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esults" sheetId="2" state="visible" r:id="rId4"/>
    <sheet name="Tree rules" sheetId="3" state="visible" r:id="rId5"/>
    <sheet name="Training beams" sheetId="4" state="visible" r:id="rId6"/>
    <sheet name="Test beams" sheetId="5" state="visible" r:id="rId7"/>
  </sheets>
  <definedNames>
    <definedName function="false" hidden="true" localSheetId="4" name="_xlnm._FilterDatabase" vbProcedure="false">'Test beams'!$A$3:$T$3003</definedName>
    <definedName function="false" hidden="true" localSheetId="3" name="_xlnm._FilterDatabase" vbProcedure="false">'Training beams'!$A$3:$T$7003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<sst xmlns="http://schemas.openxmlformats.org/spreadsheetml/2006/main" count="20152" uniqueCount="107">
  <si>
    <t xml:space="preserve">Decision tree: training beams and test beams</t>
  </si>
  <si>
    <t xml:space="preserve">What this workbook is</t>
  </si>
  <si>
    <t xml:space="preserve">The 10000 beams of the retrofit simulation (slide 11), split as the decision tree saw them: 7000 training beams (70%) and 3000 test beams (30%). The tree learned its rules from the training beams only. The test beams were never shown to it; its predictions for them are compared with the answer the IS 456 checks gave.</t>
  </si>
  <si>
    <t xml:space="preserve">How the split was made</t>
  </si>
  <si>
    <t xml:space="preserve">Random, stratified by scheme (each scheme has the same share in both sets), random seed 7 (Python: scikit-learn train_test_split, test_size 0.3). Same split as 09_retrofit_simulation/retrofit_tree.py.</t>
  </si>
  <si>
    <t xml:space="preserve">Correct answer (column "Scheme by IS 456 checks")</t>
  </si>
  <si>
    <t xml:space="preserve">From retrofit_sim.py: the least intrusive scheme that makes the beam comply with IS 456 cl 38.1 (flexure), cl 40 (shear), cl 23.2 (deflection) and Annex F (crack width). Order: monitor, seal cracks, polymer laminate, steel plate, concrete jacket. Steel plate and concrete jacket are one class for the tree ("Steel plate or jacket", only 449 of 10000 beams).</t>
  </si>
  <si>
    <t xml:space="preserve">Tree prediction (column "Tree prediction")</t>
  </si>
  <si>
    <t xml:space="preserve">An Excel formula: the tree's split values (sheet Tree rules) written as nested IF statements on the beam's own numbers. Excel predicts every beam itself; nothing is pasted from Python.</t>
  </si>
  <si>
    <t xml:space="preserve">Sheet: Training beams</t>
  </si>
  <si>
    <t xml:space="preserve">7000 beams the tree learned from.</t>
  </si>
  <si>
    <t xml:space="preserve">Sheet: Test beams</t>
  </si>
  <si>
    <t xml:space="preserve">3000 beams the tree never saw. Accuracy on these is the number on slide 11.</t>
  </si>
  <si>
    <t xml:space="preserve">Sheet: Tree rules</t>
  </si>
  <si>
    <t xml:space="preserve">The 7 split values found by the tree (green: carried from Python), and the tree written as rules.</t>
  </si>
  <si>
    <t xml:space="preserve">Sheet: Results</t>
  </si>
  <si>
    <t xml:space="preserve">Accuracy, confusion tables and catch rate of plate or jacket beams, all computed by Excel formulas from the two beam sheets.</t>
  </si>
  <si>
    <t xml:space="preserve">Inputs the tree could use</t>
  </si>
  <si>
    <t xml:space="preserve">Stiffness left (twin, lower 95% bound), crack width / IS 456 limit, moment demand / capacity, deflection / span/250 limit, live load factor (change of use), span / effective depth, steel ratio, design utilisation, dead load fraction. It chose to split on 4 of them.</t>
  </si>
  <si>
    <t xml:space="preserve">Colour code</t>
  </si>
  <si>
    <t xml:space="preserve">Blue text = data from the simulation (do not edit). Black text = Excel formulas. Green text = split values carried from the Python tree. Yellow cells = headline results.</t>
  </si>
  <si>
    <t xml:space="preserve">Source files</t>
  </si>
  <si>
    <t xml:space="preserve">09_retrofit_simulation: retrofit_sim.py, retrofit_sim.csv, retrofit_tree.py, retrofit_tree.txt, build_tree_xl.py (this workbook).</t>
  </si>
  <si>
    <t xml:space="preserve">How well the tree does (all values computed by Excel from the two beam sheets)</t>
  </si>
  <si>
    <t xml:space="preserve">Test beams (3000, never seen by the tree): the result on slide 11</t>
  </si>
  <si>
    <t xml:space="preserve">Beams</t>
  </si>
  <si>
    <t xml:space="preserve">Correct</t>
  </si>
  <si>
    <t xml:space="preserve">Accuracy</t>
  </si>
  <si>
    <t xml:space="preserve">Confusion table: rows = scheme by IS 456 checks, columns = tree prediction</t>
  </si>
  <si>
    <t xml:space="preserve">Monitor</t>
  </si>
  <si>
    <t xml:space="preserve">Seal cracks</t>
  </si>
  <si>
    <t xml:space="preserve">Polymer laminate</t>
  </si>
  <si>
    <t xml:space="preserve">Steel plate or jacket</t>
  </si>
  <si>
    <t xml:space="preserve">Total</t>
  </si>
  <si>
    <t xml:space="preserve">Caught (share of this scheme predicted correctly)</t>
  </si>
  <si>
    <t xml:space="preserve">Balanced accuracy (mean of the four catch rates)</t>
  </si>
  <si>
    <t xml:space="preserve">Plate or jacket beams caught</t>
  </si>
  <si>
    <t xml:space="preserve">Training beams (7000, used to learn the rules)</t>
  </si>
  <si>
    <t xml:space="preserve">Test and training accuracy are close, so the tree has not memorised the training beams.</t>
  </si>
  <si>
    <t xml:space="preserve">Most errors are on the safe side: polymer-laminate beams sent to plate or jacket (a stronger scheme than needed).</t>
  </si>
  <si>
    <t xml:space="preserve">Split values found by the decision tree (depth 3, at least 20 beams per end point, classes weighted)</t>
  </si>
  <si>
    <t xml:space="preserve">Cell name</t>
  </si>
  <si>
    <t xml:space="preserve">Quantity</t>
  </si>
  <si>
    <t xml:space="preserve">Split value</t>
  </si>
  <si>
    <t xml:space="preserve">Where in the tree</t>
  </si>
  <si>
    <t xml:space="preserve">S1</t>
  </si>
  <si>
    <t xml:space="preserve">Moment demand / capacity</t>
  </si>
  <si>
    <t xml:space="preserve">First split</t>
  </si>
  <si>
    <t xml:space="preserve">S2</t>
  </si>
  <si>
    <t xml:space="preserve">Crack width / IS 456 limit</t>
  </si>
  <si>
    <t xml:space="preserve">After: Moment demand / capacity &lt;= 1.00</t>
  </si>
  <si>
    <t xml:space="preserve">S3</t>
  </si>
  <si>
    <t xml:space="preserve">After: Moment demand / capacity &gt; 1.00</t>
  </si>
  <si>
    <t xml:space="preserve">S4</t>
  </si>
  <si>
    <t xml:space="preserve">Deflection / span/250 limit</t>
  </si>
  <si>
    <t xml:space="preserve">After: Moment demand / capacity &lt;= 1.00; Crack width / IS 456 limit &lt;= 1.00</t>
  </si>
  <si>
    <t xml:space="preserve">S5</t>
  </si>
  <si>
    <t xml:space="preserve">After: Moment demand / capacity &lt;= 1.00; Crack width / IS 456 limit &gt; 1.00</t>
  </si>
  <si>
    <t xml:space="preserve">S6</t>
  </si>
  <si>
    <t xml:space="preserve">After: Moment demand / capacity &gt; 1.00; Moment demand / capacity &lt;= 1.34</t>
  </si>
  <si>
    <t xml:space="preserve">S7</t>
  </si>
  <si>
    <t xml:space="preserve">Span / effective depth</t>
  </si>
  <si>
    <t xml:space="preserve">After: Moment demand / capacity &gt; 1.00; Moment demand / capacity &gt; 1.34</t>
  </si>
  <si>
    <t xml:space="preserve">The tree as rules</t>
  </si>
  <si>
    <t xml:space="preserve">If Moment demand / capacity &lt;= S1 (about 1.00):</t>
  </si>
  <si>
    <t xml:space="preserve">    If Crack width / IS 456 limit &lt;= S2 (about 1.00):</t>
  </si>
  <si>
    <t xml:space="preserve">        If Deflection / span/250 limit &lt;= S4 (about 0.96):</t>
  </si>
  <si>
    <t xml:space="preserve">            -&gt; Monitor</t>
  </si>
  <si>
    <t xml:space="preserve">        If Deflection / span/250 limit &gt; S4:</t>
  </si>
  <si>
    <t xml:space="preserve">            -&gt; Polymer laminate</t>
  </si>
  <si>
    <t xml:space="preserve">    If Crack width / IS 456 limit &gt; S2:</t>
  </si>
  <si>
    <t xml:space="preserve">        If Deflection / span/250 limit &lt;= S5 (about 1.00):</t>
  </si>
  <si>
    <t xml:space="preserve">            -&gt; Seal cracks</t>
  </si>
  <si>
    <t xml:space="preserve">        If Deflection / span/250 limit &gt; S5:</t>
  </si>
  <si>
    <t xml:space="preserve">If Moment demand / capacity &gt; S1:</t>
  </si>
  <si>
    <t xml:space="preserve">    If Moment demand / capacity &lt;= S3 (about 1.34):</t>
  </si>
  <si>
    <t xml:space="preserve">        If Deflection / span/250 limit &lt;= S6 (about 1.17):</t>
  </si>
  <si>
    <t xml:space="preserve">        If Deflection / span/250 limit &gt; S6:</t>
  </si>
  <si>
    <t xml:space="preserve">            -&gt; Steel plate or jacket</t>
  </si>
  <si>
    <t xml:space="preserve">    If Moment demand / capacity &gt; S3:</t>
  </si>
  <si>
    <t xml:space="preserve">        If Span / effective depth &lt;= S7 (about 13.31):</t>
  </si>
  <si>
    <t xml:space="preserve">        If Span / effective depth &gt; S7:</t>
  </si>
  <si>
    <t xml:space="preserve">Split values are shown rounded; the formulas use the full values in column C.</t>
  </si>
  <si>
    <t xml:space="preserve">Training beams: the 7000 beams the tree learned its rules from</t>
  </si>
  <si>
    <t xml:space="preserve">Beam no.</t>
  </si>
  <si>
    <t xml:space="preserve">Span (m)</t>
  </si>
  <si>
    <t xml:space="preserve">Width b (mm)</t>
  </si>
  <si>
    <t xml:space="preserve">Depth D (mm)</t>
  </si>
  <si>
    <t xml:space="preserve">Concrete grade fck (MPa)</t>
  </si>
  <si>
    <t xml:space="preserve">Steel ratio (%)</t>
  </si>
  <si>
    <t xml:space="preserve">Exposure (IS 456 Table 3)</t>
  </si>
  <si>
    <t xml:space="preserve">Crack limit (mm)</t>
  </si>
  <si>
    <t xml:space="preserve">Live load factor (change of use)</t>
  </si>
  <si>
    <t xml:space="preserve">Design utilisation</t>
  </si>
  <si>
    <t xml:space="preserve">Dead load fraction</t>
  </si>
  <si>
    <t xml:space="preserve">Stiffness left (twin, lower bound)</t>
  </si>
  <si>
    <t xml:space="preserve">Crack width / limit</t>
  </si>
  <si>
    <t xml:space="preserve">Scheme by IS 456 checks</t>
  </si>
  <si>
    <t xml:space="preserve">Class used by the tree</t>
  </si>
  <si>
    <t xml:space="preserve">Tree prediction</t>
  </si>
  <si>
    <t xml:space="preserve">Correct?</t>
  </si>
  <si>
    <t xml:space="preserve">Moderate, cracking not harmful</t>
  </si>
  <si>
    <t xml:space="preserve">Severe</t>
  </si>
  <si>
    <t xml:space="preserve">Exposed to weather or moisture</t>
  </si>
  <si>
    <t xml:space="preserve">Steel plate</t>
  </si>
  <si>
    <t xml:space="preserve">Concrete jacket</t>
  </si>
  <si>
    <t xml:space="preserve">Test beams: the 3000 beams the tree never saw while learning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</si>
</sst>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000"/>
    <numFmt numFmtId="167" formatCode="0"/>
    <numFmt numFmtId="168" formatCode="0.00"/>
    <numFmt numFmtId="169" formatCode="0.0"/>
    <numFmt numFmtId="170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0</v>
      </c>
    </row>
    <row r="3" customFormat="false" ht="39.55" hidden="false" customHeight="false" outlineLevel="0" collapsed="false">
      <c r="A3" s="2" t="s">
        <v>1</v>
      </c>
      <c r="B3" s="3" t="s">
        <v>2</v>
      </c>
    </row>
    <row r="4" customFormat="false" ht="26.85" hidden="false" customHeight="false" outlineLevel="0" collapsed="false">
      <c r="A4" s="2" t="s">
        <v>3</v>
      </c>
      <c r="B4" s="3" t="s">
        <v>4</v>
      </c>
    </row>
    <row r="5" customFormat="false" ht="39.55" hidden="false" customHeight="false" outlineLevel="0" collapsed="false">
      <c r="A5" s="2" t="s">
        <v>5</v>
      </c>
      <c r="B5" s="3" t="s">
        <v>6</v>
      </c>
    </row>
    <row r="6" customFormat="false" ht="26.8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26.85" hidden="false" customHeight="false" outlineLevel="0" collapsed="false">
      <c r="A11" s="2" t="s">
        <v>17</v>
      </c>
      <c r="B11" s="3" t="s">
        <v>18</v>
      </c>
    </row>
    <row r="12" customFormat="false" ht="26.8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4" t="s">
        <v>23</v>
      </c>
    </row>
    <row r="3" customFormat="false" ht="15" hidden="false" customHeight="false" outlineLevel="0" collapsed="false">
      <c r="A3" s="4" t="s">
        <v>24</v>
      </c>
    </row>
    <row r="4" customFormat="false" ht="15" hidden="false" customHeight="false" outlineLevel="0" collapsed="false">
      <c r="A4" s="5" t="s">
        <v>25</v>
      </c>
      <c r="B4" s="5" t="n">
        <f aca="false">COUNTA('Test beams'!$A$4:$A$3003)</f>
        <v>3000</v>
      </c>
    </row>
    <row r="5" customFormat="false" ht="15" hidden="false" customHeight="false" outlineLevel="0" collapsed="false">
      <c r="A5" s="5" t="s">
        <v>26</v>
      </c>
      <c r="B5" s="5" t="n">
        <f aca="false">COUNTIF('Test beams'!$T$4:$T$3003,"Yes")</f>
        <v>2703</v>
      </c>
    </row>
    <row r="6" customFormat="false" ht="15" hidden="false" customHeight="false" outlineLevel="0" collapsed="false">
      <c r="A6" s="4" t="s">
        <v>27</v>
      </c>
      <c r="B6" s="6" t="n">
        <f aca="false">B5/B4</f>
        <v>0.901</v>
      </c>
    </row>
    <row r="8" customFormat="false" ht="15" hidden="false" customHeight="false" outlineLevel="0" collapsed="false">
      <c r="A8" s="7" t="s">
        <v>28</v>
      </c>
    </row>
    <row r="9" customFormat="false" ht="39.55" hidden="false" customHeight="false" outlineLevel="0" collapsed="false">
      <c r="B9" s="8" t="s">
        <v>29</v>
      </c>
      <c r="C9" s="8" t="s">
        <v>30</v>
      </c>
      <c r="D9" s="8" t="s">
        <v>31</v>
      </c>
      <c r="E9" s="8" t="s">
        <v>32</v>
      </c>
      <c r="F9" s="9" t="s">
        <v>33</v>
      </c>
      <c r="G9" s="10" t="s">
        <v>34</v>
      </c>
    </row>
    <row r="10" customFormat="false" ht="15" hidden="false" customHeight="false" outlineLevel="0" collapsed="false">
      <c r="A10" s="4" t="s">
        <v>29</v>
      </c>
      <c r="B10" s="5" t="n">
        <f aca="false">COUNTIFS('Test beams'!$R$4:$R$3003,"Monitor",'Test beams'!$S$4:$S$3003,"Monitor")</f>
        <v>939</v>
      </c>
      <c r="C10" s="5" t="n">
        <f aca="false">COUNTIFS('Test beams'!$R$4:$R$3003,"Monitor",'Test beams'!$S$4:$S$3003,"Seal cracks")</f>
        <v>1</v>
      </c>
      <c r="D10" s="5" t="n">
        <f aca="false">COUNTIFS('Test beams'!$R$4:$R$3003,"Monitor",'Test beams'!$S$4:$S$3003,"Polymer laminate")</f>
        <v>13</v>
      </c>
      <c r="E10" s="5" t="n">
        <f aca="false">COUNTIFS('Test beams'!$R$4:$R$3003,"Monitor",'Test beams'!$S$4:$S$3003,"Steel plate or jacket")</f>
        <v>0</v>
      </c>
      <c r="F10" s="5" t="n">
        <f aca="false">SUM(B10:E10)</f>
        <v>953</v>
      </c>
      <c r="G10" s="11" t="n">
        <f aca="false">IF(F10=0,0,B10/F10)</f>
        <v>0.985309548793284</v>
      </c>
    </row>
    <row r="11" customFormat="false" ht="15" hidden="false" customHeight="false" outlineLevel="0" collapsed="false">
      <c r="A11" s="4" t="s">
        <v>30</v>
      </c>
      <c r="B11" s="5" t="n">
        <f aca="false">COUNTIFS('Test beams'!$R$4:$R$3003,"Seal cracks",'Test beams'!$S$4:$S$3003,"Monitor")</f>
        <v>0</v>
      </c>
      <c r="C11" s="5" t="n">
        <f aca="false">COUNTIFS('Test beams'!$R$4:$R$3003,"Seal cracks",'Test beams'!$S$4:$S$3003,"Seal cracks")</f>
        <v>439</v>
      </c>
      <c r="D11" s="5" t="n">
        <f aca="false">COUNTIFS('Test beams'!$R$4:$R$3003,"Seal cracks",'Test beams'!$S$4:$S$3003,"Polymer laminate")</f>
        <v>0</v>
      </c>
      <c r="E11" s="5" t="n">
        <f aca="false">COUNTIFS('Test beams'!$R$4:$R$3003,"Seal cracks",'Test beams'!$S$4:$S$3003,"Steel plate or jacket")</f>
        <v>0</v>
      </c>
      <c r="F11" s="5" t="n">
        <f aca="false">SUM(B11:E11)</f>
        <v>439</v>
      </c>
      <c r="G11" s="11" t="n">
        <f aca="false">IF(F11=0,0,C11/F11)</f>
        <v>1</v>
      </c>
    </row>
    <row r="12" customFormat="false" ht="15" hidden="false" customHeight="false" outlineLevel="0" collapsed="false">
      <c r="A12" s="4" t="s">
        <v>31</v>
      </c>
      <c r="B12" s="5" t="n">
        <f aca="false">COUNTIFS('Test beams'!$R$4:$R$3003,"Polymer laminate",'Test beams'!$S$4:$S$3003,"Monitor")</f>
        <v>4</v>
      </c>
      <c r="C12" s="5" t="n">
        <f aca="false">COUNTIFS('Test beams'!$R$4:$R$3003,"Polymer laminate",'Test beams'!$S$4:$S$3003,"Seal cracks")</f>
        <v>10</v>
      </c>
      <c r="D12" s="5" t="n">
        <f aca="false">COUNTIFS('Test beams'!$R$4:$R$3003,"Polymer laminate",'Test beams'!$S$4:$S$3003,"Polymer laminate")</f>
        <v>1210</v>
      </c>
      <c r="E12" s="5" t="n">
        <f aca="false">COUNTIFS('Test beams'!$R$4:$R$3003,"Polymer laminate",'Test beams'!$S$4:$S$3003,"Steel plate or jacket")</f>
        <v>249</v>
      </c>
      <c r="F12" s="5" t="n">
        <f aca="false">SUM(B12:E12)</f>
        <v>1473</v>
      </c>
      <c r="G12" s="11" t="n">
        <f aca="false">IF(F12=0,0,D12/F12)</f>
        <v>0.821452817379498</v>
      </c>
    </row>
    <row r="13" customFormat="false" ht="15" hidden="false" customHeight="false" outlineLevel="0" collapsed="false">
      <c r="A13" s="4" t="s">
        <v>32</v>
      </c>
      <c r="B13" s="5" t="n">
        <f aca="false">COUNTIFS('Test beams'!$R$4:$R$3003,"Steel plate or jacket",'Test beams'!$S$4:$S$3003,"Monitor")</f>
        <v>0</v>
      </c>
      <c r="C13" s="5" t="n">
        <f aca="false">COUNTIFS('Test beams'!$R$4:$R$3003,"Steel plate or jacket",'Test beams'!$S$4:$S$3003,"Seal cracks")</f>
        <v>0</v>
      </c>
      <c r="D13" s="5" t="n">
        <f aca="false">COUNTIFS('Test beams'!$R$4:$R$3003,"Steel plate or jacket",'Test beams'!$S$4:$S$3003,"Polymer laminate")</f>
        <v>20</v>
      </c>
      <c r="E13" s="5" t="n">
        <f aca="false">COUNTIFS('Test beams'!$R$4:$R$3003,"Steel plate or jacket",'Test beams'!$S$4:$S$3003,"Steel plate or jacket")</f>
        <v>115</v>
      </c>
      <c r="F13" s="5" t="n">
        <f aca="false">SUM(B13:E13)</f>
        <v>135</v>
      </c>
      <c r="G13" s="11" t="n">
        <f aca="false">IF(F13=0,0,E13/F13)</f>
        <v>0.851851851851852</v>
      </c>
    </row>
    <row r="14" customFormat="false" ht="15" hidden="false" customHeight="false" outlineLevel="0" collapsed="false">
      <c r="A14" s="4" t="s">
        <v>35</v>
      </c>
      <c r="G14" s="6" t="n">
        <f aca="false">AVERAGE(G10:G13)</f>
        <v>0.914653554506159</v>
      </c>
    </row>
    <row r="15" customFormat="false" ht="15" hidden="false" customHeight="false" outlineLevel="0" collapsed="false">
      <c r="A15" s="4" t="s">
        <v>36</v>
      </c>
      <c r="G15" s="12" t="str">
        <f aca="false">E13&amp;" of "&amp;F13</f>
        <v>115 of 135</v>
      </c>
    </row>
    <row r="17" customFormat="false" ht="15" hidden="false" customHeight="false" outlineLevel="0" collapsed="false">
      <c r="A17" s="4" t="s">
        <v>37</v>
      </c>
    </row>
    <row r="18" customFormat="false" ht="15" hidden="false" customHeight="false" outlineLevel="0" collapsed="false">
      <c r="A18" s="5" t="s">
        <v>25</v>
      </c>
      <c r="B18" s="5" t="n">
        <f aca="false">COUNTA('Training beams'!$A$4:$A$7003)</f>
        <v>7000</v>
      </c>
    </row>
    <row r="19" customFormat="false" ht="15" hidden="false" customHeight="false" outlineLevel="0" collapsed="false">
      <c r="A19" s="5" t="s">
        <v>26</v>
      </c>
      <c r="B19" s="5" t="n">
        <f aca="false">COUNTIF('Training beams'!$T$4:$T$7003,"Yes")</f>
        <v>6369</v>
      </c>
    </row>
    <row r="20" customFormat="false" ht="15" hidden="false" customHeight="false" outlineLevel="0" collapsed="false">
      <c r="A20" s="4" t="s">
        <v>27</v>
      </c>
      <c r="B20" s="6" t="n">
        <f aca="false">B19/B18</f>
        <v>0.909857142857143</v>
      </c>
    </row>
    <row r="22" customFormat="false" ht="15" hidden="false" customHeight="false" outlineLevel="0" collapsed="false">
      <c r="A22" s="7" t="s">
        <v>28</v>
      </c>
    </row>
    <row r="23" customFormat="false" ht="39.55" hidden="false" customHeight="false" outlineLevel="0" collapsed="false">
      <c r="B23" s="8" t="s">
        <v>29</v>
      </c>
      <c r="C23" s="8" t="s">
        <v>30</v>
      </c>
      <c r="D23" s="8" t="s">
        <v>31</v>
      </c>
      <c r="E23" s="8" t="s">
        <v>32</v>
      </c>
      <c r="F23" s="9" t="s">
        <v>33</v>
      </c>
      <c r="G23" s="10" t="s">
        <v>34</v>
      </c>
    </row>
    <row r="24" customFormat="false" ht="15" hidden="false" customHeight="false" outlineLevel="0" collapsed="false">
      <c r="A24" s="4" t="s">
        <v>29</v>
      </c>
      <c r="B24" s="5" t="n">
        <f aca="false">COUNTIFS('Training beams'!$R$4:$R$7003,"Monitor",'Training beams'!$S$4:$S$7003,"Monitor")</f>
        <v>2215</v>
      </c>
      <c r="C24" s="5" t="n">
        <f aca="false">COUNTIFS('Training beams'!$R$4:$R$7003,"Monitor",'Training beams'!$S$4:$S$7003,"Seal cracks")</f>
        <v>0</v>
      </c>
      <c r="D24" s="5" t="n">
        <f aca="false">COUNTIFS('Training beams'!$R$4:$R$7003,"Monitor",'Training beams'!$S$4:$S$7003,"Polymer laminate")</f>
        <v>10</v>
      </c>
      <c r="E24" s="5" t="n">
        <f aca="false">COUNTIFS('Training beams'!$R$4:$R$7003,"Monitor",'Training beams'!$S$4:$S$7003,"Steel plate or jacket")</f>
        <v>0</v>
      </c>
      <c r="F24" s="5" t="n">
        <f aca="false">SUM(B24:E24)</f>
        <v>2225</v>
      </c>
      <c r="G24" s="11" t="n">
        <f aca="false">IF(F24=0,0,B24/F24)</f>
        <v>0.995505617977528</v>
      </c>
    </row>
    <row r="25" customFormat="false" ht="15" hidden="false" customHeight="false" outlineLevel="0" collapsed="false">
      <c r="A25" s="4" t="s">
        <v>30</v>
      </c>
      <c r="B25" s="5" t="n">
        <f aca="false">COUNTIFS('Training beams'!$R$4:$R$7003,"Seal cracks",'Training beams'!$S$4:$S$7003,"Monitor")</f>
        <v>0</v>
      </c>
      <c r="C25" s="5" t="n">
        <f aca="false">COUNTIFS('Training beams'!$R$4:$R$7003,"Seal cracks",'Training beams'!$S$4:$S$7003,"Seal cracks")</f>
        <v>1025</v>
      </c>
      <c r="D25" s="5" t="n">
        <f aca="false">COUNTIFS('Training beams'!$R$4:$R$7003,"Seal cracks",'Training beams'!$S$4:$S$7003,"Polymer laminate")</f>
        <v>0</v>
      </c>
      <c r="E25" s="5" t="n">
        <f aca="false">COUNTIFS('Training beams'!$R$4:$R$7003,"Seal cracks",'Training beams'!$S$4:$S$7003,"Steel plate or jacket")</f>
        <v>0</v>
      </c>
      <c r="F25" s="5" t="n">
        <f aca="false">SUM(B25:E25)</f>
        <v>1025</v>
      </c>
      <c r="G25" s="11" t="n">
        <f aca="false">IF(F25=0,0,C25/F25)</f>
        <v>1</v>
      </c>
    </row>
    <row r="26" customFormat="false" ht="15" hidden="false" customHeight="false" outlineLevel="0" collapsed="false">
      <c r="A26" s="4" t="s">
        <v>31</v>
      </c>
      <c r="B26" s="5" t="n">
        <f aca="false">COUNTIFS('Training beams'!$R$4:$R$7003,"Polymer laminate",'Training beams'!$S$4:$S$7003,"Monitor")</f>
        <v>8</v>
      </c>
      <c r="C26" s="5" t="n">
        <f aca="false">COUNTIFS('Training beams'!$R$4:$R$7003,"Polymer laminate",'Training beams'!$S$4:$S$7003,"Seal cracks")</f>
        <v>19</v>
      </c>
      <c r="D26" s="5" t="n">
        <f aca="false">COUNTIFS('Training beams'!$R$4:$R$7003,"Polymer laminate",'Training beams'!$S$4:$S$7003,"Polymer laminate")</f>
        <v>2844</v>
      </c>
      <c r="E26" s="5" t="n">
        <f aca="false">COUNTIFS('Training beams'!$R$4:$R$7003,"Polymer laminate",'Training beams'!$S$4:$S$7003,"Steel plate or jacket")</f>
        <v>565</v>
      </c>
      <c r="F26" s="5" t="n">
        <f aca="false">SUM(B26:E26)</f>
        <v>3436</v>
      </c>
      <c r="G26" s="11" t="n">
        <f aca="false">IF(F26=0,0,D26/F26)</f>
        <v>0.827706635622817</v>
      </c>
    </row>
    <row r="27" customFormat="false" ht="15" hidden="false" customHeight="false" outlineLevel="0" collapsed="false">
      <c r="A27" s="4" t="s">
        <v>32</v>
      </c>
      <c r="B27" s="5" t="n">
        <f aca="false">COUNTIFS('Training beams'!$R$4:$R$7003,"Steel plate or jacket",'Training beams'!$S$4:$S$7003,"Monitor")</f>
        <v>0</v>
      </c>
      <c r="C27" s="5" t="n">
        <f aca="false">COUNTIFS('Training beams'!$R$4:$R$7003,"Steel plate or jacket",'Training beams'!$S$4:$S$7003,"Seal cracks")</f>
        <v>0</v>
      </c>
      <c r="D27" s="5" t="n">
        <f aca="false">COUNTIFS('Training beams'!$R$4:$R$7003,"Steel plate or jacket",'Training beams'!$S$4:$S$7003,"Polymer laminate")</f>
        <v>29</v>
      </c>
      <c r="E27" s="5" t="n">
        <f aca="false">COUNTIFS('Training beams'!$R$4:$R$7003,"Steel plate or jacket",'Training beams'!$S$4:$S$7003,"Steel plate or jacket")</f>
        <v>285</v>
      </c>
      <c r="F27" s="5" t="n">
        <f aca="false">SUM(B27:E27)</f>
        <v>314</v>
      </c>
      <c r="G27" s="11" t="n">
        <f aca="false">IF(F27=0,0,E27/F27)</f>
        <v>0.907643312101911</v>
      </c>
    </row>
    <row r="28" customFormat="false" ht="15" hidden="false" customHeight="false" outlineLevel="0" collapsed="false">
      <c r="A28" s="4" t="s">
        <v>35</v>
      </c>
      <c r="G28" s="6" t="n">
        <f aca="false">AVERAGE(G24:G27)</f>
        <v>0.932713891425564</v>
      </c>
    </row>
    <row r="29" customFormat="false" ht="15" hidden="false" customHeight="false" outlineLevel="0" collapsed="false">
      <c r="A29" s="4" t="s">
        <v>36</v>
      </c>
      <c r="G29" s="12" t="str">
        <f aca="false">E27&amp;" of "&amp;F27</f>
        <v>285 of 314</v>
      </c>
    </row>
    <row r="31" customFormat="false" ht="15" hidden="false" customHeight="false" outlineLevel="0" collapsed="false">
      <c r="A31" s="7" t="s">
        <v>38</v>
      </c>
    </row>
    <row r="32" customFormat="false" ht="15" hidden="false" customHeight="false" outlineLevel="0" collapsed="false">
      <c r="A32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4" t="s">
        <v>40</v>
      </c>
    </row>
    <row r="3" customFormat="false" ht="15" hidden="false" customHeight="false" outlineLevel="0" collapsed="false">
      <c r="A3" s="9" t="s">
        <v>41</v>
      </c>
      <c r="B3" s="9" t="s">
        <v>42</v>
      </c>
      <c r="C3" s="9" t="s">
        <v>43</v>
      </c>
      <c r="D3" s="9" t="s">
        <v>44</v>
      </c>
    </row>
    <row r="4" customFormat="false" ht="15" hidden="false" customHeight="false" outlineLevel="0" collapsed="false">
      <c r="A4" s="4" t="s">
        <v>45</v>
      </c>
      <c r="B4" s="5" t="s">
        <v>46</v>
      </c>
      <c r="C4" s="13" t="n">
        <v>1.0009828209877</v>
      </c>
      <c r="D4" s="5" t="s">
        <v>47</v>
      </c>
    </row>
    <row r="5" customFormat="false" ht="15" hidden="false" customHeight="false" outlineLevel="0" collapsed="false">
      <c r="A5" s="4" t="s">
        <v>48</v>
      </c>
      <c r="B5" s="5" t="s">
        <v>49</v>
      </c>
      <c r="C5" s="13" t="n">
        <v>0.99974912405014</v>
      </c>
      <c r="D5" s="5" t="s">
        <v>50</v>
      </c>
    </row>
    <row r="6" customFormat="false" ht="15" hidden="false" customHeight="false" outlineLevel="0" collapsed="false">
      <c r="A6" s="4" t="s">
        <v>51</v>
      </c>
      <c r="B6" s="5" t="s">
        <v>46</v>
      </c>
      <c r="C6" s="13" t="n">
        <v>1.33711206912994</v>
      </c>
      <c r="D6" s="5" t="s">
        <v>52</v>
      </c>
    </row>
    <row r="7" customFormat="false" ht="15" hidden="false" customHeight="false" outlineLevel="0" collapsed="false">
      <c r="A7" s="4" t="s">
        <v>53</v>
      </c>
      <c r="B7" s="5" t="s">
        <v>54</v>
      </c>
      <c r="C7" s="13" t="n">
        <v>0.958233386278153</v>
      </c>
      <c r="D7" s="5" t="s">
        <v>55</v>
      </c>
    </row>
    <row r="8" customFormat="false" ht="15" hidden="false" customHeight="false" outlineLevel="0" collapsed="false">
      <c r="A8" s="4" t="s">
        <v>56</v>
      </c>
      <c r="B8" s="5" t="s">
        <v>54</v>
      </c>
      <c r="C8" s="13" t="n">
        <v>0.996732771396637</v>
      </c>
      <c r="D8" s="5" t="s">
        <v>57</v>
      </c>
    </row>
    <row r="9" customFormat="false" ht="15" hidden="false" customHeight="false" outlineLevel="0" collapsed="false">
      <c r="A9" s="4" t="s">
        <v>58</v>
      </c>
      <c r="B9" s="5" t="s">
        <v>54</v>
      </c>
      <c r="C9" s="13" t="n">
        <v>1.17404061555862</v>
      </c>
      <c r="D9" s="5" t="s">
        <v>59</v>
      </c>
    </row>
    <row r="10" customFormat="false" ht="15" hidden="false" customHeight="false" outlineLevel="0" collapsed="false">
      <c r="A10" s="4" t="s">
        <v>60</v>
      </c>
      <c r="B10" s="5" t="s">
        <v>61</v>
      </c>
      <c r="C10" s="13" t="n">
        <v>13.3080773353577</v>
      </c>
      <c r="D10" s="5" t="s">
        <v>62</v>
      </c>
    </row>
    <row r="12" customFormat="false" ht="15" hidden="false" customHeight="false" outlineLevel="0" collapsed="false">
      <c r="A12" s="4" t="s">
        <v>63</v>
      </c>
    </row>
    <row r="13" customFormat="false" ht="15" hidden="false" customHeight="false" outlineLevel="0" collapsed="false">
      <c r="A13" s="5" t="s">
        <v>64</v>
      </c>
    </row>
    <row r="14" customFormat="false" ht="15" hidden="false" customHeight="false" outlineLevel="0" collapsed="false">
      <c r="A14" s="5" t="s">
        <v>65</v>
      </c>
    </row>
    <row r="15" customFormat="false" ht="15" hidden="false" customHeight="false" outlineLevel="0" collapsed="false">
      <c r="A15" s="5" t="s">
        <v>66</v>
      </c>
    </row>
    <row r="16" customFormat="false" ht="15" hidden="false" customHeight="false" outlineLevel="0" collapsed="false">
      <c r="A16" s="5" t="s">
        <v>67</v>
      </c>
    </row>
    <row r="17" customFormat="false" ht="15" hidden="false" customHeight="false" outlineLevel="0" collapsed="false">
      <c r="A17" s="5" t="s">
        <v>68</v>
      </c>
    </row>
    <row r="18" customFormat="false" ht="15" hidden="false" customHeight="false" outlineLevel="0" collapsed="false">
      <c r="A18" s="5" t="s">
        <v>69</v>
      </c>
    </row>
    <row r="19" customFormat="false" ht="15" hidden="false" customHeight="false" outlineLevel="0" collapsed="false">
      <c r="A19" s="5" t="s">
        <v>70</v>
      </c>
    </row>
    <row r="20" customFormat="false" ht="15" hidden="false" customHeight="false" outlineLevel="0" collapsed="false">
      <c r="A20" s="5" t="s">
        <v>71</v>
      </c>
    </row>
    <row r="21" customFormat="false" ht="15" hidden="false" customHeight="false" outlineLevel="0" collapsed="false">
      <c r="A21" s="5" t="s">
        <v>72</v>
      </c>
    </row>
    <row r="22" customFormat="false" ht="15" hidden="false" customHeight="false" outlineLevel="0" collapsed="false">
      <c r="A22" s="5" t="s">
        <v>73</v>
      </c>
    </row>
    <row r="23" customFormat="false" ht="15" hidden="false" customHeight="false" outlineLevel="0" collapsed="false">
      <c r="A23" s="5" t="s">
        <v>69</v>
      </c>
    </row>
    <row r="24" customFormat="false" ht="15" hidden="false" customHeight="false" outlineLevel="0" collapsed="false">
      <c r="A24" s="5" t="s">
        <v>74</v>
      </c>
    </row>
    <row r="25" customFormat="false" ht="15" hidden="false" customHeight="false" outlineLevel="0" collapsed="false">
      <c r="A25" s="5" t="s">
        <v>75</v>
      </c>
    </row>
    <row r="26" customFormat="false" ht="15" hidden="false" customHeight="false" outlineLevel="0" collapsed="false">
      <c r="A26" s="5" t="s">
        <v>76</v>
      </c>
    </row>
    <row r="27" customFormat="false" ht="15" hidden="false" customHeight="false" outlineLevel="0" collapsed="false">
      <c r="A27" s="5" t="s">
        <v>69</v>
      </c>
    </row>
    <row r="28" customFormat="false" ht="15" hidden="false" customHeight="false" outlineLevel="0" collapsed="false">
      <c r="A28" s="5" t="s">
        <v>77</v>
      </c>
    </row>
    <row r="29" customFormat="false" ht="15" hidden="false" customHeight="false" outlineLevel="0" collapsed="false">
      <c r="A29" s="5" t="s">
        <v>78</v>
      </c>
    </row>
    <row r="30" customFormat="false" ht="15" hidden="false" customHeight="false" outlineLevel="0" collapsed="false">
      <c r="A30" s="5" t="s">
        <v>79</v>
      </c>
    </row>
    <row r="31" customFormat="false" ht="15" hidden="false" customHeight="false" outlineLevel="0" collapsed="false">
      <c r="A31" s="5" t="s">
        <v>80</v>
      </c>
    </row>
    <row r="32" customFormat="false" ht="15" hidden="false" customHeight="false" outlineLevel="0" collapsed="false">
      <c r="A32" s="5" t="s">
        <v>78</v>
      </c>
    </row>
    <row r="33" customFormat="false" ht="15" hidden="false" customHeight="false" outlineLevel="0" collapsed="false">
      <c r="A33" s="5" t="s">
        <v>81</v>
      </c>
    </row>
    <row r="34" customFormat="false" ht="15" hidden="false" customHeight="false" outlineLevel="0" collapsed="false">
      <c r="A34" s="5" t="s">
        <v>69</v>
      </c>
    </row>
    <row r="36" customFormat="false" ht="15" hidden="false" customHeight="false" outlineLevel="0" collapsed="false">
      <c r="A36" s="7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2" min="10" style="0" width="11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18"/>
    <col collapsed="false" customWidth="true" hidden="false" outlineLevel="0" max="19" min="18" style="0" width="20"/>
    <col collapsed="false" customWidth="true" hidden="false" outlineLevel="0" max="20" min="20" style="0" width="9"/>
  </cols>
  <sheetData>
    <row r="1" customFormat="false" ht="15" hidden="false" customHeight="false" outlineLevel="0" collapsed="false">
      <c r="A1" s="4" t="s">
        <v>83</v>
      </c>
    </row>
    <row r="3" customFormat="false" ht="48" hidden="false" customHeight="true" outlineLevel="0" collapsed="false">
      <c r="A3" s="14" t="s">
        <v>84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93</v>
      </c>
      <c r="K3" s="14" t="s">
        <v>94</v>
      </c>
      <c r="L3" s="14" t="s">
        <v>61</v>
      </c>
      <c r="M3" s="14" t="s">
        <v>95</v>
      </c>
      <c r="N3" s="14" t="s">
        <v>96</v>
      </c>
      <c r="O3" s="14" t="s">
        <v>46</v>
      </c>
      <c r="P3" s="14" t="s">
        <v>54</v>
      </c>
      <c r="Q3" s="14" t="s">
        <v>97</v>
      </c>
      <c r="R3" s="14" t="s">
        <v>98</v>
      </c>
      <c r="S3" s="14" t="s">
        <v>99</v>
      </c>
      <c r="T3" s="14" t="s">
        <v>100</v>
      </c>
    </row>
    <row r="4" customFormat="false" ht="15" hidden="false" customHeight="false" outlineLevel="0" collapsed="false">
      <c r="A4" s="15" t="n">
        <v>0</v>
      </c>
      <c r="B4" s="16" t="n">
        <v>4.48854728210431</v>
      </c>
      <c r="C4" s="15" t="n">
        <v>300</v>
      </c>
      <c r="D4" s="15" t="n">
        <v>375</v>
      </c>
      <c r="E4" s="15" t="n">
        <v>20</v>
      </c>
      <c r="F4" s="16" t="n">
        <v>0.569472988566126</v>
      </c>
      <c r="G4" s="17" t="s">
        <v>101</v>
      </c>
      <c r="H4" s="18" t="n">
        <v>0.3</v>
      </c>
      <c r="I4" s="18" t="n">
        <v>1.5</v>
      </c>
      <c r="J4" s="19" t="n">
        <v>0.940647362016046</v>
      </c>
      <c r="K4" s="19" t="n">
        <v>0.522870833085232</v>
      </c>
      <c r="L4" s="16" t="n">
        <v>13.5605658069617</v>
      </c>
      <c r="M4" s="19" t="n">
        <v>0.349453597407505</v>
      </c>
      <c r="N4" s="19" t="n">
        <v>0.820438511329481</v>
      </c>
      <c r="O4" s="19" t="n">
        <v>1.16505250811569</v>
      </c>
      <c r="P4" s="19" t="n">
        <v>1.02181403854125</v>
      </c>
      <c r="Q4" s="17" t="s">
        <v>31</v>
      </c>
      <c r="R4" s="5" t="str">
        <f aca="false">IF(OR(Q4="Steel plate",Q4="Concrete jacket"),"Steel plate or jacket",Q4)</f>
        <v>Polymer laminate</v>
      </c>
      <c r="S4" s="5" t="str">
        <f aca="false">IF(O4&lt;='Tree rules'!$C$4,IF(N4&lt;='Tree rules'!$C$5,IF(P4&lt;='Tree rules'!$C$7,"Monitor","Polymer laminate"),IF(P4&lt;='Tree rules'!$C$8,"Seal cracks","Polymer laminate")),IF(O4&lt;='Tree rules'!$C$6,IF(P4&lt;='Tree rules'!$C$9,"Polymer laminate","Steel plate or jacket"),IF(L4&lt;='Tree rules'!$C$10,"Steel plate or jacket","Polymer laminate")))</f>
        <v>Polymer laminate</v>
      </c>
      <c r="T4" s="5" t="str">
        <f aca="false">IF(S4=R4,"Yes","No")</f>
        <v>Yes</v>
      </c>
    </row>
    <row r="5" customFormat="false" ht="15" hidden="false" customHeight="false" outlineLevel="0" collapsed="false">
      <c r="A5" s="15" t="n">
        <v>1</v>
      </c>
      <c r="B5" s="16" t="n">
        <v>4.15849110696154</v>
      </c>
      <c r="C5" s="15" t="n">
        <v>230</v>
      </c>
      <c r="D5" s="15" t="n">
        <v>350</v>
      </c>
      <c r="E5" s="15" t="n">
        <v>30</v>
      </c>
      <c r="F5" s="16" t="n">
        <v>0.907455678485392</v>
      </c>
      <c r="G5" s="17" t="s">
        <v>102</v>
      </c>
      <c r="H5" s="18" t="n">
        <v>0.1</v>
      </c>
      <c r="I5" s="18" t="n">
        <v>1.5</v>
      </c>
      <c r="J5" s="19" t="n">
        <v>0.897801844965812</v>
      </c>
      <c r="K5" s="19" t="n">
        <v>0.478416685390952</v>
      </c>
      <c r="L5" s="16" t="n">
        <v>14.389242584642</v>
      </c>
      <c r="M5" s="19" t="n">
        <v>0.834166684435831</v>
      </c>
      <c r="N5" s="19" t="n">
        <v>3.15959776421226</v>
      </c>
      <c r="O5" s="19" t="n">
        <v>1.13194107604551</v>
      </c>
      <c r="P5" s="19" t="n">
        <v>0.480968267633341</v>
      </c>
      <c r="Q5" s="17" t="s">
        <v>31</v>
      </c>
      <c r="R5" s="5" t="str">
        <f aca="false">IF(OR(Q5="Steel plate",Q5="Concrete jacket"),"Steel plate or jacket",Q5)</f>
        <v>Polymer laminate</v>
      </c>
      <c r="S5" s="5" t="str">
        <f aca="false">IF(O5&lt;='Tree rules'!$C$4,IF(N5&lt;='Tree rules'!$C$5,IF(P5&lt;='Tree rules'!$C$7,"Monitor","Polymer laminate"),IF(P5&lt;='Tree rules'!$C$8,"Seal cracks","Polymer laminate")),IF(O5&lt;='Tree rules'!$C$6,IF(P5&lt;='Tree rules'!$C$9,"Polymer laminate","Steel plate or jacket"),IF(L5&lt;='Tree rules'!$C$10,"Steel plate or jacket","Polymer laminate")))</f>
        <v>Polymer laminate</v>
      </c>
      <c r="T5" s="5" t="str">
        <f aca="false">IF(S5=R5,"Yes","No")</f>
        <v>Yes</v>
      </c>
    </row>
    <row r="6" customFormat="false" ht="15" hidden="false" customHeight="false" outlineLevel="0" collapsed="false">
      <c r="A6" s="15" t="n">
        <v>2</v>
      </c>
      <c r="B6" s="16" t="n">
        <v>3.39186452461093</v>
      </c>
      <c r="C6" s="15" t="n">
        <v>300</v>
      </c>
      <c r="D6" s="15" t="n">
        <v>325</v>
      </c>
      <c r="E6" s="15" t="n">
        <v>30</v>
      </c>
      <c r="F6" s="16" t="n">
        <v>0.799387443661525</v>
      </c>
      <c r="G6" s="17" t="s">
        <v>102</v>
      </c>
      <c r="H6" s="18" t="n">
        <v>0.1</v>
      </c>
      <c r="I6" s="18" t="n">
        <v>1</v>
      </c>
      <c r="J6" s="19" t="n">
        <v>0.932706348747207</v>
      </c>
      <c r="K6" s="19" t="n">
        <v>0.46567081461192</v>
      </c>
      <c r="L6" s="16" t="n">
        <v>12.9460478038585</v>
      </c>
      <c r="M6" s="19" t="n">
        <v>0.265495381492993</v>
      </c>
      <c r="N6" s="19" t="n">
        <v>3.72008160152855</v>
      </c>
      <c r="O6" s="19" t="n">
        <v>0.932706348747207</v>
      </c>
      <c r="P6" s="19" t="n">
        <v>0.951890708554937</v>
      </c>
      <c r="Q6" s="17" t="s">
        <v>30</v>
      </c>
      <c r="R6" s="5" t="str">
        <f aca="false">IF(OR(Q6="Steel plate",Q6="Concrete jacket"),"Steel plate or jacket",Q6)</f>
        <v>Seal cracks</v>
      </c>
      <c r="S6" s="5" t="str">
        <f aca="false">IF(O6&lt;='Tree rules'!$C$4,IF(N6&lt;='Tree rules'!$C$5,IF(P6&lt;='Tree rules'!$C$7,"Monitor","Polymer laminate"),IF(P6&lt;='Tree rules'!$C$8,"Seal cracks","Polymer laminate")),IF(O6&lt;='Tree rules'!$C$6,IF(P6&lt;='Tree rules'!$C$9,"Polymer laminate","Steel plate or jacket"),IF(L6&lt;='Tree rules'!$C$10,"Steel plate or jacket","Polymer laminate")))</f>
        <v>Seal cracks</v>
      </c>
      <c r="T6" s="5" t="str">
        <f aca="false">IF(S6=R6,"Yes","No")</f>
        <v>Yes</v>
      </c>
    </row>
    <row r="7" customFormat="false" ht="15" hidden="false" customHeight="false" outlineLevel="0" collapsed="false">
      <c r="A7" s="15" t="n">
        <v>5</v>
      </c>
      <c r="B7" s="16" t="n">
        <v>4.67848541805726</v>
      </c>
      <c r="C7" s="15" t="n">
        <v>300</v>
      </c>
      <c r="D7" s="15" t="n">
        <v>475</v>
      </c>
      <c r="E7" s="15" t="n">
        <v>30</v>
      </c>
      <c r="F7" s="16" t="n">
        <v>0.781126378514945</v>
      </c>
      <c r="G7" s="17" t="s">
        <v>101</v>
      </c>
      <c r="H7" s="18" t="n">
        <v>0.3</v>
      </c>
      <c r="I7" s="18" t="n">
        <v>1</v>
      </c>
      <c r="J7" s="19" t="n">
        <v>0.934967370577205</v>
      </c>
      <c r="K7" s="19" t="n">
        <v>0.497958243077699</v>
      </c>
      <c r="L7" s="16" t="n">
        <v>10.9055604150519</v>
      </c>
      <c r="M7" s="19" t="n">
        <v>0.605055299963266</v>
      </c>
      <c r="N7" s="19" t="n">
        <v>0.621138211027381</v>
      </c>
      <c r="O7" s="19" t="n">
        <v>0.934967370577205</v>
      </c>
      <c r="P7" s="19" t="n">
        <v>0.51764299238782</v>
      </c>
      <c r="Q7" s="17" t="s">
        <v>29</v>
      </c>
      <c r="R7" s="5" t="str">
        <f aca="false">IF(OR(Q7="Steel plate",Q7="Concrete jacket"),"Steel plate or jacket",Q7)</f>
        <v>Monitor</v>
      </c>
      <c r="S7" s="5" t="str">
        <f aca="false">IF(O7&lt;='Tree rules'!$C$4,IF(N7&lt;='Tree rules'!$C$5,IF(P7&lt;='Tree rules'!$C$7,"Monitor","Polymer laminate"),IF(P7&lt;='Tree rules'!$C$8,"Seal cracks","Polymer laminate")),IF(O7&lt;='Tree rules'!$C$6,IF(P7&lt;='Tree rules'!$C$9,"Polymer laminate","Steel plate or jacket"),IF(L7&lt;='Tree rules'!$C$10,"Steel plate or jacket","Polymer laminate")))</f>
        <v>Monitor</v>
      </c>
      <c r="T7" s="5" t="str">
        <f aca="false">IF(S7=R7,"Yes","No")</f>
        <v>Yes</v>
      </c>
    </row>
    <row r="8" customFormat="false" ht="15" hidden="false" customHeight="false" outlineLevel="0" collapsed="false">
      <c r="A8" s="15" t="n">
        <v>6</v>
      </c>
      <c r="B8" s="16" t="n">
        <v>3.74802788296647</v>
      </c>
      <c r="C8" s="15" t="n">
        <v>300</v>
      </c>
      <c r="D8" s="15" t="n">
        <v>375</v>
      </c>
      <c r="E8" s="15" t="n">
        <v>30</v>
      </c>
      <c r="F8" s="16" t="n">
        <v>1.0185508096745</v>
      </c>
      <c r="G8" s="17" t="s">
        <v>101</v>
      </c>
      <c r="H8" s="18" t="n">
        <v>0.3</v>
      </c>
      <c r="I8" s="18" t="n">
        <v>1</v>
      </c>
      <c r="J8" s="19" t="n">
        <v>0.893937381390699</v>
      </c>
      <c r="K8" s="19" t="n">
        <v>0.516925021071354</v>
      </c>
      <c r="L8" s="16" t="n">
        <v>11.3921820150956</v>
      </c>
      <c r="M8" s="19" t="n">
        <v>0.920455926120466</v>
      </c>
      <c r="N8" s="19" t="n">
        <v>0.574877006751715</v>
      </c>
      <c r="O8" s="19" t="n">
        <v>0.893937381390699</v>
      </c>
      <c r="P8" s="19" t="n">
        <v>0.413822765420237</v>
      </c>
      <c r="Q8" s="17" t="s">
        <v>29</v>
      </c>
      <c r="R8" s="5" t="str">
        <f aca="false">IF(OR(Q8="Steel plate",Q8="Concrete jacket"),"Steel plate or jacket",Q8)</f>
        <v>Monitor</v>
      </c>
      <c r="S8" s="5" t="str">
        <f aca="false">IF(O8&lt;='Tree rules'!$C$4,IF(N8&lt;='Tree rules'!$C$5,IF(P8&lt;='Tree rules'!$C$7,"Monitor","Polymer laminate"),IF(P8&lt;='Tree rules'!$C$8,"Seal cracks","Polymer laminate")),IF(O8&lt;='Tree rules'!$C$6,IF(P8&lt;='Tree rules'!$C$9,"Polymer laminate","Steel plate or jacket"),IF(L8&lt;='Tree rules'!$C$10,"Steel plate or jacket","Polymer laminate")))</f>
        <v>Monitor</v>
      </c>
      <c r="T8" s="5" t="str">
        <f aca="false">IF(S8=R8,"Yes","No")</f>
        <v>Yes</v>
      </c>
    </row>
    <row r="9" customFormat="false" ht="15" hidden="false" customHeight="false" outlineLevel="0" collapsed="false">
      <c r="A9" s="15" t="n">
        <v>7</v>
      </c>
      <c r="B9" s="16" t="n">
        <v>4.09002965023134</v>
      </c>
      <c r="C9" s="15" t="n">
        <v>300</v>
      </c>
      <c r="D9" s="15" t="n">
        <v>375</v>
      </c>
      <c r="E9" s="15" t="n">
        <v>25</v>
      </c>
      <c r="F9" s="16" t="n">
        <v>0.611130485804701</v>
      </c>
      <c r="G9" s="17" t="s">
        <v>101</v>
      </c>
      <c r="H9" s="18" t="n">
        <v>0.3</v>
      </c>
      <c r="I9" s="18" t="n">
        <v>1</v>
      </c>
      <c r="J9" s="19" t="n">
        <v>0.94940231029286</v>
      </c>
      <c r="K9" s="19" t="n">
        <v>0.479119640067134</v>
      </c>
      <c r="L9" s="16" t="n">
        <v>12.431701064533</v>
      </c>
      <c r="M9" s="19" t="n">
        <v>0.699386389254967</v>
      </c>
      <c r="N9" s="19" t="n">
        <v>0.755351520994779</v>
      </c>
      <c r="O9" s="19" t="n">
        <v>0.94940231029286</v>
      </c>
      <c r="P9" s="19" t="n">
        <v>0.411964569919492</v>
      </c>
      <c r="Q9" s="17" t="s">
        <v>29</v>
      </c>
      <c r="R9" s="5" t="str">
        <f aca="false">IF(OR(Q9="Steel plate",Q9="Concrete jacket"),"Steel plate or jacket",Q9)</f>
        <v>Monitor</v>
      </c>
      <c r="S9" s="5" t="str">
        <f aca="false">IF(O9&lt;='Tree rules'!$C$4,IF(N9&lt;='Tree rules'!$C$5,IF(P9&lt;='Tree rules'!$C$7,"Monitor","Polymer laminate"),IF(P9&lt;='Tree rules'!$C$8,"Seal cracks","Polymer laminate")),IF(O9&lt;='Tree rules'!$C$6,IF(P9&lt;='Tree rules'!$C$9,"Polymer laminate","Steel plate or jacket"),IF(L9&lt;='Tree rules'!$C$10,"Steel plate or jacket","Polymer laminate")))</f>
        <v>Monitor</v>
      </c>
      <c r="T9" s="5" t="str">
        <f aca="false">IF(S9=R9,"Yes","No")</f>
        <v>Yes</v>
      </c>
    </row>
    <row r="10" customFormat="false" ht="15" hidden="false" customHeight="false" outlineLevel="0" collapsed="false">
      <c r="A10" s="15" t="n">
        <v>8</v>
      </c>
      <c r="B10" s="16" t="n">
        <v>3.03077834667644</v>
      </c>
      <c r="C10" s="15" t="n">
        <v>230</v>
      </c>
      <c r="D10" s="15" t="n">
        <v>300</v>
      </c>
      <c r="E10" s="15" t="n">
        <v>30</v>
      </c>
      <c r="F10" s="16" t="n">
        <v>1.0324987837885</v>
      </c>
      <c r="G10" s="17" t="s">
        <v>103</v>
      </c>
      <c r="H10" s="18" t="n">
        <v>0.2</v>
      </c>
      <c r="I10" s="18" t="n">
        <v>2</v>
      </c>
      <c r="J10" s="19" t="n">
        <v>0.884806827417998</v>
      </c>
      <c r="K10" s="19" t="n">
        <v>0.482773420178365</v>
      </c>
      <c r="L10" s="16" t="n">
        <v>11.9321982152616</v>
      </c>
      <c r="M10" s="19" t="n">
        <v>0.475905888403278</v>
      </c>
      <c r="N10" s="19" t="n">
        <v>1.55531827226145</v>
      </c>
      <c r="O10" s="19" t="n">
        <v>1.34245243656624</v>
      </c>
      <c r="P10" s="19" t="n">
        <v>0.871723231989631</v>
      </c>
      <c r="Q10" s="17" t="s">
        <v>31</v>
      </c>
      <c r="R10" s="5" t="str">
        <f aca="false">IF(OR(Q10="Steel plate",Q10="Concrete jacket"),"Steel plate or jacket",Q10)</f>
        <v>Polymer laminate</v>
      </c>
      <c r="S10" s="5" t="str">
        <f aca="false">IF(O10&lt;='Tree rules'!$C$4,IF(N10&lt;='Tree rules'!$C$5,IF(P10&lt;='Tree rules'!$C$7,"Monitor","Polymer laminate"),IF(P10&lt;='Tree rules'!$C$8,"Seal cracks","Polymer laminate")),IF(O10&lt;='Tree rules'!$C$6,IF(P10&lt;='Tree rules'!$C$9,"Polymer laminate","Steel plate or jacket"),IF(L10&lt;='Tree rules'!$C$10,"Steel plate or jacket","Polymer laminate")))</f>
        <v>Steel plate or jacket</v>
      </c>
      <c r="T10" s="5" t="str">
        <f aca="false">IF(S10=R10,"Yes","No")</f>
        <v>No</v>
      </c>
    </row>
    <row r="11" customFormat="false" ht="15" hidden="false" customHeight="false" outlineLevel="0" collapsed="false">
      <c r="A11" s="15" t="n">
        <v>9</v>
      </c>
      <c r="B11" s="16" t="n">
        <v>6.5003302798446</v>
      </c>
      <c r="C11" s="15" t="n">
        <v>230</v>
      </c>
      <c r="D11" s="15" t="n">
        <v>575</v>
      </c>
      <c r="E11" s="15" t="n">
        <v>25</v>
      </c>
      <c r="F11" s="16" t="n">
        <v>0.777557789024782</v>
      </c>
      <c r="G11" s="17" t="s">
        <v>101</v>
      </c>
      <c r="H11" s="18" t="n">
        <v>0.3</v>
      </c>
      <c r="I11" s="18" t="n">
        <v>1.5</v>
      </c>
      <c r="J11" s="19" t="n">
        <v>0.879186533142369</v>
      </c>
      <c r="K11" s="19" t="n">
        <v>0.588753312979513</v>
      </c>
      <c r="L11" s="16" t="n">
        <v>12.334592561375</v>
      </c>
      <c r="M11" s="19" t="n">
        <v>0.945517841915076</v>
      </c>
      <c r="N11" s="19" t="n">
        <v>0.692506583475471</v>
      </c>
      <c r="O11" s="19" t="n">
        <v>1.05996780765628</v>
      </c>
      <c r="P11" s="19" t="n">
        <v>0.475725490010803</v>
      </c>
      <c r="Q11" s="17" t="s">
        <v>31</v>
      </c>
      <c r="R11" s="5" t="str">
        <f aca="false">IF(OR(Q11="Steel plate",Q11="Concrete jacket"),"Steel plate or jacket",Q11)</f>
        <v>Polymer laminate</v>
      </c>
      <c r="S11" s="5" t="str">
        <f aca="false">IF(O11&lt;='Tree rules'!$C$4,IF(N11&lt;='Tree rules'!$C$5,IF(P11&lt;='Tree rules'!$C$7,"Monitor","Polymer laminate"),IF(P11&lt;='Tree rules'!$C$8,"Seal cracks","Polymer laminate")),IF(O11&lt;='Tree rules'!$C$6,IF(P11&lt;='Tree rules'!$C$9,"Polymer laminate","Steel plate or jacket"),IF(L11&lt;='Tree rules'!$C$10,"Steel plate or jacket","Polymer laminate")))</f>
        <v>Polymer laminate</v>
      </c>
      <c r="T11" s="5" t="str">
        <f aca="false">IF(S11=R11,"Yes","No")</f>
        <v>Yes</v>
      </c>
    </row>
    <row r="12" customFormat="false" ht="15" hidden="false" customHeight="false" outlineLevel="0" collapsed="false">
      <c r="A12" s="15" t="n">
        <v>10</v>
      </c>
      <c r="B12" s="16" t="n">
        <v>7.21206143301724</v>
      </c>
      <c r="C12" s="15" t="n">
        <v>230</v>
      </c>
      <c r="D12" s="15" t="n">
        <v>625</v>
      </c>
      <c r="E12" s="15" t="n">
        <v>30</v>
      </c>
      <c r="F12" s="16" t="n">
        <v>0.710178431223674</v>
      </c>
      <c r="G12" s="17" t="s">
        <v>103</v>
      </c>
      <c r="H12" s="18" t="n">
        <v>0.2</v>
      </c>
      <c r="I12" s="18" t="n">
        <v>1</v>
      </c>
      <c r="J12" s="19" t="n">
        <v>0.870034315921298</v>
      </c>
      <c r="K12" s="19" t="n">
        <v>0.504478229031434</v>
      </c>
      <c r="L12" s="16" t="n">
        <v>12.4992399185741</v>
      </c>
      <c r="M12" s="19" t="n">
        <v>0.946338278611708</v>
      </c>
      <c r="N12" s="19" t="n">
        <v>0.829733777214264</v>
      </c>
      <c r="O12" s="19" t="n">
        <v>0.870034315921298</v>
      </c>
      <c r="P12" s="19" t="n">
        <v>0.370195301455922</v>
      </c>
      <c r="Q12" s="17" t="s">
        <v>29</v>
      </c>
      <c r="R12" s="5" t="str">
        <f aca="false">IF(OR(Q12="Steel plate",Q12="Concrete jacket"),"Steel plate or jacket",Q12)</f>
        <v>Monitor</v>
      </c>
      <c r="S12" s="5" t="str">
        <f aca="false">IF(O12&lt;='Tree rules'!$C$4,IF(N12&lt;='Tree rules'!$C$5,IF(P12&lt;='Tree rules'!$C$7,"Monitor","Polymer laminate"),IF(P12&lt;='Tree rules'!$C$8,"Seal cracks","Polymer laminate")),IF(O12&lt;='Tree rules'!$C$6,IF(P12&lt;='Tree rules'!$C$9,"Polymer laminate","Steel plate or jacket"),IF(L12&lt;='Tree rules'!$C$10,"Steel plate or jacket","Polymer laminate")))</f>
        <v>Monitor</v>
      </c>
      <c r="T12" s="5" t="str">
        <f aca="false">IF(S12=R12,"Yes","No")</f>
        <v>Yes</v>
      </c>
    </row>
    <row r="13" customFormat="false" ht="15" hidden="false" customHeight="false" outlineLevel="0" collapsed="false">
      <c r="A13" s="15" t="n">
        <v>11</v>
      </c>
      <c r="B13" s="16" t="n">
        <v>4.15253683888422</v>
      </c>
      <c r="C13" s="15" t="n">
        <v>230</v>
      </c>
      <c r="D13" s="15" t="n">
        <v>375</v>
      </c>
      <c r="E13" s="15" t="n">
        <v>20</v>
      </c>
      <c r="F13" s="16" t="n">
        <v>0.594232683721175</v>
      </c>
      <c r="G13" s="17" t="s">
        <v>101</v>
      </c>
      <c r="H13" s="18" t="n">
        <v>0.3</v>
      </c>
      <c r="I13" s="18" t="n">
        <v>2</v>
      </c>
      <c r="J13" s="19" t="n">
        <v>0.993526324922576</v>
      </c>
      <c r="K13" s="19" t="n">
        <v>0.403249152910511</v>
      </c>
      <c r="L13" s="16" t="n">
        <v>12.5454285162665</v>
      </c>
      <c r="M13" s="19" t="n">
        <v>0.817260131624857</v>
      </c>
      <c r="N13" s="19" t="n">
        <v>1.02534113421001</v>
      </c>
      <c r="O13" s="19" t="n">
        <v>1.58641400092583</v>
      </c>
      <c r="P13" s="19" t="n">
        <v>0.494790031946625</v>
      </c>
      <c r="Q13" s="17" t="s">
        <v>31</v>
      </c>
      <c r="R13" s="5" t="str">
        <f aca="false">IF(OR(Q13="Steel plate",Q13="Concrete jacket"),"Steel plate or jacket",Q13)</f>
        <v>Polymer laminate</v>
      </c>
      <c r="S13" s="5" t="str">
        <f aca="false">IF(O13&lt;='Tree rules'!$C$4,IF(N13&lt;='Tree rules'!$C$5,IF(P13&lt;='Tree rules'!$C$7,"Monitor","Polymer laminate"),IF(P13&lt;='Tree rules'!$C$8,"Seal cracks","Polymer laminate")),IF(O13&lt;='Tree rules'!$C$6,IF(P13&lt;='Tree rules'!$C$9,"Polymer laminate","Steel plate or jacket"),IF(L13&lt;='Tree rules'!$C$10,"Steel plate or jacket","Polymer laminate")))</f>
        <v>Steel plate or jacket</v>
      </c>
      <c r="T13" s="5" t="str">
        <f aca="false">IF(S13=R13,"Yes","No")</f>
        <v>No</v>
      </c>
    </row>
    <row r="14" customFormat="false" ht="15" hidden="false" customHeight="false" outlineLevel="0" collapsed="false">
      <c r="A14" s="15" t="n">
        <v>15</v>
      </c>
      <c r="B14" s="16" t="n">
        <v>3.10596242983615</v>
      </c>
      <c r="C14" s="15" t="n">
        <v>300</v>
      </c>
      <c r="D14" s="15" t="n">
        <v>300</v>
      </c>
      <c r="E14" s="15" t="n">
        <v>25</v>
      </c>
      <c r="F14" s="16" t="n">
        <v>0.883572933822129</v>
      </c>
      <c r="G14" s="17" t="s">
        <v>101</v>
      </c>
      <c r="H14" s="18" t="n">
        <v>0.3</v>
      </c>
      <c r="I14" s="18" t="n">
        <v>1</v>
      </c>
      <c r="J14" s="19" t="n">
        <v>0.882965443559093</v>
      </c>
      <c r="K14" s="19" t="n">
        <v>0.649795199182957</v>
      </c>
      <c r="L14" s="16" t="n">
        <v>12.1326657415475</v>
      </c>
      <c r="M14" s="19" t="n">
        <v>0.417573881611104</v>
      </c>
      <c r="N14" s="19" t="n">
        <v>0.608350430109951</v>
      </c>
      <c r="O14" s="19" t="n">
        <v>0.882965443559093</v>
      </c>
      <c r="P14" s="19" t="n">
        <v>0.860477637657232</v>
      </c>
      <c r="Q14" s="17" t="s">
        <v>29</v>
      </c>
      <c r="R14" s="5" t="str">
        <f aca="false">IF(OR(Q14="Steel plate",Q14="Concrete jacket"),"Steel plate or jacket",Q14)</f>
        <v>Monitor</v>
      </c>
      <c r="S14" s="5" t="str">
        <f aca="false">IF(O14&lt;='Tree rules'!$C$4,IF(N14&lt;='Tree rules'!$C$5,IF(P14&lt;='Tree rules'!$C$7,"Monitor","Polymer laminate"),IF(P14&lt;='Tree rules'!$C$8,"Seal cracks","Polymer laminate")),IF(O14&lt;='Tree rules'!$C$6,IF(P14&lt;='Tree rules'!$C$9,"Polymer laminate","Steel plate or jacket"),IF(L14&lt;='Tree rules'!$C$10,"Steel plate or jacket","Polymer laminate")))</f>
        <v>Monitor</v>
      </c>
      <c r="T14" s="5" t="str">
        <f aca="false">IF(S14=R14,"Yes","No")</f>
        <v>Yes</v>
      </c>
    </row>
    <row r="15" customFormat="false" ht="15" hidden="false" customHeight="false" outlineLevel="0" collapsed="false">
      <c r="A15" s="15" t="n">
        <v>16</v>
      </c>
      <c r="B15" s="16" t="n">
        <v>4.39805959689131</v>
      </c>
      <c r="C15" s="15" t="n">
        <v>230</v>
      </c>
      <c r="D15" s="15" t="n">
        <v>425</v>
      </c>
      <c r="E15" s="15" t="n">
        <v>20</v>
      </c>
      <c r="F15" s="16" t="n">
        <v>0.691964884122107</v>
      </c>
      <c r="G15" s="17" t="s">
        <v>103</v>
      </c>
      <c r="H15" s="18" t="n">
        <v>0.2</v>
      </c>
      <c r="I15" s="18" t="n">
        <v>1.5</v>
      </c>
      <c r="J15" s="19" t="n">
        <v>0.991032382911603</v>
      </c>
      <c r="K15" s="19" t="n">
        <v>0.459115095894679</v>
      </c>
      <c r="L15" s="16" t="n">
        <v>11.6043788836182</v>
      </c>
      <c r="M15" s="19" t="n">
        <v>0.894955344166646</v>
      </c>
      <c r="N15" s="19" t="n">
        <v>1.28919752248166</v>
      </c>
      <c r="O15" s="19" t="n">
        <v>1.25904961060981</v>
      </c>
      <c r="P15" s="19" t="n">
        <v>0.446317140905066</v>
      </c>
      <c r="Q15" s="17" t="s">
        <v>31</v>
      </c>
      <c r="R15" s="5" t="str">
        <f aca="false">IF(OR(Q15="Steel plate",Q15="Concrete jacket"),"Steel plate or jacket",Q15)</f>
        <v>Polymer laminate</v>
      </c>
      <c r="S15" s="5" t="str">
        <f aca="false">IF(O15&lt;='Tree rules'!$C$4,IF(N15&lt;='Tree rules'!$C$5,IF(P15&lt;='Tree rules'!$C$7,"Monitor","Polymer laminate"),IF(P15&lt;='Tree rules'!$C$8,"Seal cracks","Polymer laminate")),IF(O15&lt;='Tree rules'!$C$6,IF(P15&lt;='Tree rules'!$C$9,"Polymer laminate","Steel plate or jacket"),IF(L15&lt;='Tree rules'!$C$10,"Steel plate or jacket","Polymer laminate")))</f>
        <v>Polymer laminate</v>
      </c>
      <c r="T15" s="5" t="str">
        <f aca="false">IF(S15=R15,"Yes","No")</f>
        <v>Yes</v>
      </c>
    </row>
    <row r="16" customFormat="false" ht="15" hidden="false" customHeight="false" outlineLevel="0" collapsed="false">
      <c r="A16" s="15" t="n">
        <v>20</v>
      </c>
      <c r="B16" s="16" t="n">
        <v>4.15906284493565</v>
      </c>
      <c r="C16" s="15" t="n">
        <v>300</v>
      </c>
      <c r="D16" s="15" t="n">
        <v>375</v>
      </c>
      <c r="E16" s="15" t="n">
        <v>25</v>
      </c>
      <c r="F16" s="16" t="n">
        <v>0.611130485804701</v>
      </c>
      <c r="G16" s="17" t="s">
        <v>103</v>
      </c>
      <c r="H16" s="18" t="n">
        <v>0.2</v>
      </c>
      <c r="I16" s="18" t="n">
        <v>1</v>
      </c>
      <c r="J16" s="19" t="n">
        <v>0.955337236216723</v>
      </c>
      <c r="K16" s="19" t="n">
        <v>0.544154892020162</v>
      </c>
      <c r="L16" s="16" t="n">
        <v>12.6415284040597</v>
      </c>
      <c r="M16" s="19" t="n">
        <v>0.939462682947555</v>
      </c>
      <c r="N16" s="19" t="n">
        <v>1.06677829888503</v>
      </c>
      <c r="O16" s="19" t="n">
        <v>0.955337236216723</v>
      </c>
      <c r="P16" s="19" t="n">
        <v>0.341248532904524</v>
      </c>
      <c r="Q16" s="17" t="s">
        <v>30</v>
      </c>
      <c r="R16" s="5" t="str">
        <f aca="false">IF(OR(Q16="Steel plate",Q16="Concrete jacket"),"Steel plate or jacket",Q16)</f>
        <v>Seal cracks</v>
      </c>
      <c r="S16" s="5" t="str">
        <f aca="false">IF(O16&lt;='Tree rules'!$C$4,IF(N16&lt;='Tree rules'!$C$5,IF(P16&lt;='Tree rules'!$C$7,"Monitor","Polymer laminate"),IF(P16&lt;='Tree rules'!$C$8,"Seal cracks","Polymer laminate")),IF(O16&lt;='Tree rules'!$C$6,IF(P16&lt;='Tree rules'!$C$9,"Polymer laminate","Steel plate or jacket"),IF(L16&lt;='Tree rules'!$C$10,"Steel plate or jacket","Polymer laminate")))</f>
        <v>Seal cracks</v>
      </c>
      <c r="T16" s="5" t="str">
        <f aca="false">IF(S16=R16,"Yes","No")</f>
        <v>Yes</v>
      </c>
    </row>
    <row r="17" customFormat="false" ht="15" hidden="false" customHeight="false" outlineLevel="0" collapsed="false">
      <c r="A17" s="15" t="n">
        <v>21</v>
      </c>
      <c r="B17" s="16" t="n">
        <v>4.14624467110065</v>
      </c>
      <c r="C17" s="15" t="n">
        <v>230</v>
      </c>
      <c r="D17" s="15" t="n">
        <v>375</v>
      </c>
      <c r="E17" s="15" t="n">
        <v>25</v>
      </c>
      <c r="F17" s="16" t="n">
        <v>0.594232683721175</v>
      </c>
      <c r="G17" s="17" t="s">
        <v>101</v>
      </c>
      <c r="H17" s="18" t="n">
        <v>0.3</v>
      </c>
      <c r="I17" s="18" t="n">
        <v>1</v>
      </c>
      <c r="J17" s="19" t="n">
        <v>0.998468994732792</v>
      </c>
      <c r="K17" s="19" t="n">
        <v>0.575281685354725</v>
      </c>
      <c r="L17" s="16" t="n">
        <v>12.5264189459234</v>
      </c>
      <c r="M17" s="19" t="n">
        <v>0.93702248088593</v>
      </c>
      <c r="N17" s="19" t="n">
        <v>0.594301611940242</v>
      </c>
      <c r="O17" s="19" t="n">
        <v>0.998468994732792</v>
      </c>
      <c r="P17" s="19" t="n">
        <v>0.351980846633099</v>
      </c>
      <c r="Q17" s="17" t="s">
        <v>29</v>
      </c>
      <c r="R17" s="5" t="str">
        <f aca="false">IF(OR(Q17="Steel plate",Q17="Concrete jacket"),"Steel plate or jacket",Q17)</f>
        <v>Monitor</v>
      </c>
      <c r="S17" s="5" t="str">
        <f aca="false">IF(O17&lt;='Tree rules'!$C$4,IF(N17&lt;='Tree rules'!$C$5,IF(P17&lt;='Tree rules'!$C$7,"Monitor","Polymer laminate"),IF(P17&lt;='Tree rules'!$C$8,"Seal cracks","Polymer laminate")),IF(O17&lt;='Tree rules'!$C$6,IF(P17&lt;='Tree rules'!$C$9,"Polymer laminate","Steel plate or jacket"),IF(L17&lt;='Tree rules'!$C$10,"Steel plate or jacket","Polymer laminate")))</f>
        <v>Monitor</v>
      </c>
      <c r="T17" s="5" t="str">
        <f aca="false">IF(S17=R17,"Yes","No")</f>
        <v>Yes</v>
      </c>
    </row>
    <row r="18" customFormat="false" ht="15" hidden="false" customHeight="false" outlineLevel="0" collapsed="false">
      <c r="A18" s="15" t="n">
        <v>22</v>
      </c>
      <c r="B18" s="16" t="n">
        <v>6.02237816580457</v>
      </c>
      <c r="C18" s="15" t="n">
        <v>300</v>
      </c>
      <c r="D18" s="15" t="n">
        <v>500</v>
      </c>
      <c r="E18" s="15" t="n">
        <v>20</v>
      </c>
      <c r="F18" s="16" t="n">
        <v>0.695042622475618</v>
      </c>
      <c r="G18" s="17" t="s">
        <v>103</v>
      </c>
      <c r="H18" s="18" t="n">
        <v>0.2</v>
      </c>
      <c r="I18" s="18" t="n">
        <v>1</v>
      </c>
      <c r="J18" s="19" t="n">
        <v>0.872189435902416</v>
      </c>
      <c r="K18" s="19" t="n">
        <v>0.564552953585907</v>
      </c>
      <c r="L18" s="16" t="n">
        <v>13.3238454995676</v>
      </c>
      <c r="M18" s="19" t="n">
        <v>0.860283776647032</v>
      </c>
      <c r="N18" s="19" t="n">
        <v>0.966416737502602</v>
      </c>
      <c r="O18" s="19" t="n">
        <v>0.872189435902416</v>
      </c>
      <c r="P18" s="19" t="n">
        <v>0.4719176555022</v>
      </c>
      <c r="Q18" s="17" t="s">
        <v>29</v>
      </c>
      <c r="R18" s="5" t="str">
        <f aca="false">IF(OR(Q18="Steel plate",Q18="Concrete jacket"),"Steel plate or jacket",Q18)</f>
        <v>Monitor</v>
      </c>
      <c r="S18" s="5" t="str">
        <f aca="false">IF(O18&lt;='Tree rules'!$C$4,IF(N18&lt;='Tree rules'!$C$5,IF(P18&lt;='Tree rules'!$C$7,"Monitor","Polymer laminate"),IF(P18&lt;='Tree rules'!$C$8,"Seal cracks","Polymer laminate")),IF(O18&lt;='Tree rules'!$C$6,IF(P18&lt;='Tree rules'!$C$9,"Polymer laminate","Steel plate or jacket"),IF(L18&lt;='Tree rules'!$C$10,"Steel plate or jacket","Polymer laminate")))</f>
        <v>Monitor</v>
      </c>
      <c r="T18" s="5" t="str">
        <f aca="false">IF(S18=R18,"Yes","No")</f>
        <v>Yes</v>
      </c>
    </row>
    <row r="19" customFormat="false" ht="15" hidden="false" customHeight="false" outlineLevel="0" collapsed="false">
      <c r="A19" s="15" t="n">
        <v>24</v>
      </c>
      <c r="B19" s="16" t="n">
        <v>6.49433759947845</v>
      </c>
      <c r="C19" s="15" t="n">
        <v>300</v>
      </c>
      <c r="D19" s="15" t="n">
        <v>550</v>
      </c>
      <c r="E19" s="15" t="n">
        <v>30</v>
      </c>
      <c r="F19" s="16" t="n">
        <v>0.625815269639401</v>
      </c>
      <c r="G19" s="17" t="s">
        <v>103</v>
      </c>
      <c r="H19" s="18" t="n">
        <v>0.2</v>
      </c>
      <c r="I19" s="18" t="n">
        <v>1</v>
      </c>
      <c r="J19" s="19" t="n">
        <v>0.864263354885771</v>
      </c>
      <c r="K19" s="19" t="n">
        <v>0.548395319040742</v>
      </c>
      <c r="L19" s="16" t="n">
        <v>12.9369274890009</v>
      </c>
      <c r="M19" s="19" t="n">
        <v>0.47904578000241</v>
      </c>
      <c r="N19" s="19" t="n">
        <v>1.085386552577</v>
      </c>
      <c r="O19" s="19" t="n">
        <v>0.864263354885771</v>
      </c>
      <c r="P19" s="19" t="n">
        <v>0.633015410841016</v>
      </c>
      <c r="Q19" s="17" t="s">
        <v>30</v>
      </c>
      <c r="R19" s="5" t="str">
        <f aca="false">IF(OR(Q19="Steel plate",Q19="Concrete jacket"),"Steel plate or jacket",Q19)</f>
        <v>Seal cracks</v>
      </c>
      <c r="S19" s="5" t="str">
        <f aca="false">IF(O19&lt;='Tree rules'!$C$4,IF(N19&lt;='Tree rules'!$C$5,IF(P19&lt;='Tree rules'!$C$7,"Monitor","Polymer laminate"),IF(P19&lt;='Tree rules'!$C$8,"Seal cracks","Polymer laminate")),IF(O19&lt;='Tree rules'!$C$6,IF(P19&lt;='Tree rules'!$C$9,"Polymer laminate","Steel plate or jacket"),IF(L19&lt;='Tree rules'!$C$10,"Steel plate or jacket","Polymer laminate")))</f>
        <v>Seal cracks</v>
      </c>
      <c r="T19" s="5" t="str">
        <f aca="false">IF(S19=R19,"Yes","No")</f>
        <v>Yes</v>
      </c>
    </row>
    <row r="20" customFormat="false" ht="15" hidden="false" customHeight="false" outlineLevel="0" collapsed="false">
      <c r="A20" s="15" t="n">
        <v>25</v>
      </c>
      <c r="B20" s="16" t="n">
        <v>3.27715398588279</v>
      </c>
      <c r="C20" s="15" t="n">
        <v>300</v>
      </c>
      <c r="D20" s="15" t="n">
        <v>300</v>
      </c>
      <c r="E20" s="15" t="n">
        <v>25</v>
      </c>
      <c r="F20" s="16" t="n">
        <v>0.589048622548086</v>
      </c>
      <c r="G20" s="17" t="s">
        <v>101</v>
      </c>
      <c r="H20" s="18" t="n">
        <v>0.3</v>
      </c>
      <c r="I20" s="18" t="n">
        <v>1</v>
      </c>
      <c r="J20" s="19" t="n">
        <v>0.924409876802569</v>
      </c>
      <c r="K20" s="19" t="n">
        <v>0.631090450343168</v>
      </c>
      <c r="L20" s="16" t="n">
        <v>12.8013827573546</v>
      </c>
      <c r="M20" s="19" t="n">
        <v>0.739018231815111</v>
      </c>
      <c r="N20" s="19" t="n">
        <v>0.634655538262196</v>
      </c>
      <c r="O20" s="19" t="n">
        <v>0.924409876802569</v>
      </c>
      <c r="P20" s="19" t="n">
        <v>0.391864954469656</v>
      </c>
      <c r="Q20" s="17" t="s">
        <v>29</v>
      </c>
      <c r="R20" s="5" t="str">
        <f aca="false">IF(OR(Q20="Steel plate",Q20="Concrete jacket"),"Steel plate or jacket",Q20)</f>
        <v>Monitor</v>
      </c>
      <c r="S20" s="5" t="str">
        <f aca="false">IF(O20&lt;='Tree rules'!$C$4,IF(N20&lt;='Tree rules'!$C$5,IF(P20&lt;='Tree rules'!$C$7,"Monitor","Polymer laminate"),IF(P20&lt;='Tree rules'!$C$8,"Seal cracks","Polymer laminate")),IF(O20&lt;='Tree rules'!$C$6,IF(P20&lt;='Tree rules'!$C$9,"Polymer laminate","Steel plate or jacket"),IF(L20&lt;='Tree rules'!$C$10,"Steel plate or jacket","Polymer laminate")))</f>
        <v>Monitor</v>
      </c>
      <c r="T20" s="5" t="str">
        <f aca="false">IF(S20=R20,"Yes","No")</f>
        <v>Yes</v>
      </c>
    </row>
    <row r="21" customFormat="false" ht="15" hidden="false" customHeight="false" outlineLevel="0" collapsed="false">
      <c r="A21" s="15" t="n">
        <v>26</v>
      </c>
      <c r="B21" s="16" t="n">
        <v>3.40187386907558</v>
      </c>
      <c r="C21" s="15" t="n">
        <v>300</v>
      </c>
      <c r="D21" s="15" t="n">
        <v>325</v>
      </c>
      <c r="E21" s="15" t="n">
        <v>30</v>
      </c>
      <c r="F21" s="16" t="n">
        <v>0.804963242200943</v>
      </c>
      <c r="G21" s="17" t="s">
        <v>103</v>
      </c>
      <c r="H21" s="18" t="n">
        <v>0.2</v>
      </c>
      <c r="I21" s="18" t="n">
        <v>2</v>
      </c>
      <c r="J21" s="19" t="n">
        <v>0.928502328861877</v>
      </c>
      <c r="K21" s="19" t="n">
        <v>0.552372518205226</v>
      </c>
      <c r="L21" s="16" t="n">
        <v>12.1063127013366</v>
      </c>
      <c r="M21" s="19" t="n">
        <v>0.740693165585133</v>
      </c>
      <c r="N21" s="19" t="n">
        <v>1.3402057194698</v>
      </c>
      <c r="O21" s="19" t="n">
        <v>1.3441254881709</v>
      </c>
      <c r="P21" s="19" t="n">
        <v>0.543345886592018</v>
      </c>
      <c r="Q21" s="17" t="s">
        <v>31</v>
      </c>
      <c r="R21" s="5" t="str">
        <f aca="false">IF(OR(Q21="Steel plate",Q21="Concrete jacket"),"Steel plate or jacket",Q21)</f>
        <v>Polymer laminate</v>
      </c>
      <c r="S21" s="5" t="str">
        <f aca="false">IF(O21&lt;='Tree rules'!$C$4,IF(N21&lt;='Tree rules'!$C$5,IF(P21&lt;='Tree rules'!$C$7,"Monitor","Polymer laminate"),IF(P21&lt;='Tree rules'!$C$8,"Seal cracks","Polymer laminate")),IF(O21&lt;='Tree rules'!$C$6,IF(P21&lt;='Tree rules'!$C$9,"Polymer laminate","Steel plate or jacket"),IF(L21&lt;='Tree rules'!$C$10,"Steel plate or jacket","Polymer laminate")))</f>
        <v>Steel plate or jacket</v>
      </c>
      <c r="T21" s="5" t="str">
        <f aca="false">IF(S21=R21,"Yes","No")</f>
        <v>No</v>
      </c>
    </row>
    <row r="22" customFormat="false" ht="15" hidden="false" customHeight="false" outlineLevel="0" collapsed="false">
      <c r="A22" s="15" t="n">
        <v>28</v>
      </c>
      <c r="B22" s="16" t="n">
        <v>5.29987387347186</v>
      </c>
      <c r="C22" s="15" t="n">
        <v>300</v>
      </c>
      <c r="D22" s="15" t="n">
        <v>450</v>
      </c>
      <c r="E22" s="15" t="n">
        <v>30</v>
      </c>
      <c r="F22" s="16" t="n">
        <v>0.557129731671096</v>
      </c>
      <c r="G22" s="17" t="s">
        <v>101</v>
      </c>
      <c r="H22" s="18" t="n">
        <v>0.3</v>
      </c>
      <c r="I22" s="18" t="n">
        <v>1.5</v>
      </c>
      <c r="J22" s="19" t="n">
        <v>0.961683879614063</v>
      </c>
      <c r="K22" s="19" t="n">
        <v>0.478175417831349</v>
      </c>
      <c r="L22" s="16" t="n">
        <v>13.053876535645</v>
      </c>
      <c r="M22" s="19" t="n">
        <v>0.645274356022232</v>
      </c>
      <c r="N22" s="19" t="n">
        <v>0.767826359526515</v>
      </c>
      <c r="O22" s="19" t="n">
        <v>1.21259902394303</v>
      </c>
      <c r="P22" s="19" t="n">
        <v>0.50116901871929</v>
      </c>
      <c r="Q22" s="17" t="s">
        <v>31</v>
      </c>
      <c r="R22" s="5" t="str">
        <f aca="false">IF(OR(Q22="Steel plate",Q22="Concrete jacket"),"Steel plate or jacket",Q22)</f>
        <v>Polymer laminate</v>
      </c>
      <c r="S22" s="5" t="str">
        <f aca="false">IF(O22&lt;='Tree rules'!$C$4,IF(N22&lt;='Tree rules'!$C$5,IF(P22&lt;='Tree rules'!$C$7,"Monitor","Polymer laminate"),IF(P22&lt;='Tree rules'!$C$8,"Seal cracks","Polymer laminate")),IF(O22&lt;='Tree rules'!$C$6,IF(P22&lt;='Tree rules'!$C$9,"Polymer laminate","Steel plate or jacket"),IF(L22&lt;='Tree rules'!$C$10,"Steel plate or jacket","Polymer laminate")))</f>
        <v>Polymer laminate</v>
      </c>
      <c r="T22" s="5" t="str">
        <f aca="false">IF(S22=R22,"Yes","No")</f>
        <v>Yes</v>
      </c>
    </row>
    <row r="23" customFormat="false" ht="15" hidden="false" customHeight="false" outlineLevel="0" collapsed="false">
      <c r="A23" s="15" t="n">
        <v>30</v>
      </c>
      <c r="B23" s="16" t="n">
        <v>6.55129800082454</v>
      </c>
      <c r="C23" s="15" t="n">
        <v>300</v>
      </c>
      <c r="D23" s="15" t="n">
        <v>600</v>
      </c>
      <c r="E23" s="15" t="n">
        <v>20</v>
      </c>
      <c r="F23" s="16" t="n">
        <v>0.758838805214926</v>
      </c>
      <c r="G23" s="17" t="s">
        <v>101</v>
      </c>
      <c r="H23" s="18" t="n">
        <v>0.3</v>
      </c>
      <c r="I23" s="18" t="n">
        <v>1.5</v>
      </c>
      <c r="J23" s="19" t="n">
        <v>0.892666902026537</v>
      </c>
      <c r="K23" s="19" t="n">
        <v>0.509480779543212</v>
      </c>
      <c r="L23" s="16" t="n">
        <v>11.8682934797546</v>
      </c>
      <c r="M23" s="19" t="n">
        <v>0.415657470624334</v>
      </c>
      <c r="N23" s="19" t="n">
        <v>0.780343421703632</v>
      </c>
      <c r="O23" s="19" t="n">
        <v>1.11160203848135</v>
      </c>
      <c r="P23" s="19" t="n">
        <v>0.997973856561018</v>
      </c>
      <c r="Q23" s="17" t="s">
        <v>31</v>
      </c>
      <c r="R23" s="5" t="str">
        <f aca="false">IF(OR(Q23="Steel plate",Q23="Concrete jacket"),"Steel plate or jacket",Q23)</f>
        <v>Polymer laminate</v>
      </c>
      <c r="S23" s="5" t="str">
        <f aca="false">IF(O23&lt;='Tree rules'!$C$4,IF(N23&lt;='Tree rules'!$C$5,IF(P23&lt;='Tree rules'!$C$7,"Monitor","Polymer laminate"),IF(P23&lt;='Tree rules'!$C$8,"Seal cracks","Polymer laminate")),IF(O23&lt;='Tree rules'!$C$6,IF(P23&lt;='Tree rules'!$C$9,"Polymer laminate","Steel plate or jacket"),IF(L23&lt;='Tree rules'!$C$10,"Steel plate or jacket","Polymer laminate")))</f>
        <v>Polymer laminate</v>
      </c>
      <c r="T23" s="5" t="str">
        <f aca="false">IF(S23=R23,"Yes","No")</f>
        <v>Yes</v>
      </c>
    </row>
    <row r="24" customFormat="false" ht="15" hidden="false" customHeight="false" outlineLevel="0" collapsed="false">
      <c r="A24" s="15" t="n">
        <v>33</v>
      </c>
      <c r="B24" s="16" t="n">
        <v>3.27656284283022</v>
      </c>
      <c r="C24" s="15" t="n">
        <v>230</v>
      </c>
      <c r="D24" s="15" t="n">
        <v>300</v>
      </c>
      <c r="E24" s="15" t="n">
        <v>30</v>
      </c>
      <c r="F24" s="16" t="n">
        <v>0.688332522525665</v>
      </c>
      <c r="G24" s="17" t="s">
        <v>103</v>
      </c>
      <c r="H24" s="18" t="n">
        <v>0.2</v>
      </c>
      <c r="I24" s="18" t="n">
        <v>1.5</v>
      </c>
      <c r="J24" s="19" t="n">
        <v>0.933457332811583</v>
      </c>
      <c r="K24" s="19" t="n">
        <v>0.422118223180253</v>
      </c>
      <c r="L24" s="16" t="n">
        <v>12.89985371193</v>
      </c>
      <c r="M24" s="19" t="n">
        <v>0.965314879566849</v>
      </c>
      <c r="N24" s="19" t="n">
        <v>1.58754490262264</v>
      </c>
      <c r="O24" s="19" t="n">
        <v>1.20317132384687</v>
      </c>
      <c r="P24" s="19" t="n">
        <v>0.318537892659911</v>
      </c>
      <c r="Q24" s="17" t="s">
        <v>31</v>
      </c>
      <c r="R24" s="5" t="str">
        <f aca="false">IF(OR(Q24="Steel plate",Q24="Concrete jacket"),"Steel plate or jacket",Q24)</f>
        <v>Polymer laminate</v>
      </c>
      <c r="S24" s="5" t="str">
        <f aca="false">IF(O24&lt;='Tree rules'!$C$4,IF(N24&lt;='Tree rules'!$C$5,IF(P24&lt;='Tree rules'!$C$7,"Monitor","Polymer laminate"),IF(P24&lt;='Tree rules'!$C$8,"Seal cracks","Polymer laminate")),IF(O24&lt;='Tree rules'!$C$6,IF(P24&lt;='Tree rules'!$C$9,"Polymer laminate","Steel plate or jacket"),IF(L24&lt;='Tree rules'!$C$10,"Steel plate or jacket","Polymer laminate")))</f>
        <v>Polymer laminate</v>
      </c>
      <c r="T24" s="5" t="str">
        <f aca="false">IF(S24=R24,"Yes","No")</f>
        <v>Yes</v>
      </c>
    </row>
    <row r="25" customFormat="false" ht="15" hidden="false" customHeight="false" outlineLevel="0" collapsed="false">
      <c r="A25" s="15" t="n">
        <v>35</v>
      </c>
      <c r="B25" s="16" t="n">
        <v>3.89403286673621</v>
      </c>
      <c r="C25" s="15" t="n">
        <v>300</v>
      </c>
      <c r="D25" s="15" t="n">
        <v>350</v>
      </c>
      <c r="E25" s="15" t="n">
        <v>25</v>
      </c>
      <c r="F25" s="16" t="n">
        <v>0.61599855952741</v>
      </c>
      <c r="G25" s="17" t="s">
        <v>101</v>
      </c>
      <c r="H25" s="18" t="n">
        <v>0.3</v>
      </c>
      <c r="I25" s="18" t="n">
        <v>1</v>
      </c>
      <c r="J25" s="19" t="n">
        <v>0.962987085803814</v>
      </c>
      <c r="K25" s="19" t="n">
        <v>0.625874561467864</v>
      </c>
      <c r="L25" s="16" t="n">
        <v>12.7255976037131</v>
      </c>
      <c r="M25" s="19" t="n">
        <v>0.35207861222451</v>
      </c>
      <c r="N25" s="19" t="n">
        <v>0.68456474968701</v>
      </c>
      <c r="O25" s="19" t="n">
        <v>0.962987085803814</v>
      </c>
      <c r="P25" s="19" t="n">
        <v>0.901182338169799</v>
      </c>
      <c r="Q25" s="17" t="s">
        <v>29</v>
      </c>
      <c r="R25" s="5" t="str">
        <f aca="false">IF(OR(Q25="Steel plate",Q25="Concrete jacket"),"Steel plate or jacket",Q25)</f>
        <v>Monitor</v>
      </c>
      <c r="S25" s="5" t="str">
        <f aca="false">IF(O25&lt;='Tree rules'!$C$4,IF(N25&lt;='Tree rules'!$C$5,IF(P25&lt;='Tree rules'!$C$7,"Monitor","Polymer laminate"),IF(P25&lt;='Tree rules'!$C$8,"Seal cracks","Polymer laminate")),IF(O25&lt;='Tree rules'!$C$6,IF(P25&lt;='Tree rules'!$C$9,"Polymer laminate","Steel plate or jacket"),IF(L25&lt;='Tree rules'!$C$10,"Steel plate or jacket","Polymer laminate")))</f>
        <v>Monitor</v>
      </c>
      <c r="T25" s="5" t="str">
        <f aca="false">IF(S25=R25,"Yes","No")</f>
        <v>Yes</v>
      </c>
    </row>
    <row r="26" customFormat="false" ht="15" hidden="false" customHeight="false" outlineLevel="0" collapsed="false">
      <c r="A26" s="15" t="n">
        <v>37</v>
      </c>
      <c r="B26" s="16" t="n">
        <v>3.43931058179708</v>
      </c>
      <c r="C26" s="15" t="n">
        <v>300</v>
      </c>
      <c r="D26" s="15" t="n">
        <v>300</v>
      </c>
      <c r="E26" s="15" t="n">
        <v>30</v>
      </c>
      <c r="F26" s="16" t="n">
        <v>0.841263304726974</v>
      </c>
      <c r="G26" s="17" t="s">
        <v>102</v>
      </c>
      <c r="H26" s="18" t="n">
        <v>0.1</v>
      </c>
      <c r="I26" s="18" t="n">
        <v>1</v>
      </c>
      <c r="J26" s="19" t="n">
        <v>0.867701842243601</v>
      </c>
      <c r="K26" s="19" t="n">
        <v>0.647420725768179</v>
      </c>
      <c r="L26" s="16" t="n">
        <v>14.3904208443393</v>
      </c>
      <c r="M26" s="19" t="n">
        <v>0.481840661128293</v>
      </c>
      <c r="N26" s="19" t="n">
        <v>2.78305456120604</v>
      </c>
      <c r="O26" s="19" t="n">
        <v>0.867701842243601</v>
      </c>
      <c r="P26" s="19" t="n">
        <v>0.65848090302623</v>
      </c>
      <c r="Q26" s="17" t="s">
        <v>30</v>
      </c>
      <c r="R26" s="5" t="str">
        <f aca="false">IF(OR(Q26="Steel plate",Q26="Concrete jacket"),"Steel plate or jacket",Q26)</f>
        <v>Seal cracks</v>
      </c>
      <c r="S26" s="5" t="str">
        <f aca="false">IF(O26&lt;='Tree rules'!$C$4,IF(N26&lt;='Tree rules'!$C$5,IF(P26&lt;='Tree rules'!$C$7,"Monitor","Polymer laminate"),IF(P26&lt;='Tree rules'!$C$8,"Seal cracks","Polymer laminate")),IF(O26&lt;='Tree rules'!$C$6,IF(P26&lt;='Tree rules'!$C$9,"Polymer laminate","Steel plate or jacket"),IF(L26&lt;='Tree rules'!$C$10,"Steel plate or jacket","Polymer laminate")))</f>
        <v>Seal cracks</v>
      </c>
      <c r="T26" s="5" t="str">
        <f aca="false">IF(S26=R26,"Yes","No")</f>
        <v>Yes</v>
      </c>
    </row>
    <row r="27" customFormat="false" ht="15" hidden="false" customHeight="false" outlineLevel="0" collapsed="false">
      <c r="A27" s="15" t="n">
        <v>38</v>
      </c>
      <c r="B27" s="16" t="n">
        <v>3.22200814456235</v>
      </c>
      <c r="C27" s="15" t="n">
        <v>300</v>
      </c>
      <c r="D27" s="15" t="n">
        <v>300</v>
      </c>
      <c r="E27" s="15" t="n">
        <v>25</v>
      </c>
      <c r="F27" s="16" t="n">
        <v>0.791582400904515</v>
      </c>
      <c r="G27" s="17" t="s">
        <v>101</v>
      </c>
      <c r="H27" s="18" t="n">
        <v>0.3</v>
      </c>
      <c r="I27" s="18" t="n">
        <v>1.5</v>
      </c>
      <c r="J27" s="19" t="n">
        <v>0.960953983094261</v>
      </c>
      <c r="K27" s="19" t="n">
        <v>0.496490416988448</v>
      </c>
      <c r="L27" s="16" t="n">
        <v>12.6850714352848</v>
      </c>
      <c r="M27" s="19" t="n">
        <v>0.89485118276952</v>
      </c>
      <c r="N27" s="19" t="n">
        <v>0.962972892340907</v>
      </c>
      <c r="O27" s="19" t="n">
        <v>1.2028787527548</v>
      </c>
      <c r="P27" s="19" t="n">
        <v>0.434217405009066</v>
      </c>
      <c r="Q27" s="17" t="s">
        <v>31</v>
      </c>
      <c r="R27" s="5" t="str">
        <f aca="false">IF(OR(Q27="Steel plate",Q27="Concrete jacket"),"Steel plate or jacket",Q27)</f>
        <v>Polymer laminate</v>
      </c>
      <c r="S27" s="5" t="str">
        <f aca="false">IF(O27&lt;='Tree rules'!$C$4,IF(N27&lt;='Tree rules'!$C$5,IF(P27&lt;='Tree rules'!$C$7,"Monitor","Polymer laminate"),IF(P27&lt;='Tree rules'!$C$8,"Seal cracks","Polymer laminate")),IF(O27&lt;='Tree rules'!$C$6,IF(P27&lt;='Tree rules'!$C$9,"Polymer laminate","Steel plate or jacket"),IF(L27&lt;='Tree rules'!$C$10,"Steel plate or jacket","Polymer laminate")))</f>
        <v>Polymer laminate</v>
      </c>
      <c r="T27" s="5" t="str">
        <f aca="false">IF(S27=R27,"Yes","No")</f>
        <v>Yes</v>
      </c>
    </row>
    <row r="28" customFormat="false" ht="15" hidden="false" customHeight="false" outlineLevel="0" collapsed="false">
      <c r="A28" s="15" t="n">
        <v>40</v>
      </c>
      <c r="B28" s="16" t="n">
        <v>3.01594627748421</v>
      </c>
      <c r="C28" s="15" t="n">
        <v>300</v>
      </c>
      <c r="D28" s="15" t="n">
        <v>300</v>
      </c>
      <c r="E28" s="15" t="n">
        <v>20</v>
      </c>
      <c r="F28" s="16" t="n">
        <v>0.736310778185108</v>
      </c>
      <c r="G28" s="17" t="s">
        <v>101</v>
      </c>
      <c r="H28" s="18" t="n">
        <v>0.3</v>
      </c>
      <c r="I28" s="18" t="n">
        <v>1</v>
      </c>
      <c r="J28" s="19" t="n">
        <v>0.870403296480034</v>
      </c>
      <c r="K28" s="19" t="n">
        <v>0.543351174346161</v>
      </c>
      <c r="L28" s="16" t="n">
        <v>11.7810401464227</v>
      </c>
      <c r="M28" s="19" t="n">
        <v>0.799026365795326</v>
      </c>
      <c r="N28" s="19" t="n">
        <v>0.5548876235537</v>
      </c>
      <c r="O28" s="19" t="n">
        <v>0.870403296480033</v>
      </c>
      <c r="P28" s="19" t="n">
        <v>0.388345691255806</v>
      </c>
      <c r="Q28" s="17" t="s">
        <v>29</v>
      </c>
      <c r="R28" s="5" t="str">
        <f aca="false">IF(OR(Q28="Steel plate",Q28="Concrete jacket"),"Steel plate or jacket",Q28)</f>
        <v>Monitor</v>
      </c>
      <c r="S28" s="5" t="str">
        <f aca="false">IF(O28&lt;='Tree rules'!$C$4,IF(N28&lt;='Tree rules'!$C$5,IF(P28&lt;='Tree rules'!$C$7,"Monitor","Polymer laminate"),IF(P28&lt;='Tree rules'!$C$8,"Seal cracks","Polymer laminate")),IF(O28&lt;='Tree rules'!$C$6,IF(P28&lt;='Tree rules'!$C$9,"Polymer laminate","Steel plate or jacket"),IF(L28&lt;='Tree rules'!$C$10,"Steel plate or jacket","Polymer laminate")))</f>
        <v>Monitor</v>
      </c>
      <c r="T28" s="5" t="str">
        <f aca="false">IF(S28=R28,"Yes","No")</f>
        <v>Yes</v>
      </c>
    </row>
    <row r="29" customFormat="false" ht="15" hidden="false" customHeight="false" outlineLevel="0" collapsed="false">
      <c r="A29" s="15" t="n">
        <v>41</v>
      </c>
      <c r="B29" s="16" t="n">
        <v>4.86655044443322</v>
      </c>
      <c r="C29" s="15" t="n">
        <v>300</v>
      </c>
      <c r="D29" s="15" t="n">
        <v>425</v>
      </c>
      <c r="E29" s="15" t="n">
        <v>30</v>
      </c>
      <c r="F29" s="16" t="n">
        <v>0.707341881547042</v>
      </c>
      <c r="G29" s="17" t="s">
        <v>103</v>
      </c>
      <c r="H29" s="18" t="n">
        <v>0.2</v>
      </c>
      <c r="I29" s="18" t="n">
        <v>2</v>
      </c>
      <c r="J29" s="19" t="n">
        <v>0.874036798104806</v>
      </c>
      <c r="K29" s="19" t="n">
        <v>0.634849733845757</v>
      </c>
      <c r="L29" s="16" t="n">
        <v>12.8405024919082</v>
      </c>
      <c r="M29" s="19" t="n">
        <v>0.46770103589143</v>
      </c>
      <c r="N29" s="19" t="n">
        <v>1.33673406760777</v>
      </c>
      <c r="O29" s="19" t="n">
        <v>1.19319156756138</v>
      </c>
      <c r="P29" s="19" t="n">
        <v>0.837039416086733</v>
      </c>
      <c r="Q29" s="17" t="s">
        <v>31</v>
      </c>
      <c r="R29" s="5" t="str">
        <f aca="false">IF(OR(Q29="Steel plate",Q29="Concrete jacket"),"Steel plate or jacket",Q29)</f>
        <v>Polymer laminate</v>
      </c>
      <c r="S29" s="5" t="str">
        <f aca="false">IF(O29&lt;='Tree rules'!$C$4,IF(N29&lt;='Tree rules'!$C$5,IF(P29&lt;='Tree rules'!$C$7,"Monitor","Polymer laminate"),IF(P29&lt;='Tree rules'!$C$8,"Seal cracks","Polymer laminate")),IF(O29&lt;='Tree rules'!$C$6,IF(P29&lt;='Tree rules'!$C$9,"Polymer laminate","Steel plate or jacket"),IF(L29&lt;='Tree rules'!$C$10,"Steel plate or jacket","Polymer laminate")))</f>
        <v>Polymer laminate</v>
      </c>
      <c r="T29" s="5" t="str">
        <f aca="false">IF(S29=R29,"Yes","No")</f>
        <v>Yes</v>
      </c>
    </row>
    <row r="30" customFormat="false" ht="15" hidden="false" customHeight="false" outlineLevel="0" collapsed="false">
      <c r="A30" s="15" t="n">
        <v>43</v>
      </c>
      <c r="B30" s="16" t="n">
        <v>5.94992507107329</v>
      </c>
      <c r="C30" s="15" t="n">
        <v>300</v>
      </c>
      <c r="D30" s="15" t="n">
        <v>525</v>
      </c>
      <c r="E30" s="15" t="n">
        <v>25</v>
      </c>
      <c r="F30" s="16" t="n">
        <v>0.55967134260194</v>
      </c>
      <c r="G30" s="17" t="s">
        <v>101</v>
      </c>
      <c r="H30" s="18" t="n">
        <v>0.3</v>
      </c>
      <c r="I30" s="18" t="n">
        <v>1</v>
      </c>
      <c r="J30" s="19" t="n">
        <v>0.955561480101413</v>
      </c>
      <c r="K30" s="19" t="n">
        <v>0.600600111874781</v>
      </c>
      <c r="L30" s="16" t="n">
        <v>12.4215554719693</v>
      </c>
      <c r="M30" s="19" t="n">
        <v>0.45772557853846</v>
      </c>
      <c r="N30" s="19" t="n">
        <v>0.689779426467811</v>
      </c>
      <c r="O30" s="19" t="n">
        <v>0.955561480101413</v>
      </c>
      <c r="P30" s="19" t="n">
        <v>0.701870434944805</v>
      </c>
      <c r="Q30" s="17" t="s">
        <v>29</v>
      </c>
      <c r="R30" s="5" t="str">
        <f aca="false">IF(OR(Q30="Steel plate",Q30="Concrete jacket"),"Steel plate or jacket",Q30)</f>
        <v>Monitor</v>
      </c>
      <c r="S30" s="5" t="str">
        <f aca="false">IF(O30&lt;='Tree rules'!$C$4,IF(N30&lt;='Tree rules'!$C$5,IF(P30&lt;='Tree rules'!$C$7,"Monitor","Polymer laminate"),IF(P30&lt;='Tree rules'!$C$8,"Seal cracks","Polymer laminate")),IF(O30&lt;='Tree rules'!$C$6,IF(P30&lt;='Tree rules'!$C$9,"Polymer laminate","Steel plate or jacket"),IF(L30&lt;='Tree rules'!$C$10,"Steel plate or jacket","Polymer laminate")))</f>
        <v>Monitor</v>
      </c>
      <c r="T30" s="5" t="str">
        <f aca="false">IF(S30=R30,"Yes","No")</f>
        <v>Yes</v>
      </c>
    </row>
    <row r="31" customFormat="false" ht="15" hidden="false" customHeight="false" outlineLevel="0" collapsed="false">
      <c r="A31" s="15" t="n">
        <v>45</v>
      </c>
      <c r="B31" s="16" t="n">
        <v>6.07758352320818</v>
      </c>
      <c r="C31" s="15" t="n">
        <v>230</v>
      </c>
      <c r="D31" s="15" t="n">
        <v>550</v>
      </c>
      <c r="E31" s="15" t="n">
        <v>30</v>
      </c>
      <c r="F31" s="16" t="n">
        <v>0.693795479053647</v>
      </c>
      <c r="G31" s="17" t="s">
        <v>103</v>
      </c>
      <c r="H31" s="18" t="n">
        <v>0.2</v>
      </c>
      <c r="I31" s="18" t="n">
        <v>1.5</v>
      </c>
      <c r="J31" s="19" t="n">
        <v>0.907640121717473</v>
      </c>
      <c r="K31" s="19" t="n">
        <v>0.400438942938874</v>
      </c>
      <c r="L31" s="16" t="n">
        <v>12.0586974666829</v>
      </c>
      <c r="M31" s="19" t="n">
        <v>0.44441741565486</v>
      </c>
      <c r="N31" s="19" t="n">
        <v>1.18267270501931</v>
      </c>
      <c r="O31" s="19" t="n">
        <v>1.17973295712148</v>
      </c>
      <c r="P31" s="19" t="n">
        <v>0.748339645465302</v>
      </c>
      <c r="Q31" s="17" t="s">
        <v>31</v>
      </c>
      <c r="R31" s="5" t="str">
        <f aca="false">IF(OR(Q31="Steel plate",Q31="Concrete jacket"),"Steel plate or jacket",Q31)</f>
        <v>Polymer laminate</v>
      </c>
      <c r="S31" s="5" t="str">
        <f aca="false">IF(O31&lt;='Tree rules'!$C$4,IF(N31&lt;='Tree rules'!$C$5,IF(P31&lt;='Tree rules'!$C$7,"Monitor","Polymer laminate"),IF(P31&lt;='Tree rules'!$C$8,"Seal cracks","Polymer laminate")),IF(O31&lt;='Tree rules'!$C$6,IF(P31&lt;='Tree rules'!$C$9,"Polymer laminate","Steel plate or jacket"),IF(L31&lt;='Tree rules'!$C$10,"Steel plate or jacket","Polymer laminate")))</f>
        <v>Polymer laminate</v>
      </c>
      <c r="T31" s="5" t="str">
        <f aca="false">IF(S31=R31,"Yes","No")</f>
        <v>Yes</v>
      </c>
    </row>
    <row r="32" customFormat="false" ht="15" hidden="false" customHeight="false" outlineLevel="0" collapsed="false">
      <c r="A32" s="15" t="n">
        <v>46</v>
      </c>
      <c r="B32" s="16" t="n">
        <v>3.73099992061095</v>
      </c>
      <c r="C32" s="15" t="n">
        <v>300</v>
      </c>
      <c r="D32" s="15" t="n">
        <v>300</v>
      </c>
      <c r="E32" s="15" t="n">
        <v>30</v>
      </c>
      <c r="F32" s="16" t="n">
        <v>0.736310778185108</v>
      </c>
      <c r="G32" s="17" t="s">
        <v>103</v>
      </c>
      <c r="H32" s="18" t="n">
        <v>0.2</v>
      </c>
      <c r="I32" s="18" t="n">
        <v>1</v>
      </c>
      <c r="J32" s="19" t="n">
        <v>0.900856084655624</v>
      </c>
      <c r="K32" s="19" t="n">
        <v>0.574048628869214</v>
      </c>
      <c r="L32" s="16" t="n">
        <v>14.5742184398865</v>
      </c>
      <c r="M32" s="19" t="n">
        <v>0.445829142639081</v>
      </c>
      <c r="N32" s="19" t="n">
        <v>0.96449612037971</v>
      </c>
      <c r="O32" s="19" t="n">
        <v>0.900856084655624</v>
      </c>
      <c r="P32" s="19" t="n">
        <v>0.756951708962373</v>
      </c>
      <c r="Q32" s="17" t="s">
        <v>29</v>
      </c>
      <c r="R32" s="5" t="str">
        <f aca="false">IF(OR(Q32="Steel plate",Q32="Concrete jacket"),"Steel plate or jacket",Q32)</f>
        <v>Monitor</v>
      </c>
      <c r="S32" s="5" t="str">
        <f aca="false">IF(O32&lt;='Tree rules'!$C$4,IF(N32&lt;='Tree rules'!$C$5,IF(P32&lt;='Tree rules'!$C$7,"Monitor","Polymer laminate"),IF(P32&lt;='Tree rules'!$C$8,"Seal cracks","Polymer laminate")),IF(O32&lt;='Tree rules'!$C$6,IF(P32&lt;='Tree rules'!$C$9,"Polymer laminate","Steel plate or jacket"),IF(L32&lt;='Tree rules'!$C$10,"Steel plate or jacket","Polymer laminate")))</f>
        <v>Monitor</v>
      </c>
      <c r="T32" s="5" t="str">
        <f aca="false">IF(S32=R32,"Yes","No")</f>
        <v>Yes</v>
      </c>
    </row>
    <row r="33" customFormat="false" ht="15" hidden="false" customHeight="false" outlineLevel="0" collapsed="false">
      <c r="A33" s="15" t="n">
        <v>48</v>
      </c>
      <c r="B33" s="16" t="n">
        <v>3.21261020119261</v>
      </c>
      <c r="C33" s="15" t="n">
        <v>300</v>
      </c>
      <c r="D33" s="15" t="n">
        <v>325</v>
      </c>
      <c r="E33" s="15" t="n">
        <v>20</v>
      </c>
      <c r="F33" s="16" t="n">
        <v>0.67080270183412</v>
      </c>
      <c r="G33" s="17" t="s">
        <v>101</v>
      </c>
      <c r="H33" s="18" t="n">
        <v>0.3</v>
      </c>
      <c r="I33" s="18" t="n">
        <v>1</v>
      </c>
      <c r="J33" s="19" t="n">
        <v>0.963067393176902</v>
      </c>
      <c r="K33" s="19" t="n">
        <v>0.46043889403864</v>
      </c>
      <c r="L33" s="16" t="n">
        <v>11.4327765166997</v>
      </c>
      <c r="M33" s="19" t="n">
        <v>0.515110652745506</v>
      </c>
      <c r="N33" s="19" t="n">
        <v>0.658420459681548</v>
      </c>
      <c r="O33" s="19" t="n">
        <v>0.963067393176902</v>
      </c>
      <c r="P33" s="19" t="n">
        <v>0.555840307561298</v>
      </c>
      <c r="Q33" s="17" t="s">
        <v>29</v>
      </c>
      <c r="R33" s="5" t="str">
        <f aca="false">IF(OR(Q33="Steel plate",Q33="Concrete jacket"),"Steel plate or jacket",Q33)</f>
        <v>Monitor</v>
      </c>
      <c r="S33" s="5" t="str">
        <f aca="false">IF(O33&lt;='Tree rules'!$C$4,IF(N33&lt;='Tree rules'!$C$5,IF(P33&lt;='Tree rules'!$C$7,"Monitor","Polymer laminate"),IF(P33&lt;='Tree rules'!$C$8,"Seal cracks","Polymer laminate")),IF(O33&lt;='Tree rules'!$C$6,IF(P33&lt;='Tree rules'!$C$9,"Polymer laminate","Steel plate or jacket"),IF(L33&lt;='Tree rules'!$C$10,"Steel plate or jacket","Polymer laminate")))</f>
        <v>Monitor</v>
      </c>
      <c r="T33" s="5" t="str">
        <f aca="false">IF(S33=R33,"Yes","No")</f>
        <v>Yes</v>
      </c>
    </row>
    <row r="34" customFormat="false" ht="15" hidden="false" customHeight="false" outlineLevel="0" collapsed="false">
      <c r="A34" s="15" t="n">
        <v>50</v>
      </c>
      <c r="B34" s="16" t="n">
        <v>3.59663436340252</v>
      </c>
      <c r="C34" s="15" t="n">
        <v>230</v>
      </c>
      <c r="D34" s="15" t="n">
        <v>300</v>
      </c>
      <c r="E34" s="15" t="n">
        <v>30</v>
      </c>
      <c r="F34" s="16" t="n">
        <v>0.688332522525665</v>
      </c>
      <c r="G34" s="17" t="s">
        <v>101</v>
      </c>
      <c r="H34" s="18" t="n">
        <v>0.3</v>
      </c>
      <c r="I34" s="18" t="n">
        <v>1</v>
      </c>
      <c r="J34" s="19" t="n">
        <v>0.936956960196558</v>
      </c>
      <c r="K34" s="19" t="n">
        <v>0.458380051631957</v>
      </c>
      <c r="L34" s="16" t="n">
        <v>14.1599778086714</v>
      </c>
      <c r="M34" s="19" t="n">
        <v>0.487781183352474</v>
      </c>
      <c r="N34" s="19" t="n">
        <v>0.88987879517608</v>
      </c>
      <c r="O34" s="19" t="n">
        <v>0.936956960196558</v>
      </c>
      <c r="P34" s="19" t="n">
        <v>0.582103495657809</v>
      </c>
      <c r="Q34" s="17" t="s">
        <v>29</v>
      </c>
      <c r="R34" s="5" t="str">
        <f aca="false">IF(OR(Q34="Steel plate",Q34="Concrete jacket"),"Steel plate or jacket",Q34)</f>
        <v>Monitor</v>
      </c>
      <c r="S34" s="5" t="str">
        <f aca="false">IF(O34&lt;='Tree rules'!$C$4,IF(N34&lt;='Tree rules'!$C$5,IF(P34&lt;='Tree rules'!$C$7,"Monitor","Polymer laminate"),IF(P34&lt;='Tree rules'!$C$8,"Seal cracks","Polymer laminate")),IF(O34&lt;='Tree rules'!$C$6,IF(P34&lt;='Tree rules'!$C$9,"Polymer laminate","Steel plate or jacket"),IF(L34&lt;='Tree rules'!$C$10,"Steel plate or jacket","Polymer laminate")))</f>
        <v>Monitor</v>
      </c>
      <c r="T34" s="5" t="str">
        <f aca="false">IF(S34=R34,"Yes","No")</f>
        <v>Yes</v>
      </c>
    </row>
    <row r="35" customFormat="false" ht="15" hidden="false" customHeight="false" outlineLevel="0" collapsed="false">
      <c r="A35" s="15" t="n">
        <v>53</v>
      </c>
      <c r="B35" s="16" t="n">
        <v>6.18871453529475</v>
      </c>
      <c r="C35" s="15" t="n">
        <v>230</v>
      </c>
      <c r="D35" s="15" t="n">
        <v>550</v>
      </c>
      <c r="E35" s="15" t="n">
        <v>30</v>
      </c>
      <c r="F35" s="16" t="n">
        <v>0.693795479053647</v>
      </c>
      <c r="G35" s="17" t="s">
        <v>101</v>
      </c>
      <c r="H35" s="18" t="n">
        <v>0.3</v>
      </c>
      <c r="I35" s="18" t="n">
        <v>1</v>
      </c>
      <c r="J35" s="19" t="n">
        <v>0.958135519216136</v>
      </c>
      <c r="K35" s="19" t="n">
        <v>0.593405241600597</v>
      </c>
      <c r="L35" s="16" t="n">
        <v>12.2791955065372</v>
      </c>
      <c r="M35" s="19" t="n">
        <v>0.735404633037864</v>
      </c>
      <c r="N35" s="19" t="n">
        <v>0.596402182011284</v>
      </c>
      <c r="O35" s="19" t="n">
        <v>0.958135519216136</v>
      </c>
      <c r="P35" s="19" t="n">
        <v>0.506650866206999</v>
      </c>
      <c r="Q35" s="17" t="s">
        <v>29</v>
      </c>
      <c r="R35" s="5" t="str">
        <f aca="false">IF(OR(Q35="Steel plate",Q35="Concrete jacket"),"Steel plate or jacket",Q35)</f>
        <v>Monitor</v>
      </c>
      <c r="S35" s="5" t="str">
        <f aca="false">IF(O35&lt;='Tree rules'!$C$4,IF(N35&lt;='Tree rules'!$C$5,IF(P35&lt;='Tree rules'!$C$7,"Monitor","Polymer laminate"),IF(P35&lt;='Tree rules'!$C$8,"Seal cracks","Polymer laminate")),IF(O35&lt;='Tree rules'!$C$6,IF(P35&lt;='Tree rules'!$C$9,"Polymer laminate","Steel plate or jacket"),IF(L35&lt;='Tree rules'!$C$10,"Steel plate or jacket","Polymer laminate")))</f>
        <v>Monitor</v>
      </c>
      <c r="T35" s="5" t="str">
        <f aca="false">IF(S35=R35,"Yes","No")</f>
        <v>Yes</v>
      </c>
    </row>
    <row r="36" customFormat="false" ht="15" hidden="false" customHeight="false" outlineLevel="0" collapsed="false">
      <c r="A36" s="15" t="n">
        <v>54</v>
      </c>
      <c r="B36" s="16" t="n">
        <v>5.43232533722661</v>
      </c>
      <c r="C36" s="15" t="n">
        <v>300</v>
      </c>
      <c r="D36" s="15" t="n">
        <v>475</v>
      </c>
      <c r="E36" s="15" t="n">
        <v>25</v>
      </c>
      <c r="F36" s="16" t="n">
        <v>0.647542447116737</v>
      </c>
      <c r="G36" s="17" t="s">
        <v>102</v>
      </c>
      <c r="H36" s="18" t="n">
        <v>0.1</v>
      </c>
      <c r="I36" s="18" t="n">
        <v>1.5</v>
      </c>
      <c r="J36" s="19" t="n">
        <v>0.890149927533364</v>
      </c>
      <c r="K36" s="19" t="n">
        <v>0.478208858511094</v>
      </c>
      <c r="L36" s="16" t="n">
        <v>13.1215587855715</v>
      </c>
      <c r="M36" s="19" t="n">
        <v>0.307746604016765</v>
      </c>
      <c r="N36" s="19" t="n">
        <v>3.25683603926615</v>
      </c>
      <c r="O36" s="19" t="n">
        <v>1.12238610092531</v>
      </c>
      <c r="P36" s="19" t="n">
        <v>1.03202184937312</v>
      </c>
      <c r="Q36" s="17" t="s">
        <v>31</v>
      </c>
      <c r="R36" s="5" t="str">
        <f aca="false">IF(OR(Q36="Steel plate",Q36="Concrete jacket"),"Steel plate or jacket",Q36)</f>
        <v>Polymer laminate</v>
      </c>
      <c r="S36" s="5" t="str">
        <f aca="false">IF(O36&lt;='Tree rules'!$C$4,IF(N36&lt;='Tree rules'!$C$5,IF(P36&lt;='Tree rules'!$C$7,"Monitor","Polymer laminate"),IF(P36&lt;='Tree rules'!$C$8,"Seal cracks","Polymer laminate")),IF(O36&lt;='Tree rules'!$C$6,IF(P36&lt;='Tree rules'!$C$9,"Polymer laminate","Steel plate or jacket"),IF(L36&lt;='Tree rules'!$C$10,"Steel plate or jacket","Polymer laminate")))</f>
        <v>Polymer laminate</v>
      </c>
      <c r="T36" s="5" t="str">
        <f aca="false">IF(S36=R36,"Yes","No")</f>
        <v>Yes</v>
      </c>
    </row>
    <row r="37" customFormat="false" ht="15" hidden="false" customHeight="false" outlineLevel="0" collapsed="false">
      <c r="A37" s="15" t="n">
        <v>55</v>
      </c>
      <c r="B37" s="16" t="n">
        <v>3.76677696483165</v>
      </c>
      <c r="C37" s="15" t="n">
        <v>230</v>
      </c>
      <c r="D37" s="15" t="n">
        <v>300</v>
      </c>
      <c r="E37" s="15" t="n">
        <v>25</v>
      </c>
      <c r="F37" s="16" t="n">
        <v>0.688332522525665</v>
      </c>
      <c r="G37" s="17" t="s">
        <v>103</v>
      </c>
      <c r="H37" s="18" t="n">
        <v>0.2</v>
      </c>
      <c r="I37" s="18" t="n">
        <v>2</v>
      </c>
      <c r="J37" s="19" t="n">
        <v>0.914280999871776</v>
      </c>
      <c r="K37" s="19" t="n">
        <v>0.440951047119036</v>
      </c>
      <c r="L37" s="16" t="n">
        <v>14.8298305702033</v>
      </c>
      <c r="M37" s="19" t="n">
        <v>0.532801387058094</v>
      </c>
      <c r="N37" s="19" t="n">
        <v>2.04084779831398</v>
      </c>
      <c r="O37" s="19" t="n">
        <v>1.42540883548905</v>
      </c>
      <c r="P37" s="19" t="n">
        <v>0.751390174748015</v>
      </c>
      <c r="Q37" s="17" t="s">
        <v>31</v>
      </c>
      <c r="R37" s="5" t="str">
        <f aca="false">IF(OR(Q37="Steel plate",Q37="Concrete jacket"),"Steel plate or jacket",Q37)</f>
        <v>Polymer laminate</v>
      </c>
      <c r="S37" s="5" t="str">
        <f aca="false">IF(O37&lt;='Tree rules'!$C$4,IF(N37&lt;='Tree rules'!$C$5,IF(P37&lt;='Tree rules'!$C$7,"Monitor","Polymer laminate"),IF(P37&lt;='Tree rules'!$C$8,"Seal cracks","Polymer laminate")),IF(O37&lt;='Tree rules'!$C$6,IF(P37&lt;='Tree rules'!$C$9,"Polymer laminate","Steel plate or jacket"),IF(L37&lt;='Tree rules'!$C$10,"Steel plate or jacket","Polymer laminate")))</f>
        <v>Polymer laminate</v>
      </c>
      <c r="T37" s="5" t="str">
        <f aca="false">IF(S37=R37,"Yes","No")</f>
        <v>Yes</v>
      </c>
    </row>
    <row r="38" customFormat="false" ht="15" hidden="false" customHeight="false" outlineLevel="0" collapsed="false">
      <c r="A38" s="15" t="n">
        <v>56</v>
      </c>
      <c r="B38" s="16" t="n">
        <v>5.18180898232438</v>
      </c>
      <c r="C38" s="15" t="n">
        <v>300</v>
      </c>
      <c r="D38" s="15" t="n">
        <v>425</v>
      </c>
      <c r="E38" s="15" t="n">
        <v>20</v>
      </c>
      <c r="F38" s="16" t="n">
        <v>0.593686800678386</v>
      </c>
      <c r="G38" s="17" t="s">
        <v>101</v>
      </c>
      <c r="H38" s="18" t="n">
        <v>0.3</v>
      </c>
      <c r="I38" s="18" t="n">
        <v>1</v>
      </c>
      <c r="J38" s="19" t="n">
        <v>0.876913314112639</v>
      </c>
      <c r="K38" s="19" t="n">
        <v>0.440767194281056</v>
      </c>
      <c r="L38" s="16" t="n">
        <v>13.6005485100377</v>
      </c>
      <c r="M38" s="19" t="n">
        <v>0.874914971040551</v>
      </c>
      <c r="N38" s="19" t="n">
        <v>0.497772119665762</v>
      </c>
      <c r="O38" s="19" t="n">
        <v>0.876913314112639</v>
      </c>
      <c r="P38" s="19" t="n">
        <v>0.373891188687904</v>
      </c>
      <c r="Q38" s="17" t="s">
        <v>29</v>
      </c>
      <c r="R38" s="5" t="str">
        <f aca="false">IF(OR(Q38="Steel plate",Q38="Concrete jacket"),"Steel plate or jacket",Q38)</f>
        <v>Monitor</v>
      </c>
      <c r="S38" s="5" t="str">
        <f aca="false">IF(O38&lt;='Tree rules'!$C$4,IF(N38&lt;='Tree rules'!$C$5,IF(P38&lt;='Tree rules'!$C$7,"Monitor","Polymer laminate"),IF(P38&lt;='Tree rules'!$C$8,"Seal cracks","Polymer laminate")),IF(O38&lt;='Tree rules'!$C$6,IF(P38&lt;='Tree rules'!$C$9,"Polymer laminate","Steel plate or jacket"),IF(L38&lt;='Tree rules'!$C$10,"Steel plate or jacket","Polymer laminate")))</f>
        <v>Monitor</v>
      </c>
      <c r="T38" s="5" t="str">
        <f aca="false">IF(S38=R38,"Yes","No")</f>
        <v>Yes</v>
      </c>
    </row>
    <row r="39" customFormat="false" ht="15" hidden="false" customHeight="false" outlineLevel="0" collapsed="false">
      <c r="A39" s="15" t="n">
        <v>57</v>
      </c>
      <c r="B39" s="16" t="n">
        <v>6.73141623731315</v>
      </c>
      <c r="C39" s="15" t="n">
        <v>300</v>
      </c>
      <c r="D39" s="15" t="n">
        <v>650</v>
      </c>
      <c r="E39" s="15" t="n">
        <v>20</v>
      </c>
      <c r="F39" s="16" t="n">
        <v>0.554806649640582</v>
      </c>
      <c r="G39" s="17" t="s">
        <v>103</v>
      </c>
      <c r="H39" s="18" t="n">
        <v>0.2</v>
      </c>
      <c r="I39" s="18" t="n">
        <v>1</v>
      </c>
      <c r="J39" s="19" t="n">
        <v>0.926006645550822</v>
      </c>
      <c r="K39" s="19" t="n">
        <v>0.534976273023264</v>
      </c>
      <c r="L39" s="16" t="n">
        <v>11.1447288697238</v>
      </c>
      <c r="M39" s="19" t="n">
        <v>0.527273991314905</v>
      </c>
      <c r="N39" s="19" t="n">
        <v>0.882751546409108</v>
      </c>
      <c r="O39" s="19" t="n">
        <v>0.926006645550822</v>
      </c>
      <c r="P39" s="19" t="n">
        <v>0.572934647955932</v>
      </c>
      <c r="Q39" s="17" t="s">
        <v>29</v>
      </c>
      <c r="R39" s="5" t="str">
        <f aca="false">IF(OR(Q39="Steel plate",Q39="Concrete jacket"),"Steel plate or jacket",Q39)</f>
        <v>Monitor</v>
      </c>
      <c r="S39" s="5" t="str">
        <f aca="false">IF(O39&lt;='Tree rules'!$C$4,IF(N39&lt;='Tree rules'!$C$5,IF(P39&lt;='Tree rules'!$C$7,"Monitor","Polymer laminate"),IF(P39&lt;='Tree rules'!$C$8,"Seal cracks","Polymer laminate")),IF(O39&lt;='Tree rules'!$C$6,IF(P39&lt;='Tree rules'!$C$9,"Polymer laminate","Steel plate or jacket"),IF(L39&lt;='Tree rules'!$C$10,"Steel plate or jacket","Polymer laminate")))</f>
        <v>Monitor</v>
      </c>
      <c r="T39" s="5" t="str">
        <f aca="false">IF(S39=R39,"Yes","No")</f>
        <v>Yes</v>
      </c>
    </row>
    <row r="40" customFormat="false" ht="15" hidden="false" customHeight="false" outlineLevel="0" collapsed="false">
      <c r="A40" s="15" t="n">
        <v>58</v>
      </c>
      <c r="B40" s="16" t="n">
        <v>3.17221321926496</v>
      </c>
      <c r="C40" s="15" t="n">
        <v>300</v>
      </c>
      <c r="D40" s="15" t="n">
        <v>300</v>
      </c>
      <c r="E40" s="15" t="n">
        <v>25</v>
      </c>
      <c r="F40" s="16" t="n">
        <v>0.736310778185108</v>
      </c>
      <c r="G40" s="17" t="s">
        <v>101</v>
      </c>
      <c r="H40" s="18" t="n">
        <v>0.3</v>
      </c>
      <c r="I40" s="18" t="n">
        <v>1</v>
      </c>
      <c r="J40" s="19" t="n">
        <v>0.993309471300197</v>
      </c>
      <c r="K40" s="19" t="n">
        <v>0.501819163020986</v>
      </c>
      <c r="L40" s="16" t="n">
        <v>12.3914578877538</v>
      </c>
      <c r="M40" s="19" t="n">
        <v>0.64043533582851</v>
      </c>
      <c r="N40" s="19" t="n">
        <v>0.677121601322979</v>
      </c>
      <c r="O40" s="19" t="n">
        <v>0.993309471300197</v>
      </c>
      <c r="P40" s="19" t="n">
        <v>0.506377916091834</v>
      </c>
      <c r="Q40" s="17" t="s">
        <v>29</v>
      </c>
      <c r="R40" s="5" t="str">
        <f aca="false">IF(OR(Q40="Steel plate",Q40="Concrete jacket"),"Steel plate or jacket",Q40)</f>
        <v>Monitor</v>
      </c>
      <c r="S40" s="5" t="str">
        <f aca="false">IF(O40&lt;='Tree rules'!$C$4,IF(N40&lt;='Tree rules'!$C$5,IF(P40&lt;='Tree rules'!$C$7,"Monitor","Polymer laminate"),IF(P40&lt;='Tree rules'!$C$8,"Seal cracks","Polymer laminate")),IF(O40&lt;='Tree rules'!$C$6,IF(P40&lt;='Tree rules'!$C$9,"Polymer laminate","Steel plate or jacket"),IF(L40&lt;='Tree rules'!$C$10,"Steel plate or jacket","Polymer laminate")))</f>
        <v>Monitor</v>
      </c>
      <c r="T40" s="5" t="str">
        <f aca="false">IF(S40=R40,"Yes","No")</f>
        <v>Yes</v>
      </c>
    </row>
    <row r="41" customFormat="false" ht="15" hidden="false" customHeight="false" outlineLevel="0" collapsed="false">
      <c r="A41" s="15" t="n">
        <v>59</v>
      </c>
      <c r="B41" s="16" t="n">
        <v>5.72764574033366</v>
      </c>
      <c r="C41" s="15" t="n">
        <v>300</v>
      </c>
      <c r="D41" s="15" t="n">
        <v>575</v>
      </c>
      <c r="E41" s="15" t="n">
        <v>20</v>
      </c>
      <c r="F41" s="16" t="n">
        <v>0.633465437396808</v>
      </c>
      <c r="G41" s="17" t="s">
        <v>101</v>
      </c>
      <c r="H41" s="18" t="n">
        <v>0.3</v>
      </c>
      <c r="I41" s="18" t="n">
        <v>1.5</v>
      </c>
      <c r="J41" s="19" t="n">
        <v>0.910987767435561</v>
      </c>
      <c r="K41" s="19" t="n">
        <v>0.521494532971982</v>
      </c>
      <c r="L41" s="16" t="n">
        <v>10.8273076376818</v>
      </c>
      <c r="M41" s="19" t="n">
        <v>0.940881320704714</v>
      </c>
      <c r="N41" s="19" t="n">
        <v>0.669067080236438</v>
      </c>
      <c r="O41" s="19" t="n">
        <v>1.12894408099234</v>
      </c>
      <c r="P41" s="19" t="n">
        <v>0.387259596405463</v>
      </c>
      <c r="Q41" s="17" t="s">
        <v>31</v>
      </c>
      <c r="R41" s="5" t="str">
        <f aca="false">IF(OR(Q41="Steel plate",Q41="Concrete jacket"),"Steel plate or jacket",Q41)</f>
        <v>Polymer laminate</v>
      </c>
      <c r="S41" s="5" t="str">
        <f aca="false">IF(O41&lt;='Tree rules'!$C$4,IF(N41&lt;='Tree rules'!$C$5,IF(P41&lt;='Tree rules'!$C$7,"Monitor","Polymer laminate"),IF(P41&lt;='Tree rules'!$C$8,"Seal cracks","Polymer laminate")),IF(O41&lt;='Tree rules'!$C$6,IF(P41&lt;='Tree rules'!$C$9,"Polymer laminate","Steel plate or jacket"),IF(L41&lt;='Tree rules'!$C$10,"Steel plate or jacket","Polymer laminate")))</f>
        <v>Polymer laminate</v>
      </c>
      <c r="T41" s="5" t="str">
        <f aca="false">IF(S41=R41,"Yes","No")</f>
        <v>Yes</v>
      </c>
    </row>
    <row r="42" customFormat="false" ht="15" hidden="false" customHeight="false" outlineLevel="0" collapsed="false">
      <c r="A42" s="15" t="n">
        <v>60</v>
      </c>
      <c r="B42" s="16" t="n">
        <v>3.34616015463326</v>
      </c>
      <c r="C42" s="15" t="n">
        <v>300</v>
      </c>
      <c r="D42" s="15" t="n">
        <v>300</v>
      </c>
      <c r="E42" s="15" t="n">
        <v>30</v>
      </c>
      <c r="F42" s="16" t="n">
        <v>0.883572933822129</v>
      </c>
      <c r="G42" s="17" t="s">
        <v>101</v>
      </c>
      <c r="H42" s="18" t="n">
        <v>0.3</v>
      </c>
      <c r="I42" s="18" t="n">
        <v>1</v>
      </c>
      <c r="J42" s="19" t="n">
        <v>0.867791929292046</v>
      </c>
      <c r="K42" s="19" t="n">
        <v>0.494511838805139</v>
      </c>
      <c r="L42" s="16" t="n">
        <v>13.0709381040362</v>
      </c>
      <c r="M42" s="19" t="n">
        <v>0.949892687618087</v>
      </c>
      <c r="N42" s="19" t="n">
        <v>0.539383957970075</v>
      </c>
      <c r="O42" s="19" t="n">
        <v>0.867791929292046</v>
      </c>
      <c r="P42" s="19" t="n">
        <v>0.36536387558125</v>
      </c>
      <c r="Q42" s="17" t="s">
        <v>29</v>
      </c>
      <c r="R42" s="5" t="str">
        <f aca="false">IF(OR(Q42="Steel plate",Q42="Concrete jacket"),"Steel plate or jacket",Q42)</f>
        <v>Monitor</v>
      </c>
      <c r="S42" s="5" t="str">
        <f aca="false">IF(O42&lt;='Tree rules'!$C$4,IF(N42&lt;='Tree rules'!$C$5,IF(P42&lt;='Tree rules'!$C$7,"Monitor","Polymer laminate"),IF(P42&lt;='Tree rules'!$C$8,"Seal cracks","Polymer laminate")),IF(O42&lt;='Tree rules'!$C$6,IF(P42&lt;='Tree rules'!$C$9,"Polymer laminate","Steel plate or jacket"),IF(L42&lt;='Tree rules'!$C$10,"Steel plate or jacket","Polymer laminate")))</f>
        <v>Monitor</v>
      </c>
      <c r="T42" s="5" t="str">
        <f aca="false">IF(S42=R42,"Yes","No")</f>
        <v>Yes</v>
      </c>
    </row>
    <row r="43" customFormat="false" ht="15" hidden="false" customHeight="false" outlineLevel="0" collapsed="false">
      <c r="A43" s="15" t="n">
        <v>62</v>
      </c>
      <c r="B43" s="16" t="n">
        <v>3.28869772606395</v>
      </c>
      <c r="C43" s="15" t="n">
        <v>300</v>
      </c>
      <c r="D43" s="15" t="n">
        <v>325</v>
      </c>
      <c r="E43" s="15" t="n">
        <v>30</v>
      </c>
      <c r="F43" s="16" t="n">
        <v>0.756099314943392</v>
      </c>
      <c r="G43" s="17" t="s">
        <v>101</v>
      </c>
      <c r="H43" s="18" t="n">
        <v>0.3</v>
      </c>
      <c r="I43" s="18" t="n">
        <v>2</v>
      </c>
      <c r="J43" s="19" t="n">
        <v>0.932527378382122</v>
      </c>
      <c r="K43" s="19" t="n">
        <v>0.510009800123059</v>
      </c>
      <c r="L43" s="16" t="n">
        <v>11.8725549677399</v>
      </c>
      <c r="M43" s="19" t="n">
        <v>0.911547042923171</v>
      </c>
      <c r="N43" s="19" t="n">
        <v>1.49775407658379</v>
      </c>
      <c r="O43" s="19" t="n">
        <v>1.3894566549063</v>
      </c>
      <c r="P43" s="19" t="n">
        <v>0.401882814689034</v>
      </c>
      <c r="Q43" s="17" t="s">
        <v>31</v>
      </c>
      <c r="R43" s="5" t="str">
        <f aca="false">IF(OR(Q43="Steel plate",Q43="Concrete jacket"),"Steel plate or jacket",Q43)</f>
        <v>Polymer laminate</v>
      </c>
      <c r="S43" s="5" t="str">
        <f aca="false">IF(O43&lt;='Tree rules'!$C$4,IF(N43&lt;='Tree rules'!$C$5,IF(P43&lt;='Tree rules'!$C$7,"Monitor","Polymer laminate"),IF(P43&lt;='Tree rules'!$C$8,"Seal cracks","Polymer laminate")),IF(O43&lt;='Tree rules'!$C$6,IF(P43&lt;='Tree rules'!$C$9,"Polymer laminate","Steel plate or jacket"),IF(L43&lt;='Tree rules'!$C$10,"Steel plate or jacket","Polymer laminate")))</f>
        <v>Steel plate or jacket</v>
      </c>
      <c r="T43" s="5" t="str">
        <f aca="false">IF(S43=R43,"Yes","No")</f>
        <v>No</v>
      </c>
    </row>
    <row r="44" customFormat="false" ht="15" hidden="false" customHeight="false" outlineLevel="0" collapsed="false">
      <c r="A44" s="15" t="n">
        <v>63</v>
      </c>
      <c r="B44" s="16" t="n">
        <v>3.42085721217542</v>
      </c>
      <c r="C44" s="15" t="n">
        <v>300</v>
      </c>
      <c r="D44" s="15" t="n">
        <v>325</v>
      </c>
      <c r="E44" s="15" t="n">
        <v>25</v>
      </c>
      <c r="F44" s="16" t="n">
        <v>0.756099314943392</v>
      </c>
      <c r="G44" s="17" t="s">
        <v>101</v>
      </c>
      <c r="H44" s="18" t="n">
        <v>0.3</v>
      </c>
      <c r="I44" s="18" t="n">
        <v>2</v>
      </c>
      <c r="J44" s="19" t="n">
        <v>0.917122408328006</v>
      </c>
      <c r="K44" s="19" t="n">
        <v>0.616555460767526</v>
      </c>
      <c r="L44" s="16" t="n">
        <v>12.349665025904</v>
      </c>
      <c r="M44" s="19" t="n">
        <v>0.533487966159909</v>
      </c>
      <c r="N44" s="19" t="n">
        <v>1.42242924467956</v>
      </c>
      <c r="O44" s="19" t="n">
        <v>1.26878798760912</v>
      </c>
      <c r="P44" s="19" t="n">
        <v>0.732526325867077</v>
      </c>
      <c r="Q44" s="17" t="s">
        <v>31</v>
      </c>
      <c r="R44" s="5" t="str">
        <f aca="false">IF(OR(Q44="Steel plate",Q44="Concrete jacket"),"Steel plate or jacket",Q44)</f>
        <v>Polymer laminate</v>
      </c>
      <c r="S44" s="5" t="str">
        <f aca="false">IF(O44&lt;='Tree rules'!$C$4,IF(N44&lt;='Tree rules'!$C$5,IF(P44&lt;='Tree rules'!$C$7,"Monitor","Polymer laminate"),IF(P44&lt;='Tree rules'!$C$8,"Seal cracks","Polymer laminate")),IF(O44&lt;='Tree rules'!$C$6,IF(P44&lt;='Tree rules'!$C$9,"Polymer laminate","Steel plate or jacket"),IF(L44&lt;='Tree rules'!$C$10,"Steel plate or jacket","Polymer laminate")))</f>
        <v>Polymer laminate</v>
      </c>
      <c r="T44" s="5" t="str">
        <f aca="false">IF(S44=R44,"Yes","No")</f>
        <v>Yes</v>
      </c>
    </row>
    <row r="45" customFormat="false" ht="15" hidden="false" customHeight="false" outlineLevel="0" collapsed="false">
      <c r="A45" s="15" t="n">
        <v>64</v>
      </c>
      <c r="B45" s="16" t="n">
        <v>4.08597514312527</v>
      </c>
      <c r="C45" s="15" t="n">
        <v>300</v>
      </c>
      <c r="D45" s="15" t="n">
        <v>375</v>
      </c>
      <c r="E45" s="15" t="n">
        <v>25</v>
      </c>
      <c r="F45" s="16" t="n">
        <v>0.671280481536281</v>
      </c>
      <c r="G45" s="17" t="s">
        <v>102</v>
      </c>
      <c r="H45" s="18" t="n">
        <v>0.1</v>
      </c>
      <c r="I45" s="18" t="n">
        <v>1</v>
      </c>
      <c r="J45" s="19" t="n">
        <v>0.878116218157447</v>
      </c>
      <c r="K45" s="19" t="n">
        <v>0.581132283009566</v>
      </c>
      <c r="L45" s="16" t="n">
        <v>13.0960741766836</v>
      </c>
      <c r="M45" s="19" t="n">
        <v>0.291371394661196</v>
      </c>
      <c r="N45" s="19" t="n">
        <v>3.45132496042856</v>
      </c>
      <c r="O45" s="19" t="n">
        <v>0.878116218157447</v>
      </c>
      <c r="P45" s="19" t="n">
        <v>0.921706229875409</v>
      </c>
      <c r="Q45" s="17" t="s">
        <v>30</v>
      </c>
      <c r="R45" s="5" t="str">
        <f aca="false">IF(OR(Q45="Steel plate",Q45="Concrete jacket"),"Steel plate or jacket",Q45)</f>
        <v>Seal cracks</v>
      </c>
      <c r="S45" s="5" t="str">
        <f aca="false">IF(O45&lt;='Tree rules'!$C$4,IF(N45&lt;='Tree rules'!$C$5,IF(P45&lt;='Tree rules'!$C$7,"Monitor","Polymer laminate"),IF(P45&lt;='Tree rules'!$C$8,"Seal cracks","Polymer laminate")),IF(O45&lt;='Tree rules'!$C$6,IF(P45&lt;='Tree rules'!$C$9,"Polymer laminate","Steel plate or jacket"),IF(L45&lt;='Tree rules'!$C$10,"Steel plate or jacket","Polymer laminate")))</f>
        <v>Seal cracks</v>
      </c>
      <c r="T45" s="5" t="str">
        <f aca="false">IF(S45=R45,"Yes","No")</f>
        <v>Yes</v>
      </c>
    </row>
    <row r="46" customFormat="false" ht="15" hidden="false" customHeight="false" outlineLevel="0" collapsed="false">
      <c r="A46" s="15" t="n">
        <v>65</v>
      </c>
      <c r="B46" s="16" t="n">
        <v>7.07437884502246</v>
      </c>
      <c r="C46" s="15" t="n">
        <v>230</v>
      </c>
      <c r="D46" s="15" t="n">
        <v>700</v>
      </c>
      <c r="E46" s="15" t="n">
        <v>30</v>
      </c>
      <c r="F46" s="16" t="n">
        <v>0.628486127018497</v>
      </c>
      <c r="G46" s="17" t="s">
        <v>101</v>
      </c>
      <c r="H46" s="18" t="n">
        <v>0.3</v>
      </c>
      <c r="I46" s="18" t="n">
        <v>1</v>
      </c>
      <c r="J46" s="19" t="n">
        <v>0.864066469461035</v>
      </c>
      <c r="K46" s="19" t="n">
        <v>0.579766973310079</v>
      </c>
      <c r="L46" s="16" t="n">
        <v>10.8502743021817</v>
      </c>
      <c r="M46" s="19" t="n">
        <v>0.917902121807493</v>
      </c>
      <c r="N46" s="19" t="n">
        <v>0.54016516191592</v>
      </c>
      <c r="O46" s="19" t="n">
        <v>0.864066469461035</v>
      </c>
      <c r="P46" s="19" t="n">
        <v>0.321993324431473</v>
      </c>
      <c r="Q46" s="17" t="s">
        <v>29</v>
      </c>
      <c r="R46" s="5" t="str">
        <f aca="false">IF(OR(Q46="Steel plate",Q46="Concrete jacket"),"Steel plate or jacket",Q46)</f>
        <v>Monitor</v>
      </c>
      <c r="S46" s="5" t="str">
        <f aca="false">IF(O46&lt;='Tree rules'!$C$4,IF(N46&lt;='Tree rules'!$C$5,IF(P46&lt;='Tree rules'!$C$7,"Monitor","Polymer laminate"),IF(P46&lt;='Tree rules'!$C$8,"Seal cracks","Polymer laminate")),IF(O46&lt;='Tree rules'!$C$6,IF(P46&lt;='Tree rules'!$C$9,"Polymer laminate","Steel plate or jacket"),IF(L46&lt;='Tree rules'!$C$10,"Steel plate or jacket","Polymer laminate")))</f>
        <v>Monitor</v>
      </c>
      <c r="T46" s="5" t="str">
        <f aca="false">IF(S46=R46,"Yes","No")</f>
        <v>Yes</v>
      </c>
    </row>
    <row r="47" customFormat="false" ht="15" hidden="false" customHeight="false" outlineLevel="0" collapsed="false">
      <c r="A47" s="15" t="n">
        <v>67</v>
      </c>
      <c r="B47" s="16" t="n">
        <v>3.07221862993939</v>
      </c>
      <c r="C47" s="15" t="n">
        <v>300</v>
      </c>
      <c r="D47" s="15" t="n">
        <v>300</v>
      </c>
      <c r="E47" s="15" t="n">
        <v>25</v>
      </c>
      <c r="F47" s="16" t="n">
        <v>0.831109167616348</v>
      </c>
      <c r="G47" s="17" t="s">
        <v>101</v>
      </c>
      <c r="H47" s="18" t="n">
        <v>0.3</v>
      </c>
      <c r="I47" s="18" t="n">
        <v>1</v>
      </c>
      <c r="J47" s="19" t="n">
        <v>0.97920134554986</v>
      </c>
      <c r="K47" s="19" t="n">
        <v>0.537578336088756</v>
      </c>
      <c r="L47" s="16" t="n">
        <v>12.1913437696008</v>
      </c>
      <c r="M47" s="19" t="n">
        <v>0.29376571684304</v>
      </c>
      <c r="N47" s="19" t="n">
        <v>1.11946798975948</v>
      </c>
      <c r="O47" s="19" t="n">
        <v>0.97920134554986</v>
      </c>
      <c r="P47" s="19" t="n">
        <v>1.11531375912791</v>
      </c>
      <c r="Q47" s="17" t="s">
        <v>31</v>
      </c>
      <c r="R47" s="5" t="str">
        <f aca="false">IF(OR(Q47="Steel plate",Q47="Concrete jacket"),"Steel plate or jacket",Q47)</f>
        <v>Polymer laminate</v>
      </c>
      <c r="S47" s="5" t="str">
        <f aca="false">IF(O47&lt;='Tree rules'!$C$4,IF(N47&lt;='Tree rules'!$C$5,IF(P47&lt;='Tree rules'!$C$7,"Monitor","Polymer laminate"),IF(P47&lt;='Tree rules'!$C$8,"Seal cracks","Polymer laminate")),IF(O47&lt;='Tree rules'!$C$6,IF(P47&lt;='Tree rules'!$C$9,"Polymer laminate","Steel plate or jacket"),IF(L47&lt;='Tree rules'!$C$10,"Steel plate or jacket","Polymer laminate")))</f>
        <v>Polymer laminate</v>
      </c>
      <c r="T47" s="5" t="str">
        <f aca="false">IF(S47=R47,"Yes","No")</f>
        <v>Yes</v>
      </c>
    </row>
    <row r="48" customFormat="false" ht="15" hidden="false" customHeight="false" outlineLevel="0" collapsed="false">
      <c r="A48" s="15" t="n">
        <v>68</v>
      </c>
      <c r="B48" s="16" t="n">
        <v>6.64837339873578</v>
      </c>
      <c r="C48" s="15" t="n">
        <v>300</v>
      </c>
      <c r="D48" s="15" t="n">
        <v>625</v>
      </c>
      <c r="E48" s="15" t="n">
        <v>20</v>
      </c>
      <c r="F48" s="16" t="n">
        <v>0.694514438099298</v>
      </c>
      <c r="G48" s="17" t="s">
        <v>103</v>
      </c>
      <c r="H48" s="18" t="n">
        <v>0.2</v>
      </c>
      <c r="I48" s="18" t="n">
        <v>1</v>
      </c>
      <c r="J48" s="19" t="n">
        <v>0.909194682255491</v>
      </c>
      <c r="K48" s="19" t="n">
        <v>0.636348275250121</v>
      </c>
      <c r="L48" s="16" t="n">
        <v>11.4825101877993</v>
      </c>
      <c r="M48" s="19" t="n">
        <v>0.891720193313725</v>
      </c>
      <c r="N48" s="19" t="n">
        <v>0.754803609086564</v>
      </c>
      <c r="O48" s="19" t="n">
        <v>0.909194682255491</v>
      </c>
      <c r="P48" s="19" t="n">
        <v>0.456597315023039</v>
      </c>
      <c r="Q48" s="17" t="s">
        <v>29</v>
      </c>
      <c r="R48" s="5" t="str">
        <f aca="false">IF(OR(Q48="Steel plate",Q48="Concrete jacket"),"Steel plate or jacket",Q48)</f>
        <v>Monitor</v>
      </c>
      <c r="S48" s="5" t="str">
        <f aca="false">IF(O48&lt;='Tree rules'!$C$4,IF(N48&lt;='Tree rules'!$C$5,IF(P48&lt;='Tree rules'!$C$7,"Monitor","Polymer laminate"),IF(P48&lt;='Tree rules'!$C$8,"Seal cracks","Polymer laminate")),IF(O48&lt;='Tree rules'!$C$6,IF(P48&lt;='Tree rules'!$C$9,"Polymer laminate","Steel plate or jacket"),IF(L48&lt;='Tree rules'!$C$10,"Steel plate or jacket","Polymer laminate")))</f>
        <v>Monitor</v>
      </c>
      <c r="T48" s="5" t="str">
        <f aca="false">IF(S48=R48,"Yes","No")</f>
        <v>Yes</v>
      </c>
    </row>
    <row r="49" customFormat="false" ht="15" hidden="false" customHeight="false" outlineLevel="0" collapsed="false">
      <c r="A49" s="15" t="n">
        <v>71</v>
      </c>
      <c r="B49" s="16" t="n">
        <v>4.73046815639036</v>
      </c>
      <c r="C49" s="15" t="n">
        <v>230</v>
      </c>
      <c r="D49" s="15" t="n">
        <v>450</v>
      </c>
      <c r="E49" s="15" t="n">
        <v>30</v>
      </c>
      <c r="F49" s="16" t="n">
        <v>1.01933570849766</v>
      </c>
      <c r="G49" s="17" t="s">
        <v>103</v>
      </c>
      <c r="H49" s="18" t="n">
        <v>0.2</v>
      </c>
      <c r="I49" s="18" t="n">
        <v>1</v>
      </c>
      <c r="J49" s="19" t="n">
        <v>0.852016338611628</v>
      </c>
      <c r="K49" s="19" t="n">
        <v>0.485068744025002</v>
      </c>
      <c r="L49" s="16" t="n">
        <v>11.7673337223641</v>
      </c>
      <c r="M49" s="19" t="n">
        <v>0.797534023359656</v>
      </c>
      <c r="N49" s="19" t="n">
        <v>0.879003197184403</v>
      </c>
      <c r="O49" s="19" t="n">
        <v>0.852016338611628</v>
      </c>
      <c r="P49" s="19" t="n">
        <v>0.473350906364646</v>
      </c>
      <c r="Q49" s="17" t="s">
        <v>29</v>
      </c>
      <c r="R49" s="5" t="str">
        <f aca="false">IF(OR(Q49="Steel plate",Q49="Concrete jacket"),"Steel plate or jacket",Q49)</f>
        <v>Monitor</v>
      </c>
      <c r="S49" s="5" t="str">
        <f aca="false">IF(O49&lt;='Tree rules'!$C$4,IF(N49&lt;='Tree rules'!$C$5,IF(P49&lt;='Tree rules'!$C$7,"Monitor","Polymer laminate"),IF(P49&lt;='Tree rules'!$C$8,"Seal cracks","Polymer laminate")),IF(O49&lt;='Tree rules'!$C$6,IF(P49&lt;='Tree rules'!$C$9,"Polymer laminate","Steel plate or jacket"),IF(L49&lt;='Tree rules'!$C$10,"Steel plate or jacket","Polymer laminate")))</f>
        <v>Monitor</v>
      </c>
      <c r="T49" s="5" t="str">
        <f aca="false">IF(S49=R49,"Yes","No")</f>
        <v>Yes</v>
      </c>
    </row>
    <row r="50" customFormat="false" ht="15" hidden="false" customHeight="false" outlineLevel="0" collapsed="false">
      <c r="A50" s="15" t="n">
        <v>74</v>
      </c>
      <c r="B50" s="16" t="n">
        <v>6.09857061291913</v>
      </c>
      <c r="C50" s="15" t="n">
        <v>230</v>
      </c>
      <c r="D50" s="15" t="n">
        <v>600</v>
      </c>
      <c r="E50" s="15" t="n">
        <v>20</v>
      </c>
      <c r="F50" s="16" t="n">
        <v>0.63117855856144</v>
      </c>
      <c r="G50" s="17" t="s">
        <v>103</v>
      </c>
      <c r="H50" s="18" t="n">
        <v>0.2</v>
      </c>
      <c r="I50" s="18" t="n">
        <v>2</v>
      </c>
      <c r="J50" s="19" t="n">
        <v>0.91422743326895</v>
      </c>
      <c r="K50" s="19" t="n">
        <v>0.608985182125238</v>
      </c>
      <c r="L50" s="16" t="n">
        <v>11.0082502038251</v>
      </c>
      <c r="M50" s="19" t="n">
        <v>0.38619536844099</v>
      </c>
      <c r="N50" s="19" t="n">
        <v>1.2519931607379</v>
      </c>
      <c r="O50" s="19" t="n">
        <v>1.27170390658472</v>
      </c>
      <c r="P50" s="19" t="n">
        <v>1.02473977743398</v>
      </c>
      <c r="Q50" s="17" t="s">
        <v>31</v>
      </c>
      <c r="R50" s="5" t="str">
        <f aca="false">IF(OR(Q50="Steel plate",Q50="Concrete jacket"),"Steel plate or jacket",Q50)</f>
        <v>Polymer laminate</v>
      </c>
      <c r="S50" s="5" t="str">
        <f aca="false">IF(O50&lt;='Tree rules'!$C$4,IF(N50&lt;='Tree rules'!$C$5,IF(P50&lt;='Tree rules'!$C$7,"Monitor","Polymer laminate"),IF(P50&lt;='Tree rules'!$C$8,"Seal cracks","Polymer laminate")),IF(O50&lt;='Tree rules'!$C$6,IF(P50&lt;='Tree rules'!$C$9,"Polymer laminate","Steel plate or jacket"),IF(L50&lt;='Tree rules'!$C$10,"Steel plate or jacket","Polymer laminate")))</f>
        <v>Polymer laminate</v>
      </c>
      <c r="T50" s="5" t="str">
        <f aca="false">IF(S50=R50,"Yes","No")</f>
        <v>Yes</v>
      </c>
    </row>
    <row r="51" customFormat="false" ht="15" hidden="false" customHeight="false" outlineLevel="0" collapsed="false">
      <c r="A51" s="15" t="n">
        <v>75</v>
      </c>
      <c r="B51" s="16" t="n">
        <v>3.27007765914711</v>
      </c>
      <c r="C51" s="15" t="n">
        <v>230</v>
      </c>
      <c r="D51" s="15" t="n">
        <v>325</v>
      </c>
      <c r="E51" s="15" t="n">
        <v>25</v>
      </c>
      <c r="F51" s="16" t="n">
        <v>0.939980971621069</v>
      </c>
      <c r="G51" s="17" t="s">
        <v>101</v>
      </c>
      <c r="H51" s="18" t="n">
        <v>0.3</v>
      </c>
      <c r="I51" s="18" t="n">
        <v>1</v>
      </c>
      <c r="J51" s="19" t="n">
        <v>0.922665313677458</v>
      </c>
      <c r="K51" s="19" t="n">
        <v>0.478512755863973</v>
      </c>
      <c r="L51" s="16" t="n">
        <v>11.7207084557244</v>
      </c>
      <c r="M51" s="19" t="n">
        <v>0.522533805563252</v>
      </c>
      <c r="N51" s="19" t="n">
        <v>0.687632788906756</v>
      </c>
      <c r="O51" s="19" t="n">
        <v>0.922665313677458</v>
      </c>
      <c r="P51" s="19" t="n">
        <v>0.655037131429001</v>
      </c>
      <c r="Q51" s="17" t="s">
        <v>29</v>
      </c>
      <c r="R51" s="5" t="str">
        <f aca="false">IF(OR(Q51="Steel plate",Q51="Concrete jacket"),"Steel plate or jacket",Q51)</f>
        <v>Monitor</v>
      </c>
      <c r="S51" s="5" t="str">
        <f aca="false">IF(O51&lt;='Tree rules'!$C$4,IF(N51&lt;='Tree rules'!$C$5,IF(P51&lt;='Tree rules'!$C$7,"Monitor","Polymer laminate"),IF(P51&lt;='Tree rules'!$C$8,"Seal cracks","Polymer laminate")),IF(O51&lt;='Tree rules'!$C$6,IF(P51&lt;='Tree rules'!$C$9,"Polymer laminate","Steel plate or jacket"),IF(L51&lt;='Tree rules'!$C$10,"Steel plate or jacket","Polymer laminate")))</f>
        <v>Monitor</v>
      </c>
      <c r="T51" s="5" t="str">
        <f aca="false">IF(S51=R51,"Yes","No")</f>
        <v>Yes</v>
      </c>
    </row>
    <row r="52" customFormat="false" ht="15" hidden="false" customHeight="false" outlineLevel="0" collapsed="false">
      <c r="A52" s="15" t="n">
        <v>77</v>
      </c>
      <c r="B52" s="16" t="n">
        <v>3.73621876162851</v>
      </c>
      <c r="C52" s="15" t="n">
        <v>300</v>
      </c>
      <c r="D52" s="15" t="n">
        <v>375</v>
      </c>
      <c r="E52" s="15" t="n">
        <v>30</v>
      </c>
      <c r="F52" s="16" t="n">
        <v>0.960731698345503</v>
      </c>
      <c r="G52" s="17" t="s">
        <v>101</v>
      </c>
      <c r="H52" s="18" t="n">
        <v>0.3</v>
      </c>
      <c r="I52" s="18" t="n">
        <v>1</v>
      </c>
      <c r="J52" s="19" t="n">
        <v>0.922381813358312</v>
      </c>
      <c r="K52" s="19" t="n">
        <v>0.489789853792776</v>
      </c>
      <c r="L52" s="16" t="n">
        <v>11.4257454484052</v>
      </c>
      <c r="M52" s="19" t="n">
        <v>0.771992159066319</v>
      </c>
      <c r="N52" s="19" t="n">
        <v>0.744846888261065</v>
      </c>
      <c r="O52" s="19" t="n">
        <v>0.922381813358312</v>
      </c>
      <c r="P52" s="19" t="n">
        <v>0.458723247389715</v>
      </c>
      <c r="Q52" s="17" t="s">
        <v>29</v>
      </c>
      <c r="R52" s="5" t="str">
        <f aca="false">IF(OR(Q52="Steel plate",Q52="Concrete jacket"),"Steel plate or jacket",Q52)</f>
        <v>Monitor</v>
      </c>
      <c r="S52" s="5" t="str">
        <f aca="false">IF(O52&lt;='Tree rules'!$C$4,IF(N52&lt;='Tree rules'!$C$5,IF(P52&lt;='Tree rules'!$C$7,"Monitor","Polymer laminate"),IF(P52&lt;='Tree rules'!$C$8,"Seal cracks","Polymer laminate")),IF(O52&lt;='Tree rules'!$C$6,IF(P52&lt;='Tree rules'!$C$9,"Polymer laminate","Steel plate or jacket"),IF(L52&lt;='Tree rules'!$C$10,"Steel plate or jacket","Polymer laminate")))</f>
        <v>Monitor</v>
      </c>
      <c r="T52" s="5" t="str">
        <f aca="false">IF(S52=R52,"Yes","No")</f>
        <v>Yes</v>
      </c>
    </row>
    <row r="53" customFormat="false" ht="15" hidden="false" customHeight="false" outlineLevel="0" collapsed="false">
      <c r="A53" s="15" t="n">
        <v>81</v>
      </c>
      <c r="B53" s="16" t="n">
        <v>7.19106932214928</v>
      </c>
      <c r="C53" s="15" t="n">
        <v>230</v>
      </c>
      <c r="D53" s="15" t="n">
        <v>700</v>
      </c>
      <c r="E53" s="15" t="n">
        <v>20</v>
      </c>
      <c r="F53" s="16" t="n">
        <v>0.534668075600975</v>
      </c>
      <c r="G53" s="17" t="s">
        <v>103</v>
      </c>
      <c r="H53" s="18" t="n">
        <v>0.2</v>
      </c>
      <c r="I53" s="18" t="n">
        <v>1.5</v>
      </c>
      <c r="J53" s="19" t="n">
        <v>0.875703850893701</v>
      </c>
      <c r="K53" s="19" t="n">
        <v>0.494219693427827</v>
      </c>
      <c r="L53" s="16" t="n">
        <v>10.9955188412069</v>
      </c>
      <c r="M53" s="19" t="n">
        <v>0.725527274468658</v>
      </c>
      <c r="N53" s="19" t="n">
        <v>0.980498915282355</v>
      </c>
      <c r="O53" s="19" t="n">
        <v>1.09716073197943</v>
      </c>
      <c r="P53" s="19" t="n">
        <v>0.431177190465909</v>
      </c>
      <c r="Q53" s="17" t="s">
        <v>31</v>
      </c>
      <c r="R53" s="5" t="str">
        <f aca="false">IF(OR(Q53="Steel plate",Q53="Concrete jacket"),"Steel plate or jacket",Q53)</f>
        <v>Polymer laminate</v>
      </c>
      <c r="S53" s="5" t="str">
        <f aca="false">IF(O53&lt;='Tree rules'!$C$4,IF(N53&lt;='Tree rules'!$C$5,IF(P53&lt;='Tree rules'!$C$7,"Monitor","Polymer laminate"),IF(P53&lt;='Tree rules'!$C$8,"Seal cracks","Polymer laminate")),IF(O53&lt;='Tree rules'!$C$6,IF(P53&lt;='Tree rules'!$C$9,"Polymer laminate","Steel plate or jacket"),IF(L53&lt;='Tree rules'!$C$10,"Steel plate or jacket","Polymer laminate")))</f>
        <v>Polymer laminate</v>
      </c>
      <c r="T53" s="5" t="str">
        <f aca="false">IF(S53=R53,"Yes","No")</f>
        <v>Yes</v>
      </c>
    </row>
    <row r="54" customFormat="false" ht="15" hidden="false" customHeight="false" outlineLevel="0" collapsed="false">
      <c r="A54" s="15" t="n">
        <v>82</v>
      </c>
      <c r="B54" s="16" t="n">
        <v>3.82246167465216</v>
      </c>
      <c r="C54" s="15" t="n">
        <v>300</v>
      </c>
      <c r="D54" s="15" t="n">
        <v>350</v>
      </c>
      <c r="E54" s="15" t="n">
        <v>20</v>
      </c>
      <c r="F54" s="16" t="n">
        <v>0.61599855952741</v>
      </c>
      <c r="G54" s="17" t="s">
        <v>103</v>
      </c>
      <c r="H54" s="18" t="n">
        <v>0.2</v>
      </c>
      <c r="I54" s="18" t="n">
        <v>1</v>
      </c>
      <c r="J54" s="19" t="n">
        <v>0.976597374245919</v>
      </c>
      <c r="K54" s="19" t="n">
        <v>0.576166153854314</v>
      </c>
      <c r="L54" s="16" t="n">
        <v>12.4917048191247</v>
      </c>
      <c r="M54" s="19" t="n">
        <v>0.927048866084529</v>
      </c>
      <c r="N54" s="19" t="n">
        <v>0.887078678942995</v>
      </c>
      <c r="O54" s="19" t="n">
        <v>0.976597374245919</v>
      </c>
      <c r="P54" s="19" t="n">
        <v>0.380656668577119</v>
      </c>
      <c r="Q54" s="17" t="s">
        <v>29</v>
      </c>
      <c r="R54" s="5" t="str">
        <f aca="false">IF(OR(Q54="Steel plate",Q54="Concrete jacket"),"Steel plate or jacket",Q54)</f>
        <v>Monitor</v>
      </c>
      <c r="S54" s="5" t="str">
        <f aca="false">IF(O54&lt;='Tree rules'!$C$4,IF(N54&lt;='Tree rules'!$C$5,IF(P54&lt;='Tree rules'!$C$7,"Monitor","Polymer laminate"),IF(P54&lt;='Tree rules'!$C$8,"Seal cracks","Polymer laminate")),IF(O54&lt;='Tree rules'!$C$6,IF(P54&lt;='Tree rules'!$C$9,"Polymer laminate","Steel plate or jacket"),IF(L54&lt;='Tree rules'!$C$10,"Steel plate or jacket","Polymer laminate")))</f>
        <v>Monitor</v>
      </c>
      <c r="T54" s="5" t="str">
        <f aca="false">IF(S54=R54,"Yes","No")</f>
        <v>Yes</v>
      </c>
    </row>
    <row r="55" customFormat="false" ht="15" hidden="false" customHeight="false" outlineLevel="0" collapsed="false">
      <c r="A55" s="15" t="n">
        <v>83</v>
      </c>
      <c r="B55" s="16" t="n">
        <v>4.80348050896025</v>
      </c>
      <c r="C55" s="15" t="n">
        <v>300</v>
      </c>
      <c r="D55" s="15" t="n">
        <v>425</v>
      </c>
      <c r="E55" s="15" t="n">
        <v>25</v>
      </c>
      <c r="F55" s="16" t="n">
        <v>0.833313701217452</v>
      </c>
      <c r="G55" s="17" t="s">
        <v>103</v>
      </c>
      <c r="H55" s="18" t="n">
        <v>0.2</v>
      </c>
      <c r="I55" s="18" t="n">
        <v>1</v>
      </c>
      <c r="J55" s="19" t="n">
        <v>0.921148889061758</v>
      </c>
      <c r="K55" s="19" t="n">
        <v>0.401135402984821</v>
      </c>
      <c r="L55" s="16" t="n">
        <v>12.7413276099741</v>
      </c>
      <c r="M55" s="19" t="n">
        <v>0.767409965826128</v>
      </c>
      <c r="N55" s="19" t="n">
        <v>1.09011467424333</v>
      </c>
      <c r="O55" s="19" t="n">
        <v>0.921148889061758</v>
      </c>
      <c r="P55" s="19" t="n">
        <v>0.471960106120644</v>
      </c>
      <c r="Q55" s="17" t="s">
        <v>30</v>
      </c>
      <c r="R55" s="5" t="str">
        <f aca="false">IF(OR(Q55="Steel plate",Q55="Concrete jacket"),"Steel plate or jacket",Q55)</f>
        <v>Seal cracks</v>
      </c>
      <c r="S55" s="5" t="str">
        <f aca="false">IF(O55&lt;='Tree rules'!$C$4,IF(N55&lt;='Tree rules'!$C$5,IF(P55&lt;='Tree rules'!$C$7,"Monitor","Polymer laminate"),IF(P55&lt;='Tree rules'!$C$8,"Seal cracks","Polymer laminate")),IF(O55&lt;='Tree rules'!$C$6,IF(P55&lt;='Tree rules'!$C$9,"Polymer laminate","Steel plate or jacket"),IF(L55&lt;='Tree rules'!$C$10,"Steel plate or jacket","Polymer laminate")))</f>
        <v>Seal cracks</v>
      </c>
      <c r="T55" s="5" t="str">
        <f aca="false">IF(S55=R55,"Yes","No")</f>
        <v>Yes</v>
      </c>
    </row>
    <row r="56" customFormat="false" ht="15" hidden="false" customHeight="false" outlineLevel="0" collapsed="false">
      <c r="A56" s="15" t="n">
        <v>84</v>
      </c>
      <c r="B56" s="16" t="n">
        <v>6.60543212534052</v>
      </c>
      <c r="C56" s="15" t="n">
        <v>230</v>
      </c>
      <c r="D56" s="15" t="n">
        <v>525</v>
      </c>
      <c r="E56" s="15" t="n">
        <v>30</v>
      </c>
      <c r="F56" s="16" t="n">
        <v>0.59130296510254</v>
      </c>
      <c r="G56" s="17" t="s">
        <v>102</v>
      </c>
      <c r="H56" s="18" t="n">
        <v>0.1</v>
      </c>
      <c r="I56" s="18" t="n">
        <v>2</v>
      </c>
      <c r="J56" s="19" t="n">
        <v>0.927215449064406</v>
      </c>
      <c r="K56" s="19" t="n">
        <v>0.549359883702788</v>
      </c>
      <c r="L56" s="16" t="n">
        <v>14.2974721327717</v>
      </c>
      <c r="M56" s="19" t="n">
        <v>0.445009704632864</v>
      </c>
      <c r="N56" s="19" t="n">
        <v>4.34044438450055</v>
      </c>
      <c r="O56" s="19" t="n">
        <v>1.34505592686336</v>
      </c>
      <c r="P56" s="19" t="n">
        <v>0.835322306504827</v>
      </c>
      <c r="Q56" s="17" t="s">
        <v>31</v>
      </c>
      <c r="R56" s="5" t="str">
        <f aca="false">IF(OR(Q56="Steel plate",Q56="Concrete jacket"),"Steel plate or jacket",Q56)</f>
        <v>Polymer laminate</v>
      </c>
      <c r="S56" s="5" t="str">
        <f aca="false">IF(O56&lt;='Tree rules'!$C$4,IF(N56&lt;='Tree rules'!$C$5,IF(P56&lt;='Tree rules'!$C$7,"Monitor","Polymer laminate"),IF(P56&lt;='Tree rules'!$C$8,"Seal cracks","Polymer laminate")),IF(O56&lt;='Tree rules'!$C$6,IF(P56&lt;='Tree rules'!$C$9,"Polymer laminate","Steel plate or jacket"),IF(L56&lt;='Tree rules'!$C$10,"Steel plate or jacket","Polymer laminate")))</f>
        <v>Polymer laminate</v>
      </c>
      <c r="T56" s="5" t="str">
        <f aca="false">IF(S56=R56,"Yes","No")</f>
        <v>Yes</v>
      </c>
    </row>
    <row r="57" customFormat="false" ht="15" hidden="false" customHeight="false" outlineLevel="0" collapsed="false">
      <c r="A57" s="15" t="n">
        <v>86</v>
      </c>
      <c r="B57" s="16" t="n">
        <v>4.81920497517474</v>
      </c>
      <c r="C57" s="15" t="n">
        <v>300</v>
      </c>
      <c r="D57" s="15" t="n">
        <v>450</v>
      </c>
      <c r="E57" s="15" t="n">
        <v>30</v>
      </c>
      <c r="F57" s="16" t="n">
        <v>0.781490709848207</v>
      </c>
      <c r="G57" s="17" t="s">
        <v>101</v>
      </c>
      <c r="H57" s="18" t="n">
        <v>0.3</v>
      </c>
      <c r="I57" s="18" t="n">
        <v>1</v>
      </c>
      <c r="J57" s="19" t="n">
        <v>0.942607305927468</v>
      </c>
      <c r="K57" s="19" t="n">
        <v>0.55502519892175</v>
      </c>
      <c r="L57" s="16" t="n">
        <v>11.9880720775491</v>
      </c>
      <c r="M57" s="19" t="n">
        <v>0.36349830098084</v>
      </c>
      <c r="N57" s="19" t="n">
        <v>0.818866496075561</v>
      </c>
      <c r="O57" s="19" t="n">
        <v>0.942607305927468</v>
      </c>
      <c r="P57" s="19" t="n">
        <v>0.934485240145483</v>
      </c>
      <c r="Q57" s="17" t="s">
        <v>29</v>
      </c>
      <c r="R57" s="5" t="str">
        <f aca="false">IF(OR(Q57="Steel plate",Q57="Concrete jacket"),"Steel plate or jacket",Q57)</f>
        <v>Monitor</v>
      </c>
      <c r="S57" s="5" t="str">
        <f aca="false">IF(O57&lt;='Tree rules'!$C$4,IF(N57&lt;='Tree rules'!$C$5,IF(P57&lt;='Tree rules'!$C$7,"Monitor","Polymer laminate"),IF(P57&lt;='Tree rules'!$C$8,"Seal cracks","Polymer laminate")),IF(O57&lt;='Tree rules'!$C$6,IF(P57&lt;='Tree rules'!$C$9,"Polymer laminate","Steel plate or jacket"),IF(L57&lt;='Tree rules'!$C$10,"Steel plate or jacket","Polymer laminate")))</f>
        <v>Monitor</v>
      </c>
      <c r="T57" s="5" t="str">
        <f aca="false">IF(S57=R57,"Yes","No")</f>
        <v>Yes</v>
      </c>
    </row>
    <row r="58" customFormat="false" ht="15" hidden="false" customHeight="false" outlineLevel="0" collapsed="false">
      <c r="A58" s="15" t="n">
        <v>87</v>
      </c>
      <c r="B58" s="16" t="n">
        <v>3.49546205698073</v>
      </c>
      <c r="C58" s="15" t="n">
        <v>300</v>
      </c>
      <c r="D58" s="15" t="n">
        <v>350</v>
      </c>
      <c r="E58" s="15" t="n">
        <v>30</v>
      </c>
      <c r="F58" s="16" t="n">
        <v>0.661387927071535</v>
      </c>
      <c r="G58" s="17" t="s">
        <v>103</v>
      </c>
      <c r="H58" s="18" t="n">
        <v>0.2</v>
      </c>
      <c r="I58" s="18" t="n">
        <v>1</v>
      </c>
      <c r="J58" s="19" t="n">
        <v>0.951874231418202</v>
      </c>
      <c r="K58" s="19" t="n">
        <v>0.40917747247883</v>
      </c>
      <c r="L58" s="16" t="n">
        <v>11.4982304505945</v>
      </c>
      <c r="M58" s="19" t="n">
        <v>0.82032755097577</v>
      </c>
      <c r="N58" s="19" t="n">
        <v>1.11993975222186</v>
      </c>
      <c r="O58" s="19" t="n">
        <v>0.951874231418202</v>
      </c>
      <c r="P58" s="19" t="n">
        <v>0.305618892837107</v>
      </c>
      <c r="Q58" s="17" t="s">
        <v>30</v>
      </c>
      <c r="R58" s="5" t="str">
        <f aca="false">IF(OR(Q58="Steel plate",Q58="Concrete jacket"),"Steel plate or jacket",Q58)</f>
        <v>Seal cracks</v>
      </c>
      <c r="S58" s="5" t="str">
        <f aca="false">IF(O58&lt;='Tree rules'!$C$4,IF(N58&lt;='Tree rules'!$C$5,IF(P58&lt;='Tree rules'!$C$7,"Monitor","Polymer laminate"),IF(P58&lt;='Tree rules'!$C$8,"Seal cracks","Polymer laminate")),IF(O58&lt;='Tree rules'!$C$6,IF(P58&lt;='Tree rules'!$C$9,"Polymer laminate","Steel plate or jacket"),IF(L58&lt;='Tree rules'!$C$10,"Steel plate or jacket","Polymer laminate")))</f>
        <v>Seal cracks</v>
      </c>
      <c r="T58" s="5" t="str">
        <f aca="false">IF(S58=R58,"Yes","No")</f>
        <v>Yes</v>
      </c>
    </row>
    <row r="59" customFormat="false" ht="15" hidden="false" customHeight="false" outlineLevel="0" collapsed="false">
      <c r="A59" s="15" t="n">
        <v>88</v>
      </c>
      <c r="B59" s="16" t="n">
        <v>3.19869628901845</v>
      </c>
      <c r="C59" s="15" t="n">
        <v>300</v>
      </c>
      <c r="D59" s="15" t="n">
        <v>300</v>
      </c>
      <c r="E59" s="15" t="n">
        <v>25</v>
      </c>
      <c r="F59" s="16" t="n">
        <v>0.625711399885104</v>
      </c>
      <c r="G59" s="17" t="s">
        <v>102</v>
      </c>
      <c r="H59" s="18" t="n">
        <v>0.1</v>
      </c>
      <c r="I59" s="18" t="n">
        <v>1.5</v>
      </c>
      <c r="J59" s="19" t="n">
        <v>0.966331986129856</v>
      </c>
      <c r="K59" s="19" t="n">
        <v>0.646724499365919</v>
      </c>
      <c r="L59" s="16" t="n">
        <v>13.2725987096201</v>
      </c>
      <c r="M59" s="19" t="n">
        <v>0.242254785926557</v>
      </c>
      <c r="N59" s="19" t="n">
        <v>3.57010042355874</v>
      </c>
      <c r="O59" s="19" t="n">
        <v>1.13702269421923</v>
      </c>
      <c r="P59" s="19" t="n">
        <v>1.18164929132242</v>
      </c>
      <c r="Q59" s="17" t="s">
        <v>31</v>
      </c>
      <c r="R59" s="5" t="str">
        <f aca="false">IF(OR(Q59="Steel plate",Q59="Concrete jacket"),"Steel plate or jacket",Q59)</f>
        <v>Polymer laminate</v>
      </c>
      <c r="S59" s="5" t="str">
        <f aca="false">IF(O59&lt;='Tree rules'!$C$4,IF(N59&lt;='Tree rules'!$C$5,IF(P59&lt;='Tree rules'!$C$7,"Monitor","Polymer laminate"),IF(P59&lt;='Tree rules'!$C$8,"Seal cracks","Polymer laminate")),IF(O59&lt;='Tree rules'!$C$6,IF(P59&lt;='Tree rules'!$C$9,"Polymer laminate","Steel plate or jacket"),IF(L59&lt;='Tree rules'!$C$10,"Steel plate or jacket","Polymer laminate")))</f>
        <v>Steel plate or jacket</v>
      </c>
      <c r="T59" s="5" t="str">
        <f aca="false">IF(S59=R59,"Yes","No")</f>
        <v>No</v>
      </c>
    </row>
    <row r="60" customFormat="false" ht="15" hidden="false" customHeight="false" outlineLevel="0" collapsed="false">
      <c r="A60" s="15" t="n">
        <v>90</v>
      </c>
      <c r="B60" s="16" t="n">
        <v>3.54465596295365</v>
      </c>
      <c r="C60" s="15" t="n">
        <v>300</v>
      </c>
      <c r="D60" s="15" t="n">
        <v>325</v>
      </c>
      <c r="E60" s="15" t="n">
        <v>30</v>
      </c>
      <c r="F60" s="16" t="n">
        <v>1.01546429206943</v>
      </c>
      <c r="G60" s="17" t="s">
        <v>102</v>
      </c>
      <c r="H60" s="18" t="n">
        <v>0.1</v>
      </c>
      <c r="I60" s="18" t="n">
        <v>2</v>
      </c>
      <c r="J60" s="19" t="n">
        <v>0.916693179858414</v>
      </c>
      <c r="K60" s="19" t="n">
        <v>0.425281574184657</v>
      </c>
      <c r="L60" s="16" t="n">
        <v>13.4267271324002</v>
      </c>
      <c r="M60" s="19" t="n">
        <v>0.53242391721087</v>
      </c>
      <c r="N60" s="19" t="n">
        <v>4.35903262952526</v>
      </c>
      <c r="O60" s="19" t="n">
        <v>1.4435336411423</v>
      </c>
      <c r="P60" s="19" t="n">
        <v>0.79787227584015</v>
      </c>
      <c r="Q60" s="17" t="s">
        <v>31</v>
      </c>
      <c r="R60" s="5" t="str">
        <f aca="false">IF(OR(Q60="Steel plate",Q60="Concrete jacket"),"Steel plate or jacket",Q60)</f>
        <v>Polymer laminate</v>
      </c>
      <c r="S60" s="5" t="str">
        <f aca="false">IF(O60&lt;='Tree rules'!$C$4,IF(N60&lt;='Tree rules'!$C$5,IF(P60&lt;='Tree rules'!$C$7,"Monitor","Polymer laminate"),IF(P60&lt;='Tree rules'!$C$8,"Seal cracks","Polymer laminate")),IF(O60&lt;='Tree rules'!$C$6,IF(P60&lt;='Tree rules'!$C$9,"Polymer laminate","Steel plate or jacket"),IF(L60&lt;='Tree rules'!$C$10,"Steel plate or jacket","Polymer laminate")))</f>
        <v>Polymer laminate</v>
      </c>
      <c r="T60" s="5" t="str">
        <f aca="false">IF(S60=R60,"Yes","No")</f>
        <v>Yes</v>
      </c>
    </row>
    <row r="61" customFormat="false" ht="15" hidden="false" customHeight="false" outlineLevel="0" collapsed="false">
      <c r="A61" s="15" t="n">
        <v>92</v>
      </c>
      <c r="B61" s="16" t="n">
        <v>5.37147316546829</v>
      </c>
      <c r="C61" s="15" t="n">
        <v>300</v>
      </c>
      <c r="D61" s="15" t="n">
        <v>500</v>
      </c>
      <c r="E61" s="15" t="n">
        <v>25</v>
      </c>
      <c r="F61" s="16" t="n">
        <v>0.738112811416104</v>
      </c>
      <c r="G61" s="17" t="s">
        <v>101</v>
      </c>
      <c r="H61" s="18" t="n">
        <v>0.3</v>
      </c>
      <c r="I61" s="18" t="n">
        <v>2</v>
      </c>
      <c r="J61" s="19" t="n">
        <v>0.906619582226371</v>
      </c>
      <c r="K61" s="19" t="n">
        <v>0.550366420014039</v>
      </c>
      <c r="L61" s="16" t="n">
        <v>11.8314386904588</v>
      </c>
      <c r="M61" s="19" t="n">
        <v>0.707253043166011</v>
      </c>
      <c r="N61" s="19" t="n">
        <v>0.85931740766967</v>
      </c>
      <c r="O61" s="19" t="n">
        <v>1.31426619066819</v>
      </c>
      <c r="P61" s="19" t="n">
        <v>0.61580707184146</v>
      </c>
      <c r="Q61" s="17" t="s">
        <v>31</v>
      </c>
      <c r="R61" s="5" t="str">
        <f aca="false">IF(OR(Q61="Steel plate",Q61="Concrete jacket"),"Steel plate or jacket",Q61)</f>
        <v>Polymer laminate</v>
      </c>
      <c r="S61" s="5" t="str">
        <f aca="false">IF(O61&lt;='Tree rules'!$C$4,IF(N61&lt;='Tree rules'!$C$5,IF(P61&lt;='Tree rules'!$C$7,"Monitor","Polymer laminate"),IF(P61&lt;='Tree rules'!$C$8,"Seal cracks","Polymer laminate")),IF(O61&lt;='Tree rules'!$C$6,IF(P61&lt;='Tree rules'!$C$9,"Polymer laminate","Steel plate or jacket"),IF(L61&lt;='Tree rules'!$C$10,"Steel plate or jacket","Polymer laminate")))</f>
        <v>Polymer laminate</v>
      </c>
      <c r="T61" s="5" t="str">
        <f aca="false">IF(S61=R61,"Yes","No")</f>
        <v>Yes</v>
      </c>
    </row>
    <row r="62" customFormat="false" ht="15" hidden="false" customHeight="false" outlineLevel="0" collapsed="false">
      <c r="A62" s="15" t="n">
        <v>93</v>
      </c>
      <c r="B62" s="16" t="n">
        <v>7.9852162346398</v>
      </c>
      <c r="C62" s="15" t="n">
        <v>300</v>
      </c>
      <c r="D62" s="15" t="n">
        <v>750</v>
      </c>
      <c r="E62" s="15" t="n">
        <v>25</v>
      </c>
      <c r="F62" s="16" t="n">
        <v>0.596693761365583</v>
      </c>
      <c r="G62" s="17" t="s">
        <v>103</v>
      </c>
      <c r="H62" s="18" t="n">
        <v>0.2</v>
      </c>
      <c r="I62" s="18" t="n">
        <v>2</v>
      </c>
      <c r="J62" s="19" t="n">
        <v>0.971003440320138</v>
      </c>
      <c r="K62" s="19" t="n">
        <v>0.539880887340083</v>
      </c>
      <c r="L62" s="16" t="n">
        <v>11.3749519011963</v>
      </c>
      <c r="M62" s="19" t="n">
        <v>0.566419770029724</v>
      </c>
      <c r="N62" s="19" t="n">
        <v>1.48966351964244</v>
      </c>
      <c r="O62" s="19" t="n">
        <v>1.41778068166997</v>
      </c>
      <c r="P62" s="19" t="n">
        <v>0.707897469296279</v>
      </c>
      <c r="Q62" s="17" t="s">
        <v>104</v>
      </c>
      <c r="R62" s="5" t="str">
        <f aca="false">IF(OR(Q62="Steel plate",Q62="Concrete jacket"),"Steel plate or jacket",Q62)</f>
        <v>Steel plate or jacket</v>
      </c>
      <c r="S62" s="5" t="str">
        <f aca="false">IF(O62&lt;='Tree rules'!$C$4,IF(N62&lt;='Tree rules'!$C$5,IF(P62&lt;='Tree rules'!$C$7,"Monitor","Polymer laminate"),IF(P62&lt;='Tree rules'!$C$8,"Seal cracks","Polymer laminate")),IF(O62&lt;='Tree rules'!$C$6,IF(P62&lt;='Tree rules'!$C$9,"Polymer laminate","Steel plate or jacket"),IF(L62&lt;='Tree rules'!$C$10,"Steel plate or jacket","Polymer laminate")))</f>
        <v>Steel plate or jacket</v>
      </c>
      <c r="T62" s="5" t="str">
        <f aca="false">IF(S62=R62,"Yes","No")</f>
        <v>Yes</v>
      </c>
    </row>
    <row r="63" customFormat="false" ht="15" hidden="false" customHeight="false" outlineLevel="0" collapsed="false">
      <c r="A63" s="15" t="n">
        <v>94</v>
      </c>
      <c r="B63" s="16" t="n">
        <v>6.53907705266812</v>
      </c>
      <c r="C63" s="15" t="n">
        <v>300</v>
      </c>
      <c r="D63" s="15" t="n">
        <v>525</v>
      </c>
      <c r="E63" s="15" t="n">
        <v>25</v>
      </c>
      <c r="F63" s="16" t="n">
        <v>0.55967134260194</v>
      </c>
      <c r="G63" s="17" t="s">
        <v>101</v>
      </c>
      <c r="H63" s="18" t="n">
        <v>0.3</v>
      </c>
      <c r="I63" s="18" t="n">
        <v>1</v>
      </c>
      <c r="J63" s="19" t="n">
        <v>0.886928260265965</v>
      </c>
      <c r="K63" s="19" t="n">
        <v>0.402094335400366</v>
      </c>
      <c r="L63" s="16" t="n">
        <v>13.651517855257</v>
      </c>
      <c r="M63" s="19" t="n">
        <v>0.718947833255381</v>
      </c>
      <c r="N63" s="19" t="n">
        <v>0.5892277591712</v>
      </c>
      <c r="O63" s="19" t="n">
        <v>0.886928260265965</v>
      </c>
      <c r="P63" s="19" t="n">
        <v>0.407545956732853</v>
      </c>
      <c r="Q63" s="17" t="s">
        <v>29</v>
      </c>
      <c r="R63" s="5" t="str">
        <f aca="false">IF(OR(Q63="Steel plate",Q63="Concrete jacket"),"Steel plate or jacket",Q63)</f>
        <v>Monitor</v>
      </c>
      <c r="S63" s="5" t="str">
        <f aca="false">IF(O63&lt;='Tree rules'!$C$4,IF(N63&lt;='Tree rules'!$C$5,IF(P63&lt;='Tree rules'!$C$7,"Monitor","Polymer laminate"),IF(P63&lt;='Tree rules'!$C$8,"Seal cracks","Polymer laminate")),IF(O63&lt;='Tree rules'!$C$6,IF(P63&lt;='Tree rules'!$C$9,"Polymer laminate","Steel plate or jacket"),IF(L63&lt;='Tree rules'!$C$10,"Steel plate or jacket","Polymer laminate")))</f>
        <v>Monitor</v>
      </c>
      <c r="T63" s="5" t="str">
        <f aca="false">IF(S63=R63,"Yes","No")</f>
        <v>Yes</v>
      </c>
    </row>
    <row r="64" customFormat="false" ht="15" hidden="false" customHeight="false" outlineLevel="0" collapsed="false">
      <c r="A64" s="15" t="n">
        <v>96</v>
      </c>
      <c r="B64" s="16" t="n">
        <v>3.4944311629615</v>
      </c>
      <c r="C64" s="15" t="n">
        <v>300</v>
      </c>
      <c r="D64" s="15" t="n">
        <v>325</v>
      </c>
      <c r="E64" s="15" t="n">
        <v>25</v>
      </c>
      <c r="F64" s="16" t="n">
        <v>0.67080270183412</v>
      </c>
      <c r="G64" s="17" t="s">
        <v>101</v>
      </c>
      <c r="H64" s="18" t="n">
        <v>0.3</v>
      </c>
      <c r="I64" s="18" t="n">
        <v>1.5</v>
      </c>
      <c r="J64" s="19" t="n">
        <v>0.978003881258748</v>
      </c>
      <c r="K64" s="19" t="n">
        <v>0.490799393651084</v>
      </c>
      <c r="L64" s="16" t="n">
        <v>12.435698088831</v>
      </c>
      <c r="M64" s="19" t="n">
        <v>0.746824828574681</v>
      </c>
      <c r="N64" s="19" t="n">
        <v>0.822433714377891</v>
      </c>
      <c r="O64" s="19" t="n">
        <v>1.22700396593302</v>
      </c>
      <c r="P64" s="19" t="n">
        <v>0.468863859043249</v>
      </c>
      <c r="Q64" s="17" t="s">
        <v>31</v>
      </c>
      <c r="R64" s="5" t="str">
        <f aca="false">IF(OR(Q64="Steel plate",Q64="Concrete jacket"),"Steel plate or jacket",Q64)</f>
        <v>Polymer laminate</v>
      </c>
      <c r="S64" s="5" t="str">
        <f aca="false">IF(O64&lt;='Tree rules'!$C$4,IF(N64&lt;='Tree rules'!$C$5,IF(P64&lt;='Tree rules'!$C$7,"Monitor","Polymer laminate"),IF(P64&lt;='Tree rules'!$C$8,"Seal cracks","Polymer laminate")),IF(O64&lt;='Tree rules'!$C$6,IF(P64&lt;='Tree rules'!$C$9,"Polymer laminate","Steel plate or jacket"),IF(L64&lt;='Tree rules'!$C$10,"Steel plate or jacket","Polymer laminate")))</f>
        <v>Polymer laminate</v>
      </c>
      <c r="T64" s="5" t="str">
        <f aca="false">IF(S64=R64,"Yes","No")</f>
        <v>Yes</v>
      </c>
    </row>
    <row r="65" customFormat="false" ht="15" hidden="false" customHeight="false" outlineLevel="0" collapsed="false">
      <c r="A65" s="15" t="n">
        <v>97</v>
      </c>
      <c r="B65" s="16" t="n">
        <v>6.31308383067694</v>
      </c>
      <c r="C65" s="15" t="n">
        <v>300</v>
      </c>
      <c r="D65" s="15" t="n">
        <v>600</v>
      </c>
      <c r="E65" s="15" t="n">
        <v>25</v>
      </c>
      <c r="F65" s="16" t="n">
        <v>0.604879451954714</v>
      </c>
      <c r="G65" s="17" t="s">
        <v>101</v>
      </c>
      <c r="H65" s="18" t="n">
        <v>0.3</v>
      </c>
      <c r="I65" s="18" t="n">
        <v>1</v>
      </c>
      <c r="J65" s="19" t="n">
        <v>0.927598557214189</v>
      </c>
      <c r="K65" s="19" t="n">
        <v>0.498734232904778</v>
      </c>
      <c r="L65" s="16" t="n">
        <v>11.3954581781172</v>
      </c>
      <c r="M65" s="19" t="n">
        <v>0.874375385996008</v>
      </c>
      <c r="N65" s="19" t="n">
        <v>0.548534025786032</v>
      </c>
      <c r="O65" s="19" t="n">
        <v>0.927598557214189</v>
      </c>
      <c r="P65" s="19" t="n">
        <v>0.35541234142633</v>
      </c>
      <c r="Q65" s="17" t="s">
        <v>29</v>
      </c>
      <c r="R65" s="5" t="str">
        <f aca="false">IF(OR(Q65="Steel plate",Q65="Concrete jacket"),"Steel plate or jacket",Q65)</f>
        <v>Monitor</v>
      </c>
      <c r="S65" s="5" t="str">
        <f aca="false">IF(O65&lt;='Tree rules'!$C$4,IF(N65&lt;='Tree rules'!$C$5,IF(P65&lt;='Tree rules'!$C$7,"Monitor","Polymer laminate"),IF(P65&lt;='Tree rules'!$C$8,"Seal cracks","Polymer laminate")),IF(O65&lt;='Tree rules'!$C$6,IF(P65&lt;='Tree rules'!$C$9,"Polymer laminate","Steel plate or jacket"),IF(L65&lt;='Tree rules'!$C$10,"Steel plate or jacket","Polymer laminate")))</f>
        <v>Monitor</v>
      </c>
      <c r="T65" s="5" t="str">
        <f aca="false">IF(S65=R65,"Yes","No")</f>
        <v>Yes</v>
      </c>
    </row>
    <row r="66" customFormat="false" ht="15" hidden="false" customHeight="false" outlineLevel="0" collapsed="false">
      <c r="A66" s="15" t="n">
        <v>98</v>
      </c>
      <c r="B66" s="16" t="n">
        <v>4.59324912805387</v>
      </c>
      <c r="C66" s="15" t="n">
        <v>300</v>
      </c>
      <c r="D66" s="15" t="n">
        <v>450</v>
      </c>
      <c r="E66" s="15" t="n">
        <v>25</v>
      </c>
      <c r="F66" s="16" t="n">
        <v>0.689158285620383</v>
      </c>
      <c r="G66" s="17" t="s">
        <v>102</v>
      </c>
      <c r="H66" s="18" t="n">
        <v>0.1</v>
      </c>
      <c r="I66" s="18" t="n">
        <v>1.5</v>
      </c>
      <c r="J66" s="19" t="n">
        <v>0.942396074760463</v>
      </c>
      <c r="K66" s="19" t="n">
        <v>0.593349954831699</v>
      </c>
      <c r="L66" s="16" t="n">
        <v>11.8078383754598</v>
      </c>
      <c r="M66" s="19" t="n">
        <v>0.83801315048369</v>
      </c>
      <c r="N66" s="19" t="n">
        <v>2.98184350028171</v>
      </c>
      <c r="O66" s="19" t="n">
        <v>1.13400877794435</v>
      </c>
      <c r="P66" s="19" t="n">
        <v>0.421519645156656</v>
      </c>
      <c r="Q66" s="17" t="s">
        <v>31</v>
      </c>
      <c r="R66" s="5" t="str">
        <f aca="false">IF(OR(Q66="Steel plate",Q66="Concrete jacket"),"Steel plate or jacket",Q66)</f>
        <v>Polymer laminate</v>
      </c>
      <c r="S66" s="5" t="str">
        <f aca="false">IF(O66&lt;='Tree rules'!$C$4,IF(N66&lt;='Tree rules'!$C$5,IF(P66&lt;='Tree rules'!$C$7,"Monitor","Polymer laminate"),IF(P66&lt;='Tree rules'!$C$8,"Seal cracks","Polymer laminate")),IF(O66&lt;='Tree rules'!$C$6,IF(P66&lt;='Tree rules'!$C$9,"Polymer laminate","Steel plate or jacket"),IF(L66&lt;='Tree rules'!$C$10,"Steel plate or jacket","Polymer laminate")))</f>
        <v>Polymer laminate</v>
      </c>
      <c r="T66" s="5" t="str">
        <f aca="false">IF(S66=R66,"Yes","No")</f>
        <v>Yes</v>
      </c>
    </row>
    <row r="67" customFormat="false" ht="15" hidden="false" customHeight="false" outlineLevel="0" collapsed="false">
      <c r="A67" s="15" t="n">
        <v>99</v>
      </c>
      <c r="B67" s="16" t="n">
        <v>3.55495974573213</v>
      </c>
      <c r="C67" s="15" t="n">
        <v>230</v>
      </c>
      <c r="D67" s="15" t="n">
        <v>300</v>
      </c>
      <c r="E67" s="15" t="n">
        <v>25</v>
      </c>
      <c r="F67" s="16" t="n">
        <v>0.688332522525665</v>
      </c>
      <c r="G67" s="17" t="s">
        <v>103</v>
      </c>
      <c r="H67" s="18" t="n">
        <v>0.2</v>
      </c>
      <c r="I67" s="18" t="n">
        <v>1.5</v>
      </c>
      <c r="J67" s="19" t="n">
        <v>0.873448066281194</v>
      </c>
      <c r="K67" s="19" t="n">
        <v>0.429087426063088</v>
      </c>
      <c r="L67" s="16" t="n">
        <v>13.9959045107564</v>
      </c>
      <c r="M67" s="19" t="n">
        <v>0.950870097135831</v>
      </c>
      <c r="N67" s="19" t="n">
        <v>1.45434756915841</v>
      </c>
      <c r="O67" s="19" t="n">
        <v>1.1227793081416</v>
      </c>
      <c r="P67" s="19" t="n">
        <v>0.35214988437203</v>
      </c>
      <c r="Q67" s="17" t="s">
        <v>31</v>
      </c>
      <c r="R67" s="5" t="str">
        <f aca="false">IF(OR(Q67="Steel plate",Q67="Concrete jacket"),"Steel plate or jacket",Q67)</f>
        <v>Polymer laminate</v>
      </c>
      <c r="S67" s="5" t="str">
        <f aca="false">IF(O67&lt;='Tree rules'!$C$4,IF(N67&lt;='Tree rules'!$C$5,IF(P67&lt;='Tree rules'!$C$7,"Monitor","Polymer laminate"),IF(P67&lt;='Tree rules'!$C$8,"Seal cracks","Polymer laminate")),IF(O67&lt;='Tree rules'!$C$6,IF(P67&lt;='Tree rules'!$C$9,"Polymer laminate","Steel plate or jacket"),IF(L67&lt;='Tree rules'!$C$10,"Steel plate or jacket","Polymer laminate")))</f>
        <v>Polymer laminate</v>
      </c>
      <c r="T67" s="5" t="str">
        <f aca="false">IF(S67=R67,"Yes","No")</f>
        <v>Yes</v>
      </c>
    </row>
    <row r="68" customFormat="false" ht="15" hidden="false" customHeight="false" outlineLevel="0" collapsed="false">
      <c r="A68" s="15" t="n">
        <v>100</v>
      </c>
      <c r="B68" s="16" t="n">
        <v>3.09015423210017</v>
      </c>
      <c r="C68" s="15" t="n">
        <v>300</v>
      </c>
      <c r="D68" s="15" t="n">
        <v>300</v>
      </c>
      <c r="E68" s="15" t="n">
        <v>30</v>
      </c>
      <c r="F68" s="16" t="n">
        <v>0.736310778185108</v>
      </c>
      <c r="G68" s="17" t="s">
        <v>103</v>
      </c>
      <c r="H68" s="18" t="n">
        <v>0.2</v>
      </c>
      <c r="I68" s="18" t="n">
        <v>1</v>
      </c>
      <c r="J68" s="19" t="n">
        <v>0.886210279901449</v>
      </c>
      <c r="K68" s="19" t="n">
        <v>0.621953760746322</v>
      </c>
      <c r="L68" s="16" t="n">
        <v>12.0709149691413</v>
      </c>
      <c r="M68" s="19" t="n">
        <v>0.866276355485925</v>
      </c>
      <c r="N68" s="19" t="n">
        <v>0.855577692001248</v>
      </c>
      <c r="O68" s="19" t="n">
        <v>0.886210279901449</v>
      </c>
      <c r="P68" s="19" t="n">
        <v>0.350490289295238</v>
      </c>
      <c r="Q68" s="17" t="s">
        <v>29</v>
      </c>
      <c r="R68" s="5" t="str">
        <f aca="false">IF(OR(Q68="Steel plate",Q68="Concrete jacket"),"Steel plate or jacket",Q68)</f>
        <v>Monitor</v>
      </c>
      <c r="S68" s="5" t="str">
        <f aca="false">IF(O68&lt;='Tree rules'!$C$4,IF(N68&lt;='Tree rules'!$C$5,IF(P68&lt;='Tree rules'!$C$7,"Monitor","Polymer laminate"),IF(P68&lt;='Tree rules'!$C$8,"Seal cracks","Polymer laminate")),IF(O68&lt;='Tree rules'!$C$6,IF(P68&lt;='Tree rules'!$C$9,"Polymer laminate","Steel plate or jacket"),IF(L68&lt;='Tree rules'!$C$10,"Steel plate or jacket","Polymer laminate")))</f>
        <v>Monitor</v>
      </c>
      <c r="T68" s="5" t="str">
        <f aca="false">IF(S68=R68,"Yes","No")</f>
        <v>Yes</v>
      </c>
    </row>
    <row r="69" customFormat="false" ht="15" hidden="false" customHeight="false" outlineLevel="0" collapsed="false">
      <c r="A69" s="15" t="n">
        <v>101</v>
      </c>
      <c r="B69" s="16" t="n">
        <v>3.89584848072955</v>
      </c>
      <c r="C69" s="15" t="n">
        <v>300</v>
      </c>
      <c r="D69" s="15" t="n">
        <v>375</v>
      </c>
      <c r="E69" s="15" t="n">
        <v>25</v>
      </c>
      <c r="F69" s="16" t="n">
        <v>0.683367586279351</v>
      </c>
      <c r="G69" s="17" t="s">
        <v>103</v>
      </c>
      <c r="H69" s="18" t="n">
        <v>0.2</v>
      </c>
      <c r="I69" s="18" t="n">
        <v>2</v>
      </c>
      <c r="J69" s="19" t="n">
        <v>0.952119402261848</v>
      </c>
      <c r="K69" s="19" t="n">
        <v>0.56334650720133</v>
      </c>
      <c r="L69" s="16" t="n">
        <v>11.7699349870983</v>
      </c>
      <c r="M69" s="19" t="n">
        <v>0.505860724301972</v>
      </c>
      <c r="N69" s="19" t="n">
        <v>1.37182207912999</v>
      </c>
      <c r="O69" s="19" t="n">
        <v>1.36786566482087</v>
      </c>
      <c r="P69" s="19" t="n">
        <v>0.761453562899943</v>
      </c>
      <c r="Q69" s="17" t="s">
        <v>31</v>
      </c>
      <c r="R69" s="5" t="str">
        <f aca="false">IF(OR(Q69="Steel plate",Q69="Concrete jacket"),"Steel plate or jacket",Q69)</f>
        <v>Polymer laminate</v>
      </c>
      <c r="S69" s="5" t="str">
        <f aca="false">IF(O69&lt;='Tree rules'!$C$4,IF(N69&lt;='Tree rules'!$C$5,IF(P69&lt;='Tree rules'!$C$7,"Monitor","Polymer laminate"),IF(P69&lt;='Tree rules'!$C$8,"Seal cracks","Polymer laminate")),IF(O69&lt;='Tree rules'!$C$6,IF(P69&lt;='Tree rules'!$C$9,"Polymer laminate","Steel plate or jacket"),IF(L69&lt;='Tree rules'!$C$10,"Steel plate or jacket","Polymer laminate")))</f>
        <v>Steel plate or jacket</v>
      </c>
      <c r="T69" s="5" t="str">
        <f aca="false">IF(S69=R69,"Yes","No")</f>
        <v>No</v>
      </c>
    </row>
    <row r="70" customFormat="false" ht="15" hidden="false" customHeight="false" outlineLevel="0" collapsed="false">
      <c r="A70" s="15" t="n">
        <v>102</v>
      </c>
      <c r="B70" s="16" t="n">
        <v>5.9240750064171</v>
      </c>
      <c r="C70" s="15" t="n">
        <v>230</v>
      </c>
      <c r="D70" s="15" t="n">
        <v>550</v>
      </c>
      <c r="E70" s="15" t="n">
        <v>25</v>
      </c>
      <c r="F70" s="16" t="n">
        <v>0.520346609290235</v>
      </c>
      <c r="G70" s="17" t="s">
        <v>101</v>
      </c>
      <c r="H70" s="18" t="n">
        <v>0.3</v>
      </c>
      <c r="I70" s="18" t="n">
        <v>2</v>
      </c>
      <c r="J70" s="19" t="n">
        <v>0.934929360050391</v>
      </c>
      <c r="K70" s="19" t="n">
        <v>0.614494806376607</v>
      </c>
      <c r="L70" s="16" t="n">
        <v>11.7541170762244</v>
      </c>
      <c r="M70" s="19" t="n">
        <v>0.746868469204936</v>
      </c>
      <c r="N70" s="19" t="n">
        <v>0.889726487521364</v>
      </c>
      <c r="O70" s="19" t="n">
        <v>1.29534948402081</v>
      </c>
      <c r="P70" s="19" t="n">
        <v>0.466446402317244</v>
      </c>
      <c r="Q70" s="17" t="s">
        <v>31</v>
      </c>
      <c r="R70" s="5" t="str">
        <f aca="false">IF(OR(Q70="Steel plate",Q70="Concrete jacket"),"Steel plate or jacket",Q70)</f>
        <v>Polymer laminate</v>
      </c>
      <c r="S70" s="5" t="str">
        <f aca="false">IF(O70&lt;='Tree rules'!$C$4,IF(N70&lt;='Tree rules'!$C$5,IF(P70&lt;='Tree rules'!$C$7,"Monitor","Polymer laminate"),IF(P70&lt;='Tree rules'!$C$8,"Seal cracks","Polymer laminate")),IF(O70&lt;='Tree rules'!$C$6,IF(P70&lt;='Tree rules'!$C$9,"Polymer laminate","Steel plate or jacket"),IF(L70&lt;='Tree rules'!$C$10,"Steel plate or jacket","Polymer laminate")))</f>
        <v>Polymer laminate</v>
      </c>
      <c r="T70" s="5" t="str">
        <f aca="false">IF(S70=R70,"Yes","No")</f>
        <v>Yes</v>
      </c>
    </row>
    <row r="71" customFormat="false" ht="15" hidden="false" customHeight="false" outlineLevel="0" collapsed="false">
      <c r="A71" s="15" t="n">
        <v>106</v>
      </c>
      <c r="B71" s="16" t="n">
        <v>7.09708206409413</v>
      </c>
      <c r="C71" s="15" t="n">
        <v>300</v>
      </c>
      <c r="D71" s="15" t="n">
        <v>625</v>
      </c>
      <c r="E71" s="15" t="n">
        <v>25</v>
      </c>
      <c r="F71" s="16" t="n">
        <v>0.578762031749415</v>
      </c>
      <c r="G71" s="17" t="s">
        <v>103</v>
      </c>
      <c r="H71" s="18" t="n">
        <v>0.2</v>
      </c>
      <c r="I71" s="18" t="n">
        <v>2</v>
      </c>
      <c r="J71" s="19" t="n">
        <v>0.906842104981683</v>
      </c>
      <c r="K71" s="19" t="n">
        <v>0.462249628212796</v>
      </c>
      <c r="L71" s="16" t="n">
        <v>12.2574819759829</v>
      </c>
      <c r="M71" s="19" t="n">
        <v>0.865990640831621</v>
      </c>
      <c r="N71" s="19" t="n">
        <v>1.30308951442678</v>
      </c>
      <c r="O71" s="19" t="n">
        <v>1.39449678408787</v>
      </c>
      <c r="P71" s="19" t="n">
        <v>0.453320210943563</v>
      </c>
      <c r="Q71" s="17" t="s">
        <v>31</v>
      </c>
      <c r="R71" s="5" t="str">
        <f aca="false">IF(OR(Q71="Steel plate",Q71="Concrete jacket"),"Steel plate or jacket",Q71)</f>
        <v>Polymer laminate</v>
      </c>
      <c r="S71" s="5" t="str">
        <f aca="false">IF(O71&lt;='Tree rules'!$C$4,IF(N71&lt;='Tree rules'!$C$5,IF(P71&lt;='Tree rules'!$C$7,"Monitor","Polymer laminate"),IF(P71&lt;='Tree rules'!$C$8,"Seal cracks","Polymer laminate")),IF(O71&lt;='Tree rules'!$C$6,IF(P71&lt;='Tree rules'!$C$9,"Polymer laminate","Steel plate or jacket"),IF(L71&lt;='Tree rules'!$C$10,"Steel plate or jacket","Polymer laminate")))</f>
        <v>Steel plate or jacket</v>
      </c>
      <c r="T71" s="5" t="str">
        <f aca="false">IF(S71=R71,"Yes","No")</f>
        <v>No</v>
      </c>
    </row>
    <row r="72" customFormat="false" ht="15" hidden="false" customHeight="false" outlineLevel="0" collapsed="false">
      <c r="A72" s="15" t="n">
        <v>107</v>
      </c>
      <c r="B72" s="16" t="n">
        <v>5.94070642397051</v>
      </c>
      <c r="C72" s="15" t="n">
        <v>230</v>
      </c>
      <c r="D72" s="15" t="n">
        <v>500</v>
      </c>
      <c r="E72" s="15" t="n">
        <v>30</v>
      </c>
      <c r="F72" s="16" t="n">
        <v>0.770204672782022</v>
      </c>
      <c r="G72" s="17" t="s">
        <v>103</v>
      </c>
      <c r="H72" s="18" t="n">
        <v>0.2</v>
      </c>
      <c r="I72" s="18" t="n">
        <v>1.5</v>
      </c>
      <c r="J72" s="19" t="n">
        <v>0.864399934103581</v>
      </c>
      <c r="K72" s="19" t="n">
        <v>0.646001865519643</v>
      </c>
      <c r="L72" s="16" t="n">
        <v>13.0852564404637</v>
      </c>
      <c r="M72" s="19" t="n">
        <v>0.897206944746806</v>
      </c>
      <c r="N72" s="19" t="n">
        <v>0.939429995605529</v>
      </c>
      <c r="O72" s="19" t="n">
        <v>1.01739791616239</v>
      </c>
      <c r="P72" s="19" t="n">
        <v>0.489454311434863</v>
      </c>
      <c r="Q72" s="17" t="s">
        <v>31</v>
      </c>
      <c r="R72" s="5" t="str">
        <f aca="false">IF(OR(Q72="Steel plate",Q72="Concrete jacket"),"Steel plate or jacket",Q72)</f>
        <v>Polymer laminate</v>
      </c>
      <c r="S72" s="5" t="str">
        <f aca="false">IF(O72&lt;='Tree rules'!$C$4,IF(N72&lt;='Tree rules'!$C$5,IF(P72&lt;='Tree rules'!$C$7,"Monitor","Polymer laminate"),IF(P72&lt;='Tree rules'!$C$8,"Seal cracks","Polymer laminate")),IF(O72&lt;='Tree rules'!$C$6,IF(P72&lt;='Tree rules'!$C$9,"Polymer laminate","Steel plate or jacket"),IF(L72&lt;='Tree rules'!$C$10,"Steel plate or jacket","Polymer laminate")))</f>
        <v>Polymer laminate</v>
      </c>
      <c r="T72" s="5" t="str">
        <f aca="false">IF(S72=R72,"Yes","No")</f>
        <v>Yes</v>
      </c>
    </row>
    <row r="73" customFormat="false" ht="15" hidden="false" customHeight="false" outlineLevel="0" collapsed="false">
      <c r="A73" s="15" t="n">
        <v>109</v>
      </c>
      <c r="B73" s="16" t="n">
        <v>6.37485696589702</v>
      </c>
      <c r="C73" s="15" t="n">
        <v>300</v>
      </c>
      <c r="D73" s="15" t="n">
        <v>550</v>
      </c>
      <c r="E73" s="15" t="n">
        <v>25</v>
      </c>
      <c r="F73" s="16" t="n">
        <v>0.664887334093078</v>
      </c>
      <c r="G73" s="17" t="s">
        <v>101</v>
      </c>
      <c r="H73" s="18" t="n">
        <v>0.3</v>
      </c>
      <c r="I73" s="18" t="n">
        <v>2</v>
      </c>
      <c r="J73" s="19" t="n">
        <v>0.912704807690369</v>
      </c>
      <c r="K73" s="19" t="n">
        <v>0.439110910513019</v>
      </c>
      <c r="L73" s="16" t="n">
        <v>12.6485257259862</v>
      </c>
      <c r="M73" s="19" t="n">
        <v>0.479978224422894</v>
      </c>
      <c r="N73" s="19" t="n">
        <v>0.961219419172802</v>
      </c>
      <c r="O73" s="19" t="n">
        <v>1.42463097624621</v>
      </c>
      <c r="P73" s="19" t="n">
        <v>0.872083597033548</v>
      </c>
      <c r="Q73" s="17" t="s">
        <v>104</v>
      </c>
      <c r="R73" s="5" t="str">
        <f aca="false">IF(OR(Q73="Steel plate",Q73="Concrete jacket"),"Steel plate or jacket",Q73)</f>
        <v>Steel plate or jacket</v>
      </c>
      <c r="S73" s="5" t="str">
        <f aca="false">IF(O73&lt;='Tree rules'!$C$4,IF(N73&lt;='Tree rules'!$C$5,IF(P73&lt;='Tree rules'!$C$7,"Monitor","Polymer laminate"),IF(P73&lt;='Tree rules'!$C$8,"Seal cracks","Polymer laminate")),IF(O73&lt;='Tree rules'!$C$6,IF(P73&lt;='Tree rules'!$C$9,"Polymer laminate","Steel plate or jacket"),IF(L73&lt;='Tree rules'!$C$10,"Steel plate or jacket","Polymer laminate")))</f>
        <v>Steel plate or jacket</v>
      </c>
      <c r="T73" s="5" t="str">
        <f aca="false">IF(S73=R73,"Yes","No")</f>
        <v>Yes</v>
      </c>
    </row>
    <row r="74" customFormat="false" ht="15" hidden="false" customHeight="false" outlineLevel="0" collapsed="false">
      <c r="A74" s="15" t="n">
        <v>110</v>
      </c>
      <c r="B74" s="16" t="n">
        <v>4.00659671381723</v>
      </c>
      <c r="C74" s="15" t="n">
        <v>300</v>
      </c>
      <c r="D74" s="15" t="n">
        <v>350</v>
      </c>
      <c r="E74" s="15" t="n">
        <v>25</v>
      </c>
      <c r="F74" s="16" t="n">
        <v>0.693508312050727</v>
      </c>
      <c r="G74" s="17" t="s">
        <v>101</v>
      </c>
      <c r="H74" s="18" t="n">
        <v>0.3</v>
      </c>
      <c r="I74" s="18" t="n">
        <v>1</v>
      </c>
      <c r="J74" s="19" t="n">
        <v>0.957755188036784</v>
      </c>
      <c r="K74" s="19" t="n">
        <v>0.505528196644601</v>
      </c>
      <c r="L74" s="16" t="n">
        <v>13.2668765358187</v>
      </c>
      <c r="M74" s="19" t="n">
        <v>0.335067063567274</v>
      </c>
      <c r="N74" s="19" t="n">
        <v>1.11918407374647</v>
      </c>
      <c r="O74" s="19" t="n">
        <v>0.957755188036784</v>
      </c>
      <c r="P74" s="19" t="n">
        <v>0.950569735988424</v>
      </c>
      <c r="Q74" s="17" t="s">
        <v>30</v>
      </c>
      <c r="R74" s="5" t="str">
        <f aca="false">IF(OR(Q74="Steel plate",Q74="Concrete jacket"),"Steel plate or jacket",Q74)</f>
        <v>Seal cracks</v>
      </c>
      <c r="S74" s="5" t="str">
        <f aca="false">IF(O74&lt;='Tree rules'!$C$4,IF(N74&lt;='Tree rules'!$C$5,IF(P74&lt;='Tree rules'!$C$7,"Monitor","Polymer laminate"),IF(P74&lt;='Tree rules'!$C$8,"Seal cracks","Polymer laminate")),IF(O74&lt;='Tree rules'!$C$6,IF(P74&lt;='Tree rules'!$C$9,"Polymer laminate","Steel plate or jacket"),IF(L74&lt;='Tree rules'!$C$10,"Steel plate or jacket","Polymer laminate")))</f>
        <v>Seal cracks</v>
      </c>
      <c r="T74" s="5" t="str">
        <f aca="false">IF(S74=R74,"Yes","No")</f>
        <v>Yes</v>
      </c>
    </row>
    <row r="75" customFormat="false" ht="15" hidden="false" customHeight="false" outlineLevel="0" collapsed="false">
      <c r="A75" s="15" t="n">
        <v>111</v>
      </c>
      <c r="B75" s="16" t="n">
        <v>7.56102675788993</v>
      </c>
      <c r="C75" s="15" t="n">
        <v>300</v>
      </c>
      <c r="D75" s="15" t="n">
        <v>725</v>
      </c>
      <c r="E75" s="15" t="n">
        <v>20</v>
      </c>
      <c r="F75" s="16" t="n">
        <v>0.592229542944762</v>
      </c>
      <c r="G75" s="17" t="s">
        <v>101</v>
      </c>
      <c r="H75" s="18" t="n">
        <v>0.3</v>
      </c>
      <c r="I75" s="18" t="n">
        <v>1.5</v>
      </c>
      <c r="J75" s="19" t="n">
        <v>0.880330966006499</v>
      </c>
      <c r="K75" s="19" t="n">
        <v>0.407437284517483</v>
      </c>
      <c r="L75" s="16" t="n">
        <v>11.1355327803975</v>
      </c>
      <c r="M75" s="19" t="n">
        <v>0.645565280918506</v>
      </c>
      <c r="N75" s="19" t="n">
        <v>0.677765316574785</v>
      </c>
      <c r="O75" s="19" t="n">
        <v>1.14115661987658</v>
      </c>
      <c r="P75" s="19" t="n">
        <v>0.508890637708309</v>
      </c>
      <c r="Q75" s="17" t="s">
        <v>31</v>
      </c>
      <c r="R75" s="5" t="str">
        <f aca="false">IF(OR(Q75="Steel plate",Q75="Concrete jacket"),"Steel plate or jacket",Q75)</f>
        <v>Polymer laminate</v>
      </c>
      <c r="S75" s="5" t="str">
        <f aca="false">IF(O75&lt;='Tree rules'!$C$4,IF(N75&lt;='Tree rules'!$C$5,IF(P75&lt;='Tree rules'!$C$7,"Monitor","Polymer laminate"),IF(P75&lt;='Tree rules'!$C$8,"Seal cracks","Polymer laminate")),IF(O75&lt;='Tree rules'!$C$6,IF(P75&lt;='Tree rules'!$C$9,"Polymer laminate","Steel plate or jacket"),IF(L75&lt;='Tree rules'!$C$10,"Steel plate or jacket","Polymer laminate")))</f>
        <v>Polymer laminate</v>
      </c>
      <c r="T75" s="5" t="str">
        <f aca="false">IF(S75=R75,"Yes","No")</f>
        <v>Yes</v>
      </c>
    </row>
    <row r="76" customFormat="false" ht="15" hidden="false" customHeight="false" outlineLevel="0" collapsed="false">
      <c r="A76" s="15" t="n">
        <v>113</v>
      </c>
      <c r="B76" s="16" t="n">
        <v>7.83937226458417</v>
      </c>
      <c r="C76" s="15" t="n">
        <v>300</v>
      </c>
      <c r="D76" s="15" t="n">
        <v>675</v>
      </c>
      <c r="E76" s="15" t="n">
        <v>30</v>
      </c>
      <c r="F76" s="16" t="n">
        <v>0.545770710721354</v>
      </c>
      <c r="G76" s="17" t="s">
        <v>102</v>
      </c>
      <c r="H76" s="18" t="n">
        <v>0.1</v>
      </c>
      <c r="I76" s="18" t="n">
        <v>1.5</v>
      </c>
      <c r="J76" s="19" t="n">
        <v>0.989171655394064</v>
      </c>
      <c r="K76" s="19" t="n">
        <v>0.464796697822854</v>
      </c>
      <c r="L76" s="16" t="n">
        <v>12.7677072713097</v>
      </c>
      <c r="M76" s="19" t="n">
        <v>0.397827424822979</v>
      </c>
      <c r="N76" s="19" t="n">
        <v>3.34441742566444</v>
      </c>
      <c r="O76" s="19" t="n">
        <v>1.25387562358753</v>
      </c>
      <c r="P76" s="19" t="n">
        <v>0.792736828054451</v>
      </c>
      <c r="Q76" s="17" t="s">
        <v>31</v>
      </c>
      <c r="R76" s="5" t="str">
        <f aca="false">IF(OR(Q76="Steel plate",Q76="Concrete jacket"),"Steel plate or jacket",Q76)</f>
        <v>Polymer laminate</v>
      </c>
      <c r="S76" s="5" t="str">
        <f aca="false">IF(O76&lt;='Tree rules'!$C$4,IF(N76&lt;='Tree rules'!$C$5,IF(P76&lt;='Tree rules'!$C$7,"Monitor","Polymer laminate"),IF(P76&lt;='Tree rules'!$C$8,"Seal cracks","Polymer laminate")),IF(O76&lt;='Tree rules'!$C$6,IF(P76&lt;='Tree rules'!$C$9,"Polymer laminate","Steel plate or jacket"),IF(L76&lt;='Tree rules'!$C$10,"Steel plate or jacket","Polymer laminate")))</f>
        <v>Polymer laminate</v>
      </c>
      <c r="T76" s="5" t="str">
        <f aca="false">IF(S76=R76,"Yes","No")</f>
        <v>Yes</v>
      </c>
    </row>
    <row r="77" customFormat="false" ht="15" hidden="false" customHeight="false" outlineLevel="0" collapsed="false">
      <c r="A77" s="15" t="n">
        <v>115</v>
      </c>
      <c r="B77" s="16" t="n">
        <v>3.1806852813164</v>
      </c>
      <c r="C77" s="15" t="n">
        <v>230</v>
      </c>
      <c r="D77" s="15" t="n">
        <v>300</v>
      </c>
      <c r="E77" s="15" t="n">
        <v>20</v>
      </c>
      <c r="F77" s="16" t="n">
        <v>0.688332522525665</v>
      </c>
      <c r="G77" s="17" t="s">
        <v>103</v>
      </c>
      <c r="H77" s="18" t="n">
        <v>0.2</v>
      </c>
      <c r="I77" s="18" t="n">
        <v>1.5</v>
      </c>
      <c r="J77" s="19" t="n">
        <v>0.904351989820898</v>
      </c>
      <c r="K77" s="19" t="n">
        <v>0.441537561275648</v>
      </c>
      <c r="L77" s="16" t="n">
        <v>12.5223829973087</v>
      </c>
      <c r="M77" s="19" t="n">
        <v>0.429692007040658</v>
      </c>
      <c r="N77" s="19" t="n">
        <v>1.6538166181955</v>
      </c>
      <c r="O77" s="19" t="n">
        <v>1.1568752986712</v>
      </c>
      <c r="P77" s="19" t="n">
        <v>0.735401208170493</v>
      </c>
      <c r="Q77" s="17" t="s">
        <v>31</v>
      </c>
      <c r="R77" s="5" t="str">
        <f aca="false">IF(OR(Q77="Steel plate",Q77="Concrete jacket"),"Steel plate or jacket",Q77)</f>
        <v>Polymer laminate</v>
      </c>
      <c r="S77" s="5" t="str">
        <f aca="false">IF(O77&lt;='Tree rules'!$C$4,IF(N77&lt;='Tree rules'!$C$5,IF(P77&lt;='Tree rules'!$C$7,"Monitor","Polymer laminate"),IF(P77&lt;='Tree rules'!$C$8,"Seal cracks","Polymer laminate")),IF(O77&lt;='Tree rules'!$C$6,IF(P77&lt;='Tree rules'!$C$9,"Polymer laminate","Steel plate or jacket"),IF(L77&lt;='Tree rules'!$C$10,"Steel plate or jacket","Polymer laminate")))</f>
        <v>Polymer laminate</v>
      </c>
      <c r="T77" s="5" t="str">
        <f aca="false">IF(S77=R77,"Yes","No")</f>
        <v>Yes</v>
      </c>
    </row>
    <row r="78" customFormat="false" ht="15" hidden="false" customHeight="false" outlineLevel="0" collapsed="false">
      <c r="A78" s="15" t="n">
        <v>116</v>
      </c>
      <c r="B78" s="16" t="n">
        <v>3.86668830449141</v>
      </c>
      <c r="C78" s="15" t="n">
        <v>300</v>
      </c>
      <c r="D78" s="15" t="n">
        <v>325</v>
      </c>
      <c r="E78" s="15" t="n">
        <v>25</v>
      </c>
      <c r="F78" s="16" t="n">
        <v>0.756099314943392</v>
      </c>
      <c r="G78" s="17" t="s">
        <v>101</v>
      </c>
      <c r="H78" s="18" t="n">
        <v>0.3</v>
      </c>
      <c r="I78" s="18" t="n">
        <v>2</v>
      </c>
      <c r="J78" s="19" t="n">
        <v>0.864122180770407</v>
      </c>
      <c r="K78" s="19" t="n">
        <v>0.472808463198158</v>
      </c>
      <c r="L78" s="16" t="n">
        <v>13.9591635541206</v>
      </c>
      <c r="M78" s="19" t="n">
        <v>0.359451433684831</v>
      </c>
      <c r="N78" s="19" t="n">
        <v>1.52204371046034</v>
      </c>
      <c r="O78" s="19" t="n">
        <v>1.31968008123532</v>
      </c>
      <c r="P78" s="19" t="n">
        <v>1.09753146921488</v>
      </c>
      <c r="Q78" s="17" t="s">
        <v>31</v>
      </c>
      <c r="R78" s="5" t="str">
        <f aca="false">IF(OR(Q78="Steel plate",Q78="Concrete jacket"),"Steel plate or jacket",Q78)</f>
        <v>Polymer laminate</v>
      </c>
      <c r="S78" s="5" t="str">
        <f aca="false">IF(O78&lt;='Tree rules'!$C$4,IF(N78&lt;='Tree rules'!$C$5,IF(P78&lt;='Tree rules'!$C$7,"Monitor","Polymer laminate"),IF(P78&lt;='Tree rules'!$C$8,"Seal cracks","Polymer laminate")),IF(O78&lt;='Tree rules'!$C$6,IF(P78&lt;='Tree rules'!$C$9,"Polymer laminate","Steel plate or jacket"),IF(L78&lt;='Tree rules'!$C$10,"Steel plate or jacket","Polymer laminate")))</f>
        <v>Polymer laminate</v>
      </c>
      <c r="T78" s="5" t="str">
        <f aca="false">IF(S78=R78,"Yes","No")</f>
        <v>Yes</v>
      </c>
    </row>
    <row r="79" customFormat="false" ht="15" hidden="false" customHeight="false" outlineLevel="0" collapsed="false">
      <c r="A79" s="15" t="n">
        <v>117</v>
      </c>
      <c r="B79" s="16" t="n">
        <v>4.83311590502212</v>
      </c>
      <c r="C79" s="15" t="n">
        <v>300</v>
      </c>
      <c r="D79" s="15" t="n">
        <v>475</v>
      </c>
      <c r="E79" s="15" t="n">
        <v>25</v>
      </c>
      <c r="F79" s="16" t="n">
        <v>0.762522488735387</v>
      </c>
      <c r="G79" s="17" t="s">
        <v>102</v>
      </c>
      <c r="H79" s="18" t="n">
        <v>0.1</v>
      </c>
      <c r="I79" s="18" t="n">
        <v>1.5</v>
      </c>
      <c r="J79" s="19" t="n">
        <v>0.980688401067058</v>
      </c>
      <c r="K79" s="19" t="n">
        <v>0.478627427745979</v>
      </c>
      <c r="L79" s="16" t="n">
        <v>11.7308638471411</v>
      </c>
      <c r="M79" s="19" t="n">
        <v>0.918989103628343</v>
      </c>
      <c r="N79" s="19" t="n">
        <v>3.49466262680655</v>
      </c>
      <c r="O79" s="19" t="n">
        <v>1.23634041818907</v>
      </c>
      <c r="P79" s="19" t="n">
        <v>0.415792464040245</v>
      </c>
      <c r="Q79" s="17" t="s">
        <v>31</v>
      </c>
      <c r="R79" s="5" t="str">
        <f aca="false">IF(OR(Q79="Steel plate",Q79="Concrete jacket"),"Steel plate or jacket",Q79)</f>
        <v>Polymer laminate</v>
      </c>
      <c r="S79" s="5" t="str">
        <f aca="false">IF(O79&lt;='Tree rules'!$C$4,IF(N79&lt;='Tree rules'!$C$5,IF(P79&lt;='Tree rules'!$C$7,"Monitor","Polymer laminate"),IF(P79&lt;='Tree rules'!$C$8,"Seal cracks","Polymer laminate")),IF(O79&lt;='Tree rules'!$C$6,IF(P79&lt;='Tree rules'!$C$9,"Polymer laminate","Steel plate or jacket"),IF(L79&lt;='Tree rules'!$C$10,"Steel plate or jacket","Polymer laminate")))</f>
        <v>Polymer laminate</v>
      </c>
      <c r="T79" s="5" t="str">
        <f aca="false">IF(S79=R79,"Yes","No")</f>
        <v>Yes</v>
      </c>
    </row>
    <row r="80" customFormat="false" ht="15" hidden="false" customHeight="false" outlineLevel="0" collapsed="false">
      <c r="A80" s="15" t="n">
        <v>118</v>
      </c>
      <c r="B80" s="16" t="n">
        <v>6.66982611443004</v>
      </c>
      <c r="C80" s="15" t="n">
        <v>300</v>
      </c>
      <c r="D80" s="15" t="n">
        <v>575</v>
      </c>
      <c r="E80" s="15" t="n">
        <v>25</v>
      </c>
      <c r="F80" s="16" t="n">
        <v>0.596127638252333</v>
      </c>
      <c r="G80" s="17" t="s">
        <v>103</v>
      </c>
      <c r="H80" s="18" t="n">
        <v>0.2</v>
      </c>
      <c r="I80" s="18" t="n">
        <v>2</v>
      </c>
      <c r="J80" s="19" t="n">
        <v>0.870121419149115</v>
      </c>
      <c r="K80" s="19" t="n">
        <v>0.607979946251774</v>
      </c>
      <c r="L80" s="16" t="n">
        <v>12.6562165359204</v>
      </c>
      <c r="M80" s="19" t="n">
        <v>0.48566111866633</v>
      </c>
      <c r="N80" s="19" t="n">
        <v>1.52925038384544</v>
      </c>
      <c r="O80" s="19" t="n">
        <v>1.21122646465143</v>
      </c>
      <c r="P80" s="19" t="n">
        <v>0.788794545689543</v>
      </c>
      <c r="Q80" s="17" t="s">
        <v>31</v>
      </c>
      <c r="R80" s="5" t="str">
        <f aca="false">IF(OR(Q80="Steel plate",Q80="Concrete jacket"),"Steel plate or jacket",Q80)</f>
        <v>Polymer laminate</v>
      </c>
      <c r="S80" s="5" t="str">
        <f aca="false">IF(O80&lt;='Tree rules'!$C$4,IF(N80&lt;='Tree rules'!$C$5,IF(P80&lt;='Tree rules'!$C$7,"Monitor","Polymer laminate"),IF(P80&lt;='Tree rules'!$C$8,"Seal cracks","Polymer laminate")),IF(O80&lt;='Tree rules'!$C$6,IF(P80&lt;='Tree rules'!$C$9,"Polymer laminate","Steel plate or jacket"),IF(L80&lt;='Tree rules'!$C$10,"Steel plate or jacket","Polymer laminate")))</f>
        <v>Polymer laminate</v>
      </c>
      <c r="T80" s="5" t="str">
        <f aca="false">IF(S80=R80,"Yes","No")</f>
        <v>Yes</v>
      </c>
    </row>
    <row r="81" customFormat="false" ht="15" hidden="false" customHeight="false" outlineLevel="0" collapsed="false">
      <c r="A81" s="15" t="n">
        <v>119</v>
      </c>
      <c r="B81" s="16" t="n">
        <v>4.01876564668045</v>
      </c>
      <c r="C81" s="15" t="n">
        <v>230</v>
      </c>
      <c r="D81" s="15" t="n">
        <v>350</v>
      </c>
      <c r="E81" s="15" t="n">
        <v>25</v>
      </c>
      <c r="F81" s="16" t="n">
        <v>0.907455678485392</v>
      </c>
      <c r="G81" s="17" t="s">
        <v>102</v>
      </c>
      <c r="H81" s="18" t="n">
        <v>0.1</v>
      </c>
      <c r="I81" s="18" t="n">
        <v>1</v>
      </c>
      <c r="J81" s="19" t="n">
        <v>0.868586033068871</v>
      </c>
      <c r="K81" s="19" t="n">
        <v>0.51858030270721</v>
      </c>
      <c r="L81" s="16" t="n">
        <v>13.9057634833233</v>
      </c>
      <c r="M81" s="19" t="n">
        <v>0.364763491406806</v>
      </c>
      <c r="N81" s="19" t="n">
        <v>2.56724594388273</v>
      </c>
      <c r="O81" s="19" t="n">
        <v>0.868586033068871</v>
      </c>
      <c r="P81" s="19" t="n">
        <v>0.926581044803627</v>
      </c>
      <c r="Q81" s="17" t="s">
        <v>30</v>
      </c>
      <c r="R81" s="5" t="str">
        <f aca="false">IF(OR(Q81="Steel plate",Q81="Concrete jacket"),"Steel plate or jacket",Q81)</f>
        <v>Seal cracks</v>
      </c>
      <c r="S81" s="5" t="str">
        <f aca="false">IF(O81&lt;='Tree rules'!$C$4,IF(N81&lt;='Tree rules'!$C$5,IF(P81&lt;='Tree rules'!$C$7,"Monitor","Polymer laminate"),IF(P81&lt;='Tree rules'!$C$8,"Seal cracks","Polymer laminate")),IF(O81&lt;='Tree rules'!$C$6,IF(P81&lt;='Tree rules'!$C$9,"Polymer laminate","Steel plate or jacket"),IF(L81&lt;='Tree rules'!$C$10,"Steel plate or jacket","Polymer laminate")))</f>
        <v>Seal cracks</v>
      </c>
      <c r="T81" s="5" t="str">
        <f aca="false">IF(S81=R81,"Yes","No")</f>
        <v>Yes</v>
      </c>
    </row>
    <row r="82" customFormat="false" ht="15" hidden="false" customHeight="false" outlineLevel="0" collapsed="false">
      <c r="A82" s="15" t="n">
        <v>120</v>
      </c>
      <c r="B82" s="16" t="n">
        <v>5.8574626069953</v>
      </c>
      <c r="C82" s="15" t="n">
        <v>300</v>
      </c>
      <c r="D82" s="15" t="n">
        <v>575</v>
      </c>
      <c r="E82" s="15" t="n">
        <v>30</v>
      </c>
      <c r="F82" s="16" t="n">
        <v>0.79483685100311</v>
      </c>
      <c r="G82" s="17" t="s">
        <v>103</v>
      </c>
      <c r="H82" s="18" t="n">
        <v>0.2</v>
      </c>
      <c r="I82" s="18" t="n">
        <v>1</v>
      </c>
      <c r="J82" s="19" t="n">
        <v>0.883394703287377</v>
      </c>
      <c r="K82" s="19" t="n">
        <v>0.470116083111631</v>
      </c>
      <c r="L82" s="16" t="n">
        <v>11.1147298045452</v>
      </c>
      <c r="M82" s="19" t="n">
        <v>0.408929783389663</v>
      </c>
      <c r="N82" s="19" t="n">
        <v>0.965677807656701</v>
      </c>
      <c r="O82" s="19" t="n">
        <v>0.883394703287378</v>
      </c>
      <c r="P82" s="19" t="n">
        <v>0.738463711095188</v>
      </c>
      <c r="Q82" s="17" t="s">
        <v>29</v>
      </c>
      <c r="R82" s="5" t="str">
        <f aca="false">IF(OR(Q82="Steel plate",Q82="Concrete jacket"),"Steel plate or jacket",Q82)</f>
        <v>Monitor</v>
      </c>
      <c r="S82" s="5" t="str">
        <f aca="false">IF(O82&lt;='Tree rules'!$C$4,IF(N82&lt;='Tree rules'!$C$5,IF(P82&lt;='Tree rules'!$C$7,"Monitor","Polymer laminate"),IF(P82&lt;='Tree rules'!$C$8,"Seal cracks","Polymer laminate")),IF(O82&lt;='Tree rules'!$C$6,IF(P82&lt;='Tree rules'!$C$9,"Polymer laminate","Steel plate or jacket"),IF(L82&lt;='Tree rules'!$C$10,"Steel plate or jacket","Polymer laminate")))</f>
        <v>Monitor</v>
      </c>
      <c r="T82" s="5" t="str">
        <f aca="false">IF(S82=R82,"Yes","No")</f>
        <v>Yes</v>
      </c>
    </row>
    <row r="83" customFormat="false" ht="15" hidden="false" customHeight="false" outlineLevel="0" collapsed="false">
      <c r="A83" s="15" t="n">
        <v>121</v>
      </c>
      <c r="B83" s="16" t="n">
        <v>3.52784467357524</v>
      </c>
      <c r="C83" s="15" t="n">
        <v>230</v>
      </c>
      <c r="D83" s="15" t="n">
        <v>300</v>
      </c>
      <c r="E83" s="15" t="n">
        <v>30</v>
      </c>
      <c r="F83" s="16" t="n">
        <v>0.576243217710084</v>
      </c>
      <c r="G83" s="17" t="s">
        <v>101</v>
      </c>
      <c r="H83" s="18" t="n">
        <v>0.3</v>
      </c>
      <c r="I83" s="18" t="n">
        <v>2</v>
      </c>
      <c r="J83" s="19" t="n">
        <v>0.87910537541837</v>
      </c>
      <c r="K83" s="19" t="n">
        <v>0.428430774250678</v>
      </c>
      <c r="L83" s="16" t="n">
        <v>13.7806432561533</v>
      </c>
      <c r="M83" s="19" t="n">
        <v>0.405544527072724</v>
      </c>
      <c r="N83" s="19" t="n">
        <v>1.07249188441621</v>
      </c>
      <c r="O83" s="19" t="n">
        <v>1.38157495419831</v>
      </c>
      <c r="P83" s="19" t="n">
        <v>0.709591678712006</v>
      </c>
      <c r="Q83" s="17" t="s">
        <v>31</v>
      </c>
      <c r="R83" s="5" t="str">
        <f aca="false">IF(OR(Q83="Steel plate",Q83="Concrete jacket"),"Steel plate or jacket",Q83)</f>
        <v>Polymer laminate</v>
      </c>
      <c r="S83" s="5" t="str">
        <f aca="false">IF(O83&lt;='Tree rules'!$C$4,IF(N83&lt;='Tree rules'!$C$5,IF(P83&lt;='Tree rules'!$C$7,"Monitor","Polymer laminate"),IF(P83&lt;='Tree rules'!$C$8,"Seal cracks","Polymer laminate")),IF(O83&lt;='Tree rules'!$C$6,IF(P83&lt;='Tree rules'!$C$9,"Polymer laminate","Steel plate or jacket"),IF(L83&lt;='Tree rules'!$C$10,"Steel plate or jacket","Polymer laminate")))</f>
        <v>Polymer laminate</v>
      </c>
      <c r="T83" s="5" t="str">
        <f aca="false">IF(S83=R83,"Yes","No")</f>
        <v>Yes</v>
      </c>
    </row>
    <row r="84" customFormat="false" ht="15" hidden="false" customHeight="false" outlineLevel="0" collapsed="false">
      <c r="A84" s="15" t="n">
        <v>123</v>
      </c>
      <c r="B84" s="16" t="n">
        <v>3.41756511987205</v>
      </c>
      <c r="C84" s="15" t="n">
        <v>230</v>
      </c>
      <c r="D84" s="15" t="n">
        <v>325</v>
      </c>
      <c r="E84" s="15" t="n">
        <v>30</v>
      </c>
      <c r="F84" s="16" t="n">
        <v>0.699968036696473</v>
      </c>
      <c r="G84" s="17" t="s">
        <v>101</v>
      </c>
      <c r="H84" s="18" t="n">
        <v>0.3</v>
      </c>
      <c r="I84" s="18" t="n">
        <v>1</v>
      </c>
      <c r="J84" s="19" t="n">
        <v>0.955488597070618</v>
      </c>
      <c r="K84" s="19" t="n">
        <v>0.628484668718531</v>
      </c>
      <c r="L84" s="16" t="n">
        <v>12.162153451502</v>
      </c>
      <c r="M84" s="19" t="n">
        <v>0.946235355122117</v>
      </c>
      <c r="N84" s="19" t="n">
        <v>0.59006611786583</v>
      </c>
      <c r="O84" s="19" t="n">
        <v>0.955488597070618</v>
      </c>
      <c r="P84" s="19" t="n">
        <v>0.343626978388835</v>
      </c>
      <c r="Q84" s="17" t="s">
        <v>29</v>
      </c>
      <c r="R84" s="5" t="str">
        <f aca="false">IF(OR(Q84="Steel plate",Q84="Concrete jacket"),"Steel plate or jacket",Q84)</f>
        <v>Monitor</v>
      </c>
      <c r="S84" s="5" t="str">
        <f aca="false">IF(O84&lt;='Tree rules'!$C$4,IF(N84&lt;='Tree rules'!$C$5,IF(P84&lt;='Tree rules'!$C$7,"Monitor","Polymer laminate"),IF(P84&lt;='Tree rules'!$C$8,"Seal cracks","Polymer laminate")),IF(O84&lt;='Tree rules'!$C$6,IF(P84&lt;='Tree rules'!$C$9,"Polymer laminate","Steel plate or jacket"),IF(L84&lt;='Tree rules'!$C$10,"Steel plate or jacket","Polymer laminate")))</f>
        <v>Monitor</v>
      </c>
      <c r="T84" s="5" t="str">
        <f aca="false">IF(S84=R84,"Yes","No")</f>
        <v>Yes</v>
      </c>
    </row>
    <row r="85" customFormat="false" ht="15" hidden="false" customHeight="false" outlineLevel="0" collapsed="false">
      <c r="A85" s="15" t="n">
        <v>124</v>
      </c>
      <c r="B85" s="16" t="n">
        <v>3.56059971436411</v>
      </c>
      <c r="C85" s="15" t="n">
        <v>300</v>
      </c>
      <c r="D85" s="15" t="n">
        <v>300</v>
      </c>
      <c r="E85" s="15" t="n">
        <v>25</v>
      </c>
      <c r="F85" s="16" t="n">
        <v>0.831109167616348</v>
      </c>
      <c r="G85" s="17" t="s">
        <v>101</v>
      </c>
      <c r="H85" s="18" t="n">
        <v>0.3</v>
      </c>
      <c r="I85" s="18" t="n">
        <v>2</v>
      </c>
      <c r="J85" s="19" t="n">
        <v>0.877222718664824</v>
      </c>
      <c r="K85" s="19" t="n">
        <v>0.40617528882588</v>
      </c>
      <c r="L85" s="16" t="n">
        <v>14.1293639458893</v>
      </c>
      <c r="M85" s="19" t="n">
        <v>0.446960980234409</v>
      </c>
      <c r="N85" s="19" t="n">
        <v>1.56866487102845</v>
      </c>
      <c r="O85" s="19" t="n">
        <v>1.39813924621134</v>
      </c>
      <c r="P85" s="19" t="n">
        <v>0.933912007894939</v>
      </c>
      <c r="Q85" s="17" t="s">
        <v>31</v>
      </c>
      <c r="R85" s="5" t="str">
        <f aca="false">IF(OR(Q85="Steel plate",Q85="Concrete jacket"),"Steel plate or jacket",Q85)</f>
        <v>Polymer laminate</v>
      </c>
      <c r="S85" s="5" t="str">
        <f aca="false">IF(O85&lt;='Tree rules'!$C$4,IF(N85&lt;='Tree rules'!$C$5,IF(P85&lt;='Tree rules'!$C$7,"Monitor","Polymer laminate"),IF(P85&lt;='Tree rules'!$C$8,"Seal cracks","Polymer laminate")),IF(O85&lt;='Tree rules'!$C$6,IF(P85&lt;='Tree rules'!$C$9,"Polymer laminate","Steel plate or jacket"),IF(L85&lt;='Tree rules'!$C$10,"Steel plate or jacket","Polymer laminate")))</f>
        <v>Polymer laminate</v>
      </c>
      <c r="T85" s="5" t="str">
        <f aca="false">IF(S85=R85,"Yes","No")</f>
        <v>Yes</v>
      </c>
    </row>
    <row r="86" customFormat="false" ht="15" hidden="false" customHeight="false" outlineLevel="0" collapsed="false">
      <c r="A86" s="15" t="n">
        <v>125</v>
      </c>
      <c r="B86" s="16" t="n">
        <v>5.04006249638661</v>
      </c>
      <c r="C86" s="15" t="n">
        <v>230</v>
      </c>
      <c r="D86" s="15" t="n">
        <v>450</v>
      </c>
      <c r="E86" s="15" t="n">
        <v>25</v>
      </c>
      <c r="F86" s="16" t="n">
        <v>0.649145274956135</v>
      </c>
      <c r="G86" s="17" t="s">
        <v>101</v>
      </c>
      <c r="H86" s="18" t="n">
        <v>0.3</v>
      </c>
      <c r="I86" s="18" t="n">
        <v>2</v>
      </c>
      <c r="J86" s="19" t="n">
        <v>0.953628778578398</v>
      </c>
      <c r="K86" s="19" t="n">
        <v>0.465316909198717</v>
      </c>
      <c r="L86" s="16" t="n">
        <v>12.4754022187787</v>
      </c>
      <c r="M86" s="19" t="n">
        <v>0.400906279917596</v>
      </c>
      <c r="N86" s="19" t="n">
        <v>1.10111430926415</v>
      </c>
      <c r="O86" s="19" t="n">
        <v>1.46351796138575</v>
      </c>
      <c r="P86" s="19" t="n">
        <v>0.988760320821276</v>
      </c>
      <c r="Q86" s="17" t="s">
        <v>31</v>
      </c>
      <c r="R86" s="5" t="str">
        <f aca="false">IF(OR(Q86="Steel plate",Q86="Concrete jacket"),"Steel plate or jacket",Q86)</f>
        <v>Polymer laminate</v>
      </c>
      <c r="S86" s="5" t="str">
        <f aca="false">IF(O86&lt;='Tree rules'!$C$4,IF(N86&lt;='Tree rules'!$C$5,IF(P86&lt;='Tree rules'!$C$7,"Monitor","Polymer laminate"),IF(P86&lt;='Tree rules'!$C$8,"Seal cracks","Polymer laminate")),IF(O86&lt;='Tree rules'!$C$6,IF(P86&lt;='Tree rules'!$C$9,"Polymer laminate","Steel plate or jacket"),IF(L86&lt;='Tree rules'!$C$10,"Steel plate or jacket","Polymer laminate")))</f>
        <v>Steel plate or jacket</v>
      </c>
      <c r="T86" s="5" t="str">
        <f aca="false">IF(S86=R86,"Yes","No")</f>
        <v>No</v>
      </c>
    </row>
    <row r="87" customFormat="false" ht="15" hidden="false" customHeight="false" outlineLevel="0" collapsed="false">
      <c r="A87" s="15" t="n">
        <v>126</v>
      </c>
      <c r="B87" s="16" t="n">
        <v>4.55323701008021</v>
      </c>
      <c r="C87" s="15" t="n">
        <v>300</v>
      </c>
      <c r="D87" s="15" t="n">
        <v>375</v>
      </c>
      <c r="E87" s="15" t="n">
        <v>20</v>
      </c>
      <c r="F87" s="16" t="n">
        <v>0.640487798897002</v>
      </c>
      <c r="G87" s="17" t="s">
        <v>101</v>
      </c>
      <c r="H87" s="18" t="n">
        <v>0.3</v>
      </c>
      <c r="I87" s="18" t="n">
        <v>2</v>
      </c>
      <c r="J87" s="19" t="n">
        <v>0.966616281401226</v>
      </c>
      <c r="K87" s="19" t="n">
        <v>0.403712604118778</v>
      </c>
      <c r="L87" s="16" t="n">
        <v>13.9242722020801</v>
      </c>
      <c r="M87" s="19" t="n">
        <v>0.924554062725466</v>
      </c>
      <c r="N87" s="19" t="n">
        <v>1.65517336112492</v>
      </c>
      <c r="O87" s="19" t="n">
        <v>1.54299738665435</v>
      </c>
      <c r="P87" s="19" t="n">
        <v>0.498987310123757</v>
      </c>
      <c r="Q87" s="17" t="s">
        <v>31</v>
      </c>
      <c r="R87" s="5" t="str">
        <f aca="false">IF(OR(Q87="Steel plate",Q87="Concrete jacket"),"Steel plate or jacket",Q87)</f>
        <v>Polymer laminate</v>
      </c>
      <c r="S87" s="5" t="str">
        <f aca="false">IF(O87&lt;='Tree rules'!$C$4,IF(N87&lt;='Tree rules'!$C$5,IF(P87&lt;='Tree rules'!$C$7,"Monitor","Polymer laminate"),IF(P87&lt;='Tree rules'!$C$8,"Seal cracks","Polymer laminate")),IF(O87&lt;='Tree rules'!$C$6,IF(P87&lt;='Tree rules'!$C$9,"Polymer laminate","Steel plate or jacket"),IF(L87&lt;='Tree rules'!$C$10,"Steel plate or jacket","Polymer laminate")))</f>
        <v>Polymer laminate</v>
      </c>
      <c r="T87" s="5" t="str">
        <f aca="false">IF(S87=R87,"Yes","No")</f>
        <v>Yes</v>
      </c>
    </row>
    <row r="88" customFormat="false" ht="15" hidden="false" customHeight="false" outlineLevel="0" collapsed="false">
      <c r="A88" s="15" t="n">
        <v>127</v>
      </c>
      <c r="B88" s="16" t="n">
        <v>3.3892723335035</v>
      </c>
      <c r="C88" s="15" t="n">
        <v>300</v>
      </c>
      <c r="D88" s="15" t="n">
        <v>300</v>
      </c>
      <c r="E88" s="15" t="n">
        <v>30</v>
      </c>
      <c r="F88" s="16" t="n">
        <v>0.883711013668015</v>
      </c>
      <c r="G88" s="17" t="s">
        <v>102</v>
      </c>
      <c r="H88" s="18" t="n">
        <v>0.1</v>
      </c>
      <c r="I88" s="18" t="n">
        <v>1</v>
      </c>
      <c r="J88" s="19" t="n">
        <v>0.885641910701558</v>
      </c>
      <c r="K88" s="19" t="n">
        <v>0.490137846872332</v>
      </c>
      <c r="L88" s="16" t="n">
        <v>14.3007271455844</v>
      </c>
      <c r="M88" s="19" t="n">
        <v>0.912558975725952</v>
      </c>
      <c r="N88" s="19" t="n">
        <v>3.06342222729317</v>
      </c>
      <c r="O88" s="19" t="n">
        <v>0.885641910701558</v>
      </c>
      <c r="P88" s="19" t="n">
        <v>0.343180459391362</v>
      </c>
      <c r="Q88" s="17" t="s">
        <v>30</v>
      </c>
      <c r="R88" s="5" t="str">
        <f aca="false">IF(OR(Q88="Steel plate",Q88="Concrete jacket"),"Steel plate or jacket",Q88)</f>
        <v>Seal cracks</v>
      </c>
      <c r="S88" s="5" t="str">
        <f aca="false">IF(O88&lt;='Tree rules'!$C$4,IF(N88&lt;='Tree rules'!$C$5,IF(P88&lt;='Tree rules'!$C$7,"Monitor","Polymer laminate"),IF(P88&lt;='Tree rules'!$C$8,"Seal cracks","Polymer laminate")),IF(O88&lt;='Tree rules'!$C$6,IF(P88&lt;='Tree rules'!$C$9,"Polymer laminate","Steel plate or jacket"),IF(L88&lt;='Tree rules'!$C$10,"Steel plate or jacket","Polymer laminate")))</f>
        <v>Seal cracks</v>
      </c>
      <c r="T88" s="5" t="str">
        <f aca="false">IF(S88=R88,"Yes","No")</f>
        <v>Yes</v>
      </c>
    </row>
    <row r="89" customFormat="false" ht="15" hidden="false" customHeight="false" outlineLevel="0" collapsed="false">
      <c r="A89" s="15" t="n">
        <v>128</v>
      </c>
      <c r="B89" s="16" t="n">
        <v>4.538612211332</v>
      </c>
      <c r="C89" s="15" t="n">
        <v>300</v>
      </c>
      <c r="D89" s="15" t="n">
        <v>425</v>
      </c>
      <c r="E89" s="15" t="n">
        <v>30</v>
      </c>
      <c r="F89" s="16" t="n">
        <v>0.593686800678386</v>
      </c>
      <c r="G89" s="17" t="s">
        <v>101</v>
      </c>
      <c r="H89" s="18" t="n">
        <v>0.3</v>
      </c>
      <c r="I89" s="18" t="n">
        <v>1</v>
      </c>
      <c r="J89" s="19" t="n">
        <v>0.918326118173181</v>
      </c>
      <c r="K89" s="19" t="n">
        <v>0.595508146761106</v>
      </c>
      <c r="L89" s="16" t="n">
        <v>11.9123680087454</v>
      </c>
      <c r="M89" s="19" t="n">
        <v>0.623228981332501</v>
      </c>
      <c r="N89" s="19" t="n">
        <v>0.575045951048318</v>
      </c>
      <c r="O89" s="19" t="n">
        <v>0.918326118173181</v>
      </c>
      <c r="P89" s="19" t="n">
        <v>0.453593100143248</v>
      </c>
      <c r="Q89" s="17" t="s">
        <v>29</v>
      </c>
      <c r="R89" s="5" t="str">
        <f aca="false">IF(OR(Q89="Steel plate",Q89="Concrete jacket"),"Steel plate or jacket",Q89)</f>
        <v>Monitor</v>
      </c>
      <c r="S89" s="5" t="str">
        <f aca="false">IF(O89&lt;='Tree rules'!$C$4,IF(N89&lt;='Tree rules'!$C$5,IF(P89&lt;='Tree rules'!$C$7,"Monitor","Polymer laminate"),IF(P89&lt;='Tree rules'!$C$8,"Seal cracks","Polymer laminate")),IF(O89&lt;='Tree rules'!$C$6,IF(P89&lt;='Tree rules'!$C$9,"Polymer laminate","Steel plate or jacket"),IF(L89&lt;='Tree rules'!$C$10,"Steel plate or jacket","Polymer laminate")))</f>
        <v>Monitor</v>
      </c>
      <c r="T89" s="5" t="str">
        <f aca="false">IF(S89=R89,"Yes","No")</f>
        <v>Yes</v>
      </c>
    </row>
    <row r="90" customFormat="false" ht="15" hidden="false" customHeight="false" outlineLevel="0" collapsed="false">
      <c r="A90" s="15" t="n">
        <v>129</v>
      </c>
      <c r="B90" s="16" t="n">
        <v>4.15039351364204</v>
      </c>
      <c r="C90" s="15" t="n">
        <v>300</v>
      </c>
      <c r="D90" s="15" t="n">
        <v>325</v>
      </c>
      <c r="E90" s="15" t="n">
        <v>30</v>
      </c>
      <c r="F90" s="16" t="n">
        <v>0.72065207824282</v>
      </c>
      <c r="G90" s="17" t="s">
        <v>103</v>
      </c>
      <c r="H90" s="18" t="n">
        <v>0.2</v>
      </c>
      <c r="I90" s="18" t="n">
        <v>2</v>
      </c>
      <c r="J90" s="19" t="n">
        <v>0.885921966943356</v>
      </c>
      <c r="K90" s="19" t="n">
        <v>0.62325915919217</v>
      </c>
      <c r="L90" s="16" t="n">
        <v>14.8759624144876</v>
      </c>
      <c r="M90" s="19" t="n">
        <v>0.32909085401833</v>
      </c>
      <c r="N90" s="19" t="n">
        <v>1.62607888008382</v>
      </c>
      <c r="O90" s="19" t="n">
        <v>1.21968495365972</v>
      </c>
      <c r="P90" s="19" t="n">
        <v>1.24135090994665</v>
      </c>
      <c r="Q90" s="17" t="s">
        <v>31</v>
      </c>
      <c r="R90" s="5" t="str">
        <f aca="false">IF(OR(Q90="Steel plate",Q90="Concrete jacket"),"Steel plate or jacket",Q90)</f>
        <v>Polymer laminate</v>
      </c>
      <c r="S90" s="5" t="str">
        <f aca="false">IF(O90&lt;='Tree rules'!$C$4,IF(N90&lt;='Tree rules'!$C$5,IF(P90&lt;='Tree rules'!$C$7,"Monitor","Polymer laminate"),IF(P90&lt;='Tree rules'!$C$8,"Seal cracks","Polymer laminate")),IF(O90&lt;='Tree rules'!$C$6,IF(P90&lt;='Tree rules'!$C$9,"Polymer laminate","Steel plate or jacket"),IF(L90&lt;='Tree rules'!$C$10,"Steel plate or jacket","Polymer laminate")))</f>
        <v>Steel plate or jacket</v>
      </c>
      <c r="T90" s="5" t="str">
        <f aca="false">IF(S90=R90,"Yes","No")</f>
        <v>No</v>
      </c>
    </row>
    <row r="91" customFormat="false" ht="15" hidden="false" customHeight="false" outlineLevel="0" collapsed="false">
      <c r="A91" s="15" t="n">
        <v>130</v>
      </c>
      <c r="B91" s="16" t="n">
        <v>4.18044393791123</v>
      </c>
      <c r="C91" s="15" t="n">
        <v>230</v>
      </c>
      <c r="D91" s="15" t="n">
        <v>350</v>
      </c>
      <c r="E91" s="15" t="n">
        <v>20</v>
      </c>
      <c r="F91" s="16" t="n">
        <v>0.64278110559382</v>
      </c>
      <c r="G91" s="17" t="s">
        <v>101</v>
      </c>
      <c r="H91" s="18" t="n">
        <v>0.3</v>
      </c>
      <c r="I91" s="18" t="n">
        <v>1</v>
      </c>
      <c r="J91" s="19" t="n">
        <v>0.941398319143153</v>
      </c>
      <c r="K91" s="19" t="n">
        <v>0.467332065886506</v>
      </c>
      <c r="L91" s="16" t="n">
        <v>13.6615814964419</v>
      </c>
      <c r="M91" s="19" t="n">
        <v>0.618847129209274</v>
      </c>
      <c r="N91" s="19" t="n">
        <v>0.611048987158236</v>
      </c>
      <c r="O91" s="19" t="n">
        <v>0.941398319143153</v>
      </c>
      <c r="P91" s="19" t="n">
        <v>0.546242380269841</v>
      </c>
      <c r="Q91" s="17" t="s">
        <v>29</v>
      </c>
      <c r="R91" s="5" t="str">
        <f aca="false">IF(OR(Q91="Steel plate",Q91="Concrete jacket"),"Steel plate or jacket",Q91)</f>
        <v>Monitor</v>
      </c>
      <c r="S91" s="5" t="str">
        <f aca="false">IF(O91&lt;='Tree rules'!$C$4,IF(N91&lt;='Tree rules'!$C$5,IF(P91&lt;='Tree rules'!$C$7,"Monitor","Polymer laminate"),IF(P91&lt;='Tree rules'!$C$8,"Seal cracks","Polymer laminate")),IF(O91&lt;='Tree rules'!$C$6,IF(P91&lt;='Tree rules'!$C$9,"Polymer laminate","Steel plate or jacket"),IF(L91&lt;='Tree rules'!$C$10,"Steel plate or jacket","Polymer laminate")))</f>
        <v>Monitor</v>
      </c>
      <c r="T91" s="5" t="str">
        <f aca="false">IF(S91=R91,"Yes","No")</f>
        <v>Yes</v>
      </c>
    </row>
    <row r="92" customFormat="false" ht="15" hidden="false" customHeight="false" outlineLevel="0" collapsed="false">
      <c r="A92" s="15" t="n">
        <v>133</v>
      </c>
      <c r="B92" s="16" t="n">
        <v>6.20066454724048</v>
      </c>
      <c r="C92" s="15" t="n">
        <v>300</v>
      </c>
      <c r="D92" s="15" t="n">
        <v>600</v>
      </c>
      <c r="E92" s="15" t="n">
        <v>30</v>
      </c>
      <c r="F92" s="16" t="n">
        <v>0.758838805214926</v>
      </c>
      <c r="G92" s="17" t="s">
        <v>101</v>
      </c>
      <c r="H92" s="18" t="n">
        <v>0.3</v>
      </c>
      <c r="I92" s="18" t="n">
        <v>1.5</v>
      </c>
      <c r="J92" s="19" t="n">
        <v>0.978429195655805</v>
      </c>
      <c r="K92" s="19" t="n">
        <v>0.462247944909928</v>
      </c>
      <c r="L92" s="16" t="n">
        <v>11.2330879478994</v>
      </c>
      <c r="M92" s="19" t="n">
        <v>0.949409438060031</v>
      </c>
      <c r="N92" s="19" t="n">
        <v>0.834220514816957</v>
      </c>
      <c r="O92" s="19" t="n">
        <v>1.24150535101782</v>
      </c>
      <c r="P92" s="19" t="n">
        <v>0.421579066728084</v>
      </c>
      <c r="Q92" s="17" t="s">
        <v>31</v>
      </c>
      <c r="R92" s="5" t="str">
        <f aca="false">IF(OR(Q92="Steel plate",Q92="Concrete jacket"),"Steel plate or jacket",Q92)</f>
        <v>Polymer laminate</v>
      </c>
      <c r="S92" s="5" t="str">
        <f aca="false">IF(O92&lt;='Tree rules'!$C$4,IF(N92&lt;='Tree rules'!$C$5,IF(P92&lt;='Tree rules'!$C$7,"Monitor","Polymer laminate"),IF(P92&lt;='Tree rules'!$C$8,"Seal cracks","Polymer laminate")),IF(O92&lt;='Tree rules'!$C$6,IF(P92&lt;='Tree rules'!$C$9,"Polymer laminate","Steel plate or jacket"),IF(L92&lt;='Tree rules'!$C$10,"Steel plate or jacket","Polymer laminate")))</f>
        <v>Polymer laminate</v>
      </c>
      <c r="T92" s="5" t="str">
        <f aca="false">IF(S92=R92,"Yes","No")</f>
        <v>Yes</v>
      </c>
    </row>
    <row r="93" customFormat="false" ht="15" hidden="false" customHeight="false" outlineLevel="0" collapsed="false">
      <c r="A93" s="15" t="n">
        <v>134</v>
      </c>
      <c r="B93" s="16" t="n">
        <v>5.82354254549873</v>
      </c>
      <c r="C93" s="15" t="n">
        <v>230</v>
      </c>
      <c r="D93" s="15" t="n">
        <v>475</v>
      </c>
      <c r="E93" s="15" t="n">
        <v>25</v>
      </c>
      <c r="F93" s="16" t="n">
        <v>0.639770421258486</v>
      </c>
      <c r="G93" s="17" t="s">
        <v>101</v>
      </c>
      <c r="H93" s="18" t="n">
        <v>0.3</v>
      </c>
      <c r="I93" s="18" t="n">
        <v>1</v>
      </c>
      <c r="J93" s="19" t="n">
        <v>0.949096889894332</v>
      </c>
      <c r="K93" s="19" t="n">
        <v>0.403578535567993</v>
      </c>
      <c r="L93" s="16" t="n">
        <v>13.6382729402781</v>
      </c>
      <c r="M93" s="19" t="n">
        <v>0.905784272133434</v>
      </c>
      <c r="N93" s="19" t="n">
        <v>0.81439677713825</v>
      </c>
      <c r="O93" s="19" t="n">
        <v>0.949096889894332</v>
      </c>
      <c r="P93" s="19" t="n">
        <v>0.375488869153528</v>
      </c>
      <c r="Q93" s="17" t="s">
        <v>29</v>
      </c>
      <c r="R93" s="5" t="str">
        <f aca="false">IF(OR(Q93="Steel plate",Q93="Concrete jacket"),"Steel plate or jacket",Q93)</f>
        <v>Monitor</v>
      </c>
      <c r="S93" s="5" t="str">
        <f aca="false">IF(O93&lt;='Tree rules'!$C$4,IF(N93&lt;='Tree rules'!$C$5,IF(P93&lt;='Tree rules'!$C$7,"Monitor","Polymer laminate"),IF(P93&lt;='Tree rules'!$C$8,"Seal cracks","Polymer laminate")),IF(O93&lt;='Tree rules'!$C$6,IF(P93&lt;='Tree rules'!$C$9,"Polymer laminate","Steel plate or jacket"),IF(L93&lt;='Tree rules'!$C$10,"Steel plate or jacket","Polymer laminate")))</f>
        <v>Monitor</v>
      </c>
      <c r="T93" s="5" t="str">
        <f aca="false">IF(S93=R93,"Yes","No")</f>
        <v>Yes</v>
      </c>
    </row>
    <row r="94" customFormat="false" ht="15" hidden="false" customHeight="false" outlineLevel="0" collapsed="false">
      <c r="A94" s="15" t="n">
        <v>135</v>
      </c>
      <c r="B94" s="16" t="n">
        <v>6.63743341913563</v>
      </c>
      <c r="C94" s="15" t="n">
        <v>230</v>
      </c>
      <c r="D94" s="15" t="n">
        <v>575</v>
      </c>
      <c r="E94" s="15" t="n">
        <v>25</v>
      </c>
      <c r="F94" s="16" t="n">
        <v>0.661007412935799</v>
      </c>
      <c r="G94" s="17" t="s">
        <v>103</v>
      </c>
      <c r="H94" s="18" t="n">
        <v>0.2</v>
      </c>
      <c r="I94" s="18" t="n">
        <v>1.5</v>
      </c>
      <c r="J94" s="19" t="n">
        <v>0.952100993128434</v>
      </c>
      <c r="K94" s="19" t="n">
        <v>0.487672147125809</v>
      </c>
      <c r="L94" s="16" t="n">
        <v>12.5471331174587</v>
      </c>
      <c r="M94" s="19" t="n">
        <v>0.47426531635593</v>
      </c>
      <c r="N94" s="19" t="n">
        <v>1.17743122933421</v>
      </c>
      <c r="O94" s="19" t="n">
        <v>1.19599492189287</v>
      </c>
      <c r="P94" s="19" t="n">
        <v>0.828492733768067</v>
      </c>
      <c r="Q94" s="17" t="s">
        <v>31</v>
      </c>
      <c r="R94" s="5" t="str">
        <f aca="false">IF(OR(Q94="Steel plate",Q94="Concrete jacket"),"Steel plate or jacket",Q94)</f>
        <v>Polymer laminate</v>
      </c>
      <c r="S94" s="5" t="str">
        <f aca="false">IF(O94&lt;='Tree rules'!$C$4,IF(N94&lt;='Tree rules'!$C$5,IF(P94&lt;='Tree rules'!$C$7,"Monitor","Polymer laminate"),IF(P94&lt;='Tree rules'!$C$8,"Seal cracks","Polymer laminate")),IF(O94&lt;='Tree rules'!$C$6,IF(P94&lt;='Tree rules'!$C$9,"Polymer laminate","Steel plate or jacket"),IF(L94&lt;='Tree rules'!$C$10,"Steel plate or jacket","Polymer laminate")))</f>
        <v>Polymer laminate</v>
      </c>
      <c r="T94" s="5" t="str">
        <f aca="false">IF(S94=R94,"Yes","No")</f>
        <v>Yes</v>
      </c>
    </row>
    <row r="95" customFormat="false" ht="15" hidden="false" customHeight="false" outlineLevel="0" collapsed="false">
      <c r="A95" s="15" t="n">
        <v>137</v>
      </c>
      <c r="B95" s="16" t="n">
        <v>7.14877695035271</v>
      </c>
      <c r="C95" s="15" t="n">
        <v>230</v>
      </c>
      <c r="D95" s="15" t="n">
        <v>600</v>
      </c>
      <c r="E95" s="15" t="n">
        <v>20</v>
      </c>
      <c r="F95" s="16" t="n">
        <v>0.508718752099392</v>
      </c>
      <c r="G95" s="17" t="s">
        <v>102</v>
      </c>
      <c r="H95" s="18" t="n">
        <v>0.1</v>
      </c>
      <c r="I95" s="18" t="n">
        <v>1</v>
      </c>
      <c r="J95" s="19" t="n">
        <v>0.873155548303918</v>
      </c>
      <c r="K95" s="19" t="n">
        <v>0.489309547348797</v>
      </c>
      <c r="L95" s="16" t="n">
        <v>13.3124337995395</v>
      </c>
      <c r="M95" s="19" t="n">
        <v>0.641305815443455</v>
      </c>
      <c r="N95" s="19" t="n">
        <v>2.50733343558034</v>
      </c>
      <c r="O95" s="19" t="n">
        <v>0.873155548303918</v>
      </c>
      <c r="P95" s="19" t="n">
        <v>0.439011408703117</v>
      </c>
      <c r="Q95" s="17" t="s">
        <v>30</v>
      </c>
      <c r="R95" s="5" t="str">
        <f aca="false">IF(OR(Q95="Steel plate",Q95="Concrete jacket"),"Steel plate or jacket",Q95)</f>
        <v>Seal cracks</v>
      </c>
      <c r="S95" s="5" t="str">
        <f aca="false">IF(O95&lt;='Tree rules'!$C$4,IF(N95&lt;='Tree rules'!$C$5,IF(P95&lt;='Tree rules'!$C$7,"Monitor","Polymer laminate"),IF(P95&lt;='Tree rules'!$C$8,"Seal cracks","Polymer laminate")),IF(O95&lt;='Tree rules'!$C$6,IF(P95&lt;='Tree rules'!$C$9,"Polymer laminate","Steel plate or jacket"),IF(L95&lt;='Tree rules'!$C$10,"Steel plate or jacket","Polymer laminate")))</f>
        <v>Seal cracks</v>
      </c>
      <c r="T95" s="5" t="str">
        <f aca="false">IF(S95=R95,"Yes","No")</f>
        <v>Yes</v>
      </c>
    </row>
    <row r="96" customFormat="false" ht="15" hidden="false" customHeight="false" outlineLevel="0" collapsed="false">
      <c r="A96" s="15" t="n">
        <v>139</v>
      </c>
      <c r="B96" s="16" t="n">
        <v>3.98135637630691</v>
      </c>
      <c r="C96" s="15" t="n">
        <v>300</v>
      </c>
      <c r="D96" s="15" t="n">
        <v>375</v>
      </c>
      <c r="E96" s="15" t="n">
        <v>25</v>
      </c>
      <c r="F96" s="16" t="n">
        <v>0.640324617292187</v>
      </c>
      <c r="G96" s="17" t="s">
        <v>102</v>
      </c>
      <c r="H96" s="18" t="n">
        <v>0.1</v>
      </c>
      <c r="I96" s="18" t="n">
        <v>1</v>
      </c>
      <c r="J96" s="19" t="n">
        <v>0.931244121174231</v>
      </c>
      <c r="K96" s="19" t="n">
        <v>0.63680678649829</v>
      </c>
      <c r="L96" s="16" t="n">
        <v>12.679478905436</v>
      </c>
      <c r="M96" s="19" t="n">
        <v>0.522388117836853</v>
      </c>
      <c r="N96" s="19" t="n">
        <v>2.8201249844553</v>
      </c>
      <c r="O96" s="19" t="n">
        <v>0.931244121174231</v>
      </c>
      <c r="P96" s="19" t="n">
        <v>0.555933595444232</v>
      </c>
      <c r="Q96" s="17" t="s">
        <v>30</v>
      </c>
      <c r="R96" s="5" t="str">
        <f aca="false">IF(OR(Q96="Steel plate",Q96="Concrete jacket"),"Steel plate or jacket",Q96)</f>
        <v>Seal cracks</v>
      </c>
      <c r="S96" s="5" t="str">
        <f aca="false">IF(O96&lt;='Tree rules'!$C$4,IF(N96&lt;='Tree rules'!$C$5,IF(P96&lt;='Tree rules'!$C$7,"Monitor","Polymer laminate"),IF(P96&lt;='Tree rules'!$C$8,"Seal cracks","Polymer laminate")),IF(O96&lt;='Tree rules'!$C$6,IF(P96&lt;='Tree rules'!$C$9,"Polymer laminate","Steel plate or jacket"),IF(L96&lt;='Tree rules'!$C$10,"Steel plate or jacket","Polymer laminate")))</f>
        <v>Seal cracks</v>
      </c>
      <c r="T96" s="5" t="str">
        <f aca="false">IF(S96=R96,"Yes","No")</f>
        <v>Yes</v>
      </c>
    </row>
    <row r="97" customFormat="false" ht="15" hidden="false" customHeight="false" outlineLevel="0" collapsed="false">
      <c r="A97" s="15" t="n">
        <v>140</v>
      </c>
      <c r="B97" s="16" t="n">
        <v>6.54029953545589</v>
      </c>
      <c r="C97" s="15" t="n">
        <v>230</v>
      </c>
      <c r="D97" s="15" t="n">
        <v>625</v>
      </c>
      <c r="E97" s="15" t="n">
        <v>30</v>
      </c>
      <c r="F97" s="16" t="n">
        <v>0.710178431223674</v>
      </c>
      <c r="G97" s="17" t="s">
        <v>101</v>
      </c>
      <c r="H97" s="18" t="n">
        <v>0.3</v>
      </c>
      <c r="I97" s="18" t="n">
        <v>1</v>
      </c>
      <c r="J97" s="19" t="n">
        <v>0.935990407123351</v>
      </c>
      <c r="K97" s="19" t="n">
        <v>0.509822241639718</v>
      </c>
      <c r="L97" s="16" t="n">
        <v>11.3350078604088</v>
      </c>
      <c r="M97" s="19" t="n">
        <v>0.648552531138466</v>
      </c>
      <c r="N97" s="19" t="n">
        <v>0.64548629758875</v>
      </c>
      <c r="O97" s="19" t="n">
        <v>0.935990407123351</v>
      </c>
      <c r="P97" s="19" t="n">
        <v>0.500855266810071</v>
      </c>
      <c r="Q97" s="17" t="s">
        <v>29</v>
      </c>
      <c r="R97" s="5" t="str">
        <f aca="false">IF(OR(Q97="Steel plate",Q97="Concrete jacket"),"Steel plate or jacket",Q97)</f>
        <v>Monitor</v>
      </c>
      <c r="S97" s="5" t="str">
        <f aca="false">IF(O97&lt;='Tree rules'!$C$4,IF(N97&lt;='Tree rules'!$C$5,IF(P97&lt;='Tree rules'!$C$7,"Monitor","Polymer laminate"),IF(P97&lt;='Tree rules'!$C$8,"Seal cracks","Polymer laminate")),IF(O97&lt;='Tree rules'!$C$6,IF(P97&lt;='Tree rules'!$C$9,"Polymer laminate","Steel plate or jacket"),IF(L97&lt;='Tree rules'!$C$10,"Steel plate or jacket","Polymer laminate")))</f>
        <v>Monitor</v>
      </c>
      <c r="T97" s="5" t="str">
        <f aca="false">IF(S97=R97,"Yes","No")</f>
        <v>Yes</v>
      </c>
    </row>
    <row r="98" customFormat="false" ht="15" hidden="false" customHeight="false" outlineLevel="0" collapsed="false">
      <c r="A98" s="15" t="n">
        <v>145</v>
      </c>
      <c r="B98" s="16" t="n">
        <v>4.11506954771198</v>
      </c>
      <c r="C98" s="15" t="n">
        <v>300</v>
      </c>
      <c r="D98" s="15" t="n">
        <v>400</v>
      </c>
      <c r="E98" s="15" t="n">
        <v>20</v>
      </c>
      <c r="F98" s="16" t="n">
        <v>0.635378289490071</v>
      </c>
      <c r="G98" s="17" t="s">
        <v>101</v>
      </c>
      <c r="H98" s="18" t="n">
        <v>0.3</v>
      </c>
      <c r="I98" s="18" t="n">
        <v>1</v>
      </c>
      <c r="J98" s="19" t="n">
        <v>0.977205238239065</v>
      </c>
      <c r="K98" s="19" t="n">
        <v>0.552227507830772</v>
      </c>
      <c r="L98" s="16" t="n">
        <v>11.5591841227865</v>
      </c>
      <c r="M98" s="19" t="n">
        <v>0.466758053125083</v>
      </c>
      <c r="N98" s="19" t="n">
        <v>0.637384546382675</v>
      </c>
      <c r="O98" s="19" t="n">
        <v>0.977205238239065</v>
      </c>
      <c r="P98" s="19" t="n">
        <v>0.702593755370505</v>
      </c>
      <c r="Q98" s="17" t="s">
        <v>29</v>
      </c>
      <c r="R98" s="5" t="str">
        <f aca="false">IF(OR(Q98="Steel plate",Q98="Concrete jacket"),"Steel plate or jacket",Q98)</f>
        <v>Monitor</v>
      </c>
      <c r="S98" s="5" t="str">
        <f aca="false">IF(O98&lt;='Tree rules'!$C$4,IF(N98&lt;='Tree rules'!$C$5,IF(P98&lt;='Tree rules'!$C$7,"Monitor","Polymer laminate"),IF(P98&lt;='Tree rules'!$C$8,"Seal cracks","Polymer laminate")),IF(O98&lt;='Tree rules'!$C$6,IF(P98&lt;='Tree rules'!$C$9,"Polymer laminate","Steel plate or jacket"),IF(L98&lt;='Tree rules'!$C$10,"Steel plate or jacket","Polymer laminate")))</f>
        <v>Monitor</v>
      </c>
      <c r="T98" s="5" t="str">
        <f aca="false">IF(S98=R98,"Yes","No")</f>
        <v>Yes</v>
      </c>
    </row>
    <row r="99" customFormat="false" ht="15" hidden="false" customHeight="false" outlineLevel="0" collapsed="false">
      <c r="A99" s="15" t="n">
        <v>147</v>
      </c>
      <c r="B99" s="16" t="n">
        <v>5.84816570641164</v>
      </c>
      <c r="C99" s="15" t="n">
        <v>300</v>
      </c>
      <c r="D99" s="15" t="n">
        <v>550</v>
      </c>
      <c r="E99" s="15" t="n">
        <v>25</v>
      </c>
      <c r="F99" s="16" t="n">
        <v>0.664887334093078</v>
      </c>
      <c r="G99" s="17" t="s">
        <v>101</v>
      </c>
      <c r="H99" s="18" t="n">
        <v>0.3</v>
      </c>
      <c r="I99" s="18" t="n">
        <v>1</v>
      </c>
      <c r="J99" s="19" t="n">
        <v>0.965607718124949</v>
      </c>
      <c r="K99" s="19" t="n">
        <v>0.428618669386055</v>
      </c>
      <c r="L99" s="16" t="n">
        <v>11.6035033857374</v>
      </c>
      <c r="M99" s="19" t="n">
        <v>0.953956606208856</v>
      </c>
      <c r="N99" s="19" t="n">
        <v>0.572701188492069</v>
      </c>
      <c r="O99" s="19" t="n">
        <v>0.965607718124949</v>
      </c>
      <c r="P99" s="19" t="n">
        <v>0.346978708808288</v>
      </c>
      <c r="Q99" s="17" t="s">
        <v>29</v>
      </c>
      <c r="R99" s="5" t="str">
        <f aca="false">IF(OR(Q99="Steel plate",Q99="Concrete jacket"),"Steel plate or jacket",Q99)</f>
        <v>Monitor</v>
      </c>
      <c r="S99" s="5" t="str">
        <f aca="false">IF(O99&lt;='Tree rules'!$C$4,IF(N99&lt;='Tree rules'!$C$5,IF(P99&lt;='Tree rules'!$C$7,"Monitor","Polymer laminate"),IF(P99&lt;='Tree rules'!$C$8,"Seal cracks","Polymer laminate")),IF(O99&lt;='Tree rules'!$C$6,IF(P99&lt;='Tree rules'!$C$9,"Polymer laminate","Steel plate or jacket"),IF(L99&lt;='Tree rules'!$C$10,"Steel plate or jacket","Polymer laminate")))</f>
        <v>Monitor</v>
      </c>
      <c r="T99" s="5" t="str">
        <f aca="false">IF(S99=R99,"Yes","No")</f>
        <v>Yes</v>
      </c>
    </row>
    <row r="100" customFormat="false" ht="15" hidden="false" customHeight="false" outlineLevel="0" collapsed="false">
      <c r="A100" s="15" t="n">
        <v>149</v>
      </c>
      <c r="B100" s="16" t="n">
        <v>3.04671987376878</v>
      </c>
      <c r="C100" s="15" t="n">
        <v>300</v>
      </c>
      <c r="D100" s="15" t="n">
        <v>300</v>
      </c>
      <c r="E100" s="15" t="n">
        <v>30</v>
      </c>
      <c r="F100" s="16" t="n">
        <v>0.831109167616348</v>
      </c>
      <c r="G100" s="17" t="s">
        <v>101</v>
      </c>
      <c r="H100" s="18" t="n">
        <v>0.3</v>
      </c>
      <c r="I100" s="18" t="n">
        <v>2</v>
      </c>
      <c r="J100" s="19" t="n">
        <v>0.887353992693537</v>
      </c>
      <c r="K100" s="19" t="n">
        <v>0.473574158760523</v>
      </c>
      <c r="L100" s="16" t="n">
        <v>12.0901582292412</v>
      </c>
      <c r="M100" s="19" t="n">
        <v>0.476161757134261</v>
      </c>
      <c r="N100" s="19" t="n">
        <v>1.53412027623853</v>
      </c>
      <c r="O100" s="19" t="n">
        <v>1.35448006477444</v>
      </c>
      <c r="P100" s="19" t="n">
        <v>0.728473099794347</v>
      </c>
      <c r="Q100" s="17" t="s">
        <v>31</v>
      </c>
      <c r="R100" s="5" t="str">
        <f aca="false">IF(OR(Q100="Steel plate",Q100="Concrete jacket"),"Steel plate or jacket",Q100)</f>
        <v>Polymer laminate</v>
      </c>
      <c r="S100" s="5" t="str">
        <f aca="false">IF(O100&lt;='Tree rules'!$C$4,IF(N100&lt;='Tree rules'!$C$5,IF(P100&lt;='Tree rules'!$C$7,"Monitor","Polymer laminate"),IF(P100&lt;='Tree rules'!$C$8,"Seal cracks","Polymer laminate")),IF(O100&lt;='Tree rules'!$C$6,IF(P100&lt;='Tree rules'!$C$9,"Polymer laminate","Steel plate or jacket"),IF(L100&lt;='Tree rules'!$C$10,"Steel plate or jacket","Polymer laminate")))</f>
        <v>Steel plate or jacket</v>
      </c>
      <c r="T100" s="5" t="str">
        <f aca="false">IF(S100=R100,"Yes","No")</f>
        <v>No</v>
      </c>
    </row>
    <row r="101" customFormat="false" ht="15" hidden="false" customHeight="false" outlineLevel="0" collapsed="false">
      <c r="A101" s="15" t="n">
        <v>150</v>
      </c>
      <c r="B101" s="16" t="n">
        <v>6.78448353706314</v>
      </c>
      <c r="C101" s="15" t="n">
        <v>300</v>
      </c>
      <c r="D101" s="15" t="n">
        <v>675</v>
      </c>
      <c r="E101" s="15" t="n">
        <v>25</v>
      </c>
      <c r="F101" s="16" t="n">
        <v>0.63930661313115</v>
      </c>
      <c r="G101" s="17" t="s">
        <v>101</v>
      </c>
      <c r="H101" s="18" t="n">
        <v>0.3</v>
      </c>
      <c r="I101" s="18" t="n">
        <v>2</v>
      </c>
      <c r="J101" s="19" t="n">
        <v>0.885421242704194</v>
      </c>
      <c r="K101" s="19" t="n">
        <v>0.591987756093629</v>
      </c>
      <c r="L101" s="16" t="n">
        <v>10.7861423482721</v>
      </c>
      <c r="M101" s="19" t="n">
        <v>0.389718995236567</v>
      </c>
      <c r="N101" s="19" t="n">
        <v>0.80062050041168</v>
      </c>
      <c r="O101" s="19" t="n">
        <v>1.2466839507423</v>
      </c>
      <c r="P101" s="19" t="n">
        <v>0.924602958427314</v>
      </c>
      <c r="Q101" s="17" t="s">
        <v>31</v>
      </c>
      <c r="R101" s="5" t="str">
        <f aca="false">IF(OR(Q101="Steel plate",Q101="Concrete jacket"),"Steel plate or jacket",Q101)</f>
        <v>Polymer laminate</v>
      </c>
      <c r="S101" s="5" t="str">
        <f aca="false">IF(O101&lt;='Tree rules'!$C$4,IF(N101&lt;='Tree rules'!$C$5,IF(P101&lt;='Tree rules'!$C$7,"Monitor","Polymer laminate"),IF(P101&lt;='Tree rules'!$C$8,"Seal cracks","Polymer laminate")),IF(O101&lt;='Tree rules'!$C$6,IF(P101&lt;='Tree rules'!$C$9,"Polymer laminate","Steel plate or jacket"),IF(L101&lt;='Tree rules'!$C$10,"Steel plate or jacket","Polymer laminate")))</f>
        <v>Polymer laminate</v>
      </c>
      <c r="T101" s="5" t="str">
        <f aca="false">IF(S101=R101,"Yes","No")</f>
        <v>Yes</v>
      </c>
    </row>
    <row r="102" customFormat="false" ht="15" hidden="false" customHeight="false" outlineLevel="0" collapsed="false">
      <c r="A102" s="15" t="n">
        <v>151</v>
      </c>
      <c r="B102" s="16" t="n">
        <v>6.57693945262483</v>
      </c>
      <c r="C102" s="15" t="n">
        <v>300</v>
      </c>
      <c r="D102" s="15" t="n">
        <v>625</v>
      </c>
      <c r="E102" s="15" t="n">
        <v>25</v>
      </c>
      <c r="F102" s="16" t="n">
        <v>0.694514438099298</v>
      </c>
      <c r="G102" s="17" t="s">
        <v>103</v>
      </c>
      <c r="H102" s="18" t="n">
        <v>0.2</v>
      </c>
      <c r="I102" s="18" t="n">
        <v>1</v>
      </c>
      <c r="J102" s="19" t="n">
        <v>0.892020832431522</v>
      </c>
      <c r="K102" s="19" t="n">
        <v>0.634015191162149</v>
      </c>
      <c r="L102" s="16" t="n">
        <v>11.3591354967614</v>
      </c>
      <c r="M102" s="19" t="n">
        <v>0.303132556508051</v>
      </c>
      <c r="N102" s="19" t="n">
        <v>0.875157108200702</v>
      </c>
      <c r="O102" s="19" t="n">
        <v>0.892020832431521</v>
      </c>
      <c r="P102" s="19" t="n">
        <v>1.1278493872058</v>
      </c>
      <c r="Q102" s="17" t="s">
        <v>31</v>
      </c>
      <c r="R102" s="5" t="str">
        <f aca="false">IF(OR(Q102="Steel plate",Q102="Concrete jacket"),"Steel plate or jacket",Q102)</f>
        <v>Polymer laminate</v>
      </c>
      <c r="S102" s="5" t="str">
        <f aca="false">IF(O102&lt;='Tree rules'!$C$4,IF(N102&lt;='Tree rules'!$C$5,IF(P102&lt;='Tree rules'!$C$7,"Monitor","Polymer laminate"),IF(P102&lt;='Tree rules'!$C$8,"Seal cracks","Polymer laminate")),IF(O102&lt;='Tree rules'!$C$6,IF(P102&lt;='Tree rules'!$C$9,"Polymer laminate","Steel plate or jacket"),IF(L102&lt;='Tree rules'!$C$10,"Steel plate or jacket","Polymer laminate")))</f>
        <v>Polymer laminate</v>
      </c>
      <c r="T102" s="5" t="str">
        <f aca="false">IF(S102=R102,"Yes","No")</f>
        <v>Yes</v>
      </c>
    </row>
    <row r="103" customFormat="false" ht="15" hidden="false" customHeight="false" outlineLevel="0" collapsed="false">
      <c r="A103" s="15" t="n">
        <v>153</v>
      </c>
      <c r="B103" s="16" t="n">
        <v>4.92248536608887</v>
      </c>
      <c r="C103" s="15" t="n">
        <v>300</v>
      </c>
      <c r="D103" s="15" t="n">
        <v>375</v>
      </c>
      <c r="E103" s="15" t="n">
        <v>30</v>
      </c>
      <c r="F103" s="16" t="n">
        <v>0.640487798897002</v>
      </c>
      <c r="G103" s="17" t="s">
        <v>101</v>
      </c>
      <c r="H103" s="18" t="n">
        <v>0.3</v>
      </c>
      <c r="I103" s="18" t="n">
        <v>1</v>
      </c>
      <c r="J103" s="19" t="n">
        <v>0.870778817275584</v>
      </c>
      <c r="K103" s="19" t="n">
        <v>0.617561019249929</v>
      </c>
      <c r="L103" s="16" t="n">
        <v>15.0534720675501</v>
      </c>
      <c r="M103" s="19" t="n">
        <v>0.490324309266944</v>
      </c>
      <c r="N103" s="19" t="n">
        <v>0.994503425215545</v>
      </c>
      <c r="O103" s="19" t="n">
        <v>0.870778817275584</v>
      </c>
      <c r="P103" s="19" t="n">
        <v>0.68199137460704</v>
      </c>
      <c r="Q103" s="17" t="s">
        <v>29</v>
      </c>
      <c r="R103" s="5" t="str">
        <f aca="false">IF(OR(Q103="Steel plate",Q103="Concrete jacket"),"Steel plate or jacket",Q103)</f>
        <v>Monitor</v>
      </c>
      <c r="S103" s="5" t="str">
        <f aca="false">IF(O103&lt;='Tree rules'!$C$4,IF(N103&lt;='Tree rules'!$C$5,IF(P103&lt;='Tree rules'!$C$7,"Monitor","Polymer laminate"),IF(P103&lt;='Tree rules'!$C$8,"Seal cracks","Polymer laminate")),IF(O103&lt;='Tree rules'!$C$6,IF(P103&lt;='Tree rules'!$C$9,"Polymer laminate","Steel plate or jacket"),IF(L103&lt;='Tree rules'!$C$10,"Steel plate or jacket","Polymer laminate")))</f>
        <v>Monitor</v>
      </c>
      <c r="T103" s="5" t="str">
        <f aca="false">IF(S103=R103,"Yes","No")</f>
        <v>Yes</v>
      </c>
    </row>
    <row r="104" customFormat="false" ht="15" hidden="false" customHeight="false" outlineLevel="0" collapsed="false">
      <c r="A104" s="15" t="n">
        <v>155</v>
      </c>
      <c r="B104" s="16" t="n">
        <v>3.41010226039941</v>
      </c>
      <c r="C104" s="15" t="n">
        <v>230</v>
      </c>
      <c r="D104" s="15" t="n">
        <v>300</v>
      </c>
      <c r="E104" s="15" t="n">
        <v>30</v>
      </c>
      <c r="F104" s="16" t="n">
        <v>0.768324290280112</v>
      </c>
      <c r="G104" s="17" t="s">
        <v>103</v>
      </c>
      <c r="H104" s="18" t="n">
        <v>0.2</v>
      </c>
      <c r="I104" s="18" t="n">
        <v>1</v>
      </c>
      <c r="J104" s="19" t="n">
        <v>0.953208121531622</v>
      </c>
      <c r="K104" s="19" t="n">
        <v>0.433653048458975</v>
      </c>
      <c r="L104" s="16" t="n">
        <v>13.3207119546852</v>
      </c>
      <c r="M104" s="19" t="n">
        <v>0.701519800833944</v>
      </c>
      <c r="N104" s="19" t="n">
        <v>0.953432087360983</v>
      </c>
      <c r="O104" s="19" t="n">
        <v>0.953208121531622</v>
      </c>
      <c r="P104" s="19" t="n">
        <v>0.439195708937931</v>
      </c>
      <c r="Q104" s="17" t="s">
        <v>29</v>
      </c>
      <c r="R104" s="5" t="str">
        <f aca="false">IF(OR(Q104="Steel plate",Q104="Concrete jacket"),"Steel plate or jacket",Q104)</f>
        <v>Monitor</v>
      </c>
      <c r="S104" s="5" t="str">
        <f aca="false">IF(O104&lt;='Tree rules'!$C$4,IF(N104&lt;='Tree rules'!$C$5,IF(P104&lt;='Tree rules'!$C$7,"Monitor","Polymer laminate"),IF(P104&lt;='Tree rules'!$C$8,"Seal cracks","Polymer laminate")),IF(O104&lt;='Tree rules'!$C$6,IF(P104&lt;='Tree rules'!$C$9,"Polymer laminate","Steel plate or jacket"),IF(L104&lt;='Tree rules'!$C$10,"Steel plate or jacket","Polymer laminate")))</f>
        <v>Monitor</v>
      </c>
      <c r="T104" s="5" t="str">
        <f aca="false">IF(S104=R104,"Yes","No")</f>
        <v>Yes</v>
      </c>
    </row>
    <row r="105" customFormat="false" ht="15" hidden="false" customHeight="false" outlineLevel="0" collapsed="false">
      <c r="A105" s="15" t="n">
        <v>157</v>
      </c>
      <c r="B105" s="16" t="n">
        <v>4.54997812345547</v>
      </c>
      <c r="C105" s="15" t="n">
        <v>300</v>
      </c>
      <c r="D105" s="15" t="n">
        <v>400</v>
      </c>
      <c r="E105" s="15" t="n">
        <v>20</v>
      </c>
      <c r="F105" s="16" t="n">
        <v>0.594998608634431</v>
      </c>
      <c r="G105" s="17" t="s">
        <v>103</v>
      </c>
      <c r="H105" s="18" t="n">
        <v>0.2</v>
      </c>
      <c r="I105" s="18" t="n">
        <v>1</v>
      </c>
      <c r="J105" s="19" t="n">
        <v>0.976046207278187</v>
      </c>
      <c r="K105" s="19" t="n">
        <v>0.58984418685346</v>
      </c>
      <c r="L105" s="16" t="n">
        <v>12.9260742143621</v>
      </c>
      <c r="M105" s="19" t="n">
        <v>0.947921982082035</v>
      </c>
      <c r="N105" s="19" t="n">
        <v>1.46444296786039</v>
      </c>
      <c r="O105" s="19" t="n">
        <v>0.976046207278187</v>
      </c>
      <c r="P105" s="19" t="n">
        <v>0.388904082321898</v>
      </c>
      <c r="Q105" s="17" t="s">
        <v>30</v>
      </c>
      <c r="R105" s="5" t="str">
        <f aca="false">IF(OR(Q105="Steel plate",Q105="Concrete jacket"),"Steel plate or jacket",Q105)</f>
        <v>Seal cracks</v>
      </c>
      <c r="S105" s="5" t="str">
        <f aca="false">IF(O105&lt;='Tree rules'!$C$4,IF(N105&lt;='Tree rules'!$C$5,IF(P105&lt;='Tree rules'!$C$7,"Monitor","Polymer laminate"),IF(P105&lt;='Tree rules'!$C$8,"Seal cracks","Polymer laminate")),IF(O105&lt;='Tree rules'!$C$6,IF(P105&lt;='Tree rules'!$C$9,"Polymer laminate","Steel plate or jacket"),IF(L105&lt;='Tree rules'!$C$10,"Steel plate or jacket","Polymer laminate")))</f>
        <v>Seal cracks</v>
      </c>
      <c r="T105" s="5" t="str">
        <f aca="false">IF(S105=R105,"Yes","No")</f>
        <v>Yes</v>
      </c>
    </row>
    <row r="106" customFormat="false" ht="15" hidden="false" customHeight="false" outlineLevel="0" collapsed="false">
      <c r="A106" s="15" t="n">
        <v>158</v>
      </c>
      <c r="B106" s="16" t="n">
        <v>3.08388898687686</v>
      </c>
      <c r="C106" s="15" t="n">
        <v>300</v>
      </c>
      <c r="D106" s="15" t="n">
        <v>300</v>
      </c>
      <c r="E106" s="15" t="n">
        <v>25</v>
      </c>
      <c r="F106" s="16" t="n">
        <v>0.883711013668015</v>
      </c>
      <c r="G106" s="17" t="s">
        <v>102</v>
      </c>
      <c r="H106" s="18" t="n">
        <v>0.1</v>
      </c>
      <c r="I106" s="18" t="n">
        <v>1</v>
      </c>
      <c r="J106" s="19" t="n">
        <v>0.975599050928667</v>
      </c>
      <c r="K106" s="19" t="n">
        <v>0.453469866612985</v>
      </c>
      <c r="L106" s="16" t="n">
        <v>13.0121898180458</v>
      </c>
      <c r="M106" s="19" t="n">
        <v>0.542777841685549</v>
      </c>
      <c r="N106" s="19" t="n">
        <v>3.61898277313018</v>
      </c>
      <c r="O106" s="19" t="n">
        <v>0.975599050928667</v>
      </c>
      <c r="P106" s="19" t="n">
        <v>0.54980012178417</v>
      </c>
      <c r="Q106" s="17" t="s">
        <v>30</v>
      </c>
      <c r="R106" s="5" t="str">
        <f aca="false">IF(OR(Q106="Steel plate",Q106="Concrete jacket"),"Steel plate or jacket",Q106)</f>
        <v>Seal cracks</v>
      </c>
      <c r="S106" s="5" t="str">
        <f aca="false">IF(O106&lt;='Tree rules'!$C$4,IF(N106&lt;='Tree rules'!$C$5,IF(P106&lt;='Tree rules'!$C$7,"Monitor","Polymer laminate"),IF(P106&lt;='Tree rules'!$C$8,"Seal cracks","Polymer laminate")),IF(O106&lt;='Tree rules'!$C$6,IF(P106&lt;='Tree rules'!$C$9,"Polymer laminate","Steel plate or jacket"),IF(L106&lt;='Tree rules'!$C$10,"Steel plate or jacket","Polymer laminate")))</f>
        <v>Seal cracks</v>
      </c>
      <c r="T106" s="5" t="str">
        <f aca="false">IF(S106=R106,"Yes","No")</f>
        <v>Yes</v>
      </c>
    </row>
    <row r="107" customFormat="false" ht="15" hidden="false" customHeight="false" outlineLevel="0" collapsed="false">
      <c r="A107" s="15" t="n">
        <v>160</v>
      </c>
      <c r="B107" s="16" t="n">
        <v>3.95991678980806</v>
      </c>
      <c r="C107" s="15" t="n">
        <v>230</v>
      </c>
      <c r="D107" s="15" t="n">
        <v>375</v>
      </c>
      <c r="E107" s="15" t="n">
        <v>25</v>
      </c>
      <c r="F107" s="16" t="n">
        <v>0.835206022555027</v>
      </c>
      <c r="G107" s="17" t="s">
        <v>102</v>
      </c>
      <c r="H107" s="18" t="n">
        <v>0.1</v>
      </c>
      <c r="I107" s="18" t="n">
        <v>1</v>
      </c>
      <c r="J107" s="19" t="n">
        <v>0.929087232416519</v>
      </c>
      <c r="K107" s="19" t="n">
        <v>0.455159723822072</v>
      </c>
      <c r="L107" s="16" t="n">
        <v>12.6111999675416</v>
      </c>
      <c r="M107" s="19" t="n">
        <v>0.475018056547405</v>
      </c>
      <c r="N107" s="19" t="n">
        <v>2.65960177749866</v>
      </c>
      <c r="O107" s="19" t="n">
        <v>0.929087232416519</v>
      </c>
      <c r="P107" s="19" t="n">
        <v>0.645774963756664</v>
      </c>
      <c r="Q107" s="17" t="s">
        <v>30</v>
      </c>
      <c r="R107" s="5" t="str">
        <f aca="false">IF(OR(Q107="Steel plate",Q107="Concrete jacket"),"Steel plate or jacket",Q107)</f>
        <v>Seal cracks</v>
      </c>
      <c r="S107" s="5" t="str">
        <f aca="false">IF(O107&lt;='Tree rules'!$C$4,IF(N107&lt;='Tree rules'!$C$5,IF(P107&lt;='Tree rules'!$C$7,"Monitor","Polymer laminate"),IF(P107&lt;='Tree rules'!$C$8,"Seal cracks","Polymer laminate")),IF(O107&lt;='Tree rules'!$C$6,IF(P107&lt;='Tree rules'!$C$9,"Polymer laminate","Steel plate or jacket"),IF(L107&lt;='Tree rules'!$C$10,"Steel plate or jacket","Polymer laminate")))</f>
        <v>Seal cracks</v>
      </c>
      <c r="T107" s="5" t="str">
        <f aca="false">IF(S107=R107,"Yes","No")</f>
        <v>Yes</v>
      </c>
    </row>
    <row r="108" customFormat="false" ht="15" hidden="false" customHeight="false" outlineLevel="0" collapsed="false">
      <c r="A108" s="15" t="n">
        <v>161</v>
      </c>
      <c r="B108" s="16" t="n">
        <v>7.98438914201908</v>
      </c>
      <c r="C108" s="15" t="n">
        <v>300</v>
      </c>
      <c r="D108" s="15" t="n">
        <v>700</v>
      </c>
      <c r="E108" s="15" t="n">
        <v>25</v>
      </c>
      <c r="F108" s="16" t="n">
        <v>0.614868286941122</v>
      </c>
      <c r="G108" s="17" t="s">
        <v>101</v>
      </c>
      <c r="H108" s="18" t="n">
        <v>0.3</v>
      </c>
      <c r="I108" s="18" t="n">
        <v>1.5</v>
      </c>
      <c r="J108" s="19" t="n">
        <v>0.89330065630745</v>
      </c>
      <c r="K108" s="19" t="n">
        <v>0.500505510797367</v>
      </c>
      <c r="L108" s="16" t="n">
        <v>12.2085460887142</v>
      </c>
      <c r="M108" s="19" t="n">
        <v>0.927362183501273</v>
      </c>
      <c r="N108" s="19" t="n">
        <v>0.63527580759204</v>
      </c>
      <c r="O108" s="19" t="n">
        <v>1.11640003382078</v>
      </c>
      <c r="P108" s="19" t="n">
        <v>0.410283944851442</v>
      </c>
      <c r="Q108" s="17" t="s">
        <v>31</v>
      </c>
      <c r="R108" s="5" t="str">
        <f aca="false">IF(OR(Q108="Steel plate",Q108="Concrete jacket"),"Steel plate or jacket",Q108)</f>
        <v>Polymer laminate</v>
      </c>
      <c r="S108" s="5" t="str">
        <f aca="false">IF(O108&lt;='Tree rules'!$C$4,IF(N108&lt;='Tree rules'!$C$5,IF(P108&lt;='Tree rules'!$C$7,"Monitor","Polymer laminate"),IF(P108&lt;='Tree rules'!$C$8,"Seal cracks","Polymer laminate")),IF(O108&lt;='Tree rules'!$C$6,IF(P108&lt;='Tree rules'!$C$9,"Polymer laminate","Steel plate or jacket"),IF(L108&lt;='Tree rules'!$C$10,"Steel plate or jacket","Polymer laminate")))</f>
        <v>Polymer laminate</v>
      </c>
      <c r="T108" s="5" t="str">
        <f aca="false">IF(S108=R108,"Yes","No")</f>
        <v>Yes</v>
      </c>
    </row>
    <row r="109" customFormat="false" ht="15" hidden="false" customHeight="false" outlineLevel="0" collapsed="false">
      <c r="A109" s="15" t="n">
        <v>162</v>
      </c>
      <c r="B109" s="16" t="n">
        <v>5.3220300850272</v>
      </c>
      <c r="C109" s="15" t="n">
        <v>300</v>
      </c>
      <c r="D109" s="15" t="n">
        <v>500</v>
      </c>
      <c r="E109" s="15" t="n">
        <v>25</v>
      </c>
      <c r="F109" s="16" t="n">
        <v>0.738112811416104</v>
      </c>
      <c r="G109" s="17" t="s">
        <v>103</v>
      </c>
      <c r="H109" s="18" t="n">
        <v>0.2</v>
      </c>
      <c r="I109" s="18" t="n">
        <v>1</v>
      </c>
      <c r="J109" s="19" t="n">
        <v>0.959761121298797</v>
      </c>
      <c r="K109" s="19" t="n">
        <v>0.422112396080493</v>
      </c>
      <c r="L109" s="16" t="n">
        <v>11.7225332269322</v>
      </c>
      <c r="M109" s="19" t="n">
        <v>0.471654147553818</v>
      </c>
      <c r="N109" s="19" t="n">
        <v>0.967020750067714</v>
      </c>
      <c r="O109" s="19" t="n">
        <v>0.959761121298797</v>
      </c>
      <c r="P109" s="19" t="n">
        <v>0.689000655002074</v>
      </c>
      <c r="Q109" s="17" t="s">
        <v>29</v>
      </c>
      <c r="R109" s="5" t="str">
        <f aca="false">IF(OR(Q109="Steel plate",Q109="Concrete jacket"),"Steel plate or jacket",Q109)</f>
        <v>Monitor</v>
      </c>
      <c r="S109" s="5" t="str">
        <f aca="false">IF(O109&lt;='Tree rules'!$C$4,IF(N109&lt;='Tree rules'!$C$5,IF(P109&lt;='Tree rules'!$C$7,"Monitor","Polymer laminate"),IF(P109&lt;='Tree rules'!$C$8,"Seal cracks","Polymer laminate")),IF(O109&lt;='Tree rules'!$C$6,IF(P109&lt;='Tree rules'!$C$9,"Polymer laminate","Steel plate or jacket"),IF(L109&lt;='Tree rules'!$C$10,"Steel plate or jacket","Polymer laminate")))</f>
        <v>Monitor</v>
      </c>
      <c r="T109" s="5" t="str">
        <f aca="false">IF(S109=R109,"Yes","No")</f>
        <v>Yes</v>
      </c>
    </row>
    <row r="110" customFormat="false" ht="15" hidden="false" customHeight="false" outlineLevel="0" collapsed="false">
      <c r="A110" s="15" t="n">
        <v>163</v>
      </c>
      <c r="B110" s="16" t="n">
        <v>6.52502181539028</v>
      </c>
      <c r="C110" s="15" t="n">
        <v>300</v>
      </c>
      <c r="D110" s="15" t="n">
        <v>600</v>
      </c>
      <c r="E110" s="15" t="n">
        <v>30</v>
      </c>
      <c r="F110" s="16" t="n">
        <v>0.758838805214926</v>
      </c>
      <c r="G110" s="17" t="s">
        <v>101</v>
      </c>
      <c r="H110" s="18" t="n">
        <v>0.3</v>
      </c>
      <c r="I110" s="18" t="n">
        <v>1</v>
      </c>
      <c r="J110" s="19" t="n">
        <v>0.903977203798336</v>
      </c>
      <c r="K110" s="19" t="n">
        <v>0.463185756338707</v>
      </c>
      <c r="L110" s="16" t="n">
        <v>11.8206916945476</v>
      </c>
      <c r="M110" s="19" t="n">
        <v>0.809025047926514</v>
      </c>
      <c r="N110" s="19" t="n">
        <v>0.602331757964119</v>
      </c>
      <c r="O110" s="19" t="n">
        <v>0.903977203798336</v>
      </c>
      <c r="P110" s="19" t="n">
        <v>0.420328225842399</v>
      </c>
      <c r="Q110" s="17" t="s">
        <v>29</v>
      </c>
      <c r="R110" s="5" t="str">
        <f aca="false">IF(OR(Q110="Steel plate",Q110="Concrete jacket"),"Steel plate or jacket",Q110)</f>
        <v>Monitor</v>
      </c>
      <c r="S110" s="5" t="str">
        <f aca="false">IF(O110&lt;='Tree rules'!$C$4,IF(N110&lt;='Tree rules'!$C$5,IF(P110&lt;='Tree rules'!$C$7,"Monitor","Polymer laminate"),IF(P110&lt;='Tree rules'!$C$8,"Seal cracks","Polymer laminate")),IF(O110&lt;='Tree rules'!$C$6,IF(P110&lt;='Tree rules'!$C$9,"Polymer laminate","Steel plate or jacket"),IF(L110&lt;='Tree rules'!$C$10,"Steel plate or jacket","Polymer laminate")))</f>
        <v>Monitor</v>
      </c>
      <c r="T110" s="5" t="str">
        <f aca="false">IF(S110=R110,"Yes","No")</f>
        <v>Yes</v>
      </c>
    </row>
    <row r="111" customFormat="false" ht="15" hidden="false" customHeight="false" outlineLevel="0" collapsed="false">
      <c r="A111" s="15" t="n">
        <v>164</v>
      </c>
      <c r="B111" s="16" t="n">
        <v>3.15166300753575</v>
      </c>
      <c r="C111" s="15" t="n">
        <v>300</v>
      </c>
      <c r="D111" s="15" t="n">
        <v>300</v>
      </c>
      <c r="E111" s="15" t="n">
        <v>30</v>
      </c>
      <c r="F111" s="16" t="n">
        <v>0.883711013668015</v>
      </c>
      <c r="G111" s="17" t="s">
        <v>102</v>
      </c>
      <c r="H111" s="18" t="n">
        <v>0.1</v>
      </c>
      <c r="I111" s="18" t="n">
        <v>1.5</v>
      </c>
      <c r="J111" s="19" t="n">
        <v>0.892499731052573</v>
      </c>
      <c r="K111" s="19" t="n">
        <v>0.555500423871987</v>
      </c>
      <c r="L111" s="16" t="n">
        <v>13.2981561499399</v>
      </c>
      <c r="M111" s="19" t="n">
        <v>0.443075741835417</v>
      </c>
      <c r="N111" s="19" t="n">
        <v>4.21998266942596</v>
      </c>
      <c r="O111" s="19" t="n">
        <v>1.09085760712619</v>
      </c>
      <c r="P111" s="19" t="n">
        <v>0.710898214102114</v>
      </c>
      <c r="Q111" s="17" t="s">
        <v>31</v>
      </c>
      <c r="R111" s="5" t="str">
        <f aca="false">IF(OR(Q111="Steel plate",Q111="Concrete jacket"),"Steel plate or jacket",Q111)</f>
        <v>Polymer laminate</v>
      </c>
      <c r="S111" s="5" t="str">
        <f aca="false">IF(O111&lt;='Tree rules'!$C$4,IF(N111&lt;='Tree rules'!$C$5,IF(P111&lt;='Tree rules'!$C$7,"Monitor","Polymer laminate"),IF(P111&lt;='Tree rules'!$C$8,"Seal cracks","Polymer laminate")),IF(O111&lt;='Tree rules'!$C$6,IF(P111&lt;='Tree rules'!$C$9,"Polymer laminate","Steel plate or jacket"),IF(L111&lt;='Tree rules'!$C$10,"Steel plate or jacket","Polymer laminate")))</f>
        <v>Polymer laminate</v>
      </c>
      <c r="T111" s="5" t="str">
        <f aca="false">IF(S111=R111,"Yes","No")</f>
        <v>Yes</v>
      </c>
    </row>
    <row r="112" customFormat="false" ht="15" hidden="false" customHeight="false" outlineLevel="0" collapsed="false">
      <c r="A112" s="15" t="n">
        <v>165</v>
      </c>
      <c r="B112" s="16" t="n">
        <v>4.1542071501134</v>
      </c>
      <c r="C112" s="15" t="n">
        <v>300</v>
      </c>
      <c r="D112" s="15" t="n">
        <v>400</v>
      </c>
      <c r="E112" s="15" t="n">
        <v>30</v>
      </c>
      <c r="F112" s="16" t="n">
        <v>0.594998608634431</v>
      </c>
      <c r="G112" s="17" t="s">
        <v>101</v>
      </c>
      <c r="H112" s="18" t="n">
        <v>0.3</v>
      </c>
      <c r="I112" s="18" t="n">
        <v>1</v>
      </c>
      <c r="J112" s="19" t="n">
        <v>0.980601780561104</v>
      </c>
      <c r="K112" s="19" t="n">
        <v>0.612395782175654</v>
      </c>
      <c r="L112" s="16" t="n">
        <v>11.8017248582767</v>
      </c>
      <c r="M112" s="19" t="n">
        <v>0.346601003317446</v>
      </c>
      <c r="N112" s="19" t="n">
        <v>1.17746263502605</v>
      </c>
      <c r="O112" s="19" t="n">
        <v>0.980601780561104</v>
      </c>
      <c r="P112" s="19" t="n">
        <v>0.794086095577657</v>
      </c>
      <c r="Q112" s="17" t="s">
        <v>30</v>
      </c>
      <c r="R112" s="5" t="str">
        <f aca="false">IF(OR(Q112="Steel plate",Q112="Concrete jacket"),"Steel plate or jacket",Q112)</f>
        <v>Seal cracks</v>
      </c>
      <c r="S112" s="5" t="str">
        <f aca="false">IF(O112&lt;='Tree rules'!$C$4,IF(N112&lt;='Tree rules'!$C$5,IF(P112&lt;='Tree rules'!$C$7,"Monitor","Polymer laminate"),IF(P112&lt;='Tree rules'!$C$8,"Seal cracks","Polymer laminate")),IF(O112&lt;='Tree rules'!$C$6,IF(P112&lt;='Tree rules'!$C$9,"Polymer laminate","Steel plate or jacket"),IF(L112&lt;='Tree rules'!$C$10,"Steel plate or jacket","Polymer laminate")))</f>
        <v>Seal cracks</v>
      </c>
      <c r="T112" s="5" t="str">
        <f aca="false">IF(S112=R112,"Yes","No")</f>
        <v>Yes</v>
      </c>
    </row>
    <row r="113" customFormat="false" ht="15" hidden="false" customHeight="false" outlineLevel="0" collapsed="false">
      <c r="A113" s="15" t="n">
        <v>166</v>
      </c>
      <c r="B113" s="16" t="n">
        <v>4.22235115298853</v>
      </c>
      <c r="C113" s="15" t="n">
        <v>300</v>
      </c>
      <c r="D113" s="15" t="n">
        <v>425</v>
      </c>
      <c r="E113" s="15" t="n">
        <v>25</v>
      </c>
      <c r="F113" s="16" t="n">
        <v>0.833313701217452</v>
      </c>
      <c r="G113" s="17" t="s">
        <v>101</v>
      </c>
      <c r="H113" s="18" t="n">
        <v>0.3</v>
      </c>
      <c r="I113" s="18" t="n">
        <v>1</v>
      </c>
      <c r="J113" s="19" t="n">
        <v>0.881671503930354</v>
      </c>
      <c r="K113" s="19" t="n">
        <v>0.620926925731684</v>
      </c>
      <c r="L113" s="16" t="n">
        <v>11.1998704323303</v>
      </c>
      <c r="M113" s="19" t="n">
        <v>0.58707173859358</v>
      </c>
      <c r="N113" s="19" t="n">
        <v>0.720648344226361</v>
      </c>
      <c r="O113" s="19" t="n">
        <v>0.881671503930354</v>
      </c>
      <c r="P113" s="19" t="n">
        <v>0.603754046799848</v>
      </c>
      <c r="Q113" s="17" t="s">
        <v>29</v>
      </c>
      <c r="R113" s="5" t="str">
        <f aca="false">IF(OR(Q113="Steel plate",Q113="Concrete jacket"),"Steel plate or jacket",Q113)</f>
        <v>Monitor</v>
      </c>
      <c r="S113" s="5" t="str">
        <f aca="false">IF(O113&lt;='Tree rules'!$C$4,IF(N113&lt;='Tree rules'!$C$5,IF(P113&lt;='Tree rules'!$C$7,"Monitor","Polymer laminate"),IF(P113&lt;='Tree rules'!$C$8,"Seal cracks","Polymer laminate")),IF(O113&lt;='Tree rules'!$C$6,IF(P113&lt;='Tree rules'!$C$9,"Polymer laminate","Steel plate or jacket"),IF(L113&lt;='Tree rules'!$C$10,"Steel plate or jacket","Polymer laminate")))</f>
        <v>Monitor</v>
      </c>
      <c r="T113" s="5" t="str">
        <f aca="false">IF(S113=R113,"Yes","No")</f>
        <v>Yes</v>
      </c>
    </row>
    <row r="114" customFormat="false" ht="15" hidden="false" customHeight="false" outlineLevel="0" collapsed="false">
      <c r="A114" s="15" t="n">
        <v>167</v>
      </c>
      <c r="B114" s="16" t="n">
        <v>5.09431346610041</v>
      </c>
      <c r="C114" s="15" t="n">
        <v>230</v>
      </c>
      <c r="D114" s="15" t="n">
        <v>475</v>
      </c>
      <c r="E114" s="15" t="n">
        <v>30</v>
      </c>
      <c r="F114" s="16" t="n">
        <v>0.959655631887728</v>
      </c>
      <c r="G114" s="17" t="s">
        <v>101</v>
      </c>
      <c r="H114" s="18" t="n">
        <v>0.3</v>
      </c>
      <c r="I114" s="18" t="n">
        <v>1</v>
      </c>
      <c r="J114" s="19" t="n">
        <v>0.908598309436326</v>
      </c>
      <c r="K114" s="19" t="n">
        <v>0.456905689436877</v>
      </c>
      <c r="L114" s="16" t="n">
        <v>11.9304765014061</v>
      </c>
      <c r="M114" s="19" t="n">
        <v>0.64276811489469</v>
      </c>
      <c r="N114" s="19" t="n">
        <v>0.642991841094522</v>
      </c>
      <c r="O114" s="19" t="n">
        <v>0.908598309436326</v>
      </c>
      <c r="P114" s="19" t="n">
        <v>0.584108763244773</v>
      </c>
      <c r="Q114" s="17" t="s">
        <v>29</v>
      </c>
      <c r="R114" s="5" t="str">
        <f aca="false">IF(OR(Q114="Steel plate",Q114="Concrete jacket"),"Steel plate or jacket",Q114)</f>
        <v>Monitor</v>
      </c>
      <c r="S114" s="5" t="str">
        <f aca="false">IF(O114&lt;='Tree rules'!$C$4,IF(N114&lt;='Tree rules'!$C$5,IF(P114&lt;='Tree rules'!$C$7,"Monitor","Polymer laminate"),IF(P114&lt;='Tree rules'!$C$8,"Seal cracks","Polymer laminate")),IF(O114&lt;='Tree rules'!$C$6,IF(P114&lt;='Tree rules'!$C$9,"Polymer laminate","Steel plate or jacket"),IF(L114&lt;='Tree rules'!$C$10,"Steel plate or jacket","Polymer laminate")))</f>
        <v>Monitor</v>
      </c>
      <c r="T114" s="5" t="str">
        <f aca="false">IF(S114=R114,"Yes","No")</f>
        <v>Yes</v>
      </c>
    </row>
    <row r="115" customFormat="false" ht="15" hidden="false" customHeight="false" outlineLevel="0" collapsed="false">
      <c r="A115" s="15" t="n">
        <v>168</v>
      </c>
      <c r="B115" s="16" t="n">
        <v>7.10275976452655</v>
      </c>
      <c r="C115" s="15" t="n">
        <v>300</v>
      </c>
      <c r="D115" s="15" t="n">
        <v>675</v>
      </c>
      <c r="E115" s="15" t="n">
        <v>25</v>
      </c>
      <c r="F115" s="16" t="n">
        <v>0.668068613203571</v>
      </c>
      <c r="G115" s="17" t="s">
        <v>101</v>
      </c>
      <c r="H115" s="18" t="n">
        <v>0.3</v>
      </c>
      <c r="I115" s="18" t="n">
        <v>1.5</v>
      </c>
      <c r="J115" s="19" t="n">
        <v>0.908480374368094</v>
      </c>
      <c r="K115" s="19" t="n">
        <v>0.570619330890746</v>
      </c>
      <c r="L115" s="16" t="n">
        <v>11.3281654936628</v>
      </c>
      <c r="M115" s="19" t="n">
        <v>0.532663024812286</v>
      </c>
      <c r="N115" s="19" t="n">
        <v>0.772984538934796</v>
      </c>
      <c r="O115" s="19" t="n">
        <v>1.10352232987749</v>
      </c>
      <c r="P115" s="19" t="n">
        <v>0.692496783801519</v>
      </c>
      <c r="Q115" s="17" t="s">
        <v>31</v>
      </c>
      <c r="R115" s="5" t="str">
        <f aca="false">IF(OR(Q115="Steel plate",Q115="Concrete jacket"),"Steel plate or jacket",Q115)</f>
        <v>Polymer laminate</v>
      </c>
      <c r="S115" s="5" t="str">
        <f aca="false">IF(O115&lt;='Tree rules'!$C$4,IF(N115&lt;='Tree rules'!$C$5,IF(P115&lt;='Tree rules'!$C$7,"Monitor","Polymer laminate"),IF(P115&lt;='Tree rules'!$C$8,"Seal cracks","Polymer laminate")),IF(O115&lt;='Tree rules'!$C$6,IF(P115&lt;='Tree rules'!$C$9,"Polymer laminate","Steel plate or jacket"),IF(L115&lt;='Tree rules'!$C$10,"Steel plate or jacket","Polymer laminate")))</f>
        <v>Polymer laminate</v>
      </c>
      <c r="T115" s="5" t="str">
        <f aca="false">IF(S115=R115,"Yes","No")</f>
        <v>Yes</v>
      </c>
    </row>
    <row r="116" customFormat="false" ht="15" hidden="false" customHeight="false" outlineLevel="0" collapsed="false">
      <c r="A116" s="15" t="n">
        <v>169</v>
      </c>
      <c r="B116" s="16" t="n">
        <v>3.21540841234869</v>
      </c>
      <c r="C116" s="15" t="n">
        <v>300</v>
      </c>
      <c r="D116" s="15" t="n">
        <v>325</v>
      </c>
      <c r="E116" s="15" t="n">
        <v>20</v>
      </c>
      <c r="F116" s="16" t="n">
        <v>0.756099314943392</v>
      </c>
      <c r="G116" s="17" t="s">
        <v>101</v>
      </c>
      <c r="H116" s="18" t="n">
        <v>0.3</v>
      </c>
      <c r="I116" s="18" t="n">
        <v>1.5</v>
      </c>
      <c r="J116" s="19" t="n">
        <v>0.91462792421243</v>
      </c>
      <c r="K116" s="19" t="n">
        <v>0.533797190127865</v>
      </c>
      <c r="L116" s="16" t="n">
        <v>11.607972607757</v>
      </c>
      <c r="M116" s="19" t="n">
        <v>0.329971094062865</v>
      </c>
      <c r="N116" s="19" t="n">
        <v>1.283229706007</v>
      </c>
      <c r="O116" s="19" t="n">
        <v>1.12782897834011</v>
      </c>
      <c r="P116" s="19" t="n">
        <v>1.03412525875382</v>
      </c>
      <c r="Q116" s="17" t="s">
        <v>31</v>
      </c>
      <c r="R116" s="5" t="str">
        <f aca="false">IF(OR(Q116="Steel plate",Q116="Concrete jacket"),"Steel plate or jacket",Q116)</f>
        <v>Polymer laminate</v>
      </c>
      <c r="S116" s="5" t="str">
        <f aca="false">IF(O116&lt;='Tree rules'!$C$4,IF(N116&lt;='Tree rules'!$C$5,IF(P116&lt;='Tree rules'!$C$7,"Monitor","Polymer laminate"),IF(P116&lt;='Tree rules'!$C$8,"Seal cracks","Polymer laminate")),IF(O116&lt;='Tree rules'!$C$6,IF(P116&lt;='Tree rules'!$C$9,"Polymer laminate","Steel plate or jacket"),IF(L116&lt;='Tree rules'!$C$10,"Steel plate or jacket","Polymer laminate")))</f>
        <v>Polymer laminate</v>
      </c>
      <c r="T116" s="5" t="str">
        <f aca="false">IF(S116=R116,"Yes","No")</f>
        <v>Yes</v>
      </c>
    </row>
    <row r="117" customFormat="false" ht="15" hidden="false" customHeight="false" outlineLevel="0" collapsed="false">
      <c r="A117" s="15" t="n">
        <v>170</v>
      </c>
      <c r="B117" s="16" t="n">
        <v>4.63562160811176</v>
      </c>
      <c r="C117" s="15" t="n">
        <v>230</v>
      </c>
      <c r="D117" s="15" t="n">
        <v>425</v>
      </c>
      <c r="E117" s="15" t="n">
        <v>25</v>
      </c>
      <c r="F117" s="16" t="n">
        <v>0.72047992055571</v>
      </c>
      <c r="G117" s="17" t="s">
        <v>102</v>
      </c>
      <c r="H117" s="18" t="n">
        <v>0.1</v>
      </c>
      <c r="I117" s="18" t="n">
        <v>2</v>
      </c>
      <c r="J117" s="19" t="n">
        <v>0.903034412369227</v>
      </c>
      <c r="K117" s="19" t="n">
        <v>0.451344542979711</v>
      </c>
      <c r="L117" s="16" t="n">
        <v>12.7352241981092</v>
      </c>
      <c r="M117" s="19" t="n">
        <v>0.595025315727478</v>
      </c>
      <c r="N117" s="19" t="n">
        <v>3.91197914051075</v>
      </c>
      <c r="O117" s="19" t="n">
        <v>1.39848917059271</v>
      </c>
      <c r="P117" s="19" t="n">
        <v>0.628110099798529</v>
      </c>
      <c r="Q117" s="17" t="s">
        <v>31</v>
      </c>
      <c r="R117" s="5" t="str">
        <f aca="false">IF(OR(Q117="Steel plate",Q117="Concrete jacket"),"Steel plate or jacket",Q117)</f>
        <v>Polymer laminate</v>
      </c>
      <c r="S117" s="5" t="str">
        <f aca="false">IF(O117&lt;='Tree rules'!$C$4,IF(N117&lt;='Tree rules'!$C$5,IF(P117&lt;='Tree rules'!$C$7,"Monitor","Polymer laminate"),IF(P117&lt;='Tree rules'!$C$8,"Seal cracks","Polymer laminate")),IF(O117&lt;='Tree rules'!$C$6,IF(P117&lt;='Tree rules'!$C$9,"Polymer laminate","Steel plate or jacket"),IF(L117&lt;='Tree rules'!$C$10,"Steel plate or jacket","Polymer laminate")))</f>
        <v>Steel plate or jacket</v>
      </c>
      <c r="T117" s="5" t="str">
        <f aca="false">IF(S117=R117,"Yes","No")</f>
        <v>No</v>
      </c>
    </row>
    <row r="118" customFormat="false" ht="15" hidden="false" customHeight="false" outlineLevel="0" collapsed="false">
      <c r="A118" s="15" t="n">
        <v>171</v>
      </c>
      <c r="B118" s="16" t="n">
        <v>5.3195840517091</v>
      </c>
      <c r="C118" s="15" t="n">
        <v>300</v>
      </c>
      <c r="D118" s="15" t="n">
        <v>525</v>
      </c>
      <c r="E118" s="15" t="n">
        <v>25</v>
      </c>
      <c r="F118" s="16" t="n">
        <v>0.839507013902909</v>
      </c>
      <c r="G118" s="17" t="s">
        <v>101</v>
      </c>
      <c r="H118" s="18" t="n">
        <v>0.3</v>
      </c>
      <c r="I118" s="18" t="n">
        <v>2</v>
      </c>
      <c r="J118" s="19" t="n">
        <v>0.853763711769263</v>
      </c>
      <c r="K118" s="19" t="n">
        <v>0.468769691518503</v>
      </c>
      <c r="L118" s="16" t="n">
        <v>11.1056034482445</v>
      </c>
      <c r="M118" s="19" t="n">
        <v>0.92044190889321</v>
      </c>
      <c r="N118" s="19" t="n">
        <v>0.78713843386074</v>
      </c>
      <c r="O118" s="19" t="n">
        <v>1.30730887174276</v>
      </c>
      <c r="P118" s="19" t="n">
        <v>0.472087949662497</v>
      </c>
      <c r="Q118" s="17" t="s">
        <v>31</v>
      </c>
      <c r="R118" s="5" t="str">
        <f aca="false">IF(OR(Q118="Steel plate",Q118="Concrete jacket"),"Steel plate or jacket",Q118)</f>
        <v>Polymer laminate</v>
      </c>
      <c r="S118" s="5" t="str">
        <f aca="false">IF(O118&lt;='Tree rules'!$C$4,IF(N118&lt;='Tree rules'!$C$5,IF(P118&lt;='Tree rules'!$C$7,"Monitor","Polymer laminate"),IF(P118&lt;='Tree rules'!$C$8,"Seal cracks","Polymer laminate")),IF(O118&lt;='Tree rules'!$C$6,IF(P118&lt;='Tree rules'!$C$9,"Polymer laminate","Steel plate or jacket"),IF(L118&lt;='Tree rules'!$C$10,"Steel plate or jacket","Polymer laminate")))</f>
        <v>Polymer laminate</v>
      </c>
      <c r="T118" s="5" t="str">
        <f aca="false">IF(S118=R118,"Yes","No")</f>
        <v>Yes</v>
      </c>
    </row>
    <row r="119" customFormat="false" ht="15" hidden="false" customHeight="false" outlineLevel="0" collapsed="false">
      <c r="A119" s="15" t="n">
        <v>173</v>
      </c>
      <c r="B119" s="16" t="n">
        <v>3.14925314736212</v>
      </c>
      <c r="C119" s="15" t="n">
        <v>300</v>
      </c>
      <c r="D119" s="15" t="n">
        <v>300</v>
      </c>
      <c r="E119" s="15" t="n">
        <v>30</v>
      </c>
      <c r="F119" s="16" t="n">
        <v>0.791582400904515</v>
      </c>
      <c r="G119" s="17" t="s">
        <v>101</v>
      </c>
      <c r="H119" s="18" t="n">
        <v>0.3</v>
      </c>
      <c r="I119" s="18" t="n">
        <v>1</v>
      </c>
      <c r="J119" s="19" t="n">
        <v>0.866832640520069</v>
      </c>
      <c r="K119" s="19" t="n">
        <v>0.48344570361925</v>
      </c>
      <c r="L119" s="16" t="n">
        <v>12.3986344384335</v>
      </c>
      <c r="M119" s="19" t="n">
        <v>0.281289662778663</v>
      </c>
      <c r="N119" s="19" t="n">
        <v>0.775162528631038</v>
      </c>
      <c r="O119" s="19" t="n">
        <v>0.866832640520069</v>
      </c>
      <c r="P119" s="19" t="n">
        <v>0.926701734400567</v>
      </c>
      <c r="Q119" s="17" t="s">
        <v>29</v>
      </c>
      <c r="R119" s="5" t="str">
        <f aca="false">IF(OR(Q119="Steel plate",Q119="Concrete jacket"),"Steel plate or jacket",Q119)</f>
        <v>Monitor</v>
      </c>
      <c r="S119" s="5" t="str">
        <f aca="false">IF(O119&lt;='Tree rules'!$C$4,IF(N119&lt;='Tree rules'!$C$5,IF(P119&lt;='Tree rules'!$C$7,"Monitor","Polymer laminate"),IF(P119&lt;='Tree rules'!$C$8,"Seal cracks","Polymer laminate")),IF(O119&lt;='Tree rules'!$C$6,IF(P119&lt;='Tree rules'!$C$9,"Polymer laminate","Steel plate or jacket"),IF(L119&lt;='Tree rules'!$C$10,"Steel plate or jacket","Polymer laminate")))</f>
        <v>Monitor</v>
      </c>
      <c r="T119" s="5" t="str">
        <f aca="false">IF(S119=R119,"Yes","No")</f>
        <v>Yes</v>
      </c>
    </row>
    <row r="120" customFormat="false" ht="15" hidden="false" customHeight="false" outlineLevel="0" collapsed="false">
      <c r="A120" s="15" t="n">
        <v>174</v>
      </c>
      <c r="B120" s="16" t="n">
        <v>4.51410068192789</v>
      </c>
      <c r="C120" s="15" t="n">
        <v>300</v>
      </c>
      <c r="D120" s="15" t="n">
        <v>450</v>
      </c>
      <c r="E120" s="15" t="n">
        <v>30</v>
      </c>
      <c r="F120" s="16" t="n">
        <v>0.995356088266073</v>
      </c>
      <c r="G120" s="17" t="s">
        <v>103</v>
      </c>
      <c r="H120" s="18" t="n">
        <v>0.2</v>
      </c>
      <c r="I120" s="18" t="n">
        <v>1.5</v>
      </c>
      <c r="J120" s="19" t="n">
        <v>0.882504771332592</v>
      </c>
      <c r="K120" s="19" t="n">
        <v>0.615926241648435</v>
      </c>
      <c r="L120" s="16" t="n">
        <v>11.1735165394255</v>
      </c>
      <c r="M120" s="19" t="n">
        <v>0.845767160388678</v>
      </c>
      <c r="N120" s="19" t="n">
        <v>0.979804985241936</v>
      </c>
      <c r="O120" s="19" t="n">
        <v>1.05197823347704</v>
      </c>
      <c r="P120" s="19" t="n">
        <v>0.52478265206618</v>
      </c>
      <c r="Q120" s="17" t="s">
        <v>31</v>
      </c>
      <c r="R120" s="5" t="str">
        <f aca="false">IF(OR(Q120="Steel plate",Q120="Concrete jacket"),"Steel plate or jacket",Q120)</f>
        <v>Polymer laminate</v>
      </c>
      <c r="S120" s="5" t="str">
        <f aca="false">IF(O120&lt;='Tree rules'!$C$4,IF(N120&lt;='Tree rules'!$C$5,IF(P120&lt;='Tree rules'!$C$7,"Monitor","Polymer laminate"),IF(P120&lt;='Tree rules'!$C$8,"Seal cracks","Polymer laminate")),IF(O120&lt;='Tree rules'!$C$6,IF(P120&lt;='Tree rules'!$C$9,"Polymer laminate","Steel plate or jacket"),IF(L120&lt;='Tree rules'!$C$10,"Steel plate or jacket","Polymer laminate")))</f>
        <v>Polymer laminate</v>
      </c>
      <c r="T120" s="5" t="str">
        <f aca="false">IF(S120=R120,"Yes","No")</f>
        <v>Yes</v>
      </c>
    </row>
    <row r="121" customFormat="false" ht="15" hidden="false" customHeight="false" outlineLevel="0" collapsed="false">
      <c r="A121" s="15" t="n">
        <v>176</v>
      </c>
      <c r="B121" s="16" t="n">
        <v>5.50678539822179</v>
      </c>
      <c r="C121" s="15" t="n">
        <v>230</v>
      </c>
      <c r="D121" s="15" t="n">
        <v>475</v>
      </c>
      <c r="E121" s="15" t="n">
        <v>20</v>
      </c>
      <c r="F121" s="16" t="n">
        <v>0.611316296229087</v>
      </c>
      <c r="G121" s="17" t="s">
        <v>101</v>
      </c>
      <c r="H121" s="18" t="n">
        <v>0.3</v>
      </c>
      <c r="I121" s="18" t="n">
        <v>1</v>
      </c>
      <c r="J121" s="19" t="n">
        <v>0.953711240511726</v>
      </c>
      <c r="K121" s="19" t="n">
        <v>0.463371282888436</v>
      </c>
      <c r="L121" s="16" t="n">
        <v>12.8363295995846</v>
      </c>
      <c r="M121" s="19" t="n">
        <v>0.910447589106173</v>
      </c>
      <c r="N121" s="19" t="n">
        <v>0.612207409546438</v>
      </c>
      <c r="O121" s="19" t="n">
        <v>0.953711240511726</v>
      </c>
      <c r="P121" s="19" t="n">
        <v>0.389021196520011</v>
      </c>
      <c r="Q121" s="17" t="s">
        <v>29</v>
      </c>
      <c r="R121" s="5" t="str">
        <f aca="false">IF(OR(Q121="Steel plate",Q121="Concrete jacket"),"Steel plate or jacket",Q121)</f>
        <v>Monitor</v>
      </c>
      <c r="S121" s="5" t="str">
        <f aca="false">IF(O121&lt;='Tree rules'!$C$4,IF(N121&lt;='Tree rules'!$C$5,IF(P121&lt;='Tree rules'!$C$7,"Monitor","Polymer laminate"),IF(P121&lt;='Tree rules'!$C$8,"Seal cracks","Polymer laminate")),IF(O121&lt;='Tree rules'!$C$6,IF(P121&lt;='Tree rules'!$C$9,"Polymer laminate","Steel plate or jacket"),IF(L121&lt;='Tree rules'!$C$10,"Steel plate or jacket","Polymer laminate")))</f>
        <v>Monitor</v>
      </c>
      <c r="T121" s="5" t="str">
        <f aca="false">IF(S121=R121,"Yes","No")</f>
        <v>Yes</v>
      </c>
    </row>
    <row r="122" customFormat="false" ht="15" hidden="false" customHeight="false" outlineLevel="0" collapsed="false">
      <c r="A122" s="15" t="n">
        <v>177</v>
      </c>
      <c r="B122" s="16" t="n">
        <v>5.30202055073566</v>
      </c>
      <c r="C122" s="15" t="n">
        <v>300</v>
      </c>
      <c r="D122" s="15" t="n">
        <v>500</v>
      </c>
      <c r="E122" s="15" t="n">
        <v>20</v>
      </c>
      <c r="F122" s="16" t="n">
        <v>0.695042622475618</v>
      </c>
      <c r="G122" s="17" t="s">
        <v>103</v>
      </c>
      <c r="H122" s="18" t="n">
        <v>0.2</v>
      </c>
      <c r="I122" s="18" t="n">
        <v>1</v>
      </c>
      <c r="J122" s="19" t="n">
        <v>0.947450400324109</v>
      </c>
      <c r="K122" s="19" t="n">
        <v>0.436619005578936</v>
      </c>
      <c r="L122" s="16" t="n">
        <v>11.7301339618046</v>
      </c>
      <c r="M122" s="19" t="n">
        <v>0.903766701798333</v>
      </c>
      <c r="N122" s="19" t="n">
        <v>1.05096921381818</v>
      </c>
      <c r="O122" s="19" t="n">
        <v>0.947450400324109</v>
      </c>
      <c r="P122" s="19" t="n">
        <v>0.387241162891564</v>
      </c>
      <c r="Q122" s="17" t="s">
        <v>30</v>
      </c>
      <c r="R122" s="5" t="str">
        <f aca="false">IF(OR(Q122="Steel plate",Q122="Concrete jacket"),"Steel plate or jacket",Q122)</f>
        <v>Seal cracks</v>
      </c>
      <c r="S122" s="5" t="str">
        <f aca="false">IF(O122&lt;='Tree rules'!$C$4,IF(N122&lt;='Tree rules'!$C$5,IF(P122&lt;='Tree rules'!$C$7,"Monitor","Polymer laminate"),IF(P122&lt;='Tree rules'!$C$8,"Seal cracks","Polymer laminate")),IF(O122&lt;='Tree rules'!$C$6,IF(P122&lt;='Tree rules'!$C$9,"Polymer laminate","Steel plate or jacket"),IF(L122&lt;='Tree rules'!$C$10,"Steel plate or jacket","Polymer laminate")))</f>
        <v>Seal cracks</v>
      </c>
      <c r="T122" s="5" t="str">
        <f aca="false">IF(S122=R122,"Yes","No")</f>
        <v>Yes</v>
      </c>
    </row>
    <row r="123" customFormat="false" ht="15" hidden="false" customHeight="false" outlineLevel="0" collapsed="false">
      <c r="A123" s="15" t="n">
        <v>178</v>
      </c>
      <c r="B123" s="16" t="n">
        <v>5.72686021615889</v>
      </c>
      <c r="C123" s="15" t="n">
        <v>300</v>
      </c>
      <c r="D123" s="15" t="n">
        <v>525</v>
      </c>
      <c r="E123" s="15" t="n">
        <v>30</v>
      </c>
      <c r="F123" s="16" t="n">
        <v>0.839507013902909</v>
      </c>
      <c r="G123" s="17" t="s">
        <v>101</v>
      </c>
      <c r="H123" s="18" t="n">
        <v>0.3</v>
      </c>
      <c r="I123" s="18" t="n">
        <v>1.5</v>
      </c>
      <c r="J123" s="19" t="n">
        <v>0.913630647512445</v>
      </c>
      <c r="K123" s="19" t="n">
        <v>0.415471777840142</v>
      </c>
      <c r="L123" s="16" t="n">
        <v>11.9558668395802</v>
      </c>
      <c r="M123" s="19" t="n">
        <v>0.573524986785327</v>
      </c>
      <c r="N123" s="19" t="n">
        <v>0.757961267383338</v>
      </c>
      <c r="O123" s="19" t="n">
        <v>1.18065209656305</v>
      </c>
      <c r="P123" s="19" t="n">
        <v>0.684682154944634</v>
      </c>
      <c r="Q123" s="17" t="s">
        <v>31</v>
      </c>
      <c r="R123" s="5" t="str">
        <f aca="false">IF(OR(Q123="Steel plate",Q123="Concrete jacket"),"Steel plate or jacket",Q123)</f>
        <v>Polymer laminate</v>
      </c>
      <c r="S123" s="5" t="str">
        <f aca="false">IF(O123&lt;='Tree rules'!$C$4,IF(N123&lt;='Tree rules'!$C$5,IF(P123&lt;='Tree rules'!$C$7,"Monitor","Polymer laminate"),IF(P123&lt;='Tree rules'!$C$8,"Seal cracks","Polymer laminate")),IF(O123&lt;='Tree rules'!$C$6,IF(P123&lt;='Tree rules'!$C$9,"Polymer laminate","Steel plate or jacket"),IF(L123&lt;='Tree rules'!$C$10,"Steel plate or jacket","Polymer laminate")))</f>
        <v>Polymer laminate</v>
      </c>
      <c r="T123" s="5" t="str">
        <f aca="false">IF(S123=R123,"Yes","No")</f>
        <v>Yes</v>
      </c>
    </row>
    <row r="124" customFormat="false" ht="15" hidden="false" customHeight="false" outlineLevel="0" collapsed="false">
      <c r="A124" s="15" t="n">
        <v>179</v>
      </c>
      <c r="B124" s="16" t="n">
        <v>3.95057501207349</v>
      </c>
      <c r="C124" s="15" t="n">
        <v>300</v>
      </c>
      <c r="D124" s="15" t="n">
        <v>375</v>
      </c>
      <c r="E124" s="15" t="n">
        <v>25</v>
      </c>
      <c r="F124" s="16" t="n">
        <v>0.683367586279351</v>
      </c>
      <c r="G124" s="17" t="s">
        <v>101</v>
      </c>
      <c r="H124" s="18" t="n">
        <v>0.3</v>
      </c>
      <c r="I124" s="18" t="n">
        <v>1</v>
      </c>
      <c r="J124" s="19" t="n">
        <v>0.971284399583564</v>
      </c>
      <c r="K124" s="19" t="n">
        <v>0.512588814753868</v>
      </c>
      <c r="L124" s="16" t="n">
        <v>11.9352719397991</v>
      </c>
      <c r="M124" s="19" t="n">
        <v>0.346295686488451</v>
      </c>
      <c r="N124" s="19" t="n">
        <v>0.662368692916379</v>
      </c>
      <c r="O124" s="19" t="n">
        <v>0.971284399583564</v>
      </c>
      <c r="P124" s="19" t="n">
        <v>0.888543814460531</v>
      </c>
      <c r="Q124" s="17" t="s">
        <v>29</v>
      </c>
      <c r="R124" s="5" t="str">
        <f aca="false">IF(OR(Q124="Steel plate",Q124="Concrete jacket"),"Steel plate or jacket",Q124)</f>
        <v>Monitor</v>
      </c>
      <c r="S124" s="5" t="str">
        <f aca="false">IF(O124&lt;='Tree rules'!$C$4,IF(N124&lt;='Tree rules'!$C$5,IF(P124&lt;='Tree rules'!$C$7,"Monitor","Polymer laminate"),IF(P124&lt;='Tree rules'!$C$8,"Seal cracks","Polymer laminate")),IF(O124&lt;='Tree rules'!$C$6,IF(P124&lt;='Tree rules'!$C$9,"Polymer laminate","Steel plate or jacket"),IF(L124&lt;='Tree rules'!$C$10,"Steel plate or jacket","Polymer laminate")))</f>
        <v>Monitor</v>
      </c>
      <c r="T124" s="5" t="str">
        <f aca="false">IF(S124=R124,"Yes","No")</f>
        <v>Yes</v>
      </c>
    </row>
    <row r="125" customFormat="false" ht="15" hidden="false" customHeight="false" outlineLevel="0" collapsed="false">
      <c r="A125" s="15" t="n">
        <v>182</v>
      </c>
      <c r="B125" s="16" t="n">
        <v>3.41655781427081</v>
      </c>
      <c r="C125" s="15" t="n">
        <v>300</v>
      </c>
      <c r="D125" s="15" t="n">
        <v>300</v>
      </c>
      <c r="E125" s="15" t="n">
        <v>25</v>
      </c>
      <c r="F125" s="16" t="n">
        <v>0.791582400904515</v>
      </c>
      <c r="G125" s="17" t="s">
        <v>101</v>
      </c>
      <c r="H125" s="18" t="n">
        <v>0.3</v>
      </c>
      <c r="I125" s="18" t="n">
        <v>2</v>
      </c>
      <c r="J125" s="19" t="n">
        <v>0.949458426885869</v>
      </c>
      <c r="K125" s="19" t="n">
        <v>0.488579108968345</v>
      </c>
      <c r="L125" s="16" t="n">
        <v>13.4510150168142</v>
      </c>
      <c r="M125" s="19" t="n">
        <v>0.651826908970199</v>
      </c>
      <c r="N125" s="19" t="n">
        <v>1.2106142920299</v>
      </c>
      <c r="O125" s="19" t="n">
        <v>1.43503130156135</v>
      </c>
      <c r="P125" s="19" t="n">
        <v>0.673624237448215</v>
      </c>
      <c r="Q125" s="17" t="s">
        <v>31</v>
      </c>
      <c r="R125" s="5" t="str">
        <f aca="false">IF(OR(Q125="Steel plate",Q125="Concrete jacket"),"Steel plate or jacket",Q125)</f>
        <v>Polymer laminate</v>
      </c>
      <c r="S125" s="5" t="str">
        <f aca="false">IF(O125&lt;='Tree rules'!$C$4,IF(N125&lt;='Tree rules'!$C$5,IF(P125&lt;='Tree rules'!$C$7,"Monitor","Polymer laminate"),IF(P125&lt;='Tree rules'!$C$8,"Seal cracks","Polymer laminate")),IF(O125&lt;='Tree rules'!$C$6,IF(P125&lt;='Tree rules'!$C$9,"Polymer laminate","Steel plate or jacket"),IF(L125&lt;='Tree rules'!$C$10,"Steel plate or jacket","Polymer laminate")))</f>
        <v>Polymer laminate</v>
      </c>
      <c r="T125" s="5" t="str">
        <f aca="false">IF(S125=R125,"Yes","No")</f>
        <v>Yes</v>
      </c>
    </row>
    <row r="126" customFormat="false" ht="15" hidden="false" customHeight="false" outlineLevel="0" collapsed="false">
      <c r="A126" s="15" t="n">
        <v>183</v>
      </c>
      <c r="B126" s="16" t="n">
        <v>6.65825676618542</v>
      </c>
      <c r="C126" s="15" t="n">
        <v>300</v>
      </c>
      <c r="D126" s="15" t="n">
        <v>575</v>
      </c>
      <c r="E126" s="15" t="n">
        <v>30</v>
      </c>
      <c r="F126" s="16" t="n">
        <v>0.633465437396808</v>
      </c>
      <c r="G126" s="17" t="s">
        <v>101</v>
      </c>
      <c r="H126" s="18" t="n">
        <v>0.3</v>
      </c>
      <c r="I126" s="18" t="n">
        <v>1</v>
      </c>
      <c r="J126" s="19" t="n">
        <v>0.969167927728732</v>
      </c>
      <c r="K126" s="19" t="n">
        <v>0.434803447969187</v>
      </c>
      <c r="L126" s="16" t="n">
        <v>12.5864967224677</v>
      </c>
      <c r="M126" s="19" t="n">
        <v>0.260797467483676</v>
      </c>
      <c r="N126" s="19" t="n">
        <v>0.680979341318208</v>
      </c>
      <c r="O126" s="19" t="n">
        <v>0.969167927728732</v>
      </c>
      <c r="P126" s="19" t="n">
        <v>1.13738673105405</v>
      </c>
      <c r="Q126" s="17" t="s">
        <v>31</v>
      </c>
      <c r="R126" s="5" t="str">
        <f aca="false">IF(OR(Q126="Steel plate",Q126="Concrete jacket"),"Steel plate or jacket",Q126)</f>
        <v>Polymer laminate</v>
      </c>
      <c r="S126" s="5" t="str">
        <f aca="false">IF(O126&lt;='Tree rules'!$C$4,IF(N126&lt;='Tree rules'!$C$5,IF(P126&lt;='Tree rules'!$C$7,"Monitor","Polymer laminate"),IF(P126&lt;='Tree rules'!$C$8,"Seal cracks","Polymer laminate")),IF(O126&lt;='Tree rules'!$C$6,IF(P126&lt;='Tree rules'!$C$9,"Polymer laminate","Steel plate or jacket"),IF(L126&lt;='Tree rules'!$C$10,"Steel plate or jacket","Polymer laminate")))</f>
        <v>Polymer laminate</v>
      </c>
      <c r="T126" s="5" t="str">
        <f aca="false">IF(S126=R126,"Yes","No")</f>
        <v>Yes</v>
      </c>
    </row>
    <row r="127" customFormat="false" ht="15" hidden="false" customHeight="false" outlineLevel="0" collapsed="false">
      <c r="A127" s="15" t="n">
        <v>186</v>
      </c>
      <c r="B127" s="16" t="n">
        <v>4.72154427121559</v>
      </c>
      <c r="C127" s="15" t="n">
        <v>230</v>
      </c>
      <c r="D127" s="15" t="n">
        <v>425</v>
      </c>
      <c r="E127" s="15" t="n">
        <v>25</v>
      </c>
      <c r="F127" s="16" t="n">
        <v>0.724620609754306</v>
      </c>
      <c r="G127" s="17" t="s">
        <v>103</v>
      </c>
      <c r="H127" s="18" t="n">
        <v>0.2</v>
      </c>
      <c r="I127" s="18" t="n">
        <v>1</v>
      </c>
      <c r="J127" s="19" t="n">
        <v>0.873689393669556</v>
      </c>
      <c r="K127" s="19" t="n">
        <v>0.406669375935668</v>
      </c>
      <c r="L127" s="16" t="n">
        <v>12.5239901093252</v>
      </c>
      <c r="M127" s="19" t="n">
        <v>0.315147498445759</v>
      </c>
      <c r="N127" s="19" t="n">
        <v>1.29565024708305</v>
      </c>
      <c r="O127" s="19" t="n">
        <v>0.873689393669556</v>
      </c>
      <c r="P127" s="19" t="n">
        <v>0.895603501281231</v>
      </c>
      <c r="Q127" s="17" t="s">
        <v>30</v>
      </c>
      <c r="R127" s="5" t="str">
        <f aca="false">IF(OR(Q127="Steel plate",Q127="Concrete jacket"),"Steel plate or jacket",Q127)</f>
        <v>Seal cracks</v>
      </c>
      <c r="S127" s="5" t="str">
        <f aca="false">IF(O127&lt;='Tree rules'!$C$4,IF(N127&lt;='Tree rules'!$C$5,IF(P127&lt;='Tree rules'!$C$7,"Monitor","Polymer laminate"),IF(P127&lt;='Tree rules'!$C$8,"Seal cracks","Polymer laminate")),IF(O127&lt;='Tree rules'!$C$6,IF(P127&lt;='Tree rules'!$C$9,"Polymer laminate","Steel plate or jacket"),IF(L127&lt;='Tree rules'!$C$10,"Steel plate or jacket","Polymer laminate")))</f>
        <v>Seal cracks</v>
      </c>
      <c r="T127" s="5" t="str">
        <f aca="false">IF(S127=R127,"Yes","No")</f>
        <v>Yes</v>
      </c>
    </row>
    <row r="128" customFormat="false" ht="15" hidden="false" customHeight="false" outlineLevel="0" collapsed="false">
      <c r="A128" s="15" t="n">
        <v>188</v>
      </c>
      <c r="B128" s="16" t="n">
        <v>5.89733639513801</v>
      </c>
      <c r="C128" s="15" t="n">
        <v>300</v>
      </c>
      <c r="D128" s="15" t="n">
        <v>550</v>
      </c>
      <c r="E128" s="15" t="n">
        <v>30</v>
      </c>
      <c r="F128" s="16" t="n">
        <v>0.664887334093078</v>
      </c>
      <c r="G128" s="17" t="s">
        <v>103</v>
      </c>
      <c r="H128" s="18" t="n">
        <v>0.2</v>
      </c>
      <c r="I128" s="18" t="n">
        <v>1.5</v>
      </c>
      <c r="J128" s="19" t="n">
        <v>0.968372825464342</v>
      </c>
      <c r="K128" s="19" t="n">
        <v>0.597206635599909</v>
      </c>
      <c r="L128" s="16" t="n">
        <v>11.7010642760675</v>
      </c>
      <c r="M128" s="19" t="n">
        <v>0.73111090399674</v>
      </c>
      <c r="N128" s="19" t="n">
        <v>1.1276003676826</v>
      </c>
      <c r="O128" s="19" t="n">
        <v>1.16339989964554</v>
      </c>
      <c r="P128" s="19" t="n">
        <v>0.520778563557576</v>
      </c>
      <c r="Q128" s="17" t="s">
        <v>31</v>
      </c>
      <c r="R128" s="5" t="str">
        <f aca="false">IF(OR(Q128="Steel plate",Q128="Concrete jacket"),"Steel plate or jacket",Q128)</f>
        <v>Polymer laminate</v>
      </c>
      <c r="S128" s="5" t="str">
        <f aca="false">IF(O128&lt;='Tree rules'!$C$4,IF(N128&lt;='Tree rules'!$C$5,IF(P128&lt;='Tree rules'!$C$7,"Monitor","Polymer laminate"),IF(P128&lt;='Tree rules'!$C$8,"Seal cracks","Polymer laminate")),IF(O128&lt;='Tree rules'!$C$6,IF(P128&lt;='Tree rules'!$C$9,"Polymer laminate","Steel plate or jacket"),IF(L128&lt;='Tree rules'!$C$10,"Steel plate or jacket","Polymer laminate")))</f>
        <v>Polymer laminate</v>
      </c>
      <c r="T128" s="5" t="str">
        <f aca="false">IF(S128=R128,"Yes","No")</f>
        <v>Yes</v>
      </c>
    </row>
    <row r="129" customFormat="false" ht="15" hidden="false" customHeight="false" outlineLevel="0" collapsed="false">
      <c r="A129" s="15" t="n">
        <v>189</v>
      </c>
      <c r="B129" s="16" t="n">
        <v>7.90649237771771</v>
      </c>
      <c r="C129" s="15" t="n">
        <v>300</v>
      </c>
      <c r="D129" s="15" t="n">
        <v>750</v>
      </c>
      <c r="E129" s="15" t="n">
        <v>30</v>
      </c>
      <c r="F129" s="16" t="n">
        <v>0.745867201706978</v>
      </c>
      <c r="G129" s="17" t="s">
        <v>101</v>
      </c>
      <c r="H129" s="18" t="n">
        <v>0.3</v>
      </c>
      <c r="I129" s="18" t="n">
        <v>1</v>
      </c>
      <c r="J129" s="19" t="n">
        <v>0.863096757540745</v>
      </c>
      <c r="K129" s="19" t="n">
        <v>0.599450409973496</v>
      </c>
      <c r="L129" s="16" t="n">
        <v>11.2628096548685</v>
      </c>
      <c r="M129" s="19" t="n">
        <v>0.372096903112318</v>
      </c>
      <c r="N129" s="19" t="n">
        <v>0.57564138782176</v>
      </c>
      <c r="O129" s="19" t="n">
        <v>0.863096757540745</v>
      </c>
      <c r="P129" s="19" t="n">
        <v>0.890659401651459</v>
      </c>
      <c r="Q129" s="17" t="s">
        <v>31</v>
      </c>
      <c r="R129" s="5" t="str">
        <f aca="false">IF(OR(Q129="Steel plate",Q129="Concrete jacket"),"Steel plate or jacket",Q129)</f>
        <v>Polymer laminate</v>
      </c>
      <c r="S129" s="5" t="str">
        <f aca="false">IF(O129&lt;='Tree rules'!$C$4,IF(N129&lt;='Tree rules'!$C$5,IF(P129&lt;='Tree rules'!$C$7,"Monitor","Polymer laminate"),IF(P129&lt;='Tree rules'!$C$8,"Seal cracks","Polymer laminate")),IF(O129&lt;='Tree rules'!$C$6,IF(P129&lt;='Tree rules'!$C$9,"Polymer laminate","Steel plate or jacket"),IF(L129&lt;='Tree rules'!$C$10,"Steel plate or jacket","Polymer laminate")))</f>
        <v>Monitor</v>
      </c>
      <c r="T129" s="5" t="str">
        <f aca="false">IF(S129=R129,"Yes","No")</f>
        <v>No</v>
      </c>
    </row>
    <row r="130" customFormat="false" ht="15" hidden="false" customHeight="false" outlineLevel="0" collapsed="false">
      <c r="A130" s="15" t="n">
        <v>190</v>
      </c>
      <c r="B130" s="16" t="n">
        <v>3.03168877892145</v>
      </c>
      <c r="C130" s="15" t="n">
        <v>230</v>
      </c>
      <c r="D130" s="15" t="n">
        <v>300</v>
      </c>
      <c r="E130" s="15" t="n">
        <v>30</v>
      </c>
      <c r="F130" s="16" t="n">
        <v>1.0324987837885</v>
      </c>
      <c r="G130" s="17" t="s">
        <v>103</v>
      </c>
      <c r="H130" s="18" t="n">
        <v>0.2</v>
      </c>
      <c r="I130" s="18" t="n">
        <v>2</v>
      </c>
      <c r="J130" s="19" t="n">
        <v>0.859676274605594</v>
      </c>
      <c r="K130" s="19" t="n">
        <v>0.532912462943701</v>
      </c>
      <c r="L130" s="16" t="n">
        <v>11.9357825941789</v>
      </c>
      <c r="M130" s="19" t="n">
        <v>0.478974717834864</v>
      </c>
      <c r="N130" s="19" t="n">
        <v>1.4587338252762</v>
      </c>
      <c r="O130" s="19" t="n">
        <v>1.26122034837686</v>
      </c>
      <c r="P130" s="19" t="n">
        <v>0.853975502727979</v>
      </c>
      <c r="Q130" s="17" t="s">
        <v>31</v>
      </c>
      <c r="R130" s="5" t="str">
        <f aca="false">IF(OR(Q130="Steel plate",Q130="Concrete jacket"),"Steel plate or jacket",Q130)</f>
        <v>Polymer laminate</v>
      </c>
      <c r="S130" s="5" t="str">
        <f aca="false">IF(O130&lt;='Tree rules'!$C$4,IF(N130&lt;='Tree rules'!$C$5,IF(P130&lt;='Tree rules'!$C$7,"Monitor","Polymer laminate"),IF(P130&lt;='Tree rules'!$C$8,"Seal cracks","Polymer laminate")),IF(O130&lt;='Tree rules'!$C$6,IF(P130&lt;='Tree rules'!$C$9,"Polymer laminate","Steel plate or jacket"),IF(L130&lt;='Tree rules'!$C$10,"Steel plate or jacket","Polymer laminate")))</f>
        <v>Polymer laminate</v>
      </c>
      <c r="T130" s="5" t="str">
        <f aca="false">IF(S130=R130,"Yes","No")</f>
        <v>Yes</v>
      </c>
    </row>
    <row r="131" customFormat="false" ht="15" hidden="false" customHeight="false" outlineLevel="0" collapsed="false">
      <c r="A131" s="15" t="n">
        <v>191</v>
      </c>
      <c r="B131" s="16" t="n">
        <v>6.34416157602602</v>
      </c>
      <c r="C131" s="15" t="n">
        <v>230</v>
      </c>
      <c r="D131" s="15" t="n">
        <v>500</v>
      </c>
      <c r="E131" s="15" t="n">
        <v>25</v>
      </c>
      <c r="F131" s="16" t="n">
        <v>0.604384889109233</v>
      </c>
      <c r="G131" s="17" t="s">
        <v>101</v>
      </c>
      <c r="H131" s="18" t="n">
        <v>0.3</v>
      </c>
      <c r="I131" s="18" t="n">
        <v>2</v>
      </c>
      <c r="J131" s="19" t="n">
        <v>0.884788011655812</v>
      </c>
      <c r="K131" s="19" t="n">
        <v>0.479654045222413</v>
      </c>
      <c r="L131" s="16" t="n">
        <v>14.0357556991726</v>
      </c>
      <c r="M131" s="19" t="n">
        <v>0.784873997206046</v>
      </c>
      <c r="N131" s="19" t="n">
        <v>1.23786695693457</v>
      </c>
      <c r="O131" s="19" t="n">
        <v>1.34518387435662</v>
      </c>
      <c r="P131" s="19" t="n">
        <v>0.535782390280247</v>
      </c>
      <c r="Q131" s="17" t="s">
        <v>31</v>
      </c>
      <c r="R131" s="5" t="str">
        <f aca="false">IF(OR(Q131="Steel plate",Q131="Concrete jacket"),"Steel plate or jacket",Q131)</f>
        <v>Polymer laminate</v>
      </c>
      <c r="S131" s="5" t="str">
        <f aca="false">IF(O131&lt;='Tree rules'!$C$4,IF(N131&lt;='Tree rules'!$C$5,IF(P131&lt;='Tree rules'!$C$7,"Monitor","Polymer laminate"),IF(P131&lt;='Tree rules'!$C$8,"Seal cracks","Polymer laminate")),IF(O131&lt;='Tree rules'!$C$6,IF(P131&lt;='Tree rules'!$C$9,"Polymer laminate","Steel plate or jacket"),IF(L131&lt;='Tree rules'!$C$10,"Steel plate or jacket","Polymer laminate")))</f>
        <v>Polymer laminate</v>
      </c>
      <c r="T131" s="5" t="str">
        <f aca="false">IF(S131=R131,"Yes","No")</f>
        <v>Yes</v>
      </c>
    </row>
    <row r="132" customFormat="false" ht="15" hidden="false" customHeight="false" outlineLevel="0" collapsed="false">
      <c r="A132" s="15" t="n">
        <v>193</v>
      </c>
      <c r="B132" s="16" t="n">
        <v>4.15803658601591</v>
      </c>
      <c r="C132" s="15" t="n">
        <v>300</v>
      </c>
      <c r="D132" s="15" t="n">
        <v>325</v>
      </c>
      <c r="E132" s="15" t="n">
        <v>25</v>
      </c>
      <c r="F132" s="16" t="n">
        <v>0.72065207824282</v>
      </c>
      <c r="G132" s="17" t="s">
        <v>103</v>
      </c>
      <c r="H132" s="18" t="n">
        <v>0.2</v>
      </c>
      <c r="I132" s="18" t="n">
        <v>1.5</v>
      </c>
      <c r="J132" s="19" t="n">
        <v>0.912035210556941</v>
      </c>
      <c r="K132" s="19" t="n">
        <v>0.412312365395238</v>
      </c>
      <c r="L132" s="16" t="n">
        <v>14.9033569391251</v>
      </c>
      <c r="M132" s="19" t="n">
        <v>0.744548093122222</v>
      </c>
      <c r="N132" s="19" t="n">
        <v>1.44514568451668</v>
      </c>
      <c r="O132" s="19" t="n">
        <v>1.18003111834117</v>
      </c>
      <c r="P132" s="19" t="n">
        <v>0.530659080535773</v>
      </c>
      <c r="Q132" s="17" t="s">
        <v>31</v>
      </c>
      <c r="R132" s="5" t="str">
        <f aca="false">IF(OR(Q132="Steel plate",Q132="Concrete jacket"),"Steel plate or jacket",Q132)</f>
        <v>Polymer laminate</v>
      </c>
      <c r="S132" s="5" t="str">
        <f aca="false">IF(O132&lt;='Tree rules'!$C$4,IF(N132&lt;='Tree rules'!$C$5,IF(P132&lt;='Tree rules'!$C$7,"Monitor","Polymer laminate"),IF(P132&lt;='Tree rules'!$C$8,"Seal cracks","Polymer laminate")),IF(O132&lt;='Tree rules'!$C$6,IF(P132&lt;='Tree rules'!$C$9,"Polymer laminate","Steel plate or jacket"),IF(L132&lt;='Tree rules'!$C$10,"Steel plate or jacket","Polymer laminate")))</f>
        <v>Polymer laminate</v>
      </c>
      <c r="T132" s="5" t="str">
        <f aca="false">IF(S132=R132,"Yes","No")</f>
        <v>Yes</v>
      </c>
    </row>
    <row r="133" customFormat="false" ht="15" hidden="false" customHeight="false" outlineLevel="0" collapsed="false">
      <c r="A133" s="15" t="n">
        <v>194</v>
      </c>
      <c r="B133" s="16" t="n">
        <v>5.67256417929377</v>
      </c>
      <c r="C133" s="15" t="n">
        <v>230</v>
      </c>
      <c r="D133" s="15" t="n">
        <v>550</v>
      </c>
      <c r="E133" s="15" t="n">
        <v>25</v>
      </c>
      <c r="F133" s="16" t="n">
        <v>0.816280786486175</v>
      </c>
      <c r="G133" s="17" t="s">
        <v>103</v>
      </c>
      <c r="H133" s="18" t="n">
        <v>0.2</v>
      </c>
      <c r="I133" s="18" t="n">
        <v>1</v>
      </c>
      <c r="J133" s="19" t="n">
        <v>0.889182521522426</v>
      </c>
      <c r="K133" s="19" t="n">
        <v>0.607287516319223</v>
      </c>
      <c r="L133" s="16" t="n">
        <v>11.2999286440115</v>
      </c>
      <c r="M133" s="19" t="n">
        <v>0.952329228683045</v>
      </c>
      <c r="N133" s="19" t="n">
        <v>0.854519532256744</v>
      </c>
      <c r="O133" s="19" t="n">
        <v>0.889182521522426</v>
      </c>
      <c r="P133" s="19" t="n">
        <v>0.41634642751828</v>
      </c>
      <c r="Q133" s="17" t="s">
        <v>29</v>
      </c>
      <c r="R133" s="5" t="str">
        <f aca="false">IF(OR(Q133="Steel plate",Q133="Concrete jacket"),"Steel plate or jacket",Q133)</f>
        <v>Monitor</v>
      </c>
      <c r="S133" s="5" t="str">
        <f aca="false">IF(O133&lt;='Tree rules'!$C$4,IF(N133&lt;='Tree rules'!$C$5,IF(P133&lt;='Tree rules'!$C$7,"Monitor","Polymer laminate"),IF(P133&lt;='Tree rules'!$C$8,"Seal cracks","Polymer laminate")),IF(O133&lt;='Tree rules'!$C$6,IF(P133&lt;='Tree rules'!$C$9,"Polymer laminate","Steel plate or jacket"),IF(L133&lt;='Tree rules'!$C$10,"Steel plate or jacket","Polymer laminate")))</f>
        <v>Monitor</v>
      </c>
      <c r="T133" s="5" t="str">
        <f aca="false">IF(S133=R133,"Yes","No")</f>
        <v>Yes</v>
      </c>
    </row>
    <row r="134" customFormat="false" ht="15" hidden="false" customHeight="false" outlineLevel="0" collapsed="false">
      <c r="A134" s="15" t="n">
        <v>195</v>
      </c>
      <c r="B134" s="16" t="n">
        <v>3.39637023275102</v>
      </c>
      <c r="C134" s="15" t="n">
        <v>300</v>
      </c>
      <c r="D134" s="15" t="n">
        <v>300</v>
      </c>
      <c r="E134" s="15" t="n">
        <v>30</v>
      </c>
      <c r="F134" s="16" t="n">
        <v>0.831109167616348</v>
      </c>
      <c r="G134" s="17" t="s">
        <v>103</v>
      </c>
      <c r="H134" s="18" t="n">
        <v>0.2</v>
      </c>
      <c r="I134" s="18" t="n">
        <v>1</v>
      </c>
      <c r="J134" s="19" t="n">
        <v>0.873106385954817</v>
      </c>
      <c r="K134" s="19" t="n">
        <v>0.545953690753845</v>
      </c>
      <c r="L134" s="16" t="n">
        <v>13.4776596537739</v>
      </c>
      <c r="M134" s="19" t="n">
        <v>0.872370107743596</v>
      </c>
      <c r="N134" s="19" t="n">
        <v>1.33398171254783</v>
      </c>
      <c r="O134" s="19" t="n">
        <v>0.873106385954817</v>
      </c>
      <c r="P134" s="19" t="n">
        <v>0.386963867810726</v>
      </c>
      <c r="Q134" s="17" t="s">
        <v>30</v>
      </c>
      <c r="R134" s="5" t="str">
        <f aca="false">IF(OR(Q134="Steel plate",Q134="Concrete jacket"),"Steel plate or jacket",Q134)</f>
        <v>Seal cracks</v>
      </c>
      <c r="S134" s="5" t="str">
        <f aca="false">IF(O134&lt;='Tree rules'!$C$4,IF(N134&lt;='Tree rules'!$C$5,IF(P134&lt;='Tree rules'!$C$7,"Monitor","Polymer laminate"),IF(P134&lt;='Tree rules'!$C$8,"Seal cracks","Polymer laminate")),IF(O134&lt;='Tree rules'!$C$6,IF(P134&lt;='Tree rules'!$C$9,"Polymer laminate","Steel plate or jacket"),IF(L134&lt;='Tree rules'!$C$10,"Steel plate or jacket","Polymer laminate")))</f>
        <v>Seal cracks</v>
      </c>
      <c r="T134" s="5" t="str">
        <f aca="false">IF(S134=R134,"Yes","No")</f>
        <v>Yes</v>
      </c>
    </row>
    <row r="135" customFormat="false" ht="15" hidden="false" customHeight="false" outlineLevel="0" collapsed="false">
      <c r="A135" s="15" t="n">
        <v>197</v>
      </c>
      <c r="B135" s="16" t="n">
        <v>6.77824347298013</v>
      </c>
      <c r="C135" s="15" t="n">
        <v>230</v>
      </c>
      <c r="D135" s="15" t="n">
        <v>650</v>
      </c>
      <c r="E135" s="15" t="n">
        <v>25</v>
      </c>
      <c r="F135" s="16" t="n">
        <v>0.680685971455249</v>
      </c>
      <c r="G135" s="17" t="s">
        <v>101</v>
      </c>
      <c r="H135" s="18" t="n">
        <v>0.3</v>
      </c>
      <c r="I135" s="18" t="n">
        <v>1</v>
      </c>
      <c r="J135" s="19" t="n">
        <v>0.920187338536401</v>
      </c>
      <c r="K135" s="19" t="n">
        <v>0.471522175818164</v>
      </c>
      <c r="L135" s="16" t="n">
        <v>11.2595406527909</v>
      </c>
      <c r="M135" s="19" t="n">
        <v>0.541864514654811</v>
      </c>
      <c r="N135" s="19" t="n">
        <v>0.639872093617175</v>
      </c>
      <c r="O135" s="19" t="n">
        <v>0.920187338536401</v>
      </c>
      <c r="P135" s="19" t="n">
        <v>0.577617530334425</v>
      </c>
      <c r="Q135" s="17" t="s">
        <v>29</v>
      </c>
      <c r="R135" s="5" t="str">
        <f aca="false">IF(OR(Q135="Steel plate",Q135="Concrete jacket"),"Steel plate or jacket",Q135)</f>
        <v>Monitor</v>
      </c>
      <c r="S135" s="5" t="str">
        <f aca="false">IF(O135&lt;='Tree rules'!$C$4,IF(N135&lt;='Tree rules'!$C$5,IF(P135&lt;='Tree rules'!$C$7,"Monitor","Polymer laminate"),IF(P135&lt;='Tree rules'!$C$8,"Seal cracks","Polymer laminate")),IF(O135&lt;='Tree rules'!$C$6,IF(P135&lt;='Tree rules'!$C$9,"Polymer laminate","Steel plate or jacket"),IF(L135&lt;='Tree rules'!$C$10,"Steel plate or jacket","Polymer laminate")))</f>
        <v>Monitor</v>
      </c>
      <c r="T135" s="5" t="str">
        <f aca="false">IF(S135=R135,"Yes","No")</f>
        <v>Yes</v>
      </c>
    </row>
    <row r="136" customFormat="false" ht="15" hidden="false" customHeight="false" outlineLevel="0" collapsed="false">
      <c r="A136" s="15" t="n">
        <v>198</v>
      </c>
      <c r="B136" s="16" t="n">
        <v>3.91842181613412</v>
      </c>
      <c r="C136" s="15" t="n">
        <v>230</v>
      </c>
      <c r="D136" s="15" t="n">
        <v>375</v>
      </c>
      <c r="E136" s="15" t="n">
        <v>30</v>
      </c>
      <c r="F136" s="16" t="n">
        <v>0.797126720614828</v>
      </c>
      <c r="G136" s="17" t="s">
        <v>103</v>
      </c>
      <c r="H136" s="18" t="n">
        <v>0.2</v>
      </c>
      <c r="I136" s="18" t="n">
        <v>2</v>
      </c>
      <c r="J136" s="19" t="n">
        <v>0.949578351429861</v>
      </c>
      <c r="K136" s="19" t="n">
        <v>0.598135822188345</v>
      </c>
      <c r="L136" s="16" t="n">
        <v>11.9100967055748</v>
      </c>
      <c r="M136" s="19" t="n">
        <v>0.478583479659018</v>
      </c>
      <c r="N136" s="19" t="n">
        <v>1.51273034100249</v>
      </c>
      <c r="O136" s="19" t="n">
        <v>1.33117987489497</v>
      </c>
      <c r="P136" s="19" t="n">
        <v>0.853388320763624</v>
      </c>
      <c r="Q136" s="17" t="s">
        <v>31</v>
      </c>
      <c r="R136" s="5" t="str">
        <f aca="false">IF(OR(Q136="Steel plate",Q136="Concrete jacket"),"Steel plate or jacket",Q136)</f>
        <v>Polymer laminate</v>
      </c>
      <c r="S136" s="5" t="str">
        <f aca="false">IF(O136&lt;='Tree rules'!$C$4,IF(N136&lt;='Tree rules'!$C$5,IF(P136&lt;='Tree rules'!$C$7,"Monitor","Polymer laminate"),IF(P136&lt;='Tree rules'!$C$8,"Seal cracks","Polymer laminate")),IF(O136&lt;='Tree rules'!$C$6,IF(P136&lt;='Tree rules'!$C$9,"Polymer laminate","Steel plate or jacket"),IF(L136&lt;='Tree rules'!$C$10,"Steel plate or jacket","Polymer laminate")))</f>
        <v>Polymer laminate</v>
      </c>
      <c r="T136" s="5" t="str">
        <f aca="false">IF(S136=R136,"Yes","No")</f>
        <v>Yes</v>
      </c>
    </row>
    <row r="137" customFormat="false" ht="15" hidden="false" customHeight="false" outlineLevel="0" collapsed="false">
      <c r="A137" s="15" t="n">
        <v>199</v>
      </c>
      <c r="B137" s="16" t="n">
        <v>4.29112476089171</v>
      </c>
      <c r="C137" s="15" t="n">
        <v>300</v>
      </c>
      <c r="D137" s="15" t="n">
        <v>425</v>
      </c>
      <c r="E137" s="15" t="n">
        <v>30</v>
      </c>
      <c r="F137" s="16" t="n">
        <v>0.833313701217452</v>
      </c>
      <c r="G137" s="17" t="s">
        <v>101</v>
      </c>
      <c r="H137" s="18" t="n">
        <v>0.3</v>
      </c>
      <c r="I137" s="18" t="n">
        <v>1</v>
      </c>
      <c r="J137" s="19" t="n">
        <v>0.921513727256673</v>
      </c>
      <c r="K137" s="19" t="n">
        <v>0.517485857831691</v>
      </c>
      <c r="L137" s="16" t="n">
        <v>11.3822937954687</v>
      </c>
      <c r="M137" s="19" t="n">
        <v>0.813399626829308</v>
      </c>
      <c r="N137" s="19" t="n">
        <v>0.731574854129569</v>
      </c>
      <c r="O137" s="19" t="n">
        <v>0.921513727256673</v>
      </c>
      <c r="P137" s="19" t="n">
        <v>0.417557399460098</v>
      </c>
      <c r="Q137" s="17" t="s">
        <v>29</v>
      </c>
      <c r="R137" s="5" t="str">
        <f aca="false">IF(OR(Q137="Steel plate",Q137="Concrete jacket"),"Steel plate or jacket",Q137)</f>
        <v>Monitor</v>
      </c>
      <c r="S137" s="5" t="str">
        <f aca="false">IF(O137&lt;='Tree rules'!$C$4,IF(N137&lt;='Tree rules'!$C$5,IF(P137&lt;='Tree rules'!$C$7,"Monitor","Polymer laminate"),IF(P137&lt;='Tree rules'!$C$8,"Seal cracks","Polymer laminate")),IF(O137&lt;='Tree rules'!$C$6,IF(P137&lt;='Tree rules'!$C$9,"Polymer laminate","Steel plate or jacket"),IF(L137&lt;='Tree rules'!$C$10,"Steel plate or jacket","Polymer laminate")))</f>
        <v>Monitor</v>
      </c>
      <c r="T137" s="5" t="str">
        <f aca="false">IF(S137=R137,"Yes","No")</f>
        <v>Yes</v>
      </c>
    </row>
    <row r="138" customFormat="false" ht="15" hidden="false" customHeight="false" outlineLevel="0" collapsed="false">
      <c r="A138" s="15" t="n">
        <v>202</v>
      </c>
      <c r="B138" s="16" t="n">
        <v>4.31959788764816</v>
      </c>
      <c r="C138" s="15" t="n">
        <v>300</v>
      </c>
      <c r="D138" s="15" t="n">
        <v>350</v>
      </c>
      <c r="E138" s="15" t="n">
        <v>20</v>
      </c>
      <c r="F138" s="16" t="n">
        <v>0.61599855952741</v>
      </c>
      <c r="G138" s="17" t="s">
        <v>101</v>
      </c>
      <c r="H138" s="18" t="n">
        <v>0.3</v>
      </c>
      <c r="I138" s="18" t="n">
        <v>2</v>
      </c>
      <c r="J138" s="19" t="n">
        <v>0.898742588581298</v>
      </c>
      <c r="K138" s="19" t="n">
        <v>0.59886586636288</v>
      </c>
      <c r="L138" s="16" t="n">
        <v>14.1163329661705</v>
      </c>
      <c r="M138" s="19" t="n">
        <v>0.509251853276705</v>
      </c>
      <c r="N138" s="19" t="n">
        <v>0.866697861083246</v>
      </c>
      <c r="O138" s="19" t="n">
        <v>1.25925891821464</v>
      </c>
      <c r="P138" s="19" t="n">
        <v>0.834786754293416</v>
      </c>
      <c r="Q138" s="17" t="s">
        <v>31</v>
      </c>
      <c r="R138" s="5" t="str">
        <f aca="false">IF(OR(Q138="Steel plate",Q138="Concrete jacket"),"Steel plate or jacket",Q138)</f>
        <v>Polymer laminate</v>
      </c>
      <c r="S138" s="5" t="str">
        <f aca="false">IF(O138&lt;='Tree rules'!$C$4,IF(N138&lt;='Tree rules'!$C$5,IF(P138&lt;='Tree rules'!$C$7,"Monitor","Polymer laminate"),IF(P138&lt;='Tree rules'!$C$8,"Seal cracks","Polymer laminate")),IF(O138&lt;='Tree rules'!$C$6,IF(P138&lt;='Tree rules'!$C$9,"Polymer laminate","Steel plate or jacket"),IF(L138&lt;='Tree rules'!$C$10,"Steel plate or jacket","Polymer laminate")))</f>
        <v>Polymer laminate</v>
      </c>
      <c r="T138" s="5" t="str">
        <f aca="false">IF(S138=R138,"Yes","No")</f>
        <v>Yes</v>
      </c>
    </row>
    <row r="139" customFormat="false" ht="15" hidden="false" customHeight="false" outlineLevel="0" collapsed="false">
      <c r="A139" s="15" t="n">
        <v>203</v>
      </c>
      <c r="B139" s="16" t="n">
        <v>6.8183613241554</v>
      </c>
      <c r="C139" s="15" t="n">
        <v>230</v>
      </c>
      <c r="D139" s="15" t="n">
        <v>600</v>
      </c>
      <c r="E139" s="15" t="n">
        <v>25</v>
      </c>
      <c r="F139" s="16" t="n">
        <v>0.742342309449384</v>
      </c>
      <c r="G139" s="17" t="s">
        <v>101</v>
      </c>
      <c r="H139" s="18" t="n">
        <v>0.3</v>
      </c>
      <c r="I139" s="18" t="n">
        <v>1</v>
      </c>
      <c r="J139" s="19" t="n">
        <v>0.937204536473721</v>
      </c>
      <c r="K139" s="19" t="n">
        <v>0.412599598154898</v>
      </c>
      <c r="L139" s="16" t="n">
        <v>12.3521038481076</v>
      </c>
      <c r="M139" s="19" t="n">
        <v>0.67287559297288</v>
      </c>
      <c r="N139" s="19" t="n">
        <v>0.637502050613264</v>
      </c>
      <c r="O139" s="19" t="n">
        <v>0.937204536473721</v>
      </c>
      <c r="P139" s="19" t="n">
        <v>0.52915870072541</v>
      </c>
      <c r="Q139" s="17" t="s">
        <v>29</v>
      </c>
      <c r="R139" s="5" t="str">
        <f aca="false">IF(OR(Q139="Steel plate",Q139="Concrete jacket"),"Steel plate or jacket",Q139)</f>
        <v>Monitor</v>
      </c>
      <c r="S139" s="5" t="str">
        <f aca="false">IF(O139&lt;='Tree rules'!$C$4,IF(N139&lt;='Tree rules'!$C$5,IF(P139&lt;='Tree rules'!$C$7,"Monitor","Polymer laminate"),IF(P139&lt;='Tree rules'!$C$8,"Seal cracks","Polymer laminate")),IF(O139&lt;='Tree rules'!$C$6,IF(P139&lt;='Tree rules'!$C$9,"Polymer laminate","Steel plate or jacket"),IF(L139&lt;='Tree rules'!$C$10,"Steel plate or jacket","Polymer laminate")))</f>
        <v>Monitor</v>
      </c>
      <c r="T139" s="5" t="str">
        <f aca="false">IF(S139=R139,"Yes","No")</f>
        <v>Yes</v>
      </c>
    </row>
    <row r="140" customFormat="false" ht="15" hidden="false" customHeight="false" outlineLevel="0" collapsed="false">
      <c r="A140" s="15" t="n">
        <v>204</v>
      </c>
      <c r="B140" s="16" t="n">
        <v>5.74689246275615</v>
      </c>
      <c r="C140" s="15" t="n">
        <v>230</v>
      </c>
      <c r="D140" s="15" t="n">
        <v>450</v>
      </c>
      <c r="E140" s="15" t="n">
        <v>30</v>
      </c>
      <c r="F140" s="16" t="n">
        <v>0.649145274956135</v>
      </c>
      <c r="G140" s="17" t="s">
        <v>103</v>
      </c>
      <c r="H140" s="18" t="n">
        <v>0.2</v>
      </c>
      <c r="I140" s="18" t="n">
        <v>1</v>
      </c>
      <c r="J140" s="19" t="n">
        <v>0.928361464341799</v>
      </c>
      <c r="K140" s="19" t="n">
        <v>0.633701108707313</v>
      </c>
      <c r="L140" s="16" t="n">
        <v>14.2249813434558</v>
      </c>
      <c r="M140" s="19" t="n">
        <v>0.938738728781317</v>
      </c>
      <c r="N140" s="19" t="n">
        <v>0.908072291753935</v>
      </c>
      <c r="O140" s="19" t="n">
        <v>0.928361464341799</v>
      </c>
      <c r="P140" s="19" t="n">
        <v>0.419805159405907</v>
      </c>
      <c r="Q140" s="17" t="s">
        <v>29</v>
      </c>
      <c r="R140" s="5" t="str">
        <f aca="false">IF(OR(Q140="Steel plate",Q140="Concrete jacket"),"Steel plate or jacket",Q140)</f>
        <v>Monitor</v>
      </c>
      <c r="S140" s="5" t="str">
        <f aca="false">IF(O140&lt;='Tree rules'!$C$4,IF(N140&lt;='Tree rules'!$C$5,IF(P140&lt;='Tree rules'!$C$7,"Monitor","Polymer laminate"),IF(P140&lt;='Tree rules'!$C$8,"Seal cracks","Polymer laminate")),IF(O140&lt;='Tree rules'!$C$6,IF(P140&lt;='Tree rules'!$C$9,"Polymer laminate","Steel plate or jacket"),IF(L140&lt;='Tree rules'!$C$10,"Steel plate or jacket","Polymer laminate")))</f>
        <v>Monitor</v>
      </c>
      <c r="T140" s="5" t="str">
        <f aca="false">IF(S140=R140,"Yes","No")</f>
        <v>Yes</v>
      </c>
    </row>
    <row r="141" customFormat="false" ht="15" hidden="false" customHeight="false" outlineLevel="0" collapsed="false">
      <c r="A141" s="15" t="n">
        <v>205</v>
      </c>
      <c r="B141" s="16" t="n">
        <v>7.17891335665393</v>
      </c>
      <c r="C141" s="15" t="n">
        <v>300</v>
      </c>
      <c r="D141" s="15" t="n">
        <v>650</v>
      </c>
      <c r="E141" s="15" t="n">
        <v>30</v>
      </c>
      <c r="F141" s="16" t="n">
        <v>0.713592879861395</v>
      </c>
      <c r="G141" s="17" t="s">
        <v>102</v>
      </c>
      <c r="H141" s="18" t="n">
        <v>0.1</v>
      </c>
      <c r="I141" s="18" t="n">
        <v>1</v>
      </c>
      <c r="J141" s="19" t="n">
        <v>0.946741791254683</v>
      </c>
      <c r="K141" s="19" t="n">
        <v>0.481455485820369</v>
      </c>
      <c r="L141" s="16" t="n">
        <v>12.2298353605689</v>
      </c>
      <c r="M141" s="19" t="n">
        <v>0.306201518351447</v>
      </c>
      <c r="N141" s="19" t="n">
        <v>2.67507695832411</v>
      </c>
      <c r="O141" s="19" t="n">
        <v>0.946741791254683</v>
      </c>
      <c r="P141" s="19" t="n">
        <v>1.01472206212254</v>
      </c>
      <c r="Q141" s="17" t="s">
        <v>31</v>
      </c>
      <c r="R141" s="5" t="str">
        <f aca="false">IF(OR(Q141="Steel plate",Q141="Concrete jacket"),"Steel plate or jacket",Q141)</f>
        <v>Polymer laminate</v>
      </c>
      <c r="S141" s="5" t="str">
        <f aca="false">IF(O141&lt;='Tree rules'!$C$4,IF(N141&lt;='Tree rules'!$C$5,IF(P141&lt;='Tree rules'!$C$7,"Monitor","Polymer laminate"),IF(P141&lt;='Tree rules'!$C$8,"Seal cracks","Polymer laminate")),IF(O141&lt;='Tree rules'!$C$6,IF(P141&lt;='Tree rules'!$C$9,"Polymer laminate","Steel plate or jacket"),IF(L141&lt;='Tree rules'!$C$10,"Steel plate or jacket","Polymer laminate")))</f>
        <v>Polymer laminate</v>
      </c>
      <c r="T141" s="5" t="str">
        <f aca="false">IF(S141=R141,"Yes","No")</f>
        <v>Yes</v>
      </c>
    </row>
    <row r="142" customFormat="false" ht="15" hidden="false" customHeight="false" outlineLevel="0" collapsed="false">
      <c r="A142" s="15" t="n">
        <v>206</v>
      </c>
      <c r="B142" s="16" t="n">
        <v>6.16191034037071</v>
      </c>
      <c r="C142" s="15" t="n">
        <v>230</v>
      </c>
      <c r="D142" s="15" t="n">
        <v>550</v>
      </c>
      <c r="E142" s="15" t="n">
        <v>30</v>
      </c>
      <c r="F142" s="16" t="n">
        <v>0.693795479053647</v>
      </c>
      <c r="G142" s="17" t="s">
        <v>101</v>
      </c>
      <c r="H142" s="18" t="n">
        <v>0.3</v>
      </c>
      <c r="I142" s="18" t="n">
        <v>1</v>
      </c>
      <c r="J142" s="19" t="n">
        <v>0.85788539602544</v>
      </c>
      <c r="K142" s="19" t="n">
        <v>0.453802716105198</v>
      </c>
      <c r="L142" s="16" t="n">
        <v>12.2260125801006</v>
      </c>
      <c r="M142" s="19" t="n">
        <v>0.486655261281229</v>
      </c>
      <c r="N142" s="19" t="n">
        <v>0.561319951739802</v>
      </c>
      <c r="O142" s="19" t="n">
        <v>0.85788539602544</v>
      </c>
      <c r="P142" s="19" t="n">
        <v>0.594303693657461</v>
      </c>
      <c r="Q142" s="17" t="s">
        <v>29</v>
      </c>
      <c r="R142" s="5" t="str">
        <f aca="false">IF(OR(Q142="Steel plate",Q142="Concrete jacket"),"Steel plate or jacket",Q142)</f>
        <v>Monitor</v>
      </c>
      <c r="S142" s="5" t="str">
        <f aca="false">IF(O142&lt;='Tree rules'!$C$4,IF(N142&lt;='Tree rules'!$C$5,IF(P142&lt;='Tree rules'!$C$7,"Monitor","Polymer laminate"),IF(P142&lt;='Tree rules'!$C$8,"Seal cracks","Polymer laminate")),IF(O142&lt;='Tree rules'!$C$6,IF(P142&lt;='Tree rules'!$C$9,"Polymer laminate","Steel plate or jacket"),IF(L142&lt;='Tree rules'!$C$10,"Steel plate or jacket","Polymer laminate")))</f>
        <v>Monitor</v>
      </c>
      <c r="T142" s="5" t="str">
        <f aca="false">IF(S142=R142,"Yes","No")</f>
        <v>Yes</v>
      </c>
    </row>
    <row r="143" customFormat="false" ht="15" hidden="false" customHeight="false" outlineLevel="0" collapsed="false">
      <c r="A143" s="15" t="n">
        <v>207</v>
      </c>
      <c r="B143" s="16" t="n">
        <v>3.34563945471793</v>
      </c>
      <c r="C143" s="15" t="n">
        <v>300</v>
      </c>
      <c r="D143" s="15" t="n">
        <v>300</v>
      </c>
      <c r="E143" s="15" t="n">
        <v>25</v>
      </c>
      <c r="F143" s="16" t="n">
        <v>0.841263304726974</v>
      </c>
      <c r="G143" s="17" t="s">
        <v>102</v>
      </c>
      <c r="H143" s="18" t="n">
        <v>0.1</v>
      </c>
      <c r="I143" s="18" t="n">
        <v>2</v>
      </c>
      <c r="J143" s="19" t="n">
        <v>0.919860278258444</v>
      </c>
      <c r="K143" s="19" t="n">
        <v>0.454937171174043</v>
      </c>
      <c r="L143" s="16" t="n">
        <v>13.9984914423344</v>
      </c>
      <c r="M143" s="19" t="n">
        <v>0.269081423428344</v>
      </c>
      <c r="N143" s="19" t="n">
        <v>4.72214624908974</v>
      </c>
      <c r="O143" s="19" t="n">
        <v>1.42124192365062</v>
      </c>
      <c r="P143" s="19" t="n">
        <v>1.37875990574401</v>
      </c>
      <c r="Q143" s="17" t="s">
        <v>31</v>
      </c>
      <c r="R143" s="5" t="str">
        <f aca="false">IF(OR(Q143="Steel plate",Q143="Concrete jacket"),"Steel plate or jacket",Q143)</f>
        <v>Polymer laminate</v>
      </c>
      <c r="S143" s="5" t="str">
        <f aca="false">IF(O143&lt;='Tree rules'!$C$4,IF(N143&lt;='Tree rules'!$C$5,IF(P143&lt;='Tree rules'!$C$7,"Monitor","Polymer laminate"),IF(P143&lt;='Tree rules'!$C$8,"Seal cracks","Polymer laminate")),IF(O143&lt;='Tree rules'!$C$6,IF(P143&lt;='Tree rules'!$C$9,"Polymer laminate","Steel plate or jacket"),IF(L143&lt;='Tree rules'!$C$10,"Steel plate or jacket","Polymer laminate")))</f>
        <v>Polymer laminate</v>
      </c>
      <c r="T143" s="5" t="str">
        <f aca="false">IF(S143=R143,"Yes","No")</f>
        <v>Yes</v>
      </c>
    </row>
    <row r="144" customFormat="false" ht="15" hidden="false" customHeight="false" outlineLevel="0" collapsed="false">
      <c r="A144" s="15" t="n">
        <v>208</v>
      </c>
      <c r="B144" s="16" t="n">
        <v>5.38599402461115</v>
      </c>
      <c r="C144" s="15" t="n">
        <v>300</v>
      </c>
      <c r="D144" s="15" t="n">
        <v>475</v>
      </c>
      <c r="E144" s="15" t="n">
        <v>30</v>
      </c>
      <c r="F144" s="16" t="n">
        <v>0.781126378514945</v>
      </c>
      <c r="G144" s="17" t="s">
        <v>103</v>
      </c>
      <c r="H144" s="18" t="n">
        <v>0.2</v>
      </c>
      <c r="I144" s="18" t="n">
        <v>2</v>
      </c>
      <c r="J144" s="19" t="n">
        <v>0.934774946810199</v>
      </c>
      <c r="K144" s="19" t="n">
        <v>0.448537328481374</v>
      </c>
      <c r="L144" s="16" t="n">
        <v>12.5547646261332</v>
      </c>
      <c r="M144" s="19" t="n">
        <v>0.522152878043122</v>
      </c>
      <c r="N144" s="19" t="n">
        <v>1.49487947874993</v>
      </c>
      <c r="O144" s="19" t="n">
        <v>1.45026843624683</v>
      </c>
      <c r="P144" s="19" t="n">
        <v>0.845479907769112</v>
      </c>
      <c r="Q144" s="17" t="s">
        <v>31</v>
      </c>
      <c r="R144" s="5" t="str">
        <f aca="false">IF(OR(Q144="Steel plate",Q144="Concrete jacket"),"Steel plate or jacket",Q144)</f>
        <v>Polymer laminate</v>
      </c>
      <c r="S144" s="5" t="str">
        <f aca="false">IF(O144&lt;='Tree rules'!$C$4,IF(N144&lt;='Tree rules'!$C$5,IF(P144&lt;='Tree rules'!$C$7,"Monitor","Polymer laminate"),IF(P144&lt;='Tree rules'!$C$8,"Seal cracks","Polymer laminate")),IF(O144&lt;='Tree rules'!$C$6,IF(P144&lt;='Tree rules'!$C$9,"Polymer laminate","Steel plate or jacket"),IF(L144&lt;='Tree rules'!$C$10,"Steel plate or jacket","Polymer laminate")))</f>
        <v>Steel plate or jacket</v>
      </c>
      <c r="T144" s="5" t="str">
        <f aca="false">IF(S144=R144,"Yes","No")</f>
        <v>No</v>
      </c>
    </row>
    <row r="145" customFormat="false" ht="15" hidden="false" customHeight="false" outlineLevel="0" collapsed="false">
      <c r="A145" s="15" t="n">
        <v>210</v>
      </c>
      <c r="B145" s="16" t="n">
        <v>7.79492853938988</v>
      </c>
      <c r="C145" s="15" t="n">
        <v>300</v>
      </c>
      <c r="D145" s="15" t="n">
        <v>750</v>
      </c>
      <c r="E145" s="15" t="n">
        <v>30</v>
      </c>
      <c r="F145" s="16" t="n">
        <v>0.609722009430334</v>
      </c>
      <c r="G145" s="17" t="s">
        <v>102</v>
      </c>
      <c r="H145" s="18" t="n">
        <v>0.1</v>
      </c>
      <c r="I145" s="18" t="n">
        <v>1</v>
      </c>
      <c r="J145" s="19" t="n">
        <v>0.878867087520848</v>
      </c>
      <c r="K145" s="19" t="n">
        <v>0.442704787656422</v>
      </c>
      <c r="L145" s="16" t="n">
        <v>11.3463297516592</v>
      </c>
      <c r="M145" s="19" t="n">
        <v>0.655011777452107</v>
      </c>
      <c r="N145" s="19" t="n">
        <v>2.22986537846432</v>
      </c>
      <c r="O145" s="19" t="n">
        <v>0.878867087520848</v>
      </c>
      <c r="P145" s="19" t="n">
        <v>0.387996801890744</v>
      </c>
      <c r="Q145" s="17" t="s">
        <v>30</v>
      </c>
      <c r="R145" s="5" t="str">
        <f aca="false">IF(OR(Q145="Steel plate",Q145="Concrete jacket"),"Steel plate or jacket",Q145)</f>
        <v>Seal cracks</v>
      </c>
      <c r="S145" s="5" t="str">
        <f aca="false">IF(O145&lt;='Tree rules'!$C$4,IF(N145&lt;='Tree rules'!$C$5,IF(P145&lt;='Tree rules'!$C$7,"Monitor","Polymer laminate"),IF(P145&lt;='Tree rules'!$C$8,"Seal cracks","Polymer laminate")),IF(O145&lt;='Tree rules'!$C$6,IF(P145&lt;='Tree rules'!$C$9,"Polymer laminate","Steel plate or jacket"),IF(L145&lt;='Tree rules'!$C$10,"Steel plate or jacket","Polymer laminate")))</f>
        <v>Seal cracks</v>
      </c>
      <c r="T145" s="5" t="str">
        <f aca="false">IF(S145=R145,"Yes","No")</f>
        <v>Yes</v>
      </c>
    </row>
    <row r="146" customFormat="false" ht="15" hidden="false" customHeight="false" outlineLevel="0" collapsed="false">
      <c r="A146" s="15" t="n">
        <v>211</v>
      </c>
      <c r="B146" s="16" t="n">
        <v>5.8766177538927</v>
      </c>
      <c r="C146" s="15" t="n">
        <v>230</v>
      </c>
      <c r="D146" s="15" t="n">
        <v>550</v>
      </c>
      <c r="E146" s="15" t="n">
        <v>30</v>
      </c>
      <c r="F146" s="16" t="n">
        <v>0.693795479053647</v>
      </c>
      <c r="G146" s="17" t="s">
        <v>101</v>
      </c>
      <c r="H146" s="18" t="n">
        <v>0.3</v>
      </c>
      <c r="I146" s="18" t="n">
        <v>1.5</v>
      </c>
      <c r="J146" s="19" t="n">
        <v>0.897185662964642</v>
      </c>
      <c r="K146" s="19" t="n">
        <v>0.464187000501608</v>
      </c>
      <c r="L146" s="16" t="n">
        <v>11.6599558608982</v>
      </c>
      <c r="M146" s="19" t="n">
        <v>0.630465263660151</v>
      </c>
      <c r="N146" s="19" t="n">
        <v>0.734097312689153</v>
      </c>
      <c r="O146" s="19" t="n">
        <v>1.13754753355466</v>
      </c>
      <c r="P146" s="19" t="n">
        <v>0.535849714573519</v>
      </c>
      <c r="Q146" s="17" t="s">
        <v>31</v>
      </c>
      <c r="R146" s="5" t="str">
        <f aca="false">IF(OR(Q146="Steel plate",Q146="Concrete jacket"),"Steel plate or jacket",Q146)</f>
        <v>Polymer laminate</v>
      </c>
      <c r="S146" s="5" t="str">
        <f aca="false">IF(O146&lt;='Tree rules'!$C$4,IF(N146&lt;='Tree rules'!$C$5,IF(P146&lt;='Tree rules'!$C$7,"Monitor","Polymer laminate"),IF(P146&lt;='Tree rules'!$C$8,"Seal cracks","Polymer laminate")),IF(O146&lt;='Tree rules'!$C$6,IF(P146&lt;='Tree rules'!$C$9,"Polymer laminate","Steel plate or jacket"),IF(L146&lt;='Tree rules'!$C$10,"Steel plate or jacket","Polymer laminate")))</f>
        <v>Polymer laminate</v>
      </c>
      <c r="T146" s="5" t="str">
        <f aca="false">IF(S146=R146,"Yes","No")</f>
        <v>Yes</v>
      </c>
    </row>
    <row r="147" customFormat="false" ht="15" hidden="false" customHeight="false" outlineLevel="0" collapsed="false">
      <c r="A147" s="15" t="n">
        <v>212</v>
      </c>
      <c r="B147" s="16" t="n">
        <v>3.09732683207604</v>
      </c>
      <c r="C147" s="15" t="n">
        <v>230</v>
      </c>
      <c r="D147" s="15" t="n">
        <v>300</v>
      </c>
      <c r="E147" s="15" t="n">
        <v>25</v>
      </c>
      <c r="F147" s="16" t="n">
        <v>0.612108978148471</v>
      </c>
      <c r="G147" s="17" t="s">
        <v>102</v>
      </c>
      <c r="H147" s="18" t="n">
        <v>0.1</v>
      </c>
      <c r="I147" s="18" t="n">
        <v>1</v>
      </c>
      <c r="J147" s="19" t="n">
        <v>0.937276821242153</v>
      </c>
      <c r="K147" s="19" t="n">
        <v>0.59013701093721</v>
      </c>
      <c r="L147" s="16" t="n">
        <v>12.8519785563321</v>
      </c>
      <c r="M147" s="19" t="n">
        <v>0.832196406128034</v>
      </c>
      <c r="N147" s="19" t="n">
        <v>2.45619822897365</v>
      </c>
      <c r="O147" s="19" t="n">
        <v>0.937276821242153</v>
      </c>
      <c r="P147" s="19" t="n">
        <v>0.298181183066509</v>
      </c>
      <c r="Q147" s="17" t="s">
        <v>30</v>
      </c>
      <c r="R147" s="5" t="str">
        <f aca="false">IF(OR(Q147="Steel plate",Q147="Concrete jacket"),"Steel plate or jacket",Q147)</f>
        <v>Seal cracks</v>
      </c>
      <c r="S147" s="5" t="str">
        <f aca="false">IF(O147&lt;='Tree rules'!$C$4,IF(N147&lt;='Tree rules'!$C$5,IF(P147&lt;='Tree rules'!$C$7,"Monitor","Polymer laminate"),IF(P147&lt;='Tree rules'!$C$8,"Seal cracks","Polymer laminate")),IF(O147&lt;='Tree rules'!$C$6,IF(P147&lt;='Tree rules'!$C$9,"Polymer laminate","Steel plate or jacket"),IF(L147&lt;='Tree rules'!$C$10,"Steel plate or jacket","Polymer laminate")))</f>
        <v>Seal cracks</v>
      </c>
      <c r="T147" s="5" t="str">
        <f aca="false">IF(S147=R147,"Yes","No")</f>
        <v>Yes</v>
      </c>
    </row>
    <row r="148" customFormat="false" ht="15" hidden="false" customHeight="false" outlineLevel="0" collapsed="false">
      <c r="A148" s="15" t="n">
        <v>214</v>
      </c>
      <c r="B148" s="16" t="n">
        <v>3.43564132904326</v>
      </c>
      <c r="C148" s="15" t="n">
        <v>230</v>
      </c>
      <c r="D148" s="15" t="n">
        <v>325</v>
      </c>
      <c r="E148" s="15" t="n">
        <v>30</v>
      </c>
      <c r="F148" s="16" t="n">
        <v>0.939980971621069</v>
      </c>
      <c r="G148" s="17" t="s">
        <v>101</v>
      </c>
      <c r="H148" s="18" t="n">
        <v>0.3</v>
      </c>
      <c r="I148" s="18" t="n">
        <v>1.5</v>
      </c>
      <c r="J148" s="19" t="n">
        <v>0.915682535862678</v>
      </c>
      <c r="K148" s="19" t="n">
        <v>0.568095642427628</v>
      </c>
      <c r="L148" s="16" t="n">
        <v>12.3141266273952</v>
      </c>
      <c r="M148" s="19" t="n">
        <v>0.706786651783208</v>
      </c>
      <c r="N148" s="19" t="n">
        <v>0.821266390036044</v>
      </c>
      <c r="O148" s="19" t="n">
        <v>1.11342617455868</v>
      </c>
      <c r="P148" s="19" t="n">
        <v>0.579235032960557</v>
      </c>
      <c r="Q148" s="17" t="s">
        <v>31</v>
      </c>
      <c r="R148" s="5" t="str">
        <f aca="false">IF(OR(Q148="Steel plate",Q148="Concrete jacket"),"Steel plate or jacket",Q148)</f>
        <v>Polymer laminate</v>
      </c>
      <c r="S148" s="5" t="str">
        <f aca="false">IF(O148&lt;='Tree rules'!$C$4,IF(N148&lt;='Tree rules'!$C$5,IF(P148&lt;='Tree rules'!$C$7,"Monitor","Polymer laminate"),IF(P148&lt;='Tree rules'!$C$8,"Seal cracks","Polymer laminate")),IF(O148&lt;='Tree rules'!$C$6,IF(P148&lt;='Tree rules'!$C$9,"Polymer laminate","Steel plate or jacket"),IF(L148&lt;='Tree rules'!$C$10,"Steel plate or jacket","Polymer laminate")))</f>
        <v>Polymer laminate</v>
      </c>
      <c r="T148" s="5" t="str">
        <f aca="false">IF(S148=R148,"Yes","No")</f>
        <v>Yes</v>
      </c>
    </row>
    <row r="149" customFormat="false" ht="15" hidden="false" customHeight="false" outlineLevel="0" collapsed="false">
      <c r="A149" s="15" t="n">
        <v>215</v>
      </c>
      <c r="B149" s="16" t="n">
        <v>3.71421067382326</v>
      </c>
      <c r="C149" s="15" t="n">
        <v>230</v>
      </c>
      <c r="D149" s="15" t="n">
        <v>325</v>
      </c>
      <c r="E149" s="15" t="n">
        <v>25</v>
      </c>
      <c r="F149" s="16" t="n">
        <v>0.699968036696473</v>
      </c>
      <c r="G149" s="17" t="s">
        <v>103</v>
      </c>
      <c r="H149" s="18" t="n">
        <v>0.2</v>
      </c>
      <c r="I149" s="18" t="n">
        <v>2</v>
      </c>
      <c r="J149" s="19" t="n">
        <v>0.907480222753728</v>
      </c>
      <c r="K149" s="19" t="n">
        <v>0.477400431042755</v>
      </c>
      <c r="L149" s="16" t="n">
        <v>13.2178315794422</v>
      </c>
      <c r="M149" s="19" t="n">
        <v>0.594809432519229</v>
      </c>
      <c r="N149" s="19" t="n">
        <v>1.41772326237015</v>
      </c>
      <c r="O149" s="19" t="n">
        <v>1.38172899600205</v>
      </c>
      <c r="P149" s="19" t="n">
        <v>0.653567178312004</v>
      </c>
      <c r="Q149" s="17" t="s">
        <v>31</v>
      </c>
      <c r="R149" s="5" t="str">
        <f aca="false">IF(OR(Q149="Steel plate",Q149="Concrete jacket"),"Steel plate or jacket",Q149)</f>
        <v>Polymer laminate</v>
      </c>
      <c r="S149" s="5" t="str">
        <f aca="false">IF(O149&lt;='Tree rules'!$C$4,IF(N149&lt;='Tree rules'!$C$5,IF(P149&lt;='Tree rules'!$C$7,"Monitor","Polymer laminate"),IF(P149&lt;='Tree rules'!$C$8,"Seal cracks","Polymer laminate")),IF(O149&lt;='Tree rules'!$C$6,IF(P149&lt;='Tree rules'!$C$9,"Polymer laminate","Steel plate or jacket"),IF(L149&lt;='Tree rules'!$C$10,"Steel plate or jacket","Polymer laminate")))</f>
        <v>Steel plate or jacket</v>
      </c>
      <c r="T149" s="5" t="str">
        <f aca="false">IF(S149=R149,"Yes","No")</f>
        <v>No</v>
      </c>
    </row>
    <row r="150" customFormat="false" ht="15" hidden="false" customHeight="false" outlineLevel="0" collapsed="false">
      <c r="A150" s="15" t="n">
        <v>217</v>
      </c>
      <c r="B150" s="16" t="n">
        <v>6.53851723468178</v>
      </c>
      <c r="C150" s="15" t="n">
        <v>230</v>
      </c>
      <c r="D150" s="15" t="n">
        <v>650</v>
      </c>
      <c r="E150" s="15" t="n">
        <v>30</v>
      </c>
      <c r="F150" s="16" t="n">
        <v>0.680685971455249</v>
      </c>
      <c r="G150" s="17" t="s">
        <v>101</v>
      </c>
      <c r="H150" s="18" t="n">
        <v>0.3</v>
      </c>
      <c r="I150" s="18" t="n">
        <v>2</v>
      </c>
      <c r="J150" s="19" t="n">
        <v>0.957184223440777</v>
      </c>
      <c r="K150" s="19" t="n">
        <v>0.616980481924518</v>
      </c>
      <c r="L150" s="16" t="n">
        <v>10.8613243101026</v>
      </c>
      <c r="M150" s="19" t="n">
        <v>0.496582291383103</v>
      </c>
      <c r="N150" s="19" t="n">
        <v>0.95431269344007</v>
      </c>
      <c r="O150" s="19" t="n">
        <v>1.32380446341252</v>
      </c>
      <c r="P150" s="19" t="n">
        <v>0.781024267112761</v>
      </c>
      <c r="Q150" s="17" t="s">
        <v>31</v>
      </c>
      <c r="R150" s="5" t="str">
        <f aca="false">IF(OR(Q150="Steel plate",Q150="Concrete jacket"),"Steel plate or jacket",Q150)</f>
        <v>Polymer laminate</v>
      </c>
      <c r="S150" s="5" t="str">
        <f aca="false">IF(O150&lt;='Tree rules'!$C$4,IF(N150&lt;='Tree rules'!$C$5,IF(P150&lt;='Tree rules'!$C$7,"Monitor","Polymer laminate"),IF(P150&lt;='Tree rules'!$C$8,"Seal cracks","Polymer laminate")),IF(O150&lt;='Tree rules'!$C$6,IF(P150&lt;='Tree rules'!$C$9,"Polymer laminate","Steel plate or jacket"),IF(L150&lt;='Tree rules'!$C$10,"Steel plate or jacket","Polymer laminate")))</f>
        <v>Polymer laminate</v>
      </c>
      <c r="T150" s="5" t="str">
        <f aca="false">IF(S150=R150,"Yes","No")</f>
        <v>Yes</v>
      </c>
    </row>
    <row r="151" customFormat="false" ht="15" hidden="false" customHeight="false" outlineLevel="0" collapsed="false">
      <c r="A151" s="15" t="n">
        <v>218</v>
      </c>
      <c r="B151" s="16" t="n">
        <v>3.86052630279595</v>
      </c>
      <c r="C151" s="15" t="n">
        <v>300</v>
      </c>
      <c r="D151" s="15" t="n">
        <v>375</v>
      </c>
      <c r="E151" s="15" t="n">
        <v>30</v>
      </c>
      <c r="F151" s="16" t="n">
        <v>0.611130485804701</v>
      </c>
      <c r="G151" s="17" t="s">
        <v>101</v>
      </c>
      <c r="H151" s="18" t="n">
        <v>0.3</v>
      </c>
      <c r="I151" s="18" t="n">
        <v>1</v>
      </c>
      <c r="J151" s="19" t="n">
        <v>0.950727674551788</v>
      </c>
      <c r="K151" s="19" t="n">
        <v>0.556424253813158</v>
      </c>
      <c r="L151" s="16" t="n">
        <v>11.7341225008996</v>
      </c>
      <c r="M151" s="19" t="n">
        <v>0.900574061703219</v>
      </c>
      <c r="N151" s="19" t="n">
        <v>0.721343340510006</v>
      </c>
      <c r="O151" s="19" t="n">
        <v>0.950727674551788</v>
      </c>
      <c r="P151" s="19" t="n">
        <v>0.310590271386758</v>
      </c>
      <c r="Q151" s="17" t="s">
        <v>29</v>
      </c>
      <c r="R151" s="5" t="str">
        <f aca="false">IF(OR(Q151="Steel plate",Q151="Concrete jacket"),"Steel plate or jacket",Q151)</f>
        <v>Monitor</v>
      </c>
      <c r="S151" s="5" t="str">
        <f aca="false">IF(O151&lt;='Tree rules'!$C$4,IF(N151&lt;='Tree rules'!$C$5,IF(P151&lt;='Tree rules'!$C$7,"Monitor","Polymer laminate"),IF(P151&lt;='Tree rules'!$C$8,"Seal cracks","Polymer laminate")),IF(O151&lt;='Tree rules'!$C$6,IF(P151&lt;='Tree rules'!$C$9,"Polymer laminate","Steel plate or jacket"),IF(L151&lt;='Tree rules'!$C$10,"Steel plate or jacket","Polymer laminate")))</f>
        <v>Monitor</v>
      </c>
      <c r="T151" s="5" t="str">
        <f aca="false">IF(S151=R151,"Yes","No")</f>
        <v>Yes</v>
      </c>
    </row>
    <row r="152" customFormat="false" ht="15" hidden="false" customHeight="false" outlineLevel="0" collapsed="false">
      <c r="A152" s="15" t="n">
        <v>219</v>
      </c>
      <c r="B152" s="16" t="n">
        <v>6.42244542903765</v>
      </c>
      <c r="C152" s="15" t="n">
        <v>300</v>
      </c>
      <c r="D152" s="15" t="n">
        <v>625</v>
      </c>
      <c r="E152" s="15" t="n">
        <v>25</v>
      </c>
      <c r="F152" s="16" t="n">
        <v>0.694514438099298</v>
      </c>
      <c r="G152" s="17" t="s">
        <v>103</v>
      </c>
      <c r="H152" s="18" t="n">
        <v>0.2</v>
      </c>
      <c r="I152" s="18" t="n">
        <v>1.5</v>
      </c>
      <c r="J152" s="19" t="n">
        <v>0.99564347161453</v>
      </c>
      <c r="K152" s="19" t="n">
        <v>0.526785494562998</v>
      </c>
      <c r="L152" s="16" t="n">
        <v>11.0923064404795</v>
      </c>
      <c r="M152" s="19" t="n">
        <v>0.561968670084141</v>
      </c>
      <c r="N152" s="19" t="n">
        <v>1.15598632364094</v>
      </c>
      <c r="O152" s="19" t="n">
        <v>1.23121993812036</v>
      </c>
      <c r="P152" s="19" t="n">
        <v>0.703536039439714</v>
      </c>
      <c r="Q152" s="17" t="s">
        <v>31</v>
      </c>
      <c r="R152" s="5" t="str">
        <f aca="false">IF(OR(Q152="Steel plate",Q152="Concrete jacket"),"Steel plate or jacket",Q152)</f>
        <v>Polymer laminate</v>
      </c>
      <c r="S152" s="5" t="str">
        <f aca="false">IF(O152&lt;='Tree rules'!$C$4,IF(N152&lt;='Tree rules'!$C$5,IF(P152&lt;='Tree rules'!$C$7,"Monitor","Polymer laminate"),IF(P152&lt;='Tree rules'!$C$8,"Seal cracks","Polymer laminate")),IF(O152&lt;='Tree rules'!$C$6,IF(P152&lt;='Tree rules'!$C$9,"Polymer laminate","Steel plate or jacket"),IF(L152&lt;='Tree rules'!$C$10,"Steel plate or jacket","Polymer laminate")))</f>
        <v>Polymer laminate</v>
      </c>
      <c r="T152" s="5" t="str">
        <f aca="false">IF(S152=R152,"Yes","No")</f>
        <v>Yes</v>
      </c>
    </row>
    <row r="153" customFormat="false" ht="15" hidden="false" customHeight="false" outlineLevel="0" collapsed="false">
      <c r="A153" s="15" t="n">
        <v>220</v>
      </c>
      <c r="B153" s="16" t="n">
        <v>6.44469053138514</v>
      </c>
      <c r="C153" s="15" t="n">
        <v>230</v>
      </c>
      <c r="D153" s="15" t="n">
        <v>600</v>
      </c>
      <c r="E153" s="15" t="n">
        <v>25</v>
      </c>
      <c r="F153" s="16" t="n">
        <v>0.63117855856144</v>
      </c>
      <c r="G153" s="17" t="s">
        <v>103</v>
      </c>
      <c r="H153" s="18" t="n">
        <v>0.2</v>
      </c>
      <c r="I153" s="18" t="n">
        <v>1</v>
      </c>
      <c r="J153" s="19" t="n">
        <v>0.897241800169395</v>
      </c>
      <c r="K153" s="19" t="n">
        <v>0.545940657870282</v>
      </c>
      <c r="L153" s="16" t="n">
        <v>11.6330153996122</v>
      </c>
      <c r="M153" s="19" t="n">
        <v>0.641465182358398</v>
      </c>
      <c r="N153" s="19" t="n">
        <v>0.832074603575461</v>
      </c>
      <c r="O153" s="19" t="n">
        <v>0.897241800169395</v>
      </c>
      <c r="P153" s="19" t="n">
        <v>0.495775882076933</v>
      </c>
      <c r="Q153" s="17" t="s">
        <v>29</v>
      </c>
      <c r="R153" s="5" t="str">
        <f aca="false">IF(OR(Q153="Steel plate",Q153="Concrete jacket"),"Steel plate or jacket",Q153)</f>
        <v>Monitor</v>
      </c>
      <c r="S153" s="5" t="str">
        <f aca="false">IF(O153&lt;='Tree rules'!$C$4,IF(N153&lt;='Tree rules'!$C$5,IF(P153&lt;='Tree rules'!$C$7,"Monitor","Polymer laminate"),IF(P153&lt;='Tree rules'!$C$8,"Seal cracks","Polymer laminate")),IF(O153&lt;='Tree rules'!$C$6,IF(P153&lt;='Tree rules'!$C$9,"Polymer laminate","Steel plate or jacket"),IF(L153&lt;='Tree rules'!$C$10,"Steel plate or jacket","Polymer laminate")))</f>
        <v>Monitor</v>
      </c>
      <c r="T153" s="5" t="str">
        <f aca="false">IF(S153=R153,"Yes","No")</f>
        <v>Yes</v>
      </c>
    </row>
    <row r="154" customFormat="false" ht="15" hidden="false" customHeight="false" outlineLevel="0" collapsed="false">
      <c r="A154" s="15" t="n">
        <v>221</v>
      </c>
      <c r="B154" s="16" t="n">
        <v>4.45562068578611</v>
      </c>
      <c r="C154" s="15" t="n">
        <v>230</v>
      </c>
      <c r="D154" s="15" t="n">
        <v>425</v>
      </c>
      <c r="E154" s="15" t="n">
        <v>30</v>
      </c>
      <c r="F154" s="16" t="n">
        <v>0.72047992055571</v>
      </c>
      <c r="G154" s="17" t="s">
        <v>102</v>
      </c>
      <c r="H154" s="18" t="n">
        <v>0.1</v>
      </c>
      <c r="I154" s="18" t="n">
        <v>1</v>
      </c>
      <c r="J154" s="19" t="n">
        <v>0.917962350962632</v>
      </c>
      <c r="K154" s="19" t="n">
        <v>0.647595351433677</v>
      </c>
      <c r="L154" s="16" t="n">
        <v>12.2407161697421</v>
      </c>
      <c r="M154" s="19" t="n">
        <v>0.514492450087184</v>
      </c>
      <c r="N154" s="19" t="n">
        <v>2.5662008506951</v>
      </c>
      <c r="O154" s="19" t="n">
        <v>0.917962350962632</v>
      </c>
      <c r="P154" s="19" t="n">
        <v>0.595725530837448</v>
      </c>
      <c r="Q154" s="17" t="s">
        <v>30</v>
      </c>
      <c r="R154" s="5" t="str">
        <f aca="false">IF(OR(Q154="Steel plate",Q154="Concrete jacket"),"Steel plate or jacket",Q154)</f>
        <v>Seal cracks</v>
      </c>
      <c r="S154" s="5" t="str">
        <f aca="false">IF(O154&lt;='Tree rules'!$C$4,IF(N154&lt;='Tree rules'!$C$5,IF(P154&lt;='Tree rules'!$C$7,"Monitor","Polymer laminate"),IF(P154&lt;='Tree rules'!$C$8,"Seal cracks","Polymer laminate")),IF(O154&lt;='Tree rules'!$C$6,IF(P154&lt;='Tree rules'!$C$9,"Polymer laminate","Steel plate or jacket"),IF(L154&lt;='Tree rules'!$C$10,"Steel plate or jacket","Polymer laminate")))</f>
        <v>Seal cracks</v>
      </c>
      <c r="T154" s="5" t="str">
        <f aca="false">IF(S154=R154,"Yes","No")</f>
        <v>Yes</v>
      </c>
    </row>
    <row r="155" customFormat="false" ht="15" hidden="false" customHeight="false" outlineLevel="0" collapsed="false">
      <c r="A155" s="15" t="n">
        <v>223</v>
      </c>
      <c r="B155" s="16" t="n">
        <v>3.75937887307638</v>
      </c>
      <c r="C155" s="15" t="n">
        <v>300</v>
      </c>
      <c r="D155" s="15" t="n">
        <v>300</v>
      </c>
      <c r="E155" s="15" t="n">
        <v>30</v>
      </c>
      <c r="F155" s="16" t="n">
        <v>0.736310778185108</v>
      </c>
      <c r="G155" s="17" t="s">
        <v>103</v>
      </c>
      <c r="H155" s="18" t="n">
        <v>0.2</v>
      </c>
      <c r="I155" s="18" t="n">
        <v>1</v>
      </c>
      <c r="J155" s="19" t="n">
        <v>0.939419926539797</v>
      </c>
      <c r="K155" s="19" t="n">
        <v>0.603227234474088</v>
      </c>
      <c r="L155" s="16" t="n">
        <v>14.6850737229546</v>
      </c>
      <c r="M155" s="19" t="n">
        <v>0.732481971994978</v>
      </c>
      <c r="N155" s="19" t="n">
        <v>0.944689425396516</v>
      </c>
      <c r="O155" s="19" t="n">
        <v>0.939419926539797</v>
      </c>
      <c r="P155" s="19" t="n">
        <v>0.514219195232386</v>
      </c>
      <c r="Q155" s="17" t="s">
        <v>29</v>
      </c>
      <c r="R155" s="5" t="str">
        <f aca="false">IF(OR(Q155="Steel plate",Q155="Concrete jacket"),"Steel plate or jacket",Q155)</f>
        <v>Monitor</v>
      </c>
      <c r="S155" s="5" t="str">
        <f aca="false">IF(O155&lt;='Tree rules'!$C$4,IF(N155&lt;='Tree rules'!$C$5,IF(P155&lt;='Tree rules'!$C$7,"Monitor","Polymer laminate"),IF(P155&lt;='Tree rules'!$C$8,"Seal cracks","Polymer laminate")),IF(O155&lt;='Tree rules'!$C$6,IF(P155&lt;='Tree rules'!$C$9,"Polymer laminate","Steel plate or jacket"),IF(L155&lt;='Tree rules'!$C$10,"Steel plate or jacket","Polymer laminate")))</f>
        <v>Monitor</v>
      </c>
      <c r="T155" s="5" t="str">
        <f aca="false">IF(S155=R155,"Yes","No")</f>
        <v>Yes</v>
      </c>
    </row>
    <row r="156" customFormat="false" ht="15" hidden="false" customHeight="false" outlineLevel="0" collapsed="false">
      <c r="A156" s="15" t="n">
        <v>226</v>
      </c>
      <c r="B156" s="16" t="n">
        <v>3.91318456021273</v>
      </c>
      <c r="C156" s="15" t="n">
        <v>230</v>
      </c>
      <c r="D156" s="15" t="n">
        <v>325</v>
      </c>
      <c r="E156" s="15" t="n">
        <v>20</v>
      </c>
      <c r="F156" s="16" t="n">
        <v>0.626653981080713</v>
      </c>
      <c r="G156" s="17" t="s">
        <v>103</v>
      </c>
      <c r="H156" s="18" t="n">
        <v>0.2</v>
      </c>
      <c r="I156" s="18" t="n">
        <v>1</v>
      </c>
      <c r="J156" s="19" t="n">
        <v>0.897320989258348</v>
      </c>
      <c r="K156" s="19" t="n">
        <v>0.435037277007666</v>
      </c>
      <c r="L156" s="16" t="n">
        <v>14.0257511118736</v>
      </c>
      <c r="M156" s="19" t="n">
        <v>0.604774199340845</v>
      </c>
      <c r="N156" s="19" t="n">
        <v>1.21392525747672</v>
      </c>
      <c r="O156" s="19" t="n">
        <v>0.897320989258348</v>
      </c>
      <c r="P156" s="19" t="n">
        <v>0.493647803545073</v>
      </c>
      <c r="Q156" s="17" t="s">
        <v>30</v>
      </c>
      <c r="R156" s="5" t="str">
        <f aca="false">IF(OR(Q156="Steel plate",Q156="Concrete jacket"),"Steel plate or jacket",Q156)</f>
        <v>Seal cracks</v>
      </c>
      <c r="S156" s="5" t="str">
        <f aca="false">IF(O156&lt;='Tree rules'!$C$4,IF(N156&lt;='Tree rules'!$C$5,IF(P156&lt;='Tree rules'!$C$7,"Monitor","Polymer laminate"),IF(P156&lt;='Tree rules'!$C$8,"Seal cracks","Polymer laminate")),IF(O156&lt;='Tree rules'!$C$6,IF(P156&lt;='Tree rules'!$C$9,"Polymer laminate","Steel plate or jacket"),IF(L156&lt;='Tree rules'!$C$10,"Steel plate or jacket","Polymer laminate")))</f>
        <v>Seal cracks</v>
      </c>
      <c r="T156" s="5" t="str">
        <f aca="false">IF(S156=R156,"Yes","No")</f>
        <v>Yes</v>
      </c>
    </row>
    <row r="157" customFormat="false" ht="15" hidden="false" customHeight="false" outlineLevel="0" collapsed="false">
      <c r="A157" s="15" t="n">
        <v>227</v>
      </c>
      <c r="B157" s="16" t="n">
        <v>3.64427448227078</v>
      </c>
      <c r="C157" s="15" t="n">
        <v>300</v>
      </c>
      <c r="D157" s="15" t="n">
        <v>300</v>
      </c>
      <c r="E157" s="15" t="n">
        <v>20</v>
      </c>
      <c r="F157" s="16" t="n">
        <v>0.625711399885104</v>
      </c>
      <c r="G157" s="17" t="s">
        <v>102</v>
      </c>
      <c r="H157" s="18" t="n">
        <v>0.1</v>
      </c>
      <c r="I157" s="18" t="n">
        <v>1</v>
      </c>
      <c r="J157" s="19" t="n">
        <v>0.963365610248739</v>
      </c>
      <c r="K157" s="19" t="n">
        <v>0.408172073154996</v>
      </c>
      <c r="L157" s="16" t="n">
        <v>15.1214708807916</v>
      </c>
      <c r="M157" s="19" t="n">
        <v>0.293561813465753</v>
      </c>
      <c r="N157" s="19" t="n">
        <v>2.93334694578306</v>
      </c>
      <c r="O157" s="19" t="n">
        <v>0.963365610248739</v>
      </c>
      <c r="P157" s="19" t="n">
        <v>0.908352708654231</v>
      </c>
      <c r="Q157" s="17" t="s">
        <v>30</v>
      </c>
      <c r="R157" s="5" t="str">
        <f aca="false">IF(OR(Q157="Steel plate",Q157="Concrete jacket"),"Steel plate or jacket",Q157)</f>
        <v>Seal cracks</v>
      </c>
      <c r="S157" s="5" t="str">
        <f aca="false">IF(O157&lt;='Tree rules'!$C$4,IF(N157&lt;='Tree rules'!$C$5,IF(P157&lt;='Tree rules'!$C$7,"Monitor","Polymer laminate"),IF(P157&lt;='Tree rules'!$C$8,"Seal cracks","Polymer laminate")),IF(O157&lt;='Tree rules'!$C$6,IF(P157&lt;='Tree rules'!$C$9,"Polymer laminate","Steel plate or jacket"),IF(L157&lt;='Tree rules'!$C$10,"Steel plate or jacket","Polymer laminate")))</f>
        <v>Seal cracks</v>
      </c>
      <c r="T157" s="5" t="str">
        <f aca="false">IF(S157=R157,"Yes","No")</f>
        <v>Yes</v>
      </c>
    </row>
    <row r="158" customFormat="false" ht="15" hidden="false" customHeight="false" outlineLevel="0" collapsed="false">
      <c r="A158" s="15" t="n">
        <v>228</v>
      </c>
      <c r="B158" s="16" t="n">
        <v>6.59483722260537</v>
      </c>
      <c r="C158" s="15" t="n">
        <v>300</v>
      </c>
      <c r="D158" s="15" t="n">
        <v>600</v>
      </c>
      <c r="E158" s="15" t="n">
        <v>30</v>
      </c>
      <c r="F158" s="16" t="n">
        <v>0.725855342345656</v>
      </c>
      <c r="G158" s="17" t="s">
        <v>101</v>
      </c>
      <c r="H158" s="18" t="n">
        <v>0.3</v>
      </c>
      <c r="I158" s="18" t="n">
        <v>1</v>
      </c>
      <c r="J158" s="19" t="n">
        <v>0.90265539974824</v>
      </c>
      <c r="K158" s="19" t="n">
        <v>0.530514098144658</v>
      </c>
      <c r="L158" s="16" t="n">
        <v>11.9040383079519</v>
      </c>
      <c r="M158" s="19" t="n">
        <v>0.550663338875739</v>
      </c>
      <c r="N158" s="19" t="n">
        <v>0.566888405700043</v>
      </c>
      <c r="O158" s="19" t="n">
        <v>0.90265539974824</v>
      </c>
      <c r="P158" s="19" t="n">
        <v>0.611845409938895</v>
      </c>
      <c r="Q158" s="17" t="s">
        <v>29</v>
      </c>
      <c r="R158" s="5" t="str">
        <f aca="false">IF(OR(Q158="Steel plate",Q158="Concrete jacket"),"Steel plate or jacket",Q158)</f>
        <v>Monitor</v>
      </c>
      <c r="S158" s="5" t="str">
        <f aca="false">IF(O158&lt;='Tree rules'!$C$4,IF(N158&lt;='Tree rules'!$C$5,IF(P158&lt;='Tree rules'!$C$7,"Monitor","Polymer laminate"),IF(P158&lt;='Tree rules'!$C$8,"Seal cracks","Polymer laminate")),IF(O158&lt;='Tree rules'!$C$6,IF(P158&lt;='Tree rules'!$C$9,"Polymer laminate","Steel plate or jacket"),IF(L158&lt;='Tree rules'!$C$10,"Steel plate or jacket","Polymer laminate")))</f>
        <v>Monitor</v>
      </c>
      <c r="T158" s="5" t="str">
        <f aca="false">IF(S158=R158,"Yes","No")</f>
        <v>Yes</v>
      </c>
    </row>
    <row r="159" customFormat="false" ht="15" hidden="false" customHeight="false" outlineLevel="0" collapsed="false">
      <c r="A159" s="15" t="n">
        <v>229</v>
      </c>
      <c r="B159" s="16" t="n">
        <v>6.46207870855828</v>
      </c>
      <c r="C159" s="15" t="n">
        <v>230</v>
      </c>
      <c r="D159" s="15" t="n">
        <v>575</v>
      </c>
      <c r="E159" s="15" t="n">
        <v>25</v>
      </c>
      <c r="F159" s="16" t="n">
        <v>0.800337802375117</v>
      </c>
      <c r="G159" s="17" t="s">
        <v>102</v>
      </c>
      <c r="H159" s="18" t="n">
        <v>0.1</v>
      </c>
      <c r="I159" s="18" t="n">
        <v>1.5</v>
      </c>
      <c r="J159" s="19" t="n">
        <v>0.899070239422565</v>
      </c>
      <c r="K159" s="19" t="n">
        <v>0.491078748533386</v>
      </c>
      <c r="L159" s="16" t="n">
        <v>12.6212474776529</v>
      </c>
      <c r="M159" s="19" t="n">
        <v>0.509655477299042</v>
      </c>
      <c r="N159" s="19" t="n">
        <v>3.04960348512714</v>
      </c>
      <c r="O159" s="19" t="n">
        <v>1.12784821512423</v>
      </c>
      <c r="P159" s="19" t="n">
        <v>0.789385190661915</v>
      </c>
      <c r="Q159" s="17" t="s">
        <v>31</v>
      </c>
      <c r="R159" s="5" t="str">
        <f aca="false">IF(OR(Q159="Steel plate",Q159="Concrete jacket"),"Steel plate or jacket",Q159)</f>
        <v>Polymer laminate</v>
      </c>
      <c r="S159" s="5" t="str">
        <f aca="false">IF(O159&lt;='Tree rules'!$C$4,IF(N159&lt;='Tree rules'!$C$5,IF(P159&lt;='Tree rules'!$C$7,"Monitor","Polymer laminate"),IF(P159&lt;='Tree rules'!$C$8,"Seal cracks","Polymer laminate")),IF(O159&lt;='Tree rules'!$C$6,IF(P159&lt;='Tree rules'!$C$9,"Polymer laminate","Steel plate or jacket"),IF(L159&lt;='Tree rules'!$C$10,"Steel plate or jacket","Polymer laminate")))</f>
        <v>Polymer laminate</v>
      </c>
      <c r="T159" s="5" t="str">
        <f aca="false">IF(S159=R159,"Yes","No")</f>
        <v>Yes</v>
      </c>
    </row>
    <row r="160" customFormat="false" ht="15" hidden="false" customHeight="false" outlineLevel="0" collapsed="false">
      <c r="A160" s="15" t="n">
        <v>230</v>
      </c>
      <c r="B160" s="16" t="n">
        <v>3.3197718028947</v>
      </c>
      <c r="C160" s="15" t="n">
        <v>230</v>
      </c>
      <c r="D160" s="15" t="n">
        <v>300</v>
      </c>
      <c r="E160" s="15" t="n">
        <v>30</v>
      </c>
      <c r="F160" s="16" t="n">
        <v>0.688332522525665</v>
      </c>
      <c r="G160" s="17" t="s">
        <v>101</v>
      </c>
      <c r="H160" s="18" t="n">
        <v>0.3</v>
      </c>
      <c r="I160" s="18" t="n">
        <v>2</v>
      </c>
      <c r="J160" s="19" t="n">
        <v>0.966272195191747</v>
      </c>
      <c r="K160" s="19" t="n">
        <v>0.538844646827104</v>
      </c>
      <c r="L160" s="16" t="n">
        <v>13.0699677279319</v>
      </c>
      <c r="M160" s="19" t="n">
        <v>0.888327152984396</v>
      </c>
      <c r="N160" s="19" t="n">
        <v>1.28529778068921</v>
      </c>
      <c r="O160" s="19" t="n">
        <v>1.41187379062655</v>
      </c>
      <c r="P160" s="19" t="n">
        <v>0.416903780561246</v>
      </c>
      <c r="Q160" s="17" t="s">
        <v>31</v>
      </c>
      <c r="R160" s="5" t="str">
        <f aca="false">IF(OR(Q160="Steel plate",Q160="Concrete jacket"),"Steel plate or jacket",Q160)</f>
        <v>Polymer laminate</v>
      </c>
      <c r="S160" s="5" t="str">
        <f aca="false">IF(O160&lt;='Tree rules'!$C$4,IF(N160&lt;='Tree rules'!$C$5,IF(P160&lt;='Tree rules'!$C$7,"Monitor","Polymer laminate"),IF(P160&lt;='Tree rules'!$C$8,"Seal cracks","Polymer laminate")),IF(O160&lt;='Tree rules'!$C$6,IF(P160&lt;='Tree rules'!$C$9,"Polymer laminate","Steel plate or jacket"),IF(L160&lt;='Tree rules'!$C$10,"Steel plate or jacket","Polymer laminate")))</f>
        <v>Steel plate or jacket</v>
      </c>
      <c r="T160" s="5" t="str">
        <f aca="false">IF(S160=R160,"Yes","No")</f>
        <v>No</v>
      </c>
    </row>
    <row r="161" customFormat="false" ht="15" hidden="false" customHeight="false" outlineLevel="0" collapsed="false">
      <c r="A161" s="15" t="n">
        <v>232</v>
      </c>
      <c r="B161" s="16" t="n">
        <v>5.17064447128126</v>
      </c>
      <c r="C161" s="15" t="n">
        <v>230</v>
      </c>
      <c r="D161" s="15" t="n">
        <v>475</v>
      </c>
      <c r="E161" s="15" t="n">
        <v>25</v>
      </c>
      <c r="F161" s="16" t="n">
        <v>0.639770421258486</v>
      </c>
      <c r="G161" s="17" t="s">
        <v>103</v>
      </c>
      <c r="H161" s="18" t="n">
        <v>0.2</v>
      </c>
      <c r="I161" s="18" t="n">
        <v>1</v>
      </c>
      <c r="J161" s="19" t="n">
        <v>0.892086896621341</v>
      </c>
      <c r="K161" s="19" t="n">
        <v>0.472446977537181</v>
      </c>
      <c r="L161" s="16" t="n">
        <v>12.109237637661</v>
      </c>
      <c r="M161" s="19" t="n">
        <v>0.337812964097321</v>
      </c>
      <c r="N161" s="19" t="n">
        <v>1.32230162206698</v>
      </c>
      <c r="O161" s="19" t="n">
        <v>0.892086896621341</v>
      </c>
      <c r="P161" s="19" t="n">
        <v>0.822041502708402</v>
      </c>
      <c r="Q161" s="17" t="s">
        <v>30</v>
      </c>
      <c r="R161" s="5" t="str">
        <f aca="false">IF(OR(Q161="Steel plate",Q161="Concrete jacket"),"Steel plate or jacket",Q161)</f>
        <v>Seal cracks</v>
      </c>
      <c r="S161" s="5" t="str">
        <f aca="false">IF(O161&lt;='Tree rules'!$C$4,IF(N161&lt;='Tree rules'!$C$5,IF(P161&lt;='Tree rules'!$C$7,"Monitor","Polymer laminate"),IF(P161&lt;='Tree rules'!$C$8,"Seal cracks","Polymer laminate")),IF(O161&lt;='Tree rules'!$C$6,IF(P161&lt;='Tree rules'!$C$9,"Polymer laminate","Steel plate or jacket"),IF(L161&lt;='Tree rules'!$C$10,"Steel plate or jacket","Polymer laminate")))</f>
        <v>Seal cracks</v>
      </c>
      <c r="T161" s="5" t="str">
        <f aca="false">IF(S161=R161,"Yes","No")</f>
        <v>Yes</v>
      </c>
    </row>
    <row r="162" customFormat="false" ht="15" hidden="false" customHeight="false" outlineLevel="0" collapsed="false">
      <c r="A162" s="15" t="n">
        <v>233</v>
      </c>
      <c r="B162" s="16" t="n">
        <v>3.58909594607171</v>
      </c>
      <c r="C162" s="15" t="n">
        <v>300</v>
      </c>
      <c r="D162" s="15" t="n">
        <v>350</v>
      </c>
      <c r="E162" s="15" t="n">
        <v>30</v>
      </c>
      <c r="F162" s="16" t="n">
        <v>0.881850569428714</v>
      </c>
      <c r="G162" s="17" t="s">
        <v>103</v>
      </c>
      <c r="H162" s="18" t="n">
        <v>0.2</v>
      </c>
      <c r="I162" s="18" t="n">
        <v>1</v>
      </c>
      <c r="J162" s="19" t="n">
        <v>0.89791658318976</v>
      </c>
      <c r="K162" s="19" t="n">
        <v>0.53974445182651</v>
      </c>
      <c r="L162" s="16" t="n">
        <v>11.8062366647096</v>
      </c>
      <c r="M162" s="19" t="n">
        <v>0.624514773280837</v>
      </c>
      <c r="N162" s="19" t="n">
        <v>0.982340053090049</v>
      </c>
      <c r="O162" s="19" t="n">
        <v>0.89791658318976</v>
      </c>
      <c r="P162" s="19" t="n">
        <v>0.536148063433641</v>
      </c>
      <c r="Q162" s="17" t="s">
        <v>29</v>
      </c>
      <c r="R162" s="5" t="str">
        <f aca="false">IF(OR(Q162="Steel plate",Q162="Concrete jacket"),"Steel plate or jacket",Q162)</f>
        <v>Monitor</v>
      </c>
      <c r="S162" s="5" t="str">
        <f aca="false">IF(O162&lt;='Tree rules'!$C$4,IF(N162&lt;='Tree rules'!$C$5,IF(P162&lt;='Tree rules'!$C$7,"Monitor","Polymer laminate"),IF(P162&lt;='Tree rules'!$C$8,"Seal cracks","Polymer laminate")),IF(O162&lt;='Tree rules'!$C$6,IF(P162&lt;='Tree rules'!$C$9,"Polymer laminate","Steel plate or jacket"),IF(L162&lt;='Tree rules'!$C$10,"Steel plate or jacket","Polymer laminate")))</f>
        <v>Monitor</v>
      </c>
      <c r="T162" s="5" t="str">
        <f aca="false">IF(S162=R162,"Yes","No")</f>
        <v>Yes</v>
      </c>
    </row>
    <row r="163" customFormat="false" ht="15" hidden="false" customHeight="false" outlineLevel="0" collapsed="false">
      <c r="A163" s="15" t="n">
        <v>235</v>
      </c>
      <c r="B163" s="16" t="n">
        <v>4.10831559279099</v>
      </c>
      <c r="C163" s="15" t="n">
        <v>300</v>
      </c>
      <c r="D163" s="15" t="n">
        <v>375</v>
      </c>
      <c r="E163" s="15" t="n">
        <v>30</v>
      </c>
      <c r="F163" s="16" t="n">
        <v>0.683367586279351</v>
      </c>
      <c r="G163" s="17" t="s">
        <v>103</v>
      </c>
      <c r="H163" s="18" t="n">
        <v>0.2</v>
      </c>
      <c r="I163" s="18" t="n">
        <v>1</v>
      </c>
      <c r="J163" s="19" t="n">
        <v>0.873599713206937</v>
      </c>
      <c r="K163" s="19" t="n">
        <v>0.467070704526269</v>
      </c>
      <c r="L163" s="16" t="n">
        <v>12.4118295854713</v>
      </c>
      <c r="M163" s="19" t="n">
        <v>0.74226131446111</v>
      </c>
      <c r="N163" s="19" t="n">
        <v>0.811863418211903</v>
      </c>
      <c r="O163" s="19" t="n">
        <v>0.873599713206937</v>
      </c>
      <c r="P163" s="19" t="n">
        <v>0.376994359107929</v>
      </c>
      <c r="Q163" s="17" t="s">
        <v>29</v>
      </c>
      <c r="R163" s="5" t="str">
        <f aca="false">IF(OR(Q163="Steel plate",Q163="Concrete jacket"),"Steel plate or jacket",Q163)</f>
        <v>Monitor</v>
      </c>
      <c r="S163" s="5" t="str">
        <f aca="false">IF(O163&lt;='Tree rules'!$C$4,IF(N163&lt;='Tree rules'!$C$5,IF(P163&lt;='Tree rules'!$C$7,"Monitor","Polymer laminate"),IF(P163&lt;='Tree rules'!$C$8,"Seal cracks","Polymer laminate")),IF(O163&lt;='Tree rules'!$C$6,IF(P163&lt;='Tree rules'!$C$9,"Polymer laminate","Steel plate or jacket"),IF(L163&lt;='Tree rules'!$C$10,"Steel plate or jacket","Polymer laminate")))</f>
        <v>Monitor</v>
      </c>
      <c r="T163" s="5" t="str">
        <f aca="false">IF(S163=R163,"Yes","No")</f>
        <v>Yes</v>
      </c>
    </row>
    <row r="164" customFormat="false" ht="15" hidden="false" customHeight="false" outlineLevel="0" collapsed="false">
      <c r="A164" s="15" t="n">
        <v>238</v>
      </c>
      <c r="B164" s="16" t="n">
        <v>3.95280051062855</v>
      </c>
      <c r="C164" s="15" t="n">
        <v>230</v>
      </c>
      <c r="D164" s="15" t="n">
        <v>350</v>
      </c>
      <c r="E164" s="15" t="n">
        <v>20</v>
      </c>
      <c r="F164" s="16" t="n">
        <v>0.64278110559382</v>
      </c>
      <c r="G164" s="17" t="s">
        <v>101</v>
      </c>
      <c r="H164" s="18" t="n">
        <v>0.3</v>
      </c>
      <c r="I164" s="18" t="n">
        <v>1</v>
      </c>
      <c r="J164" s="19" t="n">
        <v>0.865369676851422</v>
      </c>
      <c r="K164" s="19" t="n">
        <v>0.605269108076664</v>
      </c>
      <c r="L164" s="16" t="n">
        <v>12.9176487275443</v>
      </c>
      <c r="M164" s="19" t="n">
        <v>0.591669040079668</v>
      </c>
      <c r="N164" s="19" t="n">
        <v>0.561465187764497</v>
      </c>
      <c r="O164" s="19" t="n">
        <v>0.865369676851422</v>
      </c>
      <c r="P164" s="19" t="n">
        <v>0.555995231390847</v>
      </c>
      <c r="Q164" s="17" t="s">
        <v>29</v>
      </c>
      <c r="R164" s="5" t="str">
        <f aca="false">IF(OR(Q164="Steel plate",Q164="Concrete jacket"),"Steel plate or jacket",Q164)</f>
        <v>Monitor</v>
      </c>
      <c r="S164" s="5" t="str">
        <f aca="false">IF(O164&lt;='Tree rules'!$C$4,IF(N164&lt;='Tree rules'!$C$5,IF(P164&lt;='Tree rules'!$C$7,"Monitor","Polymer laminate"),IF(P164&lt;='Tree rules'!$C$8,"Seal cracks","Polymer laminate")),IF(O164&lt;='Tree rules'!$C$6,IF(P164&lt;='Tree rules'!$C$9,"Polymer laminate","Steel plate or jacket"),IF(L164&lt;='Tree rules'!$C$10,"Steel plate or jacket","Polymer laminate")))</f>
        <v>Monitor</v>
      </c>
      <c r="T164" s="5" t="str">
        <f aca="false">IF(S164=R164,"Yes","No")</f>
        <v>Yes</v>
      </c>
    </row>
    <row r="165" customFormat="false" ht="15" hidden="false" customHeight="false" outlineLevel="0" collapsed="false">
      <c r="A165" s="15" t="n">
        <v>239</v>
      </c>
      <c r="B165" s="16" t="n">
        <v>4.29818621248542</v>
      </c>
      <c r="C165" s="15" t="n">
        <v>300</v>
      </c>
      <c r="D165" s="15" t="n">
        <v>350</v>
      </c>
      <c r="E165" s="15" t="n">
        <v>30</v>
      </c>
      <c r="F165" s="16" t="n">
        <v>0.693508312050727</v>
      </c>
      <c r="G165" s="17" t="s">
        <v>101</v>
      </c>
      <c r="H165" s="18" t="n">
        <v>0.3</v>
      </c>
      <c r="I165" s="18" t="n">
        <v>1</v>
      </c>
      <c r="J165" s="19" t="n">
        <v>0.932004269940507</v>
      </c>
      <c r="K165" s="19" t="n">
        <v>0.496709303541251</v>
      </c>
      <c r="L165" s="16" t="n">
        <v>14.2324046771041</v>
      </c>
      <c r="M165" s="19" t="n">
        <v>0.687384122909258</v>
      </c>
      <c r="N165" s="19" t="n">
        <v>1.01212725199172</v>
      </c>
      <c r="O165" s="19" t="n">
        <v>0.932004269940507</v>
      </c>
      <c r="P165" s="19" t="n">
        <v>0.477247819544596</v>
      </c>
      <c r="Q165" s="17" t="s">
        <v>30</v>
      </c>
      <c r="R165" s="5" t="str">
        <f aca="false">IF(OR(Q165="Steel plate",Q165="Concrete jacket"),"Steel plate or jacket",Q165)</f>
        <v>Seal cracks</v>
      </c>
      <c r="S165" s="5" t="str">
        <f aca="false">IF(O165&lt;='Tree rules'!$C$4,IF(N165&lt;='Tree rules'!$C$5,IF(P165&lt;='Tree rules'!$C$7,"Monitor","Polymer laminate"),IF(P165&lt;='Tree rules'!$C$8,"Seal cracks","Polymer laminate")),IF(O165&lt;='Tree rules'!$C$6,IF(P165&lt;='Tree rules'!$C$9,"Polymer laminate","Steel plate or jacket"),IF(L165&lt;='Tree rules'!$C$10,"Steel plate or jacket","Polymer laminate")))</f>
        <v>Seal cracks</v>
      </c>
      <c r="T165" s="5" t="str">
        <f aca="false">IF(S165=R165,"Yes","No")</f>
        <v>Yes</v>
      </c>
    </row>
    <row r="166" customFormat="false" ht="15" hidden="false" customHeight="false" outlineLevel="0" collapsed="false">
      <c r="A166" s="15" t="n">
        <v>241</v>
      </c>
      <c r="B166" s="16" t="n">
        <v>7.53611675500645</v>
      </c>
      <c r="C166" s="15" t="n">
        <v>300</v>
      </c>
      <c r="D166" s="15" t="n">
        <v>600</v>
      </c>
      <c r="E166" s="15" t="n">
        <v>25</v>
      </c>
      <c r="F166" s="16" t="n">
        <v>0.569129103911194</v>
      </c>
      <c r="G166" s="17" t="s">
        <v>103</v>
      </c>
      <c r="H166" s="18" t="n">
        <v>0.2</v>
      </c>
      <c r="I166" s="18" t="n">
        <v>1</v>
      </c>
      <c r="J166" s="19" t="n">
        <v>0.869925711724841</v>
      </c>
      <c r="K166" s="19" t="n">
        <v>0.638423643442531</v>
      </c>
      <c r="L166" s="16" t="n">
        <v>13.6523854257363</v>
      </c>
      <c r="M166" s="19" t="n">
        <v>0.257399671222223</v>
      </c>
      <c r="N166" s="19" t="n">
        <v>1.14833746347114</v>
      </c>
      <c r="O166" s="19" t="n">
        <v>0.869925711724841</v>
      </c>
      <c r="P166" s="19" t="n">
        <v>1.30219930294921</v>
      </c>
      <c r="Q166" s="17" t="s">
        <v>31</v>
      </c>
      <c r="R166" s="5" t="str">
        <f aca="false">IF(OR(Q166="Steel plate",Q166="Concrete jacket"),"Steel plate or jacket",Q166)</f>
        <v>Polymer laminate</v>
      </c>
      <c r="S166" s="5" t="str">
        <f aca="false">IF(O166&lt;='Tree rules'!$C$4,IF(N166&lt;='Tree rules'!$C$5,IF(P166&lt;='Tree rules'!$C$7,"Monitor","Polymer laminate"),IF(P166&lt;='Tree rules'!$C$8,"Seal cracks","Polymer laminate")),IF(O166&lt;='Tree rules'!$C$6,IF(P166&lt;='Tree rules'!$C$9,"Polymer laminate","Steel plate or jacket"),IF(L166&lt;='Tree rules'!$C$10,"Steel plate or jacket","Polymer laminate")))</f>
        <v>Polymer laminate</v>
      </c>
      <c r="T166" s="5" t="str">
        <f aca="false">IF(S166=R166,"Yes","No")</f>
        <v>Yes</v>
      </c>
    </row>
    <row r="167" customFormat="false" ht="15" hidden="false" customHeight="false" outlineLevel="0" collapsed="false">
      <c r="A167" s="15" t="n">
        <v>242</v>
      </c>
      <c r="B167" s="16" t="n">
        <v>3.19542531778786</v>
      </c>
      <c r="C167" s="15" t="n">
        <v>230</v>
      </c>
      <c r="D167" s="15" t="n">
        <v>300</v>
      </c>
      <c r="E167" s="15" t="n">
        <v>20</v>
      </c>
      <c r="F167" s="16" t="n">
        <v>0.688332522525665</v>
      </c>
      <c r="G167" s="17" t="s">
        <v>103</v>
      </c>
      <c r="H167" s="18" t="n">
        <v>0.2</v>
      </c>
      <c r="I167" s="18" t="n">
        <v>1</v>
      </c>
      <c r="J167" s="19" t="n">
        <v>0.981443587483096</v>
      </c>
      <c r="K167" s="19" t="n">
        <v>0.402819043851068</v>
      </c>
      <c r="L167" s="16" t="n">
        <v>12.5804146369601</v>
      </c>
      <c r="M167" s="19" t="n">
        <v>0.513093124937076</v>
      </c>
      <c r="N167" s="19" t="n">
        <v>1.36754440254924</v>
      </c>
      <c r="O167" s="19" t="n">
        <v>0.981443587483096</v>
      </c>
      <c r="P167" s="19" t="n">
        <v>0.565081020283275</v>
      </c>
      <c r="Q167" s="17" t="s">
        <v>30</v>
      </c>
      <c r="R167" s="5" t="str">
        <f aca="false">IF(OR(Q167="Steel plate",Q167="Concrete jacket"),"Steel plate or jacket",Q167)</f>
        <v>Seal cracks</v>
      </c>
      <c r="S167" s="5" t="str">
        <f aca="false">IF(O167&lt;='Tree rules'!$C$4,IF(N167&lt;='Tree rules'!$C$5,IF(P167&lt;='Tree rules'!$C$7,"Monitor","Polymer laminate"),IF(P167&lt;='Tree rules'!$C$8,"Seal cracks","Polymer laminate")),IF(O167&lt;='Tree rules'!$C$6,IF(P167&lt;='Tree rules'!$C$9,"Polymer laminate","Steel plate or jacket"),IF(L167&lt;='Tree rules'!$C$10,"Steel plate or jacket","Polymer laminate")))</f>
        <v>Seal cracks</v>
      </c>
      <c r="T167" s="5" t="str">
        <f aca="false">IF(S167=R167,"Yes","No")</f>
        <v>Yes</v>
      </c>
    </row>
    <row r="168" customFormat="false" ht="15" hidden="false" customHeight="false" outlineLevel="0" collapsed="false">
      <c r="A168" s="15" t="n">
        <v>245</v>
      </c>
      <c r="B168" s="16" t="n">
        <v>5.22799864501894</v>
      </c>
      <c r="C168" s="15" t="n">
        <v>300</v>
      </c>
      <c r="D168" s="15" t="n">
        <v>475</v>
      </c>
      <c r="E168" s="15" t="n">
        <v>30</v>
      </c>
      <c r="F168" s="16" t="n">
        <v>0.624901102811956</v>
      </c>
      <c r="G168" s="17" t="s">
        <v>101</v>
      </c>
      <c r="H168" s="18" t="n">
        <v>0.3</v>
      </c>
      <c r="I168" s="18" t="n">
        <v>1</v>
      </c>
      <c r="J168" s="19" t="n">
        <v>0.892644585129568</v>
      </c>
      <c r="K168" s="19" t="n">
        <v>0.524705149920523</v>
      </c>
      <c r="L168" s="16" t="n">
        <v>12.1864770280162</v>
      </c>
      <c r="M168" s="19" t="n">
        <v>0.41002747291097</v>
      </c>
      <c r="N168" s="19" t="n">
        <v>0.660349494676768</v>
      </c>
      <c r="O168" s="19" t="n">
        <v>0.892644585129568</v>
      </c>
      <c r="P168" s="19" t="n">
        <v>0.673063210314983</v>
      </c>
      <c r="Q168" s="17" t="s">
        <v>29</v>
      </c>
      <c r="R168" s="5" t="str">
        <f aca="false">IF(OR(Q168="Steel plate",Q168="Concrete jacket"),"Steel plate or jacket",Q168)</f>
        <v>Monitor</v>
      </c>
      <c r="S168" s="5" t="str">
        <f aca="false">IF(O168&lt;='Tree rules'!$C$4,IF(N168&lt;='Tree rules'!$C$5,IF(P168&lt;='Tree rules'!$C$7,"Monitor","Polymer laminate"),IF(P168&lt;='Tree rules'!$C$8,"Seal cracks","Polymer laminate")),IF(O168&lt;='Tree rules'!$C$6,IF(P168&lt;='Tree rules'!$C$9,"Polymer laminate","Steel plate or jacket"),IF(L168&lt;='Tree rules'!$C$10,"Steel plate or jacket","Polymer laminate")))</f>
        <v>Monitor</v>
      </c>
      <c r="T168" s="5" t="str">
        <f aca="false">IF(S168=R168,"Yes","No")</f>
        <v>Yes</v>
      </c>
    </row>
    <row r="169" customFormat="false" ht="15" hidden="false" customHeight="false" outlineLevel="0" collapsed="false">
      <c r="A169" s="15" t="n">
        <v>246</v>
      </c>
      <c r="B169" s="16" t="n">
        <v>6.04761755470383</v>
      </c>
      <c r="C169" s="15" t="n">
        <v>300</v>
      </c>
      <c r="D169" s="15" t="n">
        <v>550</v>
      </c>
      <c r="E169" s="15" t="n">
        <v>30</v>
      </c>
      <c r="F169" s="16" t="n">
        <v>0.664887334093078</v>
      </c>
      <c r="G169" s="17" t="s">
        <v>103</v>
      </c>
      <c r="H169" s="18" t="n">
        <v>0.2</v>
      </c>
      <c r="I169" s="18" t="n">
        <v>2</v>
      </c>
      <c r="J169" s="19" t="n">
        <v>0.97388556539375</v>
      </c>
      <c r="K169" s="19" t="n">
        <v>0.553386217223082</v>
      </c>
      <c r="L169" s="16" t="n">
        <v>11.9992411799679</v>
      </c>
      <c r="M169" s="19" t="n">
        <v>0.301771474921558</v>
      </c>
      <c r="N169" s="19" t="n">
        <v>1.4798755528449</v>
      </c>
      <c r="O169" s="19" t="n">
        <v>1.40883628174609</v>
      </c>
      <c r="P169" s="19" t="n">
        <v>1.32340511695808</v>
      </c>
      <c r="Q169" s="17" t="s">
        <v>104</v>
      </c>
      <c r="R169" s="5" t="str">
        <f aca="false">IF(OR(Q169="Steel plate",Q169="Concrete jacket"),"Steel plate or jacket",Q169)</f>
        <v>Steel plate or jacket</v>
      </c>
      <c r="S169" s="5" t="str">
        <f aca="false">IF(O169&lt;='Tree rules'!$C$4,IF(N169&lt;='Tree rules'!$C$5,IF(P169&lt;='Tree rules'!$C$7,"Monitor","Polymer laminate"),IF(P169&lt;='Tree rules'!$C$8,"Seal cracks","Polymer laminate")),IF(O169&lt;='Tree rules'!$C$6,IF(P169&lt;='Tree rules'!$C$9,"Polymer laminate","Steel plate or jacket"),IF(L169&lt;='Tree rules'!$C$10,"Steel plate or jacket","Polymer laminate")))</f>
        <v>Steel plate or jacket</v>
      </c>
      <c r="T169" s="5" t="str">
        <f aca="false">IF(S169=R169,"Yes","No")</f>
        <v>Yes</v>
      </c>
    </row>
    <row r="170" customFormat="false" ht="15" hidden="false" customHeight="false" outlineLevel="0" collapsed="false">
      <c r="A170" s="15" t="n">
        <v>248</v>
      </c>
      <c r="B170" s="16" t="n">
        <v>5.35454867507222</v>
      </c>
      <c r="C170" s="15" t="n">
        <v>230</v>
      </c>
      <c r="D170" s="15" t="n">
        <v>450</v>
      </c>
      <c r="E170" s="15" t="n">
        <v>30</v>
      </c>
      <c r="F170" s="16" t="n">
        <v>0.649145274956135</v>
      </c>
      <c r="G170" s="17" t="s">
        <v>103</v>
      </c>
      <c r="H170" s="18" t="n">
        <v>0.2</v>
      </c>
      <c r="I170" s="18" t="n">
        <v>1.5</v>
      </c>
      <c r="J170" s="19" t="n">
        <v>0.853052760171059</v>
      </c>
      <c r="K170" s="19" t="n">
        <v>0.561043695179264</v>
      </c>
      <c r="L170" s="16" t="n">
        <v>13.2538333541392</v>
      </c>
      <c r="M170" s="19" t="n">
        <v>0.74996337365365</v>
      </c>
      <c r="N170" s="19" t="n">
        <v>1.08417858808701</v>
      </c>
      <c r="O170" s="19" t="n">
        <v>1.04027920388197</v>
      </c>
      <c r="P170" s="19" t="n">
        <v>0.462935120207885</v>
      </c>
      <c r="Q170" s="17" t="s">
        <v>31</v>
      </c>
      <c r="R170" s="5" t="str">
        <f aca="false">IF(OR(Q170="Steel plate",Q170="Concrete jacket"),"Steel plate or jacket",Q170)</f>
        <v>Polymer laminate</v>
      </c>
      <c r="S170" s="5" t="str">
        <f aca="false">IF(O170&lt;='Tree rules'!$C$4,IF(N170&lt;='Tree rules'!$C$5,IF(P170&lt;='Tree rules'!$C$7,"Monitor","Polymer laminate"),IF(P170&lt;='Tree rules'!$C$8,"Seal cracks","Polymer laminate")),IF(O170&lt;='Tree rules'!$C$6,IF(P170&lt;='Tree rules'!$C$9,"Polymer laminate","Steel plate or jacket"),IF(L170&lt;='Tree rules'!$C$10,"Steel plate or jacket","Polymer laminate")))</f>
        <v>Polymer laminate</v>
      </c>
      <c r="T170" s="5" t="str">
        <f aca="false">IF(S170=R170,"Yes","No")</f>
        <v>Yes</v>
      </c>
    </row>
    <row r="171" customFormat="false" ht="15" hidden="false" customHeight="false" outlineLevel="0" collapsed="false">
      <c r="A171" s="15" t="n">
        <v>249</v>
      </c>
      <c r="B171" s="16" t="n">
        <v>4.73594079003558</v>
      </c>
      <c r="C171" s="15" t="n">
        <v>230</v>
      </c>
      <c r="D171" s="15" t="n">
        <v>375</v>
      </c>
      <c r="E171" s="15" t="n">
        <v>25</v>
      </c>
      <c r="F171" s="16" t="n">
        <v>0.594232683721175</v>
      </c>
      <c r="G171" s="17" t="s">
        <v>103</v>
      </c>
      <c r="H171" s="18" t="n">
        <v>0.2</v>
      </c>
      <c r="I171" s="18" t="n">
        <v>1.5</v>
      </c>
      <c r="J171" s="19" t="n">
        <v>0.902622721887412</v>
      </c>
      <c r="K171" s="19" t="n">
        <v>0.635462811316129</v>
      </c>
      <c r="L171" s="16" t="n">
        <v>14.3079782176301</v>
      </c>
      <c r="M171" s="19" t="n">
        <v>0.435770826739043</v>
      </c>
      <c r="N171" s="19" t="n">
        <v>1.09037559422856</v>
      </c>
      <c r="O171" s="19" t="n">
        <v>1.06714249662692</v>
      </c>
      <c r="P171" s="19" t="n">
        <v>0.842282635908808</v>
      </c>
      <c r="Q171" s="17" t="s">
        <v>31</v>
      </c>
      <c r="R171" s="5" t="str">
        <f aca="false">IF(OR(Q171="Steel plate",Q171="Concrete jacket"),"Steel plate or jacket",Q171)</f>
        <v>Polymer laminate</v>
      </c>
      <c r="S171" s="5" t="str">
        <f aca="false">IF(O171&lt;='Tree rules'!$C$4,IF(N171&lt;='Tree rules'!$C$5,IF(P171&lt;='Tree rules'!$C$7,"Monitor","Polymer laminate"),IF(P171&lt;='Tree rules'!$C$8,"Seal cracks","Polymer laminate")),IF(O171&lt;='Tree rules'!$C$6,IF(P171&lt;='Tree rules'!$C$9,"Polymer laminate","Steel plate or jacket"),IF(L171&lt;='Tree rules'!$C$10,"Steel plate or jacket","Polymer laminate")))</f>
        <v>Polymer laminate</v>
      </c>
      <c r="T171" s="5" t="str">
        <f aca="false">IF(S171=R171,"Yes","No")</f>
        <v>Yes</v>
      </c>
    </row>
    <row r="172" customFormat="false" ht="15" hidden="false" customHeight="false" outlineLevel="0" collapsed="false">
      <c r="A172" s="15" t="n">
        <v>250</v>
      </c>
      <c r="B172" s="16" t="n">
        <v>4.27440229472285</v>
      </c>
      <c r="C172" s="15" t="n">
        <v>300</v>
      </c>
      <c r="D172" s="15" t="n">
        <v>400</v>
      </c>
      <c r="E172" s="15" t="n">
        <v>30</v>
      </c>
      <c r="F172" s="16" t="n">
        <v>0.946619255318958</v>
      </c>
      <c r="G172" s="17" t="s">
        <v>103</v>
      </c>
      <c r="H172" s="18" t="n">
        <v>0.2</v>
      </c>
      <c r="I172" s="18" t="n">
        <v>1</v>
      </c>
      <c r="J172" s="19" t="n">
        <v>0.880790147224688</v>
      </c>
      <c r="K172" s="19" t="n">
        <v>0.590106582470998</v>
      </c>
      <c r="L172" s="16" t="n">
        <v>12.0745827534544</v>
      </c>
      <c r="M172" s="19" t="n">
        <v>0.884143673004274</v>
      </c>
      <c r="N172" s="19" t="n">
        <v>0.845409175397959</v>
      </c>
      <c r="O172" s="19" t="n">
        <v>0.880790147224688</v>
      </c>
      <c r="P172" s="19" t="n">
        <v>0.457973129325979</v>
      </c>
      <c r="Q172" s="17" t="s">
        <v>29</v>
      </c>
      <c r="R172" s="5" t="str">
        <f aca="false">IF(OR(Q172="Steel plate",Q172="Concrete jacket"),"Steel plate or jacket",Q172)</f>
        <v>Monitor</v>
      </c>
      <c r="S172" s="5" t="str">
        <f aca="false">IF(O172&lt;='Tree rules'!$C$4,IF(N172&lt;='Tree rules'!$C$5,IF(P172&lt;='Tree rules'!$C$7,"Monitor","Polymer laminate"),IF(P172&lt;='Tree rules'!$C$8,"Seal cracks","Polymer laminate")),IF(O172&lt;='Tree rules'!$C$6,IF(P172&lt;='Tree rules'!$C$9,"Polymer laminate","Steel plate or jacket"),IF(L172&lt;='Tree rules'!$C$10,"Steel plate or jacket","Polymer laminate")))</f>
        <v>Monitor</v>
      </c>
      <c r="T172" s="5" t="str">
        <f aca="false">IF(S172=R172,"Yes","No")</f>
        <v>Yes</v>
      </c>
    </row>
    <row r="173" customFormat="false" ht="15" hidden="false" customHeight="false" outlineLevel="0" collapsed="false">
      <c r="A173" s="15" t="n">
        <v>253</v>
      </c>
      <c r="B173" s="16" t="n">
        <v>3.06752874190369</v>
      </c>
      <c r="C173" s="15" t="n">
        <v>230</v>
      </c>
      <c r="D173" s="15" t="n">
        <v>300</v>
      </c>
      <c r="E173" s="15" t="n">
        <v>30</v>
      </c>
      <c r="F173" s="16" t="n">
        <v>0.768324290280112</v>
      </c>
      <c r="G173" s="17" t="s">
        <v>101</v>
      </c>
      <c r="H173" s="18" t="n">
        <v>0.3</v>
      </c>
      <c r="I173" s="18" t="n">
        <v>1.5</v>
      </c>
      <c r="J173" s="19" t="n">
        <v>0.951921181520291</v>
      </c>
      <c r="K173" s="19" t="n">
        <v>0.431237194308787</v>
      </c>
      <c r="L173" s="16" t="n">
        <v>11.9825341480613</v>
      </c>
      <c r="M173" s="19" t="n">
        <v>0.256016525543763</v>
      </c>
      <c r="N173" s="19" t="n">
        <v>0.894951908754553</v>
      </c>
      <c r="O173" s="19" t="n">
        <v>1.22262986251948</v>
      </c>
      <c r="P173" s="19" t="n">
        <v>1.17366386076519</v>
      </c>
      <c r="Q173" s="17" t="s">
        <v>31</v>
      </c>
      <c r="R173" s="5" t="str">
        <f aca="false">IF(OR(Q173="Steel plate",Q173="Concrete jacket"),"Steel plate or jacket",Q173)</f>
        <v>Polymer laminate</v>
      </c>
      <c r="S173" s="5" t="str">
        <f aca="false">IF(O173&lt;='Tree rules'!$C$4,IF(N173&lt;='Tree rules'!$C$5,IF(P173&lt;='Tree rules'!$C$7,"Monitor","Polymer laminate"),IF(P173&lt;='Tree rules'!$C$8,"Seal cracks","Polymer laminate")),IF(O173&lt;='Tree rules'!$C$6,IF(P173&lt;='Tree rules'!$C$9,"Polymer laminate","Steel plate or jacket"),IF(L173&lt;='Tree rules'!$C$10,"Steel plate or jacket","Polymer laminate")))</f>
        <v>Polymer laminate</v>
      </c>
      <c r="T173" s="5" t="str">
        <f aca="false">IF(S173=R173,"Yes","No")</f>
        <v>Yes</v>
      </c>
    </row>
    <row r="174" customFormat="false" ht="15" hidden="false" customHeight="false" outlineLevel="0" collapsed="false">
      <c r="A174" s="15" t="n">
        <v>254</v>
      </c>
      <c r="B174" s="16" t="n">
        <v>5.43800270320683</v>
      </c>
      <c r="C174" s="15" t="n">
        <v>300</v>
      </c>
      <c r="D174" s="15" t="n">
        <v>425</v>
      </c>
      <c r="E174" s="15" t="n">
        <v>25</v>
      </c>
      <c r="F174" s="16" t="n">
        <v>0.530506411160282</v>
      </c>
      <c r="G174" s="17" t="s">
        <v>103</v>
      </c>
      <c r="H174" s="18" t="n">
        <v>0.2</v>
      </c>
      <c r="I174" s="18" t="n">
        <v>1.5</v>
      </c>
      <c r="J174" s="19" t="n">
        <v>0.944471682381035</v>
      </c>
      <c r="K174" s="19" t="n">
        <v>0.619691153915928</v>
      </c>
      <c r="L174" s="16" t="n">
        <v>14.348292092894</v>
      </c>
      <c r="M174" s="19" t="n">
        <v>0.50119511264253</v>
      </c>
      <c r="N174" s="19" t="n">
        <v>1.41925220455645</v>
      </c>
      <c r="O174" s="19" t="n">
        <v>1.12406715022374</v>
      </c>
      <c r="P174" s="19" t="n">
        <v>0.725628755683894</v>
      </c>
      <c r="Q174" s="17" t="s">
        <v>31</v>
      </c>
      <c r="R174" s="5" t="str">
        <f aca="false">IF(OR(Q174="Steel plate",Q174="Concrete jacket"),"Steel plate or jacket",Q174)</f>
        <v>Polymer laminate</v>
      </c>
      <c r="S174" s="5" t="str">
        <f aca="false">IF(O174&lt;='Tree rules'!$C$4,IF(N174&lt;='Tree rules'!$C$5,IF(P174&lt;='Tree rules'!$C$7,"Monitor","Polymer laminate"),IF(P174&lt;='Tree rules'!$C$8,"Seal cracks","Polymer laminate")),IF(O174&lt;='Tree rules'!$C$6,IF(P174&lt;='Tree rules'!$C$9,"Polymer laminate","Steel plate or jacket"),IF(L174&lt;='Tree rules'!$C$10,"Steel plate or jacket","Polymer laminate")))</f>
        <v>Polymer laminate</v>
      </c>
      <c r="T174" s="5" t="str">
        <f aca="false">IF(S174=R174,"Yes","No")</f>
        <v>Yes</v>
      </c>
    </row>
    <row r="175" customFormat="false" ht="15" hidden="false" customHeight="false" outlineLevel="0" collapsed="false">
      <c r="A175" s="15" t="n">
        <v>258</v>
      </c>
      <c r="B175" s="16" t="n">
        <v>6.18378091343392</v>
      </c>
      <c r="C175" s="15" t="n">
        <v>230</v>
      </c>
      <c r="D175" s="15" t="n">
        <v>525</v>
      </c>
      <c r="E175" s="15" t="n">
        <v>30</v>
      </c>
      <c r="F175" s="16" t="n">
        <v>0.57270853223768</v>
      </c>
      <c r="G175" s="17" t="s">
        <v>103</v>
      </c>
      <c r="H175" s="18" t="n">
        <v>0.2</v>
      </c>
      <c r="I175" s="18" t="n">
        <v>1</v>
      </c>
      <c r="J175" s="19" t="n">
        <v>0.971120476406697</v>
      </c>
      <c r="K175" s="19" t="n">
        <v>0.524879708732344</v>
      </c>
      <c r="L175" s="16" t="n">
        <v>12.963901286025</v>
      </c>
      <c r="M175" s="19" t="n">
        <v>0.396646603681769</v>
      </c>
      <c r="N175" s="19" t="n">
        <v>1.43017392388968</v>
      </c>
      <c r="O175" s="19" t="n">
        <v>0.971120476406697</v>
      </c>
      <c r="P175" s="19" t="n">
        <v>0.751829831499413</v>
      </c>
      <c r="Q175" s="17" t="s">
        <v>30</v>
      </c>
      <c r="R175" s="5" t="str">
        <f aca="false">IF(OR(Q175="Steel plate",Q175="Concrete jacket"),"Steel plate or jacket",Q175)</f>
        <v>Seal cracks</v>
      </c>
      <c r="S175" s="5" t="str">
        <f aca="false">IF(O175&lt;='Tree rules'!$C$4,IF(N175&lt;='Tree rules'!$C$5,IF(P175&lt;='Tree rules'!$C$7,"Monitor","Polymer laminate"),IF(P175&lt;='Tree rules'!$C$8,"Seal cracks","Polymer laminate")),IF(O175&lt;='Tree rules'!$C$6,IF(P175&lt;='Tree rules'!$C$9,"Polymer laminate","Steel plate or jacket"),IF(L175&lt;='Tree rules'!$C$10,"Steel plate or jacket","Polymer laminate")))</f>
        <v>Seal cracks</v>
      </c>
      <c r="T175" s="5" t="str">
        <f aca="false">IF(S175=R175,"Yes","No")</f>
        <v>Yes</v>
      </c>
    </row>
    <row r="176" customFormat="false" ht="15" hidden="false" customHeight="false" outlineLevel="0" collapsed="false">
      <c r="A176" s="15" t="n">
        <v>259</v>
      </c>
      <c r="B176" s="16" t="n">
        <v>6.44201950187279</v>
      </c>
      <c r="C176" s="15" t="n">
        <v>230</v>
      </c>
      <c r="D176" s="15" t="n">
        <v>525</v>
      </c>
      <c r="E176" s="15" t="n">
        <v>30</v>
      </c>
      <c r="F176" s="16" t="n">
        <v>0.547504574284506</v>
      </c>
      <c r="G176" s="17" t="s">
        <v>103</v>
      </c>
      <c r="H176" s="18" t="n">
        <v>0.2</v>
      </c>
      <c r="I176" s="18" t="n">
        <v>2</v>
      </c>
      <c r="J176" s="19" t="n">
        <v>0.91642173250653</v>
      </c>
      <c r="K176" s="19" t="n">
        <v>0.453391332939434</v>
      </c>
      <c r="L176" s="16" t="n">
        <v>13.4488924882522</v>
      </c>
      <c r="M176" s="19" t="n">
        <v>0.542498927286563</v>
      </c>
      <c r="N176" s="19" t="n">
        <v>1.54774849982994</v>
      </c>
      <c r="O176" s="19" t="n">
        <v>1.41734579417726</v>
      </c>
      <c r="P176" s="19" t="n">
        <v>0.652617643467865</v>
      </c>
      <c r="Q176" s="17" t="s">
        <v>31</v>
      </c>
      <c r="R176" s="5" t="str">
        <f aca="false">IF(OR(Q176="Steel plate",Q176="Concrete jacket"),"Steel plate or jacket",Q176)</f>
        <v>Polymer laminate</v>
      </c>
      <c r="S176" s="5" t="str">
        <f aca="false">IF(O176&lt;='Tree rules'!$C$4,IF(N176&lt;='Tree rules'!$C$5,IF(P176&lt;='Tree rules'!$C$7,"Monitor","Polymer laminate"),IF(P176&lt;='Tree rules'!$C$8,"Seal cracks","Polymer laminate")),IF(O176&lt;='Tree rules'!$C$6,IF(P176&lt;='Tree rules'!$C$9,"Polymer laminate","Steel plate or jacket"),IF(L176&lt;='Tree rules'!$C$10,"Steel plate or jacket","Polymer laminate")))</f>
        <v>Polymer laminate</v>
      </c>
      <c r="T176" s="5" t="str">
        <f aca="false">IF(S176=R176,"Yes","No")</f>
        <v>Yes</v>
      </c>
    </row>
    <row r="177" customFormat="false" ht="15" hidden="false" customHeight="false" outlineLevel="0" collapsed="false">
      <c r="A177" s="15" t="n">
        <v>260</v>
      </c>
      <c r="B177" s="16" t="n">
        <v>3.04527853441135</v>
      </c>
      <c r="C177" s="15" t="n">
        <v>230</v>
      </c>
      <c r="D177" s="15" t="n">
        <v>300</v>
      </c>
      <c r="E177" s="15" t="n">
        <v>30</v>
      </c>
      <c r="F177" s="16" t="n">
        <v>1.08405543602132</v>
      </c>
      <c r="G177" s="17" t="s">
        <v>101</v>
      </c>
      <c r="H177" s="18" t="n">
        <v>0.3</v>
      </c>
      <c r="I177" s="18" t="n">
        <v>1</v>
      </c>
      <c r="J177" s="19" t="n">
        <v>0.870878920229459</v>
      </c>
      <c r="K177" s="19" t="n">
        <v>0.531056958082631</v>
      </c>
      <c r="L177" s="16" t="n">
        <v>12.0844386286165</v>
      </c>
      <c r="M177" s="19" t="n">
        <v>0.600163403922957</v>
      </c>
      <c r="N177" s="19" t="n">
        <v>0.808787587471725</v>
      </c>
      <c r="O177" s="19" t="n">
        <v>0.870878920229459</v>
      </c>
      <c r="P177" s="19" t="n">
        <v>0.587083824183776</v>
      </c>
      <c r="Q177" s="17" t="s">
        <v>29</v>
      </c>
      <c r="R177" s="5" t="str">
        <f aca="false">IF(OR(Q177="Steel plate",Q177="Concrete jacket"),"Steel plate or jacket",Q177)</f>
        <v>Monitor</v>
      </c>
      <c r="S177" s="5" t="str">
        <f aca="false">IF(O177&lt;='Tree rules'!$C$4,IF(N177&lt;='Tree rules'!$C$5,IF(P177&lt;='Tree rules'!$C$7,"Monitor","Polymer laminate"),IF(P177&lt;='Tree rules'!$C$8,"Seal cracks","Polymer laminate")),IF(O177&lt;='Tree rules'!$C$6,IF(P177&lt;='Tree rules'!$C$9,"Polymer laminate","Steel plate or jacket"),IF(L177&lt;='Tree rules'!$C$10,"Steel plate or jacket","Polymer laminate")))</f>
        <v>Monitor</v>
      </c>
      <c r="T177" s="5" t="str">
        <f aca="false">IF(S177=R177,"Yes","No")</f>
        <v>Yes</v>
      </c>
    </row>
    <row r="178" customFormat="false" ht="15" hidden="false" customHeight="false" outlineLevel="0" collapsed="false">
      <c r="A178" s="15" t="n">
        <v>263</v>
      </c>
      <c r="B178" s="16" t="n">
        <v>4.88546368219067</v>
      </c>
      <c r="C178" s="15" t="n">
        <v>230</v>
      </c>
      <c r="D178" s="15" t="n">
        <v>450</v>
      </c>
      <c r="E178" s="15" t="n">
        <v>30</v>
      </c>
      <c r="F178" s="16" t="n">
        <v>0.649145274956135</v>
      </c>
      <c r="G178" s="17" t="s">
        <v>101</v>
      </c>
      <c r="H178" s="18" t="n">
        <v>0.3</v>
      </c>
      <c r="I178" s="18" t="n">
        <v>1</v>
      </c>
      <c r="J178" s="19" t="n">
        <v>0.963526579766265</v>
      </c>
      <c r="K178" s="19" t="n">
        <v>0.583797666057718</v>
      </c>
      <c r="L178" s="16" t="n">
        <v>12.0927318866106</v>
      </c>
      <c r="M178" s="19" t="n">
        <v>0.328190938590207</v>
      </c>
      <c r="N178" s="19" t="n">
        <v>0.732276336865091</v>
      </c>
      <c r="O178" s="19" t="n">
        <v>0.963526579766265</v>
      </c>
      <c r="P178" s="19" t="n">
        <v>0.936629873794511</v>
      </c>
      <c r="Q178" s="17" t="s">
        <v>29</v>
      </c>
      <c r="R178" s="5" t="str">
        <f aca="false">IF(OR(Q178="Steel plate",Q178="Concrete jacket"),"Steel plate or jacket",Q178)</f>
        <v>Monitor</v>
      </c>
      <c r="S178" s="5" t="str">
        <f aca="false">IF(O178&lt;='Tree rules'!$C$4,IF(N178&lt;='Tree rules'!$C$5,IF(P178&lt;='Tree rules'!$C$7,"Monitor","Polymer laminate"),IF(P178&lt;='Tree rules'!$C$8,"Seal cracks","Polymer laminate")),IF(O178&lt;='Tree rules'!$C$6,IF(P178&lt;='Tree rules'!$C$9,"Polymer laminate","Steel plate or jacket"),IF(L178&lt;='Tree rules'!$C$10,"Steel plate or jacket","Polymer laminate")))</f>
        <v>Monitor</v>
      </c>
      <c r="T178" s="5" t="str">
        <f aca="false">IF(S178=R178,"Yes","No")</f>
        <v>Yes</v>
      </c>
    </row>
    <row r="179" customFormat="false" ht="15" hidden="false" customHeight="false" outlineLevel="0" collapsed="false">
      <c r="A179" s="15" t="n">
        <v>264</v>
      </c>
      <c r="B179" s="16" t="n">
        <v>3.13139445846155</v>
      </c>
      <c r="C179" s="15" t="n">
        <v>300</v>
      </c>
      <c r="D179" s="15" t="n">
        <v>300</v>
      </c>
      <c r="E179" s="15" t="n">
        <v>30</v>
      </c>
      <c r="F179" s="16" t="n">
        <v>0.736310778185108</v>
      </c>
      <c r="G179" s="17" t="s">
        <v>101</v>
      </c>
      <c r="H179" s="18" t="n">
        <v>0.3</v>
      </c>
      <c r="I179" s="18" t="n">
        <v>1</v>
      </c>
      <c r="J179" s="19" t="n">
        <v>0.896669784434932</v>
      </c>
      <c r="K179" s="19" t="n">
        <v>0.440132794696376</v>
      </c>
      <c r="L179" s="16" t="n">
        <v>12.2320096033654</v>
      </c>
      <c r="M179" s="19" t="n">
        <v>0.895537479055017</v>
      </c>
      <c r="N179" s="19" t="n">
        <v>0.573914594742791</v>
      </c>
      <c r="O179" s="19" t="n">
        <v>0.896669784434932</v>
      </c>
      <c r="P179" s="19" t="n">
        <v>0.30409050610167</v>
      </c>
      <c r="Q179" s="17" t="s">
        <v>29</v>
      </c>
      <c r="R179" s="5" t="str">
        <f aca="false">IF(OR(Q179="Steel plate",Q179="Concrete jacket"),"Steel plate or jacket",Q179)</f>
        <v>Monitor</v>
      </c>
      <c r="S179" s="5" t="str">
        <f aca="false">IF(O179&lt;='Tree rules'!$C$4,IF(N179&lt;='Tree rules'!$C$5,IF(P179&lt;='Tree rules'!$C$7,"Monitor","Polymer laminate"),IF(P179&lt;='Tree rules'!$C$8,"Seal cracks","Polymer laminate")),IF(O179&lt;='Tree rules'!$C$6,IF(P179&lt;='Tree rules'!$C$9,"Polymer laminate","Steel plate or jacket"),IF(L179&lt;='Tree rules'!$C$10,"Steel plate or jacket","Polymer laminate")))</f>
        <v>Monitor</v>
      </c>
      <c r="T179" s="5" t="str">
        <f aca="false">IF(S179=R179,"Yes","No")</f>
        <v>Yes</v>
      </c>
    </row>
    <row r="180" customFormat="false" ht="15" hidden="false" customHeight="false" outlineLevel="0" collapsed="false">
      <c r="A180" s="15" t="n">
        <v>265</v>
      </c>
      <c r="B180" s="16" t="n">
        <v>7.85071298249146</v>
      </c>
      <c r="C180" s="15" t="n">
        <v>300</v>
      </c>
      <c r="D180" s="15" t="n">
        <v>750</v>
      </c>
      <c r="E180" s="15" t="n">
        <v>25</v>
      </c>
      <c r="F180" s="16" t="n">
        <v>0.609722009430334</v>
      </c>
      <c r="G180" s="17" t="s">
        <v>102</v>
      </c>
      <c r="H180" s="18" t="n">
        <v>0.1</v>
      </c>
      <c r="I180" s="18" t="n">
        <v>1</v>
      </c>
      <c r="J180" s="19" t="n">
        <v>0.919770914953387</v>
      </c>
      <c r="K180" s="19" t="n">
        <v>0.604066421206344</v>
      </c>
      <c r="L180" s="16" t="n">
        <v>11.4275298143981</v>
      </c>
      <c r="M180" s="19" t="n">
        <v>0.760974488872024</v>
      </c>
      <c r="N180" s="19" t="n">
        <v>2.25400968599198</v>
      </c>
      <c r="O180" s="19" t="n">
        <v>0.919770914953387</v>
      </c>
      <c r="P180" s="19" t="n">
        <v>0.42772937730609</v>
      </c>
      <c r="Q180" s="17" t="s">
        <v>30</v>
      </c>
      <c r="R180" s="5" t="str">
        <f aca="false">IF(OR(Q180="Steel plate",Q180="Concrete jacket"),"Steel plate or jacket",Q180)</f>
        <v>Seal cracks</v>
      </c>
      <c r="S180" s="5" t="str">
        <f aca="false">IF(O180&lt;='Tree rules'!$C$4,IF(N180&lt;='Tree rules'!$C$5,IF(P180&lt;='Tree rules'!$C$7,"Monitor","Polymer laminate"),IF(P180&lt;='Tree rules'!$C$8,"Seal cracks","Polymer laminate")),IF(O180&lt;='Tree rules'!$C$6,IF(P180&lt;='Tree rules'!$C$9,"Polymer laminate","Steel plate or jacket"),IF(L180&lt;='Tree rules'!$C$10,"Steel plate or jacket","Polymer laminate")))</f>
        <v>Seal cracks</v>
      </c>
      <c r="T180" s="5" t="str">
        <f aca="false">IF(S180=R180,"Yes","No")</f>
        <v>Yes</v>
      </c>
    </row>
    <row r="181" customFormat="false" ht="15" hidden="false" customHeight="false" outlineLevel="0" collapsed="false">
      <c r="A181" s="15" t="n">
        <v>266</v>
      </c>
      <c r="B181" s="16" t="n">
        <v>3.46600758963861</v>
      </c>
      <c r="C181" s="15" t="n">
        <v>300</v>
      </c>
      <c r="D181" s="15" t="n">
        <v>300</v>
      </c>
      <c r="E181" s="15" t="n">
        <v>30</v>
      </c>
      <c r="F181" s="16" t="n">
        <v>0.791582400904515</v>
      </c>
      <c r="G181" s="17" t="s">
        <v>101</v>
      </c>
      <c r="H181" s="18" t="n">
        <v>0.3</v>
      </c>
      <c r="I181" s="18" t="n">
        <v>1</v>
      </c>
      <c r="J181" s="19" t="n">
        <v>0.964020713281989</v>
      </c>
      <c r="K181" s="19" t="n">
        <v>0.422354946830921</v>
      </c>
      <c r="L181" s="16" t="n">
        <v>13.6456991718056</v>
      </c>
      <c r="M181" s="19" t="n">
        <v>0.305115803790728</v>
      </c>
      <c r="N181" s="19" t="n">
        <v>0.858768645841839</v>
      </c>
      <c r="O181" s="19" t="n">
        <v>0.964020713281989</v>
      </c>
      <c r="P181" s="19" t="n">
        <v>0.989658687557155</v>
      </c>
      <c r="Q181" s="17" t="s">
        <v>31</v>
      </c>
      <c r="R181" s="5" t="str">
        <f aca="false">IF(OR(Q181="Steel plate",Q181="Concrete jacket"),"Steel plate or jacket",Q181)</f>
        <v>Polymer laminate</v>
      </c>
      <c r="S181" s="5" t="str">
        <f aca="false">IF(O181&lt;='Tree rules'!$C$4,IF(N181&lt;='Tree rules'!$C$5,IF(P181&lt;='Tree rules'!$C$7,"Monitor","Polymer laminate"),IF(P181&lt;='Tree rules'!$C$8,"Seal cracks","Polymer laminate")),IF(O181&lt;='Tree rules'!$C$6,IF(P181&lt;='Tree rules'!$C$9,"Polymer laminate","Steel plate or jacket"),IF(L181&lt;='Tree rules'!$C$10,"Steel plate or jacket","Polymer laminate")))</f>
        <v>Polymer laminate</v>
      </c>
      <c r="T181" s="5" t="str">
        <f aca="false">IF(S181=R181,"Yes","No")</f>
        <v>Yes</v>
      </c>
    </row>
    <row r="182" customFormat="false" ht="15" hidden="false" customHeight="false" outlineLevel="0" collapsed="false">
      <c r="A182" s="15" t="n">
        <v>267</v>
      </c>
      <c r="B182" s="16" t="n">
        <v>3.61763498516481</v>
      </c>
      <c r="C182" s="15" t="n">
        <v>230</v>
      </c>
      <c r="D182" s="15" t="n">
        <v>350</v>
      </c>
      <c r="E182" s="15" t="n">
        <v>25</v>
      </c>
      <c r="F182" s="16" t="n">
        <v>0.575119936583944</v>
      </c>
      <c r="G182" s="17" t="s">
        <v>101</v>
      </c>
      <c r="H182" s="18" t="n">
        <v>0.3</v>
      </c>
      <c r="I182" s="18" t="n">
        <v>1</v>
      </c>
      <c r="J182" s="19" t="n">
        <v>0.962959547703308</v>
      </c>
      <c r="K182" s="19" t="n">
        <v>0.434322250255627</v>
      </c>
      <c r="L182" s="16" t="n">
        <v>11.900115082779</v>
      </c>
      <c r="M182" s="19" t="n">
        <v>0.932251131799481</v>
      </c>
      <c r="N182" s="19" t="n">
        <v>0.800213588403667</v>
      </c>
      <c r="O182" s="19" t="n">
        <v>0.962959547703308</v>
      </c>
      <c r="P182" s="19" t="n">
        <v>0.269151360712523</v>
      </c>
      <c r="Q182" s="17" t="s">
        <v>29</v>
      </c>
      <c r="R182" s="5" t="str">
        <f aca="false">IF(OR(Q182="Steel plate",Q182="Concrete jacket"),"Steel plate or jacket",Q182)</f>
        <v>Monitor</v>
      </c>
      <c r="S182" s="5" t="str">
        <f aca="false">IF(O182&lt;='Tree rules'!$C$4,IF(N182&lt;='Tree rules'!$C$5,IF(P182&lt;='Tree rules'!$C$7,"Monitor","Polymer laminate"),IF(P182&lt;='Tree rules'!$C$8,"Seal cracks","Polymer laminate")),IF(O182&lt;='Tree rules'!$C$6,IF(P182&lt;='Tree rules'!$C$9,"Polymer laminate","Steel plate or jacket"),IF(L182&lt;='Tree rules'!$C$10,"Steel plate or jacket","Polymer laminate")))</f>
        <v>Monitor</v>
      </c>
      <c r="T182" s="5" t="str">
        <f aca="false">IF(S182=R182,"Yes","No")</f>
        <v>Yes</v>
      </c>
    </row>
    <row r="183" customFormat="false" ht="15" hidden="false" customHeight="false" outlineLevel="0" collapsed="false">
      <c r="A183" s="15" t="n">
        <v>270</v>
      </c>
      <c r="B183" s="16" t="n">
        <v>4.60070474944122</v>
      </c>
      <c r="C183" s="15" t="n">
        <v>300</v>
      </c>
      <c r="D183" s="15" t="n">
        <v>425</v>
      </c>
      <c r="E183" s="15" t="n">
        <v>25</v>
      </c>
      <c r="F183" s="16" t="n">
        <v>0.593686800678386</v>
      </c>
      <c r="G183" s="17" t="s">
        <v>103</v>
      </c>
      <c r="H183" s="18" t="n">
        <v>0.2</v>
      </c>
      <c r="I183" s="18" t="n">
        <v>1</v>
      </c>
      <c r="J183" s="19" t="n">
        <v>0.866197238835893</v>
      </c>
      <c r="K183" s="19" t="n">
        <v>0.573927309504217</v>
      </c>
      <c r="L183" s="16" t="n">
        <v>12.0753405497145</v>
      </c>
      <c r="M183" s="19" t="n">
        <v>0.510569068125578</v>
      </c>
      <c r="N183" s="19" t="n">
        <v>0.831050928050156</v>
      </c>
      <c r="O183" s="19" t="n">
        <v>0.866197238835893</v>
      </c>
      <c r="P183" s="19" t="n">
        <v>0.548880392005018</v>
      </c>
      <c r="Q183" s="17" t="s">
        <v>29</v>
      </c>
      <c r="R183" s="5" t="str">
        <f aca="false">IF(OR(Q183="Steel plate",Q183="Concrete jacket"),"Steel plate or jacket",Q183)</f>
        <v>Monitor</v>
      </c>
      <c r="S183" s="5" t="str">
        <f aca="false">IF(O183&lt;='Tree rules'!$C$4,IF(N183&lt;='Tree rules'!$C$5,IF(P183&lt;='Tree rules'!$C$7,"Monitor","Polymer laminate"),IF(P183&lt;='Tree rules'!$C$8,"Seal cracks","Polymer laminate")),IF(O183&lt;='Tree rules'!$C$6,IF(P183&lt;='Tree rules'!$C$9,"Polymer laminate","Steel plate or jacket"),IF(L183&lt;='Tree rules'!$C$10,"Steel plate or jacket","Polymer laminate")))</f>
        <v>Monitor</v>
      </c>
      <c r="T183" s="5" t="str">
        <f aca="false">IF(S183=R183,"Yes","No")</f>
        <v>Yes</v>
      </c>
    </row>
    <row r="184" customFormat="false" ht="15" hidden="false" customHeight="false" outlineLevel="0" collapsed="false">
      <c r="A184" s="15" t="n">
        <v>271</v>
      </c>
      <c r="B184" s="16" t="n">
        <v>4.74799981627213</v>
      </c>
      <c r="C184" s="15" t="n">
        <v>230</v>
      </c>
      <c r="D184" s="15" t="n">
        <v>425</v>
      </c>
      <c r="E184" s="15" t="n">
        <v>30</v>
      </c>
      <c r="F184" s="16" t="n">
        <v>0.724620609754306</v>
      </c>
      <c r="G184" s="17" t="s">
        <v>101</v>
      </c>
      <c r="H184" s="18" t="n">
        <v>0.3</v>
      </c>
      <c r="I184" s="18" t="n">
        <v>1</v>
      </c>
      <c r="J184" s="19" t="n">
        <v>0.912346647820284</v>
      </c>
      <c r="K184" s="19" t="n">
        <v>0.527398110541884</v>
      </c>
      <c r="L184" s="16" t="n">
        <v>12.5941639688916</v>
      </c>
      <c r="M184" s="19" t="n">
        <v>0.637191378525773</v>
      </c>
      <c r="N184" s="19" t="n">
        <v>0.845379257062099</v>
      </c>
      <c r="O184" s="19" t="n">
        <v>0.912346647820284</v>
      </c>
      <c r="P184" s="19" t="n">
        <v>0.507402645002862</v>
      </c>
      <c r="Q184" s="17" t="s">
        <v>29</v>
      </c>
      <c r="R184" s="5" t="str">
        <f aca="false">IF(OR(Q184="Steel plate",Q184="Concrete jacket"),"Steel plate or jacket",Q184)</f>
        <v>Monitor</v>
      </c>
      <c r="S184" s="5" t="str">
        <f aca="false">IF(O184&lt;='Tree rules'!$C$4,IF(N184&lt;='Tree rules'!$C$5,IF(P184&lt;='Tree rules'!$C$7,"Monitor","Polymer laminate"),IF(P184&lt;='Tree rules'!$C$8,"Seal cracks","Polymer laminate")),IF(O184&lt;='Tree rules'!$C$6,IF(P184&lt;='Tree rules'!$C$9,"Polymer laminate","Steel plate or jacket"),IF(L184&lt;='Tree rules'!$C$10,"Steel plate or jacket","Polymer laminate")))</f>
        <v>Monitor</v>
      </c>
      <c r="T184" s="5" t="str">
        <f aca="false">IF(S184=R184,"Yes","No")</f>
        <v>Yes</v>
      </c>
    </row>
    <row r="185" customFormat="false" ht="15" hidden="false" customHeight="false" outlineLevel="0" collapsed="false">
      <c r="A185" s="15" t="n">
        <v>272</v>
      </c>
      <c r="B185" s="16" t="n">
        <v>3.97355907784069</v>
      </c>
      <c r="C185" s="15" t="n">
        <v>230</v>
      </c>
      <c r="D185" s="15" t="n">
        <v>325</v>
      </c>
      <c r="E185" s="15" t="n">
        <v>30</v>
      </c>
      <c r="F185" s="16" t="n">
        <v>0.699968036696473</v>
      </c>
      <c r="G185" s="17" t="s">
        <v>101</v>
      </c>
      <c r="H185" s="18" t="n">
        <v>0.3</v>
      </c>
      <c r="I185" s="18" t="n">
        <v>1</v>
      </c>
      <c r="J185" s="19" t="n">
        <v>0.973891623201009</v>
      </c>
      <c r="K185" s="19" t="n">
        <v>0.430231725586336</v>
      </c>
      <c r="L185" s="16" t="n">
        <v>14.1407796364438</v>
      </c>
      <c r="M185" s="19" t="n">
        <v>0.600349989315019</v>
      </c>
      <c r="N185" s="19" t="n">
        <v>0.654431090485385</v>
      </c>
      <c r="O185" s="19" t="n">
        <v>0.973891623201009</v>
      </c>
      <c r="P185" s="19" t="n">
        <v>0.524445788951754</v>
      </c>
      <c r="Q185" s="17" t="s">
        <v>29</v>
      </c>
      <c r="R185" s="5" t="str">
        <f aca="false">IF(OR(Q185="Steel plate",Q185="Concrete jacket"),"Steel plate or jacket",Q185)</f>
        <v>Monitor</v>
      </c>
      <c r="S185" s="5" t="str">
        <f aca="false">IF(O185&lt;='Tree rules'!$C$4,IF(N185&lt;='Tree rules'!$C$5,IF(P185&lt;='Tree rules'!$C$7,"Monitor","Polymer laminate"),IF(P185&lt;='Tree rules'!$C$8,"Seal cracks","Polymer laminate")),IF(O185&lt;='Tree rules'!$C$6,IF(P185&lt;='Tree rules'!$C$9,"Polymer laminate","Steel plate or jacket"),IF(L185&lt;='Tree rules'!$C$10,"Steel plate or jacket","Polymer laminate")))</f>
        <v>Monitor</v>
      </c>
      <c r="T185" s="5" t="str">
        <f aca="false">IF(S185=R185,"Yes","No")</f>
        <v>Yes</v>
      </c>
    </row>
    <row r="186" customFormat="false" ht="15" hidden="false" customHeight="false" outlineLevel="0" collapsed="false">
      <c r="A186" s="15" t="n">
        <v>273</v>
      </c>
      <c r="B186" s="16" t="n">
        <v>4.81994718766161</v>
      </c>
      <c r="C186" s="15" t="n">
        <v>300</v>
      </c>
      <c r="D186" s="15" t="n">
        <v>375</v>
      </c>
      <c r="E186" s="15" t="n">
        <v>30</v>
      </c>
      <c r="F186" s="16" t="n">
        <v>0.611130485804701</v>
      </c>
      <c r="G186" s="17" t="s">
        <v>101</v>
      </c>
      <c r="H186" s="18" t="n">
        <v>0.3</v>
      </c>
      <c r="I186" s="18" t="n">
        <v>2</v>
      </c>
      <c r="J186" s="19" t="n">
        <v>0.851595805576005</v>
      </c>
      <c r="K186" s="19" t="n">
        <v>0.579894233106664</v>
      </c>
      <c r="L186" s="16" t="n">
        <v>14.6502954032268</v>
      </c>
      <c r="M186" s="19" t="n">
        <v>0.828491515797281</v>
      </c>
      <c r="N186" s="19" t="n">
        <v>0.969873785230548</v>
      </c>
      <c r="O186" s="19" t="n">
        <v>1.20935611456066</v>
      </c>
      <c r="P186" s="19" t="n">
        <v>0.458474731673076</v>
      </c>
      <c r="Q186" s="17" t="s">
        <v>31</v>
      </c>
      <c r="R186" s="5" t="str">
        <f aca="false">IF(OR(Q186="Steel plate",Q186="Concrete jacket"),"Steel plate or jacket",Q186)</f>
        <v>Polymer laminate</v>
      </c>
      <c r="S186" s="5" t="str">
        <f aca="false">IF(O186&lt;='Tree rules'!$C$4,IF(N186&lt;='Tree rules'!$C$5,IF(P186&lt;='Tree rules'!$C$7,"Monitor","Polymer laminate"),IF(P186&lt;='Tree rules'!$C$8,"Seal cracks","Polymer laminate")),IF(O186&lt;='Tree rules'!$C$6,IF(P186&lt;='Tree rules'!$C$9,"Polymer laminate","Steel plate or jacket"),IF(L186&lt;='Tree rules'!$C$10,"Steel plate or jacket","Polymer laminate")))</f>
        <v>Polymer laminate</v>
      </c>
      <c r="T186" s="5" t="str">
        <f aca="false">IF(S186=R186,"Yes","No")</f>
        <v>Yes</v>
      </c>
    </row>
    <row r="187" customFormat="false" ht="15" hidden="false" customHeight="false" outlineLevel="0" collapsed="false">
      <c r="A187" s="15" t="n">
        <v>274</v>
      </c>
      <c r="B187" s="16" t="n">
        <v>6.54531602629177</v>
      </c>
      <c r="C187" s="15" t="n">
        <v>300</v>
      </c>
      <c r="D187" s="15" t="n">
        <v>550</v>
      </c>
      <c r="E187" s="15" t="n">
        <v>30</v>
      </c>
      <c r="F187" s="16" t="n">
        <v>0.664887334093078</v>
      </c>
      <c r="G187" s="17" t="s">
        <v>103</v>
      </c>
      <c r="H187" s="18" t="n">
        <v>0.2</v>
      </c>
      <c r="I187" s="18" t="n">
        <v>1</v>
      </c>
      <c r="J187" s="19" t="n">
        <v>0.866795413219885</v>
      </c>
      <c r="K187" s="19" t="n">
        <v>0.58627838278489</v>
      </c>
      <c r="L187" s="16" t="n">
        <v>12.9867381474043</v>
      </c>
      <c r="M187" s="19" t="n">
        <v>0.951613243245614</v>
      </c>
      <c r="N187" s="19" t="n">
        <v>0.76662346894881</v>
      </c>
      <c r="O187" s="19" t="n">
        <v>0.866795413219885</v>
      </c>
      <c r="P187" s="19" t="n">
        <v>0.378268631336785</v>
      </c>
      <c r="Q187" s="17" t="s">
        <v>29</v>
      </c>
      <c r="R187" s="5" t="str">
        <f aca="false">IF(OR(Q187="Steel plate",Q187="Concrete jacket"),"Steel plate or jacket",Q187)</f>
        <v>Monitor</v>
      </c>
      <c r="S187" s="5" t="str">
        <f aca="false">IF(O187&lt;='Tree rules'!$C$4,IF(N187&lt;='Tree rules'!$C$5,IF(P187&lt;='Tree rules'!$C$7,"Monitor","Polymer laminate"),IF(P187&lt;='Tree rules'!$C$8,"Seal cracks","Polymer laminate")),IF(O187&lt;='Tree rules'!$C$6,IF(P187&lt;='Tree rules'!$C$9,"Polymer laminate","Steel plate or jacket"),IF(L187&lt;='Tree rules'!$C$10,"Steel plate or jacket","Polymer laminate")))</f>
        <v>Monitor</v>
      </c>
      <c r="T187" s="5" t="str">
        <f aca="false">IF(S187=R187,"Yes","No")</f>
        <v>Yes</v>
      </c>
    </row>
    <row r="188" customFormat="false" ht="15" hidden="false" customHeight="false" outlineLevel="0" collapsed="false">
      <c r="A188" s="15" t="n">
        <v>275</v>
      </c>
      <c r="B188" s="16" t="n">
        <v>4.0143508948686</v>
      </c>
      <c r="C188" s="15" t="n">
        <v>230</v>
      </c>
      <c r="D188" s="15" t="n">
        <v>350</v>
      </c>
      <c r="E188" s="15" t="n">
        <v>30</v>
      </c>
      <c r="F188" s="16" t="n">
        <v>0.64278110559382</v>
      </c>
      <c r="G188" s="17" t="s">
        <v>101</v>
      </c>
      <c r="H188" s="18" t="n">
        <v>0.3</v>
      </c>
      <c r="I188" s="18" t="n">
        <v>1.5</v>
      </c>
      <c r="J188" s="19" t="n">
        <v>0.909555223177801</v>
      </c>
      <c r="K188" s="19" t="n">
        <v>0.53388016029793</v>
      </c>
      <c r="L188" s="16" t="n">
        <v>13.1187937740804</v>
      </c>
      <c r="M188" s="19" t="n">
        <v>0.645196952845207</v>
      </c>
      <c r="N188" s="19" t="n">
        <v>0.744398131191532</v>
      </c>
      <c r="O188" s="19" t="n">
        <v>1.12153609059171</v>
      </c>
      <c r="P188" s="19" t="n">
        <v>0.499283250174977</v>
      </c>
      <c r="Q188" s="17" t="s">
        <v>31</v>
      </c>
      <c r="R188" s="5" t="str">
        <f aca="false">IF(OR(Q188="Steel plate",Q188="Concrete jacket"),"Steel plate or jacket",Q188)</f>
        <v>Polymer laminate</v>
      </c>
      <c r="S188" s="5" t="str">
        <f aca="false">IF(O188&lt;='Tree rules'!$C$4,IF(N188&lt;='Tree rules'!$C$5,IF(P188&lt;='Tree rules'!$C$7,"Monitor","Polymer laminate"),IF(P188&lt;='Tree rules'!$C$8,"Seal cracks","Polymer laminate")),IF(O188&lt;='Tree rules'!$C$6,IF(P188&lt;='Tree rules'!$C$9,"Polymer laminate","Steel plate or jacket"),IF(L188&lt;='Tree rules'!$C$10,"Steel plate or jacket","Polymer laminate")))</f>
        <v>Polymer laminate</v>
      </c>
      <c r="T188" s="5" t="str">
        <f aca="false">IF(S188=R188,"Yes","No")</f>
        <v>Yes</v>
      </c>
    </row>
    <row r="189" customFormat="false" ht="15" hidden="false" customHeight="false" outlineLevel="0" collapsed="false">
      <c r="A189" s="15" t="n">
        <v>276</v>
      </c>
      <c r="B189" s="16" t="n">
        <v>4.66814654488666</v>
      </c>
      <c r="C189" s="15" t="n">
        <v>230</v>
      </c>
      <c r="D189" s="15" t="n">
        <v>425</v>
      </c>
      <c r="E189" s="15" t="n">
        <v>25</v>
      </c>
      <c r="F189" s="16" t="n">
        <v>0.724620609754306</v>
      </c>
      <c r="G189" s="17" t="s">
        <v>101</v>
      </c>
      <c r="H189" s="18" t="n">
        <v>0.3</v>
      </c>
      <c r="I189" s="18" t="n">
        <v>1.5</v>
      </c>
      <c r="J189" s="19" t="n">
        <v>0.873248128421265</v>
      </c>
      <c r="K189" s="19" t="n">
        <v>0.492389224197462</v>
      </c>
      <c r="L189" s="16" t="n">
        <v>12.3823515779487</v>
      </c>
      <c r="M189" s="19" t="n">
        <v>0.586075478411177</v>
      </c>
      <c r="N189" s="19" t="n">
        <v>1.03073071240674</v>
      </c>
      <c r="O189" s="19" t="n">
        <v>1.09488320838928</v>
      </c>
      <c r="P189" s="19" t="n">
        <v>0.60448650455863</v>
      </c>
      <c r="Q189" s="17" t="s">
        <v>31</v>
      </c>
      <c r="R189" s="5" t="str">
        <f aca="false">IF(OR(Q189="Steel plate",Q189="Concrete jacket"),"Steel plate or jacket",Q189)</f>
        <v>Polymer laminate</v>
      </c>
      <c r="S189" s="5" t="str">
        <f aca="false">IF(O189&lt;='Tree rules'!$C$4,IF(N189&lt;='Tree rules'!$C$5,IF(P189&lt;='Tree rules'!$C$7,"Monitor","Polymer laminate"),IF(P189&lt;='Tree rules'!$C$8,"Seal cracks","Polymer laminate")),IF(O189&lt;='Tree rules'!$C$6,IF(P189&lt;='Tree rules'!$C$9,"Polymer laminate","Steel plate or jacket"),IF(L189&lt;='Tree rules'!$C$10,"Steel plate or jacket","Polymer laminate")))</f>
        <v>Polymer laminate</v>
      </c>
      <c r="T189" s="5" t="str">
        <f aca="false">IF(S189=R189,"Yes","No")</f>
        <v>Yes</v>
      </c>
    </row>
    <row r="190" customFormat="false" ht="15" hidden="false" customHeight="false" outlineLevel="0" collapsed="false">
      <c r="A190" s="15" t="n">
        <v>277</v>
      </c>
      <c r="B190" s="16" t="n">
        <v>4.78015935977001</v>
      </c>
      <c r="C190" s="15" t="n">
        <v>230</v>
      </c>
      <c r="D190" s="15" t="n">
        <v>450</v>
      </c>
      <c r="E190" s="15" t="n">
        <v>30</v>
      </c>
      <c r="F190" s="16" t="n">
        <v>0.865527033274846</v>
      </c>
      <c r="G190" s="17" t="s">
        <v>101</v>
      </c>
      <c r="H190" s="18" t="n">
        <v>0.3</v>
      </c>
      <c r="I190" s="18" t="n">
        <v>1.5</v>
      </c>
      <c r="J190" s="19" t="n">
        <v>0.948919967084443</v>
      </c>
      <c r="K190" s="19" t="n">
        <v>0.40102949440472</v>
      </c>
      <c r="L190" s="16" t="n">
        <v>11.8320776231931</v>
      </c>
      <c r="M190" s="19" t="n">
        <v>0.921524155714936</v>
      </c>
      <c r="N190" s="19" t="n">
        <v>0.784981665704898</v>
      </c>
      <c r="O190" s="19" t="n">
        <v>1.23310750331146</v>
      </c>
      <c r="P190" s="19" t="n">
        <v>0.445065143506937</v>
      </c>
      <c r="Q190" s="17" t="s">
        <v>31</v>
      </c>
      <c r="R190" s="5" t="str">
        <f aca="false">IF(OR(Q190="Steel plate",Q190="Concrete jacket"),"Steel plate or jacket",Q190)</f>
        <v>Polymer laminate</v>
      </c>
      <c r="S190" s="5" t="str">
        <f aca="false">IF(O190&lt;='Tree rules'!$C$4,IF(N190&lt;='Tree rules'!$C$5,IF(P190&lt;='Tree rules'!$C$7,"Monitor","Polymer laminate"),IF(P190&lt;='Tree rules'!$C$8,"Seal cracks","Polymer laminate")),IF(O190&lt;='Tree rules'!$C$6,IF(P190&lt;='Tree rules'!$C$9,"Polymer laminate","Steel plate or jacket"),IF(L190&lt;='Tree rules'!$C$10,"Steel plate or jacket","Polymer laminate")))</f>
        <v>Polymer laminate</v>
      </c>
      <c r="T190" s="5" t="str">
        <f aca="false">IF(S190=R190,"Yes","No")</f>
        <v>Yes</v>
      </c>
    </row>
    <row r="191" customFormat="false" ht="15" hidden="false" customHeight="false" outlineLevel="0" collapsed="false">
      <c r="A191" s="15" t="n">
        <v>278</v>
      </c>
      <c r="B191" s="16" t="n">
        <v>4.62039284840154</v>
      </c>
      <c r="C191" s="15" t="n">
        <v>300</v>
      </c>
      <c r="D191" s="15" t="n">
        <v>350</v>
      </c>
      <c r="E191" s="15" t="n">
        <v>30</v>
      </c>
      <c r="F191" s="16" t="n">
        <v>0.729754391077768</v>
      </c>
      <c r="G191" s="17" t="s">
        <v>102</v>
      </c>
      <c r="H191" s="18" t="n">
        <v>0.1</v>
      </c>
      <c r="I191" s="18" t="n">
        <v>1</v>
      </c>
      <c r="J191" s="19" t="n">
        <v>0.923802167451498</v>
      </c>
      <c r="K191" s="19" t="n">
        <v>0.635309587433809</v>
      </c>
      <c r="L191" s="16" t="n">
        <v>16.0989297853712</v>
      </c>
      <c r="M191" s="19" t="n">
        <v>0.949408306626182</v>
      </c>
      <c r="N191" s="19" t="n">
        <v>3.13154351040429</v>
      </c>
      <c r="O191" s="19" t="n">
        <v>0.923802167451498</v>
      </c>
      <c r="P191" s="19" t="n">
        <v>0.407273899635524</v>
      </c>
      <c r="Q191" s="17" t="s">
        <v>30</v>
      </c>
      <c r="R191" s="5" t="str">
        <f aca="false">IF(OR(Q191="Steel plate",Q191="Concrete jacket"),"Steel plate or jacket",Q191)</f>
        <v>Seal cracks</v>
      </c>
      <c r="S191" s="5" t="str">
        <f aca="false">IF(O191&lt;='Tree rules'!$C$4,IF(N191&lt;='Tree rules'!$C$5,IF(P191&lt;='Tree rules'!$C$7,"Monitor","Polymer laminate"),IF(P191&lt;='Tree rules'!$C$8,"Seal cracks","Polymer laminate")),IF(O191&lt;='Tree rules'!$C$6,IF(P191&lt;='Tree rules'!$C$9,"Polymer laminate","Steel plate or jacket"),IF(L191&lt;='Tree rules'!$C$10,"Steel plate or jacket","Polymer laminate")))</f>
        <v>Seal cracks</v>
      </c>
      <c r="T191" s="5" t="str">
        <f aca="false">IF(S191=R191,"Yes","No")</f>
        <v>Yes</v>
      </c>
    </row>
    <row r="192" customFormat="false" ht="15" hidden="false" customHeight="false" outlineLevel="0" collapsed="false">
      <c r="A192" s="15" t="n">
        <v>280</v>
      </c>
      <c r="B192" s="16" t="n">
        <v>4.00182688035507</v>
      </c>
      <c r="C192" s="15" t="n">
        <v>300</v>
      </c>
      <c r="D192" s="15" t="n">
        <v>375</v>
      </c>
      <c r="E192" s="15" t="n">
        <v>30</v>
      </c>
      <c r="F192" s="16" t="n">
        <v>0.960731698345503</v>
      </c>
      <c r="G192" s="17" t="s">
        <v>101</v>
      </c>
      <c r="H192" s="18" t="n">
        <v>0.3</v>
      </c>
      <c r="I192" s="18" t="n">
        <v>1</v>
      </c>
      <c r="J192" s="19" t="n">
        <v>0.892289908433818</v>
      </c>
      <c r="K192" s="19" t="n">
        <v>0.51530901391267</v>
      </c>
      <c r="L192" s="16" t="n">
        <v>12.2380026922173</v>
      </c>
      <c r="M192" s="19" t="n">
        <v>0.38218171098959</v>
      </c>
      <c r="N192" s="19" t="n">
        <v>0.772249690557938</v>
      </c>
      <c r="O192" s="19" t="n">
        <v>0.892289908433818</v>
      </c>
      <c r="P192" s="19" t="n">
        <v>0.923308747987979</v>
      </c>
      <c r="Q192" s="17" t="s">
        <v>29</v>
      </c>
      <c r="R192" s="5" t="str">
        <f aca="false">IF(OR(Q192="Steel plate",Q192="Concrete jacket"),"Steel plate or jacket",Q192)</f>
        <v>Monitor</v>
      </c>
      <c r="S192" s="5" t="str">
        <f aca="false">IF(O192&lt;='Tree rules'!$C$4,IF(N192&lt;='Tree rules'!$C$5,IF(P192&lt;='Tree rules'!$C$7,"Monitor","Polymer laminate"),IF(P192&lt;='Tree rules'!$C$8,"Seal cracks","Polymer laminate")),IF(O192&lt;='Tree rules'!$C$6,IF(P192&lt;='Tree rules'!$C$9,"Polymer laminate","Steel plate or jacket"),IF(L192&lt;='Tree rules'!$C$10,"Steel plate or jacket","Polymer laminate")))</f>
        <v>Monitor</v>
      </c>
      <c r="T192" s="5" t="str">
        <f aca="false">IF(S192=R192,"Yes","No")</f>
        <v>Yes</v>
      </c>
    </row>
    <row r="193" customFormat="false" ht="15" hidden="false" customHeight="false" outlineLevel="0" collapsed="false">
      <c r="A193" s="15" t="n">
        <v>281</v>
      </c>
      <c r="B193" s="16" t="n">
        <v>3.011989333138</v>
      </c>
      <c r="C193" s="15" t="n">
        <v>300</v>
      </c>
      <c r="D193" s="15" t="n">
        <v>300</v>
      </c>
      <c r="E193" s="15" t="n">
        <v>30</v>
      </c>
      <c r="F193" s="16" t="n">
        <v>0.831109167616348</v>
      </c>
      <c r="G193" s="17" t="s">
        <v>101</v>
      </c>
      <c r="H193" s="18" t="n">
        <v>0.3</v>
      </c>
      <c r="I193" s="18" t="n">
        <v>1.5</v>
      </c>
      <c r="J193" s="19" t="n">
        <v>0.968595651421263</v>
      </c>
      <c r="K193" s="19" t="n">
        <v>0.542011671188767</v>
      </c>
      <c r="L193" s="16" t="n">
        <v>11.9523386235635</v>
      </c>
      <c r="M193" s="19" t="n">
        <v>0.487377033218694</v>
      </c>
      <c r="N193" s="19" t="n">
        <v>1.34018548603555</v>
      </c>
      <c r="O193" s="19" t="n">
        <v>1.19039840326539</v>
      </c>
      <c r="P193" s="19" t="n">
        <v>0.705812234926189</v>
      </c>
      <c r="Q193" s="17" t="s">
        <v>31</v>
      </c>
      <c r="R193" s="5" t="str">
        <f aca="false">IF(OR(Q193="Steel plate",Q193="Concrete jacket"),"Steel plate or jacket",Q193)</f>
        <v>Polymer laminate</v>
      </c>
      <c r="S193" s="5" t="str">
        <f aca="false">IF(O193&lt;='Tree rules'!$C$4,IF(N193&lt;='Tree rules'!$C$5,IF(P193&lt;='Tree rules'!$C$7,"Monitor","Polymer laminate"),IF(P193&lt;='Tree rules'!$C$8,"Seal cracks","Polymer laminate")),IF(O193&lt;='Tree rules'!$C$6,IF(P193&lt;='Tree rules'!$C$9,"Polymer laminate","Steel plate or jacket"),IF(L193&lt;='Tree rules'!$C$10,"Steel plate or jacket","Polymer laminate")))</f>
        <v>Polymer laminate</v>
      </c>
      <c r="T193" s="5" t="str">
        <f aca="false">IF(S193=R193,"Yes","No")</f>
        <v>Yes</v>
      </c>
    </row>
    <row r="194" customFormat="false" ht="15" hidden="false" customHeight="false" outlineLevel="0" collapsed="false">
      <c r="A194" s="15" t="n">
        <v>282</v>
      </c>
      <c r="B194" s="16" t="n">
        <v>6.20646795615307</v>
      </c>
      <c r="C194" s="15" t="n">
        <v>300</v>
      </c>
      <c r="D194" s="15" t="n">
        <v>600</v>
      </c>
      <c r="E194" s="15" t="n">
        <v>20</v>
      </c>
      <c r="F194" s="16" t="n">
        <v>0.758838805214926</v>
      </c>
      <c r="G194" s="17" t="s">
        <v>103</v>
      </c>
      <c r="H194" s="18" t="n">
        <v>0.2</v>
      </c>
      <c r="I194" s="18" t="n">
        <v>1.5</v>
      </c>
      <c r="J194" s="19" t="n">
        <v>0.979154457635755</v>
      </c>
      <c r="K194" s="19" t="n">
        <v>0.443378565799452</v>
      </c>
      <c r="L194" s="16" t="n">
        <v>11.2436013698425</v>
      </c>
      <c r="M194" s="19" t="n">
        <v>0.579583878324056</v>
      </c>
      <c r="N194" s="19" t="n">
        <v>1.28460702402564</v>
      </c>
      <c r="O194" s="19" t="n">
        <v>1.25166363689229</v>
      </c>
      <c r="P194" s="19" t="n">
        <v>0.730319374319146</v>
      </c>
      <c r="Q194" s="17" t="s">
        <v>31</v>
      </c>
      <c r="R194" s="5" t="str">
        <f aca="false">IF(OR(Q194="Steel plate",Q194="Concrete jacket"),"Steel plate or jacket",Q194)</f>
        <v>Polymer laminate</v>
      </c>
      <c r="S194" s="5" t="str">
        <f aca="false">IF(O194&lt;='Tree rules'!$C$4,IF(N194&lt;='Tree rules'!$C$5,IF(P194&lt;='Tree rules'!$C$7,"Monitor","Polymer laminate"),IF(P194&lt;='Tree rules'!$C$8,"Seal cracks","Polymer laminate")),IF(O194&lt;='Tree rules'!$C$6,IF(P194&lt;='Tree rules'!$C$9,"Polymer laminate","Steel plate or jacket"),IF(L194&lt;='Tree rules'!$C$10,"Steel plate or jacket","Polymer laminate")))</f>
        <v>Polymer laminate</v>
      </c>
      <c r="T194" s="5" t="str">
        <f aca="false">IF(S194=R194,"Yes","No")</f>
        <v>Yes</v>
      </c>
    </row>
    <row r="195" customFormat="false" ht="15" hidden="false" customHeight="false" outlineLevel="0" collapsed="false">
      <c r="A195" s="15" t="n">
        <v>283</v>
      </c>
      <c r="B195" s="16" t="n">
        <v>6.49489664691124</v>
      </c>
      <c r="C195" s="15" t="n">
        <v>300</v>
      </c>
      <c r="D195" s="15" t="n">
        <v>575</v>
      </c>
      <c r="E195" s="15" t="n">
        <v>25</v>
      </c>
      <c r="F195" s="16" t="n">
        <v>0.79483685100311</v>
      </c>
      <c r="G195" s="17" t="s">
        <v>101</v>
      </c>
      <c r="H195" s="18" t="n">
        <v>0.3</v>
      </c>
      <c r="I195" s="18" t="n">
        <v>1.5</v>
      </c>
      <c r="J195" s="19" t="n">
        <v>0.85491588718626</v>
      </c>
      <c r="K195" s="19" t="n">
        <v>0.568155349148034</v>
      </c>
      <c r="L195" s="16" t="n">
        <v>12.3242820624502</v>
      </c>
      <c r="M195" s="19" t="n">
        <v>0.725603548848139</v>
      </c>
      <c r="N195" s="19" t="n">
        <v>0.705270703446478</v>
      </c>
      <c r="O195" s="19" t="n">
        <v>1.03951131359113</v>
      </c>
      <c r="P195" s="19" t="n">
        <v>0.591675897469934</v>
      </c>
      <c r="Q195" s="17" t="s">
        <v>31</v>
      </c>
      <c r="R195" s="5" t="str">
        <f aca="false">IF(OR(Q195="Steel plate",Q195="Concrete jacket"),"Steel plate or jacket",Q195)</f>
        <v>Polymer laminate</v>
      </c>
      <c r="S195" s="5" t="str">
        <f aca="false">IF(O195&lt;='Tree rules'!$C$4,IF(N195&lt;='Tree rules'!$C$5,IF(P195&lt;='Tree rules'!$C$7,"Monitor","Polymer laminate"),IF(P195&lt;='Tree rules'!$C$8,"Seal cracks","Polymer laminate")),IF(O195&lt;='Tree rules'!$C$6,IF(P195&lt;='Tree rules'!$C$9,"Polymer laminate","Steel plate or jacket"),IF(L195&lt;='Tree rules'!$C$10,"Steel plate or jacket","Polymer laminate")))</f>
        <v>Polymer laminate</v>
      </c>
      <c r="T195" s="5" t="str">
        <f aca="false">IF(S195=R195,"Yes","No")</f>
        <v>Yes</v>
      </c>
    </row>
    <row r="196" customFormat="false" ht="15" hidden="false" customHeight="false" outlineLevel="0" collapsed="false">
      <c r="A196" s="15" t="n">
        <v>284</v>
      </c>
      <c r="B196" s="16" t="n">
        <v>7.05065576970521</v>
      </c>
      <c r="C196" s="15" t="n">
        <v>300</v>
      </c>
      <c r="D196" s="15" t="n">
        <v>600</v>
      </c>
      <c r="E196" s="15" t="n">
        <v>30</v>
      </c>
      <c r="F196" s="16" t="n">
        <v>0.758838805214926</v>
      </c>
      <c r="G196" s="17" t="s">
        <v>103</v>
      </c>
      <c r="H196" s="18" t="n">
        <v>0.2</v>
      </c>
      <c r="I196" s="18" t="n">
        <v>1.5</v>
      </c>
      <c r="J196" s="19" t="n">
        <v>0.894364939801123</v>
      </c>
      <c r="K196" s="19" t="n">
        <v>0.428178452623509</v>
      </c>
      <c r="L196" s="16" t="n">
        <v>12.7729271190312</v>
      </c>
      <c r="M196" s="19" t="n">
        <v>0.360463002973787</v>
      </c>
      <c r="N196" s="19" t="n">
        <v>1.27138109208118</v>
      </c>
      <c r="O196" s="19" t="n">
        <v>1.1500735116993</v>
      </c>
      <c r="P196" s="19" t="n">
        <v>1.0501939403686</v>
      </c>
      <c r="Q196" s="17" t="s">
        <v>31</v>
      </c>
      <c r="R196" s="5" t="str">
        <f aca="false">IF(OR(Q196="Steel plate",Q196="Concrete jacket"),"Steel plate or jacket",Q196)</f>
        <v>Polymer laminate</v>
      </c>
      <c r="S196" s="5" t="str">
        <f aca="false">IF(O196&lt;='Tree rules'!$C$4,IF(N196&lt;='Tree rules'!$C$5,IF(P196&lt;='Tree rules'!$C$7,"Monitor","Polymer laminate"),IF(P196&lt;='Tree rules'!$C$8,"Seal cracks","Polymer laminate")),IF(O196&lt;='Tree rules'!$C$6,IF(P196&lt;='Tree rules'!$C$9,"Polymer laminate","Steel plate or jacket"),IF(L196&lt;='Tree rules'!$C$10,"Steel plate or jacket","Polymer laminate")))</f>
        <v>Polymer laminate</v>
      </c>
      <c r="T196" s="5" t="str">
        <f aca="false">IF(S196=R196,"Yes","No")</f>
        <v>Yes</v>
      </c>
    </row>
    <row r="197" customFormat="false" ht="15" hidden="false" customHeight="false" outlineLevel="0" collapsed="false">
      <c r="A197" s="15" t="n">
        <v>286</v>
      </c>
      <c r="B197" s="16" t="n">
        <v>4.95888222406908</v>
      </c>
      <c r="C197" s="15" t="n">
        <v>230</v>
      </c>
      <c r="D197" s="15" t="n">
        <v>450</v>
      </c>
      <c r="E197" s="15" t="n">
        <v>30</v>
      </c>
      <c r="F197" s="16" t="n">
        <v>0.865527033274846</v>
      </c>
      <c r="G197" s="17" t="s">
        <v>101</v>
      </c>
      <c r="H197" s="18" t="n">
        <v>0.3</v>
      </c>
      <c r="I197" s="18" t="n">
        <v>1</v>
      </c>
      <c r="J197" s="19" t="n">
        <v>0.909448174620836</v>
      </c>
      <c r="K197" s="19" t="n">
        <v>0.479779105087234</v>
      </c>
      <c r="L197" s="16" t="n">
        <v>12.274460950666</v>
      </c>
      <c r="M197" s="19" t="n">
        <v>0.829591006051552</v>
      </c>
      <c r="N197" s="19" t="n">
        <v>0.570811941509684</v>
      </c>
      <c r="O197" s="19" t="n">
        <v>0.909448174620836</v>
      </c>
      <c r="P197" s="19" t="n">
        <v>0.44930689928641</v>
      </c>
      <c r="Q197" s="17" t="s">
        <v>29</v>
      </c>
      <c r="R197" s="5" t="str">
        <f aca="false">IF(OR(Q197="Steel plate",Q197="Concrete jacket"),"Steel plate or jacket",Q197)</f>
        <v>Monitor</v>
      </c>
      <c r="S197" s="5" t="str">
        <f aca="false">IF(O197&lt;='Tree rules'!$C$4,IF(N197&lt;='Tree rules'!$C$5,IF(P197&lt;='Tree rules'!$C$7,"Monitor","Polymer laminate"),IF(P197&lt;='Tree rules'!$C$8,"Seal cracks","Polymer laminate")),IF(O197&lt;='Tree rules'!$C$6,IF(P197&lt;='Tree rules'!$C$9,"Polymer laminate","Steel plate or jacket"),IF(L197&lt;='Tree rules'!$C$10,"Steel plate or jacket","Polymer laminate")))</f>
        <v>Monitor</v>
      </c>
      <c r="T197" s="5" t="str">
        <f aca="false">IF(S197=R197,"Yes","No")</f>
        <v>Yes</v>
      </c>
    </row>
    <row r="198" customFormat="false" ht="15" hidden="false" customHeight="false" outlineLevel="0" collapsed="false">
      <c r="A198" s="15" t="n">
        <v>287</v>
      </c>
      <c r="B198" s="16" t="n">
        <v>3.09599497616514</v>
      </c>
      <c r="C198" s="15" t="n">
        <v>300</v>
      </c>
      <c r="D198" s="15" t="n">
        <v>300</v>
      </c>
      <c r="E198" s="15" t="n">
        <v>30</v>
      </c>
      <c r="F198" s="16" t="n">
        <v>0.736310778185108</v>
      </c>
      <c r="G198" s="17" t="s">
        <v>101</v>
      </c>
      <c r="H198" s="18" t="n">
        <v>0.3</v>
      </c>
      <c r="I198" s="18" t="n">
        <v>1.5</v>
      </c>
      <c r="J198" s="19" t="n">
        <v>0.98833413162799</v>
      </c>
      <c r="K198" s="19" t="n">
        <v>0.507071678930397</v>
      </c>
      <c r="L198" s="16" t="n">
        <v>12.0937303756451</v>
      </c>
      <c r="M198" s="19" t="n">
        <v>0.29977182762574</v>
      </c>
      <c r="N198" s="19" t="n">
        <v>0.911963662773615</v>
      </c>
      <c r="O198" s="19" t="n">
        <v>1.23192307370758</v>
      </c>
      <c r="P198" s="19" t="n">
        <v>1.06690420156184</v>
      </c>
      <c r="Q198" s="17" t="s">
        <v>31</v>
      </c>
      <c r="R198" s="5" t="str">
        <f aca="false">IF(OR(Q198="Steel plate",Q198="Concrete jacket"),"Steel plate or jacket",Q198)</f>
        <v>Polymer laminate</v>
      </c>
      <c r="S198" s="5" t="str">
        <f aca="false">IF(O198&lt;='Tree rules'!$C$4,IF(N198&lt;='Tree rules'!$C$5,IF(P198&lt;='Tree rules'!$C$7,"Monitor","Polymer laminate"),IF(P198&lt;='Tree rules'!$C$8,"Seal cracks","Polymer laminate")),IF(O198&lt;='Tree rules'!$C$6,IF(P198&lt;='Tree rules'!$C$9,"Polymer laminate","Steel plate or jacket"),IF(L198&lt;='Tree rules'!$C$10,"Steel plate or jacket","Polymer laminate")))</f>
        <v>Polymer laminate</v>
      </c>
      <c r="T198" s="5" t="str">
        <f aca="false">IF(S198=R198,"Yes","No")</f>
        <v>Yes</v>
      </c>
    </row>
    <row r="199" customFormat="false" ht="15" hidden="false" customHeight="false" outlineLevel="0" collapsed="false">
      <c r="A199" s="15" t="n">
        <v>288</v>
      </c>
      <c r="B199" s="16" t="n">
        <v>4.58822719673551</v>
      </c>
      <c r="C199" s="15" t="n">
        <v>300</v>
      </c>
      <c r="D199" s="15" t="n">
        <v>425</v>
      </c>
      <c r="E199" s="15" t="n">
        <v>20</v>
      </c>
      <c r="F199" s="16" t="n">
        <v>0.555542467478301</v>
      </c>
      <c r="G199" s="17" t="s">
        <v>101</v>
      </c>
      <c r="H199" s="18" t="n">
        <v>0.3</v>
      </c>
      <c r="I199" s="18" t="n">
        <v>2</v>
      </c>
      <c r="J199" s="19" t="n">
        <v>0.956149043915617</v>
      </c>
      <c r="K199" s="19" t="n">
        <v>0.406395143907923</v>
      </c>
      <c r="L199" s="16" t="n">
        <v>12.1703639170703</v>
      </c>
      <c r="M199" s="19" t="n">
        <v>0.369884366913479</v>
      </c>
      <c r="N199" s="19" t="n">
        <v>1.82508094676486</v>
      </c>
      <c r="O199" s="19" t="n">
        <v>1.52372375953172</v>
      </c>
      <c r="P199" s="19" t="n">
        <v>0.949340508043575</v>
      </c>
      <c r="Q199" s="17" t="s">
        <v>31</v>
      </c>
      <c r="R199" s="5" t="str">
        <f aca="false">IF(OR(Q199="Steel plate",Q199="Concrete jacket"),"Steel plate or jacket",Q199)</f>
        <v>Polymer laminate</v>
      </c>
      <c r="S199" s="5" t="str">
        <f aca="false">IF(O199&lt;='Tree rules'!$C$4,IF(N199&lt;='Tree rules'!$C$5,IF(P199&lt;='Tree rules'!$C$7,"Monitor","Polymer laminate"),IF(P199&lt;='Tree rules'!$C$8,"Seal cracks","Polymer laminate")),IF(O199&lt;='Tree rules'!$C$6,IF(P199&lt;='Tree rules'!$C$9,"Polymer laminate","Steel plate or jacket"),IF(L199&lt;='Tree rules'!$C$10,"Steel plate or jacket","Polymer laminate")))</f>
        <v>Steel plate or jacket</v>
      </c>
      <c r="T199" s="5" t="str">
        <f aca="false">IF(S199=R199,"Yes","No")</f>
        <v>No</v>
      </c>
    </row>
    <row r="200" customFormat="false" ht="15" hidden="false" customHeight="false" outlineLevel="0" collapsed="false">
      <c r="A200" s="15" t="n">
        <v>289</v>
      </c>
      <c r="B200" s="16" t="n">
        <v>5.2271619818265</v>
      </c>
      <c r="C200" s="15" t="n">
        <v>230</v>
      </c>
      <c r="D200" s="15" t="n">
        <v>450</v>
      </c>
      <c r="E200" s="15" t="n">
        <v>30</v>
      </c>
      <c r="F200" s="16" t="n">
        <v>0.649145274956135</v>
      </c>
      <c r="G200" s="17" t="s">
        <v>103</v>
      </c>
      <c r="H200" s="18" t="n">
        <v>0.2</v>
      </c>
      <c r="I200" s="18" t="n">
        <v>1</v>
      </c>
      <c r="J200" s="19" t="n">
        <v>0.988519067674651</v>
      </c>
      <c r="K200" s="19" t="n">
        <v>0.430577193891952</v>
      </c>
      <c r="L200" s="16" t="n">
        <v>12.9385197569963</v>
      </c>
      <c r="M200" s="19" t="n">
        <v>0.757796979511141</v>
      </c>
      <c r="N200" s="19" t="n">
        <v>1.02219663735703</v>
      </c>
      <c r="O200" s="19" t="n">
        <v>0.988519067674651</v>
      </c>
      <c r="P200" s="19" t="n">
        <v>0.417423347950668</v>
      </c>
      <c r="Q200" s="17" t="s">
        <v>30</v>
      </c>
      <c r="R200" s="5" t="str">
        <f aca="false">IF(OR(Q200="Steel plate",Q200="Concrete jacket"),"Steel plate or jacket",Q200)</f>
        <v>Seal cracks</v>
      </c>
      <c r="S200" s="5" t="str">
        <f aca="false">IF(O200&lt;='Tree rules'!$C$4,IF(N200&lt;='Tree rules'!$C$5,IF(P200&lt;='Tree rules'!$C$7,"Monitor","Polymer laminate"),IF(P200&lt;='Tree rules'!$C$8,"Seal cracks","Polymer laminate")),IF(O200&lt;='Tree rules'!$C$6,IF(P200&lt;='Tree rules'!$C$9,"Polymer laminate","Steel plate or jacket"),IF(L200&lt;='Tree rules'!$C$10,"Steel plate or jacket","Polymer laminate")))</f>
        <v>Seal cracks</v>
      </c>
      <c r="T200" s="5" t="str">
        <f aca="false">IF(S200=R200,"Yes","No")</f>
        <v>Yes</v>
      </c>
    </row>
    <row r="201" customFormat="false" ht="15" hidden="false" customHeight="false" outlineLevel="0" collapsed="false">
      <c r="A201" s="15" t="n">
        <v>292</v>
      </c>
      <c r="B201" s="16" t="n">
        <v>4.2079054846822</v>
      </c>
      <c r="C201" s="15" t="n">
        <v>300</v>
      </c>
      <c r="D201" s="15" t="n">
        <v>375</v>
      </c>
      <c r="E201" s="15" t="n">
        <v>25</v>
      </c>
      <c r="F201" s="16" t="n">
        <v>0.671280481536281</v>
      </c>
      <c r="G201" s="17" t="s">
        <v>102</v>
      </c>
      <c r="H201" s="18" t="n">
        <v>0.1</v>
      </c>
      <c r="I201" s="18" t="n">
        <v>1</v>
      </c>
      <c r="J201" s="19" t="n">
        <v>0.983016473400986</v>
      </c>
      <c r="K201" s="19" t="n">
        <v>0.486192974520264</v>
      </c>
      <c r="L201" s="16" t="n">
        <v>13.4868765534686</v>
      </c>
      <c r="M201" s="19" t="n">
        <v>0.943143832787816</v>
      </c>
      <c r="N201" s="19" t="n">
        <v>3.29652847764641</v>
      </c>
      <c r="O201" s="19" t="n">
        <v>0.983016473400986</v>
      </c>
      <c r="P201" s="19" t="n">
        <v>0.334150430192331</v>
      </c>
      <c r="Q201" s="17" t="s">
        <v>30</v>
      </c>
      <c r="R201" s="5" t="str">
        <f aca="false">IF(OR(Q201="Steel plate",Q201="Concrete jacket"),"Steel plate or jacket",Q201)</f>
        <v>Seal cracks</v>
      </c>
      <c r="S201" s="5" t="str">
        <f aca="false">IF(O201&lt;='Tree rules'!$C$4,IF(N201&lt;='Tree rules'!$C$5,IF(P201&lt;='Tree rules'!$C$7,"Monitor","Polymer laminate"),IF(P201&lt;='Tree rules'!$C$8,"Seal cracks","Polymer laminate")),IF(O201&lt;='Tree rules'!$C$6,IF(P201&lt;='Tree rules'!$C$9,"Polymer laminate","Steel plate or jacket"),IF(L201&lt;='Tree rules'!$C$10,"Steel plate or jacket","Polymer laminate")))</f>
        <v>Seal cracks</v>
      </c>
      <c r="T201" s="5" t="str">
        <f aca="false">IF(S201=R201,"Yes","No")</f>
        <v>Yes</v>
      </c>
    </row>
    <row r="202" customFormat="false" ht="15" hidden="false" customHeight="false" outlineLevel="0" collapsed="false">
      <c r="A202" s="15" t="n">
        <v>293</v>
      </c>
      <c r="B202" s="16" t="n">
        <v>5.28978121424195</v>
      </c>
      <c r="C202" s="15" t="n">
        <v>230</v>
      </c>
      <c r="D202" s="15" t="n">
        <v>475</v>
      </c>
      <c r="E202" s="15" t="n">
        <v>20</v>
      </c>
      <c r="F202" s="16" t="n">
        <v>0.611316296229087</v>
      </c>
      <c r="G202" s="17" t="s">
        <v>101</v>
      </c>
      <c r="H202" s="18" t="n">
        <v>0.3</v>
      </c>
      <c r="I202" s="18" t="n">
        <v>1</v>
      </c>
      <c r="J202" s="19" t="n">
        <v>0.965118799026332</v>
      </c>
      <c r="K202" s="19" t="n">
        <v>0.582922685034132</v>
      </c>
      <c r="L202" s="16" t="n">
        <v>12.3304923408903</v>
      </c>
      <c r="M202" s="19" t="n">
        <v>0.371407465610408</v>
      </c>
      <c r="N202" s="19" t="n">
        <v>0.715749301290072</v>
      </c>
      <c r="O202" s="19" t="n">
        <v>0.965118799026332</v>
      </c>
      <c r="P202" s="19" t="n">
        <v>0.952622989882674</v>
      </c>
      <c r="Q202" s="17" t="s">
        <v>29</v>
      </c>
      <c r="R202" s="5" t="str">
        <f aca="false">IF(OR(Q202="Steel plate",Q202="Concrete jacket"),"Steel plate or jacket",Q202)</f>
        <v>Monitor</v>
      </c>
      <c r="S202" s="5" t="str">
        <f aca="false">IF(O202&lt;='Tree rules'!$C$4,IF(N202&lt;='Tree rules'!$C$5,IF(P202&lt;='Tree rules'!$C$7,"Monitor","Polymer laminate"),IF(P202&lt;='Tree rules'!$C$8,"Seal cracks","Polymer laminate")),IF(O202&lt;='Tree rules'!$C$6,IF(P202&lt;='Tree rules'!$C$9,"Polymer laminate","Steel plate or jacket"),IF(L202&lt;='Tree rules'!$C$10,"Steel plate or jacket","Polymer laminate")))</f>
        <v>Monitor</v>
      </c>
      <c r="T202" s="5" t="str">
        <f aca="false">IF(S202=R202,"Yes","No")</f>
        <v>Yes</v>
      </c>
    </row>
    <row r="203" customFormat="false" ht="15" hidden="false" customHeight="false" outlineLevel="0" collapsed="false">
      <c r="A203" s="15" t="n">
        <v>294</v>
      </c>
      <c r="B203" s="16" t="n">
        <v>4.19002205225922</v>
      </c>
      <c r="C203" s="15" t="n">
        <v>230</v>
      </c>
      <c r="D203" s="15" t="n">
        <v>325</v>
      </c>
      <c r="E203" s="15" t="n">
        <v>30</v>
      </c>
      <c r="F203" s="16" t="n">
        <v>0.524976027522354</v>
      </c>
      <c r="G203" s="17" t="s">
        <v>103</v>
      </c>
      <c r="H203" s="18" t="n">
        <v>0.2</v>
      </c>
      <c r="I203" s="18" t="n">
        <v>1.5</v>
      </c>
      <c r="J203" s="19" t="n">
        <v>0.893250249527479</v>
      </c>
      <c r="K203" s="19" t="n">
        <v>0.562238684068757</v>
      </c>
      <c r="L203" s="16" t="n">
        <v>14.9111105062606</v>
      </c>
      <c r="M203" s="19" t="n">
        <v>0.246935371908427</v>
      </c>
      <c r="N203" s="19" t="n">
        <v>1.29061109635704</v>
      </c>
      <c r="O203" s="19" t="n">
        <v>1.08876545187201</v>
      </c>
      <c r="P203" s="19" t="n">
        <v>1.13284242962401</v>
      </c>
      <c r="Q203" s="17" t="s">
        <v>31</v>
      </c>
      <c r="R203" s="5" t="str">
        <f aca="false">IF(OR(Q203="Steel plate",Q203="Concrete jacket"),"Steel plate or jacket",Q203)</f>
        <v>Polymer laminate</v>
      </c>
      <c r="S203" s="5" t="str">
        <f aca="false">IF(O203&lt;='Tree rules'!$C$4,IF(N203&lt;='Tree rules'!$C$5,IF(P203&lt;='Tree rules'!$C$7,"Monitor","Polymer laminate"),IF(P203&lt;='Tree rules'!$C$8,"Seal cracks","Polymer laminate")),IF(O203&lt;='Tree rules'!$C$6,IF(P203&lt;='Tree rules'!$C$9,"Polymer laminate","Steel plate or jacket"),IF(L203&lt;='Tree rules'!$C$10,"Steel plate or jacket","Polymer laminate")))</f>
        <v>Polymer laminate</v>
      </c>
      <c r="T203" s="5" t="str">
        <f aca="false">IF(S203=R203,"Yes","No")</f>
        <v>Yes</v>
      </c>
    </row>
    <row r="204" customFormat="false" ht="15" hidden="false" customHeight="false" outlineLevel="0" collapsed="false">
      <c r="A204" s="15" t="n">
        <v>296</v>
      </c>
      <c r="B204" s="16" t="n">
        <v>5.21568471370542</v>
      </c>
      <c r="C204" s="15" t="n">
        <v>230</v>
      </c>
      <c r="D204" s="15" t="n">
        <v>475</v>
      </c>
      <c r="E204" s="15" t="n">
        <v>25</v>
      </c>
      <c r="F204" s="16" t="n">
        <v>0.815088394972116</v>
      </c>
      <c r="G204" s="17" t="s">
        <v>101</v>
      </c>
      <c r="H204" s="18" t="n">
        <v>0.3</v>
      </c>
      <c r="I204" s="18" t="n">
        <v>1.5</v>
      </c>
      <c r="J204" s="19" t="n">
        <v>0.917594133774084</v>
      </c>
      <c r="K204" s="19" t="n">
        <v>0.413248525708194</v>
      </c>
      <c r="L204" s="16" t="n">
        <v>12.1577732254206</v>
      </c>
      <c r="M204" s="19" t="n">
        <v>0.904480328285835</v>
      </c>
      <c r="N204" s="19" t="n">
        <v>0.737645080201489</v>
      </c>
      <c r="O204" s="19" t="n">
        <v>1.18679398917081</v>
      </c>
      <c r="P204" s="19" t="n">
        <v>0.464507628364559</v>
      </c>
      <c r="Q204" s="17" t="s">
        <v>31</v>
      </c>
      <c r="R204" s="5" t="str">
        <f aca="false">IF(OR(Q204="Steel plate",Q204="Concrete jacket"),"Steel plate or jacket",Q204)</f>
        <v>Polymer laminate</v>
      </c>
      <c r="S204" s="5" t="str">
        <f aca="false">IF(O204&lt;='Tree rules'!$C$4,IF(N204&lt;='Tree rules'!$C$5,IF(P204&lt;='Tree rules'!$C$7,"Monitor","Polymer laminate"),IF(P204&lt;='Tree rules'!$C$8,"Seal cracks","Polymer laminate")),IF(O204&lt;='Tree rules'!$C$6,IF(P204&lt;='Tree rules'!$C$9,"Polymer laminate","Steel plate or jacket"),IF(L204&lt;='Tree rules'!$C$10,"Steel plate or jacket","Polymer laminate")))</f>
        <v>Polymer laminate</v>
      </c>
      <c r="T204" s="5" t="str">
        <f aca="false">IF(S204=R204,"Yes","No")</f>
        <v>Yes</v>
      </c>
    </row>
    <row r="205" customFormat="false" ht="15" hidden="false" customHeight="false" outlineLevel="0" collapsed="false">
      <c r="A205" s="15" t="n">
        <v>299</v>
      </c>
      <c r="B205" s="16" t="n">
        <v>4.14896138580517</v>
      </c>
      <c r="C205" s="15" t="n">
        <v>230</v>
      </c>
      <c r="D205" s="15" t="n">
        <v>400</v>
      </c>
      <c r="E205" s="15" t="n">
        <v>30</v>
      </c>
      <c r="F205" s="16" t="n">
        <v>0.740832460684402</v>
      </c>
      <c r="G205" s="17" t="s">
        <v>101</v>
      </c>
      <c r="H205" s="18" t="n">
        <v>0.3</v>
      </c>
      <c r="I205" s="18" t="n">
        <v>1</v>
      </c>
      <c r="J205" s="19" t="n">
        <v>0.884793275222521</v>
      </c>
      <c r="K205" s="19" t="n">
        <v>0.602632013468545</v>
      </c>
      <c r="L205" s="16" t="n">
        <v>11.7202299034044</v>
      </c>
      <c r="M205" s="19" t="n">
        <v>0.505733251431325</v>
      </c>
      <c r="N205" s="19" t="n">
        <v>0.651778111052249</v>
      </c>
      <c r="O205" s="19" t="n">
        <v>0.884793275222521</v>
      </c>
      <c r="P205" s="19" t="n">
        <v>0.60671957704211</v>
      </c>
      <c r="Q205" s="17" t="s">
        <v>29</v>
      </c>
      <c r="R205" s="5" t="str">
        <f aca="false">IF(OR(Q205="Steel plate",Q205="Concrete jacket"),"Steel plate or jacket",Q205)</f>
        <v>Monitor</v>
      </c>
      <c r="S205" s="5" t="str">
        <f aca="false">IF(O205&lt;='Tree rules'!$C$4,IF(N205&lt;='Tree rules'!$C$5,IF(P205&lt;='Tree rules'!$C$7,"Monitor","Polymer laminate"),IF(P205&lt;='Tree rules'!$C$8,"Seal cracks","Polymer laminate")),IF(O205&lt;='Tree rules'!$C$6,IF(P205&lt;='Tree rules'!$C$9,"Polymer laminate","Steel plate or jacket"),IF(L205&lt;='Tree rules'!$C$10,"Steel plate or jacket","Polymer laminate")))</f>
        <v>Monitor</v>
      </c>
      <c r="T205" s="5" t="str">
        <f aca="false">IF(S205=R205,"Yes","No")</f>
        <v>Yes</v>
      </c>
    </row>
    <row r="206" customFormat="false" ht="15" hidden="false" customHeight="false" outlineLevel="0" collapsed="false">
      <c r="A206" s="15" t="n">
        <v>300</v>
      </c>
      <c r="B206" s="16" t="n">
        <v>7.16266728649497</v>
      </c>
      <c r="C206" s="15" t="n">
        <v>300</v>
      </c>
      <c r="D206" s="15" t="n">
        <v>550</v>
      </c>
      <c r="E206" s="15" t="n">
        <v>30</v>
      </c>
      <c r="F206" s="16" t="n">
        <v>0.625815269639401</v>
      </c>
      <c r="G206" s="17" t="s">
        <v>103</v>
      </c>
      <c r="H206" s="18" t="n">
        <v>0.2</v>
      </c>
      <c r="I206" s="18" t="n">
        <v>1.5</v>
      </c>
      <c r="J206" s="19" t="n">
        <v>0.901304404994437</v>
      </c>
      <c r="K206" s="19" t="n">
        <v>0.434376241873163</v>
      </c>
      <c r="L206" s="16" t="n">
        <v>14.2682615268824</v>
      </c>
      <c r="M206" s="19" t="n">
        <v>0.253002768026702</v>
      </c>
      <c r="N206" s="19" t="n">
        <v>1.53903958165677</v>
      </c>
      <c r="O206" s="19" t="n">
        <v>1.15620399737905</v>
      </c>
      <c r="P206" s="19" t="n">
        <v>1.3896906171087</v>
      </c>
      <c r="Q206" s="17" t="s">
        <v>104</v>
      </c>
      <c r="R206" s="5" t="str">
        <f aca="false">IF(OR(Q206="Steel plate",Q206="Concrete jacket"),"Steel plate or jacket",Q206)</f>
        <v>Steel plate or jacket</v>
      </c>
      <c r="S206" s="5" t="str">
        <f aca="false">IF(O206&lt;='Tree rules'!$C$4,IF(N206&lt;='Tree rules'!$C$5,IF(P206&lt;='Tree rules'!$C$7,"Monitor","Polymer laminate"),IF(P206&lt;='Tree rules'!$C$8,"Seal cracks","Polymer laminate")),IF(O206&lt;='Tree rules'!$C$6,IF(P206&lt;='Tree rules'!$C$9,"Polymer laminate","Steel plate or jacket"),IF(L206&lt;='Tree rules'!$C$10,"Steel plate or jacket","Polymer laminate")))</f>
        <v>Steel plate or jacket</v>
      </c>
      <c r="T206" s="5" t="str">
        <f aca="false">IF(S206=R206,"Yes","No")</f>
        <v>Yes</v>
      </c>
    </row>
    <row r="207" customFormat="false" ht="15" hidden="false" customHeight="false" outlineLevel="0" collapsed="false">
      <c r="A207" s="15" t="n">
        <v>301</v>
      </c>
      <c r="B207" s="16" t="n">
        <v>3.46570340303741</v>
      </c>
      <c r="C207" s="15" t="n">
        <v>300</v>
      </c>
      <c r="D207" s="15" t="n">
        <v>325</v>
      </c>
      <c r="E207" s="15" t="n">
        <v>25</v>
      </c>
      <c r="F207" s="16" t="n">
        <v>0.804963242200943</v>
      </c>
      <c r="G207" s="17" t="s">
        <v>101</v>
      </c>
      <c r="H207" s="18" t="n">
        <v>0.3</v>
      </c>
      <c r="I207" s="18" t="n">
        <v>1.5</v>
      </c>
      <c r="J207" s="19" t="n">
        <v>0.912468125284661</v>
      </c>
      <c r="K207" s="19" t="n">
        <v>0.490500202447462</v>
      </c>
      <c r="L207" s="16" t="n">
        <v>12.3334640677488</v>
      </c>
      <c r="M207" s="19" t="n">
        <v>0.434127064251718</v>
      </c>
      <c r="N207" s="19" t="n">
        <v>0.783826205915856</v>
      </c>
      <c r="O207" s="19" t="n">
        <v>1.1449192878375</v>
      </c>
      <c r="P207" s="19" t="n">
        <v>0.838268708784258</v>
      </c>
      <c r="Q207" s="17" t="s">
        <v>31</v>
      </c>
      <c r="R207" s="5" t="str">
        <f aca="false">IF(OR(Q207="Steel plate",Q207="Concrete jacket"),"Steel plate or jacket",Q207)</f>
        <v>Polymer laminate</v>
      </c>
      <c r="S207" s="5" t="str">
        <f aca="false">IF(O207&lt;='Tree rules'!$C$4,IF(N207&lt;='Tree rules'!$C$5,IF(P207&lt;='Tree rules'!$C$7,"Monitor","Polymer laminate"),IF(P207&lt;='Tree rules'!$C$8,"Seal cracks","Polymer laminate")),IF(O207&lt;='Tree rules'!$C$6,IF(P207&lt;='Tree rules'!$C$9,"Polymer laminate","Steel plate or jacket"),IF(L207&lt;='Tree rules'!$C$10,"Steel plate or jacket","Polymer laminate")))</f>
        <v>Polymer laminate</v>
      </c>
      <c r="T207" s="5" t="str">
        <f aca="false">IF(S207=R207,"Yes","No")</f>
        <v>Yes</v>
      </c>
    </row>
    <row r="208" customFormat="false" ht="15" hidden="false" customHeight="false" outlineLevel="0" collapsed="false">
      <c r="A208" s="15" t="n">
        <v>303</v>
      </c>
      <c r="B208" s="16" t="n">
        <v>3.70817120485784</v>
      </c>
      <c r="C208" s="15" t="n">
        <v>300</v>
      </c>
      <c r="D208" s="15" t="n">
        <v>325</v>
      </c>
      <c r="E208" s="15" t="n">
        <v>30</v>
      </c>
      <c r="F208" s="16" t="n">
        <v>0.72065207824282</v>
      </c>
      <c r="G208" s="17" t="s">
        <v>103</v>
      </c>
      <c r="H208" s="18" t="n">
        <v>0.2</v>
      </c>
      <c r="I208" s="18" t="n">
        <v>1</v>
      </c>
      <c r="J208" s="19" t="n">
        <v>0.967954946860171</v>
      </c>
      <c r="K208" s="19" t="n">
        <v>0.472395582646341</v>
      </c>
      <c r="L208" s="16" t="n">
        <v>13.2909362181285</v>
      </c>
      <c r="M208" s="19" t="n">
        <v>0.45786803931359</v>
      </c>
      <c r="N208" s="19" t="n">
        <v>1.25073689323942</v>
      </c>
      <c r="O208" s="19" t="n">
        <v>0.967954946860171</v>
      </c>
      <c r="P208" s="19" t="n">
        <v>0.66445399862736</v>
      </c>
      <c r="Q208" s="17" t="s">
        <v>30</v>
      </c>
      <c r="R208" s="5" t="str">
        <f aca="false">IF(OR(Q208="Steel plate",Q208="Concrete jacket"),"Steel plate or jacket",Q208)</f>
        <v>Seal cracks</v>
      </c>
      <c r="S208" s="5" t="str">
        <f aca="false">IF(O208&lt;='Tree rules'!$C$4,IF(N208&lt;='Tree rules'!$C$5,IF(P208&lt;='Tree rules'!$C$7,"Monitor","Polymer laminate"),IF(P208&lt;='Tree rules'!$C$8,"Seal cracks","Polymer laminate")),IF(O208&lt;='Tree rules'!$C$6,IF(P208&lt;='Tree rules'!$C$9,"Polymer laminate","Steel plate or jacket"),IF(L208&lt;='Tree rules'!$C$10,"Steel plate or jacket","Polymer laminate")))</f>
        <v>Seal cracks</v>
      </c>
      <c r="T208" s="5" t="str">
        <f aca="false">IF(S208=R208,"Yes","No")</f>
        <v>Yes</v>
      </c>
    </row>
    <row r="209" customFormat="false" ht="15" hidden="false" customHeight="false" outlineLevel="0" collapsed="false">
      <c r="A209" s="15" t="n">
        <v>304</v>
      </c>
      <c r="B209" s="16" t="n">
        <v>4.03318475187691</v>
      </c>
      <c r="C209" s="15" t="n">
        <v>300</v>
      </c>
      <c r="D209" s="15" t="n">
        <v>350</v>
      </c>
      <c r="E209" s="15" t="n">
        <v>30</v>
      </c>
      <c r="F209" s="16" t="n">
        <v>0.739198271432892</v>
      </c>
      <c r="G209" s="17" t="s">
        <v>101</v>
      </c>
      <c r="H209" s="18" t="n">
        <v>0.3</v>
      </c>
      <c r="I209" s="18" t="n">
        <v>2</v>
      </c>
      <c r="J209" s="19" t="n">
        <v>0.921192199318794</v>
      </c>
      <c r="K209" s="19" t="n">
        <v>0.549082652024302</v>
      </c>
      <c r="L209" s="16" t="n">
        <v>13.1803423263951</v>
      </c>
      <c r="M209" s="19" t="n">
        <v>0.938401612773975</v>
      </c>
      <c r="N209" s="19" t="n">
        <v>0.849754195376</v>
      </c>
      <c r="O209" s="19" t="n">
        <v>1.33657374281153</v>
      </c>
      <c r="P209" s="19" t="n">
        <v>0.456521966924839</v>
      </c>
      <c r="Q209" s="17" t="s">
        <v>31</v>
      </c>
      <c r="R209" s="5" t="str">
        <f aca="false">IF(OR(Q209="Steel plate",Q209="Concrete jacket"),"Steel plate or jacket",Q209)</f>
        <v>Polymer laminate</v>
      </c>
      <c r="S209" s="5" t="str">
        <f aca="false">IF(O209&lt;='Tree rules'!$C$4,IF(N209&lt;='Tree rules'!$C$5,IF(P209&lt;='Tree rules'!$C$7,"Monitor","Polymer laminate"),IF(P209&lt;='Tree rules'!$C$8,"Seal cracks","Polymer laminate")),IF(O209&lt;='Tree rules'!$C$6,IF(P209&lt;='Tree rules'!$C$9,"Polymer laminate","Steel plate or jacket"),IF(L209&lt;='Tree rules'!$C$10,"Steel plate or jacket","Polymer laminate")))</f>
        <v>Polymer laminate</v>
      </c>
      <c r="T209" s="5" t="str">
        <f aca="false">IF(S209=R209,"Yes","No")</f>
        <v>Yes</v>
      </c>
    </row>
    <row r="210" customFormat="false" ht="15" hidden="false" customHeight="false" outlineLevel="0" collapsed="false">
      <c r="A210" s="15" t="n">
        <v>305</v>
      </c>
      <c r="B210" s="16" t="n">
        <v>6.81808644113202</v>
      </c>
      <c r="C210" s="15" t="n">
        <v>300</v>
      </c>
      <c r="D210" s="15" t="n">
        <v>600</v>
      </c>
      <c r="E210" s="15" t="n">
        <v>20</v>
      </c>
      <c r="F210" s="16" t="n">
        <v>0.621712831879242</v>
      </c>
      <c r="G210" s="17" t="s">
        <v>102</v>
      </c>
      <c r="H210" s="18" t="n">
        <v>0.1</v>
      </c>
      <c r="I210" s="18" t="n">
        <v>1.5</v>
      </c>
      <c r="J210" s="19" t="n">
        <v>0.877222598437327</v>
      </c>
      <c r="K210" s="19" t="n">
        <v>0.431284439291181</v>
      </c>
      <c r="L210" s="16" t="n">
        <v>12.6495110225084</v>
      </c>
      <c r="M210" s="19" t="n">
        <v>0.526214123064838</v>
      </c>
      <c r="N210" s="19" t="n">
        <v>2.89636116273146</v>
      </c>
      <c r="O210" s="19" t="n">
        <v>1.12666766940569</v>
      </c>
      <c r="P210" s="19" t="n">
        <v>0.656608281591605</v>
      </c>
      <c r="Q210" s="17" t="s">
        <v>31</v>
      </c>
      <c r="R210" s="5" t="str">
        <f aca="false">IF(OR(Q210="Steel plate",Q210="Concrete jacket"),"Steel plate or jacket",Q210)</f>
        <v>Polymer laminate</v>
      </c>
      <c r="S210" s="5" t="str">
        <f aca="false">IF(O210&lt;='Tree rules'!$C$4,IF(N210&lt;='Tree rules'!$C$5,IF(P210&lt;='Tree rules'!$C$7,"Monitor","Polymer laminate"),IF(P210&lt;='Tree rules'!$C$8,"Seal cracks","Polymer laminate")),IF(O210&lt;='Tree rules'!$C$6,IF(P210&lt;='Tree rules'!$C$9,"Polymer laminate","Steel plate or jacket"),IF(L210&lt;='Tree rules'!$C$10,"Steel plate or jacket","Polymer laminate")))</f>
        <v>Polymer laminate</v>
      </c>
      <c r="T210" s="5" t="str">
        <f aca="false">IF(S210=R210,"Yes","No")</f>
        <v>Yes</v>
      </c>
    </row>
    <row r="211" customFormat="false" ht="15" hidden="false" customHeight="false" outlineLevel="0" collapsed="false">
      <c r="A211" s="15" t="n">
        <v>306</v>
      </c>
      <c r="B211" s="16" t="n">
        <v>6.48340958016731</v>
      </c>
      <c r="C211" s="15" t="n">
        <v>300</v>
      </c>
      <c r="D211" s="15" t="n">
        <v>600</v>
      </c>
      <c r="E211" s="15" t="n">
        <v>25</v>
      </c>
      <c r="F211" s="16" t="n">
        <v>0.621712831879242</v>
      </c>
      <c r="G211" s="17" t="s">
        <v>102</v>
      </c>
      <c r="H211" s="18" t="n">
        <v>0.1</v>
      </c>
      <c r="I211" s="18" t="n">
        <v>1.5</v>
      </c>
      <c r="J211" s="19" t="n">
        <v>0.975742721249481</v>
      </c>
      <c r="K211" s="19" t="n">
        <v>0.570155212941972</v>
      </c>
      <c r="L211" s="16" t="n">
        <v>12.0285892025368</v>
      </c>
      <c r="M211" s="19" t="n">
        <v>0.320538930711882</v>
      </c>
      <c r="N211" s="19" t="n">
        <v>3.22891554038001</v>
      </c>
      <c r="O211" s="19" t="n">
        <v>1.18545168236893</v>
      </c>
      <c r="P211" s="19" t="n">
        <v>1.09691782101493</v>
      </c>
      <c r="Q211" s="17" t="s">
        <v>31</v>
      </c>
      <c r="R211" s="5" t="str">
        <f aca="false">IF(OR(Q211="Steel plate",Q211="Concrete jacket"),"Steel plate or jacket",Q211)</f>
        <v>Polymer laminate</v>
      </c>
      <c r="S211" s="5" t="str">
        <f aca="false">IF(O211&lt;='Tree rules'!$C$4,IF(N211&lt;='Tree rules'!$C$5,IF(P211&lt;='Tree rules'!$C$7,"Monitor","Polymer laminate"),IF(P211&lt;='Tree rules'!$C$8,"Seal cracks","Polymer laminate")),IF(O211&lt;='Tree rules'!$C$6,IF(P211&lt;='Tree rules'!$C$9,"Polymer laminate","Steel plate or jacket"),IF(L211&lt;='Tree rules'!$C$10,"Steel plate or jacket","Polymer laminate")))</f>
        <v>Polymer laminate</v>
      </c>
      <c r="T211" s="5" t="str">
        <f aca="false">IF(S211=R211,"Yes","No")</f>
        <v>Yes</v>
      </c>
    </row>
    <row r="212" customFormat="false" ht="15" hidden="false" customHeight="false" outlineLevel="0" collapsed="false">
      <c r="A212" s="15" t="n">
        <v>307</v>
      </c>
      <c r="B212" s="16" t="n">
        <v>6.13318326260596</v>
      </c>
      <c r="C212" s="15" t="n">
        <v>300</v>
      </c>
      <c r="D212" s="15" t="n">
        <v>600</v>
      </c>
      <c r="E212" s="15" t="n">
        <v>30</v>
      </c>
      <c r="F212" s="16" t="n">
        <v>0.569129103911194</v>
      </c>
      <c r="G212" s="17" t="s">
        <v>103</v>
      </c>
      <c r="H212" s="18" t="n">
        <v>0.2</v>
      </c>
      <c r="I212" s="18" t="n">
        <v>1</v>
      </c>
      <c r="J212" s="19" t="n">
        <v>0.872032191011523</v>
      </c>
      <c r="K212" s="19" t="n">
        <v>0.562638008279734</v>
      </c>
      <c r="L212" s="16" t="n">
        <v>11.1108392438514</v>
      </c>
      <c r="M212" s="19" t="n">
        <v>0.941110118774489</v>
      </c>
      <c r="N212" s="19" t="n">
        <v>0.945271879828217</v>
      </c>
      <c r="O212" s="19" t="n">
        <v>0.872032191011523</v>
      </c>
      <c r="P212" s="19" t="n">
        <v>0.287783949829055</v>
      </c>
      <c r="Q212" s="17" t="s">
        <v>29</v>
      </c>
      <c r="R212" s="5" t="str">
        <f aca="false">IF(OR(Q212="Steel plate",Q212="Concrete jacket"),"Steel plate or jacket",Q212)</f>
        <v>Monitor</v>
      </c>
      <c r="S212" s="5" t="str">
        <f aca="false">IF(O212&lt;='Tree rules'!$C$4,IF(N212&lt;='Tree rules'!$C$5,IF(P212&lt;='Tree rules'!$C$7,"Monitor","Polymer laminate"),IF(P212&lt;='Tree rules'!$C$8,"Seal cracks","Polymer laminate")),IF(O212&lt;='Tree rules'!$C$6,IF(P212&lt;='Tree rules'!$C$9,"Polymer laminate","Steel plate or jacket"),IF(L212&lt;='Tree rules'!$C$10,"Steel plate or jacket","Polymer laminate")))</f>
        <v>Monitor</v>
      </c>
      <c r="T212" s="5" t="str">
        <f aca="false">IF(S212=R212,"Yes","No")</f>
        <v>Yes</v>
      </c>
    </row>
    <row r="213" customFormat="false" ht="15" hidden="false" customHeight="false" outlineLevel="0" collapsed="false">
      <c r="A213" s="15" t="n">
        <v>308</v>
      </c>
      <c r="B213" s="16" t="n">
        <v>5.20401550374992</v>
      </c>
      <c r="C213" s="15" t="n">
        <v>300</v>
      </c>
      <c r="D213" s="15" t="n">
        <v>475</v>
      </c>
      <c r="E213" s="15" t="n">
        <v>30</v>
      </c>
      <c r="F213" s="16" t="n">
        <v>0.735735984447258</v>
      </c>
      <c r="G213" s="17" t="s">
        <v>101</v>
      </c>
      <c r="H213" s="18" t="n">
        <v>0.3</v>
      </c>
      <c r="I213" s="18" t="n">
        <v>1.5</v>
      </c>
      <c r="J213" s="19" t="n">
        <v>0.875739820787368</v>
      </c>
      <c r="K213" s="19" t="n">
        <v>0.612930049285029</v>
      </c>
      <c r="L213" s="16" t="n">
        <v>12.1873899385244</v>
      </c>
      <c r="M213" s="19" t="n">
        <v>0.871827690687872</v>
      </c>
      <c r="N213" s="19" t="n">
        <v>0.823153284220699</v>
      </c>
      <c r="O213" s="19" t="n">
        <v>1.04522610542302</v>
      </c>
      <c r="P213" s="19" t="n">
        <v>0.439806834465161</v>
      </c>
      <c r="Q213" s="17" t="s">
        <v>31</v>
      </c>
      <c r="R213" s="5" t="str">
        <f aca="false">IF(OR(Q213="Steel plate",Q213="Concrete jacket"),"Steel plate or jacket",Q213)</f>
        <v>Polymer laminate</v>
      </c>
      <c r="S213" s="5" t="str">
        <f aca="false">IF(O213&lt;='Tree rules'!$C$4,IF(N213&lt;='Tree rules'!$C$5,IF(P213&lt;='Tree rules'!$C$7,"Monitor","Polymer laminate"),IF(P213&lt;='Tree rules'!$C$8,"Seal cracks","Polymer laminate")),IF(O213&lt;='Tree rules'!$C$6,IF(P213&lt;='Tree rules'!$C$9,"Polymer laminate","Steel plate or jacket"),IF(L213&lt;='Tree rules'!$C$10,"Steel plate or jacket","Polymer laminate")))</f>
        <v>Polymer laminate</v>
      </c>
      <c r="T213" s="5" t="str">
        <f aca="false">IF(S213=R213,"Yes","No")</f>
        <v>Yes</v>
      </c>
    </row>
    <row r="214" customFormat="false" ht="15" hidden="false" customHeight="false" outlineLevel="0" collapsed="false">
      <c r="A214" s="15" t="n">
        <v>310</v>
      </c>
      <c r="B214" s="16" t="n">
        <v>6.58442903110326</v>
      </c>
      <c r="C214" s="15" t="n">
        <v>230</v>
      </c>
      <c r="D214" s="15" t="n">
        <v>525</v>
      </c>
      <c r="E214" s="15" t="n">
        <v>30</v>
      </c>
      <c r="F214" s="16" t="n">
        <v>0.730006099046008</v>
      </c>
      <c r="G214" s="17" t="s">
        <v>103</v>
      </c>
      <c r="H214" s="18" t="n">
        <v>0.2</v>
      </c>
      <c r="I214" s="18" t="n">
        <v>1.5</v>
      </c>
      <c r="J214" s="19" t="n">
        <v>0.884878364878248</v>
      </c>
      <c r="K214" s="19" t="n">
        <v>0.414382103362989</v>
      </c>
      <c r="L214" s="16" t="n">
        <v>13.7461983947876</v>
      </c>
      <c r="M214" s="19" t="n">
        <v>0.822318856649034</v>
      </c>
      <c r="N214" s="19" t="n">
        <v>1.07662447509854</v>
      </c>
      <c r="O214" s="19" t="n">
        <v>1.14397866828805</v>
      </c>
      <c r="P214" s="19" t="n">
        <v>0.49388861934903</v>
      </c>
      <c r="Q214" s="17" t="s">
        <v>31</v>
      </c>
      <c r="R214" s="5" t="str">
        <f aca="false">IF(OR(Q214="Steel plate",Q214="Concrete jacket"),"Steel plate or jacket",Q214)</f>
        <v>Polymer laminate</v>
      </c>
      <c r="S214" s="5" t="str">
        <f aca="false">IF(O214&lt;='Tree rules'!$C$4,IF(N214&lt;='Tree rules'!$C$5,IF(P214&lt;='Tree rules'!$C$7,"Monitor","Polymer laminate"),IF(P214&lt;='Tree rules'!$C$8,"Seal cracks","Polymer laminate")),IF(O214&lt;='Tree rules'!$C$6,IF(P214&lt;='Tree rules'!$C$9,"Polymer laminate","Steel plate or jacket"),IF(L214&lt;='Tree rules'!$C$10,"Steel plate or jacket","Polymer laminate")))</f>
        <v>Polymer laminate</v>
      </c>
      <c r="T214" s="5" t="str">
        <f aca="false">IF(S214=R214,"Yes","No")</f>
        <v>Yes</v>
      </c>
    </row>
    <row r="215" customFormat="false" ht="15" hidden="false" customHeight="false" outlineLevel="0" collapsed="false">
      <c r="A215" s="15" t="n">
        <v>311</v>
      </c>
      <c r="B215" s="16" t="n">
        <v>4.27144028425437</v>
      </c>
      <c r="C215" s="15" t="n">
        <v>230</v>
      </c>
      <c r="D215" s="15" t="n">
        <v>400</v>
      </c>
      <c r="E215" s="15" t="n">
        <v>30</v>
      </c>
      <c r="F215" s="16" t="n">
        <v>0.810628990734046</v>
      </c>
      <c r="G215" s="17" t="s">
        <v>102</v>
      </c>
      <c r="H215" s="18" t="n">
        <v>0.1</v>
      </c>
      <c r="I215" s="18" t="n">
        <v>2</v>
      </c>
      <c r="J215" s="19" t="n">
        <v>0.873858799935043</v>
      </c>
      <c r="K215" s="19" t="n">
        <v>0.400749967591368</v>
      </c>
      <c r="L215" s="16" t="n">
        <v>12.674896985918</v>
      </c>
      <c r="M215" s="19" t="n">
        <v>0.629970556098248</v>
      </c>
      <c r="N215" s="19" t="n">
        <v>4.51872680482472</v>
      </c>
      <c r="O215" s="19" t="n">
        <v>1.39751871411669</v>
      </c>
      <c r="P215" s="19" t="n">
        <v>0.563610714964647</v>
      </c>
      <c r="Q215" s="17" t="s">
        <v>31</v>
      </c>
      <c r="R215" s="5" t="str">
        <f aca="false">IF(OR(Q215="Steel plate",Q215="Concrete jacket"),"Steel plate or jacket",Q215)</f>
        <v>Polymer laminate</v>
      </c>
      <c r="S215" s="5" t="str">
        <f aca="false">IF(O215&lt;='Tree rules'!$C$4,IF(N215&lt;='Tree rules'!$C$5,IF(P215&lt;='Tree rules'!$C$7,"Monitor","Polymer laminate"),IF(P215&lt;='Tree rules'!$C$8,"Seal cracks","Polymer laminate")),IF(O215&lt;='Tree rules'!$C$6,IF(P215&lt;='Tree rules'!$C$9,"Polymer laminate","Steel plate or jacket"),IF(L215&lt;='Tree rules'!$C$10,"Steel plate or jacket","Polymer laminate")))</f>
        <v>Steel plate or jacket</v>
      </c>
      <c r="T215" s="5" t="str">
        <f aca="false">IF(S215=R215,"Yes","No")</f>
        <v>No</v>
      </c>
    </row>
    <row r="216" customFormat="false" ht="15" hidden="false" customHeight="false" outlineLevel="0" collapsed="false">
      <c r="A216" s="15" t="n">
        <v>312</v>
      </c>
      <c r="B216" s="16" t="n">
        <v>4.89263160858631</v>
      </c>
      <c r="C216" s="15" t="n">
        <v>230</v>
      </c>
      <c r="D216" s="15" t="n">
        <v>425</v>
      </c>
      <c r="E216" s="15" t="n">
        <v>30</v>
      </c>
      <c r="F216" s="16" t="n">
        <v>0.72047992055571</v>
      </c>
      <c r="G216" s="17" t="s">
        <v>102</v>
      </c>
      <c r="H216" s="18" t="n">
        <v>0.1</v>
      </c>
      <c r="I216" s="18" t="n">
        <v>1</v>
      </c>
      <c r="J216" s="19" t="n">
        <v>0.966672048921223</v>
      </c>
      <c r="K216" s="19" t="n">
        <v>0.437232758177881</v>
      </c>
      <c r="L216" s="16" t="n">
        <v>13.4412956279844</v>
      </c>
      <c r="M216" s="19" t="n">
        <v>0.600625588332535</v>
      </c>
      <c r="N216" s="19" t="n">
        <v>2.66007540654236</v>
      </c>
      <c r="O216" s="19" t="n">
        <v>0.966672048921223</v>
      </c>
      <c r="P216" s="19" t="n">
        <v>0.504589642784374</v>
      </c>
      <c r="Q216" s="17" t="s">
        <v>30</v>
      </c>
      <c r="R216" s="5" t="str">
        <f aca="false">IF(OR(Q216="Steel plate",Q216="Concrete jacket"),"Steel plate or jacket",Q216)</f>
        <v>Seal cracks</v>
      </c>
      <c r="S216" s="5" t="str">
        <f aca="false">IF(O216&lt;='Tree rules'!$C$4,IF(N216&lt;='Tree rules'!$C$5,IF(P216&lt;='Tree rules'!$C$7,"Monitor","Polymer laminate"),IF(P216&lt;='Tree rules'!$C$8,"Seal cracks","Polymer laminate")),IF(O216&lt;='Tree rules'!$C$6,IF(P216&lt;='Tree rules'!$C$9,"Polymer laminate","Steel plate or jacket"),IF(L216&lt;='Tree rules'!$C$10,"Steel plate or jacket","Polymer laminate")))</f>
        <v>Seal cracks</v>
      </c>
      <c r="T216" s="5" t="str">
        <f aca="false">IF(S216=R216,"Yes","No")</f>
        <v>Yes</v>
      </c>
    </row>
    <row r="217" customFormat="false" ht="15" hidden="false" customHeight="false" outlineLevel="0" collapsed="false">
      <c r="A217" s="15" t="n">
        <v>313</v>
      </c>
      <c r="B217" s="16" t="n">
        <v>3.27486707351891</v>
      </c>
      <c r="C217" s="15" t="n">
        <v>230</v>
      </c>
      <c r="D217" s="15" t="n">
        <v>300</v>
      </c>
      <c r="E217" s="15" t="n">
        <v>25</v>
      </c>
      <c r="F217" s="16" t="n">
        <v>0.688332522525665</v>
      </c>
      <c r="G217" s="17" t="s">
        <v>101</v>
      </c>
      <c r="H217" s="18" t="n">
        <v>0.3</v>
      </c>
      <c r="I217" s="18" t="n">
        <v>1.5</v>
      </c>
      <c r="J217" s="19" t="n">
        <v>0.966142597715195</v>
      </c>
      <c r="K217" s="19" t="n">
        <v>0.466444330574711</v>
      </c>
      <c r="L217" s="16" t="n">
        <v>12.8931774547989</v>
      </c>
      <c r="M217" s="19" t="n">
        <v>0.33163247329973</v>
      </c>
      <c r="N217" s="19" t="n">
        <v>1.20196668304145</v>
      </c>
      <c r="O217" s="19" t="n">
        <v>1.2238880279573</v>
      </c>
      <c r="P217" s="19" t="n">
        <v>0.96693831658965</v>
      </c>
      <c r="Q217" s="17" t="s">
        <v>31</v>
      </c>
      <c r="R217" s="5" t="str">
        <f aca="false">IF(OR(Q217="Steel plate",Q217="Concrete jacket"),"Steel plate or jacket",Q217)</f>
        <v>Polymer laminate</v>
      </c>
      <c r="S217" s="5" t="str">
        <f aca="false">IF(O217&lt;='Tree rules'!$C$4,IF(N217&lt;='Tree rules'!$C$5,IF(P217&lt;='Tree rules'!$C$7,"Monitor","Polymer laminate"),IF(P217&lt;='Tree rules'!$C$8,"Seal cracks","Polymer laminate")),IF(O217&lt;='Tree rules'!$C$6,IF(P217&lt;='Tree rules'!$C$9,"Polymer laminate","Steel plate or jacket"),IF(L217&lt;='Tree rules'!$C$10,"Steel plate or jacket","Polymer laminate")))</f>
        <v>Polymer laminate</v>
      </c>
      <c r="T217" s="5" t="str">
        <f aca="false">IF(S217=R217,"Yes","No")</f>
        <v>Yes</v>
      </c>
    </row>
    <row r="218" customFormat="false" ht="15" hidden="false" customHeight="false" outlineLevel="0" collapsed="false">
      <c r="A218" s="15" t="n">
        <v>316</v>
      </c>
      <c r="B218" s="16" t="n">
        <v>4.63354327954291</v>
      </c>
      <c r="C218" s="15" t="n">
        <v>230</v>
      </c>
      <c r="D218" s="15" t="n">
        <v>375</v>
      </c>
      <c r="E218" s="15" t="n">
        <v>30</v>
      </c>
      <c r="F218" s="16" t="n">
        <v>0.797126720614828</v>
      </c>
      <c r="G218" s="17" t="s">
        <v>103</v>
      </c>
      <c r="H218" s="18" t="n">
        <v>0.2</v>
      </c>
      <c r="I218" s="18" t="n">
        <v>2</v>
      </c>
      <c r="J218" s="19" t="n">
        <v>0.881067508774157</v>
      </c>
      <c r="K218" s="19" t="n">
        <v>0.591802224531626</v>
      </c>
      <c r="L218" s="16" t="n">
        <v>14.0837181749025</v>
      </c>
      <c r="M218" s="19" t="n">
        <v>0.929786424577355</v>
      </c>
      <c r="N218" s="19" t="n">
        <v>1.31170606124616</v>
      </c>
      <c r="O218" s="19" t="n">
        <v>1.24071730589323</v>
      </c>
      <c r="P218" s="19" t="n">
        <v>0.509986224440153</v>
      </c>
      <c r="Q218" s="17" t="s">
        <v>31</v>
      </c>
      <c r="R218" s="5" t="str">
        <f aca="false">IF(OR(Q218="Steel plate",Q218="Concrete jacket"),"Steel plate or jacket",Q218)</f>
        <v>Polymer laminate</v>
      </c>
      <c r="S218" s="5" t="str">
        <f aca="false">IF(O218&lt;='Tree rules'!$C$4,IF(N218&lt;='Tree rules'!$C$5,IF(P218&lt;='Tree rules'!$C$7,"Monitor","Polymer laminate"),IF(P218&lt;='Tree rules'!$C$8,"Seal cracks","Polymer laminate")),IF(O218&lt;='Tree rules'!$C$6,IF(P218&lt;='Tree rules'!$C$9,"Polymer laminate","Steel plate or jacket"),IF(L218&lt;='Tree rules'!$C$10,"Steel plate or jacket","Polymer laminate")))</f>
        <v>Polymer laminate</v>
      </c>
      <c r="T218" s="5" t="str">
        <f aca="false">IF(S218=R218,"Yes","No")</f>
        <v>Yes</v>
      </c>
    </row>
    <row r="219" customFormat="false" ht="15" hidden="false" customHeight="false" outlineLevel="0" collapsed="false">
      <c r="A219" s="15" t="n">
        <v>317</v>
      </c>
      <c r="B219" s="16" t="n">
        <v>6.15929269252531</v>
      </c>
      <c r="C219" s="15" t="n">
        <v>300</v>
      </c>
      <c r="D219" s="15" t="n">
        <v>600</v>
      </c>
      <c r="E219" s="15" t="n">
        <v>25</v>
      </c>
      <c r="F219" s="16" t="n">
        <v>0.569129103911194</v>
      </c>
      <c r="G219" s="17" t="s">
        <v>101</v>
      </c>
      <c r="H219" s="18" t="n">
        <v>0.3</v>
      </c>
      <c r="I219" s="18" t="n">
        <v>1</v>
      </c>
      <c r="J219" s="19" t="n">
        <v>0.961746311595543</v>
      </c>
      <c r="K219" s="19" t="n">
        <v>0.483041689531498</v>
      </c>
      <c r="L219" s="16" t="n">
        <v>11.1581389357343</v>
      </c>
      <c r="M219" s="19" t="n">
        <v>0.795231303454286</v>
      </c>
      <c r="N219" s="19" t="n">
        <v>0.733602319678521</v>
      </c>
      <c r="O219" s="19" t="n">
        <v>0.961746311595543</v>
      </c>
      <c r="P219" s="19" t="n">
        <v>0.3639016639283</v>
      </c>
      <c r="Q219" s="17" t="s">
        <v>29</v>
      </c>
      <c r="R219" s="5" t="str">
        <f aca="false">IF(OR(Q219="Steel plate",Q219="Concrete jacket"),"Steel plate or jacket",Q219)</f>
        <v>Monitor</v>
      </c>
      <c r="S219" s="5" t="str">
        <f aca="false">IF(O219&lt;='Tree rules'!$C$4,IF(N219&lt;='Tree rules'!$C$5,IF(P219&lt;='Tree rules'!$C$7,"Monitor","Polymer laminate"),IF(P219&lt;='Tree rules'!$C$8,"Seal cracks","Polymer laminate")),IF(O219&lt;='Tree rules'!$C$6,IF(P219&lt;='Tree rules'!$C$9,"Polymer laminate","Steel plate or jacket"),IF(L219&lt;='Tree rules'!$C$10,"Steel plate or jacket","Polymer laminate")))</f>
        <v>Monitor</v>
      </c>
      <c r="T219" s="5" t="str">
        <f aca="false">IF(S219=R219,"Yes","No")</f>
        <v>Yes</v>
      </c>
    </row>
    <row r="220" customFormat="false" ht="15" hidden="false" customHeight="false" outlineLevel="0" collapsed="false">
      <c r="A220" s="15" t="n">
        <v>318</v>
      </c>
      <c r="B220" s="16" t="n">
        <v>4.44777726418691</v>
      </c>
      <c r="C220" s="15" t="n">
        <v>230</v>
      </c>
      <c r="D220" s="15" t="n">
        <v>375</v>
      </c>
      <c r="E220" s="15" t="n">
        <v>25</v>
      </c>
      <c r="F220" s="16" t="n">
        <v>0.835418868126524</v>
      </c>
      <c r="G220" s="17" t="s">
        <v>101</v>
      </c>
      <c r="H220" s="18" t="n">
        <v>0.3</v>
      </c>
      <c r="I220" s="18" t="n">
        <v>1</v>
      </c>
      <c r="J220" s="19" t="n">
        <v>0.860040767107592</v>
      </c>
      <c r="K220" s="19" t="n">
        <v>0.486056713957623</v>
      </c>
      <c r="L220" s="16" t="n">
        <v>13.6017653339049</v>
      </c>
      <c r="M220" s="19" t="n">
        <v>0.929786337811435</v>
      </c>
      <c r="N220" s="19" t="n">
        <v>0.735303972871802</v>
      </c>
      <c r="O220" s="19" t="n">
        <v>0.860040767107592</v>
      </c>
      <c r="P220" s="19" t="n">
        <v>0.408679253671668</v>
      </c>
      <c r="Q220" s="17" t="s">
        <v>29</v>
      </c>
      <c r="R220" s="5" t="str">
        <f aca="false">IF(OR(Q220="Steel plate",Q220="Concrete jacket"),"Steel plate or jacket",Q220)</f>
        <v>Monitor</v>
      </c>
      <c r="S220" s="5" t="str">
        <f aca="false">IF(O220&lt;='Tree rules'!$C$4,IF(N220&lt;='Tree rules'!$C$5,IF(P220&lt;='Tree rules'!$C$7,"Monitor","Polymer laminate"),IF(P220&lt;='Tree rules'!$C$8,"Seal cracks","Polymer laminate")),IF(O220&lt;='Tree rules'!$C$6,IF(P220&lt;='Tree rules'!$C$9,"Polymer laminate","Steel plate or jacket"),IF(L220&lt;='Tree rules'!$C$10,"Steel plate or jacket","Polymer laminate")))</f>
        <v>Monitor</v>
      </c>
      <c r="T220" s="5" t="str">
        <f aca="false">IF(S220=R220,"Yes","No")</f>
        <v>Yes</v>
      </c>
    </row>
    <row r="221" customFormat="false" ht="15" hidden="false" customHeight="false" outlineLevel="0" collapsed="false">
      <c r="A221" s="15" t="n">
        <v>320</v>
      </c>
      <c r="B221" s="16" t="n">
        <v>5.93253895652222</v>
      </c>
      <c r="C221" s="15" t="n">
        <v>300</v>
      </c>
      <c r="D221" s="15" t="n">
        <v>550</v>
      </c>
      <c r="E221" s="15" t="n">
        <v>20</v>
      </c>
      <c r="F221" s="16" t="n">
        <v>0.664887334093078</v>
      </c>
      <c r="G221" s="17" t="s">
        <v>101</v>
      </c>
      <c r="H221" s="18" t="n">
        <v>0.3</v>
      </c>
      <c r="I221" s="18" t="n">
        <v>1</v>
      </c>
      <c r="J221" s="19" t="n">
        <v>0.86445306321737</v>
      </c>
      <c r="K221" s="19" t="n">
        <v>0.536321025108681</v>
      </c>
      <c r="L221" s="16" t="n">
        <v>11.7709106280203</v>
      </c>
      <c r="M221" s="19" t="n">
        <v>0.939275658351072</v>
      </c>
      <c r="N221" s="19" t="n">
        <v>0.493544838581588</v>
      </c>
      <c r="O221" s="19" t="n">
        <v>0.86445306321737</v>
      </c>
      <c r="P221" s="19" t="n">
        <v>0.375460276259653</v>
      </c>
      <c r="Q221" s="17" t="s">
        <v>29</v>
      </c>
      <c r="R221" s="5" t="str">
        <f aca="false">IF(OR(Q221="Steel plate",Q221="Concrete jacket"),"Steel plate or jacket",Q221)</f>
        <v>Monitor</v>
      </c>
      <c r="S221" s="5" t="str">
        <f aca="false">IF(O221&lt;='Tree rules'!$C$4,IF(N221&lt;='Tree rules'!$C$5,IF(P221&lt;='Tree rules'!$C$7,"Monitor","Polymer laminate"),IF(P221&lt;='Tree rules'!$C$8,"Seal cracks","Polymer laminate")),IF(O221&lt;='Tree rules'!$C$6,IF(P221&lt;='Tree rules'!$C$9,"Polymer laminate","Steel plate or jacket"),IF(L221&lt;='Tree rules'!$C$10,"Steel plate or jacket","Polymer laminate")))</f>
        <v>Monitor</v>
      </c>
      <c r="T221" s="5" t="str">
        <f aca="false">IF(S221=R221,"Yes","No")</f>
        <v>Yes</v>
      </c>
    </row>
    <row r="222" customFormat="false" ht="15" hidden="false" customHeight="false" outlineLevel="0" collapsed="false">
      <c r="A222" s="15" t="n">
        <v>321</v>
      </c>
      <c r="B222" s="16" t="n">
        <v>5.28392445441119</v>
      </c>
      <c r="C222" s="15" t="n">
        <v>230</v>
      </c>
      <c r="D222" s="15" t="n">
        <v>500</v>
      </c>
      <c r="E222" s="15" t="n">
        <v>25</v>
      </c>
      <c r="F222" s="16" t="n">
        <v>0.770204672782022</v>
      </c>
      <c r="G222" s="17" t="s">
        <v>103</v>
      </c>
      <c r="H222" s="18" t="n">
        <v>0.2</v>
      </c>
      <c r="I222" s="18" t="n">
        <v>1.5</v>
      </c>
      <c r="J222" s="19" t="n">
        <v>0.946695931322624</v>
      </c>
      <c r="K222" s="19" t="n">
        <v>0.443129708628071</v>
      </c>
      <c r="L222" s="16" t="n">
        <v>11.6386001198484</v>
      </c>
      <c r="M222" s="19" t="n">
        <v>0.93105494524978</v>
      </c>
      <c r="N222" s="19" t="n">
        <v>1.11756733693509</v>
      </c>
      <c r="O222" s="19" t="n">
        <v>1.21028935088075</v>
      </c>
      <c r="P222" s="19" t="n">
        <v>0.439185278614615</v>
      </c>
      <c r="Q222" s="17" t="s">
        <v>31</v>
      </c>
      <c r="R222" s="5" t="str">
        <f aca="false">IF(OR(Q222="Steel plate",Q222="Concrete jacket"),"Steel plate or jacket",Q222)</f>
        <v>Polymer laminate</v>
      </c>
      <c r="S222" s="5" t="str">
        <f aca="false">IF(O222&lt;='Tree rules'!$C$4,IF(N222&lt;='Tree rules'!$C$5,IF(P222&lt;='Tree rules'!$C$7,"Monitor","Polymer laminate"),IF(P222&lt;='Tree rules'!$C$8,"Seal cracks","Polymer laminate")),IF(O222&lt;='Tree rules'!$C$6,IF(P222&lt;='Tree rules'!$C$9,"Polymer laminate","Steel plate or jacket"),IF(L222&lt;='Tree rules'!$C$10,"Steel plate or jacket","Polymer laminate")))</f>
        <v>Polymer laminate</v>
      </c>
      <c r="T222" s="5" t="str">
        <f aca="false">IF(S222=R222,"Yes","No")</f>
        <v>Yes</v>
      </c>
    </row>
    <row r="223" customFormat="false" ht="15" hidden="false" customHeight="false" outlineLevel="0" collapsed="false">
      <c r="A223" s="15" t="n">
        <v>322</v>
      </c>
      <c r="B223" s="16" t="n">
        <v>4.20282003828241</v>
      </c>
      <c r="C223" s="15" t="n">
        <v>300</v>
      </c>
      <c r="D223" s="15" t="n">
        <v>375</v>
      </c>
      <c r="E223" s="15" t="n">
        <v>20</v>
      </c>
      <c r="F223" s="16" t="n">
        <v>0.640324617292187</v>
      </c>
      <c r="G223" s="17" t="s">
        <v>102</v>
      </c>
      <c r="H223" s="18" t="n">
        <v>0.1</v>
      </c>
      <c r="I223" s="18" t="n">
        <v>2</v>
      </c>
      <c r="J223" s="19" t="n">
        <v>0.972308582362834</v>
      </c>
      <c r="K223" s="19" t="n">
        <v>0.472479077684255</v>
      </c>
      <c r="L223" s="16" t="n">
        <v>13.3847771919822</v>
      </c>
      <c r="M223" s="19" t="n">
        <v>0.519392544271759</v>
      </c>
      <c r="N223" s="19" t="n">
        <v>4.56877059460424</v>
      </c>
      <c r="O223" s="19" t="n">
        <v>1.48522170250639</v>
      </c>
      <c r="P223" s="19" t="n">
        <v>0.742387579792901</v>
      </c>
      <c r="Q223" s="17" t="s">
        <v>31</v>
      </c>
      <c r="R223" s="5" t="str">
        <f aca="false">IF(OR(Q223="Steel plate",Q223="Concrete jacket"),"Steel plate or jacket",Q223)</f>
        <v>Polymer laminate</v>
      </c>
      <c r="S223" s="5" t="str">
        <f aca="false">IF(O223&lt;='Tree rules'!$C$4,IF(N223&lt;='Tree rules'!$C$5,IF(P223&lt;='Tree rules'!$C$7,"Monitor","Polymer laminate"),IF(P223&lt;='Tree rules'!$C$8,"Seal cracks","Polymer laminate")),IF(O223&lt;='Tree rules'!$C$6,IF(P223&lt;='Tree rules'!$C$9,"Polymer laminate","Steel plate or jacket"),IF(L223&lt;='Tree rules'!$C$10,"Steel plate or jacket","Polymer laminate")))</f>
        <v>Polymer laminate</v>
      </c>
      <c r="T223" s="5" t="str">
        <f aca="false">IF(S223=R223,"Yes","No")</f>
        <v>Yes</v>
      </c>
    </row>
    <row r="224" customFormat="false" ht="15" hidden="false" customHeight="false" outlineLevel="0" collapsed="false">
      <c r="A224" s="15" t="n">
        <v>323</v>
      </c>
      <c r="B224" s="16" t="n">
        <v>6.05852437250477</v>
      </c>
      <c r="C224" s="15" t="n">
        <v>230</v>
      </c>
      <c r="D224" s="15" t="n">
        <v>500</v>
      </c>
      <c r="E224" s="15" t="n">
        <v>30</v>
      </c>
      <c r="F224" s="16" t="n">
        <v>0.770204672782022</v>
      </c>
      <c r="G224" s="17" t="s">
        <v>101</v>
      </c>
      <c r="H224" s="18" t="n">
        <v>0.3</v>
      </c>
      <c r="I224" s="18" t="n">
        <v>1.5</v>
      </c>
      <c r="J224" s="19" t="n">
        <v>0.860156825623065</v>
      </c>
      <c r="K224" s="19" t="n">
        <v>0.414261966504256</v>
      </c>
      <c r="L224" s="16" t="n">
        <v>13.3447673403189</v>
      </c>
      <c r="M224" s="19" t="n">
        <v>0.89359118611644</v>
      </c>
      <c r="N224" s="19" t="n">
        <v>0.692166042881678</v>
      </c>
      <c r="O224" s="19" t="n">
        <v>1.11207010939226</v>
      </c>
      <c r="P224" s="19" t="n">
        <v>0.447916995421325</v>
      </c>
      <c r="Q224" s="17" t="s">
        <v>31</v>
      </c>
      <c r="R224" s="5" t="str">
        <f aca="false">IF(OR(Q224="Steel plate",Q224="Concrete jacket"),"Steel plate or jacket",Q224)</f>
        <v>Polymer laminate</v>
      </c>
      <c r="S224" s="5" t="str">
        <f aca="false">IF(O224&lt;='Tree rules'!$C$4,IF(N224&lt;='Tree rules'!$C$5,IF(P224&lt;='Tree rules'!$C$7,"Monitor","Polymer laminate"),IF(P224&lt;='Tree rules'!$C$8,"Seal cracks","Polymer laminate")),IF(O224&lt;='Tree rules'!$C$6,IF(P224&lt;='Tree rules'!$C$9,"Polymer laminate","Steel plate or jacket"),IF(L224&lt;='Tree rules'!$C$10,"Steel plate or jacket","Polymer laminate")))</f>
        <v>Polymer laminate</v>
      </c>
      <c r="T224" s="5" t="str">
        <f aca="false">IF(S224=R224,"Yes","No")</f>
        <v>Yes</v>
      </c>
    </row>
    <row r="225" customFormat="false" ht="15" hidden="false" customHeight="false" outlineLevel="0" collapsed="false">
      <c r="A225" s="15" t="n">
        <v>324</v>
      </c>
      <c r="B225" s="16" t="n">
        <v>5.66623085484011</v>
      </c>
      <c r="C225" s="15" t="n">
        <v>230</v>
      </c>
      <c r="D225" s="15" t="n">
        <v>500</v>
      </c>
      <c r="E225" s="15" t="n">
        <v>25</v>
      </c>
      <c r="F225" s="16" t="n">
        <v>0.597391095859404</v>
      </c>
      <c r="G225" s="17" t="s">
        <v>102</v>
      </c>
      <c r="H225" s="18" t="n">
        <v>0.1</v>
      </c>
      <c r="I225" s="18" t="n">
        <v>1</v>
      </c>
      <c r="J225" s="19" t="n">
        <v>0.972536020825035</v>
      </c>
      <c r="K225" s="19" t="n">
        <v>0.604104993767108</v>
      </c>
      <c r="L225" s="16" t="n">
        <v>12.9071317877907</v>
      </c>
      <c r="M225" s="19" t="n">
        <v>0.530635662795025</v>
      </c>
      <c r="N225" s="19" t="n">
        <v>2.6159005245148</v>
      </c>
      <c r="O225" s="19" t="n">
        <v>0.972536020825035</v>
      </c>
      <c r="P225" s="19" t="n">
        <v>0.610063828689557</v>
      </c>
      <c r="Q225" s="17" t="s">
        <v>30</v>
      </c>
      <c r="R225" s="5" t="str">
        <f aca="false">IF(OR(Q225="Steel plate",Q225="Concrete jacket"),"Steel plate or jacket",Q225)</f>
        <v>Seal cracks</v>
      </c>
      <c r="S225" s="5" t="str">
        <f aca="false">IF(O225&lt;='Tree rules'!$C$4,IF(N225&lt;='Tree rules'!$C$5,IF(P225&lt;='Tree rules'!$C$7,"Monitor","Polymer laminate"),IF(P225&lt;='Tree rules'!$C$8,"Seal cracks","Polymer laminate")),IF(O225&lt;='Tree rules'!$C$6,IF(P225&lt;='Tree rules'!$C$9,"Polymer laminate","Steel plate or jacket"),IF(L225&lt;='Tree rules'!$C$10,"Steel plate or jacket","Polymer laminate")))</f>
        <v>Seal cracks</v>
      </c>
      <c r="T225" s="5" t="str">
        <f aca="false">IF(S225=R225,"Yes","No")</f>
        <v>Yes</v>
      </c>
    </row>
    <row r="226" customFormat="false" ht="15" hidden="false" customHeight="false" outlineLevel="0" collapsed="false">
      <c r="A226" s="15" t="n">
        <v>325</v>
      </c>
      <c r="B226" s="16" t="n">
        <v>3.26820210291428</v>
      </c>
      <c r="C226" s="15" t="n">
        <v>300</v>
      </c>
      <c r="D226" s="15" t="n">
        <v>325</v>
      </c>
      <c r="E226" s="15" t="n">
        <v>25</v>
      </c>
      <c r="F226" s="16" t="n">
        <v>0.804963242200943</v>
      </c>
      <c r="G226" s="17" t="s">
        <v>103</v>
      </c>
      <c r="H226" s="18" t="n">
        <v>0.2</v>
      </c>
      <c r="I226" s="18" t="n">
        <v>1.5</v>
      </c>
      <c r="J226" s="19" t="n">
        <v>0.886328769065964</v>
      </c>
      <c r="K226" s="19" t="n">
        <v>0.627288877221255</v>
      </c>
      <c r="L226" s="16" t="n">
        <v>11.6306124658871</v>
      </c>
      <c r="M226" s="19" t="n">
        <v>0.877177774722961</v>
      </c>
      <c r="N226" s="19" t="n">
        <v>0.990543373405254</v>
      </c>
      <c r="O226" s="19" t="n">
        <v>1.0515010644008</v>
      </c>
      <c r="P226" s="19" t="n">
        <v>0.430699677707812</v>
      </c>
      <c r="Q226" s="17" t="s">
        <v>31</v>
      </c>
      <c r="R226" s="5" t="str">
        <f aca="false">IF(OR(Q226="Steel plate",Q226="Concrete jacket"),"Steel plate or jacket",Q226)</f>
        <v>Polymer laminate</v>
      </c>
      <c r="S226" s="5" t="str">
        <f aca="false">IF(O226&lt;='Tree rules'!$C$4,IF(N226&lt;='Tree rules'!$C$5,IF(P226&lt;='Tree rules'!$C$7,"Monitor","Polymer laminate"),IF(P226&lt;='Tree rules'!$C$8,"Seal cracks","Polymer laminate")),IF(O226&lt;='Tree rules'!$C$6,IF(P226&lt;='Tree rules'!$C$9,"Polymer laminate","Steel plate or jacket"),IF(L226&lt;='Tree rules'!$C$10,"Steel plate or jacket","Polymer laminate")))</f>
        <v>Polymer laminate</v>
      </c>
      <c r="T226" s="5" t="str">
        <f aca="false">IF(S226=R226,"Yes","No")</f>
        <v>Yes</v>
      </c>
    </row>
    <row r="227" customFormat="false" ht="15" hidden="false" customHeight="false" outlineLevel="0" collapsed="false">
      <c r="A227" s="15" t="n">
        <v>327</v>
      </c>
      <c r="B227" s="16" t="n">
        <v>4.01474869420852</v>
      </c>
      <c r="C227" s="15" t="n">
        <v>300</v>
      </c>
      <c r="D227" s="15" t="n">
        <v>375</v>
      </c>
      <c r="E227" s="15" t="n">
        <v>20</v>
      </c>
      <c r="F227" s="16" t="n">
        <v>0.569472988566126</v>
      </c>
      <c r="G227" s="17" t="s">
        <v>101</v>
      </c>
      <c r="H227" s="18" t="n">
        <v>0.3</v>
      </c>
      <c r="I227" s="18" t="n">
        <v>2</v>
      </c>
      <c r="J227" s="19" t="n">
        <v>0.879180200768843</v>
      </c>
      <c r="K227" s="19" t="n">
        <v>0.553580954678712</v>
      </c>
      <c r="L227" s="16" t="n">
        <v>12.1291501335605</v>
      </c>
      <c r="M227" s="19" t="n">
        <v>0.611010266257654</v>
      </c>
      <c r="N227" s="19" t="n">
        <v>0.850144373990431</v>
      </c>
      <c r="O227" s="19" t="n">
        <v>1.27166298666145</v>
      </c>
      <c r="P227" s="19" t="n">
        <v>0.564786758967833</v>
      </c>
      <c r="Q227" s="17" t="s">
        <v>31</v>
      </c>
      <c r="R227" s="5" t="str">
        <f aca="false">IF(OR(Q227="Steel plate",Q227="Concrete jacket"),"Steel plate or jacket",Q227)</f>
        <v>Polymer laminate</v>
      </c>
      <c r="S227" s="5" t="str">
        <f aca="false">IF(O227&lt;='Tree rules'!$C$4,IF(N227&lt;='Tree rules'!$C$5,IF(P227&lt;='Tree rules'!$C$7,"Monitor","Polymer laminate"),IF(P227&lt;='Tree rules'!$C$8,"Seal cracks","Polymer laminate")),IF(O227&lt;='Tree rules'!$C$6,IF(P227&lt;='Tree rules'!$C$9,"Polymer laminate","Steel plate or jacket"),IF(L227&lt;='Tree rules'!$C$10,"Steel plate or jacket","Polymer laminate")))</f>
        <v>Polymer laminate</v>
      </c>
      <c r="T227" s="5" t="str">
        <f aca="false">IF(S227=R227,"Yes","No")</f>
        <v>Yes</v>
      </c>
    </row>
    <row r="228" customFormat="false" ht="15" hidden="false" customHeight="false" outlineLevel="0" collapsed="false">
      <c r="A228" s="15" t="n">
        <v>328</v>
      </c>
      <c r="B228" s="16" t="n">
        <v>3.69542920240264</v>
      </c>
      <c r="C228" s="15" t="n">
        <v>230</v>
      </c>
      <c r="D228" s="15" t="n">
        <v>300</v>
      </c>
      <c r="E228" s="15" t="n">
        <v>25</v>
      </c>
      <c r="F228" s="16" t="n">
        <v>0.731533308458238</v>
      </c>
      <c r="G228" s="17" t="s">
        <v>102</v>
      </c>
      <c r="H228" s="18" t="n">
        <v>0.1</v>
      </c>
      <c r="I228" s="18" t="n">
        <v>1.5</v>
      </c>
      <c r="J228" s="19" t="n">
        <v>0.897934523826081</v>
      </c>
      <c r="K228" s="19" t="n">
        <v>0.502882975456383</v>
      </c>
      <c r="L228" s="16" t="n">
        <v>15.4620468719776</v>
      </c>
      <c r="M228" s="19" t="n">
        <v>0.308406143764487</v>
      </c>
      <c r="N228" s="19" t="n">
        <v>3.85719800561955</v>
      </c>
      <c r="O228" s="19" t="n">
        <v>1.12112379318579</v>
      </c>
      <c r="P228" s="19" t="n">
        <v>1.04540860660492</v>
      </c>
      <c r="Q228" s="17" t="s">
        <v>31</v>
      </c>
      <c r="R228" s="5" t="str">
        <f aca="false">IF(OR(Q228="Steel plate",Q228="Concrete jacket"),"Steel plate or jacket",Q228)</f>
        <v>Polymer laminate</v>
      </c>
      <c r="S228" s="5" t="str">
        <f aca="false">IF(O228&lt;='Tree rules'!$C$4,IF(N228&lt;='Tree rules'!$C$5,IF(P228&lt;='Tree rules'!$C$7,"Monitor","Polymer laminate"),IF(P228&lt;='Tree rules'!$C$8,"Seal cracks","Polymer laminate")),IF(O228&lt;='Tree rules'!$C$6,IF(P228&lt;='Tree rules'!$C$9,"Polymer laminate","Steel plate or jacket"),IF(L228&lt;='Tree rules'!$C$10,"Steel plate or jacket","Polymer laminate")))</f>
        <v>Polymer laminate</v>
      </c>
      <c r="T228" s="5" t="str">
        <f aca="false">IF(S228=R228,"Yes","No")</f>
        <v>Yes</v>
      </c>
    </row>
    <row r="229" customFormat="false" ht="15" hidden="false" customHeight="false" outlineLevel="0" collapsed="false">
      <c r="A229" s="15" t="n">
        <v>330</v>
      </c>
      <c r="B229" s="16" t="n">
        <v>6.58219864373895</v>
      </c>
      <c r="C229" s="15" t="n">
        <v>230</v>
      </c>
      <c r="D229" s="15" t="n">
        <v>625</v>
      </c>
      <c r="E229" s="15" t="n">
        <v>20</v>
      </c>
      <c r="F229" s="16" t="n">
        <v>0.729133371558826</v>
      </c>
      <c r="G229" s="17" t="s">
        <v>102</v>
      </c>
      <c r="H229" s="18" t="n">
        <v>0.1</v>
      </c>
      <c r="I229" s="18" t="n">
        <v>2</v>
      </c>
      <c r="J229" s="19" t="n">
        <v>0.899541438629307</v>
      </c>
      <c r="K229" s="19" t="n">
        <v>0.603065650188868</v>
      </c>
      <c r="L229" s="16" t="n">
        <v>11.7120972308522</v>
      </c>
      <c r="M229" s="19" t="n">
        <v>0.548529663938009</v>
      </c>
      <c r="N229" s="19" t="n">
        <v>3.2917272536126</v>
      </c>
      <c r="O229" s="19" t="n">
        <v>1.2566003346998</v>
      </c>
      <c r="P229" s="19" t="n">
        <v>0.799758863885683</v>
      </c>
      <c r="Q229" s="17" t="s">
        <v>31</v>
      </c>
      <c r="R229" s="5" t="str">
        <f aca="false">IF(OR(Q229="Steel plate",Q229="Concrete jacket"),"Steel plate or jacket",Q229)</f>
        <v>Polymer laminate</v>
      </c>
      <c r="S229" s="5" t="str">
        <f aca="false">IF(O229&lt;='Tree rules'!$C$4,IF(N229&lt;='Tree rules'!$C$5,IF(P229&lt;='Tree rules'!$C$7,"Monitor","Polymer laminate"),IF(P229&lt;='Tree rules'!$C$8,"Seal cracks","Polymer laminate")),IF(O229&lt;='Tree rules'!$C$6,IF(P229&lt;='Tree rules'!$C$9,"Polymer laminate","Steel plate or jacket"),IF(L229&lt;='Tree rules'!$C$10,"Steel plate or jacket","Polymer laminate")))</f>
        <v>Polymer laminate</v>
      </c>
      <c r="T229" s="5" t="str">
        <f aca="false">IF(S229=R229,"Yes","No")</f>
        <v>Yes</v>
      </c>
    </row>
    <row r="230" customFormat="false" ht="15" hidden="false" customHeight="false" outlineLevel="0" collapsed="false">
      <c r="A230" s="15" t="n">
        <v>332</v>
      </c>
      <c r="B230" s="16" t="n">
        <v>3.40154934533769</v>
      </c>
      <c r="C230" s="15" t="n">
        <v>300</v>
      </c>
      <c r="D230" s="15" t="n">
        <v>300</v>
      </c>
      <c r="E230" s="15" t="n">
        <v>25</v>
      </c>
      <c r="F230" s="16" t="n">
        <v>0.831109167616348</v>
      </c>
      <c r="G230" s="17" t="s">
        <v>101</v>
      </c>
      <c r="H230" s="18" t="n">
        <v>0.3</v>
      </c>
      <c r="I230" s="18" t="n">
        <v>1.5</v>
      </c>
      <c r="J230" s="19" t="n">
        <v>0.903375310266268</v>
      </c>
      <c r="K230" s="19" t="n">
        <v>0.494580611004147</v>
      </c>
      <c r="L230" s="16" t="n">
        <v>13.498211687848</v>
      </c>
      <c r="M230" s="19" t="n">
        <v>0.639507867344094</v>
      </c>
      <c r="N230" s="19" t="n">
        <v>1.2217717900625</v>
      </c>
      <c r="O230" s="19" t="n">
        <v>1.13166700894063</v>
      </c>
      <c r="P230" s="19" t="n">
        <v>0.603029414386203</v>
      </c>
      <c r="Q230" s="17" t="s">
        <v>31</v>
      </c>
      <c r="R230" s="5" t="str">
        <f aca="false">IF(OR(Q230="Steel plate",Q230="Concrete jacket"),"Steel plate or jacket",Q230)</f>
        <v>Polymer laminate</v>
      </c>
      <c r="S230" s="5" t="str">
        <f aca="false">IF(O230&lt;='Tree rules'!$C$4,IF(N230&lt;='Tree rules'!$C$5,IF(P230&lt;='Tree rules'!$C$7,"Monitor","Polymer laminate"),IF(P230&lt;='Tree rules'!$C$8,"Seal cracks","Polymer laminate")),IF(O230&lt;='Tree rules'!$C$6,IF(P230&lt;='Tree rules'!$C$9,"Polymer laminate","Steel plate or jacket"),IF(L230&lt;='Tree rules'!$C$10,"Steel plate or jacket","Polymer laminate")))</f>
        <v>Polymer laminate</v>
      </c>
      <c r="T230" s="5" t="str">
        <f aca="false">IF(S230=R230,"Yes","No")</f>
        <v>Yes</v>
      </c>
    </row>
    <row r="231" customFormat="false" ht="15" hidden="false" customHeight="false" outlineLevel="0" collapsed="false">
      <c r="A231" s="15" t="n">
        <v>333</v>
      </c>
      <c r="B231" s="16" t="n">
        <v>4.47451468906518</v>
      </c>
      <c r="C231" s="15" t="n">
        <v>300</v>
      </c>
      <c r="D231" s="15" t="n">
        <v>425</v>
      </c>
      <c r="E231" s="15" t="n">
        <v>25</v>
      </c>
      <c r="F231" s="16" t="n">
        <v>0.884177351933803</v>
      </c>
      <c r="G231" s="17" t="s">
        <v>103</v>
      </c>
      <c r="H231" s="18" t="n">
        <v>0.2</v>
      </c>
      <c r="I231" s="18" t="n">
        <v>1</v>
      </c>
      <c r="J231" s="19" t="n">
        <v>0.883767035148522</v>
      </c>
      <c r="K231" s="19" t="n">
        <v>0.488950529977561</v>
      </c>
      <c r="L231" s="16" t="n">
        <v>11.806107359011</v>
      </c>
      <c r="M231" s="19" t="n">
        <v>0.936272220253389</v>
      </c>
      <c r="N231" s="19" t="n">
        <v>0.814903879601582</v>
      </c>
      <c r="O231" s="19" t="n">
        <v>0.883767035148522</v>
      </c>
      <c r="P231" s="19" t="n">
        <v>0.403206023506242</v>
      </c>
      <c r="Q231" s="17" t="s">
        <v>29</v>
      </c>
      <c r="R231" s="5" t="str">
        <f aca="false">IF(OR(Q231="Steel plate",Q231="Concrete jacket"),"Steel plate or jacket",Q231)</f>
        <v>Monitor</v>
      </c>
      <c r="S231" s="5" t="str">
        <f aca="false">IF(O231&lt;='Tree rules'!$C$4,IF(N231&lt;='Tree rules'!$C$5,IF(P231&lt;='Tree rules'!$C$7,"Monitor","Polymer laminate"),IF(P231&lt;='Tree rules'!$C$8,"Seal cracks","Polymer laminate")),IF(O231&lt;='Tree rules'!$C$6,IF(P231&lt;='Tree rules'!$C$9,"Polymer laminate","Steel plate or jacket"),IF(L231&lt;='Tree rules'!$C$10,"Steel plate or jacket","Polymer laminate")))</f>
        <v>Monitor</v>
      </c>
      <c r="T231" s="5" t="str">
        <f aca="false">IF(S231=R231,"Yes","No")</f>
        <v>Yes</v>
      </c>
    </row>
    <row r="232" customFormat="false" ht="15" hidden="false" customHeight="false" outlineLevel="0" collapsed="false">
      <c r="A232" s="15" t="n">
        <v>334</v>
      </c>
      <c r="B232" s="16" t="n">
        <v>4.07057647337321</v>
      </c>
      <c r="C232" s="15" t="n">
        <v>230</v>
      </c>
      <c r="D232" s="15" t="n">
        <v>350</v>
      </c>
      <c r="E232" s="15" t="n">
        <v>20</v>
      </c>
      <c r="F232" s="16" t="n">
        <v>0.604970452323595</v>
      </c>
      <c r="G232" s="17" t="s">
        <v>102</v>
      </c>
      <c r="H232" s="18" t="n">
        <v>0.1</v>
      </c>
      <c r="I232" s="18" t="n">
        <v>1.5</v>
      </c>
      <c r="J232" s="19" t="n">
        <v>0.974285922290817</v>
      </c>
      <c r="K232" s="19" t="n">
        <v>0.64034994970905</v>
      </c>
      <c r="L232" s="16" t="n">
        <v>14.0850397002533</v>
      </c>
      <c r="M232" s="19" t="n">
        <v>0.487970824410209</v>
      </c>
      <c r="N232" s="19" t="n">
        <v>3.699487250836</v>
      </c>
      <c r="O232" s="19" t="n">
        <v>1.14948691276565</v>
      </c>
      <c r="P232" s="19" t="n">
        <v>0.72674900597014</v>
      </c>
      <c r="Q232" s="17" t="s">
        <v>31</v>
      </c>
      <c r="R232" s="5" t="str">
        <f aca="false">IF(OR(Q232="Steel plate",Q232="Concrete jacket"),"Steel plate or jacket",Q232)</f>
        <v>Polymer laminate</v>
      </c>
      <c r="S232" s="5" t="str">
        <f aca="false">IF(O232&lt;='Tree rules'!$C$4,IF(N232&lt;='Tree rules'!$C$5,IF(P232&lt;='Tree rules'!$C$7,"Monitor","Polymer laminate"),IF(P232&lt;='Tree rules'!$C$8,"Seal cracks","Polymer laminate")),IF(O232&lt;='Tree rules'!$C$6,IF(P232&lt;='Tree rules'!$C$9,"Polymer laminate","Steel plate or jacket"),IF(L232&lt;='Tree rules'!$C$10,"Steel plate or jacket","Polymer laminate")))</f>
        <v>Polymer laminate</v>
      </c>
      <c r="T232" s="5" t="str">
        <f aca="false">IF(S232=R232,"Yes","No")</f>
        <v>Yes</v>
      </c>
    </row>
    <row r="233" customFormat="false" ht="15" hidden="false" customHeight="false" outlineLevel="0" collapsed="false">
      <c r="A233" s="15" t="n">
        <v>336</v>
      </c>
      <c r="B233" s="16" t="n">
        <v>7.19126858171951</v>
      </c>
      <c r="C233" s="15" t="n">
        <v>300</v>
      </c>
      <c r="D233" s="15" t="n">
        <v>625</v>
      </c>
      <c r="E233" s="15" t="n">
        <v>30</v>
      </c>
      <c r="F233" s="16" t="n">
        <v>0.694514438099298</v>
      </c>
      <c r="G233" s="17" t="s">
        <v>103</v>
      </c>
      <c r="H233" s="18" t="n">
        <v>0.2</v>
      </c>
      <c r="I233" s="18" t="n">
        <v>1</v>
      </c>
      <c r="J233" s="19" t="n">
        <v>0.917466640510071</v>
      </c>
      <c r="K233" s="19" t="n">
        <v>0.470111651500014</v>
      </c>
      <c r="L233" s="16" t="n">
        <v>12.42015299088</v>
      </c>
      <c r="M233" s="19" t="n">
        <v>0.927800095419607</v>
      </c>
      <c r="N233" s="19" t="n">
        <v>0.786587146846101</v>
      </c>
      <c r="O233" s="19" t="n">
        <v>0.917466640510071</v>
      </c>
      <c r="P233" s="19" t="n">
        <v>0.379618816270188</v>
      </c>
      <c r="Q233" s="17" t="s">
        <v>29</v>
      </c>
      <c r="R233" s="5" t="str">
        <f aca="false">IF(OR(Q233="Steel plate",Q233="Concrete jacket"),"Steel plate or jacket",Q233)</f>
        <v>Monitor</v>
      </c>
      <c r="S233" s="5" t="str">
        <f aca="false">IF(O233&lt;='Tree rules'!$C$4,IF(N233&lt;='Tree rules'!$C$5,IF(P233&lt;='Tree rules'!$C$7,"Monitor","Polymer laminate"),IF(P233&lt;='Tree rules'!$C$8,"Seal cracks","Polymer laminate")),IF(O233&lt;='Tree rules'!$C$6,IF(P233&lt;='Tree rules'!$C$9,"Polymer laminate","Steel plate or jacket"),IF(L233&lt;='Tree rules'!$C$10,"Steel plate or jacket","Polymer laminate")))</f>
        <v>Monitor</v>
      </c>
      <c r="T233" s="5" t="str">
        <f aca="false">IF(S233=R233,"Yes","No")</f>
        <v>Yes</v>
      </c>
    </row>
    <row r="234" customFormat="false" ht="15" hidden="false" customHeight="false" outlineLevel="0" collapsed="false">
      <c r="A234" s="15" t="n">
        <v>337</v>
      </c>
      <c r="B234" s="16" t="n">
        <v>3.08432295183982</v>
      </c>
      <c r="C234" s="15" t="n">
        <v>230</v>
      </c>
      <c r="D234" s="15" t="n">
        <v>300</v>
      </c>
      <c r="E234" s="15" t="n">
        <v>30</v>
      </c>
      <c r="F234" s="16" t="n">
        <v>1.0324987837885</v>
      </c>
      <c r="G234" s="17" t="s">
        <v>101</v>
      </c>
      <c r="H234" s="18" t="n">
        <v>0.3</v>
      </c>
      <c r="I234" s="18" t="n">
        <v>1.5</v>
      </c>
      <c r="J234" s="19" t="n">
        <v>0.861809048358136</v>
      </c>
      <c r="K234" s="19" t="n">
        <v>0.444031168996733</v>
      </c>
      <c r="L234" s="16" t="n">
        <v>12.1430037474009</v>
      </c>
      <c r="M234" s="19" t="n">
        <v>0.851204859319633</v>
      </c>
      <c r="N234" s="19" t="n">
        <v>0.802556006963342</v>
      </c>
      <c r="O234" s="19" t="n">
        <v>1.10137853293999</v>
      </c>
      <c r="P234" s="19" t="n">
        <v>0.447028370048711</v>
      </c>
      <c r="Q234" s="17" t="s">
        <v>31</v>
      </c>
      <c r="R234" s="5" t="str">
        <f aca="false">IF(OR(Q234="Steel plate",Q234="Concrete jacket"),"Steel plate or jacket",Q234)</f>
        <v>Polymer laminate</v>
      </c>
      <c r="S234" s="5" t="str">
        <f aca="false">IF(O234&lt;='Tree rules'!$C$4,IF(N234&lt;='Tree rules'!$C$5,IF(P234&lt;='Tree rules'!$C$7,"Monitor","Polymer laminate"),IF(P234&lt;='Tree rules'!$C$8,"Seal cracks","Polymer laminate")),IF(O234&lt;='Tree rules'!$C$6,IF(P234&lt;='Tree rules'!$C$9,"Polymer laminate","Steel plate or jacket"),IF(L234&lt;='Tree rules'!$C$10,"Steel plate or jacket","Polymer laminate")))</f>
        <v>Polymer laminate</v>
      </c>
      <c r="T234" s="5" t="str">
        <f aca="false">IF(S234=R234,"Yes","No")</f>
        <v>Yes</v>
      </c>
    </row>
    <row r="235" customFormat="false" ht="15" hidden="false" customHeight="false" outlineLevel="0" collapsed="false">
      <c r="A235" s="15" t="n">
        <v>338</v>
      </c>
      <c r="B235" s="16" t="n">
        <v>7.71937106785608</v>
      </c>
      <c r="C235" s="15" t="n">
        <v>230</v>
      </c>
      <c r="D235" s="15" t="n">
        <v>750</v>
      </c>
      <c r="E235" s="15" t="n">
        <v>30</v>
      </c>
      <c r="F235" s="16" t="n">
        <v>0.583722157857635</v>
      </c>
      <c r="G235" s="17" t="s">
        <v>103</v>
      </c>
      <c r="H235" s="18" t="n">
        <v>0.2</v>
      </c>
      <c r="I235" s="18" t="n">
        <v>1</v>
      </c>
      <c r="J235" s="19" t="n">
        <v>0.926766051649767</v>
      </c>
      <c r="K235" s="19" t="n">
        <v>0.641914922361302</v>
      </c>
      <c r="L235" s="16" t="n">
        <v>10.9962550824161</v>
      </c>
      <c r="M235" s="19" t="n">
        <v>0.946926155239771</v>
      </c>
      <c r="N235" s="19" t="n">
        <v>0.860154016652612</v>
      </c>
      <c r="O235" s="19" t="n">
        <v>0.926766051649767</v>
      </c>
      <c r="P235" s="19" t="n">
        <v>0.336482028074733</v>
      </c>
      <c r="Q235" s="17" t="s">
        <v>29</v>
      </c>
      <c r="R235" s="5" t="str">
        <f aca="false">IF(OR(Q235="Steel plate",Q235="Concrete jacket"),"Steel plate or jacket",Q235)</f>
        <v>Monitor</v>
      </c>
      <c r="S235" s="5" t="str">
        <f aca="false">IF(O235&lt;='Tree rules'!$C$4,IF(N235&lt;='Tree rules'!$C$5,IF(P235&lt;='Tree rules'!$C$7,"Monitor","Polymer laminate"),IF(P235&lt;='Tree rules'!$C$8,"Seal cracks","Polymer laminate")),IF(O235&lt;='Tree rules'!$C$6,IF(P235&lt;='Tree rules'!$C$9,"Polymer laminate","Steel plate or jacket"),IF(L235&lt;='Tree rules'!$C$10,"Steel plate or jacket","Polymer laminate")))</f>
        <v>Monitor</v>
      </c>
      <c r="T235" s="5" t="str">
        <f aca="false">IF(S235=R235,"Yes","No")</f>
        <v>Yes</v>
      </c>
    </row>
    <row r="236" customFormat="false" ht="15" hidden="false" customHeight="false" outlineLevel="0" collapsed="false">
      <c r="A236" s="15" t="n">
        <v>340</v>
      </c>
      <c r="B236" s="16" t="n">
        <v>6.88122120625776</v>
      </c>
      <c r="C236" s="15" t="n">
        <v>300</v>
      </c>
      <c r="D236" s="15" t="n">
        <v>675</v>
      </c>
      <c r="E236" s="15" t="n">
        <v>25</v>
      </c>
      <c r="F236" s="16" t="n">
        <v>0.835085766504464</v>
      </c>
      <c r="G236" s="17" t="s">
        <v>101</v>
      </c>
      <c r="H236" s="18" t="n">
        <v>0.3</v>
      </c>
      <c r="I236" s="18" t="n">
        <v>1</v>
      </c>
      <c r="J236" s="19" t="n">
        <v>0.878120123089163</v>
      </c>
      <c r="K236" s="19" t="n">
        <v>0.468508107411545</v>
      </c>
      <c r="L236" s="16" t="n">
        <v>10.9748344597412</v>
      </c>
      <c r="M236" s="19" t="n">
        <v>0.563781342551898</v>
      </c>
      <c r="N236" s="19" t="n">
        <v>0.555553628459088</v>
      </c>
      <c r="O236" s="19" t="n">
        <v>0.878120123089163</v>
      </c>
      <c r="P236" s="19" t="n">
        <v>0.608578674843984</v>
      </c>
      <c r="Q236" s="17" t="s">
        <v>29</v>
      </c>
      <c r="R236" s="5" t="str">
        <f aca="false">IF(OR(Q236="Steel plate",Q236="Concrete jacket"),"Steel plate or jacket",Q236)</f>
        <v>Monitor</v>
      </c>
      <c r="S236" s="5" t="str">
        <f aca="false">IF(O236&lt;='Tree rules'!$C$4,IF(N236&lt;='Tree rules'!$C$5,IF(P236&lt;='Tree rules'!$C$7,"Monitor","Polymer laminate"),IF(P236&lt;='Tree rules'!$C$8,"Seal cracks","Polymer laminate")),IF(O236&lt;='Tree rules'!$C$6,IF(P236&lt;='Tree rules'!$C$9,"Polymer laminate","Steel plate or jacket"),IF(L236&lt;='Tree rules'!$C$10,"Steel plate or jacket","Polymer laminate")))</f>
        <v>Monitor</v>
      </c>
      <c r="T236" s="5" t="str">
        <f aca="false">IF(S236=R236,"Yes","No")</f>
        <v>Yes</v>
      </c>
    </row>
    <row r="237" customFormat="false" ht="15" hidden="false" customHeight="false" outlineLevel="0" collapsed="false">
      <c r="A237" s="15" t="n">
        <v>341</v>
      </c>
      <c r="B237" s="16" t="n">
        <v>3.35170757669521</v>
      </c>
      <c r="C237" s="15" t="n">
        <v>230</v>
      </c>
      <c r="D237" s="15" t="n">
        <v>300</v>
      </c>
      <c r="E237" s="15" t="n">
        <v>25</v>
      </c>
      <c r="F237" s="16" t="n">
        <v>0.688332522525665</v>
      </c>
      <c r="G237" s="17" t="s">
        <v>101</v>
      </c>
      <c r="H237" s="18" t="n">
        <v>0.3</v>
      </c>
      <c r="I237" s="18" t="n">
        <v>2</v>
      </c>
      <c r="J237" s="19" t="n">
        <v>0.963957693783227</v>
      </c>
      <c r="K237" s="19" t="n">
        <v>0.49361609483045</v>
      </c>
      <c r="L237" s="16" t="n">
        <v>13.1956991208473</v>
      </c>
      <c r="M237" s="19" t="n">
        <v>0.905413825363365</v>
      </c>
      <c r="N237" s="19" t="n">
        <v>1.3081433944098</v>
      </c>
      <c r="O237" s="19" t="n">
        <v>1.45209035517941</v>
      </c>
      <c r="P237" s="19" t="n">
        <v>0.43474842150771</v>
      </c>
      <c r="Q237" s="17" t="s">
        <v>31</v>
      </c>
      <c r="R237" s="5" t="str">
        <f aca="false">IF(OR(Q237="Steel plate",Q237="Concrete jacket"),"Steel plate or jacket",Q237)</f>
        <v>Polymer laminate</v>
      </c>
      <c r="S237" s="5" t="str">
        <f aca="false">IF(O237&lt;='Tree rules'!$C$4,IF(N237&lt;='Tree rules'!$C$5,IF(P237&lt;='Tree rules'!$C$7,"Monitor","Polymer laminate"),IF(P237&lt;='Tree rules'!$C$8,"Seal cracks","Polymer laminate")),IF(O237&lt;='Tree rules'!$C$6,IF(P237&lt;='Tree rules'!$C$9,"Polymer laminate","Steel plate or jacket"),IF(L237&lt;='Tree rules'!$C$10,"Steel plate or jacket","Polymer laminate")))</f>
        <v>Steel plate or jacket</v>
      </c>
      <c r="T237" s="5" t="str">
        <f aca="false">IF(S237=R237,"Yes","No")</f>
        <v>No</v>
      </c>
    </row>
    <row r="238" customFormat="false" ht="15" hidden="false" customHeight="false" outlineLevel="0" collapsed="false">
      <c r="A238" s="15" t="n">
        <v>343</v>
      </c>
      <c r="B238" s="16" t="n">
        <v>3.22608600980616</v>
      </c>
      <c r="C238" s="15" t="n">
        <v>300</v>
      </c>
      <c r="D238" s="15" t="n">
        <v>300</v>
      </c>
      <c r="E238" s="15" t="n">
        <v>30</v>
      </c>
      <c r="F238" s="16" t="n">
        <v>0.883572933822129</v>
      </c>
      <c r="G238" s="17" t="s">
        <v>103</v>
      </c>
      <c r="H238" s="18" t="n">
        <v>0.2</v>
      </c>
      <c r="I238" s="18" t="n">
        <v>1.5</v>
      </c>
      <c r="J238" s="19" t="n">
        <v>0.925852657608155</v>
      </c>
      <c r="K238" s="19" t="n">
        <v>0.430962820243731</v>
      </c>
      <c r="L238" s="16" t="n">
        <v>12.6018984758053</v>
      </c>
      <c r="M238" s="19" t="n">
        <v>0.724268232600338</v>
      </c>
      <c r="N238" s="19" t="n">
        <v>1.19555374436998</v>
      </c>
      <c r="O238" s="19" t="n">
        <v>1.18927495018575</v>
      </c>
      <c r="P238" s="19" t="n">
        <v>0.514783998625091</v>
      </c>
      <c r="Q238" s="17" t="s">
        <v>31</v>
      </c>
      <c r="R238" s="5" t="str">
        <f aca="false">IF(OR(Q238="Steel plate",Q238="Concrete jacket"),"Steel plate or jacket",Q238)</f>
        <v>Polymer laminate</v>
      </c>
      <c r="S238" s="5" t="str">
        <f aca="false">IF(O238&lt;='Tree rules'!$C$4,IF(N238&lt;='Tree rules'!$C$5,IF(P238&lt;='Tree rules'!$C$7,"Monitor","Polymer laminate"),IF(P238&lt;='Tree rules'!$C$8,"Seal cracks","Polymer laminate")),IF(O238&lt;='Tree rules'!$C$6,IF(P238&lt;='Tree rules'!$C$9,"Polymer laminate","Steel plate or jacket"),IF(L238&lt;='Tree rules'!$C$10,"Steel plate or jacket","Polymer laminate")))</f>
        <v>Polymer laminate</v>
      </c>
      <c r="T238" s="5" t="str">
        <f aca="false">IF(S238=R238,"Yes","No")</f>
        <v>Yes</v>
      </c>
    </row>
    <row r="239" customFormat="false" ht="15" hidden="false" customHeight="false" outlineLevel="0" collapsed="false">
      <c r="A239" s="15" t="n">
        <v>345</v>
      </c>
      <c r="B239" s="16" t="n">
        <v>4.49892875901081</v>
      </c>
      <c r="C239" s="15" t="n">
        <v>300</v>
      </c>
      <c r="D239" s="15" t="n">
        <v>375</v>
      </c>
      <c r="E239" s="15" t="n">
        <v>20</v>
      </c>
      <c r="F239" s="16" t="n">
        <v>0.640487798897002</v>
      </c>
      <c r="G239" s="17" t="s">
        <v>103</v>
      </c>
      <c r="H239" s="18" t="n">
        <v>0.2</v>
      </c>
      <c r="I239" s="18" t="n">
        <v>1</v>
      </c>
      <c r="J239" s="19" t="n">
        <v>0.887098286764021</v>
      </c>
      <c r="K239" s="19" t="n">
        <v>0.468773519916613</v>
      </c>
      <c r="L239" s="16" t="n">
        <v>13.7581919235804</v>
      </c>
      <c r="M239" s="19" t="n">
        <v>0.469804369872353</v>
      </c>
      <c r="N239" s="19" t="n">
        <v>1.49808752514219</v>
      </c>
      <c r="O239" s="19" t="n">
        <v>0.887098286764021</v>
      </c>
      <c r="P239" s="19" t="n">
        <v>0.675080492086266</v>
      </c>
      <c r="Q239" s="17" t="s">
        <v>30</v>
      </c>
      <c r="R239" s="5" t="str">
        <f aca="false">IF(OR(Q239="Steel plate",Q239="Concrete jacket"),"Steel plate or jacket",Q239)</f>
        <v>Seal cracks</v>
      </c>
      <c r="S239" s="5" t="str">
        <f aca="false">IF(O239&lt;='Tree rules'!$C$4,IF(N239&lt;='Tree rules'!$C$5,IF(P239&lt;='Tree rules'!$C$7,"Monitor","Polymer laminate"),IF(P239&lt;='Tree rules'!$C$8,"Seal cracks","Polymer laminate")),IF(O239&lt;='Tree rules'!$C$6,IF(P239&lt;='Tree rules'!$C$9,"Polymer laminate","Steel plate or jacket"),IF(L239&lt;='Tree rules'!$C$10,"Steel plate or jacket","Polymer laminate")))</f>
        <v>Seal cracks</v>
      </c>
      <c r="T239" s="5" t="str">
        <f aca="false">IF(S239=R239,"Yes","No")</f>
        <v>Yes</v>
      </c>
    </row>
    <row r="240" customFormat="false" ht="15" hidden="false" customHeight="false" outlineLevel="0" collapsed="false">
      <c r="A240" s="15" t="n">
        <v>346</v>
      </c>
      <c r="B240" s="16" t="n">
        <v>3.69674630795886</v>
      </c>
      <c r="C240" s="15" t="n">
        <v>300</v>
      </c>
      <c r="D240" s="15" t="n">
        <v>300</v>
      </c>
      <c r="E240" s="15" t="n">
        <v>25</v>
      </c>
      <c r="F240" s="16" t="n">
        <v>0.831109167616348</v>
      </c>
      <c r="G240" s="17" t="s">
        <v>103</v>
      </c>
      <c r="H240" s="18" t="n">
        <v>0.2</v>
      </c>
      <c r="I240" s="18" t="n">
        <v>2</v>
      </c>
      <c r="J240" s="19" t="n">
        <v>0.898537366617593</v>
      </c>
      <c r="K240" s="19" t="n">
        <v>0.417708270270944</v>
      </c>
      <c r="L240" s="16" t="n">
        <v>14.669628206186</v>
      </c>
      <c r="M240" s="19" t="n">
        <v>0.818151606762082</v>
      </c>
      <c r="N240" s="19" t="n">
        <v>2.27624472391927</v>
      </c>
      <c r="O240" s="19" t="n">
        <v>1.42174824405154</v>
      </c>
      <c r="P240" s="19" t="n">
        <v>0.56920340500583</v>
      </c>
      <c r="Q240" s="17" t="s">
        <v>31</v>
      </c>
      <c r="R240" s="5" t="str">
        <f aca="false">IF(OR(Q240="Steel plate",Q240="Concrete jacket"),"Steel plate or jacket",Q240)</f>
        <v>Polymer laminate</v>
      </c>
      <c r="S240" s="5" t="str">
        <f aca="false">IF(O240&lt;='Tree rules'!$C$4,IF(N240&lt;='Tree rules'!$C$5,IF(P240&lt;='Tree rules'!$C$7,"Monitor","Polymer laminate"),IF(P240&lt;='Tree rules'!$C$8,"Seal cracks","Polymer laminate")),IF(O240&lt;='Tree rules'!$C$6,IF(P240&lt;='Tree rules'!$C$9,"Polymer laminate","Steel plate or jacket"),IF(L240&lt;='Tree rules'!$C$10,"Steel plate or jacket","Polymer laminate")))</f>
        <v>Polymer laminate</v>
      </c>
      <c r="T240" s="5" t="str">
        <f aca="false">IF(S240=R240,"Yes","No")</f>
        <v>Yes</v>
      </c>
    </row>
    <row r="241" customFormat="false" ht="15" hidden="false" customHeight="false" outlineLevel="0" collapsed="false">
      <c r="A241" s="15" t="n">
        <v>349</v>
      </c>
      <c r="B241" s="16" t="n">
        <v>3.03320114793825</v>
      </c>
      <c r="C241" s="15" t="n">
        <v>300</v>
      </c>
      <c r="D241" s="15" t="n">
        <v>300</v>
      </c>
      <c r="E241" s="15" t="n">
        <v>25</v>
      </c>
      <c r="F241" s="16" t="n">
        <v>0.589048622548086</v>
      </c>
      <c r="G241" s="17" t="s">
        <v>101</v>
      </c>
      <c r="H241" s="18" t="n">
        <v>0.3</v>
      </c>
      <c r="I241" s="18" t="n">
        <v>1</v>
      </c>
      <c r="J241" s="19" t="n">
        <v>0.969239505276161</v>
      </c>
      <c r="K241" s="19" t="n">
        <v>0.4241650392909</v>
      </c>
      <c r="L241" s="16" t="n">
        <v>11.8484419841338</v>
      </c>
      <c r="M241" s="19" t="n">
        <v>0.871374733987911</v>
      </c>
      <c r="N241" s="19" t="n">
        <v>0.644857704071463</v>
      </c>
      <c r="O241" s="19" t="n">
        <v>0.969239505276161</v>
      </c>
      <c r="P241" s="19" t="n">
        <v>0.278185412311512</v>
      </c>
      <c r="Q241" s="17" t="s">
        <v>29</v>
      </c>
      <c r="R241" s="5" t="str">
        <f aca="false">IF(OR(Q241="Steel plate",Q241="Concrete jacket"),"Steel plate or jacket",Q241)</f>
        <v>Monitor</v>
      </c>
      <c r="S241" s="5" t="str">
        <f aca="false">IF(O241&lt;='Tree rules'!$C$4,IF(N241&lt;='Tree rules'!$C$5,IF(P241&lt;='Tree rules'!$C$7,"Monitor","Polymer laminate"),IF(P241&lt;='Tree rules'!$C$8,"Seal cracks","Polymer laminate")),IF(O241&lt;='Tree rules'!$C$6,IF(P241&lt;='Tree rules'!$C$9,"Polymer laminate","Steel plate or jacket"),IF(L241&lt;='Tree rules'!$C$10,"Steel plate or jacket","Polymer laminate")))</f>
        <v>Monitor</v>
      </c>
      <c r="T241" s="5" t="str">
        <f aca="false">IF(S241=R241,"Yes","No")</f>
        <v>Yes</v>
      </c>
    </row>
    <row r="242" customFormat="false" ht="15" hidden="false" customHeight="false" outlineLevel="0" collapsed="false">
      <c r="A242" s="15" t="n">
        <v>350</v>
      </c>
      <c r="B242" s="16" t="n">
        <v>6.65056682297646</v>
      </c>
      <c r="C242" s="15" t="n">
        <v>230</v>
      </c>
      <c r="D242" s="15" t="n">
        <v>625</v>
      </c>
      <c r="E242" s="15" t="n">
        <v>30</v>
      </c>
      <c r="F242" s="16" t="n">
        <v>0.603925598347216</v>
      </c>
      <c r="G242" s="17" t="s">
        <v>101</v>
      </c>
      <c r="H242" s="18" t="n">
        <v>0.3</v>
      </c>
      <c r="I242" s="18" t="n">
        <v>2</v>
      </c>
      <c r="J242" s="19" t="n">
        <v>0.999689819178314</v>
      </c>
      <c r="K242" s="19" t="n">
        <v>0.564753064736295</v>
      </c>
      <c r="L242" s="16" t="n">
        <v>11.4862984852789</v>
      </c>
      <c r="M242" s="19" t="n">
        <v>0.764837712649601</v>
      </c>
      <c r="N242" s="19" t="n">
        <v>0.904480585621887</v>
      </c>
      <c r="O242" s="19" t="n">
        <v>1.43480174919</v>
      </c>
      <c r="P242" s="19" t="n">
        <v>0.515613821117338</v>
      </c>
      <c r="Q242" s="17" t="s">
        <v>31</v>
      </c>
      <c r="R242" s="5" t="str">
        <f aca="false">IF(OR(Q242="Steel plate",Q242="Concrete jacket"),"Steel plate or jacket",Q242)</f>
        <v>Polymer laminate</v>
      </c>
      <c r="S242" s="5" t="str">
        <f aca="false">IF(O242&lt;='Tree rules'!$C$4,IF(N242&lt;='Tree rules'!$C$5,IF(P242&lt;='Tree rules'!$C$7,"Monitor","Polymer laminate"),IF(P242&lt;='Tree rules'!$C$8,"Seal cracks","Polymer laminate")),IF(O242&lt;='Tree rules'!$C$6,IF(P242&lt;='Tree rules'!$C$9,"Polymer laminate","Steel plate or jacket"),IF(L242&lt;='Tree rules'!$C$10,"Steel plate or jacket","Polymer laminate")))</f>
        <v>Steel plate or jacket</v>
      </c>
      <c r="T242" s="5" t="str">
        <f aca="false">IF(S242=R242,"Yes","No")</f>
        <v>No</v>
      </c>
    </row>
    <row r="243" customFormat="false" ht="15" hidden="false" customHeight="false" outlineLevel="0" collapsed="false">
      <c r="A243" s="15" t="n">
        <v>351</v>
      </c>
      <c r="B243" s="16" t="n">
        <v>4.99906323413249</v>
      </c>
      <c r="C243" s="15" t="n">
        <v>300</v>
      </c>
      <c r="D243" s="15" t="n">
        <v>500</v>
      </c>
      <c r="E243" s="15" t="n">
        <v>25</v>
      </c>
      <c r="F243" s="16" t="n">
        <v>0.695042622475618</v>
      </c>
      <c r="G243" s="17" t="s">
        <v>101</v>
      </c>
      <c r="H243" s="18" t="n">
        <v>0.3</v>
      </c>
      <c r="I243" s="18" t="n">
        <v>2</v>
      </c>
      <c r="J243" s="19" t="n">
        <v>0.862363723445616</v>
      </c>
      <c r="K243" s="19" t="n">
        <v>0.493122792014212</v>
      </c>
      <c r="L243" s="16" t="n">
        <v>11.0598744117976</v>
      </c>
      <c r="M243" s="19" t="n">
        <v>0.320493422579601</v>
      </c>
      <c r="N243" s="19" t="n">
        <v>1.1290669699997</v>
      </c>
      <c r="O243" s="19" t="n">
        <v>1.29947623985396</v>
      </c>
      <c r="P243" s="19" t="n">
        <v>1.07398023008508</v>
      </c>
      <c r="Q243" s="17" t="s">
        <v>31</v>
      </c>
      <c r="R243" s="5" t="str">
        <f aca="false">IF(OR(Q243="Steel plate",Q243="Concrete jacket"),"Steel plate or jacket",Q243)</f>
        <v>Polymer laminate</v>
      </c>
      <c r="S243" s="5" t="str">
        <f aca="false">IF(O243&lt;='Tree rules'!$C$4,IF(N243&lt;='Tree rules'!$C$5,IF(P243&lt;='Tree rules'!$C$7,"Monitor","Polymer laminate"),IF(P243&lt;='Tree rules'!$C$8,"Seal cracks","Polymer laminate")),IF(O243&lt;='Tree rules'!$C$6,IF(P243&lt;='Tree rules'!$C$9,"Polymer laminate","Steel plate or jacket"),IF(L243&lt;='Tree rules'!$C$10,"Steel plate or jacket","Polymer laminate")))</f>
        <v>Polymer laminate</v>
      </c>
      <c r="T243" s="5" t="str">
        <f aca="false">IF(S243=R243,"Yes","No")</f>
        <v>Yes</v>
      </c>
    </row>
    <row r="244" customFormat="false" ht="15" hidden="false" customHeight="false" outlineLevel="0" collapsed="false">
      <c r="A244" s="15" t="n">
        <v>352</v>
      </c>
      <c r="B244" s="16" t="n">
        <v>3.57429696889778</v>
      </c>
      <c r="C244" s="15" t="n">
        <v>300</v>
      </c>
      <c r="D244" s="15" t="n">
        <v>350</v>
      </c>
      <c r="E244" s="15" t="n">
        <v>25</v>
      </c>
      <c r="F244" s="16" t="n">
        <v>0.729754391077768</v>
      </c>
      <c r="G244" s="17" t="s">
        <v>102</v>
      </c>
      <c r="H244" s="18" t="n">
        <v>0.1</v>
      </c>
      <c r="I244" s="18" t="n">
        <v>1.5</v>
      </c>
      <c r="J244" s="19" t="n">
        <v>0.907985799514456</v>
      </c>
      <c r="K244" s="19" t="n">
        <v>0.464970234629635</v>
      </c>
      <c r="L244" s="16" t="n">
        <v>12.4539964073094</v>
      </c>
      <c r="M244" s="19" t="n">
        <v>0.692352943427166</v>
      </c>
      <c r="N244" s="19" t="n">
        <v>4.19675982153749</v>
      </c>
      <c r="O244" s="19" t="n">
        <v>1.15088551415138</v>
      </c>
      <c r="P244" s="19" t="n">
        <v>0.432795697216773</v>
      </c>
      <c r="Q244" s="17" t="s">
        <v>31</v>
      </c>
      <c r="R244" s="5" t="str">
        <f aca="false">IF(OR(Q244="Steel plate",Q244="Concrete jacket"),"Steel plate or jacket",Q244)</f>
        <v>Polymer laminate</v>
      </c>
      <c r="S244" s="5" t="str">
        <f aca="false">IF(O244&lt;='Tree rules'!$C$4,IF(N244&lt;='Tree rules'!$C$5,IF(P244&lt;='Tree rules'!$C$7,"Monitor","Polymer laminate"),IF(P244&lt;='Tree rules'!$C$8,"Seal cracks","Polymer laminate")),IF(O244&lt;='Tree rules'!$C$6,IF(P244&lt;='Tree rules'!$C$9,"Polymer laminate","Steel plate or jacket"),IF(L244&lt;='Tree rules'!$C$10,"Steel plate or jacket","Polymer laminate")))</f>
        <v>Polymer laminate</v>
      </c>
      <c r="T244" s="5" t="str">
        <f aca="false">IF(S244=R244,"Yes","No")</f>
        <v>Yes</v>
      </c>
    </row>
    <row r="245" customFormat="false" ht="15" hidden="false" customHeight="false" outlineLevel="0" collapsed="false">
      <c r="A245" s="15" t="n">
        <v>353</v>
      </c>
      <c r="B245" s="16" t="n">
        <v>3.1968014296482</v>
      </c>
      <c r="C245" s="15" t="n">
        <v>230</v>
      </c>
      <c r="D245" s="15" t="n">
        <v>300</v>
      </c>
      <c r="E245" s="15" t="n">
        <v>25</v>
      </c>
      <c r="F245" s="16" t="n">
        <v>0.688332522525665</v>
      </c>
      <c r="G245" s="17" t="s">
        <v>101</v>
      </c>
      <c r="H245" s="18" t="n">
        <v>0.3</v>
      </c>
      <c r="I245" s="18" t="n">
        <v>1</v>
      </c>
      <c r="J245" s="19" t="n">
        <v>0.908964114965601</v>
      </c>
      <c r="K245" s="19" t="n">
        <v>0.5640594910182</v>
      </c>
      <c r="L245" s="16" t="n">
        <v>12.5858324001897</v>
      </c>
      <c r="M245" s="19" t="n">
        <v>0.931078458991395</v>
      </c>
      <c r="N245" s="19" t="n">
        <v>0.76019596681704</v>
      </c>
      <c r="O245" s="19" t="n">
        <v>0.908964114965601</v>
      </c>
      <c r="P245" s="19" t="n">
        <v>0.323770265084522</v>
      </c>
      <c r="Q245" s="17" t="s">
        <v>29</v>
      </c>
      <c r="R245" s="5" t="str">
        <f aca="false">IF(OR(Q245="Steel plate",Q245="Concrete jacket"),"Steel plate or jacket",Q245)</f>
        <v>Monitor</v>
      </c>
      <c r="S245" s="5" t="str">
        <f aca="false">IF(O245&lt;='Tree rules'!$C$4,IF(N245&lt;='Tree rules'!$C$5,IF(P245&lt;='Tree rules'!$C$7,"Monitor","Polymer laminate"),IF(P245&lt;='Tree rules'!$C$8,"Seal cracks","Polymer laminate")),IF(O245&lt;='Tree rules'!$C$6,IF(P245&lt;='Tree rules'!$C$9,"Polymer laminate","Steel plate or jacket"),IF(L245&lt;='Tree rules'!$C$10,"Steel plate or jacket","Polymer laminate")))</f>
        <v>Monitor</v>
      </c>
      <c r="T245" s="5" t="str">
        <f aca="false">IF(S245=R245,"Yes","No")</f>
        <v>Yes</v>
      </c>
    </row>
    <row r="246" customFormat="false" ht="15" hidden="false" customHeight="false" outlineLevel="0" collapsed="false">
      <c r="A246" s="15" t="n">
        <v>355</v>
      </c>
      <c r="B246" s="16" t="n">
        <v>5.39260926177182</v>
      </c>
      <c r="C246" s="15" t="n">
        <v>230</v>
      </c>
      <c r="D246" s="15" t="n">
        <v>475</v>
      </c>
      <c r="E246" s="15" t="n">
        <v>20</v>
      </c>
      <c r="F246" s="16" t="n">
        <v>0.611316296229087</v>
      </c>
      <c r="G246" s="17" t="s">
        <v>101</v>
      </c>
      <c r="H246" s="18" t="n">
        <v>0.3</v>
      </c>
      <c r="I246" s="18" t="n">
        <v>2</v>
      </c>
      <c r="J246" s="19" t="n">
        <v>0.939584714309345</v>
      </c>
      <c r="K246" s="19" t="n">
        <v>0.560269859949486</v>
      </c>
      <c r="L246" s="16" t="n">
        <v>12.5701847593749</v>
      </c>
      <c r="M246" s="19" t="n">
        <v>0.55084449458875</v>
      </c>
      <c r="N246" s="19" t="n">
        <v>0.978187453305173</v>
      </c>
      <c r="O246" s="19" t="n">
        <v>1.35274843232192</v>
      </c>
      <c r="P246" s="19" t="n">
        <v>0.779706415947844</v>
      </c>
      <c r="Q246" s="17" t="s">
        <v>31</v>
      </c>
      <c r="R246" s="5" t="str">
        <f aca="false">IF(OR(Q246="Steel plate",Q246="Concrete jacket"),"Steel plate or jacket",Q246)</f>
        <v>Polymer laminate</v>
      </c>
      <c r="S246" s="5" t="str">
        <f aca="false">IF(O246&lt;='Tree rules'!$C$4,IF(N246&lt;='Tree rules'!$C$5,IF(P246&lt;='Tree rules'!$C$7,"Monitor","Polymer laminate"),IF(P246&lt;='Tree rules'!$C$8,"Seal cracks","Polymer laminate")),IF(O246&lt;='Tree rules'!$C$6,IF(P246&lt;='Tree rules'!$C$9,"Polymer laminate","Steel plate or jacket"),IF(L246&lt;='Tree rules'!$C$10,"Steel plate or jacket","Polymer laminate")))</f>
        <v>Steel plate or jacket</v>
      </c>
      <c r="T246" s="5" t="str">
        <f aca="false">IF(S246=R246,"Yes","No")</f>
        <v>No</v>
      </c>
    </row>
    <row r="247" customFormat="false" ht="15" hidden="false" customHeight="false" outlineLevel="0" collapsed="false">
      <c r="A247" s="15" t="n">
        <v>356</v>
      </c>
      <c r="B247" s="16" t="n">
        <v>3.37040770817332</v>
      </c>
      <c r="C247" s="15" t="n">
        <v>300</v>
      </c>
      <c r="D247" s="15" t="n">
        <v>325</v>
      </c>
      <c r="E247" s="15" t="n">
        <v>20</v>
      </c>
      <c r="F247" s="16" t="n">
        <v>0.536642161467296</v>
      </c>
      <c r="G247" s="17" t="s">
        <v>101</v>
      </c>
      <c r="H247" s="18" t="n">
        <v>0.3</v>
      </c>
      <c r="I247" s="18" t="n">
        <v>1.5</v>
      </c>
      <c r="J247" s="19" t="n">
        <v>0.917346887614271</v>
      </c>
      <c r="K247" s="19" t="n">
        <v>0.52935902408868</v>
      </c>
      <c r="L247" s="16" t="n">
        <v>11.9943334810438</v>
      </c>
      <c r="M247" s="19" t="n">
        <v>0.507593884575945</v>
      </c>
      <c r="N247" s="19" t="n">
        <v>0.829128412005327</v>
      </c>
      <c r="O247" s="19" t="n">
        <v>1.13321740483227</v>
      </c>
      <c r="P247" s="19" t="n">
        <v>0.553773926133445</v>
      </c>
      <c r="Q247" s="17" t="s">
        <v>31</v>
      </c>
      <c r="R247" s="5" t="str">
        <f aca="false">IF(OR(Q247="Steel plate",Q247="Concrete jacket"),"Steel plate or jacket",Q247)</f>
        <v>Polymer laminate</v>
      </c>
      <c r="S247" s="5" t="str">
        <f aca="false">IF(O247&lt;='Tree rules'!$C$4,IF(N247&lt;='Tree rules'!$C$5,IF(P247&lt;='Tree rules'!$C$7,"Monitor","Polymer laminate"),IF(P247&lt;='Tree rules'!$C$8,"Seal cracks","Polymer laminate")),IF(O247&lt;='Tree rules'!$C$6,IF(P247&lt;='Tree rules'!$C$9,"Polymer laminate","Steel plate or jacket"),IF(L247&lt;='Tree rules'!$C$10,"Steel plate or jacket","Polymer laminate")))</f>
        <v>Polymer laminate</v>
      </c>
      <c r="T247" s="5" t="str">
        <f aca="false">IF(S247=R247,"Yes","No")</f>
        <v>Yes</v>
      </c>
    </row>
    <row r="248" customFormat="false" ht="15" hidden="false" customHeight="false" outlineLevel="0" collapsed="false">
      <c r="A248" s="15" t="n">
        <v>357</v>
      </c>
      <c r="B248" s="16" t="n">
        <v>3.83389686719458</v>
      </c>
      <c r="C248" s="15" t="n">
        <v>300</v>
      </c>
      <c r="D248" s="15" t="n">
        <v>325</v>
      </c>
      <c r="E248" s="15" t="n">
        <v>25</v>
      </c>
      <c r="F248" s="16" t="n">
        <v>0.72065207824282</v>
      </c>
      <c r="G248" s="17" t="s">
        <v>101</v>
      </c>
      <c r="H248" s="18" t="n">
        <v>0.3</v>
      </c>
      <c r="I248" s="18" t="n">
        <v>1</v>
      </c>
      <c r="J248" s="19" t="n">
        <v>0.943345636423711</v>
      </c>
      <c r="K248" s="19" t="n">
        <v>0.533394790975553</v>
      </c>
      <c r="L248" s="16" t="n">
        <v>13.7415658322387</v>
      </c>
      <c r="M248" s="19" t="n">
        <v>0.486385183390221</v>
      </c>
      <c r="N248" s="19" t="n">
        <v>0.799174941050597</v>
      </c>
      <c r="O248" s="19" t="n">
        <v>0.943345636423711</v>
      </c>
      <c r="P248" s="19" t="n">
        <v>0.709903202797716</v>
      </c>
      <c r="Q248" s="17" t="s">
        <v>29</v>
      </c>
      <c r="R248" s="5" t="str">
        <f aca="false">IF(OR(Q248="Steel plate",Q248="Concrete jacket"),"Steel plate or jacket",Q248)</f>
        <v>Monitor</v>
      </c>
      <c r="S248" s="5" t="str">
        <f aca="false">IF(O248&lt;='Tree rules'!$C$4,IF(N248&lt;='Tree rules'!$C$5,IF(P248&lt;='Tree rules'!$C$7,"Monitor","Polymer laminate"),IF(P248&lt;='Tree rules'!$C$8,"Seal cracks","Polymer laminate")),IF(O248&lt;='Tree rules'!$C$6,IF(P248&lt;='Tree rules'!$C$9,"Polymer laminate","Steel plate or jacket"),IF(L248&lt;='Tree rules'!$C$10,"Steel plate or jacket","Polymer laminate")))</f>
        <v>Monitor</v>
      </c>
      <c r="T248" s="5" t="str">
        <f aca="false">IF(S248=R248,"Yes","No")</f>
        <v>Yes</v>
      </c>
    </row>
    <row r="249" customFormat="false" ht="15" hidden="false" customHeight="false" outlineLevel="0" collapsed="false">
      <c r="A249" s="15" t="n">
        <v>358</v>
      </c>
      <c r="B249" s="16" t="n">
        <v>5.38132036015074</v>
      </c>
      <c r="C249" s="15" t="n">
        <v>300</v>
      </c>
      <c r="D249" s="15" t="n">
        <v>525</v>
      </c>
      <c r="E249" s="15" t="n">
        <v>30</v>
      </c>
      <c r="F249" s="16" t="n">
        <v>0.658614812073332</v>
      </c>
      <c r="G249" s="17" t="s">
        <v>103</v>
      </c>
      <c r="H249" s="18" t="n">
        <v>0.2</v>
      </c>
      <c r="I249" s="18" t="n">
        <v>2</v>
      </c>
      <c r="J249" s="19" t="n">
        <v>0.90212146600431</v>
      </c>
      <c r="K249" s="19" t="n">
        <v>0.578246292663813</v>
      </c>
      <c r="L249" s="16" t="n">
        <v>11.2815940464376</v>
      </c>
      <c r="M249" s="19" t="n">
        <v>0.306960461348317</v>
      </c>
      <c r="N249" s="19" t="n">
        <v>1.69236356722806</v>
      </c>
      <c r="O249" s="19" t="n">
        <v>1.28259453875918</v>
      </c>
      <c r="P249" s="19" t="n">
        <v>1.10932221501275</v>
      </c>
      <c r="Q249" s="17" t="s">
        <v>31</v>
      </c>
      <c r="R249" s="5" t="str">
        <f aca="false">IF(OR(Q249="Steel plate",Q249="Concrete jacket"),"Steel plate or jacket",Q249)</f>
        <v>Polymer laminate</v>
      </c>
      <c r="S249" s="5" t="str">
        <f aca="false">IF(O249&lt;='Tree rules'!$C$4,IF(N249&lt;='Tree rules'!$C$5,IF(P249&lt;='Tree rules'!$C$7,"Monitor","Polymer laminate"),IF(P249&lt;='Tree rules'!$C$8,"Seal cracks","Polymer laminate")),IF(O249&lt;='Tree rules'!$C$6,IF(P249&lt;='Tree rules'!$C$9,"Polymer laminate","Steel plate or jacket"),IF(L249&lt;='Tree rules'!$C$10,"Steel plate or jacket","Polymer laminate")))</f>
        <v>Polymer laminate</v>
      </c>
      <c r="T249" s="5" t="str">
        <f aca="false">IF(S249=R249,"Yes","No")</f>
        <v>Yes</v>
      </c>
    </row>
    <row r="250" customFormat="false" ht="15" hidden="false" customHeight="false" outlineLevel="0" collapsed="false">
      <c r="A250" s="15" t="n">
        <v>359</v>
      </c>
      <c r="B250" s="16" t="n">
        <v>7.38129520518123</v>
      </c>
      <c r="C250" s="15" t="n">
        <v>300</v>
      </c>
      <c r="D250" s="15" t="n">
        <v>725</v>
      </c>
      <c r="E250" s="15" t="n">
        <v>30</v>
      </c>
      <c r="F250" s="16" t="n">
        <v>0.773410303690249</v>
      </c>
      <c r="G250" s="17" t="s">
        <v>103</v>
      </c>
      <c r="H250" s="18" t="n">
        <v>0.2</v>
      </c>
      <c r="I250" s="18" t="n">
        <v>1</v>
      </c>
      <c r="J250" s="19" t="n">
        <v>0.901672872736902</v>
      </c>
      <c r="K250" s="19" t="n">
        <v>0.541084556131882</v>
      </c>
      <c r="L250" s="16" t="n">
        <v>10.9029471272987</v>
      </c>
      <c r="M250" s="19" t="n">
        <v>0.543506186372478</v>
      </c>
      <c r="N250" s="19" t="n">
        <v>0.872156268579817</v>
      </c>
      <c r="O250" s="19" t="n">
        <v>0.901672872736902</v>
      </c>
      <c r="P250" s="19" t="n">
        <v>0.617733145915234</v>
      </c>
      <c r="Q250" s="17" t="s">
        <v>29</v>
      </c>
      <c r="R250" s="5" t="str">
        <f aca="false">IF(OR(Q250="Steel plate",Q250="Concrete jacket"),"Steel plate or jacket",Q250)</f>
        <v>Monitor</v>
      </c>
      <c r="S250" s="5" t="str">
        <f aca="false">IF(O250&lt;='Tree rules'!$C$4,IF(N250&lt;='Tree rules'!$C$5,IF(P250&lt;='Tree rules'!$C$7,"Monitor","Polymer laminate"),IF(P250&lt;='Tree rules'!$C$8,"Seal cracks","Polymer laminate")),IF(O250&lt;='Tree rules'!$C$6,IF(P250&lt;='Tree rules'!$C$9,"Polymer laminate","Steel plate or jacket"),IF(L250&lt;='Tree rules'!$C$10,"Steel plate or jacket","Polymer laminate")))</f>
        <v>Monitor</v>
      </c>
      <c r="T250" s="5" t="str">
        <f aca="false">IF(S250=R250,"Yes","No")</f>
        <v>Yes</v>
      </c>
    </row>
    <row r="251" customFormat="false" ht="15" hidden="false" customHeight="false" outlineLevel="0" collapsed="false">
      <c r="A251" s="15" t="n">
        <v>360</v>
      </c>
      <c r="B251" s="16" t="n">
        <v>7.28055367760342</v>
      </c>
      <c r="C251" s="15" t="n">
        <v>300</v>
      </c>
      <c r="D251" s="15" t="n">
        <v>625</v>
      </c>
      <c r="E251" s="15" t="n">
        <v>30</v>
      </c>
      <c r="F251" s="16" t="n">
        <v>0.594154638976793</v>
      </c>
      <c r="G251" s="17" t="s">
        <v>102</v>
      </c>
      <c r="H251" s="18" t="n">
        <v>0.1</v>
      </c>
      <c r="I251" s="18" t="n">
        <v>1.5</v>
      </c>
      <c r="J251" s="19" t="n">
        <v>0.872777355097558</v>
      </c>
      <c r="K251" s="19" t="n">
        <v>0.591171278041855</v>
      </c>
      <c r="L251" s="16" t="n">
        <v>12.9087831163181</v>
      </c>
      <c r="M251" s="19" t="n">
        <v>0.563043409491712</v>
      </c>
      <c r="N251" s="19" t="n">
        <v>2.71115457552064</v>
      </c>
      <c r="O251" s="19" t="n">
        <v>1.05118558041683</v>
      </c>
      <c r="P251" s="19" t="n">
        <v>0.578312708330386</v>
      </c>
      <c r="Q251" s="17" t="s">
        <v>31</v>
      </c>
      <c r="R251" s="5" t="str">
        <f aca="false">IF(OR(Q251="Steel plate",Q251="Concrete jacket"),"Steel plate or jacket",Q251)</f>
        <v>Polymer laminate</v>
      </c>
      <c r="S251" s="5" t="str">
        <f aca="false">IF(O251&lt;='Tree rules'!$C$4,IF(N251&lt;='Tree rules'!$C$5,IF(P251&lt;='Tree rules'!$C$7,"Monitor","Polymer laminate"),IF(P251&lt;='Tree rules'!$C$8,"Seal cracks","Polymer laminate")),IF(O251&lt;='Tree rules'!$C$6,IF(P251&lt;='Tree rules'!$C$9,"Polymer laminate","Steel plate or jacket"),IF(L251&lt;='Tree rules'!$C$10,"Steel plate or jacket","Polymer laminate")))</f>
        <v>Polymer laminate</v>
      </c>
      <c r="T251" s="5" t="str">
        <f aca="false">IF(S251=R251,"Yes","No")</f>
        <v>Yes</v>
      </c>
    </row>
    <row r="252" customFormat="false" ht="15" hidden="false" customHeight="false" outlineLevel="0" collapsed="false">
      <c r="A252" s="15" t="n">
        <v>361</v>
      </c>
      <c r="B252" s="16" t="n">
        <v>7.43371220895909</v>
      </c>
      <c r="C252" s="15" t="n">
        <v>300</v>
      </c>
      <c r="D252" s="15" t="n">
        <v>700</v>
      </c>
      <c r="E252" s="15" t="n">
        <v>20</v>
      </c>
      <c r="F252" s="16" t="n">
        <v>0.512390239117601</v>
      </c>
      <c r="G252" s="17" t="s">
        <v>103</v>
      </c>
      <c r="H252" s="18" t="n">
        <v>0.2</v>
      </c>
      <c r="I252" s="18" t="n">
        <v>1</v>
      </c>
      <c r="J252" s="19" t="n">
        <v>0.987527796719582</v>
      </c>
      <c r="K252" s="19" t="n">
        <v>0.643906863267932</v>
      </c>
      <c r="L252" s="16" t="n">
        <v>11.3665324296011</v>
      </c>
      <c r="M252" s="19" t="n">
        <v>0.917000758739508</v>
      </c>
      <c r="N252" s="19" t="n">
        <v>0.832519674695923</v>
      </c>
      <c r="O252" s="19" t="n">
        <v>0.987527796719582</v>
      </c>
      <c r="P252" s="19" t="n">
        <v>0.387770913569509</v>
      </c>
      <c r="Q252" s="17" t="s">
        <v>29</v>
      </c>
      <c r="R252" s="5" t="str">
        <f aca="false">IF(OR(Q252="Steel plate",Q252="Concrete jacket"),"Steel plate or jacket",Q252)</f>
        <v>Monitor</v>
      </c>
      <c r="S252" s="5" t="str">
        <f aca="false">IF(O252&lt;='Tree rules'!$C$4,IF(N252&lt;='Tree rules'!$C$5,IF(P252&lt;='Tree rules'!$C$7,"Monitor","Polymer laminate"),IF(P252&lt;='Tree rules'!$C$8,"Seal cracks","Polymer laminate")),IF(O252&lt;='Tree rules'!$C$6,IF(P252&lt;='Tree rules'!$C$9,"Polymer laminate","Steel plate or jacket"),IF(L252&lt;='Tree rules'!$C$10,"Steel plate or jacket","Polymer laminate")))</f>
        <v>Monitor</v>
      </c>
      <c r="T252" s="5" t="str">
        <f aca="false">IF(S252=R252,"Yes","No")</f>
        <v>Yes</v>
      </c>
    </row>
    <row r="253" customFormat="false" ht="15" hidden="false" customHeight="false" outlineLevel="0" collapsed="false">
      <c r="A253" s="15" t="n">
        <v>362</v>
      </c>
      <c r="B253" s="16" t="n">
        <v>6.46617125680722</v>
      </c>
      <c r="C253" s="15" t="n">
        <v>230</v>
      </c>
      <c r="D253" s="15" t="n">
        <v>625</v>
      </c>
      <c r="E253" s="15" t="n">
        <v>25</v>
      </c>
      <c r="F253" s="16" t="n">
        <v>0.710178431223674</v>
      </c>
      <c r="G253" s="17" t="s">
        <v>101</v>
      </c>
      <c r="H253" s="18" t="n">
        <v>0.3</v>
      </c>
      <c r="I253" s="18" t="n">
        <v>2</v>
      </c>
      <c r="J253" s="19" t="n">
        <v>0.892985513290755</v>
      </c>
      <c r="K253" s="19" t="n">
        <v>0.430821550147672</v>
      </c>
      <c r="L253" s="16" t="n">
        <v>11.2065359736694</v>
      </c>
      <c r="M253" s="19" t="n">
        <v>0.462199208931081</v>
      </c>
      <c r="N253" s="19" t="n">
        <v>1.00732384670162</v>
      </c>
      <c r="O253" s="19" t="n">
        <v>1.40125362348617</v>
      </c>
      <c r="P253" s="19" t="n">
        <v>0.84014939112717</v>
      </c>
      <c r="Q253" s="17" t="s">
        <v>104</v>
      </c>
      <c r="R253" s="5" t="str">
        <f aca="false">IF(OR(Q253="Steel plate",Q253="Concrete jacket"),"Steel plate or jacket",Q253)</f>
        <v>Steel plate or jacket</v>
      </c>
      <c r="S253" s="5" t="str">
        <f aca="false">IF(O253&lt;='Tree rules'!$C$4,IF(N253&lt;='Tree rules'!$C$5,IF(P253&lt;='Tree rules'!$C$7,"Monitor","Polymer laminate"),IF(P253&lt;='Tree rules'!$C$8,"Seal cracks","Polymer laminate")),IF(O253&lt;='Tree rules'!$C$6,IF(P253&lt;='Tree rules'!$C$9,"Polymer laminate","Steel plate or jacket"),IF(L253&lt;='Tree rules'!$C$10,"Steel plate or jacket","Polymer laminate")))</f>
        <v>Steel plate or jacket</v>
      </c>
      <c r="T253" s="5" t="str">
        <f aca="false">IF(S253=R253,"Yes","No")</f>
        <v>Yes</v>
      </c>
    </row>
    <row r="254" customFormat="false" ht="15" hidden="false" customHeight="false" outlineLevel="0" collapsed="false">
      <c r="A254" s="15" t="n">
        <v>363</v>
      </c>
      <c r="B254" s="16" t="n">
        <v>5.16492919174959</v>
      </c>
      <c r="C254" s="15" t="n">
        <v>300</v>
      </c>
      <c r="D254" s="15" t="n">
        <v>475</v>
      </c>
      <c r="E254" s="15" t="n">
        <v>25</v>
      </c>
      <c r="F254" s="16" t="n">
        <v>0.735735984447258</v>
      </c>
      <c r="G254" s="17" t="s">
        <v>103</v>
      </c>
      <c r="H254" s="18" t="n">
        <v>0.2</v>
      </c>
      <c r="I254" s="18" t="n">
        <v>1</v>
      </c>
      <c r="J254" s="19" t="n">
        <v>0.902092377617852</v>
      </c>
      <c r="K254" s="19" t="n">
        <v>0.612491676055319</v>
      </c>
      <c r="L254" s="16" t="n">
        <v>12.0958529080787</v>
      </c>
      <c r="M254" s="19" t="n">
        <v>0.954470272114896</v>
      </c>
      <c r="N254" s="19" t="n">
        <v>1.00930953968569</v>
      </c>
      <c r="O254" s="19" t="n">
        <v>0.902092377617852</v>
      </c>
      <c r="P254" s="19" t="n">
        <v>0.403211182913765</v>
      </c>
      <c r="Q254" s="17" t="s">
        <v>30</v>
      </c>
      <c r="R254" s="5" t="str">
        <f aca="false">IF(OR(Q254="Steel plate",Q254="Concrete jacket"),"Steel plate or jacket",Q254)</f>
        <v>Seal cracks</v>
      </c>
      <c r="S254" s="5" t="str">
        <f aca="false">IF(O254&lt;='Tree rules'!$C$4,IF(N254&lt;='Tree rules'!$C$5,IF(P254&lt;='Tree rules'!$C$7,"Monitor","Polymer laminate"),IF(P254&lt;='Tree rules'!$C$8,"Seal cracks","Polymer laminate")),IF(O254&lt;='Tree rules'!$C$6,IF(P254&lt;='Tree rules'!$C$9,"Polymer laminate","Steel plate or jacket"),IF(L254&lt;='Tree rules'!$C$10,"Steel plate or jacket","Polymer laminate")))</f>
        <v>Seal cracks</v>
      </c>
      <c r="T254" s="5" t="str">
        <f aca="false">IF(S254=R254,"Yes","No")</f>
        <v>Yes</v>
      </c>
    </row>
    <row r="255" customFormat="false" ht="15" hidden="false" customHeight="false" outlineLevel="0" collapsed="false">
      <c r="A255" s="15" t="n">
        <v>364</v>
      </c>
      <c r="B255" s="16" t="n">
        <v>6.94895255813753</v>
      </c>
      <c r="C255" s="15" t="n">
        <v>230</v>
      </c>
      <c r="D255" s="15" t="n">
        <v>625</v>
      </c>
      <c r="E255" s="15" t="n">
        <v>25</v>
      </c>
      <c r="F255" s="16" t="n">
        <v>0.603925598347216</v>
      </c>
      <c r="G255" s="17" t="s">
        <v>103</v>
      </c>
      <c r="H255" s="18" t="n">
        <v>0.2</v>
      </c>
      <c r="I255" s="18" t="n">
        <v>1</v>
      </c>
      <c r="J255" s="19" t="n">
        <v>0.996984411825908</v>
      </c>
      <c r="K255" s="19" t="n">
        <v>0.449059565060183</v>
      </c>
      <c r="L255" s="16" t="n">
        <v>12.0016451781305</v>
      </c>
      <c r="M255" s="19" t="n">
        <v>0.811304070756371</v>
      </c>
      <c r="N255" s="19" t="n">
        <v>0.889183953145671</v>
      </c>
      <c r="O255" s="19" t="n">
        <v>0.996984411825908</v>
      </c>
      <c r="P255" s="19" t="n">
        <v>0.410564834695397</v>
      </c>
      <c r="Q255" s="17" t="s">
        <v>29</v>
      </c>
      <c r="R255" s="5" t="str">
        <f aca="false">IF(OR(Q255="Steel plate",Q255="Concrete jacket"),"Steel plate or jacket",Q255)</f>
        <v>Monitor</v>
      </c>
      <c r="S255" s="5" t="str">
        <f aca="false">IF(O255&lt;='Tree rules'!$C$4,IF(N255&lt;='Tree rules'!$C$5,IF(P255&lt;='Tree rules'!$C$7,"Monitor","Polymer laminate"),IF(P255&lt;='Tree rules'!$C$8,"Seal cracks","Polymer laminate")),IF(O255&lt;='Tree rules'!$C$6,IF(P255&lt;='Tree rules'!$C$9,"Polymer laminate","Steel plate or jacket"),IF(L255&lt;='Tree rules'!$C$10,"Steel plate or jacket","Polymer laminate")))</f>
        <v>Monitor</v>
      </c>
      <c r="T255" s="5" t="str">
        <f aca="false">IF(S255=R255,"Yes","No")</f>
        <v>Yes</v>
      </c>
    </row>
    <row r="256" customFormat="false" ht="15" hidden="false" customHeight="false" outlineLevel="0" collapsed="false">
      <c r="A256" s="15" t="n">
        <v>365</v>
      </c>
      <c r="B256" s="16" t="n">
        <v>3.53583420401588</v>
      </c>
      <c r="C256" s="15" t="n">
        <v>230</v>
      </c>
      <c r="D256" s="15" t="n">
        <v>350</v>
      </c>
      <c r="E256" s="15" t="n">
        <v>25</v>
      </c>
      <c r="F256" s="16" t="n">
        <v>0.862679904875916</v>
      </c>
      <c r="G256" s="17" t="s">
        <v>103</v>
      </c>
      <c r="H256" s="18" t="n">
        <v>0.2</v>
      </c>
      <c r="I256" s="18" t="n">
        <v>1.5</v>
      </c>
      <c r="J256" s="19" t="n">
        <v>0.927903618686254</v>
      </c>
      <c r="K256" s="19" t="n">
        <v>0.508939531060312</v>
      </c>
      <c r="L256" s="16" t="n">
        <v>11.6310335658417</v>
      </c>
      <c r="M256" s="19" t="n">
        <v>0.683866949751826</v>
      </c>
      <c r="N256" s="19" t="n">
        <v>1.26238317396205</v>
      </c>
      <c r="O256" s="19" t="n">
        <v>1.15573201174771</v>
      </c>
      <c r="P256" s="19" t="n">
        <v>0.567750356368014</v>
      </c>
      <c r="Q256" s="17" t="s">
        <v>31</v>
      </c>
      <c r="R256" s="5" t="str">
        <f aca="false">IF(OR(Q256="Steel plate",Q256="Concrete jacket"),"Steel plate or jacket",Q256)</f>
        <v>Polymer laminate</v>
      </c>
      <c r="S256" s="5" t="str">
        <f aca="false">IF(O256&lt;='Tree rules'!$C$4,IF(N256&lt;='Tree rules'!$C$5,IF(P256&lt;='Tree rules'!$C$7,"Monitor","Polymer laminate"),IF(P256&lt;='Tree rules'!$C$8,"Seal cracks","Polymer laminate")),IF(O256&lt;='Tree rules'!$C$6,IF(P256&lt;='Tree rules'!$C$9,"Polymer laminate","Steel plate or jacket"),IF(L256&lt;='Tree rules'!$C$10,"Steel plate or jacket","Polymer laminate")))</f>
        <v>Polymer laminate</v>
      </c>
      <c r="T256" s="5" t="str">
        <f aca="false">IF(S256=R256,"Yes","No")</f>
        <v>Yes</v>
      </c>
    </row>
    <row r="257" customFormat="false" ht="15" hidden="false" customHeight="false" outlineLevel="0" collapsed="false">
      <c r="A257" s="15" t="n">
        <v>366</v>
      </c>
      <c r="B257" s="16" t="n">
        <v>6.79269215503873</v>
      </c>
      <c r="C257" s="15" t="n">
        <v>230</v>
      </c>
      <c r="D257" s="15" t="n">
        <v>650</v>
      </c>
      <c r="E257" s="15" t="n">
        <v>30</v>
      </c>
      <c r="F257" s="16" t="n">
        <v>0.578928677885824</v>
      </c>
      <c r="G257" s="17" t="s">
        <v>103</v>
      </c>
      <c r="H257" s="18" t="n">
        <v>0.2</v>
      </c>
      <c r="I257" s="18" t="n">
        <v>1</v>
      </c>
      <c r="J257" s="19" t="n">
        <v>0.916346768025436</v>
      </c>
      <c r="K257" s="19" t="n">
        <v>0.645683372615999</v>
      </c>
      <c r="L257" s="16" t="n">
        <v>11.2461790646337</v>
      </c>
      <c r="M257" s="19" t="n">
        <v>0.878767693591533</v>
      </c>
      <c r="N257" s="19" t="n">
        <v>0.791611087671933</v>
      </c>
      <c r="O257" s="19" t="n">
        <v>0.916346768025436</v>
      </c>
      <c r="P257" s="19" t="n">
        <v>0.354141904171335</v>
      </c>
      <c r="Q257" s="17" t="s">
        <v>29</v>
      </c>
      <c r="R257" s="5" t="str">
        <f aca="false">IF(OR(Q257="Steel plate",Q257="Concrete jacket"),"Steel plate or jacket",Q257)</f>
        <v>Monitor</v>
      </c>
      <c r="S257" s="5" t="str">
        <f aca="false">IF(O257&lt;='Tree rules'!$C$4,IF(N257&lt;='Tree rules'!$C$5,IF(P257&lt;='Tree rules'!$C$7,"Monitor","Polymer laminate"),IF(P257&lt;='Tree rules'!$C$8,"Seal cracks","Polymer laminate")),IF(O257&lt;='Tree rules'!$C$6,IF(P257&lt;='Tree rules'!$C$9,"Polymer laminate","Steel plate or jacket"),IF(L257&lt;='Tree rules'!$C$10,"Steel plate or jacket","Polymer laminate")))</f>
        <v>Monitor</v>
      </c>
      <c r="T257" s="5" t="str">
        <f aca="false">IF(S257=R257,"Yes","No")</f>
        <v>Yes</v>
      </c>
    </row>
    <row r="258" customFormat="false" ht="15" hidden="false" customHeight="false" outlineLevel="0" collapsed="false">
      <c r="A258" s="15" t="n">
        <v>369</v>
      </c>
      <c r="B258" s="16" t="n">
        <v>3.38275413060075</v>
      </c>
      <c r="C258" s="15" t="n">
        <v>300</v>
      </c>
      <c r="D258" s="15" t="n">
        <v>300</v>
      </c>
      <c r="E258" s="15" t="n">
        <v>25</v>
      </c>
      <c r="F258" s="16" t="n">
        <v>0.791582400904515</v>
      </c>
      <c r="G258" s="17" t="s">
        <v>101</v>
      </c>
      <c r="H258" s="18" t="n">
        <v>0.3</v>
      </c>
      <c r="I258" s="18" t="n">
        <v>1.5</v>
      </c>
      <c r="J258" s="19" t="n">
        <v>0.86146893749138</v>
      </c>
      <c r="K258" s="19" t="n">
        <v>0.508373846761037</v>
      </c>
      <c r="L258" s="16" t="n">
        <v>13.3179296480344</v>
      </c>
      <c r="M258" s="19" t="n">
        <v>0.261568143850127</v>
      </c>
      <c r="N258" s="19" t="n">
        <v>0.954768667768611</v>
      </c>
      <c r="O258" s="19" t="n">
        <v>1.07322926742825</v>
      </c>
      <c r="P258" s="19" t="n">
        <v>1.30258442300123</v>
      </c>
      <c r="Q258" s="17" t="s">
        <v>31</v>
      </c>
      <c r="R258" s="5" t="str">
        <f aca="false">IF(OR(Q258="Steel plate",Q258="Concrete jacket"),"Steel plate or jacket",Q258)</f>
        <v>Polymer laminate</v>
      </c>
      <c r="S258" s="5" t="str">
        <f aca="false">IF(O258&lt;='Tree rules'!$C$4,IF(N258&lt;='Tree rules'!$C$5,IF(P258&lt;='Tree rules'!$C$7,"Monitor","Polymer laminate"),IF(P258&lt;='Tree rules'!$C$8,"Seal cracks","Polymer laminate")),IF(O258&lt;='Tree rules'!$C$6,IF(P258&lt;='Tree rules'!$C$9,"Polymer laminate","Steel plate or jacket"),IF(L258&lt;='Tree rules'!$C$10,"Steel plate or jacket","Polymer laminate")))</f>
        <v>Steel plate or jacket</v>
      </c>
      <c r="T258" s="5" t="str">
        <f aca="false">IF(S258=R258,"Yes","No")</f>
        <v>No</v>
      </c>
    </row>
    <row r="259" customFormat="false" ht="15" hidden="false" customHeight="false" outlineLevel="0" collapsed="false">
      <c r="A259" s="15" t="n">
        <v>370</v>
      </c>
      <c r="B259" s="16" t="n">
        <v>6.79995605308097</v>
      </c>
      <c r="C259" s="15" t="n">
        <v>230</v>
      </c>
      <c r="D259" s="15" t="n">
        <v>650</v>
      </c>
      <c r="E259" s="15" t="n">
        <v>30</v>
      </c>
      <c r="F259" s="16" t="n">
        <v>0.680685971455249</v>
      </c>
      <c r="G259" s="17" t="s">
        <v>101</v>
      </c>
      <c r="H259" s="18" t="n">
        <v>0.3</v>
      </c>
      <c r="I259" s="18" t="n">
        <v>1</v>
      </c>
      <c r="J259" s="19" t="n">
        <v>0.961875300893069</v>
      </c>
      <c r="K259" s="19" t="n">
        <v>0.441513469265675</v>
      </c>
      <c r="L259" s="16" t="n">
        <v>11.2956080615963</v>
      </c>
      <c r="M259" s="19" t="n">
        <v>0.824155630395954</v>
      </c>
      <c r="N259" s="19" t="n">
        <v>0.635544522141261</v>
      </c>
      <c r="O259" s="19" t="n">
        <v>0.961875300893069</v>
      </c>
      <c r="P259" s="19" t="n">
        <v>0.381464881476702</v>
      </c>
      <c r="Q259" s="17" t="s">
        <v>29</v>
      </c>
      <c r="R259" s="5" t="str">
        <f aca="false">IF(OR(Q259="Steel plate",Q259="Concrete jacket"),"Steel plate or jacket",Q259)</f>
        <v>Monitor</v>
      </c>
      <c r="S259" s="5" t="str">
        <f aca="false">IF(O259&lt;='Tree rules'!$C$4,IF(N259&lt;='Tree rules'!$C$5,IF(P259&lt;='Tree rules'!$C$7,"Monitor","Polymer laminate"),IF(P259&lt;='Tree rules'!$C$8,"Seal cracks","Polymer laminate")),IF(O259&lt;='Tree rules'!$C$6,IF(P259&lt;='Tree rules'!$C$9,"Polymer laminate","Steel plate or jacket"),IF(L259&lt;='Tree rules'!$C$10,"Steel plate or jacket","Polymer laminate")))</f>
        <v>Monitor</v>
      </c>
      <c r="T259" s="5" t="str">
        <f aca="false">IF(S259=R259,"Yes","No")</f>
        <v>Yes</v>
      </c>
    </row>
    <row r="260" customFormat="false" ht="15" hidden="false" customHeight="false" outlineLevel="0" collapsed="false">
      <c r="A260" s="15" t="n">
        <v>372</v>
      </c>
      <c r="B260" s="16" t="n">
        <v>3.18338692574353</v>
      </c>
      <c r="C260" s="15" t="n">
        <v>300</v>
      </c>
      <c r="D260" s="15" t="n">
        <v>300</v>
      </c>
      <c r="E260" s="15" t="n">
        <v>25</v>
      </c>
      <c r="F260" s="16" t="n">
        <v>0.883572933822129</v>
      </c>
      <c r="G260" s="17" t="s">
        <v>101</v>
      </c>
      <c r="H260" s="18" t="n">
        <v>0.3</v>
      </c>
      <c r="I260" s="18" t="n">
        <v>1.5</v>
      </c>
      <c r="J260" s="19" t="n">
        <v>0.883789376235728</v>
      </c>
      <c r="K260" s="19" t="n">
        <v>0.624157526537872</v>
      </c>
      <c r="L260" s="16" t="n">
        <v>12.4351051786857</v>
      </c>
      <c r="M260" s="19" t="n">
        <v>0.859359915526254</v>
      </c>
      <c r="N260" s="19" t="n">
        <v>0.67192569100944</v>
      </c>
      <c r="O260" s="19" t="n">
        <v>1.04987216882772</v>
      </c>
      <c r="P260" s="19" t="n">
        <v>0.484596818326086</v>
      </c>
      <c r="Q260" s="17" t="s">
        <v>31</v>
      </c>
      <c r="R260" s="5" t="str">
        <f aca="false">IF(OR(Q260="Steel plate",Q260="Concrete jacket"),"Steel plate or jacket",Q260)</f>
        <v>Polymer laminate</v>
      </c>
      <c r="S260" s="5" t="str">
        <f aca="false">IF(O260&lt;='Tree rules'!$C$4,IF(N260&lt;='Tree rules'!$C$5,IF(P260&lt;='Tree rules'!$C$7,"Monitor","Polymer laminate"),IF(P260&lt;='Tree rules'!$C$8,"Seal cracks","Polymer laminate")),IF(O260&lt;='Tree rules'!$C$6,IF(P260&lt;='Tree rules'!$C$9,"Polymer laminate","Steel plate or jacket"),IF(L260&lt;='Tree rules'!$C$10,"Steel plate or jacket","Polymer laminate")))</f>
        <v>Polymer laminate</v>
      </c>
      <c r="T260" s="5" t="str">
        <f aca="false">IF(S260=R260,"Yes","No")</f>
        <v>Yes</v>
      </c>
    </row>
    <row r="261" customFormat="false" ht="15" hidden="false" customHeight="false" outlineLevel="0" collapsed="false">
      <c r="A261" s="15" t="n">
        <v>373</v>
      </c>
      <c r="B261" s="16" t="n">
        <v>4.18534564119304</v>
      </c>
      <c r="C261" s="15" t="n">
        <v>300</v>
      </c>
      <c r="D261" s="15" t="n">
        <v>375</v>
      </c>
      <c r="E261" s="15" t="n">
        <v>25</v>
      </c>
      <c r="F261" s="16" t="n">
        <v>0.814840647739602</v>
      </c>
      <c r="G261" s="17" t="s">
        <v>101</v>
      </c>
      <c r="H261" s="18" t="n">
        <v>0.3</v>
      </c>
      <c r="I261" s="18" t="n">
        <v>1</v>
      </c>
      <c r="J261" s="19" t="n">
        <v>0.887082747739823</v>
      </c>
      <c r="K261" s="19" t="n">
        <v>0.547839824570903</v>
      </c>
      <c r="L261" s="16" t="n">
        <v>12.7214153227752</v>
      </c>
      <c r="M261" s="19" t="n">
        <v>0.946333983456696</v>
      </c>
      <c r="N261" s="19" t="n">
        <v>0.588734100918347</v>
      </c>
      <c r="O261" s="19" t="n">
        <v>0.887082747739823</v>
      </c>
      <c r="P261" s="19" t="n">
        <v>0.40660745471911</v>
      </c>
      <c r="Q261" s="17" t="s">
        <v>29</v>
      </c>
      <c r="R261" s="5" t="str">
        <f aca="false">IF(OR(Q261="Steel plate",Q261="Concrete jacket"),"Steel plate or jacket",Q261)</f>
        <v>Monitor</v>
      </c>
      <c r="S261" s="5" t="str">
        <f aca="false">IF(O261&lt;='Tree rules'!$C$4,IF(N261&lt;='Tree rules'!$C$5,IF(P261&lt;='Tree rules'!$C$7,"Monitor","Polymer laminate"),IF(P261&lt;='Tree rules'!$C$8,"Seal cracks","Polymer laminate")),IF(O261&lt;='Tree rules'!$C$6,IF(P261&lt;='Tree rules'!$C$9,"Polymer laminate","Steel plate or jacket"),IF(L261&lt;='Tree rules'!$C$10,"Steel plate or jacket","Polymer laminate")))</f>
        <v>Monitor</v>
      </c>
      <c r="T261" s="5" t="str">
        <f aca="false">IF(S261=R261,"Yes","No")</f>
        <v>Yes</v>
      </c>
    </row>
    <row r="262" customFormat="false" ht="15" hidden="false" customHeight="false" outlineLevel="0" collapsed="false">
      <c r="A262" s="15" t="n">
        <v>375</v>
      </c>
      <c r="B262" s="16" t="n">
        <v>3.51933103139486</v>
      </c>
      <c r="C262" s="15" t="n">
        <v>300</v>
      </c>
      <c r="D262" s="15" t="n">
        <v>300</v>
      </c>
      <c r="E262" s="15" t="n">
        <v>30</v>
      </c>
      <c r="F262" s="16" t="n">
        <v>0.831109167616348</v>
      </c>
      <c r="G262" s="17" t="s">
        <v>101</v>
      </c>
      <c r="H262" s="18" t="n">
        <v>0.3</v>
      </c>
      <c r="I262" s="18" t="n">
        <v>1</v>
      </c>
      <c r="J262" s="19" t="n">
        <v>0.956737919583677</v>
      </c>
      <c r="K262" s="19" t="n">
        <v>0.44476334737688</v>
      </c>
      <c r="L262" s="16" t="n">
        <v>13.965599330932</v>
      </c>
      <c r="M262" s="19" t="n">
        <v>0.788753936207437</v>
      </c>
      <c r="N262" s="19" t="n">
        <v>1.00443108670344</v>
      </c>
      <c r="O262" s="19" t="n">
        <v>0.956737919583677</v>
      </c>
      <c r="P262" s="19" t="n">
        <v>0.43815985633885</v>
      </c>
      <c r="Q262" s="17" t="s">
        <v>30</v>
      </c>
      <c r="R262" s="5" t="str">
        <f aca="false">IF(OR(Q262="Steel plate",Q262="Concrete jacket"),"Steel plate or jacket",Q262)</f>
        <v>Seal cracks</v>
      </c>
      <c r="S262" s="5" t="str">
        <f aca="false">IF(O262&lt;='Tree rules'!$C$4,IF(N262&lt;='Tree rules'!$C$5,IF(P262&lt;='Tree rules'!$C$7,"Monitor","Polymer laminate"),IF(P262&lt;='Tree rules'!$C$8,"Seal cracks","Polymer laminate")),IF(O262&lt;='Tree rules'!$C$6,IF(P262&lt;='Tree rules'!$C$9,"Polymer laminate","Steel plate or jacket"),IF(L262&lt;='Tree rules'!$C$10,"Steel plate or jacket","Polymer laminate")))</f>
        <v>Seal cracks</v>
      </c>
      <c r="T262" s="5" t="str">
        <f aca="false">IF(S262=R262,"Yes","No")</f>
        <v>Yes</v>
      </c>
    </row>
    <row r="263" customFormat="false" ht="15" hidden="false" customHeight="false" outlineLevel="0" collapsed="false">
      <c r="A263" s="15" t="n">
        <v>377</v>
      </c>
      <c r="B263" s="16" t="n">
        <v>5.21348433865577</v>
      </c>
      <c r="C263" s="15" t="n">
        <v>230</v>
      </c>
      <c r="D263" s="15" t="n">
        <v>425</v>
      </c>
      <c r="E263" s="15" t="n">
        <v>30</v>
      </c>
      <c r="F263" s="16" t="n">
        <v>0.72047992055571</v>
      </c>
      <c r="G263" s="17" t="s">
        <v>102</v>
      </c>
      <c r="H263" s="18" t="n">
        <v>0.1</v>
      </c>
      <c r="I263" s="18" t="n">
        <v>1.5</v>
      </c>
      <c r="J263" s="19" t="n">
        <v>0.933050590522933</v>
      </c>
      <c r="K263" s="19" t="n">
        <v>0.485470058589824</v>
      </c>
      <c r="L263" s="16" t="n">
        <v>14.3227591721313</v>
      </c>
      <c r="M263" s="19" t="n">
        <v>0.800216873958042</v>
      </c>
      <c r="N263" s="19" t="n">
        <v>3.15594724512615</v>
      </c>
      <c r="O263" s="19" t="n">
        <v>1.17309182336018</v>
      </c>
      <c r="P263" s="19" t="n">
        <v>0.473099413277521</v>
      </c>
      <c r="Q263" s="17" t="s">
        <v>31</v>
      </c>
      <c r="R263" s="5" t="str">
        <f aca="false">IF(OR(Q263="Steel plate",Q263="Concrete jacket"),"Steel plate or jacket",Q263)</f>
        <v>Polymer laminate</v>
      </c>
      <c r="S263" s="5" t="str">
        <f aca="false">IF(O263&lt;='Tree rules'!$C$4,IF(N263&lt;='Tree rules'!$C$5,IF(P263&lt;='Tree rules'!$C$7,"Monitor","Polymer laminate"),IF(P263&lt;='Tree rules'!$C$8,"Seal cracks","Polymer laminate")),IF(O263&lt;='Tree rules'!$C$6,IF(P263&lt;='Tree rules'!$C$9,"Polymer laminate","Steel plate or jacket"),IF(L263&lt;='Tree rules'!$C$10,"Steel plate or jacket","Polymer laminate")))</f>
        <v>Polymer laminate</v>
      </c>
      <c r="T263" s="5" t="str">
        <f aca="false">IF(S263=R263,"Yes","No")</f>
        <v>Yes</v>
      </c>
    </row>
    <row r="264" customFormat="false" ht="15" hidden="false" customHeight="false" outlineLevel="0" collapsed="false">
      <c r="A264" s="15" t="n">
        <v>378</v>
      </c>
      <c r="B264" s="16" t="n">
        <v>3.20075752437334</v>
      </c>
      <c r="C264" s="15" t="n">
        <v>230</v>
      </c>
      <c r="D264" s="15" t="n">
        <v>300</v>
      </c>
      <c r="E264" s="15" t="n">
        <v>30</v>
      </c>
      <c r="F264" s="16" t="n">
        <v>1.08405543602132</v>
      </c>
      <c r="G264" s="17" t="s">
        <v>103</v>
      </c>
      <c r="H264" s="18" t="n">
        <v>0.2</v>
      </c>
      <c r="I264" s="18" t="n">
        <v>1</v>
      </c>
      <c r="J264" s="19" t="n">
        <v>0.870154803870373</v>
      </c>
      <c r="K264" s="19" t="n">
        <v>0.407829050501953</v>
      </c>
      <c r="L264" s="16" t="n">
        <v>12.7014187475133</v>
      </c>
      <c r="M264" s="19" t="n">
        <v>0.358783851658074</v>
      </c>
      <c r="N264" s="19" t="n">
        <v>1.26331924649914</v>
      </c>
      <c r="O264" s="19" t="n">
        <v>0.870154803870373</v>
      </c>
      <c r="P264" s="19" t="n">
        <v>0.89366737641965</v>
      </c>
      <c r="Q264" s="17" t="s">
        <v>30</v>
      </c>
      <c r="R264" s="5" t="str">
        <f aca="false">IF(OR(Q264="Steel plate",Q264="Concrete jacket"),"Steel plate or jacket",Q264)</f>
        <v>Seal cracks</v>
      </c>
      <c r="S264" s="5" t="str">
        <f aca="false">IF(O264&lt;='Tree rules'!$C$4,IF(N264&lt;='Tree rules'!$C$5,IF(P264&lt;='Tree rules'!$C$7,"Monitor","Polymer laminate"),IF(P264&lt;='Tree rules'!$C$8,"Seal cracks","Polymer laminate")),IF(O264&lt;='Tree rules'!$C$6,IF(P264&lt;='Tree rules'!$C$9,"Polymer laminate","Steel plate or jacket"),IF(L264&lt;='Tree rules'!$C$10,"Steel plate or jacket","Polymer laminate")))</f>
        <v>Seal cracks</v>
      </c>
      <c r="T264" s="5" t="str">
        <f aca="false">IF(S264=R264,"Yes","No")</f>
        <v>Yes</v>
      </c>
    </row>
    <row r="265" customFormat="false" ht="15" hidden="false" customHeight="false" outlineLevel="0" collapsed="false">
      <c r="A265" s="15" t="n">
        <v>379</v>
      </c>
      <c r="B265" s="16" t="n">
        <v>5.96180772781112</v>
      </c>
      <c r="C265" s="15" t="n">
        <v>300</v>
      </c>
      <c r="D265" s="15" t="n">
        <v>500</v>
      </c>
      <c r="E265" s="15" t="n">
        <v>25</v>
      </c>
      <c r="F265" s="16" t="n">
        <v>0.590490249132883</v>
      </c>
      <c r="G265" s="17" t="s">
        <v>101</v>
      </c>
      <c r="H265" s="18" t="n">
        <v>0.3</v>
      </c>
      <c r="I265" s="18" t="n">
        <v>1</v>
      </c>
      <c r="J265" s="19" t="n">
        <v>0.941978388783377</v>
      </c>
      <c r="K265" s="19" t="n">
        <v>0.427056425437623</v>
      </c>
      <c r="L265" s="16" t="n">
        <v>13.1317350832844</v>
      </c>
      <c r="M265" s="19" t="n">
        <v>0.536215450966193</v>
      </c>
      <c r="N265" s="19" t="n">
        <v>0.668883592933708</v>
      </c>
      <c r="O265" s="19" t="n">
        <v>0.941978388783377</v>
      </c>
      <c r="P265" s="19" t="n">
        <v>0.566588682660815</v>
      </c>
      <c r="Q265" s="17" t="s">
        <v>29</v>
      </c>
      <c r="R265" s="5" t="str">
        <f aca="false">IF(OR(Q265="Steel plate",Q265="Concrete jacket"),"Steel plate or jacket",Q265)</f>
        <v>Monitor</v>
      </c>
      <c r="S265" s="5" t="str">
        <f aca="false">IF(O265&lt;='Tree rules'!$C$4,IF(N265&lt;='Tree rules'!$C$5,IF(P265&lt;='Tree rules'!$C$7,"Monitor","Polymer laminate"),IF(P265&lt;='Tree rules'!$C$8,"Seal cracks","Polymer laminate")),IF(O265&lt;='Tree rules'!$C$6,IF(P265&lt;='Tree rules'!$C$9,"Polymer laminate","Steel plate or jacket"),IF(L265&lt;='Tree rules'!$C$10,"Steel plate or jacket","Polymer laminate")))</f>
        <v>Monitor</v>
      </c>
      <c r="T265" s="5" t="str">
        <f aca="false">IF(S265=R265,"Yes","No")</f>
        <v>Yes</v>
      </c>
    </row>
    <row r="266" customFormat="false" ht="15" hidden="false" customHeight="false" outlineLevel="0" collapsed="false">
      <c r="A266" s="15" t="n">
        <v>380</v>
      </c>
      <c r="B266" s="16" t="n">
        <v>6.13563032609234</v>
      </c>
      <c r="C266" s="15" t="n">
        <v>230</v>
      </c>
      <c r="D266" s="15" t="n">
        <v>525</v>
      </c>
      <c r="E266" s="15" t="n">
        <v>25</v>
      </c>
      <c r="F266" s="16" t="n">
        <v>0.57270853223768</v>
      </c>
      <c r="G266" s="17" t="s">
        <v>103</v>
      </c>
      <c r="H266" s="18" t="n">
        <v>0.2</v>
      </c>
      <c r="I266" s="18" t="n">
        <v>1.5</v>
      </c>
      <c r="J266" s="19" t="n">
        <v>0.89449069746239</v>
      </c>
      <c r="K266" s="19" t="n">
        <v>0.64371529518339</v>
      </c>
      <c r="L266" s="16" t="n">
        <v>12.8629566584745</v>
      </c>
      <c r="M266" s="19" t="n">
        <v>0.909653073969082</v>
      </c>
      <c r="N266" s="19" t="n">
        <v>1.36505424278019</v>
      </c>
      <c r="O266" s="19" t="n">
        <v>1.05383737451569</v>
      </c>
      <c r="P266" s="19" t="n">
        <v>0.408149215218217</v>
      </c>
      <c r="Q266" s="17" t="s">
        <v>31</v>
      </c>
      <c r="R266" s="5" t="str">
        <f aca="false">IF(OR(Q266="Steel plate",Q266="Concrete jacket"),"Steel plate or jacket",Q266)</f>
        <v>Polymer laminate</v>
      </c>
      <c r="S266" s="5" t="str">
        <f aca="false">IF(O266&lt;='Tree rules'!$C$4,IF(N266&lt;='Tree rules'!$C$5,IF(P266&lt;='Tree rules'!$C$7,"Monitor","Polymer laminate"),IF(P266&lt;='Tree rules'!$C$8,"Seal cracks","Polymer laminate")),IF(O266&lt;='Tree rules'!$C$6,IF(P266&lt;='Tree rules'!$C$9,"Polymer laminate","Steel plate or jacket"),IF(L266&lt;='Tree rules'!$C$10,"Steel plate or jacket","Polymer laminate")))</f>
        <v>Polymer laminate</v>
      </c>
      <c r="T266" s="5" t="str">
        <f aca="false">IF(S266=R266,"Yes","No")</f>
        <v>Yes</v>
      </c>
    </row>
    <row r="267" customFormat="false" ht="15" hidden="false" customHeight="false" outlineLevel="0" collapsed="false">
      <c r="A267" s="15" t="n">
        <v>381</v>
      </c>
      <c r="B267" s="16" t="n">
        <v>7.20195178297813</v>
      </c>
      <c r="C267" s="15" t="n">
        <v>300</v>
      </c>
      <c r="D267" s="15" t="n">
        <v>675</v>
      </c>
      <c r="E267" s="15" t="n">
        <v>25</v>
      </c>
      <c r="F267" s="16" t="n">
        <v>0.835085766504464</v>
      </c>
      <c r="G267" s="17" t="s">
        <v>103</v>
      </c>
      <c r="H267" s="18" t="n">
        <v>0.2</v>
      </c>
      <c r="I267" s="18" t="n">
        <v>1</v>
      </c>
      <c r="J267" s="19" t="n">
        <v>0.866228056042283</v>
      </c>
      <c r="K267" s="19" t="n">
        <v>0.44971641277536</v>
      </c>
      <c r="L267" s="16" t="n">
        <v>11.4863664800289</v>
      </c>
      <c r="M267" s="19" t="n">
        <v>0.828108607987224</v>
      </c>
      <c r="N267" s="19" t="n">
        <v>0.774092268946916</v>
      </c>
      <c r="O267" s="19" t="n">
        <v>0.866228056042283</v>
      </c>
      <c r="P267" s="19" t="n">
        <v>0.440548207371756</v>
      </c>
      <c r="Q267" s="17" t="s">
        <v>29</v>
      </c>
      <c r="R267" s="5" t="str">
        <f aca="false">IF(OR(Q267="Steel plate",Q267="Concrete jacket"),"Steel plate or jacket",Q267)</f>
        <v>Monitor</v>
      </c>
      <c r="S267" s="5" t="str">
        <f aca="false">IF(O267&lt;='Tree rules'!$C$4,IF(N267&lt;='Tree rules'!$C$5,IF(P267&lt;='Tree rules'!$C$7,"Monitor","Polymer laminate"),IF(P267&lt;='Tree rules'!$C$8,"Seal cracks","Polymer laminate")),IF(O267&lt;='Tree rules'!$C$6,IF(P267&lt;='Tree rules'!$C$9,"Polymer laminate","Steel plate or jacket"),IF(L267&lt;='Tree rules'!$C$10,"Steel plate or jacket","Polymer laminate")))</f>
        <v>Monitor</v>
      </c>
      <c r="T267" s="5" t="str">
        <f aca="false">IF(S267=R267,"Yes","No")</f>
        <v>Yes</v>
      </c>
    </row>
    <row r="268" customFormat="false" ht="15" hidden="false" customHeight="false" outlineLevel="0" collapsed="false">
      <c r="A268" s="15" t="n">
        <v>382</v>
      </c>
      <c r="B268" s="16" t="n">
        <v>5.58565171673724</v>
      </c>
      <c r="C268" s="15" t="n">
        <v>300</v>
      </c>
      <c r="D268" s="15" t="n">
        <v>450</v>
      </c>
      <c r="E268" s="15" t="n">
        <v>30</v>
      </c>
      <c r="F268" s="16" t="n">
        <v>0.781490709848207</v>
      </c>
      <c r="G268" s="17" t="s">
        <v>101</v>
      </c>
      <c r="H268" s="18" t="n">
        <v>0.3</v>
      </c>
      <c r="I268" s="18" t="n">
        <v>1</v>
      </c>
      <c r="J268" s="19" t="n">
        <v>0.855924763809587</v>
      </c>
      <c r="K268" s="19" t="n">
        <v>0.542169511091824</v>
      </c>
      <c r="L268" s="16" t="n">
        <v>13.8946560117842</v>
      </c>
      <c r="M268" s="19" t="n">
        <v>0.653058458630594</v>
      </c>
      <c r="N268" s="19" t="n">
        <v>0.695668290862626</v>
      </c>
      <c r="O268" s="19" t="n">
        <v>0.855924763809587</v>
      </c>
      <c r="P268" s="19" t="n">
        <v>0.572329399545014</v>
      </c>
      <c r="Q268" s="17" t="s">
        <v>29</v>
      </c>
      <c r="R268" s="5" t="str">
        <f aca="false">IF(OR(Q268="Steel plate",Q268="Concrete jacket"),"Steel plate or jacket",Q268)</f>
        <v>Monitor</v>
      </c>
      <c r="S268" s="5" t="str">
        <f aca="false">IF(O268&lt;='Tree rules'!$C$4,IF(N268&lt;='Tree rules'!$C$5,IF(P268&lt;='Tree rules'!$C$7,"Monitor","Polymer laminate"),IF(P268&lt;='Tree rules'!$C$8,"Seal cracks","Polymer laminate")),IF(O268&lt;='Tree rules'!$C$6,IF(P268&lt;='Tree rules'!$C$9,"Polymer laminate","Steel plate or jacket"),IF(L268&lt;='Tree rules'!$C$10,"Steel plate or jacket","Polymer laminate")))</f>
        <v>Monitor</v>
      </c>
      <c r="T268" s="5" t="str">
        <f aca="false">IF(S268=R268,"Yes","No")</f>
        <v>Yes</v>
      </c>
    </row>
    <row r="269" customFormat="false" ht="15" hidden="false" customHeight="false" outlineLevel="0" collapsed="false">
      <c r="A269" s="15" t="n">
        <v>383</v>
      </c>
      <c r="B269" s="16" t="n">
        <v>3.77669103702425</v>
      </c>
      <c r="C269" s="15" t="n">
        <v>300</v>
      </c>
      <c r="D269" s="15" t="n">
        <v>350</v>
      </c>
      <c r="E269" s="15" t="n">
        <v>25</v>
      </c>
      <c r="F269" s="16" t="n">
        <v>0.61599855952741</v>
      </c>
      <c r="G269" s="17" t="s">
        <v>103</v>
      </c>
      <c r="H269" s="18" t="n">
        <v>0.2</v>
      </c>
      <c r="I269" s="18" t="n">
        <v>1.5</v>
      </c>
      <c r="J269" s="19" t="n">
        <v>0.891648591939683</v>
      </c>
      <c r="K269" s="19" t="n">
        <v>0.580095487988056</v>
      </c>
      <c r="L269" s="16" t="n">
        <v>12.3421275719747</v>
      </c>
      <c r="M269" s="19" t="n">
        <v>0.907677502454916</v>
      </c>
      <c r="N269" s="19" t="n">
        <v>1.01421664873124</v>
      </c>
      <c r="O269" s="19" t="n">
        <v>1.07885222538197</v>
      </c>
      <c r="P269" s="19" t="n">
        <v>0.360797602740426</v>
      </c>
      <c r="Q269" s="17" t="s">
        <v>31</v>
      </c>
      <c r="R269" s="5" t="str">
        <f aca="false">IF(OR(Q269="Steel plate",Q269="Concrete jacket"),"Steel plate or jacket",Q269)</f>
        <v>Polymer laminate</v>
      </c>
      <c r="S269" s="5" t="str">
        <f aca="false">IF(O269&lt;='Tree rules'!$C$4,IF(N269&lt;='Tree rules'!$C$5,IF(P269&lt;='Tree rules'!$C$7,"Monitor","Polymer laminate"),IF(P269&lt;='Tree rules'!$C$8,"Seal cracks","Polymer laminate")),IF(O269&lt;='Tree rules'!$C$6,IF(P269&lt;='Tree rules'!$C$9,"Polymer laminate","Steel plate or jacket"),IF(L269&lt;='Tree rules'!$C$10,"Steel plate or jacket","Polymer laminate")))</f>
        <v>Polymer laminate</v>
      </c>
      <c r="T269" s="5" t="str">
        <f aca="false">IF(S269=R269,"Yes","No")</f>
        <v>Yes</v>
      </c>
    </row>
    <row r="270" customFormat="false" ht="15" hidden="false" customHeight="false" outlineLevel="0" collapsed="false">
      <c r="A270" s="15" t="n">
        <v>385</v>
      </c>
      <c r="B270" s="16" t="n">
        <v>3.84093496107613</v>
      </c>
      <c r="C270" s="15" t="n">
        <v>300</v>
      </c>
      <c r="D270" s="15" t="n">
        <v>300</v>
      </c>
      <c r="E270" s="15" t="n">
        <v>30</v>
      </c>
      <c r="F270" s="16" t="n">
        <v>0.625711399885104</v>
      </c>
      <c r="G270" s="17" t="s">
        <v>102</v>
      </c>
      <c r="H270" s="18" t="n">
        <v>0.1</v>
      </c>
      <c r="I270" s="18" t="n">
        <v>1.5</v>
      </c>
      <c r="J270" s="19" t="n">
        <v>0.89826345867583</v>
      </c>
      <c r="K270" s="19" t="n">
        <v>0.475995867806489</v>
      </c>
      <c r="L270" s="16" t="n">
        <v>15.9374894650462</v>
      </c>
      <c r="M270" s="19" t="n">
        <v>0.360505958125287</v>
      </c>
      <c r="N270" s="19" t="n">
        <v>3.51914982694717</v>
      </c>
      <c r="O270" s="19" t="n">
        <v>1.13361034074812</v>
      </c>
      <c r="P270" s="19" t="n">
        <v>0.782006860440122</v>
      </c>
      <c r="Q270" s="17" t="s">
        <v>31</v>
      </c>
      <c r="R270" s="5" t="str">
        <f aca="false">IF(OR(Q270="Steel plate",Q270="Concrete jacket"),"Steel plate or jacket",Q270)</f>
        <v>Polymer laminate</v>
      </c>
      <c r="S270" s="5" t="str">
        <f aca="false">IF(O270&lt;='Tree rules'!$C$4,IF(N270&lt;='Tree rules'!$C$5,IF(P270&lt;='Tree rules'!$C$7,"Monitor","Polymer laminate"),IF(P270&lt;='Tree rules'!$C$8,"Seal cracks","Polymer laminate")),IF(O270&lt;='Tree rules'!$C$6,IF(P270&lt;='Tree rules'!$C$9,"Polymer laminate","Steel plate or jacket"),IF(L270&lt;='Tree rules'!$C$10,"Steel plate or jacket","Polymer laminate")))</f>
        <v>Polymer laminate</v>
      </c>
      <c r="T270" s="5" t="str">
        <f aca="false">IF(S270=R270,"Yes","No")</f>
        <v>Yes</v>
      </c>
    </row>
    <row r="271" customFormat="false" ht="15" hidden="false" customHeight="false" outlineLevel="0" collapsed="false">
      <c r="A271" s="15" t="n">
        <v>386</v>
      </c>
      <c r="B271" s="16" t="n">
        <v>3.759102552286</v>
      </c>
      <c r="C271" s="15" t="n">
        <v>300</v>
      </c>
      <c r="D271" s="15" t="n">
        <v>350</v>
      </c>
      <c r="E271" s="15" t="n">
        <v>20</v>
      </c>
      <c r="F271" s="16" t="n">
        <v>0.739198271432892</v>
      </c>
      <c r="G271" s="17" t="s">
        <v>101</v>
      </c>
      <c r="H271" s="18" t="n">
        <v>0.3</v>
      </c>
      <c r="I271" s="18" t="n">
        <v>1</v>
      </c>
      <c r="J271" s="19" t="n">
        <v>0.872007415893699</v>
      </c>
      <c r="K271" s="19" t="n">
        <v>0.611887813351616</v>
      </c>
      <c r="L271" s="16" t="n">
        <v>12.2846488636797</v>
      </c>
      <c r="M271" s="19" t="n">
        <v>0.745693439894191</v>
      </c>
      <c r="N271" s="19" t="n">
        <v>0.535807641227371</v>
      </c>
      <c r="O271" s="19" t="n">
        <v>0.872007415893699</v>
      </c>
      <c r="P271" s="19" t="n">
        <v>0.489488056534223</v>
      </c>
      <c r="Q271" s="17" t="s">
        <v>29</v>
      </c>
      <c r="R271" s="5" t="str">
        <f aca="false">IF(OR(Q271="Steel plate",Q271="Concrete jacket"),"Steel plate or jacket",Q271)</f>
        <v>Monitor</v>
      </c>
      <c r="S271" s="5" t="str">
        <f aca="false">IF(O271&lt;='Tree rules'!$C$4,IF(N271&lt;='Tree rules'!$C$5,IF(P271&lt;='Tree rules'!$C$7,"Monitor","Polymer laminate"),IF(P271&lt;='Tree rules'!$C$8,"Seal cracks","Polymer laminate")),IF(O271&lt;='Tree rules'!$C$6,IF(P271&lt;='Tree rules'!$C$9,"Polymer laminate","Steel plate or jacket"),IF(L271&lt;='Tree rules'!$C$10,"Steel plate or jacket","Polymer laminate")))</f>
        <v>Monitor</v>
      </c>
      <c r="T271" s="5" t="str">
        <f aca="false">IF(S271=R271,"Yes","No")</f>
        <v>Yes</v>
      </c>
    </row>
    <row r="272" customFormat="false" ht="15" hidden="false" customHeight="false" outlineLevel="0" collapsed="false">
      <c r="A272" s="15" t="n">
        <v>387</v>
      </c>
      <c r="B272" s="16" t="n">
        <v>3.26601824287035</v>
      </c>
      <c r="C272" s="15" t="n">
        <v>230</v>
      </c>
      <c r="D272" s="15" t="n">
        <v>325</v>
      </c>
      <c r="E272" s="15" t="n">
        <v>30</v>
      </c>
      <c r="F272" s="16" t="n">
        <v>0.98621649775225</v>
      </c>
      <c r="G272" s="17" t="s">
        <v>101</v>
      </c>
      <c r="H272" s="18" t="n">
        <v>0.3</v>
      </c>
      <c r="I272" s="18" t="n">
        <v>1.5</v>
      </c>
      <c r="J272" s="19" t="n">
        <v>0.923241263068391</v>
      </c>
      <c r="K272" s="19" t="n">
        <v>0.418436211010711</v>
      </c>
      <c r="L272" s="16" t="n">
        <v>11.7906795771493</v>
      </c>
      <c r="M272" s="19" t="n">
        <v>0.561294104780925</v>
      </c>
      <c r="N272" s="19" t="n">
        <v>1.13271245282004</v>
      </c>
      <c r="O272" s="19" t="n">
        <v>1.19170310661905</v>
      </c>
      <c r="P272" s="19" t="n">
        <v>0.654817882626034</v>
      </c>
      <c r="Q272" s="17" t="s">
        <v>31</v>
      </c>
      <c r="R272" s="5" t="str">
        <f aca="false">IF(OR(Q272="Steel plate",Q272="Concrete jacket"),"Steel plate or jacket",Q272)</f>
        <v>Polymer laminate</v>
      </c>
      <c r="S272" s="5" t="str">
        <f aca="false">IF(O272&lt;='Tree rules'!$C$4,IF(N272&lt;='Tree rules'!$C$5,IF(P272&lt;='Tree rules'!$C$7,"Monitor","Polymer laminate"),IF(P272&lt;='Tree rules'!$C$8,"Seal cracks","Polymer laminate")),IF(O272&lt;='Tree rules'!$C$6,IF(P272&lt;='Tree rules'!$C$9,"Polymer laminate","Steel plate or jacket"),IF(L272&lt;='Tree rules'!$C$10,"Steel plate or jacket","Polymer laminate")))</f>
        <v>Polymer laminate</v>
      </c>
      <c r="T272" s="5" t="str">
        <f aca="false">IF(S272=R272,"Yes","No")</f>
        <v>Yes</v>
      </c>
    </row>
    <row r="273" customFormat="false" ht="15" hidden="false" customHeight="false" outlineLevel="0" collapsed="false">
      <c r="A273" s="15" t="n">
        <v>388</v>
      </c>
      <c r="B273" s="16" t="n">
        <v>4.34550148519822</v>
      </c>
      <c r="C273" s="15" t="n">
        <v>230</v>
      </c>
      <c r="D273" s="15" t="n">
        <v>425</v>
      </c>
      <c r="E273" s="15" t="n">
        <v>20</v>
      </c>
      <c r="F273" s="16" t="n">
        <v>0.691964884122107</v>
      </c>
      <c r="G273" s="17" t="s">
        <v>101</v>
      </c>
      <c r="H273" s="18" t="n">
        <v>0.3</v>
      </c>
      <c r="I273" s="18" t="n">
        <v>2</v>
      </c>
      <c r="J273" s="19" t="n">
        <v>0.891085171361297</v>
      </c>
      <c r="K273" s="19" t="n">
        <v>0.477344354096247</v>
      </c>
      <c r="L273" s="16" t="n">
        <v>11.4657031271721</v>
      </c>
      <c r="M273" s="19" t="n">
        <v>0.369574877970946</v>
      </c>
      <c r="N273" s="19" t="n">
        <v>1.0182853593013</v>
      </c>
      <c r="O273" s="19" t="n">
        <v>1.35681586715439</v>
      </c>
      <c r="P273" s="19" t="n">
        <v>1.03196349096549</v>
      </c>
      <c r="Q273" s="17" t="s">
        <v>31</v>
      </c>
      <c r="R273" s="5" t="str">
        <f aca="false">IF(OR(Q273="Steel plate",Q273="Concrete jacket"),"Steel plate or jacket",Q273)</f>
        <v>Polymer laminate</v>
      </c>
      <c r="S273" s="5" t="str">
        <f aca="false">IF(O273&lt;='Tree rules'!$C$4,IF(N273&lt;='Tree rules'!$C$5,IF(P273&lt;='Tree rules'!$C$7,"Monitor","Polymer laminate"),IF(P273&lt;='Tree rules'!$C$8,"Seal cracks","Polymer laminate")),IF(O273&lt;='Tree rules'!$C$6,IF(P273&lt;='Tree rules'!$C$9,"Polymer laminate","Steel plate or jacket"),IF(L273&lt;='Tree rules'!$C$10,"Steel plate or jacket","Polymer laminate")))</f>
        <v>Steel plate or jacket</v>
      </c>
      <c r="T273" s="5" t="str">
        <f aca="false">IF(S273=R273,"Yes","No")</f>
        <v>No</v>
      </c>
    </row>
    <row r="274" customFormat="false" ht="15" hidden="false" customHeight="false" outlineLevel="0" collapsed="false">
      <c r="A274" s="15" t="n">
        <v>390</v>
      </c>
      <c r="B274" s="16" t="n">
        <v>5.42813398077304</v>
      </c>
      <c r="C274" s="15" t="n">
        <v>300</v>
      </c>
      <c r="D274" s="15" t="n">
        <v>550</v>
      </c>
      <c r="E274" s="15" t="n">
        <v>20</v>
      </c>
      <c r="F274" s="16" t="n">
        <v>0.625815269639401</v>
      </c>
      <c r="G274" s="17" t="s">
        <v>101</v>
      </c>
      <c r="H274" s="18" t="n">
        <v>0.3</v>
      </c>
      <c r="I274" s="18" t="n">
        <v>2</v>
      </c>
      <c r="J274" s="19" t="n">
        <v>0.97573803280536</v>
      </c>
      <c r="K274" s="19" t="n">
        <v>0.524048037043858</v>
      </c>
      <c r="L274" s="16" t="n">
        <v>10.8130158979543</v>
      </c>
      <c r="M274" s="19" t="n">
        <v>0.679785673363444</v>
      </c>
      <c r="N274" s="19" t="n">
        <v>1.16216187142264</v>
      </c>
      <c r="O274" s="19" t="n">
        <v>1.44014246485004</v>
      </c>
      <c r="P274" s="19" t="n">
        <v>0.593052003515785</v>
      </c>
      <c r="Q274" s="17" t="s">
        <v>104</v>
      </c>
      <c r="R274" s="5" t="str">
        <f aca="false">IF(OR(Q274="Steel plate",Q274="Concrete jacket"),"Steel plate or jacket",Q274)</f>
        <v>Steel plate or jacket</v>
      </c>
      <c r="S274" s="5" t="str">
        <f aca="false">IF(O274&lt;='Tree rules'!$C$4,IF(N274&lt;='Tree rules'!$C$5,IF(P274&lt;='Tree rules'!$C$7,"Monitor","Polymer laminate"),IF(P274&lt;='Tree rules'!$C$8,"Seal cracks","Polymer laminate")),IF(O274&lt;='Tree rules'!$C$6,IF(P274&lt;='Tree rules'!$C$9,"Polymer laminate","Steel plate or jacket"),IF(L274&lt;='Tree rules'!$C$10,"Steel plate or jacket","Polymer laminate")))</f>
        <v>Steel plate or jacket</v>
      </c>
      <c r="T274" s="5" t="str">
        <f aca="false">IF(S274=R274,"Yes","No")</f>
        <v>Yes</v>
      </c>
    </row>
    <row r="275" customFormat="false" ht="15" hidden="false" customHeight="false" outlineLevel="0" collapsed="false">
      <c r="A275" s="15" t="n">
        <v>391</v>
      </c>
      <c r="B275" s="16" t="n">
        <v>6.60776500815864</v>
      </c>
      <c r="C275" s="15" t="n">
        <v>300</v>
      </c>
      <c r="D275" s="15" t="n">
        <v>650</v>
      </c>
      <c r="E275" s="15" t="n">
        <v>30</v>
      </c>
      <c r="F275" s="16" t="n">
        <v>0.695812326376477</v>
      </c>
      <c r="G275" s="17" t="s">
        <v>103</v>
      </c>
      <c r="H275" s="18" t="n">
        <v>0.2</v>
      </c>
      <c r="I275" s="18" t="n">
        <v>2</v>
      </c>
      <c r="J275" s="19" t="n">
        <v>0.854753907432873</v>
      </c>
      <c r="K275" s="19" t="n">
        <v>0.465630213540802</v>
      </c>
      <c r="L275" s="16" t="n">
        <v>10.9763538341506</v>
      </c>
      <c r="M275" s="19" t="n">
        <v>0.302210153674043</v>
      </c>
      <c r="N275" s="19" t="n">
        <v>1.46057341512556</v>
      </c>
      <c r="O275" s="19" t="n">
        <v>1.31150857042294</v>
      </c>
      <c r="P275" s="19" t="n">
        <v>1.11411835332607</v>
      </c>
      <c r="Q275" s="17" t="s">
        <v>31</v>
      </c>
      <c r="R275" s="5" t="str">
        <f aca="false">IF(OR(Q275="Steel plate",Q275="Concrete jacket"),"Steel plate or jacket",Q275)</f>
        <v>Polymer laminate</v>
      </c>
      <c r="S275" s="5" t="str">
        <f aca="false">IF(O275&lt;='Tree rules'!$C$4,IF(N275&lt;='Tree rules'!$C$5,IF(P275&lt;='Tree rules'!$C$7,"Monitor","Polymer laminate"),IF(P275&lt;='Tree rules'!$C$8,"Seal cracks","Polymer laminate")),IF(O275&lt;='Tree rules'!$C$6,IF(P275&lt;='Tree rules'!$C$9,"Polymer laminate","Steel plate or jacket"),IF(L275&lt;='Tree rules'!$C$10,"Steel plate or jacket","Polymer laminate")))</f>
        <v>Polymer laminate</v>
      </c>
      <c r="T275" s="5" t="str">
        <f aca="false">IF(S275=R275,"Yes","No")</f>
        <v>Yes</v>
      </c>
    </row>
    <row r="276" customFormat="false" ht="15" hidden="false" customHeight="false" outlineLevel="0" collapsed="false">
      <c r="A276" s="15" t="n">
        <v>392</v>
      </c>
      <c r="B276" s="16" t="n">
        <v>6.3179079198596</v>
      </c>
      <c r="C276" s="15" t="n">
        <v>300</v>
      </c>
      <c r="D276" s="15" t="n">
        <v>525</v>
      </c>
      <c r="E276" s="15" t="n">
        <v>25</v>
      </c>
      <c r="F276" s="16" t="n">
        <v>0.699589178252424</v>
      </c>
      <c r="G276" s="17" t="s">
        <v>101</v>
      </c>
      <c r="H276" s="18" t="n">
        <v>0.3</v>
      </c>
      <c r="I276" s="18" t="n">
        <v>1</v>
      </c>
      <c r="J276" s="19" t="n">
        <v>0.913805093669581</v>
      </c>
      <c r="K276" s="19" t="n">
        <v>0.427588616994399</v>
      </c>
      <c r="L276" s="16" t="n">
        <v>13.1897868890597</v>
      </c>
      <c r="M276" s="19" t="n">
        <v>0.881961990588466</v>
      </c>
      <c r="N276" s="19" t="n">
        <v>0.552025841463325</v>
      </c>
      <c r="O276" s="19" t="n">
        <v>0.913805093669581</v>
      </c>
      <c r="P276" s="19" t="n">
        <v>0.413441235204776</v>
      </c>
      <c r="Q276" s="17" t="s">
        <v>29</v>
      </c>
      <c r="R276" s="5" t="str">
        <f aca="false">IF(OR(Q276="Steel plate",Q276="Concrete jacket"),"Steel plate or jacket",Q276)</f>
        <v>Monitor</v>
      </c>
      <c r="S276" s="5" t="str">
        <f aca="false">IF(O276&lt;='Tree rules'!$C$4,IF(N276&lt;='Tree rules'!$C$5,IF(P276&lt;='Tree rules'!$C$7,"Monitor","Polymer laminate"),IF(P276&lt;='Tree rules'!$C$8,"Seal cracks","Polymer laminate")),IF(O276&lt;='Tree rules'!$C$6,IF(P276&lt;='Tree rules'!$C$9,"Polymer laminate","Steel plate or jacket"),IF(L276&lt;='Tree rules'!$C$10,"Steel plate or jacket","Polymer laminate")))</f>
        <v>Monitor</v>
      </c>
      <c r="T276" s="5" t="str">
        <f aca="false">IF(S276=R276,"Yes","No")</f>
        <v>Yes</v>
      </c>
    </row>
    <row r="277" customFormat="false" ht="15" hidden="false" customHeight="false" outlineLevel="0" collapsed="false">
      <c r="A277" s="15" t="n">
        <v>395</v>
      </c>
      <c r="B277" s="16" t="n">
        <v>5.6116045938184</v>
      </c>
      <c r="C277" s="15" t="n">
        <v>230</v>
      </c>
      <c r="D277" s="15" t="n">
        <v>450</v>
      </c>
      <c r="E277" s="15" t="n">
        <v>20</v>
      </c>
      <c r="F277" s="16" t="n">
        <v>0.649145274956135</v>
      </c>
      <c r="G277" s="17" t="s">
        <v>103</v>
      </c>
      <c r="H277" s="18" t="n">
        <v>0.2</v>
      </c>
      <c r="I277" s="18" t="n">
        <v>2</v>
      </c>
      <c r="J277" s="19" t="n">
        <v>0.904578528806548</v>
      </c>
      <c r="K277" s="19" t="n">
        <v>0.42624999272733</v>
      </c>
      <c r="L277" s="16" t="n">
        <v>13.8901103807386</v>
      </c>
      <c r="M277" s="19" t="n">
        <v>0.838374488471793</v>
      </c>
      <c r="N277" s="19" t="n">
        <v>1.48115850509107</v>
      </c>
      <c r="O277" s="19" t="n">
        <v>1.42358046628801</v>
      </c>
      <c r="P277" s="19" t="n">
        <v>0.562549127884104</v>
      </c>
      <c r="Q277" s="17" t="s">
        <v>31</v>
      </c>
      <c r="R277" s="5" t="str">
        <f aca="false">IF(OR(Q277="Steel plate",Q277="Concrete jacket"),"Steel plate or jacket",Q277)</f>
        <v>Polymer laminate</v>
      </c>
      <c r="S277" s="5" t="str">
        <f aca="false">IF(O277&lt;='Tree rules'!$C$4,IF(N277&lt;='Tree rules'!$C$5,IF(P277&lt;='Tree rules'!$C$7,"Monitor","Polymer laminate"),IF(P277&lt;='Tree rules'!$C$8,"Seal cracks","Polymer laminate")),IF(O277&lt;='Tree rules'!$C$6,IF(P277&lt;='Tree rules'!$C$9,"Polymer laminate","Steel plate or jacket"),IF(L277&lt;='Tree rules'!$C$10,"Steel plate or jacket","Polymer laminate")))</f>
        <v>Polymer laminate</v>
      </c>
      <c r="T277" s="5" t="str">
        <f aca="false">IF(S277=R277,"Yes","No")</f>
        <v>Yes</v>
      </c>
    </row>
    <row r="278" customFormat="false" ht="15" hidden="false" customHeight="false" outlineLevel="0" collapsed="false">
      <c r="A278" s="15" t="n">
        <v>398</v>
      </c>
      <c r="B278" s="16" t="n">
        <v>6.59953002421941</v>
      </c>
      <c r="C278" s="15" t="n">
        <v>230</v>
      </c>
      <c r="D278" s="15" t="n">
        <v>600</v>
      </c>
      <c r="E278" s="15" t="n">
        <v>20</v>
      </c>
      <c r="F278" s="16" t="n">
        <v>0.742342309449384</v>
      </c>
      <c r="G278" s="17" t="s">
        <v>101</v>
      </c>
      <c r="H278" s="18" t="n">
        <v>0.3</v>
      </c>
      <c r="I278" s="18" t="n">
        <v>1.5</v>
      </c>
      <c r="J278" s="19" t="n">
        <v>0.960343900839445</v>
      </c>
      <c r="K278" s="19" t="n">
        <v>0.420479235058875</v>
      </c>
      <c r="L278" s="16" t="n">
        <v>11.9556703337308</v>
      </c>
      <c r="M278" s="19" t="n">
        <v>0.935787533859333</v>
      </c>
      <c r="N278" s="19" t="n">
        <v>0.80156451423933</v>
      </c>
      <c r="O278" s="19" t="n">
        <v>1.23861351684995</v>
      </c>
      <c r="P278" s="19" t="n">
        <v>0.48128261123947</v>
      </c>
      <c r="Q278" s="17" t="s">
        <v>31</v>
      </c>
      <c r="R278" s="5" t="str">
        <f aca="false">IF(OR(Q278="Steel plate",Q278="Concrete jacket"),"Steel plate or jacket",Q278)</f>
        <v>Polymer laminate</v>
      </c>
      <c r="S278" s="5" t="str">
        <f aca="false">IF(O278&lt;='Tree rules'!$C$4,IF(N278&lt;='Tree rules'!$C$5,IF(P278&lt;='Tree rules'!$C$7,"Monitor","Polymer laminate"),IF(P278&lt;='Tree rules'!$C$8,"Seal cracks","Polymer laminate")),IF(O278&lt;='Tree rules'!$C$6,IF(P278&lt;='Tree rules'!$C$9,"Polymer laminate","Steel plate or jacket"),IF(L278&lt;='Tree rules'!$C$10,"Steel plate or jacket","Polymer laminate")))</f>
        <v>Polymer laminate</v>
      </c>
      <c r="T278" s="5" t="str">
        <f aca="false">IF(S278=R278,"Yes","No")</f>
        <v>Yes</v>
      </c>
    </row>
    <row r="279" customFormat="false" ht="15" hidden="false" customHeight="false" outlineLevel="0" collapsed="false">
      <c r="A279" s="15" t="n">
        <v>399</v>
      </c>
      <c r="B279" s="16" t="n">
        <v>5.70213161102279</v>
      </c>
      <c r="C279" s="15" t="n">
        <v>230</v>
      </c>
      <c r="D279" s="15" t="n">
        <v>500</v>
      </c>
      <c r="E279" s="15" t="n">
        <v>20</v>
      </c>
      <c r="F279" s="16" t="n">
        <v>0.625130365852113</v>
      </c>
      <c r="G279" s="17" t="s">
        <v>102</v>
      </c>
      <c r="H279" s="18" t="n">
        <v>0.1</v>
      </c>
      <c r="I279" s="18" t="n">
        <v>1</v>
      </c>
      <c r="J279" s="19" t="n">
        <v>0.940690534838559</v>
      </c>
      <c r="K279" s="19" t="n">
        <v>0.525612936184065</v>
      </c>
      <c r="L279" s="16" t="n">
        <v>13.048356089297</v>
      </c>
      <c r="M279" s="19" t="n">
        <v>0.741443843271049</v>
      </c>
      <c r="N279" s="19" t="n">
        <v>2.72748308945239</v>
      </c>
      <c r="O279" s="19" t="n">
        <v>0.940690534838559</v>
      </c>
      <c r="P279" s="19" t="n">
        <v>0.459583651939822</v>
      </c>
      <c r="Q279" s="17" t="s">
        <v>30</v>
      </c>
      <c r="R279" s="5" t="str">
        <f aca="false">IF(OR(Q279="Steel plate",Q279="Concrete jacket"),"Steel plate or jacket",Q279)</f>
        <v>Seal cracks</v>
      </c>
      <c r="S279" s="5" t="str">
        <f aca="false">IF(O279&lt;='Tree rules'!$C$4,IF(N279&lt;='Tree rules'!$C$5,IF(P279&lt;='Tree rules'!$C$7,"Monitor","Polymer laminate"),IF(P279&lt;='Tree rules'!$C$8,"Seal cracks","Polymer laminate")),IF(O279&lt;='Tree rules'!$C$6,IF(P279&lt;='Tree rules'!$C$9,"Polymer laminate","Steel plate or jacket"),IF(L279&lt;='Tree rules'!$C$10,"Steel plate or jacket","Polymer laminate")))</f>
        <v>Seal cracks</v>
      </c>
      <c r="T279" s="5" t="str">
        <f aca="false">IF(S279=R279,"Yes","No")</f>
        <v>Yes</v>
      </c>
    </row>
    <row r="280" customFormat="false" ht="15" hidden="false" customHeight="false" outlineLevel="0" collapsed="false">
      <c r="A280" s="15" t="n">
        <v>400</v>
      </c>
      <c r="B280" s="16" t="n">
        <v>5.50841285845844</v>
      </c>
      <c r="C280" s="15" t="n">
        <v>230</v>
      </c>
      <c r="D280" s="15" t="n">
        <v>550</v>
      </c>
      <c r="E280" s="15" t="n">
        <v>30</v>
      </c>
      <c r="F280" s="16" t="n">
        <v>0.816280786486175</v>
      </c>
      <c r="G280" s="17" t="s">
        <v>101</v>
      </c>
      <c r="H280" s="18" t="n">
        <v>0.3</v>
      </c>
      <c r="I280" s="18" t="n">
        <v>1</v>
      </c>
      <c r="J280" s="19" t="n">
        <v>0.960085635443931</v>
      </c>
      <c r="K280" s="19" t="n">
        <v>0.464768990764717</v>
      </c>
      <c r="L280" s="16" t="n">
        <v>10.9729339809929</v>
      </c>
      <c r="M280" s="19" t="n">
        <v>0.607292842802335</v>
      </c>
      <c r="N280" s="19" t="n">
        <v>0.677686846445917</v>
      </c>
      <c r="O280" s="19" t="n">
        <v>0.960085635443931</v>
      </c>
      <c r="P280" s="19" t="n">
        <v>0.54970204140092</v>
      </c>
      <c r="Q280" s="17" t="s">
        <v>29</v>
      </c>
      <c r="R280" s="5" t="str">
        <f aca="false">IF(OR(Q280="Steel plate",Q280="Concrete jacket"),"Steel plate or jacket",Q280)</f>
        <v>Monitor</v>
      </c>
      <c r="S280" s="5" t="str">
        <f aca="false">IF(O280&lt;='Tree rules'!$C$4,IF(N280&lt;='Tree rules'!$C$5,IF(P280&lt;='Tree rules'!$C$7,"Monitor","Polymer laminate"),IF(P280&lt;='Tree rules'!$C$8,"Seal cracks","Polymer laminate")),IF(O280&lt;='Tree rules'!$C$6,IF(P280&lt;='Tree rules'!$C$9,"Polymer laminate","Steel plate or jacket"),IF(L280&lt;='Tree rules'!$C$10,"Steel plate or jacket","Polymer laminate")))</f>
        <v>Monitor</v>
      </c>
      <c r="T280" s="5" t="str">
        <f aca="false">IF(S280=R280,"Yes","No")</f>
        <v>Yes</v>
      </c>
    </row>
    <row r="281" customFormat="false" ht="15" hidden="false" customHeight="false" outlineLevel="0" collapsed="false">
      <c r="A281" s="15" t="n">
        <v>401</v>
      </c>
      <c r="B281" s="16" t="n">
        <v>6.77385129372018</v>
      </c>
      <c r="C281" s="15" t="n">
        <v>300</v>
      </c>
      <c r="D281" s="15" t="n">
        <v>600</v>
      </c>
      <c r="E281" s="15" t="n">
        <v>30</v>
      </c>
      <c r="F281" s="16" t="n">
        <v>0.725855342345656</v>
      </c>
      <c r="G281" s="17" t="s">
        <v>103</v>
      </c>
      <c r="H281" s="18" t="n">
        <v>0.2</v>
      </c>
      <c r="I281" s="18" t="n">
        <v>2</v>
      </c>
      <c r="J281" s="19" t="n">
        <v>0.892914879197981</v>
      </c>
      <c r="K281" s="19" t="n">
        <v>0.417595263609209</v>
      </c>
      <c r="L281" s="16" t="n">
        <v>12.2271684002169</v>
      </c>
      <c r="M281" s="19" t="n">
        <v>0.47483809741616</v>
      </c>
      <c r="N281" s="19" t="n">
        <v>1.37363407082054</v>
      </c>
      <c r="O281" s="19" t="n">
        <v>1.4129527340367</v>
      </c>
      <c r="P281" s="19" t="n">
        <v>0.85521260255762</v>
      </c>
      <c r="Q281" s="17" t="s">
        <v>104</v>
      </c>
      <c r="R281" s="5" t="str">
        <f aca="false">IF(OR(Q281="Steel plate",Q281="Concrete jacket"),"Steel plate or jacket",Q281)</f>
        <v>Steel plate or jacket</v>
      </c>
      <c r="S281" s="5" t="str">
        <f aca="false">IF(O281&lt;='Tree rules'!$C$4,IF(N281&lt;='Tree rules'!$C$5,IF(P281&lt;='Tree rules'!$C$7,"Monitor","Polymer laminate"),IF(P281&lt;='Tree rules'!$C$8,"Seal cracks","Polymer laminate")),IF(O281&lt;='Tree rules'!$C$6,IF(P281&lt;='Tree rules'!$C$9,"Polymer laminate","Steel plate or jacket"),IF(L281&lt;='Tree rules'!$C$10,"Steel plate or jacket","Polymer laminate")))</f>
        <v>Steel plate or jacket</v>
      </c>
      <c r="T281" s="5" t="str">
        <f aca="false">IF(S281=R281,"Yes","No")</f>
        <v>Yes</v>
      </c>
    </row>
    <row r="282" customFormat="false" ht="15" hidden="false" customHeight="false" outlineLevel="0" collapsed="false">
      <c r="A282" s="15" t="n">
        <v>402</v>
      </c>
      <c r="B282" s="16" t="n">
        <v>3.74177399755442</v>
      </c>
      <c r="C282" s="15" t="n">
        <v>300</v>
      </c>
      <c r="D282" s="15" t="n">
        <v>350</v>
      </c>
      <c r="E282" s="15" t="n">
        <v>25</v>
      </c>
      <c r="F282" s="16" t="n">
        <v>0.693508312050727</v>
      </c>
      <c r="G282" s="17" t="s">
        <v>103</v>
      </c>
      <c r="H282" s="18" t="n">
        <v>0.2</v>
      </c>
      <c r="I282" s="18" t="n">
        <v>1</v>
      </c>
      <c r="J282" s="19" t="n">
        <v>0.876036108634989</v>
      </c>
      <c r="K282" s="19" t="n">
        <v>0.564210653538568</v>
      </c>
      <c r="L282" s="16" t="n">
        <v>12.3899801243524</v>
      </c>
      <c r="M282" s="19" t="n">
        <v>0.912016734296651</v>
      </c>
      <c r="N282" s="19" t="n">
        <v>1.3173356664461</v>
      </c>
      <c r="O282" s="19" t="n">
        <v>0.876036108634989</v>
      </c>
      <c r="P282" s="19" t="n">
        <v>0.342944090352352</v>
      </c>
      <c r="Q282" s="17" t="s">
        <v>30</v>
      </c>
      <c r="R282" s="5" t="str">
        <f aca="false">IF(OR(Q282="Steel plate",Q282="Concrete jacket"),"Steel plate or jacket",Q282)</f>
        <v>Seal cracks</v>
      </c>
      <c r="S282" s="5" t="str">
        <f aca="false">IF(O282&lt;='Tree rules'!$C$4,IF(N282&lt;='Tree rules'!$C$5,IF(P282&lt;='Tree rules'!$C$7,"Monitor","Polymer laminate"),IF(P282&lt;='Tree rules'!$C$8,"Seal cracks","Polymer laminate")),IF(O282&lt;='Tree rules'!$C$6,IF(P282&lt;='Tree rules'!$C$9,"Polymer laminate","Steel plate or jacket"),IF(L282&lt;='Tree rules'!$C$10,"Steel plate or jacket","Polymer laminate")))</f>
        <v>Seal cracks</v>
      </c>
      <c r="T282" s="5" t="str">
        <f aca="false">IF(S282=R282,"Yes","No")</f>
        <v>Yes</v>
      </c>
    </row>
    <row r="283" customFormat="false" ht="15" hidden="false" customHeight="false" outlineLevel="0" collapsed="false">
      <c r="A283" s="15" t="n">
        <v>403</v>
      </c>
      <c r="B283" s="16" t="n">
        <v>6.94992557256399</v>
      </c>
      <c r="C283" s="15" t="n">
        <v>300</v>
      </c>
      <c r="D283" s="15" t="n">
        <v>550</v>
      </c>
      <c r="E283" s="15" t="n">
        <v>30</v>
      </c>
      <c r="F283" s="16" t="n">
        <v>0.625815269639401</v>
      </c>
      <c r="G283" s="17" t="s">
        <v>103</v>
      </c>
      <c r="H283" s="18" t="n">
        <v>0.2</v>
      </c>
      <c r="I283" s="18" t="n">
        <v>2</v>
      </c>
      <c r="J283" s="19" t="n">
        <v>0.886830180581846</v>
      </c>
      <c r="K283" s="19" t="n">
        <v>0.48016549514781</v>
      </c>
      <c r="L283" s="16" t="n">
        <v>13.8444732521195</v>
      </c>
      <c r="M283" s="19" t="n">
        <v>0.435004665109309</v>
      </c>
      <c r="N283" s="19" t="n">
        <v>1.74174916852587</v>
      </c>
      <c r="O283" s="19" t="n">
        <v>1.34783510839259</v>
      </c>
      <c r="P283" s="19" t="n">
        <v>0.911718716981833</v>
      </c>
      <c r="Q283" s="17" t="s">
        <v>31</v>
      </c>
      <c r="R283" s="5" t="str">
        <f aca="false">IF(OR(Q283="Steel plate",Q283="Concrete jacket"),"Steel plate or jacket",Q283)</f>
        <v>Polymer laminate</v>
      </c>
      <c r="S283" s="5" t="str">
        <f aca="false">IF(O283&lt;='Tree rules'!$C$4,IF(N283&lt;='Tree rules'!$C$5,IF(P283&lt;='Tree rules'!$C$7,"Monitor","Polymer laminate"),IF(P283&lt;='Tree rules'!$C$8,"Seal cracks","Polymer laminate")),IF(O283&lt;='Tree rules'!$C$6,IF(P283&lt;='Tree rules'!$C$9,"Polymer laminate","Steel plate or jacket"),IF(L283&lt;='Tree rules'!$C$10,"Steel plate or jacket","Polymer laminate")))</f>
        <v>Polymer laminate</v>
      </c>
      <c r="T283" s="5" t="str">
        <f aca="false">IF(S283=R283,"Yes","No")</f>
        <v>Yes</v>
      </c>
    </row>
    <row r="284" customFormat="false" ht="15" hidden="false" customHeight="false" outlineLevel="0" collapsed="false">
      <c r="A284" s="15" t="n">
        <v>404</v>
      </c>
      <c r="B284" s="16" t="n">
        <v>4.93737801946735</v>
      </c>
      <c r="C284" s="15" t="n">
        <v>230</v>
      </c>
      <c r="D284" s="15" t="n">
        <v>475</v>
      </c>
      <c r="E284" s="15" t="n">
        <v>30</v>
      </c>
      <c r="F284" s="16" t="n">
        <v>0.959655631887728</v>
      </c>
      <c r="G284" s="17" t="s">
        <v>101</v>
      </c>
      <c r="H284" s="18" t="n">
        <v>0.3</v>
      </c>
      <c r="I284" s="18" t="n">
        <v>1</v>
      </c>
      <c r="J284" s="19" t="n">
        <v>0.861570820570713</v>
      </c>
      <c r="K284" s="19" t="n">
        <v>0.547207230666931</v>
      </c>
      <c r="L284" s="16" t="n">
        <v>11.5629461814224</v>
      </c>
      <c r="M284" s="19" t="n">
        <v>0.421720477743353</v>
      </c>
      <c r="N284" s="19" t="n">
        <v>0.633633367119034</v>
      </c>
      <c r="O284" s="19" t="n">
        <v>0.861570820570713</v>
      </c>
      <c r="P284" s="19" t="n">
        <v>0.854065134934933</v>
      </c>
      <c r="Q284" s="17" t="s">
        <v>29</v>
      </c>
      <c r="R284" s="5" t="str">
        <f aca="false">IF(OR(Q284="Steel plate",Q284="Concrete jacket"),"Steel plate or jacket",Q284)</f>
        <v>Monitor</v>
      </c>
      <c r="S284" s="5" t="str">
        <f aca="false">IF(O284&lt;='Tree rules'!$C$4,IF(N284&lt;='Tree rules'!$C$5,IF(P284&lt;='Tree rules'!$C$7,"Monitor","Polymer laminate"),IF(P284&lt;='Tree rules'!$C$8,"Seal cracks","Polymer laminate")),IF(O284&lt;='Tree rules'!$C$6,IF(P284&lt;='Tree rules'!$C$9,"Polymer laminate","Steel plate or jacket"),IF(L284&lt;='Tree rules'!$C$10,"Steel plate or jacket","Polymer laminate")))</f>
        <v>Monitor</v>
      </c>
      <c r="T284" s="5" t="str">
        <f aca="false">IF(S284=R284,"Yes","No")</f>
        <v>Yes</v>
      </c>
    </row>
    <row r="285" customFormat="false" ht="15" hidden="false" customHeight="false" outlineLevel="0" collapsed="false">
      <c r="A285" s="15" t="n">
        <v>405</v>
      </c>
      <c r="B285" s="16" t="n">
        <v>4.39341108432301</v>
      </c>
      <c r="C285" s="15" t="n">
        <v>230</v>
      </c>
      <c r="D285" s="15" t="n">
        <v>400</v>
      </c>
      <c r="E285" s="15" t="n">
        <v>25</v>
      </c>
      <c r="F285" s="16" t="n">
        <v>0.740832460684402</v>
      </c>
      <c r="G285" s="17" t="s">
        <v>101</v>
      </c>
      <c r="H285" s="18" t="n">
        <v>0.3</v>
      </c>
      <c r="I285" s="18" t="n">
        <v>1.5</v>
      </c>
      <c r="J285" s="19" t="n">
        <v>0.949425378463217</v>
      </c>
      <c r="K285" s="19" t="n">
        <v>0.547485092813122</v>
      </c>
      <c r="L285" s="16" t="n">
        <v>12.4107657749237</v>
      </c>
      <c r="M285" s="19" t="n">
        <v>0.789571607259624</v>
      </c>
      <c r="N285" s="19" t="n">
        <v>0.820271949058232</v>
      </c>
      <c r="O285" s="19" t="n">
        <v>1.16423994697129</v>
      </c>
      <c r="P285" s="19" t="n">
        <v>0.515919702275554</v>
      </c>
      <c r="Q285" s="17" t="s">
        <v>31</v>
      </c>
      <c r="R285" s="5" t="str">
        <f aca="false">IF(OR(Q285="Steel plate",Q285="Concrete jacket"),"Steel plate or jacket",Q285)</f>
        <v>Polymer laminate</v>
      </c>
      <c r="S285" s="5" t="str">
        <f aca="false">IF(O285&lt;='Tree rules'!$C$4,IF(N285&lt;='Tree rules'!$C$5,IF(P285&lt;='Tree rules'!$C$7,"Monitor","Polymer laminate"),IF(P285&lt;='Tree rules'!$C$8,"Seal cracks","Polymer laminate")),IF(O285&lt;='Tree rules'!$C$6,IF(P285&lt;='Tree rules'!$C$9,"Polymer laminate","Steel plate or jacket"),IF(L285&lt;='Tree rules'!$C$10,"Steel plate or jacket","Polymer laminate")))</f>
        <v>Polymer laminate</v>
      </c>
      <c r="T285" s="5" t="str">
        <f aca="false">IF(S285=R285,"Yes","No")</f>
        <v>Yes</v>
      </c>
    </row>
    <row r="286" customFormat="false" ht="15" hidden="false" customHeight="false" outlineLevel="0" collapsed="false">
      <c r="A286" s="15" t="n">
        <v>407</v>
      </c>
      <c r="B286" s="16" t="n">
        <v>3.1352781424236</v>
      </c>
      <c r="C286" s="15" t="n">
        <v>230</v>
      </c>
      <c r="D286" s="15" t="n">
        <v>300</v>
      </c>
      <c r="E286" s="15" t="n">
        <v>20</v>
      </c>
      <c r="F286" s="16" t="n">
        <v>0.688332522525665</v>
      </c>
      <c r="G286" s="17" t="s">
        <v>101</v>
      </c>
      <c r="H286" s="18" t="n">
        <v>0.3</v>
      </c>
      <c r="I286" s="18" t="n">
        <v>1</v>
      </c>
      <c r="J286" s="19" t="n">
        <v>0.991620063068555</v>
      </c>
      <c r="K286" s="19" t="n">
        <v>0.579498662735713</v>
      </c>
      <c r="L286" s="16" t="n">
        <v>12.3436147339512</v>
      </c>
      <c r="M286" s="19" t="n">
        <v>0.292413077168204</v>
      </c>
      <c r="N286" s="19" t="n">
        <v>0.969193465474304</v>
      </c>
      <c r="O286" s="19" t="n">
        <v>0.991620063068555</v>
      </c>
      <c r="P286" s="19" t="n">
        <v>1.11349899645869</v>
      </c>
      <c r="Q286" s="17" t="s">
        <v>31</v>
      </c>
      <c r="R286" s="5" t="str">
        <f aca="false">IF(OR(Q286="Steel plate",Q286="Concrete jacket"),"Steel plate or jacket",Q286)</f>
        <v>Polymer laminate</v>
      </c>
      <c r="S286" s="5" t="str">
        <f aca="false">IF(O286&lt;='Tree rules'!$C$4,IF(N286&lt;='Tree rules'!$C$5,IF(P286&lt;='Tree rules'!$C$7,"Monitor","Polymer laminate"),IF(P286&lt;='Tree rules'!$C$8,"Seal cracks","Polymer laminate")),IF(O286&lt;='Tree rules'!$C$6,IF(P286&lt;='Tree rules'!$C$9,"Polymer laminate","Steel plate or jacket"),IF(L286&lt;='Tree rules'!$C$10,"Steel plate or jacket","Polymer laminate")))</f>
        <v>Polymer laminate</v>
      </c>
      <c r="T286" s="5" t="str">
        <f aca="false">IF(S286=R286,"Yes","No")</f>
        <v>Yes</v>
      </c>
    </row>
    <row r="287" customFormat="false" ht="15" hidden="false" customHeight="false" outlineLevel="0" collapsed="false">
      <c r="A287" s="15" t="n">
        <v>408</v>
      </c>
      <c r="B287" s="16" t="n">
        <v>4.81449826986651</v>
      </c>
      <c r="C287" s="15" t="n">
        <v>230</v>
      </c>
      <c r="D287" s="15" t="n">
        <v>400</v>
      </c>
      <c r="E287" s="15" t="n">
        <v>25</v>
      </c>
      <c r="F287" s="16" t="n">
        <v>0.740832460684402</v>
      </c>
      <c r="G287" s="17" t="s">
        <v>101</v>
      </c>
      <c r="H287" s="18" t="n">
        <v>0.3</v>
      </c>
      <c r="I287" s="18" t="n">
        <v>1</v>
      </c>
      <c r="J287" s="19" t="n">
        <v>0.869584257956348</v>
      </c>
      <c r="K287" s="19" t="n">
        <v>0.533461709136102</v>
      </c>
      <c r="L287" s="16" t="n">
        <v>13.600277598493</v>
      </c>
      <c r="M287" s="19" t="n">
        <v>0.945270521446557</v>
      </c>
      <c r="N287" s="19" t="n">
        <v>0.569861362104621</v>
      </c>
      <c r="O287" s="19" t="n">
        <v>0.869584257956348</v>
      </c>
      <c r="P287" s="19" t="n">
        <v>0.398194934382912</v>
      </c>
      <c r="Q287" s="17" t="s">
        <v>29</v>
      </c>
      <c r="R287" s="5" t="str">
        <f aca="false">IF(OR(Q287="Steel plate",Q287="Concrete jacket"),"Steel plate or jacket",Q287)</f>
        <v>Monitor</v>
      </c>
      <c r="S287" s="5" t="str">
        <f aca="false">IF(O287&lt;='Tree rules'!$C$4,IF(N287&lt;='Tree rules'!$C$5,IF(P287&lt;='Tree rules'!$C$7,"Monitor","Polymer laminate"),IF(P287&lt;='Tree rules'!$C$8,"Seal cracks","Polymer laminate")),IF(O287&lt;='Tree rules'!$C$6,IF(P287&lt;='Tree rules'!$C$9,"Polymer laminate","Steel plate or jacket"),IF(L287&lt;='Tree rules'!$C$10,"Steel plate or jacket","Polymer laminate")))</f>
        <v>Monitor</v>
      </c>
      <c r="T287" s="5" t="str">
        <f aca="false">IF(S287=R287,"Yes","No")</f>
        <v>Yes</v>
      </c>
    </row>
    <row r="288" customFormat="false" ht="15" hidden="false" customHeight="false" outlineLevel="0" collapsed="false">
      <c r="A288" s="15" t="n">
        <v>409</v>
      </c>
      <c r="B288" s="16" t="n">
        <v>4.34081139839694</v>
      </c>
      <c r="C288" s="15" t="n">
        <v>230</v>
      </c>
      <c r="D288" s="15" t="n">
        <v>400</v>
      </c>
      <c r="E288" s="15" t="n">
        <v>25</v>
      </c>
      <c r="F288" s="16" t="n">
        <v>0.810628990734046</v>
      </c>
      <c r="G288" s="17" t="s">
        <v>102</v>
      </c>
      <c r="H288" s="18" t="n">
        <v>0.1</v>
      </c>
      <c r="I288" s="18" t="n">
        <v>2</v>
      </c>
      <c r="J288" s="19" t="n">
        <v>0.850151969291718</v>
      </c>
      <c r="K288" s="19" t="n">
        <v>0.576635796375441</v>
      </c>
      <c r="L288" s="16" t="n">
        <v>12.8807459893084</v>
      </c>
      <c r="M288" s="19" t="n">
        <v>0.747709725852105</v>
      </c>
      <c r="N288" s="19" t="n">
        <v>3.76146096712261</v>
      </c>
      <c r="O288" s="19" t="n">
        <v>1.21007588073076</v>
      </c>
      <c r="P288" s="19" t="n">
        <v>0.528712611782982</v>
      </c>
      <c r="Q288" s="17" t="s">
        <v>31</v>
      </c>
      <c r="R288" s="5" t="str">
        <f aca="false">IF(OR(Q288="Steel plate",Q288="Concrete jacket"),"Steel plate or jacket",Q288)</f>
        <v>Polymer laminate</v>
      </c>
      <c r="S288" s="5" t="str">
        <f aca="false">IF(O288&lt;='Tree rules'!$C$4,IF(N288&lt;='Tree rules'!$C$5,IF(P288&lt;='Tree rules'!$C$7,"Monitor","Polymer laminate"),IF(P288&lt;='Tree rules'!$C$8,"Seal cracks","Polymer laminate")),IF(O288&lt;='Tree rules'!$C$6,IF(P288&lt;='Tree rules'!$C$9,"Polymer laminate","Steel plate or jacket"),IF(L288&lt;='Tree rules'!$C$10,"Steel plate or jacket","Polymer laminate")))</f>
        <v>Polymer laminate</v>
      </c>
      <c r="T288" s="5" t="str">
        <f aca="false">IF(S288=R288,"Yes","No")</f>
        <v>Yes</v>
      </c>
    </row>
    <row r="289" customFormat="false" ht="15" hidden="false" customHeight="false" outlineLevel="0" collapsed="false">
      <c r="A289" s="15" t="n">
        <v>410</v>
      </c>
      <c r="B289" s="16" t="n">
        <v>6.32352848607762</v>
      </c>
      <c r="C289" s="15" t="n">
        <v>300</v>
      </c>
      <c r="D289" s="15" t="n">
        <v>575</v>
      </c>
      <c r="E289" s="15" t="n">
        <v>25</v>
      </c>
      <c r="F289" s="16" t="n">
        <v>0.596127638252333</v>
      </c>
      <c r="G289" s="17" t="s">
        <v>101</v>
      </c>
      <c r="H289" s="18" t="n">
        <v>0.3</v>
      </c>
      <c r="I289" s="18" t="n">
        <v>1.5</v>
      </c>
      <c r="J289" s="19" t="n">
        <v>0.880751930624629</v>
      </c>
      <c r="K289" s="19" t="n">
        <v>0.467084133019452</v>
      </c>
      <c r="L289" s="16" t="n">
        <v>11.9991052866748</v>
      </c>
      <c r="M289" s="19" t="n">
        <v>0.822951011206025</v>
      </c>
      <c r="N289" s="19" t="n">
        <v>0.867185378388566</v>
      </c>
      <c r="O289" s="19" t="n">
        <v>1.11543526997644</v>
      </c>
      <c r="P289" s="19" t="n">
        <v>0.403886884675176</v>
      </c>
      <c r="Q289" s="17" t="s">
        <v>31</v>
      </c>
      <c r="R289" s="5" t="str">
        <f aca="false">IF(OR(Q289="Steel plate",Q289="Concrete jacket"),"Steel plate or jacket",Q289)</f>
        <v>Polymer laminate</v>
      </c>
      <c r="S289" s="5" t="str">
        <f aca="false">IF(O289&lt;='Tree rules'!$C$4,IF(N289&lt;='Tree rules'!$C$5,IF(P289&lt;='Tree rules'!$C$7,"Monitor","Polymer laminate"),IF(P289&lt;='Tree rules'!$C$8,"Seal cracks","Polymer laminate")),IF(O289&lt;='Tree rules'!$C$6,IF(P289&lt;='Tree rules'!$C$9,"Polymer laminate","Steel plate or jacket"),IF(L289&lt;='Tree rules'!$C$10,"Steel plate or jacket","Polymer laminate")))</f>
        <v>Polymer laminate</v>
      </c>
      <c r="T289" s="5" t="str">
        <f aca="false">IF(S289=R289,"Yes","No")</f>
        <v>Yes</v>
      </c>
    </row>
    <row r="290" customFormat="false" ht="15" hidden="false" customHeight="false" outlineLevel="0" collapsed="false">
      <c r="A290" s="15" t="n">
        <v>411</v>
      </c>
      <c r="B290" s="16" t="n">
        <v>4.28631003462901</v>
      </c>
      <c r="C290" s="15" t="n">
        <v>230</v>
      </c>
      <c r="D290" s="15" t="n">
        <v>325</v>
      </c>
      <c r="E290" s="15" t="n">
        <v>25</v>
      </c>
      <c r="F290" s="16" t="n">
        <v>0.739439918465071</v>
      </c>
      <c r="G290" s="17" t="s">
        <v>102</v>
      </c>
      <c r="H290" s="18" t="n">
        <v>0.1</v>
      </c>
      <c r="I290" s="18" t="n">
        <v>1</v>
      </c>
      <c r="J290" s="19" t="n">
        <v>0.900388828458447</v>
      </c>
      <c r="K290" s="19" t="n">
        <v>0.470778826739534</v>
      </c>
      <c r="L290" s="16" t="n">
        <v>16.1139474986053</v>
      </c>
      <c r="M290" s="19" t="n">
        <v>0.865652050271383</v>
      </c>
      <c r="N290" s="19" t="n">
        <v>2.28696092165705</v>
      </c>
      <c r="O290" s="19" t="n">
        <v>0.900388828458447</v>
      </c>
      <c r="P290" s="19" t="n">
        <v>0.397552290874855</v>
      </c>
      <c r="Q290" s="17" t="s">
        <v>30</v>
      </c>
      <c r="R290" s="5" t="str">
        <f aca="false">IF(OR(Q290="Steel plate",Q290="Concrete jacket"),"Steel plate or jacket",Q290)</f>
        <v>Seal cracks</v>
      </c>
      <c r="S290" s="5" t="str">
        <f aca="false">IF(O290&lt;='Tree rules'!$C$4,IF(N290&lt;='Tree rules'!$C$5,IF(P290&lt;='Tree rules'!$C$7,"Monitor","Polymer laminate"),IF(P290&lt;='Tree rules'!$C$8,"Seal cracks","Polymer laminate")),IF(O290&lt;='Tree rules'!$C$6,IF(P290&lt;='Tree rules'!$C$9,"Polymer laminate","Steel plate or jacket"),IF(L290&lt;='Tree rules'!$C$10,"Steel plate or jacket","Polymer laminate")))</f>
        <v>Seal cracks</v>
      </c>
      <c r="T290" s="5" t="str">
        <f aca="false">IF(S290=R290,"Yes","No")</f>
        <v>Yes</v>
      </c>
    </row>
    <row r="291" customFormat="false" ht="15" hidden="false" customHeight="false" outlineLevel="0" collapsed="false">
      <c r="A291" s="15" t="n">
        <v>412</v>
      </c>
      <c r="B291" s="16" t="n">
        <v>3.70493484748905</v>
      </c>
      <c r="C291" s="15" t="n">
        <v>300</v>
      </c>
      <c r="D291" s="15" t="n">
        <v>300</v>
      </c>
      <c r="E291" s="15" t="n">
        <v>25</v>
      </c>
      <c r="F291" s="16" t="n">
        <v>0.589048622548086</v>
      </c>
      <c r="G291" s="17" t="s">
        <v>103</v>
      </c>
      <c r="H291" s="18" t="n">
        <v>0.2</v>
      </c>
      <c r="I291" s="18" t="n">
        <v>1</v>
      </c>
      <c r="J291" s="19" t="n">
        <v>0.896905076083952</v>
      </c>
      <c r="K291" s="19" t="n">
        <v>0.443981327068111</v>
      </c>
      <c r="L291" s="16" t="n">
        <v>14.4724017480041</v>
      </c>
      <c r="M291" s="19" t="n">
        <v>0.766815163426015</v>
      </c>
      <c r="N291" s="19" t="n">
        <v>0.911125048570183</v>
      </c>
      <c r="O291" s="19" t="n">
        <v>0.896905076083952</v>
      </c>
      <c r="P291" s="19" t="n">
        <v>0.361074830947916</v>
      </c>
      <c r="Q291" s="17" t="s">
        <v>29</v>
      </c>
      <c r="R291" s="5" t="str">
        <f aca="false">IF(OR(Q291="Steel plate",Q291="Concrete jacket"),"Steel plate or jacket",Q291)</f>
        <v>Monitor</v>
      </c>
      <c r="S291" s="5" t="str">
        <f aca="false">IF(O291&lt;='Tree rules'!$C$4,IF(N291&lt;='Tree rules'!$C$5,IF(P291&lt;='Tree rules'!$C$7,"Monitor","Polymer laminate"),IF(P291&lt;='Tree rules'!$C$8,"Seal cracks","Polymer laminate")),IF(O291&lt;='Tree rules'!$C$6,IF(P291&lt;='Tree rules'!$C$9,"Polymer laminate","Steel plate or jacket"),IF(L291&lt;='Tree rules'!$C$10,"Steel plate or jacket","Polymer laminate")))</f>
        <v>Monitor</v>
      </c>
      <c r="T291" s="5" t="str">
        <f aca="false">IF(S291=R291,"Yes","No")</f>
        <v>Yes</v>
      </c>
    </row>
    <row r="292" customFormat="false" ht="15" hidden="false" customHeight="false" outlineLevel="0" collapsed="false">
      <c r="A292" s="15" t="n">
        <v>413</v>
      </c>
      <c r="B292" s="16" t="n">
        <v>7.37145136016039</v>
      </c>
      <c r="C292" s="15" t="n">
        <v>300</v>
      </c>
      <c r="D292" s="15" t="n">
        <v>650</v>
      </c>
      <c r="E292" s="15" t="n">
        <v>20</v>
      </c>
      <c r="F292" s="16" t="n">
        <v>0.665767979568698</v>
      </c>
      <c r="G292" s="17" t="s">
        <v>103</v>
      </c>
      <c r="H292" s="18" t="n">
        <v>0.2</v>
      </c>
      <c r="I292" s="18" t="n">
        <v>1</v>
      </c>
      <c r="J292" s="19" t="n">
        <v>0.871095878001603</v>
      </c>
      <c r="K292" s="19" t="n">
        <v>0.551503247288776</v>
      </c>
      <c r="L292" s="16" t="n">
        <v>12.2043896691397</v>
      </c>
      <c r="M292" s="19" t="n">
        <v>0.402704603649727</v>
      </c>
      <c r="N292" s="19" t="n">
        <v>0.817482037276012</v>
      </c>
      <c r="O292" s="19" t="n">
        <v>0.871095878001603</v>
      </c>
      <c r="P292" s="19" t="n">
        <v>0.885310584819162</v>
      </c>
      <c r="Q292" s="17" t="s">
        <v>29</v>
      </c>
      <c r="R292" s="5" t="str">
        <f aca="false">IF(OR(Q292="Steel plate",Q292="Concrete jacket"),"Steel plate or jacket",Q292)</f>
        <v>Monitor</v>
      </c>
      <c r="S292" s="5" t="str">
        <f aca="false">IF(O292&lt;='Tree rules'!$C$4,IF(N292&lt;='Tree rules'!$C$5,IF(P292&lt;='Tree rules'!$C$7,"Monitor","Polymer laminate"),IF(P292&lt;='Tree rules'!$C$8,"Seal cracks","Polymer laminate")),IF(O292&lt;='Tree rules'!$C$6,IF(P292&lt;='Tree rules'!$C$9,"Polymer laminate","Steel plate or jacket"),IF(L292&lt;='Tree rules'!$C$10,"Steel plate or jacket","Polymer laminate")))</f>
        <v>Monitor</v>
      </c>
      <c r="T292" s="5" t="str">
        <f aca="false">IF(S292=R292,"Yes","No")</f>
        <v>Yes</v>
      </c>
    </row>
    <row r="293" customFormat="false" ht="15" hidden="false" customHeight="false" outlineLevel="0" collapsed="false">
      <c r="A293" s="15" t="n">
        <v>414</v>
      </c>
      <c r="B293" s="16" t="n">
        <v>5.85852504827457</v>
      </c>
      <c r="C293" s="15" t="n">
        <v>300</v>
      </c>
      <c r="D293" s="15" t="n">
        <v>525</v>
      </c>
      <c r="E293" s="15" t="n">
        <v>25</v>
      </c>
      <c r="F293" s="16" t="n">
        <v>0.679998409867921</v>
      </c>
      <c r="G293" s="17" t="s">
        <v>102</v>
      </c>
      <c r="H293" s="18" t="n">
        <v>0.1</v>
      </c>
      <c r="I293" s="18" t="n">
        <v>2</v>
      </c>
      <c r="J293" s="19" t="n">
        <v>0.924623341036116</v>
      </c>
      <c r="K293" s="19" t="n">
        <v>0.635692840475221</v>
      </c>
      <c r="L293" s="16" t="n">
        <v>12.6807901477804</v>
      </c>
      <c r="M293" s="19" t="n">
        <v>0.285637085852964</v>
      </c>
      <c r="N293" s="19" t="n">
        <v>3.93722264934192</v>
      </c>
      <c r="O293" s="19" t="n">
        <v>1.2614702440393</v>
      </c>
      <c r="P293" s="19" t="n">
        <v>1.38936012785946</v>
      </c>
      <c r="Q293" s="17" t="s">
        <v>104</v>
      </c>
      <c r="R293" s="5" t="str">
        <f aca="false">IF(OR(Q293="Steel plate",Q293="Concrete jacket"),"Steel plate or jacket",Q293)</f>
        <v>Steel plate or jacket</v>
      </c>
      <c r="S293" s="5" t="str">
        <f aca="false">IF(O293&lt;='Tree rules'!$C$4,IF(N293&lt;='Tree rules'!$C$5,IF(P293&lt;='Tree rules'!$C$7,"Monitor","Polymer laminate"),IF(P293&lt;='Tree rules'!$C$8,"Seal cracks","Polymer laminate")),IF(O293&lt;='Tree rules'!$C$6,IF(P293&lt;='Tree rules'!$C$9,"Polymer laminate","Steel plate or jacket"),IF(L293&lt;='Tree rules'!$C$10,"Steel plate or jacket","Polymer laminate")))</f>
        <v>Steel plate or jacket</v>
      </c>
      <c r="T293" s="5" t="str">
        <f aca="false">IF(S293=R293,"Yes","No")</f>
        <v>Yes</v>
      </c>
    </row>
    <row r="294" customFormat="false" ht="15" hidden="false" customHeight="false" outlineLevel="0" collapsed="false">
      <c r="A294" s="15" t="n">
        <v>416</v>
      </c>
      <c r="B294" s="16" t="n">
        <v>3.11210636382904</v>
      </c>
      <c r="C294" s="15" t="n">
        <v>230</v>
      </c>
      <c r="D294" s="15" t="n">
        <v>300</v>
      </c>
      <c r="E294" s="15" t="n">
        <v>25</v>
      </c>
      <c r="F294" s="16" t="n">
        <v>0.576243217710084</v>
      </c>
      <c r="G294" s="17" t="s">
        <v>103</v>
      </c>
      <c r="H294" s="18" t="n">
        <v>0.2</v>
      </c>
      <c r="I294" s="18" t="n">
        <v>2</v>
      </c>
      <c r="J294" s="19" t="n">
        <v>0.887064844637947</v>
      </c>
      <c r="K294" s="19" t="n">
        <v>0.569946052721132</v>
      </c>
      <c r="L294" s="16" t="n">
        <v>12.1566654837072</v>
      </c>
      <c r="M294" s="19" t="n">
        <v>0.949029145725517</v>
      </c>
      <c r="N294" s="19" t="n">
        <v>1.30104966101974</v>
      </c>
      <c r="O294" s="19" t="n">
        <v>1.26855058256681</v>
      </c>
      <c r="P294" s="19" t="n">
        <v>0.315139232580601</v>
      </c>
      <c r="Q294" s="17" t="s">
        <v>31</v>
      </c>
      <c r="R294" s="5" t="str">
        <f aca="false">IF(OR(Q294="Steel plate",Q294="Concrete jacket"),"Steel plate or jacket",Q294)</f>
        <v>Polymer laminate</v>
      </c>
      <c r="S294" s="5" t="str">
        <f aca="false">IF(O294&lt;='Tree rules'!$C$4,IF(N294&lt;='Tree rules'!$C$5,IF(P294&lt;='Tree rules'!$C$7,"Monitor","Polymer laminate"),IF(P294&lt;='Tree rules'!$C$8,"Seal cracks","Polymer laminate")),IF(O294&lt;='Tree rules'!$C$6,IF(P294&lt;='Tree rules'!$C$9,"Polymer laminate","Steel plate or jacket"),IF(L294&lt;='Tree rules'!$C$10,"Steel plate or jacket","Polymer laminate")))</f>
        <v>Polymer laminate</v>
      </c>
      <c r="T294" s="5" t="str">
        <f aca="false">IF(S294=R294,"Yes","No")</f>
        <v>Yes</v>
      </c>
    </row>
    <row r="295" customFormat="false" ht="15" hidden="false" customHeight="false" outlineLevel="0" collapsed="false">
      <c r="A295" s="15" t="n">
        <v>419</v>
      </c>
      <c r="B295" s="16" t="n">
        <v>3.49958612779678</v>
      </c>
      <c r="C295" s="15" t="n">
        <v>300</v>
      </c>
      <c r="D295" s="15" t="n">
        <v>300</v>
      </c>
      <c r="E295" s="15" t="n">
        <v>30</v>
      </c>
      <c r="F295" s="16" t="n">
        <v>0.589048622548086</v>
      </c>
      <c r="G295" s="17" t="s">
        <v>101</v>
      </c>
      <c r="H295" s="18" t="n">
        <v>0.3</v>
      </c>
      <c r="I295" s="18" t="n">
        <v>1</v>
      </c>
      <c r="J295" s="19" t="n">
        <v>0.922435708138144</v>
      </c>
      <c r="K295" s="19" t="n">
        <v>0.447282946755458</v>
      </c>
      <c r="L295" s="16" t="n">
        <v>13.6702583117062</v>
      </c>
      <c r="M295" s="19" t="n">
        <v>0.751467115516474</v>
      </c>
      <c r="N295" s="19" t="n">
        <v>0.636479852147187</v>
      </c>
      <c r="O295" s="19" t="n">
        <v>0.922435708138144</v>
      </c>
      <c r="P295" s="19" t="n">
        <v>0.335680232925188</v>
      </c>
      <c r="Q295" s="17" t="s">
        <v>29</v>
      </c>
      <c r="R295" s="5" t="str">
        <f aca="false">IF(OR(Q295="Steel plate",Q295="Concrete jacket"),"Steel plate or jacket",Q295)</f>
        <v>Monitor</v>
      </c>
      <c r="S295" s="5" t="str">
        <f aca="false">IF(O295&lt;='Tree rules'!$C$4,IF(N295&lt;='Tree rules'!$C$5,IF(P295&lt;='Tree rules'!$C$7,"Monitor","Polymer laminate"),IF(P295&lt;='Tree rules'!$C$8,"Seal cracks","Polymer laminate")),IF(O295&lt;='Tree rules'!$C$6,IF(P295&lt;='Tree rules'!$C$9,"Polymer laminate","Steel plate or jacket"),IF(L295&lt;='Tree rules'!$C$10,"Steel plate or jacket","Polymer laminate")))</f>
        <v>Monitor</v>
      </c>
      <c r="T295" s="5" t="str">
        <f aca="false">IF(S295=R295,"Yes","No")</f>
        <v>Yes</v>
      </c>
    </row>
    <row r="296" customFormat="false" ht="15" hidden="false" customHeight="false" outlineLevel="0" collapsed="false">
      <c r="A296" s="15" t="n">
        <v>422</v>
      </c>
      <c r="B296" s="16" t="n">
        <v>7.72898274806557</v>
      </c>
      <c r="C296" s="15" t="n">
        <v>300</v>
      </c>
      <c r="D296" s="15" t="n">
        <v>725</v>
      </c>
      <c r="E296" s="15" t="n">
        <v>30</v>
      </c>
      <c r="F296" s="16" t="n">
        <v>0.6187282429522</v>
      </c>
      <c r="G296" s="17" t="s">
        <v>101</v>
      </c>
      <c r="H296" s="18" t="n">
        <v>0.3</v>
      </c>
      <c r="I296" s="18" t="n">
        <v>2</v>
      </c>
      <c r="J296" s="19" t="n">
        <v>0.946041696082242</v>
      </c>
      <c r="K296" s="19" t="n">
        <v>0.492419536608902</v>
      </c>
      <c r="L296" s="16" t="n">
        <v>11.4165180916774</v>
      </c>
      <c r="M296" s="19" t="n">
        <v>0.783079385753613</v>
      </c>
      <c r="N296" s="19" t="n">
        <v>0.978027921554778</v>
      </c>
      <c r="O296" s="19" t="n">
        <v>1.42623397856697</v>
      </c>
      <c r="P296" s="19" t="n">
        <v>0.491326743360377</v>
      </c>
      <c r="Q296" s="17" t="s">
        <v>104</v>
      </c>
      <c r="R296" s="5" t="str">
        <f aca="false">IF(OR(Q296="Steel plate",Q296="Concrete jacket"),"Steel plate or jacket",Q296)</f>
        <v>Steel plate or jacket</v>
      </c>
      <c r="S296" s="5" t="str">
        <f aca="false">IF(O296&lt;='Tree rules'!$C$4,IF(N296&lt;='Tree rules'!$C$5,IF(P296&lt;='Tree rules'!$C$7,"Monitor","Polymer laminate"),IF(P296&lt;='Tree rules'!$C$8,"Seal cracks","Polymer laminate")),IF(O296&lt;='Tree rules'!$C$6,IF(P296&lt;='Tree rules'!$C$9,"Polymer laminate","Steel plate or jacket"),IF(L296&lt;='Tree rules'!$C$10,"Steel plate or jacket","Polymer laminate")))</f>
        <v>Steel plate or jacket</v>
      </c>
      <c r="T296" s="5" t="str">
        <f aca="false">IF(S296=R296,"Yes","No")</f>
        <v>Yes</v>
      </c>
    </row>
    <row r="297" customFormat="false" ht="15" hidden="false" customHeight="false" outlineLevel="0" collapsed="false">
      <c r="A297" s="15" t="n">
        <v>423</v>
      </c>
      <c r="B297" s="16" t="n">
        <v>7.4032858259857</v>
      </c>
      <c r="C297" s="15" t="n">
        <v>300</v>
      </c>
      <c r="D297" s="15" t="n">
        <v>575</v>
      </c>
      <c r="E297" s="15" t="n">
        <v>20</v>
      </c>
      <c r="F297" s="16" t="n">
        <v>0.596127638252333</v>
      </c>
      <c r="G297" s="17" t="s">
        <v>101</v>
      </c>
      <c r="H297" s="18" t="n">
        <v>0.3</v>
      </c>
      <c r="I297" s="18" t="n">
        <v>1.5</v>
      </c>
      <c r="J297" s="19" t="n">
        <v>0.854969252365573</v>
      </c>
      <c r="K297" s="19" t="n">
        <v>0.626821041039647</v>
      </c>
      <c r="L297" s="16" t="n">
        <v>14.04798069447</v>
      </c>
      <c r="M297" s="19" t="n">
        <v>0.480482990913478</v>
      </c>
      <c r="N297" s="19" t="n">
        <v>0.835067041594869</v>
      </c>
      <c r="O297" s="19" t="n">
        <v>1.01449752013602</v>
      </c>
      <c r="P297" s="19" t="n">
        <v>0.870227877531576</v>
      </c>
      <c r="Q297" s="17" t="s">
        <v>31</v>
      </c>
      <c r="R297" s="5" t="str">
        <f aca="false">IF(OR(Q297="Steel plate",Q297="Concrete jacket"),"Steel plate or jacket",Q297)</f>
        <v>Polymer laminate</v>
      </c>
      <c r="S297" s="5" t="str">
        <f aca="false">IF(O297&lt;='Tree rules'!$C$4,IF(N297&lt;='Tree rules'!$C$5,IF(P297&lt;='Tree rules'!$C$7,"Monitor","Polymer laminate"),IF(P297&lt;='Tree rules'!$C$8,"Seal cracks","Polymer laminate")),IF(O297&lt;='Tree rules'!$C$6,IF(P297&lt;='Tree rules'!$C$9,"Polymer laminate","Steel plate or jacket"),IF(L297&lt;='Tree rules'!$C$10,"Steel plate or jacket","Polymer laminate")))</f>
        <v>Polymer laminate</v>
      </c>
      <c r="T297" s="5" t="str">
        <f aca="false">IF(S297=R297,"Yes","No")</f>
        <v>Yes</v>
      </c>
    </row>
    <row r="298" customFormat="false" ht="15" hidden="false" customHeight="false" outlineLevel="0" collapsed="false">
      <c r="A298" s="15" t="n">
        <v>424</v>
      </c>
      <c r="B298" s="16" t="n">
        <v>4.71557426878753</v>
      </c>
      <c r="C298" s="15" t="n">
        <v>230</v>
      </c>
      <c r="D298" s="15" t="n">
        <v>375</v>
      </c>
      <c r="E298" s="15" t="n">
        <v>30</v>
      </c>
      <c r="F298" s="16" t="n">
        <v>0.594232683721175</v>
      </c>
      <c r="G298" s="17" t="s">
        <v>103</v>
      </c>
      <c r="H298" s="18" t="n">
        <v>0.2</v>
      </c>
      <c r="I298" s="18" t="n">
        <v>1.5</v>
      </c>
      <c r="J298" s="19" t="n">
        <v>0.964967101920029</v>
      </c>
      <c r="K298" s="19" t="n">
        <v>0.632889150336008</v>
      </c>
      <c r="L298" s="16" t="n">
        <v>14.2464479419563</v>
      </c>
      <c r="M298" s="19" t="n">
        <v>0.257442531772815</v>
      </c>
      <c r="N298" s="19" t="n">
        <v>1.21962350297617</v>
      </c>
      <c r="O298" s="19" t="n">
        <v>1.14209204826186</v>
      </c>
      <c r="P298" s="19" t="n">
        <v>1.3817895095424</v>
      </c>
      <c r="Q298" s="17" t="s">
        <v>31</v>
      </c>
      <c r="R298" s="5" t="str">
        <f aca="false">IF(OR(Q298="Steel plate",Q298="Concrete jacket"),"Steel plate or jacket",Q298)</f>
        <v>Polymer laminate</v>
      </c>
      <c r="S298" s="5" t="str">
        <f aca="false">IF(O298&lt;='Tree rules'!$C$4,IF(N298&lt;='Tree rules'!$C$5,IF(P298&lt;='Tree rules'!$C$7,"Monitor","Polymer laminate"),IF(P298&lt;='Tree rules'!$C$8,"Seal cracks","Polymer laminate")),IF(O298&lt;='Tree rules'!$C$6,IF(P298&lt;='Tree rules'!$C$9,"Polymer laminate","Steel plate or jacket"),IF(L298&lt;='Tree rules'!$C$10,"Steel plate or jacket","Polymer laminate")))</f>
        <v>Steel plate or jacket</v>
      </c>
      <c r="T298" s="5" t="str">
        <f aca="false">IF(S298=R298,"Yes","No")</f>
        <v>No</v>
      </c>
    </row>
    <row r="299" customFormat="false" ht="15" hidden="false" customHeight="false" outlineLevel="0" collapsed="false">
      <c r="A299" s="15" t="n">
        <v>425</v>
      </c>
      <c r="B299" s="16" t="n">
        <v>3.07501927369194</v>
      </c>
      <c r="C299" s="15" t="n">
        <v>300</v>
      </c>
      <c r="D299" s="15" t="n">
        <v>300</v>
      </c>
      <c r="E299" s="15" t="n">
        <v>25</v>
      </c>
      <c r="F299" s="16" t="n">
        <v>0.831109167616348</v>
      </c>
      <c r="G299" s="17" t="s">
        <v>103</v>
      </c>
      <c r="H299" s="18" t="n">
        <v>0.2</v>
      </c>
      <c r="I299" s="18" t="n">
        <v>1</v>
      </c>
      <c r="J299" s="19" t="n">
        <v>0.948336759686138</v>
      </c>
      <c r="K299" s="19" t="n">
        <v>0.617574450461537</v>
      </c>
      <c r="L299" s="16" t="n">
        <v>12.2024574352855</v>
      </c>
      <c r="M299" s="19" t="n">
        <v>0.722193247564474</v>
      </c>
      <c r="N299" s="19" t="n">
        <v>1.49042263994581</v>
      </c>
      <c r="O299" s="19" t="n">
        <v>0.948336759686138</v>
      </c>
      <c r="P299" s="19" t="n">
        <v>0.497424005686508</v>
      </c>
      <c r="Q299" s="17" t="s">
        <v>30</v>
      </c>
      <c r="R299" s="5" t="str">
        <f aca="false">IF(OR(Q299="Steel plate",Q299="Concrete jacket"),"Steel plate or jacket",Q299)</f>
        <v>Seal cracks</v>
      </c>
      <c r="S299" s="5" t="str">
        <f aca="false">IF(O299&lt;='Tree rules'!$C$4,IF(N299&lt;='Tree rules'!$C$5,IF(P299&lt;='Tree rules'!$C$7,"Monitor","Polymer laminate"),IF(P299&lt;='Tree rules'!$C$8,"Seal cracks","Polymer laminate")),IF(O299&lt;='Tree rules'!$C$6,IF(P299&lt;='Tree rules'!$C$9,"Polymer laminate","Steel plate or jacket"),IF(L299&lt;='Tree rules'!$C$10,"Steel plate or jacket","Polymer laminate")))</f>
        <v>Seal cracks</v>
      </c>
      <c r="T299" s="5" t="str">
        <f aca="false">IF(S299=R299,"Yes","No")</f>
        <v>Yes</v>
      </c>
    </row>
    <row r="300" customFormat="false" ht="15" hidden="false" customHeight="false" outlineLevel="0" collapsed="false">
      <c r="A300" s="15" t="n">
        <v>426</v>
      </c>
      <c r="B300" s="16" t="n">
        <v>4.60375521854863</v>
      </c>
      <c r="C300" s="15" t="n">
        <v>230</v>
      </c>
      <c r="D300" s="15" t="n">
        <v>400</v>
      </c>
      <c r="E300" s="15" t="n">
        <v>25</v>
      </c>
      <c r="F300" s="16" t="n">
        <v>0.740832460684402</v>
      </c>
      <c r="G300" s="17" t="s">
        <v>103</v>
      </c>
      <c r="H300" s="18" t="n">
        <v>0.2</v>
      </c>
      <c r="I300" s="18" t="n">
        <v>1</v>
      </c>
      <c r="J300" s="19" t="n">
        <v>0.930759493350597</v>
      </c>
      <c r="K300" s="19" t="n">
        <v>0.43383807802294</v>
      </c>
      <c r="L300" s="16" t="n">
        <v>13.0049582444876</v>
      </c>
      <c r="M300" s="19" t="n">
        <v>0.9073074011994</v>
      </c>
      <c r="N300" s="19" t="n">
        <v>0.934047976276359</v>
      </c>
      <c r="O300" s="19" t="n">
        <v>0.930759493350597</v>
      </c>
      <c r="P300" s="19" t="n">
        <v>0.387138454595147</v>
      </c>
      <c r="Q300" s="17" t="s">
        <v>29</v>
      </c>
      <c r="R300" s="5" t="str">
        <f aca="false">IF(OR(Q300="Steel plate",Q300="Concrete jacket"),"Steel plate or jacket",Q300)</f>
        <v>Monitor</v>
      </c>
      <c r="S300" s="5" t="str">
        <f aca="false">IF(O300&lt;='Tree rules'!$C$4,IF(N300&lt;='Tree rules'!$C$5,IF(P300&lt;='Tree rules'!$C$7,"Monitor","Polymer laminate"),IF(P300&lt;='Tree rules'!$C$8,"Seal cracks","Polymer laminate")),IF(O300&lt;='Tree rules'!$C$6,IF(P300&lt;='Tree rules'!$C$9,"Polymer laminate","Steel plate or jacket"),IF(L300&lt;='Tree rules'!$C$10,"Steel plate or jacket","Polymer laminate")))</f>
        <v>Monitor</v>
      </c>
      <c r="T300" s="5" t="str">
        <f aca="false">IF(S300=R300,"Yes","No")</f>
        <v>Yes</v>
      </c>
    </row>
    <row r="301" customFormat="false" ht="15" hidden="false" customHeight="false" outlineLevel="0" collapsed="false">
      <c r="A301" s="15" t="n">
        <v>427</v>
      </c>
      <c r="B301" s="16" t="n">
        <v>3.78501369801019</v>
      </c>
      <c r="C301" s="15" t="n">
        <v>230</v>
      </c>
      <c r="D301" s="15" t="n">
        <v>375</v>
      </c>
      <c r="E301" s="15" t="n">
        <v>30</v>
      </c>
      <c r="F301" s="16" t="n">
        <v>0.835418868126524</v>
      </c>
      <c r="G301" s="17" t="s">
        <v>103</v>
      </c>
      <c r="H301" s="18" t="n">
        <v>0.2</v>
      </c>
      <c r="I301" s="18" t="n">
        <v>1</v>
      </c>
      <c r="J301" s="19" t="n">
        <v>0.921483571956704</v>
      </c>
      <c r="K301" s="19" t="n">
        <v>0.498696118985951</v>
      </c>
      <c r="L301" s="16" t="n">
        <v>11.57496543734</v>
      </c>
      <c r="M301" s="19" t="n">
        <v>0.600858032430154</v>
      </c>
      <c r="N301" s="19" t="n">
        <v>1.29379687704173</v>
      </c>
      <c r="O301" s="19" t="n">
        <v>0.921483571956704</v>
      </c>
      <c r="P301" s="19" t="n">
        <v>0.519455433362821</v>
      </c>
      <c r="Q301" s="17" t="s">
        <v>30</v>
      </c>
      <c r="R301" s="5" t="str">
        <f aca="false">IF(OR(Q301="Steel plate",Q301="Concrete jacket"),"Steel plate or jacket",Q301)</f>
        <v>Seal cracks</v>
      </c>
      <c r="S301" s="5" t="str">
        <f aca="false">IF(O301&lt;='Tree rules'!$C$4,IF(N301&lt;='Tree rules'!$C$5,IF(P301&lt;='Tree rules'!$C$7,"Monitor","Polymer laminate"),IF(P301&lt;='Tree rules'!$C$8,"Seal cracks","Polymer laminate")),IF(O301&lt;='Tree rules'!$C$6,IF(P301&lt;='Tree rules'!$C$9,"Polymer laminate","Steel plate or jacket"),IF(L301&lt;='Tree rules'!$C$10,"Steel plate or jacket","Polymer laminate")))</f>
        <v>Seal cracks</v>
      </c>
      <c r="T301" s="5" t="str">
        <f aca="false">IF(S301=R301,"Yes","No")</f>
        <v>Yes</v>
      </c>
    </row>
    <row r="302" customFormat="false" ht="15" hidden="false" customHeight="false" outlineLevel="0" collapsed="false">
      <c r="A302" s="15" t="n">
        <v>429</v>
      </c>
      <c r="B302" s="16" t="n">
        <v>4.06171921287112</v>
      </c>
      <c r="C302" s="15" t="n">
        <v>230</v>
      </c>
      <c r="D302" s="15" t="n">
        <v>375</v>
      </c>
      <c r="E302" s="15" t="n">
        <v>30</v>
      </c>
      <c r="F302" s="16" t="n">
        <v>0.835418868126524</v>
      </c>
      <c r="G302" s="17" t="s">
        <v>103</v>
      </c>
      <c r="H302" s="18" t="n">
        <v>0.2</v>
      </c>
      <c r="I302" s="18" t="n">
        <v>1</v>
      </c>
      <c r="J302" s="19" t="n">
        <v>0.877451373628235</v>
      </c>
      <c r="K302" s="19" t="n">
        <v>0.497231463941332</v>
      </c>
      <c r="L302" s="16" t="n">
        <v>12.4211596723887</v>
      </c>
      <c r="M302" s="19" t="n">
        <v>0.316988086133451</v>
      </c>
      <c r="N302" s="19" t="n">
        <v>1.30191639738315</v>
      </c>
      <c r="O302" s="19" t="n">
        <v>0.877451373628235</v>
      </c>
      <c r="P302" s="19" t="n">
        <v>0.96459635970147</v>
      </c>
      <c r="Q302" s="17" t="s">
        <v>30</v>
      </c>
      <c r="R302" s="5" t="str">
        <f aca="false">IF(OR(Q302="Steel plate",Q302="Concrete jacket"),"Steel plate or jacket",Q302)</f>
        <v>Seal cracks</v>
      </c>
      <c r="S302" s="5" t="str">
        <f aca="false">IF(O302&lt;='Tree rules'!$C$4,IF(N302&lt;='Tree rules'!$C$5,IF(P302&lt;='Tree rules'!$C$7,"Monitor","Polymer laminate"),IF(P302&lt;='Tree rules'!$C$8,"Seal cracks","Polymer laminate")),IF(O302&lt;='Tree rules'!$C$6,IF(P302&lt;='Tree rules'!$C$9,"Polymer laminate","Steel plate or jacket"),IF(L302&lt;='Tree rules'!$C$10,"Steel plate or jacket","Polymer laminate")))</f>
        <v>Seal cracks</v>
      </c>
      <c r="T302" s="5" t="str">
        <f aca="false">IF(S302=R302,"Yes","No")</f>
        <v>Yes</v>
      </c>
    </row>
    <row r="303" customFormat="false" ht="15" hidden="false" customHeight="false" outlineLevel="0" collapsed="false">
      <c r="A303" s="15" t="n">
        <v>430</v>
      </c>
      <c r="B303" s="16" t="n">
        <v>5.08507453294294</v>
      </c>
      <c r="C303" s="15" t="n">
        <v>230</v>
      </c>
      <c r="D303" s="15" t="n">
        <v>475</v>
      </c>
      <c r="E303" s="15" t="n">
        <v>30</v>
      </c>
      <c r="F303" s="16" t="n">
        <v>0.959655631887728</v>
      </c>
      <c r="G303" s="17" t="s">
        <v>101</v>
      </c>
      <c r="H303" s="18" t="n">
        <v>0.3</v>
      </c>
      <c r="I303" s="18" t="n">
        <v>1.5</v>
      </c>
      <c r="J303" s="19" t="n">
        <v>0.877461122554294</v>
      </c>
      <c r="K303" s="19" t="n">
        <v>0.412716842791422</v>
      </c>
      <c r="L303" s="16" t="n">
        <v>11.9088396556041</v>
      </c>
      <c r="M303" s="19" t="n">
        <v>0.538950613368861</v>
      </c>
      <c r="N303" s="19" t="n">
        <v>0.824530319450023</v>
      </c>
      <c r="O303" s="19" t="n">
        <v>1.13512019174503</v>
      </c>
      <c r="P303" s="19" t="n">
        <v>0.740315019011679</v>
      </c>
      <c r="Q303" s="17" t="s">
        <v>31</v>
      </c>
      <c r="R303" s="5" t="str">
        <f aca="false">IF(OR(Q303="Steel plate",Q303="Concrete jacket"),"Steel plate or jacket",Q303)</f>
        <v>Polymer laminate</v>
      </c>
      <c r="S303" s="5" t="str">
        <f aca="false">IF(O303&lt;='Tree rules'!$C$4,IF(N303&lt;='Tree rules'!$C$5,IF(P303&lt;='Tree rules'!$C$7,"Monitor","Polymer laminate"),IF(P303&lt;='Tree rules'!$C$8,"Seal cracks","Polymer laminate")),IF(O303&lt;='Tree rules'!$C$6,IF(P303&lt;='Tree rules'!$C$9,"Polymer laminate","Steel plate or jacket"),IF(L303&lt;='Tree rules'!$C$10,"Steel plate or jacket","Polymer laminate")))</f>
        <v>Polymer laminate</v>
      </c>
      <c r="T303" s="5" t="str">
        <f aca="false">IF(S303=R303,"Yes","No")</f>
        <v>Yes</v>
      </c>
    </row>
    <row r="304" customFormat="false" ht="15" hidden="false" customHeight="false" outlineLevel="0" collapsed="false">
      <c r="A304" s="15" t="n">
        <v>431</v>
      </c>
      <c r="B304" s="16" t="n">
        <v>5.05247069561141</v>
      </c>
      <c r="C304" s="15" t="n">
        <v>230</v>
      </c>
      <c r="D304" s="15" t="n">
        <v>425</v>
      </c>
      <c r="E304" s="15" t="n">
        <v>30</v>
      </c>
      <c r="F304" s="16" t="n">
        <v>0.724620609754306</v>
      </c>
      <c r="G304" s="17" t="s">
        <v>101</v>
      </c>
      <c r="H304" s="18" t="n">
        <v>0.3</v>
      </c>
      <c r="I304" s="18" t="n">
        <v>2</v>
      </c>
      <c r="J304" s="19" t="n">
        <v>0.928680671113074</v>
      </c>
      <c r="K304" s="19" t="n">
        <v>0.561639171066312</v>
      </c>
      <c r="L304" s="16" t="n">
        <v>13.401779033452</v>
      </c>
      <c r="M304" s="19" t="n">
        <v>0.513710150908375</v>
      </c>
      <c r="N304" s="19" t="n">
        <v>1.29597609771958</v>
      </c>
      <c r="O304" s="19" t="n">
        <v>1.3357778999169</v>
      </c>
      <c r="P304" s="19" t="n">
        <v>0.833294481927885</v>
      </c>
      <c r="Q304" s="17" t="s">
        <v>31</v>
      </c>
      <c r="R304" s="5" t="str">
        <f aca="false">IF(OR(Q304="Steel plate",Q304="Concrete jacket"),"Steel plate or jacket",Q304)</f>
        <v>Polymer laminate</v>
      </c>
      <c r="S304" s="5" t="str">
        <f aca="false">IF(O304&lt;='Tree rules'!$C$4,IF(N304&lt;='Tree rules'!$C$5,IF(P304&lt;='Tree rules'!$C$7,"Monitor","Polymer laminate"),IF(P304&lt;='Tree rules'!$C$8,"Seal cracks","Polymer laminate")),IF(O304&lt;='Tree rules'!$C$6,IF(P304&lt;='Tree rules'!$C$9,"Polymer laminate","Steel plate or jacket"),IF(L304&lt;='Tree rules'!$C$10,"Steel plate or jacket","Polymer laminate")))</f>
        <v>Polymer laminate</v>
      </c>
      <c r="T304" s="5" t="str">
        <f aca="false">IF(S304=R304,"Yes","No")</f>
        <v>Yes</v>
      </c>
    </row>
    <row r="305" customFormat="false" ht="15" hidden="false" customHeight="false" outlineLevel="0" collapsed="false">
      <c r="A305" s="15" t="n">
        <v>434</v>
      </c>
      <c r="B305" s="16" t="n">
        <v>5.13368893457376</v>
      </c>
      <c r="C305" s="15" t="n">
        <v>230</v>
      </c>
      <c r="D305" s="15" t="n">
        <v>425</v>
      </c>
      <c r="E305" s="15" t="n">
        <v>25</v>
      </c>
      <c r="F305" s="16" t="n">
        <v>0.691964884122107</v>
      </c>
      <c r="G305" s="17" t="s">
        <v>103</v>
      </c>
      <c r="H305" s="18" t="n">
        <v>0.2</v>
      </c>
      <c r="I305" s="18" t="n">
        <v>2</v>
      </c>
      <c r="J305" s="19" t="n">
        <v>0.880991333198357</v>
      </c>
      <c r="K305" s="19" t="n">
        <v>0.497775888552111</v>
      </c>
      <c r="L305" s="16" t="n">
        <v>13.5453533893767</v>
      </c>
      <c r="M305" s="19" t="n">
        <v>0.90038838667384</v>
      </c>
      <c r="N305" s="19" t="n">
        <v>1.37780229900162</v>
      </c>
      <c r="O305" s="19" t="n">
        <v>1.32344642270719</v>
      </c>
      <c r="P305" s="19" t="n">
        <v>0.489905689511601</v>
      </c>
      <c r="Q305" s="17" t="s">
        <v>31</v>
      </c>
      <c r="R305" s="5" t="str">
        <f aca="false">IF(OR(Q305="Steel plate",Q305="Concrete jacket"),"Steel plate or jacket",Q305)</f>
        <v>Polymer laminate</v>
      </c>
      <c r="S305" s="5" t="str">
        <f aca="false">IF(O305&lt;='Tree rules'!$C$4,IF(N305&lt;='Tree rules'!$C$5,IF(P305&lt;='Tree rules'!$C$7,"Monitor","Polymer laminate"),IF(P305&lt;='Tree rules'!$C$8,"Seal cracks","Polymer laminate")),IF(O305&lt;='Tree rules'!$C$6,IF(P305&lt;='Tree rules'!$C$9,"Polymer laminate","Steel plate or jacket"),IF(L305&lt;='Tree rules'!$C$10,"Steel plate or jacket","Polymer laminate")))</f>
        <v>Polymer laminate</v>
      </c>
      <c r="T305" s="5" t="str">
        <f aca="false">IF(S305=R305,"Yes","No")</f>
        <v>Yes</v>
      </c>
    </row>
    <row r="306" customFormat="false" ht="15" hidden="false" customHeight="false" outlineLevel="0" collapsed="false">
      <c r="A306" s="15" t="n">
        <v>435</v>
      </c>
      <c r="B306" s="16" t="n">
        <v>6.53252359408335</v>
      </c>
      <c r="C306" s="15" t="n">
        <v>300</v>
      </c>
      <c r="D306" s="15" t="n">
        <v>550</v>
      </c>
      <c r="E306" s="15" t="n">
        <v>20</v>
      </c>
      <c r="F306" s="16" t="n">
        <v>0.664887334093078</v>
      </c>
      <c r="G306" s="17" t="s">
        <v>101</v>
      </c>
      <c r="H306" s="18" t="n">
        <v>0.3</v>
      </c>
      <c r="I306" s="18" t="n">
        <v>1</v>
      </c>
      <c r="J306" s="19" t="n">
        <v>0.851608134350565</v>
      </c>
      <c r="K306" s="19" t="n">
        <v>0.486440144122228</v>
      </c>
      <c r="L306" s="16" t="n">
        <v>12.961356337467</v>
      </c>
      <c r="M306" s="19" t="n">
        <v>0.937309754413061</v>
      </c>
      <c r="N306" s="19" t="n">
        <v>0.485101212576917</v>
      </c>
      <c r="O306" s="19" t="n">
        <v>0.851608134350565</v>
      </c>
      <c r="P306" s="19" t="n">
        <v>0.393657280736215</v>
      </c>
      <c r="Q306" s="17" t="s">
        <v>29</v>
      </c>
      <c r="R306" s="5" t="str">
        <f aca="false">IF(OR(Q306="Steel plate",Q306="Concrete jacket"),"Steel plate or jacket",Q306)</f>
        <v>Monitor</v>
      </c>
      <c r="S306" s="5" t="str">
        <f aca="false">IF(O306&lt;='Tree rules'!$C$4,IF(N306&lt;='Tree rules'!$C$5,IF(P306&lt;='Tree rules'!$C$7,"Monitor","Polymer laminate"),IF(P306&lt;='Tree rules'!$C$8,"Seal cracks","Polymer laminate")),IF(O306&lt;='Tree rules'!$C$6,IF(P306&lt;='Tree rules'!$C$9,"Polymer laminate","Steel plate or jacket"),IF(L306&lt;='Tree rules'!$C$10,"Steel plate or jacket","Polymer laminate")))</f>
        <v>Monitor</v>
      </c>
      <c r="T306" s="5" t="str">
        <f aca="false">IF(S306=R306,"Yes","No")</f>
        <v>Yes</v>
      </c>
    </row>
    <row r="307" customFormat="false" ht="15" hidden="false" customHeight="false" outlineLevel="0" collapsed="false">
      <c r="A307" s="15" t="n">
        <v>437</v>
      </c>
      <c r="B307" s="16" t="n">
        <v>5.25441930013571</v>
      </c>
      <c r="C307" s="15" t="n">
        <v>300</v>
      </c>
      <c r="D307" s="15" t="n">
        <v>425</v>
      </c>
      <c r="E307" s="15" t="n">
        <v>25</v>
      </c>
      <c r="F307" s="16" t="n">
        <v>0.833313701217452</v>
      </c>
      <c r="G307" s="17" t="s">
        <v>101</v>
      </c>
      <c r="H307" s="18" t="n">
        <v>0.3</v>
      </c>
      <c r="I307" s="18" t="n">
        <v>1</v>
      </c>
      <c r="J307" s="19" t="n">
        <v>0.851300798420604</v>
      </c>
      <c r="K307" s="19" t="n">
        <v>0.43625981270677</v>
      </c>
      <c r="L307" s="16" t="n">
        <v>13.9374517244979</v>
      </c>
      <c r="M307" s="19" t="n">
        <v>0.92993850509185</v>
      </c>
      <c r="N307" s="19" t="n">
        <v>0.640853941980266</v>
      </c>
      <c r="O307" s="19" t="n">
        <v>0.851300798420604</v>
      </c>
      <c r="P307" s="19" t="n">
        <v>0.420619541765993</v>
      </c>
      <c r="Q307" s="17" t="s">
        <v>29</v>
      </c>
      <c r="R307" s="5" t="str">
        <f aca="false">IF(OR(Q307="Steel plate",Q307="Concrete jacket"),"Steel plate or jacket",Q307)</f>
        <v>Monitor</v>
      </c>
      <c r="S307" s="5" t="str">
        <f aca="false">IF(O307&lt;='Tree rules'!$C$4,IF(N307&lt;='Tree rules'!$C$5,IF(P307&lt;='Tree rules'!$C$7,"Monitor","Polymer laminate"),IF(P307&lt;='Tree rules'!$C$8,"Seal cracks","Polymer laminate")),IF(O307&lt;='Tree rules'!$C$6,IF(P307&lt;='Tree rules'!$C$9,"Polymer laminate","Steel plate or jacket"),IF(L307&lt;='Tree rules'!$C$10,"Steel plate or jacket","Polymer laminate")))</f>
        <v>Monitor</v>
      </c>
      <c r="T307" s="5" t="str">
        <f aca="false">IF(S307=R307,"Yes","No")</f>
        <v>Yes</v>
      </c>
    </row>
    <row r="308" customFormat="false" ht="15" hidden="false" customHeight="false" outlineLevel="0" collapsed="false">
      <c r="A308" s="15" t="n">
        <v>439</v>
      </c>
      <c r="B308" s="16" t="n">
        <v>6.50548671207442</v>
      </c>
      <c r="C308" s="15" t="n">
        <v>230</v>
      </c>
      <c r="D308" s="15" t="n">
        <v>500</v>
      </c>
      <c r="E308" s="15" t="n">
        <v>30</v>
      </c>
      <c r="F308" s="16" t="n">
        <v>0.604384889109233</v>
      </c>
      <c r="G308" s="17" t="s">
        <v>101</v>
      </c>
      <c r="H308" s="18" t="n">
        <v>0.3</v>
      </c>
      <c r="I308" s="18" t="n">
        <v>2</v>
      </c>
      <c r="J308" s="19" t="n">
        <v>0.930131074613028</v>
      </c>
      <c r="K308" s="19" t="n">
        <v>0.590030458485155</v>
      </c>
      <c r="L308" s="16" t="n">
        <v>14.3926697169788</v>
      </c>
      <c r="M308" s="19" t="n">
        <v>0.733215989393548</v>
      </c>
      <c r="N308" s="19" t="n">
        <v>1.22379283288352</v>
      </c>
      <c r="O308" s="19" t="n">
        <v>1.31145648482084</v>
      </c>
      <c r="P308" s="19" t="n">
        <v>0.588232786278712</v>
      </c>
      <c r="Q308" s="17" t="s">
        <v>31</v>
      </c>
      <c r="R308" s="5" t="str">
        <f aca="false">IF(OR(Q308="Steel plate",Q308="Concrete jacket"),"Steel plate or jacket",Q308)</f>
        <v>Polymer laminate</v>
      </c>
      <c r="S308" s="5" t="str">
        <f aca="false">IF(O308&lt;='Tree rules'!$C$4,IF(N308&lt;='Tree rules'!$C$5,IF(P308&lt;='Tree rules'!$C$7,"Monitor","Polymer laminate"),IF(P308&lt;='Tree rules'!$C$8,"Seal cracks","Polymer laminate")),IF(O308&lt;='Tree rules'!$C$6,IF(P308&lt;='Tree rules'!$C$9,"Polymer laminate","Steel plate or jacket"),IF(L308&lt;='Tree rules'!$C$10,"Steel plate or jacket","Polymer laminate")))</f>
        <v>Polymer laminate</v>
      </c>
      <c r="T308" s="5" t="str">
        <f aca="false">IF(S308=R308,"Yes","No")</f>
        <v>Yes</v>
      </c>
    </row>
    <row r="309" customFormat="false" ht="15" hidden="false" customHeight="false" outlineLevel="0" collapsed="false">
      <c r="A309" s="15" t="n">
        <v>440</v>
      </c>
      <c r="B309" s="16" t="n">
        <v>3.45641266241999</v>
      </c>
      <c r="C309" s="15" t="n">
        <v>230</v>
      </c>
      <c r="D309" s="15" t="n">
        <v>300</v>
      </c>
      <c r="E309" s="15" t="n">
        <v>20</v>
      </c>
      <c r="F309" s="16" t="n">
        <v>0.688332522525665</v>
      </c>
      <c r="G309" s="17" t="s">
        <v>101</v>
      </c>
      <c r="H309" s="18" t="n">
        <v>0.3</v>
      </c>
      <c r="I309" s="18" t="n">
        <v>1</v>
      </c>
      <c r="J309" s="19" t="n">
        <v>0.965310562767139</v>
      </c>
      <c r="K309" s="19" t="n">
        <v>0.460166918112076</v>
      </c>
      <c r="L309" s="16" t="n">
        <v>13.6079238677952</v>
      </c>
      <c r="M309" s="19" t="n">
        <v>0.464391350578371</v>
      </c>
      <c r="N309" s="19" t="n">
        <v>0.906270716951116</v>
      </c>
      <c r="O309" s="19" t="n">
        <v>0.965310562767139</v>
      </c>
      <c r="P309" s="19" t="n">
        <v>0.695502638394989</v>
      </c>
      <c r="Q309" s="17" t="s">
        <v>29</v>
      </c>
      <c r="R309" s="5" t="str">
        <f aca="false">IF(OR(Q309="Steel plate",Q309="Concrete jacket"),"Steel plate or jacket",Q309)</f>
        <v>Monitor</v>
      </c>
      <c r="S309" s="5" t="str">
        <f aca="false">IF(O309&lt;='Tree rules'!$C$4,IF(N309&lt;='Tree rules'!$C$5,IF(P309&lt;='Tree rules'!$C$7,"Monitor","Polymer laminate"),IF(P309&lt;='Tree rules'!$C$8,"Seal cracks","Polymer laminate")),IF(O309&lt;='Tree rules'!$C$6,IF(P309&lt;='Tree rules'!$C$9,"Polymer laminate","Steel plate or jacket"),IF(L309&lt;='Tree rules'!$C$10,"Steel plate or jacket","Polymer laminate")))</f>
        <v>Monitor</v>
      </c>
      <c r="T309" s="5" t="str">
        <f aca="false">IF(S309=R309,"Yes","No")</f>
        <v>Yes</v>
      </c>
    </row>
    <row r="310" customFormat="false" ht="15" hidden="false" customHeight="false" outlineLevel="0" collapsed="false">
      <c r="A310" s="15" t="n">
        <v>441</v>
      </c>
      <c r="B310" s="16" t="n">
        <v>6.11637106426171</v>
      </c>
      <c r="C310" s="15" t="n">
        <v>230</v>
      </c>
      <c r="D310" s="15" t="n">
        <v>500</v>
      </c>
      <c r="E310" s="15" t="n">
        <v>30</v>
      </c>
      <c r="F310" s="16" t="n">
        <v>0.770204672782022</v>
      </c>
      <c r="G310" s="17" t="s">
        <v>101</v>
      </c>
      <c r="H310" s="18" t="n">
        <v>0.3</v>
      </c>
      <c r="I310" s="18" t="n">
        <v>1</v>
      </c>
      <c r="J310" s="19" t="n">
        <v>0.860978832298106</v>
      </c>
      <c r="K310" s="19" t="n">
        <v>0.595123560671717</v>
      </c>
      <c r="L310" s="16" t="n">
        <v>13.4721829609289</v>
      </c>
      <c r="M310" s="19" t="n">
        <v>0.446782262016565</v>
      </c>
      <c r="N310" s="19" t="n">
        <v>0.575139756963369</v>
      </c>
      <c r="O310" s="19" t="n">
        <v>0.860978832298106</v>
      </c>
      <c r="P310" s="19" t="n">
        <v>0.845444385646414</v>
      </c>
      <c r="Q310" s="17" t="s">
        <v>29</v>
      </c>
      <c r="R310" s="5" t="str">
        <f aca="false">IF(OR(Q310="Steel plate",Q310="Concrete jacket"),"Steel plate or jacket",Q310)</f>
        <v>Monitor</v>
      </c>
      <c r="S310" s="5" t="str">
        <f aca="false">IF(O310&lt;='Tree rules'!$C$4,IF(N310&lt;='Tree rules'!$C$5,IF(P310&lt;='Tree rules'!$C$7,"Monitor","Polymer laminate"),IF(P310&lt;='Tree rules'!$C$8,"Seal cracks","Polymer laminate")),IF(O310&lt;='Tree rules'!$C$6,IF(P310&lt;='Tree rules'!$C$9,"Polymer laminate","Steel plate or jacket"),IF(L310&lt;='Tree rules'!$C$10,"Steel plate or jacket","Polymer laminate")))</f>
        <v>Monitor</v>
      </c>
      <c r="T310" s="5" t="str">
        <f aca="false">IF(S310=R310,"Yes","No")</f>
        <v>Yes</v>
      </c>
    </row>
    <row r="311" customFormat="false" ht="15" hidden="false" customHeight="false" outlineLevel="0" collapsed="false">
      <c r="A311" s="15" t="n">
        <v>443</v>
      </c>
      <c r="B311" s="16" t="n">
        <v>7.39961347366595</v>
      </c>
      <c r="C311" s="15" t="n">
        <v>230</v>
      </c>
      <c r="D311" s="15" t="n">
        <v>700</v>
      </c>
      <c r="E311" s="15" t="n">
        <v>20</v>
      </c>
      <c r="F311" s="16" t="n">
        <v>0.628486127018497</v>
      </c>
      <c r="G311" s="17" t="s">
        <v>101</v>
      </c>
      <c r="H311" s="18" t="n">
        <v>0.3</v>
      </c>
      <c r="I311" s="18" t="n">
        <v>1.5</v>
      </c>
      <c r="J311" s="19" t="n">
        <v>0.91704718710707</v>
      </c>
      <c r="K311" s="19" t="n">
        <v>0.507422353704794</v>
      </c>
      <c r="L311" s="16" t="n">
        <v>11.3491004197331</v>
      </c>
      <c r="M311" s="19" t="n">
        <v>0.378696410430422</v>
      </c>
      <c r="N311" s="19" t="n">
        <v>0.813399074662395</v>
      </c>
      <c r="O311" s="19" t="n">
        <v>1.14290565959049</v>
      </c>
      <c r="P311" s="19" t="n">
        <v>0.962682658126009</v>
      </c>
      <c r="Q311" s="17" t="s">
        <v>31</v>
      </c>
      <c r="R311" s="5" t="str">
        <f aca="false">IF(OR(Q311="Steel plate",Q311="Concrete jacket"),"Steel plate or jacket",Q311)</f>
        <v>Polymer laminate</v>
      </c>
      <c r="S311" s="5" t="str">
        <f aca="false">IF(O311&lt;='Tree rules'!$C$4,IF(N311&lt;='Tree rules'!$C$5,IF(P311&lt;='Tree rules'!$C$7,"Monitor","Polymer laminate"),IF(P311&lt;='Tree rules'!$C$8,"Seal cracks","Polymer laminate")),IF(O311&lt;='Tree rules'!$C$6,IF(P311&lt;='Tree rules'!$C$9,"Polymer laminate","Steel plate or jacket"),IF(L311&lt;='Tree rules'!$C$10,"Steel plate or jacket","Polymer laminate")))</f>
        <v>Polymer laminate</v>
      </c>
      <c r="T311" s="5" t="str">
        <f aca="false">IF(S311=R311,"Yes","No")</f>
        <v>Yes</v>
      </c>
    </row>
    <row r="312" customFormat="false" ht="15" hidden="false" customHeight="false" outlineLevel="0" collapsed="false">
      <c r="A312" s="15" t="n">
        <v>444</v>
      </c>
      <c r="B312" s="16" t="n">
        <v>6.22701919141079</v>
      </c>
      <c r="C312" s="15" t="n">
        <v>230</v>
      </c>
      <c r="D312" s="15" t="n">
        <v>500</v>
      </c>
      <c r="E312" s="15" t="n">
        <v>25</v>
      </c>
      <c r="F312" s="16" t="n">
        <v>0.577653504586516</v>
      </c>
      <c r="G312" s="17" t="s">
        <v>103</v>
      </c>
      <c r="H312" s="18" t="n">
        <v>0.2</v>
      </c>
      <c r="I312" s="18" t="n">
        <v>1</v>
      </c>
      <c r="J312" s="19" t="n">
        <v>0.9451596710068</v>
      </c>
      <c r="K312" s="19" t="n">
        <v>0.428338535162013</v>
      </c>
      <c r="L312" s="16" t="n">
        <v>13.7159013026669</v>
      </c>
      <c r="M312" s="19" t="n">
        <v>0.542137447913179</v>
      </c>
      <c r="N312" s="19" t="n">
        <v>1.00644715109073</v>
      </c>
      <c r="O312" s="19" t="n">
        <v>0.9451596710068</v>
      </c>
      <c r="P312" s="19" t="n">
        <v>0.573787752806407</v>
      </c>
      <c r="Q312" s="17" t="s">
        <v>30</v>
      </c>
      <c r="R312" s="5" t="str">
        <f aca="false">IF(OR(Q312="Steel plate",Q312="Concrete jacket"),"Steel plate or jacket",Q312)</f>
        <v>Seal cracks</v>
      </c>
      <c r="S312" s="5" t="str">
        <f aca="false">IF(O312&lt;='Tree rules'!$C$4,IF(N312&lt;='Tree rules'!$C$5,IF(P312&lt;='Tree rules'!$C$7,"Monitor","Polymer laminate"),IF(P312&lt;='Tree rules'!$C$8,"Seal cracks","Polymer laminate")),IF(O312&lt;='Tree rules'!$C$6,IF(P312&lt;='Tree rules'!$C$9,"Polymer laminate","Steel plate or jacket"),IF(L312&lt;='Tree rules'!$C$10,"Steel plate or jacket","Polymer laminate")))</f>
        <v>Seal cracks</v>
      </c>
      <c r="T312" s="5" t="str">
        <f aca="false">IF(S312=R312,"Yes","No")</f>
        <v>Yes</v>
      </c>
    </row>
    <row r="313" customFormat="false" ht="15" hidden="false" customHeight="false" outlineLevel="0" collapsed="false">
      <c r="A313" s="15" t="n">
        <v>445</v>
      </c>
      <c r="B313" s="16" t="n">
        <v>3.91479409205276</v>
      </c>
      <c r="C313" s="15" t="n">
        <v>300</v>
      </c>
      <c r="D313" s="15" t="n">
        <v>325</v>
      </c>
      <c r="E313" s="15" t="n">
        <v>25</v>
      </c>
      <c r="F313" s="16" t="n">
        <v>0.72065207824282</v>
      </c>
      <c r="G313" s="17" t="s">
        <v>101</v>
      </c>
      <c r="H313" s="18" t="n">
        <v>0.3</v>
      </c>
      <c r="I313" s="18" t="n">
        <v>1</v>
      </c>
      <c r="J313" s="19" t="n">
        <v>0.854768104058576</v>
      </c>
      <c r="K313" s="19" t="n">
        <v>0.51133118244158</v>
      </c>
      <c r="L313" s="16" t="n">
        <v>14.0315200431999</v>
      </c>
      <c r="M313" s="19" t="n">
        <v>0.302565560670517</v>
      </c>
      <c r="N313" s="19" t="n">
        <v>0.753531550083582</v>
      </c>
      <c r="O313" s="19" t="n">
        <v>0.854768104058576</v>
      </c>
      <c r="P313" s="19" t="n">
        <v>1.01385643304167</v>
      </c>
      <c r="Q313" s="17" t="s">
        <v>31</v>
      </c>
      <c r="R313" s="5" t="str">
        <f aca="false">IF(OR(Q313="Steel plate",Q313="Concrete jacket"),"Steel plate or jacket",Q313)</f>
        <v>Polymer laminate</v>
      </c>
      <c r="S313" s="5" t="str">
        <f aca="false">IF(O313&lt;='Tree rules'!$C$4,IF(N313&lt;='Tree rules'!$C$5,IF(P313&lt;='Tree rules'!$C$7,"Monitor","Polymer laminate"),IF(P313&lt;='Tree rules'!$C$8,"Seal cracks","Polymer laminate")),IF(O313&lt;='Tree rules'!$C$6,IF(P313&lt;='Tree rules'!$C$9,"Polymer laminate","Steel plate or jacket"),IF(L313&lt;='Tree rules'!$C$10,"Steel plate or jacket","Polymer laminate")))</f>
        <v>Polymer laminate</v>
      </c>
      <c r="T313" s="5" t="str">
        <f aca="false">IF(S313=R313,"Yes","No")</f>
        <v>Yes</v>
      </c>
    </row>
    <row r="314" customFormat="false" ht="15" hidden="false" customHeight="false" outlineLevel="0" collapsed="false">
      <c r="A314" s="15" t="n">
        <v>446</v>
      </c>
      <c r="B314" s="16" t="n">
        <v>6.11018814116742</v>
      </c>
      <c r="C314" s="15" t="n">
        <v>300</v>
      </c>
      <c r="D314" s="15" t="n">
        <v>525</v>
      </c>
      <c r="E314" s="15" t="n">
        <v>30</v>
      </c>
      <c r="F314" s="16" t="n">
        <v>0.658614812073332</v>
      </c>
      <c r="G314" s="17" t="s">
        <v>101</v>
      </c>
      <c r="H314" s="18" t="n">
        <v>0.3</v>
      </c>
      <c r="I314" s="18" t="n">
        <v>1</v>
      </c>
      <c r="J314" s="19" t="n">
        <v>0.870011063000953</v>
      </c>
      <c r="K314" s="19" t="n">
        <v>0.63261479257282</v>
      </c>
      <c r="L314" s="16" t="n">
        <v>12.8096187445858</v>
      </c>
      <c r="M314" s="19" t="n">
        <v>0.301065166020927</v>
      </c>
      <c r="N314" s="19" t="n">
        <v>0.763589684760471</v>
      </c>
      <c r="O314" s="19" t="n">
        <v>0.870011063000953</v>
      </c>
      <c r="P314" s="19" t="n">
        <v>1.07020445343863</v>
      </c>
      <c r="Q314" s="17" t="s">
        <v>31</v>
      </c>
      <c r="R314" s="5" t="str">
        <f aca="false">IF(OR(Q314="Steel plate",Q314="Concrete jacket"),"Steel plate or jacket",Q314)</f>
        <v>Polymer laminate</v>
      </c>
      <c r="S314" s="5" t="str">
        <f aca="false">IF(O314&lt;='Tree rules'!$C$4,IF(N314&lt;='Tree rules'!$C$5,IF(P314&lt;='Tree rules'!$C$7,"Monitor","Polymer laminate"),IF(P314&lt;='Tree rules'!$C$8,"Seal cracks","Polymer laminate")),IF(O314&lt;='Tree rules'!$C$6,IF(P314&lt;='Tree rules'!$C$9,"Polymer laminate","Steel plate or jacket"),IF(L314&lt;='Tree rules'!$C$10,"Steel plate or jacket","Polymer laminate")))</f>
        <v>Polymer laminate</v>
      </c>
      <c r="T314" s="5" t="str">
        <f aca="false">IF(S314=R314,"Yes","No")</f>
        <v>Yes</v>
      </c>
    </row>
    <row r="315" customFormat="false" ht="15" hidden="false" customHeight="false" outlineLevel="0" collapsed="false">
      <c r="A315" s="15" t="n">
        <v>448</v>
      </c>
      <c r="B315" s="16" t="n">
        <v>3.31871841399455</v>
      </c>
      <c r="C315" s="15" t="n">
        <v>300</v>
      </c>
      <c r="D315" s="15" t="n">
        <v>325</v>
      </c>
      <c r="E315" s="15" t="n">
        <v>20</v>
      </c>
      <c r="F315" s="16" t="n">
        <v>0.756099314943392</v>
      </c>
      <c r="G315" s="17" t="s">
        <v>103</v>
      </c>
      <c r="H315" s="18" t="n">
        <v>0.2</v>
      </c>
      <c r="I315" s="18" t="n">
        <v>1.5</v>
      </c>
      <c r="J315" s="19" t="n">
        <v>0.866886136608718</v>
      </c>
      <c r="K315" s="19" t="n">
        <v>0.49771964419485</v>
      </c>
      <c r="L315" s="16" t="n">
        <v>11.9809329025074</v>
      </c>
      <c r="M315" s="19" t="n">
        <v>0.351881631538914</v>
      </c>
      <c r="N315" s="19" t="n">
        <v>1.84271034919214</v>
      </c>
      <c r="O315" s="19" t="n">
        <v>1.08459607517791</v>
      </c>
      <c r="P315" s="19" t="n">
        <v>0.936367722948007</v>
      </c>
      <c r="Q315" s="17" t="s">
        <v>31</v>
      </c>
      <c r="R315" s="5" t="str">
        <f aca="false">IF(OR(Q315="Steel plate",Q315="Concrete jacket"),"Steel plate or jacket",Q315)</f>
        <v>Polymer laminate</v>
      </c>
      <c r="S315" s="5" t="str">
        <f aca="false">IF(O315&lt;='Tree rules'!$C$4,IF(N315&lt;='Tree rules'!$C$5,IF(P315&lt;='Tree rules'!$C$7,"Monitor","Polymer laminate"),IF(P315&lt;='Tree rules'!$C$8,"Seal cracks","Polymer laminate")),IF(O315&lt;='Tree rules'!$C$6,IF(P315&lt;='Tree rules'!$C$9,"Polymer laminate","Steel plate or jacket"),IF(L315&lt;='Tree rules'!$C$10,"Steel plate or jacket","Polymer laminate")))</f>
        <v>Polymer laminate</v>
      </c>
      <c r="T315" s="5" t="str">
        <f aca="false">IF(S315=R315,"Yes","No")</f>
        <v>Yes</v>
      </c>
    </row>
    <row r="316" customFormat="false" ht="15" hidden="false" customHeight="false" outlineLevel="0" collapsed="false">
      <c r="A316" s="15" t="n">
        <v>449</v>
      </c>
      <c r="B316" s="16" t="n">
        <v>5.28037870309864</v>
      </c>
      <c r="C316" s="15" t="n">
        <v>300</v>
      </c>
      <c r="D316" s="15" t="n">
        <v>475</v>
      </c>
      <c r="E316" s="15" t="n">
        <v>25</v>
      </c>
      <c r="F316" s="16" t="n">
        <v>0.735735984447258</v>
      </c>
      <c r="G316" s="17" t="s">
        <v>103</v>
      </c>
      <c r="H316" s="18" t="n">
        <v>0.2</v>
      </c>
      <c r="I316" s="18" t="n">
        <v>1</v>
      </c>
      <c r="J316" s="19" t="n">
        <v>0.899797895229777</v>
      </c>
      <c r="K316" s="19" t="n">
        <v>0.642248998515716</v>
      </c>
      <c r="L316" s="16" t="n">
        <v>12.366226470957</v>
      </c>
      <c r="M316" s="19" t="n">
        <v>0.907102160882495</v>
      </c>
      <c r="N316" s="19" t="n">
        <v>1.01848555352259</v>
      </c>
      <c r="O316" s="19" t="n">
        <v>0.899797895229777</v>
      </c>
      <c r="P316" s="19" t="n">
        <v>0.439039447283118</v>
      </c>
      <c r="Q316" s="17" t="s">
        <v>30</v>
      </c>
      <c r="R316" s="5" t="str">
        <f aca="false">IF(OR(Q316="Steel plate",Q316="Concrete jacket"),"Steel plate or jacket",Q316)</f>
        <v>Seal cracks</v>
      </c>
      <c r="S316" s="5" t="str">
        <f aca="false">IF(O316&lt;='Tree rules'!$C$4,IF(N316&lt;='Tree rules'!$C$5,IF(P316&lt;='Tree rules'!$C$7,"Monitor","Polymer laminate"),IF(P316&lt;='Tree rules'!$C$8,"Seal cracks","Polymer laminate")),IF(O316&lt;='Tree rules'!$C$6,IF(P316&lt;='Tree rules'!$C$9,"Polymer laminate","Steel plate or jacket"),IF(L316&lt;='Tree rules'!$C$10,"Steel plate or jacket","Polymer laminate")))</f>
        <v>Seal cracks</v>
      </c>
      <c r="T316" s="5" t="str">
        <f aca="false">IF(S316=R316,"Yes","No")</f>
        <v>Yes</v>
      </c>
    </row>
    <row r="317" customFormat="false" ht="15" hidden="false" customHeight="false" outlineLevel="0" collapsed="false">
      <c r="A317" s="15" t="n">
        <v>452</v>
      </c>
      <c r="B317" s="16" t="n">
        <v>6.31557054192446</v>
      </c>
      <c r="C317" s="15" t="n">
        <v>300</v>
      </c>
      <c r="D317" s="15" t="n">
        <v>600</v>
      </c>
      <c r="E317" s="15" t="n">
        <v>30</v>
      </c>
      <c r="F317" s="16" t="n">
        <v>0.725855342345656</v>
      </c>
      <c r="G317" s="17" t="s">
        <v>103</v>
      </c>
      <c r="H317" s="18" t="n">
        <v>0.2</v>
      </c>
      <c r="I317" s="18" t="n">
        <v>2</v>
      </c>
      <c r="J317" s="19" t="n">
        <v>0.909402252392517</v>
      </c>
      <c r="K317" s="19" t="n">
        <v>0.479088964856636</v>
      </c>
      <c r="L317" s="16" t="n">
        <v>11.3999468265785</v>
      </c>
      <c r="M317" s="19" t="n">
        <v>0.947722590884971</v>
      </c>
      <c r="N317" s="19" t="n">
        <v>1.25343363843398</v>
      </c>
      <c r="O317" s="19" t="n">
        <v>1.38311992104801</v>
      </c>
      <c r="P317" s="19" t="n">
        <v>0.438889312940314</v>
      </c>
      <c r="Q317" s="17" t="s">
        <v>104</v>
      </c>
      <c r="R317" s="5" t="str">
        <f aca="false">IF(OR(Q317="Steel plate",Q317="Concrete jacket"),"Steel plate or jacket",Q317)</f>
        <v>Steel plate or jacket</v>
      </c>
      <c r="S317" s="5" t="str">
        <f aca="false">IF(O317&lt;='Tree rules'!$C$4,IF(N317&lt;='Tree rules'!$C$5,IF(P317&lt;='Tree rules'!$C$7,"Monitor","Polymer laminate"),IF(P317&lt;='Tree rules'!$C$8,"Seal cracks","Polymer laminate")),IF(O317&lt;='Tree rules'!$C$6,IF(P317&lt;='Tree rules'!$C$9,"Polymer laminate","Steel plate or jacket"),IF(L317&lt;='Tree rules'!$C$10,"Steel plate or jacket","Polymer laminate")))</f>
        <v>Steel plate or jacket</v>
      </c>
      <c r="T317" s="5" t="str">
        <f aca="false">IF(S317=R317,"Yes","No")</f>
        <v>Yes</v>
      </c>
    </row>
    <row r="318" customFormat="false" ht="15" hidden="false" customHeight="false" outlineLevel="0" collapsed="false">
      <c r="A318" s="15" t="n">
        <v>455</v>
      </c>
      <c r="B318" s="16" t="n">
        <v>4.549251467933</v>
      </c>
      <c r="C318" s="15" t="n">
        <v>300</v>
      </c>
      <c r="D318" s="15" t="n">
        <v>350</v>
      </c>
      <c r="E318" s="15" t="n">
        <v>30</v>
      </c>
      <c r="F318" s="16" t="n">
        <v>0.693508312050727</v>
      </c>
      <c r="G318" s="17" t="s">
        <v>101</v>
      </c>
      <c r="H318" s="18" t="n">
        <v>0.3</v>
      </c>
      <c r="I318" s="18" t="n">
        <v>2</v>
      </c>
      <c r="J318" s="19" t="n">
        <v>0.887490627840212</v>
      </c>
      <c r="K318" s="19" t="n">
        <v>0.514061889007203</v>
      </c>
      <c r="L318" s="16" t="n">
        <v>15.0637465825596</v>
      </c>
      <c r="M318" s="19" t="n">
        <v>0.867058736762651</v>
      </c>
      <c r="N318" s="19" t="n">
        <v>1.43420141045608</v>
      </c>
      <c r="O318" s="19" t="n">
        <v>1.3187561470567</v>
      </c>
      <c r="P318" s="19" t="n">
        <v>0.49206062837725</v>
      </c>
      <c r="Q318" s="17" t="s">
        <v>31</v>
      </c>
      <c r="R318" s="5" t="str">
        <f aca="false">IF(OR(Q318="Steel plate",Q318="Concrete jacket"),"Steel plate or jacket",Q318)</f>
        <v>Polymer laminate</v>
      </c>
      <c r="S318" s="5" t="str">
        <f aca="false">IF(O318&lt;='Tree rules'!$C$4,IF(N318&lt;='Tree rules'!$C$5,IF(P318&lt;='Tree rules'!$C$7,"Monitor","Polymer laminate"),IF(P318&lt;='Tree rules'!$C$8,"Seal cracks","Polymer laminate")),IF(O318&lt;='Tree rules'!$C$6,IF(P318&lt;='Tree rules'!$C$9,"Polymer laminate","Steel plate or jacket"),IF(L318&lt;='Tree rules'!$C$10,"Steel plate or jacket","Polymer laminate")))</f>
        <v>Polymer laminate</v>
      </c>
      <c r="T318" s="5" t="str">
        <f aca="false">IF(S318=R318,"Yes","No")</f>
        <v>Yes</v>
      </c>
    </row>
    <row r="319" customFormat="false" ht="15" hidden="false" customHeight="false" outlineLevel="0" collapsed="false">
      <c r="A319" s="15" t="n">
        <v>456</v>
      </c>
      <c r="B319" s="16" t="n">
        <v>6.77078097301944</v>
      </c>
      <c r="C319" s="15" t="n">
        <v>230</v>
      </c>
      <c r="D319" s="15" t="n">
        <v>600</v>
      </c>
      <c r="E319" s="15" t="n">
        <v>30</v>
      </c>
      <c r="F319" s="16" t="n">
        <v>0.63117855856144</v>
      </c>
      <c r="G319" s="17" t="s">
        <v>103</v>
      </c>
      <c r="H319" s="18" t="n">
        <v>0.2</v>
      </c>
      <c r="I319" s="18" t="n">
        <v>1</v>
      </c>
      <c r="J319" s="19" t="n">
        <v>0.891481620244453</v>
      </c>
      <c r="K319" s="19" t="n">
        <v>0.51172326681693</v>
      </c>
      <c r="L319" s="16" t="n">
        <v>12.2216263050893</v>
      </c>
      <c r="M319" s="19" t="n">
        <v>0.801086240272329</v>
      </c>
      <c r="N319" s="19" t="n">
        <v>0.7981690915807</v>
      </c>
      <c r="O319" s="19" t="n">
        <v>0.891481620244453</v>
      </c>
      <c r="P319" s="19" t="n">
        <v>0.389732404694295</v>
      </c>
      <c r="Q319" s="17" t="s">
        <v>29</v>
      </c>
      <c r="R319" s="5" t="str">
        <f aca="false">IF(OR(Q319="Steel plate",Q319="Concrete jacket"),"Steel plate or jacket",Q319)</f>
        <v>Monitor</v>
      </c>
      <c r="S319" s="5" t="str">
        <f aca="false">IF(O319&lt;='Tree rules'!$C$4,IF(N319&lt;='Tree rules'!$C$5,IF(P319&lt;='Tree rules'!$C$7,"Monitor","Polymer laminate"),IF(P319&lt;='Tree rules'!$C$8,"Seal cracks","Polymer laminate")),IF(O319&lt;='Tree rules'!$C$6,IF(P319&lt;='Tree rules'!$C$9,"Polymer laminate","Steel plate or jacket"),IF(L319&lt;='Tree rules'!$C$10,"Steel plate or jacket","Polymer laminate")))</f>
        <v>Monitor</v>
      </c>
      <c r="T319" s="5" t="str">
        <f aca="false">IF(S319=R319,"Yes","No")</f>
        <v>Yes</v>
      </c>
    </row>
    <row r="320" customFormat="false" ht="15" hidden="false" customHeight="false" outlineLevel="0" collapsed="false">
      <c r="A320" s="15" t="n">
        <v>457</v>
      </c>
      <c r="B320" s="16" t="n">
        <v>3.55555737188203</v>
      </c>
      <c r="C320" s="15" t="n">
        <v>300</v>
      </c>
      <c r="D320" s="15" t="n">
        <v>300</v>
      </c>
      <c r="E320" s="15" t="n">
        <v>30</v>
      </c>
      <c r="F320" s="16" t="n">
        <v>0.791582400904515</v>
      </c>
      <c r="G320" s="17" t="s">
        <v>103</v>
      </c>
      <c r="H320" s="18" t="n">
        <v>0.2</v>
      </c>
      <c r="I320" s="18" t="n">
        <v>1</v>
      </c>
      <c r="J320" s="19" t="n">
        <v>0.907574911217585</v>
      </c>
      <c r="K320" s="19" t="n">
        <v>0.52010280313689</v>
      </c>
      <c r="L320" s="16" t="n">
        <v>13.9982573696143</v>
      </c>
      <c r="M320" s="19" t="n">
        <v>0.321822929579931</v>
      </c>
      <c r="N320" s="19" t="n">
        <v>1.20766065299303</v>
      </c>
      <c r="O320" s="19" t="n">
        <v>0.907574911217585</v>
      </c>
      <c r="P320" s="19" t="n">
        <v>0.992006176759453</v>
      </c>
      <c r="Q320" s="17" t="s">
        <v>31</v>
      </c>
      <c r="R320" s="5" t="str">
        <f aca="false">IF(OR(Q320="Steel plate",Q320="Concrete jacket"),"Steel plate or jacket",Q320)</f>
        <v>Polymer laminate</v>
      </c>
      <c r="S320" s="5" t="str">
        <f aca="false">IF(O320&lt;='Tree rules'!$C$4,IF(N320&lt;='Tree rules'!$C$5,IF(P320&lt;='Tree rules'!$C$7,"Monitor","Polymer laminate"),IF(P320&lt;='Tree rules'!$C$8,"Seal cracks","Polymer laminate")),IF(O320&lt;='Tree rules'!$C$6,IF(P320&lt;='Tree rules'!$C$9,"Polymer laminate","Steel plate or jacket"),IF(L320&lt;='Tree rules'!$C$10,"Steel plate or jacket","Polymer laminate")))</f>
        <v>Seal cracks</v>
      </c>
      <c r="T320" s="5" t="str">
        <f aca="false">IF(S320=R320,"Yes","No")</f>
        <v>No</v>
      </c>
    </row>
    <row r="321" customFormat="false" ht="15" hidden="false" customHeight="false" outlineLevel="0" collapsed="false">
      <c r="A321" s="15" t="n">
        <v>458</v>
      </c>
      <c r="B321" s="16" t="n">
        <v>6.61053806478264</v>
      </c>
      <c r="C321" s="15" t="n">
        <v>300</v>
      </c>
      <c r="D321" s="15" t="n">
        <v>625</v>
      </c>
      <c r="E321" s="15" t="n">
        <v>30</v>
      </c>
      <c r="F321" s="16" t="n">
        <v>0.725960174139756</v>
      </c>
      <c r="G321" s="17" t="s">
        <v>103</v>
      </c>
      <c r="H321" s="18" t="n">
        <v>0.2</v>
      </c>
      <c r="I321" s="18" t="n">
        <v>1</v>
      </c>
      <c r="J321" s="19" t="n">
        <v>0.952329393707791</v>
      </c>
      <c r="K321" s="19" t="n">
        <v>0.615060425345277</v>
      </c>
      <c r="L321" s="16" t="n">
        <v>11.4567384138347</v>
      </c>
      <c r="M321" s="19" t="n">
        <v>0.865271568068687</v>
      </c>
      <c r="N321" s="19" t="n">
        <v>0.940425312489555</v>
      </c>
      <c r="O321" s="19" t="n">
        <v>0.952329393707791</v>
      </c>
      <c r="P321" s="19" t="n">
        <v>0.439294935987476</v>
      </c>
      <c r="Q321" s="17" t="s">
        <v>29</v>
      </c>
      <c r="R321" s="5" t="str">
        <f aca="false">IF(OR(Q321="Steel plate",Q321="Concrete jacket"),"Steel plate or jacket",Q321)</f>
        <v>Monitor</v>
      </c>
      <c r="S321" s="5" t="str">
        <f aca="false">IF(O321&lt;='Tree rules'!$C$4,IF(N321&lt;='Tree rules'!$C$5,IF(P321&lt;='Tree rules'!$C$7,"Monitor","Polymer laminate"),IF(P321&lt;='Tree rules'!$C$8,"Seal cracks","Polymer laminate")),IF(O321&lt;='Tree rules'!$C$6,IF(P321&lt;='Tree rules'!$C$9,"Polymer laminate","Steel plate or jacket"),IF(L321&lt;='Tree rules'!$C$10,"Steel plate or jacket","Polymer laminate")))</f>
        <v>Monitor</v>
      </c>
      <c r="T321" s="5" t="str">
        <f aca="false">IF(S321=R321,"Yes","No")</f>
        <v>Yes</v>
      </c>
    </row>
    <row r="322" customFormat="false" ht="15" hidden="false" customHeight="false" outlineLevel="0" collapsed="false">
      <c r="A322" s="15" t="n">
        <v>459</v>
      </c>
      <c r="B322" s="16" t="n">
        <v>5.42214162304579</v>
      </c>
      <c r="C322" s="15" t="n">
        <v>230</v>
      </c>
      <c r="D322" s="15" t="n">
        <v>425</v>
      </c>
      <c r="E322" s="15" t="n">
        <v>25</v>
      </c>
      <c r="F322" s="16" t="n">
        <v>0.691964884122107</v>
      </c>
      <c r="G322" s="17" t="s">
        <v>101</v>
      </c>
      <c r="H322" s="18" t="n">
        <v>0.3</v>
      </c>
      <c r="I322" s="18" t="n">
        <v>2</v>
      </c>
      <c r="J322" s="19" t="n">
        <v>0.868602754918564</v>
      </c>
      <c r="K322" s="19" t="n">
        <v>0.556686455217242</v>
      </c>
      <c r="L322" s="16" t="n">
        <v>14.3064422771657</v>
      </c>
      <c r="M322" s="19" t="n">
        <v>0.679027580284644</v>
      </c>
      <c r="N322" s="19" t="n">
        <v>0.899839295933094</v>
      </c>
      <c r="O322" s="19" t="n">
        <v>1.25366612120958</v>
      </c>
      <c r="P322" s="19" t="n">
        <v>0.669519114037065</v>
      </c>
      <c r="Q322" s="17" t="s">
        <v>31</v>
      </c>
      <c r="R322" s="5" t="str">
        <f aca="false">IF(OR(Q322="Steel plate",Q322="Concrete jacket"),"Steel plate or jacket",Q322)</f>
        <v>Polymer laminate</v>
      </c>
      <c r="S322" s="5" t="str">
        <f aca="false">IF(O322&lt;='Tree rules'!$C$4,IF(N322&lt;='Tree rules'!$C$5,IF(P322&lt;='Tree rules'!$C$7,"Monitor","Polymer laminate"),IF(P322&lt;='Tree rules'!$C$8,"Seal cracks","Polymer laminate")),IF(O322&lt;='Tree rules'!$C$6,IF(P322&lt;='Tree rules'!$C$9,"Polymer laminate","Steel plate or jacket"),IF(L322&lt;='Tree rules'!$C$10,"Steel plate or jacket","Polymer laminate")))</f>
        <v>Polymer laminate</v>
      </c>
      <c r="T322" s="5" t="str">
        <f aca="false">IF(S322=R322,"Yes","No")</f>
        <v>Yes</v>
      </c>
    </row>
    <row r="323" customFormat="false" ht="15" hidden="false" customHeight="false" outlineLevel="0" collapsed="false">
      <c r="A323" s="15" t="n">
        <v>461</v>
      </c>
      <c r="B323" s="16" t="n">
        <v>4.28481313603004</v>
      </c>
      <c r="C323" s="15" t="n">
        <v>300</v>
      </c>
      <c r="D323" s="15" t="n">
        <v>350</v>
      </c>
      <c r="E323" s="15" t="n">
        <v>25</v>
      </c>
      <c r="F323" s="16" t="n">
        <v>0.61599855952741</v>
      </c>
      <c r="G323" s="17" t="s">
        <v>101</v>
      </c>
      <c r="H323" s="18" t="n">
        <v>0.3</v>
      </c>
      <c r="I323" s="18" t="n">
        <v>2</v>
      </c>
      <c r="J323" s="19" t="n">
        <v>0.908936977750694</v>
      </c>
      <c r="K323" s="19" t="n">
        <v>0.462998172499501</v>
      </c>
      <c r="L323" s="16" t="n">
        <v>14.0026573072877</v>
      </c>
      <c r="M323" s="19" t="n">
        <v>0.650917286116362</v>
      </c>
      <c r="N323" s="19" t="n">
        <v>0.951723351124454</v>
      </c>
      <c r="O323" s="19" t="n">
        <v>1.3970377958856</v>
      </c>
      <c r="P323" s="19" t="n">
        <v>0.595798526674014</v>
      </c>
      <c r="Q323" s="17" t="s">
        <v>31</v>
      </c>
      <c r="R323" s="5" t="str">
        <f aca="false">IF(OR(Q323="Steel plate",Q323="Concrete jacket"),"Steel plate or jacket",Q323)</f>
        <v>Polymer laminate</v>
      </c>
      <c r="S323" s="5" t="str">
        <f aca="false">IF(O323&lt;='Tree rules'!$C$4,IF(N323&lt;='Tree rules'!$C$5,IF(P323&lt;='Tree rules'!$C$7,"Monitor","Polymer laminate"),IF(P323&lt;='Tree rules'!$C$8,"Seal cracks","Polymer laminate")),IF(O323&lt;='Tree rules'!$C$6,IF(P323&lt;='Tree rules'!$C$9,"Polymer laminate","Steel plate or jacket"),IF(L323&lt;='Tree rules'!$C$10,"Steel plate or jacket","Polymer laminate")))</f>
        <v>Polymer laminate</v>
      </c>
      <c r="T323" s="5" t="str">
        <f aca="false">IF(S323=R323,"Yes","No")</f>
        <v>Yes</v>
      </c>
    </row>
    <row r="324" customFormat="false" ht="15" hidden="false" customHeight="false" outlineLevel="0" collapsed="false">
      <c r="A324" s="15" t="n">
        <v>463</v>
      </c>
      <c r="B324" s="16" t="n">
        <v>5.30599767347905</v>
      </c>
      <c r="C324" s="15" t="n">
        <v>230</v>
      </c>
      <c r="D324" s="15" t="n">
        <v>525</v>
      </c>
      <c r="E324" s="15" t="n">
        <v>25</v>
      </c>
      <c r="F324" s="16" t="n">
        <v>0.85906279835652</v>
      </c>
      <c r="G324" s="17" t="s">
        <v>101</v>
      </c>
      <c r="H324" s="18" t="n">
        <v>0.3</v>
      </c>
      <c r="I324" s="18" t="n">
        <v>1</v>
      </c>
      <c r="J324" s="19" t="n">
        <v>0.975777341273646</v>
      </c>
      <c r="K324" s="19" t="n">
        <v>0.434911453055697</v>
      </c>
      <c r="L324" s="16" t="n">
        <v>11.1236848500609</v>
      </c>
      <c r="M324" s="19" t="n">
        <v>0.927139939112422</v>
      </c>
      <c r="N324" s="19" t="n">
        <v>0.639991631830551</v>
      </c>
      <c r="O324" s="19" t="n">
        <v>0.975777341273646</v>
      </c>
      <c r="P324" s="19" t="n">
        <v>0.409497922792429</v>
      </c>
      <c r="Q324" s="17" t="s">
        <v>29</v>
      </c>
      <c r="R324" s="5" t="str">
        <f aca="false">IF(OR(Q324="Steel plate",Q324="Concrete jacket"),"Steel plate or jacket",Q324)</f>
        <v>Monitor</v>
      </c>
      <c r="S324" s="5" t="str">
        <f aca="false">IF(O324&lt;='Tree rules'!$C$4,IF(N324&lt;='Tree rules'!$C$5,IF(P324&lt;='Tree rules'!$C$7,"Monitor","Polymer laminate"),IF(P324&lt;='Tree rules'!$C$8,"Seal cracks","Polymer laminate")),IF(O324&lt;='Tree rules'!$C$6,IF(P324&lt;='Tree rules'!$C$9,"Polymer laminate","Steel plate or jacket"),IF(L324&lt;='Tree rules'!$C$10,"Steel plate or jacket","Polymer laminate")))</f>
        <v>Monitor</v>
      </c>
      <c r="T324" s="5" t="str">
        <f aca="false">IF(S324=R324,"Yes","No")</f>
        <v>Yes</v>
      </c>
    </row>
    <row r="325" customFormat="false" ht="15" hidden="false" customHeight="false" outlineLevel="0" collapsed="false">
      <c r="A325" s="15" t="n">
        <v>464</v>
      </c>
      <c r="B325" s="16" t="n">
        <v>3.66908606834593</v>
      </c>
      <c r="C325" s="15" t="n">
        <v>300</v>
      </c>
      <c r="D325" s="15" t="n">
        <v>375</v>
      </c>
      <c r="E325" s="15" t="n">
        <v>25</v>
      </c>
      <c r="F325" s="16" t="n">
        <v>0.611130485804701</v>
      </c>
      <c r="G325" s="17" t="s">
        <v>101</v>
      </c>
      <c r="H325" s="18" t="n">
        <v>0.3</v>
      </c>
      <c r="I325" s="18" t="n">
        <v>1.5</v>
      </c>
      <c r="J325" s="19" t="n">
        <v>0.851704226112885</v>
      </c>
      <c r="K325" s="19" t="n">
        <v>0.459338684415532</v>
      </c>
      <c r="L325" s="16" t="n">
        <v>11.1522372898053</v>
      </c>
      <c r="M325" s="19" t="n">
        <v>0.646931441499206</v>
      </c>
      <c r="N325" s="19" t="n">
        <v>0.884886660351343</v>
      </c>
      <c r="O325" s="19" t="n">
        <v>1.08194598980241</v>
      </c>
      <c r="P325" s="19" t="n">
        <v>0.402990719866338</v>
      </c>
      <c r="Q325" s="17" t="s">
        <v>31</v>
      </c>
      <c r="R325" s="5" t="str">
        <f aca="false">IF(OR(Q325="Steel plate",Q325="Concrete jacket"),"Steel plate or jacket",Q325)</f>
        <v>Polymer laminate</v>
      </c>
      <c r="S325" s="5" t="str">
        <f aca="false">IF(O325&lt;='Tree rules'!$C$4,IF(N325&lt;='Tree rules'!$C$5,IF(P325&lt;='Tree rules'!$C$7,"Monitor","Polymer laminate"),IF(P325&lt;='Tree rules'!$C$8,"Seal cracks","Polymer laminate")),IF(O325&lt;='Tree rules'!$C$6,IF(P325&lt;='Tree rules'!$C$9,"Polymer laminate","Steel plate or jacket"),IF(L325&lt;='Tree rules'!$C$10,"Steel plate or jacket","Polymer laminate")))</f>
        <v>Polymer laminate</v>
      </c>
      <c r="T325" s="5" t="str">
        <f aca="false">IF(S325=R325,"Yes","No")</f>
        <v>Yes</v>
      </c>
    </row>
    <row r="326" customFormat="false" ht="15" hidden="false" customHeight="false" outlineLevel="0" collapsed="false">
      <c r="A326" s="15" t="n">
        <v>467</v>
      </c>
      <c r="B326" s="16" t="n">
        <v>6.9840958760552</v>
      </c>
      <c r="C326" s="15" t="n">
        <v>300</v>
      </c>
      <c r="D326" s="15" t="n">
        <v>650</v>
      </c>
      <c r="E326" s="15" t="n">
        <v>25</v>
      </c>
      <c r="F326" s="16" t="n">
        <v>0.695812326376477</v>
      </c>
      <c r="G326" s="17" t="s">
        <v>103</v>
      </c>
      <c r="H326" s="18" t="n">
        <v>0.2</v>
      </c>
      <c r="I326" s="18" t="n">
        <v>1.5</v>
      </c>
      <c r="J326" s="19" t="n">
        <v>0.926951460669792</v>
      </c>
      <c r="K326" s="19" t="n">
        <v>0.491531134464438</v>
      </c>
      <c r="L326" s="16" t="n">
        <v>11.6014881662047</v>
      </c>
      <c r="M326" s="19" t="n">
        <v>0.682407794250305</v>
      </c>
      <c r="N326" s="19" t="n">
        <v>1.19304847798178</v>
      </c>
      <c r="O326" s="19" t="n">
        <v>1.16261443947644</v>
      </c>
      <c r="P326" s="19" t="n">
        <v>0.567295735339637</v>
      </c>
      <c r="Q326" s="17" t="s">
        <v>31</v>
      </c>
      <c r="R326" s="5" t="str">
        <f aca="false">IF(OR(Q326="Steel plate",Q326="Concrete jacket"),"Steel plate or jacket",Q326)</f>
        <v>Polymer laminate</v>
      </c>
      <c r="S326" s="5" t="str">
        <f aca="false">IF(O326&lt;='Tree rules'!$C$4,IF(N326&lt;='Tree rules'!$C$5,IF(P326&lt;='Tree rules'!$C$7,"Monitor","Polymer laminate"),IF(P326&lt;='Tree rules'!$C$8,"Seal cracks","Polymer laminate")),IF(O326&lt;='Tree rules'!$C$6,IF(P326&lt;='Tree rules'!$C$9,"Polymer laminate","Steel plate or jacket"),IF(L326&lt;='Tree rules'!$C$10,"Steel plate or jacket","Polymer laminate")))</f>
        <v>Polymer laminate</v>
      </c>
      <c r="T326" s="5" t="str">
        <f aca="false">IF(S326=R326,"Yes","No")</f>
        <v>Yes</v>
      </c>
    </row>
    <row r="327" customFormat="false" ht="15" hidden="false" customHeight="false" outlineLevel="0" collapsed="false">
      <c r="A327" s="15" t="n">
        <v>468</v>
      </c>
      <c r="B327" s="16" t="n">
        <v>4.24443636123163</v>
      </c>
      <c r="C327" s="15" t="n">
        <v>300</v>
      </c>
      <c r="D327" s="15" t="n">
        <v>375</v>
      </c>
      <c r="E327" s="15" t="n">
        <v>20</v>
      </c>
      <c r="F327" s="16" t="n">
        <v>0.611130485804701</v>
      </c>
      <c r="G327" s="17" t="s">
        <v>101</v>
      </c>
      <c r="H327" s="18" t="n">
        <v>0.3</v>
      </c>
      <c r="I327" s="18" t="n">
        <v>2</v>
      </c>
      <c r="J327" s="19" t="n">
        <v>0.890929189196885</v>
      </c>
      <c r="K327" s="19" t="n">
        <v>0.403816434440099</v>
      </c>
      <c r="L327" s="16" t="n">
        <v>12.9010223745642</v>
      </c>
      <c r="M327" s="19" t="n">
        <v>0.52275901401449</v>
      </c>
      <c r="N327" s="19" t="n">
        <v>1.20222643171231</v>
      </c>
      <c r="O327" s="19" t="n">
        <v>1.42208652987368</v>
      </c>
      <c r="P327" s="19" t="n">
        <v>0.708415494518566</v>
      </c>
      <c r="Q327" s="17" t="s">
        <v>31</v>
      </c>
      <c r="R327" s="5" t="str">
        <f aca="false">IF(OR(Q327="Steel plate",Q327="Concrete jacket"),"Steel plate or jacket",Q327)</f>
        <v>Polymer laminate</v>
      </c>
      <c r="S327" s="5" t="str">
        <f aca="false">IF(O327&lt;='Tree rules'!$C$4,IF(N327&lt;='Tree rules'!$C$5,IF(P327&lt;='Tree rules'!$C$7,"Monitor","Polymer laminate"),IF(P327&lt;='Tree rules'!$C$8,"Seal cracks","Polymer laminate")),IF(O327&lt;='Tree rules'!$C$6,IF(P327&lt;='Tree rules'!$C$9,"Polymer laminate","Steel plate or jacket"),IF(L327&lt;='Tree rules'!$C$10,"Steel plate or jacket","Polymer laminate")))</f>
        <v>Steel plate or jacket</v>
      </c>
      <c r="T327" s="5" t="str">
        <f aca="false">IF(S327=R327,"Yes","No")</f>
        <v>No</v>
      </c>
    </row>
    <row r="328" customFormat="false" ht="15" hidden="false" customHeight="false" outlineLevel="0" collapsed="false">
      <c r="A328" s="15" t="n">
        <v>469</v>
      </c>
      <c r="B328" s="16" t="n">
        <v>5.74930300930714</v>
      </c>
      <c r="C328" s="15" t="n">
        <v>300</v>
      </c>
      <c r="D328" s="15" t="n">
        <v>525</v>
      </c>
      <c r="E328" s="15" t="n">
        <v>20</v>
      </c>
      <c r="F328" s="16" t="n">
        <v>0.699589178252424</v>
      </c>
      <c r="G328" s="17" t="s">
        <v>101</v>
      </c>
      <c r="H328" s="18" t="n">
        <v>0.3</v>
      </c>
      <c r="I328" s="18" t="n">
        <v>2</v>
      </c>
      <c r="J328" s="19" t="n">
        <v>0.90644050784154</v>
      </c>
      <c r="K328" s="19" t="n">
        <v>0.448555069751611</v>
      </c>
      <c r="L328" s="16" t="n">
        <v>12.0027202699523</v>
      </c>
      <c r="M328" s="19" t="n">
        <v>0.88708904371087</v>
      </c>
      <c r="N328" s="19" t="n">
        <v>0.873640701123846</v>
      </c>
      <c r="O328" s="19" t="n">
        <v>1.40629253046253</v>
      </c>
      <c r="P328" s="19" t="n">
        <v>0.514379608521349</v>
      </c>
      <c r="Q328" s="17" t="s">
        <v>104</v>
      </c>
      <c r="R328" s="5" t="str">
        <f aca="false">IF(OR(Q328="Steel plate",Q328="Concrete jacket"),"Steel plate or jacket",Q328)</f>
        <v>Steel plate or jacket</v>
      </c>
      <c r="S328" s="5" t="str">
        <f aca="false">IF(O328&lt;='Tree rules'!$C$4,IF(N328&lt;='Tree rules'!$C$5,IF(P328&lt;='Tree rules'!$C$7,"Monitor","Polymer laminate"),IF(P328&lt;='Tree rules'!$C$8,"Seal cracks","Polymer laminate")),IF(O328&lt;='Tree rules'!$C$6,IF(P328&lt;='Tree rules'!$C$9,"Polymer laminate","Steel plate or jacket"),IF(L328&lt;='Tree rules'!$C$10,"Steel plate or jacket","Polymer laminate")))</f>
        <v>Steel plate or jacket</v>
      </c>
      <c r="T328" s="5" t="str">
        <f aca="false">IF(S328=R328,"Yes","No")</f>
        <v>Yes</v>
      </c>
    </row>
    <row r="329" customFormat="false" ht="15" hidden="false" customHeight="false" outlineLevel="0" collapsed="false">
      <c r="A329" s="15" t="n">
        <v>470</v>
      </c>
      <c r="B329" s="16" t="n">
        <v>5.70071261099109</v>
      </c>
      <c r="C329" s="15" t="n">
        <v>230</v>
      </c>
      <c r="D329" s="15" t="n">
        <v>550</v>
      </c>
      <c r="E329" s="15" t="n">
        <v>30</v>
      </c>
      <c r="F329" s="16" t="n">
        <v>0.520346609290235</v>
      </c>
      <c r="G329" s="17" t="s">
        <v>101</v>
      </c>
      <c r="H329" s="18" t="n">
        <v>0.3</v>
      </c>
      <c r="I329" s="18" t="n">
        <v>1</v>
      </c>
      <c r="J329" s="19" t="n">
        <v>0.898028806921067</v>
      </c>
      <c r="K329" s="19" t="n">
        <v>0.460674478402699</v>
      </c>
      <c r="L329" s="16" t="n">
        <v>11.3109377202204</v>
      </c>
      <c r="M329" s="19" t="n">
        <v>0.286550327208486</v>
      </c>
      <c r="N329" s="19" t="n">
        <v>0.677194642071363</v>
      </c>
      <c r="O329" s="19" t="n">
        <v>0.898028806921067</v>
      </c>
      <c r="P329" s="19" t="n">
        <v>0.739144015080531</v>
      </c>
      <c r="Q329" s="17" t="s">
        <v>29</v>
      </c>
      <c r="R329" s="5" t="str">
        <f aca="false">IF(OR(Q329="Steel plate",Q329="Concrete jacket"),"Steel plate or jacket",Q329)</f>
        <v>Monitor</v>
      </c>
      <c r="S329" s="5" t="str">
        <f aca="false">IF(O329&lt;='Tree rules'!$C$4,IF(N329&lt;='Tree rules'!$C$5,IF(P329&lt;='Tree rules'!$C$7,"Monitor","Polymer laminate"),IF(P329&lt;='Tree rules'!$C$8,"Seal cracks","Polymer laminate")),IF(O329&lt;='Tree rules'!$C$6,IF(P329&lt;='Tree rules'!$C$9,"Polymer laminate","Steel plate or jacket"),IF(L329&lt;='Tree rules'!$C$10,"Steel plate or jacket","Polymer laminate")))</f>
        <v>Monitor</v>
      </c>
      <c r="T329" s="5" t="str">
        <f aca="false">IF(S329=R329,"Yes","No")</f>
        <v>Yes</v>
      </c>
    </row>
    <row r="330" customFormat="false" ht="15" hidden="false" customHeight="false" outlineLevel="0" collapsed="false">
      <c r="A330" s="15" t="n">
        <v>471</v>
      </c>
      <c r="B330" s="16" t="n">
        <v>7.22574995881371</v>
      </c>
      <c r="C330" s="15" t="n">
        <v>300</v>
      </c>
      <c r="D330" s="15" t="n">
        <v>675</v>
      </c>
      <c r="E330" s="15" t="n">
        <v>25</v>
      </c>
      <c r="F330" s="16" t="n">
        <v>0.668068613203571</v>
      </c>
      <c r="G330" s="17" t="s">
        <v>101</v>
      </c>
      <c r="H330" s="18" t="n">
        <v>0.3</v>
      </c>
      <c r="I330" s="18" t="n">
        <v>2</v>
      </c>
      <c r="J330" s="19" t="n">
        <v>0.891865610325003</v>
      </c>
      <c r="K330" s="19" t="n">
        <v>0.423092568054602</v>
      </c>
      <c r="L330" s="16" t="n">
        <v>11.5243221033711</v>
      </c>
      <c r="M330" s="19" t="n">
        <v>0.786526484526978</v>
      </c>
      <c r="N330" s="19" t="n">
        <v>0.955914153898671</v>
      </c>
      <c r="O330" s="19" t="n">
        <v>1.40638950921802</v>
      </c>
      <c r="P330" s="19" t="n">
        <v>0.511435895846555</v>
      </c>
      <c r="Q330" s="17" t="s">
        <v>104</v>
      </c>
      <c r="R330" s="5" t="str">
        <f aca="false">IF(OR(Q330="Steel plate",Q330="Concrete jacket"),"Steel plate or jacket",Q330)</f>
        <v>Steel plate or jacket</v>
      </c>
      <c r="S330" s="5" t="str">
        <f aca="false">IF(O330&lt;='Tree rules'!$C$4,IF(N330&lt;='Tree rules'!$C$5,IF(P330&lt;='Tree rules'!$C$7,"Monitor","Polymer laminate"),IF(P330&lt;='Tree rules'!$C$8,"Seal cracks","Polymer laminate")),IF(O330&lt;='Tree rules'!$C$6,IF(P330&lt;='Tree rules'!$C$9,"Polymer laminate","Steel plate or jacket"),IF(L330&lt;='Tree rules'!$C$10,"Steel plate or jacket","Polymer laminate")))</f>
        <v>Steel plate or jacket</v>
      </c>
      <c r="T330" s="5" t="str">
        <f aca="false">IF(S330=R330,"Yes","No")</f>
        <v>Yes</v>
      </c>
    </row>
    <row r="331" customFormat="false" ht="15" hidden="false" customHeight="false" outlineLevel="0" collapsed="false">
      <c r="A331" s="15" t="n">
        <v>472</v>
      </c>
      <c r="B331" s="16" t="n">
        <v>3.43886374892569</v>
      </c>
      <c r="C331" s="15" t="n">
        <v>230</v>
      </c>
      <c r="D331" s="15" t="n">
        <v>325</v>
      </c>
      <c r="E331" s="15" t="n">
        <v>30</v>
      </c>
      <c r="F331" s="16" t="n">
        <v>0.699968036696473</v>
      </c>
      <c r="G331" s="17" t="s">
        <v>101</v>
      </c>
      <c r="H331" s="18" t="n">
        <v>0.3</v>
      </c>
      <c r="I331" s="18" t="n">
        <v>1.5</v>
      </c>
      <c r="J331" s="19" t="n">
        <v>0.878833419660816</v>
      </c>
      <c r="K331" s="19" t="n">
        <v>0.635115408835178</v>
      </c>
      <c r="L331" s="16" t="n">
        <v>12.237949284433</v>
      </c>
      <c r="M331" s="19" t="n">
        <v>0.411074816098585</v>
      </c>
      <c r="N331" s="19" t="n">
        <v>0.729795253393431</v>
      </c>
      <c r="O331" s="19" t="n">
        <v>1.03916980617828</v>
      </c>
      <c r="P331" s="19" t="n">
        <v>0.750995433925393</v>
      </c>
      <c r="Q331" s="17" t="s">
        <v>31</v>
      </c>
      <c r="R331" s="5" t="str">
        <f aca="false">IF(OR(Q331="Steel plate",Q331="Concrete jacket"),"Steel plate or jacket",Q331)</f>
        <v>Polymer laminate</v>
      </c>
      <c r="S331" s="5" t="str">
        <f aca="false">IF(O331&lt;='Tree rules'!$C$4,IF(N331&lt;='Tree rules'!$C$5,IF(P331&lt;='Tree rules'!$C$7,"Monitor","Polymer laminate"),IF(P331&lt;='Tree rules'!$C$8,"Seal cracks","Polymer laminate")),IF(O331&lt;='Tree rules'!$C$6,IF(P331&lt;='Tree rules'!$C$9,"Polymer laminate","Steel plate or jacket"),IF(L331&lt;='Tree rules'!$C$10,"Steel plate or jacket","Polymer laminate")))</f>
        <v>Polymer laminate</v>
      </c>
      <c r="T331" s="5" t="str">
        <f aca="false">IF(S331=R331,"Yes","No")</f>
        <v>Yes</v>
      </c>
    </row>
    <row r="332" customFormat="false" ht="15" hidden="false" customHeight="false" outlineLevel="0" collapsed="false">
      <c r="A332" s="15" t="n">
        <v>473</v>
      </c>
      <c r="B332" s="16" t="n">
        <v>5.97482792626481</v>
      </c>
      <c r="C332" s="15" t="n">
        <v>230</v>
      </c>
      <c r="D332" s="15" t="n">
        <v>550</v>
      </c>
      <c r="E332" s="15" t="n">
        <v>30</v>
      </c>
      <c r="F332" s="16" t="n">
        <v>0.693795479053647</v>
      </c>
      <c r="G332" s="17" t="s">
        <v>101</v>
      </c>
      <c r="H332" s="18" t="n">
        <v>0.3</v>
      </c>
      <c r="I332" s="18" t="n">
        <v>2</v>
      </c>
      <c r="J332" s="19" t="n">
        <v>0.880471724298255</v>
      </c>
      <c r="K332" s="19" t="n">
        <v>0.529935853398601</v>
      </c>
      <c r="L332" s="16" t="n">
        <v>11.8548173140175</v>
      </c>
      <c r="M332" s="19" t="n">
        <v>0.30229189357611</v>
      </c>
      <c r="N332" s="19" t="n">
        <v>0.8866392754644</v>
      </c>
      <c r="O332" s="19" t="n">
        <v>1.29434991398718</v>
      </c>
      <c r="P332" s="19" t="n">
        <v>1.21872270031973</v>
      </c>
      <c r="Q332" s="17" t="s">
        <v>104</v>
      </c>
      <c r="R332" s="5" t="str">
        <f aca="false">IF(OR(Q332="Steel plate",Q332="Concrete jacket"),"Steel plate or jacket",Q332)</f>
        <v>Steel plate or jacket</v>
      </c>
      <c r="S332" s="5" t="str">
        <f aca="false">IF(O332&lt;='Tree rules'!$C$4,IF(N332&lt;='Tree rules'!$C$5,IF(P332&lt;='Tree rules'!$C$7,"Monitor","Polymer laminate"),IF(P332&lt;='Tree rules'!$C$8,"Seal cracks","Polymer laminate")),IF(O332&lt;='Tree rules'!$C$6,IF(P332&lt;='Tree rules'!$C$9,"Polymer laminate","Steel plate or jacket"),IF(L332&lt;='Tree rules'!$C$10,"Steel plate or jacket","Polymer laminate")))</f>
        <v>Steel plate or jacket</v>
      </c>
      <c r="T332" s="5" t="str">
        <f aca="false">IF(S332=R332,"Yes","No")</f>
        <v>Yes</v>
      </c>
    </row>
    <row r="333" customFormat="false" ht="15" hidden="false" customHeight="false" outlineLevel="0" collapsed="false">
      <c r="A333" s="15" t="n">
        <v>474</v>
      </c>
      <c r="B333" s="16" t="n">
        <v>6.36364128696851</v>
      </c>
      <c r="C333" s="15" t="n">
        <v>230</v>
      </c>
      <c r="D333" s="15" t="n">
        <v>575</v>
      </c>
      <c r="E333" s="15" t="n">
        <v>30</v>
      </c>
      <c r="F333" s="16" t="n">
        <v>0.661007412935799</v>
      </c>
      <c r="G333" s="17" t="s">
        <v>103</v>
      </c>
      <c r="H333" s="18" t="n">
        <v>0.2</v>
      </c>
      <c r="I333" s="18" t="n">
        <v>1.5</v>
      </c>
      <c r="J333" s="19" t="n">
        <v>0.920508118736204</v>
      </c>
      <c r="K333" s="19" t="n">
        <v>0.609757009847091</v>
      </c>
      <c r="L333" s="16" t="n">
        <v>12.029567650224</v>
      </c>
      <c r="M333" s="19" t="n">
        <v>0.417621081449852</v>
      </c>
      <c r="N333" s="19" t="n">
        <v>1.10118699804597</v>
      </c>
      <c r="O333" s="19" t="n">
        <v>1.10011903909403</v>
      </c>
      <c r="P333" s="19" t="n">
        <v>0.865559757263331</v>
      </c>
      <c r="Q333" s="17" t="s">
        <v>31</v>
      </c>
      <c r="R333" s="5" t="str">
        <f aca="false">IF(OR(Q333="Steel plate",Q333="Concrete jacket"),"Steel plate or jacket",Q333)</f>
        <v>Polymer laminate</v>
      </c>
      <c r="S333" s="5" t="str">
        <f aca="false">IF(O333&lt;='Tree rules'!$C$4,IF(N333&lt;='Tree rules'!$C$5,IF(P333&lt;='Tree rules'!$C$7,"Monitor","Polymer laminate"),IF(P333&lt;='Tree rules'!$C$8,"Seal cracks","Polymer laminate")),IF(O333&lt;='Tree rules'!$C$6,IF(P333&lt;='Tree rules'!$C$9,"Polymer laminate","Steel plate or jacket"),IF(L333&lt;='Tree rules'!$C$10,"Steel plate or jacket","Polymer laminate")))</f>
        <v>Polymer laminate</v>
      </c>
      <c r="T333" s="5" t="str">
        <f aca="false">IF(S333=R333,"Yes","No")</f>
        <v>Yes</v>
      </c>
    </row>
    <row r="334" customFormat="false" ht="15" hidden="false" customHeight="false" outlineLevel="0" collapsed="false">
      <c r="A334" s="15" t="n">
        <v>477</v>
      </c>
      <c r="B334" s="16" t="n">
        <v>4.66953076237599</v>
      </c>
      <c r="C334" s="15" t="n">
        <v>300</v>
      </c>
      <c r="D334" s="15" t="n">
        <v>375</v>
      </c>
      <c r="E334" s="15" t="n">
        <v>30</v>
      </c>
      <c r="F334" s="16" t="n">
        <v>0.671280481536281</v>
      </c>
      <c r="G334" s="17" t="s">
        <v>102</v>
      </c>
      <c r="H334" s="18" t="n">
        <v>0.1</v>
      </c>
      <c r="I334" s="18" t="n">
        <v>1</v>
      </c>
      <c r="J334" s="19" t="n">
        <v>0.90223052598848</v>
      </c>
      <c r="K334" s="19" t="n">
        <v>0.493148218652022</v>
      </c>
      <c r="L334" s="16" t="n">
        <v>14.9664447512051</v>
      </c>
      <c r="M334" s="19" t="n">
        <v>0.939603123047839</v>
      </c>
      <c r="N334" s="19" t="n">
        <v>3.02053248419584</v>
      </c>
      <c r="O334" s="19" t="n">
        <v>0.90223052598848</v>
      </c>
      <c r="P334" s="19" t="n">
        <v>0.32842559859652</v>
      </c>
      <c r="Q334" s="17" t="s">
        <v>30</v>
      </c>
      <c r="R334" s="5" t="str">
        <f aca="false">IF(OR(Q334="Steel plate",Q334="Concrete jacket"),"Steel plate or jacket",Q334)</f>
        <v>Seal cracks</v>
      </c>
      <c r="S334" s="5" t="str">
        <f aca="false">IF(O334&lt;='Tree rules'!$C$4,IF(N334&lt;='Tree rules'!$C$5,IF(P334&lt;='Tree rules'!$C$7,"Monitor","Polymer laminate"),IF(P334&lt;='Tree rules'!$C$8,"Seal cracks","Polymer laminate")),IF(O334&lt;='Tree rules'!$C$6,IF(P334&lt;='Tree rules'!$C$9,"Polymer laminate","Steel plate or jacket"),IF(L334&lt;='Tree rules'!$C$10,"Steel plate or jacket","Polymer laminate")))</f>
        <v>Seal cracks</v>
      </c>
      <c r="T334" s="5" t="str">
        <f aca="false">IF(S334=R334,"Yes","No")</f>
        <v>Yes</v>
      </c>
    </row>
    <row r="335" customFormat="false" ht="15" hidden="false" customHeight="false" outlineLevel="0" collapsed="false">
      <c r="A335" s="15" t="n">
        <v>478</v>
      </c>
      <c r="B335" s="16" t="n">
        <v>5.41591506771666</v>
      </c>
      <c r="C335" s="15" t="n">
        <v>230</v>
      </c>
      <c r="D335" s="15" t="n">
        <v>450</v>
      </c>
      <c r="E335" s="15" t="n">
        <v>30</v>
      </c>
      <c r="F335" s="16" t="n">
        <v>0.649145274956135</v>
      </c>
      <c r="G335" s="17" t="s">
        <v>103</v>
      </c>
      <c r="H335" s="18" t="n">
        <v>0.2</v>
      </c>
      <c r="I335" s="18" t="n">
        <v>1</v>
      </c>
      <c r="J335" s="19" t="n">
        <v>0.948711556271131</v>
      </c>
      <c r="K335" s="19" t="n">
        <v>0.464469262874534</v>
      </c>
      <c r="L335" s="16" t="n">
        <v>13.4057303656353</v>
      </c>
      <c r="M335" s="19" t="n">
        <v>0.726143918008805</v>
      </c>
      <c r="N335" s="19" t="n">
        <v>0.983755831121027</v>
      </c>
      <c r="O335" s="19" t="n">
        <v>0.948711556271131</v>
      </c>
      <c r="P335" s="19" t="n">
        <v>0.445449228916721</v>
      </c>
      <c r="Q335" s="17" t="s">
        <v>29</v>
      </c>
      <c r="R335" s="5" t="str">
        <f aca="false">IF(OR(Q335="Steel plate",Q335="Concrete jacket"),"Steel plate or jacket",Q335)</f>
        <v>Monitor</v>
      </c>
      <c r="S335" s="5" t="str">
        <f aca="false">IF(O335&lt;='Tree rules'!$C$4,IF(N335&lt;='Tree rules'!$C$5,IF(P335&lt;='Tree rules'!$C$7,"Monitor","Polymer laminate"),IF(P335&lt;='Tree rules'!$C$8,"Seal cracks","Polymer laminate")),IF(O335&lt;='Tree rules'!$C$6,IF(P335&lt;='Tree rules'!$C$9,"Polymer laminate","Steel plate or jacket"),IF(L335&lt;='Tree rules'!$C$10,"Steel plate or jacket","Polymer laminate")))</f>
        <v>Monitor</v>
      </c>
      <c r="T335" s="5" t="str">
        <f aca="false">IF(S335=R335,"Yes","No")</f>
        <v>Yes</v>
      </c>
    </row>
    <row r="336" customFormat="false" ht="15" hidden="false" customHeight="false" outlineLevel="0" collapsed="false">
      <c r="A336" s="15" t="n">
        <v>480</v>
      </c>
      <c r="B336" s="16" t="n">
        <v>3.77972552029051</v>
      </c>
      <c r="C336" s="15" t="n">
        <v>230</v>
      </c>
      <c r="D336" s="15" t="n">
        <v>350</v>
      </c>
      <c r="E336" s="15" t="n">
        <v>30</v>
      </c>
      <c r="F336" s="16" t="n">
        <v>0.604970452323595</v>
      </c>
      <c r="G336" s="17" t="s">
        <v>102</v>
      </c>
      <c r="H336" s="18" t="n">
        <v>0.1</v>
      </c>
      <c r="I336" s="18" t="n">
        <v>1.5</v>
      </c>
      <c r="J336" s="19" t="n">
        <v>0.96489027665918</v>
      </c>
      <c r="K336" s="19" t="n">
        <v>0.541187793996895</v>
      </c>
      <c r="L336" s="16" t="n">
        <v>13.0786350183063</v>
      </c>
      <c r="M336" s="19" t="n">
        <v>0.468577688945431</v>
      </c>
      <c r="N336" s="19" t="n">
        <v>3.93623420200623</v>
      </c>
      <c r="O336" s="19" t="n">
        <v>1.18624199485165</v>
      </c>
      <c r="P336" s="19" t="n">
        <v>0.575629989648545</v>
      </c>
      <c r="Q336" s="17" t="s">
        <v>31</v>
      </c>
      <c r="R336" s="5" t="str">
        <f aca="false">IF(OR(Q336="Steel plate",Q336="Concrete jacket"),"Steel plate or jacket",Q336)</f>
        <v>Polymer laminate</v>
      </c>
      <c r="S336" s="5" t="str">
        <f aca="false">IF(O336&lt;='Tree rules'!$C$4,IF(N336&lt;='Tree rules'!$C$5,IF(P336&lt;='Tree rules'!$C$7,"Monitor","Polymer laminate"),IF(P336&lt;='Tree rules'!$C$8,"Seal cracks","Polymer laminate")),IF(O336&lt;='Tree rules'!$C$6,IF(P336&lt;='Tree rules'!$C$9,"Polymer laminate","Steel plate or jacket"),IF(L336&lt;='Tree rules'!$C$10,"Steel plate or jacket","Polymer laminate")))</f>
        <v>Polymer laminate</v>
      </c>
      <c r="T336" s="5" t="str">
        <f aca="false">IF(S336=R336,"Yes","No")</f>
        <v>Yes</v>
      </c>
    </row>
    <row r="337" customFormat="false" ht="15" hidden="false" customHeight="false" outlineLevel="0" collapsed="false">
      <c r="A337" s="15" t="n">
        <v>481</v>
      </c>
      <c r="B337" s="16" t="n">
        <v>3.35762479870976</v>
      </c>
      <c r="C337" s="15" t="n">
        <v>230</v>
      </c>
      <c r="D337" s="15" t="n">
        <v>300</v>
      </c>
      <c r="E337" s="15" t="n">
        <v>30</v>
      </c>
      <c r="F337" s="16" t="n">
        <v>0.768324290280112</v>
      </c>
      <c r="G337" s="17" t="s">
        <v>101</v>
      </c>
      <c r="H337" s="18" t="n">
        <v>0.3</v>
      </c>
      <c r="I337" s="18" t="n">
        <v>1</v>
      </c>
      <c r="J337" s="19" t="n">
        <v>0.976923841551832</v>
      </c>
      <c r="K337" s="19" t="n">
        <v>0.473998927517885</v>
      </c>
      <c r="L337" s="16" t="n">
        <v>13.11572186996</v>
      </c>
      <c r="M337" s="19" t="n">
        <v>0.526385144934495</v>
      </c>
      <c r="N337" s="19" t="n">
        <v>0.677288006357139</v>
      </c>
      <c r="O337" s="19" t="n">
        <v>0.976923841551832</v>
      </c>
      <c r="P337" s="19" t="n">
        <v>0.595097252495607</v>
      </c>
      <c r="Q337" s="17" t="s">
        <v>29</v>
      </c>
      <c r="R337" s="5" t="str">
        <f aca="false">IF(OR(Q337="Steel plate",Q337="Concrete jacket"),"Steel plate or jacket",Q337)</f>
        <v>Monitor</v>
      </c>
      <c r="S337" s="5" t="str">
        <f aca="false">IF(O337&lt;='Tree rules'!$C$4,IF(N337&lt;='Tree rules'!$C$5,IF(P337&lt;='Tree rules'!$C$7,"Monitor","Polymer laminate"),IF(P337&lt;='Tree rules'!$C$8,"Seal cracks","Polymer laminate")),IF(O337&lt;='Tree rules'!$C$6,IF(P337&lt;='Tree rules'!$C$9,"Polymer laminate","Steel plate or jacket"),IF(L337&lt;='Tree rules'!$C$10,"Steel plate or jacket","Polymer laminate")))</f>
        <v>Monitor</v>
      </c>
      <c r="T337" s="5" t="str">
        <f aca="false">IF(S337=R337,"Yes","No")</f>
        <v>Yes</v>
      </c>
    </row>
    <row r="338" customFormat="false" ht="15" hidden="false" customHeight="false" outlineLevel="0" collapsed="false">
      <c r="A338" s="15" t="n">
        <v>482</v>
      </c>
      <c r="B338" s="16" t="n">
        <v>5.95061857839084</v>
      </c>
      <c r="C338" s="15" t="n">
        <v>230</v>
      </c>
      <c r="D338" s="15" t="n">
        <v>525</v>
      </c>
      <c r="E338" s="15" t="n">
        <v>30</v>
      </c>
      <c r="F338" s="16" t="n">
        <v>0.57270853223768</v>
      </c>
      <c r="G338" s="17" t="s">
        <v>103</v>
      </c>
      <c r="H338" s="18" t="n">
        <v>0.2</v>
      </c>
      <c r="I338" s="18" t="n">
        <v>1</v>
      </c>
      <c r="J338" s="19" t="n">
        <v>0.850670556622595</v>
      </c>
      <c r="K338" s="19" t="n">
        <v>0.631362173282276</v>
      </c>
      <c r="L338" s="16" t="n">
        <v>12.4750913593099</v>
      </c>
      <c r="M338" s="19" t="n">
        <v>0.90525908026477</v>
      </c>
      <c r="N338" s="19" t="n">
        <v>1.06403640722525</v>
      </c>
      <c r="O338" s="19" t="n">
        <v>0.850670556622594</v>
      </c>
      <c r="P338" s="19" t="n">
        <v>0.32860973418472</v>
      </c>
      <c r="Q338" s="17" t="s">
        <v>30</v>
      </c>
      <c r="R338" s="5" t="str">
        <f aca="false">IF(OR(Q338="Steel plate",Q338="Concrete jacket"),"Steel plate or jacket",Q338)</f>
        <v>Seal cracks</v>
      </c>
      <c r="S338" s="5" t="str">
        <f aca="false">IF(O338&lt;='Tree rules'!$C$4,IF(N338&lt;='Tree rules'!$C$5,IF(P338&lt;='Tree rules'!$C$7,"Monitor","Polymer laminate"),IF(P338&lt;='Tree rules'!$C$8,"Seal cracks","Polymer laminate")),IF(O338&lt;='Tree rules'!$C$6,IF(P338&lt;='Tree rules'!$C$9,"Polymer laminate","Steel plate or jacket"),IF(L338&lt;='Tree rules'!$C$10,"Steel plate or jacket","Polymer laminate")))</f>
        <v>Seal cracks</v>
      </c>
      <c r="T338" s="5" t="str">
        <f aca="false">IF(S338=R338,"Yes","No")</f>
        <v>Yes</v>
      </c>
    </row>
    <row r="339" customFormat="false" ht="15" hidden="false" customHeight="false" outlineLevel="0" collapsed="false">
      <c r="A339" s="15" t="n">
        <v>484</v>
      </c>
      <c r="B339" s="16" t="n">
        <v>3.94116972190779</v>
      </c>
      <c r="C339" s="15" t="n">
        <v>300</v>
      </c>
      <c r="D339" s="15" t="n">
        <v>350</v>
      </c>
      <c r="E339" s="15" t="n">
        <v>20</v>
      </c>
      <c r="F339" s="16" t="n">
        <v>0.661387927071535</v>
      </c>
      <c r="G339" s="17" t="s">
        <v>103</v>
      </c>
      <c r="H339" s="18" t="n">
        <v>0.2</v>
      </c>
      <c r="I339" s="18" t="n">
        <v>1.5</v>
      </c>
      <c r="J339" s="19" t="n">
        <v>0.851738490811104</v>
      </c>
      <c r="K339" s="19" t="n">
        <v>0.476992343437844</v>
      </c>
      <c r="L339" s="16" t="n">
        <v>12.964374085223</v>
      </c>
      <c r="M339" s="19" t="n">
        <v>0.880923806550308</v>
      </c>
      <c r="N339" s="19" t="n">
        <v>1.23900489969719</v>
      </c>
      <c r="O339" s="19" t="n">
        <v>1.07447136685256</v>
      </c>
      <c r="P339" s="19" t="n">
        <v>0.400076534731128</v>
      </c>
      <c r="Q339" s="17" t="s">
        <v>31</v>
      </c>
      <c r="R339" s="5" t="str">
        <f aca="false">IF(OR(Q339="Steel plate",Q339="Concrete jacket"),"Steel plate or jacket",Q339)</f>
        <v>Polymer laminate</v>
      </c>
      <c r="S339" s="5" t="str">
        <f aca="false">IF(O339&lt;='Tree rules'!$C$4,IF(N339&lt;='Tree rules'!$C$5,IF(P339&lt;='Tree rules'!$C$7,"Monitor","Polymer laminate"),IF(P339&lt;='Tree rules'!$C$8,"Seal cracks","Polymer laminate")),IF(O339&lt;='Tree rules'!$C$6,IF(P339&lt;='Tree rules'!$C$9,"Polymer laminate","Steel plate or jacket"),IF(L339&lt;='Tree rules'!$C$10,"Steel plate or jacket","Polymer laminate")))</f>
        <v>Polymer laminate</v>
      </c>
      <c r="T339" s="5" t="str">
        <f aca="false">IF(S339=R339,"Yes","No")</f>
        <v>Yes</v>
      </c>
    </row>
    <row r="340" customFormat="false" ht="15" hidden="false" customHeight="false" outlineLevel="0" collapsed="false">
      <c r="A340" s="15" t="n">
        <v>485</v>
      </c>
      <c r="B340" s="16" t="n">
        <v>7.0336145921231</v>
      </c>
      <c r="C340" s="15" t="n">
        <v>300</v>
      </c>
      <c r="D340" s="15" t="n">
        <v>600</v>
      </c>
      <c r="E340" s="15" t="n">
        <v>30</v>
      </c>
      <c r="F340" s="16" t="n">
        <v>0.569129103911194</v>
      </c>
      <c r="G340" s="17" t="s">
        <v>101</v>
      </c>
      <c r="H340" s="18" t="n">
        <v>0.3</v>
      </c>
      <c r="I340" s="18" t="n">
        <v>2</v>
      </c>
      <c r="J340" s="19" t="n">
        <v>0.975544927170066</v>
      </c>
      <c r="K340" s="19" t="n">
        <v>0.508375102161417</v>
      </c>
      <c r="L340" s="16" t="n">
        <v>12.7420554205129</v>
      </c>
      <c r="M340" s="19" t="n">
        <v>0.468117610005006</v>
      </c>
      <c r="N340" s="19" t="n">
        <v>1.24653798322078</v>
      </c>
      <c r="O340" s="19" t="n">
        <v>1.455147102327</v>
      </c>
      <c r="P340" s="19" t="n">
        <v>0.814421610205853</v>
      </c>
      <c r="Q340" s="17" t="s">
        <v>31</v>
      </c>
      <c r="R340" s="5" t="str">
        <f aca="false">IF(OR(Q340="Steel plate",Q340="Concrete jacket"),"Steel plate or jacket",Q340)</f>
        <v>Polymer laminate</v>
      </c>
      <c r="S340" s="5" t="str">
        <f aca="false">IF(O340&lt;='Tree rules'!$C$4,IF(N340&lt;='Tree rules'!$C$5,IF(P340&lt;='Tree rules'!$C$7,"Monitor","Polymer laminate"),IF(P340&lt;='Tree rules'!$C$8,"Seal cracks","Polymer laminate")),IF(O340&lt;='Tree rules'!$C$6,IF(P340&lt;='Tree rules'!$C$9,"Polymer laminate","Steel plate or jacket"),IF(L340&lt;='Tree rules'!$C$10,"Steel plate or jacket","Polymer laminate")))</f>
        <v>Steel plate or jacket</v>
      </c>
      <c r="T340" s="5" t="str">
        <f aca="false">IF(S340=R340,"Yes","No")</f>
        <v>No</v>
      </c>
    </row>
    <row r="341" customFormat="false" ht="15" hidden="false" customHeight="false" outlineLevel="0" collapsed="false">
      <c r="A341" s="15" t="n">
        <v>486</v>
      </c>
      <c r="B341" s="16" t="n">
        <v>4.19279347137665</v>
      </c>
      <c r="C341" s="15" t="n">
        <v>300</v>
      </c>
      <c r="D341" s="15" t="n">
        <v>400</v>
      </c>
      <c r="E341" s="15" t="n">
        <v>30</v>
      </c>
      <c r="F341" s="16" t="n">
        <v>0.946619255318958</v>
      </c>
      <c r="G341" s="17" t="s">
        <v>101</v>
      </c>
      <c r="H341" s="18" t="n">
        <v>0.3</v>
      </c>
      <c r="I341" s="18" t="n">
        <v>1</v>
      </c>
      <c r="J341" s="19" t="n">
        <v>0.890132254938187</v>
      </c>
      <c r="K341" s="19" t="n">
        <v>0.541574125374957</v>
      </c>
      <c r="L341" s="16" t="n">
        <v>11.8440493541713</v>
      </c>
      <c r="M341" s="19" t="n">
        <v>0.806413464566087</v>
      </c>
      <c r="N341" s="19" t="n">
        <v>0.579055268113389</v>
      </c>
      <c r="O341" s="19" t="n">
        <v>0.890132254938187</v>
      </c>
      <c r="P341" s="19" t="n">
        <v>0.474170201948261</v>
      </c>
      <c r="Q341" s="17" t="s">
        <v>29</v>
      </c>
      <c r="R341" s="5" t="str">
        <f aca="false">IF(OR(Q341="Steel plate",Q341="Concrete jacket"),"Steel plate or jacket",Q341)</f>
        <v>Monitor</v>
      </c>
      <c r="S341" s="5" t="str">
        <f aca="false">IF(O341&lt;='Tree rules'!$C$4,IF(N341&lt;='Tree rules'!$C$5,IF(P341&lt;='Tree rules'!$C$7,"Monitor","Polymer laminate"),IF(P341&lt;='Tree rules'!$C$8,"Seal cracks","Polymer laminate")),IF(O341&lt;='Tree rules'!$C$6,IF(P341&lt;='Tree rules'!$C$9,"Polymer laminate","Steel plate or jacket"),IF(L341&lt;='Tree rules'!$C$10,"Steel plate or jacket","Polymer laminate")))</f>
        <v>Monitor</v>
      </c>
      <c r="T341" s="5" t="str">
        <f aca="false">IF(S341=R341,"Yes","No")</f>
        <v>Yes</v>
      </c>
    </row>
    <row r="342" customFormat="false" ht="15" hidden="false" customHeight="false" outlineLevel="0" collapsed="false">
      <c r="A342" s="15" t="n">
        <v>488</v>
      </c>
      <c r="B342" s="16" t="n">
        <v>7.78513514108448</v>
      </c>
      <c r="C342" s="15" t="n">
        <v>300</v>
      </c>
      <c r="D342" s="15" t="n">
        <v>775</v>
      </c>
      <c r="E342" s="15" t="n">
        <v>20</v>
      </c>
      <c r="F342" s="16" t="n">
        <v>0.720218398347041</v>
      </c>
      <c r="G342" s="17" t="s">
        <v>103</v>
      </c>
      <c r="H342" s="18" t="n">
        <v>0.2</v>
      </c>
      <c r="I342" s="18" t="n">
        <v>1</v>
      </c>
      <c r="J342" s="19" t="n">
        <v>0.887434482004871</v>
      </c>
      <c r="K342" s="19" t="n">
        <v>0.452497449193004</v>
      </c>
      <c r="L342" s="16" t="n">
        <v>10.7085765351919</v>
      </c>
      <c r="M342" s="19" t="n">
        <v>0.710002316829144</v>
      </c>
      <c r="N342" s="19" t="n">
        <v>0.786225847771687</v>
      </c>
      <c r="O342" s="19" t="n">
        <v>0.887434482004872</v>
      </c>
      <c r="P342" s="19" t="n">
        <v>0.46851394476155</v>
      </c>
      <c r="Q342" s="17" t="s">
        <v>29</v>
      </c>
      <c r="R342" s="5" t="str">
        <f aca="false">IF(OR(Q342="Steel plate",Q342="Concrete jacket"),"Steel plate or jacket",Q342)</f>
        <v>Monitor</v>
      </c>
      <c r="S342" s="5" t="str">
        <f aca="false">IF(O342&lt;='Tree rules'!$C$4,IF(N342&lt;='Tree rules'!$C$5,IF(P342&lt;='Tree rules'!$C$7,"Monitor","Polymer laminate"),IF(P342&lt;='Tree rules'!$C$8,"Seal cracks","Polymer laminate")),IF(O342&lt;='Tree rules'!$C$6,IF(P342&lt;='Tree rules'!$C$9,"Polymer laminate","Steel plate or jacket"),IF(L342&lt;='Tree rules'!$C$10,"Steel plate or jacket","Polymer laminate")))</f>
        <v>Monitor</v>
      </c>
      <c r="T342" s="5" t="str">
        <f aca="false">IF(S342=R342,"Yes","No")</f>
        <v>Yes</v>
      </c>
    </row>
    <row r="343" customFormat="false" ht="15" hidden="false" customHeight="false" outlineLevel="0" collapsed="false">
      <c r="A343" s="15" t="n">
        <v>490</v>
      </c>
      <c r="B343" s="16" t="n">
        <v>5.78781677609156</v>
      </c>
      <c r="C343" s="15" t="n">
        <v>230</v>
      </c>
      <c r="D343" s="15" t="n">
        <v>575</v>
      </c>
      <c r="E343" s="15" t="n">
        <v>25</v>
      </c>
      <c r="F343" s="16" t="n">
        <v>0.661007412935799</v>
      </c>
      <c r="G343" s="17" t="s">
        <v>103</v>
      </c>
      <c r="H343" s="18" t="n">
        <v>0.2</v>
      </c>
      <c r="I343" s="18" t="n">
        <v>2</v>
      </c>
      <c r="J343" s="19" t="n">
        <v>0.870918997099273</v>
      </c>
      <c r="K343" s="19" t="n">
        <v>0.647767057432454</v>
      </c>
      <c r="L343" s="16" t="n">
        <v>10.9410525067894</v>
      </c>
      <c r="M343" s="19" t="n">
        <v>0.672391556696201</v>
      </c>
      <c r="N343" s="19" t="n">
        <v>1.11622901441369</v>
      </c>
      <c r="O343" s="19" t="n">
        <v>1.17768535818553</v>
      </c>
      <c r="P343" s="19" t="n">
        <v>0.557549814673367</v>
      </c>
      <c r="Q343" s="17" t="s">
        <v>31</v>
      </c>
      <c r="R343" s="5" t="str">
        <f aca="false">IF(OR(Q343="Steel plate",Q343="Concrete jacket"),"Steel plate or jacket",Q343)</f>
        <v>Polymer laminate</v>
      </c>
      <c r="S343" s="5" t="str">
        <f aca="false">IF(O343&lt;='Tree rules'!$C$4,IF(N343&lt;='Tree rules'!$C$5,IF(P343&lt;='Tree rules'!$C$7,"Monitor","Polymer laminate"),IF(P343&lt;='Tree rules'!$C$8,"Seal cracks","Polymer laminate")),IF(O343&lt;='Tree rules'!$C$6,IF(P343&lt;='Tree rules'!$C$9,"Polymer laminate","Steel plate or jacket"),IF(L343&lt;='Tree rules'!$C$10,"Steel plate or jacket","Polymer laminate")))</f>
        <v>Polymer laminate</v>
      </c>
      <c r="T343" s="5" t="str">
        <f aca="false">IF(S343=R343,"Yes","No")</f>
        <v>Yes</v>
      </c>
    </row>
    <row r="344" customFormat="false" ht="15" hidden="false" customHeight="false" outlineLevel="0" collapsed="false">
      <c r="A344" s="15" t="n">
        <v>491</v>
      </c>
      <c r="B344" s="16" t="n">
        <v>3.70171577137703</v>
      </c>
      <c r="C344" s="15" t="n">
        <v>300</v>
      </c>
      <c r="D344" s="15" t="n">
        <v>325</v>
      </c>
      <c r="E344" s="15" t="n">
        <v>25</v>
      </c>
      <c r="F344" s="16" t="n">
        <v>0.756099314943392</v>
      </c>
      <c r="G344" s="17" t="s">
        <v>101</v>
      </c>
      <c r="H344" s="18" t="n">
        <v>0.3</v>
      </c>
      <c r="I344" s="18" t="n">
        <v>1.5</v>
      </c>
      <c r="J344" s="19" t="n">
        <v>0.952556487310567</v>
      </c>
      <c r="K344" s="19" t="n">
        <v>0.405989706473868</v>
      </c>
      <c r="L344" s="16" t="n">
        <v>13.3635948425164</v>
      </c>
      <c r="M344" s="19" t="n">
        <v>0.552240111882565</v>
      </c>
      <c r="N344" s="19" t="n">
        <v>1.37910081102805</v>
      </c>
      <c r="O344" s="19" t="n">
        <v>1.23547066662435</v>
      </c>
      <c r="P344" s="19" t="n">
        <v>0.662082916039174</v>
      </c>
      <c r="Q344" s="17" t="s">
        <v>31</v>
      </c>
      <c r="R344" s="5" t="str">
        <f aca="false">IF(OR(Q344="Steel plate",Q344="Concrete jacket"),"Steel plate or jacket",Q344)</f>
        <v>Polymer laminate</v>
      </c>
      <c r="S344" s="5" t="str">
        <f aca="false">IF(O344&lt;='Tree rules'!$C$4,IF(N344&lt;='Tree rules'!$C$5,IF(P344&lt;='Tree rules'!$C$7,"Monitor","Polymer laminate"),IF(P344&lt;='Tree rules'!$C$8,"Seal cracks","Polymer laminate")),IF(O344&lt;='Tree rules'!$C$6,IF(P344&lt;='Tree rules'!$C$9,"Polymer laminate","Steel plate or jacket"),IF(L344&lt;='Tree rules'!$C$10,"Steel plate or jacket","Polymer laminate")))</f>
        <v>Polymer laminate</v>
      </c>
      <c r="T344" s="5" t="str">
        <f aca="false">IF(S344=R344,"Yes","No")</f>
        <v>Yes</v>
      </c>
    </row>
    <row r="345" customFormat="false" ht="15" hidden="false" customHeight="false" outlineLevel="0" collapsed="false">
      <c r="A345" s="15" t="n">
        <v>492</v>
      </c>
      <c r="B345" s="16" t="n">
        <v>3.54545597643317</v>
      </c>
      <c r="C345" s="15" t="n">
        <v>230</v>
      </c>
      <c r="D345" s="15" t="n">
        <v>300</v>
      </c>
      <c r="E345" s="15" t="n">
        <v>25</v>
      </c>
      <c r="F345" s="16" t="n">
        <v>0.768324290280112</v>
      </c>
      <c r="G345" s="17" t="s">
        <v>101</v>
      </c>
      <c r="H345" s="18" t="n">
        <v>0.3</v>
      </c>
      <c r="I345" s="18" t="n">
        <v>1.5</v>
      </c>
      <c r="J345" s="19" t="n">
        <v>0.925786393936733</v>
      </c>
      <c r="K345" s="19" t="n">
        <v>0.442121245357048</v>
      </c>
      <c r="L345" s="16" t="n">
        <v>13.8494374079421</v>
      </c>
      <c r="M345" s="19" t="n">
        <v>0.46853390641097</v>
      </c>
      <c r="N345" s="19" t="n">
        <v>0.830907324158134</v>
      </c>
      <c r="O345" s="19" t="n">
        <v>1.18402467419414</v>
      </c>
      <c r="P345" s="19" t="n">
        <v>0.795262323420171</v>
      </c>
      <c r="Q345" s="17" t="s">
        <v>31</v>
      </c>
      <c r="R345" s="5" t="str">
        <f aca="false">IF(OR(Q345="Steel plate",Q345="Concrete jacket"),"Steel plate or jacket",Q345)</f>
        <v>Polymer laminate</v>
      </c>
      <c r="S345" s="5" t="str">
        <f aca="false">IF(O345&lt;='Tree rules'!$C$4,IF(N345&lt;='Tree rules'!$C$5,IF(P345&lt;='Tree rules'!$C$7,"Monitor","Polymer laminate"),IF(P345&lt;='Tree rules'!$C$8,"Seal cracks","Polymer laminate")),IF(O345&lt;='Tree rules'!$C$6,IF(P345&lt;='Tree rules'!$C$9,"Polymer laminate","Steel plate or jacket"),IF(L345&lt;='Tree rules'!$C$10,"Steel plate or jacket","Polymer laminate")))</f>
        <v>Polymer laminate</v>
      </c>
      <c r="T345" s="5" t="str">
        <f aca="false">IF(S345=R345,"Yes","No")</f>
        <v>Yes</v>
      </c>
    </row>
    <row r="346" customFormat="false" ht="15" hidden="false" customHeight="false" outlineLevel="0" collapsed="false">
      <c r="A346" s="15" t="n">
        <v>493</v>
      </c>
      <c r="B346" s="16" t="n">
        <v>3.31053925888956</v>
      </c>
      <c r="C346" s="15" t="n">
        <v>300</v>
      </c>
      <c r="D346" s="15" t="n">
        <v>325</v>
      </c>
      <c r="E346" s="15" t="n">
        <v>20</v>
      </c>
      <c r="F346" s="16" t="n">
        <v>0.756099314943392</v>
      </c>
      <c r="G346" s="17" t="s">
        <v>103</v>
      </c>
      <c r="H346" s="18" t="n">
        <v>0.2</v>
      </c>
      <c r="I346" s="18" t="n">
        <v>1</v>
      </c>
      <c r="J346" s="19" t="n">
        <v>0.857424846564712</v>
      </c>
      <c r="K346" s="19" t="n">
        <v>0.626111881904627</v>
      </c>
      <c r="L346" s="16" t="n">
        <v>11.9514052667493</v>
      </c>
      <c r="M346" s="19" t="n">
        <v>0.344081003262633</v>
      </c>
      <c r="N346" s="19" t="n">
        <v>1.45411906533925</v>
      </c>
      <c r="O346" s="19" t="n">
        <v>0.857424846564712</v>
      </c>
      <c r="P346" s="19" t="n">
        <v>0.924213007999727</v>
      </c>
      <c r="Q346" s="17" t="s">
        <v>30</v>
      </c>
      <c r="R346" s="5" t="str">
        <f aca="false">IF(OR(Q346="Steel plate",Q346="Concrete jacket"),"Steel plate or jacket",Q346)</f>
        <v>Seal cracks</v>
      </c>
      <c r="S346" s="5" t="str">
        <f aca="false">IF(O346&lt;='Tree rules'!$C$4,IF(N346&lt;='Tree rules'!$C$5,IF(P346&lt;='Tree rules'!$C$7,"Monitor","Polymer laminate"),IF(P346&lt;='Tree rules'!$C$8,"Seal cracks","Polymer laminate")),IF(O346&lt;='Tree rules'!$C$6,IF(P346&lt;='Tree rules'!$C$9,"Polymer laminate","Steel plate or jacket"),IF(L346&lt;='Tree rules'!$C$10,"Steel plate or jacket","Polymer laminate")))</f>
        <v>Seal cracks</v>
      </c>
      <c r="T346" s="5" t="str">
        <f aca="false">IF(S346=R346,"Yes","No")</f>
        <v>Yes</v>
      </c>
    </row>
    <row r="347" customFormat="false" ht="15" hidden="false" customHeight="false" outlineLevel="0" collapsed="false">
      <c r="A347" s="15" t="n">
        <v>497</v>
      </c>
      <c r="B347" s="16" t="n">
        <v>4.06028720797017</v>
      </c>
      <c r="C347" s="15" t="n">
        <v>230</v>
      </c>
      <c r="D347" s="15" t="n">
        <v>375</v>
      </c>
      <c r="E347" s="15" t="n">
        <v>30</v>
      </c>
      <c r="F347" s="16" t="n">
        <v>0.835418868126524</v>
      </c>
      <c r="G347" s="17" t="s">
        <v>103</v>
      </c>
      <c r="H347" s="18" t="n">
        <v>0.2</v>
      </c>
      <c r="I347" s="18" t="n">
        <v>1</v>
      </c>
      <c r="J347" s="19" t="n">
        <v>0.852514213307692</v>
      </c>
      <c r="K347" s="19" t="n">
        <v>0.453956743546906</v>
      </c>
      <c r="L347" s="16" t="n">
        <v>12.4167804525082</v>
      </c>
      <c r="M347" s="19" t="n">
        <v>0.876604132923679</v>
      </c>
      <c r="N347" s="19" t="n">
        <v>1.11874476220163</v>
      </c>
      <c r="O347" s="19" t="n">
        <v>0.852514213307692</v>
      </c>
      <c r="P347" s="19" t="n">
        <v>0.358888108144478</v>
      </c>
      <c r="Q347" s="17" t="s">
        <v>30</v>
      </c>
      <c r="R347" s="5" t="str">
        <f aca="false">IF(OR(Q347="Steel plate",Q347="Concrete jacket"),"Steel plate or jacket",Q347)</f>
        <v>Seal cracks</v>
      </c>
      <c r="S347" s="5" t="str">
        <f aca="false">IF(O347&lt;='Tree rules'!$C$4,IF(N347&lt;='Tree rules'!$C$5,IF(P347&lt;='Tree rules'!$C$7,"Monitor","Polymer laminate"),IF(P347&lt;='Tree rules'!$C$8,"Seal cracks","Polymer laminate")),IF(O347&lt;='Tree rules'!$C$6,IF(P347&lt;='Tree rules'!$C$9,"Polymer laminate","Steel plate or jacket"),IF(L347&lt;='Tree rules'!$C$10,"Steel plate or jacket","Polymer laminate")))</f>
        <v>Seal cracks</v>
      </c>
      <c r="T347" s="5" t="str">
        <f aca="false">IF(S347=R347,"Yes","No")</f>
        <v>Yes</v>
      </c>
    </row>
    <row r="348" customFormat="false" ht="15" hidden="false" customHeight="false" outlineLevel="0" collapsed="false">
      <c r="A348" s="15" t="n">
        <v>499</v>
      </c>
      <c r="B348" s="16" t="n">
        <v>3.54514038704889</v>
      </c>
      <c r="C348" s="15" t="n">
        <v>230</v>
      </c>
      <c r="D348" s="15" t="n">
        <v>300</v>
      </c>
      <c r="E348" s="15" t="n">
        <v>30</v>
      </c>
      <c r="F348" s="16" t="n">
        <v>0.688332522525665</v>
      </c>
      <c r="G348" s="17" t="s">
        <v>101</v>
      </c>
      <c r="H348" s="18" t="n">
        <v>0.3</v>
      </c>
      <c r="I348" s="18" t="n">
        <v>1</v>
      </c>
      <c r="J348" s="19" t="n">
        <v>0.978921933214218</v>
      </c>
      <c r="K348" s="19" t="n">
        <v>0.553717229669913</v>
      </c>
      <c r="L348" s="16" t="n">
        <v>13.9572456183027</v>
      </c>
      <c r="M348" s="19" t="n">
        <v>0.785868229743873</v>
      </c>
      <c r="N348" s="19" t="n">
        <v>0.8696163096443</v>
      </c>
      <c r="O348" s="19" t="n">
        <v>0.978921933214218</v>
      </c>
      <c r="P348" s="19" t="n">
        <v>0.416701463163877</v>
      </c>
      <c r="Q348" s="17" t="s">
        <v>29</v>
      </c>
      <c r="R348" s="5" t="str">
        <f aca="false">IF(OR(Q348="Steel plate",Q348="Concrete jacket"),"Steel plate or jacket",Q348)</f>
        <v>Monitor</v>
      </c>
      <c r="S348" s="5" t="str">
        <f aca="false">IF(O348&lt;='Tree rules'!$C$4,IF(N348&lt;='Tree rules'!$C$5,IF(P348&lt;='Tree rules'!$C$7,"Monitor","Polymer laminate"),IF(P348&lt;='Tree rules'!$C$8,"Seal cracks","Polymer laminate")),IF(O348&lt;='Tree rules'!$C$6,IF(P348&lt;='Tree rules'!$C$9,"Polymer laminate","Steel plate or jacket"),IF(L348&lt;='Tree rules'!$C$10,"Steel plate or jacket","Polymer laminate")))</f>
        <v>Monitor</v>
      </c>
      <c r="T348" s="5" t="str">
        <f aca="false">IF(S348=R348,"Yes","No")</f>
        <v>Yes</v>
      </c>
    </row>
    <row r="349" customFormat="false" ht="15" hidden="false" customHeight="false" outlineLevel="0" collapsed="false">
      <c r="A349" s="15" t="n">
        <v>500</v>
      </c>
      <c r="B349" s="16" t="n">
        <v>4.84434588990628</v>
      </c>
      <c r="C349" s="15" t="n">
        <v>300</v>
      </c>
      <c r="D349" s="15" t="n">
        <v>450</v>
      </c>
      <c r="E349" s="15" t="n">
        <v>25</v>
      </c>
      <c r="F349" s="16" t="n">
        <v>0.663570725510715</v>
      </c>
      <c r="G349" s="17" t="s">
        <v>101</v>
      </c>
      <c r="H349" s="18" t="n">
        <v>0.3</v>
      </c>
      <c r="I349" s="18" t="n">
        <v>2</v>
      </c>
      <c r="J349" s="19" t="n">
        <v>0.928388616446947</v>
      </c>
      <c r="K349" s="19" t="n">
        <v>0.529731438220334</v>
      </c>
      <c r="L349" s="16" t="n">
        <v>11.9909551730354</v>
      </c>
      <c r="M349" s="19" t="n">
        <v>0.546053930711915</v>
      </c>
      <c r="N349" s="19" t="n">
        <v>0.998526923859679</v>
      </c>
      <c r="O349" s="19" t="n">
        <v>1.36498059587607</v>
      </c>
      <c r="P349" s="19" t="n">
        <v>0.718811304641687</v>
      </c>
      <c r="Q349" s="17" t="s">
        <v>31</v>
      </c>
      <c r="R349" s="5" t="str">
        <f aca="false">IF(OR(Q349="Steel plate",Q349="Concrete jacket"),"Steel plate or jacket",Q349)</f>
        <v>Polymer laminate</v>
      </c>
      <c r="S349" s="5" t="str">
        <f aca="false">IF(O349&lt;='Tree rules'!$C$4,IF(N349&lt;='Tree rules'!$C$5,IF(P349&lt;='Tree rules'!$C$7,"Monitor","Polymer laminate"),IF(P349&lt;='Tree rules'!$C$8,"Seal cracks","Polymer laminate")),IF(O349&lt;='Tree rules'!$C$6,IF(P349&lt;='Tree rules'!$C$9,"Polymer laminate","Steel plate or jacket"),IF(L349&lt;='Tree rules'!$C$10,"Steel plate or jacket","Polymer laminate")))</f>
        <v>Steel plate or jacket</v>
      </c>
      <c r="T349" s="5" t="str">
        <f aca="false">IF(S349=R349,"Yes","No")</f>
        <v>No</v>
      </c>
    </row>
    <row r="350" customFormat="false" ht="15" hidden="false" customHeight="false" outlineLevel="0" collapsed="false">
      <c r="A350" s="15" t="n">
        <v>502</v>
      </c>
      <c r="B350" s="16" t="n">
        <v>4.8129193337315</v>
      </c>
      <c r="C350" s="15" t="n">
        <v>300</v>
      </c>
      <c r="D350" s="15" t="n">
        <v>425</v>
      </c>
      <c r="E350" s="15" t="n">
        <v>30</v>
      </c>
      <c r="F350" s="16" t="n">
        <v>0.833313701217452</v>
      </c>
      <c r="G350" s="17" t="s">
        <v>101</v>
      </c>
      <c r="H350" s="18" t="n">
        <v>0.3</v>
      </c>
      <c r="I350" s="18" t="n">
        <v>1</v>
      </c>
      <c r="J350" s="19" t="n">
        <v>0.933719681700635</v>
      </c>
      <c r="K350" s="19" t="n">
        <v>0.433274067972598</v>
      </c>
      <c r="L350" s="16" t="n">
        <v>12.7663642804549</v>
      </c>
      <c r="M350" s="19" t="n">
        <v>0.521198491649604</v>
      </c>
      <c r="N350" s="19" t="n">
        <v>0.787181516010561</v>
      </c>
      <c r="O350" s="19" t="n">
        <v>0.933719681700635</v>
      </c>
      <c r="P350" s="19" t="n">
        <v>0.658963044191995</v>
      </c>
      <c r="Q350" s="17" t="s">
        <v>29</v>
      </c>
      <c r="R350" s="5" t="str">
        <f aca="false">IF(OR(Q350="Steel plate",Q350="Concrete jacket"),"Steel plate or jacket",Q350)</f>
        <v>Monitor</v>
      </c>
      <c r="S350" s="5" t="str">
        <f aca="false">IF(O350&lt;='Tree rules'!$C$4,IF(N350&lt;='Tree rules'!$C$5,IF(P350&lt;='Tree rules'!$C$7,"Monitor","Polymer laminate"),IF(P350&lt;='Tree rules'!$C$8,"Seal cracks","Polymer laminate")),IF(O350&lt;='Tree rules'!$C$6,IF(P350&lt;='Tree rules'!$C$9,"Polymer laminate","Steel plate or jacket"),IF(L350&lt;='Tree rules'!$C$10,"Steel plate or jacket","Polymer laminate")))</f>
        <v>Monitor</v>
      </c>
      <c r="T350" s="5" t="str">
        <f aca="false">IF(S350=R350,"Yes","No")</f>
        <v>Yes</v>
      </c>
    </row>
    <row r="351" customFormat="false" ht="15" hidden="false" customHeight="false" outlineLevel="0" collapsed="false">
      <c r="A351" s="15" t="n">
        <v>504</v>
      </c>
      <c r="B351" s="16" t="n">
        <v>3.41889164379124</v>
      </c>
      <c r="C351" s="15" t="n">
        <v>300</v>
      </c>
      <c r="D351" s="15" t="n">
        <v>300</v>
      </c>
      <c r="E351" s="15" t="n">
        <v>30</v>
      </c>
      <c r="F351" s="16" t="n">
        <v>0.736310778185108</v>
      </c>
      <c r="G351" s="17" t="s">
        <v>101</v>
      </c>
      <c r="H351" s="18" t="n">
        <v>0.3</v>
      </c>
      <c r="I351" s="18" t="n">
        <v>1</v>
      </c>
      <c r="J351" s="19" t="n">
        <v>0.924994251732715</v>
      </c>
      <c r="K351" s="19" t="n">
        <v>0.48842571264963</v>
      </c>
      <c r="L351" s="16" t="n">
        <v>13.3550454835596</v>
      </c>
      <c r="M351" s="19" t="n">
        <v>0.436010894263327</v>
      </c>
      <c r="N351" s="19" t="n">
        <v>0.662485956542588</v>
      </c>
      <c r="O351" s="19" t="n">
        <v>0.924994251732715</v>
      </c>
      <c r="P351" s="19" t="n">
        <v>0.677444807482725</v>
      </c>
      <c r="Q351" s="17" t="s">
        <v>29</v>
      </c>
      <c r="R351" s="5" t="str">
        <f aca="false">IF(OR(Q351="Steel plate",Q351="Concrete jacket"),"Steel plate or jacket",Q351)</f>
        <v>Monitor</v>
      </c>
      <c r="S351" s="5" t="str">
        <f aca="false">IF(O351&lt;='Tree rules'!$C$4,IF(N351&lt;='Tree rules'!$C$5,IF(P351&lt;='Tree rules'!$C$7,"Monitor","Polymer laminate"),IF(P351&lt;='Tree rules'!$C$8,"Seal cracks","Polymer laminate")),IF(O351&lt;='Tree rules'!$C$6,IF(P351&lt;='Tree rules'!$C$9,"Polymer laminate","Steel plate or jacket"),IF(L351&lt;='Tree rules'!$C$10,"Steel plate or jacket","Polymer laminate")))</f>
        <v>Monitor</v>
      </c>
      <c r="T351" s="5" t="str">
        <f aca="false">IF(S351=R351,"Yes","No")</f>
        <v>Yes</v>
      </c>
    </row>
    <row r="352" customFormat="false" ht="15" hidden="false" customHeight="false" outlineLevel="0" collapsed="false">
      <c r="A352" s="15" t="n">
        <v>506</v>
      </c>
      <c r="B352" s="16" t="n">
        <v>3.46167102521798</v>
      </c>
      <c r="C352" s="15" t="n">
        <v>230</v>
      </c>
      <c r="D352" s="15" t="n">
        <v>350</v>
      </c>
      <c r="E352" s="15" t="n">
        <v>30</v>
      </c>
      <c r="F352" s="16" t="n">
        <v>0.862679904875916</v>
      </c>
      <c r="G352" s="17" t="s">
        <v>101</v>
      </c>
      <c r="H352" s="18" t="n">
        <v>0.3</v>
      </c>
      <c r="I352" s="18" t="n">
        <v>1</v>
      </c>
      <c r="J352" s="19" t="n">
        <v>0.948400427788137</v>
      </c>
      <c r="K352" s="19" t="n">
        <v>0.483351807344681</v>
      </c>
      <c r="L352" s="16" t="n">
        <v>11.3870757408486</v>
      </c>
      <c r="M352" s="19" t="n">
        <v>0.938253477564899</v>
      </c>
      <c r="N352" s="19" t="n">
        <v>0.653906435296325</v>
      </c>
      <c r="O352" s="19" t="n">
        <v>0.948400427788137</v>
      </c>
      <c r="P352" s="19" t="n">
        <v>0.352341299065557</v>
      </c>
      <c r="Q352" s="17" t="s">
        <v>29</v>
      </c>
      <c r="R352" s="5" t="str">
        <f aca="false">IF(OR(Q352="Steel plate",Q352="Concrete jacket"),"Steel plate or jacket",Q352)</f>
        <v>Monitor</v>
      </c>
      <c r="S352" s="5" t="str">
        <f aca="false">IF(O352&lt;='Tree rules'!$C$4,IF(N352&lt;='Tree rules'!$C$5,IF(P352&lt;='Tree rules'!$C$7,"Monitor","Polymer laminate"),IF(P352&lt;='Tree rules'!$C$8,"Seal cracks","Polymer laminate")),IF(O352&lt;='Tree rules'!$C$6,IF(P352&lt;='Tree rules'!$C$9,"Polymer laminate","Steel plate or jacket"),IF(L352&lt;='Tree rules'!$C$10,"Steel plate or jacket","Polymer laminate")))</f>
        <v>Monitor</v>
      </c>
      <c r="T352" s="5" t="str">
        <f aca="false">IF(S352=R352,"Yes","No")</f>
        <v>Yes</v>
      </c>
    </row>
    <row r="353" customFormat="false" ht="15" hidden="false" customHeight="false" outlineLevel="0" collapsed="false">
      <c r="A353" s="15" t="n">
        <v>510</v>
      </c>
      <c r="B353" s="16" t="n">
        <v>3.16595279288013</v>
      </c>
      <c r="C353" s="15" t="n">
        <v>300</v>
      </c>
      <c r="D353" s="15" t="n">
        <v>300</v>
      </c>
      <c r="E353" s="15" t="n">
        <v>25</v>
      </c>
      <c r="F353" s="16" t="n">
        <v>0.736310778185108</v>
      </c>
      <c r="G353" s="17" t="s">
        <v>103</v>
      </c>
      <c r="H353" s="18" t="n">
        <v>0.2</v>
      </c>
      <c r="I353" s="18" t="n">
        <v>2</v>
      </c>
      <c r="J353" s="19" t="n">
        <v>0.972096089654645</v>
      </c>
      <c r="K353" s="19" t="n">
        <v>0.636369723413276</v>
      </c>
      <c r="L353" s="16" t="n">
        <v>12.367003097188</v>
      </c>
      <c r="M353" s="19" t="n">
        <v>0.461218710220064</v>
      </c>
      <c r="N353" s="19" t="n">
        <v>1.42423251878746</v>
      </c>
      <c r="O353" s="19" t="n">
        <v>1.32557965960464</v>
      </c>
      <c r="P353" s="19" t="n">
        <v>0.872179956468551</v>
      </c>
      <c r="Q353" s="17" t="s">
        <v>31</v>
      </c>
      <c r="R353" s="5" t="str">
        <f aca="false">IF(OR(Q353="Steel plate",Q353="Concrete jacket"),"Steel plate or jacket",Q353)</f>
        <v>Polymer laminate</v>
      </c>
      <c r="S353" s="5" t="str">
        <f aca="false">IF(O353&lt;='Tree rules'!$C$4,IF(N353&lt;='Tree rules'!$C$5,IF(P353&lt;='Tree rules'!$C$7,"Monitor","Polymer laminate"),IF(P353&lt;='Tree rules'!$C$8,"Seal cracks","Polymer laminate")),IF(O353&lt;='Tree rules'!$C$6,IF(P353&lt;='Tree rules'!$C$9,"Polymer laminate","Steel plate or jacket"),IF(L353&lt;='Tree rules'!$C$10,"Steel plate or jacket","Polymer laminate")))</f>
        <v>Polymer laminate</v>
      </c>
      <c r="T353" s="5" t="str">
        <f aca="false">IF(S353=R353,"Yes","No")</f>
        <v>Yes</v>
      </c>
    </row>
    <row r="354" customFormat="false" ht="15" hidden="false" customHeight="false" outlineLevel="0" collapsed="false">
      <c r="A354" s="15" t="n">
        <v>513</v>
      </c>
      <c r="B354" s="16" t="n">
        <v>6.3442289480535</v>
      </c>
      <c r="C354" s="15" t="n">
        <v>300</v>
      </c>
      <c r="D354" s="15" t="n">
        <v>550</v>
      </c>
      <c r="E354" s="15" t="n">
        <v>30</v>
      </c>
      <c r="F354" s="16" t="n">
        <v>0.664887334093078</v>
      </c>
      <c r="G354" s="17" t="s">
        <v>103</v>
      </c>
      <c r="H354" s="18" t="n">
        <v>0.2</v>
      </c>
      <c r="I354" s="18" t="n">
        <v>1.5</v>
      </c>
      <c r="J354" s="19" t="n">
        <v>0.952617730551988</v>
      </c>
      <c r="K354" s="19" t="n">
        <v>0.499398879767549</v>
      </c>
      <c r="L354" s="16" t="n">
        <v>12.5877558493125</v>
      </c>
      <c r="M354" s="19" t="n">
        <v>0.927726927010713</v>
      </c>
      <c r="N354" s="19" t="n">
        <v>1.11413475851483</v>
      </c>
      <c r="O354" s="19" t="n">
        <v>1.1910584820858</v>
      </c>
      <c r="P354" s="19" t="n">
        <v>0.426772217357159</v>
      </c>
      <c r="Q354" s="17" t="s">
        <v>31</v>
      </c>
      <c r="R354" s="5" t="str">
        <f aca="false">IF(OR(Q354="Steel plate",Q354="Concrete jacket"),"Steel plate or jacket",Q354)</f>
        <v>Polymer laminate</v>
      </c>
      <c r="S354" s="5" t="str">
        <f aca="false">IF(O354&lt;='Tree rules'!$C$4,IF(N354&lt;='Tree rules'!$C$5,IF(P354&lt;='Tree rules'!$C$7,"Monitor","Polymer laminate"),IF(P354&lt;='Tree rules'!$C$8,"Seal cracks","Polymer laminate")),IF(O354&lt;='Tree rules'!$C$6,IF(P354&lt;='Tree rules'!$C$9,"Polymer laminate","Steel plate or jacket"),IF(L354&lt;='Tree rules'!$C$10,"Steel plate or jacket","Polymer laminate")))</f>
        <v>Polymer laminate</v>
      </c>
      <c r="T354" s="5" t="str">
        <f aca="false">IF(S354=R354,"Yes","No")</f>
        <v>Yes</v>
      </c>
    </row>
    <row r="355" customFormat="false" ht="15" hidden="false" customHeight="false" outlineLevel="0" collapsed="false">
      <c r="A355" s="15" t="n">
        <v>517</v>
      </c>
      <c r="B355" s="16" t="n">
        <v>4.12227001897344</v>
      </c>
      <c r="C355" s="15" t="n">
        <v>300</v>
      </c>
      <c r="D355" s="15" t="n">
        <v>350</v>
      </c>
      <c r="E355" s="15" t="n">
        <v>25</v>
      </c>
      <c r="F355" s="16" t="n">
        <v>0.61599855952741</v>
      </c>
      <c r="G355" s="17" t="s">
        <v>103</v>
      </c>
      <c r="H355" s="18" t="n">
        <v>0.2</v>
      </c>
      <c r="I355" s="18" t="n">
        <v>1</v>
      </c>
      <c r="J355" s="19" t="n">
        <v>0.955610426373365</v>
      </c>
      <c r="K355" s="19" t="n">
        <v>0.441840481976462</v>
      </c>
      <c r="L355" s="16" t="n">
        <v>13.47147065024</v>
      </c>
      <c r="M355" s="19" t="n">
        <v>0.81603790042866</v>
      </c>
      <c r="N355" s="19" t="n">
        <v>0.902139991709573</v>
      </c>
      <c r="O355" s="19" t="n">
        <v>0.955610426373365</v>
      </c>
      <c r="P355" s="19" t="n">
        <v>0.376966257277599</v>
      </c>
      <c r="Q355" s="17" t="s">
        <v>29</v>
      </c>
      <c r="R355" s="5" t="str">
        <f aca="false">IF(OR(Q355="Steel plate",Q355="Concrete jacket"),"Steel plate or jacket",Q355)</f>
        <v>Monitor</v>
      </c>
      <c r="S355" s="5" t="str">
        <f aca="false">IF(O355&lt;='Tree rules'!$C$4,IF(N355&lt;='Tree rules'!$C$5,IF(P355&lt;='Tree rules'!$C$7,"Monitor","Polymer laminate"),IF(P355&lt;='Tree rules'!$C$8,"Seal cracks","Polymer laminate")),IF(O355&lt;='Tree rules'!$C$6,IF(P355&lt;='Tree rules'!$C$9,"Polymer laminate","Steel plate or jacket"),IF(L355&lt;='Tree rules'!$C$10,"Steel plate or jacket","Polymer laminate")))</f>
        <v>Monitor</v>
      </c>
      <c r="T355" s="5" t="str">
        <f aca="false">IF(S355=R355,"Yes","No")</f>
        <v>Yes</v>
      </c>
    </row>
    <row r="356" customFormat="false" ht="15" hidden="false" customHeight="false" outlineLevel="0" collapsed="false">
      <c r="A356" s="15" t="n">
        <v>518</v>
      </c>
      <c r="B356" s="16" t="n">
        <v>6.7348081047562</v>
      </c>
      <c r="C356" s="15" t="n">
        <v>230</v>
      </c>
      <c r="D356" s="15" t="n">
        <v>625</v>
      </c>
      <c r="E356" s="15" t="n">
        <v>30</v>
      </c>
      <c r="F356" s="16" t="n">
        <v>0.603925598347216</v>
      </c>
      <c r="G356" s="17" t="s">
        <v>101</v>
      </c>
      <c r="H356" s="18" t="n">
        <v>0.3</v>
      </c>
      <c r="I356" s="18" t="n">
        <v>2</v>
      </c>
      <c r="J356" s="19" t="n">
        <v>0.965671014764781</v>
      </c>
      <c r="K356" s="19" t="n">
        <v>0.487282416394931</v>
      </c>
      <c r="L356" s="16" t="n">
        <v>11.6317929270401</v>
      </c>
      <c r="M356" s="19" t="n">
        <v>0.948440874837804</v>
      </c>
      <c r="N356" s="19" t="n">
        <v>0.89456505130311</v>
      </c>
      <c r="O356" s="19" t="n">
        <v>1.46078752401243</v>
      </c>
      <c r="P356" s="19" t="n">
        <v>0.409411391086703</v>
      </c>
      <c r="Q356" s="17" t="s">
        <v>104</v>
      </c>
      <c r="R356" s="5" t="str">
        <f aca="false">IF(OR(Q356="Steel plate",Q356="Concrete jacket"),"Steel plate or jacket",Q356)</f>
        <v>Steel plate or jacket</v>
      </c>
      <c r="S356" s="5" t="str">
        <f aca="false">IF(O356&lt;='Tree rules'!$C$4,IF(N356&lt;='Tree rules'!$C$5,IF(P356&lt;='Tree rules'!$C$7,"Monitor","Polymer laminate"),IF(P356&lt;='Tree rules'!$C$8,"Seal cracks","Polymer laminate")),IF(O356&lt;='Tree rules'!$C$6,IF(P356&lt;='Tree rules'!$C$9,"Polymer laminate","Steel plate or jacket"),IF(L356&lt;='Tree rules'!$C$10,"Steel plate or jacket","Polymer laminate")))</f>
        <v>Steel plate or jacket</v>
      </c>
      <c r="T356" s="5" t="str">
        <f aca="false">IF(S356=R356,"Yes","No")</f>
        <v>Yes</v>
      </c>
    </row>
    <row r="357" customFormat="false" ht="15" hidden="false" customHeight="false" outlineLevel="0" collapsed="false">
      <c r="A357" s="15" t="n">
        <v>519</v>
      </c>
      <c r="B357" s="16" t="n">
        <v>5.75373803439871</v>
      </c>
      <c r="C357" s="15" t="n">
        <v>300</v>
      </c>
      <c r="D357" s="15" t="n">
        <v>525</v>
      </c>
      <c r="E357" s="15" t="n">
        <v>25</v>
      </c>
      <c r="F357" s="16" t="n">
        <v>0.699589178252424</v>
      </c>
      <c r="G357" s="17" t="s">
        <v>101</v>
      </c>
      <c r="H357" s="18" t="n">
        <v>0.3</v>
      </c>
      <c r="I357" s="18" t="n">
        <v>1.5</v>
      </c>
      <c r="J357" s="19" t="n">
        <v>0.94725323970314</v>
      </c>
      <c r="K357" s="19" t="n">
        <v>0.450534324432691</v>
      </c>
      <c r="L357" s="16" t="n">
        <v>12.0119791949869</v>
      </c>
      <c r="M357" s="19" t="n">
        <v>0.592975447348641</v>
      </c>
      <c r="N357" s="19" t="n">
        <v>0.797176236926126</v>
      </c>
      <c r="O357" s="19" t="n">
        <v>1.20749481034654</v>
      </c>
      <c r="P357" s="19" t="n">
        <v>0.644702526278698</v>
      </c>
      <c r="Q357" s="17" t="s">
        <v>31</v>
      </c>
      <c r="R357" s="5" t="str">
        <f aca="false">IF(OR(Q357="Steel plate",Q357="Concrete jacket"),"Steel plate or jacket",Q357)</f>
        <v>Polymer laminate</v>
      </c>
      <c r="S357" s="5" t="str">
        <f aca="false">IF(O357&lt;='Tree rules'!$C$4,IF(N357&lt;='Tree rules'!$C$5,IF(P357&lt;='Tree rules'!$C$7,"Monitor","Polymer laminate"),IF(P357&lt;='Tree rules'!$C$8,"Seal cracks","Polymer laminate")),IF(O357&lt;='Tree rules'!$C$6,IF(P357&lt;='Tree rules'!$C$9,"Polymer laminate","Steel plate or jacket"),IF(L357&lt;='Tree rules'!$C$10,"Steel plate or jacket","Polymer laminate")))</f>
        <v>Polymer laminate</v>
      </c>
      <c r="T357" s="5" t="str">
        <f aca="false">IF(S357=R357,"Yes","No")</f>
        <v>Yes</v>
      </c>
    </row>
    <row r="358" customFormat="false" ht="15" hidden="false" customHeight="false" outlineLevel="0" collapsed="false">
      <c r="A358" s="15" t="n">
        <v>520</v>
      </c>
      <c r="B358" s="16" t="n">
        <v>3.72610609699077</v>
      </c>
      <c r="C358" s="15" t="n">
        <v>300</v>
      </c>
      <c r="D358" s="15" t="n">
        <v>300</v>
      </c>
      <c r="E358" s="15" t="n">
        <v>30</v>
      </c>
      <c r="F358" s="16" t="n">
        <v>0.831109167616348</v>
      </c>
      <c r="G358" s="17" t="s">
        <v>103</v>
      </c>
      <c r="H358" s="18" t="n">
        <v>0.2</v>
      </c>
      <c r="I358" s="18" t="n">
        <v>2</v>
      </c>
      <c r="J358" s="19" t="n">
        <v>0.897012613597393</v>
      </c>
      <c r="K358" s="19" t="n">
        <v>0.540283486141964</v>
      </c>
      <c r="L358" s="16" t="n">
        <v>14.7861353055189</v>
      </c>
      <c r="M358" s="19" t="n">
        <v>0.906906792769029</v>
      </c>
      <c r="N358" s="19" t="n">
        <v>2.08731046892434</v>
      </c>
      <c r="O358" s="19" t="n">
        <v>1.30938412520707</v>
      </c>
      <c r="P358" s="19" t="n">
        <v>0.50750824427767</v>
      </c>
      <c r="Q358" s="17" t="s">
        <v>31</v>
      </c>
      <c r="R358" s="5" t="str">
        <f aca="false">IF(OR(Q358="Steel plate",Q358="Concrete jacket"),"Steel plate or jacket",Q358)</f>
        <v>Polymer laminate</v>
      </c>
      <c r="S358" s="5" t="str">
        <f aca="false">IF(O358&lt;='Tree rules'!$C$4,IF(N358&lt;='Tree rules'!$C$5,IF(P358&lt;='Tree rules'!$C$7,"Monitor","Polymer laminate"),IF(P358&lt;='Tree rules'!$C$8,"Seal cracks","Polymer laminate")),IF(O358&lt;='Tree rules'!$C$6,IF(P358&lt;='Tree rules'!$C$9,"Polymer laminate","Steel plate or jacket"),IF(L358&lt;='Tree rules'!$C$10,"Steel plate or jacket","Polymer laminate")))</f>
        <v>Polymer laminate</v>
      </c>
      <c r="T358" s="5" t="str">
        <f aca="false">IF(S358=R358,"Yes","No")</f>
        <v>Yes</v>
      </c>
    </row>
    <row r="359" customFormat="false" ht="15" hidden="false" customHeight="false" outlineLevel="0" collapsed="false">
      <c r="A359" s="15" t="n">
        <v>521</v>
      </c>
      <c r="B359" s="16" t="n">
        <v>5.57608911811331</v>
      </c>
      <c r="C359" s="15" t="n">
        <v>230</v>
      </c>
      <c r="D359" s="15" t="n">
        <v>450</v>
      </c>
      <c r="E359" s="15" t="n">
        <v>25</v>
      </c>
      <c r="F359" s="16" t="n">
        <v>0.67417658375907</v>
      </c>
      <c r="G359" s="17" t="s">
        <v>102</v>
      </c>
      <c r="H359" s="18" t="n">
        <v>0.1</v>
      </c>
      <c r="I359" s="18" t="n">
        <v>1.5</v>
      </c>
      <c r="J359" s="19" t="n">
        <v>0.953097552195203</v>
      </c>
      <c r="K359" s="19" t="n">
        <v>0.516135413656673</v>
      </c>
      <c r="L359" s="16" t="n">
        <v>14.3344193267694</v>
      </c>
      <c r="M359" s="19" t="n">
        <v>0.309658812445997</v>
      </c>
      <c r="N359" s="19" t="n">
        <v>3.42456756292049</v>
      </c>
      <c r="O359" s="19" t="n">
        <v>1.18368262861409</v>
      </c>
      <c r="P359" s="19" t="n">
        <v>1.2263563797498</v>
      </c>
      <c r="Q359" s="17" t="s">
        <v>31</v>
      </c>
      <c r="R359" s="5" t="str">
        <f aca="false">IF(OR(Q359="Steel plate",Q359="Concrete jacket"),"Steel plate or jacket",Q359)</f>
        <v>Polymer laminate</v>
      </c>
      <c r="S359" s="5" t="str">
        <f aca="false">IF(O359&lt;='Tree rules'!$C$4,IF(N359&lt;='Tree rules'!$C$5,IF(P359&lt;='Tree rules'!$C$7,"Monitor","Polymer laminate"),IF(P359&lt;='Tree rules'!$C$8,"Seal cracks","Polymer laminate")),IF(O359&lt;='Tree rules'!$C$6,IF(P359&lt;='Tree rules'!$C$9,"Polymer laminate","Steel plate or jacket"),IF(L359&lt;='Tree rules'!$C$10,"Steel plate or jacket","Polymer laminate")))</f>
        <v>Steel plate or jacket</v>
      </c>
      <c r="T359" s="5" t="str">
        <f aca="false">IF(S359=R359,"Yes","No")</f>
        <v>No</v>
      </c>
    </row>
    <row r="360" customFormat="false" ht="15" hidden="false" customHeight="false" outlineLevel="0" collapsed="false">
      <c r="A360" s="15" t="n">
        <v>522</v>
      </c>
      <c r="B360" s="16" t="n">
        <v>4.78624029500612</v>
      </c>
      <c r="C360" s="15" t="n">
        <v>300</v>
      </c>
      <c r="D360" s="15" t="n">
        <v>375</v>
      </c>
      <c r="E360" s="15" t="n">
        <v>30</v>
      </c>
      <c r="F360" s="16" t="n">
        <v>0.640487798897002</v>
      </c>
      <c r="G360" s="17" t="s">
        <v>103</v>
      </c>
      <c r="H360" s="18" t="n">
        <v>0.2</v>
      </c>
      <c r="I360" s="18" t="n">
        <v>1</v>
      </c>
      <c r="J360" s="19" t="n">
        <v>0.945837108863319</v>
      </c>
      <c r="K360" s="19" t="n">
        <v>0.436317559957663</v>
      </c>
      <c r="L360" s="16" t="n">
        <v>14.6368204740248</v>
      </c>
      <c r="M360" s="19" t="n">
        <v>0.80246065877222</v>
      </c>
      <c r="N360" s="19" t="n">
        <v>1.50498905838398</v>
      </c>
      <c r="O360" s="19" t="n">
        <v>0.945837108863319</v>
      </c>
      <c r="P360" s="19" t="n">
        <v>0.398307538679016</v>
      </c>
      <c r="Q360" s="17" t="s">
        <v>30</v>
      </c>
      <c r="R360" s="5" t="str">
        <f aca="false">IF(OR(Q360="Steel plate",Q360="Concrete jacket"),"Steel plate or jacket",Q360)</f>
        <v>Seal cracks</v>
      </c>
      <c r="S360" s="5" t="str">
        <f aca="false">IF(O360&lt;='Tree rules'!$C$4,IF(N360&lt;='Tree rules'!$C$5,IF(P360&lt;='Tree rules'!$C$7,"Monitor","Polymer laminate"),IF(P360&lt;='Tree rules'!$C$8,"Seal cracks","Polymer laminate")),IF(O360&lt;='Tree rules'!$C$6,IF(P360&lt;='Tree rules'!$C$9,"Polymer laminate","Steel plate or jacket"),IF(L360&lt;='Tree rules'!$C$10,"Steel plate or jacket","Polymer laminate")))</f>
        <v>Seal cracks</v>
      </c>
      <c r="T360" s="5" t="str">
        <f aca="false">IF(S360=R360,"Yes","No")</f>
        <v>Yes</v>
      </c>
    </row>
    <row r="361" customFormat="false" ht="15" hidden="false" customHeight="false" outlineLevel="0" collapsed="false">
      <c r="A361" s="15" t="n">
        <v>523</v>
      </c>
      <c r="B361" s="16" t="n">
        <v>4.85328615102181</v>
      </c>
      <c r="C361" s="15" t="n">
        <v>300</v>
      </c>
      <c r="D361" s="15" t="n">
        <v>450</v>
      </c>
      <c r="E361" s="15" t="n">
        <v>25</v>
      </c>
      <c r="F361" s="16" t="n">
        <v>0.781490709848207</v>
      </c>
      <c r="G361" s="17" t="s">
        <v>101</v>
      </c>
      <c r="H361" s="18" t="n">
        <v>0.3</v>
      </c>
      <c r="I361" s="18" t="n">
        <v>1</v>
      </c>
      <c r="J361" s="19" t="n">
        <v>0.887657929527888</v>
      </c>
      <c r="K361" s="19" t="n">
        <v>0.509010392425832</v>
      </c>
      <c r="L361" s="16" t="n">
        <v>12.0728511219448</v>
      </c>
      <c r="M361" s="19" t="n">
        <v>0.558089011999821</v>
      </c>
      <c r="N361" s="19" t="n">
        <v>0.729470746868203</v>
      </c>
      <c r="O361" s="19" t="n">
        <v>0.887657929527888</v>
      </c>
      <c r="P361" s="19" t="n">
        <v>0.61037869889489</v>
      </c>
      <c r="Q361" s="17" t="s">
        <v>29</v>
      </c>
      <c r="R361" s="5" t="str">
        <f aca="false">IF(OR(Q361="Steel plate",Q361="Concrete jacket"),"Steel plate or jacket",Q361)</f>
        <v>Monitor</v>
      </c>
      <c r="S361" s="5" t="str">
        <f aca="false">IF(O361&lt;='Tree rules'!$C$4,IF(N361&lt;='Tree rules'!$C$5,IF(P361&lt;='Tree rules'!$C$7,"Monitor","Polymer laminate"),IF(P361&lt;='Tree rules'!$C$8,"Seal cracks","Polymer laminate")),IF(O361&lt;='Tree rules'!$C$6,IF(P361&lt;='Tree rules'!$C$9,"Polymer laminate","Steel plate or jacket"),IF(L361&lt;='Tree rules'!$C$10,"Steel plate or jacket","Polymer laminate")))</f>
        <v>Monitor</v>
      </c>
      <c r="T361" s="5" t="str">
        <f aca="false">IF(S361=R361,"Yes","No")</f>
        <v>Yes</v>
      </c>
    </row>
    <row r="362" customFormat="false" ht="15" hidden="false" customHeight="false" outlineLevel="0" collapsed="false">
      <c r="A362" s="15" t="n">
        <v>524</v>
      </c>
      <c r="B362" s="16" t="n">
        <v>6.03462393325789</v>
      </c>
      <c r="C362" s="15" t="n">
        <v>300</v>
      </c>
      <c r="D362" s="15" t="n">
        <v>575</v>
      </c>
      <c r="E362" s="15" t="n">
        <v>25</v>
      </c>
      <c r="F362" s="16" t="n">
        <v>0.596127638252333</v>
      </c>
      <c r="G362" s="17" t="s">
        <v>103</v>
      </c>
      <c r="H362" s="18" t="n">
        <v>0.2</v>
      </c>
      <c r="I362" s="18" t="n">
        <v>1</v>
      </c>
      <c r="J362" s="19" t="n">
        <v>0.975703126029397</v>
      </c>
      <c r="K362" s="19" t="n">
        <v>0.478487300067279</v>
      </c>
      <c r="L362" s="16" t="n">
        <v>11.4508993040947</v>
      </c>
      <c r="M362" s="19" t="n">
        <v>0.940128786427119</v>
      </c>
      <c r="N362" s="19" t="n">
        <v>1.08108884052777</v>
      </c>
      <c r="O362" s="19" t="n">
        <v>0.975703126029397</v>
      </c>
      <c r="P362" s="19" t="n">
        <v>0.334525696260114</v>
      </c>
      <c r="Q362" s="17" t="s">
        <v>30</v>
      </c>
      <c r="R362" s="5" t="str">
        <f aca="false">IF(OR(Q362="Steel plate",Q362="Concrete jacket"),"Steel plate or jacket",Q362)</f>
        <v>Seal cracks</v>
      </c>
      <c r="S362" s="5" t="str">
        <f aca="false">IF(O362&lt;='Tree rules'!$C$4,IF(N362&lt;='Tree rules'!$C$5,IF(P362&lt;='Tree rules'!$C$7,"Monitor","Polymer laminate"),IF(P362&lt;='Tree rules'!$C$8,"Seal cracks","Polymer laminate")),IF(O362&lt;='Tree rules'!$C$6,IF(P362&lt;='Tree rules'!$C$9,"Polymer laminate","Steel plate or jacket"),IF(L362&lt;='Tree rules'!$C$10,"Steel plate or jacket","Polymer laminate")))</f>
        <v>Seal cracks</v>
      </c>
      <c r="T362" s="5" t="str">
        <f aca="false">IF(S362=R362,"Yes","No")</f>
        <v>Yes</v>
      </c>
    </row>
    <row r="363" customFormat="false" ht="15" hidden="false" customHeight="false" outlineLevel="0" collapsed="false">
      <c r="A363" s="15" t="n">
        <v>525</v>
      </c>
      <c r="B363" s="16" t="n">
        <v>5.39482313849803</v>
      </c>
      <c r="C363" s="15" t="n">
        <v>230</v>
      </c>
      <c r="D363" s="15" t="n">
        <v>525</v>
      </c>
      <c r="E363" s="15" t="n">
        <v>20</v>
      </c>
      <c r="F363" s="16" t="n">
        <v>0.730006099046008</v>
      </c>
      <c r="G363" s="17" t="s">
        <v>101</v>
      </c>
      <c r="H363" s="18" t="n">
        <v>0.3</v>
      </c>
      <c r="I363" s="18" t="n">
        <v>1</v>
      </c>
      <c r="J363" s="19" t="n">
        <v>0.918947917689494</v>
      </c>
      <c r="K363" s="19" t="n">
        <v>0.504926202421055</v>
      </c>
      <c r="L363" s="16" t="n">
        <v>11.2626787860084</v>
      </c>
      <c r="M363" s="19" t="n">
        <v>0.359683804336276</v>
      </c>
      <c r="N363" s="19" t="n">
        <v>0.607830249219679</v>
      </c>
      <c r="O363" s="19" t="n">
        <v>0.918947917689494</v>
      </c>
      <c r="P363" s="19" t="n">
        <v>0.94450966430149</v>
      </c>
      <c r="Q363" s="17" t="s">
        <v>29</v>
      </c>
      <c r="R363" s="5" t="str">
        <f aca="false">IF(OR(Q363="Steel plate",Q363="Concrete jacket"),"Steel plate or jacket",Q363)</f>
        <v>Monitor</v>
      </c>
      <c r="S363" s="5" t="str">
        <f aca="false">IF(O363&lt;='Tree rules'!$C$4,IF(N363&lt;='Tree rules'!$C$5,IF(P363&lt;='Tree rules'!$C$7,"Monitor","Polymer laminate"),IF(P363&lt;='Tree rules'!$C$8,"Seal cracks","Polymer laminate")),IF(O363&lt;='Tree rules'!$C$6,IF(P363&lt;='Tree rules'!$C$9,"Polymer laminate","Steel plate or jacket"),IF(L363&lt;='Tree rules'!$C$10,"Steel plate or jacket","Polymer laminate")))</f>
        <v>Monitor</v>
      </c>
      <c r="T363" s="5" t="str">
        <f aca="false">IF(S363=R363,"Yes","No")</f>
        <v>Yes</v>
      </c>
    </row>
    <row r="364" customFormat="false" ht="15" hidden="false" customHeight="false" outlineLevel="0" collapsed="false">
      <c r="A364" s="15" t="n">
        <v>526</v>
      </c>
      <c r="B364" s="16" t="n">
        <v>7.47675458810461</v>
      </c>
      <c r="C364" s="15" t="n">
        <v>300</v>
      </c>
      <c r="D364" s="15" t="n">
        <v>625</v>
      </c>
      <c r="E364" s="15" t="n">
        <v>25</v>
      </c>
      <c r="F364" s="16" t="n">
        <v>0.694514438099298</v>
      </c>
      <c r="G364" s="17" t="s">
        <v>103</v>
      </c>
      <c r="H364" s="18" t="n">
        <v>0.2</v>
      </c>
      <c r="I364" s="18" t="n">
        <v>1</v>
      </c>
      <c r="J364" s="19" t="n">
        <v>0.853273584337147</v>
      </c>
      <c r="K364" s="19" t="n">
        <v>0.473883608280586</v>
      </c>
      <c r="L364" s="16" t="n">
        <v>12.9132203594208</v>
      </c>
      <c r="M364" s="19" t="n">
        <v>0.339117068750139</v>
      </c>
      <c r="N364" s="19" t="n">
        <v>0.829919051467398</v>
      </c>
      <c r="O364" s="19" t="n">
        <v>0.853273584337147</v>
      </c>
      <c r="P364" s="19" t="n">
        <v>0.971728916197109</v>
      </c>
      <c r="Q364" s="17" t="s">
        <v>31</v>
      </c>
      <c r="R364" s="5" t="str">
        <f aca="false">IF(OR(Q364="Steel plate",Q364="Concrete jacket"),"Steel plate or jacket",Q364)</f>
        <v>Polymer laminate</v>
      </c>
      <c r="S364" s="5" t="str">
        <f aca="false">IF(O364&lt;='Tree rules'!$C$4,IF(N364&lt;='Tree rules'!$C$5,IF(P364&lt;='Tree rules'!$C$7,"Monitor","Polymer laminate"),IF(P364&lt;='Tree rules'!$C$8,"Seal cracks","Polymer laminate")),IF(O364&lt;='Tree rules'!$C$6,IF(P364&lt;='Tree rules'!$C$9,"Polymer laminate","Steel plate or jacket"),IF(L364&lt;='Tree rules'!$C$10,"Steel plate or jacket","Polymer laminate")))</f>
        <v>Polymer laminate</v>
      </c>
      <c r="T364" s="5" t="str">
        <f aca="false">IF(S364=R364,"Yes","No")</f>
        <v>Yes</v>
      </c>
    </row>
    <row r="365" customFormat="false" ht="15" hidden="false" customHeight="false" outlineLevel="0" collapsed="false">
      <c r="A365" s="15" t="n">
        <v>527</v>
      </c>
      <c r="B365" s="16" t="n">
        <v>6.28331697931346</v>
      </c>
      <c r="C365" s="15" t="n">
        <v>300</v>
      </c>
      <c r="D365" s="15" t="n">
        <v>500</v>
      </c>
      <c r="E365" s="15" t="n">
        <v>30</v>
      </c>
      <c r="F365" s="16" t="n">
        <v>0.590490249132883</v>
      </c>
      <c r="G365" s="17" t="s">
        <v>103</v>
      </c>
      <c r="H365" s="18" t="n">
        <v>0.2</v>
      </c>
      <c r="I365" s="18" t="n">
        <v>1</v>
      </c>
      <c r="J365" s="19" t="n">
        <v>0.953059977886117</v>
      </c>
      <c r="K365" s="19" t="n">
        <v>0.436575840522271</v>
      </c>
      <c r="L365" s="16" t="n">
        <v>13.8399052407786</v>
      </c>
      <c r="M365" s="19" t="n">
        <v>0.730558982568597</v>
      </c>
      <c r="N365" s="19" t="n">
        <v>0.970836280936447</v>
      </c>
      <c r="O365" s="19" t="n">
        <v>0.953059977886117</v>
      </c>
      <c r="P365" s="19" t="n">
        <v>0.432849430181212</v>
      </c>
      <c r="Q365" s="17" t="s">
        <v>29</v>
      </c>
      <c r="R365" s="5" t="str">
        <f aca="false">IF(OR(Q365="Steel plate",Q365="Concrete jacket"),"Steel plate or jacket",Q365)</f>
        <v>Monitor</v>
      </c>
      <c r="S365" s="5" t="str">
        <f aca="false">IF(O365&lt;='Tree rules'!$C$4,IF(N365&lt;='Tree rules'!$C$5,IF(P365&lt;='Tree rules'!$C$7,"Monitor","Polymer laminate"),IF(P365&lt;='Tree rules'!$C$8,"Seal cracks","Polymer laminate")),IF(O365&lt;='Tree rules'!$C$6,IF(P365&lt;='Tree rules'!$C$9,"Polymer laminate","Steel plate or jacket"),IF(L365&lt;='Tree rules'!$C$10,"Steel plate or jacket","Polymer laminate")))</f>
        <v>Monitor</v>
      </c>
      <c r="T365" s="5" t="str">
        <f aca="false">IF(S365=R365,"Yes","No")</f>
        <v>Yes</v>
      </c>
    </row>
    <row r="366" customFormat="false" ht="15" hidden="false" customHeight="false" outlineLevel="0" collapsed="false">
      <c r="A366" s="15" t="n">
        <v>528</v>
      </c>
      <c r="B366" s="16" t="n">
        <v>4.13660715143209</v>
      </c>
      <c r="C366" s="15" t="n">
        <v>230</v>
      </c>
      <c r="D366" s="15" t="n">
        <v>325</v>
      </c>
      <c r="E366" s="15" t="n">
        <v>20</v>
      </c>
      <c r="F366" s="16" t="n">
        <v>0.662259320914844</v>
      </c>
      <c r="G366" s="17" t="s">
        <v>102</v>
      </c>
      <c r="H366" s="18" t="n">
        <v>0.1</v>
      </c>
      <c r="I366" s="18" t="n">
        <v>1.5</v>
      </c>
      <c r="J366" s="19" t="n">
        <v>0.930075227045483</v>
      </c>
      <c r="K366" s="19" t="n">
        <v>0.573425715650668</v>
      </c>
      <c r="L366" s="16" t="n">
        <v>15.6689664826973</v>
      </c>
      <c r="M366" s="19" t="n">
        <v>0.895471716131842</v>
      </c>
      <c r="N366" s="19" t="n">
        <v>3.33058337121765</v>
      </c>
      <c r="O366" s="19" t="n">
        <v>1.12844831422947</v>
      </c>
      <c r="P366" s="19" t="n">
        <v>0.438779905215485</v>
      </c>
      <c r="Q366" s="17" t="s">
        <v>31</v>
      </c>
      <c r="R366" s="5" t="str">
        <f aca="false">IF(OR(Q366="Steel plate",Q366="Concrete jacket"),"Steel plate or jacket",Q366)</f>
        <v>Polymer laminate</v>
      </c>
      <c r="S366" s="5" t="str">
        <f aca="false">IF(O366&lt;='Tree rules'!$C$4,IF(N366&lt;='Tree rules'!$C$5,IF(P366&lt;='Tree rules'!$C$7,"Monitor","Polymer laminate"),IF(P366&lt;='Tree rules'!$C$8,"Seal cracks","Polymer laminate")),IF(O366&lt;='Tree rules'!$C$6,IF(P366&lt;='Tree rules'!$C$9,"Polymer laminate","Steel plate or jacket"),IF(L366&lt;='Tree rules'!$C$10,"Steel plate or jacket","Polymer laminate")))</f>
        <v>Polymer laminate</v>
      </c>
      <c r="T366" s="5" t="str">
        <f aca="false">IF(S366=R366,"Yes","No")</f>
        <v>Yes</v>
      </c>
    </row>
    <row r="367" customFormat="false" ht="15" hidden="false" customHeight="false" outlineLevel="0" collapsed="false">
      <c r="A367" s="15" t="n">
        <v>531</v>
      </c>
      <c r="B367" s="16" t="n">
        <v>6.82095971702967</v>
      </c>
      <c r="C367" s="15" t="n">
        <v>300</v>
      </c>
      <c r="D367" s="15" t="n">
        <v>600</v>
      </c>
      <c r="E367" s="15" t="n">
        <v>20</v>
      </c>
      <c r="F367" s="16" t="n">
        <v>0.604879451954714</v>
      </c>
      <c r="G367" s="17" t="s">
        <v>101</v>
      </c>
      <c r="H367" s="18" t="n">
        <v>0.3</v>
      </c>
      <c r="I367" s="18" t="n">
        <v>2</v>
      </c>
      <c r="J367" s="19" t="n">
        <v>0.875874588026598</v>
      </c>
      <c r="K367" s="19" t="n">
        <v>0.44473369194236</v>
      </c>
      <c r="L367" s="16" t="n">
        <v>12.3122016552882</v>
      </c>
      <c r="M367" s="19" t="n">
        <v>0.624073553537873</v>
      </c>
      <c r="N367" s="19" t="n">
        <v>0.87439964740763</v>
      </c>
      <c r="O367" s="19" t="n">
        <v>1.36221823684163</v>
      </c>
      <c r="P367" s="19" t="n">
        <v>0.650786745151783</v>
      </c>
      <c r="Q367" s="17" t="s">
        <v>104</v>
      </c>
      <c r="R367" s="5" t="str">
        <f aca="false">IF(OR(Q367="Steel plate",Q367="Concrete jacket"),"Steel plate or jacket",Q367)</f>
        <v>Steel plate or jacket</v>
      </c>
      <c r="S367" s="5" t="str">
        <f aca="false">IF(O367&lt;='Tree rules'!$C$4,IF(N367&lt;='Tree rules'!$C$5,IF(P367&lt;='Tree rules'!$C$7,"Monitor","Polymer laminate"),IF(P367&lt;='Tree rules'!$C$8,"Seal cracks","Polymer laminate")),IF(O367&lt;='Tree rules'!$C$6,IF(P367&lt;='Tree rules'!$C$9,"Polymer laminate","Steel plate or jacket"),IF(L367&lt;='Tree rules'!$C$10,"Steel plate or jacket","Polymer laminate")))</f>
        <v>Steel plate or jacket</v>
      </c>
      <c r="T367" s="5" t="str">
        <f aca="false">IF(S367=R367,"Yes","No")</f>
        <v>Yes</v>
      </c>
    </row>
    <row r="368" customFormat="false" ht="15" hidden="false" customHeight="false" outlineLevel="0" collapsed="false">
      <c r="A368" s="15" t="n">
        <v>532</v>
      </c>
      <c r="B368" s="16" t="n">
        <v>3.47390913094961</v>
      </c>
      <c r="C368" s="15" t="n">
        <v>230</v>
      </c>
      <c r="D368" s="15" t="n">
        <v>325</v>
      </c>
      <c r="E368" s="15" t="n">
        <v>30</v>
      </c>
      <c r="F368" s="16" t="n">
        <v>1.04267927434112</v>
      </c>
      <c r="G368" s="17" t="s">
        <v>102</v>
      </c>
      <c r="H368" s="18" t="n">
        <v>0.1</v>
      </c>
      <c r="I368" s="18" t="n">
        <v>1.5</v>
      </c>
      <c r="J368" s="19" t="n">
        <v>0.854505669082007</v>
      </c>
      <c r="K368" s="19" t="n">
        <v>0.481886935406943</v>
      </c>
      <c r="L368" s="16" t="n">
        <v>13.2591951562962</v>
      </c>
      <c r="M368" s="19" t="n">
        <v>0.948352851645</v>
      </c>
      <c r="N368" s="19" t="n">
        <v>3.3493267571475</v>
      </c>
      <c r="O368" s="19" t="n">
        <v>1.07587094454212</v>
      </c>
      <c r="P368" s="19" t="n">
        <v>0.398460702449627</v>
      </c>
      <c r="Q368" s="17" t="s">
        <v>31</v>
      </c>
      <c r="R368" s="5" t="str">
        <f aca="false">IF(OR(Q368="Steel plate",Q368="Concrete jacket"),"Steel plate or jacket",Q368)</f>
        <v>Polymer laminate</v>
      </c>
      <c r="S368" s="5" t="str">
        <f aca="false">IF(O368&lt;='Tree rules'!$C$4,IF(N368&lt;='Tree rules'!$C$5,IF(P368&lt;='Tree rules'!$C$7,"Monitor","Polymer laminate"),IF(P368&lt;='Tree rules'!$C$8,"Seal cracks","Polymer laminate")),IF(O368&lt;='Tree rules'!$C$6,IF(P368&lt;='Tree rules'!$C$9,"Polymer laminate","Steel plate or jacket"),IF(L368&lt;='Tree rules'!$C$10,"Steel plate or jacket","Polymer laminate")))</f>
        <v>Polymer laminate</v>
      </c>
      <c r="T368" s="5" t="str">
        <f aca="false">IF(S368=R368,"Yes","No")</f>
        <v>Yes</v>
      </c>
    </row>
    <row r="369" customFormat="false" ht="15" hidden="false" customHeight="false" outlineLevel="0" collapsed="false">
      <c r="A369" s="15" t="n">
        <v>533</v>
      </c>
      <c r="B369" s="16" t="n">
        <v>5.57707489850365</v>
      </c>
      <c r="C369" s="15" t="n">
        <v>230</v>
      </c>
      <c r="D369" s="15" t="n">
        <v>475</v>
      </c>
      <c r="E369" s="15" t="n">
        <v>20</v>
      </c>
      <c r="F369" s="16" t="n">
        <v>0.611316296229087</v>
      </c>
      <c r="G369" s="17" t="s">
        <v>101</v>
      </c>
      <c r="H369" s="18" t="n">
        <v>0.3</v>
      </c>
      <c r="I369" s="18" t="n">
        <v>1</v>
      </c>
      <c r="J369" s="19" t="n">
        <v>0.906185121823484</v>
      </c>
      <c r="K369" s="19" t="n">
        <v>0.631330929488447</v>
      </c>
      <c r="L369" s="16" t="n">
        <v>13.0001745885866</v>
      </c>
      <c r="M369" s="19" t="n">
        <v>0.391223384339209</v>
      </c>
      <c r="N369" s="19" t="n">
        <v>0.667558633146383</v>
      </c>
      <c r="O369" s="19" t="n">
        <v>0.906185121823484</v>
      </c>
      <c r="P369" s="19" t="n">
        <v>0.93448458908093</v>
      </c>
      <c r="Q369" s="17" t="s">
        <v>29</v>
      </c>
      <c r="R369" s="5" t="str">
        <f aca="false">IF(OR(Q369="Steel plate",Q369="Concrete jacket"),"Steel plate or jacket",Q369)</f>
        <v>Monitor</v>
      </c>
      <c r="S369" s="5" t="str">
        <f aca="false">IF(O369&lt;='Tree rules'!$C$4,IF(N369&lt;='Tree rules'!$C$5,IF(P369&lt;='Tree rules'!$C$7,"Monitor","Polymer laminate"),IF(P369&lt;='Tree rules'!$C$8,"Seal cracks","Polymer laminate")),IF(O369&lt;='Tree rules'!$C$6,IF(P369&lt;='Tree rules'!$C$9,"Polymer laminate","Steel plate or jacket"),IF(L369&lt;='Tree rules'!$C$10,"Steel plate or jacket","Polymer laminate")))</f>
        <v>Monitor</v>
      </c>
      <c r="T369" s="5" t="str">
        <f aca="false">IF(S369=R369,"Yes","No")</f>
        <v>Yes</v>
      </c>
    </row>
    <row r="370" customFormat="false" ht="15" hidden="false" customHeight="false" outlineLevel="0" collapsed="false">
      <c r="A370" s="15" t="n">
        <v>535</v>
      </c>
      <c r="B370" s="16" t="n">
        <v>5.34774012751353</v>
      </c>
      <c r="C370" s="15" t="n">
        <v>230</v>
      </c>
      <c r="D370" s="15" t="n">
        <v>425</v>
      </c>
      <c r="E370" s="15" t="n">
        <v>25</v>
      </c>
      <c r="F370" s="16" t="n">
        <v>0.72047992055571</v>
      </c>
      <c r="G370" s="17" t="s">
        <v>102</v>
      </c>
      <c r="H370" s="18" t="n">
        <v>0.1</v>
      </c>
      <c r="I370" s="18" t="n">
        <v>1.5</v>
      </c>
      <c r="J370" s="19" t="n">
        <v>0.901984879974277</v>
      </c>
      <c r="K370" s="19" t="n">
        <v>0.558706345380489</v>
      </c>
      <c r="L370" s="16" t="n">
        <v>14.6915937569053</v>
      </c>
      <c r="M370" s="19" t="n">
        <v>0.912160518703957</v>
      </c>
      <c r="N370" s="19" t="n">
        <v>2.84554419220587</v>
      </c>
      <c r="O370" s="19" t="n">
        <v>1.10100498202197</v>
      </c>
      <c r="P370" s="19" t="n">
        <v>0.460611693267788</v>
      </c>
      <c r="Q370" s="17" t="s">
        <v>31</v>
      </c>
      <c r="R370" s="5" t="str">
        <f aca="false">IF(OR(Q370="Steel plate",Q370="Concrete jacket"),"Steel plate or jacket",Q370)</f>
        <v>Polymer laminate</v>
      </c>
      <c r="S370" s="5" t="str">
        <f aca="false">IF(O370&lt;='Tree rules'!$C$4,IF(N370&lt;='Tree rules'!$C$5,IF(P370&lt;='Tree rules'!$C$7,"Monitor","Polymer laminate"),IF(P370&lt;='Tree rules'!$C$8,"Seal cracks","Polymer laminate")),IF(O370&lt;='Tree rules'!$C$6,IF(P370&lt;='Tree rules'!$C$9,"Polymer laminate","Steel plate or jacket"),IF(L370&lt;='Tree rules'!$C$10,"Steel plate or jacket","Polymer laminate")))</f>
        <v>Polymer laminate</v>
      </c>
      <c r="T370" s="5" t="str">
        <f aca="false">IF(S370=R370,"Yes","No")</f>
        <v>Yes</v>
      </c>
    </row>
    <row r="371" customFormat="false" ht="15" hidden="false" customHeight="false" outlineLevel="0" collapsed="false">
      <c r="A371" s="15" t="n">
        <v>536</v>
      </c>
      <c r="B371" s="16" t="n">
        <v>3.25583366675317</v>
      </c>
      <c r="C371" s="15" t="n">
        <v>230</v>
      </c>
      <c r="D371" s="15" t="n">
        <v>300</v>
      </c>
      <c r="E371" s="15" t="n">
        <v>25</v>
      </c>
      <c r="F371" s="16" t="n">
        <v>0.688332522525665</v>
      </c>
      <c r="G371" s="17" t="s">
        <v>103</v>
      </c>
      <c r="H371" s="18" t="n">
        <v>0.2</v>
      </c>
      <c r="I371" s="18" t="n">
        <v>1.5</v>
      </c>
      <c r="J371" s="19" t="n">
        <v>0.969646397483078</v>
      </c>
      <c r="K371" s="19" t="n">
        <v>0.472924219162633</v>
      </c>
      <c r="L371" s="16" t="n">
        <v>12.8182427824928</v>
      </c>
      <c r="M371" s="19" t="n">
        <v>0.545135012774047</v>
      </c>
      <c r="N371" s="19" t="n">
        <v>1.7369316740322</v>
      </c>
      <c r="O371" s="19" t="n">
        <v>1.22518496352784</v>
      </c>
      <c r="P371" s="19" t="n">
        <v>0.603360037856416</v>
      </c>
      <c r="Q371" s="17" t="s">
        <v>31</v>
      </c>
      <c r="R371" s="5" t="str">
        <f aca="false">IF(OR(Q371="Steel plate",Q371="Concrete jacket"),"Steel plate or jacket",Q371)</f>
        <v>Polymer laminate</v>
      </c>
      <c r="S371" s="5" t="str">
        <f aca="false">IF(O371&lt;='Tree rules'!$C$4,IF(N371&lt;='Tree rules'!$C$5,IF(P371&lt;='Tree rules'!$C$7,"Monitor","Polymer laminate"),IF(P371&lt;='Tree rules'!$C$8,"Seal cracks","Polymer laminate")),IF(O371&lt;='Tree rules'!$C$6,IF(P371&lt;='Tree rules'!$C$9,"Polymer laminate","Steel plate or jacket"),IF(L371&lt;='Tree rules'!$C$10,"Steel plate or jacket","Polymer laminate")))</f>
        <v>Polymer laminate</v>
      </c>
      <c r="T371" s="5" t="str">
        <f aca="false">IF(S371=R371,"Yes","No")</f>
        <v>Yes</v>
      </c>
    </row>
    <row r="372" customFormat="false" ht="15" hidden="false" customHeight="false" outlineLevel="0" collapsed="false">
      <c r="A372" s="15" t="n">
        <v>539</v>
      </c>
      <c r="B372" s="16" t="n">
        <v>3.29608208346145</v>
      </c>
      <c r="C372" s="15" t="n">
        <v>230</v>
      </c>
      <c r="D372" s="15" t="n">
        <v>300</v>
      </c>
      <c r="E372" s="15" t="n">
        <v>25</v>
      </c>
      <c r="F372" s="16" t="n">
        <v>0.688332522525665</v>
      </c>
      <c r="G372" s="17" t="s">
        <v>101</v>
      </c>
      <c r="H372" s="18" t="n">
        <v>0.3</v>
      </c>
      <c r="I372" s="18" t="n">
        <v>2</v>
      </c>
      <c r="J372" s="19" t="n">
        <v>0.927031387378706</v>
      </c>
      <c r="K372" s="19" t="n">
        <v>0.423997475934721</v>
      </c>
      <c r="L372" s="16" t="n">
        <v>12.97670111599</v>
      </c>
      <c r="M372" s="19" t="n">
        <v>0.410236552264686</v>
      </c>
      <c r="N372" s="19" t="n">
        <v>1.42212885709277</v>
      </c>
      <c r="O372" s="19" t="n">
        <v>1.46100380639658</v>
      </c>
      <c r="P372" s="19" t="n">
        <v>0.85029484321022</v>
      </c>
      <c r="Q372" s="17" t="s">
        <v>31</v>
      </c>
      <c r="R372" s="5" t="str">
        <f aca="false">IF(OR(Q372="Steel plate",Q372="Concrete jacket"),"Steel plate or jacket",Q372)</f>
        <v>Polymer laminate</v>
      </c>
      <c r="S372" s="5" t="str">
        <f aca="false">IF(O372&lt;='Tree rules'!$C$4,IF(N372&lt;='Tree rules'!$C$5,IF(P372&lt;='Tree rules'!$C$7,"Monitor","Polymer laminate"),IF(P372&lt;='Tree rules'!$C$8,"Seal cracks","Polymer laminate")),IF(O372&lt;='Tree rules'!$C$6,IF(P372&lt;='Tree rules'!$C$9,"Polymer laminate","Steel plate or jacket"),IF(L372&lt;='Tree rules'!$C$10,"Steel plate or jacket","Polymer laminate")))</f>
        <v>Steel plate or jacket</v>
      </c>
      <c r="T372" s="5" t="str">
        <f aca="false">IF(S372=R372,"Yes","No")</f>
        <v>No</v>
      </c>
    </row>
    <row r="373" customFormat="false" ht="15" hidden="false" customHeight="false" outlineLevel="0" collapsed="false">
      <c r="A373" s="15" t="n">
        <v>540</v>
      </c>
      <c r="B373" s="16" t="n">
        <v>3.48994798098674</v>
      </c>
      <c r="C373" s="15" t="n">
        <v>230</v>
      </c>
      <c r="D373" s="15" t="n">
        <v>300</v>
      </c>
      <c r="E373" s="15" t="n">
        <v>25</v>
      </c>
      <c r="F373" s="16" t="n">
        <v>0.816145304197962</v>
      </c>
      <c r="G373" s="17" t="s">
        <v>102</v>
      </c>
      <c r="H373" s="18" t="n">
        <v>0.1</v>
      </c>
      <c r="I373" s="18" t="n">
        <v>1</v>
      </c>
      <c r="J373" s="19" t="n">
        <v>0.908658444838854</v>
      </c>
      <c r="K373" s="19" t="n">
        <v>0.484592724801328</v>
      </c>
      <c r="L373" s="16" t="n">
        <v>14.4811119543018</v>
      </c>
      <c r="M373" s="19" t="n">
        <v>0.906208324792506</v>
      </c>
      <c r="N373" s="19" t="n">
        <v>2.35059269615854</v>
      </c>
      <c r="O373" s="19" t="n">
        <v>0.908658444838854</v>
      </c>
      <c r="P373" s="19" t="n">
        <v>0.359529479835662</v>
      </c>
      <c r="Q373" s="17" t="s">
        <v>30</v>
      </c>
      <c r="R373" s="5" t="str">
        <f aca="false">IF(OR(Q373="Steel plate",Q373="Concrete jacket"),"Steel plate or jacket",Q373)</f>
        <v>Seal cracks</v>
      </c>
      <c r="S373" s="5" t="str">
        <f aca="false">IF(O373&lt;='Tree rules'!$C$4,IF(N373&lt;='Tree rules'!$C$5,IF(P373&lt;='Tree rules'!$C$7,"Monitor","Polymer laminate"),IF(P373&lt;='Tree rules'!$C$8,"Seal cracks","Polymer laminate")),IF(O373&lt;='Tree rules'!$C$6,IF(P373&lt;='Tree rules'!$C$9,"Polymer laminate","Steel plate or jacket"),IF(L373&lt;='Tree rules'!$C$10,"Steel plate or jacket","Polymer laminate")))</f>
        <v>Seal cracks</v>
      </c>
      <c r="T373" s="5" t="str">
        <f aca="false">IF(S373=R373,"Yes","No")</f>
        <v>Yes</v>
      </c>
    </row>
    <row r="374" customFormat="false" ht="15" hidden="false" customHeight="false" outlineLevel="0" collapsed="false">
      <c r="A374" s="15" t="n">
        <v>541</v>
      </c>
      <c r="B374" s="16" t="n">
        <v>5.10999917381006</v>
      </c>
      <c r="C374" s="15" t="n">
        <v>300</v>
      </c>
      <c r="D374" s="15" t="n">
        <v>425</v>
      </c>
      <c r="E374" s="15" t="n">
        <v>25</v>
      </c>
      <c r="F374" s="16" t="n">
        <v>0.707341881547042</v>
      </c>
      <c r="G374" s="17" t="s">
        <v>101</v>
      </c>
      <c r="H374" s="18" t="n">
        <v>0.3</v>
      </c>
      <c r="I374" s="18" t="n">
        <v>1.5</v>
      </c>
      <c r="J374" s="19" t="n">
        <v>0.89867083920609</v>
      </c>
      <c r="K374" s="19" t="n">
        <v>0.442238608378534</v>
      </c>
      <c r="L374" s="16" t="n">
        <v>13.482847424301</v>
      </c>
      <c r="M374" s="19" t="n">
        <v>0.820738017581755</v>
      </c>
      <c r="N374" s="19" t="n">
        <v>0.795161836977749</v>
      </c>
      <c r="O374" s="19" t="n">
        <v>1.1492927881487</v>
      </c>
      <c r="P374" s="19" t="n">
        <v>0.48565108052502</v>
      </c>
      <c r="Q374" s="17" t="s">
        <v>31</v>
      </c>
      <c r="R374" s="5" t="str">
        <f aca="false">IF(OR(Q374="Steel plate",Q374="Concrete jacket"),"Steel plate or jacket",Q374)</f>
        <v>Polymer laminate</v>
      </c>
      <c r="S374" s="5" t="str">
        <f aca="false">IF(O374&lt;='Tree rules'!$C$4,IF(N374&lt;='Tree rules'!$C$5,IF(P374&lt;='Tree rules'!$C$7,"Monitor","Polymer laminate"),IF(P374&lt;='Tree rules'!$C$8,"Seal cracks","Polymer laminate")),IF(O374&lt;='Tree rules'!$C$6,IF(P374&lt;='Tree rules'!$C$9,"Polymer laminate","Steel plate or jacket"),IF(L374&lt;='Tree rules'!$C$10,"Steel plate or jacket","Polymer laminate")))</f>
        <v>Polymer laminate</v>
      </c>
      <c r="T374" s="5" t="str">
        <f aca="false">IF(S374=R374,"Yes","No")</f>
        <v>Yes</v>
      </c>
    </row>
    <row r="375" customFormat="false" ht="15" hidden="false" customHeight="false" outlineLevel="0" collapsed="false">
      <c r="A375" s="15" t="n">
        <v>542</v>
      </c>
      <c r="B375" s="16" t="n">
        <v>3.43273248238812</v>
      </c>
      <c r="C375" s="15" t="n">
        <v>300</v>
      </c>
      <c r="D375" s="15" t="n">
        <v>325</v>
      </c>
      <c r="E375" s="15" t="n">
        <v>30</v>
      </c>
      <c r="F375" s="16" t="n">
        <v>0.804963242200943</v>
      </c>
      <c r="G375" s="17" t="s">
        <v>103</v>
      </c>
      <c r="H375" s="18" t="n">
        <v>0.2</v>
      </c>
      <c r="I375" s="18" t="n">
        <v>1</v>
      </c>
      <c r="J375" s="19" t="n">
        <v>0.870582616763637</v>
      </c>
      <c r="K375" s="19" t="n">
        <v>0.580635289467913</v>
      </c>
      <c r="L375" s="16" t="n">
        <v>12.2161298305627</v>
      </c>
      <c r="M375" s="19" t="n">
        <v>0.660220513517181</v>
      </c>
      <c r="N375" s="19" t="n">
        <v>0.851077764678825</v>
      </c>
      <c r="O375" s="19" t="n">
        <v>0.870582616763637</v>
      </c>
      <c r="P375" s="19" t="n">
        <v>0.48356141321742</v>
      </c>
      <c r="Q375" s="17" t="s">
        <v>29</v>
      </c>
      <c r="R375" s="5" t="str">
        <f aca="false">IF(OR(Q375="Steel plate",Q375="Concrete jacket"),"Steel plate or jacket",Q375)</f>
        <v>Monitor</v>
      </c>
      <c r="S375" s="5" t="str">
        <f aca="false">IF(O375&lt;='Tree rules'!$C$4,IF(N375&lt;='Tree rules'!$C$5,IF(P375&lt;='Tree rules'!$C$7,"Monitor","Polymer laminate"),IF(P375&lt;='Tree rules'!$C$8,"Seal cracks","Polymer laminate")),IF(O375&lt;='Tree rules'!$C$6,IF(P375&lt;='Tree rules'!$C$9,"Polymer laminate","Steel plate or jacket"),IF(L375&lt;='Tree rules'!$C$10,"Steel plate or jacket","Polymer laminate")))</f>
        <v>Monitor</v>
      </c>
      <c r="T375" s="5" t="str">
        <f aca="false">IF(S375=R375,"Yes","No")</f>
        <v>Yes</v>
      </c>
    </row>
    <row r="376" customFormat="false" ht="15" hidden="false" customHeight="false" outlineLevel="0" collapsed="false">
      <c r="A376" s="15" t="n">
        <v>544</v>
      </c>
      <c r="B376" s="16" t="n">
        <v>5.01902210202659</v>
      </c>
      <c r="C376" s="15" t="n">
        <v>230</v>
      </c>
      <c r="D376" s="15" t="n">
        <v>500</v>
      </c>
      <c r="E376" s="15" t="n">
        <v>30</v>
      </c>
      <c r="F376" s="16" t="n">
        <v>0.577653504586516</v>
      </c>
      <c r="G376" s="17" t="s">
        <v>101</v>
      </c>
      <c r="H376" s="18" t="n">
        <v>0.3</v>
      </c>
      <c r="I376" s="18" t="n">
        <v>1</v>
      </c>
      <c r="J376" s="19" t="n">
        <v>0.989011419080536</v>
      </c>
      <c r="K376" s="19" t="n">
        <v>0.584756835209367</v>
      </c>
      <c r="L376" s="16" t="n">
        <v>11.0551147621731</v>
      </c>
      <c r="M376" s="19" t="n">
        <v>0.933801181127614</v>
      </c>
      <c r="N376" s="19" t="n">
        <v>0.637371005554673</v>
      </c>
      <c r="O376" s="19" t="n">
        <v>0.989011419080536</v>
      </c>
      <c r="P376" s="19" t="n">
        <v>0.313552815196274</v>
      </c>
      <c r="Q376" s="17" t="s">
        <v>29</v>
      </c>
      <c r="R376" s="5" t="str">
        <f aca="false">IF(OR(Q376="Steel plate",Q376="Concrete jacket"),"Steel plate or jacket",Q376)</f>
        <v>Monitor</v>
      </c>
      <c r="S376" s="5" t="str">
        <f aca="false">IF(O376&lt;='Tree rules'!$C$4,IF(N376&lt;='Tree rules'!$C$5,IF(P376&lt;='Tree rules'!$C$7,"Monitor","Polymer laminate"),IF(P376&lt;='Tree rules'!$C$8,"Seal cracks","Polymer laminate")),IF(O376&lt;='Tree rules'!$C$6,IF(P376&lt;='Tree rules'!$C$9,"Polymer laminate","Steel plate or jacket"),IF(L376&lt;='Tree rules'!$C$10,"Steel plate or jacket","Polymer laminate")))</f>
        <v>Monitor</v>
      </c>
      <c r="T376" s="5" t="str">
        <f aca="false">IF(S376=R376,"Yes","No")</f>
        <v>Yes</v>
      </c>
    </row>
    <row r="377" customFormat="false" ht="15" hidden="false" customHeight="false" outlineLevel="0" collapsed="false">
      <c r="A377" s="15" t="n">
        <v>545</v>
      </c>
      <c r="B377" s="16" t="n">
        <v>3.94942579839323</v>
      </c>
      <c r="C377" s="15" t="n">
        <v>300</v>
      </c>
      <c r="D377" s="15" t="n">
        <v>325</v>
      </c>
      <c r="E377" s="15" t="n">
        <v>30</v>
      </c>
      <c r="F377" s="16" t="n">
        <v>0.72065207824282</v>
      </c>
      <c r="G377" s="17" t="s">
        <v>101</v>
      </c>
      <c r="H377" s="18" t="n">
        <v>0.3</v>
      </c>
      <c r="I377" s="18" t="n">
        <v>1</v>
      </c>
      <c r="J377" s="19" t="n">
        <v>0.887802153425032</v>
      </c>
      <c r="K377" s="19" t="n">
        <v>0.494738744039334</v>
      </c>
      <c r="L377" s="16" t="n">
        <v>14.1556480229148</v>
      </c>
      <c r="M377" s="19" t="n">
        <v>0.706353437845377</v>
      </c>
      <c r="N377" s="19" t="n">
        <v>0.716932912757474</v>
      </c>
      <c r="O377" s="19" t="n">
        <v>0.887802153425032</v>
      </c>
      <c r="P377" s="19" t="n">
        <v>0.449568676443959</v>
      </c>
      <c r="Q377" s="17" t="s">
        <v>29</v>
      </c>
      <c r="R377" s="5" t="str">
        <f aca="false">IF(OR(Q377="Steel plate",Q377="Concrete jacket"),"Steel plate or jacket",Q377)</f>
        <v>Monitor</v>
      </c>
      <c r="S377" s="5" t="str">
        <f aca="false">IF(O377&lt;='Tree rules'!$C$4,IF(N377&lt;='Tree rules'!$C$5,IF(P377&lt;='Tree rules'!$C$7,"Monitor","Polymer laminate"),IF(P377&lt;='Tree rules'!$C$8,"Seal cracks","Polymer laminate")),IF(O377&lt;='Tree rules'!$C$6,IF(P377&lt;='Tree rules'!$C$9,"Polymer laminate","Steel plate or jacket"),IF(L377&lt;='Tree rules'!$C$10,"Steel plate or jacket","Polymer laminate")))</f>
        <v>Monitor</v>
      </c>
      <c r="T377" s="5" t="str">
        <f aca="false">IF(S377=R377,"Yes","No")</f>
        <v>Yes</v>
      </c>
    </row>
    <row r="378" customFormat="false" ht="15" hidden="false" customHeight="false" outlineLevel="0" collapsed="false">
      <c r="A378" s="15" t="n">
        <v>547</v>
      </c>
      <c r="B378" s="16" t="n">
        <v>3.86336574491293</v>
      </c>
      <c r="C378" s="15" t="n">
        <v>230</v>
      </c>
      <c r="D378" s="15" t="n">
        <v>375</v>
      </c>
      <c r="E378" s="15" t="n">
        <v>30</v>
      </c>
      <c r="F378" s="16" t="n">
        <v>0.797126720614828</v>
      </c>
      <c r="G378" s="17" t="s">
        <v>101</v>
      </c>
      <c r="H378" s="18" t="n">
        <v>0.3</v>
      </c>
      <c r="I378" s="18" t="n">
        <v>1</v>
      </c>
      <c r="J378" s="19" t="n">
        <v>0.944693885317668</v>
      </c>
      <c r="K378" s="19" t="n">
        <v>0.628793090263927</v>
      </c>
      <c r="L378" s="16" t="n">
        <v>11.7427530240515</v>
      </c>
      <c r="M378" s="19" t="n">
        <v>0.392827762943699</v>
      </c>
      <c r="N378" s="19" t="n">
        <v>0.719268431904113</v>
      </c>
      <c r="O378" s="19" t="n">
        <v>0.944693885317668</v>
      </c>
      <c r="P378" s="19" t="n">
        <v>0.865862892651156</v>
      </c>
      <c r="Q378" s="17" t="s">
        <v>29</v>
      </c>
      <c r="R378" s="5" t="str">
        <f aca="false">IF(OR(Q378="Steel plate",Q378="Concrete jacket"),"Steel plate or jacket",Q378)</f>
        <v>Monitor</v>
      </c>
      <c r="S378" s="5" t="str">
        <f aca="false">IF(O378&lt;='Tree rules'!$C$4,IF(N378&lt;='Tree rules'!$C$5,IF(P378&lt;='Tree rules'!$C$7,"Monitor","Polymer laminate"),IF(P378&lt;='Tree rules'!$C$8,"Seal cracks","Polymer laminate")),IF(O378&lt;='Tree rules'!$C$6,IF(P378&lt;='Tree rules'!$C$9,"Polymer laminate","Steel plate or jacket"),IF(L378&lt;='Tree rules'!$C$10,"Steel plate or jacket","Polymer laminate")))</f>
        <v>Monitor</v>
      </c>
      <c r="T378" s="5" t="str">
        <f aca="false">IF(S378=R378,"Yes","No")</f>
        <v>Yes</v>
      </c>
    </row>
    <row r="379" customFormat="false" ht="15" hidden="false" customHeight="false" outlineLevel="0" collapsed="false">
      <c r="A379" s="15" t="n">
        <v>548</v>
      </c>
      <c r="B379" s="16" t="n">
        <v>3.03442703896324</v>
      </c>
      <c r="C379" s="15" t="n">
        <v>230</v>
      </c>
      <c r="D379" s="15" t="n">
        <v>300</v>
      </c>
      <c r="E379" s="15" t="n">
        <v>25</v>
      </c>
      <c r="F379" s="16" t="n">
        <v>0.688332522525665</v>
      </c>
      <c r="G379" s="17" t="s">
        <v>101</v>
      </c>
      <c r="H379" s="18" t="n">
        <v>0.3</v>
      </c>
      <c r="I379" s="18" t="n">
        <v>1</v>
      </c>
      <c r="J379" s="19" t="n">
        <v>0.857691857829298</v>
      </c>
      <c r="K379" s="19" t="n">
        <v>0.595470619413231</v>
      </c>
      <c r="L379" s="16" t="n">
        <v>11.9465631455246</v>
      </c>
      <c r="M379" s="19" t="n">
        <v>0.318644064824918</v>
      </c>
      <c r="N379" s="19" t="n">
        <v>0.838948295023034</v>
      </c>
      <c r="O379" s="19" t="n">
        <v>0.857691857829298</v>
      </c>
      <c r="P379" s="19" t="n">
        <v>0.80656650818227</v>
      </c>
      <c r="Q379" s="17" t="s">
        <v>29</v>
      </c>
      <c r="R379" s="5" t="str">
        <f aca="false">IF(OR(Q379="Steel plate",Q379="Concrete jacket"),"Steel plate or jacket",Q379)</f>
        <v>Monitor</v>
      </c>
      <c r="S379" s="5" t="str">
        <f aca="false">IF(O379&lt;='Tree rules'!$C$4,IF(N379&lt;='Tree rules'!$C$5,IF(P379&lt;='Tree rules'!$C$7,"Monitor","Polymer laminate"),IF(P379&lt;='Tree rules'!$C$8,"Seal cracks","Polymer laminate")),IF(O379&lt;='Tree rules'!$C$6,IF(P379&lt;='Tree rules'!$C$9,"Polymer laminate","Steel plate or jacket"),IF(L379&lt;='Tree rules'!$C$10,"Steel plate or jacket","Polymer laminate")))</f>
        <v>Monitor</v>
      </c>
      <c r="T379" s="5" t="str">
        <f aca="false">IF(S379=R379,"Yes","No")</f>
        <v>Yes</v>
      </c>
    </row>
    <row r="380" customFormat="false" ht="15" hidden="false" customHeight="false" outlineLevel="0" collapsed="false">
      <c r="A380" s="15" t="n">
        <v>553</v>
      </c>
      <c r="B380" s="16" t="n">
        <v>3.7914697669879</v>
      </c>
      <c r="C380" s="15" t="n">
        <v>300</v>
      </c>
      <c r="D380" s="15" t="n">
        <v>350</v>
      </c>
      <c r="E380" s="15" t="n">
        <v>20</v>
      </c>
      <c r="F380" s="16" t="n">
        <v>0.661387927071535</v>
      </c>
      <c r="G380" s="17" t="s">
        <v>101</v>
      </c>
      <c r="H380" s="18" t="n">
        <v>0.3</v>
      </c>
      <c r="I380" s="18" t="n">
        <v>1</v>
      </c>
      <c r="J380" s="19" t="n">
        <v>0.87738290687755</v>
      </c>
      <c r="K380" s="19" t="n">
        <v>0.565120018920954</v>
      </c>
      <c r="L380" s="16" t="n">
        <v>12.4719400229865</v>
      </c>
      <c r="M380" s="19" t="n">
        <v>0.488201100752754</v>
      </c>
      <c r="N380" s="19" t="n">
        <v>0.729594513449205</v>
      </c>
      <c r="O380" s="19" t="n">
        <v>0.87738290687755</v>
      </c>
      <c r="P380" s="19" t="n">
        <v>0.639918429326101</v>
      </c>
      <c r="Q380" s="17" t="s">
        <v>29</v>
      </c>
      <c r="R380" s="5" t="str">
        <f aca="false">IF(OR(Q380="Steel plate",Q380="Concrete jacket"),"Steel plate or jacket",Q380)</f>
        <v>Monitor</v>
      </c>
      <c r="S380" s="5" t="str">
        <f aca="false">IF(O380&lt;='Tree rules'!$C$4,IF(N380&lt;='Tree rules'!$C$5,IF(P380&lt;='Tree rules'!$C$7,"Monitor","Polymer laminate"),IF(P380&lt;='Tree rules'!$C$8,"Seal cracks","Polymer laminate")),IF(O380&lt;='Tree rules'!$C$6,IF(P380&lt;='Tree rules'!$C$9,"Polymer laminate","Steel plate or jacket"),IF(L380&lt;='Tree rules'!$C$10,"Steel plate or jacket","Polymer laminate")))</f>
        <v>Monitor</v>
      </c>
      <c r="T380" s="5" t="str">
        <f aca="false">IF(S380=R380,"Yes","No")</f>
        <v>Yes</v>
      </c>
    </row>
    <row r="381" customFormat="false" ht="15" hidden="false" customHeight="false" outlineLevel="0" collapsed="false">
      <c r="A381" s="15" t="n">
        <v>554</v>
      </c>
      <c r="B381" s="16" t="n">
        <v>3.32248347527887</v>
      </c>
      <c r="C381" s="15" t="n">
        <v>300</v>
      </c>
      <c r="D381" s="15" t="n">
        <v>300</v>
      </c>
      <c r="E381" s="15" t="n">
        <v>25</v>
      </c>
      <c r="F381" s="16" t="n">
        <v>0.831109167616348</v>
      </c>
      <c r="G381" s="17" t="s">
        <v>103</v>
      </c>
      <c r="H381" s="18" t="n">
        <v>0.2</v>
      </c>
      <c r="I381" s="18" t="n">
        <v>1</v>
      </c>
      <c r="J381" s="19" t="n">
        <v>0.927938966489138</v>
      </c>
      <c r="K381" s="19" t="n">
        <v>0.463758875338073</v>
      </c>
      <c r="L381" s="16" t="n">
        <v>13.1844582352336</v>
      </c>
      <c r="M381" s="19" t="n">
        <v>0.514568340333143</v>
      </c>
      <c r="N381" s="19" t="n">
        <v>1.52095445980492</v>
      </c>
      <c r="O381" s="19" t="n">
        <v>0.927938966489138</v>
      </c>
      <c r="P381" s="19" t="n">
        <v>0.636331111543014</v>
      </c>
      <c r="Q381" s="17" t="s">
        <v>30</v>
      </c>
      <c r="R381" s="5" t="str">
        <f aca="false">IF(OR(Q381="Steel plate",Q381="Concrete jacket"),"Steel plate or jacket",Q381)</f>
        <v>Seal cracks</v>
      </c>
      <c r="S381" s="5" t="str">
        <f aca="false">IF(O381&lt;='Tree rules'!$C$4,IF(N381&lt;='Tree rules'!$C$5,IF(P381&lt;='Tree rules'!$C$7,"Monitor","Polymer laminate"),IF(P381&lt;='Tree rules'!$C$8,"Seal cracks","Polymer laminate")),IF(O381&lt;='Tree rules'!$C$6,IF(P381&lt;='Tree rules'!$C$9,"Polymer laminate","Steel plate or jacket"),IF(L381&lt;='Tree rules'!$C$10,"Steel plate or jacket","Polymer laminate")))</f>
        <v>Seal cracks</v>
      </c>
      <c r="T381" s="5" t="str">
        <f aca="false">IF(S381=R381,"Yes","No")</f>
        <v>Yes</v>
      </c>
    </row>
    <row r="382" customFormat="false" ht="15" hidden="false" customHeight="false" outlineLevel="0" collapsed="false">
      <c r="A382" s="15" t="n">
        <v>555</v>
      </c>
      <c r="B382" s="16" t="n">
        <v>3.24989648941212</v>
      </c>
      <c r="C382" s="15" t="n">
        <v>300</v>
      </c>
      <c r="D382" s="15" t="n">
        <v>300</v>
      </c>
      <c r="E382" s="15" t="n">
        <v>25</v>
      </c>
      <c r="F382" s="16" t="n">
        <v>0.831109167616348</v>
      </c>
      <c r="G382" s="17" t="s">
        <v>101</v>
      </c>
      <c r="H382" s="18" t="n">
        <v>0.3</v>
      </c>
      <c r="I382" s="18" t="n">
        <v>1</v>
      </c>
      <c r="J382" s="19" t="n">
        <v>0.853596198448978</v>
      </c>
      <c r="K382" s="19" t="n">
        <v>0.506509945333148</v>
      </c>
      <c r="L382" s="16" t="n">
        <v>12.8964146405243</v>
      </c>
      <c r="M382" s="19" t="n">
        <v>0.732015520191136</v>
      </c>
      <c r="N382" s="19" t="n">
        <v>0.882651266202818</v>
      </c>
      <c r="O382" s="19" t="n">
        <v>0.853596198448978</v>
      </c>
      <c r="P382" s="19" t="n">
        <v>0.434682995762175</v>
      </c>
      <c r="Q382" s="17" t="s">
        <v>29</v>
      </c>
      <c r="R382" s="5" t="str">
        <f aca="false">IF(OR(Q382="Steel plate",Q382="Concrete jacket"),"Steel plate or jacket",Q382)</f>
        <v>Monitor</v>
      </c>
      <c r="S382" s="5" t="str">
        <f aca="false">IF(O382&lt;='Tree rules'!$C$4,IF(N382&lt;='Tree rules'!$C$5,IF(P382&lt;='Tree rules'!$C$7,"Monitor","Polymer laminate"),IF(P382&lt;='Tree rules'!$C$8,"Seal cracks","Polymer laminate")),IF(O382&lt;='Tree rules'!$C$6,IF(P382&lt;='Tree rules'!$C$9,"Polymer laminate","Steel plate or jacket"),IF(L382&lt;='Tree rules'!$C$10,"Steel plate or jacket","Polymer laminate")))</f>
        <v>Monitor</v>
      </c>
      <c r="T382" s="5" t="str">
        <f aca="false">IF(S382=R382,"Yes","No")</f>
        <v>Yes</v>
      </c>
    </row>
    <row r="383" customFormat="false" ht="15" hidden="false" customHeight="false" outlineLevel="0" collapsed="false">
      <c r="A383" s="15" t="n">
        <v>556</v>
      </c>
      <c r="B383" s="16" t="n">
        <v>3.279578945673</v>
      </c>
      <c r="C383" s="15" t="n">
        <v>300</v>
      </c>
      <c r="D383" s="15" t="n">
        <v>300</v>
      </c>
      <c r="E383" s="15" t="n">
        <v>25</v>
      </c>
      <c r="F383" s="16" t="n">
        <v>0.78213924985638</v>
      </c>
      <c r="G383" s="17" t="s">
        <v>102</v>
      </c>
      <c r="H383" s="18" t="n">
        <v>0.1</v>
      </c>
      <c r="I383" s="18" t="n">
        <v>2</v>
      </c>
      <c r="J383" s="19" t="n">
        <v>0.955012670041153</v>
      </c>
      <c r="K383" s="19" t="n">
        <v>0.592361654644316</v>
      </c>
      <c r="L383" s="16" t="n">
        <v>13.608211392834</v>
      </c>
      <c r="M383" s="19" t="n">
        <v>0.589479979371757</v>
      </c>
      <c r="N383" s="19" t="n">
        <v>3.88664368530324</v>
      </c>
      <c r="O383" s="19" t="n">
        <v>1.34431245465044</v>
      </c>
      <c r="P383" s="19" t="n">
        <v>0.658282275114419</v>
      </c>
      <c r="Q383" s="17" t="s">
        <v>31</v>
      </c>
      <c r="R383" s="5" t="str">
        <f aca="false">IF(OR(Q383="Steel plate",Q383="Concrete jacket"),"Steel plate or jacket",Q383)</f>
        <v>Polymer laminate</v>
      </c>
      <c r="S383" s="5" t="str">
        <f aca="false">IF(O383&lt;='Tree rules'!$C$4,IF(N383&lt;='Tree rules'!$C$5,IF(P383&lt;='Tree rules'!$C$7,"Monitor","Polymer laminate"),IF(P383&lt;='Tree rules'!$C$8,"Seal cracks","Polymer laminate")),IF(O383&lt;='Tree rules'!$C$6,IF(P383&lt;='Tree rules'!$C$9,"Polymer laminate","Steel plate or jacket"),IF(L383&lt;='Tree rules'!$C$10,"Steel plate or jacket","Polymer laminate")))</f>
        <v>Polymer laminate</v>
      </c>
      <c r="T383" s="5" t="str">
        <f aca="false">IF(S383=R383,"Yes","No")</f>
        <v>Yes</v>
      </c>
    </row>
    <row r="384" customFormat="false" ht="15" hidden="false" customHeight="false" outlineLevel="0" collapsed="false">
      <c r="A384" s="15" t="n">
        <v>557</v>
      </c>
      <c r="B384" s="16" t="n">
        <v>6.99780538147725</v>
      </c>
      <c r="C384" s="15" t="n">
        <v>230</v>
      </c>
      <c r="D384" s="15" t="n">
        <v>550</v>
      </c>
      <c r="E384" s="15" t="n">
        <v>30</v>
      </c>
      <c r="F384" s="16" t="n">
        <v>0.693795479053647</v>
      </c>
      <c r="G384" s="17" t="s">
        <v>101</v>
      </c>
      <c r="H384" s="18" t="n">
        <v>0.3</v>
      </c>
      <c r="I384" s="18" t="n">
        <v>2</v>
      </c>
      <c r="J384" s="19" t="n">
        <v>0.856437670771055</v>
      </c>
      <c r="K384" s="19" t="n">
        <v>0.428399631614505</v>
      </c>
      <c r="L384" s="16" t="n">
        <v>13.884534487058</v>
      </c>
      <c r="M384" s="19" t="n">
        <v>0.543768391929395</v>
      </c>
      <c r="N384" s="19" t="n">
        <v>0.889267944436405</v>
      </c>
      <c r="O384" s="19" t="n">
        <v>1.34597775888301</v>
      </c>
      <c r="P384" s="19" t="n">
        <v>0.778820519260585</v>
      </c>
      <c r="Q384" s="17" t="s">
        <v>31</v>
      </c>
      <c r="R384" s="5" t="str">
        <f aca="false">IF(OR(Q384="Steel plate",Q384="Concrete jacket"),"Steel plate or jacket",Q384)</f>
        <v>Polymer laminate</v>
      </c>
      <c r="S384" s="5" t="str">
        <f aca="false">IF(O384&lt;='Tree rules'!$C$4,IF(N384&lt;='Tree rules'!$C$5,IF(P384&lt;='Tree rules'!$C$7,"Monitor","Polymer laminate"),IF(P384&lt;='Tree rules'!$C$8,"Seal cracks","Polymer laminate")),IF(O384&lt;='Tree rules'!$C$6,IF(P384&lt;='Tree rules'!$C$9,"Polymer laminate","Steel plate or jacket"),IF(L384&lt;='Tree rules'!$C$10,"Steel plate or jacket","Polymer laminate")))</f>
        <v>Polymer laminate</v>
      </c>
      <c r="T384" s="5" t="str">
        <f aca="false">IF(S384=R384,"Yes","No")</f>
        <v>Yes</v>
      </c>
    </row>
    <row r="385" customFormat="false" ht="15" hidden="false" customHeight="false" outlineLevel="0" collapsed="false">
      <c r="A385" s="15" t="n">
        <v>558</v>
      </c>
      <c r="B385" s="16" t="n">
        <v>3.06097562347379</v>
      </c>
      <c r="C385" s="15" t="n">
        <v>300</v>
      </c>
      <c r="D385" s="15" t="n">
        <v>300</v>
      </c>
      <c r="E385" s="15" t="n">
        <v>30</v>
      </c>
      <c r="F385" s="16" t="n">
        <v>0.625711399885104</v>
      </c>
      <c r="G385" s="17" t="s">
        <v>102</v>
      </c>
      <c r="H385" s="18" t="n">
        <v>0.1</v>
      </c>
      <c r="I385" s="18" t="n">
        <v>1</v>
      </c>
      <c r="J385" s="19" t="n">
        <v>0.9048098908929</v>
      </c>
      <c r="K385" s="19" t="n">
        <v>0.543560941249435</v>
      </c>
      <c r="L385" s="16" t="n">
        <v>12.7011436658664</v>
      </c>
      <c r="M385" s="19" t="n">
        <v>0.208229439812551</v>
      </c>
      <c r="N385" s="19" t="n">
        <v>2.8958170634355</v>
      </c>
      <c r="O385" s="19" t="n">
        <v>0.9048098908929</v>
      </c>
      <c r="P385" s="19" t="n">
        <v>0.982426102266755</v>
      </c>
      <c r="Q385" s="17" t="s">
        <v>30</v>
      </c>
      <c r="R385" s="5" t="str">
        <f aca="false">IF(OR(Q385="Steel plate",Q385="Concrete jacket"),"Steel plate or jacket",Q385)</f>
        <v>Seal cracks</v>
      </c>
      <c r="S385" s="5" t="str">
        <f aca="false">IF(O385&lt;='Tree rules'!$C$4,IF(N385&lt;='Tree rules'!$C$5,IF(P385&lt;='Tree rules'!$C$7,"Monitor","Polymer laminate"),IF(P385&lt;='Tree rules'!$C$8,"Seal cracks","Polymer laminate")),IF(O385&lt;='Tree rules'!$C$6,IF(P385&lt;='Tree rules'!$C$9,"Polymer laminate","Steel plate or jacket"),IF(L385&lt;='Tree rules'!$C$10,"Steel plate or jacket","Polymer laminate")))</f>
        <v>Seal cracks</v>
      </c>
      <c r="T385" s="5" t="str">
        <f aca="false">IF(S385=R385,"Yes","No")</f>
        <v>Yes</v>
      </c>
    </row>
    <row r="386" customFormat="false" ht="15" hidden="false" customHeight="false" outlineLevel="0" collapsed="false">
      <c r="A386" s="15" t="n">
        <v>559</v>
      </c>
      <c r="B386" s="16" t="n">
        <v>7.06544502710379</v>
      </c>
      <c r="C386" s="15" t="n">
        <v>230</v>
      </c>
      <c r="D386" s="15" t="n">
        <v>675</v>
      </c>
      <c r="E386" s="15" t="n">
        <v>25</v>
      </c>
      <c r="F386" s="16" t="n">
        <v>0.653545382481754</v>
      </c>
      <c r="G386" s="17" t="s">
        <v>103</v>
      </c>
      <c r="H386" s="18" t="n">
        <v>0.2</v>
      </c>
      <c r="I386" s="18" t="n">
        <v>1</v>
      </c>
      <c r="J386" s="19" t="n">
        <v>0.924376345166547</v>
      </c>
      <c r="K386" s="19" t="n">
        <v>0.431864189863289</v>
      </c>
      <c r="L386" s="16" t="n">
        <v>11.2686523558274</v>
      </c>
      <c r="M386" s="19" t="n">
        <v>0.954086397167438</v>
      </c>
      <c r="N386" s="19" t="n">
        <v>0.864608564463345</v>
      </c>
      <c r="O386" s="19" t="n">
        <v>0.924376345166547</v>
      </c>
      <c r="P386" s="19" t="n">
        <v>0.331740348111634</v>
      </c>
      <c r="Q386" s="17" t="s">
        <v>29</v>
      </c>
      <c r="R386" s="5" t="str">
        <f aca="false">IF(OR(Q386="Steel plate",Q386="Concrete jacket"),"Steel plate or jacket",Q386)</f>
        <v>Monitor</v>
      </c>
      <c r="S386" s="5" t="str">
        <f aca="false">IF(O386&lt;='Tree rules'!$C$4,IF(N386&lt;='Tree rules'!$C$5,IF(P386&lt;='Tree rules'!$C$7,"Monitor","Polymer laminate"),IF(P386&lt;='Tree rules'!$C$8,"Seal cracks","Polymer laminate")),IF(O386&lt;='Tree rules'!$C$6,IF(P386&lt;='Tree rules'!$C$9,"Polymer laminate","Steel plate or jacket"),IF(L386&lt;='Tree rules'!$C$10,"Steel plate or jacket","Polymer laminate")))</f>
        <v>Monitor</v>
      </c>
      <c r="T386" s="5" t="str">
        <f aca="false">IF(S386=R386,"Yes","No")</f>
        <v>Yes</v>
      </c>
    </row>
    <row r="387" customFormat="false" ht="15" hidden="false" customHeight="false" outlineLevel="0" collapsed="false">
      <c r="A387" s="15" t="n">
        <v>560</v>
      </c>
      <c r="B387" s="16" t="n">
        <v>4.16019917381515</v>
      </c>
      <c r="C387" s="15" t="n">
        <v>230</v>
      </c>
      <c r="D387" s="15" t="n">
        <v>375</v>
      </c>
      <c r="E387" s="15" t="n">
        <v>25</v>
      </c>
      <c r="F387" s="16" t="n">
        <v>0.797126720614828</v>
      </c>
      <c r="G387" s="17" t="s">
        <v>101</v>
      </c>
      <c r="H387" s="18" t="n">
        <v>0.3</v>
      </c>
      <c r="I387" s="18" t="n">
        <v>1.5</v>
      </c>
      <c r="J387" s="19" t="n">
        <v>0.919826438616333</v>
      </c>
      <c r="K387" s="19" t="n">
        <v>0.42743806665865</v>
      </c>
      <c r="L387" s="16" t="n">
        <v>12.6449822912315</v>
      </c>
      <c r="M387" s="19" t="n">
        <v>0.614073840930874</v>
      </c>
      <c r="N387" s="19" t="n">
        <v>0.866696390806809</v>
      </c>
      <c r="O387" s="19" t="n">
        <v>1.18315524063266</v>
      </c>
      <c r="P387" s="19" t="n">
        <v>0.62680292475841</v>
      </c>
      <c r="Q387" s="17" t="s">
        <v>31</v>
      </c>
      <c r="R387" s="5" t="str">
        <f aca="false">IF(OR(Q387="Steel plate",Q387="Concrete jacket"),"Steel plate or jacket",Q387)</f>
        <v>Polymer laminate</v>
      </c>
      <c r="S387" s="5" t="str">
        <f aca="false">IF(O387&lt;='Tree rules'!$C$4,IF(N387&lt;='Tree rules'!$C$5,IF(P387&lt;='Tree rules'!$C$7,"Monitor","Polymer laminate"),IF(P387&lt;='Tree rules'!$C$8,"Seal cracks","Polymer laminate")),IF(O387&lt;='Tree rules'!$C$6,IF(P387&lt;='Tree rules'!$C$9,"Polymer laminate","Steel plate or jacket"),IF(L387&lt;='Tree rules'!$C$10,"Steel plate or jacket","Polymer laminate")))</f>
        <v>Polymer laminate</v>
      </c>
      <c r="T387" s="5" t="str">
        <f aca="false">IF(S387=R387,"Yes","No")</f>
        <v>Yes</v>
      </c>
    </row>
    <row r="388" customFormat="false" ht="15" hidden="false" customHeight="false" outlineLevel="0" collapsed="false">
      <c r="A388" s="15" t="n">
        <v>561</v>
      </c>
      <c r="B388" s="16" t="n">
        <v>4.17288599946015</v>
      </c>
      <c r="C388" s="15" t="n">
        <v>300</v>
      </c>
      <c r="D388" s="15" t="n">
        <v>325</v>
      </c>
      <c r="E388" s="15" t="n">
        <v>30</v>
      </c>
      <c r="F388" s="16" t="n">
        <v>0.67080270183412</v>
      </c>
      <c r="G388" s="17" t="s">
        <v>103</v>
      </c>
      <c r="H388" s="18" t="n">
        <v>0.2</v>
      </c>
      <c r="I388" s="18" t="n">
        <v>2</v>
      </c>
      <c r="J388" s="19" t="n">
        <v>0.865602484096583</v>
      </c>
      <c r="K388" s="19" t="n">
        <v>0.446181051334702</v>
      </c>
      <c r="L388" s="16" t="n">
        <v>14.8501281119578</v>
      </c>
      <c r="M388" s="19" t="n">
        <v>0.29919897798458</v>
      </c>
      <c r="N388" s="19" t="n">
        <v>1.48076737836539</v>
      </c>
      <c r="O388" s="19" t="n">
        <v>1.34498954180102</v>
      </c>
      <c r="P388" s="19" t="n">
        <v>1.21775911038333</v>
      </c>
      <c r="Q388" s="17" t="s">
        <v>31</v>
      </c>
      <c r="R388" s="5" t="str">
        <f aca="false">IF(OR(Q388="Steel plate",Q388="Concrete jacket"),"Steel plate or jacket",Q388)</f>
        <v>Polymer laminate</v>
      </c>
      <c r="S388" s="5" t="str">
        <f aca="false">IF(O388&lt;='Tree rules'!$C$4,IF(N388&lt;='Tree rules'!$C$5,IF(P388&lt;='Tree rules'!$C$7,"Monitor","Polymer laminate"),IF(P388&lt;='Tree rules'!$C$8,"Seal cracks","Polymer laminate")),IF(O388&lt;='Tree rules'!$C$6,IF(P388&lt;='Tree rules'!$C$9,"Polymer laminate","Steel plate or jacket"),IF(L388&lt;='Tree rules'!$C$10,"Steel plate or jacket","Polymer laminate")))</f>
        <v>Polymer laminate</v>
      </c>
      <c r="T388" s="5" t="str">
        <f aca="false">IF(S388=R388,"Yes","No")</f>
        <v>Yes</v>
      </c>
    </row>
    <row r="389" customFormat="false" ht="15" hidden="false" customHeight="false" outlineLevel="0" collapsed="false">
      <c r="A389" s="15" t="n">
        <v>562</v>
      </c>
      <c r="B389" s="16" t="n">
        <v>4.02904612317582</v>
      </c>
      <c r="C389" s="15" t="n">
        <v>300</v>
      </c>
      <c r="D389" s="15" t="n">
        <v>325</v>
      </c>
      <c r="E389" s="15" t="n">
        <v>20</v>
      </c>
      <c r="F389" s="16" t="n">
        <v>0.72065207824282</v>
      </c>
      <c r="G389" s="17" t="s">
        <v>101</v>
      </c>
      <c r="H389" s="18" t="n">
        <v>0.3</v>
      </c>
      <c r="I389" s="18" t="n">
        <v>1</v>
      </c>
      <c r="J389" s="19" t="n">
        <v>0.859971818574104</v>
      </c>
      <c r="K389" s="19" t="n">
        <v>0.470770495060454</v>
      </c>
      <c r="L389" s="16" t="n">
        <v>14.4410255310961</v>
      </c>
      <c r="M389" s="19" t="n">
        <v>0.62562252599291</v>
      </c>
      <c r="N389" s="19" t="n">
        <v>0.690200556431432</v>
      </c>
      <c r="O389" s="19" t="n">
        <v>0.859971818574104</v>
      </c>
      <c r="P389" s="19" t="n">
        <v>0.556033706531634</v>
      </c>
      <c r="Q389" s="17" t="s">
        <v>29</v>
      </c>
      <c r="R389" s="5" t="str">
        <f aca="false">IF(OR(Q389="Steel plate",Q389="Concrete jacket"),"Steel plate or jacket",Q389)</f>
        <v>Monitor</v>
      </c>
      <c r="S389" s="5" t="str">
        <f aca="false">IF(O389&lt;='Tree rules'!$C$4,IF(N389&lt;='Tree rules'!$C$5,IF(P389&lt;='Tree rules'!$C$7,"Monitor","Polymer laminate"),IF(P389&lt;='Tree rules'!$C$8,"Seal cracks","Polymer laminate")),IF(O389&lt;='Tree rules'!$C$6,IF(P389&lt;='Tree rules'!$C$9,"Polymer laminate","Steel plate or jacket"),IF(L389&lt;='Tree rules'!$C$10,"Steel plate or jacket","Polymer laminate")))</f>
        <v>Monitor</v>
      </c>
      <c r="T389" s="5" t="str">
        <f aca="false">IF(S389=R389,"Yes","No")</f>
        <v>Yes</v>
      </c>
    </row>
    <row r="390" customFormat="false" ht="15" hidden="false" customHeight="false" outlineLevel="0" collapsed="false">
      <c r="A390" s="15" t="n">
        <v>567</v>
      </c>
      <c r="B390" s="16" t="n">
        <v>7.09921507112597</v>
      </c>
      <c r="C390" s="15" t="n">
        <v>300</v>
      </c>
      <c r="D390" s="15" t="n">
        <v>650</v>
      </c>
      <c r="E390" s="15" t="n">
        <v>20</v>
      </c>
      <c r="F390" s="16" t="n">
        <v>0.695812326376477</v>
      </c>
      <c r="G390" s="17" t="s">
        <v>103</v>
      </c>
      <c r="H390" s="18" t="n">
        <v>0.2</v>
      </c>
      <c r="I390" s="18" t="n">
        <v>2</v>
      </c>
      <c r="J390" s="19" t="n">
        <v>0.934111929628857</v>
      </c>
      <c r="K390" s="19" t="n">
        <v>0.447099182924355</v>
      </c>
      <c r="L390" s="16" t="n">
        <v>11.7927160649933</v>
      </c>
      <c r="M390" s="19" t="n">
        <v>0.664019984232482</v>
      </c>
      <c r="N390" s="19" t="n">
        <v>1.47809078300095</v>
      </c>
      <c r="O390" s="19" t="n">
        <v>1.45058317876076</v>
      </c>
      <c r="P390" s="19" t="n">
        <v>0.698191259889111</v>
      </c>
      <c r="Q390" s="17" t="s">
        <v>104</v>
      </c>
      <c r="R390" s="5" t="str">
        <f aca="false">IF(OR(Q390="Steel plate",Q390="Concrete jacket"),"Steel plate or jacket",Q390)</f>
        <v>Steel plate or jacket</v>
      </c>
      <c r="S390" s="5" t="str">
        <f aca="false">IF(O390&lt;='Tree rules'!$C$4,IF(N390&lt;='Tree rules'!$C$5,IF(P390&lt;='Tree rules'!$C$7,"Monitor","Polymer laminate"),IF(P390&lt;='Tree rules'!$C$8,"Seal cracks","Polymer laminate")),IF(O390&lt;='Tree rules'!$C$6,IF(P390&lt;='Tree rules'!$C$9,"Polymer laminate","Steel plate or jacket"),IF(L390&lt;='Tree rules'!$C$10,"Steel plate or jacket","Polymer laminate")))</f>
        <v>Steel plate or jacket</v>
      </c>
      <c r="T390" s="5" t="str">
        <f aca="false">IF(S390=R390,"Yes","No")</f>
        <v>Yes</v>
      </c>
    </row>
    <row r="391" customFormat="false" ht="15" hidden="false" customHeight="false" outlineLevel="0" collapsed="false">
      <c r="A391" s="15" t="n">
        <v>568</v>
      </c>
      <c r="B391" s="16" t="n">
        <v>3.17464965526594</v>
      </c>
      <c r="C391" s="15" t="n">
        <v>230</v>
      </c>
      <c r="D391" s="15" t="n">
        <v>300</v>
      </c>
      <c r="E391" s="15" t="n">
        <v>25</v>
      </c>
      <c r="F391" s="16" t="n">
        <v>0.768324290280112</v>
      </c>
      <c r="G391" s="17" t="s">
        <v>103</v>
      </c>
      <c r="H391" s="18" t="n">
        <v>0.2</v>
      </c>
      <c r="I391" s="18" t="n">
        <v>1</v>
      </c>
      <c r="J391" s="19" t="n">
        <v>0.963819961193641</v>
      </c>
      <c r="K391" s="19" t="n">
        <v>0.497882894752362</v>
      </c>
      <c r="L391" s="16" t="n">
        <v>12.4009752158826</v>
      </c>
      <c r="M391" s="19" t="n">
        <v>0.667248868768827</v>
      </c>
      <c r="N391" s="19" t="n">
        <v>0.964519497109002</v>
      </c>
      <c r="O391" s="19" t="n">
        <v>0.963819961193641</v>
      </c>
      <c r="P391" s="19" t="n">
        <v>0.48468812566361</v>
      </c>
      <c r="Q391" s="17" t="s">
        <v>29</v>
      </c>
      <c r="R391" s="5" t="str">
        <f aca="false">IF(OR(Q391="Steel plate",Q391="Concrete jacket"),"Steel plate or jacket",Q391)</f>
        <v>Monitor</v>
      </c>
      <c r="S391" s="5" t="str">
        <f aca="false">IF(O391&lt;='Tree rules'!$C$4,IF(N391&lt;='Tree rules'!$C$5,IF(P391&lt;='Tree rules'!$C$7,"Monitor","Polymer laminate"),IF(P391&lt;='Tree rules'!$C$8,"Seal cracks","Polymer laminate")),IF(O391&lt;='Tree rules'!$C$6,IF(P391&lt;='Tree rules'!$C$9,"Polymer laminate","Steel plate or jacket"),IF(L391&lt;='Tree rules'!$C$10,"Steel plate or jacket","Polymer laminate")))</f>
        <v>Monitor</v>
      </c>
      <c r="T391" s="5" t="str">
        <f aca="false">IF(S391=R391,"Yes","No")</f>
        <v>Yes</v>
      </c>
    </row>
    <row r="392" customFormat="false" ht="15" hidden="false" customHeight="false" outlineLevel="0" collapsed="false">
      <c r="A392" s="15" t="n">
        <v>569</v>
      </c>
      <c r="B392" s="16" t="n">
        <v>6.83651473382281</v>
      </c>
      <c r="C392" s="15" t="n">
        <v>300</v>
      </c>
      <c r="D392" s="15" t="n">
        <v>575</v>
      </c>
      <c r="E392" s="15" t="n">
        <v>25</v>
      </c>
      <c r="F392" s="16" t="n">
        <v>0.633465437396808</v>
      </c>
      <c r="G392" s="17" t="s">
        <v>101</v>
      </c>
      <c r="H392" s="18" t="n">
        <v>0.3</v>
      </c>
      <c r="I392" s="18" t="n">
        <v>1</v>
      </c>
      <c r="J392" s="19" t="n">
        <v>0.965584786603112</v>
      </c>
      <c r="K392" s="19" t="n">
        <v>0.463807324904888</v>
      </c>
      <c r="L392" s="16" t="n">
        <v>12.9234683059032</v>
      </c>
      <c r="M392" s="19" t="n">
        <v>0.429185044790441</v>
      </c>
      <c r="N392" s="19" t="n">
        <v>0.647343858951095</v>
      </c>
      <c r="O392" s="19" t="n">
        <v>0.965584786603112</v>
      </c>
      <c r="P392" s="19" t="n">
        <v>0.793852575496353</v>
      </c>
      <c r="Q392" s="17" t="s">
        <v>29</v>
      </c>
      <c r="R392" s="5" t="str">
        <f aca="false">IF(OR(Q392="Steel plate",Q392="Concrete jacket"),"Steel plate or jacket",Q392)</f>
        <v>Monitor</v>
      </c>
      <c r="S392" s="5" t="str">
        <f aca="false">IF(O392&lt;='Tree rules'!$C$4,IF(N392&lt;='Tree rules'!$C$5,IF(P392&lt;='Tree rules'!$C$7,"Monitor","Polymer laminate"),IF(P392&lt;='Tree rules'!$C$8,"Seal cracks","Polymer laminate")),IF(O392&lt;='Tree rules'!$C$6,IF(P392&lt;='Tree rules'!$C$9,"Polymer laminate","Steel plate or jacket"),IF(L392&lt;='Tree rules'!$C$10,"Steel plate or jacket","Polymer laminate")))</f>
        <v>Monitor</v>
      </c>
      <c r="T392" s="5" t="str">
        <f aca="false">IF(S392=R392,"Yes","No")</f>
        <v>Yes</v>
      </c>
    </row>
    <row r="393" customFormat="false" ht="15" hidden="false" customHeight="false" outlineLevel="0" collapsed="false">
      <c r="A393" s="15" t="n">
        <v>571</v>
      </c>
      <c r="B393" s="16" t="n">
        <v>4.5360744769101</v>
      </c>
      <c r="C393" s="15" t="n">
        <v>300</v>
      </c>
      <c r="D393" s="15" t="n">
        <v>400</v>
      </c>
      <c r="E393" s="15" t="n">
        <v>20</v>
      </c>
      <c r="F393" s="16" t="n">
        <v>0.567971553191375</v>
      </c>
      <c r="G393" s="17" t="s">
        <v>101</v>
      </c>
      <c r="H393" s="18" t="n">
        <v>0.3</v>
      </c>
      <c r="I393" s="18" t="n">
        <v>1</v>
      </c>
      <c r="J393" s="19" t="n">
        <v>0.957707025900752</v>
      </c>
      <c r="K393" s="19" t="n">
        <v>0.414694274672457</v>
      </c>
      <c r="L393" s="16" t="n">
        <v>12.8137697087856</v>
      </c>
      <c r="M393" s="19" t="n">
        <v>0.404468765416781</v>
      </c>
      <c r="N393" s="19" t="n">
        <v>0.815252234226272</v>
      </c>
      <c r="O393" s="19" t="n">
        <v>0.957707025900752</v>
      </c>
      <c r="P393" s="19" t="n">
        <v>0.698990006186402</v>
      </c>
      <c r="Q393" s="17" t="s">
        <v>29</v>
      </c>
      <c r="R393" s="5" t="str">
        <f aca="false">IF(OR(Q393="Steel plate",Q393="Concrete jacket"),"Steel plate or jacket",Q393)</f>
        <v>Monitor</v>
      </c>
      <c r="S393" s="5" t="str">
        <f aca="false">IF(O393&lt;='Tree rules'!$C$4,IF(N393&lt;='Tree rules'!$C$5,IF(P393&lt;='Tree rules'!$C$7,"Monitor","Polymer laminate"),IF(P393&lt;='Tree rules'!$C$8,"Seal cracks","Polymer laminate")),IF(O393&lt;='Tree rules'!$C$6,IF(P393&lt;='Tree rules'!$C$9,"Polymer laminate","Steel plate or jacket"),IF(L393&lt;='Tree rules'!$C$10,"Steel plate or jacket","Polymer laminate")))</f>
        <v>Monitor</v>
      </c>
      <c r="T393" s="5" t="str">
        <f aca="false">IF(S393=R393,"Yes","No")</f>
        <v>Yes</v>
      </c>
    </row>
    <row r="394" customFormat="false" ht="15" hidden="false" customHeight="false" outlineLevel="0" collapsed="false">
      <c r="A394" s="15" t="n">
        <v>575</v>
      </c>
      <c r="B394" s="16" t="n">
        <v>6.69638028590331</v>
      </c>
      <c r="C394" s="15" t="n">
        <v>230</v>
      </c>
      <c r="D394" s="15" t="n">
        <v>525</v>
      </c>
      <c r="E394" s="15" t="n">
        <v>30</v>
      </c>
      <c r="F394" s="16" t="n">
        <v>0.730006099046008</v>
      </c>
      <c r="G394" s="17" t="s">
        <v>103</v>
      </c>
      <c r="H394" s="18" t="n">
        <v>0.2</v>
      </c>
      <c r="I394" s="18" t="n">
        <v>1</v>
      </c>
      <c r="J394" s="19" t="n">
        <v>0.893487289945023</v>
      </c>
      <c r="K394" s="19" t="n">
        <v>0.403617778498736</v>
      </c>
      <c r="L394" s="16" t="n">
        <v>13.9799170895685</v>
      </c>
      <c r="M394" s="19" t="n">
        <v>0.556822428568446</v>
      </c>
      <c r="N394" s="19" t="n">
        <v>0.869892053821499</v>
      </c>
      <c r="O394" s="19" t="n">
        <v>0.893487289945023</v>
      </c>
      <c r="P394" s="19" t="n">
        <v>0.615184398918987</v>
      </c>
      <c r="Q394" s="17" t="s">
        <v>29</v>
      </c>
      <c r="R394" s="5" t="str">
        <f aca="false">IF(OR(Q394="Steel plate",Q394="Concrete jacket"),"Steel plate or jacket",Q394)</f>
        <v>Monitor</v>
      </c>
      <c r="S394" s="5" t="str">
        <f aca="false">IF(O394&lt;='Tree rules'!$C$4,IF(N394&lt;='Tree rules'!$C$5,IF(P394&lt;='Tree rules'!$C$7,"Monitor","Polymer laminate"),IF(P394&lt;='Tree rules'!$C$8,"Seal cracks","Polymer laminate")),IF(O394&lt;='Tree rules'!$C$6,IF(P394&lt;='Tree rules'!$C$9,"Polymer laminate","Steel plate or jacket"),IF(L394&lt;='Tree rules'!$C$10,"Steel plate or jacket","Polymer laminate")))</f>
        <v>Monitor</v>
      </c>
      <c r="T394" s="5" t="str">
        <f aca="false">IF(S394=R394,"Yes","No")</f>
        <v>Yes</v>
      </c>
    </row>
    <row r="395" customFormat="false" ht="15" hidden="false" customHeight="false" outlineLevel="0" collapsed="false">
      <c r="A395" s="15" t="n">
        <v>576</v>
      </c>
      <c r="B395" s="16" t="n">
        <v>3.7498547696408</v>
      </c>
      <c r="C395" s="15" t="n">
        <v>300</v>
      </c>
      <c r="D395" s="15" t="n">
        <v>325</v>
      </c>
      <c r="E395" s="15" t="n">
        <v>30</v>
      </c>
      <c r="F395" s="16" t="n">
        <v>0.67080270183412</v>
      </c>
      <c r="G395" s="17" t="s">
        <v>103</v>
      </c>
      <c r="H395" s="18" t="n">
        <v>0.2</v>
      </c>
      <c r="I395" s="18" t="n">
        <v>1</v>
      </c>
      <c r="J395" s="19" t="n">
        <v>0.948742044896311</v>
      </c>
      <c r="K395" s="19" t="n">
        <v>0.41365169967436</v>
      </c>
      <c r="L395" s="16" t="n">
        <v>13.3446788955189</v>
      </c>
      <c r="M395" s="19" t="n">
        <v>0.934241399300534</v>
      </c>
      <c r="N395" s="19" t="n">
        <v>0.89096793258559</v>
      </c>
      <c r="O395" s="19" t="n">
        <v>0.948742044896311</v>
      </c>
      <c r="P395" s="19" t="n">
        <v>0.315714166217588</v>
      </c>
      <c r="Q395" s="17" t="s">
        <v>29</v>
      </c>
      <c r="R395" s="5" t="str">
        <f aca="false">IF(OR(Q395="Steel plate",Q395="Concrete jacket"),"Steel plate or jacket",Q395)</f>
        <v>Monitor</v>
      </c>
      <c r="S395" s="5" t="str">
        <f aca="false">IF(O395&lt;='Tree rules'!$C$4,IF(N395&lt;='Tree rules'!$C$5,IF(P395&lt;='Tree rules'!$C$7,"Monitor","Polymer laminate"),IF(P395&lt;='Tree rules'!$C$8,"Seal cracks","Polymer laminate")),IF(O395&lt;='Tree rules'!$C$6,IF(P395&lt;='Tree rules'!$C$9,"Polymer laminate","Steel plate or jacket"),IF(L395&lt;='Tree rules'!$C$10,"Steel plate or jacket","Polymer laminate")))</f>
        <v>Monitor</v>
      </c>
      <c r="T395" s="5" t="str">
        <f aca="false">IF(S395=R395,"Yes","No")</f>
        <v>Yes</v>
      </c>
    </row>
    <row r="396" customFormat="false" ht="15" hidden="false" customHeight="false" outlineLevel="0" collapsed="false">
      <c r="A396" s="15" t="n">
        <v>578</v>
      </c>
      <c r="B396" s="16" t="n">
        <v>4.85573870210453</v>
      </c>
      <c r="C396" s="15" t="n">
        <v>230</v>
      </c>
      <c r="D396" s="15" t="n">
        <v>425</v>
      </c>
      <c r="E396" s="15" t="n">
        <v>30</v>
      </c>
      <c r="F396" s="16" t="n">
        <v>0.691964884122107</v>
      </c>
      <c r="G396" s="17" t="s">
        <v>101</v>
      </c>
      <c r="H396" s="18" t="n">
        <v>0.3</v>
      </c>
      <c r="I396" s="18" t="n">
        <v>1</v>
      </c>
      <c r="J396" s="19" t="n">
        <v>0.894407235346013</v>
      </c>
      <c r="K396" s="19" t="n">
        <v>0.554070039458238</v>
      </c>
      <c r="L396" s="16" t="n">
        <v>12.8119754672943</v>
      </c>
      <c r="M396" s="19" t="n">
        <v>0.936921637529973</v>
      </c>
      <c r="N396" s="19" t="n">
        <v>0.587305875104651</v>
      </c>
      <c r="O396" s="19" t="n">
        <v>0.894407235346013</v>
      </c>
      <c r="P396" s="19" t="n">
        <v>0.358191369908947</v>
      </c>
      <c r="Q396" s="17" t="s">
        <v>29</v>
      </c>
      <c r="R396" s="5" t="str">
        <f aca="false">IF(OR(Q396="Steel plate",Q396="Concrete jacket"),"Steel plate or jacket",Q396)</f>
        <v>Monitor</v>
      </c>
      <c r="S396" s="5" t="str">
        <f aca="false">IF(O396&lt;='Tree rules'!$C$4,IF(N396&lt;='Tree rules'!$C$5,IF(P396&lt;='Tree rules'!$C$7,"Monitor","Polymer laminate"),IF(P396&lt;='Tree rules'!$C$8,"Seal cracks","Polymer laminate")),IF(O396&lt;='Tree rules'!$C$6,IF(P396&lt;='Tree rules'!$C$9,"Polymer laminate","Steel plate or jacket"),IF(L396&lt;='Tree rules'!$C$10,"Steel plate or jacket","Polymer laminate")))</f>
        <v>Monitor</v>
      </c>
      <c r="T396" s="5" t="str">
        <f aca="false">IF(S396=R396,"Yes","No")</f>
        <v>Yes</v>
      </c>
    </row>
    <row r="397" customFormat="false" ht="15" hidden="false" customHeight="false" outlineLevel="0" collapsed="false">
      <c r="A397" s="15" t="n">
        <v>579</v>
      </c>
      <c r="B397" s="16" t="n">
        <v>6.92530668134081</v>
      </c>
      <c r="C397" s="15" t="n">
        <v>230</v>
      </c>
      <c r="D397" s="15" t="n">
        <v>675</v>
      </c>
      <c r="E397" s="15" t="n">
        <v>20</v>
      </c>
      <c r="F397" s="16" t="n">
        <v>0.653545382481754</v>
      </c>
      <c r="G397" s="17" t="s">
        <v>101</v>
      </c>
      <c r="H397" s="18" t="n">
        <v>0.3</v>
      </c>
      <c r="I397" s="18" t="n">
        <v>1.5</v>
      </c>
      <c r="J397" s="19" t="n">
        <v>0.953957461490347</v>
      </c>
      <c r="K397" s="19" t="n">
        <v>0.472403299675042</v>
      </c>
      <c r="L397" s="16" t="n">
        <v>11.0451462222342</v>
      </c>
      <c r="M397" s="19" t="n">
        <v>0.632312069124552</v>
      </c>
      <c r="N397" s="19" t="n">
        <v>0.818467722618146</v>
      </c>
      <c r="O397" s="19" t="n">
        <v>1.20560986595669</v>
      </c>
      <c r="P397" s="19" t="n">
        <v>0.603991621093551</v>
      </c>
      <c r="Q397" s="17" t="s">
        <v>31</v>
      </c>
      <c r="R397" s="5" t="str">
        <f aca="false">IF(OR(Q397="Steel plate",Q397="Concrete jacket"),"Steel plate or jacket",Q397)</f>
        <v>Polymer laminate</v>
      </c>
      <c r="S397" s="5" t="str">
        <f aca="false">IF(O397&lt;='Tree rules'!$C$4,IF(N397&lt;='Tree rules'!$C$5,IF(P397&lt;='Tree rules'!$C$7,"Monitor","Polymer laminate"),IF(P397&lt;='Tree rules'!$C$8,"Seal cracks","Polymer laminate")),IF(O397&lt;='Tree rules'!$C$6,IF(P397&lt;='Tree rules'!$C$9,"Polymer laminate","Steel plate or jacket"),IF(L397&lt;='Tree rules'!$C$10,"Steel plate or jacket","Polymer laminate")))</f>
        <v>Polymer laminate</v>
      </c>
      <c r="T397" s="5" t="str">
        <f aca="false">IF(S397=R397,"Yes","No")</f>
        <v>Yes</v>
      </c>
    </row>
    <row r="398" customFormat="false" ht="15" hidden="false" customHeight="false" outlineLevel="0" collapsed="false">
      <c r="A398" s="15" t="n">
        <v>582</v>
      </c>
      <c r="B398" s="16" t="n">
        <v>3.21552835045263</v>
      </c>
      <c r="C398" s="15" t="n">
        <v>230</v>
      </c>
      <c r="D398" s="15" t="n">
        <v>300</v>
      </c>
      <c r="E398" s="15" t="n">
        <v>25</v>
      </c>
      <c r="F398" s="16" t="n">
        <v>0.768324290280112</v>
      </c>
      <c r="G398" s="17" t="s">
        <v>103</v>
      </c>
      <c r="H398" s="18" t="n">
        <v>0.2</v>
      </c>
      <c r="I398" s="18" t="n">
        <v>1</v>
      </c>
      <c r="J398" s="19" t="n">
        <v>0.86321331002125</v>
      </c>
      <c r="K398" s="19" t="n">
        <v>0.501975629981849</v>
      </c>
      <c r="L398" s="16" t="n">
        <v>12.5606576189556</v>
      </c>
      <c r="M398" s="19" t="n">
        <v>0.451489974426613</v>
      </c>
      <c r="N398" s="19" t="n">
        <v>0.90036116089457</v>
      </c>
      <c r="O398" s="19" t="n">
        <v>0.86321331002125</v>
      </c>
      <c r="P398" s="19" t="n">
        <v>0.638573607690778</v>
      </c>
      <c r="Q398" s="17" t="s">
        <v>29</v>
      </c>
      <c r="R398" s="5" t="str">
        <f aca="false">IF(OR(Q398="Steel plate",Q398="Concrete jacket"),"Steel plate or jacket",Q398)</f>
        <v>Monitor</v>
      </c>
      <c r="S398" s="5" t="str">
        <f aca="false">IF(O398&lt;='Tree rules'!$C$4,IF(N398&lt;='Tree rules'!$C$5,IF(P398&lt;='Tree rules'!$C$7,"Monitor","Polymer laminate"),IF(P398&lt;='Tree rules'!$C$8,"Seal cracks","Polymer laminate")),IF(O398&lt;='Tree rules'!$C$6,IF(P398&lt;='Tree rules'!$C$9,"Polymer laminate","Steel plate or jacket"),IF(L398&lt;='Tree rules'!$C$10,"Steel plate or jacket","Polymer laminate")))</f>
        <v>Monitor</v>
      </c>
      <c r="T398" s="5" t="str">
        <f aca="false">IF(S398=R398,"Yes","No")</f>
        <v>Yes</v>
      </c>
    </row>
    <row r="399" customFormat="false" ht="15" hidden="false" customHeight="false" outlineLevel="0" collapsed="false">
      <c r="A399" s="15" t="n">
        <v>583</v>
      </c>
      <c r="B399" s="16" t="n">
        <v>3.01700542534383</v>
      </c>
      <c r="C399" s="15" t="n">
        <v>300</v>
      </c>
      <c r="D399" s="15" t="n">
        <v>300</v>
      </c>
      <c r="E399" s="15" t="n">
        <v>25</v>
      </c>
      <c r="F399" s="16" t="n">
        <v>0.791582400904515</v>
      </c>
      <c r="G399" s="17" t="s">
        <v>103</v>
      </c>
      <c r="H399" s="18" t="n">
        <v>0.2</v>
      </c>
      <c r="I399" s="18" t="n">
        <v>2</v>
      </c>
      <c r="J399" s="19" t="n">
        <v>0.873250777636675</v>
      </c>
      <c r="K399" s="19" t="n">
        <v>0.575957219066974</v>
      </c>
      <c r="L399" s="16" t="n">
        <v>11.8779741155269</v>
      </c>
      <c r="M399" s="19" t="n">
        <v>0.894893471245355</v>
      </c>
      <c r="N399" s="19" t="n">
        <v>1.49871696281132</v>
      </c>
      <c r="O399" s="19" t="n">
        <v>1.24354646583766</v>
      </c>
      <c r="P399" s="19" t="n">
        <v>0.421671015272182</v>
      </c>
      <c r="Q399" s="17" t="s">
        <v>31</v>
      </c>
      <c r="R399" s="5" t="str">
        <f aca="false">IF(OR(Q399="Steel plate",Q399="Concrete jacket"),"Steel plate or jacket",Q399)</f>
        <v>Polymer laminate</v>
      </c>
      <c r="S399" s="5" t="str">
        <f aca="false">IF(O399&lt;='Tree rules'!$C$4,IF(N399&lt;='Tree rules'!$C$5,IF(P399&lt;='Tree rules'!$C$7,"Monitor","Polymer laminate"),IF(P399&lt;='Tree rules'!$C$8,"Seal cracks","Polymer laminate")),IF(O399&lt;='Tree rules'!$C$6,IF(P399&lt;='Tree rules'!$C$9,"Polymer laminate","Steel plate or jacket"),IF(L399&lt;='Tree rules'!$C$10,"Steel plate or jacket","Polymer laminate")))</f>
        <v>Polymer laminate</v>
      </c>
      <c r="T399" s="5" t="str">
        <f aca="false">IF(S399=R399,"Yes","No")</f>
        <v>Yes</v>
      </c>
    </row>
    <row r="400" customFormat="false" ht="15" hidden="false" customHeight="false" outlineLevel="0" collapsed="false">
      <c r="A400" s="15" t="n">
        <v>584</v>
      </c>
      <c r="B400" s="16" t="n">
        <v>7.59583660698458</v>
      </c>
      <c r="C400" s="15" t="n">
        <v>300</v>
      </c>
      <c r="D400" s="15" t="n">
        <v>700</v>
      </c>
      <c r="E400" s="15" t="n">
        <v>30</v>
      </c>
      <c r="F400" s="16" t="n">
        <v>0.642452485396686</v>
      </c>
      <c r="G400" s="17" t="s">
        <v>101</v>
      </c>
      <c r="H400" s="18" t="n">
        <v>0.3</v>
      </c>
      <c r="I400" s="18" t="n">
        <v>1.5</v>
      </c>
      <c r="J400" s="19" t="n">
        <v>0.86028599427752</v>
      </c>
      <c r="K400" s="19" t="n">
        <v>0.625203730334011</v>
      </c>
      <c r="L400" s="16" t="n">
        <v>11.6500561456819</v>
      </c>
      <c r="M400" s="19" t="n">
        <v>0.620006267034094</v>
      </c>
      <c r="N400" s="19" t="n">
        <v>0.705793289247188</v>
      </c>
      <c r="O400" s="19" t="n">
        <v>1.02150198502808</v>
      </c>
      <c r="P400" s="19" t="n">
        <v>0.557049747216363</v>
      </c>
      <c r="Q400" s="17" t="s">
        <v>31</v>
      </c>
      <c r="R400" s="5" t="str">
        <f aca="false">IF(OR(Q400="Steel plate",Q400="Concrete jacket"),"Steel plate or jacket",Q400)</f>
        <v>Polymer laminate</v>
      </c>
      <c r="S400" s="5" t="str">
        <f aca="false">IF(O400&lt;='Tree rules'!$C$4,IF(N400&lt;='Tree rules'!$C$5,IF(P400&lt;='Tree rules'!$C$7,"Monitor","Polymer laminate"),IF(P400&lt;='Tree rules'!$C$8,"Seal cracks","Polymer laminate")),IF(O400&lt;='Tree rules'!$C$6,IF(P400&lt;='Tree rules'!$C$9,"Polymer laminate","Steel plate or jacket"),IF(L400&lt;='Tree rules'!$C$10,"Steel plate or jacket","Polymer laminate")))</f>
        <v>Polymer laminate</v>
      </c>
      <c r="T400" s="5" t="str">
        <f aca="false">IF(S400=R400,"Yes","No")</f>
        <v>Yes</v>
      </c>
    </row>
    <row r="401" customFormat="false" ht="15" hidden="false" customHeight="false" outlineLevel="0" collapsed="false">
      <c r="A401" s="15" t="n">
        <v>585</v>
      </c>
      <c r="B401" s="16" t="n">
        <v>4.41605278822973</v>
      </c>
      <c r="C401" s="15" t="n">
        <v>300</v>
      </c>
      <c r="D401" s="15" t="n">
        <v>400</v>
      </c>
      <c r="E401" s="15" t="n">
        <v>20</v>
      </c>
      <c r="F401" s="16" t="n">
        <v>0.529481907908392</v>
      </c>
      <c r="G401" s="17" t="s">
        <v>103</v>
      </c>
      <c r="H401" s="18" t="n">
        <v>0.2</v>
      </c>
      <c r="I401" s="18" t="n">
        <v>1</v>
      </c>
      <c r="J401" s="19" t="n">
        <v>0.970188933751889</v>
      </c>
      <c r="K401" s="19" t="n">
        <v>0.478430617752491</v>
      </c>
      <c r="L401" s="16" t="n">
        <v>12.4046426635667</v>
      </c>
      <c r="M401" s="19" t="n">
        <v>0.931393033512108</v>
      </c>
      <c r="N401" s="19" t="n">
        <v>0.847979471725253</v>
      </c>
      <c r="O401" s="19" t="n">
        <v>0.970188933751889</v>
      </c>
      <c r="P401" s="19" t="n">
        <v>0.322982519230017</v>
      </c>
      <c r="Q401" s="17" t="s">
        <v>29</v>
      </c>
      <c r="R401" s="5" t="str">
        <f aca="false">IF(OR(Q401="Steel plate",Q401="Concrete jacket"),"Steel plate or jacket",Q401)</f>
        <v>Monitor</v>
      </c>
      <c r="S401" s="5" t="str">
        <f aca="false">IF(O401&lt;='Tree rules'!$C$4,IF(N401&lt;='Tree rules'!$C$5,IF(P401&lt;='Tree rules'!$C$7,"Monitor","Polymer laminate"),IF(P401&lt;='Tree rules'!$C$8,"Seal cracks","Polymer laminate")),IF(O401&lt;='Tree rules'!$C$6,IF(P401&lt;='Tree rules'!$C$9,"Polymer laminate","Steel plate or jacket"),IF(L401&lt;='Tree rules'!$C$10,"Steel plate or jacket","Polymer laminate")))</f>
        <v>Monitor</v>
      </c>
      <c r="T401" s="5" t="str">
        <f aca="false">IF(S401=R401,"Yes","No")</f>
        <v>Yes</v>
      </c>
    </row>
    <row r="402" customFormat="false" ht="15" hidden="false" customHeight="false" outlineLevel="0" collapsed="false">
      <c r="A402" s="15" t="n">
        <v>586</v>
      </c>
      <c r="B402" s="16" t="n">
        <v>6.06480598300268</v>
      </c>
      <c r="C402" s="15" t="n">
        <v>230</v>
      </c>
      <c r="D402" s="15" t="n">
        <v>550</v>
      </c>
      <c r="E402" s="15" t="n">
        <v>20</v>
      </c>
      <c r="F402" s="16" t="n">
        <v>0.693795479053647</v>
      </c>
      <c r="G402" s="17" t="s">
        <v>101</v>
      </c>
      <c r="H402" s="18" t="n">
        <v>0.3</v>
      </c>
      <c r="I402" s="18" t="n">
        <v>1</v>
      </c>
      <c r="J402" s="19" t="n">
        <v>0.93105346098942</v>
      </c>
      <c r="K402" s="19" t="n">
        <v>0.468303866371825</v>
      </c>
      <c r="L402" s="16" t="n">
        <v>12.0333452043704</v>
      </c>
      <c r="M402" s="19" t="n">
        <v>0.352567999017806</v>
      </c>
      <c r="N402" s="19" t="n">
        <v>0.615571832370875</v>
      </c>
      <c r="O402" s="19" t="n">
        <v>0.93105346098942</v>
      </c>
      <c r="P402" s="19" t="n">
        <v>0.982562114629242</v>
      </c>
      <c r="Q402" s="17" t="s">
        <v>31</v>
      </c>
      <c r="R402" s="5" t="str">
        <f aca="false">IF(OR(Q402="Steel plate",Q402="Concrete jacket"),"Steel plate or jacket",Q402)</f>
        <v>Polymer laminate</v>
      </c>
      <c r="S402" s="5" t="str">
        <f aca="false">IF(O402&lt;='Tree rules'!$C$4,IF(N402&lt;='Tree rules'!$C$5,IF(P402&lt;='Tree rules'!$C$7,"Monitor","Polymer laminate"),IF(P402&lt;='Tree rules'!$C$8,"Seal cracks","Polymer laminate")),IF(O402&lt;='Tree rules'!$C$6,IF(P402&lt;='Tree rules'!$C$9,"Polymer laminate","Steel plate or jacket"),IF(L402&lt;='Tree rules'!$C$10,"Steel plate or jacket","Polymer laminate")))</f>
        <v>Polymer laminate</v>
      </c>
      <c r="T402" s="5" t="str">
        <f aca="false">IF(S402=R402,"Yes","No")</f>
        <v>Yes</v>
      </c>
    </row>
    <row r="403" customFormat="false" ht="15" hidden="false" customHeight="false" outlineLevel="0" collapsed="false">
      <c r="A403" s="15" t="n">
        <v>587</v>
      </c>
      <c r="B403" s="16" t="n">
        <v>5.66478829351565</v>
      </c>
      <c r="C403" s="15" t="n">
        <v>300</v>
      </c>
      <c r="D403" s="15" t="n">
        <v>500</v>
      </c>
      <c r="E403" s="15" t="n">
        <v>20</v>
      </c>
      <c r="F403" s="16" t="n">
        <v>0.695042622475618</v>
      </c>
      <c r="G403" s="17" t="s">
        <v>103</v>
      </c>
      <c r="H403" s="18" t="n">
        <v>0.2</v>
      </c>
      <c r="I403" s="18" t="n">
        <v>1</v>
      </c>
      <c r="J403" s="19" t="n">
        <v>0.94417474605199</v>
      </c>
      <c r="K403" s="19" t="n">
        <v>0.463251973785131</v>
      </c>
      <c r="L403" s="16" t="n">
        <v>12.5327174635302</v>
      </c>
      <c r="M403" s="19" t="n">
        <v>0.603615854494643</v>
      </c>
      <c r="N403" s="19" t="n">
        <v>1.12895337663057</v>
      </c>
      <c r="O403" s="19" t="n">
        <v>0.94417474605199</v>
      </c>
      <c r="P403" s="19" t="n">
        <v>0.604681114278675</v>
      </c>
      <c r="Q403" s="17" t="s">
        <v>30</v>
      </c>
      <c r="R403" s="5" t="str">
        <f aca="false">IF(OR(Q403="Steel plate",Q403="Concrete jacket"),"Steel plate or jacket",Q403)</f>
        <v>Seal cracks</v>
      </c>
      <c r="S403" s="5" t="str">
        <f aca="false">IF(O403&lt;='Tree rules'!$C$4,IF(N403&lt;='Tree rules'!$C$5,IF(P403&lt;='Tree rules'!$C$7,"Monitor","Polymer laminate"),IF(P403&lt;='Tree rules'!$C$8,"Seal cracks","Polymer laminate")),IF(O403&lt;='Tree rules'!$C$6,IF(P403&lt;='Tree rules'!$C$9,"Polymer laminate","Steel plate or jacket"),IF(L403&lt;='Tree rules'!$C$10,"Steel plate or jacket","Polymer laminate")))</f>
        <v>Seal cracks</v>
      </c>
      <c r="T403" s="5" t="str">
        <f aca="false">IF(S403=R403,"Yes","No")</f>
        <v>Yes</v>
      </c>
    </row>
    <row r="404" customFormat="false" ht="15" hidden="false" customHeight="false" outlineLevel="0" collapsed="false">
      <c r="A404" s="15" t="n">
        <v>588</v>
      </c>
      <c r="B404" s="16" t="n">
        <v>3.61833977594774</v>
      </c>
      <c r="C404" s="15" t="n">
        <v>300</v>
      </c>
      <c r="D404" s="15" t="n">
        <v>325</v>
      </c>
      <c r="E404" s="15" t="n">
        <v>30</v>
      </c>
      <c r="F404" s="16" t="n">
        <v>0.799387443661525</v>
      </c>
      <c r="G404" s="17" t="s">
        <v>102</v>
      </c>
      <c r="H404" s="18" t="n">
        <v>0.1</v>
      </c>
      <c r="I404" s="18" t="n">
        <v>1.5</v>
      </c>
      <c r="J404" s="19" t="n">
        <v>0.852353178992779</v>
      </c>
      <c r="K404" s="19" t="n">
        <v>0.525467521985716</v>
      </c>
      <c r="L404" s="16" t="n">
        <v>13.8104571601059</v>
      </c>
      <c r="M404" s="19" t="n">
        <v>0.912863940286878</v>
      </c>
      <c r="N404" s="19" t="n">
        <v>3.71672871029516</v>
      </c>
      <c r="O404" s="19" t="n">
        <v>1.05458781207818</v>
      </c>
      <c r="P404" s="19" t="n">
        <v>0.355823700915977</v>
      </c>
      <c r="Q404" s="17" t="s">
        <v>31</v>
      </c>
      <c r="R404" s="5" t="str">
        <f aca="false">IF(OR(Q404="Steel plate",Q404="Concrete jacket"),"Steel plate or jacket",Q404)</f>
        <v>Polymer laminate</v>
      </c>
      <c r="S404" s="5" t="str">
        <f aca="false">IF(O404&lt;='Tree rules'!$C$4,IF(N404&lt;='Tree rules'!$C$5,IF(P404&lt;='Tree rules'!$C$7,"Monitor","Polymer laminate"),IF(P404&lt;='Tree rules'!$C$8,"Seal cracks","Polymer laminate")),IF(O404&lt;='Tree rules'!$C$6,IF(P404&lt;='Tree rules'!$C$9,"Polymer laminate","Steel plate or jacket"),IF(L404&lt;='Tree rules'!$C$10,"Steel plate or jacket","Polymer laminate")))</f>
        <v>Polymer laminate</v>
      </c>
      <c r="T404" s="5" t="str">
        <f aca="false">IF(S404=R404,"Yes","No")</f>
        <v>Yes</v>
      </c>
    </row>
    <row r="405" customFormat="false" ht="15" hidden="false" customHeight="false" outlineLevel="0" collapsed="false">
      <c r="A405" s="15" t="n">
        <v>589</v>
      </c>
      <c r="B405" s="16" t="n">
        <v>5.52342217198474</v>
      </c>
      <c r="C405" s="15" t="n">
        <v>300</v>
      </c>
      <c r="D405" s="15" t="n">
        <v>475</v>
      </c>
      <c r="E405" s="15" t="n">
        <v>20</v>
      </c>
      <c r="F405" s="16" t="n">
        <v>0.524813621945395</v>
      </c>
      <c r="G405" s="17" t="s">
        <v>103</v>
      </c>
      <c r="H405" s="18" t="n">
        <v>0.2</v>
      </c>
      <c r="I405" s="18" t="n">
        <v>1.5</v>
      </c>
      <c r="J405" s="19" t="n">
        <v>0.871268647865773</v>
      </c>
      <c r="K405" s="19" t="n">
        <v>0.45583711040752</v>
      </c>
      <c r="L405" s="16" t="n">
        <v>12.815364668178</v>
      </c>
      <c r="M405" s="19" t="n">
        <v>0.769186267085382</v>
      </c>
      <c r="N405" s="19" t="n">
        <v>0.98747827104101</v>
      </c>
      <c r="O405" s="19" t="n">
        <v>1.10832468038276</v>
      </c>
      <c r="P405" s="19" t="n">
        <v>0.423640459380823</v>
      </c>
      <c r="Q405" s="17" t="s">
        <v>31</v>
      </c>
      <c r="R405" s="5" t="str">
        <f aca="false">IF(OR(Q405="Steel plate",Q405="Concrete jacket"),"Steel plate or jacket",Q405)</f>
        <v>Polymer laminate</v>
      </c>
      <c r="S405" s="5" t="str">
        <f aca="false">IF(O405&lt;='Tree rules'!$C$4,IF(N405&lt;='Tree rules'!$C$5,IF(P405&lt;='Tree rules'!$C$7,"Monitor","Polymer laminate"),IF(P405&lt;='Tree rules'!$C$8,"Seal cracks","Polymer laminate")),IF(O405&lt;='Tree rules'!$C$6,IF(P405&lt;='Tree rules'!$C$9,"Polymer laminate","Steel plate or jacket"),IF(L405&lt;='Tree rules'!$C$10,"Steel plate or jacket","Polymer laminate")))</f>
        <v>Polymer laminate</v>
      </c>
      <c r="T405" s="5" t="str">
        <f aca="false">IF(S405=R405,"Yes","No")</f>
        <v>Yes</v>
      </c>
    </row>
    <row r="406" customFormat="false" ht="15" hidden="false" customHeight="false" outlineLevel="0" collapsed="false">
      <c r="A406" s="15" t="n">
        <v>590</v>
      </c>
      <c r="B406" s="16" t="n">
        <v>6.13160819964767</v>
      </c>
      <c r="C406" s="15" t="n">
        <v>300</v>
      </c>
      <c r="D406" s="15" t="n">
        <v>575</v>
      </c>
      <c r="E406" s="15" t="n">
        <v>30</v>
      </c>
      <c r="F406" s="16" t="n">
        <v>0.633465437396808</v>
      </c>
      <c r="G406" s="17" t="s">
        <v>103</v>
      </c>
      <c r="H406" s="18" t="n">
        <v>0.2</v>
      </c>
      <c r="I406" s="18" t="n">
        <v>2</v>
      </c>
      <c r="J406" s="19" t="n">
        <v>0.960925956165465</v>
      </c>
      <c r="K406" s="19" t="n">
        <v>0.503870274782242</v>
      </c>
      <c r="L406" s="16" t="n">
        <v>11.5909417762716</v>
      </c>
      <c r="M406" s="19" t="n">
        <v>0.603445515724758</v>
      </c>
      <c r="N406" s="19" t="n">
        <v>1.43819623528192</v>
      </c>
      <c r="O406" s="19" t="n">
        <v>1.43766988675245</v>
      </c>
      <c r="P406" s="19" t="n">
        <v>0.62960974735877</v>
      </c>
      <c r="Q406" s="17" t="s">
        <v>31</v>
      </c>
      <c r="R406" s="5" t="str">
        <f aca="false">IF(OR(Q406="Steel plate",Q406="Concrete jacket"),"Steel plate or jacket",Q406)</f>
        <v>Polymer laminate</v>
      </c>
      <c r="S406" s="5" t="str">
        <f aca="false">IF(O406&lt;='Tree rules'!$C$4,IF(N406&lt;='Tree rules'!$C$5,IF(P406&lt;='Tree rules'!$C$7,"Monitor","Polymer laminate"),IF(P406&lt;='Tree rules'!$C$8,"Seal cracks","Polymer laminate")),IF(O406&lt;='Tree rules'!$C$6,IF(P406&lt;='Tree rules'!$C$9,"Polymer laminate","Steel plate or jacket"),IF(L406&lt;='Tree rules'!$C$10,"Steel plate or jacket","Polymer laminate")))</f>
        <v>Steel plate or jacket</v>
      </c>
      <c r="T406" s="5" t="str">
        <f aca="false">IF(S406=R406,"Yes","No")</f>
        <v>No</v>
      </c>
    </row>
    <row r="407" customFormat="false" ht="15" hidden="false" customHeight="false" outlineLevel="0" collapsed="false">
      <c r="A407" s="15" t="n">
        <v>591</v>
      </c>
      <c r="B407" s="16" t="n">
        <v>3.73886054334328</v>
      </c>
      <c r="C407" s="15" t="n">
        <v>230</v>
      </c>
      <c r="D407" s="15" t="n">
        <v>325</v>
      </c>
      <c r="E407" s="15" t="n">
        <v>25</v>
      </c>
      <c r="F407" s="16" t="n">
        <v>0.626653981080713</v>
      </c>
      <c r="G407" s="17" t="s">
        <v>103</v>
      </c>
      <c r="H407" s="18" t="n">
        <v>0.2</v>
      </c>
      <c r="I407" s="18" t="n">
        <v>1</v>
      </c>
      <c r="J407" s="19" t="n">
        <v>0.944720279146466</v>
      </c>
      <c r="K407" s="19" t="n">
        <v>0.524098635079183</v>
      </c>
      <c r="L407" s="16" t="n">
        <v>13.4009338471085</v>
      </c>
      <c r="M407" s="19" t="n">
        <v>0.47447930830559</v>
      </c>
      <c r="N407" s="19" t="n">
        <v>1.34131562219632</v>
      </c>
      <c r="O407" s="19" t="n">
        <v>0.944720279146466</v>
      </c>
      <c r="P407" s="19" t="n">
        <v>0.617537550463755</v>
      </c>
      <c r="Q407" s="17" t="s">
        <v>30</v>
      </c>
      <c r="R407" s="5" t="str">
        <f aca="false">IF(OR(Q407="Steel plate",Q407="Concrete jacket"),"Steel plate or jacket",Q407)</f>
        <v>Seal cracks</v>
      </c>
      <c r="S407" s="5" t="str">
        <f aca="false">IF(O407&lt;='Tree rules'!$C$4,IF(N407&lt;='Tree rules'!$C$5,IF(P407&lt;='Tree rules'!$C$7,"Monitor","Polymer laminate"),IF(P407&lt;='Tree rules'!$C$8,"Seal cracks","Polymer laminate")),IF(O407&lt;='Tree rules'!$C$6,IF(P407&lt;='Tree rules'!$C$9,"Polymer laminate","Steel plate or jacket"),IF(L407&lt;='Tree rules'!$C$10,"Steel plate or jacket","Polymer laminate")))</f>
        <v>Seal cracks</v>
      </c>
      <c r="T407" s="5" t="str">
        <f aca="false">IF(S407=R407,"Yes","No")</f>
        <v>Yes</v>
      </c>
    </row>
    <row r="408" customFormat="false" ht="15" hidden="false" customHeight="false" outlineLevel="0" collapsed="false">
      <c r="A408" s="15" t="n">
        <v>592</v>
      </c>
      <c r="B408" s="16" t="n">
        <v>4.37517789990402</v>
      </c>
      <c r="C408" s="15" t="n">
        <v>300</v>
      </c>
      <c r="D408" s="15" t="n">
        <v>400</v>
      </c>
      <c r="E408" s="15" t="n">
        <v>30</v>
      </c>
      <c r="F408" s="16" t="n">
        <v>0.892497912951646</v>
      </c>
      <c r="G408" s="17" t="s">
        <v>103</v>
      </c>
      <c r="H408" s="18" t="n">
        <v>0.2</v>
      </c>
      <c r="I408" s="18" t="n">
        <v>1.5</v>
      </c>
      <c r="J408" s="19" t="n">
        <v>0.872186085735334</v>
      </c>
      <c r="K408" s="19" t="n">
        <v>0.631504569468319</v>
      </c>
      <c r="L408" s="16" t="n">
        <v>12.4294826701819</v>
      </c>
      <c r="M408" s="19" t="n">
        <v>0.811040799588369</v>
      </c>
      <c r="N408" s="19" t="n">
        <v>1.2501432758469</v>
      </c>
      <c r="O408" s="19" t="n">
        <v>1.03288437931873</v>
      </c>
      <c r="P408" s="19" t="n">
        <v>0.528606146663276</v>
      </c>
      <c r="Q408" s="17" t="s">
        <v>31</v>
      </c>
      <c r="R408" s="5" t="str">
        <f aca="false">IF(OR(Q408="Steel plate",Q408="Concrete jacket"),"Steel plate or jacket",Q408)</f>
        <v>Polymer laminate</v>
      </c>
      <c r="S408" s="5" t="str">
        <f aca="false">IF(O408&lt;='Tree rules'!$C$4,IF(N408&lt;='Tree rules'!$C$5,IF(P408&lt;='Tree rules'!$C$7,"Monitor","Polymer laminate"),IF(P408&lt;='Tree rules'!$C$8,"Seal cracks","Polymer laminate")),IF(O408&lt;='Tree rules'!$C$6,IF(P408&lt;='Tree rules'!$C$9,"Polymer laminate","Steel plate or jacket"),IF(L408&lt;='Tree rules'!$C$10,"Steel plate or jacket","Polymer laminate")))</f>
        <v>Polymer laminate</v>
      </c>
      <c r="T408" s="5" t="str">
        <f aca="false">IF(S408=R408,"Yes","No")</f>
        <v>Yes</v>
      </c>
    </row>
    <row r="409" customFormat="false" ht="15" hidden="false" customHeight="false" outlineLevel="0" collapsed="false">
      <c r="A409" s="15" t="n">
        <v>593</v>
      </c>
      <c r="B409" s="16" t="n">
        <v>6.95122209550667</v>
      </c>
      <c r="C409" s="15" t="n">
        <v>300</v>
      </c>
      <c r="D409" s="15" t="n">
        <v>575</v>
      </c>
      <c r="E409" s="15" t="n">
        <v>20</v>
      </c>
      <c r="F409" s="16" t="n">
        <v>0.596127638252333</v>
      </c>
      <c r="G409" s="17" t="s">
        <v>103</v>
      </c>
      <c r="H409" s="18" t="n">
        <v>0.2</v>
      </c>
      <c r="I409" s="18" t="n">
        <v>2</v>
      </c>
      <c r="J409" s="19" t="n">
        <v>0.893805454299377</v>
      </c>
      <c r="K409" s="19" t="n">
        <v>0.545535611463815</v>
      </c>
      <c r="L409" s="16" t="n">
        <v>13.1901747542821</v>
      </c>
      <c r="M409" s="19" t="n">
        <v>0.460657233255647</v>
      </c>
      <c r="N409" s="19" t="n">
        <v>1.62814475553794</v>
      </c>
      <c r="O409" s="19" t="n">
        <v>1.30000820355785</v>
      </c>
      <c r="P409" s="19" t="n">
        <v>0.93869950782478</v>
      </c>
      <c r="Q409" s="17" t="s">
        <v>31</v>
      </c>
      <c r="R409" s="5" t="str">
        <f aca="false">IF(OR(Q409="Steel plate",Q409="Concrete jacket"),"Steel plate or jacket",Q409)</f>
        <v>Polymer laminate</v>
      </c>
      <c r="S409" s="5" t="str">
        <f aca="false">IF(O409&lt;='Tree rules'!$C$4,IF(N409&lt;='Tree rules'!$C$5,IF(P409&lt;='Tree rules'!$C$7,"Monitor","Polymer laminate"),IF(P409&lt;='Tree rules'!$C$8,"Seal cracks","Polymer laminate")),IF(O409&lt;='Tree rules'!$C$6,IF(P409&lt;='Tree rules'!$C$9,"Polymer laminate","Steel plate or jacket"),IF(L409&lt;='Tree rules'!$C$10,"Steel plate or jacket","Polymer laminate")))</f>
        <v>Polymer laminate</v>
      </c>
      <c r="T409" s="5" t="str">
        <f aca="false">IF(S409=R409,"Yes","No")</f>
        <v>Yes</v>
      </c>
    </row>
    <row r="410" customFormat="false" ht="15" hidden="false" customHeight="false" outlineLevel="0" collapsed="false">
      <c r="A410" s="15" t="n">
        <v>594</v>
      </c>
      <c r="B410" s="16" t="n">
        <v>3.16747991085526</v>
      </c>
      <c r="C410" s="15" t="n">
        <v>230</v>
      </c>
      <c r="D410" s="15" t="n">
        <v>300</v>
      </c>
      <c r="E410" s="15" t="n">
        <v>30</v>
      </c>
      <c r="F410" s="16" t="n">
        <v>0.816145304197962</v>
      </c>
      <c r="G410" s="17" t="s">
        <v>102</v>
      </c>
      <c r="H410" s="18" t="n">
        <v>0.1</v>
      </c>
      <c r="I410" s="18" t="n">
        <v>1.5</v>
      </c>
      <c r="J410" s="19" t="n">
        <v>0.973417562179254</v>
      </c>
      <c r="K410" s="19" t="n">
        <v>0.46249240475995</v>
      </c>
      <c r="L410" s="16" t="n">
        <v>13.1430701695239</v>
      </c>
      <c r="M410" s="19" t="n">
        <v>0.225052490017973</v>
      </c>
      <c r="N410" s="19" t="n">
        <v>3.77676921128138</v>
      </c>
      <c r="O410" s="19" t="n">
        <v>1.23502722868496</v>
      </c>
      <c r="P410" s="19" t="n">
        <v>1.34619800343059</v>
      </c>
      <c r="Q410" s="17" t="s">
        <v>31</v>
      </c>
      <c r="R410" s="5" t="str">
        <f aca="false">IF(OR(Q410="Steel plate",Q410="Concrete jacket"),"Steel plate or jacket",Q410)</f>
        <v>Polymer laminate</v>
      </c>
      <c r="S410" s="5" t="str">
        <f aca="false">IF(O410&lt;='Tree rules'!$C$4,IF(N410&lt;='Tree rules'!$C$5,IF(P410&lt;='Tree rules'!$C$7,"Monitor","Polymer laminate"),IF(P410&lt;='Tree rules'!$C$8,"Seal cracks","Polymer laminate")),IF(O410&lt;='Tree rules'!$C$6,IF(P410&lt;='Tree rules'!$C$9,"Polymer laminate","Steel plate or jacket"),IF(L410&lt;='Tree rules'!$C$10,"Steel plate or jacket","Polymer laminate")))</f>
        <v>Steel plate or jacket</v>
      </c>
      <c r="T410" s="5" t="str">
        <f aca="false">IF(S410=R410,"Yes","No")</f>
        <v>No</v>
      </c>
    </row>
    <row r="411" customFormat="false" ht="15" hidden="false" customHeight="false" outlineLevel="0" collapsed="false">
      <c r="A411" s="15" t="n">
        <v>597</v>
      </c>
      <c r="B411" s="16" t="n">
        <v>4.32095219449846</v>
      </c>
      <c r="C411" s="15" t="n">
        <v>230</v>
      </c>
      <c r="D411" s="15" t="n">
        <v>375</v>
      </c>
      <c r="E411" s="15" t="n">
        <v>30</v>
      </c>
      <c r="F411" s="16" t="n">
        <v>0.556804015036685</v>
      </c>
      <c r="G411" s="17" t="s">
        <v>102</v>
      </c>
      <c r="H411" s="18" t="n">
        <v>0.1</v>
      </c>
      <c r="I411" s="18" t="n">
        <v>1</v>
      </c>
      <c r="J411" s="19" t="n">
        <v>0.903391979964117</v>
      </c>
      <c r="K411" s="19" t="n">
        <v>0.583416970443431</v>
      </c>
      <c r="L411" s="16" t="n">
        <v>13.7609942499951</v>
      </c>
      <c r="M411" s="19" t="n">
        <v>0.929315153057183</v>
      </c>
      <c r="N411" s="19" t="n">
        <v>2.50082407846768</v>
      </c>
      <c r="O411" s="19" t="n">
        <v>0.903391979964117</v>
      </c>
      <c r="P411" s="19" t="n">
        <v>0.27553342043557</v>
      </c>
      <c r="Q411" s="17" t="s">
        <v>30</v>
      </c>
      <c r="R411" s="5" t="str">
        <f aca="false">IF(OR(Q411="Steel plate",Q411="Concrete jacket"),"Steel plate or jacket",Q411)</f>
        <v>Seal cracks</v>
      </c>
      <c r="S411" s="5" t="str">
        <f aca="false">IF(O411&lt;='Tree rules'!$C$4,IF(N411&lt;='Tree rules'!$C$5,IF(P411&lt;='Tree rules'!$C$7,"Monitor","Polymer laminate"),IF(P411&lt;='Tree rules'!$C$8,"Seal cracks","Polymer laminate")),IF(O411&lt;='Tree rules'!$C$6,IF(P411&lt;='Tree rules'!$C$9,"Polymer laminate","Steel plate or jacket"),IF(L411&lt;='Tree rules'!$C$10,"Steel plate or jacket","Polymer laminate")))</f>
        <v>Seal cracks</v>
      </c>
      <c r="T411" s="5" t="str">
        <f aca="false">IF(S411=R411,"Yes","No")</f>
        <v>Yes</v>
      </c>
    </row>
    <row r="412" customFormat="false" ht="15" hidden="false" customHeight="false" outlineLevel="0" collapsed="false">
      <c r="A412" s="15" t="n">
        <v>598</v>
      </c>
      <c r="B412" s="16" t="n">
        <v>7.17553032858028</v>
      </c>
      <c r="C412" s="15" t="n">
        <v>230</v>
      </c>
      <c r="D412" s="15" t="n">
        <v>600</v>
      </c>
      <c r="E412" s="15" t="n">
        <v>25</v>
      </c>
      <c r="F412" s="16" t="n">
        <v>0.63117855856144</v>
      </c>
      <c r="G412" s="17" t="s">
        <v>101</v>
      </c>
      <c r="H412" s="18" t="n">
        <v>0.3</v>
      </c>
      <c r="I412" s="18" t="n">
        <v>1</v>
      </c>
      <c r="J412" s="19" t="n">
        <v>0.954389447986569</v>
      </c>
      <c r="K412" s="19" t="n">
        <v>0.422911890756537</v>
      </c>
      <c r="L412" s="16" t="n">
        <v>12.9522208097117</v>
      </c>
      <c r="M412" s="19" t="n">
        <v>0.509367785507716</v>
      </c>
      <c r="N412" s="19" t="n">
        <v>0.613017972977862</v>
      </c>
      <c r="O412" s="19" t="n">
        <v>0.954389447986569</v>
      </c>
      <c r="P412" s="19" t="n">
        <v>0.651476671896784</v>
      </c>
      <c r="Q412" s="17" t="s">
        <v>29</v>
      </c>
      <c r="R412" s="5" t="str">
        <f aca="false">IF(OR(Q412="Steel plate",Q412="Concrete jacket"),"Steel plate or jacket",Q412)</f>
        <v>Monitor</v>
      </c>
      <c r="S412" s="5" t="str">
        <f aca="false">IF(O412&lt;='Tree rules'!$C$4,IF(N412&lt;='Tree rules'!$C$5,IF(P412&lt;='Tree rules'!$C$7,"Monitor","Polymer laminate"),IF(P412&lt;='Tree rules'!$C$8,"Seal cracks","Polymer laminate")),IF(O412&lt;='Tree rules'!$C$6,IF(P412&lt;='Tree rules'!$C$9,"Polymer laminate","Steel plate or jacket"),IF(L412&lt;='Tree rules'!$C$10,"Steel plate or jacket","Polymer laminate")))</f>
        <v>Monitor</v>
      </c>
      <c r="T412" s="5" t="str">
        <f aca="false">IF(S412=R412,"Yes","No")</f>
        <v>Yes</v>
      </c>
    </row>
    <row r="413" customFormat="false" ht="15" hidden="false" customHeight="false" outlineLevel="0" collapsed="false">
      <c r="A413" s="15" t="n">
        <v>599</v>
      </c>
      <c r="B413" s="16" t="n">
        <v>5.39308941686106</v>
      </c>
      <c r="C413" s="15" t="n">
        <v>300</v>
      </c>
      <c r="D413" s="15" t="n">
        <v>425</v>
      </c>
      <c r="E413" s="15" t="n">
        <v>30</v>
      </c>
      <c r="F413" s="16" t="n">
        <v>0.707341881547042</v>
      </c>
      <c r="G413" s="17" t="s">
        <v>101</v>
      </c>
      <c r="H413" s="18" t="n">
        <v>0.3</v>
      </c>
      <c r="I413" s="18" t="n">
        <v>1</v>
      </c>
      <c r="J413" s="19" t="n">
        <v>0.909323159290616</v>
      </c>
      <c r="K413" s="19" t="n">
        <v>0.400768851172608</v>
      </c>
      <c r="L413" s="16" t="n">
        <v>14.2297873795806</v>
      </c>
      <c r="M413" s="19" t="n">
        <v>0.660832456514639</v>
      </c>
      <c r="N413" s="19" t="n">
        <v>0.642024877970527</v>
      </c>
      <c r="O413" s="19" t="n">
        <v>0.909323159290617</v>
      </c>
      <c r="P413" s="19" t="n">
        <v>0.499365238815365</v>
      </c>
      <c r="Q413" s="17" t="s">
        <v>29</v>
      </c>
      <c r="R413" s="5" t="str">
        <f aca="false">IF(OR(Q413="Steel plate",Q413="Concrete jacket"),"Steel plate or jacket",Q413)</f>
        <v>Monitor</v>
      </c>
      <c r="S413" s="5" t="str">
        <f aca="false">IF(O413&lt;='Tree rules'!$C$4,IF(N413&lt;='Tree rules'!$C$5,IF(P413&lt;='Tree rules'!$C$7,"Monitor","Polymer laminate"),IF(P413&lt;='Tree rules'!$C$8,"Seal cracks","Polymer laminate")),IF(O413&lt;='Tree rules'!$C$6,IF(P413&lt;='Tree rules'!$C$9,"Polymer laminate","Steel plate or jacket"),IF(L413&lt;='Tree rules'!$C$10,"Steel plate or jacket","Polymer laminate")))</f>
        <v>Monitor</v>
      </c>
      <c r="T413" s="5" t="str">
        <f aca="false">IF(S413=R413,"Yes","No")</f>
        <v>Yes</v>
      </c>
    </row>
    <row r="414" customFormat="false" ht="15" hidden="false" customHeight="false" outlineLevel="0" collapsed="false">
      <c r="A414" s="15" t="n">
        <v>600</v>
      </c>
      <c r="B414" s="16" t="n">
        <v>7.86943999830551</v>
      </c>
      <c r="C414" s="15" t="n">
        <v>300</v>
      </c>
      <c r="D414" s="15" t="n">
        <v>600</v>
      </c>
      <c r="E414" s="15" t="n">
        <v>30</v>
      </c>
      <c r="F414" s="16" t="n">
        <v>0.569129103911194</v>
      </c>
      <c r="G414" s="17" t="s">
        <v>101</v>
      </c>
      <c r="H414" s="18" t="n">
        <v>0.3</v>
      </c>
      <c r="I414" s="18" t="n">
        <v>2</v>
      </c>
      <c r="J414" s="19" t="n">
        <v>0.919534855806455</v>
      </c>
      <c r="K414" s="19" t="n">
        <v>0.513273798390233</v>
      </c>
      <c r="L414" s="16" t="n">
        <v>14.2562318809882</v>
      </c>
      <c r="M414" s="19" t="n">
        <v>0.459234200840733</v>
      </c>
      <c r="N414" s="19" t="n">
        <v>1.1700999809873</v>
      </c>
      <c r="O414" s="19" t="n">
        <v>1.36709656342092</v>
      </c>
      <c r="P414" s="19" t="n">
        <v>0.878729032673347</v>
      </c>
      <c r="Q414" s="17" t="s">
        <v>31</v>
      </c>
      <c r="R414" s="5" t="str">
        <f aca="false">IF(OR(Q414="Steel plate",Q414="Concrete jacket"),"Steel plate or jacket",Q414)</f>
        <v>Polymer laminate</v>
      </c>
      <c r="S414" s="5" t="str">
        <f aca="false">IF(O414&lt;='Tree rules'!$C$4,IF(N414&lt;='Tree rules'!$C$5,IF(P414&lt;='Tree rules'!$C$7,"Monitor","Polymer laminate"),IF(P414&lt;='Tree rules'!$C$8,"Seal cracks","Polymer laminate")),IF(O414&lt;='Tree rules'!$C$6,IF(P414&lt;='Tree rules'!$C$9,"Polymer laminate","Steel plate or jacket"),IF(L414&lt;='Tree rules'!$C$10,"Steel plate or jacket","Polymer laminate")))</f>
        <v>Polymer laminate</v>
      </c>
      <c r="T414" s="5" t="str">
        <f aca="false">IF(S414=R414,"Yes","No")</f>
        <v>Yes</v>
      </c>
    </row>
    <row r="415" customFormat="false" ht="15" hidden="false" customHeight="false" outlineLevel="0" collapsed="false">
      <c r="A415" s="15" t="n">
        <v>601</v>
      </c>
      <c r="B415" s="16" t="n">
        <v>3.45016009772848</v>
      </c>
      <c r="C415" s="15" t="n">
        <v>300</v>
      </c>
      <c r="D415" s="15" t="n">
        <v>300</v>
      </c>
      <c r="E415" s="15" t="n">
        <v>30</v>
      </c>
      <c r="F415" s="16" t="n">
        <v>0.883711013668015</v>
      </c>
      <c r="G415" s="17" t="s">
        <v>102</v>
      </c>
      <c r="H415" s="18" t="n">
        <v>0.1</v>
      </c>
      <c r="I415" s="18" t="n">
        <v>1</v>
      </c>
      <c r="J415" s="19" t="n">
        <v>0.926401025330111</v>
      </c>
      <c r="K415" s="19" t="n">
        <v>0.605187574062443</v>
      </c>
      <c r="L415" s="16" t="n">
        <v>14.5576375431582</v>
      </c>
      <c r="M415" s="19" t="n">
        <v>0.416181111883007</v>
      </c>
      <c r="N415" s="19" t="n">
        <v>3.57905793775911</v>
      </c>
      <c r="O415" s="19" t="n">
        <v>0.926401025330111</v>
      </c>
      <c r="P415" s="19" t="n">
        <v>0.800176702694909</v>
      </c>
      <c r="Q415" s="17" t="s">
        <v>30</v>
      </c>
      <c r="R415" s="5" t="str">
        <f aca="false">IF(OR(Q415="Steel plate",Q415="Concrete jacket"),"Steel plate or jacket",Q415)</f>
        <v>Seal cracks</v>
      </c>
      <c r="S415" s="5" t="str">
        <f aca="false">IF(O415&lt;='Tree rules'!$C$4,IF(N415&lt;='Tree rules'!$C$5,IF(P415&lt;='Tree rules'!$C$7,"Monitor","Polymer laminate"),IF(P415&lt;='Tree rules'!$C$8,"Seal cracks","Polymer laminate")),IF(O415&lt;='Tree rules'!$C$6,IF(P415&lt;='Tree rules'!$C$9,"Polymer laminate","Steel plate or jacket"),IF(L415&lt;='Tree rules'!$C$10,"Steel plate or jacket","Polymer laminate")))</f>
        <v>Seal cracks</v>
      </c>
      <c r="T415" s="5" t="str">
        <f aca="false">IF(S415=R415,"Yes","No")</f>
        <v>Yes</v>
      </c>
    </row>
    <row r="416" customFormat="false" ht="15" hidden="false" customHeight="false" outlineLevel="0" collapsed="false">
      <c r="A416" s="15" t="n">
        <v>603</v>
      </c>
      <c r="B416" s="16" t="n">
        <v>4.65446080507045</v>
      </c>
      <c r="C416" s="15" t="n">
        <v>300</v>
      </c>
      <c r="D416" s="15" t="n">
        <v>425</v>
      </c>
      <c r="E416" s="15" t="n">
        <v>20</v>
      </c>
      <c r="F416" s="16" t="n">
        <v>0.555542467478301</v>
      </c>
      <c r="G416" s="17" t="s">
        <v>103</v>
      </c>
      <c r="H416" s="18" t="n">
        <v>0.2</v>
      </c>
      <c r="I416" s="18" t="n">
        <v>1</v>
      </c>
      <c r="J416" s="19" t="n">
        <v>0.975592190341473</v>
      </c>
      <c r="K416" s="19" t="n">
        <v>0.544683020867919</v>
      </c>
      <c r="L416" s="16" t="n">
        <v>12.3460498808235</v>
      </c>
      <c r="M416" s="19" t="n">
        <v>0.929856387509858</v>
      </c>
      <c r="N416" s="19" t="n">
        <v>1.47183275800857</v>
      </c>
      <c r="O416" s="19" t="n">
        <v>0.975592190341473</v>
      </c>
      <c r="P416" s="19" t="n">
        <v>0.353348855325399</v>
      </c>
      <c r="Q416" s="17" t="s">
        <v>30</v>
      </c>
      <c r="R416" s="5" t="str">
        <f aca="false">IF(OR(Q416="Steel plate",Q416="Concrete jacket"),"Steel plate or jacket",Q416)</f>
        <v>Seal cracks</v>
      </c>
      <c r="S416" s="5" t="str">
        <f aca="false">IF(O416&lt;='Tree rules'!$C$4,IF(N416&lt;='Tree rules'!$C$5,IF(P416&lt;='Tree rules'!$C$7,"Monitor","Polymer laminate"),IF(P416&lt;='Tree rules'!$C$8,"Seal cracks","Polymer laminate")),IF(O416&lt;='Tree rules'!$C$6,IF(P416&lt;='Tree rules'!$C$9,"Polymer laminate","Steel plate or jacket"),IF(L416&lt;='Tree rules'!$C$10,"Steel plate or jacket","Polymer laminate")))</f>
        <v>Seal cracks</v>
      </c>
      <c r="T416" s="5" t="str">
        <f aca="false">IF(S416=R416,"Yes","No")</f>
        <v>Yes</v>
      </c>
    </row>
    <row r="417" customFormat="false" ht="15" hidden="false" customHeight="false" outlineLevel="0" collapsed="false">
      <c r="A417" s="15" t="n">
        <v>604</v>
      </c>
      <c r="B417" s="16" t="n">
        <v>6.43609757986617</v>
      </c>
      <c r="C417" s="15" t="n">
        <v>230</v>
      </c>
      <c r="D417" s="15" t="n">
        <v>650</v>
      </c>
      <c r="E417" s="15" t="n">
        <v>30</v>
      </c>
      <c r="F417" s="16" t="n">
        <v>0.680685971455249</v>
      </c>
      <c r="G417" s="17" t="s">
        <v>103</v>
      </c>
      <c r="H417" s="18" t="n">
        <v>0.2</v>
      </c>
      <c r="I417" s="18" t="n">
        <v>2</v>
      </c>
      <c r="J417" s="19" t="n">
        <v>0.880926346740038</v>
      </c>
      <c r="K417" s="19" t="n">
        <v>0.442572719599786</v>
      </c>
      <c r="L417" s="16" t="n">
        <v>10.6911919931332</v>
      </c>
      <c r="M417" s="19" t="n">
        <v>0.531553613176394</v>
      </c>
      <c r="N417" s="19" t="n">
        <v>1.47748726099543</v>
      </c>
      <c r="O417" s="19" t="n">
        <v>1.37197872443623</v>
      </c>
      <c r="P417" s="19" t="n">
        <v>0.639996458069157</v>
      </c>
      <c r="Q417" s="17" t="s">
        <v>104</v>
      </c>
      <c r="R417" s="5" t="str">
        <f aca="false">IF(OR(Q417="Steel plate",Q417="Concrete jacket"),"Steel plate or jacket",Q417)</f>
        <v>Steel plate or jacket</v>
      </c>
      <c r="S417" s="5" t="str">
        <f aca="false">IF(O417&lt;='Tree rules'!$C$4,IF(N417&lt;='Tree rules'!$C$5,IF(P417&lt;='Tree rules'!$C$7,"Monitor","Polymer laminate"),IF(P417&lt;='Tree rules'!$C$8,"Seal cracks","Polymer laminate")),IF(O417&lt;='Tree rules'!$C$6,IF(P417&lt;='Tree rules'!$C$9,"Polymer laminate","Steel plate or jacket"),IF(L417&lt;='Tree rules'!$C$10,"Steel plate or jacket","Polymer laminate")))</f>
        <v>Steel plate or jacket</v>
      </c>
      <c r="T417" s="5" t="str">
        <f aca="false">IF(S417=R417,"Yes","No")</f>
        <v>Yes</v>
      </c>
    </row>
    <row r="418" customFormat="false" ht="15" hidden="false" customHeight="false" outlineLevel="0" collapsed="false">
      <c r="A418" s="15" t="n">
        <v>606</v>
      </c>
      <c r="B418" s="16" t="n">
        <v>4.22142900854519</v>
      </c>
      <c r="C418" s="15" t="n">
        <v>230</v>
      </c>
      <c r="D418" s="15" t="n">
        <v>400</v>
      </c>
      <c r="E418" s="15" t="n">
        <v>25</v>
      </c>
      <c r="F418" s="16" t="n">
        <v>0.740832460684402</v>
      </c>
      <c r="G418" s="17" t="s">
        <v>101</v>
      </c>
      <c r="H418" s="18" t="n">
        <v>0.3</v>
      </c>
      <c r="I418" s="18" t="n">
        <v>1</v>
      </c>
      <c r="J418" s="19" t="n">
        <v>0.91632632659633</v>
      </c>
      <c r="K418" s="19" t="n">
        <v>0.462594037197622</v>
      </c>
      <c r="L418" s="16" t="n">
        <v>11.9249407021051</v>
      </c>
      <c r="M418" s="19" t="n">
        <v>0.47884111926309</v>
      </c>
      <c r="N418" s="19" t="n">
        <v>0.676033440593357</v>
      </c>
      <c r="O418" s="19" t="n">
        <v>0.91632632659633</v>
      </c>
      <c r="P418" s="19" t="n">
        <v>0.638642696399565</v>
      </c>
      <c r="Q418" s="17" t="s">
        <v>29</v>
      </c>
      <c r="R418" s="5" t="str">
        <f aca="false">IF(OR(Q418="Steel plate",Q418="Concrete jacket"),"Steel plate or jacket",Q418)</f>
        <v>Monitor</v>
      </c>
      <c r="S418" s="5" t="str">
        <f aca="false">IF(O418&lt;='Tree rules'!$C$4,IF(N418&lt;='Tree rules'!$C$5,IF(P418&lt;='Tree rules'!$C$7,"Monitor","Polymer laminate"),IF(P418&lt;='Tree rules'!$C$8,"Seal cracks","Polymer laminate")),IF(O418&lt;='Tree rules'!$C$6,IF(P418&lt;='Tree rules'!$C$9,"Polymer laminate","Steel plate or jacket"),IF(L418&lt;='Tree rules'!$C$10,"Steel plate or jacket","Polymer laminate")))</f>
        <v>Monitor</v>
      </c>
      <c r="T418" s="5" t="str">
        <f aca="false">IF(S418=R418,"Yes","No")</f>
        <v>Yes</v>
      </c>
    </row>
    <row r="419" customFormat="false" ht="15" hidden="false" customHeight="false" outlineLevel="0" collapsed="false">
      <c r="A419" s="15" t="n">
        <v>607</v>
      </c>
      <c r="B419" s="16" t="n">
        <v>3.00163562391201</v>
      </c>
      <c r="C419" s="15" t="n">
        <v>230</v>
      </c>
      <c r="D419" s="15" t="n">
        <v>300</v>
      </c>
      <c r="E419" s="15" t="n">
        <v>30</v>
      </c>
      <c r="F419" s="16" t="n">
        <v>0.768324290280112</v>
      </c>
      <c r="G419" s="17" t="s">
        <v>101</v>
      </c>
      <c r="H419" s="18" t="n">
        <v>0.3</v>
      </c>
      <c r="I419" s="18" t="n">
        <v>1</v>
      </c>
      <c r="J419" s="19" t="n">
        <v>0.889785301552835</v>
      </c>
      <c r="K419" s="19" t="n">
        <v>0.575211380320038</v>
      </c>
      <c r="L419" s="16" t="n">
        <v>11.7251391559063</v>
      </c>
      <c r="M419" s="19" t="n">
        <v>0.648746744611647</v>
      </c>
      <c r="N419" s="19" t="n">
        <v>0.596424680998172</v>
      </c>
      <c r="O419" s="19" t="n">
        <v>0.889785301552835</v>
      </c>
      <c r="P419" s="19" t="n">
        <v>0.436820890000596</v>
      </c>
      <c r="Q419" s="17" t="s">
        <v>29</v>
      </c>
      <c r="R419" s="5" t="str">
        <f aca="false">IF(OR(Q419="Steel plate",Q419="Concrete jacket"),"Steel plate or jacket",Q419)</f>
        <v>Monitor</v>
      </c>
      <c r="S419" s="5" t="str">
        <f aca="false">IF(O419&lt;='Tree rules'!$C$4,IF(N419&lt;='Tree rules'!$C$5,IF(P419&lt;='Tree rules'!$C$7,"Monitor","Polymer laminate"),IF(P419&lt;='Tree rules'!$C$8,"Seal cracks","Polymer laminate")),IF(O419&lt;='Tree rules'!$C$6,IF(P419&lt;='Tree rules'!$C$9,"Polymer laminate","Steel plate or jacket"),IF(L419&lt;='Tree rules'!$C$10,"Steel plate or jacket","Polymer laminate")))</f>
        <v>Monitor</v>
      </c>
      <c r="T419" s="5" t="str">
        <f aca="false">IF(S419=R419,"Yes","No")</f>
        <v>Yes</v>
      </c>
    </row>
    <row r="420" customFormat="false" ht="15" hidden="false" customHeight="false" outlineLevel="0" collapsed="false">
      <c r="A420" s="15" t="n">
        <v>608</v>
      </c>
      <c r="B420" s="16" t="n">
        <v>5.32331950988002</v>
      </c>
      <c r="C420" s="15" t="n">
        <v>230</v>
      </c>
      <c r="D420" s="15" t="n">
        <v>450</v>
      </c>
      <c r="E420" s="15" t="n">
        <v>30</v>
      </c>
      <c r="F420" s="16" t="n">
        <v>0.679557138998441</v>
      </c>
      <c r="G420" s="17" t="s">
        <v>103</v>
      </c>
      <c r="H420" s="18" t="n">
        <v>0.2</v>
      </c>
      <c r="I420" s="18" t="n">
        <v>2</v>
      </c>
      <c r="J420" s="19" t="n">
        <v>0.968192867528518</v>
      </c>
      <c r="K420" s="19" t="n">
        <v>0.506490193113421</v>
      </c>
      <c r="L420" s="16" t="n">
        <v>13.2420883330349</v>
      </c>
      <c r="M420" s="19" t="n">
        <v>0.456894488852073</v>
      </c>
      <c r="N420" s="19" t="n">
        <v>2.13088390876936</v>
      </c>
      <c r="O420" s="19" t="n">
        <v>1.44600554261148</v>
      </c>
      <c r="P420" s="19" t="n">
        <v>0.912387014915439</v>
      </c>
      <c r="Q420" s="17" t="s">
        <v>31</v>
      </c>
      <c r="R420" s="5" t="str">
        <f aca="false">IF(OR(Q420="Steel plate",Q420="Concrete jacket"),"Steel plate or jacket",Q420)</f>
        <v>Polymer laminate</v>
      </c>
      <c r="S420" s="5" t="str">
        <f aca="false">IF(O420&lt;='Tree rules'!$C$4,IF(N420&lt;='Tree rules'!$C$5,IF(P420&lt;='Tree rules'!$C$7,"Monitor","Polymer laminate"),IF(P420&lt;='Tree rules'!$C$8,"Seal cracks","Polymer laminate")),IF(O420&lt;='Tree rules'!$C$6,IF(P420&lt;='Tree rules'!$C$9,"Polymer laminate","Steel plate or jacket"),IF(L420&lt;='Tree rules'!$C$10,"Steel plate or jacket","Polymer laminate")))</f>
        <v>Steel plate or jacket</v>
      </c>
      <c r="T420" s="5" t="str">
        <f aca="false">IF(S420=R420,"Yes","No")</f>
        <v>No</v>
      </c>
    </row>
    <row r="421" customFormat="false" ht="15" hidden="false" customHeight="false" outlineLevel="0" collapsed="false">
      <c r="A421" s="15" t="n">
        <v>609</v>
      </c>
      <c r="B421" s="16" t="n">
        <v>6.45205557018717</v>
      </c>
      <c r="C421" s="15" t="n">
        <v>300</v>
      </c>
      <c r="D421" s="15" t="n">
        <v>625</v>
      </c>
      <c r="E421" s="15" t="n">
        <v>25</v>
      </c>
      <c r="F421" s="16" t="n">
        <v>0.578762031749415</v>
      </c>
      <c r="G421" s="17" t="s">
        <v>101</v>
      </c>
      <c r="H421" s="18" t="n">
        <v>0.3</v>
      </c>
      <c r="I421" s="18" t="n">
        <v>1.5</v>
      </c>
      <c r="J421" s="19" t="n">
        <v>0.933146164056551</v>
      </c>
      <c r="K421" s="19" t="n">
        <v>0.549340860500605</v>
      </c>
      <c r="L421" s="16" t="n">
        <v>11.1434465806342</v>
      </c>
      <c r="M421" s="19" t="n">
        <v>0.700677125438812</v>
      </c>
      <c r="N421" s="19" t="n">
        <v>0.721608761843889</v>
      </c>
      <c r="O421" s="19" t="n">
        <v>1.14341158771699</v>
      </c>
      <c r="P421" s="19" t="n">
        <v>0.476460963205477</v>
      </c>
      <c r="Q421" s="17" t="s">
        <v>31</v>
      </c>
      <c r="R421" s="5" t="str">
        <f aca="false">IF(OR(Q421="Steel plate",Q421="Concrete jacket"),"Steel plate or jacket",Q421)</f>
        <v>Polymer laminate</v>
      </c>
      <c r="S421" s="5" t="str">
        <f aca="false">IF(O421&lt;='Tree rules'!$C$4,IF(N421&lt;='Tree rules'!$C$5,IF(P421&lt;='Tree rules'!$C$7,"Monitor","Polymer laminate"),IF(P421&lt;='Tree rules'!$C$8,"Seal cracks","Polymer laminate")),IF(O421&lt;='Tree rules'!$C$6,IF(P421&lt;='Tree rules'!$C$9,"Polymer laminate","Steel plate or jacket"),IF(L421&lt;='Tree rules'!$C$10,"Steel plate or jacket","Polymer laminate")))</f>
        <v>Polymer laminate</v>
      </c>
      <c r="T421" s="5" t="str">
        <f aca="false">IF(S421=R421,"Yes","No")</f>
        <v>Yes</v>
      </c>
    </row>
    <row r="422" customFormat="false" ht="15" hidden="false" customHeight="false" outlineLevel="0" collapsed="false">
      <c r="A422" s="15" t="n">
        <v>610</v>
      </c>
      <c r="B422" s="16" t="n">
        <v>5.57635395269271</v>
      </c>
      <c r="C422" s="15" t="n">
        <v>300</v>
      </c>
      <c r="D422" s="15" t="n">
        <v>500</v>
      </c>
      <c r="E422" s="15" t="n">
        <v>20</v>
      </c>
      <c r="F422" s="16" t="n">
        <v>0.738112811416104</v>
      </c>
      <c r="G422" s="17" t="s">
        <v>101</v>
      </c>
      <c r="H422" s="18" t="n">
        <v>0.3</v>
      </c>
      <c r="I422" s="18" t="n">
        <v>1</v>
      </c>
      <c r="J422" s="19" t="n">
        <v>0.924920910039987</v>
      </c>
      <c r="K422" s="19" t="n">
        <v>0.456100476501671</v>
      </c>
      <c r="L422" s="16" t="n">
        <v>12.2827179574729</v>
      </c>
      <c r="M422" s="19" t="n">
        <v>0.905025924299239</v>
      </c>
      <c r="N422" s="19" t="n">
        <v>0.547531896936547</v>
      </c>
      <c r="O422" s="19" t="n">
        <v>0.924920910039987</v>
      </c>
      <c r="P422" s="19" t="n">
        <v>0.425238901258553</v>
      </c>
      <c r="Q422" s="17" t="s">
        <v>29</v>
      </c>
      <c r="R422" s="5" t="str">
        <f aca="false">IF(OR(Q422="Steel plate",Q422="Concrete jacket"),"Steel plate or jacket",Q422)</f>
        <v>Monitor</v>
      </c>
      <c r="S422" s="5" t="str">
        <f aca="false">IF(O422&lt;='Tree rules'!$C$4,IF(N422&lt;='Tree rules'!$C$5,IF(P422&lt;='Tree rules'!$C$7,"Monitor","Polymer laminate"),IF(P422&lt;='Tree rules'!$C$8,"Seal cracks","Polymer laminate")),IF(O422&lt;='Tree rules'!$C$6,IF(P422&lt;='Tree rules'!$C$9,"Polymer laminate","Steel plate or jacket"),IF(L422&lt;='Tree rules'!$C$10,"Steel plate or jacket","Polymer laminate")))</f>
        <v>Monitor</v>
      </c>
      <c r="T422" s="5" t="str">
        <f aca="false">IF(S422=R422,"Yes","No")</f>
        <v>Yes</v>
      </c>
    </row>
    <row r="423" customFormat="false" ht="15" hidden="false" customHeight="false" outlineLevel="0" collapsed="false">
      <c r="A423" s="15" t="n">
        <v>613</v>
      </c>
      <c r="B423" s="16" t="n">
        <v>3.23254662065449</v>
      </c>
      <c r="C423" s="15" t="n">
        <v>230</v>
      </c>
      <c r="D423" s="15" t="n">
        <v>325</v>
      </c>
      <c r="E423" s="15" t="n">
        <v>20</v>
      </c>
      <c r="F423" s="16" t="n">
        <v>0.626653981080713</v>
      </c>
      <c r="G423" s="17" t="s">
        <v>103</v>
      </c>
      <c r="H423" s="18" t="n">
        <v>0.2</v>
      </c>
      <c r="I423" s="18" t="n">
        <v>1.5</v>
      </c>
      <c r="J423" s="19" t="n">
        <v>0.981738220314684</v>
      </c>
      <c r="K423" s="19" t="n">
        <v>0.544257270967097</v>
      </c>
      <c r="L423" s="16" t="n">
        <v>11.5861886044964</v>
      </c>
      <c r="M423" s="19" t="n">
        <v>0.298746195188167</v>
      </c>
      <c r="N423" s="19" t="n">
        <v>1.78027969542241</v>
      </c>
      <c r="O423" s="19" t="n">
        <v>1.20544824817574</v>
      </c>
      <c r="P423" s="19" t="n">
        <v>1.06120195954808</v>
      </c>
      <c r="Q423" s="17" t="s">
        <v>31</v>
      </c>
      <c r="R423" s="5" t="str">
        <f aca="false">IF(OR(Q423="Steel plate",Q423="Concrete jacket"),"Steel plate or jacket",Q423)</f>
        <v>Polymer laminate</v>
      </c>
      <c r="S423" s="5" t="str">
        <f aca="false">IF(O423&lt;='Tree rules'!$C$4,IF(N423&lt;='Tree rules'!$C$5,IF(P423&lt;='Tree rules'!$C$7,"Monitor","Polymer laminate"),IF(P423&lt;='Tree rules'!$C$8,"Seal cracks","Polymer laminate")),IF(O423&lt;='Tree rules'!$C$6,IF(P423&lt;='Tree rules'!$C$9,"Polymer laminate","Steel plate or jacket"),IF(L423&lt;='Tree rules'!$C$10,"Steel plate or jacket","Polymer laminate")))</f>
        <v>Polymer laminate</v>
      </c>
      <c r="T423" s="5" t="str">
        <f aca="false">IF(S423=R423,"Yes","No")</f>
        <v>Yes</v>
      </c>
    </row>
    <row r="424" customFormat="false" ht="15" hidden="false" customHeight="false" outlineLevel="0" collapsed="false">
      <c r="A424" s="15" t="n">
        <v>614</v>
      </c>
      <c r="B424" s="16" t="n">
        <v>3.11492921235637</v>
      </c>
      <c r="C424" s="15" t="n">
        <v>230</v>
      </c>
      <c r="D424" s="15" t="n">
        <v>300</v>
      </c>
      <c r="E424" s="15" t="n">
        <v>30</v>
      </c>
      <c r="F424" s="16" t="n">
        <v>0.731533308458238</v>
      </c>
      <c r="G424" s="17" t="s">
        <v>102</v>
      </c>
      <c r="H424" s="18" t="n">
        <v>0.1</v>
      </c>
      <c r="I424" s="18" t="n">
        <v>1</v>
      </c>
      <c r="J424" s="19" t="n">
        <v>0.953687570704245</v>
      </c>
      <c r="K424" s="19" t="n">
        <v>0.411528178314313</v>
      </c>
      <c r="L424" s="16" t="n">
        <v>13.033176620738</v>
      </c>
      <c r="M424" s="19" t="n">
        <v>0.495143851423586</v>
      </c>
      <c r="N424" s="19" t="n">
        <v>3.17882619848543</v>
      </c>
      <c r="O424" s="19" t="n">
        <v>0.953687570704245</v>
      </c>
      <c r="P424" s="19" t="n">
        <v>0.460476350947894</v>
      </c>
      <c r="Q424" s="17" t="s">
        <v>30</v>
      </c>
      <c r="R424" s="5" t="str">
        <f aca="false">IF(OR(Q424="Steel plate",Q424="Concrete jacket"),"Steel plate or jacket",Q424)</f>
        <v>Seal cracks</v>
      </c>
      <c r="S424" s="5" t="str">
        <f aca="false">IF(O424&lt;='Tree rules'!$C$4,IF(N424&lt;='Tree rules'!$C$5,IF(P424&lt;='Tree rules'!$C$7,"Monitor","Polymer laminate"),IF(P424&lt;='Tree rules'!$C$8,"Seal cracks","Polymer laminate")),IF(O424&lt;='Tree rules'!$C$6,IF(P424&lt;='Tree rules'!$C$9,"Polymer laminate","Steel plate or jacket"),IF(L424&lt;='Tree rules'!$C$10,"Steel plate or jacket","Polymer laminate")))</f>
        <v>Seal cracks</v>
      </c>
      <c r="T424" s="5" t="str">
        <f aca="false">IF(S424=R424,"Yes","No")</f>
        <v>Yes</v>
      </c>
    </row>
    <row r="425" customFormat="false" ht="15" hidden="false" customHeight="false" outlineLevel="0" collapsed="false">
      <c r="A425" s="15" t="n">
        <v>615</v>
      </c>
      <c r="B425" s="16" t="n">
        <v>3.67105499962188</v>
      </c>
      <c r="C425" s="15" t="n">
        <v>300</v>
      </c>
      <c r="D425" s="15" t="n">
        <v>325</v>
      </c>
      <c r="E425" s="15" t="n">
        <v>30</v>
      </c>
      <c r="F425" s="16" t="n">
        <v>0.72065207824282</v>
      </c>
      <c r="G425" s="17" t="s">
        <v>101</v>
      </c>
      <c r="H425" s="18" t="n">
        <v>0.3</v>
      </c>
      <c r="I425" s="18" t="n">
        <v>1</v>
      </c>
      <c r="J425" s="19" t="n">
        <v>0.850243734811119</v>
      </c>
      <c r="K425" s="19" t="n">
        <v>0.630975938472842</v>
      </c>
      <c r="L425" s="16" t="n">
        <v>13.1579032244512</v>
      </c>
      <c r="M425" s="19" t="n">
        <v>0.911687424159955</v>
      </c>
      <c r="N425" s="19" t="n">
        <v>0.646213177471919</v>
      </c>
      <c r="O425" s="19" t="n">
        <v>0.85024373481112</v>
      </c>
      <c r="P425" s="19" t="n">
        <v>0.355821932999206</v>
      </c>
      <c r="Q425" s="17" t="s">
        <v>29</v>
      </c>
      <c r="R425" s="5" t="str">
        <f aca="false">IF(OR(Q425="Steel plate",Q425="Concrete jacket"),"Steel plate or jacket",Q425)</f>
        <v>Monitor</v>
      </c>
      <c r="S425" s="5" t="str">
        <f aca="false">IF(O425&lt;='Tree rules'!$C$4,IF(N425&lt;='Tree rules'!$C$5,IF(P425&lt;='Tree rules'!$C$7,"Monitor","Polymer laminate"),IF(P425&lt;='Tree rules'!$C$8,"Seal cracks","Polymer laminate")),IF(O425&lt;='Tree rules'!$C$6,IF(P425&lt;='Tree rules'!$C$9,"Polymer laminate","Steel plate or jacket"),IF(L425&lt;='Tree rules'!$C$10,"Steel plate or jacket","Polymer laminate")))</f>
        <v>Monitor</v>
      </c>
      <c r="T425" s="5" t="str">
        <f aca="false">IF(S425=R425,"Yes","No")</f>
        <v>Yes</v>
      </c>
    </row>
    <row r="426" customFormat="false" ht="15" hidden="false" customHeight="false" outlineLevel="0" collapsed="false">
      <c r="A426" s="15" t="n">
        <v>616</v>
      </c>
      <c r="B426" s="16" t="n">
        <v>3.53645414117906</v>
      </c>
      <c r="C426" s="15" t="n">
        <v>230</v>
      </c>
      <c r="D426" s="15" t="n">
        <v>325</v>
      </c>
      <c r="E426" s="15" t="n">
        <v>20</v>
      </c>
      <c r="F426" s="16" t="n">
        <v>0.626653981080713</v>
      </c>
      <c r="G426" s="17" t="s">
        <v>101</v>
      </c>
      <c r="H426" s="18" t="n">
        <v>0.3</v>
      </c>
      <c r="I426" s="18" t="n">
        <v>1</v>
      </c>
      <c r="J426" s="19" t="n">
        <v>0.864503397441051</v>
      </c>
      <c r="K426" s="19" t="n">
        <v>0.466746338864366</v>
      </c>
      <c r="L426" s="16" t="n">
        <v>12.6754628716095</v>
      </c>
      <c r="M426" s="19" t="n">
        <v>0.829452853764262</v>
      </c>
      <c r="N426" s="19" t="n">
        <v>0.724438773304707</v>
      </c>
      <c r="O426" s="19" t="n">
        <v>0.864503397441051</v>
      </c>
      <c r="P426" s="19" t="n">
        <v>0.332554987223837</v>
      </c>
      <c r="Q426" s="17" t="s">
        <v>29</v>
      </c>
      <c r="R426" s="5" t="str">
        <f aca="false">IF(OR(Q426="Steel plate",Q426="Concrete jacket"),"Steel plate or jacket",Q426)</f>
        <v>Monitor</v>
      </c>
      <c r="S426" s="5" t="str">
        <f aca="false">IF(O426&lt;='Tree rules'!$C$4,IF(N426&lt;='Tree rules'!$C$5,IF(P426&lt;='Tree rules'!$C$7,"Monitor","Polymer laminate"),IF(P426&lt;='Tree rules'!$C$8,"Seal cracks","Polymer laminate")),IF(O426&lt;='Tree rules'!$C$6,IF(P426&lt;='Tree rules'!$C$9,"Polymer laminate","Steel plate or jacket"),IF(L426&lt;='Tree rules'!$C$10,"Steel plate or jacket","Polymer laminate")))</f>
        <v>Monitor</v>
      </c>
      <c r="T426" s="5" t="str">
        <f aca="false">IF(S426=R426,"Yes","No")</f>
        <v>Yes</v>
      </c>
    </row>
    <row r="427" customFormat="false" ht="15" hidden="false" customHeight="false" outlineLevel="0" collapsed="false">
      <c r="A427" s="15" t="n">
        <v>620</v>
      </c>
      <c r="B427" s="16" t="n">
        <v>4.42421369854955</v>
      </c>
      <c r="C427" s="15" t="n">
        <v>300</v>
      </c>
      <c r="D427" s="15" t="n">
        <v>350</v>
      </c>
      <c r="E427" s="15" t="n">
        <v>25</v>
      </c>
      <c r="F427" s="16" t="n">
        <v>0.647751062595834</v>
      </c>
      <c r="G427" s="17" t="s">
        <v>102</v>
      </c>
      <c r="H427" s="18" t="n">
        <v>0.1</v>
      </c>
      <c r="I427" s="18" t="n">
        <v>1</v>
      </c>
      <c r="J427" s="19" t="n">
        <v>0.850094915474051</v>
      </c>
      <c r="K427" s="19" t="n">
        <v>0.620199734022923</v>
      </c>
      <c r="L427" s="16" t="n">
        <v>15.2034835001703</v>
      </c>
      <c r="M427" s="19" t="n">
        <v>0.767913956524282</v>
      </c>
      <c r="N427" s="19" t="n">
        <v>2.1582364442457</v>
      </c>
      <c r="O427" s="19" t="n">
        <v>0.850094915474051</v>
      </c>
      <c r="P427" s="19" t="n">
        <v>0.422406771218633</v>
      </c>
      <c r="Q427" s="17" t="s">
        <v>30</v>
      </c>
      <c r="R427" s="5" t="str">
        <f aca="false">IF(OR(Q427="Steel plate",Q427="Concrete jacket"),"Steel plate or jacket",Q427)</f>
        <v>Seal cracks</v>
      </c>
      <c r="S427" s="5" t="str">
        <f aca="false">IF(O427&lt;='Tree rules'!$C$4,IF(N427&lt;='Tree rules'!$C$5,IF(P427&lt;='Tree rules'!$C$7,"Monitor","Polymer laminate"),IF(P427&lt;='Tree rules'!$C$8,"Seal cracks","Polymer laminate")),IF(O427&lt;='Tree rules'!$C$6,IF(P427&lt;='Tree rules'!$C$9,"Polymer laminate","Steel plate or jacket"),IF(L427&lt;='Tree rules'!$C$10,"Steel plate or jacket","Polymer laminate")))</f>
        <v>Seal cracks</v>
      </c>
      <c r="T427" s="5" t="str">
        <f aca="false">IF(S427=R427,"Yes","No")</f>
        <v>Yes</v>
      </c>
    </row>
    <row r="428" customFormat="false" ht="15" hidden="false" customHeight="false" outlineLevel="0" collapsed="false">
      <c r="A428" s="15" t="n">
        <v>621</v>
      </c>
      <c r="B428" s="16" t="n">
        <v>4.90494706920788</v>
      </c>
      <c r="C428" s="15" t="n">
        <v>300</v>
      </c>
      <c r="D428" s="15" t="n">
        <v>400</v>
      </c>
      <c r="E428" s="15" t="n">
        <v>25</v>
      </c>
      <c r="F428" s="16" t="n">
        <v>0.55277290092489</v>
      </c>
      <c r="G428" s="17" t="s">
        <v>102</v>
      </c>
      <c r="H428" s="18" t="n">
        <v>0.1</v>
      </c>
      <c r="I428" s="18" t="n">
        <v>2</v>
      </c>
      <c r="J428" s="19" t="n">
        <v>0.918012436484685</v>
      </c>
      <c r="K428" s="19" t="n">
        <v>0.475958119516052</v>
      </c>
      <c r="L428" s="16" t="n">
        <v>14.3840090006096</v>
      </c>
      <c r="M428" s="19" t="n">
        <v>0.726061082075923</v>
      </c>
      <c r="N428" s="19" t="n">
        <v>3.69883188277969</v>
      </c>
      <c r="O428" s="19" t="n">
        <v>1.39908940000777</v>
      </c>
      <c r="P428" s="19" t="n">
        <v>0.478674809022571</v>
      </c>
      <c r="Q428" s="17" t="s">
        <v>31</v>
      </c>
      <c r="R428" s="5" t="str">
        <f aca="false">IF(OR(Q428="Steel plate",Q428="Concrete jacket"),"Steel plate or jacket",Q428)</f>
        <v>Polymer laminate</v>
      </c>
      <c r="S428" s="5" t="str">
        <f aca="false">IF(O428&lt;='Tree rules'!$C$4,IF(N428&lt;='Tree rules'!$C$5,IF(P428&lt;='Tree rules'!$C$7,"Monitor","Polymer laminate"),IF(P428&lt;='Tree rules'!$C$8,"Seal cracks","Polymer laminate")),IF(O428&lt;='Tree rules'!$C$6,IF(P428&lt;='Tree rules'!$C$9,"Polymer laminate","Steel plate or jacket"),IF(L428&lt;='Tree rules'!$C$10,"Steel plate or jacket","Polymer laminate")))</f>
        <v>Polymer laminate</v>
      </c>
      <c r="T428" s="5" t="str">
        <f aca="false">IF(S428=R428,"Yes","No")</f>
        <v>Yes</v>
      </c>
    </row>
    <row r="429" customFormat="false" ht="15" hidden="false" customHeight="false" outlineLevel="0" collapsed="false">
      <c r="A429" s="15" t="n">
        <v>622</v>
      </c>
      <c r="B429" s="16" t="n">
        <v>3.91279740091345</v>
      </c>
      <c r="C429" s="15" t="n">
        <v>230</v>
      </c>
      <c r="D429" s="15" t="n">
        <v>375</v>
      </c>
      <c r="E429" s="15" t="n">
        <v>25</v>
      </c>
      <c r="F429" s="16" t="n">
        <v>0.797126720614828</v>
      </c>
      <c r="G429" s="17" t="s">
        <v>101</v>
      </c>
      <c r="H429" s="18" t="n">
        <v>0.3</v>
      </c>
      <c r="I429" s="18" t="n">
        <v>1.5</v>
      </c>
      <c r="J429" s="19" t="n">
        <v>0.879462506134794</v>
      </c>
      <c r="K429" s="19" t="n">
        <v>0.593052167804289</v>
      </c>
      <c r="L429" s="16" t="n">
        <v>11.8930012185819</v>
      </c>
      <c r="M429" s="19" t="n">
        <v>0.805097509249168</v>
      </c>
      <c r="N429" s="19" t="n">
        <v>0.743119549338902</v>
      </c>
      <c r="O429" s="19" t="n">
        <v>1.05841018631928</v>
      </c>
      <c r="P429" s="19" t="n">
        <v>0.47912827965637</v>
      </c>
      <c r="Q429" s="17" t="s">
        <v>31</v>
      </c>
      <c r="R429" s="5" t="str">
        <f aca="false">IF(OR(Q429="Steel plate",Q429="Concrete jacket"),"Steel plate or jacket",Q429)</f>
        <v>Polymer laminate</v>
      </c>
      <c r="S429" s="5" t="str">
        <f aca="false">IF(O429&lt;='Tree rules'!$C$4,IF(N429&lt;='Tree rules'!$C$5,IF(P429&lt;='Tree rules'!$C$7,"Monitor","Polymer laminate"),IF(P429&lt;='Tree rules'!$C$8,"Seal cracks","Polymer laminate")),IF(O429&lt;='Tree rules'!$C$6,IF(P429&lt;='Tree rules'!$C$9,"Polymer laminate","Steel plate or jacket"),IF(L429&lt;='Tree rules'!$C$10,"Steel plate or jacket","Polymer laminate")))</f>
        <v>Polymer laminate</v>
      </c>
      <c r="T429" s="5" t="str">
        <f aca="false">IF(S429=R429,"Yes","No")</f>
        <v>Yes</v>
      </c>
    </row>
    <row r="430" customFormat="false" ht="15" hidden="false" customHeight="false" outlineLevel="0" collapsed="false">
      <c r="A430" s="15" t="n">
        <v>623</v>
      </c>
      <c r="B430" s="16" t="n">
        <v>3.93902340371315</v>
      </c>
      <c r="C430" s="15" t="n">
        <v>230</v>
      </c>
      <c r="D430" s="15" t="n">
        <v>325</v>
      </c>
      <c r="E430" s="15" t="n">
        <v>30</v>
      </c>
      <c r="F430" s="16" t="n">
        <v>0.524976027522354</v>
      </c>
      <c r="G430" s="17" t="s">
        <v>101</v>
      </c>
      <c r="H430" s="18" t="n">
        <v>0.3</v>
      </c>
      <c r="I430" s="18" t="n">
        <v>2</v>
      </c>
      <c r="J430" s="19" t="n">
        <v>0.877711019351091</v>
      </c>
      <c r="K430" s="19" t="n">
        <v>0.630063889764005</v>
      </c>
      <c r="L430" s="16" t="n">
        <v>14.0178768815415</v>
      </c>
      <c r="M430" s="19" t="n">
        <v>0.942298909117781</v>
      </c>
      <c r="N430" s="19" t="n">
        <v>0.80666361881806</v>
      </c>
      <c r="O430" s="19" t="n">
        <v>1.2024080197611</v>
      </c>
      <c r="P430" s="19" t="n">
        <v>0.330463336431148</v>
      </c>
      <c r="Q430" s="17" t="s">
        <v>31</v>
      </c>
      <c r="R430" s="5" t="str">
        <f aca="false">IF(OR(Q430="Steel plate",Q430="Concrete jacket"),"Steel plate or jacket",Q430)</f>
        <v>Polymer laminate</v>
      </c>
      <c r="S430" s="5" t="str">
        <f aca="false">IF(O430&lt;='Tree rules'!$C$4,IF(N430&lt;='Tree rules'!$C$5,IF(P430&lt;='Tree rules'!$C$7,"Monitor","Polymer laminate"),IF(P430&lt;='Tree rules'!$C$8,"Seal cracks","Polymer laminate")),IF(O430&lt;='Tree rules'!$C$6,IF(P430&lt;='Tree rules'!$C$9,"Polymer laminate","Steel plate or jacket"),IF(L430&lt;='Tree rules'!$C$10,"Steel plate or jacket","Polymer laminate")))</f>
        <v>Polymer laminate</v>
      </c>
      <c r="T430" s="5" t="str">
        <f aca="false">IF(S430=R430,"Yes","No")</f>
        <v>Yes</v>
      </c>
    </row>
    <row r="431" customFormat="false" ht="15" hidden="false" customHeight="false" outlineLevel="0" collapsed="false">
      <c r="A431" s="15" t="n">
        <v>625</v>
      </c>
      <c r="B431" s="16" t="n">
        <v>5.83712894388483</v>
      </c>
      <c r="C431" s="15" t="n">
        <v>230</v>
      </c>
      <c r="D431" s="15" t="n">
        <v>575</v>
      </c>
      <c r="E431" s="15" t="n">
        <v>25</v>
      </c>
      <c r="F431" s="16" t="n">
        <v>0.777557789024782</v>
      </c>
      <c r="G431" s="17" t="s">
        <v>101</v>
      </c>
      <c r="H431" s="18" t="n">
        <v>0.3</v>
      </c>
      <c r="I431" s="18" t="n">
        <v>2</v>
      </c>
      <c r="J431" s="19" t="n">
        <v>0.862763585697664</v>
      </c>
      <c r="K431" s="19" t="n">
        <v>0.490766148737548</v>
      </c>
      <c r="L431" s="16" t="n">
        <v>11.0761460035765</v>
      </c>
      <c r="M431" s="19" t="n">
        <v>0.875646336424842</v>
      </c>
      <c r="N431" s="19" t="n">
        <v>0.880090651081313</v>
      </c>
      <c r="O431" s="19" t="n">
        <v>1.30211200917149</v>
      </c>
      <c r="P431" s="19" t="n">
        <v>0.476957797919274</v>
      </c>
      <c r="Q431" s="17" t="s">
        <v>31</v>
      </c>
      <c r="R431" s="5" t="str">
        <f aca="false">IF(OR(Q431="Steel plate",Q431="Concrete jacket"),"Steel plate or jacket",Q431)</f>
        <v>Polymer laminate</v>
      </c>
      <c r="S431" s="5" t="str">
        <f aca="false">IF(O431&lt;='Tree rules'!$C$4,IF(N431&lt;='Tree rules'!$C$5,IF(P431&lt;='Tree rules'!$C$7,"Monitor","Polymer laminate"),IF(P431&lt;='Tree rules'!$C$8,"Seal cracks","Polymer laminate")),IF(O431&lt;='Tree rules'!$C$6,IF(P431&lt;='Tree rules'!$C$9,"Polymer laminate","Steel plate or jacket"),IF(L431&lt;='Tree rules'!$C$10,"Steel plate or jacket","Polymer laminate")))</f>
        <v>Polymer laminate</v>
      </c>
      <c r="T431" s="5" t="str">
        <f aca="false">IF(S431=R431,"Yes","No")</f>
        <v>Yes</v>
      </c>
    </row>
    <row r="432" customFormat="false" ht="15" hidden="false" customHeight="false" outlineLevel="0" collapsed="false">
      <c r="A432" s="15" t="n">
        <v>626</v>
      </c>
      <c r="B432" s="16" t="n">
        <v>6.17846954389767</v>
      </c>
      <c r="C432" s="15" t="n">
        <v>300</v>
      </c>
      <c r="D432" s="15" t="n">
        <v>500</v>
      </c>
      <c r="E432" s="15" t="n">
        <v>25</v>
      </c>
      <c r="F432" s="16" t="n">
        <v>0.610666453545169</v>
      </c>
      <c r="G432" s="17" t="s">
        <v>102</v>
      </c>
      <c r="H432" s="18" t="n">
        <v>0.1</v>
      </c>
      <c r="I432" s="18" t="n">
        <v>2</v>
      </c>
      <c r="J432" s="19" t="n">
        <v>0.857553076836481</v>
      </c>
      <c r="K432" s="19" t="n">
        <v>0.559967141559724</v>
      </c>
      <c r="L432" s="16" t="n">
        <v>14.0739625145733</v>
      </c>
      <c r="M432" s="19" t="n">
        <v>0.358963449212204</v>
      </c>
      <c r="N432" s="19" t="n">
        <v>3.53165974310641</v>
      </c>
      <c r="O432" s="19" t="n">
        <v>1.23490460850109</v>
      </c>
      <c r="P432" s="19" t="n">
        <v>1.0277259846783</v>
      </c>
      <c r="Q432" s="17" t="s">
        <v>31</v>
      </c>
      <c r="R432" s="5" t="str">
        <f aca="false">IF(OR(Q432="Steel plate",Q432="Concrete jacket"),"Steel plate or jacket",Q432)</f>
        <v>Polymer laminate</v>
      </c>
      <c r="S432" s="5" t="str">
        <f aca="false">IF(O432&lt;='Tree rules'!$C$4,IF(N432&lt;='Tree rules'!$C$5,IF(P432&lt;='Tree rules'!$C$7,"Monitor","Polymer laminate"),IF(P432&lt;='Tree rules'!$C$8,"Seal cracks","Polymer laminate")),IF(O432&lt;='Tree rules'!$C$6,IF(P432&lt;='Tree rules'!$C$9,"Polymer laminate","Steel plate or jacket"),IF(L432&lt;='Tree rules'!$C$10,"Steel plate or jacket","Polymer laminate")))</f>
        <v>Polymer laminate</v>
      </c>
      <c r="T432" s="5" t="str">
        <f aca="false">IF(S432=R432,"Yes","No")</f>
        <v>Yes</v>
      </c>
    </row>
    <row r="433" customFormat="false" ht="15" hidden="false" customHeight="false" outlineLevel="0" collapsed="false">
      <c r="A433" s="15" t="n">
        <v>628</v>
      </c>
      <c r="B433" s="16" t="n">
        <v>3.55809198045584</v>
      </c>
      <c r="C433" s="15" t="n">
        <v>230</v>
      </c>
      <c r="D433" s="15" t="n">
        <v>350</v>
      </c>
      <c r="E433" s="15" t="n">
        <v>25</v>
      </c>
      <c r="F433" s="16" t="n">
        <v>0.9045760591966</v>
      </c>
      <c r="G433" s="17" t="s">
        <v>101</v>
      </c>
      <c r="H433" s="18" t="n">
        <v>0.3</v>
      </c>
      <c r="I433" s="18" t="n">
        <v>1</v>
      </c>
      <c r="J433" s="19" t="n">
        <v>0.939508301306286</v>
      </c>
      <c r="K433" s="19" t="n">
        <v>0.481949262057313</v>
      </c>
      <c r="L433" s="16" t="n">
        <v>11.7817615246882</v>
      </c>
      <c r="M433" s="19" t="n">
        <v>0.525716271662293</v>
      </c>
      <c r="N433" s="19" t="n">
        <v>0.882094197372036</v>
      </c>
      <c r="O433" s="19" t="n">
        <v>0.939508301306286</v>
      </c>
      <c r="P433" s="19" t="n">
        <v>0.659048254470068</v>
      </c>
      <c r="Q433" s="17" t="s">
        <v>29</v>
      </c>
      <c r="R433" s="5" t="str">
        <f aca="false">IF(OR(Q433="Steel plate",Q433="Concrete jacket"),"Steel plate or jacket",Q433)</f>
        <v>Monitor</v>
      </c>
      <c r="S433" s="5" t="str">
        <f aca="false">IF(O433&lt;='Tree rules'!$C$4,IF(N433&lt;='Tree rules'!$C$5,IF(P433&lt;='Tree rules'!$C$7,"Monitor","Polymer laminate"),IF(P433&lt;='Tree rules'!$C$8,"Seal cracks","Polymer laminate")),IF(O433&lt;='Tree rules'!$C$6,IF(P433&lt;='Tree rules'!$C$9,"Polymer laminate","Steel plate or jacket"),IF(L433&lt;='Tree rules'!$C$10,"Steel plate or jacket","Polymer laminate")))</f>
        <v>Monitor</v>
      </c>
      <c r="T433" s="5" t="str">
        <f aca="false">IF(S433=R433,"Yes","No")</f>
        <v>Yes</v>
      </c>
    </row>
    <row r="434" customFormat="false" ht="15" hidden="false" customHeight="false" outlineLevel="0" collapsed="false">
      <c r="A434" s="15" t="n">
        <v>629</v>
      </c>
      <c r="B434" s="16" t="n">
        <v>3.08842724031139</v>
      </c>
      <c r="C434" s="15" t="n">
        <v>230</v>
      </c>
      <c r="D434" s="15" t="n">
        <v>300</v>
      </c>
      <c r="E434" s="15" t="n">
        <v>20</v>
      </c>
      <c r="F434" s="16" t="n">
        <v>0.576243217710084</v>
      </c>
      <c r="G434" s="17" t="s">
        <v>101</v>
      </c>
      <c r="H434" s="18" t="n">
        <v>0.3</v>
      </c>
      <c r="I434" s="18" t="n">
        <v>1</v>
      </c>
      <c r="J434" s="19" t="n">
        <v>0.909752041725961</v>
      </c>
      <c r="K434" s="19" t="n">
        <v>0.584300647264258</v>
      </c>
      <c r="L434" s="16" t="n">
        <v>12.0641689074664</v>
      </c>
      <c r="M434" s="19" t="n">
        <v>0.944515380143225</v>
      </c>
      <c r="N434" s="19" t="n">
        <v>0.575815864480493</v>
      </c>
      <c r="O434" s="19" t="n">
        <v>0.909752041725961</v>
      </c>
      <c r="P434" s="19" t="n">
        <v>0.291992405265759</v>
      </c>
      <c r="Q434" s="17" t="s">
        <v>29</v>
      </c>
      <c r="R434" s="5" t="str">
        <f aca="false">IF(OR(Q434="Steel plate",Q434="Concrete jacket"),"Steel plate or jacket",Q434)</f>
        <v>Monitor</v>
      </c>
      <c r="S434" s="5" t="str">
        <f aca="false">IF(O434&lt;='Tree rules'!$C$4,IF(N434&lt;='Tree rules'!$C$5,IF(P434&lt;='Tree rules'!$C$7,"Monitor","Polymer laminate"),IF(P434&lt;='Tree rules'!$C$8,"Seal cracks","Polymer laminate")),IF(O434&lt;='Tree rules'!$C$6,IF(P434&lt;='Tree rules'!$C$9,"Polymer laminate","Steel plate or jacket"),IF(L434&lt;='Tree rules'!$C$10,"Steel plate or jacket","Polymer laminate")))</f>
        <v>Monitor</v>
      </c>
      <c r="T434" s="5" t="str">
        <f aca="false">IF(S434=R434,"Yes","No")</f>
        <v>Yes</v>
      </c>
    </row>
    <row r="435" customFormat="false" ht="15" hidden="false" customHeight="false" outlineLevel="0" collapsed="false">
      <c r="A435" s="15" t="n">
        <v>631</v>
      </c>
      <c r="B435" s="16" t="n">
        <v>3.63230377482051</v>
      </c>
      <c r="C435" s="15" t="n">
        <v>230</v>
      </c>
      <c r="D435" s="15" t="n">
        <v>300</v>
      </c>
      <c r="E435" s="15" t="n">
        <v>30</v>
      </c>
      <c r="F435" s="16" t="n">
        <v>0.768324290280112</v>
      </c>
      <c r="G435" s="17" t="s">
        <v>103</v>
      </c>
      <c r="H435" s="18" t="n">
        <v>0.2</v>
      </c>
      <c r="I435" s="18" t="n">
        <v>2</v>
      </c>
      <c r="J435" s="19" t="n">
        <v>0.936797710870473</v>
      </c>
      <c r="K435" s="19" t="n">
        <v>0.523477582746207</v>
      </c>
      <c r="L435" s="16" t="n">
        <v>14.1886866203926</v>
      </c>
      <c r="M435" s="19" t="n">
        <v>0.398185412814983</v>
      </c>
      <c r="N435" s="19" t="n">
        <v>1.48950488864982</v>
      </c>
      <c r="O435" s="19" t="n">
        <v>1.38320282053229</v>
      </c>
      <c r="P435" s="19" t="n">
        <v>1.04274831670607</v>
      </c>
      <c r="Q435" s="17" t="s">
        <v>31</v>
      </c>
      <c r="R435" s="5" t="str">
        <f aca="false">IF(OR(Q435="Steel plate",Q435="Concrete jacket"),"Steel plate or jacket",Q435)</f>
        <v>Polymer laminate</v>
      </c>
      <c r="S435" s="5" t="str">
        <f aca="false">IF(O435&lt;='Tree rules'!$C$4,IF(N435&lt;='Tree rules'!$C$5,IF(P435&lt;='Tree rules'!$C$7,"Monitor","Polymer laminate"),IF(P435&lt;='Tree rules'!$C$8,"Seal cracks","Polymer laminate")),IF(O435&lt;='Tree rules'!$C$6,IF(P435&lt;='Tree rules'!$C$9,"Polymer laminate","Steel plate or jacket"),IF(L435&lt;='Tree rules'!$C$10,"Steel plate or jacket","Polymer laminate")))</f>
        <v>Polymer laminate</v>
      </c>
      <c r="T435" s="5" t="str">
        <f aca="false">IF(S435=R435,"Yes","No")</f>
        <v>Yes</v>
      </c>
    </row>
    <row r="436" customFormat="false" ht="15" hidden="false" customHeight="false" outlineLevel="0" collapsed="false">
      <c r="A436" s="15" t="n">
        <v>633</v>
      </c>
      <c r="B436" s="16" t="n">
        <v>6.24368557361016</v>
      </c>
      <c r="C436" s="15" t="n">
        <v>300</v>
      </c>
      <c r="D436" s="15" t="n">
        <v>500</v>
      </c>
      <c r="E436" s="15" t="n">
        <v>25</v>
      </c>
      <c r="F436" s="16" t="n">
        <v>0.738112811416104</v>
      </c>
      <c r="G436" s="17" t="s">
        <v>103</v>
      </c>
      <c r="H436" s="18" t="n">
        <v>0.2</v>
      </c>
      <c r="I436" s="18" t="n">
        <v>1.5</v>
      </c>
      <c r="J436" s="19" t="n">
        <v>0.891358787884506</v>
      </c>
      <c r="K436" s="19" t="n">
        <v>0.424320469687638</v>
      </c>
      <c r="L436" s="16" t="n">
        <v>13.7526113956171</v>
      </c>
      <c r="M436" s="19" t="n">
        <v>0.940281604956393</v>
      </c>
      <c r="N436" s="19" t="n">
        <v>1.06765156126458</v>
      </c>
      <c r="O436" s="19" t="n">
        <v>1.14792729205908</v>
      </c>
      <c r="P436" s="19" t="n">
        <v>0.469739774508183</v>
      </c>
      <c r="Q436" s="17" t="s">
        <v>31</v>
      </c>
      <c r="R436" s="5" t="str">
        <f aca="false">IF(OR(Q436="Steel plate",Q436="Concrete jacket"),"Steel plate or jacket",Q436)</f>
        <v>Polymer laminate</v>
      </c>
      <c r="S436" s="5" t="str">
        <f aca="false">IF(O436&lt;='Tree rules'!$C$4,IF(N436&lt;='Tree rules'!$C$5,IF(P436&lt;='Tree rules'!$C$7,"Monitor","Polymer laminate"),IF(P436&lt;='Tree rules'!$C$8,"Seal cracks","Polymer laminate")),IF(O436&lt;='Tree rules'!$C$6,IF(P436&lt;='Tree rules'!$C$9,"Polymer laminate","Steel plate or jacket"),IF(L436&lt;='Tree rules'!$C$10,"Steel plate or jacket","Polymer laminate")))</f>
        <v>Polymer laminate</v>
      </c>
      <c r="T436" s="5" t="str">
        <f aca="false">IF(S436=R436,"Yes","No")</f>
        <v>Yes</v>
      </c>
    </row>
    <row r="437" customFormat="false" ht="15" hidden="false" customHeight="false" outlineLevel="0" collapsed="false">
      <c r="A437" s="15" t="n">
        <v>634</v>
      </c>
      <c r="B437" s="16" t="n">
        <v>6.28509360605582</v>
      </c>
      <c r="C437" s="15" t="n">
        <v>230</v>
      </c>
      <c r="D437" s="15" t="n">
        <v>575</v>
      </c>
      <c r="E437" s="15" t="n">
        <v>25</v>
      </c>
      <c r="F437" s="16" t="n">
        <v>0.518371859349855</v>
      </c>
      <c r="G437" s="17" t="s">
        <v>101</v>
      </c>
      <c r="H437" s="18" t="n">
        <v>0.3</v>
      </c>
      <c r="I437" s="18" t="n">
        <v>1</v>
      </c>
      <c r="J437" s="19" t="n">
        <v>0.909970147563301</v>
      </c>
      <c r="K437" s="19" t="n">
        <v>0.494141855640766</v>
      </c>
      <c r="L437" s="16" t="n">
        <v>11.9261738255329</v>
      </c>
      <c r="M437" s="19" t="n">
        <v>0.356030278466157</v>
      </c>
      <c r="N437" s="19" t="n">
        <v>0.897623788083904</v>
      </c>
      <c r="O437" s="19" t="n">
        <v>0.909970147563301</v>
      </c>
      <c r="P437" s="19" t="n">
        <v>0.708543374749261</v>
      </c>
      <c r="Q437" s="17" t="s">
        <v>29</v>
      </c>
      <c r="R437" s="5" t="str">
        <f aca="false">IF(OR(Q437="Steel plate",Q437="Concrete jacket"),"Steel plate or jacket",Q437)</f>
        <v>Monitor</v>
      </c>
      <c r="S437" s="5" t="str">
        <f aca="false">IF(O437&lt;='Tree rules'!$C$4,IF(N437&lt;='Tree rules'!$C$5,IF(P437&lt;='Tree rules'!$C$7,"Monitor","Polymer laminate"),IF(P437&lt;='Tree rules'!$C$8,"Seal cracks","Polymer laminate")),IF(O437&lt;='Tree rules'!$C$6,IF(P437&lt;='Tree rules'!$C$9,"Polymer laminate","Steel plate or jacket"),IF(L437&lt;='Tree rules'!$C$10,"Steel plate or jacket","Polymer laminate")))</f>
        <v>Monitor</v>
      </c>
      <c r="T437" s="5" t="str">
        <f aca="false">IF(S437=R437,"Yes","No")</f>
        <v>Yes</v>
      </c>
    </row>
    <row r="438" customFormat="false" ht="15" hidden="false" customHeight="false" outlineLevel="0" collapsed="false">
      <c r="A438" s="15" t="n">
        <v>635</v>
      </c>
      <c r="B438" s="16" t="n">
        <v>4.02296209690495</v>
      </c>
      <c r="C438" s="15" t="n">
        <v>230</v>
      </c>
      <c r="D438" s="15" t="n">
        <v>400</v>
      </c>
      <c r="E438" s="15" t="n">
        <v>30</v>
      </c>
      <c r="F438" s="16" t="n">
        <v>0.740832460684402</v>
      </c>
      <c r="G438" s="17" t="s">
        <v>103</v>
      </c>
      <c r="H438" s="18" t="n">
        <v>0.2</v>
      </c>
      <c r="I438" s="18" t="n">
        <v>1</v>
      </c>
      <c r="J438" s="19" t="n">
        <v>0.942572672319948</v>
      </c>
      <c r="K438" s="19" t="n">
        <v>0.624837060322368</v>
      </c>
      <c r="L438" s="16" t="n">
        <v>11.364299708771</v>
      </c>
      <c r="M438" s="19" t="n">
        <v>0.73846396871578</v>
      </c>
      <c r="N438" s="19" t="n">
        <v>0.993284146914908</v>
      </c>
      <c r="O438" s="19" t="n">
        <v>0.942572672319948</v>
      </c>
      <c r="P438" s="19" t="n">
        <v>0.448079861575975</v>
      </c>
      <c r="Q438" s="17" t="s">
        <v>29</v>
      </c>
      <c r="R438" s="5" t="str">
        <f aca="false">IF(OR(Q438="Steel plate",Q438="Concrete jacket"),"Steel plate or jacket",Q438)</f>
        <v>Monitor</v>
      </c>
      <c r="S438" s="5" t="str">
        <f aca="false">IF(O438&lt;='Tree rules'!$C$4,IF(N438&lt;='Tree rules'!$C$5,IF(P438&lt;='Tree rules'!$C$7,"Monitor","Polymer laminate"),IF(P438&lt;='Tree rules'!$C$8,"Seal cracks","Polymer laminate")),IF(O438&lt;='Tree rules'!$C$6,IF(P438&lt;='Tree rules'!$C$9,"Polymer laminate","Steel plate or jacket"),IF(L438&lt;='Tree rules'!$C$10,"Steel plate or jacket","Polymer laminate")))</f>
        <v>Monitor</v>
      </c>
      <c r="T438" s="5" t="str">
        <f aca="false">IF(S438=R438,"Yes","No")</f>
        <v>Yes</v>
      </c>
    </row>
    <row r="439" customFormat="false" ht="15" hidden="false" customHeight="false" outlineLevel="0" collapsed="false">
      <c r="A439" s="15" t="n">
        <v>636</v>
      </c>
      <c r="B439" s="16" t="n">
        <v>5.44842944133257</v>
      </c>
      <c r="C439" s="15" t="n">
        <v>230</v>
      </c>
      <c r="D439" s="15" t="n">
        <v>525</v>
      </c>
      <c r="E439" s="15" t="n">
        <v>25</v>
      </c>
      <c r="F439" s="16" t="n">
        <v>0.730006099046008</v>
      </c>
      <c r="G439" s="17" t="s">
        <v>101</v>
      </c>
      <c r="H439" s="18" t="n">
        <v>0.3</v>
      </c>
      <c r="I439" s="18" t="n">
        <v>1</v>
      </c>
      <c r="J439" s="19" t="n">
        <v>0.992145604525097</v>
      </c>
      <c r="K439" s="19" t="n">
        <v>0.542963687538817</v>
      </c>
      <c r="L439" s="16" t="n">
        <v>11.3745917355586</v>
      </c>
      <c r="M439" s="19" t="n">
        <v>0.872859211615333</v>
      </c>
      <c r="N439" s="19" t="n">
        <v>0.599016802445576</v>
      </c>
      <c r="O439" s="19" t="n">
        <v>0.992145604525097</v>
      </c>
      <c r="P439" s="19" t="n">
        <v>0.435975284323674</v>
      </c>
      <c r="Q439" s="17" t="s">
        <v>29</v>
      </c>
      <c r="R439" s="5" t="str">
        <f aca="false">IF(OR(Q439="Steel plate",Q439="Concrete jacket"),"Steel plate or jacket",Q439)</f>
        <v>Monitor</v>
      </c>
      <c r="S439" s="5" t="str">
        <f aca="false">IF(O439&lt;='Tree rules'!$C$4,IF(N439&lt;='Tree rules'!$C$5,IF(P439&lt;='Tree rules'!$C$7,"Monitor","Polymer laminate"),IF(P439&lt;='Tree rules'!$C$8,"Seal cracks","Polymer laminate")),IF(O439&lt;='Tree rules'!$C$6,IF(P439&lt;='Tree rules'!$C$9,"Polymer laminate","Steel plate or jacket"),IF(L439&lt;='Tree rules'!$C$10,"Steel plate or jacket","Polymer laminate")))</f>
        <v>Monitor</v>
      </c>
      <c r="T439" s="5" t="str">
        <f aca="false">IF(S439=R439,"Yes","No")</f>
        <v>Yes</v>
      </c>
    </row>
    <row r="440" customFormat="false" ht="15" hidden="false" customHeight="false" outlineLevel="0" collapsed="false">
      <c r="A440" s="15" t="n">
        <v>637</v>
      </c>
      <c r="B440" s="16" t="n">
        <v>3.58574768612652</v>
      </c>
      <c r="C440" s="15" t="n">
        <v>300</v>
      </c>
      <c r="D440" s="15" t="n">
        <v>325</v>
      </c>
      <c r="E440" s="15" t="n">
        <v>20</v>
      </c>
      <c r="F440" s="16" t="n">
        <v>0.536642161467296</v>
      </c>
      <c r="G440" s="17" t="s">
        <v>103</v>
      </c>
      <c r="H440" s="18" t="n">
        <v>0.2</v>
      </c>
      <c r="I440" s="18" t="n">
        <v>1</v>
      </c>
      <c r="J440" s="19" t="n">
        <v>0.988623472781338</v>
      </c>
      <c r="K440" s="19" t="n">
        <v>0.450873484343895</v>
      </c>
      <c r="L440" s="16" t="n">
        <v>12.7606679221584</v>
      </c>
      <c r="M440" s="19" t="n">
        <v>0.439255142722558</v>
      </c>
      <c r="N440" s="19" t="n">
        <v>1.09508570348171</v>
      </c>
      <c r="O440" s="19" t="n">
        <v>0.988623472781338</v>
      </c>
      <c r="P440" s="19" t="n">
        <v>0.605497198766297</v>
      </c>
      <c r="Q440" s="17" t="s">
        <v>30</v>
      </c>
      <c r="R440" s="5" t="str">
        <f aca="false">IF(OR(Q440="Steel plate",Q440="Concrete jacket"),"Steel plate or jacket",Q440)</f>
        <v>Seal cracks</v>
      </c>
      <c r="S440" s="5" t="str">
        <f aca="false">IF(O440&lt;='Tree rules'!$C$4,IF(N440&lt;='Tree rules'!$C$5,IF(P440&lt;='Tree rules'!$C$7,"Monitor","Polymer laminate"),IF(P440&lt;='Tree rules'!$C$8,"Seal cracks","Polymer laminate")),IF(O440&lt;='Tree rules'!$C$6,IF(P440&lt;='Tree rules'!$C$9,"Polymer laminate","Steel plate or jacket"),IF(L440&lt;='Tree rules'!$C$10,"Steel plate or jacket","Polymer laminate")))</f>
        <v>Seal cracks</v>
      </c>
      <c r="T440" s="5" t="str">
        <f aca="false">IF(S440=R440,"Yes","No")</f>
        <v>Yes</v>
      </c>
    </row>
    <row r="441" customFormat="false" ht="15" hidden="false" customHeight="false" outlineLevel="0" collapsed="false">
      <c r="A441" s="15" t="n">
        <v>641</v>
      </c>
      <c r="B441" s="16" t="n">
        <v>6.8117084871254</v>
      </c>
      <c r="C441" s="15" t="n">
        <v>300</v>
      </c>
      <c r="D441" s="15" t="n">
        <v>550</v>
      </c>
      <c r="E441" s="15" t="n">
        <v>30</v>
      </c>
      <c r="F441" s="16" t="n">
        <v>0.664887334093078</v>
      </c>
      <c r="G441" s="17" t="s">
        <v>103</v>
      </c>
      <c r="H441" s="18" t="n">
        <v>0.2</v>
      </c>
      <c r="I441" s="18" t="n">
        <v>1</v>
      </c>
      <c r="J441" s="19" t="n">
        <v>0.909039262661401</v>
      </c>
      <c r="K441" s="19" t="n">
        <v>0.422410370976625</v>
      </c>
      <c r="L441" s="16" t="n">
        <v>13.5152946173123</v>
      </c>
      <c r="M441" s="19" t="n">
        <v>0.72681725035771</v>
      </c>
      <c r="N441" s="19" t="n">
        <v>0.860000799249124</v>
      </c>
      <c r="O441" s="19" t="n">
        <v>0.909039262661401</v>
      </c>
      <c r="P441" s="19" t="n">
        <v>0.456637289332277</v>
      </c>
      <c r="Q441" s="17" t="s">
        <v>29</v>
      </c>
      <c r="R441" s="5" t="str">
        <f aca="false">IF(OR(Q441="Steel plate",Q441="Concrete jacket"),"Steel plate or jacket",Q441)</f>
        <v>Monitor</v>
      </c>
      <c r="S441" s="5" t="str">
        <f aca="false">IF(O441&lt;='Tree rules'!$C$4,IF(N441&lt;='Tree rules'!$C$5,IF(P441&lt;='Tree rules'!$C$7,"Monitor","Polymer laminate"),IF(P441&lt;='Tree rules'!$C$8,"Seal cracks","Polymer laminate")),IF(O441&lt;='Tree rules'!$C$6,IF(P441&lt;='Tree rules'!$C$9,"Polymer laminate","Steel plate or jacket"),IF(L441&lt;='Tree rules'!$C$10,"Steel plate or jacket","Polymer laminate")))</f>
        <v>Monitor</v>
      </c>
      <c r="T441" s="5" t="str">
        <f aca="false">IF(S441=R441,"Yes","No")</f>
        <v>Yes</v>
      </c>
    </row>
    <row r="442" customFormat="false" ht="15" hidden="false" customHeight="false" outlineLevel="0" collapsed="false">
      <c r="A442" s="15" t="n">
        <v>642</v>
      </c>
      <c r="B442" s="16" t="n">
        <v>3.52056204414775</v>
      </c>
      <c r="C442" s="15" t="n">
        <v>300</v>
      </c>
      <c r="D442" s="15" t="n">
        <v>300</v>
      </c>
      <c r="E442" s="15" t="n">
        <v>25</v>
      </c>
      <c r="F442" s="16" t="n">
        <v>0.831109167616348</v>
      </c>
      <c r="G442" s="17" t="s">
        <v>103</v>
      </c>
      <c r="H442" s="18" t="n">
        <v>0.2</v>
      </c>
      <c r="I442" s="18" t="n">
        <v>1</v>
      </c>
      <c r="J442" s="19" t="n">
        <v>0.897503636066172</v>
      </c>
      <c r="K442" s="19" t="n">
        <v>0.411870054582984</v>
      </c>
      <c r="L442" s="16" t="n">
        <v>13.9704843021736</v>
      </c>
      <c r="M442" s="19" t="n">
        <v>0.339932572825231</v>
      </c>
      <c r="N442" s="19" t="n">
        <v>1.52374229778399</v>
      </c>
      <c r="O442" s="19" t="n">
        <v>0.897503636066172</v>
      </c>
      <c r="P442" s="19" t="n">
        <v>0.918782738622311</v>
      </c>
      <c r="Q442" s="17" t="s">
        <v>30</v>
      </c>
      <c r="R442" s="5" t="str">
        <f aca="false">IF(OR(Q442="Steel plate",Q442="Concrete jacket"),"Steel plate or jacket",Q442)</f>
        <v>Seal cracks</v>
      </c>
      <c r="S442" s="5" t="str">
        <f aca="false">IF(O442&lt;='Tree rules'!$C$4,IF(N442&lt;='Tree rules'!$C$5,IF(P442&lt;='Tree rules'!$C$7,"Monitor","Polymer laminate"),IF(P442&lt;='Tree rules'!$C$8,"Seal cracks","Polymer laminate")),IF(O442&lt;='Tree rules'!$C$6,IF(P442&lt;='Tree rules'!$C$9,"Polymer laminate","Steel plate or jacket"),IF(L442&lt;='Tree rules'!$C$10,"Steel plate or jacket","Polymer laminate")))</f>
        <v>Seal cracks</v>
      </c>
      <c r="T442" s="5" t="str">
        <f aca="false">IF(S442=R442,"Yes","No")</f>
        <v>Yes</v>
      </c>
    </row>
    <row r="443" customFormat="false" ht="15" hidden="false" customHeight="false" outlineLevel="0" collapsed="false">
      <c r="A443" s="15" t="n">
        <v>644</v>
      </c>
      <c r="B443" s="16" t="n">
        <v>6.22693446120662</v>
      </c>
      <c r="C443" s="15" t="n">
        <v>230</v>
      </c>
      <c r="D443" s="15" t="n">
        <v>575</v>
      </c>
      <c r="E443" s="15" t="n">
        <v>25</v>
      </c>
      <c r="F443" s="16" t="n">
        <v>0.777557789024782</v>
      </c>
      <c r="G443" s="17" t="s">
        <v>103</v>
      </c>
      <c r="H443" s="18" t="n">
        <v>0.2</v>
      </c>
      <c r="I443" s="18" t="n">
        <v>1</v>
      </c>
      <c r="J443" s="19" t="n">
        <v>0.910818042026832</v>
      </c>
      <c r="K443" s="19" t="n">
        <v>0.42953052142672</v>
      </c>
      <c r="L443" s="16" t="n">
        <v>11.8158149169006</v>
      </c>
      <c r="M443" s="19" t="n">
        <v>0.781137544595137</v>
      </c>
      <c r="N443" s="19" t="n">
        <v>0.908355612085764</v>
      </c>
      <c r="O443" s="19" t="n">
        <v>0.910818042026832</v>
      </c>
      <c r="P443" s="19" t="n">
        <v>0.449756820342071</v>
      </c>
      <c r="Q443" s="17" t="s">
        <v>29</v>
      </c>
      <c r="R443" s="5" t="str">
        <f aca="false">IF(OR(Q443="Steel plate",Q443="Concrete jacket"),"Steel plate or jacket",Q443)</f>
        <v>Monitor</v>
      </c>
      <c r="S443" s="5" t="str">
        <f aca="false">IF(O443&lt;='Tree rules'!$C$4,IF(N443&lt;='Tree rules'!$C$5,IF(P443&lt;='Tree rules'!$C$7,"Monitor","Polymer laminate"),IF(P443&lt;='Tree rules'!$C$8,"Seal cracks","Polymer laminate")),IF(O443&lt;='Tree rules'!$C$6,IF(P443&lt;='Tree rules'!$C$9,"Polymer laminate","Steel plate or jacket"),IF(L443&lt;='Tree rules'!$C$10,"Steel plate or jacket","Polymer laminate")))</f>
        <v>Monitor</v>
      </c>
      <c r="T443" s="5" t="str">
        <f aca="false">IF(S443=R443,"Yes","No")</f>
        <v>Yes</v>
      </c>
    </row>
    <row r="444" customFormat="false" ht="15" hidden="false" customHeight="false" outlineLevel="0" collapsed="false">
      <c r="A444" s="15" t="n">
        <v>645</v>
      </c>
      <c r="B444" s="16" t="n">
        <v>4.52057484759242</v>
      </c>
      <c r="C444" s="15" t="n">
        <v>230</v>
      </c>
      <c r="D444" s="15" t="n">
        <v>375</v>
      </c>
      <c r="E444" s="15" t="n">
        <v>30</v>
      </c>
      <c r="F444" s="16" t="n">
        <v>0.835418868126524</v>
      </c>
      <c r="G444" s="17" t="s">
        <v>103</v>
      </c>
      <c r="H444" s="18" t="n">
        <v>0.2</v>
      </c>
      <c r="I444" s="18" t="n">
        <v>1</v>
      </c>
      <c r="J444" s="19" t="n">
        <v>0.853160788564465</v>
      </c>
      <c r="K444" s="19" t="n">
        <v>0.520168989124641</v>
      </c>
      <c r="L444" s="16" t="n">
        <v>13.8243879131267</v>
      </c>
      <c r="M444" s="19" t="n">
        <v>0.453898395690152</v>
      </c>
      <c r="N444" s="19" t="n">
        <v>1.22989162576096</v>
      </c>
      <c r="O444" s="19" t="n">
        <v>0.853160788564465</v>
      </c>
      <c r="P444" s="19" t="n">
        <v>0.761019175578782</v>
      </c>
      <c r="Q444" s="17" t="s">
        <v>30</v>
      </c>
      <c r="R444" s="5" t="str">
        <f aca="false">IF(OR(Q444="Steel plate",Q444="Concrete jacket"),"Steel plate or jacket",Q444)</f>
        <v>Seal cracks</v>
      </c>
      <c r="S444" s="5" t="str">
        <f aca="false">IF(O444&lt;='Tree rules'!$C$4,IF(N444&lt;='Tree rules'!$C$5,IF(P444&lt;='Tree rules'!$C$7,"Monitor","Polymer laminate"),IF(P444&lt;='Tree rules'!$C$8,"Seal cracks","Polymer laminate")),IF(O444&lt;='Tree rules'!$C$6,IF(P444&lt;='Tree rules'!$C$9,"Polymer laminate","Steel plate or jacket"),IF(L444&lt;='Tree rules'!$C$10,"Steel plate or jacket","Polymer laminate")))</f>
        <v>Seal cracks</v>
      </c>
      <c r="T444" s="5" t="str">
        <f aca="false">IF(S444=R444,"Yes","No")</f>
        <v>Yes</v>
      </c>
    </row>
    <row r="445" customFormat="false" ht="15" hidden="false" customHeight="false" outlineLevel="0" collapsed="false">
      <c r="A445" s="15" t="n">
        <v>647</v>
      </c>
      <c r="B445" s="16" t="n">
        <v>3.95380362652128</v>
      </c>
      <c r="C445" s="15" t="n">
        <v>230</v>
      </c>
      <c r="D445" s="15" t="n">
        <v>375</v>
      </c>
      <c r="E445" s="15" t="n">
        <v>30</v>
      </c>
      <c r="F445" s="16" t="n">
        <v>0.797126720614828</v>
      </c>
      <c r="G445" s="17" t="s">
        <v>103</v>
      </c>
      <c r="H445" s="18" t="n">
        <v>0.2</v>
      </c>
      <c r="I445" s="18" t="n">
        <v>1</v>
      </c>
      <c r="J445" s="19" t="n">
        <v>0.921595285844902</v>
      </c>
      <c r="K445" s="19" t="n">
        <v>0.508909285837578</v>
      </c>
      <c r="L445" s="16" t="n">
        <v>12.0176402021924</v>
      </c>
      <c r="M445" s="19" t="n">
        <v>0.911384129542321</v>
      </c>
      <c r="N445" s="19" t="n">
        <v>0.942431568835131</v>
      </c>
      <c r="O445" s="19" t="n">
        <v>0.921595285844902</v>
      </c>
      <c r="P445" s="19" t="n">
        <v>0.366100236223676</v>
      </c>
      <c r="Q445" s="17" t="s">
        <v>29</v>
      </c>
      <c r="R445" s="5" t="str">
        <f aca="false">IF(OR(Q445="Steel plate",Q445="Concrete jacket"),"Steel plate or jacket",Q445)</f>
        <v>Monitor</v>
      </c>
      <c r="S445" s="5" t="str">
        <f aca="false">IF(O445&lt;='Tree rules'!$C$4,IF(N445&lt;='Tree rules'!$C$5,IF(P445&lt;='Tree rules'!$C$7,"Monitor","Polymer laminate"),IF(P445&lt;='Tree rules'!$C$8,"Seal cracks","Polymer laminate")),IF(O445&lt;='Tree rules'!$C$6,IF(P445&lt;='Tree rules'!$C$9,"Polymer laminate","Steel plate or jacket"),IF(L445&lt;='Tree rules'!$C$10,"Steel plate or jacket","Polymer laminate")))</f>
        <v>Monitor</v>
      </c>
      <c r="T445" s="5" t="str">
        <f aca="false">IF(S445=R445,"Yes","No")</f>
        <v>Yes</v>
      </c>
    </row>
    <row r="446" customFormat="false" ht="15" hidden="false" customHeight="false" outlineLevel="0" collapsed="false">
      <c r="A446" s="15" t="n">
        <v>648</v>
      </c>
      <c r="B446" s="16" t="n">
        <v>6.76749958420282</v>
      </c>
      <c r="C446" s="15" t="n">
        <v>300</v>
      </c>
      <c r="D446" s="15" t="n">
        <v>625</v>
      </c>
      <c r="E446" s="15" t="n">
        <v>25</v>
      </c>
      <c r="F446" s="16" t="n">
        <v>0.544470130604817</v>
      </c>
      <c r="G446" s="17" t="s">
        <v>101</v>
      </c>
      <c r="H446" s="18" t="n">
        <v>0.3</v>
      </c>
      <c r="I446" s="18" t="n">
        <v>1</v>
      </c>
      <c r="J446" s="19" t="n">
        <v>0.863890780835482</v>
      </c>
      <c r="K446" s="19" t="n">
        <v>0.514432922822968</v>
      </c>
      <c r="L446" s="16" t="n">
        <v>11.7287687767813</v>
      </c>
      <c r="M446" s="19" t="n">
        <v>0.720265985435463</v>
      </c>
      <c r="N446" s="19" t="n">
        <v>0.659371039435959</v>
      </c>
      <c r="O446" s="19" t="n">
        <v>0.863890780835482</v>
      </c>
      <c r="P446" s="19" t="n">
        <v>0.379045321568265</v>
      </c>
      <c r="Q446" s="17" t="s">
        <v>29</v>
      </c>
      <c r="R446" s="5" t="str">
        <f aca="false">IF(OR(Q446="Steel plate",Q446="Concrete jacket"),"Steel plate or jacket",Q446)</f>
        <v>Monitor</v>
      </c>
      <c r="S446" s="5" t="str">
        <f aca="false">IF(O446&lt;='Tree rules'!$C$4,IF(N446&lt;='Tree rules'!$C$5,IF(P446&lt;='Tree rules'!$C$7,"Monitor","Polymer laminate"),IF(P446&lt;='Tree rules'!$C$8,"Seal cracks","Polymer laminate")),IF(O446&lt;='Tree rules'!$C$6,IF(P446&lt;='Tree rules'!$C$9,"Polymer laminate","Steel plate or jacket"),IF(L446&lt;='Tree rules'!$C$10,"Steel plate or jacket","Polymer laminate")))</f>
        <v>Monitor</v>
      </c>
      <c r="T446" s="5" t="str">
        <f aca="false">IF(S446=R446,"Yes","No")</f>
        <v>Yes</v>
      </c>
    </row>
    <row r="447" customFormat="false" ht="15" hidden="false" customHeight="false" outlineLevel="0" collapsed="false">
      <c r="A447" s="15" t="n">
        <v>649</v>
      </c>
      <c r="B447" s="16" t="n">
        <v>4.01015736376632</v>
      </c>
      <c r="C447" s="15" t="n">
        <v>300</v>
      </c>
      <c r="D447" s="15" t="n">
        <v>350</v>
      </c>
      <c r="E447" s="15" t="n">
        <v>25</v>
      </c>
      <c r="F447" s="16" t="n">
        <v>0.693508312050727</v>
      </c>
      <c r="G447" s="17" t="s">
        <v>103</v>
      </c>
      <c r="H447" s="18" t="n">
        <v>0.2</v>
      </c>
      <c r="I447" s="18" t="n">
        <v>1</v>
      </c>
      <c r="J447" s="19" t="n">
        <v>0.863827463801851</v>
      </c>
      <c r="K447" s="19" t="n">
        <v>0.534882025443553</v>
      </c>
      <c r="L447" s="16" t="n">
        <v>13.2786667674381</v>
      </c>
      <c r="M447" s="19" t="n">
        <v>0.304659447027849</v>
      </c>
      <c r="N447" s="19" t="n">
        <v>1.52238459058742</v>
      </c>
      <c r="O447" s="19" t="n">
        <v>0.863827463801851</v>
      </c>
      <c r="P447" s="19" t="n">
        <v>0.967404276615196</v>
      </c>
      <c r="Q447" s="17" t="s">
        <v>30</v>
      </c>
      <c r="R447" s="5" t="str">
        <f aca="false">IF(OR(Q447="Steel plate",Q447="Concrete jacket"),"Steel plate or jacket",Q447)</f>
        <v>Seal cracks</v>
      </c>
      <c r="S447" s="5" t="str">
        <f aca="false">IF(O447&lt;='Tree rules'!$C$4,IF(N447&lt;='Tree rules'!$C$5,IF(P447&lt;='Tree rules'!$C$7,"Monitor","Polymer laminate"),IF(P447&lt;='Tree rules'!$C$8,"Seal cracks","Polymer laminate")),IF(O447&lt;='Tree rules'!$C$6,IF(P447&lt;='Tree rules'!$C$9,"Polymer laminate","Steel plate or jacket"),IF(L447&lt;='Tree rules'!$C$10,"Steel plate or jacket","Polymer laminate")))</f>
        <v>Seal cracks</v>
      </c>
      <c r="T447" s="5" t="str">
        <f aca="false">IF(S447=R447,"Yes","No")</f>
        <v>Yes</v>
      </c>
    </row>
    <row r="448" customFormat="false" ht="15" hidden="false" customHeight="false" outlineLevel="0" collapsed="false">
      <c r="A448" s="15" t="n">
        <v>652</v>
      </c>
      <c r="B448" s="16" t="n">
        <v>4.93095581523447</v>
      </c>
      <c r="C448" s="15" t="n">
        <v>230</v>
      </c>
      <c r="D448" s="15" t="n">
        <v>375</v>
      </c>
      <c r="E448" s="15" t="n">
        <v>30</v>
      </c>
      <c r="F448" s="16" t="n">
        <v>0.797126720614828</v>
      </c>
      <c r="G448" s="17" t="s">
        <v>103</v>
      </c>
      <c r="H448" s="18" t="n">
        <v>0.2</v>
      </c>
      <c r="I448" s="18" t="n">
        <v>1</v>
      </c>
      <c r="J448" s="19" t="n">
        <v>0.854137559031927</v>
      </c>
      <c r="K448" s="19" t="n">
        <v>0.561791355387157</v>
      </c>
      <c r="L448" s="16" t="n">
        <v>14.9877076450896</v>
      </c>
      <c r="M448" s="19" t="n">
        <v>0.657237293587514</v>
      </c>
      <c r="N448" s="19" t="n">
        <v>0.917198642100222</v>
      </c>
      <c r="O448" s="19" t="n">
        <v>0.854137559031927</v>
      </c>
      <c r="P448" s="19" t="n">
        <v>0.593929302972395</v>
      </c>
      <c r="Q448" s="17" t="s">
        <v>29</v>
      </c>
      <c r="R448" s="5" t="str">
        <f aca="false">IF(OR(Q448="Steel plate",Q448="Concrete jacket"),"Steel plate or jacket",Q448)</f>
        <v>Monitor</v>
      </c>
      <c r="S448" s="5" t="str">
        <f aca="false">IF(O448&lt;='Tree rules'!$C$4,IF(N448&lt;='Tree rules'!$C$5,IF(P448&lt;='Tree rules'!$C$7,"Monitor","Polymer laminate"),IF(P448&lt;='Tree rules'!$C$8,"Seal cracks","Polymer laminate")),IF(O448&lt;='Tree rules'!$C$6,IF(P448&lt;='Tree rules'!$C$9,"Polymer laminate","Steel plate or jacket"),IF(L448&lt;='Tree rules'!$C$10,"Steel plate or jacket","Polymer laminate")))</f>
        <v>Monitor</v>
      </c>
      <c r="T448" s="5" t="str">
        <f aca="false">IF(S448=R448,"Yes","No")</f>
        <v>Yes</v>
      </c>
    </row>
    <row r="449" customFormat="false" ht="15" hidden="false" customHeight="false" outlineLevel="0" collapsed="false">
      <c r="A449" s="15" t="n">
        <v>653</v>
      </c>
      <c r="B449" s="16" t="n">
        <v>5.02227465262716</v>
      </c>
      <c r="C449" s="15" t="n">
        <v>300</v>
      </c>
      <c r="D449" s="15" t="n">
        <v>475</v>
      </c>
      <c r="E449" s="15" t="n">
        <v>30</v>
      </c>
      <c r="F449" s="16" t="n">
        <v>0.980981312596345</v>
      </c>
      <c r="G449" s="17" t="s">
        <v>101</v>
      </c>
      <c r="H449" s="18" t="n">
        <v>0.3</v>
      </c>
      <c r="I449" s="18" t="n">
        <v>1</v>
      </c>
      <c r="J449" s="19" t="n">
        <v>0.859583266232337</v>
      </c>
      <c r="K449" s="19" t="n">
        <v>0.590525731100317</v>
      </c>
      <c r="L449" s="16" t="n">
        <v>11.7617673363634</v>
      </c>
      <c r="M449" s="19" t="n">
        <v>0.914227841741773</v>
      </c>
      <c r="N449" s="19" t="n">
        <v>0.572878878722882</v>
      </c>
      <c r="O449" s="19" t="n">
        <v>0.859583266232337</v>
      </c>
      <c r="P449" s="19" t="n">
        <v>0.453608137847546</v>
      </c>
      <c r="Q449" s="17" t="s">
        <v>29</v>
      </c>
      <c r="R449" s="5" t="str">
        <f aca="false">IF(OR(Q449="Steel plate",Q449="Concrete jacket"),"Steel plate or jacket",Q449)</f>
        <v>Monitor</v>
      </c>
      <c r="S449" s="5" t="str">
        <f aca="false">IF(O449&lt;='Tree rules'!$C$4,IF(N449&lt;='Tree rules'!$C$5,IF(P449&lt;='Tree rules'!$C$7,"Monitor","Polymer laminate"),IF(P449&lt;='Tree rules'!$C$8,"Seal cracks","Polymer laminate")),IF(O449&lt;='Tree rules'!$C$6,IF(P449&lt;='Tree rules'!$C$9,"Polymer laminate","Steel plate or jacket"),IF(L449&lt;='Tree rules'!$C$10,"Steel plate or jacket","Polymer laminate")))</f>
        <v>Monitor</v>
      </c>
      <c r="T449" s="5" t="str">
        <f aca="false">IF(S449=R449,"Yes","No")</f>
        <v>Yes</v>
      </c>
    </row>
    <row r="450" customFormat="false" ht="15" hidden="false" customHeight="false" outlineLevel="0" collapsed="false">
      <c r="A450" s="15" t="n">
        <v>654</v>
      </c>
      <c r="B450" s="16" t="n">
        <v>5.14903576231963</v>
      </c>
      <c r="C450" s="15" t="n">
        <v>230</v>
      </c>
      <c r="D450" s="15" t="n">
        <v>500</v>
      </c>
      <c r="E450" s="15" t="n">
        <v>30</v>
      </c>
      <c r="F450" s="16" t="n">
        <v>0.937695548778169</v>
      </c>
      <c r="G450" s="17" t="s">
        <v>102</v>
      </c>
      <c r="H450" s="18" t="n">
        <v>0.1</v>
      </c>
      <c r="I450" s="18" t="n">
        <v>2</v>
      </c>
      <c r="J450" s="19" t="n">
        <v>0.905823042532191</v>
      </c>
      <c r="K450" s="19" t="n">
        <v>0.444397296993461</v>
      </c>
      <c r="L450" s="16" t="n">
        <v>11.7826905316239</v>
      </c>
      <c r="M450" s="19" t="n">
        <v>0.45375998141307</v>
      </c>
      <c r="N450" s="19" t="n">
        <v>3.97518569905303</v>
      </c>
      <c r="O450" s="19" t="n">
        <v>1.40910077340868</v>
      </c>
      <c r="P450" s="19" t="n">
        <v>0.928121763891756</v>
      </c>
      <c r="Q450" s="17" t="s">
        <v>104</v>
      </c>
      <c r="R450" s="5" t="str">
        <f aca="false">IF(OR(Q450="Steel plate",Q450="Concrete jacket"),"Steel plate or jacket",Q450)</f>
        <v>Steel plate or jacket</v>
      </c>
      <c r="S450" s="5" t="str">
        <f aca="false">IF(O450&lt;='Tree rules'!$C$4,IF(N450&lt;='Tree rules'!$C$5,IF(P450&lt;='Tree rules'!$C$7,"Monitor","Polymer laminate"),IF(P450&lt;='Tree rules'!$C$8,"Seal cracks","Polymer laminate")),IF(O450&lt;='Tree rules'!$C$6,IF(P450&lt;='Tree rules'!$C$9,"Polymer laminate","Steel plate or jacket"),IF(L450&lt;='Tree rules'!$C$10,"Steel plate or jacket","Polymer laminate")))</f>
        <v>Steel plate or jacket</v>
      </c>
      <c r="T450" s="5" t="str">
        <f aca="false">IF(S450=R450,"Yes","No")</f>
        <v>Yes</v>
      </c>
    </row>
    <row r="451" customFormat="false" ht="15" hidden="false" customHeight="false" outlineLevel="0" collapsed="false">
      <c r="A451" s="15" t="n">
        <v>656</v>
      </c>
      <c r="B451" s="16" t="n">
        <v>7.08005039996252</v>
      </c>
      <c r="C451" s="15" t="n">
        <v>300</v>
      </c>
      <c r="D451" s="15" t="n">
        <v>575</v>
      </c>
      <c r="E451" s="15" t="n">
        <v>30</v>
      </c>
      <c r="F451" s="16" t="n">
        <v>0.596127638252333</v>
      </c>
      <c r="G451" s="17" t="s">
        <v>101</v>
      </c>
      <c r="H451" s="18" t="n">
        <v>0.3</v>
      </c>
      <c r="I451" s="18" t="n">
        <v>1</v>
      </c>
      <c r="J451" s="19" t="n">
        <v>0.957979946734856</v>
      </c>
      <c r="K451" s="19" t="n">
        <v>0.530647445351398</v>
      </c>
      <c r="L451" s="16" t="n">
        <v>13.4346307399668</v>
      </c>
      <c r="M451" s="19" t="n">
        <v>0.354347762352718</v>
      </c>
      <c r="N451" s="19" t="n">
        <v>0.829458612768733</v>
      </c>
      <c r="O451" s="19" t="n">
        <v>0.957979946734856</v>
      </c>
      <c r="P451" s="19" t="n">
        <v>0.917137054599417</v>
      </c>
      <c r="Q451" s="17" t="s">
        <v>29</v>
      </c>
      <c r="R451" s="5" t="str">
        <f aca="false">IF(OR(Q451="Steel plate",Q451="Concrete jacket"),"Steel plate or jacket",Q451)</f>
        <v>Monitor</v>
      </c>
      <c r="S451" s="5" t="str">
        <f aca="false">IF(O451&lt;='Tree rules'!$C$4,IF(N451&lt;='Tree rules'!$C$5,IF(P451&lt;='Tree rules'!$C$7,"Monitor","Polymer laminate"),IF(P451&lt;='Tree rules'!$C$8,"Seal cracks","Polymer laminate")),IF(O451&lt;='Tree rules'!$C$6,IF(P451&lt;='Tree rules'!$C$9,"Polymer laminate","Steel plate or jacket"),IF(L451&lt;='Tree rules'!$C$10,"Steel plate or jacket","Polymer laminate")))</f>
        <v>Monitor</v>
      </c>
      <c r="T451" s="5" t="str">
        <f aca="false">IF(S451=R451,"Yes","No")</f>
        <v>Yes</v>
      </c>
    </row>
    <row r="452" customFormat="false" ht="15" hidden="false" customHeight="false" outlineLevel="0" collapsed="false">
      <c r="A452" s="15" t="n">
        <v>657</v>
      </c>
      <c r="B452" s="16" t="n">
        <v>4.68123364257571</v>
      </c>
      <c r="C452" s="15" t="n">
        <v>300</v>
      </c>
      <c r="D452" s="15" t="n">
        <v>425</v>
      </c>
      <c r="E452" s="15" t="n">
        <v>25</v>
      </c>
      <c r="F452" s="16" t="n">
        <v>0.867843274472319</v>
      </c>
      <c r="G452" s="17" t="s">
        <v>102</v>
      </c>
      <c r="H452" s="18" t="n">
        <v>0.1</v>
      </c>
      <c r="I452" s="18" t="n">
        <v>1.5</v>
      </c>
      <c r="J452" s="19" t="n">
        <v>0.857489112935493</v>
      </c>
      <c r="K452" s="19" t="n">
        <v>0.611958528653757</v>
      </c>
      <c r="L452" s="16" t="n">
        <v>12.9315846479992</v>
      </c>
      <c r="M452" s="19" t="n">
        <v>0.472188648814381</v>
      </c>
      <c r="N452" s="19" t="n">
        <v>3.13132380778839</v>
      </c>
      <c r="O452" s="19" t="n">
        <v>1.02385978145893</v>
      </c>
      <c r="P452" s="19" t="n">
        <v>0.832808757713153</v>
      </c>
      <c r="Q452" s="17" t="s">
        <v>31</v>
      </c>
      <c r="R452" s="5" t="str">
        <f aca="false">IF(OR(Q452="Steel plate",Q452="Concrete jacket"),"Steel plate or jacket",Q452)</f>
        <v>Polymer laminate</v>
      </c>
      <c r="S452" s="5" t="str">
        <f aca="false">IF(O452&lt;='Tree rules'!$C$4,IF(N452&lt;='Tree rules'!$C$5,IF(P452&lt;='Tree rules'!$C$7,"Monitor","Polymer laminate"),IF(P452&lt;='Tree rules'!$C$8,"Seal cracks","Polymer laminate")),IF(O452&lt;='Tree rules'!$C$6,IF(P452&lt;='Tree rules'!$C$9,"Polymer laminate","Steel plate or jacket"),IF(L452&lt;='Tree rules'!$C$10,"Steel plate or jacket","Polymer laminate")))</f>
        <v>Polymer laminate</v>
      </c>
      <c r="T452" s="5" t="str">
        <f aca="false">IF(S452=R452,"Yes","No")</f>
        <v>Yes</v>
      </c>
    </row>
    <row r="453" customFormat="false" ht="15" hidden="false" customHeight="false" outlineLevel="0" collapsed="false">
      <c r="A453" s="15" t="n">
        <v>658</v>
      </c>
      <c r="B453" s="16" t="n">
        <v>6.15331965498971</v>
      </c>
      <c r="C453" s="15" t="n">
        <v>230</v>
      </c>
      <c r="D453" s="15" t="n">
        <v>525</v>
      </c>
      <c r="E453" s="15" t="n">
        <v>20</v>
      </c>
      <c r="F453" s="16" t="n">
        <v>0.57270853223768</v>
      </c>
      <c r="G453" s="17" t="s">
        <v>103</v>
      </c>
      <c r="H453" s="18" t="n">
        <v>0.2</v>
      </c>
      <c r="I453" s="18" t="n">
        <v>1.5</v>
      </c>
      <c r="J453" s="19" t="n">
        <v>0.945340255741943</v>
      </c>
      <c r="K453" s="19" t="n">
        <v>0.415612309026591</v>
      </c>
      <c r="L453" s="16" t="n">
        <v>12.9000412054292</v>
      </c>
      <c r="M453" s="19" t="n">
        <v>0.784699213119942</v>
      </c>
      <c r="N453" s="19" t="n">
        <v>1.64752136601543</v>
      </c>
      <c r="O453" s="19" t="n">
        <v>1.22156286036057</v>
      </c>
      <c r="P453" s="19" t="n">
        <v>0.475523609737858</v>
      </c>
      <c r="Q453" s="17" t="s">
        <v>31</v>
      </c>
      <c r="R453" s="5" t="str">
        <f aca="false">IF(OR(Q453="Steel plate",Q453="Concrete jacket"),"Steel plate or jacket",Q453)</f>
        <v>Polymer laminate</v>
      </c>
      <c r="S453" s="5" t="str">
        <f aca="false">IF(O453&lt;='Tree rules'!$C$4,IF(N453&lt;='Tree rules'!$C$5,IF(P453&lt;='Tree rules'!$C$7,"Monitor","Polymer laminate"),IF(P453&lt;='Tree rules'!$C$8,"Seal cracks","Polymer laminate")),IF(O453&lt;='Tree rules'!$C$6,IF(P453&lt;='Tree rules'!$C$9,"Polymer laminate","Steel plate or jacket"),IF(L453&lt;='Tree rules'!$C$10,"Steel plate or jacket","Polymer laminate")))</f>
        <v>Polymer laminate</v>
      </c>
      <c r="T453" s="5" t="str">
        <f aca="false">IF(S453=R453,"Yes","No")</f>
        <v>Yes</v>
      </c>
    </row>
    <row r="454" customFormat="false" ht="15" hidden="false" customHeight="false" outlineLevel="0" collapsed="false">
      <c r="A454" s="15" t="n">
        <v>659</v>
      </c>
      <c r="B454" s="16" t="n">
        <v>3.11678304385501</v>
      </c>
      <c r="C454" s="15" t="n">
        <v>230</v>
      </c>
      <c r="D454" s="15" t="n">
        <v>300</v>
      </c>
      <c r="E454" s="15" t="n">
        <v>30</v>
      </c>
      <c r="F454" s="16" t="n">
        <v>1.08405543602132</v>
      </c>
      <c r="G454" s="17" t="s">
        <v>101</v>
      </c>
      <c r="H454" s="18" t="n">
        <v>0.3</v>
      </c>
      <c r="I454" s="18" t="n">
        <v>2</v>
      </c>
      <c r="J454" s="19" t="n">
        <v>0.867688743636764</v>
      </c>
      <c r="K454" s="19" t="n">
        <v>0.516275094369292</v>
      </c>
      <c r="L454" s="16" t="n">
        <v>12.3681866819643</v>
      </c>
      <c r="M454" s="19" t="n">
        <v>0.385016343322713</v>
      </c>
      <c r="N454" s="19" t="n">
        <v>1.24634869800356</v>
      </c>
      <c r="O454" s="19" t="n">
        <v>1.28741139926929</v>
      </c>
      <c r="P454" s="19" t="n">
        <v>1.11387640507817</v>
      </c>
      <c r="Q454" s="17" t="s">
        <v>31</v>
      </c>
      <c r="R454" s="5" t="str">
        <f aca="false">IF(OR(Q454="Steel plate",Q454="Concrete jacket"),"Steel plate or jacket",Q454)</f>
        <v>Polymer laminate</v>
      </c>
      <c r="S454" s="5" t="str">
        <f aca="false">IF(O454&lt;='Tree rules'!$C$4,IF(N454&lt;='Tree rules'!$C$5,IF(P454&lt;='Tree rules'!$C$7,"Monitor","Polymer laminate"),IF(P454&lt;='Tree rules'!$C$8,"Seal cracks","Polymer laminate")),IF(O454&lt;='Tree rules'!$C$6,IF(P454&lt;='Tree rules'!$C$9,"Polymer laminate","Steel plate or jacket"),IF(L454&lt;='Tree rules'!$C$10,"Steel plate or jacket","Polymer laminate")))</f>
        <v>Polymer laminate</v>
      </c>
      <c r="T454" s="5" t="str">
        <f aca="false">IF(S454=R454,"Yes","No")</f>
        <v>Yes</v>
      </c>
    </row>
    <row r="455" customFormat="false" ht="15" hidden="false" customHeight="false" outlineLevel="0" collapsed="false">
      <c r="A455" s="15" t="n">
        <v>660</v>
      </c>
      <c r="B455" s="16" t="n">
        <v>7.3602580585346</v>
      </c>
      <c r="C455" s="15" t="n">
        <v>230</v>
      </c>
      <c r="D455" s="15" t="n">
        <v>725</v>
      </c>
      <c r="E455" s="15" t="n">
        <v>20</v>
      </c>
      <c r="F455" s="16" t="n">
        <v>0.605277628974978</v>
      </c>
      <c r="G455" s="17" t="s">
        <v>101</v>
      </c>
      <c r="H455" s="18" t="n">
        <v>0.3</v>
      </c>
      <c r="I455" s="18" t="n">
        <v>1.5</v>
      </c>
      <c r="J455" s="19" t="n">
        <v>0.870011364318085</v>
      </c>
      <c r="K455" s="19" t="n">
        <v>0.446153712034801</v>
      </c>
      <c r="L455" s="16" t="n">
        <v>10.8718730554425</v>
      </c>
      <c r="M455" s="19" t="n">
        <v>0.680601302137697</v>
      </c>
      <c r="N455" s="19" t="n">
        <v>0.738687814556345</v>
      </c>
      <c r="O455" s="19" t="n">
        <v>1.11093764662564</v>
      </c>
      <c r="P455" s="19" t="n">
        <v>0.482268163818806</v>
      </c>
      <c r="Q455" s="17" t="s">
        <v>31</v>
      </c>
      <c r="R455" s="5" t="str">
        <f aca="false">IF(OR(Q455="Steel plate",Q455="Concrete jacket"),"Steel plate or jacket",Q455)</f>
        <v>Polymer laminate</v>
      </c>
      <c r="S455" s="5" t="str">
        <f aca="false">IF(O455&lt;='Tree rules'!$C$4,IF(N455&lt;='Tree rules'!$C$5,IF(P455&lt;='Tree rules'!$C$7,"Monitor","Polymer laminate"),IF(P455&lt;='Tree rules'!$C$8,"Seal cracks","Polymer laminate")),IF(O455&lt;='Tree rules'!$C$6,IF(P455&lt;='Tree rules'!$C$9,"Polymer laminate","Steel plate or jacket"),IF(L455&lt;='Tree rules'!$C$10,"Steel plate or jacket","Polymer laminate")))</f>
        <v>Polymer laminate</v>
      </c>
      <c r="T455" s="5" t="str">
        <f aca="false">IF(S455=R455,"Yes","No")</f>
        <v>Yes</v>
      </c>
    </row>
    <row r="456" customFormat="false" ht="15" hidden="false" customHeight="false" outlineLevel="0" collapsed="false">
      <c r="A456" s="15" t="n">
        <v>661</v>
      </c>
      <c r="B456" s="16" t="n">
        <v>4.75649010360846</v>
      </c>
      <c r="C456" s="15" t="n">
        <v>230</v>
      </c>
      <c r="D456" s="15" t="n">
        <v>375</v>
      </c>
      <c r="E456" s="15" t="n">
        <v>30</v>
      </c>
      <c r="F456" s="16" t="n">
        <v>0.594232683721175</v>
      </c>
      <c r="G456" s="17" t="s">
        <v>101</v>
      </c>
      <c r="H456" s="18" t="n">
        <v>0.3</v>
      </c>
      <c r="I456" s="18" t="n">
        <v>2</v>
      </c>
      <c r="J456" s="19" t="n">
        <v>0.903244529146614</v>
      </c>
      <c r="K456" s="19" t="n">
        <v>0.536568723450573</v>
      </c>
      <c r="L456" s="16" t="n">
        <v>14.3700607359772</v>
      </c>
      <c r="M456" s="19" t="n">
        <v>0.401436018985673</v>
      </c>
      <c r="N456" s="19" t="n">
        <v>0.918234863337438</v>
      </c>
      <c r="O456" s="19" t="n">
        <v>1.32183629432532</v>
      </c>
      <c r="P456" s="19" t="n">
        <v>0.900314269146137</v>
      </c>
      <c r="Q456" s="17" t="s">
        <v>31</v>
      </c>
      <c r="R456" s="5" t="str">
        <f aca="false">IF(OR(Q456="Steel plate",Q456="Concrete jacket"),"Steel plate or jacket",Q456)</f>
        <v>Polymer laminate</v>
      </c>
      <c r="S456" s="5" t="str">
        <f aca="false">IF(O456&lt;='Tree rules'!$C$4,IF(N456&lt;='Tree rules'!$C$5,IF(P456&lt;='Tree rules'!$C$7,"Monitor","Polymer laminate"),IF(P456&lt;='Tree rules'!$C$8,"Seal cracks","Polymer laminate")),IF(O456&lt;='Tree rules'!$C$6,IF(P456&lt;='Tree rules'!$C$9,"Polymer laminate","Steel plate or jacket"),IF(L456&lt;='Tree rules'!$C$10,"Steel plate or jacket","Polymer laminate")))</f>
        <v>Polymer laminate</v>
      </c>
      <c r="T456" s="5" t="str">
        <f aca="false">IF(S456=R456,"Yes","No")</f>
        <v>Yes</v>
      </c>
    </row>
    <row r="457" customFormat="false" ht="15" hidden="false" customHeight="false" outlineLevel="0" collapsed="false">
      <c r="A457" s="15" t="n">
        <v>662</v>
      </c>
      <c r="B457" s="16" t="n">
        <v>7.1940143023971</v>
      </c>
      <c r="C457" s="15" t="n">
        <v>300</v>
      </c>
      <c r="D457" s="15" t="n">
        <v>700</v>
      </c>
      <c r="E457" s="15" t="n">
        <v>20</v>
      </c>
      <c r="F457" s="16" t="n">
        <v>0.614868286941122</v>
      </c>
      <c r="G457" s="17" t="s">
        <v>101</v>
      </c>
      <c r="H457" s="18" t="n">
        <v>0.3</v>
      </c>
      <c r="I457" s="18" t="n">
        <v>1.5</v>
      </c>
      <c r="J457" s="19" t="n">
        <v>0.887451363137432</v>
      </c>
      <c r="K457" s="19" t="n">
        <v>0.631094726868483</v>
      </c>
      <c r="L457" s="16" t="n">
        <v>11.0000218691087</v>
      </c>
      <c r="M457" s="19" t="n">
        <v>0.56395309405188</v>
      </c>
      <c r="N457" s="19" t="n">
        <v>0.634282577572734</v>
      </c>
      <c r="O457" s="19" t="n">
        <v>1.05114410689201</v>
      </c>
      <c r="P457" s="19" t="n">
        <v>0.653719440609305</v>
      </c>
      <c r="Q457" s="17" t="s">
        <v>31</v>
      </c>
      <c r="R457" s="5" t="str">
        <f aca="false">IF(OR(Q457="Steel plate",Q457="Concrete jacket"),"Steel plate or jacket",Q457)</f>
        <v>Polymer laminate</v>
      </c>
      <c r="S457" s="5" t="str">
        <f aca="false">IF(O457&lt;='Tree rules'!$C$4,IF(N457&lt;='Tree rules'!$C$5,IF(P457&lt;='Tree rules'!$C$7,"Monitor","Polymer laminate"),IF(P457&lt;='Tree rules'!$C$8,"Seal cracks","Polymer laminate")),IF(O457&lt;='Tree rules'!$C$6,IF(P457&lt;='Tree rules'!$C$9,"Polymer laminate","Steel plate or jacket"),IF(L457&lt;='Tree rules'!$C$10,"Steel plate or jacket","Polymer laminate")))</f>
        <v>Polymer laminate</v>
      </c>
      <c r="T457" s="5" t="str">
        <f aca="false">IF(S457=R457,"Yes","No")</f>
        <v>Yes</v>
      </c>
    </row>
    <row r="458" customFormat="false" ht="15" hidden="false" customHeight="false" outlineLevel="0" collapsed="false">
      <c r="A458" s="15" t="n">
        <v>663</v>
      </c>
      <c r="B458" s="16" t="n">
        <v>6.41368217235713</v>
      </c>
      <c r="C458" s="15" t="n">
        <v>230</v>
      </c>
      <c r="D458" s="15" t="n">
        <v>550</v>
      </c>
      <c r="E458" s="15" t="n">
        <v>25</v>
      </c>
      <c r="F458" s="16" t="n">
        <v>0.520346609290235</v>
      </c>
      <c r="G458" s="17" t="s">
        <v>103</v>
      </c>
      <c r="H458" s="18" t="n">
        <v>0.2</v>
      </c>
      <c r="I458" s="18" t="n">
        <v>1</v>
      </c>
      <c r="J458" s="19" t="n">
        <v>0.937502757131723</v>
      </c>
      <c r="K458" s="19" t="n">
        <v>0.640688627362887</v>
      </c>
      <c r="L458" s="16" t="n">
        <v>12.725559865788</v>
      </c>
      <c r="M458" s="19" t="n">
        <v>0.556840273335277</v>
      </c>
      <c r="N458" s="19" t="n">
        <v>0.980352238729449</v>
      </c>
      <c r="O458" s="19" t="n">
        <v>0.937502757131723</v>
      </c>
      <c r="P458" s="19" t="n">
        <v>0.574382054103733</v>
      </c>
      <c r="Q458" s="17" t="s">
        <v>29</v>
      </c>
      <c r="R458" s="5" t="str">
        <f aca="false">IF(OR(Q458="Steel plate",Q458="Concrete jacket"),"Steel plate or jacket",Q458)</f>
        <v>Monitor</v>
      </c>
      <c r="S458" s="5" t="str">
        <f aca="false">IF(O458&lt;='Tree rules'!$C$4,IF(N458&lt;='Tree rules'!$C$5,IF(P458&lt;='Tree rules'!$C$7,"Monitor","Polymer laminate"),IF(P458&lt;='Tree rules'!$C$8,"Seal cracks","Polymer laminate")),IF(O458&lt;='Tree rules'!$C$6,IF(P458&lt;='Tree rules'!$C$9,"Polymer laminate","Steel plate or jacket"),IF(L458&lt;='Tree rules'!$C$10,"Steel plate or jacket","Polymer laminate")))</f>
        <v>Monitor</v>
      </c>
      <c r="T458" s="5" t="str">
        <f aca="false">IF(S458=R458,"Yes","No")</f>
        <v>Yes</v>
      </c>
    </row>
    <row r="459" customFormat="false" ht="15" hidden="false" customHeight="false" outlineLevel="0" collapsed="false">
      <c r="A459" s="15" t="n">
        <v>664</v>
      </c>
      <c r="B459" s="16" t="n">
        <v>5.14823873880965</v>
      </c>
      <c r="C459" s="15" t="n">
        <v>300</v>
      </c>
      <c r="D459" s="15" t="n">
        <v>425</v>
      </c>
      <c r="E459" s="15" t="n">
        <v>20</v>
      </c>
      <c r="F459" s="16" t="n">
        <v>0.593686800678386</v>
      </c>
      <c r="G459" s="17" t="s">
        <v>101</v>
      </c>
      <c r="H459" s="18" t="n">
        <v>0.3</v>
      </c>
      <c r="I459" s="18" t="n">
        <v>1.5</v>
      </c>
      <c r="J459" s="19" t="n">
        <v>0.901139347025221</v>
      </c>
      <c r="K459" s="19" t="n">
        <v>0.422599565062854</v>
      </c>
      <c r="L459" s="16" t="n">
        <v>13.512437634671</v>
      </c>
      <c r="M459" s="19" t="n">
        <v>0.827125008096478</v>
      </c>
      <c r="N459" s="19" t="n">
        <v>0.699102296478156</v>
      </c>
      <c r="O459" s="19" t="n">
        <v>1.16129847248089</v>
      </c>
      <c r="P459" s="19" t="n">
        <v>0.453040641681826</v>
      </c>
      <c r="Q459" s="17" t="s">
        <v>31</v>
      </c>
      <c r="R459" s="5" t="str">
        <f aca="false">IF(OR(Q459="Steel plate",Q459="Concrete jacket"),"Steel plate or jacket",Q459)</f>
        <v>Polymer laminate</v>
      </c>
      <c r="S459" s="5" t="str">
        <f aca="false">IF(O459&lt;='Tree rules'!$C$4,IF(N459&lt;='Tree rules'!$C$5,IF(P459&lt;='Tree rules'!$C$7,"Monitor","Polymer laminate"),IF(P459&lt;='Tree rules'!$C$8,"Seal cracks","Polymer laminate")),IF(O459&lt;='Tree rules'!$C$6,IF(P459&lt;='Tree rules'!$C$9,"Polymer laminate","Steel plate or jacket"),IF(L459&lt;='Tree rules'!$C$10,"Steel plate or jacket","Polymer laminate")))</f>
        <v>Polymer laminate</v>
      </c>
      <c r="T459" s="5" t="str">
        <f aca="false">IF(S459=R459,"Yes","No")</f>
        <v>Yes</v>
      </c>
    </row>
    <row r="460" customFormat="false" ht="15" hidden="false" customHeight="false" outlineLevel="0" collapsed="false">
      <c r="A460" s="15" t="n">
        <v>665</v>
      </c>
      <c r="B460" s="16" t="n">
        <v>5.25649657833069</v>
      </c>
      <c r="C460" s="15" t="n">
        <v>230</v>
      </c>
      <c r="D460" s="15" t="n">
        <v>450</v>
      </c>
      <c r="E460" s="15" t="n">
        <v>30</v>
      </c>
      <c r="F460" s="16" t="n">
        <v>0.649145274956135</v>
      </c>
      <c r="G460" s="17" t="s">
        <v>101</v>
      </c>
      <c r="H460" s="18" t="n">
        <v>0.3</v>
      </c>
      <c r="I460" s="18" t="n">
        <v>1</v>
      </c>
      <c r="J460" s="19" t="n">
        <v>0.988187326139956</v>
      </c>
      <c r="K460" s="19" t="n">
        <v>0.582067405893885</v>
      </c>
      <c r="L460" s="16" t="n">
        <v>13.0111301443829</v>
      </c>
      <c r="M460" s="19" t="n">
        <v>0.307597650654101</v>
      </c>
      <c r="N460" s="19" t="n">
        <v>0.75471665450561</v>
      </c>
      <c r="O460" s="19" t="n">
        <v>0.988187326139956</v>
      </c>
      <c r="P460" s="19" t="n">
        <v>1.09681836411776</v>
      </c>
      <c r="Q460" s="17" t="s">
        <v>31</v>
      </c>
      <c r="R460" s="5" t="str">
        <f aca="false">IF(OR(Q460="Steel plate",Q460="Concrete jacket"),"Steel plate or jacket",Q460)</f>
        <v>Polymer laminate</v>
      </c>
      <c r="S460" s="5" t="str">
        <f aca="false">IF(O460&lt;='Tree rules'!$C$4,IF(N460&lt;='Tree rules'!$C$5,IF(P460&lt;='Tree rules'!$C$7,"Monitor","Polymer laminate"),IF(P460&lt;='Tree rules'!$C$8,"Seal cracks","Polymer laminate")),IF(O460&lt;='Tree rules'!$C$6,IF(P460&lt;='Tree rules'!$C$9,"Polymer laminate","Steel plate or jacket"),IF(L460&lt;='Tree rules'!$C$10,"Steel plate or jacket","Polymer laminate")))</f>
        <v>Polymer laminate</v>
      </c>
      <c r="T460" s="5" t="str">
        <f aca="false">IF(S460=R460,"Yes","No")</f>
        <v>Yes</v>
      </c>
    </row>
    <row r="461" customFormat="false" ht="15" hidden="false" customHeight="false" outlineLevel="0" collapsed="false">
      <c r="A461" s="15" t="n">
        <v>669</v>
      </c>
      <c r="B461" s="16" t="n">
        <v>5.17473787491017</v>
      </c>
      <c r="C461" s="15" t="n">
        <v>230</v>
      </c>
      <c r="D461" s="15" t="n">
        <v>450</v>
      </c>
      <c r="E461" s="15" t="n">
        <v>30</v>
      </c>
      <c r="F461" s="16" t="n">
        <v>0.865527033274846</v>
      </c>
      <c r="G461" s="17" t="s">
        <v>103</v>
      </c>
      <c r="H461" s="18" t="n">
        <v>0.2</v>
      </c>
      <c r="I461" s="18" t="n">
        <v>2</v>
      </c>
      <c r="J461" s="19" t="n">
        <v>0.860793940154375</v>
      </c>
      <c r="K461" s="19" t="n">
        <v>0.415753891804795</v>
      </c>
      <c r="L461" s="16" t="n">
        <v>12.8087571161143</v>
      </c>
      <c r="M461" s="19" t="n">
        <v>0.845283844629144</v>
      </c>
      <c r="N461" s="19" t="n">
        <v>1.32693835868247</v>
      </c>
      <c r="O461" s="19" t="n">
        <v>1.36370944964759</v>
      </c>
      <c r="P461" s="19" t="n">
        <v>0.543674382827884</v>
      </c>
      <c r="Q461" s="17" t="s">
        <v>31</v>
      </c>
      <c r="R461" s="5" t="str">
        <f aca="false">IF(OR(Q461="Steel plate",Q461="Concrete jacket"),"Steel plate or jacket",Q461)</f>
        <v>Polymer laminate</v>
      </c>
      <c r="S461" s="5" t="str">
        <f aca="false">IF(O461&lt;='Tree rules'!$C$4,IF(N461&lt;='Tree rules'!$C$5,IF(P461&lt;='Tree rules'!$C$7,"Monitor","Polymer laminate"),IF(P461&lt;='Tree rules'!$C$8,"Seal cracks","Polymer laminate")),IF(O461&lt;='Tree rules'!$C$6,IF(P461&lt;='Tree rules'!$C$9,"Polymer laminate","Steel plate or jacket"),IF(L461&lt;='Tree rules'!$C$10,"Steel plate or jacket","Polymer laminate")))</f>
        <v>Steel plate or jacket</v>
      </c>
      <c r="T461" s="5" t="str">
        <f aca="false">IF(S461=R461,"Yes","No")</f>
        <v>No</v>
      </c>
    </row>
    <row r="462" customFormat="false" ht="15" hidden="false" customHeight="false" outlineLevel="0" collapsed="false">
      <c r="A462" s="15" t="n">
        <v>670</v>
      </c>
      <c r="B462" s="16" t="n">
        <v>6.25581874895092</v>
      </c>
      <c r="C462" s="15" t="n">
        <v>230</v>
      </c>
      <c r="D462" s="15" t="n">
        <v>575</v>
      </c>
      <c r="E462" s="15" t="n">
        <v>30</v>
      </c>
      <c r="F462" s="16" t="n">
        <v>0.777557789024782</v>
      </c>
      <c r="G462" s="17" t="s">
        <v>103</v>
      </c>
      <c r="H462" s="18" t="n">
        <v>0.2</v>
      </c>
      <c r="I462" s="18" t="n">
        <v>1</v>
      </c>
      <c r="J462" s="19" t="n">
        <v>0.877891230847836</v>
      </c>
      <c r="K462" s="19" t="n">
        <v>0.578327402088249</v>
      </c>
      <c r="L462" s="16" t="n">
        <v>11.8706238120511</v>
      </c>
      <c r="M462" s="19" t="n">
        <v>0.494760712000735</v>
      </c>
      <c r="N462" s="19" t="n">
        <v>0.943282152163514</v>
      </c>
      <c r="O462" s="19" t="n">
        <v>0.877891230847836</v>
      </c>
      <c r="P462" s="19" t="n">
        <v>0.704322086646237</v>
      </c>
      <c r="Q462" s="17" t="s">
        <v>29</v>
      </c>
      <c r="R462" s="5" t="str">
        <f aca="false">IF(OR(Q462="Steel plate",Q462="Concrete jacket"),"Steel plate or jacket",Q462)</f>
        <v>Monitor</v>
      </c>
      <c r="S462" s="5" t="str">
        <f aca="false">IF(O462&lt;='Tree rules'!$C$4,IF(N462&lt;='Tree rules'!$C$5,IF(P462&lt;='Tree rules'!$C$7,"Monitor","Polymer laminate"),IF(P462&lt;='Tree rules'!$C$8,"Seal cracks","Polymer laminate")),IF(O462&lt;='Tree rules'!$C$6,IF(P462&lt;='Tree rules'!$C$9,"Polymer laminate","Steel plate or jacket"),IF(L462&lt;='Tree rules'!$C$10,"Steel plate or jacket","Polymer laminate")))</f>
        <v>Monitor</v>
      </c>
      <c r="T462" s="5" t="str">
        <f aca="false">IF(S462=R462,"Yes","No")</f>
        <v>Yes</v>
      </c>
    </row>
    <row r="463" customFormat="false" ht="15" hidden="false" customHeight="false" outlineLevel="0" collapsed="false">
      <c r="A463" s="15" t="n">
        <v>671</v>
      </c>
      <c r="B463" s="16" t="n">
        <v>4.546040990634</v>
      </c>
      <c r="C463" s="15" t="n">
        <v>230</v>
      </c>
      <c r="D463" s="15" t="n">
        <v>350</v>
      </c>
      <c r="E463" s="15" t="n">
        <v>30</v>
      </c>
      <c r="F463" s="16" t="n">
        <v>0.64278110559382</v>
      </c>
      <c r="G463" s="17" t="s">
        <v>101</v>
      </c>
      <c r="H463" s="18" t="n">
        <v>0.3</v>
      </c>
      <c r="I463" s="18" t="n">
        <v>1</v>
      </c>
      <c r="J463" s="19" t="n">
        <v>0.92407279257631</v>
      </c>
      <c r="K463" s="19" t="n">
        <v>0.573114903271244</v>
      </c>
      <c r="L463" s="16" t="n">
        <v>14.8563431066471</v>
      </c>
      <c r="M463" s="19" t="n">
        <v>0.838407294289131</v>
      </c>
      <c r="N463" s="19" t="n">
        <v>0.571688372604371</v>
      </c>
      <c r="O463" s="19" t="n">
        <v>0.92407279257631</v>
      </c>
      <c r="P463" s="19" t="n">
        <v>0.41893111435301</v>
      </c>
      <c r="Q463" s="17" t="s">
        <v>29</v>
      </c>
      <c r="R463" s="5" t="str">
        <f aca="false">IF(OR(Q463="Steel plate",Q463="Concrete jacket"),"Steel plate or jacket",Q463)</f>
        <v>Monitor</v>
      </c>
      <c r="S463" s="5" t="str">
        <f aca="false">IF(O463&lt;='Tree rules'!$C$4,IF(N463&lt;='Tree rules'!$C$5,IF(P463&lt;='Tree rules'!$C$7,"Monitor","Polymer laminate"),IF(P463&lt;='Tree rules'!$C$8,"Seal cracks","Polymer laminate")),IF(O463&lt;='Tree rules'!$C$6,IF(P463&lt;='Tree rules'!$C$9,"Polymer laminate","Steel plate or jacket"),IF(L463&lt;='Tree rules'!$C$10,"Steel plate or jacket","Polymer laminate")))</f>
        <v>Monitor</v>
      </c>
      <c r="T463" s="5" t="str">
        <f aca="false">IF(S463=R463,"Yes","No")</f>
        <v>Yes</v>
      </c>
    </row>
    <row r="464" customFormat="false" ht="15" hidden="false" customHeight="false" outlineLevel="0" collapsed="false">
      <c r="A464" s="15" t="n">
        <v>672</v>
      </c>
      <c r="B464" s="16" t="n">
        <v>3.12048211063984</v>
      </c>
      <c r="C464" s="15" t="n">
        <v>230</v>
      </c>
      <c r="D464" s="15" t="n">
        <v>300</v>
      </c>
      <c r="E464" s="15" t="n">
        <v>20</v>
      </c>
      <c r="F464" s="16" t="n">
        <v>0.612108978148471</v>
      </c>
      <c r="G464" s="17" t="s">
        <v>102</v>
      </c>
      <c r="H464" s="18" t="n">
        <v>0.1</v>
      </c>
      <c r="I464" s="18" t="n">
        <v>1.5</v>
      </c>
      <c r="J464" s="19" t="n">
        <v>0.988314043676662</v>
      </c>
      <c r="K464" s="19" t="n">
        <v>0.582276778967733</v>
      </c>
      <c r="L464" s="16" t="n">
        <v>12.9480585503728</v>
      </c>
      <c r="M464" s="19" t="n">
        <v>0.954126554567801</v>
      </c>
      <c r="N464" s="19" t="n">
        <v>3.11108716179763</v>
      </c>
      <c r="O464" s="19" t="n">
        <v>1.19473490653468</v>
      </c>
      <c r="P464" s="19" t="n">
        <v>0.325868826223591</v>
      </c>
      <c r="Q464" s="17" t="s">
        <v>31</v>
      </c>
      <c r="R464" s="5" t="str">
        <f aca="false">IF(OR(Q464="Steel plate",Q464="Concrete jacket"),"Steel plate or jacket",Q464)</f>
        <v>Polymer laminate</v>
      </c>
      <c r="S464" s="5" t="str">
        <f aca="false">IF(O464&lt;='Tree rules'!$C$4,IF(N464&lt;='Tree rules'!$C$5,IF(P464&lt;='Tree rules'!$C$7,"Monitor","Polymer laminate"),IF(P464&lt;='Tree rules'!$C$8,"Seal cracks","Polymer laminate")),IF(O464&lt;='Tree rules'!$C$6,IF(P464&lt;='Tree rules'!$C$9,"Polymer laminate","Steel plate or jacket"),IF(L464&lt;='Tree rules'!$C$10,"Steel plate or jacket","Polymer laminate")))</f>
        <v>Polymer laminate</v>
      </c>
      <c r="T464" s="5" t="str">
        <f aca="false">IF(S464=R464,"Yes","No")</f>
        <v>Yes</v>
      </c>
    </row>
    <row r="465" customFormat="false" ht="15" hidden="false" customHeight="false" outlineLevel="0" collapsed="false">
      <c r="A465" s="15" t="n">
        <v>674</v>
      </c>
      <c r="B465" s="16" t="n">
        <v>3.71107448080934</v>
      </c>
      <c r="C465" s="15" t="n">
        <v>300</v>
      </c>
      <c r="D465" s="15" t="n">
        <v>325</v>
      </c>
      <c r="E465" s="15" t="n">
        <v>25</v>
      </c>
      <c r="F465" s="16" t="n">
        <v>0.72065207824282</v>
      </c>
      <c r="G465" s="17" t="s">
        <v>101</v>
      </c>
      <c r="H465" s="18" t="n">
        <v>0.3</v>
      </c>
      <c r="I465" s="18" t="n">
        <v>1.5</v>
      </c>
      <c r="J465" s="19" t="n">
        <v>0.924347933495528</v>
      </c>
      <c r="K465" s="19" t="n">
        <v>0.632260689366254</v>
      </c>
      <c r="L465" s="16" t="n">
        <v>13.3013422251231</v>
      </c>
      <c r="M465" s="19" t="n">
        <v>0.939822190157869</v>
      </c>
      <c r="N465" s="19" t="n">
        <v>0.851525993233234</v>
      </c>
      <c r="O465" s="19" t="n">
        <v>1.09430746942021</v>
      </c>
      <c r="P465" s="19" t="n">
        <v>0.432096626052869</v>
      </c>
      <c r="Q465" s="17" t="s">
        <v>31</v>
      </c>
      <c r="R465" s="5" t="str">
        <f aca="false">IF(OR(Q465="Steel plate",Q465="Concrete jacket"),"Steel plate or jacket",Q465)</f>
        <v>Polymer laminate</v>
      </c>
      <c r="S465" s="5" t="str">
        <f aca="false">IF(O465&lt;='Tree rules'!$C$4,IF(N465&lt;='Tree rules'!$C$5,IF(P465&lt;='Tree rules'!$C$7,"Monitor","Polymer laminate"),IF(P465&lt;='Tree rules'!$C$8,"Seal cracks","Polymer laminate")),IF(O465&lt;='Tree rules'!$C$6,IF(P465&lt;='Tree rules'!$C$9,"Polymer laminate","Steel plate or jacket"),IF(L465&lt;='Tree rules'!$C$10,"Steel plate or jacket","Polymer laminate")))</f>
        <v>Polymer laminate</v>
      </c>
      <c r="T465" s="5" t="str">
        <f aca="false">IF(S465=R465,"Yes","No")</f>
        <v>Yes</v>
      </c>
    </row>
    <row r="466" customFormat="false" ht="15" hidden="false" customHeight="false" outlineLevel="0" collapsed="false">
      <c r="A466" s="15" t="n">
        <v>675</v>
      </c>
      <c r="B466" s="16" t="n">
        <v>5.01844068345002</v>
      </c>
      <c r="C466" s="15" t="n">
        <v>300</v>
      </c>
      <c r="D466" s="15" t="n">
        <v>475</v>
      </c>
      <c r="E466" s="15" t="n">
        <v>25</v>
      </c>
      <c r="F466" s="16" t="n">
        <v>0.735735984447258</v>
      </c>
      <c r="G466" s="17" t="s">
        <v>103</v>
      </c>
      <c r="H466" s="18" t="n">
        <v>0.2</v>
      </c>
      <c r="I466" s="18" t="n">
        <v>2</v>
      </c>
      <c r="J466" s="19" t="n">
        <v>0.938250079895558</v>
      </c>
      <c r="K466" s="19" t="n">
        <v>0.451180308237742</v>
      </c>
      <c r="L466" s="16" t="n">
        <v>11.7527884858314</v>
      </c>
      <c r="M466" s="19" t="n">
        <v>0.447038080352557</v>
      </c>
      <c r="N466" s="19" t="n">
        <v>1.86040005666003</v>
      </c>
      <c r="O466" s="19" t="n">
        <v>1.45318019953975</v>
      </c>
      <c r="P466" s="19" t="n">
        <v>0.918904211640507</v>
      </c>
      <c r="Q466" s="17" t="s">
        <v>104</v>
      </c>
      <c r="R466" s="5" t="str">
        <f aca="false">IF(OR(Q466="Steel plate",Q466="Concrete jacket"),"Steel plate or jacket",Q466)</f>
        <v>Steel plate or jacket</v>
      </c>
      <c r="S466" s="5" t="str">
        <f aca="false">IF(O466&lt;='Tree rules'!$C$4,IF(N466&lt;='Tree rules'!$C$5,IF(P466&lt;='Tree rules'!$C$7,"Monitor","Polymer laminate"),IF(P466&lt;='Tree rules'!$C$8,"Seal cracks","Polymer laminate")),IF(O466&lt;='Tree rules'!$C$6,IF(P466&lt;='Tree rules'!$C$9,"Polymer laminate","Steel plate or jacket"),IF(L466&lt;='Tree rules'!$C$10,"Steel plate or jacket","Polymer laminate")))</f>
        <v>Steel plate or jacket</v>
      </c>
      <c r="T466" s="5" t="str">
        <f aca="false">IF(S466=R466,"Yes","No")</f>
        <v>Yes</v>
      </c>
    </row>
    <row r="467" customFormat="false" ht="15" hidden="false" customHeight="false" outlineLevel="0" collapsed="false">
      <c r="A467" s="15" t="n">
        <v>677</v>
      </c>
      <c r="B467" s="16" t="n">
        <v>5.8185065979224</v>
      </c>
      <c r="C467" s="15" t="n">
        <v>300</v>
      </c>
      <c r="D467" s="15" t="n">
        <v>525</v>
      </c>
      <c r="E467" s="15" t="n">
        <v>25</v>
      </c>
      <c r="F467" s="16" t="n">
        <v>0.658614812073332</v>
      </c>
      <c r="G467" s="17" t="s">
        <v>101</v>
      </c>
      <c r="H467" s="18" t="n">
        <v>0.3</v>
      </c>
      <c r="I467" s="18" t="n">
        <v>1</v>
      </c>
      <c r="J467" s="19" t="n">
        <v>0.950192490186975</v>
      </c>
      <c r="K467" s="19" t="n">
        <v>0.603702522962517</v>
      </c>
      <c r="L467" s="16" t="n">
        <v>12.1981270396696</v>
      </c>
      <c r="M467" s="19" t="n">
        <v>0.400870862780732</v>
      </c>
      <c r="N467" s="19" t="n">
        <v>0.808950149834557</v>
      </c>
      <c r="O467" s="19" t="n">
        <v>0.950192490186975</v>
      </c>
      <c r="P467" s="19" t="n">
        <v>0.879996535612695</v>
      </c>
      <c r="Q467" s="17" t="s">
        <v>29</v>
      </c>
      <c r="R467" s="5" t="str">
        <f aca="false">IF(OR(Q467="Steel plate",Q467="Concrete jacket"),"Steel plate or jacket",Q467)</f>
        <v>Monitor</v>
      </c>
      <c r="S467" s="5" t="str">
        <f aca="false">IF(O467&lt;='Tree rules'!$C$4,IF(N467&lt;='Tree rules'!$C$5,IF(P467&lt;='Tree rules'!$C$7,"Monitor","Polymer laminate"),IF(P467&lt;='Tree rules'!$C$8,"Seal cracks","Polymer laminate")),IF(O467&lt;='Tree rules'!$C$6,IF(P467&lt;='Tree rules'!$C$9,"Polymer laminate","Steel plate or jacket"),IF(L467&lt;='Tree rules'!$C$10,"Steel plate or jacket","Polymer laminate")))</f>
        <v>Monitor</v>
      </c>
      <c r="T467" s="5" t="str">
        <f aca="false">IF(S467=R467,"Yes","No")</f>
        <v>Yes</v>
      </c>
    </row>
    <row r="468" customFormat="false" ht="15" hidden="false" customHeight="false" outlineLevel="0" collapsed="false">
      <c r="A468" s="15" t="n">
        <v>678</v>
      </c>
      <c r="B468" s="16" t="n">
        <v>7.09697502889566</v>
      </c>
      <c r="C468" s="15" t="n">
        <v>230</v>
      </c>
      <c r="D468" s="15" t="n">
        <v>675</v>
      </c>
      <c r="E468" s="15" t="n">
        <v>30</v>
      </c>
      <c r="F468" s="16" t="n">
        <v>0.653545382481754</v>
      </c>
      <c r="G468" s="17" t="s">
        <v>103</v>
      </c>
      <c r="H468" s="18" t="n">
        <v>0.2</v>
      </c>
      <c r="I468" s="18" t="n">
        <v>1.5</v>
      </c>
      <c r="J468" s="19" t="n">
        <v>0.874861631829908</v>
      </c>
      <c r="K468" s="19" t="n">
        <v>0.427737233647806</v>
      </c>
      <c r="L468" s="16" t="n">
        <v>11.318939440025</v>
      </c>
      <c r="M468" s="19" t="n">
        <v>0.57734294464923</v>
      </c>
      <c r="N468" s="19" t="n">
        <v>1.18719432172749</v>
      </c>
      <c r="O468" s="19" t="n">
        <v>1.1251870006331</v>
      </c>
      <c r="P468" s="19" t="n">
        <v>0.53529672939745</v>
      </c>
      <c r="Q468" s="17" t="s">
        <v>31</v>
      </c>
      <c r="R468" s="5" t="str">
        <f aca="false">IF(OR(Q468="Steel plate",Q468="Concrete jacket"),"Steel plate or jacket",Q468)</f>
        <v>Polymer laminate</v>
      </c>
      <c r="S468" s="5" t="str">
        <f aca="false">IF(O468&lt;='Tree rules'!$C$4,IF(N468&lt;='Tree rules'!$C$5,IF(P468&lt;='Tree rules'!$C$7,"Monitor","Polymer laminate"),IF(P468&lt;='Tree rules'!$C$8,"Seal cracks","Polymer laminate")),IF(O468&lt;='Tree rules'!$C$6,IF(P468&lt;='Tree rules'!$C$9,"Polymer laminate","Steel plate or jacket"),IF(L468&lt;='Tree rules'!$C$10,"Steel plate or jacket","Polymer laminate")))</f>
        <v>Polymer laminate</v>
      </c>
      <c r="T468" s="5" t="str">
        <f aca="false">IF(S468=R468,"Yes","No")</f>
        <v>Yes</v>
      </c>
    </row>
    <row r="469" customFormat="false" ht="15" hidden="false" customHeight="false" outlineLevel="0" collapsed="false">
      <c r="A469" s="15" t="n">
        <v>680</v>
      </c>
      <c r="B469" s="16" t="n">
        <v>6.85777922427869</v>
      </c>
      <c r="C469" s="15" t="n">
        <v>300</v>
      </c>
      <c r="D469" s="15" t="n">
        <v>650</v>
      </c>
      <c r="E469" s="15" t="n">
        <v>25</v>
      </c>
      <c r="F469" s="16" t="n">
        <v>0.869765407970596</v>
      </c>
      <c r="G469" s="17" t="s">
        <v>101</v>
      </c>
      <c r="H469" s="18" t="n">
        <v>0.3</v>
      </c>
      <c r="I469" s="18" t="n">
        <v>1</v>
      </c>
      <c r="J469" s="19" t="n">
        <v>0.897284357992195</v>
      </c>
      <c r="K469" s="19" t="n">
        <v>0.436976729713419</v>
      </c>
      <c r="L469" s="16" t="n">
        <v>11.3916598409945</v>
      </c>
      <c r="M469" s="19" t="n">
        <v>0.712036432429921</v>
      </c>
      <c r="N469" s="19" t="n">
        <v>0.551738746336358</v>
      </c>
      <c r="O469" s="19" t="n">
        <v>0.897284357992195</v>
      </c>
      <c r="P469" s="19" t="n">
        <v>0.520075551577402</v>
      </c>
      <c r="Q469" s="17" t="s">
        <v>29</v>
      </c>
      <c r="R469" s="5" t="str">
        <f aca="false">IF(OR(Q469="Steel plate",Q469="Concrete jacket"),"Steel plate or jacket",Q469)</f>
        <v>Monitor</v>
      </c>
      <c r="S469" s="5" t="str">
        <f aca="false">IF(O469&lt;='Tree rules'!$C$4,IF(N469&lt;='Tree rules'!$C$5,IF(P469&lt;='Tree rules'!$C$7,"Monitor","Polymer laminate"),IF(P469&lt;='Tree rules'!$C$8,"Seal cracks","Polymer laminate")),IF(O469&lt;='Tree rules'!$C$6,IF(P469&lt;='Tree rules'!$C$9,"Polymer laminate","Steel plate or jacket"),IF(L469&lt;='Tree rules'!$C$10,"Steel plate or jacket","Polymer laminate")))</f>
        <v>Monitor</v>
      </c>
      <c r="T469" s="5" t="str">
        <f aca="false">IF(S469=R469,"Yes","No")</f>
        <v>Yes</v>
      </c>
    </row>
    <row r="470" customFormat="false" ht="15" hidden="false" customHeight="false" outlineLevel="0" collapsed="false">
      <c r="A470" s="15" t="n">
        <v>681</v>
      </c>
      <c r="B470" s="16" t="n">
        <v>5.16406633939335</v>
      </c>
      <c r="C470" s="15" t="n">
        <v>230</v>
      </c>
      <c r="D470" s="15" t="n">
        <v>425</v>
      </c>
      <c r="E470" s="15" t="n">
        <v>30</v>
      </c>
      <c r="F470" s="16" t="n">
        <v>0.724620609754306</v>
      </c>
      <c r="G470" s="17" t="s">
        <v>103</v>
      </c>
      <c r="H470" s="18" t="n">
        <v>0.2</v>
      </c>
      <c r="I470" s="18" t="n">
        <v>1.5</v>
      </c>
      <c r="J470" s="19" t="n">
        <v>0.912940976127914</v>
      </c>
      <c r="K470" s="19" t="n">
        <v>0.551280270989014</v>
      </c>
      <c r="L470" s="16" t="n">
        <v>13.6977886986561</v>
      </c>
      <c r="M470" s="19" t="n">
        <v>0.349127115720301</v>
      </c>
      <c r="N470" s="19" t="n">
        <v>1.66278193536249</v>
      </c>
      <c r="O470" s="19" t="n">
        <v>1.11776828983349</v>
      </c>
      <c r="P470" s="19" t="n">
        <v>1.09450660033409</v>
      </c>
      <c r="Q470" s="17" t="s">
        <v>31</v>
      </c>
      <c r="R470" s="5" t="str">
        <f aca="false">IF(OR(Q470="Steel plate",Q470="Concrete jacket"),"Steel plate or jacket",Q470)</f>
        <v>Polymer laminate</v>
      </c>
      <c r="S470" s="5" t="str">
        <f aca="false">IF(O470&lt;='Tree rules'!$C$4,IF(N470&lt;='Tree rules'!$C$5,IF(P470&lt;='Tree rules'!$C$7,"Monitor","Polymer laminate"),IF(P470&lt;='Tree rules'!$C$8,"Seal cracks","Polymer laminate")),IF(O470&lt;='Tree rules'!$C$6,IF(P470&lt;='Tree rules'!$C$9,"Polymer laminate","Steel plate or jacket"),IF(L470&lt;='Tree rules'!$C$10,"Steel plate or jacket","Polymer laminate")))</f>
        <v>Polymer laminate</v>
      </c>
      <c r="T470" s="5" t="str">
        <f aca="false">IF(S470=R470,"Yes","No")</f>
        <v>Yes</v>
      </c>
    </row>
    <row r="471" customFormat="false" ht="15" hidden="false" customHeight="false" outlineLevel="0" collapsed="false">
      <c r="A471" s="15" t="n">
        <v>683</v>
      </c>
      <c r="B471" s="16" t="n">
        <v>4.47544549877434</v>
      </c>
      <c r="C471" s="15" t="n">
        <v>300</v>
      </c>
      <c r="D471" s="15" t="n">
        <v>375</v>
      </c>
      <c r="E471" s="15" t="n">
        <v>20</v>
      </c>
      <c r="F471" s="16" t="n">
        <v>0.569472988566126</v>
      </c>
      <c r="G471" s="17" t="s">
        <v>101</v>
      </c>
      <c r="H471" s="18" t="n">
        <v>0.3</v>
      </c>
      <c r="I471" s="18" t="n">
        <v>2</v>
      </c>
      <c r="J471" s="19" t="n">
        <v>0.925839876849824</v>
      </c>
      <c r="K471" s="19" t="n">
        <v>0.560381067074447</v>
      </c>
      <c r="L471" s="16" t="n">
        <v>13.5209833799829</v>
      </c>
      <c r="M471" s="19" t="n">
        <v>0.571763937615909</v>
      </c>
      <c r="N471" s="19" t="n">
        <v>0.901241300220755</v>
      </c>
      <c r="O471" s="19" t="n">
        <v>1.33285661557047</v>
      </c>
      <c r="P471" s="19" t="n">
        <v>0.704169396257786</v>
      </c>
      <c r="Q471" s="17" t="s">
        <v>31</v>
      </c>
      <c r="R471" s="5" t="str">
        <f aca="false">IF(OR(Q471="Steel plate",Q471="Concrete jacket"),"Steel plate or jacket",Q471)</f>
        <v>Polymer laminate</v>
      </c>
      <c r="S471" s="5" t="str">
        <f aca="false">IF(O471&lt;='Tree rules'!$C$4,IF(N471&lt;='Tree rules'!$C$5,IF(P471&lt;='Tree rules'!$C$7,"Monitor","Polymer laminate"),IF(P471&lt;='Tree rules'!$C$8,"Seal cracks","Polymer laminate")),IF(O471&lt;='Tree rules'!$C$6,IF(P471&lt;='Tree rules'!$C$9,"Polymer laminate","Steel plate or jacket"),IF(L471&lt;='Tree rules'!$C$10,"Steel plate or jacket","Polymer laminate")))</f>
        <v>Polymer laminate</v>
      </c>
      <c r="T471" s="5" t="str">
        <f aca="false">IF(S471=R471,"Yes","No")</f>
        <v>Yes</v>
      </c>
    </row>
    <row r="472" customFormat="false" ht="15" hidden="false" customHeight="false" outlineLevel="0" collapsed="false">
      <c r="A472" s="15" t="n">
        <v>685</v>
      </c>
      <c r="B472" s="16" t="n">
        <v>4.39734138434241</v>
      </c>
      <c r="C472" s="15" t="n">
        <v>230</v>
      </c>
      <c r="D472" s="15" t="n">
        <v>350</v>
      </c>
      <c r="E472" s="15" t="n">
        <v>30</v>
      </c>
      <c r="F472" s="16" t="n">
        <v>0.575119936583944</v>
      </c>
      <c r="G472" s="17" t="s">
        <v>101</v>
      </c>
      <c r="H472" s="18" t="n">
        <v>0.3</v>
      </c>
      <c r="I472" s="18" t="n">
        <v>1</v>
      </c>
      <c r="J472" s="19" t="n">
        <v>0.947807836977225</v>
      </c>
      <c r="K472" s="19" t="n">
        <v>0.573554613069852</v>
      </c>
      <c r="L472" s="16" t="n">
        <v>14.4649387642842</v>
      </c>
      <c r="M472" s="19" t="n">
        <v>0.205844109348481</v>
      </c>
      <c r="N472" s="19" t="n">
        <v>0.968848805776114</v>
      </c>
      <c r="O472" s="19" t="n">
        <v>0.947807836977225</v>
      </c>
      <c r="P472" s="19" t="n">
        <v>1.39117439892522</v>
      </c>
      <c r="Q472" s="17" t="s">
        <v>31</v>
      </c>
      <c r="R472" s="5" t="str">
        <f aca="false">IF(OR(Q472="Steel plate",Q472="Concrete jacket"),"Steel plate or jacket",Q472)</f>
        <v>Polymer laminate</v>
      </c>
      <c r="S472" s="5" t="str">
        <f aca="false">IF(O472&lt;='Tree rules'!$C$4,IF(N472&lt;='Tree rules'!$C$5,IF(P472&lt;='Tree rules'!$C$7,"Monitor","Polymer laminate"),IF(P472&lt;='Tree rules'!$C$8,"Seal cracks","Polymer laminate")),IF(O472&lt;='Tree rules'!$C$6,IF(P472&lt;='Tree rules'!$C$9,"Polymer laminate","Steel plate or jacket"),IF(L472&lt;='Tree rules'!$C$10,"Steel plate or jacket","Polymer laminate")))</f>
        <v>Polymer laminate</v>
      </c>
      <c r="T472" s="5" t="str">
        <f aca="false">IF(S472=R472,"Yes","No")</f>
        <v>Yes</v>
      </c>
    </row>
    <row r="473" customFormat="false" ht="15" hidden="false" customHeight="false" outlineLevel="0" collapsed="false">
      <c r="A473" s="15" t="n">
        <v>688</v>
      </c>
      <c r="B473" s="16" t="n">
        <v>5.07564000171578</v>
      </c>
      <c r="C473" s="15" t="n">
        <v>230</v>
      </c>
      <c r="D473" s="15" t="n">
        <v>450</v>
      </c>
      <c r="E473" s="15" t="n">
        <v>30</v>
      </c>
      <c r="F473" s="16" t="n">
        <v>0.649145274956135</v>
      </c>
      <c r="G473" s="17" t="s">
        <v>101</v>
      </c>
      <c r="H473" s="18" t="n">
        <v>0.3</v>
      </c>
      <c r="I473" s="18" t="n">
        <v>2</v>
      </c>
      <c r="J473" s="19" t="n">
        <v>0.954710881795782</v>
      </c>
      <c r="K473" s="19" t="n">
        <v>0.461365438302171</v>
      </c>
      <c r="L473" s="16" t="n">
        <v>12.5634653507816</v>
      </c>
      <c r="M473" s="19" t="n">
        <v>0.816153483378904</v>
      </c>
      <c r="N473" s="19" t="n">
        <v>1.04360360444328</v>
      </c>
      <c r="O473" s="19" t="n">
        <v>1.46895115916</v>
      </c>
      <c r="P473" s="19" t="n">
        <v>0.480514235843096</v>
      </c>
      <c r="Q473" s="17" t="s">
        <v>31</v>
      </c>
      <c r="R473" s="5" t="str">
        <f aca="false">IF(OR(Q473="Steel plate",Q473="Concrete jacket"),"Steel plate or jacket",Q473)</f>
        <v>Polymer laminate</v>
      </c>
      <c r="S473" s="5" t="str">
        <f aca="false">IF(O473&lt;='Tree rules'!$C$4,IF(N473&lt;='Tree rules'!$C$5,IF(P473&lt;='Tree rules'!$C$7,"Monitor","Polymer laminate"),IF(P473&lt;='Tree rules'!$C$8,"Seal cracks","Polymer laminate")),IF(O473&lt;='Tree rules'!$C$6,IF(P473&lt;='Tree rules'!$C$9,"Polymer laminate","Steel plate or jacket"),IF(L473&lt;='Tree rules'!$C$10,"Steel plate or jacket","Polymer laminate")))</f>
        <v>Steel plate or jacket</v>
      </c>
      <c r="T473" s="5" t="str">
        <f aca="false">IF(S473=R473,"Yes","No")</f>
        <v>No</v>
      </c>
    </row>
    <row r="474" customFormat="false" ht="15" hidden="false" customHeight="false" outlineLevel="0" collapsed="false">
      <c r="A474" s="15" t="n">
        <v>690</v>
      </c>
      <c r="B474" s="16" t="n">
        <v>6.02069598893026</v>
      </c>
      <c r="C474" s="15" t="n">
        <v>300</v>
      </c>
      <c r="D474" s="15" t="n">
        <v>600</v>
      </c>
      <c r="E474" s="15" t="n">
        <v>30</v>
      </c>
      <c r="F474" s="16" t="n">
        <v>0.604879451954714</v>
      </c>
      <c r="G474" s="17" t="s">
        <v>101</v>
      </c>
      <c r="H474" s="18" t="n">
        <v>0.3</v>
      </c>
      <c r="I474" s="18" t="n">
        <v>2</v>
      </c>
      <c r="J474" s="19" t="n">
        <v>0.96557294226796</v>
      </c>
      <c r="K474" s="19" t="n">
        <v>0.419085699331162</v>
      </c>
      <c r="L474" s="16" t="n">
        <v>10.8676822904878</v>
      </c>
      <c r="M474" s="19" t="n">
        <v>0.764624795494251</v>
      </c>
      <c r="N474" s="19" t="n">
        <v>0.991745526425226</v>
      </c>
      <c r="O474" s="19" t="n">
        <v>1.5264880727703</v>
      </c>
      <c r="P474" s="19" t="n">
        <v>0.455059299127655</v>
      </c>
      <c r="Q474" s="17" t="s">
        <v>104</v>
      </c>
      <c r="R474" s="5" t="str">
        <f aca="false">IF(OR(Q474="Steel plate",Q474="Concrete jacket"),"Steel plate or jacket",Q474)</f>
        <v>Steel plate or jacket</v>
      </c>
      <c r="S474" s="5" t="str">
        <f aca="false">IF(O474&lt;='Tree rules'!$C$4,IF(N474&lt;='Tree rules'!$C$5,IF(P474&lt;='Tree rules'!$C$7,"Monitor","Polymer laminate"),IF(P474&lt;='Tree rules'!$C$8,"Seal cracks","Polymer laminate")),IF(O474&lt;='Tree rules'!$C$6,IF(P474&lt;='Tree rules'!$C$9,"Polymer laminate","Steel plate or jacket"),IF(L474&lt;='Tree rules'!$C$10,"Steel plate or jacket","Polymer laminate")))</f>
        <v>Steel plate or jacket</v>
      </c>
      <c r="T474" s="5" t="str">
        <f aca="false">IF(S474=R474,"Yes","No")</f>
        <v>Yes</v>
      </c>
    </row>
    <row r="475" customFormat="false" ht="15" hidden="false" customHeight="false" outlineLevel="0" collapsed="false">
      <c r="A475" s="15" t="n">
        <v>691</v>
      </c>
      <c r="B475" s="16" t="n">
        <v>4.95638430949467</v>
      </c>
      <c r="C475" s="15" t="n">
        <v>300</v>
      </c>
      <c r="D475" s="15" t="n">
        <v>425</v>
      </c>
      <c r="E475" s="15" t="n">
        <v>25</v>
      </c>
      <c r="F475" s="16" t="n">
        <v>0.707341881547042</v>
      </c>
      <c r="G475" s="17" t="s">
        <v>103</v>
      </c>
      <c r="H475" s="18" t="n">
        <v>0.2</v>
      </c>
      <c r="I475" s="18" t="n">
        <v>2</v>
      </c>
      <c r="J475" s="19" t="n">
        <v>0.892036913077604</v>
      </c>
      <c r="K475" s="19" t="n">
        <v>0.607176362739983</v>
      </c>
      <c r="L475" s="16" t="n">
        <v>13.0775311596165</v>
      </c>
      <c r="M475" s="19" t="n">
        <v>0.896534706996182</v>
      </c>
      <c r="N475" s="19" t="n">
        <v>1.28202548615093</v>
      </c>
      <c r="O475" s="19" t="n">
        <v>1.24245009784295</v>
      </c>
      <c r="P475" s="19" t="n">
        <v>0.5051174781131</v>
      </c>
      <c r="Q475" s="17" t="s">
        <v>31</v>
      </c>
      <c r="R475" s="5" t="str">
        <f aca="false">IF(OR(Q475="Steel plate",Q475="Concrete jacket"),"Steel plate or jacket",Q475)</f>
        <v>Polymer laminate</v>
      </c>
      <c r="S475" s="5" t="str">
        <f aca="false">IF(O475&lt;='Tree rules'!$C$4,IF(N475&lt;='Tree rules'!$C$5,IF(P475&lt;='Tree rules'!$C$7,"Monitor","Polymer laminate"),IF(P475&lt;='Tree rules'!$C$8,"Seal cracks","Polymer laminate")),IF(O475&lt;='Tree rules'!$C$6,IF(P475&lt;='Tree rules'!$C$9,"Polymer laminate","Steel plate or jacket"),IF(L475&lt;='Tree rules'!$C$10,"Steel plate or jacket","Polymer laminate")))</f>
        <v>Polymer laminate</v>
      </c>
      <c r="T475" s="5" t="str">
        <f aca="false">IF(S475=R475,"Yes","No")</f>
        <v>Yes</v>
      </c>
    </row>
    <row r="476" customFormat="false" ht="15" hidden="false" customHeight="false" outlineLevel="0" collapsed="false">
      <c r="A476" s="15" t="n">
        <v>692</v>
      </c>
      <c r="B476" s="16" t="n">
        <v>4.75409111589819</v>
      </c>
      <c r="C476" s="15" t="n">
        <v>230</v>
      </c>
      <c r="D476" s="15" t="n">
        <v>425</v>
      </c>
      <c r="E476" s="15" t="n">
        <v>25</v>
      </c>
      <c r="F476" s="16" t="n">
        <v>0.691964884122107</v>
      </c>
      <c r="G476" s="17" t="s">
        <v>103</v>
      </c>
      <c r="H476" s="18" t="n">
        <v>0.2</v>
      </c>
      <c r="I476" s="18" t="n">
        <v>1</v>
      </c>
      <c r="J476" s="19" t="n">
        <v>0.970857435310607</v>
      </c>
      <c r="K476" s="19" t="n">
        <v>0.535535310307759</v>
      </c>
      <c r="L476" s="16" t="n">
        <v>12.5437760313937</v>
      </c>
      <c r="M476" s="19" t="n">
        <v>0.710192183563537</v>
      </c>
      <c r="N476" s="19" t="n">
        <v>1.0161528654621</v>
      </c>
      <c r="O476" s="19" t="n">
        <v>0.970857435310607</v>
      </c>
      <c r="P476" s="19" t="n">
        <v>0.506050719364436</v>
      </c>
      <c r="Q476" s="17" t="s">
        <v>30</v>
      </c>
      <c r="R476" s="5" t="str">
        <f aca="false">IF(OR(Q476="Steel plate",Q476="Concrete jacket"),"Steel plate or jacket",Q476)</f>
        <v>Seal cracks</v>
      </c>
      <c r="S476" s="5" t="str">
        <f aca="false">IF(O476&lt;='Tree rules'!$C$4,IF(N476&lt;='Tree rules'!$C$5,IF(P476&lt;='Tree rules'!$C$7,"Monitor","Polymer laminate"),IF(P476&lt;='Tree rules'!$C$8,"Seal cracks","Polymer laminate")),IF(O476&lt;='Tree rules'!$C$6,IF(P476&lt;='Tree rules'!$C$9,"Polymer laminate","Steel plate or jacket"),IF(L476&lt;='Tree rules'!$C$10,"Steel plate or jacket","Polymer laminate")))</f>
        <v>Seal cracks</v>
      </c>
      <c r="T476" s="5" t="str">
        <f aca="false">IF(S476=R476,"Yes","No")</f>
        <v>Yes</v>
      </c>
    </row>
    <row r="477" customFormat="false" ht="15" hidden="false" customHeight="false" outlineLevel="0" collapsed="false">
      <c r="A477" s="15" t="n">
        <v>694</v>
      </c>
      <c r="B477" s="16" t="n">
        <v>4.83187594311215</v>
      </c>
      <c r="C477" s="15" t="n">
        <v>300</v>
      </c>
      <c r="D477" s="15" t="n">
        <v>450</v>
      </c>
      <c r="E477" s="15" t="n">
        <v>30</v>
      </c>
      <c r="F477" s="16" t="n">
        <v>0.995356088266073</v>
      </c>
      <c r="G477" s="17" t="s">
        <v>103</v>
      </c>
      <c r="H477" s="18" t="n">
        <v>0.2</v>
      </c>
      <c r="I477" s="18" t="n">
        <v>1</v>
      </c>
      <c r="J477" s="19" t="n">
        <v>0.851079149848266</v>
      </c>
      <c r="K477" s="19" t="n">
        <v>0.54436261869269</v>
      </c>
      <c r="L477" s="16" t="n">
        <v>11.9600889680994</v>
      </c>
      <c r="M477" s="19" t="n">
        <v>0.785425264366932</v>
      </c>
      <c r="N477" s="19" t="n">
        <v>0.787029537741192</v>
      </c>
      <c r="O477" s="19" t="n">
        <v>0.851079149848266</v>
      </c>
      <c r="P477" s="19" t="n">
        <v>0.507996317953745</v>
      </c>
      <c r="Q477" s="17" t="s">
        <v>29</v>
      </c>
      <c r="R477" s="5" t="str">
        <f aca="false">IF(OR(Q477="Steel plate",Q477="Concrete jacket"),"Steel plate or jacket",Q477)</f>
        <v>Monitor</v>
      </c>
      <c r="S477" s="5" t="str">
        <f aca="false">IF(O477&lt;='Tree rules'!$C$4,IF(N477&lt;='Tree rules'!$C$5,IF(P477&lt;='Tree rules'!$C$7,"Monitor","Polymer laminate"),IF(P477&lt;='Tree rules'!$C$8,"Seal cracks","Polymer laminate")),IF(O477&lt;='Tree rules'!$C$6,IF(P477&lt;='Tree rules'!$C$9,"Polymer laminate","Steel plate or jacket"),IF(L477&lt;='Tree rules'!$C$10,"Steel plate or jacket","Polymer laminate")))</f>
        <v>Monitor</v>
      </c>
      <c r="T477" s="5" t="str">
        <f aca="false">IF(S477=R477,"Yes","No")</f>
        <v>Yes</v>
      </c>
    </row>
    <row r="478" customFormat="false" ht="15" hidden="false" customHeight="false" outlineLevel="0" collapsed="false">
      <c r="A478" s="15" t="n">
        <v>695</v>
      </c>
      <c r="B478" s="16" t="n">
        <v>5.48398132471845</v>
      </c>
      <c r="C478" s="15" t="n">
        <v>300</v>
      </c>
      <c r="D478" s="15" t="n">
        <v>475</v>
      </c>
      <c r="E478" s="15" t="n">
        <v>30</v>
      </c>
      <c r="F478" s="16" t="n">
        <v>0.735735984447258</v>
      </c>
      <c r="G478" s="17" t="s">
        <v>103</v>
      </c>
      <c r="H478" s="18" t="n">
        <v>0.2</v>
      </c>
      <c r="I478" s="18" t="n">
        <v>2</v>
      </c>
      <c r="J478" s="19" t="n">
        <v>0.931738804478503</v>
      </c>
      <c r="K478" s="19" t="n">
        <v>0.404553719848819</v>
      </c>
      <c r="L478" s="16" t="n">
        <v>12.8430475988723</v>
      </c>
      <c r="M478" s="19" t="n">
        <v>0.803513014191042</v>
      </c>
      <c r="N478" s="19" t="n">
        <v>1.83733439523587</v>
      </c>
      <c r="O478" s="19" t="n">
        <v>1.48653920967774</v>
      </c>
      <c r="P478" s="19" t="n">
        <v>0.541259189690521</v>
      </c>
      <c r="Q478" s="17" t="s">
        <v>31</v>
      </c>
      <c r="R478" s="5" t="str">
        <f aca="false">IF(OR(Q478="Steel plate",Q478="Concrete jacket"),"Steel plate or jacket",Q478)</f>
        <v>Polymer laminate</v>
      </c>
      <c r="S478" s="5" t="str">
        <f aca="false">IF(O478&lt;='Tree rules'!$C$4,IF(N478&lt;='Tree rules'!$C$5,IF(P478&lt;='Tree rules'!$C$7,"Monitor","Polymer laminate"),IF(P478&lt;='Tree rules'!$C$8,"Seal cracks","Polymer laminate")),IF(O478&lt;='Tree rules'!$C$6,IF(P478&lt;='Tree rules'!$C$9,"Polymer laminate","Steel plate or jacket"),IF(L478&lt;='Tree rules'!$C$10,"Steel plate or jacket","Polymer laminate")))</f>
        <v>Steel plate or jacket</v>
      </c>
      <c r="T478" s="5" t="str">
        <f aca="false">IF(S478=R478,"Yes","No")</f>
        <v>No</v>
      </c>
    </row>
    <row r="479" customFormat="false" ht="15" hidden="false" customHeight="false" outlineLevel="0" collapsed="false">
      <c r="A479" s="15" t="n">
        <v>699</v>
      </c>
      <c r="B479" s="16" t="n">
        <v>5.11210123630254</v>
      </c>
      <c r="C479" s="15" t="n">
        <v>300</v>
      </c>
      <c r="D479" s="15" t="n">
        <v>475</v>
      </c>
      <c r="E479" s="15" t="n">
        <v>30</v>
      </c>
      <c r="F479" s="16" t="n">
        <v>0.524813621945395</v>
      </c>
      <c r="G479" s="17" t="s">
        <v>101</v>
      </c>
      <c r="H479" s="18" t="n">
        <v>0.3</v>
      </c>
      <c r="I479" s="18" t="n">
        <v>2</v>
      </c>
      <c r="J479" s="19" t="n">
        <v>0.902219957271221</v>
      </c>
      <c r="K479" s="19" t="n">
        <v>0.632564350282748</v>
      </c>
      <c r="L479" s="16" t="n">
        <v>11.8610237501219</v>
      </c>
      <c r="M479" s="19" t="n">
        <v>0.916397408844301</v>
      </c>
      <c r="N479" s="19" t="n">
        <v>0.727811568133999</v>
      </c>
      <c r="O479" s="19" t="n">
        <v>1.23372773345904</v>
      </c>
      <c r="P479" s="19" t="n">
        <v>0.35039041594826</v>
      </c>
      <c r="Q479" s="17" t="s">
        <v>31</v>
      </c>
      <c r="R479" s="5" t="str">
        <f aca="false">IF(OR(Q479="Steel plate",Q479="Concrete jacket"),"Steel plate or jacket",Q479)</f>
        <v>Polymer laminate</v>
      </c>
      <c r="S479" s="5" t="str">
        <f aca="false">IF(O479&lt;='Tree rules'!$C$4,IF(N479&lt;='Tree rules'!$C$5,IF(P479&lt;='Tree rules'!$C$7,"Monitor","Polymer laminate"),IF(P479&lt;='Tree rules'!$C$8,"Seal cracks","Polymer laminate")),IF(O479&lt;='Tree rules'!$C$6,IF(P479&lt;='Tree rules'!$C$9,"Polymer laminate","Steel plate or jacket"),IF(L479&lt;='Tree rules'!$C$10,"Steel plate or jacket","Polymer laminate")))</f>
        <v>Polymer laminate</v>
      </c>
      <c r="T479" s="5" t="str">
        <f aca="false">IF(S479=R479,"Yes","No")</f>
        <v>Yes</v>
      </c>
    </row>
    <row r="480" customFormat="false" ht="15" hidden="false" customHeight="false" outlineLevel="0" collapsed="false">
      <c r="A480" s="15" t="n">
        <v>700</v>
      </c>
      <c r="B480" s="16" t="n">
        <v>5.39963768634108</v>
      </c>
      <c r="C480" s="15" t="n">
        <v>230</v>
      </c>
      <c r="D480" s="15" t="n">
        <v>475</v>
      </c>
      <c r="E480" s="15" t="n">
        <v>25</v>
      </c>
      <c r="F480" s="16" t="n">
        <v>0.611316296229087</v>
      </c>
      <c r="G480" s="17" t="s">
        <v>101</v>
      </c>
      <c r="H480" s="18" t="n">
        <v>0.3</v>
      </c>
      <c r="I480" s="18" t="n">
        <v>1</v>
      </c>
      <c r="J480" s="19" t="n">
        <v>0.90963315798776</v>
      </c>
      <c r="K480" s="19" t="n">
        <v>0.611195134512766</v>
      </c>
      <c r="L480" s="16" t="n">
        <v>12.5865680334291</v>
      </c>
      <c r="M480" s="19" t="n">
        <v>0.295213049440766</v>
      </c>
      <c r="N480" s="19" t="n">
        <v>0.690824104155884</v>
      </c>
      <c r="O480" s="19" t="n">
        <v>0.90963315798776</v>
      </c>
      <c r="P480" s="19" t="n">
        <v>1.07970527880517</v>
      </c>
      <c r="Q480" s="17" t="s">
        <v>31</v>
      </c>
      <c r="R480" s="5" t="str">
        <f aca="false">IF(OR(Q480="Steel plate",Q480="Concrete jacket"),"Steel plate or jacket",Q480)</f>
        <v>Polymer laminate</v>
      </c>
      <c r="S480" s="5" t="str">
        <f aca="false">IF(O480&lt;='Tree rules'!$C$4,IF(N480&lt;='Tree rules'!$C$5,IF(P480&lt;='Tree rules'!$C$7,"Monitor","Polymer laminate"),IF(P480&lt;='Tree rules'!$C$8,"Seal cracks","Polymer laminate")),IF(O480&lt;='Tree rules'!$C$6,IF(P480&lt;='Tree rules'!$C$9,"Polymer laminate","Steel plate or jacket"),IF(L480&lt;='Tree rules'!$C$10,"Steel plate or jacket","Polymer laminate")))</f>
        <v>Polymer laminate</v>
      </c>
      <c r="T480" s="5" t="str">
        <f aca="false">IF(S480=R480,"Yes","No")</f>
        <v>Yes</v>
      </c>
    </row>
    <row r="481" customFormat="false" ht="15" hidden="false" customHeight="false" outlineLevel="0" collapsed="false">
      <c r="A481" s="15" t="n">
        <v>701</v>
      </c>
      <c r="B481" s="16" t="n">
        <v>4.49122679003526</v>
      </c>
      <c r="C481" s="15" t="n">
        <v>300</v>
      </c>
      <c r="D481" s="15" t="n">
        <v>400</v>
      </c>
      <c r="E481" s="15" t="n">
        <v>25</v>
      </c>
      <c r="F481" s="16" t="n">
        <v>0.757295404255167</v>
      </c>
      <c r="G481" s="17" t="s">
        <v>103</v>
      </c>
      <c r="H481" s="18" t="n">
        <v>0.2</v>
      </c>
      <c r="I481" s="18" t="n">
        <v>1.5</v>
      </c>
      <c r="J481" s="19" t="n">
        <v>0.879359199207493</v>
      </c>
      <c r="K481" s="19" t="n">
        <v>0.447013425846189</v>
      </c>
      <c r="L481" s="16" t="n">
        <v>12.6870813277832</v>
      </c>
      <c r="M481" s="19" t="n">
        <v>0.953960209243579</v>
      </c>
      <c r="N481" s="19" t="n">
        <v>1.14165989451231</v>
      </c>
      <c r="O481" s="19" t="n">
        <v>1.12249611471769</v>
      </c>
      <c r="P481" s="19" t="n">
        <v>0.407003578983091</v>
      </c>
      <c r="Q481" s="17" t="s">
        <v>31</v>
      </c>
      <c r="R481" s="5" t="str">
        <f aca="false">IF(OR(Q481="Steel plate",Q481="Concrete jacket"),"Steel plate or jacket",Q481)</f>
        <v>Polymer laminate</v>
      </c>
      <c r="S481" s="5" t="str">
        <f aca="false">IF(O481&lt;='Tree rules'!$C$4,IF(N481&lt;='Tree rules'!$C$5,IF(P481&lt;='Tree rules'!$C$7,"Monitor","Polymer laminate"),IF(P481&lt;='Tree rules'!$C$8,"Seal cracks","Polymer laminate")),IF(O481&lt;='Tree rules'!$C$6,IF(P481&lt;='Tree rules'!$C$9,"Polymer laminate","Steel plate or jacket"),IF(L481&lt;='Tree rules'!$C$10,"Steel plate or jacket","Polymer laminate")))</f>
        <v>Polymer laminate</v>
      </c>
      <c r="T481" s="5" t="str">
        <f aca="false">IF(S481=R481,"Yes","No")</f>
        <v>Yes</v>
      </c>
    </row>
    <row r="482" customFormat="false" ht="15" hidden="false" customHeight="false" outlineLevel="0" collapsed="false">
      <c r="A482" s="15" t="n">
        <v>702</v>
      </c>
      <c r="B482" s="16" t="n">
        <v>5.15880694487963</v>
      </c>
      <c r="C482" s="15" t="n">
        <v>300</v>
      </c>
      <c r="D482" s="15" t="n">
        <v>450</v>
      </c>
      <c r="E482" s="15" t="n">
        <v>30</v>
      </c>
      <c r="F482" s="16" t="n">
        <v>0.781490709848207</v>
      </c>
      <c r="G482" s="17" t="s">
        <v>103</v>
      </c>
      <c r="H482" s="18" t="n">
        <v>0.2</v>
      </c>
      <c r="I482" s="18" t="n">
        <v>1.5</v>
      </c>
      <c r="J482" s="19" t="n">
        <v>0.883649581838294</v>
      </c>
      <c r="K482" s="19" t="n">
        <v>0.436210999677218</v>
      </c>
      <c r="L482" s="16" t="n">
        <v>12.8328530967155</v>
      </c>
      <c r="M482" s="19" t="n">
        <v>0.458688246639441</v>
      </c>
      <c r="N482" s="19" t="n">
        <v>1.45706639200364</v>
      </c>
      <c r="O482" s="19" t="n">
        <v>1.13274553902842</v>
      </c>
      <c r="P482" s="19" t="n">
        <v>0.79188401145665</v>
      </c>
      <c r="Q482" s="17" t="s">
        <v>31</v>
      </c>
      <c r="R482" s="5" t="str">
        <f aca="false">IF(OR(Q482="Steel plate",Q482="Concrete jacket"),"Steel plate or jacket",Q482)</f>
        <v>Polymer laminate</v>
      </c>
      <c r="S482" s="5" t="str">
        <f aca="false">IF(O482&lt;='Tree rules'!$C$4,IF(N482&lt;='Tree rules'!$C$5,IF(P482&lt;='Tree rules'!$C$7,"Monitor","Polymer laminate"),IF(P482&lt;='Tree rules'!$C$8,"Seal cracks","Polymer laminate")),IF(O482&lt;='Tree rules'!$C$6,IF(P482&lt;='Tree rules'!$C$9,"Polymer laminate","Steel plate or jacket"),IF(L482&lt;='Tree rules'!$C$10,"Steel plate or jacket","Polymer laminate")))</f>
        <v>Polymer laminate</v>
      </c>
      <c r="T482" s="5" t="str">
        <f aca="false">IF(S482=R482,"Yes","No")</f>
        <v>Yes</v>
      </c>
    </row>
    <row r="483" customFormat="false" ht="15" hidden="false" customHeight="false" outlineLevel="0" collapsed="false">
      <c r="A483" s="15" t="n">
        <v>703</v>
      </c>
      <c r="B483" s="16" t="n">
        <v>4.66090274145697</v>
      </c>
      <c r="C483" s="15" t="n">
        <v>230</v>
      </c>
      <c r="D483" s="15" t="n">
        <v>450</v>
      </c>
      <c r="E483" s="15" t="n">
        <v>30</v>
      </c>
      <c r="F483" s="16" t="n">
        <v>0.649145274956135</v>
      </c>
      <c r="G483" s="17" t="s">
        <v>103</v>
      </c>
      <c r="H483" s="18" t="n">
        <v>0.2</v>
      </c>
      <c r="I483" s="18" t="n">
        <v>1.5</v>
      </c>
      <c r="J483" s="19" t="n">
        <v>0.909646252627083</v>
      </c>
      <c r="K483" s="19" t="n">
        <v>0.591477874260747</v>
      </c>
      <c r="L483" s="16" t="n">
        <v>11.5368879739034</v>
      </c>
      <c r="M483" s="19" t="n">
        <v>0.387086757064675</v>
      </c>
      <c r="N483" s="19" t="n">
        <v>1.23707765519499</v>
      </c>
      <c r="O483" s="19" t="n">
        <v>1.09545156302406</v>
      </c>
      <c r="P483" s="19" t="n">
        <v>0.799916094307069</v>
      </c>
      <c r="Q483" s="17" t="s">
        <v>31</v>
      </c>
      <c r="R483" s="5" t="str">
        <f aca="false">IF(OR(Q483="Steel plate",Q483="Concrete jacket"),"Steel plate or jacket",Q483)</f>
        <v>Polymer laminate</v>
      </c>
      <c r="S483" s="5" t="str">
        <f aca="false">IF(O483&lt;='Tree rules'!$C$4,IF(N483&lt;='Tree rules'!$C$5,IF(P483&lt;='Tree rules'!$C$7,"Monitor","Polymer laminate"),IF(P483&lt;='Tree rules'!$C$8,"Seal cracks","Polymer laminate")),IF(O483&lt;='Tree rules'!$C$6,IF(P483&lt;='Tree rules'!$C$9,"Polymer laminate","Steel plate or jacket"),IF(L483&lt;='Tree rules'!$C$10,"Steel plate or jacket","Polymer laminate")))</f>
        <v>Polymer laminate</v>
      </c>
      <c r="T483" s="5" t="str">
        <f aca="false">IF(S483=R483,"Yes","No")</f>
        <v>Yes</v>
      </c>
    </row>
    <row r="484" customFormat="false" ht="15" hidden="false" customHeight="false" outlineLevel="0" collapsed="false">
      <c r="A484" s="15" t="n">
        <v>704</v>
      </c>
      <c r="B484" s="16" t="n">
        <v>6.63954301351845</v>
      </c>
      <c r="C484" s="15" t="n">
        <v>230</v>
      </c>
      <c r="D484" s="15" t="n">
        <v>575</v>
      </c>
      <c r="E484" s="15" t="n">
        <v>30</v>
      </c>
      <c r="F484" s="16" t="n">
        <v>0.777557789024782</v>
      </c>
      <c r="G484" s="17" t="s">
        <v>103</v>
      </c>
      <c r="H484" s="18" t="n">
        <v>0.2</v>
      </c>
      <c r="I484" s="18" t="n">
        <v>1</v>
      </c>
      <c r="J484" s="19" t="n">
        <v>0.851331143570998</v>
      </c>
      <c r="K484" s="19" t="n">
        <v>0.409775485583916</v>
      </c>
      <c r="L484" s="16" t="n">
        <v>12.5987533463348</v>
      </c>
      <c r="M484" s="19" t="n">
        <v>0.676214147285556</v>
      </c>
      <c r="N484" s="19" t="n">
        <v>0.876652399968786</v>
      </c>
      <c r="O484" s="19" t="n">
        <v>0.851331143570998</v>
      </c>
      <c r="P484" s="19" t="n">
        <v>0.478424972917218</v>
      </c>
      <c r="Q484" s="17" t="s">
        <v>29</v>
      </c>
      <c r="R484" s="5" t="str">
        <f aca="false">IF(OR(Q484="Steel plate",Q484="Concrete jacket"),"Steel plate or jacket",Q484)</f>
        <v>Monitor</v>
      </c>
      <c r="S484" s="5" t="str">
        <f aca="false">IF(O484&lt;='Tree rules'!$C$4,IF(N484&lt;='Tree rules'!$C$5,IF(P484&lt;='Tree rules'!$C$7,"Monitor","Polymer laminate"),IF(P484&lt;='Tree rules'!$C$8,"Seal cracks","Polymer laminate")),IF(O484&lt;='Tree rules'!$C$6,IF(P484&lt;='Tree rules'!$C$9,"Polymer laminate","Steel plate or jacket"),IF(L484&lt;='Tree rules'!$C$10,"Steel plate or jacket","Polymer laminate")))</f>
        <v>Monitor</v>
      </c>
      <c r="T484" s="5" t="str">
        <f aca="false">IF(S484=R484,"Yes","No")</f>
        <v>Yes</v>
      </c>
    </row>
    <row r="485" customFormat="false" ht="15" hidden="false" customHeight="false" outlineLevel="0" collapsed="false">
      <c r="A485" s="15" t="n">
        <v>705</v>
      </c>
      <c r="B485" s="16" t="n">
        <v>3.83633111401145</v>
      </c>
      <c r="C485" s="15" t="n">
        <v>300</v>
      </c>
      <c r="D485" s="15" t="n">
        <v>350</v>
      </c>
      <c r="E485" s="15" t="n">
        <v>30</v>
      </c>
      <c r="F485" s="16" t="n">
        <v>1.04026246807609</v>
      </c>
      <c r="G485" s="17" t="s">
        <v>101</v>
      </c>
      <c r="H485" s="18" t="n">
        <v>0.3</v>
      </c>
      <c r="I485" s="18" t="n">
        <v>1.5</v>
      </c>
      <c r="J485" s="19" t="n">
        <v>0.858273220686727</v>
      </c>
      <c r="K485" s="19" t="n">
        <v>0.478191851359258</v>
      </c>
      <c r="L485" s="16" t="n">
        <v>12.7030831589783</v>
      </c>
      <c r="M485" s="19" t="n">
        <v>0.606300972210583</v>
      </c>
      <c r="N485" s="19" t="n">
        <v>0.90874287978315</v>
      </c>
      <c r="O485" s="19" t="n">
        <v>1.08220020084396</v>
      </c>
      <c r="P485" s="19" t="n">
        <v>0.687493928135963</v>
      </c>
      <c r="Q485" s="17" t="s">
        <v>31</v>
      </c>
      <c r="R485" s="5" t="str">
        <f aca="false">IF(OR(Q485="Steel plate",Q485="Concrete jacket"),"Steel plate or jacket",Q485)</f>
        <v>Polymer laminate</v>
      </c>
      <c r="S485" s="5" t="str">
        <f aca="false">IF(O485&lt;='Tree rules'!$C$4,IF(N485&lt;='Tree rules'!$C$5,IF(P485&lt;='Tree rules'!$C$7,"Monitor","Polymer laminate"),IF(P485&lt;='Tree rules'!$C$8,"Seal cracks","Polymer laminate")),IF(O485&lt;='Tree rules'!$C$6,IF(P485&lt;='Tree rules'!$C$9,"Polymer laminate","Steel plate or jacket"),IF(L485&lt;='Tree rules'!$C$10,"Steel plate or jacket","Polymer laminate")))</f>
        <v>Polymer laminate</v>
      </c>
      <c r="T485" s="5" t="str">
        <f aca="false">IF(S485=R485,"Yes","No")</f>
        <v>Yes</v>
      </c>
    </row>
    <row r="486" customFormat="false" ht="15" hidden="false" customHeight="false" outlineLevel="0" collapsed="false">
      <c r="A486" s="15" t="n">
        <v>706</v>
      </c>
      <c r="B486" s="16" t="n">
        <v>3.93609657824032</v>
      </c>
      <c r="C486" s="15" t="n">
        <v>230</v>
      </c>
      <c r="D486" s="15" t="n">
        <v>400</v>
      </c>
      <c r="E486" s="15" t="n">
        <v>25</v>
      </c>
      <c r="F486" s="16" t="n">
        <v>0.740832460684402</v>
      </c>
      <c r="G486" s="17" t="s">
        <v>103</v>
      </c>
      <c r="H486" s="18" t="n">
        <v>0.2</v>
      </c>
      <c r="I486" s="18" t="n">
        <v>1</v>
      </c>
      <c r="J486" s="19" t="n">
        <v>0.937820372074937</v>
      </c>
      <c r="K486" s="19" t="n">
        <v>0.532084100673893</v>
      </c>
      <c r="L486" s="16" t="n">
        <v>11.1189168876845</v>
      </c>
      <c r="M486" s="19" t="n">
        <v>0.661186165386038</v>
      </c>
      <c r="N486" s="19" t="n">
        <v>0.997742415500166</v>
      </c>
      <c r="O486" s="19" t="n">
        <v>0.937820372074937</v>
      </c>
      <c r="P486" s="19" t="n">
        <v>0.478509167210035</v>
      </c>
      <c r="Q486" s="17" t="s">
        <v>29</v>
      </c>
      <c r="R486" s="5" t="str">
        <f aca="false">IF(OR(Q486="Steel plate",Q486="Concrete jacket"),"Steel plate or jacket",Q486)</f>
        <v>Monitor</v>
      </c>
      <c r="S486" s="5" t="str">
        <f aca="false">IF(O486&lt;='Tree rules'!$C$4,IF(N486&lt;='Tree rules'!$C$5,IF(P486&lt;='Tree rules'!$C$7,"Monitor","Polymer laminate"),IF(P486&lt;='Tree rules'!$C$8,"Seal cracks","Polymer laminate")),IF(O486&lt;='Tree rules'!$C$6,IF(P486&lt;='Tree rules'!$C$9,"Polymer laminate","Steel plate or jacket"),IF(L486&lt;='Tree rules'!$C$10,"Steel plate or jacket","Polymer laminate")))</f>
        <v>Monitor</v>
      </c>
      <c r="T486" s="5" t="str">
        <f aca="false">IF(S486=R486,"Yes","No")</f>
        <v>Yes</v>
      </c>
    </row>
    <row r="487" customFormat="false" ht="15" hidden="false" customHeight="false" outlineLevel="0" collapsed="false">
      <c r="A487" s="15" t="n">
        <v>710</v>
      </c>
      <c r="B487" s="16" t="n">
        <v>4.96012635131174</v>
      </c>
      <c r="C487" s="15" t="n">
        <v>230</v>
      </c>
      <c r="D487" s="15" t="n">
        <v>425</v>
      </c>
      <c r="E487" s="15" t="n">
        <v>25</v>
      </c>
      <c r="F487" s="16" t="n">
        <v>0.691964884122107</v>
      </c>
      <c r="G487" s="17" t="s">
        <v>101</v>
      </c>
      <c r="H487" s="18" t="n">
        <v>0.3</v>
      </c>
      <c r="I487" s="18" t="n">
        <v>1</v>
      </c>
      <c r="J487" s="19" t="n">
        <v>0.941160520834299</v>
      </c>
      <c r="K487" s="19" t="n">
        <v>0.435667626311232</v>
      </c>
      <c r="L487" s="16" t="n">
        <v>13.0874046208753</v>
      </c>
      <c r="M487" s="19" t="n">
        <v>0.770145037647241</v>
      </c>
      <c r="N487" s="19" t="n">
        <v>0.64512809516973</v>
      </c>
      <c r="O487" s="19" t="n">
        <v>0.941160520834299</v>
      </c>
      <c r="P487" s="19" t="n">
        <v>0.440240206542798</v>
      </c>
      <c r="Q487" s="17" t="s">
        <v>29</v>
      </c>
      <c r="R487" s="5" t="str">
        <f aca="false">IF(OR(Q487="Steel plate",Q487="Concrete jacket"),"Steel plate or jacket",Q487)</f>
        <v>Monitor</v>
      </c>
      <c r="S487" s="5" t="str">
        <f aca="false">IF(O487&lt;='Tree rules'!$C$4,IF(N487&lt;='Tree rules'!$C$5,IF(P487&lt;='Tree rules'!$C$7,"Monitor","Polymer laminate"),IF(P487&lt;='Tree rules'!$C$8,"Seal cracks","Polymer laminate")),IF(O487&lt;='Tree rules'!$C$6,IF(P487&lt;='Tree rules'!$C$9,"Polymer laminate","Steel plate or jacket"),IF(L487&lt;='Tree rules'!$C$10,"Steel plate or jacket","Polymer laminate")))</f>
        <v>Monitor</v>
      </c>
      <c r="T487" s="5" t="str">
        <f aca="false">IF(S487=R487,"Yes","No")</f>
        <v>Yes</v>
      </c>
    </row>
    <row r="488" customFormat="false" ht="15" hidden="false" customHeight="false" outlineLevel="0" collapsed="false">
      <c r="A488" s="15" t="n">
        <v>712</v>
      </c>
      <c r="B488" s="16" t="n">
        <v>5.18318388355656</v>
      </c>
      <c r="C488" s="15" t="n">
        <v>300</v>
      </c>
      <c r="D488" s="15" t="n">
        <v>475</v>
      </c>
      <c r="E488" s="15" t="n">
        <v>20</v>
      </c>
      <c r="F488" s="16" t="n">
        <v>0.735735984447258</v>
      </c>
      <c r="G488" s="17" t="s">
        <v>101</v>
      </c>
      <c r="H488" s="18" t="n">
        <v>0.3</v>
      </c>
      <c r="I488" s="18" t="n">
        <v>2</v>
      </c>
      <c r="J488" s="19" t="n">
        <v>0.895326572763426</v>
      </c>
      <c r="K488" s="19" t="n">
        <v>0.521948807181563</v>
      </c>
      <c r="L488" s="16" t="n">
        <v>12.1386039427554</v>
      </c>
      <c r="M488" s="19" t="n">
        <v>0.741454684086841</v>
      </c>
      <c r="N488" s="19" t="n">
        <v>1.05160590151766</v>
      </c>
      <c r="O488" s="19" t="n">
        <v>1.32333850883503</v>
      </c>
      <c r="P488" s="19" t="n">
        <v>0.616180173208619</v>
      </c>
      <c r="Q488" s="17" t="s">
        <v>31</v>
      </c>
      <c r="R488" s="5" t="str">
        <f aca="false">IF(OR(Q488="Steel plate",Q488="Concrete jacket"),"Steel plate or jacket",Q488)</f>
        <v>Polymer laminate</v>
      </c>
      <c r="S488" s="5" t="str">
        <f aca="false">IF(O488&lt;='Tree rules'!$C$4,IF(N488&lt;='Tree rules'!$C$5,IF(P488&lt;='Tree rules'!$C$7,"Monitor","Polymer laminate"),IF(P488&lt;='Tree rules'!$C$8,"Seal cracks","Polymer laminate")),IF(O488&lt;='Tree rules'!$C$6,IF(P488&lt;='Tree rules'!$C$9,"Polymer laminate","Steel plate or jacket"),IF(L488&lt;='Tree rules'!$C$10,"Steel plate or jacket","Polymer laminate")))</f>
        <v>Polymer laminate</v>
      </c>
      <c r="T488" s="5" t="str">
        <f aca="false">IF(S488=R488,"Yes","No")</f>
        <v>Yes</v>
      </c>
    </row>
    <row r="489" customFormat="false" ht="15" hidden="false" customHeight="false" outlineLevel="0" collapsed="false">
      <c r="A489" s="15" t="n">
        <v>713</v>
      </c>
      <c r="B489" s="16" t="n">
        <v>7.55958202866972</v>
      </c>
      <c r="C489" s="15" t="n">
        <v>300</v>
      </c>
      <c r="D489" s="15" t="n">
        <v>650</v>
      </c>
      <c r="E489" s="15" t="n">
        <v>25</v>
      </c>
      <c r="F489" s="16" t="n">
        <v>0.521859244782358</v>
      </c>
      <c r="G489" s="17" t="s">
        <v>103</v>
      </c>
      <c r="H489" s="18" t="n">
        <v>0.2</v>
      </c>
      <c r="I489" s="18" t="n">
        <v>1</v>
      </c>
      <c r="J489" s="19" t="n">
        <v>0.862704724474435</v>
      </c>
      <c r="K489" s="19" t="n">
        <v>0.607096023561757</v>
      </c>
      <c r="L489" s="16" t="n">
        <v>12.5574452303484</v>
      </c>
      <c r="M489" s="19" t="n">
        <v>0.487451606007385</v>
      </c>
      <c r="N489" s="19" t="n">
        <v>1.06008599057091</v>
      </c>
      <c r="O489" s="19" t="n">
        <v>0.862704724474435</v>
      </c>
      <c r="P489" s="19" t="n">
        <v>0.602887669330607</v>
      </c>
      <c r="Q489" s="17" t="s">
        <v>30</v>
      </c>
      <c r="R489" s="5" t="str">
        <f aca="false">IF(OR(Q489="Steel plate",Q489="Concrete jacket"),"Steel plate or jacket",Q489)</f>
        <v>Seal cracks</v>
      </c>
      <c r="S489" s="5" t="str">
        <f aca="false">IF(O489&lt;='Tree rules'!$C$4,IF(N489&lt;='Tree rules'!$C$5,IF(P489&lt;='Tree rules'!$C$7,"Monitor","Polymer laminate"),IF(P489&lt;='Tree rules'!$C$8,"Seal cracks","Polymer laminate")),IF(O489&lt;='Tree rules'!$C$6,IF(P489&lt;='Tree rules'!$C$9,"Polymer laminate","Steel plate or jacket"),IF(L489&lt;='Tree rules'!$C$10,"Steel plate or jacket","Polymer laminate")))</f>
        <v>Seal cracks</v>
      </c>
      <c r="T489" s="5" t="str">
        <f aca="false">IF(S489=R489,"Yes","No")</f>
        <v>Yes</v>
      </c>
    </row>
    <row r="490" customFormat="false" ht="15" hidden="false" customHeight="false" outlineLevel="0" collapsed="false">
      <c r="A490" s="15" t="n">
        <v>714</v>
      </c>
      <c r="B490" s="16" t="n">
        <v>4.92745343213243</v>
      </c>
      <c r="C490" s="15" t="n">
        <v>300</v>
      </c>
      <c r="D490" s="15" t="n">
        <v>475</v>
      </c>
      <c r="E490" s="15" t="n">
        <v>25</v>
      </c>
      <c r="F490" s="16" t="n">
        <v>0.735735984447258</v>
      </c>
      <c r="G490" s="17" t="s">
        <v>101</v>
      </c>
      <c r="H490" s="18" t="n">
        <v>0.3</v>
      </c>
      <c r="I490" s="18" t="n">
        <v>2</v>
      </c>
      <c r="J490" s="19" t="n">
        <v>0.865921109267169</v>
      </c>
      <c r="K490" s="19" t="n">
        <v>0.402748343902593</v>
      </c>
      <c r="L490" s="16" t="n">
        <v>11.5397035881322</v>
      </c>
      <c r="M490" s="19" t="n">
        <v>0.388638134561102</v>
      </c>
      <c r="N490" s="19" t="n">
        <v>1.18917437455236</v>
      </c>
      <c r="O490" s="19" t="n">
        <v>1.38309392582669</v>
      </c>
      <c r="P490" s="19" t="n">
        <v>0.943157078204933</v>
      </c>
      <c r="Q490" s="17" t="s">
        <v>31</v>
      </c>
      <c r="R490" s="5" t="str">
        <f aca="false">IF(OR(Q490="Steel plate",Q490="Concrete jacket"),"Steel plate or jacket",Q490)</f>
        <v>Polymer laminate</v>
      </c>
      <c r="S490" s="5" t="str">
        <f aca="false">IF(O490&lt;='Tree rules'!$C$4,IF(N490&lt;='Tree rules'!$C$5,IF(P490&lt;='Tree rules'!$C$7,"Monitor","Polymer laminate"),IF(P490&lt;='Tree rules'!$C$8,"Seal cracks","Polymer laminate")),IF(O490&lt;='Tree rules'!$C$6,IF(P490&lt;='Tree rules'!$C$9,"Polymer laminate","Steel plate or jacket"),IF(L490&lt;='Tree rules'!$C$10,"Steel plate or jacket","Polymer laminate")))</f>
        <v>Steel plate or jacket</v>
      </c>
      <c r="T490" s="5" t="str">
        <f aca="false">IF(S490=R490,"Yes","No")</f>
        <v>No</v>
      </c>
    </row>
    <row r="491" customFormat="false" ht="15" hidden="false" customHeight="false" outlineLevel="0" collapsed="false">
      <c r="A491" s="15" t="n">
        <v>715</v>
      </c>
      <c r="B491" s="16" t="n">
        <v>6.73567569611856</v>
      </c>
      <c r="C491" s="15" t="n">
        <v>230</v>
      </c>
      <c r="D491" s="15" t="n">
        <v>625</v>
      </c>
      <c r="E491" s="15" t="n">
        <v>25</v>
      </c>
      <c r="F491" s="16" t="n">
        <v>0.603925598347216</v>
      </c>
      <c r="G491" s="17" t="s">
        <v>103</v>
      </c>
      <c r="H491" s="18" t="n">
        <v>0.2</v>
      </c>
      <c r="I491" s="18" t="n">
        <v>1</v>
      </c>
      <c r="J491" s="19" t="n">
        <v>0.897325303895537</v>
      </c>
      <c r="K491" s="19" t="n">
        <v>0.529977156601622</v>
      </c>
      <c r="L491" s="16" t="n">
        <v>11.6332913577177</v>
      </c>
      <c r="M491" s="19" t="n">
        <v>0.291619007131251</v>
      </c>
      <c r="N491" s="19" t="n">
        <v>0.907192421856046</v>
      </c>
      <c r="O491" s="19" t="n">
        <v>0.897325303895537</v>
      </c>
      <c r="P491" s="19" t="n">
        <v>0.994565143728807</v>
      </c>
      <c r="Q491" s="17" t="s">
        <v>31</v>
      </c>
      <c r="R491" s="5" t="str">
        <f aca="false">IF(OR(Q491="Steel plate",Q491="Concrete jacket"),"Steel plate or jacket",Q491)</f>
        <v>Polymer laminate</v>
      </c>
      <c r="S491" s="5" t="str">
        <f aca="false">IF(O491&lt;='Tree rules'!$C$4,IF(N491&lt;='Tree rules'!$C$5,IF(P491&lt;='Tree rules'!$C$7,"Monitor","Polymer laminate"),IF(P491&lt;='Tree rules'!$C$8,"Seal cracks","Polymer laminate")),IF(O491&lt;='Tree rules'!$C$6,IF(P491&lt;='Tree rules'!$C$9,"Polymer laminate","Steel plate or jacket"),IF(L491&lt;='Tree rules'!$C$10,"Steel plate or jacket","Polymer laminate")))</f>
        <v>Polymer laminate</v>
      </c>
      <c r="T491" s="5" t="str">
        <f aca="false">IF(S491=R491,"Yes","No")</f>
        <v>Yes</v>
      </c>
    </row>
    <row r="492" customFormat="false" ht="15" hidden="false" customHeight="false" outlineLevel="0" collapsed="false">
      <c r="A492" s="15" t="n">
        <v>716</v>
      </c>
      <c r="B492" s="16" t="n">
        <v>5.65544606062058</v>
      </c>
      <c r="C492" s="15" t="n">
        <v>300</v>
      </c>
      <c r="D492" s="15" t="n">
        <v>500</v>
      </c>
      <c r="E492" s="15" t="n">
        <v>30</v>
      </c>
      <c r="F492" s="16" t="n">
        <v>0.695042622475618</v>
      </c>
      <c r="G492" s="17" t="s">
        <v>101</v>
      </c>
      <c r="H492" s="18" t="n">
        <v>0.3</v>
      </c>
      <c r="I492" s="18" t="n">
        <v>1.5</v>
      </c>
      <c r="J492" s="19" t="n">
        <v>0.987467563048451</v>
      </c>
      <c r="K492" s="19" t="n">
        <v>0.49148411031956</v>
      </c>
      <c r="L492" s="16" t="n">
        <v>12.5120488066827</v>
      </c>
      <c r="M492" s="19" t="n">
        <v>0.770403021482697</v>
      </c>
      <c r="N492" s="19" t="n">
        <v>1.00762507646189</v>
      </c>
      <c r="O492" s="19" t="n">
        <v>1.23853903622553</v>
      </c>
      <c r="P492" s="19" t="n">
        <v>0.513983017093337</v>
      </c>
      <c r="Q492" s="17" t="s">
        <v>31</v>
      </c>
      <c r="R492" s="5" t="str">
        <f aca="false">IF(OR(Q492="Steel plate",Q492="Concrete jacket"),"Steel plate or jacket",Q492)</f>
        <v>Polymer laminate</v>
      </c>
      <c r="S492" s="5" t="str">
        <f aca="false">IF(O492&lt;='Tree rules'!$C$4,IF(N492&lt;='Tree rules'!$C$5,IF(P492&lt;='Tree rules'!$C$7,"Monitor","Polymer laminate"),IF(P492&lt;='Tree rules'!$C$8,"Seal cracks","Polymer laminate")),IF(O492&lt;='Tree rules'!$C$6,IF(P492&lt;='Tree rules'!$C$9,"Polymer laminate","Steel plate or jacket"),IF(L492&lt;='Tree rules'!$C$10,"Steel plate or jacket","Polymer laminate")))</f>
        <v>Polymer laminate</v>
      </c>
      <c r="T492" s="5" t="str">
        <f aca="false">IF(S492=R492,"Yes","No")</f>
        <v>Yes</v>
      </c>
    </row>
    <row r="493" customFormat="false" ht="15" hidden="false" customHeight="false" outlineLevel="0" collapsed="false">
      <c r="A493" s="15" t="n">
        <v>717</v>
      </c>
      <c r="B493" s="16" t="n">
        <v>7.71571449925948</v>
      </c>
      <c r="C493" s="15" t="n">
        <v>300</v>
      </c>
      <c r="D493" s="15" t="n">
        <v>675</v>
      </c>
      <c r="E493" s="15" t="n">
        <v>25</v>
      </c>
      <c r="F493" s="16" t="n">
        <v>0.63930661313115</v>
      </c>
      <c r="G493" s="17" t="s">
        <v>103</v>
      </c>
      <c r="H493" s="18" t="n">
        <v>0.2</v>
      </c>
      <c r="I493" s="18" t="n">
        <v>1.5</v>
      </c>
      <c r="J493" s="19" t="n">
        <v>0.87232635363227</v>
      </c>
      <c r="K493" s="19" t="n">
        <v>0.450285493138068</v>
      </c>
      <c r="L493" s="16" t="n">
        <v>12.266636723783</v>
      </c>
      <c r="M493" s="19" t="n">
        <v>0.505460802175313</v>
      </c>
      <c r="N493" s="19" t="n">
        <v>1.04432222985148</v>
      </c>
      <c r="O493" s="19" t="n">
        <v>1.11209157928709</v>
      </c>
      <c r="P493" s="19" t="n">
        <v>0.695821678134987</v>
      </c>
      <c r="Q493" s="17" t="s">
        <v>31</v>
      </c>
      <c r="R493" s="5" t="str">
        <f aca="false">IF(OR(Q493="Steel plate",Q493="Concrete jacket"),"Steel plate or jacket",Q493)</f>
        <v>Polymer laminate</v>
      </c>
      <c r="S493" s="5" t="str">
        <f aca="false">IF(O493&lt;='Tree rules'!$C$4,IF(N493&lt;='Tree rules'!$C$5,IF(P493&lt;='Tree rules'!$C$7,"Monitor","Polymer laminate"),IF(P493&lt;='Tree rules'!$C$8,"Seal cracks","Polymer laminate")),IF(O493&lt;='Tree rules'!$C$6,IF(P493&lt;='Tree rules'!$C$9,"Polymer laminate","Steel plate or jacket"),IF(L493&lt;='Tree rules'!$C$10,"Steel plate or jacket","Polymer laminate")))</f>
        <v>Polymer laminate</v>
      </c>
      <c r="T493" s="5" t="str">
        <f aca="false">IF(S493=R493,"Yes","No")</f>
        <v>Yes</v>
      </c>
    </row>
    <row r="494" customFormat="false" ht="15" hidden="false" customHeight="false" outlineLevel="0" collapsed="false">
      <c r="A494" s="15" t="n">
        <v>718</v>
      </c>
      <c r="B494" s="16" t="n">
        <v>6.18802817166376</v>
      </c>
      <c r="C494" s="15" t="n">
        <v>230</v>
      </c>
      <c r="D494" s="15" t="n">
        <v>500</v>
      </c>
      <c r="E494" s="15" t="n">
        <v>25</v>
      </c>
      <c r="F494" s="16" t="n">
        <v>0.604384889109233</v>
      </c>
      <c r="G494" s="17" t="s">
        <v>101</v>
      </c>
      <c r="H494" s="18" t="n">
        <v>0.3</v>
      </c>
      <c r="I494" s="18" t="n">
        <v>1</v>
      </c>
      <c r="J494" s="19" t="n">
        <v>0.959534439597575</v>
      </c>
      <c r="K494" s="19" t="n">
        <v>0.509045615285731</v>
      </c>
      <c r="L494" s="16" t="n">
        <v>13.6903278134154</v>
      </c>
      <c r="M494" s="19" t="n">
        <v>0.67124345946814</v>
      </c>
      <c r="N494" s="19" t="n">
        <v>0.874250008204739</v>
      </c>
      <c r="O494" s="19" t="n">
        <v>0.959534439597575</v>
      </c>
      <c r="P494" s="19" t="n">
        <v>0.52530494206318</v>
      </c>
      <c r="Q494" s="17" t="s">
        <v>29</v>
      </c>
      <c r="R494" s="5" t="str">
        <f aca="false">IF(OR(Q494="Steel plate",Q494="Concrete jacket"),"Steel plate or jacket",Q494)</f>
        <v>Monitor</v>
      </c>
      <c r="S494" s="5" t="str">
        <f aca="false">IF(O494&lt;='Tree rules'!$C$4,IF(N494&lt;='Tree rules'!$C$5,IF(P494&lt;='Tree rules'!$C$7,"Monitor","Polymer laminate"),IF(P494&lt;='Tree rules'!$C$8,"Seal cracks","Polymer laminate")),IF(O494&lt;='Tree rules'!$C$6,IF(P494&lt;='Tree rules'!$C$9,"Polymer laminate","Steel plate or jacket"),IF(L494&lt;='Tree rules'!$C$10,"Steel plate or jacket","Polymer laminate")))</f>
        <v>Monitor</v>
      </c>
      <c r="T494" s="5" t="str">
        <f aca="false">IF(S494=R494,"Yes","No")</f>
        <v>Yes</v>
      </c>
    </row>
    <row r="495" customFormat="false" ht="15" hidden="false" customHeight="false" outlineLevel="0" collapsed="false">
      <c r="A495" s="15" t="n">
        <v>719</v>
      </c>
      <c r="B495" s="16" t="n">
        <v>3.2523027329849</v>
      </c>
      <c r="C495" s="15" t="n">
        <v>300</v>
      </c>
      <c r="D495" s="15" t="n">
        <v>300</v>
      </c>
      <c r="E495" s="15" t="n">
        <v>30</v>
      </c>
      <c r="F495" s="16" t="n">
        <v>0.831109167616348</v>
      </c>
      <c r="G495" s="17" t="s">
        <v>101</v>
      </c>
      <c r="H495" s="18" t="n">
        <v>0.3</v>
      </c>
      <c r="I495" s="18" t="n">
        <v>1</v>
      </c>
      <c r="J495" s="19" t="n">
        <v>0.9260410703319</v>
      </c>
      <c r="K495" s="19" t="n">
        <v>0.614453956015008</v>
      </c>
      <c r="L495" s="16" t="n">
        <v>12.9059632261306</v>
      </c>
      <c r="M495" s="19" t="n">
        <v>0.449352124557757</v>
      </c>
      <c r="N495" s="19" t="n">
        <v>1.03944107778889</v>
      </c>
      <c r="O495" s="19" t="n">
        <v>0.9260410703319</v>
      </c>
      <c r="P495" s="19" t="n">
        <v>0.74861543123902</v>
      </c>
      <c r="Q495" s="17" t="s">
        <v>30</v>
      </c>
      <c r="R495" s="5" t="str">
        <f aca="false">IF(OR(Q495="Steel plate",Q495="Concrete jacket"),"Steel plate or jacket",Q495)</f>
        <v>Seal cracks</v>
      </c>
      <c r="S495" s="5" t="str">
        <f aca="false">IF(O495&lt;='Tree rules'!$C$4,IF(N495&lt;='Tree rules'!$C$5,IF(P495&lt;='Tree rules'!$C$7,"Monitor","Polymer laminate"),IF(P495&lt;='Tree rules'!$C$8,"Seal cracks","Polymer laminate")),IF(O495&lt;='Tree rules'!$C$6,IF(P495&lt;='Tree rules'!$C$9,"Polymer laminate","Steel plate or jacket"),IF(L495&lt;='Tree rules'!$C$10,"Steel plate or jacket","Polymer laminate")))</f>
        <v>Seal cracks</v>
      </c>
      <c r="T495" s="5" t="str">
        <f aca="false">IF(S495=R495,"Yes","No")</f>
        <v>Yes</v>
      </c>
    </row>
    <row r="496" customFormat="false" ht="15" hidden="false" customHeight="false" outlineLevel="0" collapsed="false">
      <c r="A496" s="15" t="n">
        <v>721</v>
      </c>
      <c r="B496" s="16" t="n">
        <v>6.07217106486717</v>
      </c>
      <c r="C496" s="15" t="n">
        <v>230</v>
      </c>
      <c r="D496" s="15" t="n">
        <v>575</v>
      </c>
      <c r="E496" s="15" t="n">
        <v>25</v>
      </c>
      <c r="F496" s="16" t="n">
        <v>0.661007412935799</v>
      </c>
      <c r="G496" s="17" t="s">
        <v>103</v>
      </c>
      <c r="H496" s="18" t="n">
        <v>0.2</v>
      </c>
      <c r="I496" s="18" t="n">
        <v>1.5</v>
      </c>
      <c r="J496" s="19" t="n">
        <v>0.862805601135229</v>
      </c>
      <c r="K496" s="19" t="n">
        <v>0.491108670829763</v>
      </c>
      <c r="L496" s="16" t="n">
        <v>11.4785842436052</v>
      </c>
      <c r="M496" s="19" t="n">
        <v>0.893238520192937</v>
      </c>
      <c r="N496" s="19" t="n">
        <v>0.971713524303614</v>
      </c>
      <c r="O496" s="19" t="n">
        <v>1.08234274572385</v>
      </c>
      <c r="P496" s="19" t="n">
        <v>0.389515329445888</v>
      </c>
      <c r="Q496" s="17" t="s">
        <v>31</v>
      </c>
      <c r="R496" s="5" t="str">
        <f aca="false">IF(OR(Q496="Steel plate",Q496="Concrete jacket"),"Steel plate or jacket",Q496)</f>
        <v>Polymer laminate</v>
      </c>
      <c r="S496" s="5" t="str">
        <f aca="false">IF(O496&lt;='Tree rules'!$C$4,IF(N496&lt;='Tree rules'!$C$5,IF(P496&lt;='Tree rules'!$C$7,"Monitor","Polymer laminate"),IF(P496&lt;='Tree rules'!$C$8,"Seal cracks","Polymer laminate")),IF(O496&lt;='Tree rules'!$C$6,IF(P496&lt;='Tree rules'!$C$9,"Polymer laminate","Steel plate or jacket"),IF(L496&lt;='Tree rules'!$C$10,"Steel plate or jacket","Polymer laminate")))</f>
        <v>Polymer laminate</v>
      </c>
      <c r="T496" s="5" t="str">
        <f aca="false">IF(S496=R496,"Yes","No")</f>
        <v>Yes</v>
      </c>
    </row>
    <row r="497" customFormat="false" ht="15" hidden="false" customHeight="false" outlineLevel="0" collapsed="false">
      <c r="A497" s="15" t="n">
        <v>722</v>
      </c>
      <c r="B497" s="16" t="n">
        <v>3.0164036497166</v>
      </c>
      <c r="C497" s="15" t="n">
        <v>230</v>
      </c>
      <c r="D497" s="15" t="n">
        <v>300</v>
      </c>
      <c r="E497" s="15" t="n">
        <v>30</v>
      </c>
      <c r="F497" s="16" t="n">
        <v>1.0324987837885</v>
      </c>
      <c r="G497" s="17" t="s">
        <v>101</v>
      </c>
      <c r="H497" s="18" t="n">
        <v>0.3</v>
      </c>
      <c r="I497" s="18" t="n">
        <v>1.5</v>
      </c>
      <c r="J497" s="19" t="n">
        <v>0.867635262608159</v>
      </c>
      <c r="K497" s="19" t="n">
        <v>0.464535688040654</v>
      </c>
      <c r="L497" s="16" t="n">
        <v>11.8756049201441</v>
      </c>
      <c r="M497" s="19" t="n">
        <v>0.952302880301095</v>
      </c>
      <c r="N497" s="19" t="n">
        <v>0.789477940022175</v>
      </c>
      <c r="O497" s="19" t="n">
        <v>1.09992912207023</v>
      </c>
      <c r="P497" s="19" t="n">
        <v>0.402462392710165</v>
      </c>
      <c r="Q497" s="17" t="s">
        <v>31</v>
      </c>
      <c r="R497" s="5" t="str">
        <f aca="false">IF(OR(Q497="Steel plate",Q497="Concrete jacket"),"Steel plate or jacket",Q497)</f>
        <v>Polymer laminate</v>
      </c>
      <c r="S497" s="5" t="str">
        <f aca="false">IF(O497&lt;='Tree rules'!$C$4,IF(N497&lt;='Tree rules'!$C$5,IF(P497&lt;='Tree rules'!$C$7,"Monitor","Polymer laminate"),IF(P497&lt;='Tree rules'!$C$8,"Seal cracks","Polymer laminate")),IF(O497&lt;='Tree rules'!$C$6,IF(P497&lt;='Tree rules'!$C$9,"Polymer laminate","Steel plate or jacket"),IF(L497&lt;='Tree rules'!$C$10,"Steel plate or jacket","Polymer laminate")))</f>
        <v>Polymer laminate</v>
      </c>
      <c r="T497" s="5" t="str">
        <f aca="false">IF(S497=R497,"Yes","No")</f>
        <v>Yes</v>
      </c>
    </row>
    <row r="498" customFormat="false" ht="15" hidden="false" customHeight="false" outlineLevel="0" collapsed="false">
      <c r="A498" s="15" t="n">
        <v>723</v>
      </c>
      <c r="B498" s="16" t="n">
        <v>7.64635184104493</v>
      </c>
      <c r="C498" s="15" t="n">
        <v>230</v>
      </c>
      <c r="D498" s="15" t="n">
        <v>650</v>
      </c>
      <c r="E498" s="15" t="n">
        <v>20</v>
      </c>
      <c r="F498" s="16" t="n">
        <v>0.680685971455249</v>
      </c>
      <c r="G498" s="17" t="s">
        <v>103</v>
      </c>
      <c r="H498" s="18" t="n">
        <v>0.2</v>
      </c>
      <c r="I498" s="18" t="n">
        <v>1</v>
      </c>
      <c r="J498" s="19" t="n">
        <v>0.877963621263655</v>
      </c>
      <c r="K498" s="19" t="n">
        <v>0.418866616329127</v>
      </c>
      <c r="L498" s="16" t="n">
        <v>12.7015811313039</v>
      </c>
      <c r="M498" s="19" t="n">
        <v>0.486420654483463</v>
      </c>
      <c r="N498" s="19" t="n">
        <v>0.909913465483251</v>
      </c>
      <c r="O498" s="19" t="n">
        <v>0.877963621263655</v>
      </c>
      <c r="P498" s="19" t="n">
        <v>0.703604932396875</v>
      </c>
      <c r="Q498" s="17" t="s">
        <v>29</v>
      </c>
      <c r="R498" s="5" t="str">
        <f aca="false">IF(OR(Q498="Steel plate",Q498="Concrete jacket"),"Steel plate or jacket",Q498)</f>
        <v>Monitor</v>
      </c>
      <c r="S498" s="5" t="str">
        <f aca="false">IF(O498&lt;='Tree rules'!$C$4,IF(N498&lt;='Tree rules'!$C$5,IF(P498&lt;='Tree rules'!$C$7,"Monitor","Polymer laminate"),IF(P498&lt;='Tree rules'!$C$8,"Seal cracks","Polymer laminate")),IF(O498&lt;='Tree rules'!$C$6,IF(P498&lt;='Tree rules'!$C$9,"Polymer laminate","Steel plate or jacket"),IF(L498&lt;='Tree rules'!$C$10,"Steel plate or jacket","Polymer laminate")))</f>
        <v>Monitor</v>
      </c>
      <c r="T498" s="5" t="str">
        <f aca="false">IF(S498=R498,"Yes","No")</f>
        <v>Yes</v>
      </c>
    </row>
    <row r="499" customFormat="false" ht="15" hidden="false" customHeight="false" outlineLevel="0" collapsed="false">
      <c r="A499" s="15" t="n">
        <v>724</v>
      </c>
      <c r="B499" s="16" t="n">
        <v>6.3923673464215</v>
      </c>
      <c r="C499" s="15" t="n">
        <v>300</v>
      </c>
      <c r="D499" s="15" t="n">
        <v>550</v>
      </c>
      <c r="E499" s="15" t="n">
        <v>30</v>
      </c>
      <c r="F499" s="16" t="n">
        <v>0.625815269639401</v>
      </c>
      <c r="G499" s="17" t="s">
        <v>103</v>
      </c>
      <c r="H499" s="18" t="n">
        <v>0.2</v>
      </c>
      <c r="I499" s="18" t="n">
        <v>1.5</v>
      </c>
      <c r="J499" s="19" t="n">
        <v>0.968141042324731</v>
      </c>
      <c r="K499" s="19" t="n">
        <v>0.445170261341845</v>
      </c>
      <c r="L499" s="16" t="n">
        <v>12.7337994948635</v>
      </c>
      <c r="M499" s="19" t="n">
        <v>0.946731842061013</v>
      </c>
      <c r="N499" s="19" t="n">
        <v>1.44658342927836</v>
      </c>
      <c r="O499" s="19" t="n">
        <v>1.23671776307336</v>
      </c>
      <c r="P499" s="19" t="n">
        <v>0.394937283630912</v>
      </c>
      <c r="Q499" s="17" t="s">
        <v>31</v>
      </c>
      <c r="R499" s="5" t="str">
        <f aca="false">IF(OR(Q499="Steel plate",Q499="Concrete jacket"),"Steel plate or jacket",Q499)</f>
        <v>Polymer laminate</v>
      </c>
      <c r="S499" s="5" t="str">
        <f aca="false">IF(O499&lt;='Tree rules'!$C$4,IF(N499&lt;='Tree rules'!$C$5,IF(P499&lt;='Tree rules'!$C$7,"Monitor","Polymer laminate"),IF(P499&lt;='Tree rules'!$C$8,"Seal cracks","Polymer laminate")),IF(O499&lt;='Tree rules'!$C$6,IF(P499&lt;='Tree rules'!$C$9,"Polymer laminate","Steel plate or jacket"),IF(L499&lt;='Tree rules'!$C$10,"Steel plate or jacket","Polymer laminate")))</f>
        <v>Polymer laminate</v>
      </c>
      <c r="T499" s="5" t="str">
        <f aca="false">IF(S499=R499,"Yes","No")</f>
        <v>Yes</v>
      </c>
    </row>
    <row r="500" customFormat="false" ht="15" hidden="false" customHeight="false" outlineLevel="0" collapsed="false">
      <c r="A500" s="15" t="n">
        <v>727</v>
      </c>
      <c r="B500" s="16" t="n">
        <v>7.56202661468448</v>
      </c>
      <c r="C500" s="15" t="n">
        <v>300</v>
      </c>
      <c r="D500" s="15" t="n">
        <v>600</v>
      </c>
      <c r="E500" s="15" t="n">
        <v>30</v>
      </c>
      <c r="F500" s="16" t="n">
        <v>0.725855342345656</v>
      </c>
      <c r="G500" s="17" t="s">
        <v>101</v>
      </c>
      <c r="H500" s="18" t="n">
        <v>0.3</v>
      </c>
      <c r="I500" s="18" t="n">
        <v>1.5</v>
      </c>
      <c r="J500" s="19" t="n">
        <v>0.856709535130449</v>
      </c>
      <c r="K500" s="19" t="n">
        <v>0.461901503653222</v>
      </c>
      <c r="L500" s="16" t="n">
        <v>13.6498675355315</v>
      </c>
      <c r="M500" s="19" t="n">
        <v>0.317415569073473</v>
      </c>
      <c r="N500" s="19" t="n">
        <v>0.719305272502769</v>
      </c>
      <c r="O500" s="19" t="n">
        <v>1.08720659146027</v>
      </c>
      <c r="P500" s="19" t="n">
        <v>1.20498137956345</v>
      </c>
      <c r="Q500" s="17" t="s">
        <v>104</v>
      </c>
      <c r="R500" s="5" t="str">
        <f aca="false">IF(OR(Q500="Steel plate",Q500="Concrete jacket"),"Steel plate or jacket",Q500)</f>
        <v>Steel plate or jacket</v>
      </c>
      <c r="S500" s="5" t="str">
        <f aca="false">IF(O500&lt;='Tree rules'!$C$4,IF(N500&lt;='Tree rules'!$C$5,IF(P500&lt;='Tree rules'!$C$7,"Monitor","Polymer laminate"),IF(P500&lt;='Tree rules'!$C$8,"Seal cracks","Polymer laminate")),IF(O500&lt;='Tree rules'!$C$6,IF(P500&lt;='Tree rules'!$C$9,"Polymer laminate","Steel plate or jacket"),IF(L500&lt;='Tree rules'!$C$10,"Steel plate or jacket","Polymer laminate")))</f>
        <v>Steel plate or jacket</v>
      </c>
      <c r="T500" s="5" t="str">
        <f aca="false">IF(S500=R500,"Yes","No")</f>
        <v>Yes</v>
      </c>
    </row>
    <row r="501" customFormat="false" ht="15" hidden="false" customHeight="false" outlineLevel="0" collapsed="false">
      <c r="A501" s="15" t="n">
        <v>730</v>
      </c>
      <c r="B501" s="16" t="n">
        <v>4.01356905070696</v>
      </c>
      <c r="C501" s="15" t="n">
        <v>300</v>
      </c>
      <c r="D501" s="15" t="n">
        <v>400</v>
      </c>
      <c r="E501" s="15" t="n">
        <v>30</v>
      </c>
      <c r="F501" s="16" t="n">
        <v>0.892497912951646</v>
      </c>
      <c r="G501" s="17" t="s">
        <v>103</v>
      </c>
      <c r="H501" s="18" t="n">
        <v>0.2</v>
      </c>
      <c r="I501" s="18" t="n">
        <v>1</v>
      </c>
      <c r="J501" s="19" t="n">
        <v>0.948270123898883</v>
      </c>
      <c r="K501" s="19" t="n">
        <v>0.407229496046234</v>
      </c>
      <c r="L501" s="16" t="n">
        <v>11.4021848031448</v>
      </c>
      <c r="M501" s="19" t="n">
        <v>0.642620121291736</v>
      </c>
      <c r="N501" s="19" t="n">
        <v>1.17535082040988</v>
      </c>
      <c r="O501" s="19" t="n">
        <v>0.948270123898883</v>
      </c>
      <c r="P501" s="19" t="n">
        <v>0.498996228565611</v>
      </c>
      <c r="Q501" s="17" t="s">
        <v>30</v>
      </c>
      <c r="R501" s="5" t="str">
        <f aca="false">IF(OR(Q501="Steel plate",Q501="Concrete jacket"),"Steel plate or jacket",Q501)</f>
        <v>Seal cracks</v>
      </c>
      <c r="S501" s="5" t="str">
        <f aca="false">IF(O501&lt;='Tree rules'!$C$4,IF(N501&lt;='Tree rules'!$C$5,IF(P501&lt;='Tree rules'!$C$7,"Monitor","Polymer laminate"),IF(P501&lt;='Tree rules'!$C$8,"Seal cracks","Polymer laminate")),IF(O501&lt;='Tree rules'!$C$6,IF(P501&lt;='Tree rules'!$C$9,"Polymer laminate","Steel plate or jacket"),IF(L501&lt;='Tree rules'!$C$10,"Steel plate or jacket","Polymer laminate")))</f>
        <v>Seal cracks</v>
      </c>
      <c r="T501" s="5" t="str">
        <f aca="false">IF(S501=R501,"Yes","No")</f>
        <v>Yes</v>
      </c>
    </row>
    <row r="502" customFormat="false" ht="15" hidden="false" customHeight="false" outlineLevel="0" collapsed="false">
      <c r="A502" s="15" t="n">
        <v>731</v>
      </c>
      <c r="B502" s="16" t="n">
        <v>4.38400538151373</v>
      </c>
      <c r="C502" s="15" t="n">
        <v>300</v>
      </c>
      <c r="D502" s="15" t="n">
        <v>425</v>
      </c>
      <c r="E502" s="15" t="n">
        <v>25</v>
      </c>
      <c r="F502" s="16" t="n">
        <v>0.884177351933803</v>
      </c>
      <c r="G502" s="17" t="s">
        <v>103</v>
      </c>
      <c r="H502" s="18" t="n">
        <v>0.2</v>
      </c>
      <c r="I502" s="18" t="n">
        <v>1.5</v>
      </c>
      <c r="J502" s="19" t="n">
        <v>0.869139598072321</v>
      </c>
      <c r="K502" s="19" t="n">
        <v>0.435352555156394</v>
      </c>
      <c r="L502" s="16" t="n">
        <v>11.5672965211444</v>
      </c>
      <c r="M502" s="19" t="n">
        <v>0.952067182914629</v>
      </c>
      <c r="N502" s="19" t="n">
        <v>1.05367274404949</v>
      </c>
      <c r="O502" s="19" t="n">
        <v>1.11451832470429</v>
      </c>
      <c r="P502" s="19" t="n">
        <v>0.420126374513918</v>
      </c>
      <c r="Q502" s="17" t="s">
        <v>31</v>
      </c>
      <c r="R502" s="5" t="str">
        <f aca="false">IF(OR(Q502="Steel plate",Q502="Concrete jacket"),"Steel plate or jacket",Q502)</f>
        <v>Polymer laminate</v>
      </c>
      <c r="S502" s="5" t="str">
        <f aca="false">IF(O502&lt;='Tree rules'!$C$4,IF(N502&lt;='Tree rules'!$C$5,IF(P502&lt;='Tree rules'!$C$7,"Monitor","Polymer laminate"),IF(P502&lt;='Tree rules'!$C$8,"Seal cracks","Polymer laminate")),IF(O502&lt;='Tree rules'!$C$6,IF(P502&lt;='Tree rules'!$C$9,"Polymer laminate","Steel plate or jacket"),IF(L502&lt;='Tree rules'!$C$10,"Steel plate or jacket","Polymer laminate")))</f>
        <v>Polymer laminate</v>
      </c>
      <c r="T502" s="5" t="str">
        <f aca="false">IF(S502=R502,"Yes","No")</f>
        <v>Yes</v>
      </c>
    </row>
    <row r="503" customFormat="false" ht="15" hidden="false" customHeight="false" outlineLevel="0" collapsed="false">
      <c r="A503" s="15" t="n">
        <v>734</v>
      </c>
      <c r="B503" s="16" t="n">
        <v>6.57138041755154</v>
      </c>
      <c r="C503" s="15" t="n">
        <v>230</v>
      </c>
      <c r="D503" s="15" t="n">
        <v>550</v>
      </c>
      <c r="E503" s="15" t="n">
        <v>30</v>
      </c>
      <c r="F503" s="16" t="n">
        <v>0.693795479053647</v>
      </c>
      <c r="G503" s="17" t="s">
        <v>103</v>
      </c>
      <c r="H503" s="18" t="n">
        <v>0.2</v>
      </c>
      <c r="I503" s="18" t="n">
        <v>2</v>
      </c>
      <c r="J503" s="19" t="n">
        <v>0.89656743419595</v>
      </c>
      <c r="K503" s="19" t="n">
        <v>0.608854696305491</v>
      </c>
      <c r="L503" s="16" t="n">
        <v>13.0384532094277</v>
      </c>
      <c r="M503" s="19" t="n">
        <v>0.58522904578185</v>
      </c>
      <c r="N503" s="19" t="n">
        <v>1.22357685432068</v>
      </c>
      <c r="O503" s="19" t="n">
        <v>1.24725557552713</v>
      </c>
      <c r="P503" s="19" t="n">
        <v>0.744469551458561</v>
      </c>
      <c r="Q503" s="17" t="s">
        <v>31</v>
      </c>
      <c r="R503" s="5" t="str">
        <f aca="false">IF(OR(Q503="Steel plate",Q503="Concrete jacket"),"Steel plate or jacket",Q503)</f>
        <v>Polymer laminate</v>
      </c>
      <c r="S503" s="5" t="str">
        <f aca="false">IF(O503&lt;='Tree rules'!$C$4,IF(N503&lt;='Tree rules'!$C$5,IF(P503&lt;='Tree rules'!$C$7,"Monitor","Polymer laminate"),IF(P503&lt;='Tree rules'!$C$8,"Seal cracks","Polymer laminate")),IF(O503&lt;='Tree rules'!$C$6,IF(P503&lt;='Tree rules'!$C$9,"Polymer laminate","Steel plate or jacket"),IF(L503&lt;='Tree rules'!$C$10,"Steel plate or jacket","Polymer laminate")))</f>
        <v>Polymer laminate</v>
      </c>
      <c r="T503" s="5" t="str">
        <f aca="false">IF(S503=R503,"Yes","No")</f>
        <v>Yes</v>
      </c>
    </row>
    <row r="504" customFormat="false" ht="15" hidden="false" customHeight="false" outlineLevel="0" collapsed="false">
      <c r="A504" s="15" t="n">
        <v>735</v>
      </c>
      <c r="B504" s="16" t="n">
        <v>3.24402265943047</v>
      </c>
      <c r="C504" s="15" t="n">
        <v>300</v>
      </c>
      <c r="D504" s="15" t="n">
        <v>300</v>
      </c>
      <c r="E504" s="15" t="n">
        <v>25</v>
      </c>
      <c r="F504" s="16" t="n">
        <v>0.52772160060301</v>
      </c>
      <c r="G504" s="17" t="s">
        <v>101</v>
      </c>
      <c r="H504" s="18" t="n">
        <v>0.3</v>
      </c>
      <c r="I504" s="18" t="n">
        <v>1.5</v>
      </c>
      <c r="J504" s="19" t="n">
        <v>0.930618904387915</v>
      </c>
      <c r="K504" s="19" t="n">
        <v>0.621460757034457</v>
      </c>
      <c r="L504" s="16" t="n">
        <v>12.7717427536633</v>
      </c>
      <c r="M504" s="19" t="n">
        <v>0.720030538115515</v>
      </c>
      <c r="N504" s="19" t="n">
        <v>1.14827360538486</v>
      </c>
      <c r="O504" s="19" t="n">
        <v>1.10675679216613</v>
      </c>
      <c r="P504" s="19" t="n">
        <v>0.385789576259457</v>
      </c>
      <c r="Q504" s="17" t="s">
        <v>31</v>
      </c>
      <c r="R504" s="5" t="str">
        <f aca="false">IF(OR(Q504="Steel plate",Q504="Concrete jacket"),"Steel plate or jacket",Q504)</f>
        <v>Polymer laminate</v>
      </c>
      <c r="S504" s="5" t="str">
        <f aca="false">IF(O504&lt;='Tree rules'!$C$4,IF(N504&lt;='Tree rules'!$C$5,IF(P504&lt;='Tree rules'!$C$7,"Monitor","Polymer laminate"),IF(P504&lt;='Tree rules'!$C$8,"Seal cracks","Polymer laminate")),IF(O504&lt;='Tree rules'!$C$6,IF(P504&lt;='Tree rules'!$C$9,"Polymer laminate","Steel plate or jacket"),IF(L504&lt;='Tree rules'!$C$10,"Steel plate or jacket","Polymer laminate")))</f>
        <v>Polymer laminate</v>
      </c>
      <c r="T504" s="5" t="str">
        <f aca="false">IF(S504=R504,"Yes","No")</f>
        <v>Yes</v>
      </c>
    </row>
    <row r="505" customFormat="false" ht="15" hidden="false" customHeight="false" outlineLevel="0" collapsed="false">
      <c r="A505" s="15" t="n">
        <v>736</v>
      </c>
      <c r="B505" s="16" t="n">
        <v>4.71935410570169</v>
      </c>
      <c r="C505" s="15" t="n">
        <v>300</v>
      </c>
      <c r="D505" s="15" t="n">
        <v>375</v>
      </c>
      <c r="E505" s="15" t="n">
        <v>30</v>
      </c>
      <c r="F505" s="16" t="n">
        <v>0.671280481536281</v>
      </c>
      <c r="G505" s="17" t="s">
        <v>102</v>
      </c>
      <c r="H505" s="18" t="n">
        <v>0.1</v>
      </c>
      <c r="I505" s="18" t="n">
        <v>1</v>
      </c>
      <c r="J505" s="19" t="n">
        <v>0.961081961421301</v>
      </c>
      <c r="K505" s="19" t="n">
        <v>0.590917709189263</v>
      </c>
      <c r="L505" s="16" t="n">
        <v>15.1261349541721</v>
      </c>
      <c r="M505" s="19" t="n">
        <v>0.732239835134775</v>
      </c>
      <c r="N505" s="19" t="n">
        <v>3.44043620115306</v>
      </c>
      <c r="O505" s="19" t="n">
        <v>0.961081961421301</v>
      </c>
      <c r="P505" s="19" t="n">
        <v>0.467993578888325</v>
      </c>
      <c r="Q505" s="17" t="s">
        <v>30</v>
      </c>
      <c r="R505" s="5" t="str">
        <f aca="false">IF(OR(Q505="Steel plate",Q505="Concrete jacket"),"Steel plate or jacket",Q505)</f>
        <v>Seal cracks</v>
      </c>
      <c r="S505" s="5" t="str">
        <f aca="false">IF(O505&lt;='Tree rules'!$C$4,IF(N505&lt;='Tree rules'!$C$5,IF(P505&lt;='Tree rules'!$C$7,"Monitor","Polymer laminate"),IF(P505&lt;='Tree rules'!$C$8,"Seal cracks","Polymer laminate")),IF(O505&lt;='Tree rules'!$C$6,IF(P505&lt;='Tree rules'!$C$9,"Polymer laminate","Steel plate or jacket"),IF(L505&lt;='Tree rules'!$C$10,"Steel plate or jacket","Polymer laminate")))</f>
        <v>Seal cracks</v>
      </c>
      <c r="T505" s="5" t="str">
        <f aca="false">IF(S505=R505,"Yes","No")</f>
        <v>Yes</v>
      </c>
    </row>
    <row r="506" customFormat="false" ht="15" hidden="false" customHeight="false" outlineLevel="0" collapsed="false">
      <c r="A506" s="15" t="n">
        <v>737</v>
      </c>
      <c r="B506" s="16" t="n">
        <v>3.56745073477445</v>
      </c>
      <c r="C506" s="15" t="n">
        <v>300</v>
      </c>
      <c r="D506" s="15" t="n">
        <v>350</v>
      </c>
      <c r="E506" s="15" t="n">
        <v>30</v>
      </c>
      <c r="F506" s="16" t="n">
        <v>0.927621360229512</v>
      </c>
      <c r="G506" s="17" t="s">
        <v>102</v>
      </c>
      <c r="H506" s="18" t="n">
        <v>0.1</v>
      </c>
      <c r="I506" s="18" t="n">
        <v>1</v>
      </c>
      <c r="J506" s="19" t="n">
        <v>0.880243425469071</v>
      </c>
      <c r="K506" s="19" t="n">
        <v>0.539454903803975</v>
      </c>
      <c r="L506" s="16" t="n">
        <v>12.344120189531</v>
      </c>
      <c r="M506" s="19" t="n">
        <v>0.440067641662782</v>
      </c>
      <c r="N506" s="19" t="n">
        <v>2.61649081411954</v>
      </c>
      <c r="O506" s="19" t="n">
        <v>0.880243425469071</v>
      </c>
      <c r="P506" s="19" t="n">
        <v>0.687962062387842</v>
      </c>
      <c r="Q506" s="17" t="s">
        <v>30</v>
      </c>
      <c r="R506" s="5" t="str">
        <f aca="false">IF(OR(Q506="Steel plate",Q506="Concrete jacket"),"Steel plate or jacket",Q506)</f>
        <v>Seal cracks</v>
      </c>
      <c r="S506" s="5" t="str">
        <f aca="false">IF(O506&lt;='Tree rules'!$C$4,IF(N506&lt;='Tree rules'!$C$5,IF(P506&lt;='Tree rules'!$C$7,"Monitor","Polymer laminate"),IF(P506&lt;='Tree rules'!$C$8,"Seal cracks","Polymer laminate")),IF(O506&lt;='Tree rules'!$C$6,IF(P506&lt;='Tree rules'!$C$9,"Polymer laminate","Steel plate or jacket"),IF(L506&lt;='Tree rules'!$C$10,"Steel plate or jacket","Polymer laminate")))</f>
        <v>Seal cracks</v>
      </c>
      <c r="T506" s="5" t="str">
        <f aca="false">IF(S506=R506,"Yes","No")</f>
        <v>Yes</v>
      </c>
    </row>
    <row r="507" customFormat="false" ht="15" hidden="false" customHeight="false" outlineLevel="0" collapsed="false">
      <c r="A507" s="15" t="n">
        <v>738</v>
      </c>
      <c r="B507" s="16" t="n">
        <v>6.87124372912583</v>
      </c>
      <c r="C507" s="15" t="n">
        <v>300</v>
      </c>
      <c r="D507" s="15" t="n">
        <v>650</v>
      </c>
      <c r="E507" s="15" t="n">
        <v>30</v>
      </c>
      <c r="F507" s="16" t="n">
        <v>0.695812326376477</v>
      </c>
      <c r="G507" s="17" t="s">
        <v>101</v>
      </c>
      <c r="H507" s="18" t="n">
        <v>0.3</v>
      </c>
      <c r="I507" s="18" t="n">
        <v>1</v>
      </c>
      <c r="J507" s="19" t="n">
        <v>0.868555113707113</v>
      </c>
      <c r="K507" s="19" t="n">
        <v>0.464936871636701</v>
      </c>
      <c r="L507" s="16" t="n">
        <v>11.414026128116</v>
      </c>
      <c r="M507" s="19" t="n">
        <v>0.413654599671832</v>
      </c>
      <c r="N507" s="19" t="n">
        <v>0.627537530267533</v>
      </c>
      <c r="O507" s="19" t="n">
        <v>0.868555113707113</v>
      </c>
      <c r="P507" s="19" t="n">
        <v>0.680528331749337</v>
      </c>
      <c r="Q507" s="17" t="s">
        <v>29</v>
      </c>
      <c r="R507" s="5" t="str">
        <f aca="false">IF(OR(Q507="Steel plate",Q507="Concrete jacket"),"Steel plate or jacket",Q507)</f>
        <v>Monitor</v>
      </c>
      <c r="S507" s="5" t="str">
        <f aca="false">IF(O507&lt;='Tree rules'!$C$4,IF(N507&lt;='Tree rules'!$C$5,IF(P507&lt;='Tree rules'!$C$7,"Monitor","Polymer laminate"),IF(P507&lt;='Tree rules'!$C$8,"Seal cracks","Polymer laminate")),IF(O507&lt;='Tree rules'!$C$6,IF(P507&lt;='Tree rules'!$C$9,"Polymer laminate","Steel plate or jacket"),IF(L507&lt;='Tree rules'!$C$10,"Steel plate or jacket","Polymer laminate")))</f>
        <v>Monitor</v>
      </c>
      <c r="T507" s="5" t="str">
        <f aca="false">IF(S507=R507,"Yes","No")</f>
        <v>Yes</v>
      </c>
    </row>
    <row r="508" customFormat="false" ht="15" hidden="false" customHeight="false" outlineLevel="0" collapsed="false">
      <c r="A508" s="15" t="n">
        <v>739</v>
      </c>
      <c r="B508" s="16" t="n">
        <v>4.02626839566271</v>
      </c>
      <c r="C508" s="15" t="n">
        <v>300</v>
      </c>
      <c r="D508" s="15" t="n">
        <v>375</v>
      </c>
      <c r="E508" s="15" t="n">
        <v>30</v>
      </c>
      <c r="F508" s="16" t="n">
        <v>0.960731698345503</v>
      </c>
      <c r="G508" s="17" t="s">
        <v>101</v>
      </c>
      <c r="H508" s="18" t="n">
        <v>0.3</v>
      </c>
      <c r="I508" s="18" t="n">
        <v>1</v>
      </c>
      <c r="J508" s="19" t="n">
        <v>0.878393829349424</v>
      </c>
      <c r="K508" s="19" t="n">
        <v>0.567693456366604</v>
      </c>
      <c r="L508" s="16" t="n">
        <v>12.3127473873478</v>
      </c>
      <c r="M508" s="19" t="n">
        <v>0.584848213396471</v>
      </c>
      <c r="N508" s="19" t="n">
        <v>0.732084908690326</v>
      </c>
      <c r="O508" s="19" t="n">
        <v>0.878393829349424</v>
      </c>
      <c r="P508" s="19" t="n">
        <v>0.644406084144996</v>
      </c>
      <c r="Q508" s="17" t="s">
        <v>29</v>
      </c>
      <c r="R508" s="5" t="str">
        <f aca="false">IF(OR(Q508="Steel plate",Q508="Concrete jacket"),"Steel plate or jacket",Q508)</f>
        <v>Monitor</v>
      </c>
      <c r="S508" s="5" t="str">
        <f aca="false">IF(O508&lt;='Tree rules'!$C$4,IF(N508&lt;='Tree rules'!$C$5,IF(P508&lt;='Tree rules'!$C$7,"Monitor","Polymer laminate"),IF(P508&lt;='Tree rules'!$C$8,"Seal cracks","Polymer laminate")),IF(O508&lt;='Tree rules'!$C$6,IF(P508&lt;='Tree rules'!$C$9,"Polymer laminate","Steel plate or jacket"),IF(L508&lt;='Tree rules'!$C$10,"Steel plate or jacket","Polymer laminate")))</f>
        <v>Monitor</v>
      </c>
      <c r="T508" s="5" t="str">
        <f aca="false">IF(S508=R508,"Yes","No")</f>
        <v>Yes</v>
      </c>
    </row>
    <row r="509" customFormat="false" ht="15" hidden="false" customHeight="false" outlineLevel="0" collapsed="false">
      <c r="A509" s="15" t="n">
        <v>740</v>
      </c>
      <c r="B509" s="16" t="n">
        <v>3.72988218634014</v>
      </c>
      <c r="C509" s="15" t="n">
        <v>230</v>
      </c>
      <c r="D509" s="15" t="n">
        <v>375</v>
      </c>
      <c r="E509" s="15" t="n">
        <v>25</v>
      </c>
      <c r="F509" s="16" t="n">
        <v>0.835206022555027</v>
      </c>
      <c r="G509" s="17" t="s">
        <v>102</v>
      </c>
      <c r="H509" s="18" t="n">
        <v>0.1</v>
      </c>
      <c r="I509" s="18" t="n">
        <v>2</v>
      </c>
      <c r="J509" s="19" t="n">
        <v>0.938214901924993</v>
      </c>
      <c r="K509" s="19" t="n">
        <v>0.5555101045745</v>
      </c>
      <c r="L509" s="16" t="n">
        <v>11.8786056889814</v>
      </c>
      <c r="M509" s="19" t="n">
        <v>0.776519260993381</v>
      </c>
      <c r="N509" s="19" t="n">
        <v>3.76730266000318</v>
      </c>
      <c r="O509" s="19" t="n">
        <v>1.35524194556828</v>
      </c>
      <c r="P509" s="19" t="n">
        <v>0.514824395604754</v>
      </c>
      <c r="Q509" s="17" t="s">
        <v>31</v>
      </c>
      <c r="R509" s="5" t="str">
        <f aca="false">IF(OR(Q509="Steel plate",Q509="Concrete jacket"),"Steel plate or jacket",Q509)</f>
        <v>Polymer laminate</v>
      </c>
      <c r="S509" s="5" t="str">
        <f aca="false">IF(O509&lt;='Tree rules'!$C$4,IF(N509&lt;='Tree rules'!$C$5,IF(P509&lt;='Tree rules'!$C$7,"Monitor","Polymer laminate"),IF(P509&lt;='Tree rules'!$C$8,"Seal cracks","Polymer laminate")),IF(O509&lt;='Tree rules'!$C$6,IF(P509&lt;='Tree rules'!$C$9,"Polymer laminate","Steel plate or jacket"),IF(L509&lt;='Tree rules'!$C$10,"Steel plate or jacket","Polymer laminate")))</f>
        <v>Steel plate or jacket</v>
      </c>
      <c r="T509" s="5" t="str">
        <f aca="false">IF(S509=R509,"Yes","No")</f>
        <v>No</v>
      </c>
    </row>
    <row r="510" customFormat="false" ht="15" hidden="false" customHeight="false" outlineLevel="0" collapsed="false">
      <c r="A510" s="15" t="n">
        <v>741</v>
      </c>
      <c r="B510" s="16" t="n">
        <v>3.11523162168658</v>
      </c>
      <c r="C510" s="15" t="n">
        <v>300</v>
      </c>
      <c r="D510" s="15" t="n">
        <v>300</v>
      </c>
      <c r="E510" s="15" t="n">
        <v>20</v>
      </c>
      <c r="F510" s="16" t="n">
        <v>0.589048622548086</v>
      </c>
      <c r="G510" s="17" t="s">
        <v>101</v>
      </c>
      <c r="H510" s="18" t="n">
        <v>0.3</v>
      </c>
      <c r="I510" s="18" t="n">
        <v>1</v>
      </c>
      <c r="J510" s="19" t="n">
        <v>0.878042967827186</v>
      </c>
      <c r="K510" s="19" t="n">
        <v>0.609678080375762</v>
      </c>
      <c r="L510" s="16" t="n">
        <v>12.1688735222132</v>
      </c>
      <c r="M510" s="19" t="n">
        <v>0.337846460984465</v>
      </c>
      <c r="N510" s="19" t="n">
        <v>0.669581922316246</v>
      </c>
      <c r="O510" s="19" t="n">
        <v>0.878042967827186</v>
      </c>
      <c r="P510" s="19" t="n">
        <v>0.784460220901011</v>
      </c>
      <c r="Q510" s="17" t="s">
        <v>29</v>
      </c>
      <c r="R510" s="5" t="str">
        <f aca="false">IF(OR(Q510="Steel plate",Q510="Concrete jacket"),"Steel plate or jacket",Q510)</f>
        <v>Monitor</v>
      </c>
      <c r="S510" s="5" t="str">
        <f aca="false">IF(O510&lt;='Tree rules'!$C$4,IF(N510&lt;='Tree rules'!$C$5,IF(P510&lt;='Tree rules'!$C$7,"Monitor","Polymer laminate"),IF(P510&lt;='Tree rules'!$C$8,"Seal cracks","Polymer laminate")),IF(O510&lt;='Tree rules'!$C$6,IF(P510&lt;='Tree rules'!$C$9,"Polymer laminate","Steel plate or jacket"),IF(L510&lt;='Tree rules'!$C$10,"Steel plate or jacket","Polymer laminate")))</f>
        <v>Monitor</v>
      </c>
      <c r="T510" s="5" t="str">
        <f aca="false">IF(S510=R510,"Yes","No")</f>
        <v>Yes</v>
      </c>
    </row>
    <row r="511" customFormat="false" ht="15" hidden="false" customHeight="false" outlineLevel="0" collapsed="false">
      <c r="A511" s="15" t="n">
        <v>742</v>
      </c>
      <c r="B511" s="16" t="n">
        <v>7.93146749797156</v>
      </c>
      <c r="C511" s="15" t="n">
        <v>230</v>
      </c>
      <c r="D511" s="15" t="n">
        <v>675</v>
      </c>
      <c r="E511" s="15" t="n">
        <v>30</v>
      </c>
      <c r="F511" s="16" t="n">
        <v>0.555918794027087</v>
      </c>
      <c r="G511" s="17" t="s">
        <v>101</v>
      </c>
      <c r="H511" s="18" t="n">
        <v>0.3</v>
      </c>
      <c r="I511" s="18" t="n">
        <v>1</v>
      </c>
      <c r="J511" s="19" t="n">
        <v>0.890819914655541</v>
      </c>
      <c r="K511" s="19" t="n">
        <v>0.406872185055591</v>
      </c>
      <c r="L511" s="16" t="n">
        <v>12.6096462606861</v>
      </c>
      <c r="M511" s="19" t="n">
        <v>0.646177792351188</v>
      </c>
      <c r="N511" s="19" t="n">
        <v>0.542723037299472</v>
      </c>
      <c r="O511" s="19" t="n">
        <v>0.890819914655541</v>
      </c>
      <c r="P511" s="19" t="n">
        <v>0.411998989458319</v>
      </c>
      <c r="Q511" s="17" t="s">
        <v>29</v>
      </c>
      <c r="R511" s="5" t="str">
        <f aca="false">IF(OR(Q511="Steel plate",Q511="Concrete jacket"),"Steel plate or jacket",Q511)</f>
        <v>Monitor</v>
      </c>
      <c r="S511" s="5" t="str">
        <f aca="false">IF(O511&lt;='Tree rules'!$C$4,IF(N511&lt;='Tree rules'!$C$5,IF(P511&lt;='Tree rules'!$C$7,"Monitor","Polymer laminate"),IF(P511&lt;='Tree rules'!$C$8,"Seal cracks","Polymer laminate")),IF(O511&lt;='Tree rules'!$C$6,IF(P511&lt;='Tree rules'!$C$9,"Polymer laminate","Steel plate or jacket"),IF(L511&lt;='Tree rules'!$C$10,"Steel plate or jacket","Polymer laminate")))</f>
        <v>Monitor</v>
      </c>
      <c r="T511" s="5" t="str">
        <f aca="false">IF(S511=R511,"Yes","No")</f>
        <v>Yes</v>
      </c>
    </row>
    <row r="512" customFormat="false" ht="15" hidden="false" customHeight="false" outlineLevel="0" collapsed="false">
      <c r="A512" s="15" t="n">
        <v>743</v>
      </c>
      <c r="B512" s="16" t="n">
        <v>3.87046534550165</v>
      </c>
      <c r="C512" s="15" t="n">
        <v>230</v>
      </c>
      <c r="D512" s="15" t="n">
        <v>325</v>
      </c>
      <c r="E512" s="15" t="n">
        <v>30</v>
      </c>
      <c r="F512" s="16" t="n">
        <v>0.699968036696473</v>
      </c>
      <c r="G512" s="17" t="s">
        <v>101</v>
      </c>
      <c r="H512" s="18" t="n">
        <v>0.3</v>
      </c>
      <c r="I512" s="18" t="n">
        <v>1</v>
      </c>
      <c r="J512" s="19" t="n">
        <v>0.920128529740827</v>
      </c>
      <c r="K512" s="19" t="n">
        <v>0.420025300717632</v>
      </c>
      <c r="L512" s="16" t="n">
        <v>13.7738980266963</v>
      </c>
      <c r="M512" s="19" t="n">
        <v>0.951145688862183</v>
      </c>
      <c r="N512" s="19" t="n">
        <v>0.563631454248198</v>
      </c>
      <c r="O512" s="19" t="n">
        <v>0.920128529740827</v>
      </c>
      <c r="P512" s="19" t="n">
        <v>0.319663034941896</v>
      </c>
      <c r="Q512" s="17" t="s">
        <v>29</v>
      </c>
      <c r="R512" s="5" t="str">
        <f aca="false">IF(OR(Q512="Steel plate",Q512="Concrete jacket"),"Steel plate or jacket",Q512)</f>
        <v>Monitor</v>
      </c>
      <c r="S512" s="5" t="str">
        <f aca="false">IF(O512&lt;='Tree rules'!$C$4,IF(N512&lt;='Tree rules'!$C$5,IF(P512&lt;='Tree rules'!$C$7,"Monitor","Polymer laminate"),IF(P512&lt;='Tree rules'!$C$8,"Seal cracks","Polymer laminate")),IF(O512&lt;='Tree rules'!$C$6,IF(P512&lt;='Tree rules'!$C$9,"Polymer laminate","Steel plate or jacket"),IF(L512&lt;='Tree rules'!$C$10,"Steel plate or jacket","Polymer laminate")))</f>
        <v>Monitor</v>
      </c>
      <c r="T512" s="5" t="str">
        <f aca="false">IF(S512=R512,"Yes","No")</f>
        <v>Yes</v>
      </c>
    </row>
    <row r="513" customFormat="false" ht="15" hidden="false" customHeight="false" outlineLevel="0" collapsed="false">
      <c r="A513" s="15" t="n">
        <v>744</v>
      </c>
      <c r="B513" s="16" t="n">
        <v>5.98536204658855</v>
      </c>
      <c r="C513" s="15" t="n">
        <v>230</v>
      </c>
      <c r="D513" s="15" t="n">
        <v>525</v>
      </c>
      <c r="E513" s="15" t="n">
        <v>25</v>
      </c>
      <c r="F513" s="16" t="n">
        <v>0.565204075608359</v>
      </c>
      <c r="G513" s="17" t="s">
        <v>102</v>
      </c>
      <c r="H513" s="18" t="n">
        <v>0.1</v>
      </c>
      <c r="I513" s="18" t="n">
        <v>1</v>
      </c>
      <c r="J513" s="19" t="n">
        <v>0.992544496921002</v>
      </c>
      <c r="K513" s="19" t="n">
        <v>0.59782325927255</v>
      </c>
      <c r="L513" s="16" t="n">
        <v>12.8994871693719</v>
      </c>
      <c r="M513" s="19" t="n">
        <v>0.636492090303025</v>
      </c>
      <c r="N513" s="19" t="n">
        <v>2.57461360914211</v>
      </c>
      <c r="O513" s="19" t="n">
        <v>0.992544496921002</v>
      </c>
      <c r="P513" s="19" t="n">
        <v>0.508648182309408</v>
      </c>
      <c r="Q513" s="17" t="s">
        <v>30</v>
      </c>
      <c r="R513" s="5" t="str">
        <f aca="false">IF(OR(Q513="Steel plate",Q513="Concrete jacket"),"Steel plate or jacket",Q513)</f>
        <v>Seal cracks</v>
      </c>
      <c r="S513" s="5" t="str">
        <f aca="false">IF(O513&lt;='Tree rules'!$C$4,IF(N513&lt;='Tree rules'!$C$5,IF(P513&lt;='Tree rules'!$C$7,"Monitor","Polymer laminate"),IF(P513&lt;='Tree rules'!$C$8,"Seal cracks","Polymer laminate")),IF(O513&lt;='Tree rules'!$C$6,IF(P513&lt;='Tree rules'!$C$9,"Polymer laminate","Steel plate or jacket"),IF(L513&lt;='Tree rules'!$C$10,"Steel plate or jacket","Polymer laminate")))</f>
        <v>Seal cracks</v>
      </c>
      <c r="T513" s="5" t="str">
        <f aca="false">IF(S513=R513,"Yes","No")</f>
        <v>Yes</v>
      </c>
    </row>
    <row r="514" customFormat="false" ht="15" hidden="false" customHeight="false" outlineLevel="0" collapsed="false">
      <c r="A514" s="15" t="n">
        <v>746</v>
      </c>
      <c r="B514" s="16" t="n">
        <v>6.67179349536374</v>
      </c>
      <c r="C514" s="15" t="n">
        <v>230</v>
      </c>
      <c r="D514" s="15" t="n">
        <v>625</v>
      </c>
      <c r="E514" s="15" t="n">
        <v>30</v>
      </c>
      <c r="F514" s="16" t="n">
        <v>0.710178431223674</v>
      </c>
      <c r="G514" s="17" t="s">
        <v>101</v>
      </c>
      <c r="H514" s="18" t="n">
        <v>0.3</v>
      </c>
      <c r="I514" s="18" t="n">
        <v>2</v>
      </c>
      <c r="J514" s="19" t="n">
        <v>0.955169954112501</v>
      </c>
      <c r="K514" s="19" t="n">
        <v>0.456999861057116</v>
      </c>
      <c r="L514" s="16" t="n">
        <v>11.5629003385853</v>
      </c>
      <c r="M514" s="19" t="n">
        <v>0.746960288135017</v>
      </c>
      <c r="N514" s="19" t="n">
        <v>1.03232276352368</v>
      </c>
      <c r="O514" s="19" t="n">
        <v>1.47382737190966</v>
      </c>
      <c r="P514" s="19" t="n">
        <v>0.561460276405156</v>
      </c>
      <c r="Q514" s="17" t="s">
        <v>104</v>
      </c>
      <c r="R514" s="5" t="str">
        <f aca="false">IF(OR(Q514="Steel plate",Q514="Concrete jacket"),"Steel plate or jacket",Q514)</f>
        <v>Steel plate or jacket</v>
      </c>
      <c r="S514" s="5" t="str">
        <f aca="false">IF(O514&lt;='Tree rules'!$C$4,IF(N514&lt;='Tree rules'!$C$5,IF(P514&lt;='Tree rules'!$C$7,"Monitor","Polymer laminate"),IF(P514&lt;='Tree rules'!$C$8,"Seal cracks","Polymer laminate")),IF(O514&lt;='Tree rules'!$C$6,IF(P514&lt;='Tree rules'!$C$9,"Polymer laminate","Steel plate or jacket"),IF(L514&lt;='Tree rules'!$C$10,"Steel plate or jacket","Polymer laminate")))</f>
        <v>Steel plate or jacket</v>
      </c>
      <c r="T514" s="5" t="str">
        <f aca="false">IF(S514=R514,"Yes","No")</f>
        <v>Yes</v>
      </c>
    </row>
    <row r="515" customFormat="false" ht="15" hidden="false" customHeight="false" outlineLevel="0" collapsed="false">
      <c r="A515" s="15" t="n">
        <v>747</v>
      </c>
      <c r="B515" s="16" t="n">
        <v>3.8872513084563</v>
      </c>
      <c r="C515" s="15" t="n">
        <v>230</v>
      </c>
      <c r="D515" s="15" t="n">
        <v>375</v>
      </c>
      <c r="E515" s="15" t="n">
        <v>25</v>
      </c>
      <c r="F515" s="16" t="n">
        <v>0.594232683721175</v>
      </c>
      <c r="G515" s="17" t="s">
        <v>101</v>
      </c>
      <c r="H515" s="18" t="n">
        <v>0.3</v>
      </c>
      <c r="I515" s="18" t="n">
        <v>1</v>
      </c>
      <c r="J515" s="19" t="n">
        <v>0.894326304166815</v>
      </c>
      <c r="K515" s="19" t="n">
        <v>0.465718370119842</v>
      </c>
      <c r="L515" s="16" t="n">
        <v>11.7439616569677</v>
      </c>
      <c r="M515" s="19" t="n">
        <v>0.888670696107728</v>
      </c>
      <c r="N515" s="19" t="n">
        <v>0.528183161443048</v>
      </c>
      <c r="O515" s="19" t="n">
        <v>0.894326304166815</v>
      </c>
      <c r="P515" s="19" t="n">
        <v>0.288200693686892</v>
      </c>
      <c r="Q515" s="17" t="s">
        <v>29</v>
      </c>
      <c r="R515" s="5" t="str">
        <f aca="false">IF(OR(Q515="Steel plate",Q515="Concrete jacket"),"Steel plate or jacket",Q515)</f>
        <v>Monitor</v>
      </c>
      <c r="S515" s="5" t="str">
        <f aca="false">IF(O515&lt;='Tree rules'!$C$4,IF(N515&lt;='Tree rules'!$C$5,IF(P515&lt;='Tree rules'!$C$7,"Monitor","Polymer laminate"),IF(P515&lt;='Tree rules'!$C$8,"Seal cracks","Polymer laminate")),IF(O515&lt;='Tree rules'!$C$6,IF(P515&lt;='Tree rules'!$C$9,"Polymer laminate","Steel plate or jacket"),IF(L515&lt;='Tree rules'!$C$10,"Steel plate or jacket","Polymer laminate")))</f>
        <v>Monitor</v>
      </c>
      <c r="T515" s="5" t="str">
        <f aca="false">IF(S515=R515,"Yes","No")</f>
        <v>Yes</v>
      </c>
    </row>
    <row r="516" customFormat="false" ht="15" hidden="false" customHeight="false" outlineLevel="0" collapsed="false">
      <c r="A516" s="15" t="n">
        <v>748</v>
      </c>
      <c r="B516" s="16" t="n">
        <v>3.29198352026145</v>
      </c>
      <c r="C516" s="15" t="n">
        <v>300</v>
      </c>
      <c r="D516" s="15" t="n">
        <v>300</v>
      </c>
      <c r="E516" s="15" t="n">
        <v>30</v>
      </c>
      <c r="F516" s="16" t="n">
        <v>0.831109167616348</v>
      </c>
      <c r="G516" s="17" t="s">
        <v>103</v>
      </c>
      <c r="H516" s="18" t="n">
        <v>0.2</v>
      </c>
      <c r="I516" s="18" t="n">
        <v>1</v>
      </c>
      <c r="J516" s="19" t="n">
        <v>0.903072727455773</v>
      </c>
      <c r="K516" s="19" t="n">
        <v>0.524128336173787</v>
      </c>
      <c r="L516" s="16" t="n">
        <v>13.0634266677042</v>
      </c>
      <c r="M516" s="19" t="n">
        <v>0.469142524675146</v>
      </c>
      <c r="N516" s="19" t="n">
        <v>1.51273520521785</v>
      </c>
      <c r="O516" s="19" t="n">
        <v>0.903072727455773</v>
      </c>
      <c r="P516" s="19" t="n">
        <v>0.662989664010776</v>
      </c>
      <c r="Q516" s="17" t="s">
        <v>30</v>
      </c>
      <c r="R516" s="5" t="str">
        <f aca="false">IF(OR(Q516="Steel plate",Q516="Concrete jacket"),"Steel plate or jacket",Q516)</f>
        <v>Seal cracks</v>
      </c>
      <c r="S516" s="5" t="str">
        <f aca="false">IF(O516&lt;='Tree rules'!$C$4,IF(N516&lt;='Tree rules'!$C$5,IF(P516&lt;='Tree rules'!$C$7,"Monitor","Polymer laminate"),IF(P516&lt;='Tree rules'!$C$8,"Seal cracks","Polymer laminate")),IF(O516&lt;='Tree rules'!$C$6,IF(P516&lt;='Tree rules'!$C$9,"Polymer laminate","Steel plate or jacket"),IF(L516&lt;='Tree rules'!$C$10,"Steel plate or jacket","Polymer laminate")))</f>
        <v>Seal cracks</v>
      </c>
      <c r="T516" s="5" t="str">
        <f aca="false">IF(S516=R516,"Yes","No")</f>
        <v>Yes</v>
      </c>
    </row>
    <row r="517" customFormat="false" ht="15" hidden="false" customHeight="false" outlineLevel="0" collapsed="false">
      <c r="A517" s="15" t="n">
        <v>749</v>
      </c>
      <c r="B517" s="16" t="n">
        <v>3.76543557591581</v>
      </c>
      <c r="C517" s="15" t="n">
        <v>230</v>
      </c>
      <c r="D517" s="15" t="n">
        <v>325</v>
      </c>
      <c r="E517" s="15" t="n">
        <v>25</v>
      </c>
      <c r="F517" s="16" t="n">
        <v>0.626653981080713</v>
      </c>
      <c r="G517" s="17" t="s">
        <v>101</v>
      </c>
      <c r="H517" s="18" t="n">
        <v>0.3</v>
      </c>
      <c r="I517" s="18" t="n">
        <v>2</v>
      </c>
      <c r="J517" s="19" t="n">
        <v>0.872250345176258</v>
      </c>
      <c r="K517" s="19" t="n">
        <v>0.543863419577694</v>
      </c>
      <c r="L517" s="16" t="n">
        <v>13.4961848599133</v>
      </c>
      <c r="M517" s="19" t="n">
        <v>0.642178745238659</v>
      </c>
      <c r="N517" s="19" t="n">
        <v>1.18324828001234</v>
      </c>
      <c r="O517" s="19" t="n">
        <v>1.27011563489713</v>
      </c>
      <c r="P517" s="19" t="n">
        <v>0.541984467116915</v>
      </c>
      <c r="Q517" s="17" t="s">
        <v>31</v>
      </c>
      <c r="R517" s="5" t="str">
        <f aca="false">IF(OR(Q517="Steel plate",Q517="Concrete jacket"),"Steel plate or jacket",Q517)</f>
        <v>Polymer laminate</v>
      </c>
      <c r="S517" s="5" t="str">
        <f aca="false">IF(O517&lt;='Tree rules'!$C$4,IF(N517&lt;='Tree rules'!$C$5,IF(P517&lt;='Tree rules'!$C$7,"Monitor","Polymer laminate"),IF(P517&lt;='Tree rules'!$C$8,"Seal cracks","Polymer laminate")),IF(O517&lt;='Tree rules'!$C$6,IF(P517&lt;='Tree rules'!$C$9,"Polymer laminate","Steel plate or jacket"),IF(L517&lt;='Tree rules'!$C$10,"Steel plate or jacket","Polymer laminate")))</f>
        <v>Polymer laminate</v>
      </c>
      <c r="T517" s="5" t="str">
        <f aca="false">IF(S517=R517,"Yes","No")</f>
        <v>Yes</v>
      </c>
    </row>
    <row r="518" customFormat="false" ht="15" hidden="false" customHeight="false" outlineLevel="0" collapsed="false">
      <c r="A518" s="15" t="n">
        <v>750</v>
      </c>
      <c r="B518" s="16" t="n">
        <v>4.45727517066536</v>
      </c>
      <c r="C518" s="15" t="n">
        <v>300</v>
      </c>
      <c r="D518" s="15" t="n">
        <v>375</v>
      </c>
      <c r="E518" s="15" t="n">
        <v>25</v>
      </c>
      <c r="F518" s="16" t="n">
        <v>0.640324617292187</v>
      </c>
      <c r="G518" s="17" t="s">
        <v>102</v>
      </c>
      <c r="H518" s="18" t="n">
        <v>0.1</v>
      </c>
      <c r="I518" s="18" t="n">
        <v>1</v>
      </c>
      <c r="J518" s="19" t="n">
        <v>0.959462186154154</v>
      </c>
      <c r="K518" s="19" t="n">
        <v>0.609896959750046</v>
      </c>
      <c r="L518" s="16" t="n">
        <v>14.1951438556222</v>
      </c>
      <c r="M518" s="19" t="n">
        <v>0.505042393652685</v>
      </c>
      <c r="N518" s="19" t="n">
        <v>2.92545568700156</v>
      </c>
      <c r="O518" s="19" t="n">
        <v>0.959462186154154</v>
      </c>
      <c r="P518" s="19" t="n">
        <v>0.647086091210287</v>
      </c>
      <c r="Q518" s="17" t="s">
        <v>30</v>
      </c>
      <c r="R518" s="5" t="str">
        <f aca="false">IF(OR(Q518="Steel plate",Q518="Concrete jacket"),"Steel plate or jacket",Q518)</f>
        <v>Seal cracks</v>
      </c>
      <c r="S518" s="5" t="str">
        <f aca="false">IF(O518&lt;='Tree rules'!$C$4,IF(N518&lt;='Tree rules'!$C$5,IF(P518&lt;='Tree rules'!$C$7,"Monitor","Polymer laminate"),IF(P518&lt;='Tree rules'!$C$8,"Seal cracks","Polymer laminate")),IF(O518&lt;='Tree rules'!$C$6,IF(P518&lt;='Tree rules'!$C$9,"Polymer laminate","Steel plate or jacket"),IF(L518&lt;='Tree rules'!$C$10,"Steel plate or jacket","Polymer laminate")))</f>
        <v>Seal cracks</v>
      </c>
      <c r="T518" s="5" t="str">
        <f aca="false">IF(S518=R518,"Yes","No")</f>
        <v>Yes</v>
      </c>
    </row>
    <row r="519" customFormat="false" ht="15" hidden="false" customHeight="false" outlineLevel="0" collapsed="false">
      <c r="A519" s="15" t="n">
        <v>751</v>
      </c>
      <c r="B519" s="16" t="n">
        <v>4.94544038643593</v>
      </c>
      <c r="C519" s="15" t="n">
        <v>230</v>
      </c>
      <c r="D519" s="15" t="n">
        <v>475</v>
      </c>
      <c r="E519" s="15" t="n">
        <v>20</v>
      </c>
      <c r="F519" s="16" t="n">
        <v>0.663063033682945</v>
      </c>
      <c r="G519" s="17" t="s">
        <v>102</v>
      </c>
      <c r="H519" s="18" t="n">
        <v>0.1</v>
      </c>
      <c r="I519" s="18" t="n">
        <v>1</v>
      </c>
      <c r="J519" s="19" t="n">
        <v>0.918842321068008</v>
      </c>
      <c r="K519" s="19" t="n">
        <v>0.59631678986988</v>
      </c>
      <c r="L519" s="16" t="n">
        <v>12.0034960835823</v>
      </c>
      <c r="M519" s="19" t="n">
        <v>0.595393870709696</v>
      </c>
      <c r="N519" s="19" t="n">
        <v>2.7844220430319</v>
      </c>
      <c r="O519" s="19" t="n">
        <v>0.918842321068008</v>
      </c>
      <c r="P519" s="19" t="n">
        <v>0.547571262736244</v>
      </c>
      <c r="Q519" s="17" t="s">
        <v>30</v>
      </c>
      <c r="R519" s="5" t="str">
        <f aca="false">IF(OR(Q519="Steel plate",Q519="Concrete jacket"),"Steel plate or jacket",Q519)</f>
        <v>Seal cracks</v>
      </c>
      <c r="S519" s="5" t="str">
        <f aca="false">IF(O519&lt;='Tree rules'!$C$4,IF(N519&lt;='Tree rules'!$C$5,IF(P519&lt;='Tree rules'!$C$7,"Monitor","Polymer laminate"),IF(P519&lt;='Tree rules'!$C$8,"Seal cracks","Polymer laminate")),IF(O519&lt;='Tree rules'!$C$6,IF(P519&lt;='Tree rules'!$C$9,"Polymer laminate","Steel plate or jacket"),IF(L519&lt;='Tree rules'!$C$10,"Steel plate or jacket","Polymer laminate")))</f>
        <v>Seal cracks</v>
      </c>
      <c r="T519" s="5" t="str">
        <f aca="false">IF(S519=R519,"Yes","No")</f>
        <v>Yes</v>
      </c>
    </row>
    <row r="520" customFormat="false" ht="15" hidden="false" customHeight="false" outlineLevel="0" collapsed="false">
      <c r="A520" s="15" t="n">
        <v>752</v>
      </c>
      <c r="B520" s="16" t="n">
        <v>4.08040983123117</v>
      </c>
      <c r="C520" s="15" t="n">
        <v>300</v>
      </c>
      <c r="D520" s="15" t="n">
        <v>350</v>
      </c>
      <c r="E520" s="15" t="n">
        <v>25</v>
      </c>
      <c r="F520" s="16" t="n">
        <v>0.693508312050727</v>
      </c>
      <c r="G520" s="17" t="s">
        <v>103</v>
      </c>
      <c r="H520" s="18" t="n">
        <v>0.2</v>
      </c>
      <c r="I520" s="18" t="n">
        <v>1.5</v>
      </c>
      <c r="J520" s="19" t="n">
        <v>0.857034590461427</v>
      </c>
      <c r="K520" s="19" t="n">
        <v>0.570393848480726</v>
      </c>
      <c r="L520" s="16" t="n">
        <v>13.5112908318913</v>
      </c>
      <c r="M520" s="19" t="n">
        <v>0.510234343509079</v>
      </c>
      <c r="N520" s="19" t="n">
        <v>1.76224878932314</v>
      </c>
      <c r="O520" s="19" t="n">
        <v>1.04112825652494</v>
      </c>
      <c r="P520" s="19" t="n">
        <v>0.684252598072936</v>
      </c>
      <c r="Q520" s="17" t="s">
        <v>31</v>
      </c>
      <c r="R520" s="5" t="str">
        <f aca="false">IF(OR(Q520="Steel plate",Q520="Concrete jacket"),"Steel plate or jacket",Q520)</f>
        <v>Polymer laminate</v>
      </c>
      <c r="S520" s="5" t="str">
        <f aca="false">IF(O520&lt;='Tree rules'!$C$4,IF(N520&lt;='Tree rules'!$C$5,IF(P520&lt;='Tree rules'!$C$7,"Monitor","Polymer laminate"),IF(P520&lt;='Tree rules'!$C$8,"Seal cracks","Polymer laminate")),IF(O520&lt;='Tree rules'!$C$6,IF(P520&lt;='Tree rules'!$C$9,"Polymer laminate","Steel plate or jacket"),IF(L520&lt;='Tree rules'!$C$10,"Steel plate or jacket","Polymer laminate")))</f>
        <v>Polymer laminate</v>
      </c>
      <c r="T520" s="5" t="str">
        <f aca="false">IF(S520=R520,"Yes","No")</f>
        <v>Yes</v>
      </c>
    </row>
    <row r="521" customFormat="false" ht="15" hidden="false" customHeight="false" outlineLevel="0" collapsed="false">
      <c r="A521" s="15" t="n">
        <v>753</v>
      </c>
      <c r="B521" s="16" t="n">
        <v>3.33463970079068</v>
      </c>
      <c r="C521" s="15" t="n">
        <v>300</v>
      </c>
      <c r="D521" s="15" t="n">
        <v>300</v>
      </c>
      <c r="E521" s="15" t="n">
        <v>25</v>
      </c>
      <c r="F521" s="16" t="n">
        <v>0.736310778185108</v>
      </c>
      <c r="G521" s="17" t="s">
        <v>101</v>
      </c>
      <c r="H521" s="18" t="n">
        <v>0.3</v>
      </c>
      <c r="I521" s="18" t="n">
        <v>1.5</v>
      </c>
      <c r="J521" s="19" t="n">
        <v>0.91315085584009</v>
      </c>
      <c r="K521" s="19" t="n">
        <v>0.490053597311701</v>
      </c>
      <c r="L521" s="16" t="n">
        <v>13.0259363312136</v>
      </c>
      <c r="M521" s="19" t="n">
        <v>0.341370362524488</v>
      </c>
      <c r="N521" s="19" t="n">
        <v>0.834464657617308</v>
      </c>
      <c r="O521" s="19" t="n">
        <v>1.14597985286379</v>
      </c>
      <c r="P521" s="19" t="n">
        <v>0.994103705575505</v>
      </c>
      <c r="Q521" s="17" t="s">
        <v>31</v>
      </c>
      <c r="R521" s="5" t="str">
        <f aca="false">IF(OR(Q521="Steel plate",Q521="Concrete jacket"),"Steel plate or jacket",Q521)</f>
        <v>Polymer laminate</v>
      </c>
      <c r="S521" s="5" t="str">
        <f aca="false">IF(O521&lt;='Tree rules'!$C$4,IF(N521&lt;='Tree rules'!$C$5,IF(P521&lt;='Tree rules'!$C$7,"Monitor","Polymer laminate"),IF(P521&lt;='Tree rules'!$C$8,"Seal cracks","Polymer laminate")),IF(O521&lt;='Tree rules'!$C$6,IF(P521&lt;='Tree rules'!$C$9,"Polymer laminate","Steel plate or jacket"),IF(L521&lt;='Tree rules'!$C$10,"Steel plate or jacket","Polymer laminate")))</f>
        <v>Polymer laminate</v>
      </c>
      <c r="T521" s="5" t="str">
        <f aca="false">IF(S521=R521,"Yes","No")</f>
        <v>Yes</v>
      </c>
    </row>
    <row r="522" customFormat="false" ht="15" hidden="false" customHeight="false" outlineLevel="0" collapsed="false">
      <c r="A522" s="15" t="n">
        <v>754</v>
      </c>
      <c r="B522" s="16" t="n">
        <v>6.79416152343157</v>
      </c>
      <c r="C522" s="15" t="n">
        <v>300</v>
      </c>
      <c r="D522" s="15" t="n">
        <v>625</v>
      </c>
      <c r="E522" s="15" t="n">
        <v>30</v>
      </c>
      <c r="F522" s="16" t="n">
        <v>0.725960174139756</v>
      </c>
      <c r="G522" s="17" t="s">
        <v>101</v>
      </c>
      <c r="H522" s="18" t="n">
        <v>0.3</v>
      </c>
      <c r="I522" s="18" t="n">
        <v>1</v>
      </c>
      <c r="J522" s="19" t="n">
        <v>0.873151160340866</v>
      </c>
      <c r="K522" s="19" t="n">
        <v>0.55631306216597</v>
      </c>
      <c r="L522" s="16" t="n">
        <v>11.7749766437289</v>
      </c>
      <c r="M522" s="19" t="n">
        <v>0.805600923818407</v>
      </c>
      <c r="N522" s="19" t="n">
        <v>0.576528300738817</v>
      </c>
      <c r="O522" s="19" t="n">
        <v>0.873151160340866</v>
      </c>
      <c r="P522" s="19" t="n">
        <v>0.426942567476237</v>
      </c>
      <c r="Q522" s="17" t="s">
        <v>29</v>
      </c>
      <c r="R522" s="5" t="str">
        <f aca="false">IF(OR(Q522="Steel plate",Q522="Concrete jacket"),"Steel plate or jacket",Q522)</f>
        <v>Monitor</v>
      </c>
      <c r="S522" s="5" t="str">
        <f aca="false">IF(O522&lt;='Tree rules'!$C$4,IF(N522&lt;='Tree rules'!$C$5,IF(P522&lt;='Tree rules'!$C$7,"Monitor","Polymer laminate"),IF(P522&lt;='Tree rules'!$C$8,"Seal cracks","Polymer laminate")),IF(O522&lt;='Tree rules'!$C$6,IF(P522&lt;='Tree rules'!$C$9,"Polymer laminate","Steel plate or jacket"),IF(L522&lt;='Tree rules'!$C$10,"Steel plate or jacket","Polymer laminate")))</f>
        <v>Monitor</v>
      </c>
      <c r="T522" s="5" t="str">
        <f aca="false">IF(S522=R522,"Yes","No")</f>
        <v>Yes</v>
      </c>
    </row>
    <row r="523" customFormat="false" ht="15" hidden="false" customHeight="false" outlineLevel="0" collapsed="false">
      <c r="A523" s="15" t="n">
        <v>756</v>
      </c>
      <c r="B523" s="16" t="n">
        <v>4.63074178413828</v>
      </c>
      <c r="C523" s="15" t="n">
        <v>300</v>
      </c>
      <c r="D523" s="15" t="n">
        <v>375</v>
      </c>
      <c r="E523" s="15" t="n">
        <v>30</v>
      </c>
      <c r="F523" s="16" t="n">
        <v>0.569472988566126</v>
      </c>
      <c r="G523" s="17" t="s">
        <v>101</v>
      </c>
      <c r="H523" s="18" t="n">
        <v>0.3</v>
      </c>
      <c r="I523" s="18" t="n">
        <v>1.5</v>
      </c>
      <c r="J523" s="19" t="n">
        <v>0.958302856354038</v>
      </c>
      <c r="K523" s="19" t="n">
        <v>0.505969235182094</v>
      </c>
      <c r="L523" s="16" t="n">
        <v>13.9901564475477</v>
      </c>
      <c r="M523" s="19" t="n">
        <v>0.70856807813564</v>
      </c>
      <c r="N523" s="19" t="n">
        <v>0.789510685302953</v>
      </c>
      <c r="O523" s="19" t="n">
        <v>1.19501840287992</v>
      </c>
      <c r="P523" s="19" t="n">
        <v>0.474926876939744</v>
      </c>
      <c r="Q523" s="17" t="s">
        <v>31</v>
      </c>
      <c r="R523" s="5" t="str">
        <f aca="false">IF(OR(Q523="Steel plate",Q523="Concrete jacket"),"Steel plate or jacket",Q523)</f>
        <v>Polymer laminate</v>
      </c>
      <c r="S523" s="5" t="str">
        <f aca="false">IF(O523&lt;='Tree rules'!$C$4,IF(N523&lt;='Tree rules'!$C$5,IF(P523&lt;='Tree rules'!$C$7,"Monitor","Polymer laminate"),IF(P523&lt;='Tree rules'!$C$8,"Seal cracks","Polymer laminate")),IF(O523&lt;='Tree rules'!$C$6,IF(P523&lt;='Tree rules'!$C$9,"Polymer laminate","Steel plate or jacket"),IF(L523&lt;='Tree rules'!$C$10,"Steel plate or jacket","Polymer laminate")))</f>
        <v>Polymer laminate</v>
      </c>
      <c r="T523" s="5" t="str">
        <f aca="false">IF(S523=R523,"Yes","No")</f>
        <v>Yes</v>
      </c>
    </row>
    <row r="524" customFormat="false" ht="15" hidden="false" customHeight="false" outlineLevel="0" collapsed="false">
      <c r="A524" s="15" t="n">
        <v>757</v>
      </c>
      <c r="B524" s="16" t="n">
        <v>7.26218072251495</v>
      </c>
      <c r="C524" s="15" t="n">
        <v>300</v>
      </c>
      <c r="D524" s="15" t="n">
        <v>650</v>
      </c>
      <c r="E524" s="15" t="n">
        <v>30</v>
      </c>
      <c r="F524" s="16" t="n">
        <v>0.695812326376477</v>
      </c>
      <c r="G524" s="17" t="s">
        <v>101</v>
      </c>
      <c r="H524" s="18" t="n">
        <v>0.3</v>
      </c>
      <c r="I524" s="18" t="n">
        <v>2</v>
      </c>
      <c r="J524" s="19" t="n">
        <v>0.95110825028732</v>
      </c>
      <c r="K524" s="19" t="n">
        <v>0.51954827616117</v>
      </c>
      <c r="L524" s="16" t="n">
        <v>12.0634231271012</v>
      </c>
      <c r="M524" s="19" t="n">
        <v>0.501709076112888</v>
      </c>
      <c r="N524" s="19" t="n">
        <v>1.01617800442945</v>
      </c>
      <c r="O524" s="19" t="n">
        <v>1.4080698486952</v>
      </c>
      <c r="P524" s="19" t="n">
        <v>0.849984646509291</v>
      </c>
      <c r="Q524" s="17" t="s">
        <v>104</v>
      </c>
      <c r="R524" s="5" t="str">
        <f aca="false">IF(OR(Q524="Steel plate",Q524="Concrete jacket"),"Steel plate or jacket",Q524)</f>
        <v>Steel plate or jacket</v>
      </c>
      <c r="S524" s="5" t="str">
        <f aca="false">IF(O524&lt;='Tree rules'!$C$4,IF(N524&lt;='Tree rules'!$C$5,IF(P524&lt;='Tree rules'!$C$7,"Monitor","Polymer laminate"),IF(P524&lt;='Tree rules'!$C$8,"Seal cracks","Polymer laminate")),IF(O524&lt;='Tree rules'!$C$6,IF(P524&lt;='Tree rules'!$C$9,"Polymer laminate","Steel plate or jacket"),IF(L524&lt;='Tree rules'!$C$10,"Steel plate or jacket","Polymer laminate")))</f>
        <v>Steel plate or jacket</v>
      </c>
      <c r="T524" s="5" t="str">
        <f aca="false">IF(S524=R524,"Yes","No")</f>
        <v>Yes</v>
      </c>
    </row>
    <row r="525" customFormat="false" ht="15" hidden="false" customHeight="false" outlineLevel="0" collapsed="false">
      <c r="A525" s="15" t="n">
        <v>759</v>
      </c>
      <c r="B525" s="16" t="n">
        <v>6.99979092498346</v>
      </c>
      <c r="C525" s="15" t="n">
        <v>300</v>
      </c>
      <c r="D525" s="15" t="n">
        <v>675</v>
      </c>
      <c r="E525" s="15" t="n">
        <v>30</v>
      </c>
      <c r="F525" s="16" t="n">
        <v>0.63930661313115</v>
      </c>
      <c r="G525" s="17" t="s">
        <v>103</v>
      </c>
      <c r="H525" s="18" t="n">
        <v>0.2</v>
      </c>
      <c r="I525" s="18" t="n">
        <v>2</v>
      </c>
      <c r="J525" s="19" t="n">
        <v>0.938637612199483</v>
      </c>
      <c r="K525" s="19" t="n">
        <v>0.640228111809851</v>
      </c>
      <c r="L525" s="16" t="n">
        <v>11.1284434419451</v>
      </c>
      <c r="M525" s="19" t="n">
        <v>0.475710239116536</v>
      </c>
      <c r="N525" s="19" t="n">
        <v>1.22536245700354</v>
      </c>
      <c r="O525" s="19" t="n">
        <v>1.27633303826678</v>
      </c>
      <c r="P525" s="19" t="n">
        <v>0.795102872852482</v>
      </c>
      <c r="Q525" s="17" t="s">
        <v>31</v>
      </c>
      <c r="R525" s="5" t="str">
        <f aca="false">IF(OR(Q525="Steel plate",Q525="Concrete jacket"),"Steel plate or jacket",Q525)</f>
        <v>Polymer laminate</v>
      </c>
      <c r="S525" s="5" t="str">
        <f aca="false">IF(O525&lt;='Tree rules'!$C$4,IF(N525&lt;='Tree rules'!$C$5,IF(P525&lt;='Tree rules'!$C$7,"Monitor","Polymer laminate"),IF(P525&lt;='Tree rules'!$C$8,"Seal cracks","Polymer laminate")),IF(O525&lt;='Tree rules'!$C$6,IF(P525&lt;='Tree rules'!$C$9,"Polymer laminate","Steel plate or jacket"),IF(L525&lt;='Tree rules'!$C$10,"Steel plate or jacket","Polymer laminate")))</f>
        <v>Polymer laminate</v>
      </c>
      <c r="T525" s="5" t="str">
        <f aca="false">IF(S525=R525,"Yes","No")</f>
        <v>Yes</v>
      </c>
    </row>
    <row r="526" customFormat="false" ht="15" hidden="false" customHeight="false" outlineLevel="0" collapsed="false">
      <c r="A526" s="15" t="n">
        <v>760</v>
      </c>
      <c r="B526" s="16" t="n">
        <v>7.53745413109665</v>
      </c>
      <c r="C526" s="15" t="n">
        <v>230</v>
      </c>
      <c r="D526" s="15" t="n">
        <v>750</v>
      </c>
      <c r="E526" s="15" t="n">
        <v>25</v>
      </c>
      <c r="F526" s="16" t="n">
        <v>0.583722157857635</v>
      </c>
      <c r="G526" s="17" t="s">
        <v>101</v>
      </c>
      <c r="H526" s="18" t="n">
        <v>0.3</v>
      </c>
      <c r="I526" s="18" t="n">
        <v>1</v>
      </c>
      <c r="J526" s="19" t="n">
        <v>0.923339872447559</v>
      </c>
      <c r="K526" s="19" t="n">
        <v>0.552353155520623</v>
      </c>
      <c r="L526" s="16" t="n">
        <v>10.7371141468613</v>
      </c>
      <c r="M526" s="19" t="n">
        <v>0.747955195923563</v>
      </c>
      <c r="N526" s="19" t="n">
        <v>0.598766199787374</v>
      </c>
      <c r="O526" s="19" t="n">
        <v>0.923339872447559</v>
      </c>
      <c r="P526" s="19" t="n">
        <v>0.401020584374251</v>
      </c>
      <c r="Q526" s="17" t="s">
        <v>29</v>
      </c>
      <c r="R526" s="5" t="str">
        <f aca="false">IF(OR(Q526="Steel plate",Q526="Concrete jacket"),"Steel plate or jacket",Q526)</f>
        <v>Monitor</v>
      </c>
      <c r="S526" s="5" t="str">
        <f aca="false">IF(O526&lt;='Tree rules'!$C$4,IF(N526&lt;='Tree rules'!$C$5,IF(P526&lt;='Tree rules'!$C$7,"Monitor","Polymer laminate"),IF(P526&lt;='Tree rules'!$C$8,"Seal cracks","Polymer laminate")),IF(O526&lt;='Tree rules'!$C$6,IF(P526&lt;='Tree rules'!$C$9,"Polymer laminate","Steel plate or jacket"),IF(L526&lt;='Tree rules'!$C$10,"Steel plate or jacket","Polymer laminate")))</f>
        <v>Monitor</v>
      </c>
      <c r="T526" s="5" t="str">
        <f aca="false">IF(S526=R526,"Yes","No")</f>
        <v>Yes</v>
      </c>
    </row>
    <row r="527" customFormat="false" ht="15" hidden="false" customHeight="false" outlineLevel="0" collapsed="false">
      <c r="A527" s="15" t="n">
        <v>761</v>
      </c>
      <c r="B527" s="16" t="n">
        <v>4.17052908328795</v>
      </c>
      <c r="C527" s="15" t="n">
        <v>230</v>
      </c>
      <c r="D527" s="15" t="n">
        <v>400</v>
      </c>
      <c r="E527" s="15" t="n">
        <v>25</v>
      </c>
      <c r="F527" s="16" t="n">
        <v>0.740832460684402</v>
      </c>
      <c r="G527" s="17" t="s">
        <v>101</v>
      </c>
      <c r="H527" s="18" t="n">
        <v>0.3</v>
      </c>
      <c r="I527" s="18" t="n">
        <v>1</v>
      </c>
      <c r="J527" s="19" t="n">
        <v>0.925889347100781</v>
      </c>
      <c r="K527" s="19" t="n">
        <v>0.489540591471608</v>
      </c>
      <c r="L527" s="16" t="n">
        <v>11.7811556025083</v>
      </c>
      <c r="M527" s="19" t="n">
        <v>0.812845850029611</v>
      </c>
      <c r="N527" s="19" t="n">
        <v>0.633156601702712</v>
      </c>
      <c r="O527" s="19" t="n">
        <v>0.925889347100781</v>
      </c>
      <c r="P527" s="19" t="n">
        <v>0.402339861931269</v>
      </c>
      <c r="Q527" s="17" t="s">
        <v>29</v>
      </c>
      <c r="R527" s="5" t="str">
        <f aca="false">IF(OR(Q527="Steel plate",Q527="Concrete jacket"),"Steel plate or jacket",Q527)</f>
        <v>Monitor</v>
      </c>
      <c r="S527" s="5" t="str">
        <f aca="false">IF(O527&lt;='Tree rules'!$C$4,IF(N527&lt;='Tree rules'!$C$5,IF(P527&lt;='Tree rules'!$C$7,"Monitor","Polymer laminate"),IF(P527&lt;='Tree rules'!$C$8,"Seal cracks","Polymer laminate")),IF(O527&lt;='Tree rules'!$C$6,IF(P527&lt;='Tree rules'!$C$9,"Polymer laminate","Steel plate or jacket"),IF(L527&lt;='Tree rules'!$C$10,"Steel plate or jacket","Polymer laminate")))</f>
        <v>Monitor</v>
      </c>
      <c r="T527" s="5" t="str">
        <f aca="false">IF(S527=R527,"Yes","No")</f>
        <v>Yes</v>
      </c>
    </row>
    <row r="528" customFormat="false" ht="15" hidden="false" customHeight="false" outlineLevel="0" collapsed="false">
      <c r="A528" s="15" t="n">
        <v>762</v>
      </c>
      <c r="B528" s="16" t="n">
        <v>3.58711887261898</v>
      </c>
      <c r="C528" s="15" t="n">
        <v>230</v>
      </c>
      <c r="D528" s="15" t="n">
        <v>300</v>
      </c>
      <c r="E528" s="15" t="n">
        <v>25</v>
      </c>
      <c r="F528" s="16" t="n">
        <v>0.576243217710084</v>
      </c>
      <c r="G528" s="17" t="s">
        <v>101</v>
      </c>
      <c r="H528" s="18" t="n">
        <v>0.3</v>
      </c>
      <c r="I528" s="18" t="n">
        <v>1.5</v>
      </c>
      <c r="J528" s="19" t="n">
        <v>0.944177274057015</v>
      </c>
      <c r="K528" s="19" t="n">
        <v>0.606550590287919</v>
      </c>
      <c r="L528" s="16" t="n">
        <v>14.0121830961679</v>
      </c>
      <c r="M528" s="19" t="n">
        <v>0.614040781742299</v>
      </c>
      <c r="N528" s="19" t="n">
        <v>0.822523541721626</v>
      </c>
      <c r="O528" s="19" t="n">
        <v>1.12992026962766</v>
      </c>
      <c r="P528" s="19" t="n">
        <v>0.53577461824549</v>
      </c>
      <c r="Q528" s="17" t="s">
        <v>31</v>
      </c>
      <c r="R528" s="5" t="str">
        <f aca="false">IF(OR(Q528="Steel plate",Q528="Concrete jacket"),"Steel plate or jacket",Q528)</f>
        <v>Polymer laminate</v>
      </c>
      <c r="S528" s="5" t="str">
        <f aca="false">IF(O528&lt;='Tree rules'!$C$4,IF(N528&lt;='Tree rules'!$C$5,IF(P528&lt;='Tree rules'!$C$7,"Monitor","Polymer laminate"),IF(P528&lt;='Tree rules'!$C$8,"Seal cracks","Polymer laminate")),IF(O528&lt;='Tree rules'!$C$6,IF(P528&lt;='Tree rules'!$C$9,"Polymer laminate","Steel plate or jacket"),IF(L528&lt;='Tree rules'!$C$10,"Steel plate or jacket","Polymer laminate")))</f>
        <v>Polymer laminate</v>
      </c>
      <c r="T528" s="5" t="str">
        <f aca="false">IF(S528=R528,"Yes","No")</f>
        <v>Yes</v>
      </c>
    </row>
    <row r="529" customFormat="false" ht="15" hidden="false" customHeight="false" outlineLevel="0" collapsed="false">
      <c r="A529" s="15" t="n">
        <v>764</v>
      </c>
      <c r="B529" s="16" t="n">
        <v>5.43526509862704</v>
      </c>
      <c r="C529" s="15" t="n">
        <v>300</v>
      </c>
      <c r="D529" s="15" t="n">
        <v>525</v>
      </c>
      <c r="E529" s="15" t="n">
        <v>20</v>
      </c>
      <c r="F529" s="16" t="n">
        <v>0.658614812073332</v>
      </c>
      <c r="G529" s="17" t="s">
        <v>101</v>
      </c>
      <c r="H529" s="18" t="n">
        <v>0.3</v>
      </c>
      <c r="I529" s="18" t="n">
        <v>1</v>
      </c>
      <c r="J529" s="19" t="n">
        <v>0.938604134163999</v>
      </c>
      <c r="K529" s="19" t="n">
        <v>0.414688551264734</v>
      </c>
      <c r="L529" s="16" t="n">
        <v>11.3946857413565</v>
      </c>
      <c r="M529" s="19" t="n">
        <v>0.882300406589466</v>
      </c>
      <c r="N529" s="19" t="n">
        <v>0.6940153516045</v>
      </c>
      <c r="O529" s="19" t="n">
        <v>0.938604134163999</v>
      </c>
      <c r="P529" s="19" t="n">
        <v>0.364124971824366</v>
      </c>
      <c r="Q529" s="17" t="s">
        <v>29</v>
      </c>
      <c r="R529" s="5" t="str">
        <f aca="false">IF(OR(Q529="Steel plate",Q529="Concrete jacket"),"Steel plate or jacket",Q529)</f>
        <v>Monitor</v>
      </c>
      <c r="S529" s="5" t="str">
        <f aca="false">IF(O529&lt;='Tree rules'!$C$4,IF(N529&lt;='Tree rules'!$C$5,IF(P529&lt;='Tree rules'!$C$7,"Monitor","Polymer laminate"),IF(P529&lt;='Tree rules'!$C$8,"Seal cracks","Polymer laminate")),IF(O529&lt;='Tree rules'!$C$6,IF(P529&lt;='Tree rules'!$C$9,"Polymer laminate","Steel plate or jacket"),IF(L529&lt;='Tree rules'!$C$10,"Steel plate or jacket","Polymer laminate")))</f>
        <v>Monitor</v>
      </c>
      <c r="T529" s="5" t="str">
        <f aca="false">IF(S529=R529,"Yes","No")</f>
        <v>Yes</v>
      </c>
    </row>
    <row r="530" customFormat="false" ht="15" hidden="false" customHeight="false" outlineLevel="0" collapsed="false">
      <c r="A530" s="15" t="n">
        <v>765</v>
      </c>
      <c r="B530" s="16" t="n">
        <v>6.70641193716121</v>
      </c>
      <c r="C530" s="15" t="n">
        <v>300</v>
      </c>
      <c r="D530" s="15" t="n">
        <v>625</v>
      </c>
      <c r="E530" s="15" t="n">
        <v>30</v>
      </c>
      <c r="F530" s="16" t="n">
        <v>0.694514438099298</v>
      </c>
      <c r="G530" s="17" t="s">
        <v>103</v>
      </c>
      <c r="H530" s="18" t="n">
        <v>0.2</v>
      </c>
      <c r="I530" s="18" t="n">
        <v>2</v>
      </c>
      <c r="J530" s="19" t="n">
        <v>0.880208565804838</v>
      </c>
      <c r="K530" s="19" t="n">
        <v>0.591022595849194</v>
      </c>
      <c r="L530" s="16" t="n">
        <v>11.5827494596912</v>
      </c>
      <c r="M530" s="19" t="n">
        <v>0.512708113522247</v>
      </c>
      <c r="N530" s="19" t="n">
        <v>1.18994152371435</v>
      </c>
      <c r="O530" s="19" t="n">
        <v>1.24019398015901</v>
      </c>
      <c r="P530" s="19" t="n">
        <v>0.755963101575482</v>
      </c>
      <c r="Q530" s="17" t="s">
        <v>31</v>
      </c>
      <c r="R530" s="5" t="str">
        <f aca="false">IF(OR(Q530="Steel plate",Q530="Concrete jacket"),"Steel plate or jacket",Q530)</f>
        <v>Polymer laminate</v>
      </c>
      <c r="S530" s="5" t="str">
        <f aca="false">IF(O530&lt;='Tree rules'!$C$4,IF(N530&lt;='Tree rules'!$C$5,IF(P530&lt;='Tree rules'!$C$7,"Monitor","Polymer laminate"),IF(P530&lt;='Tree rules'!$C$8,"Seal cracks","Polymer laminate")),IF(O530&lt;='Tree rules'!$C$6,IF(P530&lt;='Tree rules'!$C$9,"Polymer laminate","Steel plate or jacket"),IF(L530&lt;='Tree rules'!$C$10,"Steel plate or jacket","Polymer laminate")))</f>
        <v>Polymer laminate</v>
      </c>
      <c r="T530" s="5" t="str">
        <f aca="false">IF(S530=R530,"Yes","No")</f>
        <v>Yes</v>
      </c>
    </row>
    <row r="531" customFormat="false" ht="15" hidden="false" customHeight="false" outlineLevel="0" collapsed="false">
      <c r="A531" s="15" t="n">
        <v>766</v>
      </c>
      <c r="B531" s="16" t="n">
        <v>4.5000162177453</v>
      </c>
      <c r="C531" s="15" t="n">
        <v>300</v>
      </c>
      <c r="D531" s="15" t="n">
        <v>425</v>
      </c>
      <c r="E531" s="15" t="n">
        <v>25</v>
      </c>
      <c r="F531" s="16" t="n">
        <v>0.707341881547042</v>
      </c>
      <c r="G531" s="17" t="s">
        <v>101</v>
      </c>
      <c r="H531" s="18" t="n">
        <v>0.3</v>
      </c>
      <c r="I531" s="18" t="n">
        <v>1</v>
      </c>
      <c r="J531" s="19" t="n">
        <v>0.878522551683832</v>
      </c>
      <c r="K531" s="19" t="n">
        <v>0.402372934214653</v>
      </c>
      <c r="L531" s="16" t="n">
        <v>11.8733937143676</v>
      </c>
      <c r="M531" s="19" t="n">
        <v>0.925433891631549</v>
      </c>
      <c r="N531" s="19" t="n">
        <v>0.571702618601258</v>
      </c>
      <c r="O531" s="19" t="n">
        <v>0.878522551683832</v>
      </c>
      <c r="P531" s="19" t="n">
        <v>0.320497029480156</v>
      </c>
      <c r="Q531" s="17" t="s">
        <v>29</v>
      </c>
      <c r="R531" s="5" t="str">
        <f aca="false">IF(OR(Q531="Steel plate",Q531="Concrete jacket"),"Steel plate or jacket",Q531)</f>
        <v>Monitor</v>
      </c>
      <c r="S531" s="5" t="str">
        <f aca="false">IF(O531&lt;='Tree rules'!$C$4,IF(N531&lt;='Tree rules'!$C$5,IF(P531&lt;='Tree rules'!$C$7,"Monitor","Polymer laminate"),IF(P531&lt;='Tree rules'!$C$8,"Seal cracks","Polymer laminate")),IF(O531&lt;='Tree rules'!$C$6,IF(P531&lt;='Tree rules'!$C$9,"Polymer laminate","Steel plate or jacket"),IF(L531&lt;='Tree rules'!$C$10,"Steel plate or jacket","Polymer laminate")))</f>
        <v>Monitor</v>
      </c>
      <c r="T531" s="5" t="str">
        <f aca="false">IF(S531=R531,"Yes","No")</f>
        <v>Yes</v>
      </c>
    </row>
    <row r="532" customFormat="false" ht="15" hidden="false" customHeight="false" outlineLevel="0" collapsed="false">
      <c r="A532" s="15" t="n">
        <v>767</v>
      </c>
      <c r="B532" s="16" t="n">
        <v>5.02559508464494</v>
      </c>
      <c r="C532" s="15" t="n">
        <v>300</v>
      </c>
      <c r="D532" s="15" t="n">
        <v>475</v>
      </c>
      <c r="E532" s="15" t="n">
        <v>30</v>
      </c>
      <c r="F532" s="16" t="n">
        <v>0.980981312596345</v>
      </c>
      <c r="G532" s="17" t="s">
        <v>103</v>
      </c>
      <c r="H532" s="18" t="n">
        <v>0.2</v>
      </c>
      <c r="I532" s="18" t="n">
        <v>1</v>
      </c>
      <c r="J532" s="19" t="n">
        <v>0.863692036524376</v>
      </c>
      <c r="K532" s="19" t="n">
        <v>0.428827737061764</v>
      </c>
      <c r="L532" s="16" t="n">
        <v>11.7695435237586</v>
      </c>
      <c r="M532" s="19" t="n">
        <v>0.471886295880825</v>
      </c>
      <c r="N532" s="19" t="n">
        <v>0.940364986959215</v>
      </c>
      <c r="O532" s="19" t="n">
        <v>0.863692036524376</v>
      </c>
      <c r="P532" s="19" t="n">
        <v>0.723494660043289</v>
      </c>
      <c r="Q532" s="17" t="s">
        <v>29</v>
      </c>
      <c r="R532" s="5" t="str">
        <f aca="false">IF(OR(Q532="Steel plate",Q532="Concrete jacket"),"Steel plate or jacket",Q532)</f>
        <v>Monitor</v>
      </c>
      <c r="S532" s="5" t="str">
        <f aca="false">IF(O532&lt;='Tree rules'!$C$4,IF(N532&lt;='Tree rules'!$C$5,IF(P532&lt;='Tree rules'!$C$7,"Monitor","Polymer laminate"),IF(P532&lt;='Tree rules'!$C$8,"Seal cracks","Polymer laminate")),IF(O532&lt;='Tree rules'!$C$6,IF(P532&lt;='Tree rules'!$C$9,"Polymer laminate","Steel plate or jacket"),IF(L532&lt;='Tree rules'!$C$10,"Steel plate or jacket","Polymer laminate")))</f>
        <v>Monitor</v>
      </c>
      <c r="T532" s="5" t="str">
        <f aca="false">IF(S532=R532,"Yes","No")</f>
        <v>Yes</v>
      </c>
    </row>
    <row r="533" customFormat="false" ht="15" hidden="false" customHeight="false" outlineLevel="0" collapsed="false">
      <c r="A533" s="15" t="n">
        <v>768</v>
      </c>
      <c r="B533" s="16" t="n">
        <v>3.75733554127425</v>
      </c>
      <c r="C533" s="15" t="n">
        <v>300</v>
      </c>
      <c r="D533" s="15" t="n">
        <v>325</v>
      </c>
      <c r="E533" s="15" t="n">
        <v>25</v>
      </c>
      <c r="F533" s="16" t="n">
        <v>0.67080270183412</v>
      </c>
      <c r="G533" s="17" t="s">
        <v>101</v>
      </c>
      <c r="H533" s="18" t="n">
        <v>0.3</v>
      </c>
      <c r="I533" s="18" t="n">
        <v>1</v>
      </c>
      <c r="J533" s="19" t="n">
        <v>0.868422856425756</v>
      </c>
      <c r="K533" s="19" t="n">
        <v>0.544303224443229</v>
      </c>
      <c r="L533" s="16" t="n">
        <v>13.3713008586272</v>
      </c>
      <c r="M533" s="19" t="n">
        <v>0.923912733957446</v>
      </c>
      <c r="N533" s="19" t="n">
        <v>0.530918563400152</v>
      </c>
      <c r="O533" s="19" t="n">
        <v>0.868422856425756</v>
      </c>
      <c r="P533" s="19" t="n">
        <v>0.34764574014727</v>
      </c>
      <c r="Q533" s="17" t="s">
        <v>29</v>
      </c>
      <c r="R533" s="5" t="str">
        <f aca="false">IF(OR(Q533="Steel plate",Q533="Concrete jacket"),"Steel plate or jacket",Q533)</f>
        <v>Monitor</v>
      </c>
      <c r="S533" s="5" t="str">
        <f aca="false">IF(O533&lt;='Tree rules'!$C$4,IF(N533&lt;='Tree rules'!$C$5,IF(P533&lt;='Tree rules'!$C$7,"Monitor","Polymer laminate"),IF(P533&lt;='Tree rules'!$C$8,"Seal cracks","Polymer laminate")),IF(O533&lt;='Tree rules'!$C$6,IF(P533&lt;='Tree rules'!$C$9,"Polymer laminate","Steel plate or jacket"),IF(L533&lt;='Tree rules'!$C$10,"Steel plate or jacket","Polymer laminate")))</f>
        <v>Monitor</v>
      </c>
      <c r="T533" s="5" t="str">
        <f aca="false">IF(S533=R533,"Yes","No")</f>
        <v>Yes</v>
      </c>
    </row>
    <row r="534" customFormat="false" ht="15" hidden="false" customHeight="false" outlineLevel="0" collapsed="false">
      <c r="A534" s="15" t="n">
        <v>769</v>
      </c>
      <c r="B534" s="16" t="n">
        <v>4.90788777457359</v>
      </c>
      <c r="C534" s="15" t="n">
        <v>230</v>
      </c>
      <c r="D534" s="15" t="n">
        <v>400</v>
      </c>
      <c r="E534" s="15" t="n">
        <v>25</v>
      </c>
      <c r="F534" s="16" t="n">
        <v>0.776085141697083</v>
      </c>
      <c r="G534" s="17" t="s">
        <v>101</v>
      </c>
      <c r="H534" s="18" t="n">
        <v>0.3</v>
      </c>
      <c r="I534" s="18" t="n">
        <v>1.5</v>
      </c>
      <c r="J534" s="19" t="n">
        <v>0.850712483311342</v>
      </c>
      <c r="K534" s="19" t="n">
        <v>0.474796966528942</v>
      </c>
      <c r="L534" s="16" t="n">
        <v>13.9428629959477</v>
      </c>
      <c r="M534" s="19" t="n">
        <v>0.550221186522851</v>
      </c>
      <c r="N534" s="19" t="n">
        <v>1.01554122475911</v>
      </c>
      <c r="O534" s="19" t="n">
        <v>1.07411087173475</v>
      </c>
      <c r="P534" s="19" t="n">
        <v>0.721479444874926</v>
      </c>
      <c r="Q534" s="17" t="s">
        <v>31</v>
      </c>
      <c r="R534" s="5" t="str">
        <f aca="false">IF(OR(Q534="Steel plate",Q534="Concrete jacket"),"Steel plate or jacket",Q534)</f>
        <v>Polymer laminate</v>
      </c>
      <c r="S534" s="5" t="str">
        <f aca="false">IF(O534&lt;='Tree rules'!$C$4,IF(N534&lt;='Tree rules'!$C$5,IF(P534&lt;='Tree rules'!$C$7,"Monitor","Polymer laminate"),IF(P534&lt;='Tree rules'!$C$8,"Seal cracks","Polymer laminate")),IF(O534&lt;='Tree rules'!$C$6,IF(P534&lt;='Tree rules'!$C$9,"Polymer laminate","Steel plate or jacket"),IF(L534&lt;='Tree rules'!$C$10,"Steel plate or jacket","Polymer laminate")))</f>
        <v>Polymer laminate</v>
      </c>
      <c r="T534" s="5" t="str">
        <f aca="false">IF(S534=R534,"Yes","No")</f>
        <v>Yes</v>
      </c>
    </row>
    <row r="535" customFormat="false" ht="15" hidden="false" customHeight="false" outlineLevel="0" collapsed="false">
      <c r="A535" s="15" t="n">
        <v>770</v>
      </c>
      <c r="B535" s="16" t="n">
        <v>5.69929414845364</v>
      </c>
      <c r="C535" s="15" t="n">
        <v>230</v>
      </c>
      <c r="D535" s="15" t="n">
        <v>550</v>
      </c>
      <c r="E535" s="15" t="n">
        <v>25</v>
      </c>
      <c r="F535" s="16" t="n">
        <v>0.693795479053647</v>
      </c>
      <c r="G535" s="17" t="s">
        <v>101</v>
      </c>
      <c r="H535" s="18" t="n">
        <v>0.3</v>
      </c>
      <c r="I535" s="18" t="n">
        <v>2</v>
      </c>
      <c r="J535" s="19" t="n">
        <v>0.943202836871971</v>
      </c>
      <c r="K535" s="19" t="n">
        <v>0.430709955549457</v>
      </c>
      <c r="L535" s="16" t="n">
        <v>11.3081233104239</v>
      </c>
      <c r="M535" s="19" t="n">
        <v>0.596397611618775</v>
      </c>
      <c r="N535" s="19" t="n">
        <v>0.964193061544303</v>
      </c>
      <c r="O535" s="19" t="n">
        <v>1.48015882180069</v>
      </c>
      <c r="P535" s="19" t="n">
        <v>0.67669265639873</v>
      </c>
      <c r="Q535" s="17" t="s">
        <v>104</v>
      </c>
      <c r="R535" s="5" t="str">
        <f aca="false">IF(OR(Q535="Steel plate",Q535="Concrete jacket"),"Steel plate or jacket",Q535)</f>
        <v>Steel plate or jacket</v>
      </c>
      <c r="S535" s="5" t="str">
        <f aca="false">IF(O535&lt;='Tree rules'!$C$4,IF(N535&lt;='Tree rules'!$C$5,IF(P535&lt;='Tree rules'!$C$7,"Monitor","Polymer laminate"),IF(P535&lt;='Tree rules'!$C$8,"Seal cracks","Polymer laminate")),IF(O535&lt;='Tree rules'!$C$6,IF(P535&lt;='Tree rules'!$C$9,"Polymer laminate","Steel plate or jacket"),IF(L535&lt;='Tree rules'!$C$10,"Steel plate or jacket","Polymer laminate")))</f>
        <v>Steel plate or jacket</v>
      </c>
      <c r="T535" s="5" t="str">
        <f aca="false">IF(S535=R535,"Yes","No")</f>
        <v>Yes</v>
      </c>
    </row>
    <row r="536" customFormat="false" ht="15" hidden="false" customHeight="false" outlineLevel="0" collapsed="false">
      <c r="A536" s="15" t="n">
        <v>773</v>
      </c>
      <c r="B536" s="16" t="n">
        <v>3.63407070612371</v>
      </c>
      <c r="C536" s="15" t="n">
        <v>230</v>
      </c>
      <c r="D536" s="15" t="n">
        <v>325</v>
      </c>
      <c r="E536" s="15" t="n">
        <v>30</v>
      </c>
      <c r="F536" s="16" t="n">
        <v>0.939980971621069</v>
      </c>
      <c r="G536" s="17" t="s">
        <v>101</v>
      </c>
      <c r="H536" s="18" t="n">
        <v>0.3</v>
      </c>
      <c r="I536" s="18" t="n">
        <v>2</v>
      </c>
      <c r="J536" s="19" t="n">
        <v>0.873219626425026</v>
      </c>
      <c r="K536" s="19" t="n">
        <v>0.432986686373147</v>
      </c>
      <c r="L536" s="16" t="n">
        <v>13.0253430327015</v>
      </c>
      <c r="M536" s="19" t="n">
        <v>0.649797092718484</v>
      </c>
      <c r="N536" s="19" t="n">
        <v>1.02851724324137</v>
      </c>
      <c r="O536" s="19" t="n">
        <v>1.36834678032828</v>
      </c>
      <c r="P536" s="19" t="n">
        <v>0.670282361702199</v>
      </c>
      <c r="Q536" s="17" t="s">
        <v>31</v>
      </c>
      <c r="R536" s="5" t="str">
        <f aca="false">IF(OR(Q536="Steel plate",Q536="Concrete jacket"),"Steel plate or jacket",Q536)</f>
        <v>Polymer laminate</v>
      </c>
      <c r="S536" s="5" t="str">
        <f aca="false">IF(O536&lt;='Tree rules'!$C$4,IF(N536&lt;='Tree rules'!$C$5,IF(P536&lt;='Tree rules'!$C$7,"Monitor","Polymer laminate"),IF(P536&lt;='Tree rules'!$C$8,"Seal cracks","Polymer laminate")),IF(O536&lt;='Tree rules'!$C$6,IF(P536&lt;='Tree rules'!$C$9,"Polymer laminate","Steel plate or jacket"),IF(L536&lt;='Tree rules'!$C$10,"Steel plate or jacket","Polymer laminate")))</f>
        <v>Steel plate or jacket</v>
      </c>
      <c r="T536" s="5" t="str">
        <f aca="false">IF(S536=R536,"Yes","No")</f>
        <v>No</v>
      </c>
    </row>
    <row r="537" customFormat="false" ht="15" hidden="false" customHeight="false" outlineLevel="0" collapsed="false">
      <c r="A537" s="15" t="n">
        <v>776</v>
      </c>
      <c r="B537" s="16" t="n">
        <v>3.17843146701247</v>
      </c>
      <c r="C537" s="15" t="n">
        <v>230</v>
      </c>
      <c r="D537" s="15" t="n">
        <v>300</v>
      </c>
      <c r="E537" s="15" t="n">
        <v>30</v>
      </c>
      <c r="F537" s="16" t="n">
        <v>1.08405543602132</v>
      </c>
      <c r="G537" s="17" t="s">
        <v>103</v>
      </c>
      <c r="H537" s="18" t="n">
        <v>0.2</v>
      </c>
      <c r="I537" s="18" t="n">
        <v>1.5</v>
      </c>
      <c r="J537" s="19" t="n">
        <v>0.876646991048407</v>
      </c>
      <c r="K537" s="19" t="n">
        <v>0.479429176481644</v>
      </c>
      <c r="L537" s="16" t="n">
        <v>12.6128232817955</v>
      </c>
      <c r="M537" s="19" t="n">
        <v>0.692383977121053</v>
      </c>
      <c r="N537" s="19" t="n">
        <v>1.5366250054211</v>
      </c>
      <c r="O537" s="19" t="n">
        <v>1.10482541408089</v>
      </c>
      <c r="P537" s="19" t="n">
        <v>0.588453036440983</v>
      </c>
      <c r="Q537" s="17" t="s">
        <v>31</v>
      </c>
      <c r="R537" s="5" t="str">
        <f aca="false">IF(OR(Q537="Steel plate",Q537="Concrete jacket"),"Steel plate or jacket",Q537)</f>
        <v>Polymer laminate</v>
      </c>
      <c r="S537" s="5" t="str">
        <f aca="false">IF(O537&lt;='Tree rules'!$C$4,IF(N537&lt;='Tree rules'!$C$5,IF(P537&lt;='Tree rules'!$C$7,"Monitor","Polymer laminate"),IF(P537&lt;='Tree rules'!$C$8,"Seal cracks","Polymer laminate")),IF(O537&lt;='Tree rules'!$C$6,IF(P537&lt;='Tree rules'!$C$9,"Polymer laminate","Steel plate or jacket"),IF(L537&lt;='Tree rules'!$C$10,"Steel plate or jacket","Polymer laminate")))</f>
        <v>Polymer laminate</v>
      </c>
      <c r="T537" s="5" t="str">
        <f aca="false">IF(S537=R537,"Yes","No")</f>
        <v>Yes</v>
      </c>
    </row>
    <row r="538" customFormat="false" ht="15" hidden="false" customHeight="false" outlineLevel="0" collapsed="false">
      <c r="A538" s="15" t="n">
        <v>777</v>
      </c>
      <c r="B538" s="16" t="n">
        <v>5.13883568601155</v>
      </c>
      <c r="C538" s="15" t="n">
        <v>300</v>
      </c>
      <c r="D538" s="15" t="n">
        <v>475</v>
      </c>
      <c r="E538" s="15" t="n">
        <v>25</v>
      </c>
      <c r="F538" s="16" t="n">
        <v>0.781126378514945</v>
      </c>
      <c r="G538" s="17" t="s">
        <v>103</v>
      </c>
      <c r="H538" s="18" t="n">
        <v>0.2</v>
      </c>
      <c r="I538" s="18" t="n">
        <v>2</v>
      </c>
      <c r="J538" s="19" t="n">
        <v>0.865983021672618</v>
      </c>
      <c r="K538" s="19" t="n">
        <v>0.534717964933033</v>
      </c>
      <c r="L538" s="16" t="n">
        <v>11.9786379627309</v>
      </c>
      <c r="M538" s="19" t="n">
        <v>0.846813041597241</v>
      </c>
      <c r="N538" s="19" t="n">
        <v>1.22022492046861</v>
      </c>
      <c r="O538" s="19" t="n">
        <v>1.26890936432989</v>
      </c>
      <c r="P538" s="19" t="n">
        <v>0.521372222715001</v>
      </c>
      <c r="Q538" s="17" t="s">
        <v>31</v>
      </c>
      <c r="R538" s="5" t="str">
        <f aca="false">IF(OR(Q538="Steel plate",Q538="Concrete jacket"),"Steel plate or jacket",Q538)</f>
        <v>Polymer laminate</v>
      </c>
      <c r="S538" s="5" t="str">
        <f aca="false">IF(O538&lt;='Tree rules'!$C$4,IF(N538&lt;='Tree rules'!$C$5,IF(P538&lt;='Tree rules'!$C$7,"Monitor","Polymer laminate"),IF(P538&lt;='Tree rules'!$C$8,"Seal cracks","Polymer laminate")),IF(O538&lt;='Tree rules'!$C$6,IF(P538&lt;='Tree rules'!$C$9,"Polymer laminate","Steel plate or jacket"),IF(L538&lt;='Tree rules'!$C$10,"Steel plate or jacket","Polymer laminate")))</f>
        <v>Polymer laminate</v>
      </c>
      <c r="T538" s="5" t="str">
        <f aca="false">IF(S538=R538,"Yes","No")</f>
        <v>Yes</v>
      </c>
    </row>
    <row r="539" customFormat="false" ht="15" hidden="false" customHeight="false" outlineLevel="0" collapsed="false">
      <c r="A539" s="15" t="n">
        <v>779</v>
      </c>
      <c r="B539" s="16" t="n">
        <v>3.82432924856198</v>
      </c>
      <c r="C539" s="15" t="n">
        <v>230</v>
      </c>
      <c r="D539" s="15" t="n">
        <v>325</v>
      </c>
      <c r="E539" s="15" t="n">
        <v>20</v>
      </c>
      <c r="F539" s="16" t="n">
        <v>0.739439918465071</v>
      </c>
      <c r="G539" s="17" t="s">
        <v>102</v>
      </c>
      <c r="H539" s="18" t="n">
        <v>0.1</v>
      </c>
      <c r="I539" s="18" t="n">
        <v>1</v>
      </c>
      <c r="J539" s="19" t="n">
        <v>0.862993574256775</v>
      </c>
      <c r="K539" s="19" t="n">
        <v>0.558906533463509</v>
      </c>
      <c r="L539" s="16" t="n">
        <v>14.3771776261729</v>
      </c>
      <c r="M539" s="19" t="n">
        <v>0.297879008129483</v>
      </c>
      <c r="N539" s="19" t="n">
        <v>2.4927819578663</v>
      </c>
      <c r="O539" s="19" t="n">
        <v>0.862993574256775</v>
      </c>
      <c r="P539" s="19" t="n">
        <v>1.05310137262328</v>
      </c>
      <c r="Q539" s="17" t="s">
        <v>31</v>
      </c>
      <c r="R539" s="5" t="str">
        <f aca="false">IF(OR(Q539="Steel plate",Q539="Concrete jacket"),"Steel plate or jacket",Q539)</f>
        <v>Polymer laminate</v>
      </c>
      <c r="S539" s="5" t="str">
        <f aca="false">IF(O539&lt;='Tree rules'!$C$4,IF(N539&lt;='Tree rules'!$C$5,IF(P539&lt;='Tree rules'!$C$7,"Monitor","Polymer laminate"),IF(P539&lt;='Tree rules'!$C$8,"Seal cracks","Polymer laminate")),IF(O539&lt;='Tree rules'!$C$6,IF(P539&lt;='Tree rules'!$C$9,"Polymer laminate","Steel plate or jacket"),IF(L539&lt;='Tree rules'!$C$10,"Steel plate or jacket","Polymer laminate")))</f>
        <v>Polymer laminate</v>
      </c>
      <c r="T539" s="5" t="str">
        <f aca="false">IF(S539=R539,"Yes","No")</f>
        <v>Yes</v>
      </c>
    </row>
    <row r="540" customFormat="false" ht="15" hidden="false" customHeight="false" outlineLevel="0" collapsed="false">
      <c r="A540" s="15" t="n">
        <v>781</v>
      </c>
      <c r="B540" s="16" t="n">
        <v>3.85522331121875</v>
      </c>
      <c r="C540" s="15" t="n">
        <v>300</v>
      </c>
      <c r="D540" s="15" t="n">
        <v>300</v>
      </c>
      <c r="E540" s="15" t="n">
        <v>25</v>
      </c>
      <c r="F540" s="16" t="n">
        <v>0.589048622548086</v>
      </c>
      <c r="G540" s="17" t="s">
        <v>101</v>
      </c>
      <c r="H540" s="18" t="n">
        <v>0.3</v>
      </c>
      <c r="I540" s="18" t="n">
        <v>2</v>
      </c>
      <c r="J540" s="19" t="n">
        <v>0.870970118255372</v>
      </c>
      <c r="K540" s="19" t="n">
        <v>0.432577079824219</v>
      </c>
      <c r="L540" s="16" t="n">
        <v>15.0594660594482</v>
      </c>
      <c r="M540" s="19" t="n">
        <v>0.785644929858252</v>
      </c>
      <c r="N540" s="19" t="n">
        <v>0.976453979617276</v>
      </c>
      <c r="O540" s="19" t="n">
        <v>1.36517852614168</v>
      </c>
      <c r="P540" s="19" t="n">
        <v>0.459497903523903</v>
      </c>
      <c r="Q540" s="17" t="s">
        <v>31</v>
      </c>
      <c r="R540" s="5" t="str">
        <f aca="false">IF(OR(Q540="Steel plate",Q540="Concrete jacket"),"Steel plate or jacket",Q540)</f>
        <v>Polymer laminate</v>
      </c>
      <c r="S540" s="5" t="str">
        <f aca="false">IF(O540&lt;='Tree rules'!$C$4,IF(N540&lt;='Tree rules'!$C$5,IF(P540&lt;='Tree rules'!$C$7,"Monitor","Polymer laminate"),IF(P540&lt;='Tree rules'!$C$8,"Seal cracks","Polymer laminate")),IF(O540&lt;='Tree rules'!$C$6,IF(P540&lt;='Tree rules'!$C$9,"Polymer laminate","Steel plate or jacket"),IF(L540&lt;='Tree rules'!$C$10,"Steel plate or jacket","Polymer laminate")))</f>
        <v>Polymer laminate</v>
      </c>
      <c r="T540" s="5" t="str">
        <f aca="false">IF(S540=R540,"Yes","No")</f>
        <v>Yes</v>
      </c>
    </row>
    <row r="541" customFormat="false" ht="15" hidden="false" customHeight="false" outlineLevel="0" collapsed="false">
      <c r="A541" s="15" t="n">
        <v>782</v>
      </c>
      <c r="B541" s="16" t="n">
        <v>5.67956438391515</v>
      </c>
      <c r="C541" s="15" t="n">
        <v>300</v>
      </c>
      <c r="D541" s="15" t="n">
        <v>525</v>
      </c>
      <c r="E541" s="15" t="n">
        <v>20</v>
      </c>
      <c r="F541" s="16" t="n">
        <v>0.658614812073332</v>
      </c>
      <c r="G541" s="17" t="s">
        <v>103</v>
      </c>
      <c r="H541" s="18" t="n">
        <v>0.2</v>
      </c>
      <c r="I541" s="18" t="n">
        <v>1.5</v>
      </c>
      <c r="J541" s="19" t="n">
        <v>0.936024628010522</v>
      </c>
      <c r="K541" s="19" t="n">
        <v>0.462224827069226</v>
      </c>
      <c r="L541" s="16" t="n">
        <v>11.9068435721492</v>
      </c>
      <c r="M541" s="19" t="n">
        <v>0.952216714594444</v>
      </c>
      <c r="N541" s="19" t="n">
        <v>1.34147873471806</v>
      </c>
      <c r="O541" s="19" t="n">
        <v>1.18771003110843</v>
      </c>
      <c r="P541" s="19" t="n">
        <v>0.418779295305734</v>
      </c>
      <c r="Q541" s="17" t="s">
        <v>31</v>
      </c>
      <c r="R541" s="5" t="str">
        <f aca="false">IF(OR(Q541="Steel plate",Q541="Concrete jacket"),"Steel plate or jacket",Q541)</f>
        <v>Polymer laminate</v>
      </c>
      <c r="S541" s="5" t="str">
        <f aca="false">IF(O541&lt;='Tree rules'!$C$4,IF(N541&lt;='Tree rules'!$C$5,IF(P541&lt;='Tree rules'!$C$7,"Monitor","Polymer laminate"),IF(P541&lt;='Tree rules'!$C$8,"Seal cracks","Polymer laminate")),IF(O541&lt;='Tree rules'!$C$6,IF(P541&lt;='Tree rules'!$C$9,"Polymer laminate","Steel plate or jacket"),IF(L541&lt;='Tree rules'!$C$10,"Steel plate or jacket","Polymer laminate")))</f>
        <v>Polymer laminate</v>
      </c>
      <c r="T541" s="5" t="str">
        <f aca="false">IF(S541=R541,"Yes","No")</f>
        <v>Yes</v>
      </c>
    </row>
    <row r="542" customFormat="false" ht="15" hidden="false" customHeight="false" outlineLevel="0" collapsed="false">
      <c r="A542" s="15" t="n">
        <v>784</v>
      </c>
      <c r="B542" s="16" t="n">
        <v>5.05292551639563</v>
      </c>
      <c r="C542" s="15" t="n">
        <v>300</v>
      </c>
      <c r="D542" s="15" t="n">
        <v>450</v>
      </c>
      <c r="E542" s="15" t="n">
        <v>20</v>
      </c>
      <c r="F542" s="16" t="n">
        <v>0.520993806565472</v>
      </c>
      <c r="G542" s="17" t="s">
        <v>101</v>
      </c>
      <c r="H542" s="18" t="n">
        <v>0.3</v>
      </c>
      <c r="I542" s="18" t="n">
        <v>2</v>
      </c>
      <c r="J542" s="19" t="n">
        <v>0.925212051744239</v>
      </c>
      <c r="K542" s="19" t="n">
        <v>0.40030518558491</v>
      </c>
      <c r="L542" s="16" t="n">
        <v>12.5694664586956</v>
      </c>
      <c r="M542" s="19" t="n">
        <v>0.687489939667493</v>
      </c>
      <c r="N542" s="19" t="n">
        <v>1.68384250932949</v>
      </c>
      <c r="O542" s="19" t="n">
        <v>1.48005692140961</v>
      </c>
      <c r="P542" s="19" t="n">
        <v>0.512724342243384</v>
      </c>
      <c r="Q542" s="17" t="s">
        <v>31</v>
      </c>
      <c r="R542" s="5" t="str">
        <f aca="false">IF(OR(Q542="Steel plate",Q542="Concrete jacket"),"Steel plate or jacket",Q542)</f>
        <v>Polymer laminate</v>
      </c>
      <c r="S542" s="5" t="str">
        <f aca="false">IF(O542&lt;='Tree rules'!$C$4,IF(N542&lt;='Tree rules'!$C$5,IF(P542&lt;='Tree rules'!$C$7,"Monitor","Polymer laminate"),IF(P542&lt;='Tree rules'!$C$8,"Seal cracks","Polymer laminate")),IF(O542&lt;='Tree rules'!$C$6,IF(P542&lt;='Tree rules'!$C$9,"Polymer laminate","Steel plate or jacket"),IF(L542&lt;='Tree rules'!$C$10,"Steel plate or jacket","Polymer laminate")))</f>
        <v>Steel plate or jacket</v>
      </c>
      <c r="T542" s="5" t="str">
        <f aca="false">IF(S542=R542,"Yes","No")</f>
        <v>No</v>
      </c>
    </row>
    <row r="543" customFormat="false" ht="15" hidden="false" customHeight="false" outlineLevel="0" collapsed="false">
      <c r="A543" s="15" t="n">
        <v>785</v>
      </c>
      <c r="B543" s="16" t="n">
        <v>3.20949397712868</v>
      </c>
      <c r="C543" s="15" t="n">
        <v>300</v>
      </c>
      <c r="D543" s="15" t="n">
        <v>300</v>
      </c>
      <c r="E543" s="15" t="n">
        <v>25</v>
      </c>
      <c r="F543" s="16" t="n">
        <v>0.791582400904515</v>
      </c>
      <c r="G543" s="17" t="s">
        <v>101</v>
      </c>
      <c r="H543" s="18" t="n">
        <v>0.3</v>
      </c>
      <c r="I543" s="18" t="n">
        <v>1</v>
      </c>
      <c r="J543" s="19" t="n">
        <v>0.888667801284596</v>
      </c>
      <c r="K543" s="19" t="n">
        <v>0.580183490960392</v>
      </c>
      <c r="L543" s="16" t="n">
        <v>12.6358030595617</v>
      </c>
      <c r="M543" s="19" t="n">
        <v>0.57158814373163</v>
      </c>
      <c r="N543" s="19" t="n">
        <v>0.738131439479773</v>
      </c>
      <c r="O543" s="19" t="n">
        <v>0.888667801284596</v>
      </c>
      <c r="P543" s="19" t="n">
        <v>0.572830597446954</v>
      </c>
      <c r="Q543" s="17" t="s">
        <v>29</v>
      </c>
      <c r="R543" s="5" t="str">
        <f aca="false">IF(OR(Q543="Steel plate",Q543="Concrete jacket"),"Steel plate or jacket",Q543)</f>
        <v>Monitor</v>
      </c>
      <c r="S543" s="5" t="str">
        <f aca="false">IF(O543&lt;='Tree rules'!$C$4,IF(N543&lt;='Tree rules'!$C$5,IF(P543&lt;='Tree rules'!$C$7,"Monitor","Polymer laminate"),IF(P543&lt;='Tree rules'!$C$8,"Seal cracks","Polymer laminate")),IF(O543&lt;='Tree rules'!$C$6,IF(P543&lt;='Tree rules'!$C$9,"Polymer laminate","Steel plate or jacket"),IF(L543&lt;='Tree rules'!$C$10,"Steel plate or jacket","Polymer laminate")))</f>
        <v>Monitor</v>
      </c>
      <c r="T543" s="5" t="str">
        <f aca="false">IF(S543=R543,"Yes","No")</f>
        <v>Yes</v>
      </c>
    </row>
    <row r="544" customFormat="false" ht="15" hidden="false" customHeight="false" outlineLevel="0" collapsed="false">
      <c r="A544" s="15" t="n">
        <v>786</v>
      </c>
      <c r="B544" s="16" t="n">
        <v>6.39940575051697</v>
      </c>
      <c r="C544" s="15" t="n">
        <v>300</v>
      </c>
      <c r="D544" s="15" t="n">
        <v>625</v>
      </c>
      <c r="E544" s="15" t="n">
        <v>25</v>
      </c>
      <c r="F544" s="16" t="n">
        <v>0.544470130604817</v>
      </c>
      <c r="G544" s="17" t="s">
        <v>101</v>
      </c>
      <c r="H544" s="18" t="n">
        <v>0.3</v>
      </c>
      <c r="I544" s="18" t="n">
        <v>1.5</v>
      </c>
      <c r="J544" s="19" t="n">
        <v>0.93669521936265</v>
      </c>
      <c r="K544" s="19" t="n">
        <v>0.530273015343848</v>
      </c>
      <c r="L544" s="16" t="n">
        <v>11.0908245242929</v>
      </c>
      <c r="M544" s="19" t="n">
        <v>0.485359423363064</v>
      </c>
      <c r="N544" s="19" t="n">
        <v>0.968426444981932</v>
      </c>
      <c r="O544" s="19" t="n">
        <v>1.15669072982918</v>
      </c>
      <c r="P544" s="19" t="n">
        <v>0.623400930198197</v>
      </c>
      <c r="Q544" s="17" t="s">
        <v>31</v>
      </c>
      <c r="R544" s="5" t="str">
        <f aca="false">IF(OR(Q544="Steel plate",Q544="Concrete jacket"),"Steel plate or jacket",Q544)</f>
        <v>Polymer laminate</v>
      </c>
      <c r="S544" s="5" t="str">
        <f aca="false">IF(O544&lt;='Tree rules'!$C$4,IF(N544&lt;='Tree rules'!$C$5,IF(P544&lt;='Tree rules'!$C$7,"Monitor","Polymer laminate"),IF(P544&lt;='Tree rules'!$C$8,"Seal cracks","Polymer laminate")),IF(O544&lt;='Tree rules'!$C$6,IF(P544&lt;='Tree rules'!$C$9,"Polymer laminate","Steel plate or jacket"),IF(L544&lt;='Tree rules'!$C$10,"Steel plate or jacket","Polymer laminate")))</f>
        <v>Polymer laminate</v>
      </c>
      <c r="T544" s="5" t="str">
        <f aca="false">IF(S544=R544,"Yes","No")</f>
        <v>Yes</v>
      </c>
    </row>
    <row r="545" customFormat="false" ht="15" hidden="false" customHeight="false" outlineLevel="0" collapsed="false">
      <c r="A545" s="15" t="n">
        <v>787</v>
      </c>
      <c r="B545" s="16" t="n">
        <v>5.83524193421167</v>
      </c>
      <c r="C545" s="15" t="n">
        <v>230</v>
      </c>
      <c r="D545" s="15" t="n">
        <v>525</v>
      </c>
      <c r="E545" s="15" t="n">
        <v>25</v>
      </c>
      <c r="F545" s="16" t="n">
        <v>0.547504574284506</v>
      </c>
      <c r="G545" s="17" t="s">
        <v>101</v>
      </c>
      <c r="H545" s="18" t="n">
        <v>0.3</v>
      </c>
      <c r="I545" s="18" t="n">
        <v>1</v>
      </c>
      <c r="J545" s="19" t="n">
        <v>0.935151461897729</v>
      </c>
      <c r="K545" s="19" t="n">
        <v>0.52643249698288</v>
      </c>
      <c r="L545" s="16" t="n">
        <v>12.1821334743459</v>
      </c>
      <c r="M545" s="19" t="n">
        <v>0.768839746325295</v>
      </c>
      <c r="N545" s="19" t="n">
        <v>0.616344590083236</v>
      </c>
      <c r="O545" s="19" t="n">
        <v>0.935151461897729</v>
      </c>
      <c r="P545" s="19" t="n">
        <v>0.386561860751874</v>
      </c>
      <c r="Q545" s="17" t="s">
        <v>29</v>
      </c>
      <c r="R545" s="5" t="str">
        <f aca="false">IF(OR(Q545="Steel plate",Q545="Concrete jacket"),"Steel plate or jacket",Q545)</f>
        <v>Monitor</v>
      </c>
      <c r="S545" s="5" t="str">
        <f aca="false">IF(O545&lt;='Tree rules'!$C$4,IF(N545&lt;='Tree rules'!$C$5,IF(P545&lt;='Tree rules'!$C$7,"Monitor","Polymer laminate"),IF(P545&lt;='Tree rules'!$C$8,"Seal cracks","Polymer laminate")),IF(O545&lt;='Tree rules'!$C$6,IF(P545&lt;='Tree rules'!$C$9,"Polymer laminate","Steel plate or jacket"),IF(L545&lt;='Tree rules'!$C$10,"Steel plate or jacket","Polymer laminate")))</f>
        <v>Monitor</v>
      </c>
      <c r="T545" s="5" t="str">
        <f aca="false">IF(S545=R545,"Yes","No")</f>
        <v>Yes</v>
      </c>
    </row>
    <row r="546" customFormat="false" ht="15" hidden="false" customHeight="false" outlineLevel="0" collapsed="false">
      <c r="A546" s="15" t="n">
        <v>788</v>
      </c>
      <c r="B546" s="16" t="n">
        <v>5.01302552401522</v>
      </c>
      <c r="C546" s="15" t="n">
        <v>230</v>
      </c>
      <c r="D546" s="15" t="n">
        <v>475</v>
      </c>
      <c r="E546" s="15" t="n">
        <v>30</v>
      </c>
      <c r="F546" s="16" t="n">
        <v>0.959655631887728</v>
      </c>
      <c r="G546" s="17" t="s">
        <v>101</v>
      </c>
      <c r="H546" s="18" t="n">
        <v>0.3</v>
      </c>
      <c r="I546" s="18" t="n">
        <v>1</v>
      </c>
      <c r="J546" s="19" t="n">
        <v>0.901167304153753</v>
      </c>
      <c r="K546" s="19" t="n">
        <v>0.532113948145584</v>
      </c>
      <c r="L546" s="16" t="n">
        <v>11.7401066136188</v>
      </c>
      <c r="M546" s="19" t="n">
        <v>0.916258198415681</v>
      </c>
      <c r="N546" s="19" t="n">
        <v>0.60549691751118</v>
      </c>
      <c r="O546" s="19" t="n">
        <v>0.901167304153753</v>
      </c>
      <c r="P546" s="19" t="n">
        <v>0.442604333839206</v>
      </c>
      <c r="Q546" s="17" t="s">
        <v>29</v>
      </c>
      <c r="R546" s="5" t="str">
        <f aca="false">IF(OR(Q546="Steel plate",Q546="Concrete jacket"),"Steel plate or jacket",Q546)</f>
        <v>Monitor</v>
      </c>
      <c r="S546" s="5" t="str">
        <f aca="false">IF(O546&lt;='Tree rules'!$C$4,IF(N546&lt;='Tree rules'!$C$5,IF(P546&lt;='Tree rules'!$C$7,"Monitor","Polymer laminate"),IF(P546&lt;='Tree rules'!$C$8,"Seal cracks","Polymer laminate")),IF(O546&lt;='Tree rules'!$C$6,IF(P546&lt;='Tree rules'!$C$9,"Polymer laminate","Steel plate or jacket"),IF(L546&lt;='Tree rules'!$C$10,"Steel plate or jacket","Polymer laminate")))</f>
        <v>Monitor</v>
      </c>
      <c r="T546" s="5" t="str">
        <f aca="false">IF(S546=R546,"Yes","No")</f>
        <v>Yes</v>
      </c>
    </row>
    <row r="547" customFormat="false" ht="15" hidden="false" customHeight="false" outlineLevel="0" collapsed="false">
      <c r="A547" s="15" t="n">
        <v>790</v>
      </c>
      <c r="B547" s="16" t="n">
        <v>7.91450719703653</v>
      </c>
      <c r="C547" s="15" t="n">
        <v>300</v>
      </c>
      <c r="D547" s="15" t="n">
        <v>775</v>
      </c>
      <c r="E547" s="15" t="n">
        <v>20</v>
      </c>
      <c r="F547" s="16" t="n">
        <v>0.720218398347041</v>
      </c>
      <c r="G547" s="17" t="s">
        <v>103</v>
      </c>
      <c r="H547" s="18" t="n">
        <v>0.2</v>
      </c>
      <c r="I547" s="18" t="n">
        <v>1</v>
      </c>
      <c r="J547" s="19" t="n">
        <v>0.912271381740748</v>
      </c>
      <c r="K547" s="19" t="n">
        <v>0.469498016652755</v>
      </c>
      <c r="L547" s="16" t="n">
        <v>10.886529844617</v>
      </c>
      <c r="M547" s="19" t="n">
        <v>0.43546874742773</v>
      </c>
      <c r="N547" s="19" t="n">
        <v>0.866308605724746</v>
      </c>
      <c r="O547" s="19" t="n">
        <v>0.912271381740748</v>
      </c>
      <c r="P547" s="19" t="n">
        <v>0.773916851037292</v>
      </c>
      <c r="Q547" s="17" t="s">
        <v>29</v>
      </c>
      <c r="R547" s="5" t="str">
        <f aca="false">IF(OR(Q547="Steel plate",Q547="Concrete jacket"),"Steel plate or jacket",Q547)</f>
        <v>Monitor</v>
      </c>
      <c r="S547" s="5" t="str">
        <f aca="false">IF(O547&lt;='Tree rules'!$C$4,IF(N547&lt;='Tree rules'!$C$5,IF(P547&lt;='Tree rules'!$C$7,"Monitor","Polymer laminate"),IF(P547&lt;='Tree rules'!$C$8,"Seal cracks","Polymer laminate")),IF(O547&lt;='Tree rules'!$C$6,IF(P547&lt;='Tree rules'!$C$9,"Polymer laminate","Steel plate or jacket"),IF(L547&lt;='Tree rules'!$C$10,"Steel plate or jacket","Polymer laminate")))</f>
        <v>Monitor</v>
      </c>
      <c r="T547" s="5" t="str">
        <f aca="false">IF(S547=R547,"Yes","No")</f>
        <v>Yes</v>
      </c>
    </row>
    <row r="548" customFormat="false" ht="15" hidden="false" customHeight="false" outlineLevel="0" collapsed="false">
      <c r="A548" s="15" t="n">
        <v>791</v>
      </c>
      <c r="B548" s="16" t="n">
        <v>3.10404205831964</v>
      </c>
      <c r="C548" s="15" t="n">
        <v>230</v>
      </c>
      <c r="D548" s="15" t="n">
        <v>300</v>
      </c>
      <c r="E548" s="15" t="n">
        <v>30</v>
      </c>
      <c r="F548" s="16" t="n">
        <v>1.08405543602132</v>
      </c>
      <c r="G548" s="17" t="s">
        <v>103</v>
      </c>
      <c r="H548" s="18" t="n">
        <v>0.2</v>
      </c>
      <c r="I548" s="18" t="n">
        <v>1</v>
      </c>
      <c r="J548" s="19" t="n">
        <v>0.889848146418373</v>
      </c>
      <c r="K548" s="19" t="n">
        <v>0.42531712455932</v>
      </c>
      <c r="L548" s="16" t="n">
        <v>12.3176272155541</v>
      </c>
      <c r="M548" s="19" t="n">
        <v>0.520432106634957</v>
      </c>
      <c r="N548" s="19" t="n">
        <v>1.25790542151763</v>
      </c>
      <c r="O548" s="19" t="n">
        <v>0.889848146418373</v>
      </c>
      <c r="P548" s="19" t="n">
        <v>0.636779976405417</v>
      </c>
      <c r="Q548" s="17" t="s">
        <v>30</v>
      </c>
      <c r="R548" s="5" t="str">
        <f aca="false">IF(OR(Q548="Steel plate",Q548="Concrete jacket"),"Steel plate or jacket",Q548)</f>
        <v>Seal cracks</v>
      </c>
      <c r="S548" s="5" t="str">
        <f aca="false">IF(O548&lt;='Tree rules'!$C$4,IF(N548&lt;='Tree rules'!$C$5,IF(P548&lt;='Tree rules'!$C$7,"Monitor","Polymer laminate"),IF(P548&lt;='Tree rules'!$C$8,"Seal cracks","Polymer laminate")),IF(O548&lt;='Tree rules'!$C$6,IF(P548&lt;='Tree rules'!$C$9,"Polymer laminate","Steel plate or jacket"),IF(L548&lt;='Tree rules'!$C$10,"Steel plate or jacket","Polymer laminate")))</f>
        <v>Seal cracks</v>
      </c>
      <c r="T548" s="5" t="str">
        <f aca="false">IF(S548=R548,"Yes","No")</f>
        <v>Yes</v>
      </c>
    </row>
    <row r="549" customFormat="false" ht="15" hidden="false" customHeight="false" outlineLevel="0" collapsed="false">
      <c r="A549" s="15" t="n">
        <v>793</v>
      </c>
      <c r="B549" s="16" t="n">
        <v>6.59182031559089</v>
      </c>
      <c r="C549" s="15" t="n">
        <v>230</v>
      </c>
      <c r="D549" s="15" t="n">
        <v>550</v>
      </c>
      <c r="E549" s="15" t="n">
        <v>30</v>
      </c>
      <c r="F549" s="16" t="n">
        <v>0.816280786486175</v>
      </c>
      <c r="G549" s="17" t="s">
        <v>101</v>
      </c>
      <c r="H549" s="18" t="n">
        <v>0.3</v>
      </c>
      <c r="I549" s="18" t="n">
        <v>2</v>
      </c>
      <c r="J549" s="19" t="n">
        <v>0.853343853438639</v>
      </c>
      <c r="K549" s="19" t="n">
        <v>0.574236169275605</v>
      </c>
      <c r="L549" s="16" t="n">
        <v>13.1311161665157</v>
      </c>
      <c r="M549" s="19" t="n">
        <v>0.758151887859642</v>
      </c>
      <c r="N549" s="19" t="n">
        <v>0.849573722453424</v>
      </c>
      <c r="O549" s="19" t="n">
        <v>1.21666680140379</v>
      </c>
      <c r="P549" s="19" t="n">
        <v>0.632345837162475</v>
      </c>
      <c r="Q549" s="17" t="s">
        <v>31</v>
      </c>
      <c r="R549" s="5" t="str">
        <f aca="false">IF(OR(Q549="Steel plate",Q549="Concrete jacket"),"Steel plate or jacket",Q549)</f>
        <v>Polymer laminate</v>
      </c>
      <c r="S549" s="5" t="str">
        <f aca="false">IF(O549&lt;='Tree rules'!$C$4,IF(N549&lt;='Tree rules'!$C$5,IF(P549&lt;='Tree rules'!$C$7,"Monitor","Polymer laminate"),IF(P549&lt;='Tree rules'!$C$8,"Seal cracks","Polymer laminate")),IF(O549&lt;='Tree rules'!$C$6,IF(P549&lt;='Tree rules'!$C$9,"Polymer laminate","Steel plate or jacket"),IF(L549&lt;='Tree rules'!$C$10,"Steel plate or jacket","Polymer laminate")))</f>
        <v>Polymer laminate</v>
      </c>
      <c r="T549" s="5" t="str">
        <f aca="false">IF(S549=R549,"Yes","No")</f>
        <v>Yes</v>
      </c>
    </row>
    <row r="550" customFormat="false" ht="15" hidden="false" customHeight="false" outlineLevel="0" collapsed="false">
      <c r="A550" s="15" t="n">
        <v>794</v>
      </c>
      <c r="B550" s="16" t="n">
        <v>4.72539277708483</v>
      </c>
      <c r="C550" s="15" t="n">
        <v>300</v>
      </c>
      <c r="D550" s="15" t="n">
        <v>425</v>
      </c>
      <c r="E550" s="15" t="n">
        <v>30</v>
      </c>
      <c r="F550" s="16" t="n">
        <v>0.593686800678386</v>
      </c>
      <c r="G550" s="17" t="s">
        <v>103</v>
      </c>
      <c r="H550" s="18" t="n">
        <v>0.2</v>
      </c>
      <c r="I550" s="18" t="n">
        <v>1.5</v>
      </c>
      <c r="J550" s="19" t="n">
        <v>0.947794004759668</v>
      </c>
      <c r="K550" s="19" t="n">
        <v>0.415840996777049</v>
      </c>
      <c r="L550" s="16" t="n">
        <v>12.4026057141334</v>
      </c>
      <c r="M550" s="19" t="n">
        <v>0.468703592125255</v>
      </c>
      <c r="N550" s="19" t="n">
        <v>1.21805926585333</v>
      </c>
      <c r="O550" s="19" t="n">
        <v>1.22462520530022</v>
      </c>
      <c r="P550" s="19" t="n">
        <v>0.632947146980571</v>
      </c>
      <c r="Q550" s="17" t="s">
        <v>31</v>
      </c>
      <c r="R550" s="5" t="str">
        <f aca="false">IF(OR(Q550="Steel plate",Q550="Concrete jacket"),"Steel plate or jacket",Q550)</f>
        <v>Polymer laminate</v>
      </c>
      <c r="S550" s="5" t="str">
        <f aca="false">IF(O550&lt;='Tree rules'!$C$4,IF(N550&lt;='Tree rules'!$C$5,IF(P550&lt;='Tree rules'!$C$7,"Monitor","Polymer laminate"),IF(P550&lt;='Tree rules'!$C$8,"Seal cracks","Polymer laminate")),IF(O550&lt;='Tree rules'!$C$6,IF(P550&lt;='Tree rules'!$C$9,"Polymer laminate","Steel plate or jacket"),IF(L550&lt;='Tree rules'!$C$10,"Steel plate or jacket","Polymer laminate")))</f>
        <v>Polymer laminate</v>
      </c>
      <c r="T550" s="5" t="str">
        <f aca="false">IF(S550=R550,"Yes","No")</f>
        <v>Yes</v>
      </c>
    </row>
    <row r="551" customFormat="false" ht="15" hidden="false" customHeight="false" outlineLevel="0" collapsed="false">
      <c r="A551" s="15" t="n">
        <v>795</v>
      </c>
      <c r="B551" s="16" t="n">
        <v>4.91377793839043</v>
      </c>
      <c r="C551" s="15" t="n">
        <v>300</v>
      </c>
      <c r="D551" s="15" t="n">
        <v>400</v>
      </c>
      <c r="E551" s="15" t="n">
        <v>30</v>
      </c>
      <c r="F551" s="16" t="n">
        <v>0.635378289490071</v>
      </c>
      <c r="G551" s="17" t="s">
        <v>103</v>
      </c>
      <c r="H551" s="18" t="n">
        <v>0.2</v>
      </c>
      <c r="I551" s="18" t="n">
        <v>2</v>
      </c>
      <c r="J551" s="19" t="n">
        <v>0.863211466950878</v>
      </c>
      <c r="K551" s="19" t="n">
        <v>0.62941705918604</v>
      </c>
      <c r="L551" s="16" t="n">
        <v>13.8027470179506</v>
      </c>
      <c r="M551" s="19" t="n">
        <v>0.34059940837857</v>
      </c>
      <c r="N551" s="19" t="n">
        <v>1.21418318943651</v>
      </c>
      <c r="O551" s="19" t="n">
        <v>1.18310291091787</v>
      </c>
      <c r="P551" s="19" t="n">
        <v>1.08585174513464</v>
      </c>
      <c r="Q551" s="17" t="s">
        <v>31</v>
      </c>
      <c r="R551" s="5" t="str">
        <f aca="false">IF(OR(Q551="Steel plate",Q551="Concrete jacket"),"Steel plate or jacket",Q551)</f>
        <v>Polymer laminate</v>
      </c>
      <c r="S551" s="5" t="str">
        <f aca="false">IF(O551&lt;='Tree rules'!$C$4,IF(N551&lt;='Tree rules'!$C$5,IF(P551&lt;='Tree rules'!$C$7,"Monitor","Polymer laminate"),IF(P551&lt;='Tree rules'!$C$8,"Seal cracks","Polymer laminate")),IF(O551&lt;='Tree rules'!$C$6,IF(P551&lt;='Tree rules'!$C$9,"Polymer laminate","Steel plate or jacket"),IF(L551&lt;='Tree rules'!$C$10,"Steel plate or jacket","Polymer laminate")))</f>
        <v>Polymer laminate</v>
      </c>
      <c r="T551" s="5" t="str">
        <f aca="false">IF(S551=R551,"Yes","No")</f>
        <v>Yes</v>
      </c>
    </row>
    <row r="552" customFormat="false" ht="15" hidden="false" customHeight="false" outlineLevel="0" collapsed="false">
      <c r="A552" s="15" t="n">
        <v>796</v>
      </c>
      <c r="B552" s="16" t="n">
        <v>5.77516687863558</v>
      </c>
      <c r="C552" s="15" t="n">
        <v>230</v>
      </c>
      <c r="D552" s="15" t="n">
        <v>525</v>
      </c>
      <c r="E552" s="15" t="n">
        <v>20</v>
      </c>
      <c r="F552" s="16" t="n">
        <v>0.730006099046008</v>
      </c>
      <c r="G552" s="17" t="s">
        <v>101</v>
      </c>
      <c r="H552" s="18" t="n">
        <v>0.3</v>
      </c>
      <c r="I552" s="18" t="n">
        <v>1.5</v>
      </c>
      <c r="J552" s="19" t="n">
        <v>0.894949042533839</v>
      </c>
      <c r="K552" s="19" t="n">
        <v>0.595726367701896</v>
      </c>
      <c r="L552" s="16" t="n">
        <v>12.0567158217862</v>
      </c>
      <c r="M552" s="19" t="n">
        <v>0.443952951649174</v>
      </c>
      <c r="N552" s="19" t="n">
        <v>0.700924375281954</v>
      </c>
      <c r="O552" s="19" t="n">
        <v>1.07585119260727</v>
      </c>
      <c r="P552" s="19" t="n">
        <v>0.954121793006444</v>
      </c>
      <c r="Q552" s="17" t="s">
        <v>31</v>
      </c>
      <c r="R552" s="5" t="str">
        <f aca="false">IF(OR(Q552="Steel plate",Q552="Concrete jacket"),"Steel plate or jacket",Q552)</f>
        <v>Polymer laminate</v>
      </c>
      <c r="S552" s="5" t="str">
        <f aca="false">IF(O552&lt;='Tree rules'!$C$4,IF(N552&lt;='Tree rules'!$C$5,IF(P552&lt;='Tree rules'!$C$7,"Monitor","Polymer laminate"),IF(P552&lt;='Tree rules'!$C$8,"Seal cracks","Polymer laminate")),IF(O552&lt;='Tree rules'!$C$6,IF(P552&lt;='Tree rules'!$C$9,"Polymer laminate","Steel plate or jacket"),IF(L552&lt;='Tree rules'!$C$10,"Steel plate or jacket","Polymer laminate")))</f>
        <v>Polymer laminate</v>
      </c>
      <c r="T552" s="5" t="str">
        <f aca="false">IF(S552=R552,"Yes","No")</f>
        <v>Yes</v>
      </c>
    </row>
    <row r="553" customFormat="false" ht="15" hidden="false" customHeight="false" outlineLevel="0" collapsed="false">
      <c r="A553" s="15" t="n">
        <v>797</v>
      </c>
      <c r="B553" s="16" t="n">
        <v>5.32279536020392</v>
      </c>
      <c r="C553" s="15" t="n">
        <v>230</v>
      </c>
      <c r="D553" s="15" t="n">
        <v>475</v>
      </c>
      <c r="E553" s="15" t="n">
        <v>25</v>
      </c>
      <c r="F553" s="16" t="n">
        <v>0.639770421258486</v>
      </c>
      <c r="G553" s="17" t="s">
        <v>103</v>
      </c>
      <c r="H553" s="18" t="n">
        <v>0.2</v>
      </c>
      <c r="I553" s="18" t="n">
        <v>1</v>
      </c>
      <c r="J553" s="19" t="n">
        <v>0.85029635613994</v>
      </c>
      <c r="K553" s="19" t="n">
        <v>0.598153361733122</v>
      </c>
      <c r="L553" s="16" t="n">
        <v>12.4655629044588</v>
      </c>
      <c r="M553" s="19" t="n">
        <v>0.619983704591695</v>
      </c>
      <c r="N553" s="19" t="n">
        <v>1.16640992084537</v>
      </c>
      <c r="O553" s="19" t="n">
        <v>0.85029635613994</v>
      </c>
      <c r="P553" s="19" t="n">
        <v>0.508940567069007</v>
      </c>
      <c r="Q553" s="17" t="s">
        <v>30</v>
      </c>
      <c r="R553" s="5" t="str">
        <f aca="false">IF(OR(Q553="Steel plate",Q553="Concrete jacket"),"Steel plate or jacket",Q553)</f>
        <v>Seal cracks</v>
      </c>
      <c r="S553" s="5" t="str">
        <f aca="false">IF(O553&lt;='Tree rules'!$C$4,IF(N553&lt;='Tree rules'!$C$5,IF(P553&lt;='Tree rules'!$C$7,"Monitor","Polymer laminate"),IF(P553&lt;='Tree rules'!$C$8,"Seal cracks","Polymer laminate")),IF(O553&lt;='Tree rules'!$C$6,IF(P553&lt;='Tree rules'!$C$9,"Polymer laminate","Steel plate or jacket"),IF(L553&lt;='Tree rules'!$C$10,"Steel plate or jacket","Polymer laminate")))</f>
        <v>Seal cracks</v>
      </c>
      <c r="T553" s="5" t="str">
        <f aca="false">IF(S553=R553,"Yes","No")</f>
        <v>Yes</v>
      </c>
    </row>
    <row r="554" customFormat="false" ht="15" hidden="false" customHeight="false" outlineLevel="0" collapsed="false">
      <c r="A554" s="15" t="n">
        <v>798</v>
      </c>
      <c r="B554" s="16" t="n">
        <v>5.46799775890156</v>
      </c>
      <c r="C554" s="15" t="n">
        <v>230</v>
      </c>
      <c r="D554" s="15" t="n">
        <v>550</v>
      </c>
      <c r="E554" s="15" t="n">
        <v>25</v>
      </c>
      <c r="F554" s="16" t="n">
        <v>0.544187190990784</v>
      </c>
      <c r="G554" s="17" t="s">
        <v>103</v>
      </c>
      <c r="H554" s="18" t="n">
        <v>0.2</v>
      </c>
      <c r="I554" s="18" t="n">
        <v>2</v>
      </c>
      <c r="J554" s="19" t="n">
        <v>0.892828366305623</v>
      </c>
      <c r="K554" s="19" t="n">
        <v>0.564186020553617</v>
      </c>
      <c r="L554" s="16" t="n">
        <v>10.8924258145449</v>
      </c>
      <c r="M554" s="19" t="n">
        <v>0.670148582997296</v>
      </c>
      <c r="N554" s="19" t="n">
        <v>1.79585276285924</v>
      </c>
      <c r="O554" s="19" t="n">
        <v>1.28193544958789</v>
      </c>
      <c r="P554" s="19" t="n">
        <v>0.465431596785249</v>
      </c>
      <c r="Q554" s="17" t="s">
        <v>31</v>
      </c>
      <c r="R554" s="5" t="str">
        <f aca="false">IF(OR(Q554="Steel plate",Q554="Concrete jacket"),"Steel plate or jacket",Q554)</f>
        <v>Polymer laminate</v>
      </c>
      <c r="S554" s="5" t="str">
        <f aca="false">IF(O554&lt;='Tree rules'!$C$4,IF(N554&lt;='Tree rules'!$C$5,IF(P554&lt;='Tree rules'!$C$7,"Monitor","Polymer laminate"),IF(P554&lt;='Tree rules'!$C$8,"Seal cracks","Polymer laminate")),IF(O554&lt;='Tree rules'!$C$6,IF(P554&lt;='Tree rules'!$C$9,"Polymer laminate","Steel plate or jacket"),IF(L554&lt;='Tree rules'!$C$10,"Steel plate or jacket","Polymer laminate")))</f>
        <v>Polymer laminate</v>
      </c>
      <c r="T554" s="5" t="str">
        <f aca="false">IF(S554=R554,"Yes","No")</f>
        <v>Yes</v>
      </c>
    </row>
    <row r="555" customFormat="false" ht="15" hidden="false" customHeight="false" outlineLevel="0" collapsed="false">
      <c r="A555" s="15" t="n">
        <v>802</v>
      </c>
      <c r="B555" s="16" t="n">
        <v>5.14727900041506</v>
      </c>
      <c r="C555" s="15" t="n">
        <v>300</v>
      </c>
      <c r="D555" s="15" t="n">
        <v>400</v>
      </c>
      <c r="E555" s="15" t="n">
        <v>30</v>
      </c>
      <c r="F555" s="16" t="n">
        <v>0.635378289490071</v>
      </c>
      <c r="G555" s="17" t="s">
        <v>101</v>
      </c>
      <c r="H555" s="18" t="n">
        <v>0.3</v>
      </c>
      <c r="I555" s="18" t="n">
        <v>2</v>
      </c>
      <c r="J555" s="19" t="n">
        <v>0.864605610270328</v>
      </c>
      <c r="K555" s="19" t="n">
        <v>0.645151172850718</v>
      </c>
      <c r="L555" s="16" t="n">
        <v>14.4586488775704</v>
      </c>
      <c r="M555" s="19" t="n">
        <v>0.945200385385033</v>
      </c>
      <c r="N555" s="19" t="n">
        <v>0.710031140994628</v>
      </c>
      <c r="O555" s="19" t="n">
        <v>1.17140989702144</v>
      </c>
      <c r="P555" s="19" t="n">
        <v>0.446096892504669</v>
      </c>
      <c r="Q555" s="17" t="s">
        <v>31</v>
      </c>
      <c r="R555" s="5" t="str">
        <f aca="false">IF(OR(Q555="Steel plate",Q555="Concrete jacket"),"Steel plate or jacket",Q555)</f>
        <v>Polymer laminate</v>
      </c>
      <c r="S555" s="5" t="str">
        <f aca="false">IF(O555&lt;='Tree rules'!$C$4,IF(N555&lt;='Tree rules'!$C$5,IF(P555&lt;='Tree rules'!$C$7,"Monitor","Polymer laminate"),IF(P555&lt;='Tree rules'!$C$8,"Seal cracks","Polymer laminate")),IF(O555&lt;='Tree rules'!$C$6,IF(P555&lt;='Tree rules'!$C$9,"Polymer laminate","Steel plate or jacket"),IF(L555&lt;='Tree rules'!$C$10,"Steel plate or jacket","Polymer laminate")))</f>
        <v>Polymer laminate</v>
      </c>
      <c r="T555" s="5" t="str">
        <f aca="false">IF(S555=R555,"Yes","No")</f>
        <v>Yes</v>
      </c>
    </row>
    <row r="556" customFormat="false" ht="15" hidden="false" customHeight="false" outlineLevel="0" collapsed="false">
      <c r="A556" s="15" t="n">
        <v>805</v>
      </c>
      <c r="B556" s="16" t="n">
        <v>6.42774784473755</v>
      </c>
      <c r="C556" s="15" t="n">
        <v>230</v>
      </c>
      <c r="D556" s="15" t="n">
        <v>500</v>
      </c>
      <c r="E556" s="15" t="n">
        <v>30</v>
      </c>
      <c r="F556" s="16" t="n">
        <v>0.625130365852113</v>
      </c>
      <c r="G556" s="17" t="s">
        <v>102</v>
      </c>
      <c r="H556" s="18" t="n">
        <v>0.1</v>
      </c>
      <c r="I556" s="18" t="n">
        <v>1</v>
      </c>
      <c r="J556" s="19" t="n">
        <v>0.880250282947327</v>
      </c>
      <c r="K556" s="19" t="n">
        <v>0.556041546908774</v>
      </c>
      <c r="L556" s="16" t="n">
        <v>14.7088051366992</v>
      </c>
      <c r="M556" s="19" t="n">
        <v>0.536302116918636</v>
      </c>
      <c r="N556" s="19" t="n">
        <v>2.72915846359038</v>
      </c>
      <c r="O556" s="19" t="n">
        <v>0.880250282947327</v>
      </c>
      <c r="P556" s="19" t="n">
        <v>0.583201372868393</v>
      </c>
      <c r="Q556" s="17" t="s">
        <v>30</v>
      </c>
      <c r="R556" s="5" t="str">
        <f aca="false">IF(OR(Q556="Steel plate",Q556="Concrete jacket"),"Steel plate or jacket",Q556)</f>
        <v>Seal cracks</v>
      </c>
      <c r="S556" s="5" t="str">
        <f aca="false">IF(O556&lt;='Tree rules'!$C$4,IF(N556&lt;='Tree rules'!$C$5,IF(P556&lt;='Tree rules'!$C$7,"Monitor","Polymer laminate"),IF(P556&lt;='Tree rules'!$C$8,"Seal cracks","Polymer laminate")),IF(O556&lt;='Tree rules'!$C$6,IF(P556&lt;='Tree rules'!$C$9,"Polymer laminate","Steel plate or jacket"),IF(L556&lt;='Tree rules'!$C$10,"Steel plate or jacket","Polymer laminate")))</f>
        <v>Seal cracks</v>
      </c>
      <c r="T556" s="5" t="str">
        <f aca="false">IF(S556=R556,"Yes","No")</f>
        <v>Yes</v>
      </c>
    </row>
    <row r="557" customFormat="false" ht="15" hidden="false" customHeight="false" outlineLevel="0" collapsed="false">
      <c r="A557" s="15" t="n">
        <v>806</v>
      </c>
      <c r="B557" s="16" t="n">
        <v>3.01234973386268</v>
      </c>
      <c r="C557" s="15" t="n">
        <v>230</v>
      </c>
      <c r="D557" s="15" t="n">
        <v>300</v>
      </c>
      <c r="E557" s="15" t="n">
        <v>20</v>
      </c>
      <c r="F557" s="16" t="n">
        <v>0.688332522525665</v>
      </c>
      <c r="G557" s="17" t="s">
        <v>101</v>
      </c>
      <c r="H557" s="18" t="n">
        <v>0.3</v>
      </c>
      <c r="I557" s="18" t="n">
        <v>1</v>
      </c>
      <c r="J557" s="19" t="n">
        <v>0.991336200959534</v>
      </c>
      <c r="K557" s="19" t="n">
        <v>0.579903852020494</v>
      </c>
      <c r="L557" s="16" t="n">
        <v>11.8596446215066</v>
      </c>
      <c r="M557" s="19" t="n">
        <v>0.643517086263679</v>
      </c>
      <c r="N557" s="19" t="n">
        <v>0.893393154370651</v>
      </c>
      <c r="O557" s="19" t="n">
        <v>0.991336200959534</v>
      </c>
      <c r="P557" s="19" t="n">
        <v>0.504853332951336</v>
      </c>
      <c r="Q557" s="17" t="s">
        <v>29</v>
      </c>
      <c r="R557" s="5" t="str">
        <f aca="false">IF(OR(Q557="Steel plate",Q557="Concrete jacket"),"Steel plate or jacket",Q557)</f>
        <v>Monitor</v>
      </c>
      <c r="S557" s="5" t="str">
        <f aca="false">IF(O557&lt;='Tree rules'!$C$4,IF(N557&lt;='Tree rules'!$C$5,IF(P557&lt;='Tree rules'!$C$7,"Monitor","Polymer laminate"),IF(P557&lt;='Tree rules'!$C$8,"Seal cracks","Polymer laminate")),IF(O557&lt;='Tree rules'!$C$6,IF(P557&lt;='Tree rules'!$C$9,"Polymer laminate","Steel plate or jacket"),IF(L557&lt;='Tree rules'!$C$10,"Steel plate or jacket","Polymer laminate")))</f>
        <v>Monitor</v>
      </c>
      <c r="T557" s="5" t="str">
        <f aca="false">IF(S557=R557,"Yes","No")</f>
        <v>Yes</v>
      </c>
    </row>
    <row r="558" customFormat="false" ht="15" hidden="false" customHeight="false" outlineLevel="0" collapsed="false">
      <c r="A558" s="15" t="n">
        <v>807</v>
      </c>
      <c r="B558" s="16" t="n">
        <v>5.89282282176793</v>
      </c>
      <c r="C558" s="15" t="n">
        <v>230</v>
      </c>
      <c r="D558" s="15" t="n">
        <v>475</v>
      </c>
      <c r="E558" s="15" t="n">
        <v>25</v>
      </c>
      <c r="F558" s="16" t="n">
        <v>0.663063033682945</v>
      </c>
      <c r="G558" s="17" t="s">
        <v>102</v>
      </c>
      <c r="H558" s="18" t="n">
        <v>0.1</v>
      </c>
      <c r="I558" s="18" t="n">
        <v>1</v>
      </c>
      <c r="J558" s="19" t="n">
        <v>0.934478321354189</v>
      </c>
      <c r="K558" s="19" t="n">
        <v>0.481319290583837</v>
      </c>
      <c r="L558" s="16" t="n">
        <v>14.3029680139998</v>
      </c>
      <c r="M558" s="19" t="n">
        <v>0.949449098044395</v>
      </c>
      <c r="N558" s="19" t="n">
        <v>2.61186796272219</v>
      </c>
      <c r="O558" s="19" t="n">
        <v>0.934478321354189</v>
      </c>
      <c r="P558" s="19" t="n">
        <v>0.371332720768592</v>
      </c>
      <c r="Q558" s="17" t="s">
        <v>30</v>
      </c>
      <c r="R558" s="5" t="str">
        <f aca="false">IF(OR(Q558="Steel plate",Q558="Concrete jacket"),"Steel plate or jacket",Q558)</f>
        <v>Seal cracks</v>
      </c>
      <c r="S558" s="5" t="str">
        <f aca="false">IF(O558&lt;='Tree rules'!$C$4,IF(N558&lt;='Tree rules'!$C$5,IF(P558&lt;='Tree rules'!$C$7,"Monitor","Polymer laminate"),IF(P558&lt;='Tree rules'!$C$8,"Seal cracks","Polymer laminate")),IF(O558&lt;='Tree rules'!$C$6,IF(P558&lt;='Tree rules'!$C$9,"Polymer laminate","Steel plate or jacket"),IF(L558&lt;='Tree rules'!$C$10,"Steel plate or jacket","Polymer laminate")))</f>
        <v>Seal cracks</v>
      </c>
      <c r="T558" s="5" t="str">
        <f aca="false">IF(S558=R558,"Yes","No")</f>
        <v>Yes</v>
      </c>
    </row>
    <row r="559" customFormat="false" ht="15" hidden="false" customHeight="false" outlineLevel="0" collapsed="false">
      <c r="A559" s="15" t="n">
        <v>809</v>
      </c>
      <c r="B559" s="16" t="n">
        <v>3.22993183323526</v>
      </c>
      <c r="C559" s="15" t="n">
        <v>230</v>
      </c>
      <c r="D559" s="15" t="n">
        <v>300</v>
      </c>
      <c r="E559" s="15" t="n">
        <v>25</v>
      </c>
      <c r="F559" s="16" t="n">
        <v>0.688332522525665</v>
      </c>
      <c r="G559" s="17" t="s">
        <v>103</v>
      </c>
      <c r="H559" s="18" t="n">
        <v>0.2</v>
      </c>
      <c r="I559" s="18" t="n">
        <v>1</v>
      </c>
      <c r="J559" s="19" t="n">
        <v>0.911130637230032</v>
      </c>
      <c r="K559" s="19" t="n">
        <v>0.419811929777812</v>
      </c>
      <c r="L559" s="16" t="n">
        <v>12.7162670599813</v>
      </c>
      <c r="M559" s="19" t="n">
        <v>0.82464126478229</v>
      </c>
      <c r="N559" s="19" t="n">
        <v>1.17742077484525</v>
      </c>
      <c r="O559" s="19" t="n">
        <v>0.911130637230032</v>
      </c>
      <c r="P559" s="19" t="n">
        <v>0.325518528083444</v>
      </c>
      <c r="Q559" s="17" t="s">
        <v>30</v>
      </c>
      <c r="R559" s="5" t="str">
        <f aca="false">IF(OR(Q559="Steel plate",Q559="Concrete jacket"),"Steel plate or jacket",Q559)</f>
        <v>Seal cracks</v>
      </c>
      <c r="S559" s="5" t="str">
        <f aca="false">IF(O559&lt;='Tree rules'!$C$4,IF(N559&lt;='Tree rules'!$C$5,IF(P559&lt;='Tree rules'!$C$7,"Monitor","Polymer laminate"),IF(P559&lt;='Tree rules'!$C$8,"Seal cracks","Polymer laminate")),IF(O559&lt;='Tree rules'!$C$6,IF(P559&lt;='Tree rules'!$C$9,"Polymer laminate","Steel plate or jacket"),IF(L559&lt;='Tree rules'!$C$10,"Steel plate or jacket","Polymer laminate")))</f>
        <v>Seal cracks</v>
      </c>
      <c r="T559" s="5" t="str">
        <f aca="false">IF(S559=R559,"Yes","No")</f>
        <v>Yes</v>
      </c>
    </row>
    <row r="560" customFormat="false" ht="15" hidden="false" customHeight="false" outlineLevel="0" collapsed="false">
      <c r="A560" s="15" t="n">
        <v>810</v>
      </c>
      <c r="B560" s="16" t="n">
        <v>4.67647543790703</v>
      </c>
      <c r="C560" s="15" t="n">
        <v>230</v>
      </c>
      <c r="D560" s="15" t="n">
        <v>475</v>
      </c>
      <c r="E560" s="15" t="n">
        <v>20</v>
      </c>
      <c r="F560" s="16" t="n">
        <v>0.639770421258486</v>
      </c>
      <c r="G560" s="17" t="s">
        <v>101</v>
      </c>
      <c r="H560" s="18" t="n">
        <v>0.3</v>
      </c>
      <c r="I560" s="18" t="n">
        <v>1</v>
      </c>
      <c r="J560" s="19" t="n">
        <v>0.914089824040978</v>
      </c>
      <c r="K560" s="19" t="n">
        <v>0.517568209353854</v>
      </c>
      <c r="L560" s="16" t="n">
        <v>10.9519331098525</v>
      </c>
      <c r="M560" s="19" t="n">
        <v>0.635313217261647</v>
      </c>
      <c r="N560" s="19" t="n">
        <v>0.829086759996103</v>
      </c>
      <c r="O560" s="19" t="n">
        <v>0.914089824040978</v>
      </c>
      <c r="P560" s="19" t="n">
        <v>0.473028356305216</v>
      </c>
      <c r="Q560" s="17" t="s">
        <v>29</v>
      </c>
      <c r="R560" s="5" t="str">
        <f aca="false">IF(OR(Q560="Steel plate",Q560="Concrete jacket"),"Steel plate or jacket",Q560)</f>
        <v>Monitor</v>
      </c>
      <c r="S560" s="5" t="str">
        <f aca="false">IF(O560&lt;='Tree rules'!$C$4,IF(N560&lt;='Tree rules'!$C$5,IF(P560&lt;='Tree rules'!$C$7,"Monitor","Polymer laminate"),IF(P560&lt;='Tree rules'!$C$8,"Seal cracks","Polymer laminate")),IF(O560&lt;='Tree rules'!$C$6,IF(P560&lt;='Tree rules'!$C$9,"Polymer laminate","Steel plate or jacket"),IF(L560&lt;='Tree rules'!$C$10,"Steel plate or jacket","Polymer laminate")))</f>
        <v>Monitor</v>
      </c>
      <c r="T560" s="5" t="str">
        <f aca="false">IF(S560=R560,"Yes","No")</f>
        <v>Yes</v>
      </c>
    </row>
    <row r="561" customFormat="false" ht="15" hidden="false" customHeight="false" outlineLevel="0" collapsed="false">
      <c r="A561" s="15" t="n">
        <v>814</v>
      </c>
      <c r="B561" s="16" t="n">
        <v>6.75102866685915</v>
      </c>
      <c r="C561" s="15" t="n">
        <v>230</v>
      </c>
      <c r="D561" s="15" t="n">
        <v>650</v>
      </c>
      <c r="E561" s="15" t="n">
        <v>25</v>
      </c>
      <c r="F561" s="16" t="n">
        <v>0.680685971455249</v>
      </c>
      <c r="G561" s="17" t="s">
        <v>101</v>
      </c>
      <c r="H561" s="18" t="n">
        <v>0.3</v>
      </c>
      <c r="I561" s="18" t="n">
        <v>1.5</v>
      </c>
      <c r="J561" s="19" t="n">
        <v>0.867614350473225</v>
      </c>
      <c r="K561" s="19" t="n">
        <v>0.517565841862847</v>
      </c>
      <c r="L561" s="16" t="n">
        <v>11.2143333336531</v>
      </c>
      <c r="M561" s="19" t="n">
        <v>0.779195569791773</v>
      </c>
      <c r="N561" s="19" t="n">
        <v>0.719090142150962</v>
      </c>
      <c r="O561" s="19" t="n">
        <v>1.07689774985236</v>
      </c>
      <c r="P561" s="19" t="n">
        <v>0.455840478674021</v>
      </c>
      <c r="Q561" s="17" t="s">
        <v>31</v>
      </c>
      <c r="R561" s="5" t="str">
        <f aca="false">IF(OR(Q561="Steel plate",Q561="Concrete jacket"),"Steel plate or jacket",Q561)</f>
        <v>Polymer laminate</v>
      </c>
      <c r="S561" s="5" t="str">
        <f aca="false">IF(O561&lt;='Tree rules'!$C$4,IF(N561&lt;='Tree rules'!$C$5,IF(P561&lt;='Tree rules'!$C$7,"Monitor","Polymer laminate"),IF(P561&lt;='Tree rules'!$C$8,"Seal cracks","Polymer laminate")),IF(O561&lt;='Tree rules'!$C$6,IF(P561&lt;='Tree rules'!$C$9,"Polymer laminate","Steel plate or jacket"),IF(L561&lt;='Tree rules'!$C$10,"Steel plate or jacket","Polymer laminate")))</f>
        <v>Polymer laminate</v>
      </c>
      <c r="T561" s="5" t="str">
        <f aca="false">IF(S561=R561,"Yes","No")</f>
        <v>Yes</v>
      </c>
    </row>
    <row r="562" customFormat="false" ht="15" hidden="false" customHeight="false" outlineLevel="0" collapsed="false">
      <c r="A562" s="15" t="n">
        <v>815</v>
      </c>
      <c r="B562" s="16" t="n">
        <v>3.29386990492516</v>
      </c>
      <c r="C562" s="15" t="n">
        <v>230</v>
      </c>
      <c r="D562" s="15" t="n">
        <v>300</v>
      </c>
      <c r="E562" s="15" t="n">
        <v>25</v>
      </c>
      <c r="F562" s="16" t="n">
        <v>0.816145304197962</v>
      </c>
      <c r="G562" s="17" t="s">
        <v>102</v>
      </c>
      <c r="H562" s="18" t="n">
        <v>0.1</v>
      </c>
      <c r="I562" s="18" t="n">
        <v>1.5</v>
      </c>
      <c r="J562" s="19" t="n">
        <v>0.90929622342518</v>
      </c>
      <c r="K562" s="19" t="n">
        <v>0.518190211216364</v>
      </c>
      <c r="L562" s="16" t="n">
        <v>13.6675099789426</v>
      </c>
      <c r="M562" s="19" t="n">
        <v>0.910779926496675</v>
      </c>
      <c r="N562" s="19" t="n">
        <v>3.01070480061534</v>
      </c>
      <c r="O562" s="19" t="n">
        <v>1.1283501341003</v>
      </c>
      <c r="P562" s="19" t="n">
        <v>0.386906147742203</v>
      </c>
      <c r="Q562" s="17" t="s">
        <v>31</v>
      </c>
      <c r="R562" s="5" t="str">
        <f aca="false">IF(OR(Q562="Steel plate",Q562="Concrete jacket"),"Steel plate or jacket",Q562)</f>
        <v>Polymer laminate</v>
      </c>
      <c r="S562" s="5" t="str">
        <f aca="false">IF(O562&lt;='Tree rules'!$C$4,IF(N562&lt;='Tree rules'!$C$5,IF(P562&lt;='Tree rules'!$C$7,"Monitor","Polymer laminate"),IF(P562&lt;='Tree rules'!$C$8,"Seal cracks","Polymer laminate")),IF(O562&lt;='Tree rules'!$C$6,IF(P562&lt;='Tree rules'!$C$9,"Polymer laminate","Steel plate or jacket"),IF(L562&lt;='Tree rules'!$C$10,"Steel plate or jacket","Polymer laminate")))</f>
        <v>Polymer laminate</v>
      </c>
      <c r="T562" s="5" t="str">
        <f aca="false">IF(S562=R562,"Yes","No")</f>
        <v>Yes</v>
      </c>
    </row>
    <row r="563" customFormat="false" ht="15" hidden="false" customHeight="false" outlineLevel="0" collapsed="false">
      <c r="A563" s="15" t="n">
        <v>817</v>
      </c>
      <c r="B563" s="16" t="n">
        <v>3.51960844043578</v>
      </c>
      <c r="C563" s="15" t="n">
        <v>230</v>
      </c>
      <c r="D563" s="15" t="n">
        <v>300</v>
      </c>
      <c r="E563" s="15" t="n">
        <v>20</v>
      </c>
      <c r="F563" s="16" t="n">
        <v>0.612108978148471</v>
      </c>
      <c r="G563" s="17" t="s">
        <v>102</v>
      </c>
      <c r="H563" s="18" t="n">
        <v>0.1</v>
      </c>
      <c r="I563" s="18" t="n">
        <v>1</v>
      </c>
      <c r="J563" s="19" t="n">
        <v>0.944347358098185</v>
      </c>
      <c r="K563" s="19" t="n">
        <v>0.423867688504676</v>
      </c>
      <c r="L563" s="16" t="n">
        <v>14.6041844001485</v>
      </c>
      <c r="M563" s="19" t="n">
        <v>0.949219646166646</v>
      </c>
      <c r="N563" s="19" t="n">
        <v>2.34041349445718</v>
      </c>
      <c r="O563" s="19" t="n">
        <v>0.944347358098185</v>
      </c>
      <c r="P563" s="19" t="n">
        <v>0.284986308946303</v>
      </c>
      <c r="Q563" s="17" t="s">
        <v>30</v>
      </c>
      <c r="R563" s="5" t="str">
        <f aca="false">IF(OR(Q563="Steel plate",Q563="Concrete jacket"),"Steel plate or jacket",Q563)</f>
        <v>Seal cracks</v>
      </c>
      <c r="S563" s="5" t="str">
        <f aca="false">IF(O563&lt;='Tree rules'!$C$4,IF(N563&lt;='Tree rules'!$C$5,IF(P563&lt;='Tree rules'!$C$7,"Monitor","Polymer laminate"),IF(P563&lt;='Tree rules'!$C$8,"Seal cracks","Polymer laminate")),IF(O563&lt;='Tree rules'!$C$6,IF(P563&lt;='Tree rules'!$C$9,"Polymer laminate","Steel plate or jacket"),IF(L563&lt;='Tree rules'!$C$10,"Steel plate or jacket","Polymer laminate")))</f>
        <v>Seal cracks</v>
      </c>
      <c r="T563" s="5" t="str">
        <f aca="false">IF(S563=R563,"Yes","No")</f>
        <v>Yes</v>
      </c>
    </row>
    <row r="564" customFormat="false" ht="15" hidden="false" customHeight="false" outlineLevel="0" collapsed="false">
      <c r="A564" s="15" t="n">
        <v>819</v>
      </c>
      <c r="B564" s="16" t="n">
        <v>6.76876940718076</v>
      </c>
      <c r="C564" s="15" t="n">
        <v>300</v>
      </c>
      <c r="D564" s="15" t="n">
        <v>625</v>
      </c>
      <c r="E564" s="15" t="n">
        <v>25</v>
      </c>
      <c r="F564" s="16" t="n">
        <v>0.907450217674695</v>
      </c>
      <c r="G564" s="17" t="s">
        <v>101</v>
      </c>
      <c r="H564" s="18" t="n">
        <v>0.3</v>
      </c>
      <c r="I564" s="18" t="n">
        <v>1.5</v>
      </c>
      <c r="J564" s="19" t="n">
        <v>0.875993349055384</v>
      </c>
      <c r="K564" s="19" t="n">
        <v>0.591164986242875</v>
      </c>
      <c r="L564" s="16" t="n">
        <v>11.7309695098453</v>
      </c>
      <c r="M564" s="19" t="n">
        <v>0.796033037432992</v>
      </c>
      <c r="N564" s="19" t="n">
        <v>0.647523055780295</v>
      </c>
      <c r="O564" s="19" t="n">
        <v>1.05506172551149</v>
      </c>
      <c r="P564" s="19" t="n">
        <v>0.598403617115126</v>
      </c>
      <c r="Q564" s="17" t="s">
        <v>31</v>
      </c>
      <c r="R564" s="5" t="str">
        <f aca="false">IF(OR(Q564="Steel plate",Q564="Concrete jacket"),"Steel plate or jacket",Q564)</f>
        <v>Polymer laminate</v>
      </c>
      <c r="S564" s="5" t="str">
        <f aca="false">IF(O564&lt;='Tree rules'!$C$4,IF(N564&lt;='Tree rules'!$C$5,IF(P564&lt;='Tree rules'!$C$7,"Monitor","Polymer laminate"),IF(P564&lt;='Tree rules'!$C$8,"Seal cracks","Polymer laminate")),IF(O564&lt;='Tree rules'!$C$6,IF(P564&lt;='Tree rules'!$C$9,"Polymer laminate","Steel plate or jacket"),IF(L564&lt;='Tree rules'!$C$10,"Steel plate or jacket","Polymer laminate")))</f>
        <v>Polymer laminate</v>
      </c>
      <c r="T564" s="5" t="str">
        <f aca="false">IF(S564=R564,"Yes","No")</f>
        <v>Yes</v>
      </c>
    </row>
    <row r="565" customFormat="false" ht="15" hidden="false" customHeight="false" outlineLevel="0" collapsed="false">
      <c r="A565" s="15" t="n">
        <v>820</v>
      </c>
      <c r="B565" s="16" t="n">
        <v>4.66059748951043</v>
      </c>
      <c r="C565" s="15" t="n">
        <v>300</v>
      </c>
      <c r="D565" s="15" t="n">
        <v>400</v>
      </c>
      <c r="E565" s="15" t="n">
        <v>30</v>
      </c>
      <c r="F565" s="16" t="n">
        <v>0.594998608634431</v>
      </c>
      <c r="G565" s="17" t="s">
        <v>101</v>
      </c>
      <c r="H565" s="18" t="n">
        <v>0.3</v>
      </c>
      <c r="I565" s="18" t="n">
        <v>1</v>
      </c>
      <c r="J565" s="19" t="n">
        <v>0.932256638786937</v>
      </c>
      <c r="K565" s="19" t="n">
        <v>0.429165888222643</v>
      </c>
      <c r="L565" s="16" t="n">
        <v>13.2403337770183</v>
      </c>
      <c r="M565" s="19" t="n">
        <v>0.927175423554884</v>
      </c>
      <c r="N565" s="19" t="n">
        <v>0.952274206820498</v>
      </c>
      <c r="O565" s="19" t="n">
        <v>0.932256638786937</v>
      </c>
      <c r="P565" s="19" t="n">
        <v>0.301455282139186</v>
      </c>
      <c r="Q565" s="17" t="s">
        <v>29</v>
      </c>
      <c r="R565" s="5" t="str">
        <f aca="false">IF(OR(Q565="Steel plate",Q565="Concrete jacket"),"Steel plate or jacket",Q565)</f>
        <v>Monitor</v>
      </c>
      <c r="S565" s="5" t="str">
        <f aca="false">IF(O565&lt;='Tree rules'!$C$4,IF(N565&lt;='Tree rules'!$C$5,IF(P565&lt;='Tree rules'!$C$7,"Monitor","Polymer laminate"),IF(P565&lt;='Tree rules'!$C$8,"Seal cracks","Polymer laminate")),IF(O565&lt;='Tree rules'!$C$6,IF(P565&lt;='Tree rules'!$C$9,"Polymer laminate","Steel plate or jacket"),IF(L565&lt;='Tree rules'!$C$10,"Steel plate or jacket","Polymer laminate")))</f>
        <v>Monitor</v>
      </c>
      <c r="T565" s="5" t="str">
        <f aca="false">IF(S565=R565,"Yes","No")</f>
        <v>Yes</v>
      </c>
    </row>
    <row r="566" customFormat="false" ht="15" hidden="false" customHeight="false" outlineLevel="0" collapsed="false">
      <c r="A566" s="15" t="n">
        <v>821</v>
      </c>
      <c r="B566" s="16" t="n">
        <v>3.10072292964539</v>
      </c>
      <c r="C566" s="15" t="n">
        <v>230</v>
      </c>
      <c r="D566" s="15" t="n">
        <v>300</v>
      </c>
      <c r="E566" s="15" t="n">
        <v>20</v>
      </c>
      <c r="F566" s="16" t="n">
        <v>0.688332522525665</v>
      </c>
      <c r="G566" s="17" t="s">
        <v>101</v>
      </c>
      <c r="H566" s="18" t="n">
        <v>0.3</v>
      </c>
      <c r="I566" s="18" t="n">
        <v>1.5</v>
      </c>
      <c r="J566" s="19" t="n">
        <v>0.967135345288901</v>
      </c>
      <c r="K566" s="19" t="n">
        <v>0.528852338953421</v>
      </c>
      <c r="L566" s="16" t="n">
        <v>12.2075705891551</v>
      </c>
      <c r="M566" s="19" t="n">
        <v>0.313711885769851</v>
      </c>
      <c r="N566" s="19" t="n">
        <v>1.16503516362306</v>
      </c>
      <c r="O566" s="19" t="n">
        <v>1.19496712321307</v>
      </c>
      <c r="P566" s="19" t="n">
        <v>1.08202972630463</v>
      </c>
      <c r="Q566" s="17" t="s">
        <v>31</v>
      </c>
      <c r="R566" s="5" t="str">
        <f aca="false">IF(OR(Q566="Steel plate",Q566="Concrete jacket"),"Steel plate or jacket",Q566)</f>
        <v>Polymer laminate</v>
      </c>
      <c r="S566" s="5" t="str">
        <f aca="false">IF(O566&lt;='Tree rules'!$C$4,IF(N566&lt;='Tree rules'!$C$5,IF(P566&lt;='Tree rules'!$C$7,"Monitor","Polymer laminate"),IF(P566&lt;='Tree rules'!$C$8,"Seal cracks","Polymer laminate")),IF(O566&lt;='Tree rules'!$C$6,IF(P566&lt;='Tree rules'!$C$9,"Polymer laminate","Steel plate or jacket"),IF(L566&lt;='Tree rules'!$C$10,"Steel plate or jacket","Polymer laminate")))</f>
        <v>Polymer laminate</v>
      </c>
      <c r="T566" s="5" t="str">
        <f aca="false">IF(S566=R566,"Yes","No")</f>
        <v>Yes</v>
      </c>
    </row>
    <row r="567" customFormat="false" ht="15" hidden="false" customHeight="false" outlineLevel="0" collapsed="false">
      <c r="A567" s="15" t="n">
        <v>823</v>
      </c>
      <c r="B567" s="16" t="n">
        <v>3.00790586851704</v>
      </c>
      <c r="C567" s="15" t="n">
        <v>230</v>
      </c>
      <c r="D567" s="15" t="n">
        <v>300</v>
      </c>
      <c r="E567" s="15" t="n">
        <v>25</v>
      </c>
      <c r="F567" s="16" t="n">
        <v>0.688332522525665</v>
      </c>
      <c r="G567" s="17" t="s">
        <v>101</v>
      </c>
      <c r="H567" s="18" t="n">
        <v>0.3</v>
      </c>
      <c r="I567" s="18" t="n">
        <v>1.5</v>
      </c>
      <c r="J567" s="19" t="n">
        <v>0.886332996624854</v>
      </c>
      <c r="K567" s="19" t="n">
        <v>0.624755571042735</v>
      </c>
      <c r="L567" s="16" t="n">
        <v>11.8421490886498</v>
      </c>
      <c r="M567" s="19" t="n">
        <v>0.309629952255195</v>
      </c>
      <c r="N567" s="19" t="n">
        <v>1.03557371771345</v>
      </c>
      <c r="O567" s="19" t="n">
        <v>1.05262875621709</v>
      </c>
      <c r="P567" s="19" t="n">
        <v>0.945824068355903</v>
      </c>
      <c r="Q567" s="17" t="s">
        <v>31</v>
      </c>
      <c r="R567" s="5" t="str">
        <f aca="false">IF(OR(Q567="Steel plate",Q567="Concrete jacket"),"Steel plate or jacket",Q567)</f>
        <v>Polymer laminate</v>
      </c>
      <c r="S567" s="5" t="str">
        <f aca="false">IF(O567&lt;='Tree rules'!$C$4,IF(N567&lt;='Tree rules'!$C$5,IF(P567&lt;='Tree rules'!$C$7,"Monitor","Polymer laminate"),IF(P567&lt;='Tree rules'!$C$8,"Seal cracks","Polymer laminate")),IF(O567&lt;='Tree rules'!$C$6,IF(P567&lt;='Tree rules'!$C$9,"Polymer laminate","Steel plate or jacket"),IF(L567&lt;='Tree rules'!$C$10,"Steel plate or jacket","Polymer laminate")))</f>
        <v>Polymer laminate</v>
      </c>
      <c r="T567" s="5" t="str">
        <f aca="false">IF(S567=R567,"Yes","No")</f>
        <v>Yes</v>
      </c>
    </row>
    <row r="568" customFormat="false" ht="15" hidden="false" customHeight="false" outlineLevel="0" collapsed="false">
      <c r="A568" s="15" t="n">
        <v>824</v>
      </c>
      <c r="B568" s="16" t="n">
        <v>6.71783946668613</v>
      </c>
      <c r="C568" s="15" t="n">
        <v>300</v>
      </c>
      <c r="D568" s="15" t="n">
        <v>625</v>
      </c>
      <c r="E568" s="15" t="n">
        <v>20</v>
      </c>
      <c r="F568" s="16" t="n">
        <v>0.725960174139756</v>
      </c>
      <c r="G568" s="17" t="s">
        <v>101</v>
      </c>
      <c r="H568" s="18" t="n">
        <v>0.3</v>
      </c>
      <c r="I568" s="18" t="n">
        <v>1</v>
      </c>
      <c r="J568" s="19" t="n">
        <v>0.943125771156845</v>
      </c>
      <c r="K568" s="19" t="n">
        <v>0.496520097675719</v>
      </c>
      <c r="L568" s="16" t="n">
        <v>11.6427027152273</v>
      </c>
      <c r="M568" s="19" t="n">
        <v>0.929318363037866</v>
      </c>
      <c r="N568" s="19" t="n">
        <v>0.584352479416809</v>
      </c>
      <c r="O568" s="19" t="n">
        <v>0.943125771156845</v>
      </c>
      <c r="P568" s="19" t="n">
        <v>0.425600498152978</v>
      </c>
      <c r="Q568" s="17" t="s">
        <v>29</v>
      </c>
      <c r="R568" s="5" t="str">
        <f aca="false">IF(OR(Q568="Steel plate",Q568="Concrete jacket"),"Steel plate or jacket",Q568)</f>
        <v>Monitor</v>
      </c>
      <c r="S568" s="5" t="str">
        <f aca="false">IF(O568&lt;='Tree rules'!$C$4,IF(N568&lt;='Tree rules'!$C$5,IF(P568&lt;='Tree rules'!$C$7,"Monitor","Polymer laminate"),IF(P568&lt;='Tree rules'!$C$8,"Seal cracks","Polymer laminate")),IF(O568&lt;='Tree rules'!$C$6,IF(P568&lt;='Tree rules'!$C$9,"Polymer laminate","Steel plate or jacket"),IF(L568&lt;='Tree rules'!$C$10,"Steel plate or jacket","Polymer laminate")))</f>
        <v>Monitor</v>
      </c>
      <c r="T568" s="5" t="str">
        <f aca="false">IF(S568=R568,"Yes","No")</f>
        <v>Yes</v>
      </c>
    </row>
    <row r="569" customFormat="false" ht="15" hidden="false" customHeight="false" outlineLevel="0" collapsed="false">
      <c r="A569" s="15" t="n">
        <v>825</v>
      </c>
      <c r="B569" s="16" t="n">
        <v>7.42016030077309</v>
      </c>
      <c r="C569" s="15" t="n">
        <v>230</v>
      </c>
      <c r="D569" s="15" t="n">
        <v>675</v>
      </c>
      <c r="E569" s="15" t="n">
        <v>20</v>
      </c>
      <c r="F569" s="16" t="n">
        <v>0.653545382481754</v>
      </c>
      <c r="G569" s="17" t="s">
        <v>103</v>
      </c>
      <c r="H569" s="18" t="n">
        <v>0.2</v>
      </c>
      <c r="I569" s="18" t="n">
        <v>1</v>
      </c>
      <c r="J569" s="19" t="n">
        <v>0.910050411544067</v>
      </c>
      <c r="K569" s="19" t="n">
        <v>0.464001504773277</v>
      </c>
      <c r="L569" s="16" t="n">
        <v>11.8343864446142</v>
      </c>
      <c r="M569" s="19" t="n">
        <v>0.631566047268044</v>
      </c>
      <c r="N569" s="19" t="n">
        <v>0.908271093755992</v>
      </c>
      <c r="O569" s="19" t="n">
        <v>0.910050411544067</v>
      </c>
      <c r="P569" s="19" t="n">
        <v>0.542044926921698</v>
      </c>
      <c r="Q569" s="17" t="s">
        <v>29</v>
      </c>
      <c r="R569" s="5" t="str">
        <f aca="false">IF(OR(Q569="Steel plate",Q569="Concrete jacket"),"Steel plate or jacket",Q569)</f>
        <v>Monitor</v>
      </c>
      <c r="S569" s="5" t="str">
        <f aca="false">IF(O569&lt;='Tree rules'!$C$4,IF(N569&lt;='Tree rules'!$C$5,IF(P569&lt;='Tree rules'!$C$7,"Monitor","Polymer laminate"),IF(P569&lt;='Tree rules'!$C$8,"Seal cracks","Polymer laminate")),IF(O569&lt;='Tree rules'!$C$6,IF(P569&lt;='Tree rules'!$C$9,"Polymer laminate","Steel plate or jacket"),IF(L569&lt;='Tree rules'!$C$10,"Steel plate or jacket","Polymer laminate")))</f>
        <v>Monitor</v>
      </c>
      <c r="T569" s="5" t="str">
        <f aca="false">IF(S569=R569,"Yes","No")</f>
        <v>Yes</v>
      </c>
    </row>
    <row r="570" customFormat="false" ht="15" hidden="false" customHeight="false" outlineLevel="0" collapsed="false">
      <c r="A570" s="15" t="n">
        <v>826</v>
      </c>
      <c r="B570" s="16" t="n">
        <v>3.0689864412708</v>
      </c>
      <c r="C570" s="15" t="n">
        <v>300</v>
      </c>
      <c r="D570" s="15" t="n">
        <v>300</v>
      </c>
      <c r="E570" s="15" t="n">
        <v>30</v>
      </c>
      <c r="F570" s="16" t="n">
        <v>0.883572933822129</v>
      </c>
      <c r="G570" s="17" t="s">
        <v>103</v>
      </c>
      <c r="H570" s="18" t="n">
        <v>0.2</v>
      </c>
      <c r="I570" s="18" t="n">
        <v>2</v>
      </c>
      <c r="J570" s="19" t="n">
        <v>0.895632374867537</v>
      </c>
      <c r="K570" s="19" t="n">
        <v>0.583179602259479</v>
      </c>
      <c r="L570" s="16" t="n">
        <v>11.9882282862141</v>
      </c>
      <c r="M570" s="19" t="n">
        <v>0.83550258895987</v>
      </c>
      <c r="N570" s="19" t="n">
        <v>1.26094034429815</v>
      </c>
      <c r="O570" s="19" t="n">
        <v>1.26895021758911</v>
      </c>
      <c r="P570" s="19" t="n">
        <v>0.488936826247303</v>
      </c>
      <c r="Q570" s="17" t="s">
        <v>31</v>
      </c>
      <c r="R570" s="5" t="str">
        <f aca="false">IF(OR(Q570="Steel plate",Q570="Concrete jacket"),"Steel plate or jacket",Q570)</f>
        <v>Polymer laminate</v>
      </c>
      <c r="S570" s="5" t="str">
        <f aca="false">IF(O570&lt;='Tree rules'!$C$4,IF(N570&lt;='Tree rules'!$C$5,IF(P570&lt;='Tree rules'!$C$7,"Monitor","Polymer laminate"),IF(P570&lt;='Tree rules'!$C$8,"Seal cracks","Polymer laminate")),IF(O570&lt;='Tree rules'!$C$6,IF(P570&lt;='Tree rules'!$C$9,"Polymer laminate","Steel plate or jacket"),IF(L570&lt;='Tree rules'!$C$10,"Steel plate or jacket","Polymer laminate")))</f>
        <v>Polymer laminate</v>
      </c>
      <c r="T570" s="5" t="str">
        <f aca="false">IF(S570=R570,"Yes","No")</f>
        <v>Yes</v>
      </c>
    </row>
    <row r="571" customFormat="false" ht="15" hidden="false" customHeight="false" outlineLevel="0" collapsed="false">
      <c r="A571" s="15" t="n">
        <v>827</v>
      </c>
      <c r="B571" s="16" t="n">
        <v>4.00240418770619</v>
      </c>
      <c r="C571" s="15" t="n">
        <v>300</v>
      </c>
      <c r="D571" s="15" t="n">
        <v>375</v>
      </c>
      <c r="E571" s="15" t="n">
        <v>30</v>
      </c>
      <c r="F571" s="16" t="n">
        <v>0.611130485804701</v>
      </c>
      <c r="G571" s="17" t="s">
        <v>101</v>
      </c>
      <c r="H571" s="18" t="n">
        <v>0.3</v>
      </c>
      <c r="I571" s="18" t="n">
        <v>1</v>
      </c>
      <c r="J571" s="19" t="n">
        <v>0.953161789775478</v>
      </c>
      <c r="K571" s="19" t="n">
        <v>0.547176746393198</v>
      </c>
      <c r="L571" s="16" t="n">
        <v>12.1653622726632</v>
      </c>
      <c r="M571" s="19" t="n">
        <v>0.510696799919168</v>
      </c>
      <c r="N571" s="19" t="n">
        <v>0.803043569091623</v>
      </c>
      <c r="O571" s="19" t="n">
        <v>0.953161789775478</v>
      </c>
      <c r="P571" s="19" t="n">
        <v>0.533417523342135</v>
      </c>
      <c r="Q571" s="17" t="s">
        <v>29</v>
      </c>
      <c r="R571" s="5" t="str">
        <f aca="false">IF(OR(Q571="Steel plate",Q571="Concrete jacket"),"Steel plate or jacket",Q571)</f>
        <v>Monitor</v>
      </c>
      <c r="S571" s="5" t="str">
        <f aca="false">IF(O571&lt;='Tree rules'!$C$4,IF(N571&lt;='Tree rules'!$C$5,IF(P571&lt;='Tree rules'!$C$7,"Monitor","Polymer laminate"),IF(P571&lt;='Tree rules'!$C$8,"Seal cracks","Polymer laminate")),IF(O571&lt;='Tree rules'!$C$6,IF(P571&lt;='Tree rules'!$C$9,"Polymer laminate","Steel plate or jacket"),IF(L571&lt;='Tree rules'!$C$10,"Steel plate or jacket","Polymer laminate")))</f>
        <v>Monitor</v>
      </c>
      <c r="T571" s="5" t="str">
        <f aca="false">IF(S571=R571,"Yes","No")</f>
        <v>Yes</v>
      </c>
    </row>
    <row r="572" customFormat="false" ht="15" hidden="false" customHeight="false" outlineLevel="0" collapsed="false">
      <c r="A572" s="15" t="n">
        <v>828</v>
      </c>
      <c r="B572" s="16" t="n">
        <v>6.00366337771106</v>
      </c>
      <c r="C572" s="15" t="n">
        <v>300</v>
      </c>
      <c r="D572" s="15" t="n">
        <v>500</v>
      </c>
      <c r="E572" s="15" t="n">
        <v>30</v>
      </c>
      <c r="F572" s="16" t="n">
        <v>0.738112811416104</v>
      </c>
      <c r="G572" s="17" t="s">
        <v>101</v>
      </c>
      <c r="H572" s="18" t="n">
        <v>0.3</v>
      </c>
      <c r="I572" s="18" t="n">
        <v>1</v>
      </c>
      <c r="J572" s="19" t="n">
        <v>0.910415682329256</v>
      </c>
      <c r="K572" s="19" t="n">
        <v>0.451112882101246</v>
      </c>
      <c r="L572" s="16" t="n">
        <v>13.223928144738</v>
      </c>
      <c r="M572" s="19" t="n">
        <v>0.950796447636578</v>
      </c>
      <c r="N572" s="19" t="n">
        <v>0.553369211549293</v>
      </c>
      <c r="O572" s="19" t="n">
        <v>0.910415682329256</v>
      </c>
      <c r="P572" s="19" t="n">
        <v>0.385300856171348</v>
      </c>
      <c r="Q572" s="17" t="s">
        <v>29</v>
      </c>
      <c r="R572" s="5" t="str">
        <f aca="false">IF(OR(Q572="Steel plate",Q572="Concrete jacket"),"Steel plate or jacket",Q572)</f>
        <v>Monitor</v>
      </c>
      <c r="S572" s="5" t="str">
        <f aca="false">IF(O572&lt;='Tree rules'!$C$4,IF(N572&lt;='Tree rules'!$C$5,IF(P572&lt;='Tree rules'!$C$7,"Monitor","Polymer laminate"),IF(P572&lt;='Tree rules'!$C$8,"Seal cracks","Polymer laminate")),IF(O572&lt;='Tree rules'!$C$6,IF(P572&lt;='Tree rules'!$C$9,"Polymer laminate","Steel plate or jacket"),IF(L572&lt;='Tree rules'!$C$10,"Steel plate or jacket","Polymer laminate")))</f>
        <v>Monitor</v>
      </c>
      <c r="T572" s="5" t="str">
        <f aca="false">IF(S572=R572,"Yes","No")</f>
        <v>Yes</v>
      </c>
    </row>
    <row r="573" customFormat="false" ht="15" hidden="false" customHeight="false" outlineLevel="0" collapsed="false">
      <c r="A573" s="15" t="n">
        <v>829</v>
      </c>
      <c r="B573" s="16" t="n">
        <v>4.1677836863782</v>
      </c>
      <c r="C573" s="15" t="n">
        <v>300</v>
      </c>
      <c r="D573" s="15" t="n">
        <v>325</v>
      </c>
      <c r="E573" s="15" t="n">
        <v>25</v>
      </c>
      <c r="F573" s="16" t="n">
        <v>0.756099314943392</v>
      </c>
      <c r="G573" s="17" t="s">
        <v>103</v>
      </c>
      <c r="H573" s="18" t="n">
        <v>0.2</v>
      </c>
      <c r="I573" s="18" t="n">
        <v>1</v>
      </c>
      <c r="J573" s="19" t="n">
        <v>0.879430367591875</v>
      </c>
      <c r="K573" s="19" t="n">
        <v>0.43654651126541</v>
      </c>
      <c r="L573" s="16" t="n">
        <v>15.0461504923401</v>
      </c>
      <c r="M573" s="19" t="n">
        <v>0.939982666111523</v>
      </c>
      <c r="N573" s="19" t="n">
        <v>1.3095006204594</v>
      </c>
      <c r="O573" s="19" t="n">
        <v>0.879430367591875</v>
      </c>
      <c r="P573" s="19" t="n">
        <v>0.38252658818595</v>
      </c>
      <c r="Q573" s="17" t="s">
        <v>30</v>
      </c>
      <c r="R573" s="5" t="str">
        <f aca="false">IF(OR(Q573="Steel plate",Q573="Concrete jacket"),"Steel plate or jacket",Q573)</f>
        <v>Seal cracks</v>
      </c>
      <c r="S573" s="5" t="str">
        <f aca="false">IF(O573&lt;='Tree rules'!$C$4,IF(N573&lt;='Tree rules'!$C$5,IF(P573&lt;='Tree rules'!$C$7,"Monitor","Polymer laminate"),IF(P573&lt;='Tree rules'!$C$8,"Seal cracks","Polymer laminate")),IF(O573&lt;='Tree rules'!$C$6,IF(P573&lt;='Tree rules'!$C$9,"Polymer laminate","Steel plate or jacket"),IF(L573&lt;='Tree rules'!$C$10,"Steel plate or jacket","Polymer laminate")))</f>
        <v>Seal cracks</v>
      </c>
      <c r="T573" s="5" t="str">
        <f aca="false">IF(S573=R573,"Yes","No")</f>
        <v>Yes</v>
      </c>
    </row>
    <row r="574" customFormat="false" ht="15" hidden="false" customHeight="false" outlineLevel="0" collapsed="false">
      <c r="A574" s="15" t="n">
        <v>830</v>
      </c>
      <c r="B574" s="16" t="n">
        <v>3.76064396688563</v>
      </c>
      <c r="C574" s="15" t="n">
        <v>300</v>
      </c>
      <c r="D574" s="15" t="n">
        <v>300</v>
      </c>
      <c r="E574" s="15" t="n">
        <v>20</v>
      </c>
      <c r="F574" s="16" t="n">
        <v>0.736310778185108</v>
      </c>
      <c r="G574" s="17" t="s">
        <v>101</v>
      </c>
      <c r="H574" s="18" t="n">
        <v>0.3</v>
      </c>
      <c r="I574" s="18" t="n">
        <v>1</v>
      </c>
      <c r="J574" s="19" t="n">
        <v>0.875240798485936</v>
      </c>
      <c r="K574" s="19" t="n">
        <v>0.499943891425601</v>
      </c>
      <c r="L574" s="16" t="n">
        <v>14.690015495647</v>
      </c>
      <c r="M574" s="19" t="n">
        <v>0.63284081625578</v>
      </c>
      <c r="N574" s="19" t="n">
        <v>0.583539554968866</v>
      </c>
      <c r="O574" s="19" t="n">
        <v>0.875240798485936</v>
      </c>
      <c r="P574" s="19" t="n">
        <v>0.580289526963341</v>
      </c>
      <c r="Q574" s="17" t="s">
        <v>29</v>
      </c>
      <c r="R574" s="5" t="str">
        <f aca="false">IF(OR(Q574="Steel plate",Q574="Concrete jacket"),"Steel plate or jacket",Q574)</f>
        <v>Monitor</v>
      </c>
      <c r="S574" s="5" t="str">
        <f aca="false">IF(O574&lt;='Tree rules'!$C$4,IF(N574&lt;='Tree rules'!$C$5,IF(P574&lt;='Tree rules'!$C$7,"Monitor","Polymer laminate"),IF(P574&lt;='Tree rules'!$C$8,"Seal cracks","Polymer laminate")),IF(O574&lt;='Tree rules'!$C$6,IF(P574&lt;='Tree rules'!$C$9,"Polymer laminate","Steel plate or jacket"),IF(L574&lt;='Tree rules'!$C$10,"Steel plate or jacket","Polymer laminate")))</f>
        <v>Monitor</v>
      </c>
      <c r="T574" s="5" t="str">
        <f aca="false">IF(S574=R574,"Yes","No")</f>
        <v>Yes</v>
      </c>
    </row>
    <row r="575" customFormat="false" ht="15" hidden="false" customHeight="false" outlineLevel="0" collapsed="false">
      <c r="A575" s="15" t="n">
        <v>831</v>
      </c>
      <c r="B575" s="16" t="n">
        <v>4.72042421674515</v>
      </c>
      <c r="C575" s="15" t="n">
        <v>300</v>
      </c>
      <c r="D575" s="15" t="n">
        <v>400</v>
      </c>
      <c r="E575" s="15" t="n">
        <v>25</v>
      </c>
      <c r="F575" s="16" t="n">
        <v>0.621482226229435</v>
      </c>
      <c r="G575" s="17" t="s">
        <v>102</v>
      </c>
      <c r="H575" s="18" t="n">
        <v>0.1</v>
      </c>
      <c r="I575" s="18" t="n">
        <v>1.5</v>
      </c>
      <c r="J575" s="19" t="n">
        <v>0.955719862571858</v>
      </c>
      <c r="K575" s="19" t="n">
        <v>0.419174408908141</v>
      </c>
      <c r="L575" s="16" t="n">
        <v>14.007193521499</v>
      </c>
      <c r="M575" s="19" t="n">
        <v>0.95104636797849</v>
      </c>
      <c r="N575" s="19" t="n">
        <v>4.26750257792023</v>
      </c>
      <c r="O575" s="19" t="n">
        <v>1.23327313962012</v>
      </c>
      <c r="P575" s="19" t="n">
        <v>0.355789701630671</v>
      </c>
      <c r="Q575" s="17" t="s">
        <v>31</v>
      </c>
      <c r="R575" s="5" t="str">
        <f aca="false">IF(OR(Q575="Steel plate",Q575="Concrete jacket"),"Steel plate or jacket",Q575)</f>
        <v>Polymer laminate</v>
      </c>
      <c r="S575" s="5" t="str">
        <f aca="false">IF(O575&lt;='Tree rules'!$C$4,IF(N575&lt;='Tree rules'!$C$5,IF(P575&lt;='Tree rules'!$C$7,"Monitor","Polymer laminate"),IF(P575&lt;='Tree rules'!$C$8,"Seal cracks","Polymer laminate")),IF(O575&lt;='Tree rules'!$C$6,IF(P575&lt;='Tree rules'!$C$9,"Polymer laminate","Steel plate or jacket"),IF(L575&lt;='Tree rules'!$C$10,"Steel plate or jacket","Polymer laminate")))</f>
        <v>Polymer laminate</v>
      </c>
      <c r="T575" s="5" t="str">
        <f aca="false">IF(S575=R575,"Yes","No")</f>
        <v>Yes</v>
      </c>
    </row>
    <row r="576" customFormat="false" ht="15" hidden="false" customHeight="false" outlineLevel="0" collapsed="false">
      <c r="A576" s="15" t="n">
        <v>832</v>
      </c>
      <c r="B576" s="16" t="n">
        <v>3.56495412936761</v>
      </c>
      <c r="C576" s="15" t="n">
        <v>230</v>
      </c>
      <c r="D576" s="15" t="n">
        <v>300</v>
      </c>
      <c r="E576" s="15" t="n">
        <v>30</v>
      </c>
      <c r="F576" s="16" t="n">
        <v>0.688332522525665</v>
      </c>
      <c r="G576" s="17" t="s">
        <v>101</v>
      </c>
      <c r="H576" s="18" t="n">
        <v>0.3</v>
      </c>
      <c r="I576" s="18" t="n">
        <v>1.5</v>
      </c>
      <c r="J576" s="19" t="n">
        <v>0.959797452879188</v>
      </c>
      <c r="K576" s="19" t="n">
        <v>0.62375975163352</v>
      </c>
      <c r="L576" s="16" t="n">
        <v>14.0352524778252</v>
      </c>
      <c r="M576" s="19" t="n">
        <v>0.631650842068696</v>
      </c>
      <c r="N576" s="19" t="n">
        <v>1.06504507776526</v>
      </c>
      <c r="O576" s="19" t="n">
        <v>1.14035466890558</v>
      </c>
      <c r="P576" s="19" t="n">
        <v>0.575722967406851</v>
      </c>
      <c r="Q576" s="17" t="s">
        <v>31</v>
      </c>
      <c r="R576" s="5" t="str">
        <f aca="false">IF(OR(Q576="Steel plate",Q576="Concrete jacket"),"Steel plate or jacket",Q576)</f>
        <v>Polymer laminate</v>
      </c>
      <c r="S576" s="5" t="str">
        <f aca="false">IF(O576&lt;='Tree rules'!$C$4,IF(N576&lt;='Tree rules'!$C$5,IF(P576&lt;='Tree rules'!$C$7,"Monitor","Polymer laminate"),IF(P576&lt;='Tree rules'!$C$8,"Seal cracks","Polymer laminate")),IF(O576&lt;='Tree rules'!$C$6,IF(P576&lt;='Tree rules'!$C$9,"Polymer laminate","Steel plate or jacket"),IF(L576&lt;='Tree rules'!$C$10,"Steel plate or jacket","Polymer laminate")))</f>
        <v>Polymer laminate</v>
      </c>
      <c r="T576" s="5" t="str">
        <f aca="false">IF(S576=R576,"Yes","No")</f>
        <v>Yes</v>
      </c>
    </row>
    <row r="577" customFormat="false" ht="15" hidden="false" customHeight="false" outlineLevel="0" collapsed="false">
      <c r="A577" s="15" t="n">
        <v>833</v>
      </c>
      <c r="B577" s="16" t="n">
        <v>6.13304347746919</v>
      </c>
      <c r="C577" s="15" t="n">
        <v>300</v>
      </c>
      <c r="D577" s="15" t="n">
        <v>600</v>
      </c>
      <c r="E577" s="15" t="n">
        <v>25</v>
      </c>
      <c r="F577" s="16" t="n">
        <v>0.725855342345656</v>
      </c>
      <c r="G577" s="17" t="s">
        <v>101</v>
      </c>
      <c r="H577" s="18" t="n">
        <v>0.3</v>
      </c>
      <c r="I577" s="18" t="n">
        <v>2</v>
      </c>
      <c r="J577" s="19" t="n">
        <v>0.973524467483696</v>
      </c>
      <c r="K577" s="19" t="n">
        <v>0.582640141722139</v>
      </c>
      <c r="L577" s="16" t="n">
        <v>11.0704755910996</v>
      </c>
      <c r="M577" s="19" t="n">
        <v>0.35952976387903</v>
      </c>
      <c r="N577" s="19" t="n">
        <v>0.896411106532823</v>
      </c>
      <c r="O577" s="19" t="n">
        <v>1.37983450126272</v>
      </c>
      <c r="P577" s="19" t="n">
        <v>1.20643199663636</v>
      </c>
      <c r="Q577" s="17" t="s">
        <v>104</v>
      </c>
      <c r="R577" s="5" t="str">
        <f aca="false">IF(OR(Q577="Steel plate",Q577="Concrete jacket"),"Steel plate or jacket",Q577)</f>
        <v>Steel plate or jacket</v>
      </c>
      <c r="S577" s="5" t="str">
        <f aca="false">IF(O577&lt;='Tree rules'!$C$4,IF(N577&lt;='Tree rules'!$C$5,IF(P577&lt;='Tree rules'!$C$7,"Monitor","Polymer laminate"),IF(P577&lt;='Tree rules'!$C$8,"Seal cracks","Polymer laminate")),IF(O577&lt;='Tree rules'!$C$6,IF(P577&lt;='Tree rules'!$C$9,"Polymer laminate","Steel plate or jacket"),IF(L577&lt;='Tree rules'!$C$10,"Steel plate or jacket","Polymer laminate")))</f>
        <v>Steel plate or jacket</v>
      </c>
      <c r="T577" s="5" t="str">
        <f aca="false">IF(S577=R577,"Yes","No")</f>
        <v>Yes</v>
      </c>
    </row>
    <row r="578" customFormat="false" ht="15" hidden="false" customHeight="false" outlineLevel="0" collapsed="false">
      <c r="A578" s="15" t="n">
        <v>834</v>
      </c>
      <c r="B578" s="16" t="n">
        <v>3.57857674957823</v>
      </c>
      <c r="C578" s="15" t="n">
        <v>300</v>
      </c>
      <c r="D578" s="15" t="n">
        <v>325</v>
      </c>
      <c r="E578" s="15" t="n">
        <v>25</v>
      </c>
      <c r="F578" s="16" t="n">
        <v>0.756099314943392</v>
      </c>
      <c r="G578" s="17" t="s">
        <v>101</v>
      </c>
      <c r="H578" s="18" t="n">
        <v>0.3</v>
      </c>
      <c r="I578" s="18" t="n">
        <v>2</v>
      </c>
      <c r="J578" s="19" t="n">
        <v>0.958201118616807</v>
      </c>
      <c r="K578" s="19" t="n">
        <v>0.440798301004012</v>
      </c>
      <c r="L578" s="16" t="n">
        <v>12.9190496374665</v>
      </c>
      <c r="M578" s="19" t="n">
        <v>0.453459825241884</v>
      </c>
      <c r="N578" s="19" t="n">
        <v>1.70460169712264</v>
      </c>
      <c r="O578" s="19" t="n">
        <v>1.49402881212718</v>
      </c>
      <c r="P578" s="19" t="n">
        <v>0.891549757992919</v>
      </c>
      <c r="Q578" s="17" t="s">
        <v>31</v>
      </c>
      <c r="R578" s="5" t="str">
        <f aca="false">IF(OR(Q578="Steel plate",Q578="Concrete jacket"),"Steel plate or jacket",Q578)</f>
        <v>Polymer laminate</v>
      </c>
      <c r="S578" s="5" t="str">
        <f aca="false">IF(O578&lt;='Tree rules'!$C$4,IF(N578&lt;='Tree rules'!$C$5,IF(P578&lt;='Tree rules'!$C$7,"Monitor","Polymer laminate"),IF(P578&lt;='Tree rules'!$C$8,"Seal cracks","Polymer laminate")),IF(O578&lt;='Tree rules'!$C$6,IF(P578&lt;='Tree rules'!$C$9,"Polymer laminate","Steel plate or jacket"),IF(L578&lt;='Tree rules'!$C$10,"Steel plate or jacket","Polymer laminate")))</f>
        <v>Steel plate or jacket</v>
      </c>
      <c r="T578" s="5" t="str">
        <f aca="false">IF(S578=R578,"Yes","No")</f>
        <v>No</v>
      </c>
    </row>
    <row r="579" customFormat="false" ht="15" hidden="false" customHeight="false" outlineLevel="0" collapsed="false">
      <c r="A579" s="15" t="n">
        <v>835</v>
      </c>
      <c r="B579" s="16" t="n">
        <v>4.27317561742307</v>
      </c>
      <c r="C579" s="15" t="n">
        <v>230</v>
      </c>
      <c r="D579" s="15" t="n">
        <v>375</v>
      </c>
      <c r="E579" s="15" t="n">
        <v>25</v>
      </c>
      <c r="F579" s="16" t="n">
        <v>0.835418868126524</v>
      </c>
      <c r="G579" s="17" t="s">
        <v>103</v>
      </c>
      <c r="H579" s="18" t="n">
        <v>0.2</v>
      </c>
      <c r="I579" s="18" t="n">
        <v>1</v>
      </c>
      <c r="J579" s="19" t="n">
        <v>0.859156371874028</v>
      </c>
      <c r="K579" s="19" t="n">
        <v>0.539221778614736</v>
      </c>
      <c r="L579" s="16" t="n">
        <v>13.0678153438014</v>
      </c>
      <c r="M579" s="19" t="n">
        <v>0.70305607864607</v>
      </c>
      <c r="N579" s="19" t="n">
        <v>1.16159083275371</v>
      </c>
      <c r="O579" s="19" t="n">
        <v>0.859156371874028</v>
      </c>
      <c r="P579" s="19" t="n">
        <v>0.523280042396706</v>
      </c>
      <c r="Q579" s="17" t="s">
        <v>30</v>
      </c>
      <c r="R579" s="5" t="str">
        <f aca="false">IF(OR(Q579="Steel plate",Q579="Concrete jacket"),"Steel plate or jacket",Q579)</f>
        <v>Seal cracks</v>
      </c>
      <c r="S579" s="5" t="str">
        <f aca="false">IF(O579&lt;='Tree rules'!$C$4,IF(N579&lt;='Tree rules'!$C$5,IF(P579&lt;='Tree rules'!$C$7,"Monitor","Polymer laminate"),IF(P579&lt;='Tree rules'!$C$8,"Seal cracks","Polymer laminate")),IF(O579&lt;='Tree rules'!$C$6,IF(P579&lt;='Tree rules'!$C$9,"Polymer laminate","Steel plate or jacket"),IF(L579&lt;='Tree rules'!$C$10,"Steel plate or jacket","Polymer laminate")))</f>
        <v>Seal cracks</v>
      </c>
      <c r="T579" s="5" t="str">
        <f aca="false">IF(S579=R579,"Yes","No")</f>
        <v>Yes</v>
      </c>
    </row>
    <row r="580" customFormat="false" ht="15" hidden="false" customHeight="false" outlineLevel="0" collapsed="false">
      <c r="A580" s="15" t="n">
        <v>836</v>
      </c>
      <c r="B580" s="16" t="n">
        <v>3.738236360894</v>
      </c>
      <c r="C580" s="15" t="n">
        <v>300</v>
      </c>
      <c r="D580" s="15" t="n">
        <v>375</v>
      </c>
      <c r="E580" s="15" t="n">
        <v>20</v>
      </c>
      <c r="F580" s="16" t="n">
        <v>0.683367586279351</v>
      </c>
      <c r="G580" s="17" t="s">
        <v>101</v>
      </c>
      <c r="H580" s="18" t="n">
        <v>0.3</v>
      </c>
      <c r="I580" s="18" t="n">
        <v>1.5</v>
      </c>
      <c r="J580" s="19" t="n">
        <v>0.974781056159695</v>
      </c>
      <c r="K580" s="19" t="n">
        <v>0.415906191948536</v>
      </c>
      <c r="L580" s="16" t="n">
        <v>11.2937654407674</v>
      </c>
      <c r="M580" s="19" t="n">
        <v>0.847124352913817</v>
      </c>
      <c r="N580" s="19" t="n">
        <v>0.779258040835824</v>
      </c>
      <c r="O580" s="19" t="n">
        <v>1.25946284571407</v>
      </c>
      <c r="P580" s="19" t="n">
        <v>0.424230280399059</v>
      </c>
      <c r="Q580" s="17" t="s">
        <v>31</v>
      </c>
      <c r="R580" s="5" t="str">
        <f aca="false">IF(OR(Q580="Steel plate",Q580="Concrete jacket"),"Steel plate or jacket",Q580)</f>
        <v>Polymer laminate</v>
      </c>
      <c r="S580" s="5" t="str">
        <f aca="false">IF(O580&lt;='Tree rules'!$C$4,IF(N580&lt;='Tree rules'!$C$5,IF(P580&lt;='Tree rules'!$C$7,"Monitor","Polymer laminate"),IF(P580&lt;='Tree rules'!$C$8,"Seal cracks","Polymer laminate")),IF(O580&lt;='Tree rules'!$C$6,IF(P580&lt;='Tree rules'!$C$9,"Polymer laminate","Steel plate or jacket"),IF(L580&lt;='Tree rules'!$C$10,"Steel plate or jacket","Polymer laminate")))</f>
        <v>Polymer laminate</v>
      </c>
      <c r="T580" s="5" t="str">
        <f aca="false">IF(S580=R580,"Yes","No")</f>
        <v>Yes</v>
      </c>
    </row>
    <row r="581" customFormat="false" ht="15" hidden="false" customHeight="false" outlineLevel="0" collapsed="false">
      <c r="A581" s="15" t="n">
        <v>837</v>
      </c>
      <c r="B581" s="16" t="n">
        <v>6.51163631255615</v>
      </c>
      <c r="C581" s="15" t="n">
        <v>230</v>
      </c>
      <c r="D581" s="15" t="n">
        <v>550</v>
      </c>
      <c r="E581" s="15" t="n">
        <v>30</v>
      </c>
      <c r="F581" s="16" t="n">
        <v>0.520346609290235</v>
      </c>
      <c r="G581" s="17" t="s">
        <v>101</v>
      </c>
      <c r="H581" s="18" t="n">
        <v>0.3</v>
      </c>
      <c r="I581" s="18" t="n">
        <v>2</v>
      </c>
      <c r="J581" s="19" t="n">
        <v>0.956480688775909</v>
      </c>
      <c r="K581" s="19" t="n">
        <v>0.519842983636658</v>
      </c>
      <c r="L581" s="16" t="n">
        <v>12.9199133185638</v>
      </c>
      <c r="M581" s="19" t="n">
        <v>0.762574768372925</v>
      </c>
      <c r="N581" s="19" t="n">
        <v>0.982816282425712</v>
      </c>
      <c r="O581" s="19" t="n">
        <v>1.4157416025077</v>
      </c>
      <c r="P581" s="19" t="n">
        <v>0.46964760232392</v>
      </c>
      <c r="Q581" s="17" t="s">
        <v>31</v>
      </c>
      <c r="R581" s="5" t="str">
        <f aca="false">IF(OR(Q581="Steel plate",Q581="Concrete jacket"),"Steel plate or jacket",Q581)</f>
        <v>Polymer laminate</v>
      </c>
      <c r="S581" s="5" t="str">
        <f aca="false">IF(O581&lt;='Tree rules'!$C$4,IF(N581&lt;='Tree rules'!$C$5,IF(P581&lt;='Tree rules'!$C$7,"Monitor","Polymer laminate"),IF(P581&lt;='Tree rules'!$C$8,"Seal cracks","Polymer laminate")),IF(O581&lt;='Tree rules'!$C$6,IF(P581&lt;='Tree rules'!$C$9,"Polymer laminate","Steel plate or jacket"),IF(L581&lt;='Tree rules'!$C$10,"Steel plate or jacket","Polymer laminate")))</f>
        <v>Steel plate or jacket</v>
      </c>
      <c r="T581" s="5" t="str">
        <f aca="false">IF(S581=R581,"Yes","No")</f>
        <v>No</v>
      </c>
    </row>
    <row r="582" customFormat="false" ht="15" hidden="false" customHeight="false" outlineLevel="0" collapsed="false">
      <c r="A582" s="15" t="n">
        <v>838</v>
      </c>
      <c r="B582" s="16" t="n">
        <v>5.21099222515505</v>
      </c>
      <c r="C582" s="15" t="n">
        <v>300</v>
      </c>
      <c r="D582" s="15" t="n">
        <v>400</v>
      </c>
      <c r="E582" s="15" t="n">
        <v>25</v>
      </c>
      <c r="F582" s="16" t="n">
        <v>0.567971553191375</v>
      </c>
      <c r="G582" s="17" t="s">
        <v>101</v>
      </c>
      <c r="H582" s="18" t="n">
        <v>0.3</v>
      </c>
      <c r="I582" s="18" t="n">
        <v>1</v>
      </c>
      <c r="J582" s="19" t="n">
        <v>0.924347540666325</v>
      </c>
      <c r="K582" s="19" t="n">
        <v>0.494860327584202</v>
      </c>
      <c r="L582" s="16" t="n">
        <v>14.720317020212</v>
      </c>
      <c r="M582" s="19" t="n">
        <v>0.328456911790218</v>
      </c>
      <c r="N582" s="19" t="n">
        <v>0.808083771493355</v>
      </c>
      <c r="O582" s="19" t="n">
        <v>0.924347540666325</v>
      </c>
      <c r="P582" s="19" t="n">
        <v>0.935242585432489</v>
      </c>
      <c r="Q582" s="17" t="s">
        <v>29</v>
      </c>
      <c r="R582" s="5" t="str">
        <f aca="false">IF(OR(Q582="Steel plate",Q582="Concrete jacket"),"Steel plate or jacket",Q582)</f>
        <v>Monitor</v>
      </c>
      <c r="S582" s="5" t="str">
        <f aca="false">IF(O582&lt;='Tree rules'!$C$4,IF(N582&lt;='Tree rules'!$C$5,IF(P582&lt;='Tree rules'!$C$7,"Monitor","Polymer laminate"),IF(P582&lt;='Tree rules'!$C$8,"Seal cracks","Polymer laminate")),IF(O582&lt;='Tree rules'!$C$6,IF(P582&lt;='Tree rules'!$C$9,"Polymer laminate","Steel plate or jacket"),IF(L582&lt;='Tree rules'!$C$10,"Steel plate or jacket","Polymer laminate")))</f>
        <v>Monitor</v>
      </c>
      <c r="T582" s="5" t="str">
        <f aca="false">IF(S582=R582,"Yes","No")</f>
        <v>Yes</v>
      </c>
    </row>
    <row r="583" customFormat="false" ht="15" hidden="false" customHeight="false" outlineLevel="0" collapsed="false">
      <c r="A583" s="15" t="n">
        <v>839</v>
      </c>
      <c r="B583" s="16" t="n">
        <v>3.01600153133968</v>
      </c>
      <c r="C583" s="15" t="n">
        <v>230</v>
      </c>
      <c r="D583" s="15" t="n">
        <v>300</v>
      </c>
      <c r="E583" s="15" t="n">
        <v>30</v>
      </c>
      <c r="F583" s="16" t="n">
        <v>1.0324987837885</v>
      </c>
      <c r="G583" s="17" t="s">
        <v>101</v>
      </c>
      <c r="H583" s="18" t="n">
        <v>0.3</v>
      </c>
      <c r="I583" s="18" t="n">
        <v>2</v>
      </c>
      <c r="J583" s="19" t="n">
        <v>0.953738946315332</v>
      </c>
      <c r="K583" s="19" t="n">
        <v>0.402052023244889</v>
      </c>
      <c r="L583" s="16" t="n">
        <v>11.8740217769279</v>
      </c>
      <c r="M583" s="19" t="n">
        <v>0.452914581390129</v>
      </c>
      <c r="N583" s="19" t="n">
        <v>1.18270930267337</v>
      </c>
      <c r="O583" s="19" t="n">
        <v>1.52402521961714</v>
      </c>
      <c r="P583" s="19" t="n">
        <v>0.956196234449052</v>
      </c>
      <c r="Q583" s="17" t="s">
        <v>31</v>
      </c>
      <c r="R583" s="5" t="str">
        <f aca="false">IF(OR(Q583="Steel plate",Q583="Concrete jacket"),"Steel plate or jacket",Q583)</f>
        <v>Polymer laminate</v>
      </c>
      <c r="S583" s="5" t="str">
        <f aca="false">IF(O583&lt;='Tree rules'!$C$4,IF(N583&lt;='Tree rules'!$C$5,IF(P583&lt;='Tree rules'!$C$7,"Monitor","Polymer laminate"),IF(P583&lt;='Tree rules'!$C$8,"Seal cracks","Polymer laminate")),IF(O583&lt;='Tree rules'!$C$6,IF(P583&lt;='Tree rules'!$C$9,"Polymer laminate","Steel plate or jacket"),IF(L583&lt;='Tree rules'!$C$10,"Steel plate or jacket","Polymer laminate")))</f>
        <v>Steel plate or jacket</v>
      </c>
      <c r="T583" s="5" t="str">
        <f aca="false">IF(S583=R583,"Yes","No")</f>
        <v>No</v>
      </c>
    </row>
    <row r="584" customFormat="false" ht="15" hidden="false" customHeight="false" outlineLevel="0" collapsed="false">
      <c r="A584" s="15" t="n">
        <v>840</v>
      </c>
      <c r="B584" s="16" t="n">
        <v>4.61292506008721</v>
      </c>
      <c r="C584" s="15" t="n">
        <v>300</v>
      </c>
      <c r="D584" s="15" t="n">
        <v>425</v>
      </c>
      <c r="E584" s="15" t="n">
        <v>30</v>
      </c>
      <c r="F584" s="16" t="n">
        <v>0.884177351933803</v>
      </c>
      <c r="G584" s="17" t="s">
        <v>101</v>
      </c>
      <c r="H584" s="18" t="n">
        <v>0.3</v>
      </c>
      <c r="I584" s="18" t="n">
        <v>1</v>
      </c>
      <c r="J584" s="19" t="n">
        <v>0.929628060379318</v>
      </c>
      <c r="K584" s="19" t="n">
        <v>0.473389758617792</v>
      </c>
      <c r="L584" s="16" t="n">
        <v>12.171306227143</v>
      </c>
      <c r="M584" s="19" t="n">
        <v>0.864671096261358</v>
      </c>
      <c r="N584" s="19" t="n">
        <v>0.594959217785453</v>
      </c>
      <c r="O584" s="19" t="n">
        <v>0.929628060379318</v>
      </c>
      <c r="P584" s="19" t="n">
        <v>0.437474146479112</v>
      </c>
      <c r="Q584" s="17" t="s">
        <v>29</v>
      </c>
      <c r="R584" s="5" t="str">
        <f aca="false">IF(OR(Q584="Steel plate",Q584="Concrete jacket"),"Steel plate or jacket",Q584)</f>
        <v>Monitor</v>
      </c>
      <c r="S584" s="5" t="str">
        <f aca="false">IF(O584&lt;='Tree rules'!$C$4,IF(N584&lt;='Tree rules'!$C$5,IF(P584&lt;='Tree rules'!$C$7,"Monitor","Polymer laminate"),IF(P584&lt;='Tree rules'!$C$8,"Seal cracks","Polymer laminate")),IF(O584&lt;='Tree rules'!$C$6,IF(P584&lt;='Tree rules'!$C$9,"Polymer laminate","Steel plate or jacket"),IF(L584&lt;='Tree rules'!$C$10,"Steel plate or jacket","Polymer laminate")))</f>
        <v>Monitor</v>
      </c>
      <c r="T584" s="5" t="str">
        <f aca="false">IF(S584=R584,"Yes","No")</f>
        <v>Yes</v>
      </c>
    </row>
    <row r="585" customFormat="false" ht="15" hidden="false" customHeight="false" outlineLevel="0" collapsed="false">
      <c r="A585" s="15" t="n">
        <v>841</v>
      </c>
      <c r="B585" s="16" t="n">
        <v>3.84470652585619</v>
      </c>
      <c r="C585" s="15" t="n">
        <v>230</v>
      </c>
      <c r="D585" s="15" t="n">
        <v>350</v>
      </c>
      <c r="E585" s="15" t="n">
        <v>25</v>
      </c>
      <c r="F585" s="16" t="n">
        <v>0.862679904875916</v>
      </c>
      <c r="G585" s="17" t="s">
        <v>101</v>
      </c>
      <c r="H585" s="18" t="n">
        <v>0.3</v>
      </c>
      <c r="I585" s="18" t="n">
        <v>1.5</v>
      </c>
      <c r="J585" s="19" t="n">
        <v>0.892715837522556</v>
      </c>
      <c r="K585" s="19" t="n">
        <v>0.538508986689813</v>
      </c>
      <c r="L585" s="16" t="n">
        <v>12.6470609403164</v>
      </c>
      <c r="M585" s="19" t="n">
        <v>0.32125064223451</v>
      </c>
      <c r="N585" s="19" t="n">
        <v>0.846550461481385</v>
      </c>
      <c r="O585" s="19" t="n">
        <v>1.09870600575073</v>
      </c>
      <c r="P585" s="19" t="n">
        <v>1.22928490842397</v>
      </c>
      <c r="Q585" s="17" t="s">
        <v>31</v>
      </c>
      <c r="R585" s="5" t="str">
        <f aca="false">IF(OR(Q585="Steel plate",Q585="Concrete jacket"),"Steel plate or jacket",Q585)</f>
        <v>Polymer laminate</v>
      </c>
      <c r="S585" s="5" t="str">
        <f aca="false">IF(O585&lt;='Tree rules'!$C$4,IF(N585&lt;='Tree rules'!$C$5,IF(P585&lt;='Tree rules'!$C$7,"Monitor","Polymer laminate"),IF(P585&lt;='Tree rules'!$C$8,"Seal cracks","Polymer laminate")),IF(O585&lt;='Tree rules'!$C$6,IF(P585&lt;='Tree rules'!$C$9,"Polymer laminate","Steel plate or jacket"),IF(L585&lt;='Tree rules'!$C$10,"Steel plate or jacket","Polymer laminate")))</f>
        <v>Steel plate or jacket</v>
      </c>
      <c r="T585" s="5" t="str">
        <f aca="false">IF(S585=R585,"Yes","No")</f>
        <v>No</v>
      </c>
    </row>
    <row r="586" customFormat="false" ht="15" hidden="false" customHeight="false" outlineLevel="0" collapsed="false">
      <c r="A586" s="15" t="n">
        <v>842</v>
      </c>
      <c r="B586" s="16" t="n">
        <v>4.91746639277397</v>
      </c>
      <c r="C586" s="15" t="n">
        <v>300</v>
      </c>
      <c r="D586" s="15" t="n">
        <v>425</v>
      </c>
      <c r="E586" s="15" t="n">
        <v>30</v>
      </c>
      <c r="F586" s="16" t="n">
        <v>0.833313701217452</v>
      </c>
      <c r="G586" s="17" t="s">
        <v>101</v>
      </c>
      <c r="H586" s="18" t="n">
        <v>0.3</v>
      </c>
      <c r="I586" s="18" t="n">
        <v>1</v>
      </c>
      <c r="J586" s="19" t="n">
        <v>0.903905163614798</v>
      </c>
      <c r="K586" s="19" t="n">
        <v>0.437494497358615</v>
      </c>
      <c r="L586" s="16" t="n">
        <v>13.0436774344137</v>
      </c>
      <c r="M586" s="19" t="n">
        <v>0.837550483564704</v>
      </c>
      <c r="N586" s="19" t="n">
        <v>0.712350626871153</v>
      </c>
      <c r="O586" s="19" t="n">
        <v>0.903905163614798</v>
      </c>
      <c r="P586" s="19" t="n">
        <v>0.430690967499983</v>
      </c>
      <c r="Q586" s="17" t="s">
        <v>29</v>
      </c>
      <c r="R586" s="5" t="str">
        <f aca="false">IF(OR(Q586="Steel plate",Q586="Concrete jacket"),"Steel plate or jacket",Q586)</f>
        <v>Monitor</v>
      </c>
      <c r="S586" s="5" t="str">
        <f aca="false">IF(O586&lt;='Tree rules'!$C$4,IF(N586&lt;='Tree rules'!$C$5,IF(P586&lt;='Tree rules'!$C$7,"Monitor","Polymer laminate"),IF(P586&lt;='Tree rules'!$C$8,"Seal cracks","Polymer laminate")),IF(O586&lt;='Tree rules'!$C$6,IF(P586&lt;='Tree rules'!$C$9,"Polymer laminate","Steel plate or jacket"),IF(L586&lt;='Tree rules'!$C$10,"Steel plate or jacket","Polymer laminate")))</f>
        <v>Monitor</v>
      </c>
      <c r="T586" s="5" t="str">
        <f aca="false">IF(S586=R586,"Yes","No")</f>
        <v>Yes</v>
      </c>
    </row>
    <row r="587" customFormat="false" ht="15" hidden="false" customHeight="false" outlineLevel="0" collapsed="false">
      <c r="A587" s="15" t="n">
        <v>843</v>
      </c>
      <c r="B587" s="16" t="n">
        <v>5.31501642113375</v>
      </c>
      <c r="C587" s="15" t="n">
        <v>300</v>
      </c>
      <c r="D587" s="15" t="n">
        <v>425</v>
      </c>
      <c r="E587" s="15" t="n">
        <v>25</v>
      </c>
      <c r="F587" s="16" t="n">
        <v>0.555542467478301</v>
      </c>
      <c r="G587" s="17" t="s">
        <v>103</v>
      </c>
      <c r="H587" s="18" t="n">
        <v>0.2</v>
      </c>
      <c r="I587" s="18" t="n">
        <v>1</v>
      </c>
      <c r="J587" s="19" t="n">
        <v>0.896705615470106</v>
      </c>
      <c r="K587" s="19" t="n">
        <v>0.560722546510334</v>
      </c>
      <c r="L587" s="16" t="n">
        <v>14.0981867934582</v>
      </c>
      <c r="M587" s="19" t="n">
        <v>0.950765263844472</v>
      </c>
      <c r="N587" s="19" t="n">
        <v>1.33456085204414</v>
      </c>
      <c r="O587" s="19" t="n">
        <v>0.896705615470106</v>
      </c>
      <c r="P587" s="19" t="n">
        <v>0.345150951145208</v>
      </c>
      <c r="Q587" s="17" t="s">
        <v>30</v>
      </c>
      <c r="R587" s="5" t="str">
        <f aca="false">IF(OR(Q587="Steel plate",Q587="Concrete jacket"),"Steel plate or jacket",Q587)</f>
        <v>Seal cracks</v>
      </c>
      <c r="S587" s="5" t="str">
        <f aca="false">IF(O587&lt;='Tree rules'!$C$4,IF(N587&lt;='Tree rules'!$C$5,IF(P587&lt;='Tree rules'!$C$7,"Monitor","Polymer laminate"),IF(P587&lt;='Tree rules'!$C$8,"Seal cracks","Polymer laminate")),IF(O587&lt;='Tree rules'!$C$6,IF(P587&lt;='Tree rules'!$C$9,"Polymer laminate","Steel plate or jacket"),IF(L587&lt;='Tree rules'!$C$10,"Steel plate or jacket","Polymer laminate")))</f>
        <v>Seal cracks</v>
      </c>
      <c r="T587" s="5" t="str">
        <f aca="false">IF(S587=R587,"Yes","No")</f>
        <v>Yes</v>
      </c>
    </row>
    <row r="588" customFormat="false" ht="15" hidden="false" customHeight="false" outlineLevel="0" collapsed="false">
      <c r="A588" s="15" t="n">
        <v>844</v>
      </c>
      <c r="B588" s="16" t="n">
        <v>4.31162211555782</v>
      </c>
      <c r="C588" s="15" t="n">
        <v>230</v>
      </c>
      <c r="D588" s="15" t="n">
        <v>350</v>
      </c>
      <c r="E588" s="15" t="n">
        <v>25</v>
      </c>
      <c r="F588" s="16" t="n">
        <v>0.675914152273913</v>
      </c>
      <c r="G588" s="17" t="s">
        <v>102</v>
      </c>
      <c r="H588" s="18" t="n">
        <v>0.1</v>
      </c>
      <c r="I588" s="18" t="n">
        <v>1.5</v>
      </c>
      <c r="J588" s="19" t="n">
        <v>0.97443455469877</v>
      </c>
      <c r="K588" s="19" t="n">
        <v>0.548992937108706</v>
      </c>
      <c r="L588" s="16" t="n">
        <v>14.8165708438413</v>
      </c>
      <c r="M588" s="19" t="n">
        <v>0.319704889719507</v>
      </c>
      <c r="N588" s="19" t="n">
        <v>3.44375666106803</v>
      </c>
      <c r="O588" s="19" t="n">
        <v>1.19417298794601</v>
      </c>
      <c r="P588" s="19" t="n">
        <v>1.13610049039193</v>
      </c>
      <c r="Q588" s="17" t="s">
        <v>31</v>
      </c>
      <c r="R588" s="5" t="str">
        <f aca="false">IF(OR(Q588="Steel plate",Q588="Concrete jacket"),"Steel plate or jacket",Q588)</f>
        <v>Polymer laminate</v>
      </c>
      <c r="S588" s="5" t="str">
        <f aca="false">IF(O588&lt;='Tree rules'!$C$4,IF(N588&lt;='Tree rules'!$C$5,IF(P588&lt;='Tree rules'!$C$7,"Monitor","Polymer laminate"),IF(P588&lt;='Tree rules'!$C$8,"Seal cracks","Polymer laminate")),IF(O588&lt;='Tree rules'!$C$6,IF(P588&lt;='Tree rules'!$C$9,"Polymer laminate","Steel plate or jacket"),IF(L588&lt;='Tree rules'!$C$10,"Steel plate or jacket","Polymer laminate")))</f>
        <v>Polymer laminate</v>
      </c>
      <c r="T588" s="5" t="str">
        <f aca="false">IF(S588=R588,"Yes","No")</f>
        <v>Yes</v>
      </c>
    </row>
    <row r="589" customFormat="false" ht="15" hidden="false" customHeight="false" outlineLevel="0" collapsed="false">
      <c r="A589" s="15" t="n">
        <v>845</v>
      </c>
      <c r="B589" s="16" t="n">
        <v>4.08215042719834</v>
      </c>
      <c r="C589" s="15" t="n">
        <v>300</v>
      </c>
      <c r="D589" s="15" t="n">
        <v>400</v>
      </c>
      <c r="E589" s="15" t="n">
        <v>30</v>
      </c>
      <c r="F589" s="16" t="n">
        <v>0.757295404255167</v>
      </c>
      <c r="G589" s="17" t="s">
        <v>103</v>
      </c>
      <c r="H589" s="18" t="n">
        <v>0.2</v>
      </c>
      <c r="I589" s="18" t="n">
        <v>2</v>
      </c>
      <c r="J589" s="19" t="n">
        <v>0.883435380804978</v>
      </c>
      <c r="K589" s="19" t="n">
        <v>0.410214618358333</v>
      </c>
      <c r="L589" s="16" t="n">
        <v>11.5314983819162</v>
      </c>
      <c r="M589" s="19" t="n">
        <v>0.893315736034518</v>
      </c>
      <c r="N589" s="19" t="n">
        <v>1.49628457274754</v>
      </c>
      <c r="O589" s="19" t="n">
        <v>1.40447265402879</v>
      </c>
      <c r="P589" s="19" t="n">
        <v>0.412738827038917</v>
      </c>
      <c r="Q589" s="17" t="s">
        <v>31</v>
      </c>
      <c r="R589" s="5" t="str">
        <f aca="false">IF(OR(Q589="Steel plate",Q589="Concrete jacket"),"Steel plate or jacket",Q589)</f>
        <v>Polymer laminate</v>
      </c>
      <c r="S589" s="5" t="str">
        <f aca="false">IF(O589&lt;='Tree rules'!$C$4,IF(N589&lt;='Tree rules'!$C$5,IF(P589&lt;='Tree rules'!$C$7,"Monitor","Polymer laminate"),IF(P589&lt;='Tree rules'!$C$8,"Seal cracks","Polymer laminate")),IF(O589&lt;='Tree rules'!$C$6,IF(P589&lt;='Tree rules'!$C$9,"Polymer laminate","Steel plate or jacket"),IF(L589&lt;='Tree rules'!$C$10,"Steel plate or jacket","Polymer laminate")))</f>
        <v>Steel plate or jacket</v>
      </c>
      <c r="T589" s="5" t="str">
        <f aca="false">IF(S589=R589,"Yes","No")</f>
        <v>No</v>
      </c>
    </row>
    <row r="590" customFormat="false" ht="15" hidden="false" customHeight="false" outlineLevel="0" collapsed="false">
      <c r="A590" s="15" t="n">
        <v>847</v>
      </c>
      <c r="B590" s="16" t="n">
        <v>4.11591044433679</v>
      </c>
      <c r="C590" s="15" t="n">
        <v>300</v>
      </c>
      <c r="D590" s="15" t="n">
        <v>325</v>
      </c>
      <c r="E590" s="15" t="n">
        <v>30</v>
      </c>
      <c r="F590" s="16" t="n">
        <v>0.72065207824282</v>
      </c>
      <c r="G590" s="17" t="s">
        <v>103</v>
      </c>
      <c r="H590" s="18" t="n">
        <v>0.2</v>
      </c>
      <c r="I590" s="18" t="n">
        <v>1</v>
      </c>
      <c r="J590" s="19" t="n">
        <v>0.948940507741336</v>
      </c>
      <c r="K590" s="19" t="n">
        <v>0.571489855130742</v>
      </c>
      <c r="L590" s="16" t="n">
        <v>14.7523671840029</v>
      </c>
      <c r="M590" s="19" t="n">
        <v>0.942006272466947</v>
      </c>
      <c r="N590" s="19" t="n">
        <v>1.09473883382583</v>
      </c>
      <c r="O590" s="19" t="n">
        <v>0.948940507741336</v>
      </c>
      <c r="P590" s="19" t="n">
        <v>0.408952995430045</v>
      </c>
      <c r="Q590" s="17" t="s">
        <v>30</v>
      </c>
      <c r="R590" s="5" t="str">
        <f aca="false">IF(OR(Q590="Steel plate",Q590="Concrete jacket"),"Steel plate or jacket",Q590)</f>
        <v>Seal cracks</v>
      </c>
      <c r="S590" s="5" t="str">
        <f aca="false">IF(O590&lt;='Tree rules'!$C$4,IF(N590&lt;='Tree rules'!$C$5,IF(P590&lt;='Tree rules'!$C$7,"Monitor","Polymer laminate"),IF(P590&lt;='Tree rules'!$C$8,"Seal cracks","Polymer laminate")),IF(O590&lt;='Tree rules'!$C$6,IF(P590&lt;='Tree rules'!$C$9,"Polymer laminate","Steel plate or jacket"),IF(L590&lt;='Tree rules'!$C$10,"Steel plate or jacket","Polymer laminate")))</f>
        <v>Seal cracks</v>
      </c>
      <c r="T590" s="5" t="str">
        <f aca="false">IF(S590=R590,"Yes","No")</f>
        <v>Yes</v>
      </c>
    </row>
    <row r="591" customFormat="false" ht="15" hidden="false" customHeight="false" outlineLevel="0" collapsed="false">
      <c r="A591" s="15" t="n">
        <v>848</v>
      </c>
      <c r="B591" s="16" t="n">
        <v>5.02442507276994</v>
      </c>
      <c r="C591" s="15" t="n">
        <v>300</v>
      </c>
      <c r="D591" s="15" t="n">
        <v>400</v>
      </c>
      <c r="E591" s="15" t="n">
        <v>25</v>
      </c>
      <c r="F591" s="16" t="n">
        <v>0.594998608634431</v>
      </c>
      <c r="G591" s="17" t="s">
        <v>103</v>
      </c>
      <c r="H591" s="18" t="n">
        <v>0.2</v>
      </c>
      <c r="I591" s="18" t="n">
        <v>1.5</v>
      </c>
      <c r="J591" s="19" t="n">
        <v>0.981069173692163</v>
      </c>
      <c r="K591" s="19" t="n">
        <v>0.597695252642578</v>
      </c>
      <c r="L591" s="16" t="n">
        <v>14.2739348658237</v>
      </c>
      <c r="M591" s="19" t="n">
        <v>0.932247592056817</v>
      </c>
      <c r="N591" s="19" t="n">
        <v>1.86403126721103</v>
      </c>
      <c r="O591" s="19" t="n">
        <v>1.17841356672335</v>
      </c>
      <c r="P591" s="19" t="n">
        <v>0.445665067218717</v>
      </c>
      <c r="Q591" s="17" t="s">
        <v>31</v>
      </c>
      <c r="R591" s="5" t="str">
        <f aca="false">IF(OR(Q591="Steel plate",Q591="Concrete jacket"),"Steel plate or jacket",Q591)</f>
        <v>Polymer laminate</v>
      </c>
      <c r="S591" s="5" t="str">
        <f aca="false">IF(O591&lt;='Tree rules'!$C$4,IF(N591&lt;='Tree rules'!$C$5,IF(P591&lt;='Tree rules'!$C$7,"Monitor","Polymer laminate"),IF(P591&lt;='Tree rules'!$C$8,"Seal cracks","Polymer laminate")),IF(O591&lt;='Tree rules'!$C$6,IF(P591&lt;='Tree rules'!$C$9,"Polymer laminate","Steel plate or jacket"),IF(L591&lt;='Tree rules'!$C$10,"Steel plate or jacket","Polymer laminate")))</f>
        <v>Polymer laminate</v>
      </c>
      <c r="T591" s="5" t="str">
        <f aca="false">IF(S591=R591,"Yes","No")</f>
        <v>Yes</v>
      </c>
    </row>
    <row r="592" customFormat="false" ht="15" hidden="false" customHeight="false" outlineLevel="0" collapsed="false">
      <c r="A592" s="15" t="n">
        <v>851</v>
      </c>
      <c r="B592" s="16" t="n">
        <v>4.20685000478514</v>
      </c>
      <c r="C592" s="15" t="n">
        <v>300</v>
      </c>
      <c r="D592" s="15" t="n">
        <v>350</v>
      </c>
      <c r="E592" s="15" t="n">
        <v>30</v>
      </c>
      <c r="F592" s="16" t="n">
        <v>0.739198271432892</v>
      </c>
      <c r="G592" s="17" t="s">
        <v>103</v>
      </c>
      <c r="H592" s="18" t="n">
        <v>0.2</v>
      </c>
      <c r="I592" s="18" t="n">
        <v>1</v>
      </c>
      <c r="J592" s="19" t="n">
        <v>0.910581128094845</v>
      </c>
      <c r="K592" s="19" t="n">
        <v>0.60399555271084</v>
      </c>
      <c r="L592" s="16" t="n">
        <v>13.7478758326312</v>
      </c>
      <c r="M592" s="19" t="n">
        <v>0.654714115285017</v>
      </c>
      <c r="N592" s="19" t="n">
        <v>0.881787096915817</v>
      </c>
      <c r="O592" s="19" t="n">
        <v>0.910581128094845</v>
      </c>
      <c r="P592" s="19" t="n">
        <v>0.558993224103629</v>
      </c>
      <c r="Q592" s="17" t="s">
        <v>29</v>
      </c>
      <c r="R592" s="5" t="str">
        <f aca="false">IF(OR(Q592="Steel plate",Q592="Concrete jacket"),"Steel plate or jacket",Q592)</f>
        <v>Monitor</v>
      </c>
      <c r="S592" s="5" t="str">
        <f aca="false">IF(O592&lt;='Tree rules'!$C$4,IF(N592&lt;='Tree rules'!$C$5,IF(P592&lt;='Tree rules'!$C$7,"Monitor","Polymer laminate"),IF(P592&lt;='Tree rules'!$C$8,"Seal cracks","Polymer laminate")),IF(O592&lt;='Tree rules'!$C$6,IF(P592&lt;='Tree rules'!$C$9,"Polymer laminate","Steel plate or jacket"),IF(L592&lt;='Tree rules'!$C$10,"Steel plate or jacket","Polymer laminate")))</f>
        <v>Monitor</v>
      </c>
      <c r="T592" s="5" t="str">
        <f aca="false">IF(S592=R592,"Yes","No")</f>
        <v>Yes</v>
      </c>
    </row>
    <row r="593" customFormat="false" ht="15" hidden="false" customHeight="false" outlineLevel="0" collapsed="false">
      <c r="A593" s="15" t="n">
        <v>852</v>
      </c>
      <c r="B593" s="16" t="n">
        <v>3.69396103313775</v>
      </c>
      <c r="C593" s="15" t="n">
        <v>230</v>
      </c>
      <c r="D593" s="15" t="n">
        <v>325</v>
      </c>
      <c r="E593" s="15" t="n">
        <v>25</v>
      </c>
      <c r="F593" s="16" t="n">
        <v>0.626653981080713</v>
      </c>
      <c r="G593" s="17" t="s">
        <v>101</v>
      </c>
      <c r="H593" s="18" t="n">
        <v>0.3</v>
      </c>
      <c r="I593" s="18" t="n">
        <v>2</v>
      </c>
      <c r="J593" s="19" t="n">
        <v>0.866119921214762</v>
      </c>
      <c r="K593" s="19" t="n">
        <v>0.585872565931801</v>
      </c>
      <c r="L593" s="16" t="n">
        <v>13.2400037030027</v>
      </c>
      <c r="M593" s="19" t="n">
        <v>0.884415575702959</v>
      </c>
      <c r="N593" s="19" t="n">
        <v>1.08208182844064</v>
      </c>
      <c r="O593" s="19" t="n">
        <v>1.22480394178278</v>
      </c>
      <c r="P593" s="19" t="n">
        <v>0.397544342486212</v>
      </c>
      <c r="Q593" s="17" t="s">
        <v>31</v>
      </c>
      <c r="R593" s="5" t="str">
        <f aca="false">IF(OR(Q593="Steel plate",Q593="Concrete jacket"),"Steel plate or jacket",Q593)</f>
        <v>Polymer laminate</v>
      </c>
      <c r="S593" s="5" t="str">
        <f aca="false">IF(O593&lt;='Tree rules'!$C$4,IF(N593&lt;='Tree rules'!$C$5,IF(P593&lt;='Tree rules'!$C$7,"Monitor","Polymer laminate"),IF(P593&lt;='Tree rules'!$C$8,"Seal cracks","Polymer laminate")),IF(O593&lt;='Tree rules'!$C$6,IF(P593&lt;='Tree rules'!$C$9,"Polymer laminate","Steel plate or jacket"),IF(L593&lt;='Tree rules'!$C$10,"Steel plate or jacket","Polymer laminate")))</f>
        <v>Polymer laminate</v>
      </c>
      <c r="T593" s="5" t="str">
        <f aca="false">IF(S593=R593,"Yes","No")</f>
        <v>Yes</v>
      </c>
    </row>
    <row r="594" customFormat="false" ht="15" hidden="false" customHeight="false" outlineLevel="0" collapsed="false">
      <c r="A594" s="15" t="n">
        <v>854</v>
      </c>
      <c r="B594" s="16" t="n">
        <v>6.62814500897656</v>
      </c>
      <c r="C594" s="15" t="n">
        <v>300</v>
      </c>
      <c r="D594" s="15" t="n">
        <v>575</v>
      </c>
      <c r="E594" s="15" t="n">
        <v>20</v>
      </c>
      <c r="F594" s="16" t="n">
        <v>0.651951782846131</v>
      </c>
      <c r="G594" s="17" t="s">
        <v>102</v>
      </c>
      <c r="H594" s="18" t="n">
        <v>0.1</v>
      </c>
      <c r="I594" s="18" t="n">
        <v>1.5</v>
      </c>
      <c r="J594" s="19" t="n">
        <v>0.854390493613241</v>
      </c>
      <c r="K594" s="19" t="n">
        <v>0.404753285700171</v>
      </c>
      <c r="L594" s="16" t="n">
        <v>12.8952237528727</v>
      </c>
      <c r="M594" s="19" t="n">
        <v>0.551328357920189</v>
      </c>
      <c r="N594" s="19" t="n">
        <v>2.84639862681782</v>
      </c>
      <c r="O594" s="19" t="n">
        <v>1.10867706063939</v>
      </c>
      <c r="P594" s="19" t="n">
        <v>0.632054690404073</v>
      </c>
      <c r="Q594" s="17" t="s">
        <v>31</v>
      </c>
      <c r="R594" s="5" t="str">
        <f aca="false">IF(OR(Q594="Steel plate",Q594="Concrete jacket"),"Steel plate or jacket",Q594)</f>
        <v>Polymer laminate</v>
      </c>
      <c r="S594" s="5" t="str">
        <f aca="false">IF(O594&lt;='Tree rules'!$C$4,IF(N594&lt;='Tree rules'!$C$5,IF(P594&lt;='Tree rules'!$C$7,"Monitor","Polymer laminate"),IF(P594&lt;='Tree rules'!$C$8,"Seal cracks","Polymer laminate")),IF(O594&lt;='Tree rules'!$C$6,IF(P594&lt;='Tree rules'!$C$9,"Polymer laminate","Steel plate or jacket"),IF(L594&lt;='Tree rules'!$C$10,"Steel plate or jacket","Polymer laminate")))</f>
        <v>Polymer laminate</v>
      </c>
      <c r="T594" s="5" t="str">
        <f aca="false">IF(S594=R594,"Yes","No")</f>
        <v>Yes</v>
      </c>
    </row>
    <row r="595" customFormat="false" ht="15" hidden="false" customHeight="false" outlineLevel="0" collapsed="false">
      <c r="A595" s="15" t="n">
        <v>857</v>
      </c>
      <c r="B595" s="16" t="n">
        <v>7.83106539338787</v>
      </c>
      <c r="C595" s="15" t="n">
        <v>230</v>
      </c>
      <c r="D595" s="15" t="n">
        <v>675</v>
      </c>
      <c r="E595" s="15" t="n">
        <v>20</v>
      </c>
      <c r="F595" s="16" t="n">
        <v>0.653545382481754</v>
      </c>
      <c r="G595" s="17" t="s">
        <v>101</v>
      </c>
      <c r="H595" s="18" t="n">
        <v>0.3</v>
      </c>
      <c r="I595" s="18" t="n">
        <v>1</v>
      </c>
      <c r="J595" s="19" t="n">
        <v>0.863011136383537</v>
      </c>
      <c r="K595" s="19" t="n">
        <v>0.501705083682649</v>
      </c>
      <c r="L595" s="16" t="n">
        <v>12.4897374695181</v>
      </c>
      <c r="M595" s="19" t="n">
        <v>0.663735171428725</v>
      </c>
      <c r="N595" s="19" t="n">
        <v>0.566459450868766</v>
      </c>
      <c r="O595" s="19" t="n">
        <v>0.863011136383537</v>
      </c>
      <c r="P595" s="19" t="n">
        <v>0.53757515323331</v>
      </c>
      <c r="Q595" s="17" t="s">
        <v>29</v>
      </c>
      <c r="R595" s="5" t="str">
        <f aca="false">IF(OR(Q595="Steel plate",Q595="Concrete jacket"),"Steel plate or jacket",Q595)</f>
        <v>Monitor</v>
      </c>
      <c r="S595" s="5" t="str">
        <f aca="false">IF(O595&lt;='Tree rules'!$C$4,IF(N595&lt;='Tree rules'!$C$5,IF(P595&lt;='Tree rules'!$C$7,"Monitor","Polymer laminate"),IF(P595&lt;='Tree rules'!$C$8,"Seal cracks","Polymer laminate")),IF(O595&lt;='Tree rules'!$C$6,IF(P595&lt;='Tree rules'!$C$9,"Polymer laminate","Steel plate or jacket"),IF(L595&lt;='Tree rules'!$C$10,"Steel plate or jacket","Polymer laminate")))</f>
        <v>Monitor</v>
      </c>
      <c r="T595" s="5" t="str">
        <f aca="false">IF(S595=R595,"Yes","No")</f>
        <v>Yes</v>
      </c>
    </row>
    <row r="596" customFormat="false" ht="15" hidden="false" customHeight="false" outlineLevel="0" collapsed="false">
      <c r="A596" s="15" t="n">
        <v>858</v>
      </c>
      <c r="B596" s="16" t="n">
        <v>3.38622511145101</v>
      </c>
      <c r="C596" s="15" t="n">
        <v>300</v>
      </c>
      <c r="D596" s="15" t="n">
        <v>300</v>
      </c>
      <c r="E596" s="15" t="n">
        <v>30</v>
      </c>
      <c r="F596" s="16" t="n">
        <v>0.78213924985638</v>
      </c>
      <c r="G596" s="17" t="s">
        <v>102</v>
      </c>
      <c r="H596" s="18" t="n">
        <v>0.1</v>
      </c>
      <c r="I596" s="18" t="n">
        <v>1</v>
      </c>
      <c r="J596" s="19" t="n">
        <v>0.868633045238104</v>
      </c>
      <c r="K596" s="19" t="n">
        <v>0.444591152986062</v>
      </c>
      <c r="L596" s="16" t="n">
        <v>14.0507266035312</v>
      </c>
      <c r="M596" s="19" t="n">
        <v>0.635570415320481</v>
      </c>
      <c r="N596" s="19" t="n">
        <v>2.44160929178815</v>
      </c>
      <c r="O596" s="19" t="n">
        <v>0.868633045238104</v>
      </c>
      <c r="P596" s="19" t="n">
        <v>0.412263101619999</v>
      </c>
      <c r="Q596" s="17" t="s">
        <v>30</v>
      </c>
      <c r="R596" s="5" t="str">
        <f aca="false">IF(OR(Q596="Steel plate",Q596="Concrete jacket"),"Steel plate or jacket",Q596)</f>
        <v>Seal cracks</v>
      </c>
      <c r="S596" s="5" t="str">
        <f aca="false">IF(O596&lt;='Tree rules'!$C$4,IF(N596&lt;='Tree rules'!$C$5,IF(P596&lt;='Tree rules'!$C$7,"Monitor","Polymer laminate"),IF(P596&lt;='Tree rules'!$C$8,"Seal cracks","Polymer laminate")),IF(O596&lt;='Tree rules'!$C$6,IF(P596&lt;='Tree rules'!$C$9,"Polymer laminate","Steel plate or jacket"),IF(L596&lt;='Tree rules'!$C$10,"Steel plate or jacket","Polymer laminate")))</f>
        <v>Seal cracks</v>
      </c>
      <c r="T596" s="5" t="str">
        <f aca="false">IF(S596=R596,"Yes","No")</f>
        <v>Yes</v>
      </c>
    </row>
    <row r="597" customFormat="false" ht="15" hidden="false" customHeight="false" outlineLevel="0" collapsed="false">
      <c r="A597" s="15" t="n">
        <v>861</v>
      </c>
      <c r="B597" s="16" t="n">
        <v>3.24679590664511</v>
      </c>
      <c r="C597" s="15" t="n">
        <v>300</v>
      </c>
      <c r="D597" s="15" t="n">
        <v>300</v>
      </c>
      <c r="E597" s="15" t="n">
        <v>20</v>
      </c>
      <c r="F597" s="16" t="n">
        <v>0.736310778185108</v>
      </c>
      <c r="G597" s="17" t="s">
        <v>103</v>
      </c>
      <c r="H597" s="18" t="n">
        <v>0.2</v>
      </c>
      <c r="I597" s="18" t="n">
        <v>1</v>
      </c>
      <c r="J597" s="19" t="n">
        <v>0.981373651807699</v>
      </c>
      <c r="K597" s="19" t="n">
        <v>0.414469183640847</v>
      </c>
      <c r="L597" s="16" t="n">
        <v>12.6827965103325</v>
      </c>
      <c r="M597" s="19" t="n">
        <v>0.890475259957055</v>
      </c>
      <c r="N597" s="19" t="n">
        <v>0.932888601730422</v>
      </c>
      <c r="O597" s="19" t="n">
        <v>0.981373651807699</v>
      </c>
      <c r="P597" s="19" t="n">
        <v>0.380828779627404</v>
      </c>
      <c r="Q597" s="17" t="s">
        <v>29</v>
      </c>
      <c r="R597" s="5" t="str">
        <f aca="false">IF(OR(Q597="Steel plate",Q597="Concrete jacket"),"Steel plate or jacket",Q597)</f>
        <v>Monitor</v>
      </c>
      <c r="S597" s="5" t="str">
        <f aca="false">IF(O597&lt;='Tree rules'!$C$4,IF(N597&lt;='Tree rules'!$C$5,IF(P597&lt;='Tree rules'!$C$7,"Monitor","Polymer laminate"),IF(P597&lt;='Tree rules'!$C$8,"Seal cracks","Polymer laminate")),IF(O597&lt;='Tree rules'!$C$6,IF(P597&lt;='Tree rules'!$C$9,"Polymer laminate","Steel plate or jacket"),IF(L597&lt;='Tree rules'!$C$10,"Steel plate or jacket","Polymer laminate")))</f>
        <v>Monitor</v>
      </c>
      <c r="T597" s="5" t="str">
        <f aca="false">IF(S597=R597,"Yes","No")</f>
        <v>Yes</v>
      </c>
    </row>
    <row r="598" customFormat="false" ht="15" hidden="false" customHeight="false" outlineLevel="0" collapsed="false">
      <c r="A598" s="15" t="n">
        <v>862</v>
      </c>
      <c r="B598" s="16" t="n">
        <v>5.75633005354548</v>
      </c>
      <c r="C598" s="15" t="n">
        <v>300</v>
      </c>
      <c r="D598" s="15" t="n">
        <v>450</v>
      </c>
      <c r="E598" s="15" t="n">
        <v>25</v>
      </c>
      <c r="F598" s="16" t="n">
        <v>0.520993806565472</v>
      </c>
      <c r="G598" s="17" t="s">
        <v>101</v>
      </c>
      <c r="H598" s="18" t="n">
        <v>0.3</v>
      </c>
      <c r="I598" s="18" t="n">
        <v>2</v>
      </c>
      <c r="J598" s="19" t="n">
        <v>0.919579150191788</v>
      </c>
      <c r="K598" s="19" t="n">
        <v>0.484680808627823</v>
      </c>
      <c r="L598" s="16" t="n">
        <v>14.3192289889191</v>
      </c>
      <c r="M598" s="19" t="n">
        <v>0.597868074864076</v>
      </c>
      <c r="N598" s="19" t="n">
        <v>1.62288681332494</v>
      </c>
      <c r="O598" s="19" t="n">
        <v>1.39345593427133</v>
      </c>
      <c r="P598" s="19" t="n">
        <v>0.622314428926642</v>
      </c>
      <c r="Q598" s="17" t="s">
        <v>31</v>
      </c>
      <c r="R598" s="5" t="str">
        <f aca="false">IF(OR(Q598="Steel plate",Q598="Concrete jacket"),"Steel plate or jacket",Q598)</f>
        <v>Polymer laminate</v>
      </c>
      <c r="S598" s="5" t="str">
        <f aca="false">IF(O598&lt;='Tree rules'!$C$4,IF(N598&lt;='Tree rules'!$C$5,IF(P598&lt;='Tree rules'!$C$7,"Monitor","Polymer laminate"),IF(P598&lt;='Tree rules'!$C$8,"Seal cracks","Polymer laminate")),IF(O598&lt;='Tree rules'!$C$6,IF(P598&lt;='Tree rules'!$C$9,"Polymer laminate","Steel plate or jacket"),IF(L598&lt;='Tree rules'!$C$10,"Steel plate or jacket","Polymer laminate")))</f>
        <v>Polymer laminate</v>
      </c>
      <c r="T598" s="5" t="str">
        <f aca="false">IF(S598=R598,"Yes","No")</f>
        <v>Yes</v>
      </c>
    </row>
    <row r="599" customFormat="false" ht="15" hidden="false" customHeight="false" outlineLevel="0" collapsed="false">
      <c r="A599" s="15" t="n">
        <v>863</v>
      </c>
      <c r="B599" s="16" t="n">
        <v>6.43123024703412</v>
      </c>
      <c r="C599" s="15" t="n">
        <v>300</v>
      </c>
      <c r="D599" s="15" t="n">
        <v>625</v>
      </c>
      <c r="E599" s="15" t="n">
        <v>30</v>
      </c>
      <c r="F599" s="16" t="n">
        <v>0.578762031749415</v>
      </c>
      <c r="G599" s="17" t="s">
        <v>103</v>
      </c>
      <c r="H599" s="18" t="n">
        <v>0.2</v>
      </c>
      <c r="I599" s="18" t="n">
        <v>1.5</v>
      </c>
      <c r="J599" s="19" t="n">
        <v>0.94342804731924</v>
      </c>
      <c r="K599" s="19" t="n">
        <v>0.594438043097935</v>
      </c>
      <c r="L599" s="16" t="n">
        <v>11.1074788377101</v>
      </c>
      <c r="M599" s="19" t="n">
        <v>0.773391542495926</v>
      </c>
      <c r="N599" s="19" t="n">
        <v>1.06603692974631</v>
      </c>
      <c r="O599" s="19" t="n">
        <v>1.13473730985278</v>
      </c>
      <c r="P599" s="19" t="n">
        <v>0.421622611981327</v>
      </c>
      <c r="Q599" s="17" t="s">
        <v>31</v>
      </c>
      <c r="R599" s="5" t="str">
        <f aca="false">IF(OR(Q599="Steel plate",Q599="Concrete jacket"),"Steel plate or jacket",Q599)</f>
        <v>Polymer laminate</v>
      </c>
      <c r="S599" s="5" t="str">
        <f aca="false">IF(O599&lt;='Tree rules'!$C$4,IF(N599&lt;='Tree rules'!$C$5,IF(P599&lt;='Tree rules'!$C$7,"Monitor","Polymer laminate"),IF(P599&lt;='Tree rules'!$C$8,"Seal cracks","Polymer laminate")),IF(O599&lt;='Tree rules'!$C$6,IF(P599&lt;='Tree rules'!$C$9,"Polymer laminate","Steel plate or jacket"),IF(L599&lt;='Tree rules'!$C$10,"Steel plate or jacket","Polymer laminate")))</f>
        <v>Polymer laminate</v>
      </c>
      <c r="T599" s="5" t="str">
        <f aca="false">IF(S599=R599,"Yes","No")</f>
        <v>Yes</v>
      </c>
    </row>
    <row r="600" customFormat="false" ht="15" hidden="false" customHeight="false" outlineLevel="0" collapsed="false">
      <c r="A600" s="15" t="n">
        <v>864</v>
      </c>
      <c r="B600" s="16" t="n">
        <v>7.63074416638473</v>
      </c>
      <c r="C600" s="15" t="n">
        <v>300</v>
      </c>
      <c r="D600" s="15" t="n">
        <v>625</v>
      </c>
      <c r="E600" s="15" t="n">
        <v>30</v>
      </c>
      <c r="F600" s="16" t="n">
        <v>0.725960174139756</v>
      </c>
      <c r="G600" s="17" t="s">
        <v>101</v>
      </c>
      <c r="H600" s="18" t="n">
        <v>0.3</v>
      </c>
      <c r="I600" s="18" t="n">
        <v>1.5</v>
      </c>
      <c r="J600" s="19" t="n">
        <v>0.87007396163973</v>
      </c>
      <c r="K600" s="19" t="n">
        <v>0.480296519712612</v>
      </c>
      <c r="L600" s="16" t="n">
        <v>13.2248599070793</v>
      </c>
      <c r="M600" s="19" t="n">
        <v>0.672503788481335</v>
      </c>
      <c r="N600" s="19" t="n">
        <v>0.76157591925147</v>
      </c>
      <c r="O600" s="19" t="n">
        <v>1.09616419462553</v>
      </c>
      <c r="P600" s="19" t="n">
        <v>0.596986110603222</v>
      </c>
      <c r="Q600" s="17" t="s">
        <v>31</v>
      </c>
      <c r="R600" s="5" t="str">
        <f aca="false">IF(OR(Q600="Steel plate",Q600="Concrete jacket"),"Steel plate or jacket",Q600)</f>
        <v>Polymer laminate</v>
      </c>
      <c r="S600" s="5" t="str">
        <f aca="false">IF(O600&lt;='Tree rules'!$C$4,IF(N600&lt;='Tree rules'!$C$5,IF(P600&lt;='Tree rules'!$C$7,"Monitor","Polymer laminate"),IF(P600&lt;='Tree rules'!$C$8,"Seal cracks","Polymer laminate")),IF(O600&lt;='Tree rules'!$C$6,IF(P600&lt;='Tree rules'!$C$9,"Polymer laminate","Steel plate or jacket"),IF(L600&lt;='Tree rules'!$C$10,"Steel plate or jacket","Polymer laminate")))</f>
        <v>Polymer laminate</v>
      </c>
      <c r="T600" s="5" t="str">
        <f aca="false">IF(S600=R600,"Yes","No")</f>
        <v>Yes</v>
      </c>
    </row>
    <row r="601" customFormat="false" ht="15" hidden="false" customHeight="false" outlineLevel="0" collapsed="false">
      <c r="A601" s="15" t="n">
        <v>865</v>
      </c>
      <c r="B601" s="16" t="n">
        <v>6.74556323111289</v>
      </c>
      <c r="C601" s="15" t="n">
        <v>230</v>
      </c>
      <c r="D601" s="15" t="n">
        <v>575</v>
      </c>
      <c r="E601" s="15" t="n">
        <v>30</v>
      </c>
      <c r="F601" s="16" t="n">
        <v>0.518371859349855</v>
      </c>
      <c r="G601" s="17" t="s">
        <v>101</v>
      </c>
      <c r="H601" s="18" t="n">
        <v>0.3</v>
      </c>
      <c r="I601" s="18" t="n">
        <v>2</v>
      </c>
      <c r="J601" s="19" t="n">
        <v>0.944451038702912</v>
      </c>
      <c r="K601" s="19" t="n">
        <v>0.497338875288947</v>
      </c>
      <c r="L601" s="16" t="n">
        <v>12.7999302298157</v>
      </c>
      <c r="M601" s="19" t="n">
        <v>0.510424846639717</v>
      </c>
      <c r="N601" s="19" t="n">
        <v>1.38308147375121</v>
      </c>
      <c r="O601" s="19" t="n">
        <v>1.41918986005184</v>
      </c>
      <c r="P601" s="19" t="n">
        <v>0.662194110894598</v>
      </c>
      <c r="Q601" s="17" t="s">
        <v>31</v>
      </c>
      <c r="R601" s="5" t="str">
        <f aca="false">IF(OR(Q601="Steel plate",Q601="Concrete jacket"),"Steel plate or jacket",Q601)</f>
        <v>Polymer laminate</v>
      </c>
      <c r="S601" s="5" t="str">
        <f aca="false">IF(O601&lt;='Tree rules'!$C$4,IF(N601&lt;='Tree rules'!$C$5,IF(P601&lt;='Tree rules'!$C$7,"Monitor","Polymer laminate"),IF(P601&lt;='Tree rules'!$C$8,"Seal cracks","Polymer laminate")),IF(O601&lt;='Tree rules'!$C$6,IF(P601&lt;='Tree rules'!$C$9,"Polymer laminate","Steel plate or jacket"),IF(L601&lt;='Tree rules'!$C$10,"Steel plate or jacket","Polymer laminate")))</f>
        <v>Steel plate or jacket</v>
      </c>
      <c r="T601" s="5" t="str">
        <f aca="false">IF(S601=R601,"Yes","No")</f>
        <v>No</v>
      </c>
    </row>
    <row r="602" customFormat="false" ht="15" hidden="false" customHeight="false" outlineLevel="0" collapsed="false">
      <c r="A602" s="15" t="n">
        <v>866</v>
      </c>
      <c r="B602" s="16" t="n">
        <v>7.39940450674899</v>
      </c>
      <c r="C602" s="15" t="n">
        <v>300</v>
      </c>
      <c r="D602" s="15" t="n">
        <v>725</v>
      </c>
      <c r="E602" s="15" t="n">
        <v>20</v>
      </c>
      <c r="F602" s="16" t="n">
        <v>0.592229542944762</v>
      </c>
      <c r="G602" s="17" t="s">
        <v>101</v>
      </c>
      <c r="H602" s="18" t="n">
        <v>0.3</v>
      </c>
      <c r="I602" s="18" t="n">
        <v>1.5</v>
      </c>
      <c r="J602" s="19" t="n">
        <v>0.955738499149332</v>
      </c>
      <c r="K602" s="19" t="n">
        <v>0.447853313144703</v>
      </c>
      <c r="L602" s="16" t="n">
        <v>10.8975029554477</v>
      </c>
      <c r="M602" s="19" t="n">
        <v>0.839933495325294</v>
      </c>
      <c r="N602" s="19" t="n">
        <v>0.698189622544301</v>
      </c>
      <c r="O602" s="19" t="n">
        <v>1.21959242205201</v>
      </c>
      <c r="P602" s="19" t="n">
        <v>0.431795287214736</v>
      </c>
      <c r="Q602" s="17" t="s">
        <v>31</v>
      </c>
      <c r="R602" s="5" t="str">
        <f aca="false">IF(OR(Q602="Steel plate",Q602="Concrete jacket"),"Steel plate or jacket",Q602)</f>
        <v>Polymer laminate</v>
      </c>
      <c r="S602" s="5" t="str">
        <f aca="false">IF(O602&lt;='Tree rules'!$C$4,IF(N602&lt;='Tree rules'!$C$5,IF(P602&lt;='Tree rules'!$C$7,"Monitor","Polymer laminate"),IF(P602&lt;='Tree rules'!$C$8,"Seal cracks","Polymer laminate")),IF(O602&lt;='Tree rules'!$C$6,IF(P602&lt;='Tree rules'!$C$9,"Polymer laminate","Steel plate or jacket"),IF(L602&lt;='Tree rules'!$C$10,"Steel plate or jacket","Polymer laminate")))</f>
        <v>Polymer laminate</v>
      </c>
      <c r="T602" s="5" t="str">
        <f aca="false">IF(S602=R602,"Yes","No")</f>
        <v>Yes</v>
      </c>
    </row>
    <row r="603" customFormat="false" ht="15" hidden="false" customHeight="false" outlineLevel="0" collapsed="false">
      <c r="A603" s="15" t="n">
        <v>867</v>
      </c>
      <c r="B603" s="16" t="n">
        <v>4.89739962287542</v>
      </c>
      <c r="C603" s="15" t="n">
        <v>300</v>
      </c>
      <c r="D603" s="15" t="n">
        <v>450</v>
      </c>
      <c r="E603" s="15" t="n">
        <v>25</v>
      </c>
      <c r="F603" s="16" t="n">
        <v>0.829463406888394</v>
      </c>
      <c r="G603" s="17" t="s">
        <v>101</v>
      </c>
      <c r="H603" s="18" t="n">
        <v>0.3</v>
      </c>
      <c r="I603" s="18" t="n">
        <v>1</v>
      </c>
      <c r="J603" s="19" t="n">
        <v>0.913410777976555</v>
      </c>
      <c r="K603" s="19" t="n">
        <v>0.506005246854379</v>
      </c>
      <c r="L603" s="16" t="n">
        <v>12.1222762942461</v>
      </c>
      <c r="M603" s="19" t="n">
        <v>0.32872593724901</v>
      </c>
      <c r="N603" s="19" t="n">
        <v>0.635464371599817</v>
      </c>
      <c r="O603" s="19" t="n">
        <v>0.913410777976555</v>
      </c>
      <c r="P603" s="19" t="n">
        <v>1.08851521618629</v>
      </c>
      <c r="Q603" s="17" t="s">
        <v>31</v>
      </c>
      <c r="R603" s="5" t="str">
        <f aca="false">IF(OR(Q603="Steel plate",Q603="Concrete jacket"),"Steel plate or jacket",Q603)</f>
        <v>Polymer laminate</v>
      </c>
      <c r="S603" s="5" t="str">
        <f aca="false">IF(O603&lt;='Tree rules'!$C$4,IF(N603&lt;='Tree rules'!$C$5,IF(P603&lt;='Tree rules'!$C$7,"Monitor","Polymer laminate"),IF(P603&lt;='Tree rules'!$C$8,"Seal cracks","Polymer laminate")),IF(O603&lt;='Tree rules'!$C$6,IF(P603&lt;='Tree rules'!$C$9,"Polymer laminate","Steel plate or jacket"),IF(L603&lt;='Tree rules'!$C$10,"Steel plate or jacket","Polymer laminate")))</f>
        <v>Polymer laminate</v>
      </c>
      <c r="T603" s="5" t="str">
        <f aca="false">IF(S603=R603,"Yes","No")</f>
        <v>Yes</v>
      </c>
    </row>
    <row r="604" customFormat="false" ht="15" hidden="false" customHeight="false" outlineLevel="0" collapsed="false">
      <c r="A604" s="15" t="n">
        <v>868</v>
      </c>
      <c r="B604" s="16" t="n">
        <v>3.34643795059747</v>
      </c>
      <c r="C604" s="15" t="n">
        <v>230</v>
      </c>
      <c r="D604" s="15" t="n">
        <v>300</v>
      </c>
      <c r="E604" s="15" t="n">
        <v>25</v>
      </c>
      <c r="F604" s="16" t="n">
        <v>0.688332522525665</v>
      </c>
      <c r="G604" s="17" t="s">
        <v>103</v>
      </c>
      <c r="H604" s="18" t="n">
        <v>0.2</v>
      </c>
      <c r="I604" s="18" t="n">
        <v>2</v>
      </c>
      <c r="J604" s="19" t="n">
        <v>0.916623040398687</v>
      </c>
      <c r="K604" s="19" t="n">
        <v>0.472599113959123</v>
      </c>
      <c r="L604" s="16" t="n">
        <v>13.1749525614074</v>
      </c>
      <c r="M604" s="19" t="n">
        <v>0.499691320716016</v>
      </c>
      <c r="N604" s="19" t="n">
        <v>2.013394093093</v>
      </c>
      <c r="O604" s="19" t="n">
        <v>1.40005084407044</v>
      </c>
      <c r="P604" s="19" t="n">
        <v>0.716613055811267</v>
      </c>
      <c r="Q604" s="17" t="s">
        <v>31</v>
      </c>
      <c r="R604" s="5" t="str">
        <f aca="false">IF(OR(Q604="Steel plate",Q604="Concrete jacket"),"Steel plate or jacket",Q604)</f>
        <v>Polymer laminate</v>
      </c>
      <c r="S604" s="5" t="str">
        <f aca="false">IF(O604&lt;='Tree rules'!$C$4,IF(N604&lt;='Tree rules'!$C$5,IF(P604&lt;='Tree rules'!$C$7,"Monitor","Polymer laminate"),IF(P604&lt;='Tree rules'!$C$8,"Seal cracks","Polymer laminate")),IF(O604&lt;='Tree rules'!$C$6,IF(P604&lt;='Tree rules'!$C$9,"Polymer laminate","Steel plate or jacket"),IF(L604&lt;='Tree rules'!$C$10,"Steel plate or jacket","Polymer laminate")))</f>
        <v>Steel plate or jacket</v>
      </c>
      <c r="T604" s="5" t="str">
        <f aca="false">IF(S604=R604,"Yes","No")</f>
        <v>No</v>
      </c>
    </row>
    <row r="605" customFormat="false" ht="15" hidden="false" customHeight="false" outlineLevel="0" collapsed="false">
      <c r="A605" s="15" t="n">
        <v>869</v>
      </c>
      <c r="B605" s="16" t="n">
        <v>6.37173626390039</v>
      </c>
      <c r="C605" s="15" t="n">
        <v>230</v>
      </c>
      <c r="D605" s="15" t="n">
        <v>525</v>
      </c>
      <c r="E605" s="15" t="n">
        <v>30</v>
      </c>
      <c r="F605" s="16" t="n">
        <v>0.565204075608359</v>
      </c>
      <c r="G605" s="17" t="s">
        <v>102</v>
      </c>
      <c r="H605" s="18" t="n">
        <v>0.1</v>
      </c>
      <c r="I605" s="18" t="n">
        <v>1.5</v>
      </c>
      <c r="J605" s="19" t="n">
        <v>0.861155923176638</v>
      </c>
      <c r="K605" s="19" t="n">
        <v>0.464778385417414</v>
      </c>
      <c r="L605" s="16" t="n">
        <v>13.7321902239232</v>
      </c>
      <c r="M605" s="19" t="n">
        <v>0.65266295246992</v>
      </c>
      <c r="N605" s="19" t="n">
        <v>2.86565468398184</v>
      </c>
      <c r="O605" s="19" t="n">
        <v>1.09161055498162</v>
      </c>
      <c r="P605" s="19" t="n">
        <v>0.447157251582516</v>
      </c>
      <c r="Q605" s="17" t="s">
        <v>31</v>
      </c>
      <c r="R605" s="5" t="str">
        <f aca="false">IF(OR(Q605="Steel plate",Q605="Concrete jacket"),"Steel plate or jacket",Q605)</f>
        <v>Polymer laminate</v>
      </c>
      <c r="S605" s="5" t="str">
        <f aca="false">IF(O605&lt;='Tree rules'!$C$4,IF(N605&lt;='Tree rules'!$C$5,IF(P605&lt;='Tree rules'!$C$7,"Monitor","Polymer laminate"),IF(P605&lt;='Tree rules'!$C$8,"Seal cracks","Polymer laminate")),IF(O605&lt;='Tree rules'!$C$6,IF(P605&lt;='Tree rules'!$C$9,"Polymer laminate","Steel plate or jacket"),IF(L605&lt;='Tree rules'!$C$10,"Steel plate or jacket","Polymer laminate")))</f>
        <v>Polymer laminate</v>
      </c>
      <c r="T605" s="5" t="str">
        <f aca="false">IF(S605=R605,"Yes","No")</f>
        <v>Yes</v>
      </c>
    </row>
    <row r="606" customFormat="false" ht="15" hidden="false" customHeight="false" outlineLevel="0" collapsed="false">
      <c r="A606" s="15" t="n">
        <v>870</v>
      </c>
      <c r="B606" s="16" t="n">
        <v>5.46518448131845</v>
      </c>
      <c r="C606" s="15" t="n">
        <v>230</v>
      </c>
      <c r="D606" s="15" t="n">
        <v>525</v>
      </c>
      <c r="E606" s="15" t="n">
        <v>25</v>
      </c>
      <c r="F606" s="16" t="n">
        <v>0.85906279835652</v>
      </c>
      <c r="G606" s="17" t="s">
        <v>103</v>
      </c>
      <c r="H606" s="18" t="n">
        <v>0.2</v>
      </c>
      <c r="I606" s="18" t="n">
        <v>2</v>
      </c>
      <c r="J606" s="19" t="n">
        <v>0.926577347955797</v>
      </c>
      <c r="K606" s="19" t="n">
        <v>0.424113498831896</v>
      </c>
      <c r="L606" s="16" t="n">
        <v>11.4574098140848</v>
      </c>
      <c r="M606" s="19" t="n">
        <v>0.409869544861277</v>
      </c>
      <c r="N606" s="19" t="n">
        <v>1.59308653736776</v>
      </c>
      <c r="O606" s="19" t="n">
        <v>1.46018073493168</v>
      </c>
      <c r="P606" s="19" t="n">
        <v>1.10370682684233</v>
      </c>
      <c r="Q606" s="17" t="s">
        <v>104</v>
      </c>
      <c r="R606" s="5" t="str">
        <f aca="false">IF(OR(Q606="Steel plate",Q606="Concrete jacket"),"Steel plate or jacket",Q606)</f>
        <v>Steel plate or jacket</v>
      </c>
      <c r="S606" s="5" t="str">
        <f aca="false">IF(O606&lt;='Tree rules'!$C$4,IF(N606&lt;='Tree rules'!$C$5,IF(P606&lt;='Tree rules'!$C$7,"Monitor","Polymer laminate"),IF(P606&lt;='Tree rules'!$C$8,"Seal cracks","Polymer laminate")),IF(O606&lt;='Tree rules'!$C$6,IF(P606&lt;='Tree rules'!$C$9,"Polymer laminate","Steel plate or jacket"),IF(L606&lt;='Tree rules'!$C$10,"Steel plate or jacket","Polymer laminate")))</f>
        <v>Steel plate or jacket</v>
      </c>
      <c r="T606" s="5" t="str">
        <f aca="false">IF(S606=R606,"Yes","No")</f>
        <v>Yes</v>
      </c>
    </row>
    <row r="607" customFormat="false" ht="15" hidden="false" customHeight="false" outlineLevel="0" collapsed="false">
      <c r="A607" s="15" t="n">
        <v>871</v>
      </c>
      <c r="B607" s="16" t="n">
        <v>6.43242895861243</v>
      </c>
      <c r="C607" s="15" t="n">
        <v>300</v>
      </c>
      <c r="D607" s="15" t="n">
        <v>625</v>
      </c>
      <c r="E607" s="15" t="n">
        <v>25</v>
      </c>
      <c r="F607" s="16" t="n">
        <v>0.725960174139756</v>
      </c>
      <c r="G607" s="17" t="s">
        <v>103</v>
      </c>
      <c r="H607" s="18" t="n">
        <v>0.2</v>
      </c>
      <c r="I607" s="18" t="n">
        <v>2</v>
      </c>
      <c r="J607" s="19" t="n">
        <v>0.996174944637324</v>
      </c>
      <c r="K607" s="19" t="n">
        <v>0.430099453169768</v>
      </c>
      <c r="L607" s="16" t="n">
        <v>11.1480571206455</v>
      </c>
      <c r="M607" s="19" t="n">
        <v>0.847165102416933</v>
      </c>
      <c r="N607" s="19" t="n">
        <v>1.60108945357794</v>
      </c>
      <c r="O607" s="19" t="n">
        <v>1.56389559032471</v>
      </c>
      <c r="P607" s="19" t="n">
        <v>0.537095337524252</v>
      </c>
      <c r="Q607" s="17" t="s">
        <v>105</v>
      </c>
      <c r="R607" s="5" t="str">
        <f aca="false">IF(OR(Q607="Steel plate",Q607="Concrete jacket"),"Steel plate or jacket",Q607)</f>
        <v>Steel plate or jacket</v>
      </c>
      <c r="S607" s="5" t="str">
        <f aca="false">IF(O607&lt;='Tree rules'!$C$4,IF(N607&lt;='Tree rules'!$C$5,IF(P607&lt;='Tree rules'!$C$7,"Monitor","Polymer laminate"),IF(P607&lt;='Tree rules'!$C$8,"Seal cracks","Polymer laminate")),IF(O607&lt;='Tree rules'!$C$6,IF(P607&lt;='Tree rules'!$C$9,"Polymer laminate","Steel plate or jacket"),IF(L607&lt;='Tree rules'!$C$10,"Steel plate or jacket","Polymer laminate")))</f>
        <v>Steel plate or jacket</v>
      </c>
      <c r="T607" s="5" t="str">
        <f aca="false">IF(S607=R607,"Yes","No")</f>
        <v>Yes</v>
      </c>
    </row>
    <row r="608" customFormat="false" ht="15" hidden="false" customHeight="false" outlineLevel="0" collapsed="false">
      <c r="A608" s="15" t="n">
        <v>873</v>
      </c>
      <c r="B608" s="16" t="n">
        <v>5.22073294177451</v>
      </c>
      <c r="C608" s="15" t="n">
        <v>300</v>
      </c>
      <c r="D608" s="15" t="n">
        <v>500</v>
      </c>
      <c r="E608" s="15" t="n">
        <v>30</v>
      </c>
      <c r="F608" s="16" t="n">
        <v>0.738112811416104</v>
      </c>
      <c r="G608" s="17" t="s">
        <v>103</v>
      </c>
      <c r="H608" s="18" t="n">
        <v>0.2</v>
      </c>
      <c r="I608" s="18" t="n">
        <v>2</v>
      </c>
      <c r="J608" s="19" t="n">
        <v>0.947684845914231</v>
      </c>
      <c r="K608" s="19" t="n">
        <v>0.604533244959767</v>
      </c>
      <c r="L608" s="16" t="n">
        <v>11.4994117660232</v>
      </c>
      <c r="M608" s="19" t="n">
        <v>0.479808123778464</v>
      </c>
      <c r="N608" s="19" t="n">
        <v>1.36143142562586</v>
      </c>
      <c r="O608" s="19" t="n">
        <v>1.32246269672874</v>
      </c>
      <c r="P608" s="19" t="n">
        <v>0.854878379645724</v>
      </c>
      <c r="Q608" s="17" t="s">
        <v>31</v>
      </c>
      <c r="R608" s="5" t="str">
        <f aca="false">IF(OR(Q608="Steel plate",Q608="Concrete jacket"),"Steel plate or jacket",Q608)</f>
        <v>Polymer laminate</v>
      </c>
      <c r="S608" s="5" t="str">
        <f aca="false">IF(O608&lt;='Tree rules'!$C$4,IF(N608&lt;='Tree rules'!$C$5,IF(P608&lt;='Tree rules'!$C$7,"Monitor","Polymer laminate"),IF(P608&lt;='Tree rules'!$C$8,"Seal cracks","Polymer laminate")),IF(O608&lt;='Tree rules'!$C$6,IF(P608&lt;='Tree rules'!$C$9,"Polymer laminate","Steel plate or jacket"),IF(L608&lt;='Tree rules'!$C$10,"Steel plate or jacket","Polymer laminate")))</f>
        <v>Polymer laminate</v>
      </c>
      <c r="T608" s="5" t="str">
        <f aca="false">IF(S608=R608,"Yes","No")</f>
        <v>Yes</v>
      </c>
    </row>
    <row r="609" customFormat="false" ht="15" hidden="false" customHeight="false" outlineLevel="0" collapsed="false">
      <c r="A609" s="15" t="n">
        <v>874</v>
      </c>
      <c r="B609" s="16" t="n">
        <v>3.73070090875708</v>
      </c>
      <c r="C609" s="15" t="n">
        <v>300</v>
      </c>
      <c r="D609" s="15" t="n">
        <v>350</v>
      </c>
      <c r="E609" s="15" t="n">
        <v>30</v>
      </c>
      <c r="F609" s="16" t="n">
        <v>1.09463158661665</v>
      </c>
      <c r="G609" s="17" t="s">
        <v>102</v>
      </c>
      <c r="H609" s="18" t="n">
        <v>0.1</v>
      </c>
      <c r="I609" s="18" t="n">
        <v>1</v>
      </c>
      <c r="J609" s="19" t="n">
        <v>0.896644618979849</v>
      </c>
      <c r="K609" s="19" t="n">
        <v>0.431219990254151</v>
      </c>
      <c r="L609" s="16" t="n">
        <v>12.9989578702337</v>
      </c>
      <c r="M609" s="19" t="n">
        <v>0.527617377620391</v>
      </c>
      <c r="N609" s="19" t="n">
        <v>2.80463684741354</v>
      </c>
      <c r="O609" s="19" t="n">
        <v>0.896644618979849</v>
      </c>
      <c r="P609" s="19" t="n">
        <v>0.639359531862967</v>
      </c>
      <c r="Q609" s="17" t="s">
        <v>30</v>
      </c>
      <c r="R609" s="5" t="str">
        <f aca="false">IF(OR(Q609="Steel plate",Q609="Concrete jacket"),"Steel plate or jacket",Q609)</f>
        <v>Seal cracks</v>
      </c>
      <c r="S609" s="5" t="str">
        <f aca="false">IF(O609&lt;='Tree rules'!$C$4,IF(N609&lt;='Tree rules'!$C$5,IF(P609&lt;='Tree rules'!$C$7,"Monitor","Polymer laminate"),IF(P609&lt;='Tree rules'!$C$8,"Seal cracks","Polymer laminate")),IF(O609&lt;='Tree rules'!$C$6,IF(P609&lt;='Tree rules'!$C$9,"Polymer laminate","Steel plate or jacket"),IF(L609&lt;='Tree rules'!$C$10,"Steel plate or jacket","Polymer laminate")))</f>
        <v>Seal cracks</v>
      </c>
      <c r="T609" s="5" t="str">
        <f aca="false">IF(S609=R609,"Yes","No")</f>
        <v>Yes</v>
      </c>
    </row>
    <row r="610" customFormat="false" ht="15" hidden="false" customHeight="false" outlineLevel="0" collapsed="false">
      <c r="A610" s="15" t="n">
        <v>875</v>
      </c>
      <c r="B610" s="16" t="n">
        <v>4.96996159918384</v>
      </c>
      <c r="C610" s="15" t="n">
        <v>230</v>
      </c>
      <c r="D610" s="15" t="n">
        <v>500</v>
      </c>
      <c r="E610" s="15" t="n">
        <v>30</v>
      </c>
      <c r="F610" s="16" t="n">
        <v>0.604384889109233</v>
      </c>
      <c r="G610" s="17" t="s">
        <v>101</v>
      </c>
      <c r="H610" s="18" t="n">
        <v>0.3</v>
      </c>
      <c r="I610" s="18" t="n">
        <v>1.5</v>
      </c>
      <c r="J610" s="19" t="n">
        <v>0.949237428121197</v>
      </c>
      <c r="K610" s="19" t="n">
        <v>0.418067240659886</v>
      </c>
      <c r="L610" s="16" t="n">
        <v>10.9954902636811</v>
      </c>
      <c r="M610" s="19" t="n">
        <v>0.308595014852408</v>
      </c>
      <c r="N610" s="19" t="n">
        <v>1.23266162194967</v>
      </c>
      <c r="O610" s="19" t="n">
        <v>1.22543360602894</v>
      </c>
      <c r="P610" s="19" t="n">
        <v>0.867368158856423</v>
      </c>
      <c r="Q610" s="17" t="s">
        <v>31</v>
      </c>
      <c r="R610" s="5" t="str">
        <f aca="false">IF(OR(Q610="Steel plate",Q610="Concrete jacket"),"Steel plate or jacket",Q610)</f>
        <v>Polymer laminate</v>
      </c>
      <c r="S610" s="5" t="str">
        <f aca="false">IF(O610&lt;='Tree rules'!$C$4,IF(N610&lt;='Tree rules'!$C$5,IF(P610&lt;='Tree rules'!$C$7,"Monitor","Polymer laminate"),IF(P610&lt;='Tree rules'!$C$8,"Seal cracks","Polymer laminate")),IF(O610&lt;='Tree rules'!$C$6,IF(P610&lt;='Tree rules'!$C$9,"Polymer laminate","Steel plate or jacket"),IF(L610&lt;='Tree rules'!$C$10,"Steel plate or jacket","Polymer laminate")))</f>
        <v>Polymer laminate</v>
      </c>
      <c r="T610" s="5" t="str">
        <f aca="false">IF(S610=R610,"Yes","No")</f>
        <v>Yes</v>
      </c>
    </row>
    <row r="611" customFormat="false" ht="15" hidden="false" customHeight="false" outlineLevel="0" collapsed="false">
      <c r="A611" s="15" t="n">
        <v>876</v>
      </c>
      <c r="B611" s="16" t="n">
        <v>4.96102534291625</v>
      </c>
      <c r="C611" s="15" t="n">
        <v>230</v>
      </c>
      <c r="D611" s="15" t="n">
        <v>450</v>
      </c>
      <c r="E611" s="15" t="n">
        <v>30</v>
      </c>
      <c r="F611" s="16" t="n">
        <v>0.865527033274846</v>
      </c>
      <c r="G611" s="17" t="s">
        <v>101</v>
      </c>
      <c r="H611" s="18" t="n">
        <v>0.3</v>
      </c>
      <c r="I611" s="18" t="n">
        <v>2</v>
      </c>
      <c r="J611" s="19" t="n">
        <v>0.898126390156033</v>
      </c>
      <c r="K611" s="19" t="n">
        <v>0.532697037178355</v>
      </c>
      <c r="L611" s="16" t="n">
        <v>12.2797657002878</v>
      </c>
      <c r="M611" s="19" t="n">
        <v>0.904258317366244</v>
      </c>
      <c r="N611" s="19" t="n">
        <v>0.845861159734137</v>
      </c>
      <c r="O611" s="19" t="n">
        <v>1.31782351326426</v>
      </c>
      <c r="P611" s="19" t="n">
        <v>0.523895588565098</v>
      </c>
      <c r="Q611" s="17" t="s">
        <v>31</v>
      </c>
      <c r="R611" s="5" t="str">
        <f aca="false">IF(OR(Q611="Steel plate",Q611="Concrete jacket"),"Steel plate or jacket",Q611)</f>
        <v>Polymer laminate</v>
      </c>
      <c r="S611" s="5" t="str">
        <f aca="false">IF(O611&lt;='Tree rules'!$C$4,IF(N611&lt;='Tree rules'!$C$5,IF(P611&lt;='Tree rules'!$C$7,"Monitor","Polymer laminate"),IF(P611&lt;='Tree rules'!$C$8,"Seal cracks","Polymer laminate")),IF(O611&lt;='Tree rules'!$C$6,IF(P611&lt;='Tree rules'!$C$9,"Polymer laminate","Steel plate or jacket"),IF(L611&lt;='Tree rules'!$C$10,"Steel plate or jacket","Polymer laminate")))</f>
        <v>Polymer laminate</v>
      </c>
      <c r="T611" s="5" t="str">
        <f aca="false">IF(S611=R611,"Yes","No")</f>
        <v>Yes</v>
      </c>
    </row>
    <row r="612" customFormat="false" ht="15" hidden="false" customHeight="false" outlineLevel="0" collapsed="false">
      <c r="A612" s="15" t="n">
        <v>878</v>
      </c>
      <c r="B612" s="16" t="n">
        <v>4.48311163954816</v>
      </c>
      <c r="C612" s="15" t="n">
        <v>230</v>
      </c>
      <c r="D612" s="15" t="n">
        <v>375</v>
      </c>
      <c r="E612" s="15" t="n">
        <v>25</v>
      </c>
      <c r="F612" s="16" t="n">
        <v>0.594232683721175</v>
      </c>
      <c r="G612" s="17" t="s">
        <v>101</v>
      </c>
      <c r="H612" s="18" t="n">
        <v>0.3</v>
      </c>
      <c r="I612" s="18" t="n">
        <v>1</v>
      </c>
      <c r="J612" s="19" t="n">
        <v>0.954366331364895</v>
      </c>
      <c r="K612" s="19" t="n">
        <v>0.477111697419797</v>
      </c>
      <c r="L612" s="16" t="n">
        <v>13.5441439261274</v>
      </c>
      <c r="M612" s="19" t="n">
        <v>0.428130183837326</v>
      </c>
      <c r="N612" s="19" t="n">
        <v>0.647850701149105</v>
      </c>
      <c r="O612" s="19" t="n">
        <v>0.954366331364895</v>
      </c>
      <c r="P612" s="19" t="n">
        <v>0.693646228780736</v>
      </c>
      <c r="Q612" s="17" t="s">
        <v>29</v>
      </c>
      <c r="R612" s="5" t="str">
        <f aca="false">IF(OR(Q612="Steel plate",Q612="Concrete jacket"),"Steel plate or jacket",Q612)</f>
        <v>Monitor</v>
      </c>
      <c r="S612" s="5" t="str">
        <f aca="false">IF(O612&lt;='Tree rules'!$C$4,IF(N612&lt;='Tree rules'!$C$5,IF(P612&lt;='Tree rules'!$C$7,"Monitor","Polymer laminate"),IF(P612&lt;='Tree rules'!$C$8,"Seal cracks","Polymer laminate")),IF(O612&lt;='Tree rules'!$C$6,IF(P612&lt;='Tree rules'!$C$9,"Polymer laminate","Steel plate or jacket"),IF(L612&lt;='Tree rules'!$C$10,"Steel plate or jacket","Polymer laminate")))</f>
        <v>Monitor</v>
      </c>
      <c r="T612" s="5" t="str">
        <f aca="false">IF(S612=R612,"Yes","No")</f>
        <v>Yes</v>
      </c>
    </row>
    <row r="613" customFormat="false" ht="15" hidden="false" customHeight="false" outlineLevel="0" collapsed="false">
      <c r="A613" s="15" t="n">
        <v>879</v>
      </c>
      <c r="B613" s="16" t="n">
        <v>3.88025352144035</v>
      </c>
      <c r="C613" s="15" t="n">
        <v>230</v>
      </c>
      <c r="D613" s="15" t="n">
        <v>325</v>
      </c>
      <c r="E613" s="15" t="n">
        <v>25</v>
      </c>
      <c r="F613" s="16" t="n">
        <v>0.662259320914844</v>
      </c>
      <c r="G613" s="17" t="s">
        <v>102</v>
      </c>
      <c r="H613" s="18" t="n">
        <v>0.1</v>
      </c>
      <c r="I613" s="18" t="n">
        <v>1</v>
      </c>
      <c r="J613" s="19" t="n">
        <v>0.933971856299267</v>
      </c>
      <c r="K613" s="19" t="n">
        <v>0.533620414856622</v>
      </c>
      <c r="L613" s="16" t="n">
        <v>14.6979300054559</v>
      </c>
      <c r="M613" s="19" t="n">
        <v>0.761462090674369</v>
      </c>
      <c r="N613" s="19" t="n">
        <v>2.81743775459404</v>
      </c>
      <c r="O613" s="19" t="n">
        <v>0.933971856299267</v>
      </c>
      <c r="P613" s="19" t="n">
        <v>0.392718987452752</v>
      </c>
      <c r="Q613" s="17" t="s">
        <v>30</v>
      </c>
      <c r="R613" s="5" t="str">
        <f aca="false">IF(OR(Q613="Steel plate",Q613="Concrete jacket"),"Steel plate or jacket",Q613)</f>
        <v>Seal cracks</v>
      </c>
      <c r="S613" s="5" t="str">
        <f aca="false">IF(O613&lt;='Tree rules'!$C$4,IF(N613&lt;='Tree rules'!$C$5,IF(P613&lt;='Tree rules'!$C$7,"Monitor","Polymer laminate"),IF(P613&lt;='Tree rules'!$C$8,"Seal cracks","Polymer laminate")),IF(O613&lt;='Tree rules'!$C$6,IF(P613&lt;='Tree rules'!$C$9,"Polymer laminate","Steel plate or jacket"),IF(L613&lt;='Tree rules'!$C$10,"Steel plate or jacket","Polymer laminate")))</f>
        <v>Seal cracks</v>
      </c>
      <c r="T613" s="5" t="str">
        <f aca="false">IF(S613=R613,"Yes","No")</f>
        <v>Yes</v>
      </c>
    </row>
    <row r="614" customFormat="false" ht="15" hidden="false" customHeight="false" outlineLevel="0" collapsed="false">
      <c r="A614" s="15" t="n">
        <v>880</v>
      </c>
      <c r="B614" s="16" t="n">
        <v>3.5422988339161</v>
      </c>
      <c r="C614" s="15" t="n">
        <v>300</v>
      </c>
      <c r="D614" s="15" t="n">
        <v>350</v>
      </c>
      <c r="E614" s="15" t="n">
        <v>25</v>
      </c>
      <c r="F614" s="16" t="n">
        <v>0.693508312050727</v>
      </c>
      <c r="G614" s="17" t="s">
        <v>101</v>
      </c>
      <c r="H614" s="18" t="n">
        <v>0.3</v>
      </c>
      <c r="I614" s="18" t="n">
        <v>2</v>
      </c>
      <c r="J614" s="19" t="n">
        <v>0.867176411245874</v>
      </c>
      <c r="K614" s="19" t="n">
        <v>0.563275841662301</v>
      </c>
      <c r="L614" s="16" t="n">
        <v>11.7294663374705</v>
      </c>
      <c r="M614" s="19" t="n">
        <v>0.442503176297467</v>
      </c>
      <c r="N614" s="19" t="n">
        <v>1.43549627236263</v>
      </c>
      <c r="O614" s="19" t="n">
        <v>1.24589329957753</v>
      </c>
      <c r="P614" s="19" t="n">
        <v>0.7495875092493</v>
      </c>
      <c r="Q614" s="17" t="s">
        <v>31</v>
      </c>
      <c r="R614" s="5" t="str">
        <f aca="false">IF(OR(Q614="Steel plate",Q614="Concrete jacket"),"Steel plate or jacket",Q614)</f>
        <v>Polymer laminate</v>
      </c>
      <c r="S614" s="5" t="str">
        <f aca="false">IF(O614&lt;='Tree rules'!$C$4,IF(N614&lt;='Tree rules'!$C$5,IF(P614&lt;='Tree rules'!$C$7,"Monitor","Polymer laminate"),IF(P614&lt;='Tree rules'!$C$8,"Seal cracks","Polymer laminate")),IF(O614&lt;='Tree rules'!$C$6,IF(P614&lt;='Tree rules'!$C$9,"Polymer laminate","Steel plate or jacket"),IF(L614&lt;='Tree rules'!$C$10,"Steel plate or jacket","Polymer laminate")))</f>
        <v>Polymer laminate</v>
      </c>
      <c r="T614" s="5" t="str">
        <f aca="false">IF(S614=R614,"Yes","No")</f>
        <v>Yes</v>
      </c>
    </row>
    <row r="615" customFormat="false" ht="15" hidden="false" customHeight="false" outlineLevel="0" collapsed="false">
      <c r="A615" s="15" t="n">
        <v>883</v>
      </c>
      <c r="B615" s="16" t="n">
        <v>7.36328486182486</v>
      </c>
      <c r="C615" s="15" t="n">
        <v>300</v>
      </c>
      <c r="D615" s="15" t="n">
        <v>600</v>
      </c>
      <c r="E615" s="15" t="n">
        <v>30</v>
      </c>
      <c r="F615" s="16" t="n">
        <v>0.604879451954714</v>
      </c>
      <c r="G615" s="17" t="s">
        <v>101</v>
      </c>
      <c r="H615" s="18" t="n">
        <v>0.3</v>
      </c>
      <c r="I615" s="18" t="n">
        <v>1</v>
      </c>
      <c r="J615" s="19" t="n">
        <v>0.961236449782756</v>
      </c>
      <c r="K615" s="19" t="n">
        <v>0.550858410741314</v>
      </c>
      <c r="L615" s="16" t="n">
        <v>13.2911279094312</v>
      </c>
      <c r="M615" s="19" t="n">
        <v>0.58731321468821</v>
      </c>
      <c r="N615" s="19" t="n">
        <v>0.622705478467927</v>
      </c>
      <c r="O615" s="19" t="n">
        <v>0.961236449782756</v>
      </c>
      <c r="P615" s="19" t="n">
        <v>0.59822584801327</v>
      </c>
      <c r="Q615" s="17" t="s">
        <v>29</v>
      </c>
      <c r="R615" s="5" t="str">
        <f aca="false">IF(OR(Q615="Steel plate",Q615="Concrete jacket"),"Steel plate or jacket",Q615)</f>
        <v>Monitor</v>
      </c>
      <c r="S615" s="5" t="str">
        <f aca="false">IF(O615&lt;='Tree rules'!$C$4,IF(N615&lt;='Tree rules'!$C$5,IF(P615&lt;='Tree rules'!$C$7,"Monitor","Polymer laminate"),IF(P615&lt;='Tree rules'!$C$8,"Seal cracks","Polymer laminate")),IF(O615&lt;='Tree rules'!$C$6,IF(P615&lt;='Tree rules'!$C$9,"Polymer laminate","Steel plate or jacket"),IF(L615&lt;='Tree rules'!$C$10,"Steel plate or jacket","Polymer laminate")))</f>
        <v>Monitor</v>
      </c>
      <c r="T615" s="5" t="str">
        <f aca="false">IF(S615=R615,"Yes","No")</f>
        <v>Yes</v>
      </c>
    </row>
    <row r="616" customFormat="false" ht="15" hidden="false" customHeight="false" outlineLevel="0" collapsed="false">
      <c r="A616" s="15" t="n">
        <v>884</v>
      </c>
      <c r="B616" s="16" t="n">
        <v>3.47527388713389</v>
      </c>
      <c r="C616" s="15" t="n">
        <v>300</v>
      </c>
      <c r="D616" s="15" t="n">
        <v>300</v>
      </c>
      <c r="E616" s="15" t="n">
        <v>30</v>
      </c>
      <c r="F616" s="16" t="n">
        <v>0.883572933822129</v>
      </c>
      <c r="G616" s="17" t="s">
        <v>103</v>
      </c>
      <c r="H616" s="18" t="n">
        <v>0.2</v>
      </c>
      <c r="I616" s="18" t="n">
        <v>2</v>
      </c>
      <c r="J616" s="19" t="n">
        <v>0.885742194273907</v>
      </c>
      <c r="K616" s="19" t="n">
        <v>0.414502384035247</v>
      </c>
      <c r="L616" s="16" t="n">
        <v>13.5752886216168</v>
      </c>
      <c r="M616" s="19" t="n">
        <v>0.537840174422901</v>
      </c>
      <c r="N616" s="19" t="n">
        <v>1.46055509697436</v>
      </c>
      <c r="O616" s="19" t="n">
        <v>1.40434213738067</v>
      </c>
      <c r="P616" s="19" t="n">
        <v>0.787398446040257</v>
      </c>
      <c r="Q616" s="17" t="s">
        <v>31</v>
      </c>
      <c r="R616" s="5" t="str">
        <f aca="false">IF(OR(Q616="Steel plate",Q616="Concrete jacket"),"Steel plate or jacket",Q616)</f>
        <v>Polymer laminate</v>
      </c>
      <c r="S616" s="5" t="str">
        <f aca="false">IF(O616&lt;='Tree rules'!$C$4,IF(N616&lt;='Tree rules'!$C$5,IF(P616&lt;='Tree rules'!$C$7,"Monitor","Polymer laminate"),IF(P616&lt;='Tree rules'!$C$8,"Seal cracks","Polymer laminate")),IF(O616&lt;='Tree rules'!$C$6,IF(P616&lt;='Tree rules'!$C$9,"Polymer laminate","Steel plate or jacket"),IF(L616&lt;='Tree rules'!$C$10,"Steel plate or jacket","Polymer laminate")))</f>
        <v>Polymer laminate</v>
      </c>
      <c r="T616" s="5" t="str">
        <f aca="false">IF(S616=R616,"Yes","No")</f>
        <v>Yes</v>
      </c>
    </row>
    <row r="617" customFormat="false" ht="15" hidden="false" customHeight="false" outlineLevel="0" collapsed="false">
      <c r="A617" s="15" t="n">
        <v>885</v>
      </c>
      <c r="B617" s="16" t="n">
        <v>4.87097614581406</v>
      </c>
      <c r="C617" s="15" t="n">
        <v>300</v>
      </c>
      <c r="D617" s="15" t="n">
        <v>375</v>
      </c>
      <c r="E617" s="15" t="n">
        <v>20</v>
      </c>
      <c r="F617" s="16" t="n">
        <v>0.59650493422591</v>
      </c>
      <c r="G617" s="17" t="s">
        <v>102</v>
      </c>
      <c r="H617" s="18" t="n">
        <v>0.1</v>
      </c>
      <c r="I617" s="18" t="n">
        <v>1</v>
      </c>
      <c r="J617" s="19" t="n">
        <v>0.968086159852424</v>
      </c>
      <c r="K617" s="19" t="n">
        <v>0.53121810428642</v>
      </c>
      <c r="L617" s="16" t="n">
        <v>15.4144814740951</v>
      </c>
      <c r="M617" s="19" t="n">
        <v>0.389505922447874</v>
      </c>
      <c r="N617" s="19" t="n">
        <v>2.69697416826859</v>
      </c>
      <c r="O617" s="19" t="n">
        <v>0.968086159852424</v>
      </c>
      <c r="P617" s="19" t="n">
        <v>0.877814518431131</v>
      </c>
      <c r="Q617" s="17" t="s">
        <v>30</v>
      </c>
      <c r="R617" s="5" t="str">
        <f aca="false">IF(OR(Q617="Steel plate",Q617="Concrete jacket"),"Steel plate or jacket",Q617)</f>
        <v>Seal cracks</v>
      </c>
      <c r="S617" s="5" t="str">
        <f aca="false">IF(O617&lt;='Tree rules'!$C$4,IF(N617&lt;='Tree rules'!$C$5,IF(P617&lt;='Tree rules'!$C$7,"Monitor","Polymer laminate"),IF(P617&lt;='Tree rules'!$C$8,"Seal cracks","Polymer laminate")),IF(O617&lt;='Tree rules'!$C$6,IF(P617&lt;='Tree rules'!$C$9,"Polymer laminate","Steel plate or jacket"),IF(L617&lt;='Tree rules'!$C$10,"Steel plate or jacket","Polymer laminate")))</f>
        <v>Seal cracks</v>
      </c>
      <c r="T617" s="5" t="str">
        <f aca="false">IF(S617=R617,"Yes","No")</f>
        <v>Yes</v>
      </c>
    </row>
    <row r="618" customFormat="false" ht="15" hidden="false" customHeight="false" outlineLevel="0" collapsed="false">
      <c r="A618" s="15" t="n">
        <v>886</v>
      </c>
      <c r="B618" s="16" t="n">
        <v>3.12945035185558</v>
      </c>
      <c r="C618" s="15" t="n">
        <v>230</v>
      </c>
      <c r="D618" s="15" t="n">
        <v>300</v>
      </c>
      <c r="E618" s="15" t="n">
        <v>30</v>
      </c>
      <c r="F618" s="16" t="n">
        <v>0.768324290280112</v>
      </c>
      <c r="G618" s="17" t="s">
        <v>103</v>
      </c>
      <c r="H618" s="18" t="n">
        <v>0.2</v>
      </c>
      <c r="I618" s="18" t="n">
        <v>1</v>
      </c>
      <c r="J618" s="19" t="n">
        <v>0.97411132530223</v>
      </c>
      <c r="K618" s="19" t="n">
        <v>0.53078837152108</v>
      </c>
      <c r="L618" s="16" t="n">
        <v>12.2244154369359</v>
      </c>
      <c r="M618" s="19" t="n">
        <v>0.876340766491842</v>
      </c>
      <c r="N618" s="19" t="n">
        <v>0.940079544106436</v>
      </c>
      <c r="O618" s="19" t="n">
        <v>0.97411132530223</v>
      </c>
      <c r="P618" s="19" t="n">
        <v>0.364279940041155</v>
      </c>
      <c r="Q618" s="17" t="s">
        <v>29</v>
      </c>
      <c r="R618" s="5" t="str">
        <f aca="false">IF(OR(Q618="Steel plate",Q618="Concrete jacket"),"Steel plate or jacket",Q618)</f>
        <v>Monitor</v>
      </c>
      <c r="S618" s="5" t="str">
        <f aca="false">IF(O618&lt;='Tree rules'!$C$4,IF(N618&lt;='Tree rules'!$C$5,IF(P618&lt;='Tree rules'!$C$7,"Monitor","Polymer laminate"),IF(P618&lt;='Tree rules'!$C$8,"Seal cracks","Polymer laminate")),IF(O618&lt;='Tree rules'!$C$6,IF(P618&lt;='Tree rules'!$C$9,"Polymer laminate","Steel plate or jacket"),IF(L618&lt;='Tree rules'!$C$10,"Steel plate or jacket","Polymer laminate")))</f>
        <v>Monitor</v>
      </c>
      <c r="T618" s="5" t="str">
        <f aca="false">IF(S618=R618,"Yes","No")</f>
        <v>Yes</v>
      </c>
    </row>
    <row r="619" customFormat="false" ht="15" hidden="false" customHeight="false" outlineLevel="0" collapsed="false">
      <c r="A619" s="15" t="n">
        <v>887</v>
      </c>
      <c r="B619" s="16" t="n">
        <v>6.12954670612492</v>
      </c>
      <c r="C619" s="15" t="n">
        <v>230</v>
      </c>
      <c r="D619" s="15" t="n">
        <v>550</v>
      </c>
      <c r="E619" s="15" t="n">
        <v>30</v>
      </c>
      <c r="F619" s="16" t="n">
        <v>0.693795479053647</v>
      </c>
      <c r="G619" s="17" t="s">
        <v>101</v>
      </c>
      <c r="H619" s="18" t="n">
        <v>0.3</v>
      </c>
      <c r="I619" s="18" t="n">
        <v>1</v>
      </c>
      <c r="J619" s="19" t="n">
        <v>0.887259584817613</v>
      </c>
      <c r="K619" s="19" t="n">
        <v>0.437176429910578</v>
      </c>
      <c r="L619" s="16" t="n">
        <v>12.1617990200891</v>
      </c>
      <c r="M619" s="19" t="n">
        <v>0.602019770836428</v>
      </c>
      <c r="N619" s="19" t="n">
        <v>0.565814907626644</v>
      </c>
      <c r="O619" s="19" t="n">
        <v>0.887259584817613</v>
      </c>
      <c r="P619" s="19" t="n">
        <v>0.495556606594479</v>
      </c>
      <c r="Q619" s="17" t="s">
        <v>29</v>
      </c>
      <c r="R619" s="5" t="str">
        <f aca="false">IF(OR(Q619="Steel plate",Q619="Concrete jacket"),"Steel plate or jacket",Q619)</f>
        <v>Monitor</v>
      </c>
      <c r="S619" s="5" t="str">
        <f aca="false">IF(O619&lt;='Tree rules'!$C$4,IF(N619&lt;='Tree rules'!$C$5,IF(P619&lt;='Tree rules'!$C$7,"Monitor","Polymer laminate"),IF(P619&lt;='Tree rules'!$C$8,"Seal cracks","Polymer laminate")),IF(O619&lt;='Tree rules'!$C$6,IF(P619&lt;='Tree rules'!$C$9,"Polymer laminate","Steel plate or jacket"),IF(L619&lt;='Tree rules'!$C$10,"Steel plate or jacket","Polymer laminate")))</f>
        <v>Monitor</v>
      </c>
      <c r="T619" s="5" t="str">
        <f aca="false">IF(S619=R619,"Yes","No")</f>
        <v>Yes</v>
      </c>
    </row>
    <row r="620" customFormat="false" ht="15" hidden="false" customHeight="false" outlineLevel="0" collapsed="false">
      <c r="A620" s="15" t="n">
        <v>888</v>
      </c>
      <c r="B620" s="16" t="n">
        <v>6.79220869434442</v>
      </c>
      <c r="C620" s="15" t="n">
        <v>300</v>
      </c>
      <c r="D620" s="15" t="n">
        <v>550</v>
      </c>
      <c r="E620" s="15" t="n">
        <v>20</v>
      </c>
      <c r="F620" s="16" t="n">
        <v>0.625815269639401</v>
      </c>
      <c r="G620" s="17" t="s">
        <v>103</v>
      </c>
      <c r="H620" s="18" t="n">
        <v>0.2</v>
      </c>
      <c r="I620" s="18" t="n">
        <v>1</v>
      </c>
      <c r="J620" s="19" t="n">
        <v>0.856059896635246</v>
      </c>
      <c r="K620" s="19" t="n">
        <v>0.635382220149199</v>
      </c>
      <c r="L620" s="16" t="n">
        <v>13.5302962038733</v>
      </c>
      <c r="M620" s="19" t="n">
        <v>0.406747199423003</v>
      </c>
      <c r="N620" s="19" t="n">
        <v>1.07065493667888</v>
      </c>
      <c r="O620" s="19" t="n">
        <v>0.856059896635246</v>
      </c>
      <c r="P620" s="19" t="n">
        <v>0.932835639938307</v>
      </c>
      <c r="Q620" s="17" t="s">
        <v>30</v>
      </c>
      <c r="R620" s="5" t="str">
        <f aca="false">IF(OR(Q620="Steel plate",Q620="Concrete jacket"),"Steel plate or jacket",Q620)</f>
        <v>Seal cracks</v>
      </c>
      <c r="S620" s="5" t="str">
        <f aca="false">IF(O620&lt;='Tree rules'!$C$4,IF(N620&lt;='Tree rules'!$C$5,IF(P620&lt;='Tree rules'!$C$7,"Monitor","Polymer laminate"),IF(P620&lt;='Tree rules'!$C$8,"Seal cracks","Polymer laminate")),IF(O620&lt;='Tree rules'!$C$6,IF(P620&lt;='Tree rules'!$C$9,"Polymer laminate","Steel plate or jacket"),IF(L620&lt;='Tree rules'!$C$10,"Steel plate or jacket","Polymer laminate")))</f>
        <v>Seal cracks</v>
      </c>
      <c r="T620" s="5" t="str">
        <f aca="false">IF(S620=R620,"Yes","No")</f>
        <v>Yes</v>
      </c>
    </row>
    <row r="621" customFormat="false" ht="15" hidden="false" customHeight="false" outlineLevel="0" collapsed="false">
      <c r="A621" s="15" t="n">
        <v>889</v>
      </c>
      <c r="B621" s="16" t="n">
        <v>3.04371336758416</v>
      </c>
      <c r="C621" s="15" t="n">
        <v>230</v>
      </c>
      <c r="D621" s="15" t="n">
        <v>300</v>
      </c>
      <c r="E621" s="15" t="n">
        <v>30</v>
      </c>
      <c r="F621" s="16" t="n">
        <v>0.688332522525665</v>
      </c>
      <c r="G621" s="17" t="s">
        <v>101</v>
      </c>
      <c r="H621" s="18" t="n">
        <v>0.3</v>
      </c>
      <c r="I621" s="18" t="n">
        <v>1</v>
      </c>
      <c r="J621" s="19" t="n">
        <v>0.914897194569907</v>
      </c>
      <c r="K621" s="19" t="n">
        <v>0.514810852908391</v>
      </c>
      <c r="L621" s="16" t="n">
        <v>11.9831234944258</v>
      </c>
      <c r="M621" s="19" t="n">
        <v>0.320749576241468</v>
      </c>
      <c r="N621" s="19" t="n">
        <v>0.902702198154362</v>
      </c>
      <c r="O621" s="19" t="n">
        <v>0.914897194569907</v>
      </c>
      <c r="P621" s="19" t="n">
        <v>0.75014228921644</v>
      </c>
      <c r="Q621" s="17" t="s">
        <v>29</v>
      </c>
      <c r="R621" s="5" t="str">
        <f aca="false">IF(OR(Q621="Steel plate",Q621="Concrete jacket"),"Steel plate or jacket",Q621)</f>
        <v>Monitor</v>
      </c>
      <c r="S621" s="5" t="str">
        <f aca="false">IF(O621&lt;='Tree rules'!$C$4,IF(N621&lt;='Tree rules'!$C$5,IF(P621&lt;='Tree rules'!$C$7,"Monitor","Polymer laminate"),IF(P621&lt;='Tree rules'!$C$8,"Seal cracks","Polymer laminate")),IF(O621&lt;='Tree rules'!$C$6,IF(P621&lt;='Tree rules'!$C$9,"Polymer laminate","Steel plate or jacket"),IF(L621&lt;='Tree rules'!$C$10,"Steel plate or jacket","Polymer laminate")))</f>
        <v>Monitor</v>
      </c>
      <c r="T621" s="5" t="str">
        <f aca="false">IF(S621=R621,"Yes","No")</f>
        <v>Yes</v>
      </c>
    </row>
    <row r="622" customFormat="false" ht="15" hidden="false" customHeight="false" outlineLevel="0" collapsed="false">
      <c r="A622" s="15" t="n">
        <v>890</v>
      </c>
      <c r="B622" s="16" t="n">
        <v>6.23870310953279</v>
      </c>
      <c r="C622" s="15" t="n">
        <v>300</v>
      </c>
      <c r="D622" s="15" t="n">
        <v>550</v>
      </c>
      <c r="E622" s="15" t="n">
        <v>20</v>
      </c>
      <c r="F622" s="16" t="n">
        <v>0.685282651089798</v>
      </c>
      <c r="G622" s="17" t="s">
        <v>102</v>
      </c>
      <c r="H622" s="18" t="n">
        <v>0.1</v>
      </c>
      <c r="I622" s="18" t="n">
        <v>2</v>
      </c>
      <c r="J622" s="19" t="n">
        <v>0.93654619075712</v>
      </c>
      <c r="K622" s="19" t="n">
        <v>0.416494271170669</v>
      </c>
      <c r="L622" s="16" t="n">
        <v>12.7580840685742</v>
      </c>
      <c r="M622" s="19" t="n">
        <v>0.756583216859292</v>
      </c>
      <c r="N622" s="19" t="n">
        <v>3.75776862274121</v>
      </c>
      <c r="O622" s="19" t="n">
        <v>1.48302625837719</v>
      </c>
      <c r="P622" s="19" t="n">
        <v>0.595622962411664</v>
      </c>
      <c r="Q622" s="17" t="s">
        <v>104</v>
      </c>
      <c r="R622" s="5" t="str">
        <f aca="false">IF(OR(Q622="Steel plate",Q622="Concrete jacket"),"Steel plate or jacket",Q622)</f>
        <v>Steel plate or jacket</v>
      </c>
      <c r="S622" s="5" t="str">
        <f aca="false">IF(O622&lt;='Tree rules'!$C$4,IF(N622&lt;='Tree rules'!$C$5,IF(P622&lt;='Tree rules'!$C$7,"Monitor","Polymer laminate"),IF(P622&lt;='Tree rules'!$C$8,"Seal cracks","Polymer laminate")),IF(O622&lt;='Tree rules'!$C$6,IF(P622&lt;='Tree rules'!$C$9,"Polymer laminate","Steel plate or jacket"),IF(L622&lt;='Tree rules'!$C$10,"Steel plate or jacket","Polymer laminate")))</f>
        <v>Steel plate or jacket</v>
      </c>
      <c r="T622" s="5" t="str">
        <f aca="false">IF(S622=R622,"Yes","No")</f>
        <v>Yes</v>
      </c>
    </row>
    <row r="623" customFormat="false" ht="15" hidden="false" customHeight="false" outlineLevel="0" collapsed="false">
      <c r="A623" s="15" t="n">
        <v>891</v>
      </c>
      <c r="B623" s="16" t="n">
        <v>4.53906478753792</v>
      </c>
      <c r="C623" s="15" t="n">
        <v>230</v>
      </c>
      <c r="D623" s="15" t="n">
        <v>375</v>
      </c>
      <c r="E623" s="15" t="n">
        <v>30</v>
      </c>
      <c r="F623" s="16" t="n">
        <v>0.875583236786453</v>
      </c>
      <c r="G623" s="17" t="s">
        <v>102</v>
      </c>
      <c r="H623" s="18" t="n">
        <v>0.1</v>
      </c>
      <c r="I623" s="18" t="n">
        <v>1</v>
      </c>
      <c r="J623" s="19" t="n">
        <v>0.877174258091407</v>
      </c>
      <c r="K623" s="19" t="n">
        <v>0.580163256266868</v>
      </c>
      <c r="L623" s="16" t="n">
        <v>14.548284575442</v>
      </c>
      <c r="M623" s="19" t="n">
        <v>0.599628170325049</v>
      </c>
      <c r="N623" s="19" t="n">
        <v>2.79223753826622</v>
      </c>
      <c r="O623" s="19" t="n">
        <v>0.877174258091407</v>
      </c>
      <c r="P623" s="19" t="n">
        <v>0.608976780528481</v>
      </c>
      <c r="Q623" s="17" t="s">
        <v>30</v>
      </c>
      <c r="R623" s="5" t="str">
        <f aca="false">IF(OR(Q623="Steel plate",Q623="Concrete jacket"),"Steel plate or jacket",Q623)</f>
        <v>Seal cracks</v>
      </c>
      <c r="S623" s="5" t="str">
        <f aca="false">IF(O623&lt;='Tree rules'!$C$4,IF(N623&lt;='Tree rules'!$C$5,IF(P623&lt;='Tree rules'!$C$7,"Monitor","Polymer laminate"),IF(P623&lt;='Tree rules'!$C$8,"Seal cracks","Polymer laminate")),IF(O623&lt;='Tree rules'!$C$6,IF(P623&lt;='Tree rules'!$C$9,"Polymer laminate","Steel plate or jacket"),IF(L623&lt;='Tree rules'!$C$10,"Steel plate or jacket","Polymer laminate")))</f>
        <v>Seal cracks</v>
      </c>
      <c r="T623" s="5" t="str">
        <f aca="false">IF(S623=R623,"Yes","No")</f>
        <v>Yes</v>
      </c>
    </row>
    <row r="624" customFormat="false" ht="15" hidden="false" customHeight="false" outlineLevel="0" collapsed="false">
      <c r="A624" s="15" t="n">
        <v>892</v>
      </c>
      <c r="B624" s="16" t="n">
        <v>3.84775131376492</v>
      </c>
      <c r="C624" s="15" t="n">
        <v>230</v>
      </c>
      <c r="D624" s="15" t="n">
        <v>375</v>
      </c>
      <c r="E624" s="15" t="n">
        <v>30</v>
      </c>
      <c r="F624" s="16" t="n">
        <v>0.835418868126524</v>
      </c>
      <c r="G624" s="17" t="s">
        <v>103</v>
      </c>
      <c r="H624" s="18" t="n">
        <v>0.2</v>
      </c>
      <c r="I624" s="18" t="n">
        <v>1</v>
      </c>
      <c r="J624" s="19" t="n">
        <v>0.918723187225012</v>
      </c>
      <c r="K624" s="19" t="n">
        <v>0.5898889202376</v>
      </c>
      <c r="L624" s="16" t="n">
        <v>11.7668235894952</v>
      </c>
      <c r="M624" s="19" t="n">
        <v>0.758496940624885</v>
      </c>
      <c r="N624" s="19" t="n">
        <v>1.24857826671606</v>
      </c>
      <c r="O624" s="19" t="n">
        <v>0.918723187225012</v>
      </c>
      <c r="P624" s="19" t="n">
        <v>0.457847740316325</v>
      </c>
      <c r="Q624" s="17" t="s">
        <v>30</v>
      </c>
      <c r="R624" s="5" t="str">
        <f aca="false">IF(OR(Q624="Steel plate",Q624="Concrete jacket"),"Steel plate or jacket",Q624)</f>
        <v>Seal cracks</v>
      </c>
      <c r="S624" s="5" t="str">
        <f aca="false">IF(O624&lt;='Tree rules'!$C$4,IF(N624&lt;='Tree rules'!$C$5,IF(P624&lt;='Tree rules'!$C$7,"Monitor","Polymer laminate"),IF(P624&lt;='Tree rules'!$C$8,"Seal cracks","Polymer laminate")),IF(O624&lt;='Tree rules'!$C$6,IF(P624&lt;='Tree rules'!$C$9,"Polymer laminate","Steel plate or jacket"),IF(L624&lt;='Tree rules'!$C$10,"Steel plate or jacket","Polymer laminate")))</f>
        <v>Seal cracks</v>
      </c>
      <c r="T624" s="5" t="str">
        <f aca="false">IF(S624=R624,"Yes","No")</f>
        <v>Yes</v>
      </c>
    </row>
    <row r="625" customFormat="false" ht="15" hidden="false" customHeight="false" outlineLevel="0" collapsed="false">
      <c r="A625" s="15" t="n">
        <v>893</v>
      </c>
      <c r="B625" s="16" t="n">
        <v>6.7389107659925</v>
      </c>
      <c r="C625" s="15" t="n">
        <v>300</v>
      </c>
      <c r="D625" s="15" t="n">
        <v>575</v>
      </c>
      <c r="E625" s="15" t="n">
        <v>30</v>
      </c>
      <c r="F625" s="16" t="n">
        <v>0.993546063753888</v>
      </c>
      <c r="G625" s="17" t="s">
        <v>101</v>
      </c>
      <c r="H625" s="18" t="n">
        <v>0.3</v>
      </c>
      <c r="I625" s="18" t="n">
        <v>1.5</v>
      </c>
      <c r="J625" s="19" t="n">
        <v>0.851333923208474</v>
      </c>
      <c r="K625" s="19" t="n">
        <v>0.409972523699478</v>
      </c>
      <c r="L625" s="16" t="n">
        <v>12.7873069563425</v>
      </c>
      <c r="M625" s="19" t="n">
        <v>0.954096104882609</v>
      </c>
      <c r="N625" s="19" t="n">
        <v>0.682226699754611</v>
      </c>
      <c r="O625" s="19" t="n">
        <v>1.10248912630833</v>
      </c>
      <c r="P625" s="19" t="n">
        <v>0.499741890630119</v>
      </c>
      <c r="Q625" s="17" t="s">
        <v>31</v>
      </c>
      <c r="R625" s="5" t="str">
        <f aca="false">IF(OR(Q625="Steel plate",Q625="Concrete jacket"),"Steel plate or jacket",Q625)</f>
        <v>Polymer laminate</v>
      </c>
      <c r="S625" s="5" t="str">
        <f aca="false">IF(O625&lt;='Tree rules'!$C$4,IF(N625&lt;='Tree rules'!$C$5,IF(P625&lt;='Tree rules'!$C$7,"Monitor","Polymer laminate"),IF(P625&lt;='Tree rules'!$C$8,"Seal cracks","Polymer laminate")),IF(O625&lt;='Tree rules'!$C$6,IF(P625&lt;='Tree rules'!$C$9,"Polymer laminate","Steel plate or jacket"),IF(L625&lt;='Tree rules'!$C$10,"Steel plate or jacket","Polymer laminate")))</f>
        <v>Polymer laminate</v>
      </c>
      <c r="T625" s="5" t="str">
        <f aca="false">IF(S625=R625,"Yes","No")</f>
        <v>Yes</v>
      </c>
    </row>
    <row r="626" customFormat="false" ht="15" hidden="false" customHeight="false" outlineLevel="0" collapsed="false">
      <c r="A626" s="15" t="n">
        <v>894</v>
      </c>
      <c r="B626" s="16" t="n">
        <v>4.70808952173486</v>
      </c>
      <c r="C626" s="15" t="n">
        <v>230</v>
      </c>
      <c r="D626" s="15" t="n">
        <v>400</v>
      </c>
      <c r="E626" s="15" t="n">
        <v>25</v>
      </c>
      <c r="F626" s="16" t="n">
        <v>0.810628990734046</v>
      </c>
      <c r="G626" s="17" t="s">
        <v>102</v>
      </c>
      <c r="H626" s="18" t="n">
        <v>0.1</v>
      </c>
      <c r="I626" s="18" t="n">
        <v>1</v>
      </c>
      <c r="J626" s="19" t="n">
        <v>0.904004311368362</v>
      </c>
      <c r="K626" s="19" t="n">
        <v>0.403181943043693</v>
      </c>
      <c r="L626" s="16" t="n">
        <v>13.9705920526257</v>
      </c>
      <c r="M626" s="19" t="n">
        <v>0.723908657352023</v>
      </c>
      <c r="N626" s="19" t="n">
        <v>2.7478805148517</v>
      </c>
      <c r="O626" s="19" t="n">
        <v>0.904004311368362</v>
      </c>
      <c r="P626" s="19" t="n">
        <v>0.453983806031057</v>
      </c>
      <c r="Q626" s="17" t="s">
        <v>30</v>
      </c>
      <c r="R626" s="5" t="str">
        <f aca="false">IF(OR(Q626="Steel plate",Q626="Concrete jacket"),"Steel plate or jacket",Q626)</f>
        <v>Seal cracks</v>
      </c>
      <c r="S626" s="5" t="str">
        <f aca="false">IF(O626&lt;='Tree rules'!$C$4,IF(N626&lt;='Tree rules'!$C$5,IF(P626&lt;='Tree rules'!$C$7,"Monitor","Polymer laminate"),IF(P626&lt;='Tree rules'!$C$8,"Seal cracks","Polymer laminate")),IF(O626&lt;='Tree rules'!$C$6,IF(P626&lt;='Tree rules'!$C$9,"Polymer laminate","Steel plate or jacket"),IF(L626&lt;='Tree rules'!$C$10,"Steel plate or jacket","Polymer laminate")))</f>
        <v>Seal cracks</v>
      </c>
      <c r="T626" s="5" t="str">
        <f aca="false">IF(S626=R626,"Yes","No")</f>
        <v>Yes</v>
      </c>
    </row>
    <row r="627" customFormat="false" ht="15" hidden="false" customHeight="false" outlineLevel="0" collapsed="false">
      <c r="A627" s="15" t="n">
        <v>895</v>
      </c>
      <c r="B627" s="16" t="n">
        <v>4.78752299470696</v>
      </c>
      <c r="C627" s="15" t="n">
        <v>300</v>
      </c>
      <c r="D627" s="15" t="n">
        <v>375</v>
      </c>
      <c r="E627" s="15" t="n">
        <v>30</v>
      </c>
      <c r="F627" s="16" t="n">
        <v>0.569472988566126</v>
      </c>
      <c r="G627" s="17" t="s">
        <v>101</v>
      </c>
      <c r="H627" s="18" t="n">
        <v>0.3</v>
      </c>
      <c r="I627" s="18" t="n">
        <v>1.5</v>
      </c>
      <c r="J627" s="19" t="n">
        <v>0.970525305767184</v>
      </c>
      <c r="K627" s="19" t="n">
        <v>0.43226268725291</v>
      </c>
      <c r="L627" s="16" t="n">
        <v>14.4638156939787</v>
      </c>
      <c r="M627" s="19" t="n">
        <v>0.903851457762245</v>
      </c>
      <c r="N627" s="19" t="n">
        <v>0.792703240422929</v>
      </c>
      <c r="O627" s="19" t="n">
        <v>1.24602702029184</v>
      </c>
      <c r="P627" s="19" t="n">
        <v>0.385609806866159</v>
      </c>
      <c r="Q627" s="17" t="s">
        <v>31</v>
      </c>
      <c r="R627" s="5" t="str">
        <f aca="false">IF(OR(Q627="Steel plate",Q627="Concrete jacket"),"Steel plate or jacket",Q627)</f>
        <v>Polymer laminate</v>
      </c>
      <c r="S627" s="5" t="str">
        <f aca="false">IF(O627&lt;='Tree rules'!$C$4,IF(N627&lt;='Tree rules'!$C$5,IF(P627&lt;='Tree rules'!$C$7,"Monitor","Polymer laminate"),IF(P627&lt;='Tree rules'!$C$8,"Seal cracks","Polymer laminate")),IF(O627&lt;='Tree rules'!$C$6,IF(P627&lt;='Tree rules'!$C$9,"Polymer laminate","Steel plate or jacket"),IF(L627&lt;='Tree rules'!$C$10,"Steel plate or jacket","Polymer laminate")))</f>
        <v>Polymer laminate</v>
      </c>
      <c r="T627" s="5" t="str">
        <f aca="false">IF(S627=R627,"Yes","No")</f>
        <v>Yes</v>
      </c>
    </row>
    <row r="628" customFormat="false" ht="15" hidden="false" customHeight="false" outlineLevel="0" collapsed="false">
      <c r="A628" s="15" t="n">
        <v>896</v>
      </c>
      <c r="B628" s="16" t="n">
        <v>7.0020338898267</v>
      </c>
      <c r="C628" s="15" t="n">
        <v>300</v>
      </c>
      <c r="D628" s="15" t="n">
        <v>675</v>
      </c>
      <c r="E628" s="15" t="n">
        <v>20</v>
      </c>
      <c r="F628" s="16" t="n">
        <v>0.668068613203571</v>
      </c>
      <c r="G628" s="17" t="s">
        <v>101</v>
      </c>
      <c r="H628" s="18" t="n">
        <v>0.3</v>
      </c>
      <c r="I628" s="18" t="n">
        <v>1</v>
      </c>
      <c r="J628" s="19" t="n">
        <v>0.981363326832474</v>
      </c>
      <c r="K628" s="19" t="n">
        <v>0.425599373175894</v>
      </c>
      <c r="L628" s="16" t="n">
        <v>11.1675181655928</v>
      </c>
      <c r="M628" s="19" t="n">
        <v>0.886031740622138</v>
      </c>
      <c r="N628" s="19" t="n">
        <v>0.613699021971055</v>
      </c>
      <c r="O628" s="19" t="n">
        <v>0.981363326832474</v>
      </c>
      <c r="P628" s="19" t="n">
        <v>0.398149501775237</v>
      </c>
      <c r="Q628" s="17" t="s">
        <v>29</v>
      </c>
      <c r="R628" s="5" t="str">
        <f aca="false">IF(OR(Q628="Steel plate",Q628="Concrete jacket"),"Steel plate or jacket",Q628)</f>
        <v>Monitor</v>
      </c>
      <c r="S628" s="5" t="str">
        <f aca="false">IF(O628&lt;='Tree rules'!$C$4,IF(N628&lt;='Tree rules'!$C$5,IF(P628&lt;='Tree rules'!$C$7,"Monitor","Polymer laminate"),IF(P628&lt;='Tree rules'!$C$8,"Seal cracks","Polymer laminate")),IF(O628&lt;='Tree rules'!$C$6,IF(P628&lt;='Tree rules'!$C$9,"Polymer laminate","Steel plate or jacket"),IF(L628&lt;='Tree rules'!$C$10,"Steel plate or jacket","Polymer laminate")))</f>
        <v>Monitor</v>
      </c>
      <c r="T628" s="5" t="str">
        <f aca="false">IF(S628=R628,"Yes","No")</f>
        <v>Yes</v>
      </c>
    </row>
    <row r="629" customFormat="false" ht="15" hidden="false" customHeight="false" outlineLevel="0" collapsed="false">
      <c r="A629" s="15" t="n">
        <v>899</v>
      </c>
      <c r="B629" s="16" t="n">
        <v>4.53715107669886</v>
      </c>
      <c r="C629" s="15" t="n">
        <v>300</v>
      </c>
      <c r="D629" s="15" t="n">
        <v>400</v>
      </c>
      <c r="E629" s="15" t="n">
        <v>30</v>
      </c>
      <c r="F629" s="16" t="n">
        <v>0.594998608634431</v>
      </c>
      <c r="G629" s="17" t="s">
        <v>103</v>
      </c>
      <c r="H629" s="18" t="n">
        <v>0.2</v>
      </c>
      <c r="I629" s="18" t="n">
        <v>2</v>
      </c>
      <c r="J629" s="19" t="n">
        <v>0.856689196915787</v>
      </c>
      <c r="K629" s="19" t="n">
        <v>0.562519738533323</v>
      </c>
      <c r="L629" s="16" t="n">
        <v>12.8896337406218</v>
      </c>
      <c r="M629" s="19" t="n">
        <v>0.953073562601474</v>
      </c>
      <c r="N629" s="19" t="n">
        <v>1.97276650371407</v>
      </c>
      <c r="O629" s="19" t="n">
        <v>1.23147381077818</v>
      </c>
      <c r="P629" s="19" t="n">
        <v>0.353007280704388</v>
      </c>
      <c r="Q629" s="17" t="s">
        <v>31</v>
      </c>
      <c r="R629" s="5" t="str">
        <f aca="false">IF(OR(Q629="Steel plate",Q629="Concrete jacket"),"Steel plate or jacket",Q629)</f>
        <v>Polymer laminate</v>
      </c>
      <c r="S629" s="5" t="str">
        <f aca="false">IF(O629&lt;='Tree rules'!$C$4,IF(N629&lt;='Tree rules'!$C$5,IF(P629&lt;='Tree rules'!$C$7,"Monitor","Polymer laminate"),IF(P629&lt;='Tree rules'!$C$8,"Seal cracks","Polymer laminate")),IF(O629&lt;='Tree rules'!$C$6,IF(P629&lt;='Tree rules'!$C$9,"Polymer laminate","Steel plate or jacket"),IF(L629&lt;='Tree rules'!$C$10,"Steel plate or jacket","Polymer laminate")))</f>
        <v>Polymer laminate</v>
      </c>
      <c r="T629" s="5" t="str">
        <f aca="false">IF(S629=R629,"Yes","No")</f>
        <v>Yes</v>
      </c>
    </row>
    <row r="630" customFormat="false" ht="15" hidden="false" customHeight="false" outlineLevel="0" collapsed="false">
      <c r="A630" s="15" t="n">
        <v>900</v>
      </c>
      <c r="B630" s="16" t="n">
        <v>3.34483224931997</v>
      </c>
      <c r="C630" s="15" t="n">
        <v>300</v>
      </c>
      <c r="D630" s="15" t="n">
        <v>300</v>
      </c>
      <c r="E630" s="15" t="n">
        <v>30</v>
      </c>
      <c r="F630" s="16" t="n">
        <v>0.831109167616348</v>
      </c>
      <c r="G630" s="17" t="s">
        <v>101</v>
      </c>
      <c r="H630" s="18" t="n">
        <v>0.3</v>
      </c>
      <c r="I630" s="18" t="n">
        <v>1.5</v>
      </c>
      <c r="J630" s="19" t="n">
        <v>0.917402887655706</v>
      </c>
      <c r="K630" s="19" t="n">
        <v>0.547837647213946</v>
      </c>
      <c r="L630" s="16" t="n">
        <v>13.2731438465078</v>
      </c>
      <c r="M630" s="19" t="n">
        <v>0.584295821824719</v>
      </c>
      <c r="N630" s="19" t="n">
        <v>1.24336740452081</v>
      </c>
      <c r="O630" s="19" t="n">
        <v>1.12481041172327</v>
      </c>
      <c r="P630" s="19" t="n">
        <v>0.631814141599098</v>
      </c>
      <c r="Q630" s="17" t="s">
        <v>31</v>
      </c>
      <c r="R630" s="5" t="str">
        <f aca="false">IF(OR(Q630="Steel plate",Q630="Concrete jacket"),"Steel plate or jacket",Q630)</f>
        <v>Polymer laminate</v>
      </c>
      <c r="S630" s="5" t="str">
        <f aca="false">IF(O630&lt;='Tree rules'!$C$4,IF(N630&lt;='Tree rules'!$C$5,IF(P630&lt;='Tree rules'!$C$7,"Monitor","Polymer laminate"),IF(P630&lt;='Tree rules'!$C$8,"Seal cracks","Polymer laminate")),IF(O630&lt;='Tree rules'!$C$6,IF(P630&lt;='Tree rules'!$C$9,"Polymer laminate","Steel plate or jacket"),IF(L630&lt;='Tree rules'!$C$10,"Steel plate or jacket","Polymer laminate")))</f>
        <v>Polymer laminate</v>
      </c>
      <c r="T630" s="5" t="str">
        <f aca="false">IF(S630=R630,"Yes","No")</f>
        <v>Yes</v>
      </c>
    </row>
    <row r="631" customFormat="false" ht="15" hidden="false" customHeight="false" outlineLevel="0" collapsed="false">
      <c r="A631" s="15" t="n">
        <v>901</v>
      </c>
      <c r="B631" s="16" t="n">
        <v>3.30740041035009</v>
      </c>
      <c r="C631" s="15" t="n">
        <v>300</v>
      </c>
      <c r="D631" s="15" t="n">
        <v>300</v>
      </c>
      <c r="E631" s="15" t="n">
        <v>25</v>
      </c>
      <c r="F631" s="16" t="n">
        <v>0.883572933822129</v>
      </c>
      <c r="G631" s="17" t="s">
        <v>101</v>
      </c>
      <c r="H631" s="18" t="n">
        <v>0.3</v>
      </c>
      <c r="I631" s="18" t="n">
        <v>1</v>
      </c>
      <c r="J631" s="19" t="n">
        <v>0.88822822515074</v>
      </c>
      <c r="K631" s="19" t="n">
        <v>0.415213846478662</v>
      </c>
      <c r="L631" s="16" t="n">
        <v>12.9195328529301</v>
      </c>
      <c r="M631" s="19" t="n">
        <v>0.947874800056523</v>
      </c>
      <c r="N631" s="19" t="n">
        <v>0.546752356243558</v>
      </c>
      <c r="O631" s="19" t="n">
        <v>0.88822822515074</v>
      </c>
      <c r="P631" s="19" t="n">
        <v>0.365659796034702</v>
      </c>
      <c r="Q631" s="17" t="s">
        <v>29</v>
      </c>
      <c r="R631" s="5" t="str">
        <f aca="false">IF(OR(Q631="Steel plate",Q631="Concrete jacket"),"Steel plate or jacket",Q631)</f>
        <v>Monitor</v>
      </c>
      <c r="S631" s="5" t="str">
        <f aca="false">IF(O631&lt;='Tree rules'!$C$4,IF(N631&lt;='Tree rules'!$C$5,IF(P631&lt;='Tree rules'!$C$7,"Monitor","Polymer laminate"),IF(P631&lt;='Tree rules'!$C$8,"Seal cracks","Polymer laminate")),IF(O631&lt;='Tree rules'!$C$6,IF(P631&lt;='Tree rules'!$C$9,"Polymer laminate","Steel plate or jacket"),IF(L631&lt;='Tree rules'!$C$10,"Steel plate or jacket","Polymer laminate")))</f>
        <v>Monitor</v>
      </c>
      <c r="T631" s="5" t="str">
        <f aca="false">IF(S631=R631,"Yes","No")</f>
        <v>Yes</v>
      </c>
    </row>
    <row r="632" customFormat="false" ht="15" hidden="false" customHeight="false" outlineLevel="0" collapsed="false">
      <c r="A632" s="15" t="n">
        <v>902</v>
      </c>
      <c r="B632" s="16" t="n">
        <v>3.86481059446813</v>
      </c>
      <c r="C632" s="15" t="n">
        <v>300</v>
      </c>
      <c r="D632" s="15" t="n">
        <v>350</v>
      </c>
      <c r="E632" s="15" t="n">
        <v>30</v>
      </c>
      <c r="F632" s="16" t="n">
        <v>0.693508312050727</v>
      </c>
      <c r="G632" s="17" t="s">
        <v>103</v>
      </c>
      <c r="H632" s="18" t="n">
        <v>0.2</v>
      </c>
      <c r="I632" s="18" t="n">
        <v>1</v>
      </c>
      <c r="J632" s="19" t="n">
        <v>0.889169078135792</v>
      </c>
      <c r="K632" s="19" t="n">
        <v>0.516424112384405</v>
      </c>
      <c r="L632" s="16" t="n">
        <v>12.7973860743978</v>
      </c>
      <c r="M632" s="19" t="n">
        <v>0.768399430990715</v>
      </c>
      <c r="N632" s="19" t="n">
        <v>1.41073825520626</v>
      </c>
      <c r="O632" s="19" t="n">
        <v>0.889169078135792</v>
      </c>
      <c r="P632" s="19" t="n">
        <v>0.378801003806605</v>
      </c>
      <c r="Q632" s="17" t="s">
        <v>30</v>
      </c>
      <c r="R632" s="5" t="str">
        <f aca="false">IF(OR(Q632="Steel plate",Q632="Concrete jacket"),"Steel plate or jacket",Q632)</f>
        <v>Seal cracks</v>
      </c>
      <c r="S632" s="5" t="str">
        <f aca="false">IF(O632&lt;='Tree rules'!$C$4,IF(N632&lt;='Tree rules'!$C$5,IF(P632&lt;='Tree rules'!$C$7,"Monitor","Polymer laminate"),IF(P632&lt;='Tree rules'!$C$8,"Seal cracks","Polymer laminate")),IF(O632&lt;='Tree rules'!$C$6,IF(P632&lt;='Tree rules'!$C$9,"Polymer laminate","Steel plate or jacket"),IF(L632&lt;='Tree rules'!$C$10,"Steel plate or jacket","Polymer laminate")))</f>
        <v>Seal cracks</v>
      </c>
      <c r="T632" s="5" t="str">
        <f aca="false">IF(S632=R632,"Yes","No")</f>
        <v>Yes</v>
      </c>
    </row>
    <row r="633" customFormat="false" ht="15" hidden="false" customHeight="false" outlineLevel="0" collapsed="false">
      <c r="A633" s="15" t="n">
        <v>903</v>
      </c>
      <c r="B633" s="16" t="n">
        <v>3.10684982217161</v>
      </c>
      <c r="C633" s="15" t="n">
        <v>300</v>
      </c>
      <c r="D633" s="15" t="n">
        <v>300</v>
      </c>
      <c r="E633" s="15" t="n">
        <v>30</v>
      </c>
      <c r="F633" s="16" t="n">
        <v>0.736310778185108</v>
      </c>
      <c r="G633" s="17" t="s">
        <v>101</v>
      </c>
      <c r="H633" s="18" t="n">
        <v>0.3</v>
      </c>
      <c r="I633" s="18" t="n">
        <v>1</v>
      </c>
      <c r="J633" s="19" t="n">
        <v>0.869183918925801</v>
      </c>
      <c r="K633" s="19" t="n">
        <v>0.544913951678787</v>
      </c>
      <c r="L633" s="16" t="n">
        <v>12.1361321178578</v>
      </c>
      <c r="M633" s="19" t="n">
        <v>0.680876821969175</v>
      </c>
      <c r="N633" s="19" t="n">
        <v>0.584844185504312</v>
      </c>
      <c r="O633" s="19" t="n">
        <v>0.869183918925801</v>
      </c>
      <c r="P633" s="19" t="n">
        <v>0.405158172288971</v>
      </c>
      <c r="Q633" s="17" t="s">
        <v>29</v>
      </c>
      <c r="R633" s="5" t="str">
        <f aca="false">IF(OR(Q633="Steel plate",Q633="Concrete jacket"),"Steel plate or jacket",Q633)</f>
        <v>Monitor</v>
      </c>
      <c r="S633" s="5" t="str">
        <f aca="false">IF(O633&lt;='Tree rules'!$C$4,IF(N633&lt;='Tree rules'!$C$5,IF(P633&lt;='Tree rules'!$C$7,"Monitor","Polymer laminate"),IF(P633&lt;='Tree rules'!$C$8,"Seal cracks","Polymer laminate")),IF(O633&lt;='Tree rules'!$C$6,IF(P633&lt;='Tree rules'!$C$9,"Polymer laminate","Steel plate or jacket"),IF(L633&lt;='Tree rules'!$C$10,"Steel plate or jacket","Polymer laminate")))</f>
        <v>Monitor</v>
      </c>
      <c r="T633" s="5" t="str">
        <f aca="false">IF(S633=R633,"Yes","No")</f>
        <v>Yes</v>
      </c>
    </row>
    <row r="634" customFormat="false" ht="15" hidden="false" customHeight="false" outlineLevel="0" collapsed="false">
      <c r="A634" s="15" t="n">
        <v>904</v>
      </c>
      <c r="B634" s="16" t="n">
        <v>5.02108992387665</v>
      </c>
      <c r="C634" s="15" t="n">
        <v>300</v>
      </c>
      <c r="D634" s="15" t="n">
        <v>475</v>
      </c>
      <c r="E634" s="15" t="n">
        <v>25</v>
      </c>
      <c r="F634" s="16" t="n">
        <v>0.735735984447258</v>
      </c>
      <c r="G634" s="17" t="s">
        <v>103</v>
      </c>
      <c r="H634" s="18" t="n">
        <v>0.2</v>
      </c>
      <c r="I634" s="18" t="n">
        <v>2</v>
      </c>
      <c r="J634" s="19" t="n">
        <v>0.885758447750974</v>
      </c>
      <c r="K634" s="19" t="n">
        <v>0.425555345494785</v>
      </c>
      <c r="L634" s="16" t="n">
        <v>11.758992795964</v>
      </c>
      <c r="M634" s="19" t="n">
        <v>0.56238975537716</v>
      </c>
      <c r="N634" s="19" t="n">
        <v>1.75411397016214</v>
      </c>
      <c r="O634" s="19" t="n">
        <v>1.39457765324436</v>
      </c>
      <c r="P634" s="19" t="n">
        <v>0.69824398229492</v>
      </c>
      <c r="Q634" s="17" t="s">
        <v>31</v>
      </c>
      <c r="R634" s="5" t="str">
        <f aca="false">IF(OR(Q634="Steel plate",Q634="Concrete jacket"),"Steel plate or jacket",Q634)</f>
        <v>Polymer laminate</v>
      </c>
      <c r="S634" s="5" t="str">
        <f aca="false">IF(O634&lt;='Tree rules'!$C$4,IF(N634&lt;='Tree rules'!$C$5,IF(P634&lt;='Tree rules'!$C$7,"Monitor","Polymer laminate"),IF(P634&lt;='Tree rules'!$C$8,"Seal cracks","Polymer laminate")),IF(O634&lt;='Tree rules'!$C$6,IF(P634&lt;='Tree rules'!$C$9,"Polymer laminate","Steel plate or jacket"),IF(L634&lt;='Tree rules'!$C$10,"Steel plate or jacket","Polymer laminate")))</f>
        <v>Steel plate or jacket</v>
      </c>
      <c r="T634" s="5" t="str">
        <f aca="false">IF(S634=R634,"Yes","No")</f>
        <v>No</v>
      </c>
    </row>
    <row r="635" customFormat="false" ht="15" hidden="false" customHeight="false" outlineLevel="0" collapsed="false">
      <c r="A635" s="15" t="n">
        <v>906</v>
      </c>
      <c r="B635" s="16" t="n">
        <v>5.25568929880453</v>
      </c>
      <c r="C635" s="15" t="n">
        <v>230</v>
      </c>
      <c r="D635" s="15" t="n">
        <v>475</v>
      </c>
      <c r="E635" s="15" t="n">
        <v>25</v>
      </c>
      <c r="F635" s="16" t="n">
        <v>0.639770421258486</v>
      </c>
      <c r="G635" s="17" t="s">
        <v>101</v>
      </c>
      <c r="H635" s="18" t="n">
        <v>0.3</v>
      </c>
      <c r="I635" s="18" t="n">
        <v>1</v>
      </c>
      <c r="J635" s="19" t="n">
        <v>0.965422420029686</v>
      </c>
      <c r="K635" s="19" t="n">
        <v>0.497767630477981</v>
      </c>
      <c r="L635" s="16" t="n">
        <v>12.3084058520012</v>
      </c>
      <c r="M635" s="19" t="n">
        <v>0.32411859066352</v>
      </c>
      <c r="N635" s="19" t="n">
        <v>0.958353583668891</v>
      </c>
      <c r="O635" s="19" t="n">
        <v>0.965422420029686</v>
      </c>
      <c r="P635" s="19" t="n">
        <v>0.957303472700474</v>
      </c>
      <c r="Q635" s="17" t="s">
        <v>29</v>
      </c>
      <c r="R635" s="5" t="str">
        <f aca="false">IF(OR(Q635="Steel plate",Q635="Concrete jacket"),"Steel plate or jacket",Q635)</f>
        <v>Monitor</v>
      </c>
      <c r="S635" s="5" t="str">
        <f aca="false">IF(O635&lt;='Tree rules'!$C$4,IF(N635&lt;='Tree rules'!$C$5,IF(P635&lt;='Tree rules'!$C$7,"Monitor","Polymer laminate"),IF(P635&lt;='Tree rules'!$C$8,"Seal cracks","Polymer laminate")),IF(O635&lt;='Tree rules'!$C$6,IF(P635&lt;='Tree rules'!$C$9,"Polymer laminate","Steel plate or jacket"),IF(L635&lt;='Tree rules'!$C$10,"Steel plate or jacket","Polymer laminate")))</f>
        <v>Monitor</v>
      </c>
      <c r="T635" s="5" t="str">
        <f aca="false">IF(S635=R635,"Yes","No")</f>
        <v>Yes</v>
      </c>
    </row>
    <row r="636" customFormat="false" ht="15" hidden="false" customHeight="false" outlineLevel="0" collapsed="false">
      <c r="A636" s="15" t="n">
        <v>907</v>
      </c>
      <c r="B636" s="16" t="n">
        <v>4.18308975621846</v>
      </c>
      <c r="C636" s="15" t="n">
        <v>300</v>
      </c>
      <c r="D636" s="15" t="n">
        <v>350</v>
      </c>
      <c r="E636" s="15" t="n">
        <v>20</v>
      </c>
      <c r="F636" s="16" t="n">
        <v>0.693508312050727</v>
      </c>
      <c r="G636" s="17" t="s">
        <v>103</v>
      </c>
      <c r="H636" s="18" t="n">
        <v>0.2</v>
      </c>
      <c r="I636" s="18" t="n">
        <v>1</v>
      </c>
      <c r="J636" s="19" t="n">
        <v>0.885784143119742</v>
      </c>
      <c r="K636" s="19" t="n">
        <v>0.498551057250336</v>
      </c>
      <c r="L636" s="16" t="n">
        <v>13.8512905835048</v>
      </c>
      <c r="M636" s="19" t="n">
        <v>0.947269817975334</v>
      </c>
      <c r="N636" s="19" t="n">
        <v>1.29826146187303</v>
      </c>
      <c r="O636" s="19" t="n">
        <v>0.885784143119742</v>
      </c>
      <c r="P636" s="19" t="n">
        <v>0.382415521882596</v>
      </c>
      <c r="Q636" s="17" t="s">
        <v>30</v>
      </c>
      <c r="R636" s="5" t="str">
        <f aca="false">IF(OR(Q636="Steel plate",Q636="Concrete jacket"),"Steel plate or jacket",Q636)</f>
        <v>Seal cracks</v>
      </c>
      <c r="S636" s="5" t="str">
        <f aca="false">IF(O636&lt;='Tree rules'!$C$4,IF(N636&lt;='Tree rules'!$C$5,IF(P636&lt;='Tree rules'!$C$7,"Monitor","Polymer laminate"),IF(P636&lt;='Tree rules'!$C$8,"Seal cracks","Polymer laminate")),IF(O636&lt;='Tree rules'!$C$6,IF(P636&lt;='Tree rules'!$C$9,"Polymer laminate","Steel plate or jacket"),IF(L636&lt;='Tree rules'!$C$10,"Steel plate or jacket","Polymer laminate")))</f>
        <v>Seal cracks</v>
      </c>
      <c r="T636" s="5" t="str">
        <f aca="false">IF(S636=R636,"Yes","No")</f>
        <v>Yes</v>
      </c>
    </row>
    <row r="637" customFormat="false" ht="15" hidden="false" customHeight="false" outlineLevel="0" collapsed="false">
      <c r="A637" s="15" t="n">
        <v>909</v>
      </c>
      <c r="B637" s="16" t="n">
        <v>3.21374013449253</v>
      </c>
      <c r="C637" s="15" t="n">
        <v>300</v>
      </c>
      <c r="D637" s="15" t="n">
        <v>300</v>
      </c>
      <c r="E637" s="15" t="n">
        <v>30</v>
      </c>
      <c r="F637" s="16" t="n">
        <v>0.831109167616348</v>
      </c>
      <c r="G637" s="17" t="s">
        <v>101</v>
      </c>
      <c r="H637" s="18" t="n">
        <v>0.3</v>
      </c>
      <c r="I637" s="18" t="n">
        <v>1</v>
      </c>
      <c r="J637" s="19" t="n">
        <v>0.887430046865838</v>
      </c>
      <c r="K637" s="19" t="n">
        <v>0.526048607841742</v>
      </c>
      <c r="L637" s="16" t="n">
        <v>12.752937041637</v>
      </c>
      <c r="M637" s="19" t="n">
        <v>0.941144081642042</v>
      </c>
      <c r="N637" s="19" t="n">
        <v>0.891689155711352</v>
      </c>
      <c r="O637" s="19" t="n">
        <v>0.887430046865838</v>
      </c>
      <c r="P637" s="19" t="n">
        <v>0.342755913434624</v>
      </c>
      <c r="Q637" s="17" t="s">
        <v>29</v>
      </c>
      <c r="R637" s="5" t="str">
        <f aca="false">IF(OR(Q637="Steel plate",Q637="Concrete jacket"),"Steel plate or jacket",Q637)</f>
        <v>Monitor</v>
      </c>
      <c r="S637" s="5" t="str">
        <f aca="false">IF(O637&lt;='Tree rules'!$C$4,IF(N637&lt;='Tree rules'!$C$5,IF(P637&lt;='Tree rules'!$C$7,"Monitor","Polymer laminate"),IF(P637&lt;='Tree rules'!$C$8,"Seal cracks","Polymer laminate")),IF(O637&lt;='Tree rules'!$C$6,IF(P637&lt;='Tree rules'!$C$9,"Polymer laminate","Steel plate or jacket"),IF(L637&lt;='Tree rules'!$C$10,"Steel plate or jacket","Polymer laminate")))</f>
        <v>Monitor</v>
      </c>
      <c r="T637" s="5" t="str">
        <f aca="false">IF(S637=R637,"Yes","No")</f>
        <v>Yes</v>
      </c>
    </row>
    <row r="638" customFormat="false" ht="15" hidden="false" customHeight="false" outlineLevel="0" collapsed="false">
      <c r="A638" s="15" t="n">
        <v>912</v>
      </c>
      <c r="B638" s="16" t="n">
        <v>3.514646517251</v>
      </c>
      <c r="C638" s="15" t="n">
        <v>300</v>
      </c>
      <c r="D638" s="15" t="n">
        <v>325</v>
      </c>
      <c r="E638" s="15" t="n">
        <v>25</v>
      </c>
      <c r="F638" s="16" t="n">
        <v>0.804963242200943</v>
      </c>
      <c r="G638" s="17" t="s">
        <v>103</v>
      </c>
      <c r="H638" s="18" t="n">
        <v>0.2</v>
      </c>
      <c r="I638" s="18" t="n">
        <v>2</v>
      </c>
      <c r="J638" s="19" t="n">
        <v>0.877105680463567</v>
      </c>
      <c r="K638" s="19" t="n">
        <v>0.552162830620097</v>
      </c>
      <c r="L638" s="16" t="n">
        <v>12.5076388514271</v>
      </c>
      <c r="M638" s="19" t="n">
        <v>0.894078011841089</v>
      </c>
      <c r="N638" s="19" t="n">
        <v>1.21727284424849</v>
      </c>
      <c r="O638" s="19" t="n">
        <v>1.2699062056494</v>
      </c>
      <c r="P638" s="19" t="n">
        <v>0.477016389733744</v>
      </c>
      <c r="Q638" s="17" t="s">
        <v>31</v>
      </c>
      <c r="R638" s="5" t="str">
        <f aca="false">IF(OR(Q638="Steel plate",Q638="Concrete jacket"),"Steel plate or jacket",Q638)</f>
        <v>Polymer laminate</v>
      </c>
      <c r="S638" s="5" t="str">
        <f aca="false">IF(O638&lt;='Tree rules'!$C$4,IF(N638&lt;='Tree rules'!$C$5,IF(P638&lt;='Tree rules'!$C$7,"Monitor","Polymer laminate"),IF(P638&lt;='Tree rules'!$C$8,"Seal cracks","Polymer laminate")),IF(O638&lt;='Tree rules'!$C$6,IF(P638&lt;='Tree rules'!$C$9,"Polymer laminate","Steel plate or jacket"),IF(L638&lt;='Tree rules'!$C$10,"Steel plate or jacket","Polymer laminate")))</f>
        <v>Polymer laminate</v>
      </c>
      <c r="T638" s="5" t="str">
        <f aca="false">IF(S638=R638,"Yes","No")</f>
        <v>Yes</v>
      </c>
    </row>
    <row r="639" customFormat="false" ht="15" hidden="false" customHeight="false" outlineLevel="0" collapsed="false">
      <c r="A639" s="15" t="n">
        <v>914</v>
      </c>
      <c r="B639" s="16" t="n">
        <v>5.05976635534322</v>
      </c>
      <c r="C639" s="15" t="n">
        <v>230</v>
      </c>
      <c r="D639" s="15" t="n">
        <v>475</v>
      </c>
      <c r="E639" s="15" t="n">
        <v>25</v>
      </c>
      <c r="F639" s="16" t="n">
        <v>0.611316296229087</v>
      </c>
      <c r="G639" s="17" t="s">
        <v>101</v>
      </c>
      <c r="H639" s="18" t="n">
        <v>0.3</v>
      </c>
      <c r="I639" s="18" t="n">
        <v>1</v>
      </c>
      <c r="J639" s="19" t="n">
        <v>0.912736570457641</v>
      </c>
      <c r="K639" s="19" t="n">
        <v>0.605053340827532</v>
      </c>
      <c r="L639" s="16" t="n">
        <v>11.7943271686322</v>
      </c>
      <c r="M639" s="19" t="n">
        <v>0.576881960451772</v>
      </c>
      <c r="N639" s="19" t="n">
        <v>0.644478234945696</v>
      </c>
      <c r="O639" s="19" t="n">
        <v>0.912736570457641</v>
      </c>
      <c r="P639" s="19" t="n">
        <v>0.537269027410976</v>
      </c>
      <c r="Q639" s="17" t="s">
        <v>29</v>
      </c>
      <c r="R639" s="5" t="str">
        <f aca="false">IF(OR(Q639="Steel plate",Q639="Concrete jacket"),"Steel plate or jacket",Q639)</f>
        <v>Monitor</v>
      </c>
      <c r="S639" s="5" t="str">
        <f aca="false">IF(O639&lt;='Tree rules'!$C$4,IF(N639&lt;='Tree rules'!$C$5,IF(P639&lt;='Tree rules'!$C$7,"Monitor","Polymer laminate"),IF(P639&lt;='Tree rules'!$C$8,"Seal cracks","Polymer laminate")),IF(O639&lt;='Tree rules'!$C$6,IF(P639&lt;='Tree rules'!$C$9,"Polymer laminate","Steel plate or jacket"),IF(L639&lt;='Tree rules'!$C$10,"Steel plate or jacket","Polymer laminate")))</f>
        <v>Monitor</v>
      </c>
      <c r="T639" s="5" t="str">
        <f aca="false">IF(S639=R639,"Yes","No")</f>
        <v>Yes</v>
      </c>
    </row>
    <row r="640" customFormat="false" ht="15" hidden="false" customHeight="false" outlineLevel="0" collapsed="false">
      <c r="A640" s="15" t="n">
        <v>915</v>
      </c>
      <c r="B640" s="16" t="n">
        <v>4.81433316713397</v>
      </c>
      <c r="C640" s="15" t="n">
        <v>300</v>
      </c>
      <c r="D640" s="15" t="n">
        <v>450</v>
      </c>
      <c r="E640" s="15" t="n">
        <v>30</v>
      </c>
      <c r="F640" s="16" t="n">
        <v>0.781490709848207</v>
      </c>
      <c r="G640" s="17" t="s">
        <v>103</v>
      </c>
      <c r="H640" s="18" t="n">
        <v>0.2</v>
      </c>
      <c r="I640" s="18" t="n">
        <v>1</v>
      </c>
      <c r="J640" s="19" t="n">
        <v>0.917232840386093</v>
      </c>
      <c r="K640" s="19" t="n">
        <v>0.488725978132557</v>
      </c>
      <c r="L640" s="16" t="n">
        <v>11.9759531520746</v>
      </c>
      <c r="M640" s="19" t="n">
        <v>0.441583298925417</v>
      </c>
      <c r="N640" s="19" t="n">
        <v>1.17581881756089</v>
      </c>
      <c r="O640" s="19" t="n">
        <v>0.917232840386093</v>
      </c>
      <c r="P640" s="19" t="n">
        <v>0.718743195421795</v>
      </c>
      <c r="Q640" s="17" t="s">
        <v>30</v>
      </c>
      <c r="R640" s="5" t="str">
        <f aca="false">IF(OR(Q640="Steel plate",Q640="Concrete jacket"),"Steel plate or jacket",Q640)</f>
        <v>Seal cracks</v>
      </c>
      <c r="S640" s="5" t="str">
        <f aca="false">IF(O640&lt;='Tree rules'!$C$4,IF(N640&lt;='Tree rules'!$C$5,IF(P640&lt;='Tree rules'!$C$7,"Monitor","Polymer laminate"),IF(P640&lt;='Tree rules'!$C$8,"Seal cracks","Polymer laminate")),IF(O640&lt;='Tree rules'!$C$6,IF(P640&lt;='Tree rules'!$C$9,"Polymer laminate","Steel plate or jacket"),IF(L640&lt;='Tree rules'!$C$10,"Steel plate or jacket","Polymer laminate")))</f>
        <v>Seal cracks</v>
      </c>
      <c r="T640" s="5" t="str">
        <f aca="false">IF(S640=R640,"Yes","No")</f>
        <v>Yes</v>
      </c>
    </row>
    <row r="641" customFormat="false" ht="15" hidden="false" customHeight="false" outlineLevel="0" collapsed="false">
      <c r="A641" s="15" t="n">
        <v>916</v>
      </c>
      <c r="B641" s="16" t="n">
        <v>5.70084112870354</v>
      </c>
      <c r="C641" s="15" t="n">
        <v>300</v>
      </c>
      <c r="D641" s="15" t="n">
        <v>525</v>
      </c>
      <c r="E641" s="15" t="n">
        <v>30</v>
      </c>
      <c r="F641" s="16" t="n">
        <v>0.658614812073332</v>
      </c>
      <c r="G641" s="17" t="s">
        <v>103</v>
      </c>
      <c r="H641" s="18" t="n">
        <v>0.2</v>
      </c>
      <c r="I641" s="18" t="n">
        <v>2</v>
      </c>
      <c r="J641" s="19" t="n">
        <v>0.88980264771658</v>
      </c>
      <c r="K641" s="19" t="n">
        <v>0.50217144555542</v>
      </c>
      <c r="L641" s="16" t="n">
        <v>11.9514489071353</v>
      </c>
      <c r="M641" s="19" t="n">
        <v>0.624454570871146</v>
      </c>
      <c r="N641" s="19" t="n">
        <v>1.67136201202043</v>
      </c>
      <c r="O641" s="19" t="n">
        <v>1.33277181357029</v>
      </c>
      <c r="P641" s="19" t="n">
        <v>0.58471574027339</v>
      </c>
      <c r="Q641" s="17" t="s">
        <v>31</v>
      </c>
      <c r="R641" s="5" t="str">
        <f aca="false">IF(OR(Q641="Steel plate",Q641="Concrete jacket"),"Steel plate or jacket",Q641)</f>
        <v>Polymer laminate</v>
      </c>
      <c r="S641" s="5" t="str">
        <f aca="false">IF(O641&lt;='Tree rules'!$C$4,IF(N641&lt;='Tree rules'!$C$5,IF(P641&lt;='Tree rules'!$C$7,"Monitor","Polymer laminate"),IF(P641&lt;='Tree rules'!$C$8,"Seal cracks","Polymer laminate")),IF(O641&lt;='Tree rules'!$C$6,IF(P641&lt;='Tree rules'!$C$9,"Polymer laminate","Steel plate or jacket"),IF(L641&lt;='Tree rules'!$C$10,"Steel plate or jacket","Polymer laminate")))</f>
        <v>Polymer laminate</v>
      </c>
      <c r="T641" s="5" t="str">
        <f aca="false">IF(S641=R641,"Yes","No")</f>
        <v>Yes</v>
      </c>
    </row>
    <row r="642" customFormat="false" ht="15" hidden="false" customHeight="false" outlineLevel="0" collapsed="false">
      <c r="A642" s="15" t="n">
        <v>918</v>
      </c>
      <c r="B642" s="16" t="n">
        <v>4.20896854822547</v>
      </c>
      <c r="C642" s="15" t="n">
        <v>300</v>
      </c>
      <c r="D642" s="15" t="n">
        <v>350</v>
      </c>
      <c r="E642" s="15" t="n">
        <v>30</v>
      </c>
      <c r="F642" s="16" t="n">
        <v>0.661387927071535</v>
      </c>
      <c r="G642" s="17" t="s">
        <v>103</v>
      </c>
      <c r="H642" s="18" t="n">
        <v>0.2</v>
      </c>
      <c r="I642" s="18" t="n">
        <v>1</v>
      </c>
      <c r="J642" s="19" t="n">
        <v>0.866467940721326</v>
      </c>
      <c r="K642" s="19" t="n">
        <v>0.437960461155409</v>
      </c>
      <c r="L642" s="16" t="n">
        <v>13.8452912770575</v>
      </c>
      <c r="M642" s="19" t="n">
        <v>0.863492900054883</v>
      </c>
      <c r="N642" s="19" t="n">
        <v>0.991817610702339</v>
      </c>
      <c r="O642" s="19" t="n">
        <v>0.866467940721326</v>
      </c>
      <c r="P642" s="19" t="n">
        <v>0.332522859508368</v>
      </c>
      <c r="Q642" s="17" t="s">
        <v>29</v>
      </c>
      <c r="R642" s="5" t="str">
        <f aca="false">IF(OR(Q642="Steel plate",Q642="Concrete jacket"),"Steel plate or jacket",Q642)</f>
        <v>Monitor</v>
      </c>
      <c r="S642" s="5" t="str">
        <f aca="false">IF(O642&lt;='Tree rules'!$C$4,IF(N642&lt;='Tree rules'!$C$5,IF(P642&lt;='Tree rules'!$C$7,"Monitor","Polymer laminate"),IF(P642&lt;='Tree rules'!$C$8,"Seal cracks","Polymer laminate")),IF(O642&lt;='Tree rules'!$C$6,IF(P642&lt;='Tree rules'!$C$9,"Polymer laminate","Steel plate or jacket"),IF(L642&lt;='Tree rules'!$C$10,"Steel plate or jacket","Polymer laminate")))</f>
        <v>Monitor</v>
      </c>
      <c r="T642" s="5" t="str">
        <f aca="false">IF(S642=R642,"Yes","No")</f>
        <v>Yes</v>
      </c>
    </row>
    <row r="643" customFormat="false" ht="15" hidden="false" customHeight="false" outlineLevel="0" collapsed="false">
      <c r="A643" s="15" t="n">
        <v>919</v>
      </c>
      <c r="B643" s="16" t="n">
        <v>3.59991360732934</v>
      </c>
      <c r="C643" s="15" t="n">
        <v>300</v>
      </c>
      <c r="D643" s="15" t="n">
        <v>350</v>
      </c>
      <c r="E643" s="15" t="n">
        <v>20</v>
      </c>
      <c r="F643" s="16" t="n">
        <v>0.693508312050727</v>
      </c>
      <c r="G643" s="17" t="s">
        <v>101</v>
      </c>
      <c r="H643" s="18" t="n">
        <v>0.3</v>
      </c>
      <c r="I643" s="18" t="n">
        <v>2</v>
      </c>
      <c r="J643" s="19" t="n">
        <v>0.855338761776402</v>
      </c>
      <c r="K643" s="19" t="n">
        <v>0.594295296409293</v>
      </c>
      <c r="L643" s="16" t="n">
        <v>11.9202437328786</v>
      </c>
      <c r="M643" s="19" t="n">
        <v>0.307682077808811</v>
      </c>
      <c r="N643" s="19" t="n">
        <v>1.39723430277023</v>
      </c>
      <c r="O643" s="19" t="n">
        <v>1.20235372059254</v>
      </c>
      <c r="P643" s="19" t="n">
        <v>1.15694066239071</v>
      </c>
      <c r="Q643" s="17" t="s">
        <v>31</v>
      </c>
      <c r="R643" s="5" t="str">
        <f aca="false">IF(OR(Q643="Steel plate",Q643="Concrete jacket"),"Steel plate or jacket",Q643)</f>
        <v>Polymer laminate</v>
      </c>
      <c r="S643" s="5" t="str">
        <f aca="false">IF(O643&lt;='Tree rules'!$C$4,IF(N643&lt;='Tree rules'!$C$5,IF(P643&lt;='Tree rules'!$C$7,"Monitor","Polymer laminate"),IF(P643&lt;='Tree rules'!$C$8,"Seal cracks","Polymer laminate")),IF(O643&lt;='Tree rules'!$C$6,IF(P643&lt;='Tree rules'!$C$9,"Polymer laminate","Steel plate or jacket"),IF(L643&lt;='Tree rules'!$C$10,"Steel plate or jacket","Polymer laminate")))</f>
        <v>Polymer laminate</v>
      </c>
      <c r="T643" s="5" t="str">
        <f aca="false">IF(S643=R643,"Yes","No")</f>
        <v>Yes</v>
      </c>
    </row>
    <row r="644" customFormat="false" ht="15" hidden="false" customHeight="false" outlineLevel="0" collapsed="false">
      <c r="A644" s="15" t="n">
        <v>921</v>
      </c>
      <c r="B644" s="16" t="n">
        <v>7.75075629748053</v>
      </c>
      <c r="C644" s="15" t="n">
        <v>300</v>
      </c>
      <c r="D644" s="15" t="n">
        <v>725</v>
      </c>
      <c r="E644" s="15" t="n">
        <v>20</v>
      </c>
      <c r="F644" s="16" t="n">
        <v>0.6187282429522</v>
      </c>
      <c r="G644" s="17" t="s">
        <v>101</v>
      </c>
      <c r="H644" s="18" t="n">
        <v>0.3</v>
      </c>
      <c r="I644" s="18" t="n">
        <v>1</v>
      </c>
      <c r="J644" s="19" t="n">
        <v>0.865311921134908</v>
      </c>
      <c r="K644" s="19" t="n">
        <v>0.507497565567165</v>
      </c>
      <c r="L644" s="16" t="n">
        <v>11.4486799076522</v>
      </c>
      <c r="M644" s="19" t="n">
        <v>0.477419826113428</v>
      </c>
      <c r="N644" s="19" t="n">
        <v>0.593515641104502</v>
      </c>
      <c r="O644" s="19" t="n">
        <v>0.865311921134908</v>
      </c>
      <c r="P644" s="19" t="n">
        <v>0.651773109085381</v>
      </c>
      <c r="Q644" s="17" t="s">
        <v>29</v>
      </c>
      <c r="R644" s="5" t="str">
        <f aca="false">IF(OR(Q644="Steel plate",Q644="Concrete jacket"),"Steel plate or jacket",Q644)</f>
        <v>Monitor</v>
      </c>
      <c r="S644" s="5" t="str">
        <f aca="false">IF(O644&lt;='Tree rules'!$C$4,IF(N644&lt;='Tree rules'!$C$5,IF(P644&lt;='Tree rules'!$C$7,"Monitor","Polymer laminate"),IF(P644&lt;='Tree rules'!$C$8,"Seal cracks","Polymer laminate")),IF(O644&lt;='Tree rules'!$C$6,IF(P644&lt;='Tree rules'!$C$9,"Polymer laminate","Steel plate or jacket"),IF(L644&lt;='Tree rules'!$C$10,"Steel plate or jacket","Polymer laminate")))</f>
        <v>Monitor</v>
      </c>
      <c r="T644" s="5" t="str">
        <f aca="false">IF(S644=R644,"Yes","No")</f>
        <v>Yes</v>
      </c>
    </row>
    <row r="645" customFormat="false" ht="15" hidden="false" customHeight="false" outlineLevel="0" collapsed="false">
      <c r="A645" s="15" t="n">
        <v>923</v>
      </c>
      <c r="B645" s="16" t="n">
        <v>4.64955302794762</v>
      </c>
      <c r="C645" s="15" t="n">
        <v>230</v>
      </c>
      <c r="D645" s="15" t="n">
        <v>450</v>
      </c>
      <c r="E645" s="15" t="n">
        <v>30</v>
      </c>
      <c r="F645" s="16" t="n">
        <v>0.649145274956135</v>
      </c>
      <c r="G645" s="17" t="s">
        <v>101</v>
      </c>
      <c r="H645" s="18" t="n">
        <v>0.3</v>
      </c>
      <c r="I645" s="18" t="n">
        <v>1</v>
      </c>
      <c r="J645" s="19" t="n">
        <v>0.928111730154262</v>
      </c>
      <c r="K645" s="19" t="n">
        <v>0.496682666835475</v>
      </c>
      <c r="L645" s="16" t="n">
        <v>11.5087946236327</v>
      </c>
      <c r="M645" s="19" t="n">
        <v>0.739425232330309</v>
      </c>
      <c r="N645" s="19" t="n">
        <v>0.637732380990724</v>
      </c>
      <c r="O645" s="19" t="n">
        <v>0.928111730154262</v>
      </c>
      <c r="P645" s="19" t="n">
        <v>0.378709220902916</v>
      </c>
      <c r="Q645" s="17" t="s">
        <v>29</v>
      </c>
      <c r="R645" s="5" t="str">
        <f aca="false">IF(OR(Q645="Steel plate",Q645="Concrete jacket"),"Steel plate or jacket",Q645)</f>
        <v>Monitor</v>
      </c>
      <c r="S645" s="5" t="str">
        <f aca="false">IF(O645&lt;='Tree rules'!$C$4,IF(N645&lt;='Tree rules'!$C$5,IF(P645&lt;='Tree rules'!$C$7,"Monitor","Polymer laminate"),IF(P645&lt;='Tree rules'!$C$8,"Seal cracks","Polymer laminate")),IF(O645&lt;='Tree rules'!$C$6,IF(P645&lt;='Tree rules'!$C$9,"Polymer laminate","Steel plate or jacket"),IF(L645&lt;='Tree rules'!$C$10,"Steel plate or jacket","Polymer laminate")))</f>
        <v>Monitor</v>
      </c>
      <c r="T645" s="5" t="str">
        <f aca="false">IF(S645=R645,"Yes","No")</f>
        <v>Yes</v>
      </c>
    </row>
    <row r="646" customFormat="false" ht="15" hidden="false" customHeight="false" outlineLevel="0" collapsed="false">
      <c r="A646" s="15" t="n">
        <v>929</v>
      </c>
      <c r="B646" s="16" t="n">
        <v>4.14785276766902</v>
      </c>
      <c r="C646" s="15" t="n">
        <v>230</v>
      </c>
      <c r="D646" s="15" t="n">
        <v>375</v>
      </c>
      <c r="E646" s="15" t="n">
        <v>30</v>
      </c>
      <c r="F646" s="16" t="n">
        <v>0.797126720614828</v>
      </c>
      <c r="G646" s="17" t="s">
        <v>103</v>
      </c>
      <c r="H646" s="18" t="n">
        <v>0.2</v>
      </c>
      <c r="I646" s="18" t="n">
        <v>1</v>
      </c>
      <c r="J646" s="19" t="n">
        <v>0.865341075503317</v>
      </c>
      <c r="K646" s="19" t="n">
        <v>0.458620106556416</v>
      </c>
      <c r="L646" s="16" t="n">
        <v>12.6074552208785</v>
      </c>
      <c r="M646" s="19" t="n">
        <v>0.759625365122722</v>
      </c>
      <c r="N646" s="19" t="n">
        <v>0.908686326199736</v>
      </c>
      <c r="O646" s="19" t="n">
        <v>0.865341075503317</v>
      </c>
      <c r="P646" s="19" t="n">
        <v>0.409705908080986</v>
      </c>
      <c r="Q646" s="17" t="s">
        <v>29</v>
      </c>
      <c r="R646" s="5" t="str">
        <f aca="false">IF(OR(Q646="Steel plate",Q646="Concrete jacket"),"Steel plate or jacket",Q646)</f>
        <v>Monitor</v>
      </c>
      <c r="S646" s="5" t="str">
        <f aca="false">IF(O646&lt;='Tree rules'!$C$4,IF(N646&lt;='Tree rules'!$C$5,IF(P646&lt;='Tree rules'!$C$7,"Monitor","Polymer laminate"),IF(P646&lt;='Tree rules'!$C$8,"Seal cracks","Polymer laminate")),IF(O646&lt;='Tree rules'!$C$6,IF(P646&lt;='Tree rules'!$C$9,"Polymer laminate","Steel plate or jacket"),IF(L646&lt;='Tree rules'!$C$10,"Steel plate or jacket","Polymer laminate")))</f>
        <v>Monitor</v>
      </c>
      <c r="T646" s="5" t="str">
        <f aca="false">IF(S646=R646,"Yes","No")</f>
        <v>Yes</v>
      </c>
    </row>
    <row r="647" customFormat="false" ht="15" hidden="false" customHeight="false" outlineLevel="0" collapsed="false">
      <c r="A647" s="15" t="n">
        <v>930</v>
      </c>
      <c r="B647" s="16" t="n">
        <v>3.07937378725169</v>
      </c>
      <c r="C647" s="15" t="n">
        <v>300</v>
      </c>
      <c r="D647" s="15" t="n">
        <v>300</v>
      </c>
      <c r="E647" s="15" t="n">
        <v>30</v>
      </c>
      <c r="F647" s="16" t="n">
        <v>0.841263304726974</v>
      </c>
      <c r="G647" s="17" t="s">
        <v>102</v>
      </c>
      <c r="H647" s="18" t="n">
        <v>0.1</v>
      </c>
      <c r="I647" s="18" t="n">
        <v>1</v>
      </c>
      <c r="J647" s="19" t="n">
        <v>0.978820888498096</v>
      </c>
      <c r="K647" s="19" t="n">
        <v>0.646470973647395</v>
      </c>
      <c r="L647" s="16" t="n">
        <v>12.8844091516807</v>
      </c>
      <c r="M647" s="19" t="n">
        <v>0.929814349999342</v>
      </c>
      <c r="N647" s="19" t="n">
        <v>2.88176240762027</v>
      </c>
      <c r="O647" s="19" t="n">
        <v>0.978820888498096</v>
      </c>
      <c r="P647" s="19" t="n">
        <v>0.363934948352937</v>
      </c>
      <c r="Q647" s="17" t="s">
        <v>30</v>
      </c>
      <c r="R647" s="5" t="str">
        <f aca="false">IF(OR(Q647="Steel plate",Q647="Concrete jacket"),"Steel plate or jacket",Q647)</f>
        <v>Seal cracks</v>
      </c>
      <c r="S647" s="5" t="str">
        <f aca="false">IF(O647&lt;='Tree rules'!$C$4,IF(N647&lt;='Tree rules'!$C$5,IF(P647&lt;='Tree rules'!$C$7,"Monitor","Polymer laminate"),IF(P647&lt;='Tree rules'!$C$8,"Seal cracks","Polymer laminate")),IF(O647&lt;='Tree rules'!$C$6,IF(P647&lt;='Tree rules'!$C$9,"Polymer laminate","Steel plate or jacket"),IF(L647&lt;='Tree rules'!$C$10,"Steel plate or jacket","Polymer laminate")))</f>
        <v>Seal cracks</v>
      </c>
      <c r="T647" s="5" t="str">
        <f aca="false">IF(S647=R647,"Yes","No")</f>
        <v>Yes</v>
      </c>
    </row>
    <row r="648" customFormat="false" ht="15" hidden="false" customHeight="false" outlineLevel="0" collapsed="false">
      <c r="A648" s="15" t="n">
        <v>932</v>
      </c>
      <c r="B648" s="16" t="n">
        <v>5.04603679588341</v>
      </c>
      <c r="C648" s="15" t="n">
        <v>300</v>
      </c>
      <c r="D648" s="15" t="n">
        <v>450</v>
      </c>
      <c r="E648" s="15" t="n">
        <v>20</v>
      </c>
      <c r="F648" s="16" t="n">
        <v>0.663570725510715</v>
      </c>
      <c r="G648" s="17" t="s">
        <v>101</v>
      </c>
      <c r="H648" s="18" t="n">
        <v>0.3</v>
      </c>
      <c r="I648" s="18" t="n">
        <v>1.5</v>
      </c>
      <c r="J648" s="19" t="n">
        <v>0.894076280227923</v>
      </c>
      <c r="K648" s="19" t="n">
        <v>0.42536789260413</v>
      </c>
      <c r="L648" s="16" t="n">
        <v>12.4901900888203</v>
      </c>
      <c r="M648" s="19" t="n">
        <v>0.656199597070775</v>
      </c>
      <c r="N648" s="19" t="n">
        <v>0.804329167073994</v>
      </c>
      <c r="O648" s="19" t="n">
        <v>1.15095874876794</v>
      </c>
      <c r="P648" s="19" t="n">
        <v>0.563455719923121</v>
      </c>
      <c r="Q648" s="17" t="s">
        <v>31</v>
      </c>
      <c r="R648" s="5" t="str">
        <f aca="false">IF(OR(Q648="Steel plate",Q648="Concrete jacket"),"Steel plate or jacket",Q648)</f>
        <v>Polymer laminate</v>
      </c>
      <c r="S648" s="5" t="str">
        <f aca="false">IF(O648&lt;='Tree rules'!$C$4,IF(N648&lt;='Tree rules'!$C$5,IF(P648&lt;='Tree rules'!$C$7,"Monitor","Polymer laminate"),IF(P648&lt;='Tree rules'!$C$8,"Seal cracks","Polymer laminate")),IF(O648&lt;='Tree rules'!$C$6,IF(P648&lt;='Tree rules'!$C$9,"Polymer laminate","Steel plate or jacket"),IF(L648&lt;='Tree rules'!$C$10,"Steel plate or jacket","Polymer laminate")))</f>
        <v>Polymer laminate</v>
      </c>
      <c r="T648" s="5" t="str">
        <f aca="false">IF(S648=R648,"Yes","No")</f>
        <v>Yes</v>
      </c>
    </row>
    <row r="649" customFormat="false" ht="15" hidden="false" customHeight="false" outlineLevel="0" collapsed="false">
      <c r="A649" s="15" t="n">
        <v>935</v>
      </c>
      <c r="B649" s="16" t="n">
        <v>3.14278497876579</v>
      </c>
      <c r="C649" s="15" t="n">
        <v>300</v>
      </c>
      <c r="D649" s="15" t="n">
        <v>300</v>
      </c>
      <c r="E649" s="15" t="n">
        <v>30</v>
      </c>
      <c r="F649" s="16" t="n">
        <v>0.736310778185108</v>
      </c>
      <c r="G649" s="17" t="s">
        <v>101</v>
      </c>
      <c r="H649" s="18" t="n">
        <v>0.3</v>
      </c>
      <c r="I649" s="18" t="n">
        <v>1</v>
      </c>
      <c r="J649" s="19" t="n">
        <v>0.933379150393524</v>
      </c>
      <c r="K649" s="19" t="n">
        <v>0.631881702268043</v>
      </c>
      <c r="L649" s="16" t="n">
        <v>12.2765038233039</v>
      </c>
      <c r="M649" s="19" t="n">
        <v>0.613618417928286</v>
      </c>
      <c r="N649" s="19" t="n">
        <v>0.642708237939021</v>
      </c>
      <c r="O649" s="19" t="n">
        <v>0.933379150393524</v>
      </c>
      <c r="P649" s="19" t="n">
        <v>0.512381300660426</v>
      </c>
      <c r="Q649" s="17" t="s">
        <v>29</v>
      </c>
      <c r="R649" s="5" t="str">
        <f aca="false">IF(OR(Q649="Steel plate",Q649="Concrete jacket"),"Steel plate or jacket",Q649)</f>
        <v>Monitor</v>
      </c>
      <c r="S649" s="5" t="str">
        <f aca="false">IF(O649&lt;='Tree rules'!$C$4,IF(N649&lt;='Tree rules'!$C$5,IF(P649&lt;='Tree rules'!$C$7,"Monitor","Polymer laminate"),IF(P649&lt;='Tree rules'!$C$8,"Seal cracks","Polymer laminate")),IF(O649&lt;='Tree rules'!$C$6,IF(P649&lt;='Tree rules'!$C$9,"Polymer laminate","Steel plate or jacket"),IF(L649&lt;='Tree rules'!$C$10,"Steel plate or jacket","Polymer laminate")))</f>
        <v>Monitor</v>
      </c>
      <c r="T649" s="5" t="str">
        <f aca="false">IF(S649=R649,"Yes","No")</f>
        <v>Yes</v>
      </c>
    </row>
    <row r="650" customFormat="false" ht="15" hidden="false" customHeight="false" outlineLevel="0" collapsed="false">
      <c r="A650" s="15" t="n">
        <v>936</v>
      </c>
      <c r="B650" s="16" t="n">
        <v>6.6242781851643</v>
      </c>
      <c r="C650" s="15" t="n">
        <v>230</v>
      </c>
      <c r="D650" s="15" t="n">
        <v>575</v>
      </c>
      <c r="E650" s="15" t="n">
        <v>25</v>
      </c>
      <c r="F650" s="16" t="n">
        <v>0.661007412935799</v>
      </c>
      <c r="G650" s="17" t="s">
        <v>101</v>
      </c>
      <c r="H650" s="18" t="n">
        <v>0.3</v>
      </c>
      <c r="I650" s="18" t="n">
        <v>1</v>
      </c>
      <c r="J650" s="19" t="n">
        <v>0.962996433745396</v>
      </c>
      <c r="K650" s="19" t="n">
        <v>0.461688315982064</v>
      </c>
      <c r="L650" s="16" t="n">
        <v>12.5222650003106</v>
      </c>
      <c r="M650" s="19" t="n">
        <v>0.753925549676436</v>
      </c>
      <c r="N650" s="19" t="n">
        <v>0.586750076355191</v>
      </c>
      <c r="O650" s="19" t="n">
        <v>0.962996433745396</v>
      </c>
      <c r="P650" s="19" t="n">
        <v>0.472412484614155</v>
      </c>
      <c r="Q650" s="17" t="s">
        <v>29</v>
      </c>
      <c r="R650" s="5" t="str">
        <f aca="false">IF(OR(Q650="Steel plate",Q650="Concrete jacket"),"Steel plate or jacket",Q650)</f>
        <v>Monitor</v>
      </c>
      <c r="S650" s="5" t="str">
        <f aca="false">IF(O650&lt;='Tree rules'!$C$4,IF(N650&lt;='Tree rules'!$C$5,IF(P650&lt;='Tree rules'!$C$7,"Monitor","Polymer laminate"),IF(P650&lt;='Tree rules'!$C$8,"Seal cracks","Polymer laminate")),IF(O650&lt;='Tree rules'!$C$6,IF(P650&lt;='Tree rules'!$C$9,"Polymer laminate","Steel plate or jacket"),IF(L650&lt;='Tree rules'!$C$10,"Steel plate or jacket","Polymer laminate")))</f>
        <v>Monitor</v>
      </c>
      <c r="T650" s="5" t="str">
        <f aca="false">IF(S650=R650,"Yes","No")</f>
        <v>Yes</v>
      </c>
    </row>
    <row r="651" customFormat="false" ht="15" hidden="false" customHeight="false" outlineLevel="0" collapsed="false">
      <c r="A651" s="15" t="n">
        <v>937</v>
      </c>
      <c r="B651" s="16" t="n">
        <v>6.49323276655844</v>
      </c>
      <c r="C651" s="15" t="n">
        <v>230</v>
      </c>
      <c r="D651" s="15" t="n">
        <v>550</v>
      </c>
      <c r="E651" s="15" t="n">
        <v>30</v>
      </c>
      <c r="F651" s="16" t="n">
        <v>0.693795479053647</v>
      </c>
      <c r="G651" s="17" t="s">
        <v>103</v>
      </c>
      <c r="H651" s="18" t="n">
        <v>0.2</v>
      </c>
      <c r="I651" s="18" t="n">
        <v>1</v>
      </c>
      <c r="J651" s="19" t="n">
        <v>0.917833432890763</v>
      </c>
      <c r="K651" s="19" t="n">
        <v>0.519285294666096</v>
      </c>
      <c r="L651" s="16" t="n">
        <v>12.8833983463461</v>
      </c>
      <c r="M651" s="19" t="n">
        <v>0.501157588617171</v>
      </c>
      <c r="N651" s="19" t="n">
        <v>0.90086890347642</v>
      </c>
      <c r="O651" s="19" t="n">
        <v>0.917833432890763</v>
      </c>
      <c r="P651" s="19" t="n">
        <v>0.684678344556066</v>
      </c>
      <c r="Q651" s="17" t="s">
        <v>29</v>
      </c>
      <c r="R651" s="5" t="str">
        <f aca="false">IF(OR(Q651="Steel plate",Q651="Concrete jacket"),"Steel plate or jacket",Q651)</f>
        <v>Monitor</v>
      </c>
      <c r="S651" s="5" t="str">
        <f aca="false">IF(O651&lt;='Tree rules'!$C$4,IF(N651&lt;='Tree rules'!$C$5,IF(P651&lt;='Tree rules'!$C$7,"Monitor","Polymer laminate"),IF(P651&lt;='Tree rules'!$C$8,"Seal cracks","Polymer laminate")),IF(O651&lt;='Tree rules'!$C$6,IF(P651&lt;='Tree rules'!$C$9,"Polymer laminate","Steel plate or jacket"),IF(L651&lt;='Tree rules'!$C$10,"Steel plate or jacket","Polymer laminate")))</f>
        <v>Monitor</v>
      </c>
      <c r="T651" s="5" t="str">
        <f aca="false">IF(S651=R651,"Yes","No")</f>
        <v>Yes</v>
      </c>
    </row>
    <row r="652" customFormat="false" ht="15" hidden="false" customHeight="false" outlineLevel="0" collapsed="false">
      <c r="A652" s="15" t="n">
        <v>939</v>
      </c>
      <c r="B652" s="16" t="n">
        <v>5.50693025940685</v>
      </c>
      <c r="C652" s="15" t="n">
        <v>230</v>
      </c>
      <c r="D652" s="15" t="n">
        <v>450</v>
      </c>
      <c r="E652" s="15" t="n">
        <v>30</v>
      </c>
      <c r="F652" s="16" t="n">
        <v>0.679557138998441</v>
      </c>
      <c r="G652" s="17" t="s">
        <v>103</v>
      </c>
      <c r="H652" s="18" t="n">
        <v>0.2</v>
      </c>
      <c r="I652" s="18" t="n">
        <v>2</v>
      </c>
      <c r="J652" s="19" t="n">
        <v>0.994053074299963</v>
      </c>
      <c r="K652" s="19" t="n">
        <v>0.429440623313567</v>
      </c>
      <c r="L652" s="16" t="n">
        <v>13.6988314910618</v>
      </c>
      <c r="M652" s="19" t="n">
        <v>0.945312392183082</v>
      </c>
      <c r="N652" s="19" t="n">
        <v>2.15482123977032</v>
      </c>
      <c r="O652" s="19" t="n">
        <v>1.56121937676578</v>
      </c>
      <c r="P652" s="19" t="n">
        <v>0.485213672992596</v>
      </c>
      <c r="Q652" s="17" t="s">
        <v>31</v>
      </c>
      <c r="R652" s="5" t="str">
        <f aca="false">IF(OR(Q652="Steel plate",Q652="Concrete jacket"),"Steel plate or jacket",Q652)</f>
        <v>Polymer laminate</v>
      </c>
      <c r="S652" s="5" t="str">
        <f aca="false">IF(O652&lt;='Tree rules'!$C$4,IF(N652&lt;='Tree rules'!$C$5,IF(P652&lt;='Tree rules'!$C$7,"Monitor","Polymer laminate"),IF(P652&lt;='Tree rules'!$C$8,"Seal cracks","Polymer laminate")),IF(O652&lt;='Tree rules'!$C$6,IF(P652&lt;='Tree rules'!$C$9,"Polymer laminate","Steel plate or jacket"),IF(L652&lt;='Tree rules'!$C$10,"Steel plate or jacket","Polymer laminate")))</f>
        <v>Polymer laminate</v>
      </c>
      <c r="T652" s="5" t="str">
        <f aca="false">IF(S652=R652,"Yes","No")</f>
        <v>Yes</v>
      </c>
    </row>
    <row r="653" customFormat="false" ht="15" hidden="false" customHeight="false" outlineLevel="0" collapsed="false">
      <c r="A653" s="15" t="n">
        <v>940</v>
      </c>
      <c r="B653" s="16" t="n">
        <v>3.14623776769176</v>
      </c>
      <c r="C653" s="15" t="n">
        <v>300</v>
      </c>
      <c r="D653" s="15" t="n">
        <v>300</v>
      </c>
      <c r="E653" s="15" t="n">
        <v>30</v>
      </c>
      <c r="F653" s="16" t="n">
        <v>0.736310778185108</v>
      </c>
      <c r="G653" s="17" t="s">
        <v>103</v>
      </c>
      <c r="H653" s="18" t="n">
        <v>0.2</v>
      </c>
      <c r="I653" s="18" t="n">
        <v>1</v>
      </c>
      <c r="J653" s="19" t="n">
        <v>0.989503554159026</v>
      </c>
      <c r="K653" s="19" t="n">
        <v>0.569398495630416</v>
      </c>
      <c r="L653" s="16" t="n">
        <v>12.2899912800459</v>
      </c>
      <c r="M653" s="19" t="n">
        <v>0.93305046454918</v>
      </c>
      <c r="N653" s="19" t="n">
        <v>0.956740358250952</v>
      </c>
      <c r="O653" s="19" t="n">
        <v>0.989503554159026</v>
      </c>
      <c r="P653" s="19" t="n">
        <v>0.354647309144749</v>
      </c>
      <c r="Q653" s="17" t="s">
        <v>29</v>
      </c>
      <c r="R653" s="5" t="str">
        <f aca="false">IF(OR(Q653="Steel plate",Q653="Concrete jacket"),"Steel plate or jacket",Q653)</f>
        <v>Monitor</v>
      </c>
      <c r="S653" s="5" t="str">
        <f aca="false">IF(O653&lt;='Tree rules'!$C$4,IF(N653&lt;='Tree rules'!$C$5,IF(P653&lt;='Tree rules'!$C$7,"Monitor","Polymer laminate"),IF(P653&lt;='Tree rules'!$C$8,"Seal cracks","Polymer laminate")),IF(O653&lt;='Tree rules'!$C$6,IF(P653&lt;='Tree rules'!$C$9,"Polymer laminate","Steel plate or jacket"),IF(L653&lt;='Tree rules'!$C$10,"Steel plate or jacket","Polymer laminate")))</f>
        <v>Monitor</v>
      </c>
      <c r="T653" s="5" t="str">
        <f aca="false">IF(S653=R653,"Yes","No")</f>
        <v>Yes</v>
      </c>
    </row>
    <row r="654" customFormat="false" ht="15" hidden="false" customHeight="false" outlineLevel="0" collapsed="false">
      <c r="A654" s="15" t="n">
        <v>941</v>
      </c>
      <c r="B654" s="16" t="n">
        <v>3.86697508194653</v>
      </c>
      <c r="C654" s="15" t="n">
        <v>230</v>
      </c>
      <c r="D654" s="15" t="n">
        <v>375</v>
      </c>
      <c r="E654" s="15" t="n">
        <v>25</v>
      </c>
      <c r="F654" s="16" t="n">
        <v>0.556804015036685</v>
      </c>
      <c r="G654" s="17" t="s">
        <v>102</v>
      </c>
      <c r="H654" s="18" t="n">
        <v>0.1</v>
      </c>
      <c r="I654" s="18" t="n">
        <v>1</v>
      </c>
      <c r="J654" s="19" t="n">
        <v>0.885463938871625</v>
      </c>
      <c r="K654" s="19" t="n">
        <v>0.419698485589185</v>
      </c>
      <c r="L654" s="16" t="n">
        <v>12.3152072673456</v>
      </c>
      <c r="M654" s="19" t="n">
        <v>0.421119068771904</v>
      </c>
      <c r="N654" s="19" t="n">
        <v>2.85979701961581</v>
      </c>
      <c r="O654" s="19" t="n">
        <v>0.885463938871625</v>
      </c>
      <c r="P654" s="19" t="n">
        <v>0.462076616303374</v>
      </c>
      <c r="Q654" s="17" t="s">
        <v>30</v>
      </c>
      <c r="R654" s="5" t="str">
        <f aca="false">IF(OR(Q654="Steel plate",Q654="Concrete jacket"),"Steel plate or jacket",Q654)</f>
        <v>Seal cracks</v>
      </c>
      <c r="S654" s="5" t="str">
        <f aca="false">IF(O654&lt;='Tree rules'!$C$4,IF(N654&lt;='Tree rules'!$C$5,IF(P654&lt;='Tree rules'!$C$7,"Monitor","Polymer laminate"),IF(P654&lt;='Tree rules'!$C$8,"Seal cracks","Polymer laminate")),IF(O654&lt;='Tree rules'!$C$6,IF(P654&lt;='Tree rules'!$C$9,"Polymer laminate","Steel plate or jacket"),IF(L654&lt;='Tree rules'!$C$10,"Steel plate or jacket","Polymer laminate")))</f>
        <v>Seal cracks</v>
      </c>
      <c r="T654" s="5" t="str">
        <f aca="false">IF(S654=R654,"Yes","No")</f>
        <v>Yes</v>
      </c>
    </row>
    <row r="655" customFormat="false" ht="15" hidden="false" customHeight="false" outlineLevel="0" collapsed="false">
      <c r="A655" s="15" t="n">
        <v>943</v>
      </c>
      <c r="B655" s="16" t="n">
        <v>6.65640890788031</v>
      </c>
      <c r="C655" s="15" t="n">
        <v>300</v>
      </c>
      <c r="D655" s="15" t="n">
        <v>600</v>
      </c>
      <c r="E655" s="15" t="n">
        <v>30</v>
      </c>
      <c r="F655" s="16" t="n">
        <v>0.758838805214926</v>
      </c>
      <c r="G655" s="17" t="s">
        <v>101</v>
      </c>
      <c r="H655" s="18" t="n">
        <v>0.3</v>
      </c>
      <c r="I655" s="18" t="n">
        <v>1</v>
      </c>
      <c r="J655" s="19" t="n">
        <v>0.869441914727005</v>
      </c>
      <c r="K655" s="19" t="n">
        <v>0.537127500634285</v>
      </c>
      <c r="L655" s="16" t="n">
        <v>12.0587117896383</v>
      </c>
      <c r="M655" s="19" t="n">
        <v>0.586977767888273</v>
      </c>
      <c r="N655" s="19" t="n">
        <v>0.607324316842417</v>
      </c>
      <c r="O655" s="19" t="n">
        <v>0.869441914727005</v>
      </c>
      <c r="P655" s="19" t="n">
        <v>0.583316555451352</v>
      </c>
      <c r="Q655" s="17" t="s">
        <v>29</v>
      </c>
      <c r="R655" s="5" t="str">
        <f aca="false">IF(OR(Q655="Steel plate",Q655="Concrete jacket"),"Steel plate or jacket",Q655)</f>
        <v>Monitor</v>
      </c>
      <c r="S655" s="5" t="str">
        <f aca="false">IF(O655&lt;='Tree rules'!$C$4,IF(N655&lt;='Tree rules'!$C$5,IF(P655&lt;='Tree rules'!$C$7,"Monitor","Polymer laminate"),IF(P655&lt;='Tree rules'!$C$8,"Seal cracks","Polymer laminate")),IF(O655&lt;='Tree rules'!$C$6,IF(P655&lt;='Tree rules'!$C$9,"Polymer laminate","Steel plate or jacket"),IF(L655&lt;='Tree rules'!$C$10,"Steel plate or jacket","Polymer laminate")))</f>
        <v>Monitor</v>
      </c>
      <c r="T655" s="5" t="str">
        <f aca="false">IF(S655=R655,"Yes","No")</f>
        <v>Yes</v>
      </c>
    </row>
    <row r="656" customFormat="false" ht="15" hidden="false" customHeight="false" outlineLevel="0" collapsed="false">
      <c r="A656" s="15" t="n">
        <v>946</v>
      </c>
      <c r="B656" s="16" t="n">
        <v>5.61860156408528</v>
      </c>
      <c r="C656" s="15" t="n">
        <v>230</v>
      </c>
      <c r="D656" s="15" t="n">
        <v>525</v>
      </c>
      <c r="E656" s="15" t="n">
        <v>30</v>
      </c>
      <c r="F656" s="16" t="n">
        <v>0.730006099046008</v>
      </c>
      <c r="G656" s="17" t="s">
        <v>103</v>
      </c>
      <c r="H656" s="18" t="n">
        <v>0.2</v>
      </c>
      <c r="I656" s="18" t="n">
        <v>1.5</v>
      </c>
      <c r="J656" s="19" t="n">
        <v>0.889504058409271</v>
      </c>
      <c r="K656" s="19" t="n">
        <v>0.476782605381345</v>
      </c>
      <c r="L656" s="16" t="n">
        <v>11.7298571275267</v>
      </c>
      <c r="M656" s="19" t="n">
        <v>0.467698579916706</v>
      </c>
      <c r="N656" s="19" t="n">
        <v>1.123952617346</v>
      </c>
      <c r="O656" s="19" t="n">
        <v>1.12220605638108</v>
      </c>
      <c r="P656" s="19" t="n">
        <v>0.729811127237224</v>
      </c>
      <c r="Q656" s="17" t="s">
        <v>31</v>
      </c>
      <c r="R656" s="5" t="str">
        <f aca="false">IF(OR(Q656="Steel plate",Q656="Concrete jacket"),"Steel plate or jacket",Q656)</f>
        <v>Polymer laminate</v>
      </c>
      <c r="S656" s="5" t="str">
        <f aca="false">IF(O656&lt;='Tree rules'!$C$4,IF(N656&lt;='Tree rules'!$C$5,IF(P656&lt;='Tree rules'!$C$7,"Monitor","Polymer laminate"),IF(P656&lt;='Tree rules'!$C$8,"Seal cracks","Polymer laminate")),IF(O656&lt;='Tree rules'!$C$6,IF(P656&lt;='Tree rules'!$C$9,"Polymer laminate","Steel plate or jacket"),IF(L656&lt;='Tree rules'!$C$10,"Steel plate or jacket","Polymer laminate")))</f>
        <v>Polymer laminate</v>
      </c>
      <c r="T656" s="5" t="str">
        <f aca="false">IF(S656=R656,"Yes","No")</f>
        <v>Yes</v>
      </c>
    </row>
    <row r="657" customFormat="false" ht="15" hidden="false" customHeight="false" outlineLevel="0" collapsed="false">
      <c r="A657" s="15" t="n">
        <v>947</v>
      </c>
      <c r="B657" s="16" t="n">
        <v>4.52955106798154</v>
      </c>
      <c r="C657" s="15" t="n">
        <v>300</v>
      </c>
      <c r="D657" s="15" t="n">
        <v>375</v>
      </c>
      <c r="E657" s="15" t="n">
        <v>30</v>
      </c>
      <c r="F657" s="16" t="n">
        <v>0.611130485804701</v>
      </c>
      <c r="G657" s="17" t="s">
        <v>101</v>
      </c>
      <c r="H657" s="18" t="n">
        <v>0.3</v>
      </c>
      <c r="I657" s="18" t="n">
        <v>1</v>
      </c>
      <c r="J657" s="19" t="n">
        <v>0.932271583648668</v>
      </c>
      <c r="K657" s="19" t="n">
        <v>0.532170456336729</v>
      </c>
      <c r="L657" s="16" t="n">
        <v>13.7676324254758</v>
      </c>
      <c r="M657" s="19" t="n">
        <v>0.555865889302233</v>
      </c>
      <c r="N657" s="19" t="n">
        <v>0.774945849297941</v>
      </c>
      <c r="O657" s="19" t="n">
        <v>0.932271583648668</v>
      </c>
      <c r="P657" s="19" t="n">
        <v>0.540840683370508</v>
      </c>
      <c r="Q657" s="17" t="s">
        <v>29</v>
      </c>
      <c r="R657" s="5" t="str">
        <f aca="false">IF(OR(Q657="Steel plate",Q657="Concrete jacket"),"Steel plate or jacket",Q657)</f>
        <v>Monitor</v>
      </c>
      <c r="S657" s="5" t="str">
        <f aca="false">IF(O657&lt;='Tree rules'!$C$4,IF(N657&lt;='Tree rules'!$C$5,IF(P657&lt;='Tree rules'!$C$7,"Monitor","Polymer laminate"),IF(P657&lt;='Tree rules'!$C$8,"Seal cracks","Polymer laminate")),IF(O657&lt;='Tree rules'!$C$6,IF(P657&lt;='Tree rules'!$C$9,"Polymer laminate","Steel plate or jacket"),IF(L657&lt;='Tree rules'!$C$10,"Steel plate or jacket","Polymer laminate")))</f>
        <v>Monitor</v>
      </c>
      <c r="T657" s="5" t="str">
        <f aca="false">IF(S657=R657,"Yes","No")</f>
        <v>Yes</v>
      </c>
    </row>
    <row r="658" customFormat="false" ht="15" hidden="false" customHeight="false" outlineLevel="0" collapsed="false">
      <c r="A658" s="15" t="n">
        <v>948</v>
      </c>
      <c r="B658" s="16" t="n">
        <v>3.02582214560103</v>
      </c>
      <c r="C658" s="15" t="n">
        <v>230</v>
      </c>
      <c r="D658" s="15" t="n">
        <v>300</v>
      </c>
      <c r="E658" s="15" t="n">
        <v>25</v>
      </c>
      <c r="F658" s="16" t="n">
        <v>0.576243217710084</v>
      </c>
      <c r="G658" s="17" t="s">
        <v>101</v>
      </c>
      <c r="H658" s="18" t="n">
        <v>0.3</v>
      </c>
      <c r="I658" s="18" t="n">
        <v>2</v>
      </c>
      <c r="J658" s="19" t="n">
        <v>0.85587270402767</v>
      </c>
      <c r="K658" s="19" t="n">
        <v>0.503247368122312</v>
      </c>
      <c r="L658" s="16" t="n">
        <v>11.819617756254</v>
      </c>
      <c r="M658" s="19" t="n">
        <v>0.908280217048967</v>
      </c>
      <c r="N658" s="19" t="n">
        <v>0.885334616365405</v>
      </c>
      <c r="O658" s="19" t="n">
        <v>1.28102972230569</v>
      </c>
      <c r="P658" s="19" t="n">
        <v>0.303865164215279</v>
      </c>
      <c r="Q658" s="17" t="s">
        <v>31</v>
      </c>
      <c r="R658" s="5" t="str">
        <f aca="false">IF(OR(Q658="Steel plate",Q658="Concrete jacket"),"Steel plate or jacket",Q658)</f>
        <v>Polymer laminate</v>
      </c>
      <c r="S658" s="5" t="str">
        <f aca="false">IF(O658&lt;='Tree rules'!$C$4,IF(N658&lt;='Tree rules'!$C$5,IF(P658&lt;='Tree rules'!$C$7,"Monitor","Polymer laminate"),IF(P658&lt;='Tree rules'!$C$8,"Seal cracks","Polymer laminate")),IF(O658&lt;='Tree rules'!$C$6,IF(P658&lt;='Tree rules'!$C$9,"Polymer laminate","Steel plate or jacket"),IF(L658&lt;='Tree rules'!$C$10,"Steel plate or jacket","Polymer laminate")))</f>
        <v>Polymer laminate</v>
      </c>
      <c r="T658" s="5" t="str">
        <f aca="false">IF(S658=R658,"Yes","No")</f>
        <v>Yes</v>
      </c>
    </row>
    <row r="659" customFormat="false" ht="15" hidden="false" customHeight="false" outlineLevel="0" collapsed="false">
      <c r="A659" s="15" t="n">
        <v>949</v>
      </c>
      <c r="B659" s="16" t="n">
        <v>6.62180177162869</v>
      </c>
      <c r="C659" s="15" t="n">
        <v>230</v>
      </c>
      <c r="D659" s="15" t="n">
        <v>525</v>
      </c>
      <c r="E659" s="15" t="n">
        <v>30</v>
      </c>
      <c r="F659" s="16" t="n">
        <v>0.730006099046008</v>
      </c>
      <c r="G659" s="17" t="s">
        <v>101</v>
      </c>
      <c r="H659" s="18" t="n">
        <v>0.3</v>
      </c>
      <c r="I659" s="18" t="n">
        <v>1.5</v>
      </c>
      <c r="J659" s="19" t="n">
        <v>0.87148182920868</v>
      </c>
      <c r="K659" s="19" t="n">
        <v>0.615650261925686</v>
      </c>
      <c r="L659" s="16" t="n">
        <v>13.8242208175964</v>
      </c>
      <c r="M659" s="19" t="n">
        <v>0.931407317590409</v>
      </c>
      <c r="N659" s="19" t="n">
        <v>0.631028826246277</v>
      </c>
      <c r="O659" s="19" t="n">
        <v>1.03895873560512</v>
      </c>
      <c r="P659" s="19" t="n">
        <v>0.482643929483082</v>
      </c>
      <c r="Q659" s="17" t="s">
        <v>31</v>
      </c>
      <c r="R659" s="5" t="str">
        <f aca="false">IF(OR(Q659="Steel plate",Q659="Concrete jacket"),"Steel plate or jacket",Q659)</f>
        <v>Polymer laminate</v>
      </c>
      <c r="S659" s="5" t="str">
        <f aca="false">IF(O659&lt;='Tree rules'!$C$4,IF(N659&lt;='Tree rules'!$C$5,IF(P659&lt;='Tree rules'!$C$7,"Monitor","Polymer laminate"),IF(P659&lt;='Tree rules'!$C$8,"Seal cracks","Polymer laminate")),IF(O659&lt;='Tree rules'!$C$6,IF(P659&lt;='Tree rules'!$C$9,"Polymer laminate","Steel plate or jacket"),IF(L659&lt;='Tree rules'!$C$10,"Steel plate or jacket","Polymer laminate")))</f>
        <v>Polymer laminate</v>
      </c>
      <c r="T659" s="5" t="str">
        <f aca="false">IF(S659=R659,"Yes","No")</f>
        <v>Yes</v>
      </c>
    </row>
    <row r="660" customFormat="false" ht="15" hidden="false" customHeight="false" outlineLevel="0" collapsed="false">
      <c r="A660" s="15" t="n">
        <v>950</v>
      </c>
      <c r="B660" s="16" t="n">
        <v>6.6353047008574</v>
      </c>
      <c r="C660" s="15" t="n">
        <v>300</v>
      </c>
      <c r="D660" s="15" t="n">
        <v>525</v>
      </c>
      <c r="E660" s="15" t="n">
        <v>25</v>
      </c>
      <c r="F660" s="16" t="n">
        <v>0.658614812073332</v>
      </c>
      <c r="G660" s="17" t="s">
        <v>101</v>
      </c>
      <c r="H660" s="18" t="n">
        <v>0.3</v>
      </c>
      <c r="I660" s="18" t="n">
        <v>1</v>
      </c>
      <c r="J660" s="19" t="n">
        <v>0.855880458323474</v>
      </c>
      <c r="K660" s="19" t="n">
        <v>0.562644925754992</v>
      </c>
      <c r="L660" s="16" t="n">
        <v>13.9104920353405</v>
      </c>
      <c r="M660" s="19" t="n">
        <v>0.929416556907825</v>
      </c>
      <c r="N660" s="19" t="n">
        <v>0.627672023533581</v>
      </c>
      <c r="O660" s="19" t="n">
        <v>0.855880458323474</v>
      </c>
      <c r="P660" s="19" t="n">
        <v>0.412877008314593</v>
      </c>
      <c r="Q660" s="17" t="s">
        <v>29</v>
      </c>
      <c r="R660" s="5" t="str">
        <f aca="false">IF(OR(Q660="Steel plate",Q660="Concrete jacket"),"Steel plate or jacket",Q660)</f>
        <v>Monitor</v>
      </c>
      <c r="S660" s="5" t="str">
        <f aca="false">IF(O660&lt;='Tree rules'!$C$4,IF(N660&lt;='Tree rules'!$C$5,IF(P660&lt;='Tree rules'!$C$7,"Monitor","Polymer laminate"),IF(P660&lt;='Tree rules'!$C$8,"Seal cracks","Polymer laminate")),IF(O660&lt;='Tree rules'!$C$6,IF(P660&lt;='Tree rules'!$C$9,"Polymer laminate","Steel plate or jacket"),IF(L660&lt;='Tree rules'!$C$10,"Steel plate or jacket","Polymer laminate")))</f>
        <v>Monitor</v>
      </c>
      <c r="T660" s="5" t="str">
        <f aca="false">IF(S660=R660,"Yes","No")</f>
        <v>Yes</v>
      </c>
    </row>
    <row r="661" customFormat="false" ht="15" hidden="false" customHeight="false" outlineLevel="0" collapsed="false">
      <c r="A661" s="15" t="n">
        <v>951</v>
      </c>
      <c r="B661" s="16" t="n">
        <v>4.31355508494244</v>
      </c>
      <c r="C661" s="15" t="n">
        <v>300</v>
      </c>
      <c r="D661" s="15" t="n">
        <v>375</v>
      </c>
      <c r="E661" s="15" t="n">
        <v>30</v>
      </c>
      <c r="F661" s="16" t="n">
        <v>0.640487798897002</v>
      </c>
      <c r="G661" s="17" t="s">
        <v>103</v>
      </c>
      <c r="H661" s="18" t="n">
        <v>0.2</v>
      </c>
      <c r="I661" s="18" t="n">
        <v>1</v>
      </c>
      <c r="J661" s="19" t="n">
        <v>0.882553601877428</v>
      </c>
      <c r="K661" s="19" t="n">
        <v>0.500376943041954</v>
      </c>
      <c r="L661" s="16" t="n">
        <v>13.1912999539524</v>
      </c>
      <c r="M661" s="19" t="n">
        <v>0.379854541903245</v>
      </c>
      <c r="N661" s="19" t="n">
        <v>1.55737153152449</v>
      </c>
      <c r="O661" s="19" t="n">
        <v>0.882553601877428</v>
      </c>
      <c r="P661" s="19" t="n">
        <v>0.699507333781392</v>
      </c>
      <c r="Q661" s="17" t="s">
        <v>30</v>
      </c>
      <c r="R661" s="5" t="str">
        <f aca="false">IF(OR(Q661="Steel plate",Q661="Concrete jacket"),"Steel plate or jacket",Q661)</f>
        <v>Seal cracks</v>
      </c>
      <c r="S661" s="5" t="str">
        <f aca="false">IF(O661&lt;='Tree rules'!$C$4,IF(N661&lt;='Tree rules'!$C$5,IF(P661&lt;='Tree rules'!$C$7,"Monitor","Polymer laminate"),IF(P661&lt;='Tree rules'!$C$8,"Seal cracks","Polymer laminate")),IF(O661&lt;='Tree rules'!$C$6,IF(P661&lt;='Tree rules'!$C$9,"Polymer laminate","Steel plate or jacket"),IF(L661&lt;='Tree rules'!$C$10,"Steel plate or jacket","Polymer laminate")))</f>
        <v>Seal cracks</v>
      </c>
      <c r="T661" s="5" t="str">
        <f aca="false">IF(S661=R661,"Yes","No")</f>
        <v>Yes</v>
      </c>
    </row>
    <row r="662" customFormat="false" ht="15" hidden="false" customHeight="false" outlineLevel="0" collapsed="false">
      <c r="A662" s="15" t="n">
        <v>952</v>
      </c>
      <c r="B662" s="16" t="n">
        <v>3.76158974976344</v>
      </c>
      <c r="C662" s="15" t="n">
        <v>230</v>
      </c>
      <c r="D662" s="15" t="n">
        <v>325</v>
      </c>
      <c r="E662" s="15" t="n">
        <v>25</v>
      </c>
      <c r="F662" s="16" t="n">
        <v>0.662259320914844</v>
      </c>
      <c r="G662" s="17" t="s">
        <v>102</v>
      </c>
      <c r="H662" s="18" t="n">
        <v>0.1</v>
      </c>
      <c r="I662" s="18" t="n">
        <v>1.5</v>
      </c>
      <c r="J662" s="19" t="n">
        <v>0.958807056638781</v>
      </c>
      <c r="K662" s="19" t="n">
        <v>0.55605725121735</v>
      </c>
      <c r="L662" s="16" t="n">
        <v>14.2484460218312</v>
      </c>
      <c r="M662" s="19" t="n">
        <v>0.610936026970009</v>
      </c>
      <c r="N662" s="19" t="n">
        <v>3.76501429977665</v>
      </c>
      <c r="O662" s="19" t="n">
        <v>1.17163477677699</v>
      </c>
      <c r="P662" s="19" t="n">
        <v>0.537164245681506</v>
      </c>
      <c r="Q662" s="17" t="s">
        <v>31</v>
      </c>
      <c r="R662" s="5" t="str">
        <f aca="false">IF(OR(Q662="Steel plate",Q662="Concrete jacket"),"Steel plate or jacket",Q662)</f>
        <v>Polymer laminate</v>
      </c>
      <c r="S662" s="5" t="str">
        <f aca="false">IF(O662&lt;='Tree rules'!$C$4,IF(N662&lt;='Tree rules'!$C$5,IF(P662&lt;='Tree rules'!$C$7,"Monitor","Polymer laminate"),IF(P662&lt;='Tree rules'!$C$8,"Seal cracks","Polymer laminate")),IF(O662&lt;='Tree rules'!$C$6,IF(P662&lt;='Tree rules'!$C$9,"Polymer laminate","Steel plate or jacket"),IF(L662&lt;='Tree rules'!$C$10,"Steel plate or jacket","Polymer laminate")))</f>
        <v>Polymer laminate</v>
      </c>
      <c r="T662" s="5" t="str">
        <f aca="false">IF(S662=R662,"Yes","No")</f>
        <v>Yes</v>
      </c>
    </row>
    <row r="663" customFormat="false" ht="15" hidden="false" customHeight="false" outlineLevel="0" collapsed="false">
      <c r="A663" s="15" t="n">
        <v>954</v>
      </c>
      <c r="B663" s="16" t="n">
        <v>5.97414048572422</v>
      </c>
      <c r="C663" s="15" t="n">
        <v>300</v>
      </c>
      <c r="D663" s="15" t="n">
        <v>550</v>
      </c>
      <c r="E663" s="15" t="n">
        <v>30</v>
      </c>
      <c r="F663" s="16" t="n">
        <v>0.625815269639401</v>
      </c>
      <c r="G663" s="17" t="s">
        <v>103</v>
      </c>
      <c r="H663" s="18" t="n">
        <v>0.2</v>
      </c>
      <c r="I663" s="18" t="n">
        <v>1</v>
      </c>
      <c r="J663" s="19" t="n">
        <v>0.973003920467006</v>
      </c>
      <c r="K663" s="19" t="n">
        <v>0.615159912917644</v>
      </c>
      <c r="L663" s="16" t="n">
        <v>11.9006782584148</v>
      </c>
      <c r="M663" s="19" t="n">
        <v>0.454389787387591</v>
      </c>
      <c r="N663" s="19" t="n">
        <v>1.23722773425396</v>
      </c>
      <c r="O663" s="19" t="n">
        <v>0.973003920467006</v>
      </c>
      <c r="P663" s="19" t="n">
        <v>0.718176316163441</v>
      </c>
      <c r="Q663" s="17" t="s">
        <v>30</v>
      </c>
      <c r="R663" s="5" t="str">
        <f aca="false">IF(OR(Q663="Steel plate",Q663="Concrete jacket"),"Steel plate or jacket",Q663)</f>
        <v>Seal cracks</v>
      </c>
      <c r="S663" s="5" t="str">
        <f aca="false">IF(O663&lt;='Tree rules'!$C$4,IF(N663&lt;='Tree rules'!$C$5,IF(P663&lt;='Tree rules'!$C$7,"Monitor","Polymer laminate"),IF(P663&lt;='Tree rules'!$C$8,"Seal cracks","Polymer laminate")),IF(O663&lt;='Tree rules'!$C$6,IF(P663&lt;='Tree rules'!$C$9,"Polymer laminate","Steel plate or jacket"),IF(L663&lt;='Tree rules'!$C$10,"Steel plate or jacket","Polymer laminate")))</f>
        <v>Seal cracks</v>
      </c>
      <c r="T663" s="5" t="str">
        <f aca="false">IF(S663=R663,"Yes","No")</f>
        <v>Yes</v>
      </c>
    </row>
    <row r="664" customFormat="false" ht="15" hidden="false" customHeight="false" outlineLevel="0" collapsed="false">
      <c r="A664" s="15" t="n">
        <v>955</v>
      </c>
      <c r="B664" s="16" t="n">
        <v>5.18453185651109</v>
      </c>
      <c r="C664" s="15" t="n">
        <v>230</v>
      </c>
      <c r="D664" s="15" t="n">
        <v>450</v>
      </c>
      <c r="E664" s="15" t="n">
        <v>25</v>
      </c>
      <c r="F664" s="16" t="n">
        <v>0.679557138998441</v>
      </c>
      <c r="G664" s="17" t="s">
        <v>103</v>
      </c>
      <c r="H664" s="18" t="n">
        <v>0.2</v>
      </c>
      <c r="I664" s="18" t="n">
        <v>1</v>
      </c>
      <c r="J664" s="19" t="n">
        <v>0.903968152187916</v>
      </c>
      <c r="K664" s="19" t="n">
        <v>0.547379932118816</v>
      </c>
      <c r="L664" s="16" t="n">
        <v>12.8968454142067</v>
      </c>
      <c r="M664" s="19" t="n">
        <v>0.802980456091096</v>
      </c>
      <c r="N664" s="19" t="n">
        <v>1.19213187703926</v>
      </c>
      <c r="O664" s="19" t="n">
        <v>0.903968152187916</v>
      </c>
      <c r="P664" s="19" t="n">
        <v>0.437848768590714</v>
      </c>
      <c r="Q664" s="17" t="s">
        <v>30</v>
      </c>
      <c r="R664" s="5" t="str">
        <f aca="false">IF(OR(Q664="Steel plate",Q664="Concrete jacket"),"Steel plate or jacket",Q664)</f>
        <v>Seal cracks</v>
      </c>
      <c r="S664" s="5" t="str">
        <f aca="false">IF(O664&lt;='Tree rules'!$C$4,IF(N664&lt;='Tree rules'!$C$5,IF(P664&lt;='Tree rules'!$C$7,"Monitor","Polymer laminate"),IF(P664&lt;='Tree rules'!$C$8,"Seal cracks","Polymer laminate")),IF(O664&lt;='Tree rules'!$C$6,IF(P664&lt;='Tree rules'!$C$9,"Polymer laminate","Steel plate or jacket"),IF(L664&lt;='Tree rules'!$C$10,"Steel plate or jacket","Polymer laminate")))</f>
        <v>Seal cracks</v>
      </c>
      <c r="T664" s="5" t="str">
        <f aca="false">IF(S664=R664,"Yes","No")</f>
        <v>Yes</v>
      </c>
    </row>
    <row r="665" customFormat="false" ht="15" hidden="false" customHeight="false" outlineLevel="0" collapsed="false">
      <c r="A665" s="15" t="n">
        <v>956</v>
      </c>
      <c r="B665" s="16" t="n">
        <v>7.5431785465466</v>
      </c>
      <c r="C665" s="15" t="n">
        <v>230</v>
      </c>
      <c r="D665" s="15" t="n">
        <v>675</v>
      </c>
      <c r="E665" s="15" t="n">
        <v>30</v>
      </c>
      <c r="F665" s="16" t="n">
        <v>0.653545382481754</v>
      </c>
      <c r="G665" s="17" t="s">
        <v>101</v>
      </c>
      <c r="H665" s="18" t="n">
        <v>0.3</v>
      </c>
      <c r="I665" s="18" t="n">
        <v>2</v>
      </c>
      <c r="J665" s="19" t="n">
        <v>0.875408604239718</v>
      </c>
      <c r="K665" s="19" t="n">
        <v>0.514772967729481</v>
      </c>
      <c r="L665" s="16" t="n">
        <v>12.0305877935353</v>
      </c>
      <c r="M665" s="19" t="n">
        <v>0.402165297756967</v>
      </c>
      <c r="N665" s="19" t="n">
        <v>0.948855153435285</v>
      </c>
      <c r="O665" s="19" t="n">
        <v>1.30018052329903</v>
      </c>
      <c r="P665" s="19" t="n">
        <v>0.922910594238804</v>
      </c>
      <c r="Q665" s="17" t="s">
        <v>31</v>
      </c>
      <c r="R665" s="5" t="str">
        <f aca="false">IF(OR(Q665="Steel plate",Q665="Concrete jacket"),"Steel plate or jacket",Q665)</f>
        <v>Polymer laminate</v>
      </c>
      <c r="S665" s="5" t="str">
        <f aca="false">IF(O665&lt;='Tree rules'!$C$4,IF(N665&lt;='Tree rules'!$C$5,IF(P665&lt;='Tree rules'!$C$7,"Monitor","Polymer laminate"),IF(P665&lt;='Tree rules'!$C$8,"Seal cracks","Polymer laminate")),IF(O665&lt;='Tree rules'!$C$6,IF(P665&lt;='Tree rules'!$C$9,"Polymer laminate","Steel plate or jacket"),IF(L665&lt;='Tree rules'!$C$10,"Steel plate or jacket","Polymer laminate")))</f>
        <v>Polymer laminate</v>
      </c>
      <c r="T665" s="5" t="str">
        <f aca="false">IF(S665=R665,"Yes","No")</f>
        <v>Yes</v>
      </c>
    </row>
    <row r="666" customFormat="false" ht="15" hidden="false" customHeight="false" outlineLevel="0" collapsed="false">
      <c r="A666" s="15" t="n">
        <v>957</v>
      </c>
      <c r="B666" s="16" t="n">
        <v>4.346274119405</v>
      </c>
      <c r="C666" s="15" t="n">
        <v>300</v>
      </c>
      <c r="D666" s="15" t="n">
        <v>375</v>
      </c>
      <c r="E666" s="15" t="n">
        <v>30</v>
      </c>
      <c r="F666" s="16" t="n">
        <v>0.683367586279351</v>
      </c>
      <c r="G666" s="17" t="s">
        <v>101</v>
      </c>
      <c r="H666" s="18" t="n">
        <v>0.3</v>
      </c>
      <c r="I666" s="18" t="n">
        <v>1.5</v>
      </c>
      <c r="J666" s="19" t="n">
        <v>0.916970145904847</v>
      </c>
      <c r="K666" s="19" t="n">
        <v>0.492314862060272</v>
      </c>
      <c r="L666" s="16" t="n">
        <v>13.130737520861</v>
      </c>
      <c r="M666" s="19" t="n">
        <v>0.629800738088051</v>
      </c>
      <c r="N666" s="19" t="n">
        <v>0.750963663302851</v>
      </c>
      <c r="O666" s="19" t="n">
        <v>1.14973620341</v>
      </c>
      <c r="P666" s="19" t="n">
        <v>0.554328528744158</v>
      </c>
      <c r="Q666" s="17" t="s">
        <v>31</v>
      </c>
      <c r="R666" s="5" t="str">
        <f aca="false">IF(OR(Q666="Steel plate",Q666="Concrete jacket"),"Steel plate or jacket",Q666)</f>
        <v>Polymer laminate</v>
      </c>
      <c r="S666" s="5" t="str">
        <f aca="false">IF(O666&lt;='Tree rules'!$C$4,IF(N666&lt;='Tree rules'!$C$5,IF(P666&lt;='Tree rules'!$C$7,"Monitor","Polymer laminate"),IF(P666&lt;='Tree rules'!$C$8,"Seal cracks","Polymer laminate")),IF(O666&lt;='Tree rules'!$C$6,IF(P666&lt;='Tree rules'!$C$9,"Polymer laminate","Steel plate or jacket"),IF(L666&lt;='Tree rules'!$C$10,"Steel plate or jacket","Polymer laminate")))</f>
        <v>Polymer laminate</v>
      </c>
      <c r="T666" s="5" t="str">
        <f aca="false">IF(S666=R666,"Yes","No")</f>
        <v>Yes</v>
      </c>
    </row>
    <row r="667" customFormat="false" ht="15" hidden="false" customHeight="false" outlineLevel="0" collapsed="false">
      <c r="A667" s="15" t="n">
        <v>960</v>
      </c>
      <c r="B667" s="16" t="n">
        <v>3.87194377470134</v>
      </c>
      <c r="C667" s="15" t="n">
        <v>300</v>
      </c>
      <c r="D667" s="15" t="n">
        <v>350</v>
      </c>
      <c r="E667" s="15" t="n">
        <v>25</v>
      </c>
      <c r="F667" s="16" t="n">
        <v>0.739198271432892</v>
      </c>
      <c r="G667" s="17" t="s">
        <v>101</v>
      </c>
      <c r="H667" s="18" t="n">
        <v>0.3</v>
      </c>
      <c r="I667" s="18" t="n">
        <v>1.5</v>
      </c>
      <c r="J667" s="19" t="n">
        <v>0.869977227443645</v>
      </c>
      <c r="K667" s="19" t="n">
        <v>0.578219129814389</v>
      </c>
      <c r="L667" s="16" t="n">
        <v>12.6534110284358</v>
      </c>
      <c r="M667" s="19" t="n">
        <v>0.332409862454994</v>
      </c>
      <c r="N667" s="19" t="n">
        <v>0.726939978393212</v>
      </c>
      <c r="O667" s="19" t="n">
        <v>1.05344710346007</v>
      </c>
      <c r="P667" s="19" t="n">
        <v>1.06568199354956</v>
      </c>
      <c r="Q667" s="17" t="s">
        <v>31</v>
      </c>
      <c r="R667" s="5" t="str">
        <f aca="false">IF(OR(Q667="Steel plate",Q667="Concrete jacket"),"Steel plate or jacket",Q667)</f>
        <v>Polymer laminate</v>
      </c>
      <c r="S667" s="5" t="str">
        <f aca="false">IF(O667&lt;='Tree rules'!$C$4,IF(N667&lt;='Tree rules'!$C$5,IF(P667&lt;='Tree rules'!$C$7,"Monitor","Polymer laminate"),IF(P667&lt;='Tree rules'!$C$8,"Seal cracks","Polymer laminate")),IF(O667&lt;='Tree rules'!$C$6,IF(P667&lt;='Tree rules'!$C$9,"Polymer laminate","Steel plate or jacket"),IF(L667&lt;='Tree rules'!$C$10,"Steel plate or jacket","Polymer laminate")))</f>
        <v>Polymer laminate</v>
      </c>
      <c r="T667" s="5" t="str">
        <f aca="false">IF(S667=R667,"Yes","No")</f>
        <v>Yes</v>
      </c>
    </row>
    <row r="668" customFormat="false" ht="15" hidden="false" customHeight="false" outlineLevel="0" collapsed="false">
      <c r="A668" s="15" t="n">
        <v>961</v>
      </c>
      <c r="B668" s="16" t="n">
        <v>3.69070612812277</v>
      </c>
      <c r="C668" s="15" t="n">
        <v>300</v>
      </c>
      <c r="D668" s="15" t="n">
        <v>350</v>
      </c>
      <c r="E668" s="15" t="n">
        <v>20</v>
      </c>
      <c r="F668" s="16" t="n">
        <v>0.739198271432892</v>
      </c>
      <c r="G668" s="17" t="s">
        <v>101</v>
      </c>
      <c r="H668" s="18" t="n">
        <v>0.3</v>
      </c>
      <c r="I668" s="18" t="n">
        <v>1.5</v>
      </c>
      <c r="J668" s="19" t="n">
        <v>0.92155896930867</v>
      </c>
      <c r="K668" s="19" t="n">
        <v>0.604811366395029</v>
      </c>
      <c r="L668" s="16" t="n">
        <v>12.0611311376561</v>
      </c>
      <c r="M668" s="19" t="n">
        <v>0.55262335135416</v>
      </c>
      <c r="N668" s="19" t="n">
        <v>0.722235153370677</v>
      </c>
      <c r="O668" s="19" t="n">
        <v>1.10365378424242</v>
      </c>
      <c r="P668" s="19" t="n">
        <v>0.723488563150738</v>
      </c>
      <c r="Q668" s="17" t="s">
        <v>31</v>
      </c>
      <c r="R668" s="5" t="str">
        <f aca="false">IF(OR(Q668="Steel plate",Q668="Concrete jacket"),"Steel plate or jacket",Q668)</f>
        <v>Polymer laminate</v>
      </c>
      <c r="S668" s="5" t="str">
        <f aca="false">IF(O668&lt;='Tree rules'!$C$4,IF(N668&lt;='Tree rules'!$C$5,IF(P668&lt;='Tree rules'!$C$7,"Monitor","Polymer laminate"),IF(P668&lt;='Tree rules'!$C$8,"Seal cracks","Polymer laminate")),IF(O668&lt;='Tree rules'!$C$6,IF(P668&lt;='Tree rules'!$C$9,"Polymer laminate","Steel plate or jacket"),IF(L668&lt;='Tree rules'!$C$10,"Steel plate or jacket","Polymer laminate")))</f>
        <v>Polymer laminate</v>
      </c>
      <c r="T668" s="5" t="str">
        <f aca="false">IF(S668=R668,"Yes","No")</f>
        <v>Yes</v>
      </c>
    </row>
    <row r="669" customFormat="false" ht="15" hidden="false" customHeight="false" outlineLevel="0" collapsed="false">
      <c r="A669" s="15" t="n">
        <v>962</v>
      </c>
      <c r="B669" s="16" t="n">
        <v>7.91091001363986</v>
      </c>
      <c r="C669" s="15" t="n">
        <v>300</v>
      </c>
      <c r="D669" s="15" t="n">
        <v>775</v>
      </c>
      <c r="E669" s="15" t="n">
        <v>20</v>
      </c>
      <c r="F669" s="16" t="n">
        <v>0.576174718677633</v>
      </c>
      <c r="G669" s="17" t="s">
        <v>101</v>
      </c>
      <c r="H669" s="18" t="n">
        <v>0.3</v>
      </c>
      <c r="I669" s="18" t="n">
        <v>1</v>
      </c>
      <c r="J669" s="19" t="n">
        <v>0.960941131655268</v>
      </c>
      <c r="K669" s="19" t="n">
        <v>0.421761109821111</v>
      </c>
      <c r="L669" s="16" t="n">
        <v>10.881581861953</v>
      </c>
      <c r="M669" s="19" t="n">
        <v>0.769665150687876</v>
      </c>
      <c r="N669" s="19" t="n">
        <v>0.608987365779668</v>
      </c>
      <c r="O669" s="19" t="n">
        <v>0.960941131655268</v>
      </c>
      <c r="P669" s="19" t="n">
        <v>0.394764910801775</v>
      </c>
      <c r="Q669" s="17" t="s">
        <v>29</v>
      </c>
      <c r="R669" s="5" t="str">
        <f aca="false">IF(OR(Q669="Steel plate",Q669="Concrete jacket"),"Steel plate or jacket",Q669)</f>
        <v>Monitor</v>
      </c>
      <c r="S669" s="5" t="str">
        <f aca="false">IF(O669&lt;='Tree rules'!$C$4,IF(N669&lt;='Tree rules'!$C$5,IF(P669&lt;='Tree rules'!$C$7,"Monitor","Polymer laminate"),IF(P669&lt;='Tree rules'!$C$8,"Seal cracks","Polymer laminate")),IF(O669&lt;='Tree rules'!$C$6,IF(P669&lt;='Tree rules'!$C$9,"Polymer laminate","Steel plate or jacket"),IF(L669&lt;='Tree rules'!$C$10,"Steel plate or jacket","Polymer laminate")))</f>
        <v>Monitor</v>
      </c>
      <c r="T669" s="5" t="str">
        <f aca="false">IF(S669=R669,"Yes","No")</f>
        <v>Yes</v>
      </c>
    </row>
    <row r="670" customFormat="false" ht="15" hidden="false" customHeight="false" outlineLevel="0" collapsed="false">
      <c r="A670" s="15" t="n">
        <v>963</v>
      </c>
      <c r="B670" s="16" t="n">
        <v>3.49397048018977</v>
      </c>
      <c r="C670" s="15" t="n">
        <v>300</v>
      </c>
      <c r="D670" s="15" t="n">
        <v>350</v>
      </c>
      <c r="E670" s="15" t="n">
        <v>20</v>
      </c>
      <c r="F670" s="16" t="n">
        <v>0.61599855952741</v>
      </c>
      <c r="G670" s="17" t="s">
        <v>103</v>
      </c>
      <c r="H670" s="18" t="n">
        <v>0.2</v>
      </c>
      <c r="I670" s="18" t="n">
        <v>2</v>
      </c>
      <c r="J670" s="19" t="n">
        <v>0.965239814748479</v>
      </c>
      <c r="K670" s="19" t="n">
        <v>0.444957648686172</v>
      </c>
      <c r="L670" s="16" t="n">
        <v>11.4182041836267</v>
      </c>
      <c r="M670" s="19" t="n">
        <v>0.674214594637502</v>
      </c>
      <c r="N670" s="19" t="n">
        <v>1.5198391799311</v>
      </c>
      <c r="O670" s="19" t="n">
        <v>1.5009887911082</v>
      </c>
      <c r="P670" s="19" t="n">
        <v>0.534738647142008</v>
      </c>
      <c r="Q670" s="17" t="s">
        <v>31</v>
      </c>
      <c r="R670" s="5" t="str">
        <f aca="false">IF(OR(Q670="Steel plate",Q670="Concrete jacket"),"Steel plate or jacket",Q670)</f>
        <v>Polymer laminate</v>
      </c>
      <c r="S670" s="5" t="str">
        <f aca="false">IF(O670&lt;='Tree rules'!$C$4,IF(N670&lt;='Tree rules'!$C$5,IF(P670&lt;='Tree rules'!$C$7,"Monitor","Polymer laminate"),IF(P670&lt;='Tree rules'!$C$8,"Seal cracks","Polymer laminate")),IF(O670&lt;='Tree rules'!$C$6,IF(P670&lt;='Tree rules'!$C$9,"Polymer laminate","Steel plate or jacket"),IF(L670&lt;='Tree rules'!$C$10,"Steel plate or jacket","Polymer laminate")))</f>
        <v>Steel plate or jacket</v>
      </c>
      <c r="T670" s="5" t="str">
        <f aca="false">IF(S670=R670,"Yes","No")</f>
        <v>No</v>
      </c>
    </row>
    <row r="671" customFormat="false" ht="15" hidden="false" customHeight="false" outlineLevel="0" collapsed="false">
      <c r="A671" s="15" t="n">
        <v>964</v>
      </c>
      <c r="B671" s="16" t="n">
        <v>4.45612335529205</v>
      </c>
      <c r="C671" s="15" t="n">
        <v>300</v>
      </c>
      <c r="D671" s="15" t="n">
        <v>425</v>
      </c>
      <c r="E671" s="15" t="n">
        <v>30</v>
      </c>
      <c r="F671" s="16" t="n">
        <v>0.707341881547042</v>
      </c>
      <c r="G671" s="17" t="s">
        <v>101</v>
      </c>
      <c r="H671" s="18" t="n">
        <v>0.3</v>
      </c>
      <c r="I671" s="18" t="n">
        <v>1</v>
      </c>
      <c r="J671" s="19" t="n">
        <v>0.901156532063138</v>
      </c>
      <c r="K671" s="19" t="n">
        <v>0.415649192545743</v>
      </c>
      <c r="L671" s="16" t="n">
        <v>11.7575814123801</v>
      </c>
      <c r="M671" s="19" t="n">
        <v>0.50868351322703</v>
      </c>
      <c r="N671" s="19" t="n">
        <v>0.658993645902759</v>
      </c>
      <c r="O671" s="19" t="n">
        <v>0.901156532063138</v>
      </c>
      <c r="P671" s="19" t="n">
        <v>0.524250650022952</v>
      </c>
      <c r="Q671" s="17" t="s">
        <v>29</v>
      </c>
      <c r="R671" s="5" t="str">
        <f aca="false">IF(OR(Q671="Steel plate",Q671="Concrete jacket"),"Steel plate or jacket",Q671)</f>
        <v>Monitor</v>
      </c>
      <c r="S671" s="5" t="str">
        <f aca="false">IF(O671&lt;='Tree rules'!$C$4,IF(N671&lt;='Tree rules'!$C$5,IF(P671&lt;='Tree rules'!$C$7,"Monitor","Polymer laminate"),IF(P671&lt;='Tree rules'!$C$8,"Seal cracks","Polymer laminate")),IF(O671&lt;='Tree rules'!$C$6,IF(P671&lt;='Tree rules'!$C$9,"Polymer laminate","Steel plate or jacket"),IF(L671&lt;='Tree rules'!$C$10,"Steel plate or jacket","Polymer laminate")))</f>
        <v>Monitor</v>
      </c>
      <c r="T671" s="5" t="str">
        <f aca="false">IF(S671=R671,"Yes","No")</f>
        <v>Yes</v>
      </c>
    </row>
    <row r="672" customFormat="false" ht="15" hidden="false" customHeight="false" outlineLevel="0" collapsed="false">
      <c r="A672" s="15" t="n">
        <v>965</v>
      </c>
      <c r="B672" s="16" t="n">
        <v>6.84149996996068</v>
      </c>
      <c r="C672" s="15" t="n">
        <v>300</v>
      </c>
      <c r="D672" s="15" t="n">
        <v>650</v>
      </c>
      <c r="E672" s="15" t="n">
        <v>30</v>
      </c>
      <c r="F672" s="16" t="n">
        <v>0.869765407970596</v>
      </c>
      <c r="G672" s="17" t="s">
        <v>103</v>
      </c>
      <c r="H672" s="18" t="n">
        <v>0.2</v>
      </c>
      <c r="I672" s="18" t="n">
        <v>1.5</v>
      </c>
      <c r="J672" s="19" t="n">
        <v>0.875651158523099</v>
      </c>
      <c r="K672" s="19" t="n">
        <v>0.451402236463987</v>
      </c>
      <c r="L672" s="16" t="n">
        <v>11.3646178903001</v>
      </c>
      <c r="M672" s="19" t="n">
        <v>0.618245782326244</v>
      </c>
      <c r="N672" s="19" t="n">
        <v>1.08293279239345</v>
      </c>
      <c r="O672" s="19" t="n">
        <v>1.11584129212484</v>
      </c>
      <c r="P672" s="19" t="n">
        <v>0.634924333929049</v>
      </c>
      <c r="Q672" s="17" t="s">
        <v>31</v>
      </c>
      <c r="R672" s="5" t="str">
        <f aca="false">IF(OR(Q672="Steel plate",Q672="Concrete jacket"),"Steel plate or jacket",Q672)</f>
        <v>Polymer laminate</v>
      </c>
      <c r="S672" s="5" t="str">
        <f aca="false">IF(O672&lt;='Tree rules'!$C$4,IF(N672&lt;='Tree rules'!$C$5,IF(P672&lt;='Tree rules'!$C$7,"Monitor","Polymer laminate"),IF(P672&lt;='Tree rules'!$C$8,"Seal cracks","Polymer laminate")),IF(O672&lt;='Tree rules'!$C$6,IF(P672&lt;='Tree rules'!$C$9,"Polymer laminate","Steel plate or jacket"),IF(L672&lt;='Tree rules'!$C$10,"Steel plate or jacket","Polymer laminate")))</f>
        <v>Polymer laminate</v>
      </c>
      <c r="T672" s="5" t="str">
        <f aca="false">IF(S672=R672,"Yes","No")</f>
        <v>Yes</v>
      </c>
    </row>
    <row r="673" customFormat="false" ht="15" hidden="false" customHeight="false" outlineLevel="0" collapsed="false">
      <c r="A673" s="15" t="n">
        <v>966</v>
      </c>
      <c r="B673" s="16" t="n">
        <v>4.26079274840968</v>
      </c>
      <c r="C673" s="15" t="n">
        <v>300</v>
      </c>
      <c r="D673" s="15" t="n">
        <v>325</v>
      </c>
      <c r="E673" s="15" t="n">
        <v>20</v>
      </c>
      <c r="F673" s="16" t="n">
        <v>0.67080270183412</v>
      </c>
      <c r="G673" s="17" t="s">
        <v>103</v>
      </c>
      <c r="H673" s="18" t="n">
        <v>0.2</v>
      </c>
      <c r="I673" s="18" t="n">
        <v>1</v>
      </c>
      <c r="J673" s="19" t="n">
        <v>0.856605140931078</v>
      </c>
      <c r="K673" s="19" t="n">
        <v>0.513560709901791</v>
      </c>
      <c r="L673" s="16" t="n">
        <v>15.1629635174722</v>
      </c>
      <c r="M673" s="19" t="n">
        <v>0.786582301371844</v>
      </c>
      <c r="N673" s="19" t="n">
        <v>0.806350740215793</v>
      </c>
      <c r="O673" s="19" t="n">
        <v>0.856605140931078</v>
      </c>
      <c r="P673" s="19" t="n">
        <v>0.470778892714377</v>
      </c>
      <c r="Q673" s="17" t="s">
        <v>29</v>
      </c>
      <c r="R673" s="5" t="str">
        <f aca="false">IF(OR(Q673="Steel plate",Q673="Concrete jacket"),"Steel plate or jacket",Q673)</f>
        <v>Monitor</v>
      </c>
      <c r="S673" s="5" t="str">
        <f aca="false">IF(O673&lt;='Tree rules'!$C$4,IF(N673&lt;='Tree rules'!$C$5,IF(P673&lt;='Tree rules'!$C$7,"Monitor","Polymer laminate"),IF(P673&lt;='Tree rules'!$C$8,"Seal cracks","Polymer laminate")),IF(O673&lt;='Tree rules'!$C$6,IF(P673&lt;='Tree rules'!$C$9,"Polymer laminate","Steel plate or jacket"),IF(L673&lt;='Tree rules'!$C$10,"Steel plate or jacket","Polymer laminate")))</f>
        <v>Monitor</v>
      </c>
      <c r="T673" s="5" t="str">
        <f aca="false">IF(S673=R673,"Yes","No")</f>
        <v>Yes</v>
      </c>
    </row>
    <row r="674" customFormat="false" ht="15" hidden="false" customHeight="false" outlineLevel="0" collapsed="false">
      <c r="A674" s="15" t="n">
        <v>968</v>
      </c>
      <c r="B674" s="16" t="n">
        <v>5.69191151432626</v>
      </c>
      <c r="C674" s="15" t="n">
        <v>230</v>
      </c>
      <c r="D674" s="15" t="n">
        <v>550</v>
      </c>
      <c r="E674" s="15" t="n">
        <v>30</v>
      </c>
      <c r="F674" s="16" t="n">
        <v>0.816280786486175</v>
      </c>
      <c r="G674" s="17" t="s">
        <v>101</v>
      </c>
      <c r="H674" s="18" t="n">
        <v>0.3</v>
      </c>
      <c r="I674" s="18" t="n">
        <v>1</v>
      </c>
      <c r="J674" s="19" t="n">
        <v>0.854862743867393</v>
      </c>
      <c r="K674" s="19" t="n">
        <v>0.462135354004219</v>
      </c>
      <c r="L674" s="16" t="n">
        <v>11.3384691520444</v>
      </c>
      <c r="M674" s="19" t="n">
        <v>0.881109122190276</v>
      </c>
      <c r="N674" s="19" t="n">
        <v>0.563270977530037</v>
      </c>
      <c r="O674" s="19" t="n">
        <v>0.854862743867393</v>
      </c>
      <c r="P674" s="19" t="n">
        <v>0.368141967799543</v>
      </c>
      <c r="Q674" s="17" t="s">
        <v>29</v>
      </c>
      <c r="R674" s="5" t="str">
        <f aca="false">IF(OR(Q674="Steel plate",Q674="Concrete jacket"),"Steel plate or jacket",Q674)</f>
        <v>Monitor</v>
      </c>
      <c r="S674" s="5" t="str">
        <f aca="false">IF(O674&lt;='Tree rules'!$C$4,IF(N674&lt;='Tree rules'!$C$5,IF(P674&lt;='Tree rules'!$C$7,"Monitor","Polymer laminate"),IF(P674&lt;='Tree rules'!$C$8,"Seal cracks","Polymer laminate")),IF(O674&lt;='Tree rules'!$C$6,IF(P674&lt;='Tree rules'!$C$9,"Polymer laminate","Steel plate or jacket"),IF(L674&lt;='Tree rules'!$C$10,"Steel plate or jacket","Polymer laminate")))</f>
        <v>Monitor</v>
      </c>
      <c r="T674" s="5" t="str">
        <f aca="false">IF(S674=R674,"Yes","No")</f>
        <v>Yes</v>
      </c>
    </row>
    <row r="675" customFormat="false" ht="15" hidden="false" customHeight="false" outlineLevel="0" collapsed="false">
      <c r="A675" s="15" t="n">
        <v>969</v>
      </c>
      <c r="B675" s="16" t="n">
        <v>5.07175060078007</v>
      </c>
      <c r="C675" s="15" t="n">
        <v>230</v>
      </c>
      <c r="D675" s="15" t="n">
        <v>450</v>
      </c>
      <c r="E675" s="15" t="n">
        <v>30</v>
      </c>
      <c r="F675" s="16" t="n">
        <v>0.865527033274846</v>
      </c>
      <c r="G675" s="17" t="s">
        <v>101</v>
      </c>
      <c r="H675" s="18" t="n">
        <v>0.3</v>
      </c>
      <c r="I675" s="18" t="n">
        <v>1.5</v>
      </c>
      <c r="J675" s="19" t="n">
        <v>0.890994114249825</v>
      </c>
      <c r="K675" s="19" t="n">
        <v>0.483461410144811</v>
      </c>
      <c r="L675" s="16" t="n">
        <v>12.5538381207428</v>
      </c>
      <c r="M675" s="19" t="n">
        <v>0.809124098906734</v>
      </c>
      <c r="N675" s="19" t="n">
        <v>0.720273863539513</v>
      </c>
      <c r="O675" s="19" t="n">
        <v>1.12111053592176</v>
      </c>
      <c r="P675" s="19" t="n">
        <v>0.521773906706662</v>
      </c>
      <c r="Q675" s="17" t="s">
        <v>31</v>
      </c>
      <c r="R675" s="5" t="str">
        <f aca="false">IF(OR(Q675="Steel plate",Q675="Concrete jacket"),"Steel plate or jacket",Q675)</f>
        <v>Polymer laminate</v>
      </c>
      <c r="S675" s="5" t="str">
        <f aca="false">IF(O675&lt;='Tree rules'!$C$4,IF(N675&lt;='Tree rules'!$C$5,IF(P675&lt;='Tree rules'!$C$7,"Monitor","Polymer laminate"),IF(P675&lt;='Tree rules'!$C$8,"Seal cracks","Polymer laminate")),IF(O675&lt;='Tree rules'!$C$6,IF(P675&lt;='Tree rules'!$C$9,"Polymer laminate","Steel plate or jacket"),IF(L675&lt;='Tree rules'!$C$10,"Steel plate or jacket","Polymer laminate")))</f>
        <v>Polymer laminate</v>
      </c>
      <c r="T675" s="5" t="str">
        <f aca="false">IF(S675=R675,"Yes","No")</f>
        <v>Yes</v>
      </c>
    </row>
    <row r="676" customFormat="false" ht="15" hidden="false" customHeight="false" outlineLevel="0" collapsed="false">
      <c r="A676" s="15" t="n">
        <v>970</v>
      </c>
      <c r="B676" s="16" t="n">
        <v>3.500470104581</v>
      </c>
      <c r="C676" s="15" t="n">
        <v>300</v>
      </c>
      <c r="D676" s="15" t="n">
        <v>325</v>
      </c>
      <c r="E676" s="15" t="n">
        <v>30</v>
      </c>
      <c r="F676" s="16" t="n">
        <v>0.756099314943392</v>
      </c>
      <c r="G676" s="17" t="s">
        <v>101</v>
      </c>
      <c r="H676" s="18" t="n">
        <v>0.3</v>
      </c>
      <c r="I676" s="18" t="n">
        <v>1.5</v>
      </c>
      <c r="J676" s="19" t="n">
        <v>0.990532703263545</v>
      </c>
      <c r="K676" s="19" t="n">
        <v>0.630207804101486</v>
      </c>
      <c r="L676" s="16" t="n">
        <v>12.6370761898231</v>
      </c>
      <c r="M676" s="19" t="n">
        <v>0.741065910499929</v>
      </c>
      <c r="N676" s="19" t="n">
        <v>1.28027598730934</v>
      </c>
      <c r="O676" s="19" t="n">
        <v>1.1736783349881</v>
      </c>
      <c r="P676" s="19" t="n">
        <v>0.520057760449073</v>
      </c>
      <c r="Q676" s="17" t="s">
        <v>31</v>
      </c>
      <c r="R676" s="5" t="str">
        <f aca="false">IF(OR(Q676="Steel plate",Q676="Concrete jacket"),"Steel plate or jacket",Q676)</f>
        <v>Polymer laminate</v>
      </c>
      <c r="S676" s="5" t="str">
        <f aca="false">IF(O676&lt;='Tree rules'!$C$4,IF(N676&lt;='Tree rules'!$C$5,IF(P676&lt;='Tree rules'!$C$7,"Monitor","Polymer laminate"),IF(P676&lt;='Tree rules'!$C$8,"Seal cracks","Polymer laminate")),IF(O676&lt;='Tree rules'!$C$6,IF(P676&lt;='Tree rules'!$C$9,"Polymer laminate","Steel plate or jacket"),IF(L676&lt;='Tree rules'!$C$10,"Steel plate or jacket","Polymer laminate")))</f>
        <v>Polymer laminate</v>
      </c>
      <c r="T676" s="5" t="str">
        <f aca="false">IF(S676=R676,"Yes","No")</f>
        <v>Yes</v>
      </c>
    </row>
    <row r="677" customFormat="false" ht="15" hidden="false" customHeight="false" outlineLevel="0" collapsed="false">
      <c r="A677" s="15" t="n">
        <v>971</v>
      </c>
      <c r="B677" s="16" t="n">
        <v>4.11452040997388</v>
      </c>
      <c r="C677" s="15" t="n">
        <v>300</v>
      </c>
      <c r="D677" s="15" t="n">
        <v>375</v>
      </c>
      <c r="E677" s="15" t="n">
        <v>30</v>
      </c>
      <c r="F677" s="16" t="n">
        <v>0.611130485804701</v>
      </c>
      <c r="G677" s="17" t="s">
        <v>101</v>
      </c>
      <c r="H677" s="18" t="n">
        <v>0.3</v>
      </c>
      <c r="I677" s="18" t="n">
        <v>1</v>
      </c>
      <c r="J677" s="19" t="n">
        <v>0.9479692422384</v>
      </c>
      <c r="K677" s="19" t="n">
        <v>0.630607289291407</v>
      </c>
      <c r="L677" s="16" t="n">
        <v>12.5061410637504</v>
      </c>
      <c r="M677" s="19" t="n">
        <v>0.608059344252605</v>
      </c>
      <c r="N677" s="19" t="n">
        <v>0.778495762463309</v>
      </c>
      <c r="O677" s="19" t="n">
        <v>0.9479692422384</v>
      </c>
      <c r="P677" s="19" t="n">
        <v>0.495155636261139</v>
      </c>
      <c r="Q677" s="17" t="s">
        <v>29</v>
      </c>
      <c r="R677" s="5" t="str">
        <f aca="false">IF(OR(Q677="Steel plate",Q677="Concrete jacket"),"Steel plate or jacket",Q677)</f>
        <v>Monitor</v>
      </c>
      <c r="S677" s="5" t="str">
        <f aca="false">IF(O677&lt;='Tree rules'!$C$4,IF(N677&lt;='Tree rules'!$C$5,IF(P677&lt;='Tree rules'!$C$7,"Monitor","Polymer laminate"),IF(P677&lt;='Tree rules'!$C$8,"Seal cracks","Polymer laminate")),IF(O677&lt;='Tree rules'!$C$6,IF(P677&lt;='Tree rules'!$C$9,"Polymer laminate","Steel plate or jacket"),IF(L677&lt;='Tree rules'!$C$10,"Steel plate or jacket","Polymer laminate")))</f>
        <v>Monitor</v>
      </c>
      <c r="T677" s="5" t="str">
        <f aca="false">IF(S677=R677,"Yes","No")</f>
        <v>Yes</v>
      </c>
    </row>
    <row r="678" customFormat="false" ht="15" hidden="false" customHeight="false" outlineLevel="0" collapsed="false">
      <c r="A678" s="15" t="n">
        <v>973</v>
      </c>
      <c r="B678" s="16" t="n">
        <v>3.70755876885118</v>
      </c>
      <c r="C678" s="15" t="n">
        <v>300</v>
      </c>
      <c r="D678" s="15" t="n">
        <v>300</v>
      </c>
      <c r="E678" s="15" t="n">
        <v>25</v>
      </c>
      <c r="F678" s="16" t="n">
        <v>0.560842203151316</v>
      </c>
      <c r="G678" s="17" t="s">
        <v>102</v>
      </c>
      <c r="H678" s="18" t="n">
        <v>0.1</v>
      </c>
      <c r="I678" s="18" t="n">
        <v>1</v>
      </c>
      <c r="J678" s="19" t="n">
        <v>0.86215917242017</v>
      </c>
      <c r="K678" s="19" t="n">
        <v>0.411144516772989</v>
      </c>
      <c r="L678" s="16" t="n">
        <v>15.5127981960301</v>
      </c>
      <c r="M678" s="19" t="n">
        <v>0.528368093595116</v>
      </c>
      <c r="N678" s="19" t="n">
        <v>3.12356868729027</v>
      </c>
      <c r="O678" s="19" t="n">
        <v>0.86215917242017</v>
      </c>
      <c r="P678" s="19" t="n">
        <v>0.403574365953017</v>
      </c>
      <c r="Q678" s="17" t="s">
        <v>30</v>
      </c>
      <c r="R678" s="5" t="str">
        <f aca="false">IF(OR(Q678="Steel plate",Q678="Concrete jacket"),"Steel plate or jacket",Q678)</f>
        <v>Seal cracks</v>
      </c>
      <c r="S678" s="5" t="str">
        <f aca="false">IF(O678&lt;='Tree rules'!$C$4,IF(N678&lt;='Tree rules'!$C$5,IF(P678&lt;='Tree rules'!$C$7,"Monitor","Polymer laminate"),IF(P678&lt;='Tree rules'!$C$8,"Seal cracks","Polymer laminate")),IF(O678&lt;='Tree rules'!$C$6,IF(P678&lt;='Tree rules'!$C$9,"Polymer laminate","Steel plate or jacket"),IF(L678&lt;='Tree rules'!$C$10,"Steel plate or jacket","Polymer laminate")))</f>
        <v>Seal cracks</v>
      </c>
      <c r="T678" s="5" t="str">
        <f aca="false">IF(S678=R678,"Yes","No")</f>
        <v>Yes</v>
      </c>
    </row>
    <row r="679" customFormat="false" ht="15" hidden="false" customHeight="false" outlineLevel="0" collapsed="false">
      <c r="A679" s="15" t="n">
        <v>975</v>
      </c>
      <c r="B679" s="16" t="n">
        <v>7.28095423757249</v>
      </c>
      <c r="C679" s="15" t="n">
        <v>300</v>
      </c>
      <c r="D679" s="15" t="n">
        <v>650</v>
      </c>
      <c r="E679" s="15" t="n">
        <v>30</v>
      </c>
      <c r="F679" s="16" t="n">
        <v>0.695812326376477</v>
      </c>
      <c r="G679" s="17" t="s">
        <v>103</v>
      </c>
      <c r="H679" s="18" t="n">
        <v>0.2</v>
      </c>
      <c r="I679" s="18" t="n">
        <v>1.5</v>
      </c>
      <c r="J679" s="19" t="n">
        <v>0.852490239757269</v>
      </c>
      <c r="K679" s="19" t="n">
        <v>0.493541358871733</v>
      </c>
      <c r="L679" s="16" t="n">
        <v>12.0946083680606</v>
      </c>
      <c r="M679" s="19" t="n">
        <v>0.524611372974207</v>
      </c>
      <c r="N679" s="19" t="n">
        <v>1.13987703114638</v>
      </c>
      <c r="O679" s="19" t="n">
        <v>1.06836576395856</v>
      </c>
      <c r="P679" s="19" t="n">
        <v>0.658910998116731</v>
      </c>
      <c r="Q679" s="17" t="s">
        <v>31</v>
      </c>
      <c r="R679" s="5" t="str">
        <f aca="false">IF(OR(Q679="Steel plate",Q679="Concrete jacket"),"Steel plate or jacket",Q679)</f>
        <v>Polymer laminate</v>
      </c>
      <c r="S679" s="5" t="str">
        <f aca="false">IF(O679&lt;='Tree rules'!$C$4,IF(N679&lt;='Tree rules'!$C$5,IF(P679&lt;='Tree rules'!$C$7,"Monitor","Polymer laminate"),IF(P679&lt;='Tree rules'!$C$8,"Seal cracks","Polymer laminate")),IF(O679&lt;='Tree rules'!$C$6,IF(P679&lt;='Tree rules'!$C$9,"Polymer laminate","Steel plate or jacket"),IF(L679&lt;='Tree rules'!$C$10,"Steel plate or jacket","Polymer laminate")))</f>
        <v>Polymer laminate</v>
      </c>
      <c r="T679" s="5" t="str">
        <f aca="false">IF(S679=R679,"Yes","No")</f>
        <v>Yes</v>
      </c>
    </row>
    <row r="680" customFormat="false" ht="15" hidden="false" customHeight="false" outlineLevel="0" collapsed="false">
      <c r="A680" s="15" t="n">
        <v>976</v>
      </c>
      <c r="B680" s="16" t="n">
        <v>3.82151723818606</v>
      </c>
      <c r="C680" s="15" t="n">
        <v>300</v>
      </c>
      <c r="D680" s="15" t="n">
        <v>325</v>
      </c>
      <c r="E680" s="15" t="n">
        <v>30</v>
      </c>
      <c r="F680" s="16" t="n">
        <v>0.67080270183412</v>
      </c>
      <c r="G680" s="17" t="s">
        <v>101</v>
      </c>
      <c r="H680" s="18" t="n">
        <v>0.3</v>
      </c>
      <c r="I680" s="18" t="n">
        <v>2</v>
      </c>
      <c r="J680" s="19" t="n">
        <v>0.880178920230236</v>
      </c>
      <c r="K680" s="19" t="n">
        <v>0.471558536854019</v>
      </c>
      <c r="L680" s="16" t="n">
        <v>13.5997054739717</v>
      </c>
      <c r="M680" s="19" t="n">
        <v>0.773345120951801</v>
      </c>
      <c r="N680" s="19" t="n">
        <v>0.913377516317272</v>
      </c>
      <c r="O680" s="19" t="n">
        <v>1.34530195666695</v>
      </c>
      <c r="P680" s="19" t="n">
        <v>0.470033390548143</v>
      </c>
      <c r="Q680" s="17" t="s">
        <v>31</v>
      </c>
      <c r="R680" s="5" t="str">
        <f aca="false">IF(OR(Q680="Steel plate",Q680="Concrete jacket"),"Steel plate or jacket",Q680)</f>
        <v>Polymer laminate</v>
      </c>
      <c r="S680" s="5" t="str">
        <f aca="false">IF(O680&lt;='Tree rules'!$C$4,IF(N680&lt;='Tree rules'!$C$5,IF(P680&lt;='Tree rules'!$C$7,"Monitor","Polymer laminate"),IF(P680&lt;='Tree rules'!$C$8,"Seal cracks","Polymer laminate")),IF(O680&lt;='Tree rules'!$C$6,IF(P680&lt;='Tree rules'!$C$9,"Polymer laminate","Steel plate or jacket"),IF(L680&lt;='Tree rules'!$C$10,"Steel plate or jacket","Polymer laminate")))</f>
        <v>Polymer laminate</v>
      </c>
      <c r="T680" s="5" t="str">
        <f aca="false">IF(S680=R680,"Yes","No")</f>
        <v>Yes</v>
      </c>
    </row>
    <row r="681" customFormat="false" ht="15" hidden="false" customHeight="false" outlineLevel="0" collapsed="false">
      <c r="A681" s="15" t="n">
        <v>978</v>
      </c>
      <c r="B681" s="16" t="n">
        <v>3.25093524657905</v>
      </c>
      <c r="C681" s="15" t="n">
        <v>300</v>
      </c>
      <c r="D681" s="15" t="n">
        <v>300</v>
      </c>
      <c r="E681" s="15" t="n">
        <v>25</v>
      </c>
      <c r="F681" s="16" t="n">
        <v>0.831109167616348</v>
      </c>
      <c r="G681" s="17" t="s">
        <v>103</v>
      </c>
      <c r="H681" s="18" t="n">
        <v>0.2</v>
      </c>
      <c r="I681" s="18" t="n">
        <v>1.5</v>
      </c>
      <c r="J681" s="19" t="n">
        <v>0.868879074844923</v>
      </c>
      <c r="K681" s="19" t="n">
        <v>0.503469383496672</v>
      </c>
      <c r="L681" s="16" t="n">
        <v>12.900536692774</v>
      </c>
      <c r="M681" s="19" t="n">
        <v>0.315022903267385</v>
      </c>
      <c r="N681" s="19" t="n">
        <v>1.85417390084723</v>
      </c>
      <c r="O681" s="19" t="n">
        <v>1.08459160619472</v>
      </c>
      <c r="P681" s="19" t="n">
        <v>1.08256886317156</v>
      </c>
      <c r="Q681" s="17" t="s">
        <v>31</v>
      </c>
      <c r="R681" s="5" t="str">
        <f aca="false">IF(OR(Q681="Steel plate",Q681="Concrete jacket"),"Steel plate or jacket",Q681)</f>
        <v>Polymer laminate</v>
      </c>
      <c r="S681" s="5" t="str">
        <f aca="false">IF(O681&lt;='Tree rules'!$C$4,IF(N681&lt;='Tree rules'!$C$5,IF(P681&lt;='Tree rules'!$C$7,"Monitor","Polymer laminate"),IF(P681&lt;='Tree rules'!$C$8,"Seal cracks","Polymer laminate")),IF(O681&lt;='Tree rules'!$C$6,IF(P681&lt;='Tree rules'!$C$9,"Polymer laminate","Steel plate or jacket"),IF(L681&lt;='Tree rules'!$C$10,"Steel plate or jacket","Polymer laminate")))</f>
        <v>Polymer laminate</v>
      </c>
      <c r="T681" s="5" t="str">
        <f aca="false">IF(S681=R681,"Yes","No")</f>
        <v>Yes</v>
      </c>
    </row>
    <row r="682" customFormat="false" ht="15" hidden="false" customHeight="false" outlineLevel="0" collapsed="false">
      <c r="A682" s="15" t="n">
        <v>981</v>
      </c>
      <c r="B682" s="16" t="n">
        <v>3.40788607280358</v>
      </c>
      <c r="C682" s="15" t="n">
        <v>230</v>
      </c>
      <c r="D682" s="15" t="n">
        <v>300</v>
      </c>
      <c r="E682" s="15" t="n">
        <v>30</v>
      </c>
      <c r="F682" s="16" t="n">
        <v>0.768324290280112</v>
      </c>
      <c r="G682" s="17" t="s">
        <v>101</v>
      </c>
      <c r="H682" s="18" t="n">
        <v>0.3</v>
      </c>
      <c r="I682" s="18" t="n">
        <v>1</v>
      </c>
      <c r="J682" s="19" t="n">
        <v>0.927719599816782</v>
      </c>
      <c r="K682" s="19" t="n">
        <v>0.536963336924781</v>
      </c>
      <c r="L682" s="16" t="n">
        <v>13.312054971889</v>
      </c>
      <c r="M682" s="19" t="n">
        <v>0.830322119663061</v>
      </c>
      <c r="N682" s="19" t="n">
        <v>0.599076599122221</v>
      </c>
      <c r="O682" s="19" t="n">
        <v>0.927719599816782</v>
      </c>
      <c r="P682" s="19" t="n">
        <v>0.400405623124704</v>
      </c>
      <c r="Q682" s="17" t="s">
        <v>29</v>
      </c>
      <c r="R682" s="5" t="str">
        <f aca="false">IF(OR(Q682="Steel plate",Q682="Concrete jacket"),"Steel plate or jacket",Q682)</f>
        <v>Monitor</v>
      </c>
      <c r="S682" s="5" t="str">
        <f aca="false">IF(O682&lt;='Tree rules'!$C$4,IF(N682&lt;='Tree rules'!$C$5,IF(P682&lt;='Tree rules'!$C$7,"Monitor","Polymer laminate"),IF(P682&lt;='Tree rules'!$C$8,"Seal cracks","Polymer laminate")),IF(O682&lt;='Tree rules'!$C$6,IF(P682&lt;='Tree rules'!$C$9,"Polymer laminate","Steel plate or jacket"),IF(L682&lt;='Tree rules'!$C$10,"Steel plate or jacket","Polymer laminate")))</f>
        <v>Monitor</v>
      </c>
      <c r="T682" s="5" t="str">
        <f aca="false">IF(S682=R682,"Yes","No")</f>
        <v>Yes</v>
      </c>
    </row>
    <row r="683" customFormat="false" ht="15" hidden="false" customHeight="false" outlineLevel="0" collapsed="false">
      <c r="A683" s="15" t="n">
        <v>984</v>
      </c>
      <c r="B683" s="16" t="n">
        <v>6.01551424783639</v>
      </c>
      <c r="C683" s="15" t="n">
        <v>300</v>
      </c>
      <c r="D683" s="15" t="n">
        <v>525</v>
      </c>
      <c r="E683" s="15" t="n">
        <v>30</v>
      </c>
      <c r="F683" s="16" t="n">
        <v>0.878153082764443</v>
      </c>
      <c r="G683" s="17" t="s">
        <v>101</v>
      </c>
      <c r="H683" s="18" t="n">
        <v>0.3</v>
      </c>
      <c r="I683" s="18" t="n">
        <v>2</v>
      </c>
      <c r="J683" s="19" t="n">
        <v>0.856842517280399</v>
      </c>
      <c r="K683" s="19" t="n">
        <v>0.555527790066598</v>
      </c>
      <c r="L683" s="16" t="n">
        <v>12.6111409807891</v>
      </c>
      <c r="M683" s="19" t="n">
        <v>0.623805229250696</v>
      </c>
      <c r="N683" s="19" t="n">
        <v>0.883488607813239</v>
      </c>
      <c r="O683" s="19" t="n">
        <v>1.23768520450092</v>
      </c>
      <c r="P683" s="19" t="n">
        <v>0.758797464766442</v>
      </c>
      <c r="Q683" s="17" t="s">
        <v>31</v>
      </c>
      <c r="R683" s="5" t="str">
        <f aca="false">IF(OR(Q683="Steel plate",Q683="Concrete jacket"),"Steel plate or jacket",Q683)</f>
        <v>Polymer laminate</v>
      </c>
      <c r="S683" s="5" t="str">
        <f aca="false">IF(O683&lt;='Tree rules'!$C$4,IF(N683&lt;='Tree rules'!$C$5,IF(P683&lt;='Tree rules'!$C$7,"Monitor","Polymer laminate"),IF(P683&lt;='Tree rules'!$C$8,"Seal cracks","Polymer laminate")),IF(O683&lt;='Tree rules'!$C$6,IF(P683&lt;='Tree rules'!$C$9,"Polymer laminate","Steel plate or jacket"),IF(L683&lt;='Tree rules'!$C$10,"Steel plate or jacket","Polymer laminate")))</f>
        <v>Polymer laminate</v>
      </c>
      <c r="T683" s="5" t="str">
        <f aca="false">IF(S683=R683,"Yes","No")</f>
        <v>Yes</v>
      </c>
    </row>
    <row r="684" customFormat="false" ht="15" hidden="false" customHeight="false" outlineLevel="0" collapsed="false">
      <c r="A684" s="15" t="n">
        <v>985</v>
      </c>
      <c r="B684" s="16" t="n">
        <v>6.33849329363649</v>
      </c>
      <c r="C684" s="15" t="n">
        <v>300</v>
      </c>
      <c r="D684" s="15" t="n">
        <v>525</v>
      </c>
      <c r="E684" s="15" t="n">
        <v>30</v>
      </c>
      <c r="F684" s="16" t="n">
        <v>0.55967134260194</v>
      </c>
      <c r="G684" s="17" t="s">
        <v>103</v>
      </c>
      <c r="H684" s="18" t="n">
        <v>0.2</v>
      </c>
      <c r="I684" s="18" t="n">
        <v>1</v>
      </c>
      <c r="J684" s="19" t="n">
        <v>0.98701074422269</v>
      </c>
      <c r="K684" s="19" t="n">
        <v>0.463382672831511</v>
      </c>
      <c r="L684" s="16" t="n">
        <v>13.2327626171952</v>
      </c>
      <c r="M684" s="19" t="n">
        <v>0.901444577561127</v>
      </c>
      <c r="N684" s="19" t="n">
        <v>0.954404807644961</v>
      </c>
      <c r="O684" s="19" t="n">
        <v>0.98701074422269</v>
      </c>
      <c r="P684" s="19" t="n">
        <v>0.352053382354469</v>
      </c>
      <c r="Q684" s="17" t="s">
        <v>29</v>
      </c>
      <c r="R684" s="5" t="str">
        <f aca="false">IF(OR(Q684="Steel plate",Q684="Concrete jacket"),"Steel plate or jacket",Q684)</f>
        <v>Monitor</v>
      </c>
      <c r="S684" s="5" t="str">
        <f aca="false">IF(O684&lt;='Tree rules'!$C$4,IF(N684&lt;='Tree rules'!$C$5,IF(P684&lt;='Tree rules'!$C$7,"Monitor","Polymer laminate"),IF(P684&lt;='Tree rules'!$C$8,"Seal cracks","Polymer laminate")),IF(O684&lt;='Tree rules'!$C$6,IF(P684&lt;='Tree rules'!$C$9,"Polymer laminate","Steel plate or jacket"),IF(L684&lt;='Tree rules'!$C$10,"Steel plate or jacket","Polymer laminate")))</f>
        <v>Monitor</v>
      </c>
      <c r="T684" s="5" t="str">
        <f aca="false">IF(S684=R684,"Yes","No")</f>
        <v>Yes</v>
      </c>
    </row>
    <row r="685" customFormat="false" ht="15" hidden="false" customHeight="false" outlineLevel="0" collapsed="false">
      <c r="A685" s="15" t="n">
        <v>986</v>
      </c>
      <c r="B685" s="16" t="n">
        <v>3.75613659927158</v>
      </c>
      <c r="C685" s="15" t="n">
        <v>300</v>
      </c>
      <c r="D685" s="15" t="n">
        <v>350</v>
      </c>
      <c r="E685" s="15" t="n">
        <v>20</v>
      </c>
      <c r="F685" s="16" t="n">
        <v>0.693508312050727</v>
      </c>
      <c r="G685" s="17" t="s">
        <v>103</v>
      </c>
      <c r="H685" s="18" t="n">
        <v>0.2</v>
      </c>
      <c r="I685" s="18" t="n">
        <v>1</v>
      </c>
      <c r="J685" s="19" t="n">
        <v>0.928631748744437</v>
      </c>
      <c r="K685" s="19" t="n">
        <v>0.434181850548329</v>
      </c>
      <c r="L685" s="16" t="n">
        <v>12.437538408184</v>
      </c>
      <c r="M685" s="19" t="n">
        <v>0.666167597052351</v>
      </c>
      <c r="N685" s="19" t="n">
        <v>1.4798493925249</v>
      </c>
      <c r="O685" s="19" t="n">
        <v>0.928631748744437</v>
      </c>
      <c r="P685" s="19" t="n">
        <v>0.464233600410308</v>
      </c>
      <c r="Q685" s="17" t="s">
        <v>30</v>
      </c>
      <c r="R685" s="5" t="str">
        <f aca="false">IF(OR(Q685="Steel plate",Q685="Concrete jacket"),"Steel plate or jacket",Q685)</f>
        <v>Seal cracks</v>
      </c>
      <c r="S685" s="5" t="str">
        <f aca="false">IF(O685&lt;='Tree rules'!$C$4,IF(N685&lt;='Tree rules'!$C$5,IF(P685&lt;='Tree rules'!$C$7,"Monitor","Polymer laminate"),IF(P685&lt;='Tree rules'!$C$8,"Seal cracks","Polymer laminate")),IF(O685&lt;='Tree rules'!$C$6,IF(P685&lt;='Tree rules'!$C$9,"Polymer laminate","Steel plate or jacket"),IF(L685&lt;='Tree rules'!$C$10,"Steel plate or jacket","Polymer laminate")))</f>
        <v>Seal cracks</v>
      </c>
      <c r="T685" s="5" t="str">
        <f aca="false">IF(S685=R685,"Yes","No")</f>
        <v>Yes</v>
      </c>
    </row>
    <row r="686" customFormat="false" ht="15" hidden="false" customHeight="false" outlineLevel="0" collapsed="false">
      <c r="A686" s="15" t="n">
        <v>987</v>
      </c>
      <c r="B686" s="16" t="n">
        <v>5.25884208576326</v>
      </c>
      <c r="C686" s="15" t="n">
        <v>230</v>
      </c>
      <c r="D686" s="15" t="n">
        <v>400</v>
      </c>
      <c r="E686" s="15" t="n">
        <v>25</v>
      </c>
      <c r="F686" s="16" t="n">
        <v>0.552502860426148</v>
      </c>
      <c r="G686" s="17" t="s">
        <v>101</v>
      </c>
      <c r="H686" s="18" t="n">
        <v>0.3</v>
      </c>
      <c r="I686" s="18" t="n">
        <v>1.5</v>
      </c>
      <c r="J686" s="19" t="n">
        <v>0.926766023228137</v>
      </c>
      <c r="K686" s="19" t="n">
        <v>0.444384243469064</v>
      </c>
      <c r="L686" s="16" t="n">
        <v>14.7720283307957</v>
      </c>
      <c r="M686" s="19" t="n">
        <v>0.729964666565653</v>
      </c>
      <c r="N686" s="19" t="n">
        <v>0.751362520793763</v>
      </c>
      <c r="O686" s="19" t="n">
        <v>1.18422892578967</v>
      </c>
      <c r="P686" s="19" t="n">
        <v>0.483465954604861</v>
      </c>
      <c r="Q686" s="17" t="s">
        <v>31</v>
      </c>
      <c r="R686" s="5" t="str">
        <f aca="false">IF(OR(Q686="Steel plate",Q686="Concrete jacket"),"Steel plate or jacket",Q686)</f>
        <v>Polymer laminate</v>
      </c>
      <c r="S686" s="5" t="str">
        <f aca="false">IF(O686&lt;='Tree rules'!$C$4,IF(N686&lt;='Tree rules'!$C$5,IF(P686&lt;='Tree rules'!$C$7,"Monitor","Polymer laminate"),IF(P686&lt;='Tree rules'!$C$8,"Seal cracks","Polymer laminate")),IF(O686&lt;='Tree rules'!$C$6,IF(P686&lt;='Tree rules'!$C$9,"Polymer laminate","Steel plate or jacket"),IF(L686&lt;='Tree rules'!$C$10,"Steel plate or jacket","Polymer laminate")))</f>
        <v>Polymer laminate</v>
      </c>
      <c r="T686" s="5" t="str">
        <f aca="false">IF(S686=R686,"Yes","No")</f>
        <v>Yes</v>
      </c>
    </row>
    <row r="687" customFormat="false" ht="15" hidden="false" customHeight="false" outlineLevel="0" collapsed="false">
      <c r="A687" s="15" t="n">
        <v>988</v>
      </c>
      <c r="B687" s="16" t="n">
        <v>4.88990795005244</v>
      </c>
      <c r="C687" s="15" t="n">
        <v>300</v>
      </c>
      <c r="D687" s="15" t="n">
        <v>475</v>
      </c>
      <c r="E687" s="15" t="n">
        <v>25</v>
      </c>
      <c r="F687" s="16" t="n">
        <v>0.735735984447258</v>
      </c>
      <c r="G687" s="17" t="s">
        <v>101</v>
      </c>
      <c r="H687" s="18" t="n">
        <v>0.3</v>
      </c>
      <c r="I687" s="18" t="n">
        <v>1</v>
      </c>
      <c r="J687" s="19" t="n">
        <v>0.883653031022544</v>
      </c>
      <c r="K687" s="19" t="n">
        <v>0.496071026048574</v>
      </c>
      <c r="L687" s="16" t="n">
        <v>11.4517750586708</v>
      </c>
      <c r="M687" s="19" t="n">
        <v>0.436901623482895</v>
      </c>
      <c r="N687" s="19" t="n">
        <v>0.745495455644043</v>
      </c>
      <c r="O687" s="19" t="n">
        <v>0.883653031022544</v>
      </c>
      <c r="P687" s="19" t="n">
        <v>0.693441343399385</v>
      </c>
      <c r="Q687" s="17" t="s">
        <v>29</v>
      </c>
      <c r="R687" s="5" t="str">
        <f aca="false">IF(OR(Q687="Steel plate",Q687="Concrete jacket"),"Steel plate or jacket",Q687)</f>
        <v>Monitor</v>
      </c>
      <c r="S687" s="5" t="str">
        <f aca="false">IF(O687&lt;='Tree rules'!$C$4,IF(N687&lt;='Tree rules'!$C$5,IF(P687&lt;='Tree rules'!$C$7,"Monitor","Polymer laminate"),IF(P687&lt;='Tree rules'!$C$8,"Seal cracks","Polymer laminate")),IF(O687&lt;='Tree rules'!$C$6,IF(P687&lt;='Tree rules'!$C$9,"Polymer laminate","Steel plate or jacket"),IF(L687&lt;='Tree rules'!$C$10,"Steel plate or jacket","Polymer laminate")))</f>
        <v>Monitor</v>
      </c>
      <c r="T687" s="5" t="str">
        <f aca="false">IF(S687=R687,"Yes","No")</f>
        <v>Yes</v>
      </c>
    </row>
    <row r="688" customFormat="false" ht="15" hidden="false" customHeight="false" outlineLevel="0" collapsed="false">
      <c r="A688" s="15" t="n">
        <v>989</v>
      </c>
      <c r="B688" s="16" t="n">
        <v>7.2444922856961</v>
      </c>
      <c r="C688" s="15" t="n">
        <v>300</v>
      </c>
      <c r="D688" s="15" t="n">
        <v>725</v>
      </c>
      <c r="E688" s="15" t="n">
        <v>30</v>
      </c>
      <c r="F688" s="16" t="n">
        <v>0.592229542944762</v>
      </c>
      <c r="G688" s="17" t="s">
        <v>101</v>
      </c>
      <c r="H688" s="18" t="n">
        <v>0.3</v>
      </c>
      <c r="I688" s="18" t="n">
        <v>1</v>
      </c>
      <c r="J688" s="19" t="n">
        <v>0.967855596116307</v>
      </c>
      <c r="K688" s="19" t="n">
        <v>0.43696062345104</v>
      </c>
      <c r="L688" s="16" t="n">
        <v>10.6693553544862</v>
      </c>
      <c r="M688" s="19" t="n">
        <v>0.509543652979196</v>
      </c>
      <c r="N688" s="19" t="n">
        <v>0.60285467460195</v>
      </c>
      <c r="O688" s="19" t="n">
        <v>0.967855596116307</v>
      </c>
      <c r="P688" s="19" t="n">
        <v>0.512110248481145</v>
      </c>
      <c r="Q688" s="17" t="s">
        <v>29</v>
      </c>
      <c r="R688" s="5" t="str">
        <f aca="false">IF(OR(Q688="Steel plate",Q688="Concrete jacket"),"Steel plate or jacket",Q688)</f>
        <v>Monitor</v>
      </c>
      <c r="S688" s="5" t="str">
        <f aca="false">IF(O688&lt;='Tree rules'!$C$4,IF(N688&lt;='Tree rules'!$C$5,IF(P688&lt;='Tree rules'!$C$7,"Monitor","Polymer laminate"),IF(P688&lt;='Tree rules'!$C$8,"Seal cracks","Polymer laminate")),IF(O688&lt;='Tree rules'!$C$6,IF(P688&lt;='Tree rules'!$C$9,"Polymer laminate","Steel plate or jacket"),IF(L688&lt;='Tree rules'!$C$10,"Steel plate or jacket","Polymer laminate")))</f>
        <v>Monitor</v>
      </c>
      <c r="T688" s="5" t="str">
        <f aca="false">IF(S688=R688,"Yes","No")</f>
        <v>Yes</v>
      </c>
    </row>
    <row r="689" customFormat="false" ht="15" hidden="false" customHeight="false" outlineLevel="0" collapsed="false">
      <c r="A689" s="15" t="n">
        <v>990</v>
      </c>
      <c r="B689" s="16" t="n">
        <v>4.91679118524582</v>
      </c>
      <c r="C689" s="15" t="n">
        <v>300</v>
      </c>
      <c r="D689" s="15" t="n">
        <v>400</v>
      </c>
      <c r="E689" s="15" t="n">
        <v>25</v>
      </c>
      <c r="F689" s="16" t="n">
        <v>0.594998608634431</v>
      </c>
      <c r="G689" s="17" t="s">
        <v>101</v>
      </c>
      <c r="H689" s="18" t="n">
        <v>0.3</v>
      </c>
      <c r="I689" s="18" t="n">
        <v>2</v>
      </c>
      <c r="J689" s="19" t="n">
        <v>0.93282585062068</v>
      </c>
      <c r="K689" s="19" t="n">
        <v>0.427559826340013</v>
      </c>
      <c r="L689" s="16" t="n">
        <v>13.9681567762665</v>
      </c>
      <c r="M689" s="19" t="n">
        <v>0.269529241801802</v>
      </c>
      <c r="N689" s="19" t="n">
        <v>1.78625138540065</v>
      </c>
      <c r="O689" s="19" t="n">
        <v>1.46681284254451</v>
      </c>
      <c r="P689" s="19" t="n">
        <v>1.38302161782028</v>
      </c>
      <c r="Q689" s="17" t="s">
        <v>31</v>
      </c>
      <c r="R689" s="5" t="str">
        <f aca="false">IF(OR(Q689="Steel plate",Q689="Concrete jacket"),"Steel plate or jacket",Q689)</f>
        <v>Polymer laminate</v>
      </c>
      <c r="S689" s="5" t="str">
        <f aca="false">IF(O689&lt;='Tree rules'!$C$4,IF(N689&lt;='Tree rules'!$C$5,IF(P689&lt;='Tree rules'!$C$7,"Monitor","Polymer laminate"),IF(P689&lt;='Tree rules'!$C$8,"Seal cracks","Polymer laminate")),IF(O689&lt;='Tree rules'!$C$6,IF(P689&lt;='Tree rules'!$C$9,"Polymer laminate","Steel plate or jacket"),IF(L689&lt;='Tree rules'!$C$10,"Steel plate or jacket","Polymer laminate")))</f>
        <v>Polymer laminate</v>
      </c>
      <c r="T689" s="5" t="str">
        <f aca="false">IF(S689=R689,"Yes","No")</f>
        <v>Yes</v>
      </c>
    </row>
    <row r="690" customFormat="false" ht="15" hidden="false" customHeight="false" outlineLevel="0" collapsed="false">
      <c r="A690" s="15" t="n">
        <v>991</v>
      </c>
      <c r="B690" s="16" t="n">
        <v>3.22891852744353</v>
      </c>
      <c r="C690" s="15" t="n">
        <v>230</v>
      </c>
      <c r="D690" s="15" t="n">
        <v>300</v>
      </c>
      <c r="E690" s="15" t="n">
        <v>20</v>
      </c>
      <c r="F690" s="16" t="n">
        <v>0.576243217710084</v>
      </c>
      <c r="G690" s="17" t="s">
        <v>101</v>
      </c>
      <c r="H690" s="18" t="n">
        <v>0.3</v>
      </c>
      <c r="I690" s="18" t="n">
        <v>1.5</v>
      </c>
      <c r="J690" s="19" t="n">
        <v>0.904778761549524</v>
      </c>
      <c r="K690" s="19" t="n">
        <v>0.409974812724578</v>
      </c>
      <c r="L690" s="16" t="n">
        <v>12.6129629978263</v>
      </c>
      <c r="M690" s="19" t="n">
        <v>0.461422505954843</v>
      </c>
      <c r="N690" s="19" t="n">
        <v>0.878870654880019</v>
      </c>
      <c r="O690" s="19" t="n">
        <v>1.17169989066257</v>
      </c>
      <c r="P690" s="19" t="n">
        <v>0.595461074025471</v>
      </c>
      <c r="Q690" s="17" t="s">
        <v>31</v>
      </c>
      <c r="R690" s="5" t="str">
        <f aca="false">IF(OR(Q690="Steel plate",Q690="Concrete jacket"),"Steel plate or jacket",Q690)</f>
        <v>Polymer laminate</v>
      </c>
      <c r="S690" s="5" t="str">
        <f aca="false">IF(O690&lt;='Tree rules'!$C$4,IF(N690&lt;='Tree rules'!$C$5,IF(P690&lt;='Tree rules'!$C$7,"Monitor","Polymer laminate"),IF(P690&lt;='Tree rules'!$C$8,"Seal cracks","Polymer laminate")),IF(O690&lt;='Tree rules'!$C$6,IF(P690&lt;='Tree rules'!$C$9,"Polymer laminate","Steel plate or jacket"),IF(L690&lt;='Tree rules'!$C$10,"Steel plate or jacket","Polymer laminate")))</f>
        <v>Polymer laminate</v>
      </c>
      <c r="T690" s="5" t="str">
        <f aca="false">IF(S690=R690,"Yes","No")</f>
        <v>Yes</v>
      </c>
    </row>
    <row r="691" customFormat="false" ht="15" hidden="false" customHeight="false" outlineLevel="0" collapsed="false">
      <c r="A691" s="15" t="n">
        <v>992</v>
      </c>
      <c r="B691" s="16" t="n">
        <v>6.96822391996106</v>
      </c>
      <c r="C691" s="15" t="n">
        <v>230</v>
      </c>
      <c r="D691" s="15" t="n">
        <v>550</v>
      </c>
      <c r="E691" s="15" t="n">
        <v>20</v>
      </c>
      <c r="F691" s="16" t="n">
        <v>0.544187190990784</v>
      </c>
      <c r="G691" s="17" t="s">
        <v>103</v>
      </c>
      <c r="H691" s="18" t="n">
        <v>0.2</v>
      </c>
      <c r="I691" s="18" t="n">
        <v>1</v>
      </c>
      <c r="J691" s="19" t="n">
        <v>0.937834427429781</v>
      </c>
      <c r="K691" s="19" t="n">
        <v>0.480036538915217</v>
      </c>
      <c r="L691" s="16" t="n">
        <v>13.8809241433487</v>
      </c>
      <c r="M691" s="19" t="n">
        <v>0.856651139103913</v>
      </c>
      <c r="N691" s="19" t="n">
        <v>1.18849202058184</v>
      </c>
      <c r="O691" s="19" t="n">
        <v>0.937834427429781</v>
      </c>
      <c r="P691" s="19" t="n">
        <v>0.416727451738495</v>
      </c>
      <c r="Q691" s="17" t="s">
        <v>30</v>
      </c>
      <c r="R691" s="5" t="str">
        <f aca="false">IF(OR(Q691="Steel plate",Q691="Concrete jacket"),"Steel plate or jacket",Q691)</f>
        <v>Seal cracks</v>
      </c>
      <c r="S691" s="5" t="str">
        <f aca="false">IF(O691&lt;='Tree rules'!$C$4,IF(N691&lt;='Tree rules'!$C$5,IF(P691&lt;='Tree rules'!$C$7,"Monitor","Polymer laminate"),IF(P691&lt;='Tree rules'!$C$8,"Seal cracks","Polymer laminate")),IF(O691&lt;='Tree rules'!$C$6,IF(P691&lt;='Tree rules'!$C$9,"Polymer laminate","Steel plate or jacket"),IF(L691&lt;='Tree rules'!$C$10,"Steel plate or jacket","Polymer laminate")))</f>
        <v>Seal cracks</v>
      </c>
      <c r="T691" s="5" t="str">
        <f aca="false">IF(S691=R691,"Yes","No")</f>
        <v>Yes</v>
      </c>
    </row>
    <row r="692" customFormat="false" ht="15" hidden="false" customHeight="false" outlineLevel="0" collapsed="false">
      <c r="A692" s="15" t="n">
        <v>993</v>
      </c>
      <c r="B692" s="16" t="n">
        <v>5.01316613159506</v>
      </c>
      <c r="C692" s="15" t="n">
        <v>230</v>
      </c>
      <c r="D692" s="15" t="n">
        <v>425</v>
      </c>
      <c r="E692" s="15" t="n">
        <v>30</v>
      </c>
      <c r="F692" s="16" t="n">
        <v>0.691964884122107</v>
      </c>
      <c r="G692" s="17" t="s">
        <v>103</v>
      </c>
      <c r="H692" s="18" t="n">
        <v>0.2</v>
      </c>
      <c r="I692" s="18" t="n">
        <v>2</v>
      </c>
      <c r="J692" s="19" t="n">
        <v>0.929896697593562</v>
      </c>
      <c r="K692" s="19" t="n">
        <v>0.628119704907507</v>
      </c>
      <c r="L692" s="16" t="n">
        <v>13.2273512706994</v>
      </c>
      <c r="M692" s="19" t="n">
        <v>0.397719840747667</v>
      </c>
      <c r="N692" s="19" t="n">
        <v>1.45042196870975</v>
      </c>
      <c r="O692" s="19" t="n">
        <v>1.27570695590019</v>
      </c>
      <c r="P692" s="19" t="n">
        <v>1.03897941300878</v>
      </c>
      <c r="Q692" s="17" t="s">
        <v>31</v>
      </c>
      <c r="R692" s="5" t="str">
        <f aca="false">IF(OR(Q692="Steel plate",Q692="Concrete jacket"),"Steel plate or jacket",Q692)</f>
        <v>Polymer laminate</v>
      </c>
      <c r="S692" s="5" t="str">
        <f aca="false">IF(O692&lt;='Tree rules'!$C$4,IF(N692&lt;='Tree rules'!$C$5,IF(P692&lt;='Tree rules'!$C$7,"Monitor","Polymer laminate"),IF(P692&lt;='Tree rules'!$C$8,"Seal cracks","Polymer laminate")),IF(O692&lt;='Tree rules'!$C$6,IF(P692&lt;='Tree rules'!$C$9,"Polymer laminate","Steel plate or jacket"),IF(L692&lt;='Tree rules'!$C$10,"Steel plate or jacket","Polymer laminate")))</f>
        <v>Polymer laminate</v>
      </c>
      <c r="T692" s="5" t="str">
        <f aca="false">IF(S692=R692,"Yes","No")</f>
        <v>Yes</v>
      </c>
    </row>
    <row r="693" customFormat="false" ht="15" hidden="false" customHeight="false" outlineLevel="0" collapsed="false">
      <c r="A693" s="15" t="n">
        <v>997</v>
      </c>
      <c r="B693" s="16" t="n">
        <v>3.13738515191406</v>
      </c>
      <c r="C693" s="15" t="n">
        <v>230</v>
      </c>
      <c r="D693" s="15" t="n">
        <v>300</v>
      </c>
      <c r="E693" s="15" t="n">
        <v>30</v>
      </c>
      <c r="F693" s="16" t="n">
        <v>0.576243217710084</v>
      </c>
      <c r="G693" s="17" t="s">
        <v>101</v>
      </c>
      <c r="H693" s="18" t="n">
        <v>0.3</v>
      </c>
      <c r="I693" s="18" t="n">
        <v>1</v>
      </c>
      <c r="J693" s="19" t="n">
        <v>0.957225713984616</v>
      </c>
      <c r="K693" s="19" t="n">
        <v>0.427282793820994</v>
      </c>
      <c r="L693" s="16" t="n">
        <v>12.2554107496643</v>
      </c>
      <c r="M693" s="19" t="n">
        <v>0.364700617774431</v>
      </c>
      <c r="N693" s="19" t="n">
        <v>0.738491527598385</v>
      </c>
      <c r="O693" s="19" t="n">
        <v>0.957225713984616</v>
      </c>
      <c r="P693" s="19" t="n">
        <v>0.572755630058328</v>
      </c>
      <c r="Q693" s="17" t="s">
        <v>29</v>
      </c>
      <c r="R693" s="5" t="str">
        <f aca="false">IF(OR(Q693="Steel plate",Q693="Concrete jacket"),"Steel plate or jacket",Q693)</f>
        <v>Monitor</v>
      </c>
      <c r="S693" s="5" t="str">
        <f aca="false">IF(O693&lt;='Tree rules'!$C$4,IF(N693&lt;='Tree rules'!$C$5,IF(P693&lt;='Tree rules'!$C$7,"Monitor","Polymer laminate"),IF(P693&lt;='Tree rules'!$C$8,"Seal cracks","Polymer laminate")),IF(O693&lt;='Tree rules'!$C$6,IF(P693&lt;='Tree rules'!$C$9,"Polymer laminate","Steel plate or jacket"),IF(L693&lt;='Tree rules'!$C$10,"Steel plate or jacket","Polymer laminate")))</f>
        <v>Monitor</v>
      </c>
      <c r="T693" s="5" t="str">
        <f aca="false">IF(S693=R693,"Yes","No")</f>
        <v>Yes</v>
      </c>
    </row>
    <row r="694" customFormat="false" ht="15" hidden="false" customHeight="false" outlineLevel="0" collapsed="false">
      <c r="A694" s="15" t="n">
        <v>1001</v>
      </c>
      <c r="B694" s="16" t="n">
        <v>5.46217038293065</v>
      </c>
      <c r="C694" s="15" t="n">
        <v>230</v>
      </c>
      <c r="D694" s="15" t="n">
        <v>450</v>
      </c>
      <c r="E694" s="15" t="n">
        <v>25</v>
      </c>
      <c r="F694" s="16" t="n">
        <v>0.679557138998441</v>
      </c>
      <c r="G694" s="17" t="s">
        <v>103</v>
      </c>
      <c r="H694" s="18" t="n">
        <v>0.2</v>
      </c>
      <c r="I694" s="18" t="n">
        <v>1</v>
      </c>
      <c r="J694" s="19" t="n">
        <v>0.90292476333708</v>
      </c>
      <c r="K694" s="19" t="n">
        <v>0.617122372366853</v>
      </c>
      <c r="L694" s="16" t="n">
        <v>13.5874885147529</v>
      </c>
      <c r="M694" s="19" t="n">
        <v>0.728402873029095</v>
      </c>
      <c r="N694" s="19" t="n">
        <v>1.21389090873395</v>
      </c>
      <c r="O694" s="19" t="n">
        <v>0.90292476333708</v>
      </c>
      <c r="P694" s="19" t="n">
        <v>0.52971519188677</v>
      </c>
      <c r="Q694" s="17" t="s">
        <v>30</v>
      </c>
      <c r="R694" s="5" t="str">
        <f aca="false">IF(OR(Q694="Steel plate",Q694="Concrete jacket"),"Steel plate or jacket",Q694)</f>
        <v>Seal cracks</v>
      </c>
      <c r="S694" s="5" t="str">
        <f aca="false">IF(O694&lt;='Tree rules'!$C$4,IF(N694&lt;='Tree rules'!$C$5,IF(P694&lt;='Tree rules'!$C$7,"Monitor","Polymer laminate"),IF(P694&lt;='Tree rules'!$C$8,"Seal cracks","Polymer laminate")),IF(O694&lt;='Tree rules'!$C$6,IF(P694&lt;='Tree rules'!$C$9,"Polymer laminate","Steel plate or jacket"),IF(L694&lt;='Tree rules'!$C$10,"Steel plate or jacket","Polymer laminate")))</f>
        <v>Seal cracks</v>
      </c>
      <c r="T694" s="5" t="str">
        <f aca="false">IF(S694=R694,"Yes","No")</f>
        <v>Yes</v>
      </c>
    </row>
    <row r="695" customFormat="false" ht="15" hidden="false" customHeight="false" outlineLevel="0" collapsed="false">
      <c r="A695" s="15" t="n">
        <v>1002</v>
      </c>
      <c r="B695" s="16" t="n">
        <v>4.68245483690524</v>
      </c>
      <c r="C695" s="15" t="n">
        <v>300</v>
      </c>
      <c r="D695" s="15" t="n">
        <v>350</v>
      </c>
      <c r="E695" s="15" t="n">
        <v>30</v>
      </c>
      <c r="F695" s="16" t="n">
        <v>0.739198271432892</v>
      </c>
      <c r="G695" s="17" t="s">
        <v>101</v>
      </c>
      <c r="H695" s="18" t="n">
        <v>0.3</v>
      </c>
      <c r="I695" s="18" t="n">
        <v>1</v>
      </c>
      <c r="J695" s="19" t="n">
        <v>0.862042636661914</v>
      </c>
      <c r="K695" s="19" t="n">
        <v>0.628716515064897</v>
      </c>
      <c r="L695" s="16" t="n">
        <v>15.3021399898864</v>
      </c>
      <c r="M695" s="19" t="n">
        <v>0.364460972045864</v>
      </c>
      <c r="N695" s="19" t="n">
        <v>0.593117426156119</v>
      </c>
      <c r="O695" s="19" t="n">
        <v>0.862042636661914</v>
      </c>
      <c r="P695" s="19" t="n">
        <v>1.03555447831909</v>
      </c>
      <c r="Q695" s="17" t="s">
        <v>31</v>
      </c>
      <c r="R695" s="5" t="str">
        <f aca="false">IF(OR(Q695="Steel plate",Q695="Concrete jacket"),"Steel plate or jacket",Q695)</f>
        <v>Polymer laminate</v>
      </c>
      <c r="S695" s="5" t="str">
        <f aca="false">IF(O695&lt;='Tree rules'!$C$4,IF(N695&lt;='Tree rules'!$C$5,IF(P695&lt;='Tree rules'!$C$7,"Monitor","Polymer laminate"),IF(P695&lt;='Tree rules'!$C$8,"Seal cracks","Polymer laminate")),IF(O695&lt;='Tree rules'!$C$6,IF(P695&lt;='Tree rules'!$C$9,"Polymer laminate","Steel plate or jacket"),IF(L695&lt;='Tree rules'!$C$10,"Steel plate or jacket","Polymer laminate")))</f>
        <v>Polymer laminate</v>
      </c>
      <c r="T695" s="5" t="str">
        <f aca="false">IF(S695=R695,"Yes","No")</f>
        <v>Yes</v>
      </c>
    </row>
    <row r="696" customFormat="false" ht="15" hidden="false" customHeight="false" outlineLevel="0" collapsed="false">
      <c r="A696" s="15" t="n">
        <v>1003</v>
      </c>
      <c r="B696" s="16" t="n">
        <v>4.9075838685902</v>
      </c>
      <c r="C696" s="15" t="n">
        <v>300</v>
      </c>
      <c r="D696" s="15" t="n">
        <v>450</v>
      </c>
      <c r="E696" s="15" t="n">
        <v>20</v>
      </c>
      <c r="F696" s="16" t="n">
        <v>0.557129731671096</v>
      </c>
      <c r="G696" s="17" t="s">
        <v>101</v>
      </c>
      <c r="H696" s="18" t="n">
        <v>0.3</v>
      </c>
      <c r="I696" s="18" t="n">
        <v>1</v>
      </c>
      <c r="J696" s="19" t="n">
        <v>0.893449741654093</v>
      </c>
      <c r="K696" s="19" t="n">
        <v>0.508276046612291</v>
      </c>
      <c r="L696" s="16" t="n">
        <v>12.0876449965276</v>
      </c>
      <c r="M696" s="19" t="n">
        <v>0.578288088075363</v>
      </c>
      <c r="N696" s="19" t="n">
        <v>0.552082304243451</v>
      </c>
      <c r="O696" s="19" t="n">
        <v>0.893449741654093</v>
      </c>
      <c r="P696" s="19" t="n">
        <v>0.500077163735749</v>
      </c>
      <c r="Q696" s="17" t="s">
        <v>29</v>
      </c>
      <c r="R696" s="5" t="str">
        <f aca="false">IF(OR(Q696="Steel plate",Q696="Concrete jacket"),"Steel plate or jacket",Q696)</f>
        <v>Monitor</v>
      </c>
      <c r="S696" s="5" t="str">
        <f aca="false">IF(O696&lt;='Tree rules'!$C$4,IF(N696&lt;='Tree rules'!$C$5,IF(P696&lt;='Tree rules'!$C$7,"Monitor","Polymer laminate"),IF(P696&lt;='Tree rules'!$C$8,"Seal cracks","Polymer laminate")),IF(O696&lt;='Tree rules'!$C$6,IF(P696&lt;='Tree rules'!$C$9,"Polymer laminate","Steel plate or jacket"),IF(L696&lt;='Tree rules'!$C$10,"Steel plate or jacket","Polymer laminate")))</f>
        <v>Monitor</v>
      </c>
      <c r="T696" s="5" t="str">
        <f aca="false">IF(S696=R696,"Yes","No")</f>
        <v>Yes</v>
      </c>
    </row>
    <row r="697" customFormat="false" ht="15" hidden="false" customHeight="false" outlineLevel="0" collapsed="false">
      <c r="A697" s="15" t="n">
        <v>1004</v>
      </c>
      <c r="B697" s="16" t="n">
        <v>3.46131978111775</v>
      </c>
      <c r="C697" s="15" t="n">
        <v>230</v>
      </c>
      <c r="D697" s="15" t="n">
        <v>300</v>
      </c>
      <c r="E697" s="15" t="n">
        <v>25</v>
      </c>
      <c r="F697" s="16" t="n">
        <v>0.688332522525665</v>
      </c>
      <c r="G697" s="17" t="s">
        <v>101</v>
      </c>
      <c r="H697" s="18" t="n">
        <v>0.3</v>
      </c>
      <c r="I697" s="18" t="n">
        <v>2</v>
      </c>
      <c r="J697" s="19" t="n">
        <v>0.876448842875816</v>
      </c>
      <c r="K697" s="19" t="n">
        <v>0.432613595078856</v>
      </c>
      <c r="L697" s="16" t="n">
        <v>13.627243232747</v>
      </c>
      <c r="M697" s="19" t="n">
        <v>0.828612062270476</v>
      </c>
      <c r="N697" s="19" t="n">
        <v>1.24617543969019</v>
      </c>
      <c r="O697" s="19" t="n">
        <v>1.37373400093242</v>
      </c>
      <c r="P697" s="19" t="n">
        <v>0.439814119727462</v>
      </c>
      <c r="Q697" s="17" t="s">
        <v>31</v>
      </c>
      <c r="R697" s="5" t="str">
        <f aca="false">IF(OR(Q697="Steel plate",Q697="Concrete jacket"),"Steel plate or jacket",Q697)</f>
        <v>Polymer laminate</v>
      </c>
      <c r="S697" s="5" t="str">
        <f aca="false">IF(O697&lt;='Tree rules'!$C$4,IF(N697&lt;='Tree rules'!$C$5,IF(P697&lt;='Tree rules'!$C$7,"Monitor","Polymer laminate"),IF(P697&lt;='Tree rules'!$C$8,"Seal cracks","Polymer laminate")),IF(O697&lt;='Tree rules'!$C$6,IF(P697&lt;='Tree rules'!$C$9,"Polymer laminate","Steel plate or jacket"),IF(L697&lt;='Tree rules'!$C$10,"Steel plate or jacket","Polymer laminate")))</f>
        <v>Polymer laminate</v>
      </c>
      <c r="T697" s="5" t="str">
        <f aca="false">IF(S697=R697,"Yes","No")</f>
        <v>Yes</v>
      </c>
    </row>
    <row r="698" customFormat="false" ht="15" hidden="false" customHeight="false" outlineLevel="0" collapsed="false">
      <c r="A698" s="15" t="n">
        <v>1006</v>
      </c>
      <c r="B698" s="16" t="n">
        <v>6.6302161209052</v>
      </c>
      <c r="C698" s="15" t="n">
        <v>300</v>
      </c>
      <c r="D698" s="15" t="n">
        <v>600</v>
      </c>
      <c r="E698" s="15" t="n">
        <v>30</v>
      </c>
      <c r="F698" s="16" t="n">
        <v>0.948548506518657</v>
      </c>
      <c r="G698" s="17" t="s">
        <v>103</v>
      </c>
      <c r="H698" s="18" t="n">
        <v>0.2</v>
      </c>
      <c r="I698" s="18" t="n">
        <v>1.5</v>
      </c>
      <c r="J698" s="19" t="n">
        <v>0.881837897454432</v>
      </c>
      <c r="K698" s="19" t="n">
        <v>0.507961949312909</v>
      </c>
      <c r="L698" s="16" t="n">
        <v>12.0112610885964</v>
      </c>
      <c r="M698" s="19" t="n">
        <v>0.879502696650277</v>
      </c>
      <c r="N698" s="19" t="n">
        <v>1.02795775027007</v>
      </c>
      <c r="O698" s="19" t="n">
        <v>1.09878679749717</v>
      </c>
      <c r="P698" s="19" t="n">
        <v>0.531275473353297</v>
      </c>
      <c r="Q698" s="17" t="s">
        <v>31</v>
      </c>
      <c r="R698" s="5" t="str">
        <f aca="false">IF(OR(Q698="Steel plate",Q698="Concrete jacket"),"Steel plate or jacket",Q698)</f>
        <v>Polymer laminate</v>
      </c>
      <c r="S698" s="5" t="str">
        <f aca="false">IF(O698&lt;='Tree rules'!$C$4,IF(N698&lt;='Tree rules'!$C$5,IF(P698&lt;='Tree rules'!$C$7,"Monitor","Polymer laminate"),IF(P698&lt;='Tree rules'!$C$8,"Seal cracks","Polymer laminate")),IF(O698&lt;='Tree rules'!$C$6,IF(P698&lt;='Tree rules'!$C$9,"Polymer laminate","Steel plate or jacket"),IF(L698&lt;='Tree rules'!$C$10,"Steel plate or jacket","Polymer laminate")))</f>
        <v>Polymer laminate</v>
      </c>
      <c r="T698" s="5" t="str">
        <f aca="false">IF(S698=R698,"Yes","No")</f>
        <v>Yes</v>
      </c>
    </row>
    <row r="699" customFormat="false" ht="15" hidden="false" customHeight="false" outlineLevel="0" collapsed="false">
      <c r="A699" s="15" t="n">
        <v>1007</v>
      </c>
      <c r="B699" s="16" t="n">
        <v>3.42504421321908</v>
      </c>
      <c r="C699" s="15" t="n">
        <v>300</v>
      </c>
      <c r="D699" s="15" t="n">
        <v>350</v>
      </c>
      <c r="E699" s="15" t="n">
        <v>20</v>
      </c>
      <c r="F699" s="16" t="n">
        <v>0.647751062595834</v>
      </c>
      <c r="G699" s="17" t="s">
        <v>102</v>
      </c>
      <c r="H699" s="18" t="n">
        <v>0.1</v>
      </c>
      <c r="I699" s="18" t="n">
        <v>1.5</v>
      </c>
      <c r="J699" s="19" t="n">
        <v>0.87737616502788</v>
      </c>
      <c r="K699" s="19" t="n">
        <v>0.489068153259847</v>
      </c>
      <c r="L699" s="16" t="n">
        <v>11.7699113856326</v>
      </c>
      <c r="M699" s="19" t="n">
        <v>0.403289026399858</v>
      </c>
      <c r="N699" s="19" t="n">
        <v>3.11270221122888</v>
      </c>
      <c r="O699" s="19" t="n">
        <v>1.10151587716962</v>
      </c>
      <c r="P699" s="19" t="n">
        <v>0.666450074779696</v>
      </c>
      <c r="Q699" s="17" t="s">
        <v>31</v>
      </c>
      <c r="R699" s="5" t="str">
        <f aca="false">IF(OR(Q699="Steel plate",Q699="Concrete jacket"),"Steel plate or jacket",Q699)</f>
        <v>Polymer laminate</v>
      </c>
      <c r="S699" s="5" t="str">
        <f aca="false">IF(O699&lt;='Tree rules'!$C$4,IF(N699&lt;='Tree rules'!$C$5,IF(P699&lt;='Tree rules'!$C$7,"Monitor","Polymer laminate"),IF(P699&lt;='Tree rules'!$C$8,"Seal cracks","Polymer laminate")),IF(O699&lt;='Tree rules'!$C$6,IF(P699&lt;='Tree rules'!$C$9,"Polymer laminate","Steel plate or jacket"),IF(L699&lt;='Tree rules'!$C$10,"Steel plate or jacket","Polymer laminate")))</f>
        <v>Polymer laminate</v>
      </c>
      <c r="T699" s="5" t="str">
        <f aca="false">IF(S699=R699,"Yes","No")</f>
        <v>Yes</v>
      </c>
    </row>
    <row r="700" customFormat="false" ht="15" hidden="false" customHeight="false" outlineLevel="0" collapsed="false">
      <c r="A700" s="15" t="n">
        <v>1008</v>
      </c>
      <c r="B700" s="16" t="n">
        <v>5.84704032292161</v>
      </c>
      <c r="C700" s="15" t="n">
        <v>230</v>
      </c>
      <c r="D700" s="15" t="n">
        <v>525</v>
      </c>
      <c r="E700" s="15" t="n">
        <v>30</v>
      </c>
      <c r="F700" s="16" t="n">
        <v>0.730006099046008</v>
      </c>
      <c r="G700" s="17" t="s">
        <v>101</v>
      </c>
      <c r="H700" s="18" t="n">
        <v>0.3</v>
      </c>
      <c r="I700" s="18" t="n">
        <v>1</v>
      </c>
      <c r="J700" s="19" t="n">
        <v>0.922253014889606</v>
      </c>
      <c r="K700" s="19" t="n">
        <v>0.649878684166899</v>
      </c>
      <c r="L700" s="16" t="n">
        <v>12.2067647660159</v>
      </c>
      <c r="M700" s="19" t="n">
        <v>0.938960635999861</v>
      </c>
      <c r="N700" s="19" t="n">
        <v>0.549583690125729</v>
      </c>
      <c r="O700" s="19" t="n">
        <v>0.922253014889606</v>
      </c>
      <c r="P700" s="19" t="n">
        <v>0.419992310822531</v>
      </c>
      <c r="Q700" s="17" t="s">
        <v>29</v>
      </c>
      <c r="R700" s="5" t="str">
        <f aca="false">IF(OR(Q700="Steel plate",Q700="Concrete jacket"),"Steel plate or jacket",Q700)</f>
        <v>Monitor</v>
      </c>
      <c r="S700" s="5" t="str">
        <f aca="false">IF(O700&lt;='Tree rules'!$C$4,IF(N700&lt;='Tree rules'!$C$5,IF(P700&lt;='Tree rules'!$C$7,"Monitor","Polymer laminate"),IF(P700&lt;='Tree rules'!$C$8,"Seal cracks","Polymer laminate")),IF(O700&lt;='Tree rules'!$C$6,IF(P700&lt;='Tree rules'!$C$9,"Polymer laminate","Steel plate or jacket"),IF(L700&lt;='Tree rules'!$C$10,"Steel plate or jacket","Polymer laminate")))</f>
        <v>Monitor</v>
      </c>
      <c r="T700" s="5" t="str">
        <f aca="false">IF(S700=R700,"Yes","No")</f>
        <v>Yes</v>
      </c>
    </row>
    <row r="701" customFormat="false" ht="15" hidden="false" customHeight="false" outlineLevel="0" collapsed="false">
      <c r="A701" s="15" t="n">
        <v>1010</v>
      </c>
      <c r="B701" s="16" t="n">
        <v>6.8240133941703</v>
      </c>
      <c r="C701" s="15" t="n">
        <v>300</v>
      </c>
      <c r="D701" s="15" t="n">
        <v>625</v>
      </c>
      <c r="E701" s="15" t="n">
        <v>25</v>
      </c>
      <c r="F701" s="16" t="n">
        <v>0.694514438099298</v>
      </c>
      <c r="G701" s="17" t="s">
        <v>103</v>
      </c>
      <c r="H701" s="18" t="n">
        <v>0.2</v>
      </c>
      <c r="I701" s="18" t="n">
        <v>1</v>
      </c>
      <c r="J701" s="19" t="n">
        <v>0.963229399876664</v>
      </c>
      <c r="K701" s="19" t="n">
        <v>0.564171714190185</v>
      </c>
      <c r="L701" s="16" t="n">
        <v>11.7858607844047</v>
      </c>
      <c r="M701" s="19" t="n">
        <v>0.448038508894183</v>
      </c>
      <c r="N701" s="19" t="n">
        <v>0.915931866887812</v>
      </c>
      <c r="O701" s="19" t="n">
        <v>0.963229399876664</v>
      </c>
      <c r="P701" s="19" t="n">
        <v>0.82407661931416</v>
      </c>
      <c r="Q701" s="17" t="s">
        <v>29</v>
      </c>
      <c r="R701" s="5" t="str">
        <f aca="false">IF(OR(Q701="Steel plate",Q701="Concrete jacket"),"Steel plate or jacket",Q701)</f>
        <v>Monitor</v>
      </c>
      <c r="S701" s="5" t="str">
        <f aca="false">IF(O701&lt;='Tree rules'!$C$4,IF(N701&lt;='Tree rules'!$C$5,IF(P701&lt;='Tree rules'!$C$7,"Monitor","Polymer laminate"),IF(P701&lt;='Tree rules'!$C$8,"Seal cracks","Polymer laminate")),IF(O701&lt;='Tree rules'!$C$6,IF(P701&lt;='Tree rules'!$C$9,"Polymer laminate","Steel plate or jacket"),IF(L701&lt;='Tree rules'!$C$10,"Steel plate or jacket","Polymer laminate")))</f>
        <v>Monitor</v>
      </c>
      <c r="T701" s="5" t="str">
        <f aca="false">IF(S701=R701,"Yes","No")</f>
        <v>Yes</v>
      </c>
    </row>
    <row r="702" customFormat="false" ht="15" hidden="false" customHeight="false" outlineLevel="0" collapsed="false">
      <c r="A702" s="15" t="n">
        <v>1014</v>
      </c>
      <c r="B702" s="16" t="n">
        <v>3.15999058149635</v>
      </c>
      <c r="C702" s="15" t="n">
        <v>230</v>
      </c>
      <c r="D702" s="15" t="n">
        <v>325</v>
      </c>
      <c r="E702" s="15" t="n">
        <v>30</v>
      </c>
      <c r="F702" s="16" t="n">
        <v>0.98621649775225</v>
      </c>
      <c r="G702" s="17" t="s">
        <v>101</v>
      </c>
      <c r="H702" s="18" t="n">
        <v>0.3</v>
      </c>
      <c r="I702" s="18" t="n">
        <v>2</v>
      </c>
      <c r="J702" s="19" t="n">
        <v>0.915798021572839</v>
      </c>
      <c r="K702" s="19" t="n">
        <v>0.626886825965638</v>
      </c>
      <c r="L702" s="16" t="n">
        <v>11.4079082364489</v>
      </c>
      <c r="M702" s="19" t="n">
        <v>0.80082496973173</v>
      </c>
      <c r="N702" s="19" t="n">
        <v>1.1610492149601</v>
      </c>
      <c r="O702" s="19" t="n">
        <v>1.25749432817627</v>
      </c>
      <c r="P702" s="19" t="n">
        <v>0.541609342653932</v>
      </c>
      <c r="Q702" s="17" t="s">
        <v>31</v>
      </c>
      <c r="R702" s="5" t="str">
        <f aca="false">IF(OR(Q702="Steel plate",Q702="Concrete jacket"),"Steel plate or jacket",Q702)</f>
        <v>Polymer laminate</v>
      </c>
      <c r="S702" s="5" t="str">
        <f aca="false">IF(O702&lt;='Tree rules'!$C$4,IF(N702&lt;='Tree rules'!$C$5,IF(P702&lt;='Tree rules'!$C$7,"Monitor","Polymer laminate"),IF(P702&lt;='Tree rules'!$C$8,"Seal cracks","Polymer laminate")),IF(O702&lt;='Tree rules'!$C$6,IF(P702&lt;='Tree rules'!$C$9,"Polymer laminate","Steel plate or jacket"),IF(L702&lt;='Tree rules'!$C$10,"Steel plate or jacket","Polymer laminate")))</f>
        <v>Polymer laminate</v>
      </c>
      <c r="T702" s="5" t="str">
        <f aca="false">IF(S702=R702,"Yes","No")</f>
        <v>Yes</v>
      </c>
    </row>
    <row r="703" customFormat="false" ht="15" hidden="false" customHeight="false" outlineLevel="0" collapsed="false">
      <c r="A703" s="15" t="n">
        <v>1015</v>
      </c>
      <c r="B703" s="16" t="n">
        <v>6.24861580937229</v>
      </c>
      <c r="C703" s="15" t="n">
        <v>300</v>
      </c>
      <c r="D703" s="15" t="n">
        <v>475</v>
      </c>
      <c r="E703" s="15" t="n">
        <v>30</v>
      </c>
      <c r="F703" s="16" t="n">
        <v>0.624901102811956</v>
      </c>
      <c r="G703" s="17" t="s">
        <v>103</v>
      </c>
      <c r="H703" s="18" t="n">
        <v>0.2</v>
      </c>
      <c r="I703" s="18" t="n">
        <v>1</v>
      </c>
      <c r="J703" s="19" t="n">
        <v>0.989273451001036</v>
      </c>
      <c r="K703" s="19" t="n">
        <v>0.418360120305989</v>
      </c>
      <c r="L703" s="16" t="n">
        <v>14.5655380171848</v>
      </c>
      <c r="M703" s="19" t="n">
        <v>0.867931399994258</v>
      </c>
      <c r="N703" s="19" t="n">
        <v>0.987014103072407</v>
      </c>
      <c r="O703" s="19" t="n">
        <v>0.989273451001036</v>
      </c>
      <c r="P703" s="19" t="n">
        <v>0.411870242254965</v>
      </c>
      <c r="Q703" s="17" t="s">
        <v>29</v>
      </c>
      <c r="R703" s="5" t="str">
        <f aca="false">IF(OR(Q703="Steel plate",Q703="Concrete jacket"),"Steel plate or jacket",Q703)</f>
        <v>Monitor</v>
      </c>
      <c r="S703" s="5" t="str">
        <f aca="false">IF(O703&lt;='Tree rules'!$C$4,IF(N703&lt;='Tree rules'!$C$5,IF(P703&lt;='Tree rules'!$C$7,"Monitor","Polymer laminate"),IF(P703&lt;='Tree rules'!$C$8,"Seal cracks","Polymer laminate")),IF(O703&lt;='Tree rules'!$C$6,IF(P703&lt;='Tree rules'!$C$9,"Polymer laminate","Steel plate or jacket"),IF(L703&lt;='Tree rules'!$C$10,"Steel plate or jacket","Polymer laminate")))</f>
        <v>Monitor</v>
      </c>
      <c r="T703" s="5" t="str">
        <f aca="false">IF(S703=R703,"Yes","No")</f>
        <v>Yes</v>
      </c>
    </row>
    <row r="704" customFormat="false" ht="15" hidden="false" customHeight="false" outlineLevel="0" collapsed="false">
      <c r="A704" s="15" t="n">
        <v>1017</v>
      </c>
      <c r="B704" s="16" t="n">
        <v>6.3358139534047</v>
      </c>
      <c r="C704" s="15" t="n">
        <v>230</v>
      </c>
      <c r="D704" s="15" t="n">
        <v>550</v>
      </c>
      <c r="E704" s="15" t="n">
        <v>25</v>
      </c>
      <c r="F704" s="16" t="n">
        <v>0.544187190990784</v>
      </c>
      <c r="G704" s="17" t="s">
        <v>103</v>
      </c>
      <c r="H704" s="18" t="n">
        <v>0.2</v>
      </c>
      <c r="I704" s="18" t="n">
        <v>1</v>
      </c>
      <c r="J704" s="19" t="n">
        <v>0.90551242378444</v>
      </c>
      <c r="K704" s="19" t="n">
        <v>0.442524915270104</v>
      </c>
      <c r="L704" s="16" t="n">
        <v>12.6211433334755</v>
      </c>
      <c r="M704" s="19" t="n">
        <v>0.796081846343374</v>
      </c>
      <c r="N704" s="19" t="n">
        <v>1.17378680578688</v>
      </c>
      <c r="O704" s="19" t="n">
        <v>0.90551242378444</v>
      </c>
      <c r="P704" s="19" t="n">
        <v>0.352494590862822</v>
      </c>
      <c r="Q704" s="17" t="s">
        <v>30</v>
      </c>
      <c r="R704" s="5" t="str">
        <f aca="false">IF(OR(Q704="Steel plate",Q704="Concrete jacket"),"Steel plate or jacket",Q704)</f>
        <v>Seal cracks</v>
      </c>
      <c r="S704" s="5" t="str">
        <f aca="false">IF(O704&lt;='Tree rules'!$C$4,IF(N704&lt;='Tree rules'!$C$5,IF(P704&lt;='Tree rules'!$C$7,"Monitor","Polymer laminate"),IF(P704&lt;='Tree rules'!$C$8,"Seal cracks","Polymer laminate")),IF(O704&lt;='Tree rules'!$C$6,IF(P704&lt;='Tree rules'!$C$9,"Polymer laminate","Steel plate or jacket"),IF(L704&lt;='Tree rules'!$C$10,"Steel plate or jacket","Polymer laminate")))</f>
        <v>Seal cracks</v>
      </c>
      <c r="T704" s="5" t="str">
        <f aca="false">IF(S704=R704,"Yes","No")</f>
        <v>Yes</v>
      </c>
    </row>
    <row r="705" customFormat="false" ht="15" hidden="false" customHeight="false" outlineLevel="0" collapsed="false">
      <c r="A705" s="15" t="n">
        <v>1018</v>
      </c>
      <c r="B705" s="16" t="n">
        <v>5.24124106877421</v>
      </c>
      <c r="C705" s="15" t="n">
        <v>300</v>
      </c>
      <c r="D705" s="15" t="n">
        <v>450</v>
      </c>
      <c r="E705" s="15" t="n">
        <v>30</v>
      </c>
      <c r="F705" s="16" t="n">
        <v>0.781490709848207</v>
      </c>
      <c r="G705" s="17" t="s">
        <v>103</v>
      </c>
      <c r="H705" s="18" t="n">
        <v>0.2</v>
      </c>
      <c r="I705" s="18" t="n">
        <v>1.5</v>
      </c>
      <c r="J705" s="19" t="n">
        <v>0.876829897197926</v>
      </c>
      <c r="K705" s="19" t="n">
        <v>0.534145955055784</v>
      </c>
      <c r="L705" s="16" t="n">
        <v>13.0379131064035</v>
      </c>
      <c r="M705" s="19" t="n">
        <v>0.327674461080345</v>
      </c>
      <c r="N705" s="19" t="n">
        <v>1.42031105484736</v>
      </c>
      <c r="O705" s="19" t="n">
        <v>1.08106727436676</v>
      </c>
      <c r="P705" s="19" t="n">
        <v>1.15142275956255</v>
      </c>
      <c r="Q705" s="17" t="s">
        <v>31</v>
      </c>
      <c r="R705" s="5" t="str">
        <f aca="false">IF(OR(Q705="Steel plate",Q705="Concrete jacket"),"Steel plate or jacket",Q705)</f>
        <v>Polymer laminate</v>
      </c>
      <c r="S705" s="5" t="str">
        <f aca="false">IF(O705&lt;='Tree rules'!$C$4,IF(N705&lt;='Tree rules'!$C$5,IF(P705&lt;='Tree rules'!$C$7,"Monitor","Polymer laminate"),IF(P705&lt;='Tree rules'!$C$8,"Seal cracks","Polymer laminate")),IF(O705&lt;='Tree rules'!$C$6,IF(P705&lt;='Tree rules'!$C$9,"Polymer laminate","Steel plate or jacket"),IF(L705&lt;='Tree rules'!$C$10,"Steel plate or jacket","Polymer laminate")))</f>
        <v>Polymer laminate</v>
      </c>
      <c r="T705" s="5" t="str">
        <f aca="false">IF(S705=R705,"Yes","No")</f>
        <v>Yes</v>
      </c>
    </row>
    <row r="706" customFormat="false" ht="15" hidden="false" customHeight="false" outlineLevel="0" collapsed="false">
      <c r="A706" s="15" t="n">
        <v>1020</v>
      </c>
      <c r="B706" s="16" t="n">
        <v>4.70143773953392</v>
      </c>
      <c r="C706" s="15" t="n">
        <v>230</v>
      </c>
      <c r="D706" s="15" t="n">
        <v>375</v>
      </c>
      <c r="E706" s="15" t="n">
        <v>25</v>
      </c>
      <c r="F706" s="16" t="n">
        <v>0.594232683721175</v>
      </c>
      <c r="G706" s="17" t="s">
        <v>103</v>
      </c>
      <c r="H706" s="18" t="n">
        <v>0.2</v>
      </c>
      <c r="I706" s="18" t="n">
        <v>1.5</v>
      </c>
      <c r="J706" s="19" t="n">
        <v>0.961526657104369</v>
      </c>
      <c r="K706" s="19" t="n">
        <v>0.534001337010363</v>
      </c>
      <c r="L706" s="16" t="n">
        <v>14.2037393943623</v>
      </c>
      <c r="M706" s="19" t="n">
        <v>0.791408862367547</v>
      </c>
      <c r="N706" s="19" t="n">
        <v>1.12784948204323</v>
      </c>
      <c r="O706" s="19" t="n">
        <v>1.18556172542414</v>
      </c>
      <c r="P706" s="19" t="n">
        <v>0.48443141037908</v>
      </c>
      <c r="Q706" s="17" t="s">
        <v>31</v>
      </c>
      <c r="R706" s="5" t="str">
        <f aca="false">IF(OR(Q706="Steel plate",Q706="Concrete jacket"),"Steel plate or jacket",Q706)</f>
        <v>Polymer laminate</v>
      </c>
      <c r="S706" s="5" t="str">
        <f aca="false">IF(O706&lt;='Tree rules'!$C$4,IF(N706&lt;='Tree rules'!$C$5,IF(P706&lt;='Tree rules'!$C$7,"Monitor","Polymer laminate"),IF(P706&lt;='Tree rules'!$C$8,"Seal cracks","Polymer laminate")),IF(O706&lt;='Tree rules'!$C$6,IF(P706&lt;='Tree rules'!$C$9,"Polymer laminate","Steel plate or jacket"),IF(L706&lt;='Tree rules'!$C$10,"Steel plate or jacket","Polymer laminate")))</f>
        <v>Polymer laminate</v>
      </c>
      <c r="T706" s="5" t="str">
        <f aca="false">IF(S706=R706,"Yes","No")</f>
        <v>Yes</v>
      </c>
    </row>
    <row r="707" customFormat="false" ht="15" hidden="false" customHeight="false" outlineLevel="0" collapsed="false">
      <c r="A707" s="15" t="n">
        <v>1022</v>
      </c>
      <c r="B707" s="16" t="n">
        <v>4.24151978365512</v>
      </c>
      <c r="C707" s="15" t="n">
        <v>230</v>
      </c>
      <c r="D707" s="15" t="n">
        <v>375</v>
      </c>
      <c r="E707" s="15" t="n">
        <v>30</v>
      </c>
      <c r="F707" s="16" t="n">
        <v>0.835418868126524</v>
      </c>
      <c r="G707" s="17" t="s">
        <v>101</v>
      </c>
      <c r="H707" s="18" t="n">
        <v>0.3</v>
      </c>
      <c r="I707" s="18" t="n">
        <v>1</v>
      </c>
      <c r="J707" s="19" t="n">
        <v>0.935406509251099</v>
      </c>
      <c r="K707" s="19" t="n">
        <v>0.474582363987496</v>
      </c>
      <c r="L707" s="16" t="n">
        <v>12.9710085127068</v>
      </c>
      <c r="M707" s="19" t="n">
        <v>0.869958137781673</v>
      </c>
      <c r="N707" s="19" t="n">
        <v>0.829655845932056</v>
      </c>
      <c r="O707" s="19" t="n">
        <v>0.935406509251099</v>
      </c>
      <c r="P707" s="19" t="n">
        <v>0.41579309281683</v>
      </c>
      <c r="Q707" s="17" t="s">
        <v>29</v>
      </c>
      <c r="R707" s="5" t="str">
        <f aca="false">IF(OR(Q707="Steel plate",Q707="Concrete jacket"),"Steel plate or jacket",Q707)</f>
        <v>Monitor</v>
      </c>
      <c r="S707" s="5" t="str">
        <f aca="false">IF(O707&lt;='Tree rules'!$C$4,IF(N707&lt;='Tree rules'!$C$5,IF(P707&lt;='Tree rules'!$C$7,"Monitor","Polymer laminate"),IF(P707&lt;='Tree rules'!$C$8,"Seal cracks","Polymer laminate")),IF(O707&lt;='Tree rules'!$C$6,IF(P707&lt;='Tree rules'!$C$9,"Polymer laminate","Steel plate or jacket"),IF(L707&lt;='Tree rules'!$C$10,"Steel plate or jacket","Polymer laminate")))</f>
        <v>Monitor</v>
      </c>
      <c r="T707" s="5" t="str">
        <f aca="false">IF(S707=R707,"Yes","No")</f>
        <v>Yes</v>
      </c>
    </row>
    <row r="708" customFormat="false" ht="15" hidden="false" customHeight="false" outlineLevel="0" collapsed="false">
      <c r="A708" s="15" t="n">
        <v>1025</v>
      </c>
      <c r="B708" s="16" t="n">
        <v>3.19567224006696</v>
      </c>
      <c r="C708" s="15" t="n">
        <v>230</v>
      </c>
      <c r="D708" s="15" t="n">
        <v>300</v>
      </c>
      <c r="E708" s="15" t="n">
        <v>30</v>
      </c>
      <c r="F708" s="16" t="n">
        <v>0.576243217710084</v>
      </c>
      <c r="G708" s="17" t="s">
        <v>101</v>
      </c>
      <c r="H708" s="18" t="n">
        <v>0.3</v>
      </c>
      <c r="I708" s="18" t="n">
        <v>2</v>
      </c>
      <c r="J708" s="19" t="n">
        <v>0.902916187619027</v>
      </c>
      <c r="K708" s="19" t="n">
        <v>0.42370130317359</v>
      </c>
      <c r="L708" s="16" t="n">
        <v>12.4830946877616</v>
      </c>
      <c r="M708" s="19" t="n">
        <v>0.960496946295062</v>
      </c>
      <c r="N708" s="19" t="n">
        <v>0.998079315286508</v>
      </c>
      <c r="O708" s="19" t="n">
        <v>1.42326560988734</v>
      </c>
      <c r="P708" s="19" t="n">
        <v>0.295013434921612</v>
      </c>
      <c r="Q708" s="17" t="s">
        <v>31</v>
      </c>
      <c r="R708" s="5" t="str">
        <f aca="false">IF(OR(Q708="Steel plate",Q708="Concrete jacket"),"Steel plate or jacket",Q708)</f>
        <v>Polymer laminate</v>
      </c>
      <c r="S708" s="5" t="str">
        <f aca="false">IF(O708&lt;='Tree rules'!$C$4,IF(N708&lt;='Tree rules'!$C$5,IF(P708&lt;='Tree rules'!$C$7,"Monitor","Polymer laminate"),IF(P708&lt;='Tree rules'!$C$8,"Seal cracks","Polymer laminate")),IF(O708&lt;='Tree rules'!$C$6,IF(P708&lt;='Tree rules'!$C$9,"Polymer laminate","Steel plate or jacket"),IF(L708&lt;='Tree rules'!$C$10,"Steel plate or jacket","Polymer laminate")))</f>
        <v>Steel plate or jacket</v>
      </c>
      <c r="T708" s="5" t="str">
        <f aca="false">IF(S708=R708,"Yes","No")</f>
        <v>No</v>
      </c>
    </row>
    <row r="709" customFormat="false" ht="15" hidden="false" customHeight="false" outlineLevel="0" collapsed="false">
      <c r="A709" s="15" t="n">
        <v>1026</v>
      </c>
      <c r="B709" s="16" t="n">
        <v>4.77686580889358</v>
      </c>
      <c r="C709" s="15" t="n">
        <v>300</v>
      </c>
      <c r="D709" s="15" t="n">
        <v>400</v>
      </c>
      <c r="E709" s="15" t="n">
        <v>25</v>
      </c>
      <c r="F709" s="16" t="n">
        <v>0.529481907908392</v>
      </c>
      <c r="G709" s="17" t="s">
        <v>101</v>
      </c>
      <c r="H709" s="18" t="n">
        <v>0.3</v>
      </c>
      <c r="I709" s="18" t="n">
        <v>1</v>
      </c>
      <c r="J709" s="19" t="n">
        <v>0.954678306249728</v>
      </c>
      <c r="K709" s="19" t="n">
        <v>0.632591548644401</v>
      </c>
      <c r="L709" s="16" t="n">
        <v>13.4181623845325</v>
      </c>
      <c r="M709" s="19" t="n">
        <v>0.545185624429019</v>
      </c>
      <c r="N709" s="19" t="n">
        <v>0.631170795182352</v>
      </c>
      <c r="O709" s="19" t="n">
        <v>0.954678306249728</v>
      </c>
      <c r="P709" s="19" t="n">
        <v>0.581677950707616</v>
      </c>
      <c r="Q709" s="17" t="s">
        <v>29</v>
      </c>
      <c r="R709" s="5" t="str">
        <f aca="false">IF(OR(Q709="Steel plate",Q709="Concrete jacket"),"Steel plate or jacket",Q709)</f>
        <v>Monitor</v>
      </c>
      <c r="S709" s="5" t="str">
        <f aca="false">IF(O709&lt;='Tree rules'!$C$4,IF(N709&lt;='Tree rules'!$C$5,IF(P709&lt;='Tree rules'!$C$7,"Monitor","Polymer laminate"),IF(P709&lt;='Tree rules'!$C$8,"Seal cracks","Polymer laminate")),IF(O709&lt;='Tree rules'!$C$6,IF(P709&lt;='Tree rules'!$C$9,"Polymer laminate","Steel plate or jacket"),IF(L709&lt;='Tree rules'!$C$10,"Steel plate or jacket","Polymer laminate")))</f>
        <v>Monitor</v>
      </c>
      <c r="T709" s="5" t="str">
        <f aca="false">IF(S709=R709,"Yes","No")</f>
        <v>Yes</v>
      </c>
    </row>
    <row r="710" customFormat="false" ht="15" hidden="false" customHeight="false" outlineLevel="0" collapsed="false">
      <c r="A710" s="15" t="n">
        <v>1027</v>
      </c>
      <c r="B710" s="16" t="n">
        <v>4.25357554284333</v>
      </c>
      <c r="C710" s="15" t="n">
        <v>230</v>
      </c>
      <c r="D710" s="15" t="n">
        <v>375</v>
      </c>
      <c r="E710" s="15" t="n">
        <v>30</v>
      </c>
      <c r="F710" s="16" t="n">
        <v>0.875583236786453</v>
      </c>
      <c r="G710" s="17" t="s">
        <v>102</v>
      </c>
      <c r="H710" s="18" t="n">
        <v>0.1</v>
      </c>
      <c r="I710" s="18" t="n">
        <v>1.5</v>
      </c>
      <c r="J710" s="19" t="n">
        <v>0.864192662376302</v>
      </c>
      <c r="K710" s="19" t="n">
        <v>0.519328435812793</v>
      </c>
      <c r="L710" s="16" t="n">
        <v>13.6332549450107</v>
      </c>
      <c r="M710" s="19" t="n">
        <v>0.670735830292884</v>
      </c>
      <c r="N710" s="19" t="n">
        <v>3.41565383367065</v>
      </c>
      <c r="O710" s="19" t="n">
        <v>1.07188908176806</v>
      </c>
      <c r="P710" s="19" t="n">
        <v>0.542796949094231</v>
      </c>
      <c r="Q710" s="17" t="s">
        <v>31</v>
      </c>
      <c r="R710" s="5" t="str">
        <f aca="false">IF(OR(Q710="Steel plate",Q710="Concrete jacket"),"Steel plate or jacket",Q710)</f>
        <v>Polymer laminate</v>
      </c>
      <c r="S710" s="5" t="str">
        <f aca="false">IF(O710&lt;='Tree rules'!$C$4,IF(N710&lt;='Tree rules'!$C$5,IF(P710&lt;='Tree rules'!$C$7,"Monitor","Polymer laminate"),IF(P710&lt;='Tree rules'!$C$8,"Seal cracks","Polymer laminate")),IF(O710&lt;='Tree rules'!$C$6,IF(P710&lt;='Tree rules'!$C$9,"Polymer laminate","Steel plate or jacket"),IF(L710&lt;='Tree rules'!$C$10,"Steel plate or jacket","Polymer laminate")))</f>
        <v>Polymer laminate</v>
      </c>
      <c r="T710" s="5" t="str">
        <f aca="false">IF(S710=R710,"Yes","No")</f>
        <v>Yes</v>
      </c>
    </row>
    <row r="711" customFormat="false" ht="15" hidden="false" customHeight="false" outlineLevel="0" collapsed="false">
      <c r="A711" s="15" t="n">
        <v>1028</v>
      </c>
      <c r="B711" s="16" t="n">
        <v>3.18630821642524</v>
      </c>
      <c r="C711" s="15" t="n">
        <v>230</v>
      </c>
      <c r="D711" s="15" t="n">
        <v>325</v>
      </c>
      <c r="E711" s="15" t="n">
        <v>25</v>
      </c>
      <c r="F711" s="16" t="n">
        <v>0.939980971621069</v>
      </c>
      <c r="G711" s="17" t="s">
        <v>101</v>
      </c>
      <c r="H711" s="18" t="n">
        <v>0.3</v>
      </c>
      <c r="I711" s="18" t="n">
        <v>2</v>
      </c>
      <c r="J711" s="19" t="n">
        <v>0.91619159077567</v>
      </c>
      <c r="K711" s="19" t="n">
        <v>0.471069097851165</v>
      </c>
      <c r="L711" s="16" t="n">
        <v>11.4204595570797</v>
      </c>
      <c r="M711" s="19" t="n">
        <v>0.922114599659523</v>
      </c>
      <c r="N711" s="19" t="n">
        <v>1.00727102799107</v>
      </c>
      <c r="O711" s="19" t="n">
        <v>1.40079363542582</v>
      </c>
      <c r="P711" s="19" t="n">
        <v>0.47724188195411</v>
      </c>
      <c r="Q711" s="17" t="s">
        <v>31</v>
      </c>
      <c r="R711" s="5" t="str">
        <f aca="false">IF(OR(Q711="Steel plate",Q711="Concrete jacket"),"Steel plate or jacket",Q711)</f>
        <v>Polymer laminate</v>
      </c>
      <c r="S711" s="5" t="str">
        <f aca="false">IF(O711&lt;='Tree rules'!$C$4,IF(N711&lt;='Tree rules'!$C$5,IF(P711&lt;='Tree rules'!$C$7,"Monitor","Polymer laminate"),IF(P711&lt;='Tree rules'!$C$8,"Seal cracks","Polymer laminate")),IF(O711&lt;='Tree rules'!$C$6,IF(P711&lt;='Tree rules'!$C$9,"Polymer laminate","Steel plate or jacket"),IF(L711&lt;='Tree rules'!$C$10,"Steel plate or jacket","Polymer laminate")))</f>
        <v>Steel plate or jacket</v>
      </c>
      <c r="T711" s="5" t="str">
        <f aca="false">IF(S711=R711,"Yes","No")</f>
        <v>No</v>
      </c>
    </row>
    <row r="712" customFormat="false" ht="15" hidden="false" customHeight="false" outlineLevel="0" collapsed="false">
      <c r="A712" s="15" t="n">
        <v>1029</v>
      </c>
      <c r="B712" s="16" t="n">
        <v>3.15272971355194</v>
      </c>
      <c r="C712" s="15" t="n">
        <v>300</v>
      </c>
      <c r="D712" s="15" t="n">
        <v>300</v>
      </c>
      <c r="E712" s="15" t="n">
        <v>30</v>
      </c>
      <c r="F712" s="16" t="n">
        <v>0.791582400904515</v>
      </c>
      <c r="G712" s="17" t="s">
        <v>103</v>
      </c>
      <c r="H712" s="18" t="n">
        <v>0.2</v>
      </c>
      <c r="I712" s="18" t="n">
        <v>1.5</v>
      </c>
      <c r="J712" s="19" t="n">
        <v>0.856069014427067</v>
      </c>
      <c r="K712" s="19" t="n">
        <v>0.642539987715352</v>
      </c>
      <c r="L712" s="16" t="n">
        <v>12.4123217068974</v>
      </c>
      <c r="M712" s="19" t="n">
        <v>0.307285657259227</v>
      </c>
      <c r="N712" s="19" t="n">
        <v>1.34851350144174</v>
      </c>
      <c r="O712" s="19" t="n">
        <v>1.00907423463387</v>
      </c>
      <c r="P712" s="19" t="n">
        <v>1.03776410927978</v>
      </c>
      <c r="Q712" s="17" t="s">
        <v>31</v>
      </c>
      <c r="R712" s="5" t="str">
        <f aca="false">IF(OR(Q712="Steel plate",Q712="Concrete jacket"),"Steel plate or jacket",Q712)</f>
        <v>Polymer laminate</v>
      </c>
      <c r="S712" s="5" t="str">
        <f aca="false">IF(O712&lt;='Tree rules'!$C$4,IF(N712&lt;='Tree rules'!$C$5,IF(P712&lt;='Tree rules'!$C$7,"Monitor","Polymer laminate"),IF(P712&lt;='Tree rules'!$C$8,"Seal cracks","Polymer laminate")),IF(O712&lt;='Tree rules'!$C$6,IF(P712&lt;='Tree rules'!$C$9,"Polymer laminate","Steel plate or jacket"),IF(L712&lt;='Tree rules'!$C$10,"Steel plate or jacket","Polymer laminate")))</f>
        <v>Polymer laminate</v>
      </c>
      <c r="T712" s="5" t="str">
        <f aca="false">IF(S712=R712,"Yes","No")</f>
        <v>Yes</v>
      </c>
    </row>
    <row r="713" customFormat="false" ht="15" hidden="false" customHeight="false" outlineLevel="0" collapsed="false">
      <c r="A713" s="15" t="n">
        <v>1030</v>
      </c>
      <c r="B713" s="16" t="n">
        <v>3.52388557617148</v>
      </c>
      <c r="C713" s="15" t="n">
        <v>300</v>
      </c>
      <c r="D713" s="15" t="n">
        <v>350</v>
      </c>
      <c r="E713" s="15" t="n">
        <v>20</v>
      </c>
      <c r="F713" s="16" t="n">
        <v>0.695716020172134</v>
      </c>
      <c r="G713" s="17" t="s">
        <v>102</v>
      </c>
      <c r="H713" s="18" t="n">
        <v>0.1</v>
      </c>
      <c r="I713" s="18" t="n">
        <v>2</v>
      </c>
      <c r="J713" s="19" t="n">
        <v>0.989810426399466</v>
      </c>
      <c r="K713" s="19" t="n">
        <v>0.524010781170964</v>
      </c>
      <c r="L713" s="16" t="n">
        <v>12.1933756960951</v>
      </c>
      <c r="M713" s="19" t="n">
        <v>0.241392681903192</v>
      </c>
      <c r="N713" s="19" t="n">
        <v>4.72406599542896</v>
      </c>
      <c r="O713" s="19" t="n">
        <v>1.46094951805018</v>
      </c>
      <c r="P713" s="19" t="n">
        <v>1.49107438878343</v>
      </c>
      <c r="Q713" s="17" t="s">
        <v>31</v>
      </c>
      <c r="R713" s="5" t="str">
        <f aca="false">IF(OR(Q713="Steel plate",Q713="Concrete jacket"),"Steel plate or jacket",Q713)</f>
        <v>Polymer laminate</v>
      </c>
      <c r="S713" s="5" t="str">
        <f aca="false">IF(O713&lt;='Tree rules'!$C$4,IF(N713&lt;='Tree rules'!$C$5,IF(P713&lt;='Tree rules'!$C$7,"Monitor","Polymer laminate"),IF(P713&lt;='Tree rules'!$C$8,"Seal cracks","Polymer laminate")),IF(O713&lt;='Tree rules'!$C$6,IF(P713&lt;='Tree rules'!$C$9,"Polymer laminate","Steel plate or jacket"),IF(L713&lt;='Tree rules'!$C$10,"Steel plate or jacket","Polymer laminate")))</f>
        <v>Steel plate or jacket</v>
      </c>
      <c r="T713" s="5" t="str">
        <f aca="false">IF(S713=R713,"Yes","No")</f>
        <v>No</v>
      </c>
    </row>
    <row r="714" customFormat="false" ht="15" hidden="false" customHeight="false" outlineLevel="0" collapsed="false">
      <c r="A714" s="15" t="n">
        <v>1031</v>
      </c>
      <c r="B714" s="16" t="n">
        <v>5.5748987668872</v>
      </c>
      <c r="C714" s="15" t="n">
        <v>230</v>
      </c>
      <c r="D714" s="15" t="n">
        <v>525</v>
      </c>
      <c r="E714" s="15" t="n">
        <v>25</v>
      </c>
      <c r="F714" s="16" t="n">
        <v>0.85906279835652</v>
      </c>
      <c r="G714" s="17" t="s">
        <v>101</v>
      </c>
      <c r="H714" s="18" t="n">
        <v>0.3</v>
      </c>
      <c r="I714" s="18" t="n">
        <v>1</v>
      </c>
      <c r="J714" s="19" t="n">
        <v>0.855981290711176</v>
      </c>
      <c r="K714" s="19" t="n">
        <v>0.519116499238865</v>
      </c>
      <c r="L714" s="16" t="n">
        <v>11.6874187985057</v>
      </c>
      <c r="M714" s="19" t="n">
        <v>0.570187517793298</v>
      </c>
      <c r="N714" s="19" t="n">
        <v>0.597942988856528</v>
      </c>
      <c r="O714" s="19" t="n">
        <v>0.855981290711176</v>
      </c>
      <c r="P714" s="19" t="n">
        <v>0.632585693809881</v>
      </c>
      <c r="Q714" s="17" t="s">
        <v>29</v>
      </c>
      <c r="R714" s="5" t="str">
        <f aca="false">IF(OR(Q714="Steel plate",Q714="Concrete jacket"),"Steel plate or jacket",Q714)</f>
        <v>Monitor</v>
      </c>
      <c r="S714" s="5" t="str">
        <f aca="false">IF(O714&lt;='Tree rules'!$C$4,IF(N714&lt;='Tree rules'!$C$5,IF(P714&lt;='Tree rules'!$C$7,"Monitor","Polymer laminate"),IF(P714&lt;='Tree rules'!$C$8,"Seal cracks","Polymer laminate")),IF(O714&lt;='Tree rules'!$C$6,IF(P714&lt;='Tree rules'!$C$9,"Polymer laminate","Steel plate or jacket"),IF(L714&lt;='Tree rules'!$C$10,"Steel plate or jacket","Polymer laminate")))</f>
        <v>Monitor</v>
      </c>
      <c r="T714" s="5" t="str">
        <f aca="false">IF(S714=R714,"Yes","No")</f>
        <v>Yes</v>
      </c>
    </row>
    <row r="715" customFormat="false" ht="15" hidden="false" customHeight="false" outlineLevel="0" collapsed="false">
      <c r="A715" s="15" t="n">
        <v>1032</v>
      </c>
      <c r="B715" s="16" t="n">
        <v>4.62212868346218</v>
      </c>
      <c r="C715" s="15" t="n">
        <v>300</v>
      </c>
      <c r="D715" s="15" t="n">
        <v>375</v>
      </c>
      <c r="E715" s="15" t="n">
        <v>25</v>
      </c>
      <c r="F715" s="16" t="n">
        <v>0.569472988566126</v>
      </c>
      <c r="G715" s="17" t="s">
        <v>101</v>
      </c>
      <c r="H715" s="18" t="n">
        <v>0.3</v>
      </c>
      <c r="I715" s="18" t="n">
        <v>1</v>
      </c>
      <c r="J715" s="19" t="n">
        <v>0.880881042416845</v>
      </c>
      <c r="K715" s="19" t="n">
        <v>0.552526829822349</v>
      </c>
      <c r="L715" s="16" t="n">
        <v>13.964134995354</v>
      </c>
      <c r="M715" s="19" t="n">
        <v>0.528616399433689</v>
      </c>
      <c r="N715" s="19" t="n">
        <v>0.587747286207334</v>
      </c>
      <c r="O715" s="19" t="n">
        <v>0.880881042416845</v>
      </c>
      <c r="P715" s="19" t="n">
        <v>0.565011881104565</v>
      </c>
      <c r="Q715" s="17" t="s">
        <v>29</v>
      </c>
      <c r="R715" s="5" t="str">
        <f aca="false">IF(OR(Q715="Steel plate",Q715="Concrete jacket"),"Steel plate or jacket",Q715)</f>
        <v>Monitor</v>
      </c>
      <c r="S715" s="5" t="str">
        <f aca="false">IF(O715&lt;='Tree rules'!$C$4,IF(N715&lt;='Tree rules'!$C$5,IF(P715&lt;='Tree rules'!$C$7,"Monitor","Polymer laminate"),IF(P715&lt;='Tree rules'!$C$8,"Seal cracks","Polymer laminate")),IF(O715&lt;='Tree rules'!$C$6,IF(P715&lt;='Tree rules'!$C$9,"Polymer laminate","Steel plate or jacket"),IF(L715&lt;='Tree rules'!$C$10,"Steel plate or jacket","Polymer laminate")))</f>
        <v>Monitor</v>
      </c>
      <c r="T715" s="5" t="str">
        <f aca="false">IF(S715=R715,"Yes","No")</f>
        <v>Yes</v>
      </c>
    </row>
    <row r="716" customFormat="false" ht="15" hidden="false" customHeight="false" outlineLevel="0" collapsed="false">
      <c r="A716" s="15" t="n">
        <v>1034</v>
      </c>
      <c r="B716" s="16" t="n">
        <v>3.24299370533632</v>
      </c>
      <c r="C716" s="15" t="n">
        <v>300</v>
      </c>
      <c r="D716" s="15" t="n">
        <v>300</v>
      </c>
      <c r="E716" s="15" t="n">
        <v>30</v>
      </c>
      <c r="F716" s="16" t="n">
        <v>0.736310778185108</v>
      </c>
      <c r="G716" s="17" t="s">
        <v>103</v>
      </c>
      <c r="H716" s="18" t="n">
        <v>0.2</v>
      </c>
      <c r="I716" s="18" t="n">
        <v>1</v>
      </c>
      <c r="J716" s="19" t="n">
        <v>0.994844334459642</v>
      </c>
      <c r="K716" s="19" t="n">
        <v>0.440966448909555</v>
      </c>
      <c r="L716" s="16" t="n">
        <v>12.66794416147</v>
      </c>
      <c r="M716" s="19" t="n">
        <v>0.739973412657096</v>
      </c>
      <c r="N716" s="19" t="n">
        <v>1.00520447925967</v>
      </c>
      <c r="O716" s="19" t="n">
        <v>0.994844334459642</v>
      </c>
      <c r="P716" s="19" t="n">
        <v>0.407649695588326</v>
      </c>
      <c r="Q716" s="17" t="s">
        <v>30</v>
      </c>
      <c r="R716" s="5" t="str">
        <f aca="false">IF(OR(Q716="Steel plate",Q716="Concrete jacket"),"Steel plate or jacket",Q716)</f>
        <v>Seal cracks</v>
      </c>
      <c r="S716" s="5" t="str">
        <f aca="false">IF(O716&lt;='Tree rules'!$C$4,IF(N716&lt;='Tree rules'!$C$5,IF(P716&lt;='Tree rules'!$C$7,"Monitor","Polymer laminate"),IF(P716&lt;='Tree rules'!$C$8,"Seal cracks","Polymer laminate")),IF(O716&lt;='Tree rules'!$C$6,IF(P716&lt;='Tree rules'!$C$9,"Polymer laminate","Steel plate or jacket"),IF(L716&lt;='Tree rules'!$C$10,"Steel plate or jacket","Polymer laminate")))</f>
        <v>Seal cracks</v>
      </c>
      <c r="T716" s="5" t="str">
        <f aca="false">IF(S716=R716,"Yes","No")</f>
        <v>Yes</v>
      </c>
    </row>
    <row r="717" customFormat="false" ht="15" hidden="false" customHeight="false" outlineLevel="0" collapsed="false">
      <c r="A717" s="15" t="n">
        <v>1036</v>
      </c>
      <c r="B717" s="16" t="n">
        <v>5.84817427863593</v>
      </c>
      <c r="C717" s="15" t="n">
        <v>300</v>
      </c>
      <c r="D717" s="15" t="n">
        <v>525</v>
      </c>
      <c r="E717" s="15" t="n">
        <v>30</v>
      </c>
      <c r="F717" s="16" t="n">
        <v>0.699589178252424</v>
      </c>
      <c r="G717" s="17" t="s">
        <v>103</v>
      </c>
      <c r="H717" s="18" t="n">
        <v>0.2</v>
      </c>
      <c r="I717" s="18" t="n">
        <v>1</v>
      </c>
      <c r="J717" s="19" t="n">
        <v>0.964953242868039</v>
      </c>
      <c r="K717" s="19" t="n">
        <v>0.435886186679201</v>
      </c>
      <c r="L717" s="16" t="n">
        <v>12.2091321057118</v>
      </c>
      <c r="M717" s="19" t="n">
        <v>0.936317530857388</v>
      </c>
      <c r="N717" s="19" t="n">
        <v>0.882113465951167</v>
      </c>
      <c r="O717" s="19" t="n">
        <v>0.964953242868039</v>
      </c>
      <c r="P717" s="19" t="n">
        <v>0.363220988158465</v>
      </c>
      <c r="Q717" s="17" t="s">
        <v>29</v>
      </c>
      <c r="R717" s="5" t="str">
        <f aca="false">IF(OR(Q717="Steel plate",Q717="Concrete jacket"),"Steel plate or jacket",Q717)</f>
        <v>Monitor</v>
      </c>
      <c r="S717" s="5" t="str">
        <f aca="false">IF(O717&lt;='Tree rules'!$C$4,IF(N717&lt;='Tree rules'!$C$5,IF(P717&lt;='Tree rules'!$C$7,"Monitor","Polymer laminate"),IF(P717&lt;='Tree rules'!$C$8,"Seal cracks","Polymer laminate")),IF(O717&lt;='Tree rules'!$C$6,IF(P717&lt;='Tree rules'!$C$9,"Polymer laminate","Steel plate or jacket"),IF(L717&lt;='Tree rules'!$C$10,"Steel plate or jacket","Polymer laminate")))</f>
        <v>Monitor</v>
      </c>
      <c r="T717" s="5" t="str">
        <f aca="false">IF(S717=R717,"Yes","No")</f>
        <v>Yes</v>
      </c>
    </row>
    <row r="718" customFormat="false" ht="15" hidden="false" customHeight="false" outlineLevel="0" collapsed="false">
      <c r="A718" s="15" t="n">
        <v>1037</v>
      </c>
      <c r="B718" s="16" t="n">
        <v>4.04196989076479</v>
      </c>
      <c r="C718" s="15" t="n">
        <v>230</v>
      </c>
      <c r="D718" s="15" t="n">
        <v>400</v>
      </c>
      <c r="E718" s="15" t="n">
        <v>25</v>
      </c>
      <c r="F718" s="16" t="n">
        <v>0.740832460684402</v>
      </c>
      <c r="G718" s="17" t="s">
        <v>103</v>
      </c>
      <c r="H718" s="18" t="n">
        <v>0.2</v>
      </c>
      <c r="I718" s="18" t="n">
        <v>1.5</v>
      </c>
      <c r="J718" s="19" t="n">
        <v>0.869111742019668</v>
      </c>
      <c r="K718" s="19" t="n">
        <v>0.471198633585651</v>
      </c>
      <c r="L718" s="16" t="n">
        <v>11.4179940417084</v>
      </c>
      <c r="M718" s="19" t="n">
        <v>0.684283247354248</v>
      </c>
      <c r="N718" s="19" t="n">
        <v>1.1786694759686</v>
      </c>
      <c r="O718" s="19" t="n">
        <v>1.09890548039305</v>
      </c>
      <c r="P718" s="19" t="n">
        <v>0.480728525655923</v>
      </c>
      <c r="Q718" s="17" t="s">
        <v>31</v>
      </c>
      <c r="R718" s="5" t="str">
        <f aca="false">IF(OR(Q718="Steel plate",Q718="Concrete jacket"),"Steel plate or jacket",Q718)</f>
        <v>Polymer laminate</v>
      </c>
      <c r="S718" s="5" t="str">
        <f aca="false">IF(O718&lt;='Tree rules'!$C$4,IF(N718&lt;='Tree rules'!$C$5,IF(P718&lt;='Tree rules'!$C$7,"Monitor","Polymer laminate"),IF(P718&lt;='Tree rules'!$C$8,"Seal cracks","Polymer laminate")),IF(O718&lt;='Tree rules'!$C$6,IF(P718&lt;='Tree rules'!$C$9,"Polymer laminate","Steel plate or jacket"),IF(L718&lt;='Tree rules'!$C$10,"Steel plate or jacket","Polymer laminate")))</f>
        <v>Polymer laminate</v>
      </c>
      <c r="T718" s="5" t="str">
        <f aca="false">IF(S718=R718,"Yes","No")</f>
        <v>Yes</v>
      </c>
    </row>
    <row r="719" customFormat="false" ht="15" hidden="false" customHeight="false" outlineLevel="0" collapsed="false">
      <c r="A719" s="15" t="n">
        <v>1041</v>
      </c>
      <c r="B719" s="16" t="n">
        <v>7.32874439362438</v>
      </c>
      <c r="C719" s="15" t="n">
        <v>230</v>
      </c>
      <c r="D719" s="15" t="n">
        <v>650</v>
      </c>
      <c r="E719" s="15" t="n">
        <v>30</v>
      </c>
      <c r="F719" s="16" t="n">
        <v>0.578928677885824</v>
      </c>
      <c r="G719" s="17" t="s">
        <v>101</v>
      </c>
      <c r="H719" s="18" t="n">
        <v>0.3</v>
      </c>
      <c r="I719" s="18" t="n">
        <v>2</v>
      </c>
      <c r="J719" s="19" t="n">
        <v>0.986949477189823</v>
      </c>
      <c r="K719" s="19" t="n">
        <v>0.639509606053163</v>
      </c>
      <c r="L719" s="16" t="n">
        <v>12.1336827709013</v>
      </c>
      <c r="M719" s="19" t="n">
        <v>0.720850983459377</v>
      </c>
      <c r="N719" s="19" t="n">
        <v>0.843425890060469</v>
      </c>
      <c r="O719" s="19" t="n">
        <v>1.34273528302761</v>
      </c>
      <c r="P719" s="19" t="n">
        <v>0.563062763362672</v>
      </c>
      <c r="Q719" s="17" t="s">
        <v>31</v>
      </c>
      <c r="R719" s="5" t="str">
        <f aca="false">IF(OR(Q719="Steel plate",Q719="Concrete jacket"),"Steel plate or jacket",Q719)</f>
        <v>Polymer laminate</v>
      </c>
      <c r="S719" s="5" t="str">
        <f aca="false">IF(O719&lt;='Tree rules'!$C$4,IF(N719&lt;='Tree rules'!$C$5,IF(P719&lt;='Tree rules'!$C$7,"Monitor","Polymer laminate"),IF(P719&lt;='Tree rules'!$C$8,"Seal cracks","Polymer laminate")),IF(O719&lt;='Tree rules'!$C$6,IF(P719&lt;='Tree rules'!$C$9,"Polymer laminate","Steel plate or jacket"),IF(L719&lt;='Tree rules'!$C$10,"Steel plate or jacket","Polymer laminate")))</f>
        <v>Steel plate or jacket</v>
      </c>
      <c r="T719" s="5" t="str">
        <f aca="false">IF(S719=R719,"Yes","No")</f>
        <v>No</v>
      </c>
    </row>
    <row r="720" customFormat="false" ht="15" hidden="false" customHeight="false" outlineLevel="0" collapsed="false">
      <c r="A720" s="15" t="n">
        <v>1042</v>
      </c>
      <c r="B720" s="16" t="n">
        <v>3.79721527272711</v>
      </c>
      <c r="C720" s="15" t="n">
        <v>300</v>
      </c>
      <c r="D720" s="15" t="n">
        <v>300</v>
      </c>
      <c r="E720" s="15" t="n">
        <v>25</v>
      </c>
      <c r="F720" s="16" t="n">
        <v>0.791582400904515</v>
      </c>
      <c r="G720" s="17" t="s">
        <v>101</v>
      </c>
      <c r="H720" s="18" t="n">
        <v>0.3</v>
      </c>
      <c r="I720" s="18" t="n">
        <v>2</v>
      </c>
      <c r="J720" s="19" t="n">
        <v>0.885698673380314</v>
      </c>
      <c r="K720" s="19" t="n">
        <v>0.492727541559415</v>
      </c>
      <c r="L720" s="16" t="n">
        <v>14.9496664280595</v>
      </c>
      <c r="M720" s="19" t="n">
        <v>0.899468850788514</v>
      </c>
      <c r="N720" s="19" t="n">
        <v>1.07972011655622</v>
      </c>
      <c r="O720" s="19" t="n">
        <v>1.33498921686351</v>
      </c>
      <c r="P720" s="19" t="n">
        <v>0.524838547292071</v>
      </c>
      <c r="Q720" s="17" t="s">
        <v>31</v>
      </c>
      <c r="R720" s="5" t="str">
        <f aca="false">IF(OR(Q720="Steel plate",Q720="Concrete jacket"),"Steel plate or jacket",Q720)</f>
        <v>Polymer laminate</v>
      </c>
      <c r="S720" s="5" t="str">
        <f aca="false">IF(O720&lt;='Tree rules'!$C$4,IF(N720&lt;='Tree rules'!$C$5,IF(P720&lt;='Tree rules'!$C$7,"Monitor","Polymer laminate"),IF(P720&lt;='Tree rules'!$C$8,"Seal cracks","Polymer laminate")),IF(O720&lt;='Tree rules'!$C$6,IF(P720&lt;='Tree rules'!$C$9,"Polymer laminate","Steel plate or jacket"),IF(L720&lt;='Tree rules'!$C$10,"Steel plate or jacket","Polymer laminate")))</f>
        <v>Polymer laminate</v>
      </c>
      <c r="T720" s="5" t="str">
        <f aca="false">IF(S720=R720,"Yes","No")</f>
        <v>Yes</v>
      </c>
    </row>
    <row r="721" customFormat="false" ht="15" hidden="false" customHeight="false" outlineLevel="0" collapsed="false">
      <c r="A721" s="15" t="n">
        <v>1045</v>
      </c>
      <c r="B721" s="16" t="n">
        <v>3.48131102900941</v>
      </c>
      <c r="C721" s="15" t="n">
        <v>300</v>
      </c>
      <c r="D721" s="15" t="n">
        <v>300</v>
      </c>
      <c r="E721" s="15" t="n">
        <v>30</v>
      </c>
      <c r="F721" s="16" t="n">
        <v>0.791582400904515</v>
      </c>
      <c r="G721" s="17" t="s">
        <v>101</v>
      </c>
      <c r="H721" s="18" t="n">
        <v>0.3</v>
      </c>
      <c r="I721" s="18" t="n">
        <v>1</v>
      </c>
      <c r="J721" s="19" t="n">
        <v>0.854077521331291</v>
      </c>
      <c r="K721" s="19" t="n">
        <v>0.480011711328672</v>
      </c>
      <c r="L721" s="16" t="n">
        <v>13.7059489331079</v>
      </c>
      <c r="M721" s="19" t="n">
        <v>0.950249638004136</v>
      </c>
      <c r="N721" s="19" t="n">
        <v>0.651886132425561</v>
      </c>
      <c r="O721" s="19" t="n">
        <v>0.854077521331291</v>
      </c>
      <c r="P721" s="19" t="n">
        <v>0.33441133532479</v>
      </c>
      <c r="Q721" s="17" t="s">
        <v>29</v>
      </c>
      <c r="R721" s="5" t="str">
        <f aca="false">IF(OR(Q721="Steel plate",Q721="Concrete jacket"),"Steel plate or jacket",Q721)</f>
        <v>Monitor</v>
      </c>
      <c r="S721" s="5" t="str">
        <f aca="false">IF(O721&lt;='Tree rules'!$C$4,IF(N721&lt;='Tree rules'!$C$5,IF(P721&lt;='Tree rules'!$C$7,"Monitor","Polymer laminate"),IF(P721&lt;='Tree rules'!$C$8,"Seal cracks","Polymer laminate")),IF(O721&lt;='Tree rules'!$C$6,IF(P721&lt;='Tree rules'!$C$9,"Polymer laminate","Steel plate or jacket"),IF(L721&lt;='Tree rules'!$C$10,"Steel plate or jacket","Polymer laminate")))</f>
        <v>Monitor</v>
      </c>
      <c r="T721" s="5" t="str">
        <f aca="false">IF(S721=R721,"Yes","No")</f>
        <v>Yes</v>
      </c>
    </row>
    <row r="722" customFormat="false" ht="15" hidden="false" customHeight="false" outlineLevel="0" collapsed="false">
      <c r="A722" s="15" t="n">
        <v>1046</v>
      </c>
      <c r="B722" s="16" t="n">
        <v>5.65280084380213</v>
      </c>
      <c r="C722" s="15" t="n">
        <v>300</v>
      </c>
      <c r="D722" s="15" t="n">
        <v>475</v>
      </c>
      <c r="E722" s="15" t="n">
        <v>30</v>
      </c>
      <c r="F722" s="16" t="n">
        <v>0.624901102811956</v>
      </c>
      <c r="G722" s="17" t="s">
        <v>103</v>
      </c>
      <c r="H722" s="18" t="n">
        <v>0.2</v>
      </c>
      <c r="I722" s="18" t="n">
        <v>1</v>
      </c>
      <c r="J722" s="19" t="n">
        <v>0.906579830042234</v>
      </c>
      <c r="K722" s="19" t="n">
        <v>0.491129952985109</v>
      </c>
      <c r="L722" s="16" t="n">
        <v>13.1766919435947</v>
      </c>
      <c r="M722" s="19" t="n">
        <v>0.92772850085502</v>
      </c>
      <c r="N722" s="19" t="n">
        <v>0.876370461582092</v>
      </c>
      <c r="O722" s="19" t="n">
        <v>0.906579830042234</v>
      </c>
      <c r="P722" s="19" t="n">
        <v>0.345957732611119</v>
      </c>
      <c r="Q722" s="17" t="s">
        <v>29</v>
      </c>
      <c r="R722" s="5" t="str">
        <f aca="false">IF(OR(Q722="Steel plate",Q722="Concrete jacket"),"Steel plate or jacket",Q722)</f>
        <v>Monitor</v>
      </c>
      <c r="S722" s="5" t="str">
        <f aca="false">IF(O722&lt;='Tree rules'!$C$4,IF(N722&lt;='Tree rules'!$C$5,IF(P722&lt;='Tree rules'!$C$7,"Monitor","Polymer laminate"),IF(P722&lt;='Tree rules'!$C$8,"Seal cracks","Polymer laminate")),IF(O722&lt;='Tree rules'!$C$6,IF(P722&lt;='Tree rules'!$C$9,"Polymer laminate","Steel plate or jacket"),IF(L722&lt;='Tree rules'!$C$10,"Steel plate or jacket","Polymer laminate")))</f>
        <v>Monitor</v>
      </c>
      <c r="T722" s="5" t="str">
        <f aca="false">IF(S722=R722,"Yes","No")</f>
        <v>Yes</v>
      </c>
    </row>
    <row r="723" customFormat="false" ht="15" hidden="false" customHeight="false" outlineLevel="0" collapsed="false">
      <c r="A723" s="15" t="n">
        <v>1047</v>
      </c>
      <c r="B723" s="16" t="n">
        <v>4.54846940235917</v>
      </c>
      <c r="C723" s="15" t="n">
        <v>230</v>
      </c>
      <c r="D723" s="15" t="n">
        <v>450</v>
      </c>
      <c r="E723" s="15" t="n">
        <v>25</v>
      </c>
      <c r="F723" s="16" t="n">
        <v>0.679557138998441</v>
      </c>
      <c r="G723" s="17" t="s">
        <v>103</v>
      </c>
      <c r="H723" s="18" t="n">
        <v>0.2</v>
      </c>
      <c r="I723" s="18" t="n">
        <v>1</v>
      </c>
      <c r="J723" s="19" t="n">
        <v>0.992806107410109</v>
      </c>
      <c r="K723" s="19" t="n">
        <v>0.546433086518624</v>
      </c>
      <c r="L723" s="16" t="n">
        <v>11.314600503381</v>
      </c>
      <c r="M723" s="19" t="n">
        <v>0.328190677921527</v>
      </c>
      <c r="N723" s="19" t="n">
        <v>1.47417693874516</v>
      </c>
      <c r="O723" s="19" t="n">
        <v>0.992806107410109</v>
      </c>
      <c r="P723" s="19" t="n">
        <v>0.960304816855485</v>
      </c>
      <c r="Q723" s="17" t="s">
        <v>30</v>
      </c>
      <c r="R723" s="5" t="str">
        <f aca="false">IF(OR(Q723="Steel plate",Q723="Concrete jacket"),"Steel plate or jacket",Q723)</f>
        <v>Seal cracks</v>
      </c>
      <c r="S723" s="5" t="str">
        <f aca="false">IF(O723&lt;='Tree rules'!$C$4,IF(N723&lt;='Tree rules'!$C$5,IF(P723&lt;='Tree rules'!$C$7,"Monitor","Polymer laminate"),IF(P723&lt;='Tree rules'!$C$8,"Seal cracks","Polymer laminate")),IF(O723&lt;='Tree rules'!$C$6,IF(P723&lt;='Tree rules'!$C$9,"Polymer laminate","Steel plate or jacket"),IF(L723&lt;='Tree rules'!$C$10,"Steel plate or jacket","Polymer laminate")))</f>
        <v>Seal cracks</v>
      </c>
      <c r="T723" s="5" t="str">
        <f aca="false">IF(S723=R723,"Yes","No")</f>
        <v>Yes</v>
      </c>
    </row>
    <row r="724" customFormat="false" ht="15" hidden="false" customHeight="false" outlineLevel="0" collapsed="false">
      <c r="A724" s="15" t="n">
        <v>1049</v>
      </c>
      <c r="B724" s="16" t="n">
        <v>6.35930251685606</v>
      </c>
      <c r="C724" s="15" t="n">
        <v>230</v>
      </c>
      <c r="D724" s="15" t="n">
        <v>525</v>
      </c>
      <c r="E724" s="15" t="n">
        <v>20</v>
      </c>
      <c r="F724" s="16" t="n">
        <v>0.57270853223768</v>
      </c>
      <c r="G724" s="17" t="s">
        <v>101</v>
      </c>
      <c r="H724" s="18" t="n">
        <v>0.3</v>
      </c>
      <c r="I724" s="18" t="n">
        <v>1</v>
      </c>
      <c r="J724" s="19" t="n">
        <v>0.860618584269495</v>
      </c>
      <c r="K724" s="19" t="n">
        <v>0.58766605893363</v>
      </c>
      <c r="L724" s="16" t="n">
        <v>13.3318711045201</v>
      </c>
      <c r="M724" s="19" t="n">
        <v>0.94468583169671</v>
      </c>
      <c r="N724" s="19" t="n">
        <v>0.697580271180583</v>
      </c>
      <c r="O724" s="19" t="n">
        <v>0.860618584269495</v>
      </c>
      <c r="P724" s="19" t="n">
        <v>0.380036292687924</v>
      </c>
      <c r="Q724" s="17" t="s">
        <v>29</v>
      </c>
      <c r="R724" s="5" t="str">
        <f aca="false">IF(OR(Q724="Steel plate",Q724="Concrete jacket"),"Steel plate or jacket",Q724)</f>
        <v>Monitor</v>
      </c>
      <c r="S724" s="5" t="str">
        <f aca="false">IF(O724&lt;='Tree rules'!$C$4,IF(N724&lt;='Tree rules'!$C$5,IF(P724&lt;='Tree rules'!$C$7,"Monitor","Polymer laminate"),IF(P724&lt;='Tree rules'!$C$8,"Seal cracks","Polymer laminate")),IF(O724&lt;='Tree rules'!$C$6,IF(P724&lt;='Tree rules'!$C$9,"Polymer laminate","Steel plate or jacket"),IF(L724&lt;='Tree rules'!$C$10,"Steel plate or jacket","Polymer laminate")))</f>
        <v>Monitor</v>
      </c>
      <c r="T724" s="5" t="str">
        <f aca="false">IF(S724=R724,"Yes","No")</f>
        <v>Yes</v>
      </c>
    </row>
    <row r="725" customFormat="false" ht="15" hidden="false" customHeight="false" outlineLevel="0" collapsed="false">
      <c r="A725" s="15" t="n">
        <v>1051</v>
      </c>
      <c r="B725" s="16" t="n">
        <v>4.58535374801077</v>
      </c>
      <c r="C725" s="15" t="n">
        <v>230</v>
      </c>
      <c r="D725" s="15" t="n">
        <v>450</v>
      </c>
      <c r="E725" s="15" t="n">
        <v>20</v>
      </c>
      <c r="F725" s="16" t="n">
        <v>0.67417658375907</v>
      </c>
      <c r="G725" s="17" t="s">
        <v>102</v>
      </c>
      <c r="H725" s="18" t="n">
        <v>0.1</v>
      </c>
      <c r="I725" s="18" t="n">
        <v>1.5</v>
      </c>
      <c r="J725" s="19" t="n">
        <v>0.860901040333212</v>
      </c>
      <c r="K725" s="19" t="n">
        <v>0.468524511069164</v>
      </c>
      <c r="L725" s="16" t="n">
        <v>11.7875417686652</v>
      </c>
      <c r="M725" s="19" t="n">
        <v>0.943953081675406</v>
      </c>
      <c r="N725" s="19" t="n">
        <v>2.71545868264627</v>
      </c>
      <c r="O725" s="19" t="n">
        <v>1.08967494099929</v>
      </c>
      <c r="P725" s="19" t="n">
        <v>0.344544616062703</v>
      </c>
      <c r="Q725" s="17" t="s">
        <v>31</v>
      </c>
      <c r="R725" s="5" t="str">
        <f aca="false">IF(OR(Q725="Steel plate",Q725="Concrete jacket"),"Steel plate or jacket",Q725)</f>
        <v>Polymer laminate</v>
      </c>
      <c r="S725" s="5" t="str">
        <f aca="false">IF(O725&lt;='Tree rules'!$C$4,IF(N725&lt;='Tree rules'!$C$5,IF(P725&lt;='Tree rules'!$C$7,"Monitor","Polymer laminate"),IF(P725&lt;='Tree rules'!$C$8,"Seal cracks","Polymer laminate")),IF(O725&lt;='Tree rules'!$C$6,IF(P725&lt;='Tree rules'!$C$9,"Polymer laminate","Steel plate or jacket"),IF(L725&lt;='Tree rules'!$C$10,"Steel plate or jacket","Polymer laminate")))</f>
        <v>Polymer laminate</v>
      </c>
      <c r="T725" s="5" t="str">
        <f aca="false">IF(S725=R725,"Yes","No")</f>
        <v>Yes</v>
      </c>
    </row>
    <row r="726" customFormat="false" ht="15" hidden="false" customHeight="false" outlineLevel="0" collapsed="false">
      <c r="A726" s="15" t="n">
        <v>1052</v>
      </c>
      <c r="B726" s="16" t="n">
        <v>3.31830730335934</v>
      </c>
      <c r="C726" s="15" t="n">
        <v>300</v>
      </c>
      <c r="D726" s="15" t="n">
        <v>300</v>
      </c>
      <c r="E726" s="15" t="n">
        <v>30</v>
      </c>
      <c r="F726" s="16" t="n">
        <v>0.78213924985638</v>
      </c>
      <c r="G726" s="17" t="s">
        <v>102</v>
      </c>
      <c r="H726" s="18" t="n">
        <v>0.1</v>
      </c>
      <c r="I726" s="18" t="n">
        <v>1</v>
      </c>
      <c r="J726" s="19" t="n">
        <v>0.96439437368768</v>
      </c>
      <c r="K726" s="19" t="n">
        <v>0.528071780970271</v>
      </c>
      <c r="L726" s="16" t="n">
        <v>13.7689099724454</v>
      </c>
      <c r="M726" s="19" t="n">
        <v>0.52185680022917</v>
      </c>
      <c r="N726" s="19" t="n">
        <v>2.80731952990123</v>
      </c>
      <c r="O726" s="19" t="n">
        <v>0.964394373687679</v>
      </c>
      <c r="P726" s="19" t="n">
        <v>0.567076793323946</v>
      </c>
      <c r="Q726" s="17" t="s">
        <v>30</v>
      </c>
      <c r="R726" s="5" t="str">
        <f aca="false">IF(OR(Q726="Steel plate",Q726="Concrete jacket"),"Steel plate or jacket",Q726)</f>
        <v>Seal cracks</v>
      </c>
      <c r="S726" s="5" t="str">
        <f aca="false">IF(O726&lt;='Tree rules'!$C$4,IF(N726&lt;='Tree rules'!$C$5,IF(P726&lt;='Tree rules'!$C$7,"Monitor","Polymer laminate"),IF(P726&lt;='Tree rules'!$C$8,"Seal cracks","Polymer laminate")),IF(O726&lt;='Tree rules'!$C$6,IF(P726&lt;='Tree rules'!$C$9,"Polymer laminate","Steel plate or jacket"),IF(L726&lt;='Tree rules'!$C$10,"Steel plate or jacket","Polymer laminate")))</f>
        <v>Seal cracks</v>
      </c>
      <c r="T726" s="5" t="str">
        <f aca="false">IF(S726=R726,"Yes","No")</f>
        <v>Yes</v>
      </c>
    </row>
    <row r="727" customFormat="false" ht="15" hidden="false" customHeight="false" outlineLevel="0" collapsed="false">
      <c r="A727" s="15" t="n">
        <v>1053</v>
      </c>
      <c r="B727" s="16" t="n">
        <v>4.03805247620838</v>
      </c>
      <c r="C727" s="15" t="n">
        <v>230</v>
      </c>
      <c r="D727" s="15" t="n">
        <v>400</v>
      </c>
      <c r="E727" s="15" t="n">
        <v>30</v>
      </c>
      <c r="F727" s="16" t="n">
        <v>0.98777661424587</v>
      </c>
      <c r="G727" s="17" t="s">
        <v>101</v>
      </c>
      <c r="H727" s="18" t="n">
        <v>0.3</v>
      </c>
      <c r="I727" s="18" t="n">
        <v>1</v>
      </c>
      <c r="J727" s="19" t="n">
        <v>0.895375600382268</v>
      </c>
      <c r="K727" s="19" t="n">
        <v>0.428467893031561</v>
      </c>
      <c r="L727" s="16" t="n">
        <v>11.4069278988937</v>
      </c>
      <c r="M727" s="19" t="n">
        <v>0.535727259037628</v>
      </c>
      <c r="N727" s="19" t="n">
        <v>0.603518232584556</v>
      </c>
      <c r="O727" s="19" t="n">
        <v>0.895375600382268</v>
      </c>
      <c r="P727" s="19" t="n">
        <v>0.622344724609408</v>
      </c>
      <c r="Q727" s="17" t="s">
        <v>29</v>
      </c>
      <c r="R727" s="5" t="str">
        <f aca="false">IF(OR(Q727="Steel plate",Q727="Concrete jacket"),"Steel plate or jacket",Q727)</f>
        <v>Monitor</v>
      </c>
      <c r="S727" s="5" t="str">
        <f aca="false">IF(O727&lt;='Tree rules'!$C$4,IF(N727&lt;='Tree rules'!$C$5,IF(P727&lt;='Tree rules'!$C$7,"Monitor","Polymer laminate"),IF(P727&lt;='Tree rules'!$C$8,"Seal cracks","Polymer laminate")),IF(O727&lt;='Tree rules'!$C$6,IF(P727&lt;='Tree rules'!$C$9,"Polymer laminate","Steel plate or jacket"),IF(L727&lt;='Tree rules'!$C$10,"Steel plate or jacket","Polymer laminate")))</f>
        <v>Monitor</v>
      </c>
      <c r="T727" s="5" t="str">
        <f aca="false">IF(S727=R727,"Yes","No")</f>
        <v>Yes</v>
      </c>
    </row>
    <row r="728" customFormat="false" ht="15" hidden="false" customHeight="false" outlineLevel="0" collapsed="false">
      <c r="A728" s="15" t="n">
        <v>1054</v>
      </c>
      <c r="B728" s="16" t="n">
        <v>7.29769269704151</v>
      </c>
      <c r="C728" s="15" t="n">
        <v>230</v>
      </c>
      <c r="D728" s="15" t="n">
        <v>650</v>
      </c>
      <c r="E728" s="15" t="n">
        <v>25</v>
      </c>
      <c r="F728" s="16" t="n">
        <v>0.578928677885824</v>
      </c>
      <c r="G728" s="17" t="s">
        <v>103</v>
      </c>
      <c r="H728" s="18" t="n">
        <v>0.2</v>
      </c>
      <c r="I728" s="18" t="n">
        <v>2</v>
      </c>
      <c r="J728" s="19" t="n">
        <v>0.944065803435451</v>
      </c>
      <c r="K728" s="19" t="n">
        <v>0.405739553175976</v>
      </c>
      <c r="L728" s="16" t="n">
        <v>12.082272677221</v>
      </c>
      <c r="M728" s="19" t="n">
        <v>0.58561453416426</v>
      </c>
      <c r="N728" s="19" t="n">
        <v>1.45150609932923</v>
      </c>
      <c r="O728" s="19" t="n">
        <v>1.50508676961628</v>
      </c>
      <c r="P728" s="19" t="n">
        <v>0.656883225218688</v>
      </c>
      <c r="Q728" s="17" t="s">
        <v>104</v>
      </c>
      <c r="R728" s="5" t="str">
        <f aca="false">IF(OR(Q728="Steel plate",Q728="Concrete jacket"),"Steel plate or jacket",Q728)</f>
        <v>Steel plate or jacket</v>
      </c>
      <c r="S728" s="5" t="str">
        <f aca="false">IF(O728&lt;='Tree rules'!$C$4,IF(N728&lt;='Tree rules'!$C$5,IF(P728&lt;='Tree rules'!$C$7,"Monitor","Polymer laminate"),IF(P728&lt;='Tree rules'!$C$8,"Seal cracks","Polymer laminate")),IF(O728&lt;='Tree rules'!$C$6,IF(P728&lt;='Tree rules'!$C$9,"Polymer laminate","Steel plate or jacket"),IF(L728&lt;='Tree rules'!$C$10,"Steel plate or jacket","Polymer laminate")))</f>
        <v>Steel plate or jacket</v>
      </c>
      <c r="T728" s="5" t="str">
        <f aca="false">IF(S728=R728,"Yes","No")</f>
        <v>Yes</v>
      </c>
    </row>
    <row r="729" customFormat="false" ht="15" hidden="false" customHeight="false" outlineLevel="0" collapsed="false">
      <c r="A729" s="15" t="n">
        <v>1055</v>
      </c>
      <c r="B729" s="16" t="n">
        <v>6.48759901088593</v>
      </c>
      <c r="C729" s="15" t="n">
        <v>230</v>
      </c>
      <c r="D729" s="15" t="n">
        <v>625</v>
      </c>
      <c r="E729" s="15" t="n">
        <v>30</v>
      </c>
      <c r="F729" s="16" t="n">
        <v>0.603925598347216</v>
      </c>
      <c r="G729" s="17" t="s">
        <v>103</v>
      </c>
      <c r="H729" s="18" t="n">
        <v>0.2</v>
      </c>
      <c r="I729" s="18" t="n">
        <v>2</v>
      </c>
      <c r="J729" s="19" t="n">
        <v>0.883400640012766</v>
      </c>
      <c r="K729" s="19" t="n">
        <v>0.508417087562458</v>
      </c>
      <c r="L729" s="16" t="n">
        <v>11.2048342156925</v>
      </c>
      <c r="M729" s="19" t="n">
        <v>0.924571524362363</v>
      </c>
      <c r="N729" s="19" t="n">
        <v>1.20043274965274</v>
      </c>
      <c r="O729" s="19" t="n">
        <v>1.31766529947943</v>
      </c>
      <c r="P729" s="19" t="n">
        <v>0.374616081542986</v>
      </c>
      <c r="Q729" s="17" t="s">
        <v>31</v>
      </c>
      <c r="R729" s="5" t="str">
        <f aca="false">IF(OR(Q729="Steel plate",Q729="Concrete jacket"),"Steel plate or jacket",Q729)</f>
        <v>Polymer laminate</v>
      </c>
      <c r="S729" s="5" t="str">
        <f aca="false">IF(O729&lt;='Tree rules'!$C$4,IF(N729&lt;='Tree rules'!$C$5,IF(P729&lt;='Tree rules'!$C$7,"Monitor","Polymer laminate"),IF(P729&lt;='Tree rules'!$C$8,"Seal cracks","Polymer laminate")),IF(O729&lt;='Tree rules'!$C$6,IF(P729&lt;='Tree rules'!$C$9,"Polymer laminate","Steel plate or jacket"),IF(L729&lt;='Tree rules'!$C$10,"Steel plate or jacket","Polymer laminate")))</f>
        <v>Polymer laminate</v>
      </c>
      <c r="T729" s="5" t="str">
        <f aca="false">IF(S729=R729,"Yes","No")</f>
        <v>Yes</v>
      </c>
    </row>
    <row r="730" customFormat="false" ht="15" hidden="false" customHeight="false" outlineLevel="0" collapsed="false">
      <c r="A730" s="15" t="n">
        <v>1056</v>
      </c>
      <c r="B730" s="16" t="n">
        <v>3.06071543427254</v>
      </c>
      <c r="C730" s="15" t="n">
        <v>230</v>
      </c>
      <c r="D730" s="15" t="n">
        <v>300</v>
      </c>
      <c r="E730" s="15" t="n">
        <v>20</v>
      </c>
      <c r="F730" s="16" t="n">
        <v>0.576243217710084</v>
      </c>
      <c r="G730" s="17" t="s">
        <v>103</v>
      </c>
      <c r="H730" s="18" t="n">
        <v>0.2</v>
      </c>
      <c r="I730" s="18" t="n">
        <v>1.5</v>
      </c>
      <c r="J730" s="19" t="n">
        <v>0.863611290688196</v>
      </c>
      <c r="K730" s="19" t="n">
        <v>0.466698843409711</v>
      </c>
      <c r="L730" s="16" t="n">
        <v>11.9559196651271</v>
      </c>
      <c r="M730" s="19" t="n">
        <v>0.495189668536964</v>
      </c>
      <c r="N730" s="19" t="n">
        <v>1.21604574558366</v>
      </c>
      <c r="O730" s="19" t="n">
        <v>1.09389374077242</v>
      </c>
      <c r="P730" s="19" t="n">
        <v>0.52038341874965</v>
      </c>
      <c r="Q730" s="17" t="s">
        <v>31</v>
      </c>
      <c r="R730" s="5" t="str">
        <f aca="false">IF(OR(Q730="Steel plate",Q730="Concrete jacket"),"Steel plate or jacket",Q730)</f>
        <v>Polymer laminate</v>
      </c>
      <c r="S730" s="5" t="str">
        <f aca="false">IF(O730&lt;='Tree rules'!$C$4,IF(N730&lt;='Tree rules'!$C$5,IF(P730&lt;='Tree rules'!$C$7,"Monitor","Polymer laminate"),IF(P730&lt;='Tree rules'!$C$8,"Seal cracks","Polymer laminate")),IF(O730&lt;='Tree rules'!$C$6,IF(P730&lt;='Tree rules'!$C$9,"Polymer laminate","Steel plate or jacket"),IF(L730&lt;='Tree rules'!$C$10,"Steel plate or jacket","Polymer laminate")))</f>
        <v>Polymer laminate</v>
      </c>
      <c r="T730" s="5" t="str">
        <f aca="false">IF(S730=R730,"Yes","No")</f>
        <v>Yes</v>
      </c>
    </row>
    <row r="731" customFormat="false" ht="15" hidden="false" customHeight="false" outlineLevel="0" collapsed="false">
      <c r="A731" s="15" t="n">
        <v>1057</v>
      </c>
      <c r="B731" s="16" t="n">
        <v>5.66795492961547</v>
      </c>
      <c r="C731" s="15" t="n">
        <v>230</v>
      </c>
      <c r="D731" s="15" t="n">
        <v>475</v>
      </c>
      <c r="E731" s="15" t="n">
        <v>30</v>
      </c>
      <c r="F731" s="16" t="n">
        <v>0.815088394972116</v>
      </c>
      <c r="G731" s="17" t="s">
        <v>101</v>
      </c>
      <c r="H731" s="18" t="n">
        <v>0.3</v>
      </c>
      <c r="I731" s="18" t="n">
        <v>1</v>
      </c>
      <c r="J731" s="19" t="n">
        <v>0.896690156548059</v>
      </c>
      <c r="K731" s="19" t="n">
        <v>0.484892947523572</v>
      </c>
      <c r="L731" s="16" t="n">
        <v>13.2120161529498</v>
      </c>
      <c r="M731" s="19" t="n">
        <v>0.741091218365171</v>
      </c>
      <c r="N731" s="19" t="n">
        <v>0.567381394231787</v>
      </c>
      <c r="O731" s="19" t="n">
        <v>0.896690156548059</v>
      </c>
      <c r="P731" s="19" t="n">
        <v>0.513488499804191</v>
      </c>
      <c r="Q731" s="17" t="s">
        <v>29</v>
      </c>
      <c r="R731" s="5" t="str">
        <f aca="false">IF(OR(Q731="Steel plate",Q731="Concrete jacket"),"Steel plate or jacket",Q731)</f>
        <v>Monitor</v>
      </c>
      <c r="S731" s="5" t="str">
        <f aca="false">IF(O731&lt;='Tree rules'!$C$4,IF(N731&lt;='Tree rules'!$C$5,IF(P731&lt;='Tree rules'!$C$7,"Monitor","Polymer laminate"),IF(P731&lt;='Tree rules'!$C$8,"Seal cracks","Polymer laminate")),IF(O731&lt;='Tree rules'!$C$6,IF(P731&lt;='Tree rules'!$C$9,"Polymer laminate","Steel plate or jacket"),IF(L731&lt;='Tree rules'!$C$10,"Steel plate or jacket","Polymer laminate")))</f>
        <v>Monitor</v>
      </c>
      <c r="T731" s="5" t="str">
        <f aca="false">IF(S731=R731,"Yes","No")</f>
        <v>Yes</v>
      </c>
    </row>
    <row r="732" customFormat="false" ht="15" hidden="false" customHeight="false" outlineLevel="0" collapsed="false">
      <c r="A732" s="15" t="n">
        <v>1058</v>
      </c>
      <c r="B732" s="16" t="n">
        <v>4.98602447091344</v>
      </c>
      <c r="C732" s="15" t="n">
        <v>300</v>
      </c>
      <c r="D732" s="15" t="n">
        <v>475</v>
      </c>
      <c r="E732" s="15" t="n">
        <v>30</v>
      </c>
      <c r="F732" s="16" t="n">
        <v>0.781126378514945</v>
      </c>
      <c r="G732" s="17" t="s">
        <v>101</v>
      </c>
      <c r="H732" s="18" t="n">
        <v>0.3</v>
      </c>
      <c r="I732" s="18" t="n">
        <v>1</v>
      </c>
      <c r="J732" s="19" t="n">
        <v>0.879154793273923</v>
      </c>
      <c r="K732" s="19" t="n">
        <v>0.595344268875647</v>
      </c>
      <c r="L732" s="16" t="n">
        <v>11.6224346641339</v>
      </c>
      <c r="M732" s="19" t="n">
        <v>0.943832762220603</v>
      </c>
      <c r="N732" s="19" t="n">
        <v>0.537970030589522</v>
      </c>
      <c r="O732" s="19" t="n">
        <v>0.879154793273923</v>
      </c>
      <c r="P732" s="19" t="n">
        <v>0.379607621687789</v>
      </c>
      <c r="Q732" s="17" t="s">
        <v>29</v>
      </c>
      <c r="R732" s="5" t="str">
        <f aca="false">IF(OR(Q732="Steel plate",Q732="Concrete jacket"),"Steel plate or jacket",Q732)</f>
        <v>Monitor</v>
      </c>
      <c r="S732" s="5" t="str">
        <f aca="false">IF(O732&lt;='Tree rules'!$C$4,IF(N732&lt;='Tree rules'!$C$5,IF(P732&lt;='Tree rules'!$C$7,"Monitor","Polymer laminate"),IF(P732&lt;='Tree rules'!$C$8,"Seal cracks","Polymer laminate")),IF(O732&lt;='Tree rules'!$C$6,IF(P732&lt;='Tree rules'!$C$9,"Polymer laminate","Steel plate or jacket"),IF(L732&lt;='Tree rules'!$C$10,"Steel plate or jacket","Polymer laminate")))</f>
        <v>Monitor</v>
      </c>
      <c r="T732" s="5" t="str">
        <f aca="false">IF(S732=R732,"Yes","No")</f>
        <v>Yes</v>
      </c>
    </row>
    <row r="733" customFormat="false" ht="15" hidden="false" customHeight="false" outlineLevel="0" collapsed="false">
      <c r="A733" s="15" t="n">
        <v>1059</v>
      </c>
      <c r="B733" s="16" t="n">
        <v>4.82780412546188</v>
      </c>
      <c r="C733" s="15" t="n">
        <v>300</v>
      </c>
      <c r="D733" s="15" t="n">
        <v>400</v>
      </c>
      <c r="E733" s="15" t="n">
        <v>30</v>
      </c>
      <c r="F733" s="16" t="n">
        <v>0.757295404255167</v>
      </c>
      <c r="G733" s="17" t="s">
        <v>101</v>
      </c>
      <c r="H733" s="18" t="n">
        <v>0.3</v>
      </c>
      <c r="I733" s="18" t="n">
        <v>1.5</v>
      </c>
      <c r="J733" s="19" t="n">
        <v>0.925628400418806</v>
      </c>
      <c r="K733" s="19" t="n">
        <v>0.523456391376557</v>
      </c>
      <c r="L733" s="16" t="n">
        <v>13.6378647611918</v>
      </c>
      <c r="M733" s="19" t="n">
        <v>0.623486459689094</v>
      </c>
      <c r="N733" s="19" t="n">
        <v>0.836622653371775</v>
      </c>
      <c r="O733" s="19" t="n">
        <v>1.14617954950877</v>
      </c>
      <c r="P733" s="19" t="n">
        <v>0.655116678517567</v>
      </c>
      <c r="Q733" s="17" t="s">
        <v>31</v>
      </c>
      <c r="R733" s="5" t="str">
        <f aca="false">IF(OR(Q733="Steel plate",Q733="Concrete jacket"),"Steel plate or jacket",Q733)</f>
        <v>Polymer laminate</v>
      </c>
      <c r="S733" s="5" t="str">
        <f aca="false">IF(O733&lt;='Tree rules'!$C$4,IF(N733&lt;='Tree rules'!$C$5,IF(P733&lt;='Tree rules'!$C$7,"Monitor","Polymer laminate"),IF(P733&lt;='Tree rules'!$C$8,"Seal cracks","Polymer laminate")),IF(O733&lt;='Tree rules'!$C$6,IF(P733&lt;='Tree rules'!$C$9,"Polymer laminate","Steel plate or jacket"),IF(L733&lt;='Tree rules'!$C$10,"Steel plate or jacket","Polymer laminate")))</f>
        <v>Polymer laminate</v>
      </c>
      <c r="T733" s="5" t="str">
        <f aca="false">IF(S733=R733,"Yes","No")</f>
        <v>Yes</v>
      </c>
    </row>
    <row r="734" customFormat="false" ht="15" hidden="false" customHeight="false" outlineLevel="0" collapsed="false">
      <c r="A734" s="15" t="n">
        <v>1060</v>
      </c>
      <c r="B734" s="16" t="n">
        <v>4.31278025062182</v>
      </c>
      <c r="C734" s="15" t="n">
        <v>230</v>
      </c>
      <c r="D734" s="15" t="n">
        <v>350</v>
      </c>
      <c r="E734" s="15" t="n">
        <v>20</v>
      </c>
      <c r="F734" s="16" t="n">
        <v>0.64278110559382</v>
      </c>
      <c r="G734" s="17" t="s">
        <v>101</v>
      </c>
      <c r="H734" s="18" t="n">
        <v>0.3</v>
      </c>
      <c r="I734" s="18" t="n">
        <v>1.5</v>
      </c>
      <c r="J734" s="19" t="n">
        <v>0.935554654473847</v>
      </c>
      <c r="K734" s="19" t="n">
        <v>0.459433051886545</v>
      </c>
      <c r="L734" s="16" t="n">
        <v>14.0940531066073</v>
      </c>
      <c r="M734" s="19" t="n">
        <v>0.594150086823368</v>
      </c>
      <c r="N734" s="19" t="n">
        <v>0.790321512190386</v>
      </c>
      <c r="O734" s="19" t="n">
        <v>1.18841961665498</v>
      </c>
      <c r="P734" s="19" t="n">
        <v>0.661135370605309</v>
      </c>
      <c r="Q734" s="17" t="s">
        <v>31</v>
      </c>
      <c r="R734" s="5" t="str">
        <f aca="false">IF(OR(Q734="Steel plate",Q734="Concrete jacket"),"Steel plate or jacket",Q734)</f>
        <v>Polymer laminate</v>
      </c>
      <c r="S734" s="5" t="str">
        <f aca="false">IF(O734&lt;='Tree rules'!$C$4,IF(N734&lt;='Tree rules'!$C$5,IF(P734&lt;='Tree rules'!$C$7,"Monitor","Polymer laminate"),IF(P734&lt;='Tree rules'!$C$8,"Seal cracks","Polymer laminate")),IF(O734&lt;='Tree rules'!$C$6,IF(P734&lt;='Tree rules'!$C$9,"Polymer laminate","Steel plate or jacket"),IF(L734&lt;='Tree rules'!$C$10,"Steel plate or jacket","Polymer laminate")))</f>
        <v>Polymer laminate</v>
      </c>
      <c r="T734" s="5" t="str">
        <f aca="false">IF(S734=R734,"Yes","No")</f>
        <v>Yes</v>
      </c>
    </row>
    <row r="735" customFormat="false" ht="15" hidden="false" customHeight="false" outlineLevel="0" collapsed="false">
      <c r="A735" s="15" t="n">
        <v>1061</v>
      </c>
      <c r="B735" s="16" t="n">
        <v>3.34719771130354</v>
      </c>
      <c r="C735" s="15" t="n">
        <v>230</v>
      </c>
      <c r="D735" s="15" t="n">
        <v>325</v>
      </c>
      <c r="E735" s="15" t="n">
        <v>30</v>
      </c>
      <c r="F735" s="16" t="n">
        <v>0.626653981080713</v>
      </c>
      <c r="G735" s="17" t="s">
        <v>103</v>
      </c>
      <c r="H735" s="18" t="n">
        <v>0.2</v>
      </c>
      <c r="I735" s="18" t="n">
        <v>2</v>
      </c>
      <c r="J735" s="19" t="n">
        <v>0.895653779690161</v>
      </c>
      <c r="K735" s="19" t="n">
        <v>0.433364167354201</v>
      </c>
      <c r="L735" s="16" t="n">
        <v>11.9971244132743</v>
      </c>
      <c r="M735" s="19" t="n">
        <v>0.893649335851654</v>
      </c>
      <c r="N735" s="19" t="n">
        <v>1.90709090618895</v>
      </c>
      <c r="O735" s="19" t="n">
        <v>1.40316330490725</v>
      </c>
      <c r="P735" s="19" t="n">
        <v>0.33305408540027</v>
      </c>
      <c r="Q735" s="17" t="s">
        <v>31</v>
      </c>
      <c r="R735" s="5" t="str">
        <f aca="false">IF(OR(Q735="Steel plate",Q735="Concrete jacket"),"Steel plate or jacket",Q735)</f>
        <v>Polymer laminate</v>
      </c>
      <c r="S735" s="5" t="str">
        <f aca="false">IF(O735&lt;='Tree rules'!$C$4,IF(N735&lt;='Tree rules'!$C$5,IF(P735&lt;='Tree rules'!$C$7,"Monitor","Polymer laminate"),IF(P735&lt;='Tree rules'!$C$8,"Seal cracks","Polymer laminate")),IF(O735&lt;='Tree rules'!$C$6,IF(P735&lt;='Tree rules'!$C$9,"Polymer laminate","Steel plate or jacket"),IF(L735&lt;='Tree rules'!$C$10,"Steel plate or jacket","Polymer laminate")))</f>
        <v>Steel plate or jacket</v>
      </c>
      <c r="T735" s="5" t="str">
        <f aca="false">IF(S735=R735,"Yes","No")</f>
        <v>No</v>
      </c>
    </row>
    <row r="736" customFormat="false" ht="15" hidden="false" customHeight="false" outlineLevel="0" collapsed="false">
      <c r="A736" s="15" t="n">
        <v>1062</v>
      </c>
      <c r="B736" s="16" t="n">
        <v>6.61978863892173</v>
      </c>
      <c r="C736" s="15" t="n">
        <v>230</v>
      </c>
      <c r="D736" s="15" t="n">
        <v>575</v>
      </c>
      <c r="E736" s="15" t="n">
        <v>25</v>
      </c>
      <c r="F736" s="16" t="n">
        <v>0.661007412935799</v>
      </c>
      <c r="G736" s="17" t="s">
        <v>103</v>
      </c>
      <c r="H736" s="18" t="n">
        <v>0.2</v>
      </c>
      <c r="I736" s="18" t="n">
        <v>1</v>
      </c>
      <c r="J736" s="19" t="n">
        <v>0.860556248644554</v>
      </c>
      <c r="K736" s="19" t="n">
        <v>0.468494865238849</v>
      </c>
      <c r="L736" s="16" t="n">
        <v>12.5137781454097</v>
      </c>
      <c r="M736" s="19" t="n">
        <v>0.716752033062252</v>
      </c>
      <c r="N736" s="19" t="n">
        <v>0.783809143244742</v>
      </c>
      <c r="O736" s="19" t="n">
        <v>0.860556248644554</v>
      </c>
      <c r="P736" s="19" t="n">
        <v>0.449284826868415</v>
      </c>
      <c r="Q736" s="17" t="s">
        <v>29</v>
      </c>
      <c r="R736" s="5" t="str">
        <f aca="false">IF(OR(Q736="Steel plate",Q736="Concrete jacket"),"Steel plate or jacket",Q736)</f>
        <v>Monitor</v>
      </c>
      <c r="S736" s="5" t="str">
        <f aca="false">IF(O736&lt;='Tree rules'!$C$4,IF(N736&lt;='Tree rules'!$C$5,IF(P736&lt;='Tree rules'!$C$7,"Monitor","Polymer laminate"),IF(P736&lt;='Tree rules'!$C$8,"Seal cracks","Polymer laminate")),IF(O736&lt;='Tree rules'!$C$6,IF(P736&lt;='Tree rules'!$C$9,"Polymer laminate","Steel plate or jacket"),IF(L736&lt;='Tree rules'!$C$10,"Steel plate or jacket","Polymer laminate")))</f>
        <v>Monitor</v>
      </c>
      <c r="T736" s="5" t="str">
        <f aca="false">IF(S736=R736,"Yes","No")</f>
        <v>Yes</v>
      </c>
    </row>
    <row r="737" customFormat="false" ht="15" hidden="false" customHeight="false" outlineLevel="0" collapsed="false">
      <c r="A737" s="15" t="n">
        <v>1063</v>
      </c>
      <c r="B737" s="16" t="n">
        <v>5.96186161988617</v>
      </c>
      <c r="C737" s="15" t="n">
        <v>300</v>
      </c>
      <c r="D737" s="15" t="n">
        <v>500</v>
      </c>
      <c r="E737" s="15" t="n">
        <v>25</v>
      </c>
      <c r="F737" s="16" t="n">
        <v>0.610666453545169</v>
      </c>
      <c r="G737" s="17" t="s">
        <v>102</v>
      </c>
      <c r="H737" s="18" t="n">
        <v>0.1</v>
      </c>
      <c r="I737" s="18" t="n">
        <v>1</v>
      </c>
      <c r="J737" s="19" t="n">
        <v>0.947466384703181</v>
      </c>
      <c r="K737" s="19" t="n">
        <v>0.577385133134945</v>
      </c>
      <c r="L737" s="16" t="n">
        <v>13.5805503869844</v>
      </c>
      <c r="M737" s="19" t="n">
        <v>0.398550745071062</v>
      </c>
      <c r="N737" s="19" t="n">
        <v>2.66405440414919</v>
      </c>
      <c r="O737" s="19" t="n">
        <v>0.947466384703181</v>
      </c>
      <c r="P737" s="19" t="n">
        <v>0.821856082620484</v>
      </c>
      <c r="Q737" s="17" t="s">
        <v>30</v>
      </c>
      <c r="R737" s="5" t="str">
        <f aca="false">IF(OR(Q737="Steel plate",Q737="Concrete jacket"),"Steel plate or jacket",Q737)</f>
        <v>Seal cracks</v>
      </c>
      <c r="S737" s="5" t="str">
        <f aca="false">IF(O737&lt;='Tree rules'!$C$4,IF(N737&lt;='Tree rules'!$C$5,IF(P737&lt;='Tree rules'!$C$7,"Monitor","Polymer laminate"),IF(P737&lt;='Tree rules'!$C$8,"Seal cracks","Polymer laminate")),IF(O737&lt;='Tree rules'!$C$6,IF(P737&lt;='Tree rules'!$C$9,"Polymer laminate","Steel plate or jacket"),IF(L737&lt;='Tree rules'!$C$10,"Steel plate or jacket","Polymer laminate")))</f>
        <v>Seal cracks</v>
      </c>
      <c r="T737" s="5" t="str">
        <f aca="false">IF(S737=R737,"Yes","No")</f>
        <v>Yes</v>
      </c>
    </row>
    <row r="738" customFormat="false" ht="15" hidden="false" customHeight="false" outlineLevel="0" collapsed="false">
      <c r="A738" s="15" t="n">
        <v>1066</v>
      </c>
      <c r="B738" s="16" t="n">
        <v>7.1672692809704</v>
      </c>
      <c r="C738" s="15" t="n">
        <v>300</v>
      </c>
      <c r="D738" s="15" t="n">
        <v>675</v>
      </c>
      <c r="E738" s="15" t="n">
        <v>20</v>
      </c>
      <c r="F738" s="16" t="n">
        <v>0.63930661313115</v>
      </c>
      <c r="G738" s="17" t="s">
        <v>101</v>
      </c>
      <c r="H738" s="18" t="n">
        <v>0.3</v>
      </c>
      <c r="I738" s="18" t="n">
        <v>1</v>
      </c>
      <c r="J738" s="19" t="n">
        <v>0.997835312330706</v>
      </c>
      <c r="K738" s="19" t="n">
        <v>0.431311342754114</v>
      </c>
      <c r="L738" s="16" t="n">
        <v>11.3947047392216</v>
      </c>
      <c r="M738" s="19" t="n">
        <v>0.395001219114765</v>
      </c>
      <c r="N738" s="19" t="n">
        <v>0.626258369851564</v>
      </c>
      <c r="O738" s="19" t="n">
        <v>0.997835312330706</v>
      </c>
      <c r="P738" s="19" t="n">
        <v>0.844605637779746</v>
      </c>
      <c r="Q738" s="17" t="s">
        <v>29</v>
      </c>
      <c r="R738" s="5" t="str">
        <f aca="false">IF(OR(Q738="Steel plate",Q738="Concrete jacket"),"Steel plate or jacket",Q738)</f>
        <v>Monitor</v>
      </c>
      <c r="S738" s="5" t="str">
        <f aca="false">IF(O738&lt;='Tree rules'!$C$4,IF(N738&lt;='Tree rules'!$C$5,IF(P738&lt;='Tree rules'!$C$7,"Monitor","Polymer laminate"),IF(P738&lt;='Tree rules'!$C$8,"Seal cracks","Polymer laminate")),IF(O738&lt;='Tree rules'!$C$6,IF(P738&lt;='Tree rules'!$C$9,"Polymer laminate","Steel plate or jacket"),IF(L738&lt;='Tree rules'!$C$10,"Steel plate or jacket","Polymer laminate")))</f>
        <v>Monitor</v>
      </c>
      <c r="T738" s="5" t="str">
        <f aca="false">IF(S738=R738,"Yes","No")</f>
        <v>Yes</v>
      </c>
    </row>
    <row r="739" customFormat="false" ht="15" hidden="false" customHeight="false" outlineLevel="0" collapsed="false">
      <c r="A739" s="15" t="n">
        <v>1069</v>
      </c>
      <c r="B739" s="16" t="n">
        <v>3.42445830038117</v>
      </c>
      <c r="C739" s="15" t="n">
        <v>300</v>
      </c>
      <c r="D739" s="15" t="n">
        <v>300</v>
      </c>
      <c r="E739" s="15" t="n">
        <v>25</v>
      </c>
      <c r="F739" s="16" t="n">
        <v>0.883572933822129</v>
      </c>
      <c r="G739" s="17" t="s">
        <v>101</v>
      </c>
      <c r="H739" s="18" t="n">
        <v>0.3</v>
      </c>
      <c r="I739" s="18" t="n">
        <v>1</v>
      </c>
      <c r="J739" s="19" t="n">
        <v>0.852409983680217</v>
      </c>
      <c r="K739" s="19" t="n">
        <v>0.514167591911672</v>
      </c>
      <c r="L739" s="16" t="n">
        <v>13.376790235864</v>
      </c>
      <c r="M739" s="19" t="n">
        <v>0.930527838069629</v>
      </c>
      <c r="N739" s="19" t="n">
        <v>0.523568083430828</v>
      </c>
      <c r="O739" s="19" t="n">
        <v>0.852409983680217</v>
      </c>
      <c r="P739" s="19" t="n">
        <v>0.401387817306599</v>
      </c>
      <c r="Q739" s="17" t="s">
        <v>29</v>
      </c>
      <c r="R739" s="5" t="str">
        <f aca="false">IF(OR(Q739="Steel plate",Q739="Concrete jacket"),"Steel plate or jacket",Q739)</f>
        <v>Monitor</v>
      </c>
      <c r="S739" s="5" t="str">
        <f aca="false">IF(O739&lt;='Tree rules'!$C$4,IF(N739&lt;='Tree rules'!$C$5,IF(P739&lt;='Tree rules'!$C$7,"Monitor","Polymer laminate"),IF(P739&lt;='Tree rules'!$C$8,"Seal cracks","Polymer laminate")),IF(O739&lt;='Tree rules'!$C$6,IF(P739&lt;='Tree rules'!$C$9,"Polymer laminate","Steel plate or jacket"),IF(L739&lt;='Tree rules'!$C$10,"Steel plate or jacket","Polymer laminate")))</f>
        <v>Monitor</v>
      </c>
      <c r="T739" s="5" t="str">
        <f aca="false">IF(S739=R739,"Yes","No")</f>
        <v>Yes</v>
      </c>
    </row>
    <row r="740" customFormat="false" ht="15" hidden="false" customHeight="false" outlineLevel="0" collapsed="false">
      <c r="A740" s="15" t="n">
        <v>1073</v>
      </c>
      <c r="B740" s="16" t="n">
        <v>7.02214970281329</v>
      </c>
      <c r="C740" s="15" t="n">
        <v>230</v>
      </c>
      <c r="D740" s="15" t="n">
        <v>625</v>
      </c>
      <c r="E740" s="15" t="n">
        <v>25</v>
      </c>
      <c r="F740" s="16" t="n">
        <v>0.603925598347216</v>
      </c>
      <c r="G740" s="17" t="s">
        <v>103</v>
      </c>
      <c r="H740" s="18" t="n">
        <v>0.2</v>
      </c>
      <c r="I740" s="18" t="n">
        <v>2</v>
      </c>
      <c r="J740" s="19" t="n">
        <v>0.956087043284034</v>
      </c>
      <c r="K740" s="19" t="n">
        <v>0.638371942590706</v>
      </c>
      <c r="L740" s="16" t="n">
        <v>12.1280651171214</v>
      </c>
      <c r="M740" s="19" t="n">
        <v>0.899722945837476</v>
      </c>
      <c r="N740" s="19" t="n">
        <v>1.17851525054272</v>
      </c>
      <c r="O740" s="19" t="n">
        <v>1.30183494346104</v>
      </c>
      <c r="P740" s="19" t="n">
        <v>0.4880601689632</v>
      </c>
      <c r="Q740" s="17" t="s">
        <v>31</v>
      </c>
      <c r="R740" s="5" t="str">
        <f aca="false">IF(OR(Q740="Steel plate",Q740="Concrete jacket"),"Steel plate or jacket",Q740)</f>
        <v>Polymer laminate</v>
      </c>
      <c r="S740" s="5" t="str">
        <f aca="false">IF(O740&lt;='Tree rules'!$C$4,IF(N740&lt;='Tree rules'!$C$5,IF(P740&lt;='Tree rules'!$C$7,"Monitor","Polymer laminate"),IF(P740&lt;='Tree rules'!$C$8,"Seal cracks","Polymer laminate")),IF(O740&lt;='Tree rules'!$C$6,IF(P740&lt;='Tree rules'!$C$9,"Polymer laminate","Steel plate or jacket"),IF(L740&lt;='Tree rules'!$C$10,"Steel plate or jacket","Polymer laminate")))</f>
        <v>Polymer laminate</v>
      </c>
      <c r="T740" s="5" t="str">
        <f aca="false">IF(S740=R740,"Yes","No")</f>
        <v>Yes</v>
      </c>
    </row>
    <row r="741" customFormat="false" ht="15" hidden="false" customHeight="false" outlineLevel="0" collapsed="false">
      <c r="A741" s="15" t="n">
        <v>1074</v>
      </c>
      <c r="B741" s="16" t="n">
        <v>7.31685352941672</v>
      </c>
      <c r="C741" s="15" t="n">
        <v>300</v>
      </c>
      <c r="D741" s="15" t="n">
        <v>675</v>
      </c>
      <c r="E741" s="15" t="n">
        <v>20</v>
      </c>
      <c r="F741" s="16" t="n">
        <v>0.63930661313115</v>
      </c>
      <c r="G741" s="17" t="s">
        <v>103</v>
      </c>
      <c r="H741" s="18" t="n">
        <v>0.2</v>
      </c>
      <c r="I741" s="18" t="n">
        <v>1.5</v>
      </c>
      <c r="J741" s="19" t="n">
        <v>0.884431798053224</v>
      </c>
      <c r="K741" s="19" t="n">
        <v>0.480584258847132</v>
      </c>
      <c r="L741" s="16" t="n">
        <v>11.6325175348437</v>
      </c>
      <c r="M741" s="19" t="n">
        <v>0.79643864768132</v>
      </c>
      <c r="N741" s="19" t="n">
        <v>0.963589056495984</v>
      </c>
      <c r="O741" s="19" t="n">
        <v>1.11412569699571</v>
      </c>
      <c r="P741" s="19" t="n">
        <v>0.478992281211344</v>
      </c>
      <c r="Q741" s="17" t="s">
        <v>31</v>
      </c>
      <c r="R741" s="5" t="str">
        <f aca="false">IF(OR(Q741="Steel plate",Q741="Concrete jacket"),"Steel plate or jacket",Q741)</f>
        <v>Polymer laminate</v>
      </c>
      <c r="S741" s="5" t="str">
        <f aca="false">IF(O741&lt;='Tree rules'!$C$4,IF(N741&lt;='Tree rules'!$C$5,IF(P741&lt;='Tree rules'!$C$7,"Monitor","Polymer laminate"),IF(P741&lt;='Tree rules'!$C$8,"Seal cracks","Polymer laminate")),IF(O741&lt;='Tree rules'!$C$6,IF(P741&lt;='Tree rules'!$C$9,"Polymer laminate","Steel plate or jacket"),IF(L741&lt;='Tree rules'!$C$10,"Steel plate or jacket","Polymer laminate")))</f>
        <v>Polymer laminate</v>
      </c>
      <c r="T741" s="5" t="str">
        <f aca="false">IF(S741=R741,"Yes","No")</f>
        <v>Yes</v>
      </c>
    </row>
    <row r="742" customFormat="false" ht="15" hidden="false" customHeight="false" outlineLevel="0" collapsed="false">
      <c r="A742" s="15" t="n">
        <v>1075</v>
      </c>
      <c r="B742" s="16" t="n">
        <v>6.12839179493133</v>
      </c>
      <c r="C742" s="15" t="n">
        <v>230</v>
      </c>
      <c r="D742" s="15" t="n">
        <v>575</v>
      </c>
      <c r="E742" s="15" t="n">
        <v>25</v>
      </c>
      <c r="F742" s="16" t="n">
        <v>0.777557789024782</v>
      </c>
      <c r="G742" s="17" t="s">
        <v>101</v>
      </c>
      <c r="H742" s="18" t="n">
        <v>0.3</v>
      </c>
      <c r="I742" s="18" t="n">
        <v>1</v>
      </c>
      <c r="J742" s="19" t="n">
        <v>0.897879242975227</v>
      </c>
      <c r="K742" s="19" t="n">
        <v>0.5234967001369</v>
      </c>
      <c r="L742" s="16" t="n">
        <v>11.6288269353536</v>
      </c>
      <c r="M742" s="19" t="n">
        <v>0.87536745281668</v>
      </c>
      <c r="N742" s="19" t="n">
        <v>0.583065749014166</v>
      </c>
      <c r="O742" s="19" t="n">
        <v>0.897879242975227</v>
      </c>
      <c r="P742" s="19" t="n">
        <v>0.426293306553167</v>
      </c>
      <c r="Q742" s="17" t="s">
        <v>29</v>
      </c>
      <c r="R742" s="5" t="str">
        <f aca="false">IF(OR(Q742="Steel plate",Q742="Concrete jacket"),"Steel plate or jacket",Q742)</f>
        <v>Monitor</v>
      </c>
      <c r="S742" s="5" t="str">
        <f aca="false">IF(O742&lt;='Tree rules'!$C$4,IF(N742&lt;='Tree rules'!$C$5,IF(P742&lt;='Tree rules'!$C$7,"Monitor","Polymer laminate"),IF(P742&lt;='Tree rules'!$C$8,"Seal cracks","Polymer laminate")),IF(O742&lt;='Tree rules'!$C$6,IF(P742&lt;='Tree rules'!$C$9,"Polymer laminate","Steel plate or jacket"),IF(L742&lt;='Tree rules'!$C$10,"Steel plate or jacket","Polymer laminate")))</f>
        <v>Monitor</v>
      </c>
      <c r="T742" s="5" t="str">
        <f aca="false">IF(S742=R742,"Yes","No")</f>
        <v>Yes</v>
      </c>
    </row>
    <row r="743" customFormat="false" ht="15" hidden="false" customHeight="false" outlineLevel="0" collapsed="false">
      <c r="A743" s="15" t="n">
        <v>1076</v>
      </c>
      <c r="B743" s="16" t="n">
        <v>3.30519728328001</v>
      </c>
      <c r="C743" s="15" t="n">
        <v>300</v>
      </c>
      <c r="D743" s="15" t="n">
        <v>325</v>
      </c>
      <c r="E743" s="15" t="n">
        <v>25</v>
      </c>
      <c r="F743" s="16" t="n">
        <v>0.67080270183412</v>
      </c>
      <c r="G743" s="17" t="s">
        <v>101</v>
      </c>
      <c r="H743" s="18" t="n">
        <v>0.3</v>
      </c>
      <c r="I743" s="18" t="n">
        <v>1</v>
      </c>
      <c r="J743" s="19" t="n">
        <v>0.865820080308937</v>
      </c>
      <c r="K743" s="19" t="n">
        <v>0.556056601306117</v>
      </c>
      <c r="L743" s="16" t="n">
        <v>11.7622679120285</v>
      </c>
      <c r="M743" s="19" t="n">
        <v>0.499019153440118</v>
      </c>
      <c r="N743" s="19" t="n">
        <v>0.596166758756032</v>
      </c>
      <c r="O743" s="19" t="n">
        <v>0.865820080308937</v>
      </c>
      <c r="P743" s="19" t="n">
        <v>0.535072775472607</v>
      </c>
      <c r="Q743" s="17" t="s">
        <v>29</v>
      </c>
      <c r="R743" s="5" t="str">
        <f aca="false">IF(OR(Q743="Steel plate",Q743="Concrete jacket"),"Steel plate or jacket",Q743)</f>
        <v>Monitor</v>
      </c>
      <c r="S743" s="5" t="str">
        <f aca="false">IF(O743&lt;='Tree rules'!$C$4,IF(N743&lt;='Tree rules'!$C$5,IF(P743&lt;='Tree rules'!$C$7,"Monitor","Polymer laminate"),IF(P743&lt;='Tree rules'!$C$8,"Seal cracks","Polymer laminate")),IF(O743&lt;='Tree rules'!$C$6,IF(P743&lt;='Tree rules'!$C$9,"Polymer laminate","Steel plate or jacket"),IF(L743&lt;='Tree rules'!$C$10,"Steel plate or jacket","Polymer laminate")))</f>
        <v>Monitor</v>
      </c>
      <c r="T743" s="5" t="str">
        <f aca="false">IF(S743=R743,"Yes","No")</f>
        <v>Yes</v>
      </c>
    </row>
    <row r="744" customFormat="false" ht="15" hidden="false" customHeight="false" outlineLevel="0" collapsed="false">
      <c r="A744" s="15" t="n">
        <v>1077</v>
      </c>
      <c r="B744" s="16" t="n">
        <v>6.85476000488108</v>
      </c>
      <c r="C744" s="15" t="n">
        <v>300</v>
      </c>
      <c r="D744" s="15" t="n">
        <v>625</v>
      </c>
      <c r="E744" s="15" t="n">
        <v>25</v>
      </c>
      <c r="F744" s="16" t="n">
        <v>0.725960174139756</v>
      </c>
      <c r="G744" s="17" t="s">
        <v>101</v>
      </c>
      <c r="H744" s="18" t="n">
        <v>0.3</v>
      </c>
      <c r="I744" s="18" t="n">
        <v>1</v>
      </c>
      <c r="J744" s="19" t="n">
        <v>0.90522791324746</v>
      </c>
      <c r="K744" s="19" t="n">
        <v>0.608516277010766</v>
      </c>
      <c r="L744" s="16" t="n">
        <v>11.8800000084594</v>
      </c>
      <c r="M744" s="19" t="n">
        <v>0.961553357876701</v>
      </c>
      <c r="N744" s="19" t="n">
        <v>0.568358123693056</v>
      </c>
      <c r="O744" s="19" t="n">
        <v>0.90522791324746</v>
      </c>
      <c r="P744" s="19" t="n">
        <v>0.417082833138271</v>
      </c>
      <c r="Q744" s="17" t="s">
        <v>29</v>
      </c>
      <c r="R744" s="5" t="str">
        <f aca="false">IF(OR(Q744="Steel plate",Q744="Concrete jacket"),"Steel plate or jacket",Q744)</f>
        <v>Monitor</v>
      </c>
      <c r="S744" s="5" t="str">
        <f aca="false">IF(O744&lt;='Tree rules'!$C$4,IF(N744&lt;='Tree rules'!$C$5,IF(P744&lt;='Tree rules'!$C$7,"Monitor","Polymer laminate"),IF(P744&lt;='Tree rules'!$C$8,"Seal cracks","Polymer laminate")),IF(O744&lt;='Tree rules'!$C$6,IF(P744&lt;='Tree rules'!$C$9,"Polymer laminate","Steel plate or jacket"),IF(L744&lt;='Tree rules'!$C$10,"Steel plate or jacket","Polymer laminate")))</f>
        <v>Monitor</v>
      </c>
      <c r="T744" s="5" t="str">
        <f aca="false">IF(S744=R744,"Yes","No")</f>
        <v>Yes</v>
      </c>
    </row>
    <row r="745" customFormat="false" ht="15" hidden="false" customHeight="false" outlineLevel="0" collapsed="false">
      <c r="A745" s="15" t="n">
        <v>1078</v>
      </c>
      <c r="B745" s="16" t="n">
        <v>5.04050630963888</v>
      </c>
      <c r="C745" s="15" t="n">
        <v>230</v>
      </c>
      <c r="D745" s="15" t="n">
        <v>425</v>
      </c>
      <c r="E745" s="15" t="n">
        <v>30</v>
      </c>
      <c r="F745" s="16" t="n">
        <v>0.724620609754306</v>
      </c>
      <c r="G745" s="17" t="s">
        <v>103</v>
      </c>
      <c r="H745" s="18" t="n">
        <v>0.2</v>
      </c>
      <c r="I745" s="18" t="n">
        <v>1.5</v>
      </c>
      <c r="J745" s="19" t="n">
        <v>0.961832696302933</v>
      </c>
      <c r="K745" s="19" t="n">
        <v>0.497985373938749</v>
      </c>
      <c r="L745" s="16" t="n">
        <v>13.3700432616416</v>
      </c>
      <c r="M745" s="19" t="n">
        <v>0.800656272630593</v>
      </c>
      <c r="N745" s="19" t="n">
        <v>1.65972388484205</v>
      </c>
      <c r="O745" s="19" t="n">
        <v>1.20325973698693</v>
      </c>
      <c r="P745" s="19" t="n">
        <v>0.505413229984159</v>
      </c>
      <c r="Q745" s="17" t="s">
        <v>31</v>
      </c>
      <c r="R745" s="5" t="str">
        <f aca="false">IF(OR(Q745="Steel plate",Q745="Concrete jacket"),"Steel plate or jacket",Q745)</f>
        <v>Polymer laminate</v>
      </c>
      <c r="S745" s="5" t="str">
        <f aca="false">IF(O745&lt;='Tree rules'!$C$4,IF(N745&lt;='Tree rules'!$C$5,IF(P745&lt;='Tree rules'!$C$7,"Monitor","Polymer laminate"),IF(P745&lt;='Tree rules'!$C$8,"Seal cracks","Polymer laminate")),IF(O745&lt;='Tree rules'!$C$6,IF(P745&lt;='Tree rules'!$C$9,"Polymer laminate","Steel plate or jacket"),IF(L745&lt;='Tree rules'!$C$10,"Steel plate or jacket","Polymer laminate")))</f>
        <v>Polymer laminate</v>
      </c>
      <c r="T745" s="5" t="str">
        <f aca="false">IF(S745=R745,"Yes","No")</f>
        <v>Yes</v>
      </c>
    </row>
    <row r="746" customFormat="false" ht="15" hidden="false" customHeight="false" outlineLevel="0" collapsed="false">
      <c r="A746" s="15" t="n">
        <v>1079</v>
      </c>
      <c r="B746" s="16" t="n">
        <v>3.36917220448842</v>
      </c>
      <c r="C746" s="15" t="n">
        <v>230</v>
      </c>
      <c r="D746" s="15" t="n">
        <v>325</v>
      </c>
      <c r="E746" s="15" t="n">
        <v>30</v>
      </c>
      <c r="F746" s="16" t="n">
        <v>0.993388981372267</v>
      </c>
      <c r="G746" s="17" t="s">
        <v>102</v>
      </c>
      <c r="H746" s="18" t="n">
        <v>0.1</v>
      </c>
      <c r="I746" s="18" t="n">
        <v>2</v>
      </c>
      <c r="J746" s="19" t="n">
        <v>0.851190253185494</v>
      </c>
      <c r="K746" s="19" t="n">
        <v>0.478244474893135</v>
      </c>
      <c r="L746" s="16" t="n">
        <v>12.7620159260925</v>
      </c>
      <c r="M746" s="19" t="n">
        <v>0.283890313024296</v>
      </c>
      <c r="N746" s="19" t="n">
        <v>3.99086627721784</v>
      </c>
      <c r="O746" s="19" t="n">
        <v>1.29530347070214</v>
      </c>
      <c r="P746" s="19" t="n">
        <v>1.26711296424389</v>
      </c>
      <c r="Q746" s="17" t="s">
        <v>31</v>
      </c>
      <c r="R746" s="5" t="str">
        <f aca="false">IF(OR(Q746="Steel plate",Q746="Concrete jacket"),"Steel plate or jacket",Q746)</f>
        <v>Polymer laminate</v>
      </c>
      <c r="S746" s="5" t="str">
        <f aca="false">IF(O746&lt;='Tree rules'!$C$4,IF(N746&lt;='Tree rules'!$C$5,IF(P746&lt;='Tree rules'!$C$7,"Monitor","Polymer laminate"),IF(P746&lt;='Tree rules'!$C$8,"Seal cracks","Polymer laminate")),IF(O746&lt;='Tree rules'!$C$6,IF(P746&lt;='Tree rules'!$C$9,"Polymer laminate","Steel plate or jacket"),IF(L746&lt;='Tree rules'!$C$10,"Steel plate or jacket","Polymer laminate")))</f>
        <v>Steel plate or jacket</v>
      </c>
      <c r="T746" s="5" t="str">
        <f aca="false">IF(S746=R746,"Yes","No")</f>
        <v>No</v>
      </c>
    </row>
    <row r="747" customFormat="false" ht="15" hidden="false" customHeight="false" outlineLevel="0" collapsed="false">
      <c r="A747" s="15" t="n">
        <v>1081</v>
      </c>
      <c r="B747" s="16" t="n">
        <v>6.9610931947448</v>
      </c>
      <c r="C747" s="15" t="n">
        <v>230</v>
      </c>
      <c r="D747" s="15" t="n">
        <v>675</v>
      </c>
      <c r="E747" s="15" t="n">
        <v>20</v>
      </c>
      <c r="F747" s="16" t="n">
        <v>0.653545382481754</v>
      </c>
      <c r="G747" s="17" t="s">
        <v>103</v>
      </c>
      <c r="H747" s="18" t="n">
        <v>0.2</v>
      </c>
      <c r="I747" s="18" t="n">
        <v>1.5</v>
      </c>
      <c r="J747" s="19" t="n">
        <v>0.868198765265094</v>
      </c>
      <c r="K747" s="19" t="n">
        <v>0.453776956778724</v>
      </c>
      <c r="L747" s="16" t="n">
        <v>11.1022220011879</v>
      </c>
      <c r="M747" s="19" t="n">
        <v>0.52122227890325</v>
      </c>
      <c r="N747" s="19" t="n">
        <v>1.14588667585961</v>
      </c>
      <c r="O747" s="19" t="n">
        <v>1.10531385110712</v>
      </c>
      <c r="P747" s="19" t="n">
        <v>0.65914262940316</v>
      </c>
      <c r="Q747" s="17" t="s">
        <v>31</v>
      </c>
      <c r="R747" s="5" t="str">
        <f aca="false">IF(OR(Q747="Steel plate",Q747="Concrete jacket"),"Steel plate or jacket",Q747)</f>
        <v>Polymer laminate</v>
      </c>
      <c r="S747" s="5" t="str">
        <f aca="false">IF(O747&lt;='Tree rules'!$C$4,IF(N747&lt;='Tree rules'!$C$5,IF(P747&lt;='Tree rules'!$C$7,"Monitor","Polymer laminate"),IF(P747&lt;='Tree rules'!$C$8,"Seal cracks","Polymer laminate")),IF(O747&lt;='Tree rules'!$C$6,IF(P747&lt;='Tree rules'!$C$9,"Polymer laminate","Steel plate or jacket"),IF(L747&lt;='Tree rules'!$C$10,"Steel plate or jacket","Polymer laminate")))</f>
        <v>Polymer laminate</v>
      </c>
      <c r="T747" s="5" t="str">
        <f aca="false">IF(S747=R747,"Yes","No")</f>
        <v>Yes</v>
      </c>
    </row>
    <row r="748" customFormat="false" ht="15" hidden="false" customHeight="false" outlineLevel="0" collapsed="false">
      <c r="A748" s="15" t="n">
        <v>1082</v>
      </c>
      <c r="B748" s="16" t="n">
        <v>6.18039412578273</v>
      </c>
      <c r="C748" s="15" t="n">
        <v>300</v>
      </c>
      <c r="D748" s="15" t="n">
        <v>525</v>
      </c>
      <c r="E748" s="15" t="n">
        <v>30</v>
      </c>
      <c r="F748" s="16" t="n">
        <v>0.699589178252424</v>
      </c>
      <c r="G748" s="17" t="s">
        <v>101</v>
      </c>
      <c r="H748" s="18" t="n">
        <v>0.3</v>
      </c>
      <c r="I748" s="18" t="n">
        <v>1</v>
      </c>
      <c r="J748" s="19" t="n">
        <v>0.86957191240582</v>
      </c>
      <c r="K748" s="19" t="n">
        <v>0.50767499620556</v>
      </c>
      <c r="L748" s="16" t="n">
        <v>12.9027017239723</v>
      </c>
      <c r="M748" s="19" t="n">
        <v>0.658839402973631</v>
      </c>
      <c r="N748" s="19" t="n">
        <v>0.559507662510189</v>
      </c>
      <c r="O748" s="19" t="n">
        <v>0.86957191240582</v>
      </c>
      <c r="P748" s="19" t="n">
        <v>0.504262867714154</v>
      </c>
      <c r="Q748" s="17" t="s">
        <v>29</v>
      </c>
      <c r="R748" s="5" t="str">
        <f aca="false">IF(OR(Q748="Steel plate",Q748="Concrete jacket"),"Steel plate or jacket",Q748)</f>
        <v>Monitor</v>
      </c>
      <c r="S748" s="5" t="str">
        <f aca="false">IF(O748&lt;='Tree rules'!$C$4,IF(N748&lt;='Tree rules'!$C$5,IF(P748&lt;='Tree rules'!$C$7,"Monitor","Polymer laminate"),IF(P748&lt;='Tree rules'!$C$8,"Seal cracks","Polymer laminate")),IF(O748&lt;='Tree rules'!$C$6,IF(P748&lt;='Tree rules'!$C$9,"Polymer laminate","Steel plate or jacket"),IF(L748&lt;='Tree rules'!$C$10,"Steel plate or jacket","Polymer laminate")))</f>
        <v>Monitor</v>
      </c>
      <c r="T748" s="5" t="str">
        <f aca="false">IF(S748=R748,"Yes","No")</f>
        <v>Yes</v>
      </c>
    </row>
    <row r="749" customFormat="false" ht="15" hidden="false" customHeight="false" outlineLevel="0" collapsed="false">
      <c r="A749" s="15" t="n">
        <v>1083</v>
      </c>
      <c r="B749" s="16" t="n">
        <v>6.61970350278637</v>
      </c>
      <c r="C749" s="15" t="n">
        <v>300</v>
      </c>
      <c r="D749" s="15" t="n">
        <v>600</v>
      </c>
      <c r="E749" s="15" t="n">
        <v>30</v>
      </c>
      <c r="F749" s="16" t="n">
        <v>0.604879451954714</v>
      </c>
      <c r="G749" s="17" t="s">
        <v>101</v>
      </c>
      <c r="H749" s="18" t="n">
        <v>0.3</v>
      </c>
      <c r="I749" s="18" t="n">
        <v>1.5</v>
      </c>
      <c r="J749" s="19" t="n">
        <v>0.879630988793267</v>
      </c>
      <c r="K749" s="19" t="n">
        <v>0.411619886600528</v>
      </c>
      <c r="L749" s="16" t="n">
        <v>11.9489232902281</v>
      </c>
      <c r="M749" s="19" t="n">
        <v>0.741965043422533</v>
      </c>
      <c r="N749" s="19" t="n">
        <v>0.723002814687678</v>
      </c>
      <c r="O749" s="19" t="n">
        <v>1.1384096792612</v>
      </c>
      <c r="P749" s="19" t="n">
        <v>0.416485968108858</v>
      </c>
      <c r="Q749" s="17" t="s">
        <v>31</v>
      </c>
      <c r="R749" s="5" t="str">
        <f aca="false">IF(OR(Q749="Steel plate",Q749="Concrete jacket"),"Steel plate or jacket",Q749)</f>
        <v>Polymer laminate</v>
      </c>
      <c r="S749" s="5" t="str">
        <f aca="false">IF(O749&lt;='Tree rules'!$C$4,IF(N749&lt;='Tree rules'!$C$5,IF(P749&lt;='Tree rules'!$C$7,"Monitor","Polymer laminate"),IF(P749&lt;='Tree rules'!$C$8,"Seal cracks","Polymer laminate")),IF(O749&lt;='Tree rules'!$C$6,IF(P749&lt;='Tree rules'!$C$9,"Polymer laminate","Steel plate or jacket"),IF(L749&lt;='Tree rules'!$C$10,"Steel plate or jacket","Polymer laminate")))</f>
        <v>Polymer laminate</v>
      </c>
      <c r="T749" s="5" t="str">
        <f aca="false">IF(S749=R749,"Yes","No")</f>
        <v>Yes</v>
      </c>
    </row>
    <row r="750" customFormat="false" ht="15" hidden="false" customHeight="false" outlineLevel="0" collapsed="false">
      <c r="A750" s="15" t="n">
        <v>1084</v>
      </c>
      <c r="B750" s="16" t="n">
        <v>4.23845297483499</v>
      </c>
      <c r="C750" s="15" t="n">
        <v>230</v>
      </c>
      <c r="D750" s="15" t="n">
        <v>400</v>
      </c>
      <c r="E750" s="15" t="n">
        <v>20</v>
      </c>
      <c r="F750" s="16" t="n">
        <v>0.740832460684402</v>
      </c>
      <c r="G750" s="17" t="s">
        <v>103</v>
      </c>
      <c r="H750" s="18" t="n">
        <v>0.2</v>
      </c>
      <c r="I750" s="18" t="n">
        <v>1</v>
      </c>
      <c r="J750" s="19" t="n">
        <v>0.963076850792833</v>
      </c>
      <c r="K750" s="19" t="n">
        <v>0.426764055573959</v>
      </c>
      <c r="L750" s="16" t="n">
        <v>11.9730310023587</v>
      </c>
      <c r="M750" s="19" t="n">
        <v>0.930392907635966</v>
      </c>
      <c r="N750" s="19" t="n">
        <v>0.953237115344997</v>
      </c>
      <c r="O750" s="19" t="n">
        <v>0.963076850792833</v>
      </c>
      <c r="P750" s="19" t="n">
        <v>0.38289338441113</v>
      </c>
      <c r="Q750" s="17" t="s">
        <v>29</v>
      </c>
      <c r="R750" s="5" t="str">
        <f aca="false">IF(OR(Q750="Steel plate",Q750="Concrete jacket"),"Steel plate or jacket",Q750)</f>
        <v>Monitor</v>
      </c>
      <c r="S750" s="5" t="str">
        <f aca="false">IF(O750&lt;='Tree rules'!$C$4,IF(N750&lt;='Tree rules'!$C$5,IF(P750&lt;='Tree rules'!$C$7,"Monitor","Polymer laminate"),IF(P750&lt;='Tree rules'!$C$8,"Seal cracks","Polymer laminate")),IF(O750&lt;='Tree rules'!$C$6,IF(P750&lt;='Tree rules'!$C$9,"Polymer laminate","Steel plate or jacket"),IF(L750&lt;='Tree rules'!$C$10,"Steel plate or jacket","Polymer laminate")))</f>
        <v>Monitor</v>
      </c>
      <c r="T750" s="5" t="str">
        <f aca="false">IF(S750=R750,"Yes","No")</f>
        <v>Yes</v>
      </c>
    </row>
    <row r="751" customFormat="false" ht="15" hidden="false" customHeight="false" outlineLevel="0" collapsed="false">
      <c r="A751" s="15" t="n">
        <v>1085</v>
      </c>
      <c r="B751" s="16" t="n">
        <v>6.13303592819957</v>
      </c>
      <c r="C751" s="15" t="n">
        <v>230</v>
      </c>
      <c r="D751" s="15" t="n">
        <v>550</v>
      </c>
      <c r="E751" s="15" t="n">
        <v>30</v>
      </c>
      <c r="F751" s="16" t="n">
        <v>0.693795479053647</v>
      </c>
      <c r="G751" s="17" t="s">
        <v>103</v>
      </c>
      <c r="H751" s="18" t="n">
        <v>0.2</v>
      </c>
      <c r="I751" s="18" t="n">
        <v>1</v>
      </c>
      <c r="J751" s="19" t="n">
        <v>0.905262154724521</v>
      </c>
      <c r="K751" s="19" t="n">
        <v>0.507841947935201</v>
      </c>
      <c r="L751" s="16" t="n">
        <v>12.1687220797611</v>
      </c>
      <c r="M751" s="19" t="n">
        <v>0.944855490721824</v>
      </c>
      <c r="N751" s="19" t="n">
        <v>0.797268996906118</v>
      </c>
      <c r="O751" s="19" t="n">
        <v>0.905262154724521</v>
      </c>
      <c r="P751" s="19" t="n">
        <v>0.359252498172746</v>
      </c>
      <c r="Q751" s="17" t="s">
        <v>29</v>
      </c>
      <c r="R751" s="5" t="str">
        <f aca="false">IF(OR(Q751="Steel plate",Q751="Concrete jacket"),"Steel plate or jacket",Q751)</f>
        <v>Monitor</v>
      </c>
      <c r="S751" s="5" t="str">
        <f aca="false">IF(O751&lt;='Tree rules'!$C$4,IF(N751&lt;='Tree rules'!$C$5,IF(P751&lt;='Tree rules'!$C$7,"Monitor","Polymer laminate"),IF(P751&lt;='Tree rules'!$C$8,"Seal cracks","Polymer laminate")),IF(O751&lt;='Tree rules'!$C$6,IF(P751&lt;='Tree rules'!$C$9,"Polymer laminate","Steel plate or jacket"),IF(L751&lt;='Tree rules'!$C$10,"Steel plate or jacket","Polymer laminate")))</f>
        <v>Monitor</v>
      </c>
      <c r="T751" s="5" t="str">
        <f aca="false">IF(S751=R751,"Yes","No")</f>
        <v>Yes</v>
      </c>
    </row>
    <row r="752" customFormat="false" ht="15" hidden="false" customHeight="false" outlineLevel="0" collapsed="false">
      <c r="A752" s="15" t="n">
        <v>1088</v>
      </c>
      <c r="B752" s="16" t="n">
        <v>4.0548415695599</v>
      </c>
      <c r="C752" s="15" t="n">
        <v>230</v>
      </c>
      <c r="D752" s="15" t="n">
        <v>375</v>
      </c>
      <c r="E752" s="15" t="n">
        <v>30</v>
      </c>
      <c r="F752" s="16" t="n">
        <v>0.835418868126524</v>
      </c>
      <c r="G752" s="17" t="s">
        <v>103</v>
      </c>
      <c r="H752" s="18" t="n">
        <v>0.2</v>
      </c>
      <c r="I752" s="18" t="n">
        <v>1</v>
      </c>
      <c r="J752" s="19" t="n">
        <v>0.873491566492125</v>
      </c>
      <c r="K752" s="19" t="n">
        <v>0.485085083090297</v>
      </c>
      <c r="L752" s="16" t="n">
        <v>12.4001271240364</v>
      </c>
      <c r="M752" s="19" t="n">
        <v>0.846703117261026</v>
      </c>
      <c r="N752" s="19" t="n">
        <v>1.15792063449513</v>
      </c>
      <c r="O752" s="19" t="n">
        <v>0.873491566492125</v>
      </c>
      <c r="P752" s="19" t="n">
        <v>0.386590335596244</v>
      </c>
      <c r="Q752" s="17" t="s">
        <v>30</v>
      </c>
      <c r="R752" s="5" t="str">
        <f aca="false">IF(OR(Q752="Steel plate",Q752="Concrete jacket"),"Steel plate or jacket",Q752)</f>
        <v>Seal cracks</v>
      </c>
      <c r="S752" s="5" t="str">
        <f aca="false">IF(O752&lt;='Tree rules'!$C$4,IF(N752&lt;='Tree rules'!$C$5,IF(P752&lt;='Tree rules'!$C$7,"Monitor","Polymer laminate"),IF(P752&lt;='Tree rules'!$C$8,"Seal cracks","Polymer laminate")),IF(O752&lt;='Tree rules'!$C$6,IF(P752&lt;='Tree rules'!$C$9,"Polymer laminate","Steel plate or jacket"),IF(L752&lt;='Tree rules'!$C$10,"Steel plate or jacket","Polymer laminate")))</f>
        <v>Seal cracks</v>
      </c>
      <c r="T752" s="5" t="str">
        <f aca="false">IF(S752=R752,"Yes","No")</f>
        <v>Yes</v>
      </c>
    </row>
    <row r="753" customFormat="false" ht="15" hidden="false" customHeight="false" outlineLevel="0" collapsed="false">
      <c r="A753" s="15" t="n">
        <v>1089</v>
      </c>
      <c r="B753" s="16" t="n">
        <v>3.6899068889926</v>
      </c>
      <c r="C753" s="15" t="n">
        <v>300</v>
      </c>
      <c r="D753" s="15" t="n">
        <v>350</v>
      </c>
      <c r="E753" s="15" t="n">
        <v>20</v>
      </c>
      <c r="F753" s="16" t="n">
        <v>0.661387927071535</v>
      </c>
      <c r="G753" s="17" t="s">
        <v>101</v>
      </c>
      <c r="H753" s="18" t="n">
        <v>0.3</v>
      </c>
      <c r="I753" s="18" t="n">
        <v>1</v>
      </c>
      <c r="J753" s="19" t="n">
        <v>0.890428348312332</v>
      </c>
      <c r="K753" s="19" t="n">
        <v>0.434502875279005</v>
      </c>
      <c r="L753" s="16" t="n">
        <v>12.1378516085283</v>
      </c>
      <c r="M753" s="19" t="n">
        <v>0.515025621645404</v>
      </c>
      <c r="N753" s="19" t="n">
        <v>0.735812544299298</v>
      </c>
      <c r="O753" s="19" t="n">
        <v>0.890428348312332</v>
      </c>
      <c r="P753" s="19" t="n">
        <v>0.539508979028266</v>
      </c>
      <c r="Q753" s="17" t="s">
        <v>29</v>
      </c>
      <c r="R753" s="5" t="str">
        <f aca="false">IF(OR(Q753="Steel plate",Q753="Concrete jacket"),"Steel plate or jacket",Q753)</f>
        <v>Monitor</v>
      </c>
      <c r="S753" s="5" t="str">
        <f aca="false">IF(O753&lt;='Tree rules'!$C$4,IF(N753&lt;='Tree rules'!$C$5,IF(P753&lt;='Tree rules'!$C$7,"Monitor","Polymer laminate"),IF(P753&lt;='Tree rules'!$C$8,"Seal cracks","Polymer laminate")),IF(O753&lt;='Tree rules'!$C$6,IF(P753&lt;='Tree rules'!$C$9,"Polymer laminate","Steel plate or jacket"),IF(L753&lt;='Tree rules'!$C$10,"Steel plate or jacket","Polymer laminate")))</f>
        <v>Monitor</v>
      </c>
      <c r="T753" s="5" t="str">
        <f aca="false">IF(S753=R753,"Yes","No")</f>
        <v>Yes</v>
      </c>
    </row>
    <row r="754" customFormat="false" ht="15" hidden="false" customHeight="false" outlineLevel="0" collapsed="false">
      <c r="A754" s="15" t="n">
        <v>1090</v>
      </c>
      <c r="B754" s="16" t="n">
        <v>3.76395992414816</v>
      </c>
      <c r="C754" s="15" t="n">
        <v>230</v>
      </c>
      <c r="D754" s="15" t="n">
        <v>300</v>
      </c>
      <c r="E754" s="15" t="n">
        <v>25</v>
      </c>
      <c r="F754" s="16" t="n">
        <v>0.576243217710084</v>
      </c>
      <c r="G754" s="17" t="s">
        <v>101</v>
      </c>
      <c r="H754" s="18" t="n">
        <v>0.3</v>
      </c>
      <c r="I754" s="18" t="n">
        <v>1</v>
      </c>
      <c r="J754" s="19" t="n">
        <v>0.957634653777445</v>
      </c>
      <c r="K754" s="19" t="n">
        <v>0.521130069578611</v>
      </c>
      <c r="L754" s="16" t="n">
        <v>14.7029684537037</v>
      </c>
      <c r="M754" s="19" t="n">
        <v>0.817592563459539</v>
      </c>
      <c r="N754" s="19" t="n">
        <v>0.644999716699917</v>
      </c>
      <c r="O754" s="19" t="n">
        <v>0.957634653777445</v>
      </c>
      <c r="P754" s="19" t="n">
        <v>0.374632969499813</v>
      </c>
      <c r="Q754" s="17" t="s">
        <v>29</v>
      </c>
      <c r="R754" s="5" t="str">
        <f aca="false">IF(OR(Q754="Steel plate",Q754="Concrete jacket"),"Steel plate or jacket",Q754)</f>
        <v>Monitor</v>
      </c>
      <c r="S754" s="5" t="str">
        <f aca="false">IF(O754&lt;='Tree rules'!$C$4,IF(N754&lt;='Tree rules'!$C$5,IF(P754&lt;='Tree rules'!$C$7,"Monitor","Polymer laminate"),IF(P754&lt;='Tree rules'!$C$8,"Seal cracks","Polymer laminate")),IF(O754&lt;='Tree rules'!$C$6,IF(P754&lt;='Tree rules'!$C$9,"Polymer laminate","Steel plate or jacket"),IF(L754&lt;='Tree rules'!$C$10,"Steel plate or jacket","Polymer laminate")))</f>
        <v>Monitor</v>
      </c>
      <c r="T754" s="5" t="str">
        <f aca="false">IF(S754=R754,"Yes","No")</f>
        <v>Yes</v>
      </c>
    </row>
    <row r="755" customFormat="false" ht="15" hidden="false" customHeight="false" outlineLevel="0" collapsed="false">
      <c r="A755" s="15" t="n">
        <v>1092</v>
      </c>
      <c r="B755" s="16" t="n">
        <v>7.0036370984096</v>
      </c>
      <c r="C755" s="15" t="n">
        <v>300</v>
      </c>
      <c r="D755" s="15" t="n">
        <v>600</v>
      </c>
      <c r="E755" s="15" t="n">
        <v>25</v>
      </c>
      <c r="F755" s="16" t="n">
        <v>0.604879451954714</v>
      </c>
      <c r="G755" s="17" t="s">
        <v>101</v>
      </c>
      <c r="H755" s="18" t="n">
        <v>0.3</v>
      </c>
      <c r="I755" s="18" t="n">
        <v>1</v>
      </c>
      <c r="J755" s="19" t="n">
        <v>0.868735589743378</v>
      </c>
      <c r="K755" s="19" t="n">
        <v>0.52678519293041</v>
      </c>
      <c r="L755" s="16" t="n">
        <v>12.641944220956</v>
      </c>
      <c r="M755" s="19" t="n">
        <v>0.936201877797586</v>
      </c>
      <c r="N755" s="19" t="n">
        <v>0.497979690107798</v>
      </c>
      <c r="O755" s="19" t="n">
        <v>0.868735589743378</v>
      </c>
      <c r="P755" s="19" t="n">
        <v>0.358840974296549</v>
      </c>
      <c r="Q755" s="17" t="s">
        <v>29</v>
      </c>
      <c r="R755" s="5" t="str">
        <f aca="false">IF(OR(Q755="Steel plate",Q755="Concrete jacket"),"Steel plate or jacket",Q755)</f>
        <v>Monitor</v>
      </c>
      <c r="S755" s="5" t="str">
        <f aca="false">IF(O755&lt;='Tree rules'!$C$4,IF(N755&lt;='Tree rules'!$C$5,IF(P755&lt;='Tree rules'!$C$7,"Monitor","Polymer laminate"),IF(P755&lt;='Tree rules'!$C$8,"Seal cracks","Polymer laminate")),IF(O755&lt;='Tree rules'!$C$6,IF(P755&lt;='Tree rules'!$C$9,"Polymer laminate","Steel plate or jacket"),IF(L755&lt;='Tree rules'!$C$10,"Steel plate or jacket","Polymer laminate")))</f>
        <v>Monitor</v>
      </c>
      <c r="T755" s="5" t="str">
        <f aca="false">IF(S755=R755,"Yes","No")</f>
        <v>Yes</v>
      </c>
    </row>
    <row r="756" customFormat="false" ht="15" hidden="false" customHeight="false" outlineLevel="0" collapsed="false">
      <c r="A756" s="15" t="n">
        <v>1093</v>
      </c>
      <c r="B756" s="16" t="n">
        <v>6.05518664102141</v>
      </c>
      <c r="C756" s="15" t="n">
        <v>300</v>
      </c>
      <c r="D756" s="15" t="n">
        <v>525</v>
      </c>
      <c r="E756" s="15" t="n">
        <v>30</v>
      </c>
      <c r="F756" s="16" t="n">
        <v>0.658614812073332</v>
      </c>
      <c r="G756" s="17" t="s">
        <v>101</v>
      </c>
      <c r="H756" s="18" t="n">
        <v>0.3</v>
      </c>
      <c r="I756" s="18" t="n">
        <v>1</v>
      </c>
      <c r="J756" s="19" t="n">
        <v>0.934164719785393</v>
      </c>
      <c r="K756" s="19" t="n">
        <v>0.566357043417297</v>
      </c>
      <c r="L756" s="16" t="n">
        <v>12.6943116163971</v>
      </c>
      <c r="M756" s="19" t="n">
        <v>0.496222906793651</v>
      </c>
      <c r="N756" s="19" t="n">
        <v>0.784512022992216</v>
      </c>
      <c r="O756" s="19" t="n">
        <v>0.934164719785393</v>
      </c>
      <c r="P756" s="19" t="n">
        <v>0.67466863997611</v>
      </c>
      <c r="Q756" s="17" t="s">
        <v>29</v>
      </c>
      <c r="R756" s="5" t="str">
        <f aca="false">IF(OR(Q756="Steel plate",Q756="Concrete jacket"),"Steel plate or jacket",Q756)</f>
        <v>Monitor</v>
      </c>
      <c r="S756" s="5" t="str">
        <f aca="false">IF(O756&lt;='Tree rules'!$C$4,IF(N756&lt;='Tree rules'!$C$5,IF(P756&lt;='Tree rules'!$C$7,"Monitor","Polymer laminate"),IF(P756&lt;='Tree rules'!$C$8,"Seal cracks","Polymer laminate")),IF(O756&lt;='Tree rules'!$C$6,IF(P756&lt;='Tree rules'!$C$9,"Polymer laminate","Steel plate or jacket"),IF(L756&lt;='Tree rules'!$C$10,"Steel plate or jacket","Polymer laminate")))</f>
        <v>Monitor</v>
      </c>
      <c r="T756" s="5" t="str">
        <f aca="false">IF(S756=R756,"Yes","No")</f>
        <v>Yes</v>
      </c>
    </row>
    <row r="757" customFormat="false" ht="15" hidden="false" customHeight="false" outlineLevel="0" collapsed="false">
      <c r="A757" s="15" t="n">
        <v>1095</v>
      </c>
      <c r="B757" s="16" t="n">
        <v>3.58172632264551</v>
      </c>
      <c r="C757" s="15" t="n">
        <v>300</v>
      </c>
      <c r="D757" s="15" t="n">
        <v>300</v>
      </c>
      <c r="E757" s="15" t="n">
        <v>30</v>
      </c>
      <c r="F757" s="16" t="n">
        <v>0.736310778185108</v>
      </c>
      <c r="G757" s="17" t="s">
        <v>101</v>
      </c>
      <c r="H757" s="18" t="n">
        <v>0.3</v>
      </c>
      <c r="I757" s="18" t="n">
        <v>1</v>
      </c>
      <c r="J757" s="19" t="n">
        <v>0.873188975011376</v>
      </c>
      <c r="K757" s="19" t="n">
        <v>0.645932554669276</v>
      </c>
      <c r="L757" s="16" t="n">
        <v>13.991118447834</v>
      </c>
      <c r="M757" s="19" t="n">
        <v>0.90891101131851</v>
      </c>
      <c r="N757" s="19" t="n">
        <v>0.554396167090766</v>
      </c>
      <c r="O757" s="19" t="n">
        <v>0.873188975011376</v>
      </c>
      <c r="P757" s="19" t="n">
        <v>0.390976634989301</v>
      </c>
      <c r="Q757" s="17" t="s">
        <v>29</v>
      </c>
      <c r="R757" s="5" t="str">
        <f aca="false">IF(OR(Q757="Steel plate",Q757="Concrete jacket"),"Steel plate or jacket",Q757)</f>
        <v>Monitor</v>
      </c>
      <c r="S757" s="5" t="str">
        <f aca="false">IF(O757&lt;='Tree rules'!$C$4,IF(N757&lt;='Tree rules'!$C$5,IF(P757&lt;='Tree rules'!$C$7,"Monitor","Polymer laminate"),IF(P757&lt;='Tree rules'!$C$8,"Seal cracks","Polymer laminate")),IF(O757&lt;='Tree rules'!$C$6,IF(P757&lt;='Tree rules'!$C$9,"Polymer laminate","Steel plate or jacket"),IF(L757&lt;='Tree rules'!$C$10,"Steel plate or jacket","Polymer laminate")))</f>
        <v>Monitor</v>
      </c>
      <c r="T757" s="5" t="str">
        <f aca="false">IF(S757=R757,"Yes","No")</f>
        <v>Yes</v>
      </c>
    </row>
    <row r="758" customFormat="false" ht="15" hidden="false" customHeight="false" outlineLevel="0" collapsed="false">
      <c r="A758" s="15" t="n">
        <v>1096</v>
      </c>
      <c r="B758" s="16" t="n">
        <v>4.35262655355034</v>
      </c>
      <c r="C758" s="15" t="n">
        <v>230</v>
      </c>
      <c r="D758" s="15" t="n">
        <v>350</v>
      </c>
      <c r="E758" s="15" t="n">
        <v>20</v>
      </c>
      <c r="F758" s="16" t="n">
        <v>0.64278110559382</v>
      </c>
      <c r="G758" s="17" t="s">
        <v>101</v>
      </c>
      <c r="H758" s="18" t="n">
        <v>0.3</v>
      </c>
      <c r="I758" s="18" t="n">
        <v>1.5</v>
      </c>
      <c r="J758" s="19" t="n">
        <v>0.922213422615456</v>
      </c>
      <c r="K758" s="19" t="n">
        <v>0.481361850248086</v>
      </c>
      <c r="L758" s="16" t="n">
        <v>14.2242697828443</v>
      </c>
      <c r="M758" s="19" t="n">
        <v>0.632963624007684</v>
      </c>
      <c r="N758" s="19" t="n">
        <v>0.764877331904685</v>
      </c>
      <c r="O758" s="19" t="n">
        <v>1.16136095420629</v>
      </c>
      <c r="P758" s="19" t="n">
        <v>0.627615898806641</v>
      </c>
      <c r="Q758" s="17" t="s">
        <v>31</v>
      </c>
      <c r="R758" s="5" t="str">
        <f aca="false">IF(OR(Q758="Steel plate",Q758="Concrete jacket"),"Steel plate or jacket",Q758)</f>
        <v>Polymer laminate</v>
      </c>
      <c r="S758" s="5" t="str">
        <f aca="false">IF(O758&lt;='Tree rules'!$C$4,IF(N758&lt;='Tree rules'!$C$5,IF(P758&lt;='Tree rules'!$C$7,"Monitor","Polymer laminate"),IF(P758&lt;='Tree rules'!$C$8,"Seal cracks","Polymer laminate")),IF(O758&lt;='Tree rules'!$C$6,IF(P758&lt;='Tree rules'!$C$9,"Polymer laminate","Steel plate or jacket"),IF(L758&lt;='Tree rules'!$C$10,"Steel plate or jacket","Polymer laminate")))</f>
        <v>Polymer laminate</v>
      </c>
      <c r="T758" s="5" t="str">
        <f aca="false">IF(S758=R758,"Yes","No")</f>
        <v>Yes</v>
      </c>
    </row>
    <row r="759" customFormat="false" ht="15" hidden="false" customHeight="false" outlineLevel="0" collapsed="false">
      <c r="A759" s="15" t="n">
        <v>1098</v>
      </c>
      <c r="B759" s="16" t="n">
        <v>6.3538242105668</v>
      </c>
      <c r="C759" s="15" t="n">
        <v>230</v>
      </c>
      <c r="D759" s="15" t="n">
        <v>600</v>
      </c>
      <c r="E759" s="15" t="n">
        <v>30</v>
      </c>
      <c r="F759" s="16" t="n">
        <v>0.742342309449384</v>
      </c>
      <c r="G759" s="17" t="s">
        <v>103</v>
      </c>
      <c r="H759" s="18" t="n">
        <v>0.2</v>
      </c>
      <c r="I759" s="18" t="n">
        <v>1.5</v>
      </c>
      <c r="J759" s="19" t="n">
        <v>0.896001599909138</v>
      </c>
      <c r="K759" s="19" t="n">
        <v>0.596755011716675</v>
      </c>
      <c r="L759" s="16" t="n">
        <v>11.5105511060993</v>
      </c>
      <c r="M759" s="19" t="n">
        <v>0.295640515216787</v>
      </c>
      <c r="N759" s="19" t="n">
        <v>1.20431745019524</v>
      </c>
      <c r="O759" s="19" t="n">
        <v>1.07665567723774</v>
      </c>
      <c r="P759" s="19" t="n">
        <v>1.22522532032114</v>
      </c>
      <c r="Q759" s="17" t="s">
        <v>31</v>
      </c>
      <c r="R759" s="5" t="str">
        <f aca="false">IF(OR(Q759="Steel plate",Q759="Concrete jacket"),"Steel plate or jacket",Q759)</f>
        <v>Polymer laminate</v>
      </c>
      <c r="S759" s="5" t="str">
        <f aca="false">IF(O759&lt;='Tree rules'!$C$4,IF(N759&lt;='Tree rules'!$C$5,IF(P759&lt;='Tree rules'!$C$7,"Monitor","Polymer laminate"),IF(P759&lt;='Tree rules'!$C$8,"Seal cracks","Polymer laminate")),IF(O759&lt;='Tree rules'!$C$6,IF(P759&lt;='Tree rules'!$C$9,"Polymer laminate","Steel plate or jacket"),IF(L759&lt;='Tree rules'!$C$10,"Steel plate or jacket","Polymer laminate")))</f>
        <v>Steel plate or jacket</v>
      </c>
      <c r="T759" s="5" t="str">
        <f aca="false">IF(S759=R759,"Yes","No")</f>
        <v>No</v>
      </c>
    </row>
    <row r="760" customFormat="false" ht="15" hidden="false" customHeight="false" outlineLevel="0" collapsed="false">
      <c r="A760" s="15" t="n">
        <v>1100</v>
      </c>
      <c r="B760" s="16" t="n">
        <v>5.08259876138666</v>
      </c>
      <c r="C760" s="15" t="n">
        <v>300</v>
      </c>
      <c r="D760" s="15" t="n">
        <v>500</v>
      </c>
      <c r="E760" s="15" t="n">
        <v>25</v>
      </c>
      <c r="F760" s="16" t="n">
        <v>0.763333066931461</v>
      </c>
      <c r="G760" s="17" t="s">
        <v>102</v>
      </c>
      <c r="H760" s="18" t="n">
        <v>0.1</v>
      </c>
      <c r="I760" s="18" t="n">
        <v>1</v>
      </c>
      <c r="J760" s="19" t="n">
        <v>0.927821917054431</v>
      </c>
      <c r="K760" s="19" t="n">
        <v>0.444710391713083</v>
      </c>
      <c r="L760" s="16" t="n">
        <v>11.5776737161427</v>
      </c>
      <c r="M760" s="19" t="n">
        <v>0.321116944120073</v>
      </c>
      <c r="N760" s="19" t="n">
        <v>2.57045041812464</v>
      </c>
      <c r="O760" s="19" t="n">
        <v>0.927821917054431</v>
      </c>
      <c r="P760" s="19" t="n">
        <v>0.904849832166668</v>
      </c>
      <c r="Q760" s="17" t="s">
        <v>30</v>
      </c>
      <c r="R760" s="5" t="str">
        <f aca="false">IF(OR(Q760="Steel plate",Q760="Concrete jacket"),"Steel plate or jacket",Q760)</f>
        <v>Seal cracks</v>
      </c>
      <c r="S760" s="5" t="str">
        <f aca="false">IF(O760&lt;='Tree rules'!$C$4,IF(N760&lt;='Tree rules'!$C$5,IF(P760&lt;='Tree rules'!$C$7,"Monitor","Polymer laminate"),IF(P760&lt;='Tree rules'!$C$8,"Seal cracks","Polymer laminate")),IF(O760&lt;='Tree rules'!$C$6,IF(P760&lt;='Tree rules'!$C$9,"Polymer laminate","Steel plate or jacket"),IF(L760&lt;='Tree rules'!$C$10,"Steel plate or jacket","Polymer laminate")))</f>
        <v>Seal cracks</v>
      </c>
      <c r="T760" s="5" t="str">
        <f aca="false">IF(S760=R760,"Yes","No")</f>
        <v>Yes</v>
      </c>
    </row>
    <row r="761" customFormat="false" ht="15" hidden="false" customHeight="false" outlineLevel="0" collapsed="false">
      <c r="A761" s="15" t="n">
        <v>1101</v>
      </c>
      <c r="B761" s="16" t="n">
        <v>5.62322890429001</v>
      </c>
      <c r="C761" s="15" t="n">
        <v>300</v>
      </c>
      <c r="D761" s="15" t="n">
        <v>550</v>
      </c>
      <c r="E761" s="15" t="n">
        <v>25</v>
      </c>
      <c r="F761" s="16" t="n">
        <v>0.625815269639401</v>
      </c>
      <c r="G761" s="17" t="s">
        <v>101</v>
      </c>
      <c r="H761" s="18" t="n">
        <v>0.3</v>
      </c>
      <c r="I761" s="18" t="n">
        <v>2</v>
      </c>
      <c r="J761" s="19" t="n">
        <v>0.993657085114791</v>
      </c>
      <c r="K761" s="19" t="n">
        <v>0.589895710895815</v>
      </c>
      <c r="L761" s="16" t="n">
        <v>11.201651203765</v>
      </c>
      <c r="M761" s="19" t="n">
        <v>0.774028187631606</v>
      </c>
      <c r="N761" s="19" t="n">
        <v>1.13129818628922</v>
      </c>
      <c r="O761" s="19" t="n">
        <v>1.40116011761913</v>
      </c>
      <c r="P761" s="19" t="n">
        <v>0.525182845556697</v>
      </c>
      <c r="Q761" s="17" t="s">
        <v>31</v>
      </c>
      <c r="R761" s="5" t="str">
        <f aca="false">IF(OR(Q761="Steel plate",Q761="Concrete jacket"),"Steel plate or jacket",Q761)</f>
        <v>Polymer laminate</v>
      </c>
      <c r="S761" s="5" t="str">
        <f aca="false">IF(O761&lt;='Tree rules'!$C$4,IF(N761&lt;='Tree rules'!$C$5,IF(P761&lt;='Tree rules'!$C$7,"Monitor","Polymer laminate"),IF(P761&lt;='Tree rules'!$C$8,"Seal cracks","Polymer laminate")),IF(O761&lt;='Tree rules'!$C$6,IF(P761&lt;='Tree rules'!$C$9,"Polymer laminate","Steel plate or jacket"),IF(L761&lt;='Tree rules'!$C$10,"Steel plate or jacket","Polymer laminate")))</f>
        <v>Steel plate or jacket</v>
      </c>
      <c r="T761" s="5" t="str">
        <f aca="false">IF(S761=R761,"Yes","No")</f>
        <v>No</v>
      </c>
    </row>
    <row r="762" customFormat="false" ht="15" hidden="false" customHeight="false" outlineLevel="0" collapsed="false">
      <c r="A762" s="15" t="n">
        <v>1102</v>
      </c>
      <c r="B762" s="16" t="n">
        <v>6.51818930444305</v>
      </c>
      <c r="C762" s="15" t="n">
        <v>300</v>
      </c>
      <c r="D762" s="15" t="n">
        <v>500</v>
      </c>
      <c r="E762" s="15" t="n">
        <v>25</v>
      </c>
      <c r="F762" s="16" t="n">
        <v>0.695042622475618</v>
      </c>
      <c r="G762" s="17" t="s">
        <v>101</v>
      </c>
      <c r="H762" s="18" t="n">
        <v>0.3</v>
      </c>
      <c r="I762" s="18" t="n">
        <v>1.5</v>
      </c>
      <c r="J762" s="19" t="n">
        <v>0.851839152137555</v>
      </c>
      <c r="K762" s="19" t="n">
        <v>0.522742526726676</v>
      </c>
      <c r="L762" s="16" t="n">
        <v>14.4207727974404</v>
      </c>
      <c r="M762" s="19" t="n">
        <v>0.7820326198608</v>
      </c>
      <c r="N762" s="19" t="n">
        <v>0.83288884000939</v>
      </c>
      <c r="O762" s="19" t="n">
        <v>1.05511245282979</v>
      </c>
      <c r="P762" s="19" t="n">
        <v>0.55112009372524</v>
      </c>
      <c r="Q762" s="17" t="s">
        <v>31</v>
      </c>
      <c r="R762" s="5" t="str">
        <f aca="false">IF(OR(Q762="Steel plate",Q762="Concrete jacket"),"Steel plate or jacket",Q762)</f>
        <v>Polymer laminate</v>
      </c>
      <c r="S762" s="5" t="str">
        <f aca="false">IF(O762&lt;='Tree rules'!$C$4,IF(N762&lt;='Tree rules'!$C$5,IF(P762&lt;='Tree rules'!$C$7,"Monitor","Polymer laminate"),IF(P762&lt;='Tree rules'!$C$8,"Seal cracks","Polymer laminate")),IF(O762&lt;='Tree rules'!$C$6,IF(P762&lt;='Tree rules'!$C$9,"Polymer laminate","Steel plate or jacket"),IF(L762&lt;='Tree rules'!$C$10,"Steel plate or jacket","Polymer laminate")))</f>
        <v>Polymer laminate</v>
      </c>
      <c r="T762" s="5" t="str">
        <f aca="false">IF(S762=R762,"Yes","No")</f>
        <v>Yes</v>
      </c>
    </row>
    <row r="763" customFormat="false" ht="15" hidden="false" customHeight="false" outlineLevel="0" collapsed="false">
      <c r="A763" s="15" t="n">
        <v>1103</v>
      </c>
      <c r="B763" s="16" t="n">
        <v>5.46946081928906</v>
      </c>
      <c r="C763" s="15" t="n">
        <v>300</v>
      </c>
      <c r="D763" s="15" t="n">
        <v>525</v>
      </c>
      <c r="E763" s="15" t="n">
        <v>25</v>
      </c>
      <c r="F763" s="16" t="n">
        <v>0.658614812073332</v>
      </c>
      <c r="G763" s="17" t="s">
        <v>101</v>
      </c>
      <c r="H763" s="18" t="n">
        <v>0.3</v>
      </c>
      <c r="I763" s="18" t="n">
        <v>1.5</v>
      </c>
      <c r="J763" s="19" t="n">
        <v>0.958873387028402</v>
      </c>
      <c r="K763" s="19" t="n">
        <v>0.584955170949772</v>
      </c>
      <c r="L763" s="16" t="n">
        <v>11.4663748832056</v>
      </c>
      <c r="M763" s="19" t="n">
        <v>0.362272724019136</v>
      </c>
      <c r="N763" s="19" t="n">
        <v>0.99800574825177</v>
      </c>
      <c r="O763" s="19" t="n">
        <v>1.15786110752841</v>
      </c>
      <c r="P763" s="19" t="n">
        <v>0.996772027003415</v>
      </c>
      <c r="Q763" s="17" t="s">
        <v>31</v>
      </c>
      <c r="R763" s="5" t="str">
        <f aca="false">IF(OR(Q763="Steel plate",Q763="Concrete jacket"),"Steel plate or jacket",Q763)</f>
        <v>Polymer laminate</v>
      </c>
      <c r="S763" s="5" t="str">
        <f aca="false">IF(O763&lt;='Tree rules'!$C$4,IF(N763&lt;='Tree rules'!$C$5,IF(P763&lt;='Tree rules'!$C$7,"Monitor","Polymer laminate"),IF(P763&lt;='Tree rules'!$C$8,"Seal cracks","Polymer laminate")),IF(O763&lt;='Tree rules'!$C$6,IF(P763&lt;='Tree rules'!$C$9,"Polymer laminate","Steel plate or jacket"),IF(L763&lt;='Tree rules'!$C$10,"Steel plate or jacket","Polymer laminate")))</f>
        <v>Polymer laminate</v>
      </c>
      <c r="T763" s="5" t="str">
        <f aca="false">IF(S763=R763,"Yes","No")</f>
        <v>Yes</v>
      </c>
    </row>
    <row r="764" customFormat="false" ht="15" hidden="false" customHeight="false" outlineLevel="0" collapsed="false">
      <c r="A764" s="15" t="n">
        <v>1104</v>
      </c>
      <c r="B764" s="16" t="n">
        <v>6.45448718829033</v>
      </c>
      <c r="C764" s="15" t="n">
        <v>230</v>
      </c>
      <c r="D764" s="15" t="n">
        <v>500</v>
      </c>
      <c r="E764" s="15" t="n">
        <v>30</v>
      </c>
      <c r="F764" s="16" t="n">
        <v>0.770204672782022</v>
      </c>
      <c r="G764" s="17" t="s">
        <v>103</v>
      </c>
      <c r="H764" s="18" t="n">
        <v>0.2</v>
      </c>
      <c r="I764" s="18" t="n">
        <v>2</v>
      </c>
      <c r="J764" s="19" t="n">
        <v>0.873074391130464</v>
      </c>
      <c r="K764" s="19" t="n">
        <v>0.424399611349654</v>
      </c>
      <c r="L764" s="16" t="n">
        <v>14.2169321327981</v>
      </c>
      <c r="M764" s="19" t="n">
        <v>0.572645721432539</v>
      </c>
      <c r="N764" s="19" t="n">
        <v>1.37229375619857</v>
      </c>
      <c r="O764" s="19" t="n">
        <v>1.37561634998582</v>
      </c>
      <c r="P764" s="19" t="n">
        <v>0.820528470518713</v>
      </c>
      <c r="Q764" s="17" t="s">
        <v>31</v>
      </c>
      <c r="R764" s="5" t="str">
        <f aca="false">IF(OR(Q764="Steel plate",Q764="Concrete jacket"),"Steel plate or jacket",Q764)</f>
        <v>Polymer laminate</v>
      </c>
      <c r="S764" s="5" t="str">
        <f aca="false">IF(O764&lt;='Tree rules'!$C$4,IF(N764&lt;='Tree rules'!$C$5,IF(P764&lt;='Tree rules'!$C$7,"Monitor","Polymer laminate"),IF(P764&lt;='Tree rules'!$C$8,"Seal cracks","Polymer laminate")),IF(O764&lt;='Tree rules'!$C$6,IF(P764&lt;='Tree rules'!$C$9,"Polymer laminate","Steel plate or jacket"),IF(L764&lt;='Tree rules'!$C$10,"Steel plate or jacket","Polymer laminate")))</f>
        <v>Polymer laminate</v>
      </c>
      <c r="T764" s="5" t="str">
        <f aca="false">IF(S764=R764,"Yes","No")</f>
        <v>Yes</v>
      </c>
    </row>
    <row r="765" customFormat="false" ht="15" hidden="false" customHeight="false" outlineLevel="0" collapsed="false">
      <c r="A765" s="15" t="n">
        <v>1106</v>
      </c>
      <c r="B765" s="16" t="n">
        <v>7.79792628639518</v>
      </c>
      <c r="C765" s="15" t="n">
        <v>230</v>
      </c>
      <c r="D765" s="15" t="n">
        <v>675</v>
      </c>
      <c r="E765" s="15" t="n">
        <v>25</v>
      </c>
      <c r="F765" s="16" t="n">
        <v>0.653545382481754</v>
      </c>
      <c r="G765" s="17" t="s">
        <v>101</v>
      </c>
      <c r="H765" s="18" t="n">
        <v>0.3</v>
      </c>
      <c r="I765" s="18" t="n">
        <v>1</v>
      </c>
      <c r="J765" s="19" t="n">
        <v>0.852319163194552</v>
      </c>
      <c r="K765" s="19" t="n">
        <v>0.627215507752804</v>
      </c>
      <c r="L765" s="16" t="n">
        <v>12.4368840293384</v>
      </c>
      <c r="M765" s="19" t="n">
        <v>0.310639567128473</v>
      </c>
      <c r="N765" s="19" t="n">
        <v>0.624152017669267</v>
      </c>
      <c r="O765" s="19" t="n">
        <v>0.852319163194552</v>
      </c>
      <c r="P765" s="19" t="n">
        <v>1.10478256596469</v>
      </c>
      <c r="Q765" s="17" t="s">
        <v>31</v>
      </c>
      <c r="R765" s="5" t="str">
        <f aca="false">IF(OR(Q765="Steel plate",Q765="Concrete jacket"),"Steel plate or jacket",Q765)</f>
        <v>Polymer laminate</v>
      </c>
      <c r="S765" s="5" t="str">
        <f aca="false">IF(O765&lt;='Tree rules'!$C$4,IF(N765&lt;='Tree rules'!$C$5,IF(P765&lt;='Tree rules'!$C$7,"Monitor","Polymer laminate"),IF(P765&lt;='Tree rules'!$C$8,"Seal cracks","Polymer laminate")),IF(O765&lt;='Tree rules'!$C$6,IF(P765&lt;='Tree rules'!$C$9,"Polymer laminate","Steel plate or jacket"),IF(L765&lt;='Tree rules'!$C$10,"Steel plate or jacket","Polymer laminate")))</f>
        <v>Polymer laminate</v>
      </c>
      <c r="T765" s="5" t="str">
        <f aca="false">IF(S765=R765,"Yes","No")</f>
        <v>Yes</v>
      </c>
    </row>
    <row r="766" customFormat="false" ht="15" hidden="false" customHeight="false" outlineLevel="0" collapsed="false">
      <c r="A766" s="15" t="n">
        <v>1108</v>
      </c>
      <c r="B766" s="16" t="n">
        <v>4.7512579887194</v>
      </c>
      <c r="C766" s="15" t="n">
        <v>230</v>
      </c>
      <c r="D766" s="15" t="n">
        <v>425</v>
      </c>
      <c r="E766" s="15" t="n">
        <v>30</v>
      </c>
      <c r="F766" s="16" t="n">
        <v>0.724620609754306</v>
      </c>
      <c r="G766" s="17" t="s">
        <v>101</v>
      </c>
      <c r="H766" s="18" t="n">
        <v>0.3</v>
      </c>
      <c r="I766" s="18" t="n">
        <v>1</v>
      </c>
      <c r="J766" s="19" t="n">
        <v>0.856285693690706</v>
      </c>
      <c r="K766" s="19" t="n">
        <v>0.540180655198473</v>
      </c>
      <c r="L766" s="16" t="n">
        <v>12.6028063361257</v>
      </c>
      <c r="M766" s="19" t="n">
        <v>0.653270235873092</v>
      </c>
      <c r="N766" s="19" t="n">
        <v>0.785774309484222</v>
      </c>
      <c r="O766" s="19" t="n">
        <v>0.856285693690706</v>
      </c>
      <c r="P766" s="19" t="n">
        <v>0.473561687423917</v>
      </c>
      <c r="Q766" s="17" t="s">
        <v>29</v>
      </c>
      <c r="R766" s="5" t="str">
        <f aca="false">IF(OR(Q766="Steel plate",Q766="Concrete jacket"),"Steel plate or jacket",Q766)</f>
        <v>Monitor</v>
      </c>
      <c r="S766" s="5" t="str">
        <f aca="false">IF(O766&lt;='Tree rules'!$C$4,IF(N766&lt;='Tree rules'!$C$5,IF(P766&lt;='Tree rules'!$C$7,"Monitor","Polymer laminate"),IF(P766&lt;='Tree rules'!$C$8,"Seal cracks","Polymer laminate")),IF(O766&lt;='Tree rules'!$C$6,IF(P766&lt;='Tree rules'!$C$9,"Polymer laminate","Steel plate or jacket"),IF(L766&lt;='Tree rules'!$C$10,"Steel plate or jacket","Polymer laminate")))</f>
        <v>Monitor</v>
      </c>
      <c r="T766" s="5" t="str">
        <f aca="false">IF(S766=R766,"Yes","No")</f>
        <v>Yes</v>
      </c>
    </row>
    <row r="767" customFormat="false" ht="15" hidden="false" customHeight="false" outlineLevel="0" collapsed="false">
      <c r="A767" s="15" t="n">
        <v>1110</v>
      </c>
      <c r="B767" s="16" t="n">
        <v>4.68158402631433</v>
      </c>
      <c r="C767" s="15" t="n">
        <v>300</v>
      </c>
      <c r="D767" s="15" t="n">
        <v>375</v>
      </c>
      <c r="E767" s="15" t="n">
        <v>30</v>
      </c>
      <c r="F767" s="16" t="n">
        <v>0.640487798897002</v>
      </c>
      <c r="G767" s="17" t="s">
        <v>103</v>
      </c>
      <c r="H767" s="18" t="n">
        <v>0.2</v>
      </c>
      <c r="I767" s="18" t="n">
        <v>2</v>
      </c>
      <c r="J767" s="19" t="n">
        <v>0.861941561329845</v>
      </c>
      <c r="K767" s="19" t="n">
        <v>0.493879985926626</v>
      </c>
      <c r="L767" s="16" t="n">
        <v>14.3167707226738</v>
      </c>
      <c r="M767" s="19" t="n">
        <v>0.559631856638365</v>
      </c>
      <c r="N767" s="19" t="n">
        <v>2.24784820224066</v>
      </c>
      <c r="O767" s="19" t="n">
        <v>1.29818743648053</v>
      </c>
      <c r="P767" s="19" t="n">
        <v>0.649645188120026</v>
      </c>
      <c r="Q767" s="17" t="s">
        <v>31</v>
      </c>
      <c r="R767" s="5" t="str">
        <f aca="false">IF(OR(Q767="Steel plate",Q767="Concrete jacket"),"Steel plate or jacket",Q767)</f>
        <v>Polymer laminate</v>
      </c>
      <c r="S767" s="5" t="str">
        <f aca="false">IF(O767&lt;='Tree rules'!$C$4,IF(N767&lt;='Tree rules'!$C$5,IF(P767&lt;='Tree rules'!$C$7,"Monitor","Polymer laminate"),IF(P767&lt;='Tree rules'!$C$8,"Seal cracks","Polymer laminate")),IF(O767&lt;='Tree rules'!$C$6,IF(P767&lt;='Tree rules'!$C$9,"Polymer laminate","Steel plate or jacket"),IF(L767&lt;='Tree rules'!$C$10,"Steel plate or jacket","Polymer laminate")))</f>
        <v>Polymer laminate</v>
      </c>
      <c r="T767" s="5" t="str">
        <f aca="false">IF(S767=R767,"Yes","No")</f>
        <v>Yes</v>
      </c>
    </row>
    <row r="768" customFormat="false" ht="15" hidden="false" customHeight="false" outlineLevel="0" collapsed="false">
      <c r="A768" s="15" t="n">
        <v>1111</v>
      </c>
      <c r="B768" s="16" t="n">
        <v>4.27470571708779</v>
      </c>
      <c r="C768" s="15" t="n">
        <v>230</v>
      </c>
      <c r="D768" s="15" t="n">
        <v>400</v>
      </c>
      <c r="E768" s="15" t="n">
        <v>25</v>
      </c>
      <c r="F768" s="16" t="n">
        <v>0.776085141697083</v>
      </c>
      <c r="G768" s="17" t="s">
        <v>101</v>
      </c>
      <c r="H768" s="18" t="n">
        <v>0.3</v>
      </c>
      <c r="I768" s="18" t="n">
        <v>1</v>
      </c>
      <c r="J768" s="19" t="n">
        <v>0.930913571722353</v>
      </c>
      <c r="K768" s="19" t="n">
        <v>0.597457297013591</v>
      </c>
      <c r="L768" s="16" t="n">
        <v>12.1440503326358</v>
      </c>
      <c r="M768" s="19" t="n">
        <v>0.710654532367147</v>
      </c>
      <c r="N768" s="19" t="n">
        <v>0.843547496273686</v>
      </c>
      <c r="O768" s="19" t="n">
        <v>0.930913571722353</v>
      </c>
      <c r="P768" s="19" t="n">
        <v>0.52354250025996</v>
      </c>
      <c r="Q768" s="17" t="s">
        <v>29</v>
      </c>
      <c r="R768" s="5" t="str">
        <f aca="false">IF(OR(Q768="Steel plate",Q768="Concrete jacket"),"Steel plate or jacket",Q768)</f>
        <v>Monitor</v>
      </c>
      <c r="S768" s="5" t="str">
        <f aca="false">IF(O768&lt;='Tree rules'!$C$4,IF(N768&lt;='Tree rules'!$C$5,IF(P768&lt;='Tree rules'!$C$7,"Monitor","Polymer laminate"),IF(P768&lt;='Tree rules'!$C$8,"Seal cracks","Polymer laminate")),IF(O768&lt;='Tree rules'!$C$6,IF(P768&lt;='Tree rules'!$C$9,"Polymer laminate","Steel plate or jacket"),IF(L768&lt;='Tree rules'!$C$10,"Steel plate or jacket","Polymer laminate")))</f>
        <v>Monitor</v>
      </c>
      <c r="T768" s="5" t="str">
        <f aca="false">IF(S768=R768,"Yes","No")</f>
        <v>Yes</v>
      </c>
    </row>
    <row r="769" customFormat="false" ht="15" hidden="false" customHeight="false" outlineLevel="0" collapsed="false">
      <c r="A769" s="15" t="n">
        <v>1112</v>
      </c>
      <c r="B769" s="16" t="n">
        <v>6.32898418769828</v>
      </c>
      <c r="C769" s="15" t="n">
        <v>300</v>
      </c>
      <c r="D769" s="15" t="n">
        <v>575</v>
      </c>
      <c r="E769" s="15" t="n">
        <v>30</v>
      </c>
      <c r="F769" s="16" t="n">
        <v>0.506772349917446</v>
      </c>
      <c r="G769" s="17" t="s">
        <v>103</v>
      </c>
      <c r="H769" s="18" t="n">
        <v>0.2</v>
      </c>
      <c r="I769" s="18" t="n">
        <v>1</v>
      </c>
      <c r="J769" s="19" t="n">
        <v>0.977191769358807</v>
      </c>
      <c r="K769" s="19" t="n">
        <v>0.521847060073553</v>
      </c>
      <c r="L769" s="16" t="n">
        <v>11.9640532848739</v>
      </c>
      <c r="M769" s="19" t="n">
        <v>0.775648084902529</v>
      </c>
      <c r="N769" s="19" t="n">
        <v>0.959045518927185</v>
      </c>
      <c r="O769" s="19" t="n">
        <v>0.977191769358807</v>
      </c>
      <c r="P769" s="19" t="n">
        <v>0.354606754852188</v>
      </c>
      <c r="Q769" s="17" t="s">
        <v>29</v>
      </c>
      <c r="R769" s="5" t="str">
        <f aca="false">IF(OR(Q769="Steel plate",Q769="Concrete jacket"),"Steel plate or jacket",Q769)</f>
        <v>Monitor</v>
      </c>
      <c r="S769" s="5" t="str">
        <f aca="false">IF(O769&lt;='Tree rules'!$C$4,IF(N769&lt;='Tree rules'!$C$5,IF(P769&lt;='Tree rules'!$C$7,"Monitor","Polymer laminate"),IF(P769&lt;='Tree rules'!$C$8,"Seal cracks","Polymer laminate")),IF(O769&lt;='Tree rules'!$C$6,IF(P769&lt;='Tree rules'!$C$9,"Polymer laminate","Steel plate or jacket"),IF(L769&lt;='Tree rules'!$C$10,"Steel plate or jacket","Polymer laminate")))</f>
        <v>Monitor</v>
      </c>
      <c r="T769" s="5" t="str">
        <f aca="false">IF(S769=R769,"Yes","No")</f>
        <v>Yes</v>
      </c>
    </row>
    <row r="770" customFormat="false" ht="15" hidden="false" customHeight="false" outlineLevel="0" collapsed="false">
      <c r="A770" s="15" t="n">
        <v>1113</v>
      </c>
      <c r="B770" s="16" t="n">
        <v>5.24314424952937</v>
      </c>
      <c r="C770" s="15" t="n">
        <v>300</v>
      </c>
      <c r="D770" s="15" t="n">
        <v>475</v>
      </c>
      <c r="E770" s="15" t="n">
        <v>25</v>
      </c>
      <c r="F770" s="16" t="n">
        <v>0.781126378514945</v>
      </c>
      <c r="G770" s="17" t="s">
        <v>103</v>
      </c>
      <c r="H770" s="18" t="n">
        <v>0.2</v>
      </c>
      <c r="I770" s="18" t="n">
        <v>2</v>
      </c>
      <c r="J770" s="19" t="n">
        <v>0.882636997721213</v>
      </c>
      <c r="K770" s="19" t="n">
        <v>0.528171886397212</v>
      </c>
      <c r="L770" s="16" t="n">
        <v>12.2217814674344</v>
      </c>
      <c r="M770" s="19" t="n">
        <v>0.88595734757367</v>
      </c>
      <c r="N770" s="19" t="n">
        <v>1.24407076794524</v>
      </c>
      <c r="O770" s="19" t="n">
        <v>1.29908994735204</v>
      </c>
      <c r="P770" s="19" t="n">
        <v>0.51887802206694</v>
      </c>
      <c r="Q770" s="17" t="s">
        <v>31</v>
      </c>
      <c r="R770" s="5" t="str">
        <f aca="false">IF(OR(Q770="Steel plate",Q770="Concrete jacket"),"Steel plate or jacket",Q770)</f>
        <v>Polymer laminate</v>
      </c>
      <c r="S770" s="5" t="str">
        <f aca="false">IF(O770&lt;='Tree rules'!$C$4,IF(N770&lt;='Tree rules'!$C$5,IF(P770&lt;='Tree rules'!$C$7,"Monitor","Polymer laminate"),IF(P770&lt;='Tree rules'!$C$8,"Seal cracks","Polymer laminate")),IF(O770&lt;='Tree rules'!$C$6,IF(P770&lt;='Tree rules'!$C$9,"Polymer laminate","Steel plate or jacket"),IF(L770&lt;='Tree rules'!$C$10,"Steel plate or jacket","Polymer laminate")))</f>
        <v>Polymer laminate</v>
      </c>
      <c r="T770" s="5" t="str">
        <f aca="false">IF(S770=R770,"Yes","No")</f>
        <v>Yes</v>
      </c>
    </row>
    <row r="771" customFormat="false" ht="15" hidden="false" customHeight="false" outlineLevel="0" collapsed="false">
      <c r="A771" s="15" t="n">
        <v>1114</v>
      </c>
      <c r="B771" s="16" t="n">
        <v>7.67366674085623</v>
      </c>
      <c r="C771" s="15" t="n">
        <v>230</v>
      </c>
      <c r="D771" s="15" t="n">
        <v>600</v>
      </c>
      <c r="E771" s="15" t="n">
        <v>30</v>
      </c>
      <c r="F771" s="16" t="n">
        <v>0.63117855856144</v>
      </c>
      <c r="G771" s="17" t="s">
        <v>103</v>
      </c>
      <c r="H771" s="18" t="n">
        <v>0.2</v>
      </c>
      <c r="I771" s="18" t="n">
        <v>1.5</v>
      </c>
      <c r="J771" s="19" t="n">
        <v>0.874383632737605</v>
      </c>
      <c r="K771" s="19" t="n">
        <v>0.51818570127453</v>
      </c>
      <c r="L771" s="16" t="n">
        <v>13.8513840087658</v>
      </c>
      <c r="M771" s="19" t="n">
        <v>0.416469626157688</v>
      </c>
      <c r="N771" s="19" t="n">
        <v>1.08124975259082</v>
      </c>
      <c r="O771" s="19" t="n">
        <v>1.08502890114985</v>
      </c>
      <c r="P771" s="19" t="n">
        <v>0.885129978352176</v>
      </c>
      <c r="Q771" s="17" t="s">
        <v>31</v>
      </c>
      <c r="R771" s="5" t="str">
        <f aca="false">IF(OR(Q771="Steel plate",Q771="Concrete jacket"),"Steel plate or jacket",Q771)</f>
        <v>Polymer laminate</v>
      </c>
      <c r="S771" s="5" t="str">
        <f aca="false">IF(O771&lt;='Tree rules'!$C$4,IF(N771&lt;='Tree rules'!$C$5,IF(P771&lt;='Tree rules'!$C$7,"Monitor","Polymer laminate"),IF(P771&lt;='Tree rules'!$C$8,"Seal cracks","Polymer laminate")),IF(O771&lt;='Tree rules'!$C$6,IF(P771&lt;='Tree rules'!$C$9,"Polymer laminate","Steel plate or jacket"),IF(L771&lt;='Tree rules'!$C$10,"Steel plate or jacket","Polymer laminate")))</f>
        <v>Polymer laminate</v>
      </c>
      <c r="T771" s="5" t="str">
        <f aca="false">IF(S771=R771,"Yes","No")</f>
        <v>Yes</v>
      </c>
    </row>
    <row r="772" customFormat="false" ht="15" hidden="false" customHeight="false" outlineLevel="0" collapsed="false">
      <c r="A772" s="15" t="n">
        <v>1115</v>
      </c>
      <c r="B772" s="16" t="n">
        <v>7.62590977652159</v>
      </c>
      <c r="C772" s="15" t="n">
        <v>230</v>
      </c>
      <c r="D772" s="15" t="n">
        <v>675</v>
      </c>
      <c r="E772" s="15" t="n">
        <v>25</v>
      </c>
      <c r="F772" s="16" t="n">
        <v>0.653545382481754</v>
      </c>
      <c r="G772" s="17" t="s">
        <v>101</v>
      </c>
      <c r="H772" s="18" t="n">
        <v>0.3</v>
      </c>
      <c r="I772" s="18" t="n">
        <v>1.5</v>
      </c>
      <c r="J772" s="19" t="n">
        <v>0.854992805332309</v>
      </c>
      <c r="K772" s="19" t="n">
        <v>0.444961854576258</v>
      </c>
      <c r="L772" s="16" t="n">
        <v>12.1625355287426</v>
      </c>
      <c r="M772" s="19" t="n">
        <v>0.836937594663564</v>
      </c>
      <c r="N772" s="19" t="n">
        <v>0.718277043422673</v>
      </c>
      <c r="O772" s="19" t="n">
        <v>1.09226961584345</v>
      </c>
      <c r="P772" s="19" t="n">
        <v>0.431818582866946</v>
      </c>
      <c r="Q772" s="17" t="s">
        <v>31</v>
      </c>
      <c r="R772" s="5" t="str">
        <f aca="false">IF(OR(Q772="Steel plate",Q772="Concrete jacket"),"Steel plate or jacket",Q772)</f>
        <v>Polymer laminate</v>
      </c>
      <c r="S772" s="5" t="str">
        <f aca="false">IF(O772&lt;='Tree rules'!$C$4,IF(N772&lt;='Tree rules'!$C$5,IF(P772&lt;='Tree rules'!$C$7,"Monitor","Polymer laminate"),IF(P772&lt;='Tree rules'!$C$8,"Seal cracks","Polymer laminate")),IF(O772&lt;='Tree rules'!$C$6,IF(P772&lt;='Tree rules'!$C$9,"Polymer laminate","Steel plate or jacket"),IF(L772&lt;='Tree rules'!$C$10,"Steel plate or jacket","Polymer laminate")))</f>
        <v>Polymer laminate</v>
      </c>
      <c r="T772" s="5" t="str">
        <f aca="false">IF(S772=R772,"Yes","No")</f>
        <v>Yes</v>
      </c>
    </row>
    <row r="773" customFormat="false" ht="15" hidden="false" customHeight="false" outlineLevel="0" collapsed="false">
      <c r="A773" s="15" t="n">
        <v>1116</v>
      </c>
      <c r="B773" s="16" t="n">
        <v>3.72617466615819</v>
      </c>
      <c r="C773" s="15" t="n">
        <v>300</v>
      </c>
      <c r="D773" s="15" t="n">
        <v>325</v>
      </c>
      <c r="E773" s="15" t="n">
        <v>20</v>
      </c>
      <c r="F773" s="16" t="n">
        <v>0.72065207824282</v>
      </c>
      <c r="G773" s="17" t="s">
        <v>103</v>
      </c>
      <c r="H773" s="18" t="n">
        <v>0.2</v>
      </c>
      <c r="I773" s="18" t="n">
        <v>2</v>
      </c>
      <c r="J773" s="19" t="n">
        <v>0.86436859657408</v>
      </c>
      <c r="K773" s="19" t="n">
        <v>0.502770941978754</v>
      </c>
      <c r="L773" s="16" t="n">
        <v>13.3554647532552</v>
      </c>
      <c r="M773" s="19" t="n">
        <v>0.432390610203686</v>
      </c>
      <c r="N773" s="19" t="n">
        <v>1.66053051176313</v>
      </c>
      <c r="O773" s="19" t="n">
        <v>1.29415777963176</v>
      </c>
      <c r="P773" s="19" t="n">
        <v>0.937604949456223</v>
      </c>
      <c r="Q773" s="17" t="s">
        <v>31</v>
      </c>
      <c r="R773" s="5" t="str">
        <f aca="false">IF(OR(Q773="Steel plate",Q773="Concrete jacket"),"Steel plate or jacket",Q773)</f>
        <v>Polymer laminate</v>
      </c>
      <c r="S773" s="5" t="str">
        <f aca="false">IF(O773&lt;='Tree rules'!$C$4,IF(N773&lt;='Tree rules'!$C$5,IF(P773&lt;='Tree rules'!$C$7,"Monitor","Polymer laminate"),IF(P773&lt;='Tree rules'!$C$8,"Seal cracks","Polymer laminate")),IF(O773&lt;='Tree rules'!$C$6,IF(P773&lt;='Tree rules'!$C$9,"Polymer laminate","Steel plate or jacket"),IF(L773&lt;='Tree rules'!$C$10,"Steel plate or jacket","Polymer laminate")))</f>
        <v>Polymer laminate</v>
      </c>
      <c r="T773" s="5" t="str">
        <f aca="false">IF(S773=R773,"Yes","No")</f>
        <v>Yes</v>
      </c>
    </row>
    <row r="774" customFormat="false" ht="15" hidden="false" customHeight="false" outlineLevel="0" collapsed="false">
      <c r="A774" s="15" t="n">
        <v>1117</v>
      </c>
      <c r="B774" s="16" t="n">
        <v>4.86072263439894</v>
      </c>
      <c r="C774" s="15" t="n">
        <v>230</v>
      </c>
      <c r="D774" s="15" t="n">
        <v>400</v>
      </c>
      <c r="E774" s="15" t="n">
        <v>30</v>
      </c>
      <c r="F774" s="16" t="n">
        <v>0.773612658059818</v>
      </c>
      <c r="G774" s="17" t="s">
        <v>102</v>
      </c>
      <c r="H774" s="18" t="n">
        <v>0.1</v>
      </c>
      <c r="I774" s="18" t="n">
        <v>1.5</v>
      </c>
      <c r="J774" s="19" t="n">
        <v>0.895122355599884</v>
      </c>
      <c r="K774" s="19" t="n">
        <v>0.496752861720431</v>
      </c>
      <c r="L774" s="16" t="n">
        <v>14.3384148507344</v>
      </c>
      <c r="M774" s="19" t="n">
        <v>0.371769827455327</v>
      </c>
      <c r="N774" s="19" t="n">
        <v>3.28582411669406</v>
      </c>
      <c r="O774" s="19" t="n">
        <v>1.12035623753274</v>
      </c>
      <c r="P774" s="19" t="n">
        <v>0.955581345504389</v>
      </c>
      <c r="Q774" s="17" t="s">
        <v>31</v>
      </c>
      <c r="R774" s="5" t="str">
        <f aca="false">IF(OR(Q774="Steel plate",Q774="Concrete jacket"),"Steel plate or jacket",Q774)</f>
        <v>Polymer laminate</v>
      </c>
      <c r="S774" s="5" t="str">
        <f aca="false">IF(O774&lt;='Tree rules'!$C$4,IF(N774&lt;='Tree rules'!$C$5,IF(P774&lt;='Tree rules'!$C$7,"Monitor","Polymer laminate"),IF(P774&lt;='Tree rules'!$C$8,"Seal cracks","Polymer laminate")),IF(O774&lt;='Tree rules'!$C$6,IF(P774&lt;='Tree rules'!$C$9,"Polymer laminate","Steel plate or jacket"),IF(L774&lt;='Tree rules'!$C$10,"Steel plate or jacket","Polymer laminate")))</f>
        <v>Polymer laminate</v>
      </c>
      <c r="T774" s="5" t="str">
        <f aca="false">IF(S774=R774,"Yes","No")</f>
        <v>Yes</v>
      </c>
    </row>
    <row r="775" customFormat="false" ht="15" hidden="false" customHeight="false" outlineLevel="0" collapsed="false">
      <c r="A775" s="15" t="n">
        <v>1118</v>
      </c>
      <c r="B775" s="16" t="n">
        <v>6.1559879656138</v>
      </c>
      <c r="C775" s="15" t="n">
        <v>300</v>
      </c>
      <c r="D775" s="15" t="n">
        <v>575</v>
      </c>
      <c r="E775" s="15" t="n">
        <v>30</v>
      </c>
      <c r="F775" s="16" t="n">
        <v>0.596127638252333</v>
      </c>
      <c r="G775" s="17" t="s">
        <v>101</v>
      </c>
      <c r="H775" s="18" t="n">
        <v>0.3</v>
      </c>
      <c r="I775" s="18" t="n">
        <v>1</v>
      </c>
      <c r="J775" s="19" t="n">
        <v>0.85169015904754</v>
      </c>
      <c r="K775" s="19" t="n">
        <v>0.442027828585571</v>
      </c>
      <c r="L775" s="16" t="n">
        <v>11.6811915856049</v>
      </c>
      <c r="M775" s="19" t="n">
        <v>0.484750456604835</v>
      </c>
      <c r="N775" s="19" t="n">
        <v>0.709033537995955</v>
      </c>
      <c r="O775" s="19" t="n">
        <v>0.85169015904754</v>
      </c>
      <c r="P775" s="19" t="n">
        <v>0.497097228182142</v>
      </c>
      <c r="Q775" s="17" t="s">
        <v>29</v>
      </c>
      <c r="R775" s="5" t="str">
        <f aca="false">IF(OR(Q775="Steel plate",Q775="Concrete jacket"),"Steel plate or jacket",Q775)</f>
        <v>Monitor</v>
      </c>
      <c r="S775" s="5" t="str">
        <f aca="false">IF(O775&lt;='Tree rules'!$C$4,IF(N775&lt;='Tree rules'!$C$5,IF(P775&lt;='Tree rules'!$C$7,"Monitor","Polymer laminate"),IF(P775&lt;='Tree rules'!$C$8,"Seal cracks","Polymer laminate")),IF(O775&lt;='Tree rules'!$C$6,IF(P775&lt;='Tree rules'!$C$9,"Polymer laminate","Steel plate or jacket"),IF(L775&lt;='Tree rules'!$C$10,"Steel plate or jacket","Polymer laminate")))</f>
        <v>Monitor</v>
      </c>
      <c r="T775" s="5" t="str">
        <f aca="false">IF(S775=R775,"Yes","No")</f>
        <v>Yes</v>
      </c>
    </row>
    <row r="776" customFormat="false" ht="15" hidden="false" customHeight="false" outlineLevel="0" collapsed="false">
      <c r="A776" s="15" t="n">
        <v>1120</v>
      </c>
      <c r="B776" s="16" t="n">
        <v>3.49328227455949</v>
      </c>
      <c r="C776" s="15" t="n">
        <v>300</v>
      </c>
      <c r="D776" s="15" t="n">
        <v>350</v>
      </c>
      <c r="E776" s="15" t="n">
        <v>20</v>
      </c>
      <c r="F776" s="16" t="n">
        <v>0.661387927071535</v>
      </c>
      <c r="G776" s="17" t="s">
        <v>103</v>
      </c>
      <c r="H776" s="18" t="n">
        <v>0.2</v>
      </c>
      <c r="I776" s="18" t="n">
        <v>2</v>
      </c>
      <c r="J776" s="19" t="n">
        <v>0.973941678824721</v>
      </c>
      <c r="K776" s="19" t="n">
        <v>0.540834448416679</v>
      </c>
      <c r="L776" s="16" t="n">
        <v>11.4910601136825</v>
      </c>
      <c r="M776" s="19" t="n">
        <v>0.910968593149442</v>
      </c>
      <c r="N776" s="19" t="n">
        <v>1.68844513611779</v>
      </c>
      <c r="O776" s="19" t="n">
        <v>1.42114214699226</v>
      </c>
      <c r="P776" s="19" t="n">
        <v>0.439257277173954</v>
      </c>
      <c r="Q776" s="17" t="s">
        <v>31</v>
      </c>
      <c r="R776" s="5" t="str">
        <f aca="false">IF(OR(Q776="Steel plate",Q776="Concrete jacket"),"Steel plate or jacket",Q776)</f>
        <v>Polymer laminate</v>
      </c>
      <c r="S776" s="5" t="str">
        <f aca="false">IF(O776&lt;='Tree rules'!$C$4,IF(N776&lt;='Tree rules'!$C$5,IF(P776&lt;='Tree rules'!$C$7,"Monitor","Polymer laminate"),IF(P776&lt;='Tree rules'!$C$8,"Seal cracks","Polymer laminate")),IF(O776&lt;='Tree rules'!$C$6,IF(P776&lt;='Tree rules'!$C$9,"Polymer laminate","Steel plate or jacket"),IF(L776&lt;='Tree rules'!$C$10,"Steel plate or jacket","Polymer laminate")))</f>
        <v>Steel plate or jacket</v>
      </c>
      <c r="T776" s="5" t="str">
        <f aca="false">IF(S776=R776,"Yes","No")</f>
        <v>No</v>
      </c>
    </row>
    <row r="777" customFormat="false" ht="15" hidden="false" customHeight="false" outlineLevel="0" collapsed="false">
      <c r="A777" s="15" t="n">
        <v>1121</v>
      </c>
      <c r="B777" s="16" t="n">
        <v>7.05919798161089</v>
      </c>
      <c r="C777" s="15" t="n">
        <v>230</v>
      </c>
      <c r="D777" s="15" t="n">
        <v>550</v>
      </c>
      <c r="E777" s="15" t="n">
        <v>25</v>
      </c>
      <c r="F777" s="16" t="n">
        <v>0.544187190990784</v>
      </c>
      <c r="G777" s="17" t="s">
        <v>101</v>
      </c>
      <c r="H777" s="18" t="n">
        <v>0.3</v>
      </c>
      <c r="I777" s="18" t="n">
        <v>2</v>
      </c>
      <c r="J777" s="19" t="n">
        <v>0.931233085026917</v>
      </c>
      <c r="K777" s="19" t="n">
        <v>0.467429840648281</v>
      </c>
      <c r="L777" s="16" t="n">
        <v>14.0621473737269</v>
      </c>
      <c r="M777" s="19" t="n">
        <v>0.531894015576927</v>
      </c>
      <c r="N777" s="19" t="n">
        <v>1.37978269163823</v>
      </c>
      <c r="O777" s="19" t="n">
        <v>1.4271800375133</v>
      </c>
      <c r="P777" s="19" t="n">
        <v>0.756526610927016</v>
      </c>
      <c r="Q777" s="17" t="s">
        <v>31</v>
      </c>
      <c r="R777" s="5" t="str">
        <f aca="false">IF(OR(Q777="Steel plate",Q777="Concrete jacket"),"Steel plate or jacket",Q777)</f>
        <v>Polymer laminate</v>
      </c>
      <c r="S777" s="5" t="str">
        <f aca="false">IF(O777&lt;='Tree rules'!$C$4,IF(N777&lt;='Tree rules'!$C$5,IF(P777&lt;='Tree rules'!$C$7,"Monitor","Polymer laminate"),IF(P777&lt;='Tree rules'!$C$8,"Seal cracks","Polymer laminate")),IF(O777&lt;='Tree rules'!$C$6,IF(P777&lt;='Tree rules'!$C$9,"Polymer laminate","Steel plate or jacket"),IF(L777&lt;='Tree rules'!$C$10,"Steel plate or jacket","Polymer laminate")))</f>
        <v>Polymer laminate</v>
      </c>
      <c r="T777" s="5" t="str">
        <f aca="false">IF(S777=R777,"Yes","No")</f>
        <v>Yes</v>
      </c>
    </row>
    <row r="778" customFormat="false" ht="15" hidden="false" customHeight="false" outlineLevel="0" collapsed="false">
      <c r="A778" s="15" t="n">
        <v>1123</v>
      </c>
      <c r="B778" s="16" t="n">
        <v>4.12900055442515</v>
      </c>
      <c r="C778" s="15" t="n">
        <v>300</v>
      </c>
      <c r="D778" s="15" t="n">
        <v>350</v>
      </c>
      <c r="E778" s="15" t="n">
        <v>30</v>
      </c>
      <c r="F778" s="16" t="n">
        <v>0.61599855952741</v>
      </c>
      <c r="G778" s="17" t="s">
        <v>101</v>
      </c>
      <c r="H778" s="18" t="n">
        <v>0.3</v>
      </c>
      <c r="I778" s="18" t="n">
        <v>1</v>
      </c>
      <c r="J778" s="19" t="n">
        <v>0.982938267201807</v>
      </c>
      <c r="K778" s="19" t="n">
        <v>0.564868677684023</v>
      </c>
      <c r="L778" s="16" t="n">
        <v>13.4934658641345</v>
      </c>
      <c r="M778" s="19" t="n">
        <v>0.913039568124784</v>
      </c>
      <c r="N778" s="19" t="n">
        <v>0.61017086775885</v>
      </c>
      <c r="O778" s="19" t="n">
        <v>0.982938267201807</v>
      </c>
      <c r="P778" s="19" t="n">
        <v>0.362959752776533</v>
      </c>
      <c r="Q778" s="17" t="s">
        <v>29</v>
      </c>
      <c r="R778" s="5" t="str">
        <f aca="false">IF(OR(Q778="Steel plate",Q778="Concrete jacket"),"Steel plate or jacket",Q778)</f>
        <v>Monitor</v>
      </c>
      <c r="S778" s="5" t="str">
        <f aca="false">IF(O778&lt;='Tree rules'!$C$4,IF(N778&lt;='Tree rules'!$C$5,IF(P778&lt;='Tree rules'!$C$7,"Monitor","Polymer laminate"),IF(P778&lt;='Tree rules'!$C$8,"Seal cracks","Polymer laminate")),IF(O778&lt;='Tree rules'!$C$6,IF(P778&lt;='Tree rules'!$C$9,"Polymer laminate","Steel plate or jacket"),IF(L778&lt;='Tree rules'!$C$10,"Steel plate or jacket","Polymer laminate")))</f>
        <v>Monitor</v>
      </c>
      <c r="T778" s="5" t="str">
        <f aca="false">IF(S778=R778,"Yes","No")</f>
        <v>Yes</v>
      </c>
    </row>
    <row r="779" customFormat="false" ht="15" hidden="false" customHeight="false" outlineLevel="0" collapsed="false">
      <c r="A779" s="15" t="n">
        <v>1124</v>
      </c>
      <c r="B779" s="16" t="n">
        <v>3.30932139915113</v>
      </c>
      <c r="C779" s="15" t="n">
        <v>300</v>
      </c>
      <c r="D779" s="15" t="n">
        <v>300</v>
      </c>
      <c r="E779" s="15" t="n">
        <v>25</v>
      </c>
      <c r="F779" s="16" t="n">
        <v>0.589048622548086</v>
      </c>
      <c r="G779" s="17" t="s">
        <v>101</v>
      </c>
      <c r="H779" s="18" t="n">
        <v>0.3</v>
      </c>
      <c r="I779" s="18" t="n">
        <v>1</v>
      </c>
      <c r="J779" s="19" t="n">
        <v>0.932546053517182</v>
      </c>
      <c r="K779" s="19" t="n">
        <v>0.451130288118902</v>
      </c>
      <c r="L779" s="16" t="n">
        <v>12.9270367154341</v>
      </c>
      <c r="M779" s="19" t="n">
        <v>0.773034740767821</v>
      </c>
      <c r="N779" s="19" t="n">
        <v>0.63458344322614</v>
      </c>
      <c r="O779" s="19" t="n">
        <v>0.932546053517182</v>
      </c>
      <c r="P779" s="19" t="n">
        <v>0.333434317996806</v>
      </c>
      <c r="Q779" s="17" t="s">
        <v>29</v>
      </c>
      <c r="R779" s="5" t="str">
        <f aca="false">IF(OR(Q779="Steel plate",Q779="Concrete jacket"),"Steel plate or jacket",Q779)</f>
        <v>Monitor</v>
      </c>
      <c r="S779" s="5" t="str">
        <f aca="false">IF(O779&lt;='Tree rules'!$C$4,IF(N779&lt;='Tree rules'!$C$5,IF(P779&lt;='Tree rules'!$C$7,"Monitor","Polymer laminate"),IF(P779&lt;='Tree rules'!$C$8,"Seal cracks","Polymer laminate")),IF(O779&lt;='Tree rules'!$C$6,IF(P779&lt;='Tree rules'!$C$9,"Polymer laminate","Steel plate or jacket"),IF(L779&lt;='Tree rules'!$C$10,"Steel plate or jacket","Polymer laminate")))</f>
        <v>Monitor</v>
      </c>
      <c r="T779" s="5" t="str">
        <f aca="false">IF(S779=R779,"Yes","No")</f>
        <v>Yes</v>
      </c>
    </row>
    <row r="780" customFormat="false" ht="15" hidden="false" customHeight="false" outlineLevel="0" collapsed="false">
      <c r="A780" s="15" t="n">
        <v>1125</v>
      </c>
      <c r="B780" s="16" t="n">
        <v>3.44721128467069</v>
      </c>
      <c r="C780" s="15" t="n">
        <v>230</v>
      </c>
      <c r="D780" s="15" t="n">
        <v>300</v>
      </c>
      <c r="E780" s="15" t="n">
        <v>30</v>
      </c>
      <c r="F780" s="16" t="n">
        <v>0.688332522525665</v>
      </c>
      <c r="G780" s="17" t="s">
        <v>103</v>
      </c>
      <c r="H780" s="18" t="n">
        <v>0.2</v>
      </c>
      <c r="I780" s="18" t="n">
        <v>1</v>
      </c>
      <c r="J780" s="19" t="n">
        <v>0.864564085977067</v>
      </c>
      <c r="K780" s="19" t="n">
        <v>0.419028828022649</v>
      </c>
      <c r="L780" s="16" t="n">
        <v>13.5716979711444</v>
      </c>
      <c r="M780" s="19" t="n">
        <v>0.269325990557608</v>
      </c>
      <c r="N780" s="19" t="n">
        <v>1.29402001146084</v>
      </c>
      <c r="O780" s="19" t="n">
        <v>0.864564085977067</v>
      </c>
      <c r="P780" s="19" t="n">
        <v>0.874581039428553</v>
      </c>
      <c r="Q780" s="17" t="s">
        <v>30</v>
      </c>
      <c r="R780" s="5" t="str">
        <f aca="false">IF(OR(Q780="Steel plate",Q780="Concrete jacket"),"Steel plate or jacket",Q780)</f>
        <v>Seal cracks</v>
      </c>
      <c r="S780" s="5" t="str">
        <f aca="false">IF(O780&lt;='Tree rules'!$C$4,IF(N780&lt;='Tree rules'!$C$5,IF(P780&lt;='Tree rules'!$C$7,"Monitor","Polymer laminate"),IF(P780&lt;='Tree rules'!$C$8,"Seal cracks","Polymer laminate")),IF(O780&lt;='Tree rules'!$C$6,IF(P780&lt;='Tree rules'!$C$9,"Polymer laminate","Steel plate or jacket"),IF(L780&lt;='Tree rules'!$C$10,"Steel plate or jacket","Polymer laminate")))</f>
        <v>Seal cracks</v>
      </c>
      <c r="T780" s="5" t="str">
        <f aca="false">IF(S780=R780,"Yes","No")</f>
        <v>Yes</v>
      </c>
    </row>
    <row r="781" customFormat="false" ht="15" hidden="false" customHeight="false" outlineLevel="0" collapsed="false">
      <c r="A781" s="15" t="n">
        <v>1126</v>
      </c>
      <c r="B781" s="16" t="n">
        <v>3.15568518211273</v>
      </c>
      <c r="C781" s="15" t="n">
        <v>300</v>
      </c>
      <c r="D781" s="15" t="n">
        <v>300</v>
      </c>
      <c r="E781" s="15" t="n">
        <v>30</v>
      </c>
      <c r="F781" s="16" t="n">
        <v>0.831109167616348</v>
      </c>
      <c r="G781" s="17" t="s">
        <v>101</v>
      </c>
      <c r="H781" s="18" t="n">
        <v>0.3</v>
      </c>
      <c r="I781" s="18" t="n">
        <v>1</v>
      </c>
      <c r="J781" s="19" t="n">
        <v>0.855034566802652</v>
      </c>
      <c r="K781" s="19" t="n">
        <v>0.505403017175381</v>
      </c>
      <c r="L781" s="16" t="n">
        <v>12.5225602464791</v>
      </c>
      <c r="M781" s="19" t="n">
        <v>0.89334194156912</v>
      </c>
      <c r="N781" s="19" t="n">
        <v>0.863841094739864</v>
      </c>
      <c r="O781" s="19" t="n">
        <v>0.855034566802652</v>
      </c>
      <c r="P781" s="19" t="n">
        <v>0.335655432823804</v>
      </c>
      <c r="Q781" s="17" t="s">
        <v>29</v>
      </c>
      <c r="R781" s="5" t="str">
        <f aca="false">IF(OR(Q781="Steel plate",Q781="Concrete jacket"),"Steel plate or jacket",Q781)</f>
        <v>Monitor</v>
      </c>
      <c r="S781" s="5" t="str">
        <f aca="false">IF(O781&lt;='Tree rules'!$C$4,IF(N781&lt;='Tree rules'!$C$5,IF(P781&lt;='Tree rules'!$C$7,"Monitor","Polymer laminate"),IF(P781&lt;='Tree rules'!$C$8,"Seal cracks","Polymer laminate")),IF(O781&lt;='Tree rules'!$C$6,IF(P781&lt;='Tree rules'!$C$9,"Polymer laminate","Steel plate or jacket"),IF(L781&lt;='Tree rules'!$C$10,"Steel plate or jacket","Polymer laminate")))</f>
        <v>Monitor</v>
      </c>
      <c r="T781" s="5" t="str">
        <f aca="false">IF(S781=R781,"Yes","No")</f>
        <v>Yes</v>
      </c>
    </row>
    <row r="782" customFormat="false" ht="15" hidden="false" customHeight="false" outlineLevel="0" collapsed="false">
      <c r="A782" s="15" t="n">
        <v>1127</v>
      </c>
      <c r="B782" s="16" t="n">
        <v>4.34281072780702</v>
      </c>
      <c r="C782" s="15" t="n">
        <v>300</v>
      </c>
      <c r="D782" s="15" t="n">
        <v>425</v>
      </c>
      <c r="E782" s="15" t="n">
        <v>30</v>
      </c>
      <c r="F782" s="16" t="n">
        <v>0.578562182981546</v>
      </c>
      <c r="G782" s="17" t="s">
        <v>102</v>
      </c>
      <c r="H782" s="18" t="n">
        <v>0.1</v>
      </c>
      <c r="I782" s="18" t="n">
        <v>1</v>
      </c>
      <c r="J782" s="19" t="n">
        <v>0.979642246460332</v>
      </c>
      <c r="K782" s="19" t="n">
        <v>0.505738928466027</v>
      </c>
      <c r="L782" s="16" t="n">
        <v>11.996714717699</v>
      </c>
      <c r="M782" s="19" t="n">
        <v>0.452472175071741</v>
      </c>
      <c r="N782" s="19" t="n">
        <v>3.74794430427133</v>
      </c>
      <c r="O782" s="19" t="n">
        <v>0.979642246460332</v>
      </c>
      <c r="P782" s="19" t="n">
        <v>0.51538668424166</v>
      </c>
      <c r="Q782" s="17" t="s">
        <v>30</v>
      </c>
      <c r="R782" s="5" t="str">
        <f aca="false">IF(OR(Q782="Steel plate",Q782="Concrete jacket"),"Steel plate or jacket",Q782)</f>
        <v>Seal cracks</v>
      </c>
      <c r="S782" s="5" t="str">
        <f aca="false">IF(O782&lt;='Tree rules'!$C$4,IF(N782&lt;='Tree rules'!$C$5,IF(P782&lt;='Tree rules'!$C$7,"Monitor","Polymer laminate"),IF(P782&lt;='Tree rules'!$C$8,"Seal cracks","Polymer laminate")),IF(O782&lt;='Tree rules'!$C$6,IF(P782&lt;='Tree rules'!$C$9,"Polymer laminate","Steel plate or jacket"),IF(L782&lt;='Tree rules'!$C$10,"Steel plate or jacket","Polymer laminate")))</f>
        <v>Seal cracks</v>
      </c>
      <c r="T782" s="5" t="str">
        <f aca="false">IF(S782=R782,"Yes","No")</f>
        <v>Yes</v>
      </c>
    </row>
    <row r="783" customFormat="false" ht="15" hidden="false" customHeight="false" outlineLevel="0" collapsed="false">
      <c r="A783" s="15" t="n">
        <v>1129</v>
      </c>
      <c r="B783" s="16" t="n">
        <v>7.20317099220677</v>
      </c>
      <c r="C783" s="15" t="n">
        <v>300</v>
      </c>
      <c r="D783" s="15" t="n">
        <v>675</v>
      </c>
      <c r="E783" s="15" t="n">
        <v>30</v>
      </c>
      <c r="F783" s="16" t="n">
        <v>0.684442843919345</v>
      </c>
      <c r="G783" s="17" t="s">
        <v>102</v>
      </c>
      <c r="H783" s="18" t="n">
        <v>0.1</v>
      </c>
      <c r="I783" s="18" t="n">
        <v>1.5</v>
      </c>
      <c r="J783" s="19" t="n">
        <v>0.981526706987202</v>
      </c>
      <c r="K783" s="19" t="n">
        <v>0.557699383022487</v>
      </c>
      <c r="L783" s="16" t="n">
        <v>11.7698872421679</v>
      </c>
      <c r="M783" s="19" t="n">
        <v>0.534568843726038</v>
      </c>
      <c r="N783" s="19" t="n">
        <v>3.24982973098458</v>
      </c>
      <c r="O783" s="19" t="n">
        <v>1.19859164102738</v>
      </c>
      <c r="P783" s="19" t="n">
        <v>0.691641679265042</v>
      </c>
      <c r="Q783" s="17" t="s">
        <v>31</v>
      </c>
      <c r="R783" s="5" t="str">
        <f aca="false">IF(OR(Q783="Steel plate",Q783="Concrete jacket"),"Steel plate or jacket",Q783)</f>
        <v>Polymer laminate</v>
      </c>
      <c r="S783" s="5" t="str">
        <f aca="false">IF(O783&lt;='Tree rules'!$C$4,IF(N783&lt;='Tree rules'!$C$5,IF(P783&lt;='Tree rules'!$C$7,"Monitor","Polymer laminate"),IF(P783&lt;='Tree rules'!$C$8,"Seal cracks","Polymer laminate")),IF(O783&lt;='Tree rules'!$C$6,IF(P783&lt;='Tree rules'!$C$9,"Polymer laminate","Steel plate or jacket"),IF(L783&lt;='Tree rules'!$C$10,"Steel plate or jacket","Polymer laminate")))</f>
        <v>Polymer laminate</v>
      </c>
      <c r="T783" s="5" t="str">
        <f aca="false">IF(S783=R783,"Yes","No")</f>
        <v>Yes</v>
      </c>
    </row>
    <row r="784" customFormat="false" ht="15" hidden="false" customHeight="false" outlineLevel="0" collapsed="false">
      <c r="A784" s="15" t="n">
        <v>1130</v>
      </c>
      <c r="B784" s="16" t="n">
        <v>6.44753354761275</v>
      </c>
      <c r="C784" s="15" t="n">
        <v>300</v>
      </c>
      <c r="D784" s="15" t="n">
        <v>525</v>
      </c>
      <c r="E784" s="15" t="n">
        <v>30</v>
      </c>
      <c r="F784" s="16" t="n">
        <v>0.658614812073332</v>
      </c>
      <c r="G784" s="17" t="s">
        <v>103</v>
      </c>
      <c r="H784" s="18" t="n">
        <v>0.2</v>
      </c>
      <c r="I784" s="18" t="n">
        <v>1.5</v>
      </c>
      <c r="J784" s="19" t="n">
        <v>0.967142841902125</v>
      </c>
      <c r="K784" s="19" t="n">
        <v>0.463800098054104</v>
      </c>
      <c r="L784" s="16" t="n">
        <v>13.5168418188947</v>
      </c>
      <c r="M784" s="19" t="n">
        <v>0.621101298768733</v>
      </c>
      <c r="N784" s="19" t="n">
        <v>1.53089195879474</v>
      </c>
      <c r="O784" s="19" t="n">
        <v>1.22643379039992</v>
      </c>
      <c r="P784" s="19" t="n">
        <v>0.633790454783622</v>
      </c>
      <c r="Q784" s="17" t="s">
        <v>31</v>
      </c>
      <c r="R784" s="5" t="str">
        <f aca="false">IF(OR(Q784="Steel plate",Q784="Concrete jacket"),"Steel plate or jacket",Q784)</f>
        <v>Polymer laminate</v>
      </c>
      <c r="S784" s="5" t="str">
        <f aca="false">IF(O784&lt;='Tree rules'!$C$4,IF(N784&lt;='Tree rules'!$C$5,IF(P784&lt;='Tree rules'!$C$7,"Monitor","Polymer laminate"),IF(P784&lt;='Tree rules'!$C$8,"Seal cracks","Polymer laminate")),IF(O784&lt;='Tree rules'!$C$6,IF(P784&lt;='Tree rules'!$C$9,"Polymer laminate","Steel plate or jacket"),IF(L784&lt;='Tree rules'!$C$10,"Steel plate or jacket","Polymer laminate")))</f>
        <v>Polymer laminate</v>
      </c>
      <c r="T784" s="5" t="str">
        <f aca="false">IF(S784=R784,"Yes","No")</f>
        <v>Yes</v>
      </c>
    </row>
    <row r="785" customFormat="false" ht="15" hidden="false" customHeight="false" outlineLevel="0" collapsed="false">
      <c r="A785" s="15" t="n">
        <v>1131</v>
      </c>
      <c r="B785" s="16" t="n">
        <v>6.58607367527286</v>
      </c>
      <c r="C785" s="15" t="n">
        <v>300</v>
      </c>
      <c r="D785" s="15" t="n">
        <v>500</v>
      </c>
      <c r="E785" s="15" t="n">
        <v>30</v>
      </c>
      <c r="F785" s="16" t="n">
        <v>0.590490249132883</v>
      </c>
      <c r="G785" s="17" t="s">
        <v>101</v>
      </c>
      <c r="H785" s="18" t="n">
        <v>0.3</v>
      </c>
      <c r="I785" s="18" t="n">
        <v>2</v>
      </c>
      <c r="J785" s="19" t="n">
        <v>0.958237222505726</v>
      </c>
      <c r="K785" s="19" t="n">
        <v>0.64430723806431</v>
      </c>
      <c r="L785" s="16" t="n">
        <v>14.5067702098521</v>
      </c>
      <c r="M785" s="19" t="n">
        <v>0.723055149307842</v>
      </c>
      <c r="N785" s="19" t="n">
        <v>0.914787510574863</v>
      </c>
      <c r="O785" s="19" t="n">
        <v>1.29907526676837</v>
      </c>
      <c r="P785" s="19" t="n">
        <v>0.624117732647676</v>
      </c>
      <c r="Q785" s="17" t="s">
        <v>31</v>
      </c>
      <c r="R785" s="5" t="str">
        <f aca="false">IF(OR(Q785="Steel plate",Q785="Concrete jacket"),"Steel plate or jacket",Q785)</f>
        <v>Polymer laminate</v>
      </c>
      <c r="S785" s="5" t="str">
        <f aca="false">IF(O785&lt;='Tree rules'!$C$4,IF(N785&lt;='Tree rules'!$C$5,IF(P785&lt;='Tree rules'!$C$7,"Monitor","Polymer laminate"),IF(P785&lt;='Tree rules'!$C$8,"Seal cracks","Polymer laminate")),IF(O785&lt;='Tree rules'!$C$6,IF(P785&lt;='Tree rules'!$C$9,"Polymer laminate","Steel plate or jacket"),IF(L785&lt;='Tree rules'!$C$10,"Steel plate or jacket","Polymer laminate")))</f>
        <v>Polymer laminate</v>
      </c>
      <c r="T785" s="5" t="str">
        <f aca="false">IF(S785=R785,"Yes","No")</f>
        <v>Yes</v>
      </c>
    </row>
    <row r="786" customFormat="false" ht="15" hidden="false" customHeight="false" outlineLevel="0" collapsed="false">
      <c r="A786" s="15" t="n">
        <v>1135</v>
      </c>
      <c r="B786" s="16" t="n">
        <v>3.95745269239314</v>
      </c>
      <c r="C786" s="15" t="n">
        <v>230</v>
      </c>
      <c r="D786" s="15" t="n">
        <v>400</v>
      </c>
      <c r="E786" s="15" t="n">
        <v>20</v>
      </c>
      <c r="F786" s="16" t="n">
        <v>0.552502860426148</v>
      </c>
      <c r="G786" s="17" t="s">
        <v>101</v>
      </c>
      <c r="H786" s="18" t="n">
        <v>0.3</v>
      </c>
      <c r="I786" s="18" t="n">
        <v>1.5</v>
      </c>
      <c r="J786" s="19" t="n">
        <v>0.858127359271754</v>
      </c>
      <c r="K786" s="19" t="n">
        <v>0.605490003759634</v>
      </c>
      <c r="L786" s="16" t="n">
        <v>11.1164401471717</v>
      </c>
      <c r="M786" s="19" t="n">
        <v>0.354755495923414</v>
      </c>
      <c r="N786" s="19" t="n">
        <v>0.703661735289541</v>
      </c>
      <c r="O786" s="19" t="n">
        <v>1.02739726991178</v>
      </c>
      <c r="P786" s="19" t="n">
        <v>0.783097067698333</v>
      </c>
      <c r="Q786" s="17" t="s">
        <v>31</v>
      </c>
      <c r="R786" s="5" t="str">
        <f aca="false">IF(OR(Q786="Steel plate",Q786="Concrete jacket"),"Steel plate or jacket",Q786)</f>
        <v>Polymer laminate</v>
      </c>
      <c r="S786" s="5" t="str">
        <f aca="false">IF(O786&lt;='Tree rules'!$C$4,IF(N786&lt;='Tree rules'!$C$5,IF(P786&lt;='Tree rules'!$C$7,"Monitor","Polymer laminate"),IF(P786&lt;='Tree rules'!$C$8,"Seal cracks","Polymer laminate")),IF(O786&lt;='Tree rules'!$C$6,IF(P786&lt;='Tree rules'!$C$9,"Polymer laminate","Steel plate or jacket"),IF(L786&lt;='Tree rules'!$C$10,"Steel plate or jacket","Polymer laminate")))</f>
        <v>Polymer laminate</v>
      </c>
      <c r="T786" s="5" t="str">
        <f aca="false">IF(S786=R786,"Yes","No")</f>
        <v>Yes</v>
      </c>
    </row>
    <row r="787" customFormat="false" ht="15" hidden="false" customHeight="false" outlineLevel="0" collapsed="false">
      <c r="A787" s="15" t="n">
        <v>1137</v>
      </c>
      <c r="B787" s="16" t="n">
        <v>3.73203917770642</v>
      </c>
      <c r="C787" s="15" t="n">
        <v>300</v>
      </c>
      <c r="D787" s="15" t="n">
        <v>350</v>
      </c>
      <c r="E787" s="15" t="n">
        <v>20</v>
      </c>
      <c r="F787" s="16" t="n">
        <v>0.693508312050727</v>
      </c>
      <c r="G787" s="17" t="s">
        <v>103</v>
      </c>
      <c r="H787" s="18" t="n">
        <v>0.2</v>
      </c>
      <c r="I787" s="18" t="n">
        <v>1</v>
      </c>
      <c r="J787" s="19" t="n">
        <v>0.957228383980019</v>
      </c>
      <c r="K787" s="19" t="n">
        <v>0.566700172070793</v>
      </c>
      <c r="L787" s="16" t="n">
        <v>12.3577456215444</v>
      </c>
      <c r="M787" s="19" t="n">
        <v>0.927382686089346</v>
      </c>
      <c r="N787" s="19" t="n">
        <v>1.43115476354549</v>
      </c>
      <c r="O787" s="19" t="n">
        <v>0.957228383980019</v>
      </c>
      <c r="P787" s="19" t="n">
        <v>0.391771365023152</v>
      </c>
      <c r="Q787" s="17" t="s">
        <v>30</v>
      </c>
      <c r="R787" s="5" t="str">
        <f aca="false">IF(OR(Q787="Steel plate",Q787="Concrete jacket"),"Steel plate or jacket",Q787)</f>
        <v>Seal cracks</v>
      </c>
      <c r="S787" s="5" t="str">
        <f aca="false">IF(O787&lt;='Tree rules'!$C$4,IF(N787&lt;='Tree rules'!$C$5,IF(P787&lt;='Tree rules'!$C$7,"Monitor","Polymer laminate"),IF(P787&lt;='Tree rules'!$C$8,"Seal cracks","Polymer laminate")),IF(O787&lt;='Tree rules'!$C$6,IF(P787&lt;='Tree rules'!$C$9,"Polymer laminate","Steel plate or jacket"),IF(L787&lt;='Tree rules'!$C$10,"Steel plate or jacket","Polymer laminate")))</f>
        <v>Seal cracks</v>
      </c>
      <c r="T787" s="5" t="str">
        <f aca="false">IF(S787=R787,"Yes","No")</f>
        <v>Yes</v>
      </c>
    </row>
    <row r="788" customFormat="false" ht="15" hidden="false" customHeight="false" outlineLevel="0" collapsed="false">
      <c r="A788" s="15" t="n">
        <v>1138</v>
      </c>
      <c r="B788" s="16" t="n">
        <v>4.2116778104288</v>
      </c>
      <c r="C788" s="15" t="n">
        <v>300</v>
      </c>
      <c r="D788" s="15" t="n">
        <v>400</v>
      </c>
      <c r="E788" s="15" t="n">
        <v>25</v>
      </c>
      <c r="F788" s="16" t="n">
        <v>0.635378289490071</v>
      </c>
      <c r="G788" s="17" t="s">
        <v>101</v>
      </c>
      <c r="H788" s="18" t="n">
        <v>0.3</v>
      </c>
      <c r="I788" s="18" t="n">
        <v>1</v>
      </c>
      <c r="J788" s="19" t="n">
        <v>0.986573457691013</v>
      </c>
      <c r="K788" s="19" t="n">
        <v>0.520776276591443</v>
      </c>
      <c r="L788" s="16" t="n">
        <v>11.8305556472719</v>
      </c>
      <c r="M788" s="19" t="n">
        <v>0.721508102952977</v>
      </c>
      <c r="N788" s="19" t="n">
        <v>0.610587839537418</v>
      </c>
      <c r="O788" s="19" t="n">
        <v>0.986573457691013</v>
      </c>
      <c r="P788" s="19" t="n">
        <v>0.439162434096108</v>
      </c>
      <c r="Q788" s="17" t="s">
        <v>29</v>
      </c>
      <c r="R788" s="5" t="str">
        <f aca="false">IF(OR(Q788="Steel plate",Q788="Concrete jacket"),"Steel plate or jacket",Q788)</f>
        <v>Monitor</v>
      </c>
      <c r="S788" s="5" t="str">
        <f aca="false">IF(O788&lt;='Tree rules'!$C$4,IF(N788&lt;='Tree rules'!$C$5,IF(P788&lt;='Tree rules'!$C$7,"Monitor","Polymer laminate"),IF(P788&lt;='Tree rules'!$C$8,"Seal cracks","Polymer laminate")),IF(O788&lt;='Tree rules'!$C$6,IF(P788&lt;='Tree rules'!$C$9,"Polymer laminate","Steel plate or jacket"),IF(L788&lt;='Tree rules'!$C$10,"Steel plate or jacket","Polymer laminate")))</f>
        <v>Monitor</v>
      </c>
      <c r="T788" s="5" t="str">
        <f aca="false">IF(S788=R788,"Yes","No")</f>
        <v>Yes</v>
      </c>
    </row>
    <row r="789" customFormat="false" ht="15" hidden="false" customHeight="false" outlineLevel="0" collapsed="false">
      <c r="A789" s="15" t="n">
        <v>1139</v>
      </c>
      <c r="B789" s="16" t="n">
        <v>4.13417885594736</v>
      </c>
      <c r="C789" s="15" t="n">
        <v>300</v>
      </c>
      <c r="D789" s="15" t="n">
        <v>400</v>
      </c>
      <c r="E789" s="15" t="n">
        <v>30</v>
      </c>
      <c r="F789" s="16" t="n">
        <v>0.529481907908392</v>
      </c>
      <c r="G789" s="17" t="s">
        <v>101</v>
      </c>
      <c r="H789" s="18" t="n">
        <v>0.3</v>
      </c>
      <c r="I789" s="18" t="n">
        <v>2</v>
      </c>
      <c r="J789" s="19" t="n">
        <v>0.910520769691158</v>
      </c>
      <c r="K789" s="19" t="n">
        <v>0.486495000237885</v>
      </c>
      <c r="L789" s="16" t="n">
        <v>11.6128619549083</v>
      </c>
      <c r="M789" s="19" t="n">
        <v>0.42419210626898</v>
      </c>
      <c r="N789" s="19" t="n">
        <v>0.965225958585038</v>
      </c>
      <c r="O789" s="19" t="n">
        <v>1.37807773731482</v>
      </c>
      <c r="P789" s="19" t="n">
        <v>0.642803525369225</v>
      </c>
      <c r="Q789" s="17" t="s">
        <v>31</v>
      </c>
      <c r="R789" s="5" t="str">
        <f aca="false">IF(OR(Q789="Steel plate",Q789="Concrete jacket"),"Steel plate or jacket",Q789)</f>
        <v>Polymer laminate</v>
      </c>
      <c r="S789" s="5" t="str">
        <f aca="false">IF(O789&lt;='Tree rules'!$C$4,IF(N789&lt;='Tree rules'!$C$5,IF(P789&lt;='Tree rules'!$C$7,"Monitor","Polymer laminate"),IF(P789&lt;='Tree rules'!$C$8,"Seal cracks","Polymer laminate")),IF(O789&lt;='Tree rules'!$C$6,IF(P789&lt;='Tree rules'!$C$9,"Polymer laminate","Steel plate or jacket"),IF(L789&lt;='Tree rules'!$C$10,"Steel plate or jacket","Polymer laminate")))</f>
        <v>Steel plate or jacket</v>
      </c>
      <c r="T789" s="5" t="str">
        <f aca="false">IF(S789=R789,"Yes","No")</f>
        <v>No</v>
      </c>
    </row>
    <row r="790" customFormat="false" ht="15" hidden="false" customHeight="false" outlineLevel="0" collapsed="false">
      <c r="A790" s="15" t="n">
        <v>1140</v>
      </c>
      <c r="B790" s="16" t="n">
        <v>6.62416393633458</v>
      </c>
      <c r="C790" s="15" t="n">
        <v>300</v>
      </c>
      <c r="D790" s="15" t="n">
        <v>550</v>
      </c>
      <c r="E790" s="15" t="n">
        <v>30</v>
      </c>
      <c r="F790" s="16" t="n">
        <v>0.625815269639401</v>
      </c>
      <c r="G790" s="17" t="s">
        <v>101</v>
      </c>
      <c r="H790" s="18" t="n">
        <v>0.3</v>
      </c>
      <c r="I790" s="18" t="n">
        <v>1</v>
      </c>
      <c r="J790" s="19" t="n">
        <v>0.97341305254541</v>
      </c>
      <c r="K790" s="19" t="n">
        <v>0.43882375972362</v>
      </c>
      <c r="L790" s="16" t="n">
        <v>13.1955456899095</v>
      </c>
      <c r="M790" s="19" t="n">
        <v>0.344033040081095</v>
      </c>
      <c r="N790" s="19" t="n">
        <v>0.846352575075093</v>
      </c>
      <c r="O790" s="19" t="n">
        <v>0.97341305254541</v>
      </c>
      <c r="P790" s="19" t="n">
        <v>0.895436132683168</v>
      </c>
      <c r="Q790" s="17" t="s">
        <v>29</v>
      </c>
      <c r="R790" s="5" t="str">
        <f aca="false">IF(OR(Q790="Steel plate",Q790="Concrete jacket"),"Steel plate or jacket",Q790)</f>
        <v>Monitor</v>
      </c>
      <c r="S790" s="5" t="str">
        <f aca="false">IF(O790&lt;='Tree rules'!$C$4,IF(N790&lt;='Tree rules'!$C$5,IF(P790&lt;='Tree rules'!$C$7,"Monitor","Polymer laminate"),IF(P790&lt;='Tree rules'!$C$8,"Seal cracks","Polymer laminate")),IF(O790&lt;='Tree rules'!$C$6,IF(P790&lt;='Tree rules'!$C$9,"Polymer laminate","Steel plate or jacket"),IF(L790&lt;='Tree rules'!$C$10,"Steel plate or jacket","Polymer laminate")))</f>
        <v>Monitor</v>
      </c>
      <c r="T790" s="5" t="str">
        <f aca="false">IF(S790=R790,"Yes","No")</f>
        <v>Yes</v>
      </c>
    </row>
    <row r="791" customFormat="false" ht="15" hidden="false" customHeight="false" outlineLevel="0" collapsed="false">
      <c r="A791" s="15" t="n">
        <v>1142</v>
      </c>
      <c r="B791" s="16" t="n">
        <v>7.1791580910522</v>
      </c>
      <c r="C791" s="15" t="n">
        <v>230</v>
      </c>
      <c r="D791" s="15" t="n">
        <v>700</v>
      </c>
      <c r="E791" s="15" t="n">
        <v>25</v>
      </c>
      <c r="F791" s="16" t="n">
        <v>0.628486127018497</v>
      </c>
      <c r="G791" s="17" t="s">
        <v>101</v>
      </c>
      <c r="H791" s="18" t="n">
        <v>0.3</v>
      </c>
      <c r="I791" s="18" t="n">
        <v>1</v>
      </c>
      <c r="J791" s="19" t="n">
        <v>0.964308888525669</v>
      </c>
      <c r="K791" s="19" t="n">
        <v>0.61316859748429</v>
      </c>
      <c r="L791" s="16" t="n">
        <v>11.010978667258</v>
      </c>
      <c r="M791" s="19" t="n">
        <v>0.806293207215287</v>
      </c>
      <c r="N791" s="19" t="n">
        <v>0.625653512489554</v>
      </c>
      <c r="O791" s="19" t="n">
        <v>0.964308888525669</v>
      </c>
      <c r="P791" s="19" t="n">
        <v>0.437640730228213</v>
      </c>
      <c r="Q791" s="17" t="s">
        <v>29</v>
      </c>
      <c r="R791" s="5" t="str">
        <f aca="false">IF(OR(Q791="Steel plate",Q791="Concrete jacket"),"Steel plate or jacket",Q791)</f>
        <v>Monitor</v>
      </c>
      <c r="S791" s="5" t="str">
        <f aca="false">IF(O791&lt;='Tree rules'!$C$4,IF(N791&lt;='Tree rules'!$C$5,IF(P791&lt;='Tree rules'!$C$7,"Monitor","Polymer laminate"),IF(P791&lt;='Tree rules'!$C$8,"Seal cracks","Polymer laminate")),IF(O791&lt;='Tree rules'!$C$6,IF(P791&lt;='Tree rules'!$C$9,"Polymer laminate","Steel plate or jacket"),IF(L791&lt;='Tree rules'!$C$10,"Steel plate or jacket","Polymer laminate")))</f>
        <v>Monitor</v>
      </c>
      <c r="T791" s="5" t="str">
        <f aca="false">IF(S791=R791,"Yes","No")</f>
        <v>Yes</v>
      </c>
    </row>
    <row r="792" customFormat="false" ht="15" hidden="false" customHeight="false" outlineLevel="0" collapsed="false">
      <c r="A792" s="15" t="n">
        <v>1143</v>
      </c>
      <c r="B792" s="16" t="n">
        <v>3.4425052562346</v>
      </c>
      <c r="C792" s="15" t="n">
        <v>300</v>
      </c>
      <c r="D792" s="15" t="n">
        <v>300</v>
      </c>
      <c r="E792" s="15" t="n">
        <v>25</v>
      </c>
      <c r="F792" s="16" t="n">
        <v>0.736310778185108</v>
      </c>
      <c r="G792" s="17" t="s">
        <v>101</v>
      </c>
      <c r="H792" s="18" t="n">
        <v>0.3</v>
      </c>
      <c r="I792" s="18" t="n">
        <v>1</v>
      </c>
      <c r="J792" s="19" t="n">
        <v>0.926607063063142</v>
      </c>
      <c r="K792" s="19" t="n">
        <v>0.588275858725462</v>
      </c>
      <c r="L792" s="16" t="n">
        <v>13.4472861571664</v>
      </c>
      <c r="M792" s="19" t="n">
        <v>0.440400281992744</v>
      </c>
      <c r="N792" s="19" t="n">
        <v>0.657507865297265</v>
      </c>
      <c r="O792" s="19" t="n">
        <v>0.926607063063142</v>
      </c>
      <c r="P792" s="19" t="n">
        <v>0.780547218003875</v>
      </c>
      <c r="Q792" s="17" t="s">
        <v>29</v>
      </c>
      <c r="R792" s="5" t="str">
        <f aca="false">IF(OR(Q792="Steel plate",Q792="Concrete jacket"),"Steel plate or jacket",Q792)</f>
        <v>Monitor</v>
      </c>
      <c r="S792" s="5" t="str">
        <f aca="false">IF(O792&lt;='Tree rules'!$C$4,IF(N792&lt;='Tree rules'!$C$5,IF(P792&lt;='Tree rules'!$C$7,"Monitor","Polymer laminate"),IF(P792&lt;='Tree rules'!$C$8,"Seal cracks","Polymer laminate")),IF(O792&lt;='Tree rules'!$C$6,IF(P792&lt;='Tree rules'!$C$9,"Polymer laminate","Steel plate or jacket"),IF(L792&lt;='Tree rules'!$C$10,"Steel plate or jacket","Polymer laminate")))</f>
        <v>Monitor</v>
      </c>
      <c r="T792" s="5" t="str">
        <f aca="false">IF(S792=R792,"Yes","No")</f>
        <v>Yes</v>
      </c>
    </row>
    <row r="793" customFormat="false" ht="15" hidden="false" customHeight="false" outlineLevel="0" collapsed="false">
      <c r="A793" s="15" t="n">
        <v>1144</v>
      </c>
      <c r="B793" s="16" t="n">
        <v>6.43665539790437</v>
      </c>
      <c r="C793" s="15" t="n">
        <v>230</v>
      </c>
      <c r="D793" s="15" t="n">
        <v>625</v>
      </c>
      <c r="E793" s="15" t="n">
        <v>30</v>
      </c>
      <c r="F793" s="16" t="n">
        <v>0.603925598347216</v>
      </c>
      <c r="G793" s="17" t="s">
        <v>101</v>
      </c>
      <c r="H793" s="18" t="n">
        <v>0.3</v>
      </c>
      <c r="I793" s="18" t="n">
        <v>2</v>
      </c>
      <c r="J793" s="19" t="n">
        <v>0.861070237707805</v>
      </c>
      <c r="K793" s="19" t="n">
        <v>0.635188392683896</v>
      </c>
      <c r="L793" s="16" t="n">
        <v>11.1168487010438</v>
      </c>
      <c r="M793" s="19" t="n">
        <v>0.315094005826957</v>
      </c>
      <c r="N793" s="19" t="n">
        <v>0.79476638516218</v>
      </c>
      <c r="O793" s="19" t="n">
        <v>1.17519865513805</v>
      </c>
      <c r="P793" s="19" t="n">
        <v>1.01314035051042</v>
      </c>
      <c r="Q793" s="17" t="s">
        <v>31</v>
      </c>
      <c r="R793" s="5" t="str">
        <f aca="false">IF(OR(Q793="Steel plate",Q793="Concrete jacket"),"Steel plate or jacket",Q793)</f>
        <v>Polymer laminate</v>
      </c>
      <c r="S793" s="5" t="str">
        <f aca="false">IF(O793&lt;='Tree rules'!$C$4,IF(N793&lt;='Tree rules'!$C$5,IF(P793&lt;='Tree rules'!$C$7,"Monitor","Polymer laminate"),IF(P793&lt;='Tree rules'!$C$8,"Seal cracks","Polymer laminate")),IF(O793&lt;='Tree rules'!$C$6,IF(P793&lt;='Tree rules'!$C$9,"Polymer laminate","Steel plate or jacket"),IF(L793&lt;='Tree rules'!$C$10,"Steel plate or jacket","Polymer laminate")))</f>
        <v>Polymer laminate</v>
      </c>
      <c r="T793" s="5" t="str">
        <f aca="false">IF(S793=R793,"Yes","No")</f>
        <v>Yes</v>
      </c>
    </row>
    <row r="794" customFormat="false" ht="15" hidden="false" customHeight="false" outlineLevel="0" collapsed="false">
      <c r="A794" s="15" t="n">
        <v>1146</v>
      </c>
      <c r="B794" s="16" t="n">
        <v>6.09783952845296</v>
      </c>
      <c r="C794" s="15" t="n">
        <v>300</v>
      </c>
      <c r="D794" s="15" t="n">
        <v>475</v>
      </c>
      <c r="E794" s="15" t="n">
        <v>30</v>
      </c>
      <c r="F794" s="16" t="n">
        <v>0.735735984447258</v>
      </c>
      <c r="G794" s="17" t="s">
        <v>101</v>
      </c>
      <c r="H794" s="18" t="n">
        <v>0.3</v>
      </c>
      <c r="I794" s="18" t="n">
        <v>1.5</v>
      </c>
      <c r="J794" s="19" t="n">
        <v>0.856896561079205</v>
      </c>
      <c r="K794" s="19" t="n">
        <v>0.623040257570088</v>
      </c>
      <c r="L794" s="16" t="n">
        <v>14.2806546333793</v>
      </c>
      <c r="M794" s="19" t="n">
        <v>0.687491695020882</v>
      </c>
      <c r="N794" s="19" t="n">
        <v>0.8305674015018</v>
      </c>
      <c r="O794" s="19" t="n">
        <v>1.01840431455595</v>
      </c>
      <c r="P794" s="19" t="n">
        <v>0.627423867051428</v>
      </c>
      <c r="Q794" s="17" t="s">
        <v>31</v>
      </c>
      <c r="R794" s="5" t="str">
        <f aca="false">IF(OR(Q794="Steel plate",Q794="Concrete jacket"),"Steel plate or jacket",Q794)</f>
        <v>Polymer laminate</v>
      </c>
      <c r="S794" s="5" t="str">
        <f aca="false">IF(O794&lt;='Tree rules'!$C$4,IF(N794&lt;='Tree rules'!$C$5,IF(P794&lt;='Tree rules'!$C$7,"Monitor","Polymer laminate"),IF(P794&lt;='Tree rules'!$C$8,"Seal cracks","Polymer laminate")),IF(O794&lt;='Tree rules'!$C$6,IF(P794&lt;='Tree rules'!$C$9,"Polymer laminate","Steel plate or jacket"),IF(L794&lt;='Tree rules'!$C$10,"Steel plate or jacket","Polymer laminate")))</f>
        <v>Polymer laminate</v>
      </c>
      <c r="T794" s="5" t="str">
        <f aca="false">IF(S794=R794,"Yes","No")</f>
        <v>Yes</v>
      </c>
    </row>
    <row r="795" customFormat="false" ht="15" hidden="false" customHeight="false" outlineLevel="0" collapsed="false">
      <c r="A795" s="15" t="n">
        <v>1147</v>
      </c>
      <c r="B795" s="16" t="n">
        <v>7.80240513573867</v>
      </c>
      <c r="C795" s="15" t="n">
        <v>300</v>
      </c>
      <c r="D795" s="15" t="n">
        <v>625</v>
      </c>
      <c r="E795" s="15" t="n">
        <v>30</v>
      </c>
      <c r="F795" s="16" t="n">
        <v>0.594154638976793</v>
      </c>
      <c r="G795" s="17" t="s">
        <v>102</v>
      </c>
      <c r="H795" s="18" t="n">
        <v>0.1</v>
      </c>
      <c r="I795" s="18" t="n">
        <v>2</v>
      </c>
      <c r="J795" s="19" t="n">
        <v>0.896955396180561</v>
      </c>
      <c r="K795" s="19" t="n">
        <v>0.517537782822962</v>
      </c>
      <c r="L795" s="16" t="n">
        <v>13.8340516591111</v>
      </c>
      <c r="M795" s="19" t="n">
        <v>0.568626832230019</v>
      </c>
      <c r="N795" s="19" t="n">
        <v>3.48069111400961</v>
      </c>
      <c r="O795" s="19" t="n">
        <v>1.32970248533074</v>
      </c>
      <c r="P795" s="19" t="n">
        <v>0.672555238234301</v>
      </c>
      <c r="Q795" s="17" t="s">
        <v>31</v>
      </c>
      <c r="R795" s="5" t="str">
        <f aca="false">IF(OR(Q795="Steel plate",Q795="Concrete jacket"),"Steel plate or jacket",Q795)</f>
        <v>Polymer laminate</v>
      </c>
      <c r="S795" s="5" t="str">
        <f aca="false">IF(O795&lt;='Tree rules'!$C$4,IF(N795&lt;='Tree rules'!$C$5,IF(P795&lt;='Tree rules'!$C$7,"Monitor","Polymer laminate"),IF(P795&lt;='Tree rules'!$C$8,"Seal cracks","Polymer laminate")),IF(O795&lt;='Tree rules'!$C$6,IF(P795&lt;='Tree rules'!$C$9,"Polymer laminate","Steel plate or jacket"),IF(L795&lt;='Tree rules'!$C$10,"Steel plate or jacket","Polymer laminate")))</f>
        <v>Polymer laminate</v>
      </c>
      <c r="T795" s="5" t="str">
        <f aca="false">IF(S795=R795,"Yes","No")</f>
        <v>Yes</v>
      </c>
    </row>
    <row r="796" customFormat="false" ht="15" hidden="false" customHeight="false" outlineLevel="0" collapsed="false">
      <c r="A796" s="15" t="n">
        <v>1148</v>
      </c>
      <c r="B796" s="16" t="n">
        <v>4.2017819136196</v>
      </c>
      <c r="C796" s="15" t="n">
        <v>300</v>
      </c>
      <c r="D796" s="15" t="n">
        <v>375</v>
      </c>
      <c r="E796" s="15" t="n">
        <v>30</v>
      </c>
      <c r="F796" s="16" t="n">
        <v>0.814840647739602</v>
      </c>
      <c r="G796" s="17" t="s">
        <v>101</v>
      </c>
      <c r="H796" s="18" t="n">
        <v>0.3</v>
      </c>
      <c r="I796" s="18" t="n">
        <v>1</v>
      </c>
      <c r="J796" s="19" t="n">
        <v>0.921407704663376</v>
      </c>
      <c r="K796" s="19" t="n">
        <v>0.432216644071949</v>
      </c>
      <c r="L796" s="16" t="n">
        <v>12.771373597628</v>
      </c>
      <c r="M796" s="19" t="n">
        <v>0.939764034431199</v>
      </c>
      <c r="N796" s="19" t="n">
        <v>0.624056790192721</v>
      </c>
      <c r="O796" s="19" t="n">
        <v>0.921407704663376</v>
      </c>
      <c r="P796" s="19" t="n">
        <v>0.367377629576288</v>
      </c>
      <c r="Q796" s="17" t="s">
        <v>29</v>
      </c>
      <c r="R796" s="5" t="str">
        <f aca="false">IF(OR(Q796="Steel plate",Q796="Concrete jacket"),"Steel plate or jacket",Q796)</f>
        <v>Monitor</v>
      </c>
      <c r="S796" s="5" t="str">
        <f aca="false">IF(O796&lt;='Tree rules'!$C$4,IF(N796&lt;='Tree rules'!$C$5,IF(P796&lt;='Tree rules'!$C$7,"Monitor","Polymer laminate"),IF(P796&lt;='Tree rules'!$C$8,"Seal cracks","Polymer laminate")),IF(O796&lt;='Tree rules'!$C$6,IF(P796&lt;='Tree rules'!$C$9,"Polymer laminate","Steel plate or jacket"),IF(L796&lt;='Tree rules'!$C$10,"Steel plate or jacket","Polymer laminate")))</f>
        <v>Monitor</v>
      </c>
      <c r="T796" s="5" t="str">
        <f aca="false">IF(S796=R796,"Yes","No")</f>
        <v>Yes</v>
      </c>
    </row>
    <row r="797" customFormat="false" ht="15" hidden="false" customHeight="false" outlineLevel="0" collapsed="false">
      <c r="A797" s="15" t="n">
        <v>1149</v>
      </c>
      <c r="B797" s="16" t="n">
        <v>6.2052524341825</v>
      </c>
      <c r="C797" s="15" t="n">
        <v>230</v>
      </c>
      <c r="D797" s="15" t="n">
        <v>500</v>
      </c>
      <c r="E797" s="15" t="n">
        <v>30</v>
      </c>
      <c r="F797" s="16" t="n">
        <v>0.577653504586516</v>
      </c>
      <c r="G797" s="17" t="s">
        <v>101</v>
      </c>
      <c r="H797" s="18" t="n">
        <v>0.3</v>
      </c>
      <c r="I797" s="18" t="n">
        <v>2</v>
      </c>
      <c r="J797" s="19" t="n">
        <v>0.945662307685592</v>
      </c>
      <c r="K797" s="19" t="n">
        <v>0.404024394296071</v>
      </c>
      <c r="L797" s="16" t="n">
        <v>13.6679569034857</v>
      </c>
      <c r="M797" s="19" t="n">
        <v>0.949164492814858</v>
      </c>
      <c r="N797" s="19" t="n">
        <v>1.03551764479923</v>
      </c>
      <c r="O797" s="19" t="n">
        <v>1.50925397429989</v>
      </c>
      <c r="P797" s="19" t="n">
        <v>0.418242323527559</v>
      </c>
      <c r="Q797" s="17" t="s">
        <v>31</v>
      </c>
      <c r="R797" s="5" t="str">
        <f aca="false">IF(OR(Q797="Steel plate",Q797="Concrete jacket"),"Steel plate or jacket",Q797)</f>
        <v>Polymer laminate</v>
      </c>
      <c r="S797" s="5" t="str">
        <f aca="false">IF(O797&lt;='Tree rules'!$C$4,IF(N797&lt;='Tree rules'!$C$5,IF(P797&lt;='Tree rules'!$C$7,"Monitor","Polymer laminate"),IF(P797&lt;='Tree rules'!$C$8,"Seal cracks","Polymer laminate")),IF(O797&lt;='Tree rules'!$C$6,IF(P797&lt;='Tree rules'!$C$9,"Polymer laminate","Steel plate or jacket"),IF(L797&lt;='Tree rules'!$C$10,"Steel plate or jacket","Polymer laminate")))</f>
        <v>Polymer laminate</v>
      </c>
      <c r="T797" s="5" t="str">
        <f aca="false">IF(S797=R797,"Yes","No")</f>
        <v>Yes</v>
      </c>
    </row>
    <row r="798" customFormat="false" ht="15" hidden="false" customHeight="false" outlineLevel="0" collapsed="false">
      <c r="A798" s="15" t="n">
        <v>1150</v>
      </c>
      <c r="B798" s="16" t="n">
        <v>7.02726370041458</v>
      </c>
      <c r="C798" s="15" t="n">
        <v>230</v>
      </c>
      <c r="D798" s="15" t="n">
        <v>650</v>
      </c>
      <c r="E798" s="15" t="n">
        <v>20</v>
      </c>
      <c r="F798" s="16" t="n">
        <v>0.578928677885824</v>
      </c>
      <c r="G798" s="17" t="s">
        <v>101</v>
      </c>
      <c r="H798" s="18" t="n">
        <v>0.3</v>
      </c>
      <c r="I798" s="18" t="n">
        <v>1</v>
      </c>
      <c r="J798" s="19" t="n">
        <v>0.938297335469496</v>
      </c>
      <c r="K798" s="19" t="n">
        <v>0.439724641260732</v>
      </c>
      <c r="L798" s="16" t="n">
        <v>11.6345425503553</v>
      </c>
      <c r="M798" s="19" t="n">
        <v>0.511929570241532</v>
      </c>
      <c r="N798" s="19" t="n">
        <v>0.58901606327523</v>
      </c>
      <c r="O798" s="19" t="n">
        <v>0.938297335469496</v>
      </c>
      <c r="P798" s="19" t="n">
        <v>0.59393842985733</v>
      </c>
      <c r="Q798" s="17" t="s">
        <v>29</v>
      </c>
      <c r="R798" s="5" t="str">
        <f aca="false">IF(OR(Q798="Steel plate",Q798="Concrete jacket"),"Steel plate or jacket",Q798)</f>
        <v>Monitor</v>
      </c>
      <c r="S798" s="5" t="str">
        <f aca="false">IF(O798&lt;='Tree rules'!$C$4,IF(N798&lt;='Tree rules'!$C$5,IF(P798&lt;='Tree rules'!$C$7,"Monitor","Polymer laminate"),IF(P798&lt;='Tree rules'!$C$8,"Seal cracks","Polymer laminate")),IF(O798&lt;='Tree rules'!$C$6,IF(P798&lt;='Tree rules'!$C$9,"Polymer laminate","Steel plate or jacket"),IF(L798&lt;='Tree rules'!$C$10,"Steel plate or jacket","Polymer laminate")))</f>
        <v>Monitor</v>
      </c>
      <c r="T798" s="5" t="str">
        <f aca="false">IF(S798=R798,"Yes","No")</f>
        <v>Yes</v>
      </c>
    </row>
    <row r="799" customFormat="false" ht="15" hidden="false" customHeight="false" outlineLevel="0" collapsed="false">
      <c r="A799" s="15" t="n">
        <v>1152</v>
      </c>
      <c r="B799" s="16" t="n">
        <v>3.06393664438867</v>
      </c>
      <c r="C799" s="15" t="n">
        <v>300</v>
      </c>
      <c r="D799" s="15" t="n">
        <v>300</v>
      </c>
      <c r="E799" s="15" t="n">
        <v>20</v>
      </c>
      <c r="F799" s="16" t="n">
        <v>0.560842203151316</v>
      </c>
      <c r="G799" s="17" t="s">
        <v>102</v>
      </c>
      <c r="H799" s="18" t="n">
        <v>0.1</v>
      </c>
      <c r="I799" s="18" t="n">
        <v>2</v>
      </c>
      <c r="J799" s="19" t="n">
        <v>0.89400306203175</v>
      </c>
      <c r="K799" s="19" t="n">
        <v>0.513438079891371</v>
      </c>
      <c r="L799" s="16" t="n">
        <v>12.8198185957685</v>
      </c>
      <c r="M799" s="19" t="n">
        <v>0.742915828630181</v>
      </c>
      <c r="N799" s="19" t="n">
        <v>4.68529611252322</v>
      </c>
      <c r="O799" s="19" t="n">
        <v>1.32899090847691</v>
      </c>
      <c r="P799" s="19" t="n">
        <v>0.366570120844505</v>
      </c>
      <c r="Q799" s="17" t="s">
        <v>31</v>
      </c>
      <c r="R799" s="5" t="str">
        <f aca="false">IF(OR(Q799="Steel plate",Q799="Concrete jacket"),"Steel plate or jacket",Q799)</f>
        <v>Polymer laminate</v>
      </c>
      <c r="S799" s="5" t="str">
        <f aca="false">IF(O799&lt;='Tree rules'!$C$4,IF(N799&lt;='Tree rules'!$C$5,IF(P799&lt;='Tree rules'!$C$7,"Monitor","Polymer laminate"),IF(P799&lt;='Tree rules'!$C$8,"Seal cracks","Polymer laminate")),IF(O799&lt;='Tree rules'!$C$6,IF(P799&lt;='Tree rules'!$C$9,"Polymer laminate","Steel plate or jacket"),IF(L799&lt;='Tree rules'!$C$10,"Steel plate or jacket","Polymer laminate")))</f>
        <v>Polymer laminate</v>
      </c>
      <c r="T799" s="5" t="str">
        <f aca="false">IF(S799=R799,"Yes","No")</f>
        <v>Yes</v>
      </c>
    </row>
    <row r="800" customFormat="false" ht="15" hidden="false" customHeight="false" outlineLevel="0" collapsed="false">
      <c r="A800" s="15" t="n">
        <v>1153</v>
      </c>
      <c r="B800" s="16" t="n">
        <v>4.60769680580327</v>
      </c>
      <c r="C800" s="15" t="n">
        <v>230</v>
      </c>
      <c r="D800" s="15" t="n">
        <v>425</v>
      </c>
      <c r="E800" s="15" t="n">
        <v>20</v>
      </c>
      <c r="F800" s="16" t="n">
        <v>0.754646325628103</v>
      </c>
      <c r="G800" s="17" t="s">
        <v>102</v>
      </c>
      <c r="H800" s="18" t="n">
        <v>0.1</v>
      </c>
      <c r="I800" s="18" t="n">
        <v>1</v>
      </c>
      <c r="J800" s="19" t="n">
        <v>0.861151542380985</v>
      </c>
      <c r="K800" s="19" t="n">
        <v>0.594910615728394</v>
      </c>
      <c r="L800" s="16" t="n">
        <v>12.7284442149262</v>
      </c>
      <c r="M800" s="19" t="n">
        <v>0.370651977001321</v>
      </c>
      <c r="N800" s="19" t="n">
        <v>2.77814428295648</v>
      </c>
      <c r="O800" s="19" t="n">
        <v>0.861151542380985</v>
      </c>
      <c r="P800" s="19" t="n">
        <v>0.895010330054867</v>
      </c>
      <c r="Q800" s="17" t="s">
        <v>30</v>
      </c>
      <c r="R800" s="5" t="str">
        <f aca="false">IF(OR(Q800="Steel plate",Q800="Concrete jacket"),"Steel plate or jacket",Q800)</f>
        <v>Seal cracks</v>
      </c>
      <c r="S800" s="5" t="str">
        <f aca="false">IF(O800&lt;='Tree rules'!$C$4,IF(N800&lt;='Tree rules'!$C$5,IF(P800&lt;='Tree rules'!$C$7,"Monitor","Polymer laminate"),IF(P800&lt;='Tree rules'!$C$8,"Seal cracks","Polymer laminate")),IF(O800&lt;='Tree rules'!$C$6,IF(P800&lt;='Tree rules'!$C$9,"Polymer laminate","Steel plate or jacket"),IF(L800&lt;='Tree rules'!$C$10,"Steel plate or jacket","Polymer laminate")))</f>
        <v>Seal cracks</v>
      </c>
      <c r="T800" s="5" t="str">
        <f aca="false">IF(S800=R800,"Yes","No")</f>
        <v>Yes</v>
      </c>
    </row>
    <row r="801" customFormat="false" ht="15" hidden="false" customHeight="false" outlineLevel="0" collapsed="false">
      <c r="A801" s="15" t="n">
        <v>1155</v>
      </c>
      <c r="B801" s="16" t="n">
        <v>6.9101373347605</v>
      </c>
      <c r="C801" s="15" t="n">
        <v>300</v>
      </c>
      <c r="D801" s="15" t="n">
        <v>650</v>
      </c>
      <c r="E801" s="15" t="n">
        <v>25</v>
      </c>
      <c r="F801" s="16" t="n">
        <v>0.521859244782358</v>
      </c>
      <c r="G801" s="17" t="s">
        <v>101</v>
      </c>
      <c r="H801" s="18" t="n">
        <v>0.3</v>
      </c>
      <c r="I801" s="18" t="n">
        <v>1</v>
      </c>
      <c r="J801" s="19" t="n">
        <v>0.921322843672699</v>
      </c>
      <c r="K801" s="19" t="n">
        <v>0.515305706057912</v>
      </c>
      <c r="L801" s="16" t="n">
        <v>11.478633446446</v>
      </c>
      <c r="M801" s="19" t="n">
        <v>0.363495401966101</v>
      </c>
      <c r="N801" s="19" t="n">
        <v>0.786318377800177</v>
      </c>
      <c r="O801" s="19" t="n">
        <v>0.921322843672699</v>
      </c>
      <c r="P801" s="19" t="n">
        <v>0.71638105558896</v>
      </c>
      <c r="Q801" s="17" t="s">
        <v>29</v>
      </c>
      <c r="R801" s="5" t="str">
        <f aca="false">IF(OR(Q801="Steel plate",Q801="Concrete jacket"),"Steel plate or jacket",Q801)</f>
        <v>Monitor</v>
      </c>
      <c r="S801" s="5" t="str">
        <f aca="false">IF(O801&lt;='Tree rules'!$C$4,IF(N801&lt;='Tree rules'!$C$5,IF(P801&lt;='Tree rules'!$C$7,"Monitor","Polymer laminate"),IF(P801&lt;='Tree rules'!$C$8,"Seal cracks","Polymer laminate")),IF(O801&lt;='Tree rules'!$C$6,IF(P801&lt;='Tree rules'!$C$9,"Polymer laminate","Steel plate or jacket"),IF(L801&lt;='Tree rules'!$C$10,"Steel plate or jacket","Polymer laminate")))</f>
        <v>Monitor</v>
      </c>
      <c r="T801" s="5" t="str">
        <f aca="false">IF(S801=R801,"Yes","No")</f>
        <v>Yes</v>
      </c>
    </row>
    <row r="802" customFormat="false" ht="15" hidden="false" customHeight="false" outlineLevel="0" collapsed="false">
      <c r="A802" s="15" t="n">
        <v>1157</v>
      </c>
      <c r="B802" s="16" t="n">
        <v>6.42091370091628</v>
      </c>
      <c r="C802" s="15" t="n">
        <v>230</v>
      </c>
      <c r="D802" s="15" t="n">
        <v>600</v>
      </c>
      <c r="E802" s="15" t="n">
        <v>30</v>
      </c>
      <c r="F802" s="16" t="n">
        <v>0.742342309449384</v>
      </c>
      <c r="G802" s="17" t="s">
        <v>101</v>
      </c>
      <c r="H802" s="18" t="n">
        <v>0.3</v>
      </c>
      <c r="I802" s="18" t="n">
        <v>1</v>
      </c>
      <c r="J802" s="19" t="n">
        <v>0.939677970434903</v>
      </c>
      <c r="K802" s="19" t="n">
        <v>0.490499155671604</v>
      </c>
      <c r="L802" s="16" t="n">
        <v>11.6320900378918</v>
      </c>
      <c r="M802" s="19" t="n">
        <v>0.513085221385286</v>
      </c>
      <c r="N802" s="19" t="n">
        <v>0.670189047397472</v>
      </c>
      <c r="O802" s="19" t="n">
        <v>0.939677970434903</v>
      </c>
      <c r="P802" s="19" t="n">
        <v>0.645188911365004</v>
      </c>
      <c r="Q802" s="17" t="s">
        <v>29</v>
      </c>
      <c r="R802" s="5" t="str">
        <f aca="false">IF(OR(Q802="Steel plate",Q802="Concrete jacket"),"Steel plate or jacket",Q802)</f>
        <v>Monitor</v>
      </c>
      <c r="S802" s="5" t="str">
        <f aca="false">IF(O802&lt;='Tree rules'!$C$4,IF(N802&lt;='Tree rules'!$C$5,IF(P802&lt;='Tree rules'!$C$7,"Monitor","Polymer laminate"),IF(P802&lt;='Tree rules'!$C$8,"Seal cracks","Polymer laminate")),IF(O802&lt;='Tree rules'!$C$6,IF(P802&lt;='Tree rules'!$C$9,"Polymer laminate","Steel plate or jacket"),IF(L802&lt;='Tree rules'!$C$10,"Steel plate or jacket","Polymer laminate")))</f>
        <v>Monitor</v>
      </c>
      <c r="T802" s="5" t="str">
        <f aca="false">IF(S802=R802,"Yes","No")</f>
        <v>Yes</v>
      </c>
    </row>
    <row r="803" customFormat="false" ht="15" hidden="false" customHeight="false" outlineLevel="0" collapsed="false">
      <c r="A803" s="15" t="n">
        <v>1165</v>
      </c>
      <c r="B803" s="16" t="n">
        <v>5.41455248334629</v>
      </c>
      <c r="C803" s="15" t="n">
        <v>230</v>
      </c>
      <c r="D803" s="15" t="n">
        <v>425</v>
      </c>
      <c r="E803" s="15" t="n">
        <v>25</v>
      </c>
      <c r="F803" s="16" t="n">
        <v>0.754646325628103</v>
      </c>
      <c r="G803" s="17" t="s">
        <v>102</v>
      </c>
      <c r="H803" s="18" t="n">
        <v>0.1</v>
      </c>
      <c r="I803" s="18" t="n">
        <v>1</v>
      </c>
      <c r="J803" s="19" t="n">
        <v>0.867683939760119</v>
      </c>
      <c r="K803" s="19" t="n">
        <v>0.550073078424364</v>
      </c>
      <c r="L803" s="16" t="n">
        <v>14.9573273020616</v>
      </c>
      <c r="M803" s="19" t="n">
        <v>0.568992814667733</v>
      </c>
      <c r="N803" s="19" t="n">
        <v>2.7031935254529</v>
      </c>
      <c r="O803" s="19" t="n">
        <v>0.867683939760119</v>
      </c>
      <c r="P803" s="19" t="n">
        <v>0.638255100717037</v>
      </c>
      <c r="Q803" s="17" t="s">
        <v>30</v>
      </c>
      <c r="R803" s="5" t="str">
        <f aca="false">IF(OR(Q803="Steel plate",Q803="Concrete jacket"),"Steel plate or jacket",Q803)</f>
        <v>Seal cracks</v>
      </c>
      <c r="S803" s="5" t="str">
        <f aca="false">IF(O803&lt;='Tree rules'!$C$4,IF(N803&lt;='Tree rules'!$C$5,IF(P803&lt;='Tree rules'!$C$7,"Monitor","Polymer laminate"),IF(P803&lt;='Tree rules'!$C$8,"Seal cracks","Polymer laminate")),IF(O803&lt;='Tree rules'!$C$6,IF(P803&lt;='Tree rules'!$C$9,"Polymer laminate","Steel plate or jacket"),IF(L803&lt;='Tree rules'!$C$10,"Steel plate or jacket","Polymer laminate")))</f>
        <v>Seal cracks</v>
      </c>
      <c r="T803" s="5" t="str">
        <f aca="false">IF(S803=R803,"Yes","No")</f>
        <v>Yes</v>
      </c>
    </row>
    <row r="804" customFormat="false" ht="15" hidden="false" customHeight="false" outlineLevel="0" collapsed="false">
      <c r="A804" s="15" t="n">
        <v>1166</v>
      </c>
      <c r="B804" s="16" t="n">
        <v>5.64920823756566</v>
      </c>
      <c r="C804" s="15" t="n">
        <v>300</v>
      </c>
      <c r="D804" s="15" t="n">
        <v>475</v>
      </c>
      <c r="E804" s="15" t="n">
        <v>30</v>
      </c>
      <c r="F804" s="16" t="n">
        <v>0.809428058895921</v>
      </c>
      <c r="G804" s="17" t="s">
        <v>102</v>
      </c>
      <c r="H804" s="18" t="n">
        <v>0.1</v>
      </c>
      <c r="I804" s="18" t="n">
        <v>1.5</v>
      </c>
      <c r="J804" s="19" t="n">
        <v>0.90679372274998</v>
      </c>
      <c r="K804" s="19" t="n">
        <v>0.453129502576673</v>
      </c>
      <c r="L804" s="16" t="n">
        <v>13.6454305255209</v>
      </c>
      <c r="M804" s="19" t="n">
        <v>0.787852196844867</v>
      </c>
      <c r="N804" s="19" t="n">
        <v>3.02036603748583</v>
      </c>
      <c r="O804" s="19" t="n">
        <v>1.1547430898603</v>
      </c>
      <c r="P804" s="19" t="n">
        <v>0.512645794927077</v>
      </c>
      <c r="Q804" s="17" t="s">
        <v>31</v>
      </c>
      <c r="R804" s="5" t="str">
        <f aca="false">IF(OR(Q804="Steel plate",Q804="Concrete jacket"),"Steel plate or jacket",Q804)</f>
        <v>Polymer laminate</v>
      </c>
      <c r="S804" s="5" t="str">
        <f aca="false">IF(O804&lt;='Tree rules'!$C$4,IF(N804&lt;='Tree rules'!$C$5,IF(P804&lt;='Tree rules'!$C$7,"Monitor","Polymer laminate"),IF(P804&lt;='Tree rules'!$C$8,"Seal cracks","Polymer laminate")),IF(O804&lt;='Tree rules'!$C$6,IF(P804&lt;='Tree rules'!$C$9,"Polymer laminate","Steel plate or jacket"),IF(L804&lt;='Tree rules'!$C$10,"Steel plate or jacket","Polymer laminate")))</f>
        <v>Polymer laminate</v>
      </c>
      <c r="T804" s="5" t="str">
        <f aca="false">IF(S804=R804,"Yes","No")</f>
        <v>Yes</v>
      </c>
    </row>
    <row r="805" customFormat="false" ht="15" hidden="false" customHeight="false" outlineLevel="0" collapsed="false">
      <c r="A805" s="15" t="n">
        <v>1167</v>
      </c>
      <c r="B805" s="16" t="n">
        <v>5.60364140580469</v>
      </c>
      <c r="C805" s="15" t="n">
        <v>300</v>
      </c>
      <c r="D805" s="15" t="n">
        <v>450</v>
      </c>
      <c r="E805" s="15" t="n">
        <v>25</v>
      </c>
      <c r="F805" s="16" t="n">
        <v>0.557129731671096</v>
      </c>
      <c r="G805" s="17" t="s">
        <v>101</v>
      </c>
      <c r="H805" s="18" t="n">
        <v>0.3</v>
      </c>
      <c r="I805" s="18" t="n">
        <v>2</v>
      </c>
      <c r="J805" s="19" t="n">
        <v>0.952943852766794</v>
      </c>
      <c r="K805" s="19" t="n">
        <v>0.592998603844999</v>
      </c>
      <c r="L805" s="16" t="n">
        <v>13.8020724280904</v>
      </c>
      <c r="M805" s="19" t="n">
        <v>0.613145296857698</v>
      </c>
      <c r="N805" s="19" t="n">
        <v>0.856902478424768</v>
      </c>
      <c r="O805" s="19" t="n">
        <v>1.3407933313002</v>
      </c>
      <c r="P805" s="19" t="n">
        <v>0.675745181946207</v>
      </c>
      <c r="Q805" s="17" t="s">
        <v>31</v>
      </c>
      <c r="R805" s="5" t="str">
        <f aca="false">IF(OR(Q805="Steel plate",Q805="Concrete jacket"),"Steel plate or jacket",Q805)</f>
        <v>Polymer laminate</v>
      </c>
      <c r="S805" s="5" t="str">
        <f aca="false">IF(O805&lt;='Tree rules'!$C$4,IF(N805&lt;='Tree rules'!$C$5,IF(P805&lt;='Tree rules'!$C$7,"Monitor","Polymer laminate"),IF(P805&lt;='Tree rules'!$C$8,"Seal cracks","Polymer laminate")),IF(O805&lt;='Tree rules'!$C$6,IF(P805&lt;='Tree rules'!$C$9,"Polymer laminate","Steel plate or jacket"),IF(L805&lt;='Tree rules'!$C$10,"Steel plate or jacket","Polymer laminate")))</f>
        <v>Polymer laminate</v>
      </c>
      <c r="T805" s="5" t="str">
        <f aca="false">IF(S805=R805,"Yes","No")</f>
        <v>Yes</v>
      </c>
    </row>
    <row r="806" customFormat="false" ht="15" hidden="false" customHeight="false" outlineLevel="0" collapsed="false">
      <c r="A806" s="15" t="n">
        <v>1168</v>
      </c>
      <c r="B806" s="16" t="n">
        <v>7.68974590751722</v>
      </c>
      <c r="C806" s="15" t="n">
        <v>300</v>
      </c>
      <c r="D806" s="15" t="n">
        <v>600</v>
      </c>
      <c r="E806" s="15" t="n">
        <v>30</v>
      </c>
      <c r="F806" s="16" t="n">
        <v>0.604879451954714</v>
      </c>
      <c r="G806" s="17" t="s">
        <v>101</v>
      </c>
      <c r="H806" s="18" t="n">
        <v>0.3</v>
      </c>
      <c r="I806" s="18" t="n">
        <v>1.5</v>
      </c>
      <c r="J806" s="19" t="n">
        <v>0.88281346079509</v>
      </c>
      <c r="K806" s="19" t="n">
        <v>0.433318132897035</v>
      </c>
      <c r="L806" s="16" t="n">
        <v>13.8804077753018</v>
      </c>
      <c r="M806" s="19" t="n">
        <v>0.948398287381257</v>
      </c>
      <c r="N806" s="19" t="n">
        <v>0.687137418261534</v>
      </c>
      <c r="O806" s="19" t="n">
        <v>1.13295065092859</v>
      </c>
      <c r="P806" s="19" t="n">
        <v>0.396164135172082</v>
      </c>
      <c r="Q806" s="17" t="s">
        <v>31</v>
      </c>
      <c r="R806" s="5" t="str">
        <f aca="false">IF(OR(Q806="Steel plate",Q806="Concrete jacket"),"Steel plate or jacket",Q806)</f>
        <v>Polymer laminate</v>
      </c>
      <c r="S806" s="5" t="str">
        <f aca="false">IF(O806&lt;='Tree rules'!$C$4,IF(N806&lt;='Tree rules'!$C$5,IF(P806&lt;='Tree rules'!$C$7,"Monitor","Polymer laminate"),IF(P806&lt;='Tree rules'!$C$8,"Seal cracks","Polymer laminate")),IF(O806&lt;='Tree rules'!$C$6,IF(P806&lt;='Tree rules'!$C$9,"Polymer laminate","Steel plate or jacket"),IF(L806&lt;='Tree rules'!$C$10,"Steel plate or jacket","Polymer laminate")))</f>
        <v>Polymer laminate</v>
      </c>
      <c r="T806" s="5" t="str">
        <f aca="false">IF(S806=R806,"Yes","No")</f>
        <v>Yes</v>
      </c>
    </row>
    <row r="807" customFormat="false" ht="15" hidden="false" customHeight="false" outlineLevel="0" collapsed="false">
      <c r="A807" s="15" t="n">
        <v>1169</v>
      </c>
      <c r="B807" s="16" t="n">
        <v>6.995885742479</v>
      </c>
      <c r="C807" s="15" t="n">
        <v>230</v>
      </c>
      <c r="D807" s="15" t="n">
        <v>625</v>
      </c>
      <c r="E807" s="15" t="n">
        <v>30</v>
      </c>
      <c r="F807" s="16" t="n">
        <v>0.710178431223674</v>
      </c>
      <c r="G807" s="17" t="s">
        <v>101</v>
      </c>
      <c r="H807" s="18" t="n">
        <v>0.3</v>
      </c>
      <c r="I807" s="18" t="n">
        <v>1</v>
      </c>
      <c r="J807" s="19" t="n">
        <v>0.869161205647241</v>
      </c>
      <c r="K807" s="19" t="n">
        <v>0.566868848206664</v>
      </c>
      <c r="L807" s="16" t="n">
        <v>12.1245853422513</v>
      </c>
      <c r="M807" s="19" t="n">
        <v>0.59245084806895</v>
      </c>
      <c r="N807" s="19" t="n">
        <v>0.603776237936579</v>
      </c>
      <c r="O807" s="19" t="n">
        <v>0.869161205647241</v>
      </c>
      <c r="P807" s="19" t="n">
        <v>0.568389836654442</v>
      </c>
      <c r="Q807" s="17" t="s">
        <v>29</v>
      </c>
      <c r="R807" s="5" t="str">
        <f aca="false">IF(OR(Q807="Steel plate",Q807="Concrete jacket"),"Steel plate or jacket",Q807)</f>
        <v>Monitor</v>
      </c>
      <c r="S807" s="5" t="str">
        <f aca="false">IF(O807&lt;='Tree rules'!$C$4,IF(N807&lt;='Tree rules'!$C$5,IF(P807&lt;='Tree rules'!$C$7,"Monitor","Polymer laminate"),IF(P807&lt;='Tree rules'!$C$8,"Seal cracks","Polymer laminate")),IF(O807&lt;='Tree rules'!$C$6,IF(P807&lt;='Tree rules'!$C$9,"Polymer laminate","Steel plate or jacket"),IF(L807&lt;='Tree rules'!$C$10,"Steel plate or jacket","Polymer laminate")))</f>
        <v>Monitor</v>
      </c>
      <c r="T807" s="5" t="str">
        <f aca="false">IF(S807=R807,"Yes","No")</f>
        <v>Yes</v>
      </c>
    </row>
    <row r="808" customFormat="false" ht="15" hidden="false" customHeight="false" outlineLevel="0" collapsed="false">
      <c r="A808" s="15" t="n">
        <v>1170</v>
      </c>
      <c r="B808" s="16" t="n">
        <v>6.27729855745593</v>
      </c>
      <c r="C808" s="15" t="n">
        <v>300</v>
      </c>
      <c r="D808" s="15" t="n">
        <v>600</v>
      </c>
      <c r="E808" s="15" t="n">
        <v>30</v>
      </c>
      <c r="F808" s="16" t="n">
        <v>0.569129103911194</v>
      </c>
      <c r="G808" s="17" t="s">
        <v>101</v>
      </c>
      <c r="H808" s="18" t="n">
        <v>0.3</v>
      </c>
      <c r="I808" s="18" t="n">
        <v>1.5</v>
      </c>
      <c r="J808" s="19" t="n">
        <v>0.953564435735445</v>
      </c>
      <c r="K808" s="19" t="n">
        <v>0.421585430477938</v>
      </c>
      <c r="L808" s="16" t="n">
        <v>11.3719176765506</v>
      </c>
      <c r="M808" s="19" t="n">
        <v>0.520369526043047</v>
      </c>
      <c r="N808" s="19" t="n">
        <v>1.03497319265432</v>
      </c>
      <c r="O808" s="19" t="n">
        <v>1.22934221703918</v>
      </c>
      <c r="P808" s="19" t="n">
        <v>0.555638842933384</v>
      </c>
      <c r="Q808" s="17" t="s">
        <v>31</v>
      </c>
      <c r="R808" s="5" t="str">
        <f aca="false">IF(OR(Q808="Steel plate",Q808="Concrete jacket"),"Steel plate or jacket",Q808)</f>
        <v>Polymer laminate</v>
      </c>
      <c r="S808" s="5" t="str">
        <f aca="false">IF(O808&lt;='Tree rules'!$C$4,IF(N808&lt;='Tree rules'!$C$5,IF(P808&lt;='Tree rules'!$C$7,"Monitor","Polymer laminate"),IF(P808&lt;='Tree rules'!$C$8,"Seal cracks","Polymer laminate")),IF(O808&lt;='Tree rules'!$C$6,IF(P808&lt;='Tree rules'!$C$9,"Polymer laminate","Steel plate or jacket"),IF(L808&lt;='Tree rules'!$C$10,"Steel plate or jacket","Polymer laminate")))</f>
        <v>Polymer laminate</v>
      </c>
      <c r="T808" s="5" t="str">
        <f aca="false">IF(S808=R808,"Yes","No")</f>
        <v>Yes</v>
      </c>
    </row>
    <row r="809" customFormat="false" ht="15" hidden="false" customHeight="false" outlineLevel="0" collapsed="false">
      <c r="A809" s="15" t="n">
        <v>1174</v>
      </c>
      <c r="B809" s="16" t="n">
        <v>7.93439634003555</v>
      </c>
      <c r="C809" s="15" t="n">
        <v>300</v>
      </c>
      <c r="D809" s="15" t="n">
        <v>725</v>
      </c>
      <c r="E809" s="15" t="n">
        <v>25</v>
      </c>
      <c r="F809" s="16" t="n">
        <v>0.592229542944762</v>
      </c>
      <c r="G809" s="17" t="s">
        <v>101</v>
      </c>
      <c r="H809" s="18" t="n">
        <v>0.3</v>
      </c>
      <c r="I809" s="18" t="n">
        <v>1.5</v>
      </c>
      <c r="J809" s="19" t="n">
        <v>0.920523678671119</v>
      </c>
      <c r="K809" s="19" t="n">
        <v>0.46020924746797</v>
      </c>
      <c r="L809" s="16" t="n">
        <v>11.6854143446768</v>
      </c>
      <c r="M809" s="19" t="n">
        <v>0.801072221910196</v>
      </c>
      <c r="N809" s="19" t="n">
        <v>0.684748821118241</v>
      </c>
      <c r="O809" s="19" t="n">
        <v>1.16896876328784</v>
      </c>
      <c r="P809" s="19" t="n">
        <v>0.439678158209604</v>
      </c>
      <c r="Q809" s="17" t="s">
        <v>31</v>
      </c>
      <c r="R809" s="5" t="str">
        <f aca="false">IF(OR(Q809="Steel plate",Q809="Concrete jacket"),"Steel plate or jacket",Q809)</f>
        <v>Polymer laminate</v>
      </c>
      <c r="S809" s="5" t="str">
        <f aca="false">IF(O809&lt;='Tree rules'!$C$4,IF(N809&lt;='Tree rules'!$C$5,IF(P809&lt;='Tree rules'!$C$7,"Monitor","Polymer laminate"),IF(P809&lt;='Tree rules'!$C$8,"Seal cracks","Polymer laminate")),IF(O809&lt;='Tree rules'!$C$6,IF(P809&lt;='Tree rules'!$C$9,"Polymer laminate","Steel plate or jacket"),IF(L809&lt;='Tree rules'!$C$10,"Steel plate or jacket","Polymer laminate")))</f>
        <v>Polymer laminate</v>
      </c>
      <c r="T809" s="5" t="str">
        <f aca="false">IF(S809=R809,"Yes","No")</f>
        <v>Yes</v>
      </c>
    </row>
    <row r="810" customFormat="false" ht="15" hidden="false" customHeight="false" outlineLevel="0" collapsed="false">
      <c r="A810" s="15" t="n">
        <v>1175</v>
      </c>
      <c r="B810" s="16" t="n">
        <v>3.25260903784978</v>
      </c>
      <c r="C810" s="15" t="n">
        <v>230</v>
      </c>
      <c r="D810" s="15" t="n">
        <v>300</v>
      </c>
      <c r="E810" s="15" t="n">
        <v>20</v>
      </c>
      <c r="F810" s="16" t="n">
        <v>0.688332522525665</v>
      </c>
      <c r="G810" s="17" t="s">
        <v>101</v>
      </c>
      <c r="H810" s="18" t="n">
        <v>0.3</v>
      </c>
      <c r="I810" s="18" t="n">
        <v>1</v>
      </c>
      <c r="J810" s="19" t="n">
        <v>0.870305173945857</v>
      </c>
      <c r="K810" s="19" t="n">
        <v>0.426254312870311</v>
      </c>
      <c r="L810" s="16" t="n">
        <v>12.8055473931094</v>
      </c>
      <c r="M810" s="19" t="n">
        <v>0.751958073299822</v>
      </c>
      <c r="N810" s="19" t="n">
        <v>0.750777482154676</v>
      </c>
      <c r="O810" s="19" t="n">
        <v>0.870305173945857</v>
      </c>
      <c r="P810" s="19" t="n">
        <v>0.370072027009627</v>
      </c>
      <c r="Q810" s="17" t="s">
        <v>29</v>
      </c>
      <c r="R810" s="5" t="str">
        <f aca="false">IF(OR(Q810="Steel plate",Q810="Concrete jacket"),"Steel plate or jacket",Q810)</f>
        <v>Monitor</v>
      </c>
      <c r="S810" s="5" t="str">
        <f aca="false">IF(O810&lt;='Tree rules'!$C$4,IF(N810&lt;='Tree rules'!$C$5,IF(P810&lt;='Tree rules'!$C$7,"Monitor","Polymer laminate"),IF(P810&lt;='Tree rules'!$C$8,"Seal cracks","Polymer laminate")),IF(O810&lt;='Tree rules'!$C$6,IF(P810&lt;='Tree rules'!$C$9,"Polymer laminate","Steel plate or jacket"),IF(L810&lt;='Tree rules'!$C$10,"Steel plate or jacket","Polymer laminate")))</f>
        <v>Monitor</v>
      </c>
      <c r="T810" s="5" t="str">
        <f aca="false">IF(S810=R810,"Yes","No")</f>
        <v>Yes</v>
      </c>
    </row>
    <row r="811" customFormat="false" ht="15" hidden="false" customHeight="false" outlineLevel="0" collapsed="false">
      <c r="A811" s="15" t="n">
        <v>1176</v>
      </c>
      <c r="B811" s="16" t="n">
        <v>3.18704513569251</v>
      </c>
      <c r="C811" s="15" t="n">
        <v>300</v>
      </c>
      <c r="D811" s="15" t="n">
        <v>300</v>
      </c>
      <c r="E811" s="15" t="n">
        <v>30</v>
      </c>
      <c r="F811" s="16" t="n">
        <v>0.78213924985638</v>
      </c>
      <c r="G811" s="17" t="s">
        <v>102</v>
      </c>
      <c r="H811" s="18" t="n">
        <v>0.1</v>
      </c>
      <c r="I811" s="18" t="n">
        <v>1</v>
      </c>
      <c r="J811" s="19" t="n">
        <v>0.892206514439547</v>
      </c>
      <c r="K811" s="19" t="n">
        <v>0.637075772483</v>
      </c>
      <c r="L811" s="16" t="n">
        <v>13.2242536750727</v>
      </c>
      <c r="M811" s="19" t="n">
        <v>0.816956844869408</v>
      </c>
      <c r="N811" s="19" t="n">
        <v>2.40573550654159</v>
      </c>
      <c r="O811" s="19" t="n">
        <v>0.892206514439547</v>
      </c>
      <c r="P811" s="19" t="n">
        <v>0.368469959056269</v>
      </c>
      <c r="Q811" s="17" t="s">
        <v>30</v>
      </c>
      <c r="R811" s="5" t="str">
        <f aca="false">IF(OR(Q811="Steel plate",Q811="Concrete jacket"),"Steel plate or jacket",Q811)</f>
        <v>Seal cracks</v>
      </c>
      <c r="S811" s="5" t="str">
        <f aca="false">IF(O811&lt;='Tree rules'!$C$4,IF(N811&lt;='Tree rules'!$C$5,IF(P811&lt;='Tree rules'!$C$7,"Monitor","Polymer laminate"),IF(P811&lt;='Tree rules'!$C$8,"Seal cracks","Polymer laminate")),IF(O811&lt;='Tree rules'!$C$6,IF(P811&lt;='Tree rules'!$C$9,"Polymer laminate","Steel plate or jacket"),IF(L811&lt;='Tree rules'!$C$10,"Steel plate or jacket","Polymer laminate")))</f>
        <v>Seal cracks</v>
      </c>
      <c r="T811" s="5" t="str">
        <f aca="false">IF(S811=R811,"Yes","No")</f>
        <v>Yes</v>
      </c>
    </row>
    <row r="812" customFormat="false" ht="15" hidden="false" customHeight="false" outlineLevel="0" collapsed="false">
      <c r="A812" s="15" t="n">
        <v>1178</v>
      </c>
      <c r="B812" s="16" t="n">
        <v>4.95725480005163</v>
      </c>
      <c r="C812" s="15" t="n">
        <v>300</v>
      </c>
      <c r="D812" s="15" t="n">
        <v>375</v>
      </c>
      <c r="E812" s="15" t="n">
        <v>30</v>
      </c>
      <c r="F812" s="16" t="n">
        <v>0.683367586279351</v>
      </c>
      <c r="G812" s="17" t="s">
        <v>101</v>
      </c>
      <c r="H812" s="18" t="n">
        <v>0.3</v>
      </c>
      <c r="I812" s="18" t="n">
        <v>1</v>
      </c>
      <c r="J812" s="19" t="n">
        <v>0.858185072068433</v>
      </c>
      <c r="K812" s="19" t="n">
        <v>0.447540370597616</v>
      </c>
      <c r="L812" s="16" t="n">
        <v>14.9766006043856</v>
      </c>
      <c r="M812" s="19" t="n">
        <v>0.609299522675515</v>
      </c>
      <c r="N812" s="19" t="n">
        <v>0.549518918214546</v>
      </c>
      <c r="O812" s="19" t="n">
        <v>0.858185072068433</v>
      </c>
      <c r="P812" s="19" t="n">
        <v>0.524711272446468</v>
      </c>
      <c r="Q812" s="17" t="s">
        <v>29</v>
      </c>
      <c r="R812" s="5" t="str">
        <f aca="false">IF(OR(Q812="Steel plate",Q812="Concrete jacket"),"Steel plate or jacket",Q812)</f>
        <v>Monitor</v>
      </c>
      <c r="S812" s="5" t="str">
        <f aca="false">IF(O812&lt;='Tree rules'!$C$4,IF(N812&lt;='Tree rules'!$C$5,IF(P812&lt;='Tree rules'!$C$7,"Monitor","Polymer laminate"),IF(P812&lt;='Tree rules'!$C$8,"Seal cracks","Polymer laminate")),IF(O812&lt;='Tree rules'!$C$6,IF(P812&lt;='Tree rules'!$C$9,"Polymer laminate","Steel plate or jacket"),IF(L812&lt;='Tree rules'!$C$10,"Steel plate or jacket","Polymer laminate")))</f>
        <v>Monitor</v>
      </c>
      <c r="T812" s="5" t="str">
        <f aca="false">IF(S812=R812,"Yes","No")</f>
        <v>Yes</v>
      </c>
    </row>
    <row r="813" customFormat="false" ht="15" hidden="false" customHeight="false" outlineLevel="0" collapsed="false">
      <c r="A813" s="15" t="n">
        <v>1180</v>
      </c>
      <c r="B813" s="16" t="n">
        <v>5.88300293185476</v>
      </c>
      <c r="C813" s="15" t="n">
        <v>230</v>
      </c>
      <c r="D813" s="15" t="n">
        <v>575</v>
      </c>
      <c r="E813" s="15" t="n">
        <v>25</v>
      </c>
      <c r="F813" s="16" t="n">
        <v>0.661007412935799</v>
      </c>
      <c r="G813" s="17" t="s">
        <v>103</v>
      </c>
      <c r="H813" s="18" t="n">
        <v>0.2</v>
      </c>
      <c r="I813" s="18" t="n">
        <v>1</v>
      </c>
      <c r="J813" s="19" t="n">
        <v>0.881605262052637</v>
      </c>
      <c r="K813" s="19" t="n">
        <v>0.436969935730161</v>
      </c>
      <c r="L813" s="16" t="n">
        <v>11.120988529026</v>
      </c>
      <c r="M813" s="19" t="n">
        <v>0.47426531635593</v>
      </c>
      <c r="N813" s="19" t="n">
        <v>0.857329765387036</v>
      </c>
      <c r="O813" s="19" t="n">
        <v>0.881605262052637</v>
      </c>
      <c r="P813" s="19" t="n">
        <v>0.577609471442659</v>
      </c>
      <c r="Q813" s="17" t="s">
        <v>29</v>
      </c>
      <c r="R813" s="5" t="str">
        <f aca="false">IF(OR(Q813="Steel plate",Q813="Concrete jacket"),"Steel plate or jacket",Q813)</f>
        <v>Monitor</v>
      </c>
      <c r="S813" s="5" t="str">
        <f aca="false">IF(O813&lt;='Tree rules'!$C$4,IF(N813&lt;='Tree rules'!$C$5,IF(P813&lt;='Tree rules'!$C$7,"Monitor","Polymer laminate"),IF(P813&lt;='Tree rules'!$C$8,"Seal cracks","Polymer laminate")),IF(O813&lt;='Tree rules'!$C$6,IF(P813&lt;='Tree rules'!$C$9,"Polymer laminate","Steel plate or jacket"),IF(L813&lt;='Tree rules'!$C$10,"Steel plate or jacket","Polymer laminate")))</f>
        <v>Monitor</v>
      </c>
      <c r="T813" s="5" t="str">
        <f aca="false">IF(S813=R813,"Yes","No")</f>
        <v>Yes</v>
      </c>
    </row>
    <row r="814" customFormat="false" ht="15" hidden="false" customHeight="false" outlineLevel="0" collapsed="false">
      <c r="A814" s="15" t="n">
        <v>1181</v>
      </c>
      <c r="B814" s="16" t="n">
        <v>5.5557185158201</v>
      </c>
      <c r="C814" s="15" t="n">
        <v>300</v>
      </c>
      <c r="D814" s="15" t="n">
        <v>450</v>
      </c>
      <c r="E814" s="15" t="n">
        <v>25</v>
      </c>
      <c r="F814" s="16" t="n">
        <v>0.557129731671096</v>
      </c>
      <c r="G814" s="17" t="s">
        <v>101</v>
      </c>
      <c r="H814" s="18" t="n">
        <v>0.3</v>
      </c>
      <c r="I814" s="18" t="n">
        <v>1</v>
      </c>
      <c r="J814" s="19" t="n">
        <v>0.966980036610509</v>
      </c>
      <c r="K814" s="19" t="n">
        <v>0.554726967114624</v>
      </c>
      <c r="L814" s="16" t="n">
        <v>13.6840357532515</v>
      </c>
      <c r="M814" s="19" t="n">
        <v>0.94527719368747</v>
      </c>
      <c r="N814" s="19" t="n">
        <v>0.544789753567967</v>
      </c>
      <c r="O814" s="19" t="n">
        <v>0.966980036610509</v>
      </c>
      <c r="P814" s="19" t="n">
        <v>0.375915315868712</v>
      </c>
      <c r="Q814" s="17" t="s">
        <v>29</v>
      </c>
      <c r="R814" s="5" t="str">
        <f aca="false">IF(OR(Q814="Steel plate",Q814="Concrete jacket"),"Steel plate or jacket",Q814)</f>
        <v>Monitor</v>
      </c>
      <c r="S814" s="5" t="str">
        <f aca="false">IF(O814&lt;='Tree rules'!$C$4,IF(N814&lt;='Tree rules'!$C$5,IF(P814&lt;='Tree rules'!$C$7,"Monitor","Polymer laminate"),IF(P814&lt;='Tree rules'!$C$8,"Seal cracks","Polymer laminate")),IF(O814&lt;='Tree rules'!$C$6,IF(P814&lt;='Tree rules'!$C$9,"Polymer laminate","Steel plate or jacket"),IF(L814&lt;='Tree rules'!$C$10,"Steel plate or jacket","Polymer laminate")))</f>
        <v>Monitor</v>
      </c>
      <c r="T814" s="5" t="str">
        <f aca="false">IF(S814=R814,"Yes","No")</f>
        <v>Yes</v>
      </c>
    </row>
    <row r="815" customFormat="false" ht="15" hidden="false" customHeight="false" outlineLevel="0" collapsed="false">
      <c r="A815" s="15" t="n">
        <v>1182</v>
      </c>
      <c r="B815" s="16" t="n">
        <v>4.01205714788442</v>
      </c>
      <c r="C815" s="15" t="n">
        <v>230</v>
      </c>
      <c r="D815" s="15" t="n">
        <v>325</v>
      </c>
      <c r="E815" s="15" t="n">
        <v>30</v>
      </c>
      <c r="F815" s="16" t="n">
        <v>0.699968036696473</v>
      </c>
      <c r="G815" s="17" t="s">
        <v>101</v>
      </c>
      <c r="H815" s="18" t="n">
        <v>0.3</v>
      </c>
      <c r="I815" s="18" t="n">
        <v>1</v>
      </c>
      <c r="J815" s="19" t="n">
        <v>0.923119632867174</v>
      </c>
      <c r="K815" s="19" t="n">
        <v>0.57367608793037</v>
      </c>
      <c r="L815" s="16" t="n">
        <v>14.2777834444285</v>
      </c>
      <c r="M815" s="19" t="n">
        <v>0.572798744038421</v>
      </c>
      <c r="N815" s="19" t="n">
        <v>0.621575036824826</v>
      </c>
      <c r="O815" s="19" t="n">
        <v>0.923119632867174</v>
      </c>
      <c r="P815" s="19" t="n">
        <v>0.591726112311252</v>
      </c>
      <c r="Q815" s="17" t="s">
        <v>29</v>
      </c>
      <c r="R815" s="5" t="str">
        <f aca="false">IF(OR(Q815="Steel plate",Q815="Concrete jacket"),"Steel plate or jacket",Q815)</f>
        <v>Monitor</v>
      </c>
      <c r="S815" s="5" t="str">
        <f aca="false">IF(O815&lt;='Tree rules'!$C$4,IF(N815&lt;='Tree rules'!$C$5,IF(P815&lt;='Tree rules'!$C$7,"Monitor","Polymer laminate"),IF(P815&lt;='Tree rules'!$C$8,"Seal cracks","Polymer laminate")),IF(O815&lt;='Tree rules'!$C$6,IF(P815&lt;='Tree rules'!$C$9,"Polymer laminate","Steel plate or jacket"),IF(L815&lt;='Tree rules'!$C$10,"Steel plate or jacket","Polymer laminate")))</f>
        <v>Monitor</v>
      </c>
      <c r="T815" s="5" t="str">
        <f aca="false">IF(S815=R815,"Yes","No")</f>
        <v>Yes</v>
      </c>
    </row>
    <row r="816" customFormat="false" ht="15" hidden="false" customHeight="false" outlineLevel="0" collapsed="false">
      <c r="A816" s="15" t="n">
        <v>1184</v>
      </c>
      <c r="B816" s="16" t="n">
        <v>4.40229379367274</v>
      </c>
      <c r="C816" s="15" t="n">
        <v>300</v>
      </c>
      <c r="D816" s="15" t="n">
        <v>425</v>
      </c>
      <c r="E816" s="15" t="n">
        <v>25</v>
      </c>
      <c r="F816" s="16" t="n">
        <v>0.707341881547042</v>
      </c>
      <c r="G816" s="17" t="s">
        <v>101</v>
      </c>
      <c r="H816" s="18" t="n">
        <v>0.3</v>
      </c>
      <c r="I816" s="18" t="n">
        <v>1</v>
      </c>
      <c r="J816" s="19" t="n">
        <v>0.931005375633553</v>
      </c>
      <c r="K816" s="19" t="n">
        <v>0.648220672874167</v>
      </c>
      <c r="L816" s="16" t="n">
        <v>11.6155509067882</v>
      </c>
      <c r="M816" s="19" t="n">
        <v>0.88092260264043</v>
      </c>
      <c r="N816" s="19" t="n">
        <v>0.618774875031887</v>
      </c>
      <c r="O816" s="19" t="n">
        <v>0.931005375633553</v>
      </c>
      <c r="P816" s="19" t="n">
        <v>0.414618272243249</v>
      </c>
      <c r="Q816" s="17" t="s">
        <v>29</v>
      </c>
      <c r="R816" s="5" t="str">
        <f aca="false">IF(OR(Q816="Steel plate",Q816="Concrete jacket"),"Steel plate or jacket",Q816)</f>
        <v>Monitor</v>
      </c>
      <c r="S816" s="5" t="str">
        <f aca="false">IF(O816&lt;='Tree rules'!$C$4,IF(N816&lt;='Tree rules'!$C$5,IF(P816&lt;='Tree rules'!$C$7,"Monitor","Polymer laminate"),IF(P816&lt;='Tree rules'!$C$8,"Seal cracks","Polymer laminate")),IF(O816&lt;='Tree rules'!$C$6,IF(P816&lt;='Tree rules'!$C$9,"Polymer laminate","Steel plate or jacket"),IF(L816&lt;='Tree rules'!$C$10,"Steel plate or jacket","Polymer laminate")))</f>
        <v>Monitor</v>
      </c>
      <c r="T816" s="5" t="str">
        <f aca="false">IF(S816=R816,"Yes","No")</f>
        <v>Yes</v>
      </c>
    </row>
    <row r="817" customFormat="false" ht="15" hidden="false" customHeight="false" outlineLevel="0" collapsed="false">
      <c r="A817" s="15" t="n">
        <v>1185</v>
      </c>
      <c r="B817" s="16" t="n">
        <v>3.71055830501742</v>
      </c>
      <c r="C817" s="15" t="n">
        <v>230</v>
      </c>
      <c r="D817" s="15" t="n">
        <v>300</v>
      </c>
      <c r="E817" s="15" t="n">
        <v>30</v>
      </c>
      <c r="F817" s="16" t="n">
        <v>0.688332522525665</v>
      </c>
      <c r="G817" s="17" t="s">
        <v>101</v>
      </c>
      <c r="H817" s="18" t="n">
        <v>0.3</v>
      </c>
      <c r="I817" s="18" t="n">
        <v>1</v>
      </c>
      <c r="J817" s="19" t="n">
        <v>0.921429599397156</v>
      </c>
      <c r="K817" s="19" t="n">
        <v>0.603869153440394</v>
      </c>
      <c r="L817" s="16" t="n">
        <v>14.6084972638481</v>
      </c>
      <c r="M817" s="19" t="n">
        <v>0.951125549166375</v>
      </c>
      <c r="N817" s="19" t="n">
        <v>0.776830824578397</v>
      </c>
      <c r="O817" s="19" t="n">
        <v>0.921429599397156</v>
      </c>
      <c r="P817" s="19" t="n">
        <v>0.361618348144128</v>
      </c>
      <c r="Q817" s="17" t="s">
        <v>29</v>
      </c>
      <c r="R817" s="5" t="str">
        <f aca="false">IF(OR(Q817="Steel plate",Q817="Concrete jacket"),"Steel plate or jacket",Q817)</f>
        <v>Monitor</v>
      </c>
      <c r="S817" s="5" t="str">
        <f aca="false">IF(O817&lt;='Tree rules'!$C$4,IF(N817&lt;='Tree rules'!$C$5,IF(P817&lt;='Tree rules'!$C$7,"Monitor","Polymer laminate"),IF(P817&lt;='Tree rules'!$C$8,"Seal cracks","Polymer laminate")),IF(O817&lt;='Tree rules'!$C$6,IF(P817&lt;='Tree rules'!$C$9,"Polymer laminate","Steel plate or jacket"),IF(L817&lt;='Tree rules'!$C$10,"Steel plate or jacket","Polymer laminate")))</f>
        <v>Monitor</v>
      </c>
      <c r="T817" s="5" t="str">
        <f aca="false">IF(S817=R817,"Yes","No")</f>
        <v>Yes</v>
      </c>
    </row>
    <row r="818" customFormat="false" ht="15" hidden="false" customHeight="false" outlineLevel="0" collapsed="false">
      <c r="A818" s="15" t="n">
        <v>1186</v>
      </c>
      <c r="B818" s="16" t="n">
        <v>4.49767672331246</v>
      </c>
      <c r="C818" s="15" t="n">
        <v>300</v>
      </c>
      <c r="D818" s="15" t="n">
        <v>375</v>
      </c>
      <c r="E818" s="15" t="n">
        <v>20</v>
      </c>
      <c r="F818" s="16" t="n">
        <v>0.569472988566126</v>
      </c>
      <c r="G818" s="17" t="s">
        <v>103</v>
      </c>
      <c r="H818" s="18" t="n">
        <v>0.2</v>
      </c>
      <c r="I818" s="18" t="n">
        <v>1</v>
      </c>
      <c r="J818" s="19" t="n">
        <v>0.952841417869342</v>
      </c>
      <c r="K818" s="19" t="n">
        <v>0.583229116221208</v>
      </c>
      <c r="L818" s="16" t="n">
        <v>13.5881472003398</v>
      </c>
      <c r="M818" s="19" t="n">
        <v>0.322253662943182</v>
      </c>
      <c r="N818" s="19" t="n">
        <v>1.00889892782165</v>
      </c>
      <c r="O818" s="19" t="n">
        <v>0.952841417869342</v>
      </c>
      <c r="P818" s="19" t="n">
        <v>1.0467223338415</v>
      </c>
      <c r="Q818" s="17" t="s">
        <v>31</v>
      </c>
      <c r="R818" s="5" t="str">
        <f aca="false">IF(OR(Q818="Steel plate",Q818="Concrete jacket"),"Steel plate or jacket",Q818)</f>
        <v>Polymer laminate</v>
      </c>
      <c r="S818" s="5" t="str">
        <f aca="false">IF(O818&lt;='Tree rules'!$C$4,IF(N818&lt;='Tree rules'!$C$5,IF(P818&lt;='Tree rules'!$C$7,"Monitor","Polymer laminate"),IF(P818&lt;='Tree rules'!$C$8,"Seal cracks","Polymer laminate")),IF(O818&lt;='Tree rules'!$C$6,IF(P818&lt;='Tree rules'!$C$9,"Polymer laminate","Steel plate or jacket"),IF(L818&lt;='Tree rules'!$C$10,"Steel plate or jacket","Polymer laminate")))</f>
        <v>Polymer laminate</v>
      </c>
      <c r="T818" s="5" t="str">
        <f aca="false">IF(S818=R818,"Yes","No")</f>
        <v>Yes</v>
      </c>
    </row>
    <row r="819" customFormat="false" ht="15" hidden="false" customHeight="false" outlineLevel="0" collapsed="false">
      <c r="A819" s="15" t="n">
        <v>1187</v>
      </c>
      <c r="B819" s="16" t="n">
        <v>4.22203590325854</v>
      </c>
      <c r="C819" s="15" t="n">
        <v>300</v>
      </c>
      <c r="D819" s="15" t="n">
        <v>350</v>
      </c>
      <c r="E819" s="15" t="n">
        <v>30</v>
      </c>
      <c r="F819" s="16" t="n">
        <v>0.881850569428714</v>
      </c>
      <c r="G819" s="17" t="s">
        <v>103</v>
      </c>
      <c r="H819" s="18" t="n">
        <v>0.2</v>
      </c>
      <c r="I819" s="18" t="n">
        <v>2</v>
      </c>
      <c r="J819" s="19" t="n">
        <v>0.872584945026511</v>
      </c>
      <c r="K819" s="19" t="n">
        <v>0.461404375665028</v>
      </c>
      <c r="L819" s="16" t="n">
        <v>13.888275997561</v>
      </c>
      <c r="M819" s="19" t="n">
        <v>0.532794157729975</v>
      </c>
      <c r="N819" s="19" t="n">
        <v>1.51988464739542</v>
      </c>
      <c r="O819" s="19" t="n">
        <v>1.34255537827836</v>
      </c>
      <c r="P819" s="19" t="n">
        <v>0.853626574438973</v>
      </c>
      <c r="Q819" s="17" t="s">
        <v>31</v>
      </c>
      <c r="R819" s="5" t="str">
        <f aca="false">IF(OR(Q819="Steel plate",Q819="Concrete jacket"),"Steel plate or jacket",Q819)</f>
        <v>Polymer laminate</v>
      </c>
      <c r="S819" s="5" t="str">
        <f aca="false">IF(O819&lt;='Tree rules'!$C$4,IF(N819&lt;='Tree rules'!$C$5,IF(P819&lt;='Tree rules'!$C$7,"Monitor","Polymer laminate"),IF(P819&lt;='Tree rules'!$C$8,"Seal cracks","Polymer laminate")),IF(O819&lt;='Tree rules'!$C$6,IF(P819&lt;='Tree rules'!$C$9,"Polymer laminate","Steel plate or jacket"),IF(L819&lt;='Tree rules'!$C$10,"Steel plate or jacket","Polymer laminate")))</f>
        <v>Polymer laminate</v>
      </c>
      <c r="T819" s="5" t="str">
        <f aca="false">IF(S819=R819,"Yes","No")</f>
        <v>Yes</v>
      </c>
    </row>
    <row r="820" customFormat="false" ht="15" hidden="false" customHeight="false" outlineLevel="0" collapsed="false">
      <c r="A820" s="15" t="n">
        <v>1189</v>
      </c>
      <c r="B820" s="16" t="n">
        <v>3.37022454943593</v>
      </c>
      <c r="C820" s="15" t="n">
        <v>300</v>
      </c>
      <c r="D820" s="15" t="n">
        <v>300</v>
      </c>
      <c r="E820" s="15" t="n">
        <v>20</v>
      </c>
      <c r="F820" s="16" t="n">
        <v>0.736310778185108</v>
      </c>
      <c r="G820" s="17" t="s">
        <v>101</v>
      </c>
      <c r="H820" s="18" t="n">
        <v>0.3</v>
      </c>
      <c r="I820" s="18" t="n">
        <v>2</v>
      </c>
      <c r="J820" s="19" t="n">
        <v>0.899764054546111</v>
      </c>
      <c r="K820" s="19" t="n">
        <v>0.511030633121963</v>
      </c>
      <c r="L820" s="16" t="n">
        <v>13.1649396462341</v>
      </c>
      <c r="M820" s="19" t="n">
        <v>0.906752311077591</v>
      </c>
      <c r="N820" s="19" t="n">
        <v>0.880595194652708</v>
      </c>
      <c r="O820" s="19" t="n">
        <v>1.33972111463714</v>
      </c>
      <c r="P820" s="19" t="n">
        <v>0.481944902710886</v>
      </c>
      <c r="Q820" s="17" t="s">
        <v>31</v>
      </c>
      <c r="R820" s="5" t="str">
        <f aca="false">IF(OR(Q820="Steel plate",Q820="Concrete jacket"),"Steel plate or jacket",Q820)</f>
        <v>Polymer laminate</v>
      </c>
      <c r="S820" s="5" t="str">
        <f aca="false">IF(O820&lt;='Tree rules'!$C$4,IF(N820&lt;='Tree rules'!$C$5,IF(P820&lt;='Tree rules'!$C$7,"Monitor","Polymer laminate"),IF(P820&lt;='Tree rules'!$C$8,"Seal cracks","Polymer laminate")),IF(O820&lt;='Tree rules'!$C$6,IF(P820&lt;='Tree rules'!$C$9,"Polymer laminate","Steel plate or jacket"),IF(L820&lt;='Tree rules'!$C$10,"Steel plate or jacket","Polymer laminate")))</f>
        <v>Steel plate or jacket</v>
      </c>
      <c r="T820" s="5" t="str">
        <f aca="false">IF(S820=R820,"Yes","No")</f>
        <v>No</v>
      </c>
    </row>
    <row r="821" customFormat="false" ht="15" hidden="false" customHeight="false" outlineLevel="0" collapsed="false">
      <c r="A821" s="15" t="n">
        <v>1190</v>
      </c>
      <c r="B821" s="16" t="n">
        <v>3.60844335545444</v>
      </c>
      <c r="C821" s="15" t="n">
        <v>300</v>
      </c>
      <c r="D821" s="15" t="n">
        <v>300</v>
      </c>
      <c r="E821" s="15" t="n">
        <v>30</v>
      </c>
      <c r="F821" s="16" t="n">
        <v>0.625711399885104</v>
      </c>
      <c r="G821" s="17" t="s">
        <v>102</v>
      </c>
      <c r="H821" s="18" t="n">
        <v>0.1</v>
      </c>
      <c r="I821" s="18" t="n">
        <v>1.5</v>
      </c>
      <c r="J821" s="19" t="n">
        <v>0.889058701171266</v>
      </c>
      <c r="K821" s="19" t="n">
        <v>0.425137348415627</v>
      </c>
      <c r="L821" s="16" t="n">
        <v>14.972794006035</v>
      </c>
      <c r="M821" s="19" t="n">
        <v>0.513269300489767</v>
      </c>
      <c r="N821" s="19" t="n">
        <v>3.43946627733569</v>
      </c>
      <c r="O821" s="19" t="n">
        <v>1.144602022356</v>
      </c>
      <c r="P821" s="19" t="n">
        <v>0.510190749899316</v>
      </c>
      <c r="Q821" s="17" t="s">
        <v>31</v>
      </c>
      <c r="R821" s="5" t="str">
        <f aca="false">IF(OR(Q821="Steel plate",Q821="Concrete jacket"),"Steel plate or jacket",Q821)</f>
        <v>Polymer laminate</v>
      </c>
      <c r="S821" s="5" t="str">
        <f aca="false">IF(O821&lt;='Tree rules'!$C$4,IF(N821&lt;='Tree rules'!$C$5,IF(P821&lt;='Tree rules'!$C$7,"Monitor","Polymer laminate"),IF(P821&lt;='Tree rules'!$C$8,"Seal cracks","Polymer laminate")),IF(O821&lt;='Tree rules'!$C$6,IF(P821&lt;='Tree rules'!$C$9,"Polymer laminate","Steel plate or jacket"),IF(L821&lt;='Tree rules'!$C$10,"Steel plate or jacket","Polymer laminate")))</f>
        <v>Polymer laminate</v>
      </c>
      <c r="T821" s="5" t="str">
        <f aca="false">IF(S821=R821,"Yes","No")</f>
        <v>Yes</v>
      </c>
    </row>
    <row r="822" customFormat="false" ht="15" hidden="false" customHeight="false" outlineLevel="0" collapsed="false">
      <c r="A822" s="15" t="n">
        <v>1193</v>
      </c>
      <c r="B822" s="16" t="n">
        <v>6.87863799031305</v>
      </c>
      <c r="C822" s="15" t="n">
        <v>300</v>
      </c>
      <c r="D822" s="15" t="n">
        <v>600</v>
      </c>
      <c r="E822" s="15" t="n">
        <v>30</v>
      </c>
      <c r="F822" s="16" t="n">
        <v>0.5850265649143</v>
      </c>
      <c r="G822" s="17" t="s">
        <v>102</v>
      </c>
      <c r="H822" s="18" t="n">
        <v>0.1</v>
      </c>
      <c r="I822" s="18" t="n">
        <v>1</v>
      </c>
      <c r="J822" s="19" t="n">
        <v>0.95695425174961</v>
      </c>
      <c r="K822" s="19" t="n">
        <v>0.612332064150821</v>
      </c>
      <c r="L822" s="16" t="n">
        <v>12.8093817324265</v>
      </c>
      <c r="M822" s="19" t="n">
        <v>0.514096773575439</v>
      </c>
      <c r="N822" s="19" t="n">
        <v>2.80501232356602</v>
      </c>
      <c r="O822" s="19" t="n">
        <v>0.95695425174961</v>
      </c>
      <c r="P822" s="19" t="n">
        <v>0.606997654939167</v>
      </c>
      <c r="Q822" s="17" t="s">
        <v>30</v>
      </c>
      <c r="R822" s="5" t="str">
        <f aca="false">IF(OR(Q822="Steel plate",Q822="Concrete jacket"),"Steel plate or jacket",Q822)</f>
        <v>Seal cracks</v>
      </c>
      <c r="S822" s="5" t="str">
        <f aca="false">IF(O822&lt;='Tree rules'!$C$4,IF(N822&lt;='Tree rules'!$C$5,IF(P822&lt;='Tree rules'!$C$7,"Monitor","Polymer laminate"),IF(P822&lt;='Tree rules'!$C$8,"Seal cracks","Polymer laminate")),IF(O822&lt;='Tree rules'!$C$6,IF(P822&lt;='Tree rules'!$C$9,"Polymer laminate","Steel plate or jacket"),IF(L822&lt;='Tree rules'!$C$10,"Steel plate or jacket","Polymer laminate")))</f>
        <v>Seal cracks</v>
      </c>
      <c r="T822" s="5" t="str">
        <f aca="false">IF(S822=R822,"Yes","No")</f>
        <v>Yes</v>
      </c>
    </row>
    <row r="823" customFormat="false" ht="15" hidden="false" customHeight="false" outlineLevel="0" collapsed="false">
      <c r="A823" s="15" t="n">
        <v>1195</v>
      </c>
      <c r="B823" s="16" t="n">
        <v>3.31751473243376</v>
      </c>
      <c r="C823" s="15" t="n">
        <v>300</v>
      </c>
      <c r="D823" s="15" t="n">
        <v>300</v>
      </c>
      <c r="E823" s="15" t="n">
        <v>30</v>
      </c>
      <c r="F823" s="16" t="n">
        <v>0.791582400904515</v>
      </c>
      <c r="G823" s="17" t="s">
        <v>103</v>
      </c>
      <c r="H823" s="18" t="n">
        <v>0.2</v>
      </c>
      <c r="I823" s="18" t="n">
        <v>1.5</v>
      </c>
      <c r="J823" s="19" t="n">
        <v>0.916845276514216</v>
      </c>
      <c r="K823" s="19" t="n">
        <v>0.628262097314515</v>
      </c>
      <c r="L823" s="16" t="n">
        <v>13.061081623755</v>
      </c>
      <c r="M823" s="19" t="n">
        <v>0.346109839222261</v>
      </c>
      <c r="N823" s="19" t="n">
        <v>1.44447348729097</v>
      </c>
      <c r="O823" s="19" t="n">
        <v>1.08725834660346</v>
      </c>
      <c r="P823" s="19" t="n">
        <v>1.03369815907115</v>
      </c>
      <c r="Q823" s="17" t="s">
        <v>31</v>
      </c>
      <c r="R823" s="5" t="str">
        <f aca="false">IF(OR(Q823="Steel plate",Q823="Concrete jacket"),"Steel plate or jacket",Q823)</f>
        <v>Polymer laminate</v>
      </c>
      <c r="S823" s="5" t="str">
        <f aca="false">IF(O823&lt;='Tree rules'!$C$4,IF(N823&lt;='Tree rules'!$C$5,IF(P823&lt;='Tree rules'!$C$7,"Monitor","Polymer laminate"),IF(P823&lt;='Tree rules'!$C$8,"Seal cracks","Polymer laminate")),IF(O823&lt;='Tree rules'!$C$6,IF(P823&lt;='Tree rules'!$C$9,"Polymer laminate","Steel plate or jacket"),IF(L823&lt;='Tree rules'!$C$10,"Steel plate or jacket","Polymer laminate")))</f>
        <v>Polymer laminate</v>
      </c>
      <c r="T823" s="5" t="str">
        <f aca="false">IF(S823=R823,"Yes","No")</f>
        <v>Yes</v>
      </c>
    </row>
    <row r="824" customFormat="false" ht="15" hidden="false" customHeight="false" outlineLevel="0" collapsed="false">
      <c r="A824" s="15" t="n">
        <v>1196</v>
      </c>
      <c r="B824" s="16" t="n">
        <v>7.07555269565246</v>
      </c>
      <c r="C824" s="15" t="n">
        <v>230</v>
      </c>
      <c r="D824" s="15" t="n">
        <v>650</v>
      </c>
      <c r="E824" s="15" t="n">
        <v>30</v>
      </c>
      <c r="F824" s="16" t="n">
        <v>0.680685971455249</v>
      </c>
      <c r="G824" s="17" t="s">
        <v>103</v>
      </c>
      <c r="H824" s="18" t="n">
        <v>0.2</v>
      </c>
      <c r="I824" s="18" t="n">
        <v>2</v>
      </c>
      <c r="J824" s="19" t="n">
        <v>0.907339939945247</v>
      </c>
      <c r="K824" s="19" t="n">
        <v>0.403706365615637</v>
      </c>
      <c r="L824" s="16" t="n">
        <v>11.7534097934426</v>
      </c>
      <c r="M824" s="19" t="n">
        <v>0.361068535601125</v>
      </c>
      <c r="N824" s="19" t="n">
        <v>1.60115590548842</v>
      </c>
      <c r="O824" s="19" t="n">
        <v>1.44838097035729</v>
      </c>
      <c r="P824" s="19" t="n">
        <v>1.03057393685808</v>
      </c>
      <c r="Q824" s="17" t="s">
        <v>104</v>
      </c>
      <c r="R824" s="5" t="str">
        <f aca="false">IF(OR(Q824="Steel plate",Q824="Concrete jacket"),"Steel plate or jacket",Q824)</f>
        <v>Steel plate or jacket</v>
      </c>
      <c r="S824" s="5" t="str">
        <f aca="false">IF(O824&lt;='Tree rules'!$C$4,IF(N824&lt;='Tree rules'!$C$5,IF(P824&lt;='Tree rules'!$C$7,"Monitor","Polymer laminate"),IF(P824&lt;='Tree rules'!$C$8,"Seal cracks","Polymer laminate")),IF(O824&lt;='Tree rules'!$C$6,IF(P824&lt;='Tree rules'!$C$9,"Polymer laminate","Steel plate or jacket"),IF(L824&lt;='Tree rules'!$C$10,"Steel plate or jacket","Polymer laminate")))</f>
        <v>Steel plate or jacket</v>
      </c>
      <c r="T824" s="5" t="str">
        <f aca="false">IF(S824=R824,"Yes","No")</f>
        <v>Yes</v>
      </c>
    </row>
    <row r="825" customFormat="false" ht="15" hidden="false" customHeight="false" outlineLevel="0" collapsed="false">
      <c r="A825" s="15" t="n">
        <v>1197</v>
      </c>
      <c r="B825" s="16" t="n">
        <v>4.90296427379204</v>
      </c>
      <c r="C825" s="15" t="n">
        <v>230</v>
      </c>
      <c r="D825" s="15" t="n">
        <v>475</v>
      </c>
      <c r="E825" s="15" t="n">
        <v>25</v>
      </c>
      <c r="F825" s="16" t="n">
        <v>0.639770421258486</v>
      </c>
      <c r="G825" s="17" t="s">
        <v>101</v>
      </c>
      <c r="H825" s="18" t="n">
        <v>0.3</v>
      </c>
      <c r="I825" s="18" t="n">
        <v>1.5</v>
      </c>
      <c r="J825" s="19" t="n">
        <v>0.866266769326341</v>
      </c>
      <c r="K825" s="19" t="n">
        <v>0.562443965651992</v>
      </c>
      <c r="L825" s="16" t="n">
        <v>11.4823519292554</v>
      </c>
      <c r="M825" s="19" t="n">
        <v>0.321471146997978</v>
      </c>
      <c r="N825" s="19" t="n">
        <v>1.04989154062076</v>
      </c>
      <c r="O825" s="19" t="n">
        <v>1.05578689546329</v>
      </c>
      <c r="P825" s="19" t="n">
        <v>0.950067364091311</v>
      </c>
      <c r="Q825" s="17" t="s">
        <v>31</v>
      </c>
      <c r="R825" s="5" t="str">
        <f aca="false">IF(OR(Q825="Steel plate",Q825="Concrete jacket"),"Steel plate or jacket",Q825)</f>
        <v>Polymer laminate</v>
      </c>
      <c r="S825" s="5" t="str">
        <f aca="false">IF(O825&lt;='Tree rules'!$C$4,IF(N825&lt;='Tree rules'!$C$5,IF(P825&lt;='Tree rules'!$C$7,"Monitor","Polymer laminate"),IF(P825&lt;='Tree rules'!$C$8,"Seal cracks","Polymer laminate")),IF(O825&lt;='Tree rules'!$C$6,IF(P825&lt;='Tree rules'!$C$9,"Polymer laminate","Steel plate or jacket"),IF(L825&lt;='Tree rules'!$C$10,"Steel plate or jacket","Polymer laminate")))</f>
        <v>Polymer laminate</v>
      </c>
      <c r="T825" s="5" t="str">
        <f aca="false">IF(S825=R825,"Yes","No")</f>
        <v>Yes</v>
      </c>
    </row>
    <row r="826" customFormat="false" ht="15" hidden="false" customHeight="false" outlineLevel="0" collapsed="false">
      <c r="A826" s="15" t="n">
        <v>1198</v>
      </c>
      <c r="B826" s="16" t="n">
        <v>6.75552672851005</v>
      </c>
      <c r="C826" s="15" t="n">
        <v>300</v>
      </c>
      <c r="D826" s="15" t="n">
        <v>625</v>
      </c>
      <c r="E826" s="15" t="n">
        <v>20</v>
      </c>
      <c r="F826" s="16" t="n">
        <v>0.578762031749415</v>
      </c>
      <c r="G826" s="17" t="s">
        <v>101</v>
      </c>
      <c r="H826" s="18" t="n">
        <v>0.3</v>
      </c>
      <c r="I826" s="18" t="n">
        <v>2</v>
      </c>
      <c r="J826" s="19" t="n">
        <v>0.922475699741521</v>
      </c>
      <c r="K826" s="19" t="n">
        <v>0.546706515331383</v>
      </c>
      <c r="L826" s="16" t="n">
        <v>11.6675763877548</v>
      </c>
      <c r="M826" s="19" t="n">
        <v>0.30781602783299</v>
      </c>
      <c r="N826" s="19" t="n">
        <v>0.909417312324468</v>
      </c>
      <c r="O826" s="19" t="n">
        <v>1.34062792419948</v>
      </c>
      <c r="P826" s="19" t="n">
        <v>1.26274188359431</v>
      </c>
      <c r="Q826" s="17" t="s">
        <v>104</v>
      </c>
      <c r="R826" s="5" t="str">
        <f aca="false">IF(OR(Q826="Steel plate",Q826="Concrete jacket"),"Steel plate or jacket",Q826)</f>
        <v>Steel plate or jacket</v>
      </c>
      <c r="S826" s="5" t="str">
        <f aca="false">IF(O826&lt;='Tree rules'!$C$4,IF(N826&lt;='Tree rules'!$C$5,IF(P826&lt;='Tree rules'!$C$7,"Monitor","Polymer laminate"),IF(P826&lt;='Tree rules'!$C$8,"Seal cracks","Polymer laminate")),IF(O826&lt;='Tree rules'!$C$6,IF(P826&lt;='Tree rules'!$C$9,"Polymer laminate","Steel plate or jacket"),IF(L826&lt;='Tree rules'!$C$10,"Steel plate or jacket","Polymer laminate")))</f>
        <v>Steel plate or jacket</v>
      </c>
      <c r="T826" s="5" t="str">
        <f aca="false">IF(S826=R826,"Yes","No")</f>
        <v>Yes</v>
      </c>
    </row>
    <row r="827" customFormat="false" ht="15" hidden="false" customHeight="false" outlineLevel="0" collapsed="false">
      <c r="A827" s="15" t="n">
        <v>1200</v>
      </c>
      <c r="B827" s="16" t="n">
        <v>4.12255421274546</v>
      </c>
      <c r="C827" s="15" t="n">
        <v>300</v>
      </c>
      <c r="D827" s="15" t="n">
        <v>375</v>
      </c>
      <c r="E827" s="15" t="n">
        <v>25</v>
      </c>
      <c r="F827" s="16" t="n">
        <v>0.640487798897002</v>
      </c>
      <c r="G827" s="17" t="s">
        <v>103</v>
      </c>
      <c r="H827" s="18" t="n">
        <v>0.2</v>
      </c>
      <c r="I827" s="18" t="n">
        <v>1</v>
      </c>
      <c r="J827" s="19" t="n">
        <v>0.995055678042645</v>
      </c>
      <c r="K827" s="19" t="n">
        <v>0.61081529756694</v>
      </c>
      <c r="L827" s="16" t="n">
        <v>12.6071994273561</v>
      </c>
      <c r="M827" s="19" t="n">
        <v>0.471286936733402</v>
      </c>
      <c r="N827" s="19" t="n">
        <v>1.71161128085698</v>
      </c>
      <c r="O827" s="19" t="n">
        <v>0.995055678042645</v>
      </c>
      <c r="P827" s="19" t="n">
        <v>0.712240844621245</v>
      </c>
      <c r="Q827" s="17" t="s">
        <v>30</v>
      </c>
      <c r="R827" s="5" t="str">
        <f aca="false">IF(OR(Q827="Steel plate",Q827="Concrete jacket"),"Steel plate or jacket",Q827)</f>
        <v>Seal cracks</v>
      </c>
      <c r="S827" s="5" t="str">
        <f aca="false">IF(O827&lt;='Tree rules'!$C$4,IF(N827&lt;='Tree rules'!$C$5,IF(P827&lt;='Tree rules'!$C$7,"Monitor","Polymer laminate"),IF(P827&lt;='Tree rules'!$C$8,"Seal cracks","Polymer laminate")),IF(O827&lt;='Tree rules'!$C$6,IF(P827&lt;='Tree rules'!$C$9,"Polymer laminate","Steel plate or jacket"),IF(L827&lt;='Tree rules'!$C$10,"Steel plate or jacket","Polymer laminate")))</f>
        <v>Seal cracks</v>
      </c>
      <c r="T827" s="5" t="str">
        <f aca="false">IF(S827=R827,"Yes","No")</f>
        <v>Yes</v>
      </c>
    </row>
    <row r="828" customFormat="false" ht="15" hidden="false" customHeight="false" outlineLevel="0" collapsed="false">
      <c r="A828" s="15" t="n">
        <v>1201</v>
      </c>
      <c r="B828" s="16" t="n">
        <v>5.30662087076562</v>
      </c>
      <c r="C828" s="15" t="n">
        <v>300</v>
      </c>
      <c r="D828" s="15" t="n">
        <v>500</v>
      </c>
      <c r="E828" s="15" t="n">
        <v>20</v>
      </c>
      <c r="F828" s="16" t="n">
        <v>0.695042622475618</v>
      </c>
      <c r="G828" s="17" t="s">
        <v>103</v>
      </c>
      <c r="H828" s="18" t="n">
        <v>0.2</v>
      </c>
      <c r="I828" s="18" t="n">
        <v>1</v>
      </c>
      <c r="J828" s="19" t="n">
        <v>0.925000126646427</v>
      </c>
      <c r="K828" s="19" t="n">
        <v>0.428283122415527</v>
      </c>
      <c r="L828" s="16" t="n">
        <v>11.7403116609859</v>
      </c>
      <c r="M828" s="19" t="n">
        <v>0.914283071768572</v>
      </c>
      <c r="N828" s="19" t="n">
        <v>1.01931638593804</v>
      </c>
      <c r="O828" s="19" t="n">
        <v>0.925000126646427</v>
      </c>
      <c r="P828" s="19" t="n">
        <v>0.373219367433238</v>
      </c>
      <c r="Q828" s="17" t="s">
        <v>30</v>
      </c>
      <c r="R828" s="5" t="str">
        <f aca="false">IF(OR(Q828="Steel plate",Q828="Concrete jacket"),"Steel plate or jacket",Q828)</f>
        <v>Seal cracks</v>
      </c>
      <c r="S828" s="5" t="str">
        <f aca="false">IF(O828&lt;='Tree rules'!$C$4,IF(N828&lt;='Tree rules'!$C$5,IF(P828&lt;='Tree rules'!$C$7,"Monitor","Polymer laminate"),IF(P828&lt;='Tree rules'!$C$8,"Seal cracks","Polymer laminate")),IF(O828&lt;='Tree rules'!$C$6,IF(P828&lt;='Tree rules'!$C$9,"Polymer laminate","Steel plate or jacket"),IF(L828&lt;='Tree rules'!$C$10,"Steel plate or jacket","Polymer laminate")))</f>
        <v>Seal cracks</v>
      </c>
      <c r="T828" s="5" t="str">
        <f aca="false">IF(S828=R828,"Yes","No")</f>
        <v>Yes</v>
      </c>
    </row>
    <row r="829" customFormat="false" ht="15" hidden="false" customHeight="false" outlineLevel="0" collapsed="false">
      <c r="A829" s="15" t="n">
        <v>1202</v>
      </c>
      <c r="B829" s="16" t="n">
        <v>3.14392780138766</v>
      </c>
      <c r="C829" s="15" t="n">
        <v>230</v>
      </c>
      <c r="D829" s="15" t="n">
        <v>300</v>
      </c>
      <c r="E829" s="15" t="n">
        <v>30</v>
      </c>
      <c r="F829" s="16" t="n">
        <v>1.09729996268736</v>
      </c>
      <c r="G829" s="17" t="s">
        <v>102</v>
      </c>
      <c r="H829" s="18" t="n">
        <v>0.1</v>
      </c>
      <c r="I829" s="18" t="n">
        <v>1</v>
      </c>
      <c r="J829" s="19" t="n">
        <v>0.874660336944187</v>
      </c>
      <c r="K829" s="19" t="n">
        <v>0.427085966069876</v>
      </c>
      <c r="L829" s="16" t="n">
        <v>13.1545096292371</v>
      </c>
      <c r="M829" s="19" t="n">
        <v>0.828095846559442</v>
      </c>
      <c r="N829" s="19" t="n">
        <v>2.4774666080246</v>
      </c>
      <c r="O829" s="19" t="n">
        <v>0.874660336944187</v>
      </c>
      <c r="P829" s="19" t="n">
        <v>0.38744732421948</v>
      </c>
      <c r="Q829" s="17" t="s">
        <v>30</v>
      </c>
      <c r="R829" s="5" t="str">
        <f aca="false">IF(OR(Q829="Steel plate",Q829="Concrete jacket"),"Steel plate or jacket",Q829)</f>
        <v>Seal cracks</v>
      </c>
      <c r="S829" s="5" t="str">
        <f aca="false">IF(O829&lt;='Tree rules'!$C$4,IF(N829&lt;='Tree rules'!$C$5,IF(P829&lt;='Tree rules'!$C$7,"Monitor","Polymer laminate"),IF(P829&lt;='Tree rules'!$C$8,"Seal cracks","Polymer laminate")),IF(O829&lt;='Tree rules'!$C$6,IF(P829&lt;='Tree rules'!$C$9,"Polymer laminate","Steel plate or jacket"),IF(L829&lt;='Tree rules'!$C$10,"Steel plate or jacket","Polymer laminate")))</f>
        <v>Seal cracks</v>
      </c>
      <c r="T829" s="5" t="str">
        <f aca="false">IF(S829=R829,"Yes","No")</f>
        <v>Yes</v>
      </c>
    </row>
    <row r="830" customFormat="false" ht="15" hidden="false" customHeight="false" outlineLevel="0" collapsed="false">
      <c r="A830" s="15" t="n">
        <v>1203</v>
      </c>
      <c r="B830" s="16" t="n">
        <v>3.62091498379577</v>
      </c>
      <c r="C830" s="15" t="n">
        <v>230</v>
      </c>
      <c r="D830" s="15" t="n">
        <v>350</v>
      </c>
      <c r="E830" s="15" t="n">
        <v>30</v>
      </c>
      <c r="F830" s="16" t="n">
        <v>0.862679904875916</v>
      </c>
      <c r="G830" s="17" t="s">
        <v>101</v>
      </c>
      <c r="H830" s="18" t="n">
        <v>0.3</v>
      </c>
      <c r="I830" s="18" t="n">
        <v>1</v>
      </c>
      <c r="J830" s="19" t="n">
        <v>0.862228646919319</v>
      </c>
      <c r="K830" s="19" t="n">
        <v>0.537560423321856</v>
      </c>
      <c r="L830" s="16" t="n">
        <v>11.9109045519598</v>
      </c>
      <c r="M830" s="19" t="n">
        <v>0.588641747324513</v>
      </c>
      <c r="N830" s="19" t="n">
        <v>0.633078436988354</v>
      </c>
      <c r="O830" s="19" t="n">
        <v>0.862228646919319</v>
      </c>
      <c r="P830" s="19" t="n">
        <v>0.535244815891198</v>
      </c>
      <c r="Q830" s="17" t="s">
        <v>29</v>
      </c>
      <c r="R830" s="5" t="str">
        <f aca="false">IF(OR(Q830="Steel plate",Q830="Concrete jacket"),"Steel plate or jacket",Q830)</f>
        <v>Monitor</v>
      </c>
      <c r="S830" s="5" t="str">
        <f aca="false">IF(O830&lt;='Tree rules'!$C$4,IF(N830&lt;='Tree rules'!$C$5,IF(P830&lt;='Tree rules'!$C$7,"Monitor","Polymer laminate"),IF(P830&lt;='Tree rules'!$C$8,"Seal cracks","Polymer laminate")),IF(O830&lt;='Tree rules'!$C$6,IF(P830&lt;='Tree rules'!$C$9,"Polymer laminate","Steel plate or jacket"),IF(L830&lt;='Tree rules'!$C$10,"Steel plate or jacket","Polymer laminate")))</f>
        <v>Monitor</v>
      </c>
      <c r="T830" s="5" t="str">
        <f aca="false">IF(S830=R830,"Yes","No")</f>
        <v>Yes</v>
      </c>
    </row>
    <row r="831" customFormat="false" ht="15" hidden="false" customHeight="false" outlineLevel="0" collapsed="false">
      <c r="A831" s="15" t="n">
        <v>1207</v>
      </c>
      <c r="B831" s="16" t="n">
        <v>6.70970553701002</v>
      </c>
      <c r="C831" s="15" t="n">
        <v>230</v>
      </c>
      <c r="D831" s="15" t="n">
        <v>650</v>
      </c>
      <c r="E831" s="15" t="n">
        <v>30</v>
      </c>
      <c r="F831" s="16" t="n">
        <v>0.680685971455249</v>
      </c>
      <c r="G831" s="17" t="s">
        <v>103</v>
      </c>
      <c r="H831" s="18" t="n">
        <v>0.2</v>
      </c>
      <c r="I831" s="18" t="n">
        <v>2</v>
      </c>
      <c r="J831" s="19" t="n">
        <v>0.908004296739151</v>
      </c>
      <c r="K831" s="19" t="n">
        <v>0.401559539373125</v>
      </c>
      <c r="L831" s="16" t="n">
        <v>11.145690260814</v>
      </c>
      <c r="M831" s="19" t="n">
        <v>0.459840518012361</v>
      </c>
      <c r="N831" s="19" t="n">
        <v>1.58236415360595</v>
      </c>
      <c r="O831" s="19" t="n">
        <v>1.45139080633091</v>
      </c>
      <c r="P831" s="19" t="n">
        <v>0.777774445624776</v>
      </c>
      <c r="Q831" s="17" t="s">
        <v>104</v>
      </c>
      <c r="R831" s="5" t="str">
        <f aca="false">IF(OR(Q831="Steel plate",Q831="Concrete jacket"),"Steel plate or jacket",Q831)</f>
        <v>Steel plate or jacket</v>
      </c>
      <c r="S831" s="5" t="str">
        <f aca="false">IF(O831&lt;='Tree rules'!$C$4,IF(N831&lt;='Tree rules'!$C$5,IF(P831&lt;='Tree rules'!$C$7,"Monitor","Polymer laminate"),IF(P831&lt;='Tree rules'!$C$8,"Seal cracks","Polymer laminate")),IF(O831&lt;='Tree rules'!$C$6,IF(P831&lt;='Tree rules'!$C$9,"Polymer laminate","Steel plate or jacket"),IF(L831&lt;='Tree rules'!$C$10,"Steel plate or jacket","Polymer laminate")))</f>
        <v>Steel plate or jacket</v>
      </c>
      <c r="T831" s="5" t="str">
        <f aca="false">IF(S831=R831,"Yes","No")</f>
        <v>Yes</v>
      </c>
    </row>
    <row r="832" customFormat="false" ht="15" hidden="false" customHeight="false" outlineLevel="0" collapsed="false">
      <c r="A832" s="15" t="n">
        <v>1211</v>
      </c>
      <c r="B832" s="16" t="n">
        <v>4.95404415802713</v>
      </c>
      <c r="C832" s="15" t="n">
        <v>300</v>
      </c>
      <c r="D832" s="15" t="n">
        <v>475</v>
      </c>
      <c r="E832" s="15" t="n">
        <v>25</v>
      </c>
      <c r="F832" s="16" t="n">
        <v>0.735735984447258</v>
      </c>
      <c r="G832" s="17" t="s">
        <v>101</v>
      </c>
      <c r="H832" s="18" t="n">
        <v>0.3</v>
      </c>
      <c r="I832" s="18" t="n">
        <v>1.5</v>
      </c>
      <c r="J832" s="19" t="n">
        <v>0.885840873216068</v>
      </c>
      <c r="K832" s="19" t="n">
        <v>0.632597950433424</v>
      </c>
      <c r="L832" s="16" t="n">
        <v>11.6019769508832</v>
      </c>
      <c r="M832" s="19" t="n">
        <v>0.920328839766121</v>
      </c>
      <c r="N832" s="19" t="n">
        <v>0.806422423540753</v>
      </c>
      <c r="O832" s="19" t="n">
        <v>1.04857074942078</v>
      </c>
      <c r="P832" s="19" t="n">
        <v>0.430297585590618</v>
      </c>
      <c r="Q832" s="17" t="s">
        <v>31</v>
      </c>
      <c r="R832" s="5" t="str">
        <f aca="false">IF(OR(Q832="Steel plate",Q832="Concrete jacket"),"Steel plate or jacket",Q832)</f>
        <v>Polymer laminate</v>
      </c>
      <c r="S832" s="5" t="str">
        <f aca="false">IF(O832&lt;='Tree rules'!$C$4,IF(N832&lt;='Tree rules'!$C$5,IF(P832&lt;='Tree rules'!$C$7,"Monitor","Polymer laminate"),IF(P832&lt;='Tree rules'!$C$8,"Seal cracks","Polymer laminate")),IF(O832&lt;='Tree rules'!$C$6,IF(P832&lt;='Tree rules'!$C$9,"Polymer laminate","Steel plate or jacket"),IF(L832&lt;='Tree rules'!$C$10,"Steel plate or jacket","Polymer laminate")))</f>
        <v>Polymer laminate</v>
      </c>
      <c r="T832" s="5" t="str">
        <f aca="false">IF(S832=R832,"Yes","No")</f>
        <v>Yes</v>
      </c>
    </row>
    <row r="833" customFormat="false" ht="15" hidden="false" customHeight="false" outlineLevel="0" collapsed="false">
      <c r="A833" s="15" t="n">
        <v>1213</v>
      </c>
      <c r="B833" s="16" t="n">
        <v>3.09693826019925</v>
      </c>
      <c r="C833" s="15" t="n">
        <v>300</v>
      </c>
      <c r="D833" s="15" t="n">
        <v>300</v>
      </c>
      <c r="E833" s="15" t="n">
        <v>30</v>
      </c>
      <c r="F833" s="16" t="n">
        <v>0.589048622548086</v>
      </c>
      <c r="G833" s="17" t="s">
        <v>101</v>
      </c>
      <c r="H833" s="18" t="n">
        <v>0.3</v>
      </c>
      <c r="I833" s="18" t="n">
        <v>1</v>
      </c>
      <c r="J833" s="19" t="n">
        <v>0.975871400591539</v>
      </c>
      <c r="K833" s="19" t="n">
        <v>0.616774369305526</v>
      </c>
      <c r="L833" s="16" t="n">
        <v>12.0974150789033</v>
      </c>
      <c r="M833" s="19" t="n">
        <v>0.430822077428003</v>
      </c>
      <c r="N833" s="19" t="n">
        <v>0.740552761126505</v>
      </c>
      <c r="O833" s="19" t="n">
        <v>0.975871400591539</v>
      </c>
      <c r="P833" s="19" t="n">
        <v>0.595116760632093</v>
      </c>
      <c r="Q833" s="17" t="s">
        <v>29</v>
      </c>
      <c r="R833" s="5" t="str">
        <f aca="false">IF(OR(Q833="Steel plate",Q833="Concrete jacket"),"Steel plate or jacket",Q833)</f>
        <v>Monitor</v>
      </c>
      <c r="S833" s="5" t="str">
        <f aca="false">IF(O833&lt;='Tree rules'!$C$4,IF(N833&lt;='Tree rules'!$C$5,IF(P833&lt;='Tree rules'!$C$7,"Monitor","Polymer laminate"),IF(P833&lt;='Tree rules'!$C$8,"Seal cracks","Polymer laminate")),IF(O833&lt;='Tree rules'!$C$6,IF(P833&lt;='Tree rules'!$C$9,"Polymer laminate","Steel plate or jacket"),IF(L833&lt;='Tree rules'!$C$10,"Steel plate or jacket","Polymer laminate")))</f>
        <v>Monitor</v>
      </c>
      <c r="T833" s="5" t="str">
        <f aca="false">IF(S833=R833,"Yes","No")</f>
        <v>Yes</v>
      </c>
    </row>
    <row r="834" customFormat="false" ht="15" hidden="false" customHeight="false" outlineLevel="0" collapsed="false">
      <c r="A834" s="15" t="n">
        <v>1214</v>
      </c>
      <c r="B834" s="16" t="n">
        <v>7.42330230946691</v>
      </c>
      <c r="C834" s="15" t="n">
        <v>300</v>
      </c>
      <c r="D834" s="15" t="n">
        <v>625</v>
      </c>
      <c r="E834" s="15" t="n">
        <v>30</v>
      </c>
      <c r="F834" s="16" t="n">
        <v>0.578762031749415</v>
      </c>
      <c r="G834" s="17" t="s">
        <v>103</v>
      </c>
      <c r="H834" s="18" t="n">
        <v>0.2</v>
      </c>
      <c r="I834" s="18" t="n">
        <v>1.5</v>
      </c>
      <c r="J834" s="19" t="n">
        <v>0.975955949300558</v>
      </c>
      <c r="K834" s="19" t="n">
        <v>0.569921459608854</v>
      </c>
      <c r="L834" s="16" t="n">
        <v>12.8209020888893</v>
      </c>
      <c r="M834" s="19" t="n">
        <v>0.883090056135572</v>
      </c>
      <c r="N834" s="19" t="n">
        <v>1.09331894394288</v>
      </c>
      <c r="O834" s="19" t="n">
        <v>1.18582480438118</v>
      </c>
      <c r="P834" s="19" t="n">
        <v>0.440804831136236</v>
      </c>
      <c r="Q834" s="17" t="s">
        <v>31</v>
      </c>
      <c r="R834" s="5" t="str">
        <f aca="false">IF(OR(Q834="Steel plate",Q834="Concrete jacket"),"Steel plate or jacket",Q834)</f>
        <v>Polymer laminate</v>
      </c>
      <c r="S834" s="5" t="str">
        <f aca="false">IF(O834&lt;='Tree rules'!$C$4,IF(N834&lt;='Tree rules'!$C$5,IF(P834&lt;='Tree rules'!$C$7,"Monitor","Polymer laminate"),IF(P834&lt;='Tree rules'!$C$8,"Seal cracks","Polymer laminate")),IF(O834&lt;='Tree rules'!$C$6,IF(P834&lt;='Tree rules'!$C$9,"Polymer laminate","Steel plate or jacket"),IF(L834&lt;='Tree rules'!$C$10,"Steel plate or jacket","Polymer laminate")))</f>
        <v>Polymer laminate</v>
      </c>
      <c r="T834" s="5" t="str">
        <f aca="false">IF(S834=R834,"Yes","No")</f>
        <v>Yes</v>
      </c>
    </row>
    <row r="835" customFormat="false" ht="15" hidden="false" customHeight="false" outlineLevel="0" collapsed="false">
      <c r="A835" s="15" t="n">
        <v>1215</v>
      </c>
      <c r="B835" s="16" t="n">
        <v>4.3178545927849</v>
      </c>
      <c r="C835" s="15" t="n">
        <v>230</v>
      </c>
      <c r="D835" s="15" t="n">
        <v>400</v>
      </c>
      <c r="E835" s="15" t="n">
        <v>25</v>
      </c>
      <c r="F835" s="16" t="n">
        <v>0.810628990734046</v>
      </c>
      <c r="G835" s="17" t="s">
        <v>102</v>
      </c>
      <c r="H835" s="18" t="n">
        <v>0.1</v>
      </c>
      <c r="I835" s="18" t="n">
        <v>1</v>
      </c>
      <c r="J835" s="19" t="n">
        <v>0.882287151715676</v>
      </c>
      <c r="K835" s="19" t="n">
        <v>0.59689733869828</v>
      </c>
      <c r="L835" s="16" t="n">
        <v>12.8126249044062</v>
      </c>
      <c r="M835" s="19" t="n">
        <v>0.637983855853943</v>
      </c>
      <c r="N835" s="19" t="n">
        <v>2.72893364980708</v>
      </c>
      <c r="O835" s="19" t="n">
        <v>0.882287151715676</v>
      </c>
      <c r="P835" s="19" t="n">
        <v>0.532400057514343</v>
      </c>
      <c r="Q835" s="17" t="s">
        <v>30</v>
      </c>
      <c r="R835" s="5" t="str">
        <f aca="false">IF(OR(Q835="Steel plate",Q835="Concrete jacket"),"Steel plate or jacket",Q835)</f>
        <v>Seal cracks</v>
      </c>
      <c r="S835" s="5" t="str">
        <f aca="false">IF(O835&lt;='Tree rules'!$C$4,IF(N835&lt;='Tree rules'!$C$5,IF(P835&lt;='Tree rules'!$C$7,"Monitor","Polymer laminate"),IF(P835&lt;='Tree rules'!$C$8,"Seal cracks","Polymer laminate")),IF(O835&lt;='Tree rules'!$C$6,IF(P835&lt;='Tree rules'!$C$9,"Polymer laminate","Steel plate or jacket"),IF(L835&lt;='Tree rules'!$C$10,"Steel plate or jacket","Polymer laminate")))</f>
        <v>Seal cracks</v>
      </c>
      <c r="T835" s="5" t="str">
        <f aca="false">IF(S835=R835,"Yes","No")</f>
        <v>Yes</v>
      </c>
    </row>
    <row r="836" customFormat="false" ht="15" hidden="false" customHeight="false" outlineLevel="0" collapsed="false">
      <c r="A836" s="15" t="n">
        <v>1217</v>
      </c>
      <c r="B836" s="16" t="n">
        <v>6.21954439448131</v>
      </c>
      <c r="C836" s="15" t="n">
        <v>230</v>
      </c>
      <c r="D836" s="15" t="n">
        <v>575</v>
      </c>
      <c r="E836" s="15" t="n">
        <v>25</v>
      </c>
      <c r="F836" s="16" t="n">
        <v>0.777557789024782</v>
      </c>
      <c r="G836" s="17" t="s">
        <v>103</v>
      </c>
      <c r="H836" s="18" t="n">
        <v>0.2</v>
      </c>
      <c r="I836" s="18" t="n">
        <v>1</v>
      </c>
      <c r="J836" s="19" t="n">
        <v>0.924536876298583</v>
      </c>
      <c r="K836" s="19" t="n">
        <v>0.40221295865902</v>
      </c>
      <c r="L836" s="16" t="n">
        <v>11.8017920198886</v>
      </c>
      <c r="M836" s="19" t="n">
        <v>0.543569306240393</v>
      </c>
      <c r="N836" s="19" t="n">
        <v>0.972626239817305</v>
      </c>
      <c r="O836" s="19" t="n">
        <v>0.924536876298583</v>
      </c>
      <c r="P836" s="19" t="n">
        <v>0.615723148682418</v>
      </c>
      <c r="Q836" s="17" t="s">
        <v>29</v>
      </c>
      <c r="R836" s="5" t="str">
        <f aca="false">IF(OR(Q836="Steel plate",Q836="Concrete jacket"),"Steel plate or jacket",Q836)</f>
        <v>Monitor</v>
      </c>
      <c r="S836" s="5" t="str">
        <f aca="false">IF(O836&lt;='Tree rules'!$C$4,IF(N836&lt;='Tree rules'!$C$5,IF(P836&lt;='Tree rules'!$C$7,"Monitor","Polymer laminate"),IF(P836&lt;='Tree rules'!$C$8,"Seal cracks","Polymer laminate")),IF(O836&lt;='Tree rules'!$C$6,IF(P836&lt;='Tree rules'!$C$9,"Polymer laminate","Steel plate or jacket"),IF(L836&lt;='Tree rules'!$C$10,"Steel plate or jacket","Polymer laminate")))</f>
        <v>Monitor</v>
      </c>
      <c r="T836" s="5" t="str">
        <f aca="false">IF(S836=R836,"Yes","No")</f>
        <v>Yes</v>
      </c>
    </row>
    <row r="837" customFormat="false" ht="15" hidden="false" customHeight="false" outlineLevel="0" collapsed="false">
      <c r="A837" s="15" t="n">
        <v>1218</v>
      </c>
      <c r="B837" s="16" t="n">
        <v>3.36324443597543</v>
      </c>
      <c r="C837" s="15" t="n">
        <v>300</v>
      </c>
      <c r="D837" s="15" t="n">
        <v>325</v>
      </c>
      <c r="E837" s="15" t="n">
        <v>20</v>
      </c>
      <c r="F837" s="16" t="n">
        <v>0.67080270183412</v>
      </c>
      <c r="G837" s="17" t="s">
        <v>103</v>
      </c>
      <c r="H837" s="18" t="n">
        <v>0.2</v>
      </c>
      <c r="I837" s="18" t="n">
        <v>1</v>
      </c>
      <c r="J837" s="19" t="n">
        <v>0.923477527635026</v>
      </c>
      <c r="K837" s="19" t="n">
        <v>0.562083995910786</v>
      </c>
      <c r="L837" s="16" t="n">
        <v>11.9688414091652</v>
      </c>
      <c r="M837" s="19" t="n">
        <v>0.561879479666136</v>
      </c>
      <c r="N837" s="19" t="n">
        <v>0.933281424193971</v>
      </c>
      <c r="O837" s="19" t="n">
        <v>0.923477527635026</v>
      </c>
      <c r="P837" s="19" t="n">
        <v>0.561035001985502</v>
      </c>
      <c r="Q837" s="17" t="s">
        <v>29</v>
      </c>
      <c r="R837" s="5" t="str">
        <f aca="false">IF(OR(Q837="Steel plate",Q837="Concrete jacket"),"Steel plate or jacket",Q837)</f>
        <v>Monitor</v>
      </c>
      <c r="S837" s="5" t="str">
        <f aca="false">IF(O837&lt;='Tree rules'!$C$4,IF(N837&lt;='Tree rules'!$C$5,IF(P837&lt;='Tree rules'!$C$7,"Monitor","Polymer laminate"),IF(P837&lt;='Tree rules'!$C$8,"Seal cracks","Polymer laminate")),IF(O837&lt;='Tree rules'!$C$6,IF(P837&lt;='Tree rules'!$C$9,"Polymer laminate","Steel plate or jacket"),IF(L837&lt;='Tree rules'!$C$10,"Steel plate or jacket","Polymer laminate")))</f>
        <v>Monitor</v>
      </c>
      <c r="T837" s="5" t="str">
        <f aca="false">IF(S837=R837,"Yes","No")</f>
        <v>Yes</v>
      </c>
    </row>
    <row r="838" customFormat="false" ht="15" hidden="false" customHeight="false" outlineLevel="0" collapsed="false">
      <c r="A838" s="15" t="n">
        <v>1219</v>
      </c>
      <c r="B838" s="16" t="n">
        <v>3.05835676757331</v>
      </c>
      <c r="C838" s="15" t="n">
        <v>300</v>
      </c>
      <c r="D838" s="15" t="n">
        <v>300</v>
      </c>
      <c r="E838" s="15" t="n">
        <v>25</v>
      </c>
      <c r="F838" s="16" t="n">
        <v>0.883572933822129</v>
      </c>
      <c r="G838" s="17" t="s">
        <v>103</v>
      </c>
      <c r="H838" s="18" t="n">
        <v>0.2</v>
      </c>
      <c r="I838" s="18" t="n">
        <v>1</v>
      </c>
      <c r="J838" s="19" t="n">
        <v>0.922131088084057</v>
      </c>
      <c r="K838" s="19" t="n">
        <v>0.473836353008517</v>
      </c>
      <c r="L838" s="16" t="n">
        <v>11.9467061233332</v>
      </c>
      <c r="M838" s="19" t="n">
        <v>0.59076374667229</v>
      </c>
      <c r="N838" s="19" t="n">
        <v>0.922058279288175</v>
      </c>
      <c r="O838" s="19" t="n">
        <v>0.922131088084057</v>
      </c>
      <c r="P838" s="19" t="n">
        <v>0.55720855516684</v>
      </c>
      <c r="Q838" s="17" t="s">
        <v>29</v>
      </c>
      <c r="R838" s="5" t="str">
        <f aca="false">IF(OR(Q838="Steel plate",Q838="Concrete jacket"),"Steel plate or jacket",Q838)</f>
        <v>Monitor</v>
      </c>
      <c r="S838" s="5" t="str">
        <f aca="false">IF(O838&lt;='Tree rules'!$C$4,IF(N838&lt;='Tree rules'!$C$5,IF(P838&lt;='Tree rules'!$C$7,"Monitor","Polymer laminate"),IF(P838&lt;='Tree rules'!$C$8,"Seal cracks","Polymer laminate")),IF(O838&lt;='Tree rules'!$C$6,IF(P838&lt;='Tree rules'!$C$9,"Polymer laminate","Steel plate or jacket"),IF(L838&lt;='Tree rules'!$C$10,"Steel plate or jacket","Polymer laminate")))</f>
        <v>Monitor</v>
      </c>
      <c r="T838" s="5" t="str">
        <f aca="false">IF(S838=R838,"Yes","No")</f>
        <v>Yes</v>
      </c>
    </row>
    <row r="839" customFormat="false" ht="15" hidden="false" customHeight="false" outlineLevel="0" collapsed="false">
      <c r="A839" s="15" t="n">
        <v>1220</v>
      </c>
      <c r="B839" s="16" t="n">
        <v>3.4426592312077</v>
      </c>
      <c r="C839" s="15" t="n">
        <v>230</v>
      </c>
      <c r="D839" s="15" t="n">
        <v>300</v>
      </c>
      <c r="E839" s="15" t="n">
        <v>25</v>
      </c>
      <c r="F839" s="16" t="n">
        <v>0.768324290280112</v>
      </c>
      <c r="G839" s="17" t="s">
        <v>103</v>
      </c>
      <c r="H839" s="18" t="n">
        <v>0.2</v>
      </c>
      <c r="I839" s="18" t="n">
        <v>1</v>
      </c>
      <c r="J839" s="19" t="n">
        <v>0.877980583199401</v>
      </c>
      <c r="K839" s="19" t="n">
        <v>0.532674488662168</v>
      </c>
      <c r="L839" s="16" t="n">
        <v>13.4478876219051</v>
      </c>
      <c r="M839" s="19" t="n">
        <v>0.915494093834132</v>
      </c>
      <c r="N839" s="19" t="n">
        <v>0.818658411998341</v>
      </c>
      <c r="O839" s="19" t="n">
        <v>0.877980583199401</v>
      </c>
      <c r="P839" s="19" t="n">
        <v>0.373760856245104</v>
      </c>
      <c r="Q839" s="17" t="s">
        <v>29</v>
      </c>
      <c r="R839" s="5" t="str">
        <f aca="false">IF(OR(Q839="Steel plate",Q839="Concrete jacket"),"Steel plate or jacket",Q839)</f>
        <v>Monitor</v>
      </c>
      <c r="S839" s="5" t="str">
        <f aca="false">IF(O839&lt;='Tree rules'!$C$4,IF(N839&lt;='Tree rules'!$C$5,IF(P839&lt;='Tree rules'!$C$7,"Monitor","Polymer laminate"),IF(P839&lt;='Tree rules'!$C$8,"Seal cracks","Polymer laminate")),IF(O839&lt;='Tree rules'!$C$6,IF(P839&lt;='Tree rules'!$C$9,"Polymer laminate","Steel plate or jacket"),IF(L839&lt;='Tree rules'!$C$10,"Steel plate or jacket","Polymer laminate")))</f>
        <v>Monitor</v>
      </c>
      <c r="T839" s="5" t="str">
        <f aca="false">IF(S839=R839,"Yes","No")</f>
        <v>Yes</v>
      </c>
    </row>
    <row r="840" customFormat="false" ht="15" hidden="false" customHeight="false" outlineLevel="0" collapsed="false">
      <c r="A840" s="15" t="n">
        <v>1222</v>
      </c>
      <c r="B840" s="16" t="n">
        <v>3.0262379123682</v>
      </c>
      <c r="C840" s="15" t="n">
        <v>230</v>
      </c>
      <c r="D840" s="15" t="n">
        <v>300</v>
      </c>
      <c r="E840" s="15" t="n">
        <v>20</v>
      </c>
      <c r="F840" s="16" t="n">
        <v>0.688332522525665</v>
      </c>
      <c r="G840" s="17" t="s">
        <v>103</v>
      </c>
      <c r="H840" s="18" t="n">
        <v>0.2</v>
      </c>
      <c r="I840" s="18" t="n">
        <v>1.5</v>
      </c>
      <c r="J840" s="19" t="n">
        <v>0.96213432707255</v>
      </c>
      <c r="K840" s="19" t="n">
        <v>0.443866737712717</v>
      </c>
      <c r="L840" s="16" t="n">
        <v>11.9143224896386</v>
      </c>
      <c r="M840" s="19" t="n">
        <v>0.947203178518107</v>
      </c>
      <c r="N840" s="19" t="n">
        <v>1.59447044350217</v>
      </c>
      <c r="O840" s="19" t="n">
        <v>1.22967177810927</v>
      </c>
      <c r="P840" s="19" t="n">
        <v>0.355915286301783</v>
      </c>
      <c r="Q840" s="17" t="s">
        <v>31</v>
      </c>
      <c r="R840" s="5" t="str">
        <f aca="false">IF(OR(Q840="Steel plate",Q840="Concrete jacket"),"Steel plate or jacket",Q840)</f>
        <v>Polymer laminate</v>
      </c>
      <c r="S840" s="5" t="str">
        <f aca="false">IF(O840&lt;='Tree rules'!$C$4,IF(N840&lt;='Tree rules'!$C$5,IF(P840&lt;='Tree rules'!$C$7,"Monitor","Polymer laminate"),IF(P840&lt;='Tree rules'!$C$8,"Seal cracks","Polymer laminate")),IF(O840&lt;='Tree rules'!$C$6,IF(P840&lt;='Tree rules'!$C$9,"Polymer laminate","Steel plate or jacket"),IF(L840&lt;='Tree rules'!$C$10,"Steel plate or jacket","Polymer laminate")))</f>
        <v>Polymer laminate</v>
      </c>
      <c r="T840" s="5" t="str">
        <f aca="false">IF(S840=R840,"Yes","No")</f>
        <v>Yes</v>
      </c>
    </row>
    <row r="841" customFormat="false" ht="15" hidden="false" customHeight="false" outlineLevel="0" collapsed="false">
      <c r="A841" s="15" t="n">
        <v>1223</v>
      </c>
      <c r="B841" s="16" t="n">
        <v>5.52858910217638</v>
      </c>
      <c r="C841" s="15" t="n">
        <v>300</v>
      </c>
      <c r="D841" s="15" t="n">
        <v>525</v>
      </c>
      <c r="E841" s="15" t="n">
        <v>25</v>
      </c>
      <c r="F841" s="16" t="n">
        <v>0.658614812073332</v>
      </c>
      <c r="G841" s="17" t="s">
        <v>101</v>
      </c>
      <c r="H841" s="18" t="n">
        <v>0.3</v>
      </c>
      <c r="I841" s="18" t="n">
        <v>1.5</v>
      </c>
      <c r="J841" s="19" t="n">
        <v>0.946111805870451</v>
      </c>
      <c r="K841" s="19" t="n">
        <v>0.544085615041425</v>
      </c>
      <c r="L841" s="16" t="n">
        <v>11.5903335475396</v>
      </c>
      <c r="M841" s="19" t="n">
        <v>0.939197187701698</v>
      </c>
      <c r="N841" s="19" t="n">
        <v>0.893715837681368</v>
      </c>
      <c r="O841" s="19" t="n">
        <v>1.16178479690819</v>
      </c>
      <c r="P841" s="19" t="n">
        <v>0.405582184650421</v>
      </c>
      <c r="Q841" s="17" t="s">
        <v>31</v>
      </c>
      <c r="R841" s="5" t="str">
        <f aca="false">IF(OR(Q841="Steel plate",Q841="Concrete jacket"),"Steel plate or jacket",Q841)</f>
        <v>Polymer laminate</v>
      </c>
      <c r="S841" s="5" t="str">
        <f aca="false">IF(O841&lt;='Tree rules'!$C$4,IF(N841&lt;='Tree rules'!$C$5,IF(P841&lt;='Tree rules'!$C$7,"Monitor","Polymer laminate"),IF(P841&lt;='Tree rules'!$C$8,"Seal cracks","Polymer laminate")),IF(O841&lt;='Tree rules'!$C$6,IF(P841&lt;='Tree rules'!$C$9,"Polymer laminate","Steel plate or jacket"),IF(L841&lt;='Tree rules'!$C$10,"Steel plate or jacket","Polymer laminate")))</f>
        <v>Polymer laminate</v>
      </c>
      <c r="T841" s="5" t="str">
        <f aca="false">IF(S841=R841,"Yes","No")</f>
        <v>Yes</v>
      </c>
    </row>
    <row r="842" customFormat="false" ht="15" hidden="false" customHeight="false" outlineLevel="0" collapsed="false">
      <c r="A842" s="15" t="n">
        <v>1225</v>
      </c>
      <c r="B842" s="16" t="n">
        <v>7.06127533206235</v>
      </c>
      <c r="C842" s="15" t="n">
        <v>230</v>
      </c>
      <c r="D842" s="15" t="n">
        <v>650</v>
      </c>
      <c r="E842" s="15" t="n">
        <v>30</v>
      </c>
      <c r="F842" s="16" t="n">
        <v>0.680685971455249</v>
      </c>
      <c r="G842" s="17" t="s">
        <v>103</v>
      </c>
      <c r="H842" s="18" t="n">
        <v>0.2</v>
      </c>
      <c r="I842" s="18" t="n">
        <v>2</v>
      </c>
      <c r="J842" s="19" t="n">
        <v>0.89136460058628</v>
      </c>
      <c r="K842" s="19" t="n">
        <v>0.461183378362248</v>
      </c>
      <c r="L842" s="16" t="n">
        <v>11.7296932426285</v>
      </c>
      <c r="M842" s="19" t="n">
        <v>0.938279271175541</v>
      </c>
      <c r="N842" s="19" t="n">
        <v>1.38587727618018</v>
      </c>
      <c r="O842" s="19" t="n">
        <v>1.37164666332166</v>
      </c>
      <c r="P842" s="19" t="n">
        <v>0.425859925605348</v>
      </c>
      <c r="Q842" s="17" t="s">
        <v>104</v>
      </c>
      <c r="R842" s="5" t="str">
        <f aca="false">IF(OR(Q842="Steel plate",Q842="Concrete jacket"),"Steel plate or jacket",Q842)</f>
        <v>Steel plate or jacket</v>
      </c>
      <c r="S842" s="5" t="str">
        <f aca="false">IF(O842&lt;='Tree rules'!$C$4,IF(N842&lt;='Tree rules'!$C$5,IF(P842&lt;='Tree rules'!$C$7,"Monitor","Polymer laminate"),IF(P842&lt;='Tree rules'!$C$8,"Seal cracks","Polymer laminate")),IF(O842&lt;='Tree rules'!$C$6,IF(P842&lt;='Tree rules'!$C$9,"Polymer laminate","Steel plate or jacket"),IF(L842&lt;='Tree rules'!$C$10,"Steel plate or jacket","Polymer laminate")))</f>
        <v>Steel plate or jacket</v>
      </c>
      <c r="T842" s="5" t="str">
        <f aca="false">IF(S842=R842,"Yes","No")</f>
        <v>Yes</v>
      </c>
    </row>
    <row r="843" customFormat="false" ht="15" hidden="false" customHeight="false" outlineLevel="0" collapsed="false">
      <c r="A843" s="15" t="n">
        <v>1226</v>
      </c>
      <c r="B843" s="16" t="n">
        <v>6.45492623805417</v>
      </c>
      <c r="C843" s="15" t="n">
        <v>300</v>
      </c>
      <c r="D843" s="15" t="n">
        <v>650</v>
      </c>
      <c r="E843" s="15" t="n">
        <v>30</v>
      </c>
      <c r="F843" s="16" t="n">
        <v>0.695812326376477</v>
      </c>
      <c r="G843" s="17" t="s">
        <v>101</v>
      </c>
      <c r="H843" s="18" t="n">
        <v>0.3</v>
      </c>
      <c r="I843" s="18" t="n">
        <v>1.5</v>
      </c>
      <c r="J843" s="19" t="n">
        <v>0.963885757057349</v>
      </c>
      <c r="K843" s="19" t="n">
        <v>0.451885541187912</v>
      </c>
      <c r="L843" s="16" t="n">
        <v>10.722468833977</v>
      </c>
      <c r="M843" s="19" t="n">
        <v>0.325743196764845</v>
      </c>
      <c r="N843" s="19" t="n">
        <v>0.908113713079646</v>
      </c>
      <c r="O843" s="19" t="n">
        <v>1.22804561710043</v>
      </c>
      <c r="P843" s="19" t="n">
        <v>1.00169606968964</v>
      </c>
      <c r="Q843" s="17" t="s">
        <v>31</v>
      </c>
      <c r="R843" s="5" t="str">
        <f aca="false">IF(OR(Q843="Steel plate",Q843="Concrete jacket"),"Steel plate or jacket",Q843)</f>
        <v>Polymer laminate</v>
      </c>
      <c r="S843" s="5" t="str">
        <f aca="false">IF(O843&lt;='Tree rules'!$C$4,IF(N843&lt;='Tree rules'!$C$5,IF(P843&lt;='Tree rules'!$C$7,"Monitor","Polymer laminate"),IF(P843&lt;='Tree rules'!$C$8,"Seal cracks","Polymer laminate")),IF(O843&lt;='Tree rules'!$C$6,IF(P843&lt;='Tree rules'!$C$9,"Polymer laminate","Steel plate or jacket"),IF(L843&lt;='Tree rules'!$C$10,"Steel plate or jacket","Polymer laminate")))</f>
        <v>Polymer laminate</v>
      </c>
      <c r="T843" s="5" t="str">
        <f aca="false">IF(S843=R843,"Yes","No")</f>
        <v>Yes</v>
      </c>
    </row>
    <row r="844" customFormat="false" ht="15" hidden="false" customHeight="false" outlineLevel="0" collapsed="false">
      <c r="A844" s="15" t="n">
        <v>1227</v>
      </c>
      <c r="B844" s="16" t="n">
        <v>3.83304540780528</v>
      </c>
      <c r="C844" s="15" t="n">
        <v>300</v>
      </c>
      <c r="D844" s="15" t="n">
        <v>325</v>
      </c>
      <c r="E844" s="15" t="n">
        <v>30</v>
      </c>
      <c r="F844" s="16" t="n">
        <v>0.756099314943392</v>
      </c>
      <c r="G844" s="17" t="s">
        <v>101</v>
      </c>
      <c r="H844" s="18" t="n">
        <v>0.3</v>
      </c>
      <c r="I844" s="18" t="n">
        <v>2</v>
      </c>
      <c r="J844" s="19" t="n">
        <v>0.863767276374558</v>
      </c>
      <c r="K844" s="19" t="n">
        <v>0.586766502354284</v>
      </c>
      <c r="L844" s="16" t="n">
        <v>13.8377090534487</v>
      </c>
      <c r="M844" s="19" t="n">
        <v>0.453739070550049</v>
      </c>
      <c r="N844" s="19" t="n">
        <v>1.40153678616137</v>
      </c>
      <c r="O844" s="19" t="n">
        <v>1.22070484914273</v>
      </c>
      <c r="P844" s="19" t="n">
        <v>0.842406057451227</v>
      </c>
      <c r="Q844" s="17" t="s">
        <v>31</v>
      </c>
      <c r="R844" s="5" t="str">
        <f aca="false">IF(OR(Q844="Steel plate",Q844="Concrete jacket"),"Steel plate or jacket",Q844)</f>
        <v>Polymer laminate</v>
      </c>
      <c r="S844" s="5" t="str">
        <f aca="false">IF(O844&lt;='Tree rules'!$C$4,IF(N844&lt;='Tree rules'!$C$5,IF(P844&lt;='Tree rules'!$C$7,"Monitor","Polymer laminate"),IF(P844&lt;='Tree rules'!$C$8,"Seal cracks","Polymer laminate")),IF(O844&lt;='Tree rules'!$C$6,IF(P844&lt;='Tree rules'!$C$9,"Polymer laminate","Steel plate or jacket"),IF(L844&lt;='Tree rules'!$C$10,"Steel plate or jacket","Polymer laminate")))</f>
        <v>Polymer laminate</v>
      </c>
      <c r="T844" s="5" t="str">
        <f aca="false">IF(S844=R844,"Yes","No")</f>
        <v>Yes</v>
      </c>
    </row>
    <row r="845" customFormat="false" ht="15" hidden="false" customHeight="false" outlineLevel="0" collapsed="false">
      <c r="A845" s="15" t="n">
        <v>1229</v>
      </c>
      <c r="B845" s="16" t="n">
        <v>5.56556796738309</v>
      </c>
      <c r="C845" s="15" t="n">
        <v>300</v>
      </c>
      <c r="D845" s="15" t="n">
        <v>450</v>
      </c>
      <c r="E845" s="15" t="n">
        <v>30</v>
      </c>
      <c r="F845" s="16" t="n">
        <v>0.663570725510715</v>
      </c>
      <c r="G845" s="17" t="s">
        <v>101</v>
      </c>
      <c r="H845" s="18" t="n">
        <v>0.3</v>
      </c>
      <c r="I845" s="18" t="n">
        <v>2</v>
      </c>
      <c r="J845" s="19" t="n">
        <v>0.992921835128625</v>
      </c>
      <c r="K845" s="19" t="n">
        <v>0.411673260214614</v>
      </c>
      <c r="L845" s="16" t="n">
        <v>13.7761583351067</v>
      </c>
      <c r="M845" s="19" t="n">
        <v>0.948182426546368</v>
      </c>
      <c r="N845" s="19" t="n">
        <v>1.10598774440256</v>
      </c>
      <c r="O845" s="19" t="n">
        <v>1.57708430125157</v>
      </c>
      <c r="P845" s="19" t="n">
        <v>0.484759103545494</v>
      </c>
      <c r="Q845" s="17" t="s">
        <v>31</v>
      </c>
      <c r="R845" s="5" t="str">
        <f aca="false">IF(OR(Q845="Steel plate",Q845="Concrete jacket"),"Steel plate or jacket",Q845)</f>
        <v>Polymer laminate</v>
      </c>
      <c r="S845" s="5" t="str">
        <f aca="false">IF(O845&lt;='Tree rules'!$C$4,IF(N845&lt;='Tree rules'!$C$5,IF(P845&lt;='Tree rules'!$C$7,"Monitor","Polymer laminate"),IF(P845&lt;='Tree rules'!$C$8,"Seal cracks","Polymer laminate")),IF(O845&lt;='Tree rules'!$C$6,IF(P845&lt;='Tree rules'!$C$9,"Polymer laminate","Steel plate or jacket"),IF(L845&lt;='Tree rules'!$C$10,"Steel plate or jacket","Polymer laminate")))</f>
        <v>Polymer laminate</v>
      </c>
      <c r="T845" s="5" t="str">
        <f aca="false">IF(S845=R845,"Yes","No")</f>
        <v>Yes</v>
      </c>
    </row>
    <row r="846" customFormat="false" ht="15" hidden="false" customHeight="false" outlineLevel="0" collapsed="false">
      <c r="A846" s="15" t="n">
        <v>1230</v>
      </c>
      <c r="B846" s="16" t="n">
        <v>6.83633887149109</v>
      </c>
      <c r="C846" s="15" t="n">
        <v>300</v>
      </c>
      <c r="D846" s="15" t="n">
        <v>675</v>
      </c>
      <c r="E846" s="15" t="n">
        <v>25</v>
      </c>
      <c r="F846" s="16" t="n">
        <v>0.835085766504464</v>
      </c>
      <c r="G846" s="17" t="s">
        <v>101</v>
      </c>
      <c r="H846" s="18" t="n">
        <v>0.3</v>
      </c>
      <c r="I846" s="18" t="n">
        <v>1</v>
      </c>
      <c r="J846" s="19" t="n">
        <v>0.96066987704554</v>
      </c>
      <c r="K846" s="19" t="n">
        <v>0.496987141150504</v>
      </c>
      <c r="L846" s="16" t="n">
        <v>10.903251788662</v>
      </c>
      <c r="M846" s="19" t="n">
        <v>0.555322382888152</v>
      </c>
      <c r="N846" s="19" t="n">
        <v>0.611227790923709</v>
      </c>
      <c r="O846" s="19" t="n">
        <v>0.96066987704554</v>
      </c>
      <c r="P846" s="19" t="n">
        <v>0.681162505101933</v>
      </c>
      <c r="Q846" s="17" t="s">
        <v>29</v>
      </c>
      <c r="R846" s="5" t="str">
        <f aca="false">IF(OR(Q846="Steel plate",Q846="Concrete jacket"),"Steel plate or jacket",Q846)</f>
        <v>Monitor</v>
      </c>
      <c r="S846" s="5" t="str">
        <f aca="false">IF(O846&lt;='Tree rules'!$C$4,IF(N846&lt;='Tree rules'!$C$5,IF(P846&lt;='Tree rules'!$C$7,"Monitor","Polymer laminate"),IF(P846&lt;='Tree rules'!$C$8,"Seal cracks","Polymer laminate")),IF(O846&lt;='Tree rules'!$C$6,IF(P846&lt;='Tree rules'!$C$9,"Polymer laminate","Steel plate or jacket"),IF(L846&lt;='Tree rules'!$C$10,"Steel plate or jacket","Polymer laminate")))</f>
        <v>Monitor</v>
      </c>
      <c r="T846" s="5" t="str">
        <f aca="false">IF(S846=R846,"Yes","No")</f>
        <v>Yes</v>
      </c>
    </row>
    <row r="847" customFormat="false" ht="15" hidden="false" customHeight="false" outlineLevel="0" collapsed="false">
      <c r="A847" s="15" t="n">
        <v>1231</v>
      </c>
      <c r="B847" s="16" t="n">
        <v>3.93337253382049</v>
      </c>
      <c r="C847" s="15" t="n">
        <v>230</v>
      </c>
      <c r="D847" s="15" t="n">
        <v>375</v>
      </c>
      <c r="E847" s="15" t="n">
        <v>30</v>
      </c>
      <c r="F847" s="16" t="n">
        <v>0.797126720614828</v>
      </c>
      <c r="G847" s="17" t="s">
        <v>101</v>
      </c>
      <c r="H847" s="18" t="n">
        <v>0.3</v>
      </c>
      <c r="I847" s="18" t="n">
        <v>1.5</v>
      </c>
      <c r="J847" s="19" t="n">
        <v>0.870061857224205</v>
      </c>
      <c r="K847" s="19" t="n">
        <v>0.606042471794988</v>
      </c>
      <c r="L847" s="16" t="n">
        <v>11.9555396164757</v>
      </c>
      <c r="M847" s="19" t="n">
        <v>0.646537784517633</v>
      </c>
      <c r="N847" s="19" t="n">
        <v>0.758988056888936</v>
      </c>
      <c r="O847" s="19" t="n">
        <v>1.04144556655296</v>
      </c>
      <c r="P847" s="19" t="n">
        <v>0.551287836611923</v>
      </c>
      <c r="Q847" s="17" t="s">
        <v>31</v>
      </c>
      <c r="R847" s="5" t="str">
        <f aca="false">IF(OR(Q847="Steel plate",Q847="Concrete jacket"),"Steel plate or jacket",Q847)</f>
        <v>Polymer laminate</v>
      </c>
      <c r="S847" s="5" t="str">
        <f aca="false">IF(O847&lt;='Tree rules'!$C$4,IF(N847&lt;='Tree rules'!$C$5,IF(P847&lt;='Tree rules'!$C$7,"Monitor","Polymer laminate"),IF(P847&lt;='Tree rules'!$C$8,"Seal cracks","Polymer laminate")),IF(O847&lt;='Tree rules'!$C$6,IF(P847&lt;='Tree rules'!$C$9,"Polymer laminate","Steel plate or jacket"),IF(L847&lt;='Tree rules'!$C$10,"Steel plate or jacket","Polymer laminate")))</f>
        <v>Polymer laminate</v>
      </c>
      <c r="T847" s="5" t="str">
        <f aca="false">IF(S847=R847,"Yes","No")</f>
        <v>Yes</v>
      </c>
    </row>
    <row r="848" customFormat="false" ht="15" hidden="false" customHeight="false" outlineLevel="0" collapsed="false">
      <c r="A848" s="15" t="n">
        <v>1232</v>
      </c>
      <c r="B848" s="16" t="n">
        <v>3.71561431899964</v>
      </c>
      <c r="C848" s="15" t="n">
        <v>300</v>
      </c>
      <c r="D848" s="15" t="n">
        <v>375</v>
      </c>
      <c r="E848" s="15" t="n">
        <v>20</v>
      </c>
      <c r="F848" s="16" t="n">
        <v>0.569472988566126</v>
      </c>
      <c r="G848" s="17" t="s">
        <v>103</v>
      </c>
      <c r="H848" s="18" t="n">
        <v>0.2</v>
      </c>
      <c r="I848" s="18" t="n">
        <v>1.5</v>
      </c>
      <c r="J848" s="19" t="n">
        <v>0.889371594740746</v>
      </c>
      <c r="K848" s="19" t="n">
        <v>0.490527963071453</v>
      </c>
      <c r="L848" s="16" t="n">
        <v>11.2254209033222</v>
      </c>
      <c r="M848" s="19" t="n">
        <v>0.649945996739793</v>
      </c>
      <c r="N848" s="19" t="n">
        <v>1.09659069681327</v>
      </c>
      <c r="O848" s="19" t="n">
        <v>1.11592657372023</v>
      </c>
      <c r="P848" s="19" t="n">
        <v>0.440863534884701</v>
      </c>
      <c r="Q848" s="17" t="s">
        <v>31</v>
      </c>
      <c r="R848" s="5" t="str">
        <f aca="false">IF(OR(Q848="Steel plate",Q848="Concrete jacket"),"Steel plate or jacket",Q848)</f>
        <v>Polymer laminate</v>
      </c>
      <c r="S848" s="5" t="str">
        <f aca="false">IF(O848&lt;='Tree rules'!$C$4,IF(N848&lt;='Tree rules'!$C$5,IF(P848&lt;='Tree rules'!$C$7,"Monitor","Polymer laminate"),IF(P848&lt;='Tree rules'!$C$8,"Seal cracks","Polymer laminate")),IF(O848&lt;='Tree rules'!$C$6,IF(P848&lt;='Tree rules'!$C$9,"Polymer laminate","Steel plate or jacket"),IF(L848&lt;='Tree rules'!$C$10,"Steel plate or jacket","Polymer laminate")))</f>
        <v>Polymer laminate</v>
      </c>
      <c r="T848" s="5" t="str">
        <f aca="false">IF(S848=R848,"Yes","No")</f>
        <v>Yes</v>
      </c>
    </row>
    <row r="849" customFormat="false" ht="15" hidden="false" customHeight="false" outlineLevel="0" collapsed="false">
      <c r="A849" s="15" t="n">
        <v>1234</v>
      </c>
      <c r="B849" s="16" t="n">
        <v>5.22701473814834</v>
      </c>
      <c r="C849" s="15" t="n">
        <v>300</v>
      </c>
      <c r="D849" s="15" t="n">
        <v>475</v>
      </c>
      <c r="E849" s="15" t="n">
        <v>20</v>
      </c>
      <c r="F849" s="16" t="n">
        <v>0.624901102811956</v>
      </c>
      <c r="G849" s="17" t="s">
        <v>101</v>
      </c>
      <c r="H849" s="18" t="n">
        <v>0.3</v>
      </c>
      <c r="I849" s="18" t="n">
        <v>1.5</v>
      </c>
      <c r="J849" s="19" t="n">
        <v>0.959658355132454</v>
      </c>
      <c r="K849" s="19" t="n">
        <v>0.609423432787985</v>
      </c>
      <c r="L849" s="16" t="n">
        <v>12.1841835388073</v>
      </c>
      <c r="M849" s="19" t="n">
        <v>0.340780913896143</v>
      </c>
      <c r="N849" s="19" t="n">
        <v>0.852198209989788</v>
      </c>
      <c r="O849" s="19" t="n">
        <v>1.14706838815444</v>
      </c>
      <c r="P849" s="19" t="n">
        <v>1.15486541553558</v>
      </c>
      <c r="Q849" s="17" t="s">
        <v>31</v>
      </c>
      <c r="R849" s="5" t="str">
        <f aca="false">IF(OR(Q849="Steel plate",Q849="Concrete jacket"),"Steel plate or jacket",Q849)</f>
        <v>Polymer laminate</v>
      </c>
      <c r="S849" s="5" t="str">
        <f aca="false">IF(O849&lt;='Tree rules'!$C$4,IF(N849&lt;='Tree rules'!$C$5,IF(P849&lt;='Tree rules'!$C$7,"Monitor","Polymer laminate"),IF(P849&lt;='Tree rules'!$C$8,"Seal cracks","Polymer laminate")),IF(O849&lt;='Tree rules'!$C$6,IF(P849&lt;='Tree rules'!$C$9,"Polymer laminate","Steel plate or jacket"),IF(L849&lt;='Tree rules'!$C$10,"Steel plate or jacket","Polymer laminate")))</f>
        <v>Polymer laminate</v>
      </c>
      <c r="T849" s="5" t="str">
        <f aca="false">IF(S849=R849,"Yes","No")</f>
        <v>Yes</v>
      </c>
    </row>
    <row r="850" customFormat="false" ht="15" hidden="false" customHeight="false" outlineLevel="0" collapsed="false">
      <c r="A850" s="15" t="n">
        <v>1236</v>
      </c>
      <c r="B850" s="16" t="n">
        <v>3.73746226636267</v>
      </c>
      <c r="C850" s="15" t="n">
        <v>230</v>
      </c>
      <c r="D850" s="15" t="n">
        <v>325</v>
      </c>
      <c r="E850" s="15" t="n">
        <v>30</v>
      </c>
      <c r="F850" s="16" t="n">
        <v>0.699968036696473</v>
      </c>
      <c r="G850" s="17" t="s">
        <v>101</v>
      </c>
      <c r="H850" s="18" t="n">
        <v>0.3</v>
      </c>
      <c r="I850" s="18" t="n">
        <v>1</v>
      </c>
      <c r="J850" s="19" t="n">
        <v>0.918121949755849</v>
      </c>
      <c r="K850" s="19" t="n">
        <v>0.575769739028843</v>
      </c>
      <c r="L850" s="16" t="n">
        <v>13.3005774603654</v>
      </c>
      <c r="M850" s="19" t="n">
        <v>0.516080079410242</v>
      </c>
      <c r="N850" s="19" t="n">
        <v>0.626301526432578</v>
      </c>
      <c r="O850" s="19" t="n">
        <v>0.918121949755849</v>
      </c>
      <c r="P850" s="19" t="n">
        <v>0.605072710287968</v>
      </c>
      <c r="Q850" s="17" t="s">
        <v>29</v>
      </c>
      <c r="R850" s="5" t="str">
        <f aca="false">IF(OR(Q850="Steel plate",Q850="Concrete jacket"),"Steel plate or jacket",Q850)</f>
        <v>Monitor</v>
      </c>
      <c r="S850" s="5" t="str">
        <f aca="false">IF(O850&lt;='Tree rules'!$C$4,IF(N850&lt;='Tree rules'!$C$5,IF(P850&lt;='Tree rules'!$C$7,"Monitor","Polymer laminate"),IF(P850&lt;='Tree rules'!$C$8,"Seal cracks","Polymer laminate")),IF(O850&lt;='Tree rules'!$C$6,IF(P850&lt;='Tree rules'!$C$9,"Polymer laminate","Steel plate or jacket"),IF(L850&lt;='Tree rules'!$C$10,"Steel plate or jacket","Polymer laminate")))</f>
        <v>Monitor</v>
      </c>
      <c r="T850" s="5" t="str">
        <f aca="false">IF(S850=R850,"Yes","No")</f>
        <v>Yes</v>
      </c>
    </row>
    <row r="851" customFormat="false" ht="15" hidden="false" customHeight="false" outlineLevel="0" collapsed="false">
      <c r="A851" s="15" t="n">
        <v>1237</v>
      </c>
      <c r="B851" s="16" t="n">
        <v>3.58802068590867</v>
      </c>
      <c r="C851" s="15" t="n">
        <v>300</v>
      </c>
      <c r="D851" s="15" t="n">
        <v>325</v>
      </c>
      <c r="E851" s="15" t="n">
        <v>25</v>
      </c>
      <c r="F851" s="16" t="n">
        <v>0.67080270183412</v>
      </c>
      <c r="G851" s="17" t="s">
        <v>101</v>
      </c>
      <c r="H851" s="18" t="n">
        <v>0.3</v>
      </c>
      <c r="I851" s="18" t="n">
        <v>1</v>
      </c>
      <c r="J851" s="19" t="n">
        <v>0.894791994841595</v>
      </c>
      <c r="K851" s="19" t="n">
        <v>0.638769046166564</v>
      </c>
      <c r="L851" s="16" t="n">
        <v>12.7687568893547</v>
      </c>
      <c r="M851" s="19" t="n">
        <v>0.480728554559142</v>
      </c>
      <c r="N851" s="19" t="n">
        <v>0.62034952552405</v>
      </c>
      <c r="O851" s="19" t="n">
        <v>0.894791994841595</v>
      </c>
      <c r="P851" s="19" t="n">
        <v>0.660254734934243</v>
      </c>
      <c r="Q851" s="17" t="s">
        <v>29</v>
      </c>
      <c r="R851" s="5" t="str">
        <f aca="false">IF(OR(Q851="Steel plate",Q851="Concrete jacket"),"Steel plate or jacket",Q851)</f>
        <v>Monitor</v>
      </c>
      <c r="S851" s="5" t="str">
        <f aca="false">IF(O851&lt;='Tree rules'!$C$4,IF(N851&lt;='Tree rules'!$C$5,IF(P851&lt;='Tree rules'!$C$7,"Monitor","Polymer laminate"),IF(P851&lt;='Tree rules'!$C$8,"Seal cracks","Polymer laminate")),IF(O851&lt;='Tree rules'!$C$6,IF(P851&lt;='Tree rules'!$C$9,"Polymer laminate","Steel plate or jacket"),IF(L851&lt;='Tree rules'!$C$10,"Steel plate or jacket","Polymer laminate")))</f>
        <v>Monitor</v>
      </c>
      <c r="T851" s="5" t="str">
        <f aca="false">IF(S851=R851,"Yes","No")</f>
        <v>Yes</v>
      </c>
    </row>
    <row r="852" customFormat="false" ht="15" hidden="false" customHeight="false" outlineLevel="0" collapsed="false">
      <c r="A852" s="15" t="n">
        <v>1238</v>
      </c>
      <c r="B852" s="16" t="n">
        <v>3.73229958107507</v>
      </c>
      <c r="C852" s="15" t="n">
        <v>300</v>
      </c>
      <c r="D852" s="15" t="n">
        <v>300</v>
      </c>
      <c r="E852" s="15" t="n">
        <v>30</v>
      </c>
      <c r="F852" s="16" t="n">
        <v>0.736310778185108</v>
      </c>
      <c r="G852" s="17" t="s">
        <v>103</v>
      </c>
      <c r="H852" s="18" t="n">
        <v>0.2</v>
      </c>
      <c r="I852" s="18" t="n">
        <v>1</v>
      </c>
      <c r="J852" s="19" t="n">
        <v>0.925556315986344</v>
      </c>
      <c r="K852" s="19" t="n">
        <v>0.592511761272233</v>
      </c>
      <c r="L852" s="16" t="n">
        <v>14.5792952385745</v>
      </c>
      <c r="M852" s="19" t="n">
        <v>0.927962491929107</v>
      </c>
      <c r="N852" s="19" t="n">
        <v>0.886137519417619</v>
      </c>
      <c r="O852" s="19" t="n">
        <v>0.925556315986344</v>
      </c>
      <c r="P852" s="19" t="n">
        <v>0.405484052207282</v>
      </c>
      <c r="Q852" s="17" t="s">
        <v>29</v>
      </c>
      <c r="R852" s="5" t="str">
        <f aca="false">IF(OR(Q852="Steel plate",Q852="Concrete jacket"),"Steel plate or jacket",Q852)</f>
        <v>Monitor</v>
      </c>
      <c r="S852" s="5" t="str">
        <f aca="false">IF(O852&lt;='Tree rules'!$C$4,IF(N852&lt;='Tree rules'!$C$5,IF(P852&lt;='Tree rules'!$C$7,"Monitor","Polymer laminate"),IF(P852&lt;='Tree rules'!$C$8,"Seal cracks","Polymer laminate")),IF(O852&lt;='Tree rules'!$C$6,IF(P852&lt;='Tree rules'!$C$9,"Polymer laminate","Steel plate or jacket"),IF(L852&lt;='Tree rules'!$C$10,"Steel plate or jacket","Polymer laminate")))</f>
        <v>Monitor</v>
      </c>
      <c r="T852" s="5" t="str">
        <f aca="false">IF(S852=R852,"Yes","No")</f>
        <v>Yes</v>
      </c>
    </row>
    <row r="853" customFormat="false" ht="15" hidden="false" customHeight="false" outlineLevel="0" collapsed="false">
      <c r="A853" s="15" t="n">
        <v>1239</v>
      </c>
      <c r="B853" s="16" t="n">
        <v>4.48536641227809</v>
      </c>
      <c r="C853" s="15" t="n">
        <v>230</v>
      </c>
      <c r="D853" s="15" t="n">
        <v>425</v>
      </c>
      <c r="E853" s="15" t="n">
        <v>30</v>
      </c>
      <c r="F853" s="16" t="n">
        <v>0.922619845496142</v>
      </c>
      <c r="G853" s="17" t="s">
        <v>101</v>
      </c>
      <c r="H853" s="18" t="n">
        <v>0.3</v>
      </c>
      <c r="I853" s="18" t="n">
        <v>1</v>
      </c>
      <c r="J853" s="19" t="n">
        <v>0.883877428156229</v>
      </c>
      <c r="K853" s="19" t="n">
        <v>0.470618688340952</v>
      </c>
      <c r="L853" s="16" t="n">
        <v>11.8347398740847</v>
      </c>
      <c r="M853" s="19" t="n">
        <v>0.639476666174683</v>
      </c>
      <c r="N853" s="19" t="n">
        <v>0.579727888330213</v>
      </c>
      <c r="O853" s="19" t="n">
        <v>0.883877428156229</v>
      </c>
      <c r="P853" s="19" t="n">
        <v>0.5453235783702</v>
      </c>
      <c r="Q853" s="17" t="s">
        <v>29</v>
      </c>
      <c r="R853" s="5" t="str">
        <f aca="false">IF(OR(Q853="Steel plate",Q853="Concrete jacket"),"Steel plate or jacket",Q853)</f>
        <v>Monitor</v>
      </c>
      <c r="S853" s="5" t="str">
        <f aca="false">IF(O853&lt;='Tree rules'!$C$4,IF(N853&lt;='Tree rules'!$C$5,IF(P853&lt;='Tree rules'!$C$7,"Monitor","Polymer laminate"),IF(P853&lt;='Tree rules'!$C$8,"Seal cracks","Polymer laminate")),IF(O853&lt;='Tree rules'!$C$6,IF(P853&lt;='Tree rules'!$C$9,"Polymer laminate","Steel plate or jacket"),IF(L853&lt;='Tree rules'!$C$10,"Steel plate or jacket","Polymer laminate")))</f>
        <v>Monitor</v>
      </c>
      <c r="T853" s="5" t="str">
        <f aca="false">IF(S853=R853,"Yes","No")</f>
        <v>Yes</v>
      </c>
    </row>
    <row r="854" customFormat="false" ht="15" hidden="false" customHeight="false" outlineLevel="0" collapsed="false">
      <c r="A854" s="15" t="n">
        <v>1241</v>
      </c>
      <c r="B854" s="16" t="n">
        <v>4.24636156823951</v>
      </c>
      <c r="C854" s="15" t="n">
        <v>300</v>
      </c>
      <c r="D854" s="15" t="n">
        <v>425</v>
      </c>
      <c r="E854" s="15" t="n">
        <v>25</v>
      </c>
      <c r="F854" s="16" t="n">
        <v>0.833313701217452</v>
      </c>
      <c r="G854" s="17" t="s">
        <v>103</v>
      </c>
      <c r="H854" s="18" t="n">
        <v>0.2</v>
      </c>
      <c r="I854" s="18" t="n">
        <v>1</v>
      </c>
      <c r="J854" s="19" t="n">
        <v>0.88159695415169</v>
      </c>
      <c r="K854" s="19" t="n">
        <v>0.614917765652726</v>
      </c>
      <c r="L854" s="16" t="n">
        <v>11.2635585364443</v>
      </c>
      <c r="M854" s="19" t="n">
        <v>0.836925711352512</v>
      </c>
      <c r="N854" s="19" t="n">
        <v>1.02242898768781</v>
      </c>
      <c r="O854" s="19" t="n">
        <v>0.88159695415169</v>
      </c>
      <c r="P854" s="19" t="n">
        <v>0.439321774018859</v>
      </c>
      <c r="Q854" s="17" t="s">
        <v>30</v>
      </c>
      <c r="R854" s="5" t="str">
        <f aca="false">IF(OR(Q854="Steel plate",Q854="Concrete jacket"),"Steel plate or jacket",Q854)</f>
        <v>Seal cracks</v>
      </c>
      <c r="S854" s="5" t="str">
        <f aca="false">IF(O854&lt;='Tree rules'!$C$4,IF(N854&lt;='Tree rules'!$C$5,IF(P854&lt;='Tree rules'!$C$7,"Monitor","Polymer laminate"),IF(P854&lt;='Tree rules'!$C$8,"Seal cracks","Polymer laminate")),IF(O854&lt;='Tree rules'!$C$6,IF(P854&lt;='Tree rules'!$C$9,"Polymer laminate","Steel plate or jacket"),IF(L854&lt;='Tree rules'!$C$10,"Steel plate or jacket","Polymer laminate")))</f>
        <v>Seal cracks</v>
      </c>
      <c r="T854" s="5" t="str">
        <f aca="false">IF(S854=R854,"Yes","No")</f>
        <v>Yes</v>
      </c>
    </row>
    <row r="855" customFormat="false" ht="15" hidden="false" customHeight="false" outlineLevel="0" collapsed="false">
      <c r="A855" s="15" t="n">
        <v>1242</v>
      </c>
      <c r="B855" s="16" t="n">
        <v>3.71379300577041</v>
      </c>
      <c r="C855" s="15" t="n">
        <v>230</v>
      </c>
      <c r="D855" s="15" t="n">
        <v>300</v>
      </c>
      <c r="E855" s="15" t="n">
        <v>30</v>
      </c>
      <c r="F855" s="16" t="n">
        <v>0.688332522525665</v>
      </c>
      <c r="G855" s="17" t="s">
        <v>101</v>
      </c>
      <c r="H855" s="18" t="n">
        <v>0.3</v>
      </c>
      <c r="I855" s="18" t="n">
        <v>1</v>
      </c>
      <c r="J855" s="19" t="n">
        <v>0.940891137163507</v>
      </c>
      <c r="K855" s="19" t="n">
        <v>0.566131008306247</v>
      </c>
      <c r="L855" s="16" t="n">
        <v>14.6212323061827</v>
      </c>
      <c r="M855" s="19" t="n">
        <v>0.506552394437556</v>
      </c>
      <c r="N855" s="19" t="n">
        <v>0.889907078763328</v>
      </c>
      <c r="O855" s="19" t="n">
        <v>0.940891137163507</v>
      </c>
      <c r="P855" s="19" t="n">
        <v>0.636360919514621</v>
      </c>
      <c r="Q855" s="17" t="s">
        <v>29</v>
      </c>
      <c r="R855" s="5" t="str">
        <f aca="false">IF(OR(Q855="Steel plate",Q855="Concrete jacket"),"Steel plate or jacket",Q855)</f>
        <v>Monitor</v>
      </c>
      <c r="S855" s="5" t="str">
        <f aca="false">IF(O855&lt;='Tree rules'!$C$4,IF(N855&lt;='Tree rules'!$C$5,IF(P855&lt;='Tree rules'!$C$7,"Monitor","Polymer laminate"),IF(P855&lt;='Tree rules'!$C$8,"Seal cracks","Polymer laminate")),IF(O855&lt;='Tree rules'!$C$6,IF(P855&lt;='Tree rules'!$C$9,"Polymer laminate","Steel plate or jacket"),IF(L855&lt;='Tree rules'!$C$10,"Steel plate or jacket","Polymer laminate")))</f>
        <v>Monitor</v>
      </c>
      <c r="T855" s="5" t="str">
        <f aca="false">IF(S855=R855,"Yes","No")</f>
        <v>Yes</v>
      </c>
    </row>
    <row r="856" customFormat="false" ht="15" hidden="false" customHeight="false" outlineLevel="0" collapsed="false">
      <c r="A856" s="15" t="n">
        <v>1243</v>
      </c>
      <c r="B856" s="16" t="n">
        <v>3.78252846477558</v>
      </c>
      <c r="C856" s="15" t="n">
        <v>300</v>
      </c>
      <c r="D856" s="15" t="n">
        <v>300</v>
      </c>
      <c r="E856" s="15" t="n">
        <v>20</v>
      </c>
      <c r="F856" s="16" t="n">
        <v>0.625711399885104</v>
      </c>
      <c r="G856" s="17" t="s">
        <v>102</v>
      </c>
      <c r="H856" s="18" t="n">
        <v>0.1</v>
      </c>
      <c r="I856" s="18" t="n">
        <v>2</v>
      </c>
      <c r="J856" s="19" t="n">
        <v>0.949250879556167</v>
      </c>
      <c r="K856" s="19" t="n">
        <v>0.603228422682255</v>
      </c>
      <c r="L856" s="16" t="n">
        <v>15.6951388579899</v>
      </c>
      <c r="M856" s="19" t="n">
        <v>0.6369546753105</v>
      </c>
      <c r="N856" s="19" t="n">
        <v>3.79799578287876</v>
      </c>
      <c r="O856" s="19" t="n">
        <v>1.32588664830792</v>
      </c>
      <c r="P856" s="19" t="n">
        <v>0.627192362521623</v>
      </c>
      <c r="Q856" s="17" t="s">
        <v>31</v>
      </c>
      <c r="R856" s="5" t="str">
        <f aca="false">IF(OR(Q856="Steel plate",Q856="Concrete jacket"),"Steel plate or jacket",Q856)</f>
        <v>Polymer laminate</v>
      </c>
      <c r="S856" s="5" t="str">
        <f aca="false">IF(O856&lt;='Tree rules'!$C$4,IF(N856&lt;='Tree rules'!$C$5,IF(P856&lt;='Tree rules'!$C$7,"Monitor","Polymer laminate"),IF(P856&lt;='Tree rules'!$C$8,"Seal cracks","Polymer laminate")),IF(O856&lt;='Tree rules'!$C$6,IF(P856&lt;='Tree rules'!$C$9,"Polymer laminate","Steel plate or jacket"),IF(L856&lt;='Tree rules'!$C$10,"Steel plate or jacket","Polymer laminate")))</f>
        <v>Polymer laminate</v>
      </c>
      <c r="T856" s="5" t="str">
        <f aca="false">IF(S856=R856,"Yes","No")</f>
        <v>Yes</v>
      </c>
    </row>
    <row r="857" customFormat="false" ht="15" hidden="false" customHeight="false" outlineLevel="0" collapsed="false">
      <c r="A857" s="15" t="n">
        <v>1244</v>
      </c>
      <c r="B857" s="16" t="n">
        <v>3.4537672428838</v>
      </c>
      <c r="C857" s="15" t="n">
        <v>230</v>
      </c>
      <c r="D857" s="15" t="n">
        <v>325</v>
      </c>
      <c r="E857" s="15" t="n">
        <v>30</v>
      </c>
      <c r="F857" s="16" t="n">
        <v>0.699968036696473</v>
      </c>
      <c r="G857" s="17" t="s">
        <v>101</v>
      </c>
      <c r="H857" s="18" t="n">
        <v>0.3</v>
      </c>
      <c r="I857" s="18" t="n">
        <v>1</v>
      </c>
      <c r="J857" s="19" t="n">
        <v>0.943149388976596</v>
      </c>
      <c r="K857" s="19" t="n">
        <v>0.63216906812558</v>
      </c>
      <c r="L857" s="16" t="n">
        <v>12.2909866294797</v>
      </c>
      <c r="M857" s="19" t="n">
        <v>0.771118609421406</v>
      </c>
      <c r="N857" s="19" t="n">
        <v>0.606906457074991</v>
      </c>
      <c r="O857" s="19" t="n">
        <v>0.943149388976596</v>
      </c>
      <c r="P857" s="19" t="n">
        <v>0.413447444153145</v>
      </c>
      <c r="Q857" s="17" t="s">
        <v>29</v>
      </c>
      <c r="R857" s="5" t="str">
        <f aca="false">IF(OR(Q857="Steel plate",Q857="Concrete jacket"),"Steel plate or jacket",Q857)</f>
        <v>Monitor</v>
      </c>
      <c r="S857" s="5" t="str">
        <f aca="false">IF(O857&lt;='Tree rules'!$C$4,IF(N857&lt;='Tree rules'!$C$5,IF(P857&lt;='Tree rules'!$C$7,"Monitor","Polymer laminate"),IF(P857&lt;='Tree rules'!$C$8,"Seal cracks","Polymer laminate")),IF(O857&lt;='Tree rules'!$C$6,IF(P857&lt;='Tree rules'!$C$9,"Polymer laminate","Steel plate or jacket"),IF(L857&lt;='Tree rules'!$C$10,"Steel plate or jacket","Polymer laminate")))</f>
        <v>Monitor</v>
      </c>
      <c r="T857" s="5" t="str">
        <f aca="false">IF(S857=R857,"Yes","No")</f>
        <v>Yes</v>
      </c>
    </row>
    <row r="858" customFormat="false" ht="15" hidden="false" customHeight="false" outlineLevel="0" collapsed="false">
      <c r="A858" s="15" t="n">
        <v>1245</v>
      </c>
      <c r="B858" s="16" t="n">
        <v>3.53216134119975</v>
      </c>
      <c r="C858" s="15" t="n">
        <v>230</v>
      </c>
      <c r="D858" s="15" t="n">
        <v>300</v>
      </c>
      <c r="E858" s="15" t="n">
        <v>25</v>
      </c>
      <c r="F858" s="16" t="n">
        <v>0.688332522525665</v>
      </c>
      <c r="G858" s="17" t="s">
        <v>103</v>
      </c>
      <c r="H858" s="18" t="n">
        <v>0.2</v>
      </c>
      <c r="I858" s="18" t="n">
        <v>1.5</v>
      </c>
      <c r="J858" s="19" t="n">
        <v>0.899707444626854</v>
      </c>
      <c r="K858" s="19" t="n">
        <v>0.421975983601182</v>
      </c>
      <c r="L858" s="16" t="n">
        <v>13.9061470125975</v>
      </c>
      <c r="M858" s="19" t="n">
        <v>0.71630657915512</v>
      </c>
      <c r="N858" s="19" t="n">
        <v>1.5843809397715</v>
      </c>
      <c r="O858" s="19" t="n">
        <v>1.15973369999042</v>
      </c>
      <c r="P858" s="19" t="n">
        <v>0.461990821642541</v>
      </c>
      <c r="Q858" s="17" t="s">
        <v>31</v>
      </c>
      <c r="R858" s="5" t="str">
        <f aca="false">IF(OR(Q858="Steel plate",Q858="Concrete jacket"),"Steel plate or jacket",Q858)</f>
        <v>Polymer laminate</v>
      </c>
      <c r="S858" s="5" t="str">
        <f aca="false">IF(O858&lt;='Tree rules'!$C$4,IF(N858&lt;='Tree rules'!$C$5,IF(P858&lt;='Tree rules'!$C$7,"Monitor","Polymer laminate"),IF(P858&lt;='Tree rules'!$C$8,"Seal cracks","Polymer laminate")),IF(O858&lt;='Tree rules'!$C$6,IF(P858&lt;='Tree rules'!$C$9,"Polymer laminate","Steel plate or jacket"),IF(L858&lt;='Tree rules'!$C$10,"Steel plate or jacket","Polymer laminate")))</f>
        <v>Polymer laminate</v>
      </c>
      <c r="T858" s="5" t="str">
        <f aca="false">IF(S858=R858,"Yes","No")</f>
        <v>Yes</v>
      </c>
    </row>
    <row r="859" customFormat="false" ht="15" hidden="false" customHeight="false" outlineLevel="0" collapsed="false">
      <c r="A859" s="15" t="n">
        <v>1247</v>
      </c>
      <c r="B859" s="16" t="n">
        <v>7.37809552948864</v>
      </c>
      <c r="C859" s="15" t="n">
        <v>300</v>
      </c>
      <c r="D859" s="15" t="n">
        <v>700</v>
      </c>
      <c r="E859" s="15" t="n">
        <v>25</v>
      </c>
      <c r="F859" s="16" t="n">
        <v>0.642452485396686</v>
      </c>
      <c r="G859" s="17" t="s">
        <v>103</v>
      </c>
      <c r="H859" s="18" t="n">
        <v>0.2</v>
      </c>
      <c r="I859" s="18" t="n">
        <v>1</v>
      </c>
      <c r="J859" s="19" t="n">
        <v>0.905582641008418</v>
      </c>
      <c r="K859" s="19" t="n">
        <v>0.617042879463962</v>
      </c>
      <c r="L859" s="16" t="n">
        <v>11.316097437866</v>
      </c>
      <c r="M859" s="19" t="n">
        <v>0.694430052579311</v>
      </c>
      <c r="N859" s="19" t="n">
        <v>0.900593224352532</v>
      </c>
      <c r="O859" s="19" t="n">
        <v>0.905582641008418</v>
      </c>
      <c r="P859" s="19" t="n">
        <v>0.496869895150251</v>
      </c>
      <c r="Q859" s="17" t="s">
        <v>29</v>
      </c>
      <c r="R859" s="5" t="str">
        <f aca="false">IF(OR(Q859="Steel plate",Q859="Concrete jacket"),"Steel plate or jacket",Q859)</f>
        <v>Monitor</v>
      </c>
      <c r="S859" s="5" t="str">
        <f aca="false">IF(O859&lt;='Tree rules'!$C$4,IF(N859&lt;='Tree rules'!$C$5,IF(P859&lt;='Tree rules'!$C$7,"Monitor","Polymer laminate"),IF(P859&lt;='Tree rules'!$C$8,"Seal cracks","Polymer laminate")),IF(O859&lt;='Tree rules'!$C$6,IF(P859&lt;='Tree rules'!$C$9,"Polymer laminate","Steel plate or jacket"),IF(L859&lt;='Tree rules'!$C$10,"Steel plate or jacket","Polymer laminate")))</f>
        <v>Monitor</v>
      </c>
      <c r="T859" s="5" t="str">
        <f aca="false">IF(S859=R859,"Yes","No")</f>
        <v>Yes</v>
      </c>
    </row>
    <row r="860" customFormat="false" ht="15" hidden="false" customHeight="false" outlineLevel="0" collapsed="false">
      <c r="A860" s="15" t="n">
        <v>1251</v>
      </c>
      <c r="B860" s="16" t="n">
        <v>6.54151207268109</v>
      </c>
      <c r="C860" s="15" t="n">
        <v>300</v>
      </c>
      <c r="D860" s="15" t="n">
        <v>600</v>
      </c>
      <c r="E860" s="15" t="n">
        <v>25</v>
      </c>
      <c r="F860" s="16" t="n">
        <v>0.604879451954714</v>
      </c>
      <c r="G860" s="17" t="s">
        <v>101</v>
      </c>
      <c r="H860" s="18" t="n">
        <v>0.3</v>
      </c>
      <c r="I860" s="18" t="n">
        <v>1</v>
      </c>
      <c r="J860" s="19" t="n">
        <v>0.901966500232034</v>
      </c>
      <c r="K860" s="19" t="n">
        <v>0.492227752411354</v>
      </c>
      <c r="L860" s="16" t="n">
        <v>11.8077835246951</v>
      </c>
      <c r="M860" s="19" t="n">
        <v>0.798738326661192</v>
      </c>
      <c r="N860" s="19" t="n">
        <v>0.542658922750803</v>
      </c>
      <c r="O860" s="19" t="n">
        <v>0.901966500232034</v>
      </c>
      <c r="P860" s="19" t="n">
        <v>0.386921745876928</v>
      </c>
      <c r="Q860" s="17" t="s">
        <v>29</v>
      </c>
      <c r="R860" s="5" t="str">
        <f aca="false">IF(OR(Q860="Steel plate",Q860="Concrete jacket"),"Steel plate or jacket",Q860)</f>
        <v>Monitor</v>
      </c>
      <c r="S860" s="5" t="str">
        <f aca="false">IF(O860&lt;='Tree rules'!$C$4,IF(N860&lt;='Tree rules'!$C$5,IF(P860&lt;='Tree rules'!$C$7,"Monitor","Polymer laminate"),IF(P860&lt;='Tree rules'!$C$8,"Seal cracks","Polymer laminate")),IF(O860&lt;='Tree rules'!$C$6,IF(P860&lt;='Tree rules'!$C$9,"Polymer laminate","Steel plate or jacket"),IF(L860&lt;='Tree rules'!$C$10,"Steel plate or jacket","Polymer laminate")))</f>
        <v>Monitor</v>
      </c>
      <c r="T860" s="5" t="str">
        <f aca="false">IF(S860=R860,"Yes","No")</f>
        <v>Yes</v>
      </c>
    </row>
    <row r="861" customFormat="false" ht="15" hidden="false" customHeight="false" outlineLevel="0" collapsed="false">
      <c r="A861" s="15" t="n">
        <v>1253</v>
      </c>
      <c r="B861" s="16" t="n">
        <v>6.31701283043647</v>
      </c>
      <c r="C861" s="15" t="n">
        <v>230</v>
      </c>
      <c r="D861" s="15" t="n">
        <v>550</v>
      </c>
      <c r="E861" s="15" t="n">
        <v>30</v>
      </c>
      <c r="F861" s="16" t="n">
        <v>0.816280786486175</v>
      </c>
      <c r="G861" s="17" t="s">
        <v>103</v>
      </c>
      <c r="H861" s="18" t="n">
        <v>0.2</v>
      </c>
      <c r="I861" s="18" t="n">
        <v>2</v>
      </c>
      <c r="J861" s="19" t="n">
        <v>0.857886221625379</v>
      </c>
      <c r="K861" s="19" t="n">
        <v>0.586204869341811</v>
      </c>
      <c r="L861" s="16" t="n">
        <v>12.5836908972838</v>
      </c>
      <c r="M861" s="19" t="n">
        <v>0.655937463684291</v>
      </c>
      <c r="N861" s="19" t="n">
        <v>1.29017602021561</v>
      </c>
      <c r="O861" s="19" t="n">
        <v>1.21287536279271</v>
      </c>
      <c r="P861" s="19" t="n">
        <v>0.696636446947029</v>
      </c>
      <c r="Q861" s="17" t="s">
        <v>31</v>
      </c>
      <c r="R861" s="5" t="str">
        <f aca="false">IF(OR(Q861="Steel plate",Q861="Concrete jacket"),"Steel plate or jacket",Q861)</f>
        <v>Polymer laminate</v>
      </c>
      <c r="S861" s="5" t="str">
        <f aca="false">IF(O861&lt;='Tree rules'!$C$4,IF(N861&lt;='Tree rules'!$C$5,IF(P861&lt;='Tree rules'!$C$7,"Monitor","Polymer laminate"),IF(P861&lt;='Tree rules'!$C$8,"Seal cracks","Polymer laminate")),IF(O861&lt;='Tree rules'!$C$6,IF(P861&lt;='Tree rules'!$C$9,"Polymer laminate","Steel plate or jacket"),IF(L861&lt;='Tree rules'!$C$10,"Steel plate or jacket","Polymer laminate")))</f>
        <v>Polymer laminate</v>
      </c>
      <c r="T861" s="5" t="str">
        <f aca="false">IF(S861=R861,"Yes","No")</f>
        <v>Yes</v>
      </c>
    </row>
    <row r="862" customFormat="false" ht="15" hidden="false" customHeight="false" outlineLevel="0" collapsed="false">
      <c r="A862" s="15" t="n">
        <v>1257</v>
      </c>
      <c r="B862" s="16" t="n">
        <v>3.96572001182103</v>
      </c>
      <c r="C862" s="15" t="n">
        <v>230</v>
      </c>
      <c r="D862" s="15" t="n">
        <v>350</v>
      </c>
      <c r="E862" s="15" t="n">
        <v>30</v>
      </c>
      <c r="F862" s="16" t="n">
        <v>0.604970452323595</v>
      </c>
      <c r="G862" s="17" t="s">
        <v>102</v>
      </c>
      <c r="H862" s="18" t="n">
        <v>0.1</v>
      </c>
      <c r="I862" s="18" t="n">
        <v>1</v>
      </c>
      <c r="J862" s="19" t="n">
        <v>0.906798828537029</v>
      </c>
      <c r="K862" s="19" t="n">
        <v>0.442593682961091</v>
      </c>
      <c r="L862" s="16" t="n">
        <v>13.7222145737752</v>
      </c>
      <c r="M862" s="19" t="n">
        <v>0.510409758033094</v>
      </c>
      <c r="N862" s="19" t="n">
        <v>2.91890551034266</v>
      </c>
      <c r="O862" s="19" t="n">
        <v>0.906798828537029</v>
      </c>
      <c r="P862" s="19" t="n">
        <v>0.435548313481336</v>
      </c>
      <c r="Q862" s="17" t="s">
        <v>30</v>
      </c>
      <c r="R862" s="5" t="str">
        <f aca="false">IF(OR(Q862="Steel plate",Q862="Concrete jacket"),"Steel plate or jacket",Q862)</f>
        <v>Seal cracks</v>
      </c>
      <c r="S862" s="5" t="str">
        <f aca="false">IF(O862&lt;='Tree rules'!$C$4,IF(N862&lt;='Tree rules'!$C$5,IF(P862&lt;='Tree rules'!$C$7,"Monitor","Polymer laminate"),IF(P862&lt;='Tree rules'!$C$8,"Seal cracks","Polymer laminate")),IF(O862&lt;='Tree rules'!$C$6,IF(P862&lt;='Tree rules'!$C$9,"Polymer laminate","Steel plate or jacket"),IF(L862&lt;='Tree rules'!$C$10,"Steel plate or jacket","Polymer laminate")))</f>
        <v>Seal cracks</v>
      </c>
      <c r="T862" s="5" t="str">
        <f aca="false">IF(S862=R862,"Yes","No")</f>
        <v>Yes</v>
      </c>
    </row>
    <row r="863" customFormat="false" ht="15" hidden="false" customHeight="false" outlineLevel="0" collapsed="false">
      <c r="A863" s="15" t="n">
        <v>1258</v>
      </c>
      <c r="B863" s="16" t="n">
        <v>6.45203140215966</v>
      </c>
      <c r="C863" s="15" t="n">
        <v>300</v>
      </c>
      <c r="D863" s="15" t="n">
        <v>625</v>
      </c>
      <c r="E863" s="15" t="n">
        <v>30</v>
      </c>
      <c r="F863" s="16" t="n">
        <v>0.694514438099298</v>
      </c>
      <c r="G863" s="17" t="s">
        <v>103</v>
      </c>
      <c r="H863" s="18" t="n">
        <v>0.2</v>
      </c>
      <c r="I863" s="18" t="n">
        <v>2</v>
      </c>
      <c r="J863" s="19" t="n">
        <v>0.940541898228261</v>
      </c>
      <c r="K863" s="19" t="n">
        <v>0.539837080843904</v>
      </c>
      <c r="L863" s="16" t="n">
        <v>11.143404839654</v>
      </c>
      <c r="M863" s="19" t="n">
        <v>0.815245734262461</v>
      </c>
      <c r="N863" s="19" t="n">
        <v>1.26279624037824</v>
      </c>
      <c r="O863" s="19" t="n">
        <v>1.37334440370559</v>
      </c>
      <c r="P863" s="19" t="n">
        <v>0.499378434792522</v>
      </c>
      <c r="Q863" s="17" t="s">
        <v>31</v>
      </c>
      <c r="R863" s="5" t="str">
        <f aca="false">IF(OR(Q863="Steel plate",Q863="Concrete jacket"),"Steel plate or jacket",Q863)</f>
        <v>Polymer laminate</v>
      </c>
      <c r="S863" s="5" t="str">
        <f aca="false">IF(O863&lt;='Tree rules'!$C$4,IF(N863&lt;='Tree rules'!$C$5,IF(P863&lt;='Tree rules'!$C$7,"Monitor","Polymer laminate"),IF(P863&lt;='Tree rules'!$C$8,"Seal cracks","Polymer laminate")),IF(O863&lt;='Tree rules'!$C$6,IF(P863&lt;='Tree rules'!$C$9,"Polymer laminate","Steel plate or jacket"),IF(L863&lt;='Tree rules'!$C$10,"Steel plate or jacket","Polymer laminate")))</f>
        <v>Steel plate or jacket</v>
      </c>
      <c r="T863" s="5" t="str">
        <f aca="false">IF(S863=R863,"Yes","No")</f>
        <v>No</v>
      </c>
    </row>
    <row r="864" customFormat="false" ht="15" hidden="false" customHeight="false" outlineLevel="0" collapsed="false">
      <c r="A864" s="15" t="n">
        <v>1259</v>
      </c>
      <c r="B864" s="16" t="n">
        <v>7.22609821939389</v>
      </c>
      <c r="C864" s="15" t="n">
        <v>230</v>
      </c>
      <c r="D864" s="15" t="n">
        <v>625</v>
      </c>
      <c r="E864" s="15" t="n">
        <v>30</v>
      </c>
      <c r="F864" s="16" t="n">
        <v>0.603925598347216</v>
      </c>
      <c r="G864" s="17" t="s">
        <v>103</v>
      </c>
      <c r="H864" s="18" t="n">
        <v>0.2</v>
      </c>
      <c r="I864" s="18" t="n">
        <v>2</v>
      </c>
      <c r="J864" s="19" t="n">
        <v>0.860180524994639</v>
      </c>
      <c r="K864" s="19" t="n">
        <v>0.605659402504357</v>
      </c>
      <c r="L864" s="16" t="n">
        <v>12.4803078055162</v>
      </c>
      <c r="M864" s="19" t="n">
        <v>0.669431122025006</v>
      </c>
      <c r="N864" s="19" t="n">
        <v>1.13681160478358</v>
      </c>
      <c r="O864" s="19" t="n">
        <v>1.19938462717514</v>
      </c>
      <c r="P864" s="19" t="n">
        <v>0.556855758617777</v>
      </c>
      <c r="Q864" s="17" t="s">
        <v>31</v>
      </c>
      <c r="R864" s="5" t="str">
        <f aca="false">IF(OR(Q864="Steel plate",Q864="Concrete jacket"),"Steel plate or jacket",Q864)</f>
        <v>Polymer laminate</v>
      </c>
      <c r="S864" s="5" t="str">
        <f aca="false">IF(O864&lt;='Tree rules'!$C$4,IF(N864&lt;='Tree rules'!$C$5,IF(P864&lt;='Tree rules'!$C$7,"Monitor","Polymer laminate"),IF(P864&lt;='Tree rules'!$C$8,"Seal cracks","Polymer laminate")),IF(O864&lt;='Tree rules'!$C$6,IF(P864&lt;='Tree rules'!$C$9,"Polymer laminate","Steel plate or jacket"),IF(L864&lt;='Tree rules'!$C$10,"Steel plate or jacket","Polymer laminate")))</f>
        <v>Polymer laminate</v>
      </c>
      <c r="T864" s="5" t="str">
        <f aca="false">IF(S864=R864,"Yes","No")</f>
        <v>Yes</v>
      </c>
    </row>
    <row r="865" customFormat="false" ht="15" hidden="false" customHeight="false" outlineLevel="0" collapsed="false">
      <c r="A865" s="15" t="n">
        <v>1260</v>
      </c>
      <c r="B865" s="16" t="n">
        <v>6.0317990319208</v>
      </c>
      <c r="C865" s="15" t="n">
        <v>300</v>
      </c>
      <c r="D865" s="15" t="n">
        <v>550</v>
      </c>
      <c r="E865" s="15" t="n">
        <v>20</v>
      </c>
      <c r="F865" s="16" t="n">
        <v>0.664887334093078</v>
      </c>
      <c r="G865" s="17" t="s">
        <v>101</v>
      </c>
      <c r="H865" s="18" t="n">
        <v>0.3</v>
      </c>
      <c r="I865" s="18" t="n">
        <v>1</v>
      </c>
      <c r="J865" s="19" t="n">
        <v>0.935832431665667</v>
      </c>
      <c r="K865" s="19" t="n">
        <v>0.5804959730654</v>
      </c>
      <c r="L865" s="16" t="n">
        <v>11.9678552220651</v>
      </c>
      <c r="M865" s="19" t="n">
        <v>0.916538947376368</v>
      </c>
      <c r="N865" s="19" t="n">
        <v>0.545510761626454</v>
      </c>
      <c r="O865" s="19" t="n">
        <v>0.935832431665667</v>
      </c>
      <c r="P865" s="19" t="n">
        <v>0.43190271151155</v>
      </c>
      <c r="Q865" s="17" t="s">
        <v>29</v>
      </c>
      <c r="R865" s="5" t="str">
        <f aca="false">IF(OR(Q865="Steel plate",Q865="Concrete jacket"),"Steel plate or jacket",Q865)</f>
        <v>Monitor</v>
      </c>
      <c r="S865" s="5" t="str">
        <f aca="false">IF(O865&lt;='Tree rules'!$C$4,IF(N865&lt;='Tree rules'!$C$5,IF(P865&lt;='Tree rules'!$C$7,"Monitor","Polymer laminate"),IF(P865&lt;='Tree rules'!$C$8,"Seal cracks","Polymer laminate")),IF(O865&lt;='Tree rules'!$C$6,IF(P865&lt;='Tree rules'!$C$9,"Polymer laminate","Steel plate or jacket"),IF(L865&lt;='Tree rules'!$C$10,"Steel plate or jacket","Polymer laminate")))</f>
        <v>Monitor</v>
      </c>
      <c r="T865" s="5" t="str">
        <f aca="false">IF(S865=R865,"Yes","No")</f>
        <v>Yes</v>
      </c>
    </row>
    <row r="866" customFormat="false" ht="15" hidden="false" customHeight="false" outlineLevel="0" collapsed="false">
      <c r="A866" s="15" t="n">
        <v>1261</v>
      </c>
      <c r="B866" s="16" t="n">
        <v>6.5961130270565</v>
      </c>
      <c r="C866" s="15" t="n">
        <v>230</v>
      </c>
      <c r="D866" s="15" t="n">
        <v>600</v>
      </c>
      <c r="E866" s="15" t="n">
        <v>30</v>
      </c>
      <c r="F866" s="16" t="n">
        <v>0.742342309449384</v>
      </c>
      <c r="G866" s="17" t="s">
        <v>101</v>
      </c>
      <c r="H866" s="18" t="n">
        <v>0.3</v>
      </c>
      <c r="I866" s="18" t="n">
        <v>1.5</v>
      </c>
      <c r="J866" s="19" t="n">
        <v>0.964908915904143</v>
      </c>
      <c r="K866" s="19" t="n">
        <v>0.553330516401376</v>
      </c>
      <c r="L866" s="16" t="n">
        <v>11.9494801214792</v>
      </c>
      <c r="M866" s="19" t="n">
        <v>0.688974853847881</v>
      </c>
      <c r="N866" s="19" t="n">
        <v>0.825139597450979</v>
      </c>
      <c r="O866" s="19" t="n">
        <v>1.18040659949745</v>
      </c>
      <c r="P866" s="19" t="n">
        <v>0.603954137174098</v>
      </c>
      <c r="Q866" s="17" t="s">
        <v>31</v>
      </c>
      <c r="R866" s="5" t="str">
        <f aca="false">IF(OR(Q866="Steel plate",Q866="Concrete jacket"),"Steel plate or jacket",Q866)</f>
        <v>Polymer laminate</v>
      </c>
      <c r="S866" s="5" t="str">
        <f aca="false">IF(O866&lt;='Tree rules'!$C$4,IF(N866&lt;='Tree rules'!$C$5,IF(P866&lt;='Tree rules'!$C$7,"Monitor","Polymer laminate"),IF(P866&lt;='Tree rules'!$C$8,"Seal cracks","Polymer laminate")),IF(O866&lt;='Tree rules'!$C$6,IF(P866&lt;='Tree rules'!$C$9,"Polymer laminate","Steel plate or jacket"),IF(L866&lt;='Tree rules'!$C$10,"Steel plate or jacket","Polymer laminate")))</f>
        <v>Polymer laminate</v>
      </c>
      <c r="T866" s="5" t="str">
        <f aca="false">IF(S866=R866,"Yes","No")</f>
        <v>Yes</v>
      </c>
    </row>
    <row r="867" customFormat="false" ht="15" hidden="false" customHeight="false" outlineLevel="0" collapsed="false">
      <c r="A867" s="15" t="n">
        <v>1262</v>
      </c>
      <c r="B867" s="16" t="n">
        <v>7.4634585454135</v>
      </c>
      <c r="C867" s="15" t="n">
        <v>300</v>
      </c>
      <c r="D867" s="15" t="n">
        <v>750</v>
      </c>
      <c r="E867" s="15" t="n">
        <v>20</v>
      </c>
      <c r="F867" s="16" t="n">
        <v>0.596693761365583</v>
      </c>
      <c r="G867" s="17" t="s">
        <v>101</v>
      </c>
      <c r="H867" s="18" t="n">
        <v>0.3</v>
      </c>
      <c r="I867" s="18" t="n">
        <v>1</v>
      </c>
      <c r="J867" s="19" t="n">
        <v>0.891392463670589</v>
      </c>
      <c r="K867" s="19" t="n">
        <v>0.578967322605968</v>
      </c>
      <c r="L867" s="16" t="n">
        <v>10.6317073296489</v>
      </c>
      <c r="M867" s="19" t="n">
        <v>0.447744297561485</v>
      </c>
      <c r="N867" s="19" t="n">
        <v>0.616434509463933</v>
      </c>
      <c r="O867" s="19" t="n">
        <v>0.891392463670589</v>
      </c>
      <c r="P867" s="19" t="n">
        <v>0.684303172697579</v>
      </c>
      <c r="Q867" s="17" t="s">
        <v>29</v>
      </c>
      <c r="R867" s="5" t="str">
        <f aca="false">IF(OR(Q867="Steel plate",Q867="Concrete jacket"),"Steel plate or jacket",Q867)</f>
        <v>Monitor</v>
      </c>
      <c r="S867" s="5" t="str">
        <f aca="false">IF(O867&lt;='Tree rules'!$C$4,IF(N867&lt;='Tree rules'!$C$5,IF(P867&lt;='Tree rules'!$C$7,"Monitor","Polymer laminate"),IF(P867&lt;='Tree rules'!$C$8,"Seal cracks","Polymer laminate")),IF(O867&lt;='Tree rules'!$C$6,IF(P867&lt;='Tree rules'!$C$9,"Polymer laminate","Steel plate or jacket"),IF(L867&lt;='Tree rules'!$C$10,"Steel plate or jacket","Polymer laminate")))</f>
        <v>Monitor</v>
      </c>
      <c r="T867" s="5" t="str">
        <f aca="false">IF(S867=R867,"Yes","No")</f>
        <v>Yes</v>
      </c>
    </row>
    <row r="868" customFormat="false" ht="15" hidden="false" customHeight="false" outlineLevel="0" collapsed="false">
      <c r="A868" s="15" t="n">
        <v>1263</v>
      </c>
      <c r="B868" s="16" t="n">
        <v>3.22762237101231</v>
      </c>
      <c r="C868" s="15" t="n">
        <v>300</v>
      </c>
      <c r="D868" s="15" t="n">
        <v>300</v>
      </c>
      <c r="E868" s="15" t="n">
        <v>30</v>
      </c>
      <c r="F868" s="16" t="n">
        <v>0.883572933822129</v>
      </c>
      <c r="G868" s="17" t="s">
        <v>103</v>
      </c>
      <c r="H868" s="18" t="n">
        <v>0.2</v>
      </c>
      <c r="I868" s="18" t="n">
        <v>1</v>
      </c>
      <c r="J868" s="19" t="n">
        <v>0.923649095247404</v>
      </c>
      <c r="K868" s="19" t="n">
        <v>0.475887643641838</v>
      </c>
      <c r="L868" s="16" t="n">
        <v>12.6078998867668</v>
      </c>
      <c r="M868" s="19" t="n">
        <v>0.580955327028407</v>
      </c>
      <c r="N868" s="19" t="n">
        <v>0.936188435276908</v>
      </c>
      <c r="O868" s="19" t="n">
        <v>0.923649095247404</v>
      </c>
      <c r="P868" s="19" t="n">
        <v>0.565795369032229</v>
      </c>
      <c r="Q868" s="17" t="s">
        <v>29</v>
      </c>
      <c r="R868" s="5" t="str">
        <f aca="false">IF(OR(Q868="Steel plate",Q868="Concrete jacket"),"Steel plate or jacket",Q868)</f>
        <v>Monitor</v>
      </c>
      <c r="S868" s="5" t="str">
        <f aca="false">IF(O868&lt;='Tree rules'!$C$4,IF(N868&lt;='Tree rules'!$C$5,IF(P868&lt;='Tree rules'!$C$7,"Monitor","Polymer laminate"),IF(P868&lt;='Tree rules'!$C$8,"Seal cracks","Polymer laminate")),IF(O868&lt;='Tree rules'!$C$6,IF(P868&lt;='Tree rules'!$C$9,"Polymer laminate","Steel plate or jacket"),IF(L868&lt;='Tree rules'!$C$10,"Steel plate or jacket","Polymer laminate")))</f>
        <v>Monitor</v>
      </c>
      <c r="T868" s="5" t="str">
        <f aca="false">IF(S868=R868,"Yes","No")</f>
        <v>Yes</v>
      </c>
    </row>
    <row r="869" customFormat="false" ht="15" hidden="false" customHeight="false" outlineLevel="0" collapsed="false">
      <c r="A869" s="15" t="n">
        <v>1264</v>
      </c>
      <c r="B869" s="16" t="n">
        <v>7.59527287086936</v>
      </c>
      <c r="C869" s="15" t="n">
        <v>230</v>
      </c>
      <c r="D869" s="15" t="n">
        <v>700</v>
      </c>
      <c r="E869" s="15" t="n">
        <v>25</v>
      </c>
      <c r="F869" s="16" t="n">
        <v>0.628486127018497</v>
      </c>
      <c r="G869" s="17" t="s">
        <v>103</v>
      </c>
      <c r="H869" s="18" t="n">
        <v>0.2</v>
      </c>
      <c r="I869" s="18" t="n">
        <v>1</v>
      </c>
      <c r="J869" s="19" t="n">
        <v>0.96205210912285</v>
      </c>
      <c r="K869" s="19" t="n">
        <v>0.508491755409468</v>
      </c>
      <c r="L869" s="16" t="n">
        <v>11.6491915197383</v>
      </c>
      <c r="M869" s="19" t="n">
        <v>0.690163279395706</v>
      </c>
      <c r="N869" s="19" t="n">
        <v>0.964079829785064</v>
      </c>
      <c r="O869" s="19" t="n">
        <v>0.96205210912285</v>
      </c>
      <c r="P869" s="19" t="n">
        <v>0.490784381025208</v>
      </c>
      <c r="Q869" s="17" t="s">
        <v>29</v>
      </c>
      <c r="R869" s="5" t="str">
        <f aca="false">IF(OR(Q869="Steel plate",Q869="Concrete jacket"),"Steel plate or jacket",Q869)</f>
        <v>Monitor</v>
      </c>
      <c r="S869" s="5" t="str">
        <f aca="false">IF(O869&lt;='Tree rules'!$C$4,IF(N869&lt;='Tree rules'!$C$5,IF(P869&lt;='Tree rules'!$C$7,"Monitor","Polymer laminate"),IF(P869&lt;='Tree rules'!$C$8,"Seal cracks","Polymer laminate")),IF(O869&lt;='Tree rules'!$C$6,IF(P869&lt;='Tree rules'!$C$9,"Polymer laminate","Steel plate or jacket"),IF(L869&lt;='Tree rules'!$C$10,"Steel plate or jacket","Polymer laminate")))</f>
        <v>Monitor</v>
      </c>
      <c r="T869" s="5" t="str">
        <f aca="false">IF(S869=R869,"Yes","No")</f>
        <v>Yes</v>
      </c>
    </row>
    <row r="870" customFormat="false" ht="15" hidden="false" customHeight="false" outlineLevel="0" collapsed="false">
      <c r="A870" s="15" t="n">
        <v>1265</v>
      </c>
      <c r="B870" s="16" t="n">
        <v>7.91272616650599</v>
      </c>
      <c r="C870" s="15" t="n">
        <v>300</v>
      </c>
      <c r="D870" s="15" t="n">
        <v>675</v>
      </c>
      <c r="E870" s="15" t="n">
        <v>25</v>
      </c>
      <c r="F870" s="16" t="n">
        <v>0.668068613203571</v>
      </c>
      <c r="G870" s="17" t="s">
        <v>101</v>
      </c>
      <c r="H870" s="18" t="n">
        <v>0.3</v>
      </c>
      <c r="I870" s="18" t="n">
        <v>2</v>
      </c>
      <c r="J870" s="19" t="n">
        <v>0.855667679500419</v>
      </c>
      <c r="K870" s="19" t="n">
        <v>0.434072656939789</v>
      </c>
      <c r="L870" s="16" t="n">
        <v>12.6199779370112</v>
      </c>
      <c r="M870" s="19" t="n">
        <v>0.297006619895868</v>
      </c>
      <c r="N870" s="19" t="n">
        <v>0.982763386173245</v>
      </c>
      <c r="O870" s="19" t="n">
        <v>1.33991341590259</v>
      </c>
      <c r="P870" s="19" t="n">
        <v>1.33949242174217</v>
      </c>
      <c r="Q870" s="17" t="s">
        <v>104</v>
      </c>
      <c r="R870" s="5" t="str">
        <f aca="false">IF(OR(Q870="Steel plate",Q870="Concrete jacket"),"Steel plate or jacket",Q870)</f>
        <v>Steel plate or jacket</v>
      </c>
      <c r="S870" s="5" t="str">
        <f aca="false">IF(O870&lt;='Tree rules'!$C$4,IF(N870&lt;='Tree rules'!$C$5,IF(P870&lt;='Tree rules'!$C$7,"Monitor","Polymer laminate"),IF(P870&lt;='Tree rules'!$C$8,"Seal cracks","Polymer laminate")),IF(O870&lt;='Tree rules'!$C$6,IF(P870&lt;='Tree rules'!$C$9,"Polymer laminate","Steel plate or jacket"),IF(L870&lt;='Tree rules'!$C$10,"Steel plate or jacket","Polymer laminate")))</f>
        <v>Steel plate or jacket</v>
      </c>
      <c r="T870" s="5" t="str">
        <f aca="false">IF(S870=R870,"Yes","No")</f>
        <v>Yes</v>
      </c>
    </row>
    <row r="871" customFormat="false" ht="15" hidden="false" customHeight="false" outlineLevel="0" collapsed="false">
      <c r="A871" s="15" t="n">
        <v>1266</v>
      </c>
      <c r="B871" s="16" t="n">
        <v>4.87702751354427</v>
      </c>
      <c r="C871" s="15" t="n">
        <v>230</v>
      </c>
      <c r="D871" s="15" t="n">
        <v>450</v>
      </c>
      <c r="E871" s="15" t="n">
        <v>30</v>
      </c>
      <c r="F871" s="16" t="n">
        <v>0.679557138998441</v>
      </c>
      <c r="G871" s="17" t="s">
        <v>103</v>
      </c>
      <c r="H871" s="18" t="n">
        <v>0.2</v>
      </c>
      <c r="I871" s="18" t="n">
        <v>2</v>
      </c>
      <c r="J871" s="19" t="n">
        <v>0.87893997264014</v>
      </c>
      <c r="K871" s="19" t="n">
        <v>0.603547435713309</v>
      </c>
      <c r="L871" s="16" t="n">
        <v>12.1319092376723</v>
      </c>
      <c r="M871" s="19" t="n">
        <v>0.935347670386121</v>
      </c>
      <c r="N871" s="19" t="n">
        <v>1.65143854307223</v>
      </c>
      <c r="O871" s="19" t="n">
        <v>1.2273979786474</v>
      </c>
      <c r="P871" s="19" t="n">
        <v>0.404708845971458</v>
      </c>
      <c r="Q871" s="17" t="s">
        <v>31</v>
      </c>
      <c r="R871" s="5" t="str">
        <f aca="false">IF(OR(Q871="Steel plate",Q871="Concrete jacket"),"Steel plate or jacket",Q871)</f>
        <v>Polymer laminate</v>
      </c>
      <c r="S871" s="5" t="str">
        <f aca="false">IF(O871&lt;='Tree rules'!$C$4,IF(N871&lt;='Tree rules'!$C$5,IF(P871&lt;='Tree rules'!$C$7,"Monitor","Polymer laminate"),IF(P871&lt;='Tree rules'!$C$8,"Seal cracks","Polymer laminate")),IF(O871&lt;='Tree rules'!$C$6,IF(P871&lt;='Tree rules'!$C$9,"Polymer laminate","Steel plate or jacket"),IF(L871&lt;='Tree rules'!$C$10,"Steel plate or jacket","Polymer laminate")))</f>
        <v>Polymer laminate</v>
      </c>
      <c r="T871" s="5" t="str">
        <f aca="false">IF(S871=R871,"Yes","No")</f>
        <v>Yes</v>
      </c>
    </row>
    <row r="872" customFormat="false" ht="15" hidden="false" customHeight="false" outlineLevel="0" collapsed="false">
      <c r="A872" s="15" t="n">
        <v>1268</v>
      </c>
      <c r="B872" s="16" t="n">
        <v>4.47091539927314</v>
      </c>
      <c r="C872" s="15" t="n">
        <v>230</v>
      </c>
      <c r="D872" s="15" t="n">
        <v>400</v>
      </c>
      <c r="E872" s="15" t="n">
        <v>30</v>
      </c>
      <c r="F872" s="16" t="n">
        <v>0.740832460684402</v>
      </c>
      <c r="G872" s="17" t="s">
        <v>101</v>
      </c>
      <c r="H872" s="18" t="n">
        <v>0.3</v>
      </c>
      <c r="I872" s="18" t="n">
        <v>1</v>
      </c>
      <c r="J872" s="19" t="n">
        <v>0.879502172484427</v>
      </c>
      <c r="K872" s="19" t="n">
        <v>0.649671320166433</v>
      </c>
      <c r="L872" s="16" t="n">
        <v>12.6297045177207</v>
      </c>
      <c r="M872" s="19" t="n">
        <v>0.541554205846138</v>
      </c>
      <c r="N872" s="19" t="n">
        <v>0.642354544678785</v>
      </c>
      <c r="O872" s="19" t="n">
        <v>0.879502172484427</v>
      </c>
      <c r="P872" s="19" t="n">
        <v>0.631895129734552</v>
      </c>
      <c r="Q872" s="17" t="s">
        <v>29</v>
      </c>
      <c r="R872" s="5" t="str">
        <f aca="false">IF(OR(Q872="Steel plate",Q872="Concrete jacket"),"Steel plate or jacket",Q872)</f>
        <v>Monitor</v>
      </c>
      <c r="S872" s="5" t="str">
        <f aca="false">IF(O872&lt;='Tree rules'!$C$4,IF(N872&lt;='Tree rules'!$C$5,IF(P872&lt;='Tree rules'!$C$7,"Monitor","Polymer laminate"),IF(P872&lt;='Tree rules'!$C$8,"Seal cracks","Polymer laminate")),IF(O872&lt;='Tree rules'!$C$6,IF(P872&lt;='Tree rules'!$C$9,"Polymer laminate","Steel plate or jacket"),IF(L872&lt;='Tree rules'!$C$10,"Steel plate or jacket","Polymer laminate")))</f>
        <v>Monitor</v>
      </c>
      <c r="T872" s="5" t="str">
        <f aca="false">IF(S872=R872,"Yes","No")</f>
        <v>Yes</v>
      </c>
    </row>
    <row r="873" customFormat="false" ht="15" hidden="false" customHeight="false" outlineLevel="0" collapsed="false">
      <c r="A873" s="15" t="n">
        <v>1269</v>
      </c>
      <c r="B873" s="16" t="n">
        <v>4.1462064810991</v>
      </c>
      <c r="C873" s="15" t="n">
        <v>300</v>
      </c>
      <c r="D873" s="15" t="n">
        <v>350</v>
      </c>
      <c r="E873" s="15" t="n">
        <v>25</v>
      </c>
      <c r="F873" s="16" t="n">
        <v>0.739198271432892</v>
      </c>
      <c r="G873" s="17" t="s">
        <v>103</v>
      </c>
      <c r="H873" s="18" t="n">
        <v>0.2</v>
      </c>
      <c r="I873" s="18" t="n">
        <v>1.5</v>
      </c>
      <c r="J873" s="19" t="n">
        <v>0.882907692374013</v>
      </c>
      <c r="K873" s="19" t="n">
        <v>0.548444538218543</v>
      </c>
      <c r="L873" s="16" t="n">
        <v>13.5496943826768</v>
      </c>
      <c r="M873" s="19" t="n">
        <v>0.795774595444667</v>
      </c>
      <c r="N873" s="19" t="n">
        <v>1.02461471656161</v>
      </c>
      <c r="O873" s="19" t="n">
        <v>1.08224858774419</v>
      </c>
      <c r="P873" s="19" t="n">
        <v>0.507134549430917</v>
      </c>
      <c r="Q873" s="17" t="s">
        <v>31</v>
      </c>
      <c r="R873" s="5" t="str">
        <f aca="false">IF(OR(Q873="Steel plate",Q873="Concrete jacket"),"Steel plate or jacket",Q873)</f>
        <v>Polymer laminate</v>
      </c>
      <c r="S873" s="5" t="str">
        <f aca="false">IF(O873&lt;='Tree rules'!$C$4,IF(N873&lt;='Tree rules'!$C$5,IF(P873&lt;='Tree rules'!$C$7,"Monitor","Polymer laminate"),IF(P873&lt;='Tree rules'!$C$8,"Seal cracks","Polymer laminate")),IF(O873&lt;='Tree rules'!$C$6,IF(P873&lt;='Tree rules'!$C$9,"Polymer laminate","Steel plate or jacket"),IF(L873&lt;='Tree rules'!$C$10,"Steel plate or jacket","Polymer laminate")))</f>
        <v>Polymer laminate</v>
      </c>
      <c r="T873" s="5" t="str">
        <f aca="false">IF(S873=R873,"Yes","No")</f>
        <v>Yes</v>
      </c>
    </row>
    <row r="874" customFormat="false" ht="15" hidden="false" customHeight="false" outlineLevel="0" collapsed="false">
      <c r="A874" s="15" t="n">
        <v>1270</v>
      </c>
      <c r="B874" s="16" t="n">
        <v>3.82833539140532</v>
      </c>
      <c r="C874" s="15" t="n">
        <v>300</v>
      </c>
      <c r="D874" s="15" t="n">
        <v>325</v>
      </c>
      <c r="E874" s="15" t="n">
        <v>30</v>
      </c>
      <c r="F874" s="16" t="n">
        <v>0.67080270183412</v>
      </c>
      <c r="G874" s="17" t="s">
        <v>101</v>
      </c>
      <c r="H874" s="18" t="n">
        <v>0.3</v>
      </c>
      <c r="I874" s="18" t="n">
        <v>1</v>
      </c>
      <c r="J874" s="19" t="n">
        <v>0.968903207088878</v>
      </c>
      <c r="K874" s="19" t="n">
        <v>0.634767272834805</v>
      </c>
      <c r="L874" s="16" t="n">
        <v>13.6239693644317</v>
      </c>
      <c r="M874" s="19" t="n">
        <v>0.462619054669662</v>
      </c>
      <c r="N874" s="19" t="n">
        <v>0.682578201965007</v>
      </c>
      <c r="O874" s="19" t="n">
        <v>0.968903207088878</v>
      </c>
      <c r="P874" s="19" t="n">
        <v>0.735648963946591</v>
      </c>
      <c r="Q874" s="17" t="s">
        <v>29</v>
      </c>
      <c r="R874" s="5" t="str">
        <f aca="false">IF(OR(Q874="Steel plate",Q874="Concrete jacket"),"Steel plate or jacket",Q874)</f>
        <v>Monitor</v>
      </c>
      <c r="S874" s="5" t="str">
        <f aca="false">IF(O874&lt;='Tree rules'!$C$4,IF(N874&lt;='Tree rules'!$C$5,IF(P874&lt;='Tree rules'!$C$7,"Monitor","Polymer laminate"),IF(P874&lt;='Tree rules'!$C$8,"Seal cracks","Polymer laminate")),IF(O874&lt;='Tree rules'!$C$6,IF(P874&lt;='Tree rules'!$C$9,"Polymer laminate","Steel plate or jacket"),IF(L874&lt;='Tree rules'!$C$10,"Steel plate or jacket","Polymer laminate")))</f>
        <v>Monitor</v>
      </c>
      <c r="T874" s="5" t="str">
        <f aca="false">IF(S874=R874,"Yes","No")</f>
        <v>Yes</v>
      </c>
    </row>
    <row r="875" customFormat="false" ht="15" hidden="false" customHeight="false" outlineLevel="0" collapsed="false">
      <c r="A875" s="15" t="n">
        <v>1272</v>
      </c>
      <c r="B875" s="16" t="n">
        <v>6.51735165758033</v>
      </c>
      <c r="C875" s="15" t="n">
        <v>300</v>
      </c>
      <c r="D875" s="15" t="n">
        <v>625</v>
      </c>
      <c r="E875" s="15" t="n">
        <v>30</v>
      </c>
      <c r="F875" s="16" t="n">
        <v>0.725960174139756</v>
      </c>
      <c r="G875" s="17" t="s">
        <v>101</v>
      </c>
      <c r="H875" s="18" t="n">
        <v>0.3</v>
      </c>
      <c r="I875" s="18" t="n">
        <v>1</v>
      </c>
      <c r="J875" s="19" t="n">
        <v>0.852900366644266</v>
      </c>
      <c r="K875" s="19" t="n">
        <v>0.497145122668032</v>
      </c>
      <c r="L875" s="16" t="n">
        <v>11.2952368415604</v>
      </c>
      <c r="M875" s="19" t="n">
        <v>0.68676418512781</v>
      </c>
      <c r="N875" s="19" t="n">
        <v>0.578430784752449</v>
      </c>
      <c r="O875" s="19" t="n">
        <v>0.852900366644266</v>
      </c>
      <c r="P875" s="19" t="n">
        <v>0.441128030467194</v>
      </c>
      <c r="Q875" s="17" t="s">
        <v>29</v>
      </c>
      <c r="R875" s="5" t="str">
        <f aca="false">IF(OR(Q875="Steel plate",Q875="Concrete jacket"),"Steel plate or jacket",Q875)</f>
        <v>Monitor</v>
      </c>
      <c r="S875" s="5" t="str">
        <f aca="false">IF(O875&lt;='Tree rules'!$C$4,IF(N875&lt;='Tree rules'!$C$5,IF(P875&lt;='Tree rules'!$C$7,"Monitor","Polymer laminate"),IF(P875&lt;='Tree rules'!$C$8,"Seal cracks","Polymer laminate")),IF(O875&lt;='Tree rules'!$C$6,IF(P875&lt;='Tree rules'!$C$9,"Polymer laminate","Steel plate or jacket"),IF(L875&lt;='Tree rules'!$C$10,"Steel plate or jacket","Polymer laminate")))</f>
        <v>Monitor</v>
      </c>
      <c r="T875" s="5" t="str">
        <f aca="false">IF(S875=R875,"Yes","No")</f>
        <v>Yes</v>
      </c>
    </row>
    <row r="876" customFormat="false" ht="15" hidden="false" customHeight="false" outlineLevel="0" collapsed="false">
      <c r="A876" s="15" t="n">
        <v>1273</v>
      </c>
      <c r="B876" s="16" t="n">
        <v>5.40109731977805</v>
      </c>
      <c r="C876" s="15" t="n">
        <v>230</v>
      </c>
      <c r="D876" s="15" t="n">
        <v>525</v>
      </c>
      <c r="E876" s="15" t="n">
        <v>25</v>
      </c>
      <c r="F876" s="16" t="n">
        <v>0.85906279835652</v>
      </c>
      <c r="G876" s="17" t="s">
        <v>101</v>
      </c>
      <c r="H876" s="18" t="n">
        <v>0.3</v>
      </c>
      <c r="I876" s="18" t="n">
        <v>2</v>
      </c>
      <c r="J876" s="19" t="n">
        <v>0.891776358971287</v>
      </c>
      <c r="K876" s="19" t="n">
        <v>0.517072872380265</v>
      </c>
      <c r="L876" s="16" t="n">
        <v>11.3230551777318</v>
      </c>
      <c r="M876" s="19" t="n">
        <v>0.784358077181262</v>
      </c>
      <c r="N876" s="19" t="n">
        <v>0.912809613222772</v>
      </c>
      <c r="O876" s="19" t="n">
        <v>1.32243935448848</v>
      </c>
      <c r="P876" s="19" t="n">
        <v>0.588141027494817</v>
      </c>
      <c r="Q876" s="17" t="s">
        <v>104</v>
      </c>
      <c r="R876" s="5" t="str">
        <f aca="false">IF(OR(Q876="Steel plate",Q876="Concrete jacket"),"Steel plate or jacket",Q876)</f>
        <v>Steel plate or jacket</v>
      </c>
      <c r="S876" s="5" t="str">
        <f aca="false">IF(O876&lt;='Tree rules'!$C$4,IF(N876&lt;='Tree rules'!$C$5,IF(P876&lt;='Tree rules'!$C$7,"Monitor","Polymer laminate"),IF(P876&lt;='Tree rules'!$C$8,"Seal cracks","Polymer laminate")),IF(O876&lt;='Tree rules'!$C$6,IF(P876&lt;='Tree rules'!$C$9,"Polymer laminate","Steel plate or jacket"),IF(L876&lt;='Tree rules'!$C$10,"Steel plate or jacket","Polymer laminate")))</f>
        <v>Polymer laminate</v>
      </c>
      <c r="T876" s="5" t="str">
        <f aca="false">IF(S876=R876,"Yes","No")</f>
        <v>No</v>
      </c>
    </row>
    <row r="877" customFormat="false" ht="15" hidden="false" customHeight="false" outlineLevel="0" collapsed="false">
      <c r="A877" s="15" t="n">
        <v>1274</v>
      </c>
      <c r="B877" s="16" t="n">
        <v>3.54607648220804</v>
      </c>
      <c r="C877" s="15" t="n">
        <v>230</v>
      </c>
      <c r="D877" s="15" t="n">
        <v>325</v>
      </c>
      <c r="E877" s="15" t="n">
        <v>30</v>
      </c>
      <c r="F877" s="16" t="n">
        <v>0.662259320914844</v>
      </c>
      <c r="G877" s="17" t="s">
        <v>102</v>
      </c>
      <c r="H877" s="18" t="n">
        <v>0.1</v>
      </c>
      <c r="I877" s="18" t="n">
        <v>1</v>
      </c>
      <c r="J877" s="19" t="n">
        <v>0.863881511294465</v>
      </c>
      <c r="K877" s="19" t="n">
        <v>0.512688958925735</v>
      </c>
      <c r="L877" s="16" t="n">
        <v>13.4321078871517</v>
      </c>
      <c r="M877" s="19" t="n">
        <v>0.245825563330186</v>
      </c>
      <c r="N877" s="19" t="n">
        <v>3.01330491127346</v>
      </c>
      <c r="O877" s="19" t="n">
        <v>0.863881511294465</v>
      </c>
      <c r="P877" s="19" t="n">
        <v>0.886418925306616</v>
      </c>
      <c r="Q877" s="17" t="s">
        <v>30</v>
      </c>
      <c r="R877" s="5" t="str">
        <f aca="false">IF(OR(Q877="Steel plate",Q877="Concrete jacket"),"Steel plate or jacket",Q877)</f>
        <v>Seal cracks</v>
      </c>
      <c r="S877" s="5" t="str">
        <f aca="false">IF(O877&lt;='Tree rules'!$C$4,IF(N877&lt;='Tree rules'!$C$5,IF(P877&lt;='Tree rules'!$C$7,"Monitor","Polymer laminate"),IF(P877&lt;='Tree rules'!$C$8,"Seal cracks","Polymer laminate")),IF(O877&lt;='Tree rules'!$C$6,IF(P877&lt;='Tree rules'!$C$9,"Polymer laminate","Steel plate or jacket"),IF(L877&lt;='Tree rules'!$C$10,"Steel plate or jacket","Polymer laminate")))</f>
        <v>Seal cracks</v>
      </c>
      <c r="T877" s="5" t="str">
        <f aca="false">IF(S877=R877,"Yes","No")</f>
        <v>Yes</v>
      </c>
    </row>
    <row r="878" customFormat="false" ht="15" hidden="false" customHeight="false" outlineLevel="0" collapsed="false">
      <c r="A878" s="15" t="n">
        <v>1276</v>
      </c>
      <c r="B878" s="16" t="n">
        <v>4.08143040968884</v>
      </c>
      <c r="C878" s="15" t="n">
        <v>300</v>
      </c>
      <c r="D878" s="15" t="n">
        <v>350</v>
      </c>
      <c r="E878" s="15" t="n">
        <v>20</v>
      </c>
      <c r="F878" s="16" t="n">
        <v>0.661387927071535</v>
      </c>
      <c r="G878" s="17" t="s">
        <v>103</v>
      </c>
      <c r="H878" s="18" t="n">
        <v>0.2</v>
      </c>
      <c r="I878" s="18" t="n">
        <v>1</v>
      </c>
      <c r="J878" s="19" t="n">
        <v>0.971813702639942</v>
      </c>
      <c r="K878" s="19" t="n">
        <v>0.449112437924783</v>
      </c>
      <c r="L878" s="16" t="n">
        <v>13.425757926608</v>
      </c>
      <c r="M878" s="19" t="n">
        <v>0.942041499338381</v>
      </c>
      <c r="N878" s="19" t="n">
        <v>1.08524409624009</v>
      </c>
      <c r="O878" s="19" t="n">
        <v>0.971813702639942</v>
      </c>
      <c r="P878" s="19" t="n">
        <v>0.379687563784186</v>
      </c>
      <c r="Q878" s="17" t="s">
        <v>30</v>
      </c>
      <c r="R878" s="5" t="str">
        <f aca="false">IF(OR(Q878="Steel plate",Q878="Concrete jacket"),"Steel plate or jacket",Q878)</f>
        <v>Seal cracks</v>
      </c>
      <c r="S878" s="5" t="str">
        <f aca="false">IF(O878&lt;='Tree rules'!$C$4,IF(N878&lt;='Tree rules'!$C$5,IF(P878&lt;='Tree rules'!$C$7,"Monitor","Polymer laminate"),IF(P878&lt;='Tree rules'!$C$8,"Seal cracks","Polymer laminate")),IF(O878&lt;='Tree rules'!$C$6,IF(P878&lt;='Tree rules'!$C$9,"Polymer laminate","Steel plate or jacket"),IF(L878&lt;='Tree rules'!$C$10,"Steel plate or jacket","Polymer laminate")))</f>
        <v>Seal cracks</v>
      </c>
      <c r="T878" s="5" t="str">
        <f aca="false">IF(S878=R878,"Yes","No")</f>
        <v>Yes</v>
      </c>
    </row>
    <row r="879" customFormat="false" ht="15" hidden="false" customHeight="false" outlineLevel="0" collapsed="false">
      <c r="A879" s="15" t="n">
        <v>1278</v>
      </c>
      <c r="B879" s="16" t="n">
        <v>3.08004797118582</v>
      </c>
      <c r="C879" s="15" t="n">
        <v>300</v>
      </c>
      <c r="D879" s="15" t="n">
        <v>300</v>
      </c>
      <c r="E879" s="15" t="n">
        <v>30</v>
      </c>
      <c r="F879" s="16" t="n">
        <v>0.831109167616348</v>
      </c>
      <c r="G879" s="17" t="s">
        <v>103</v>
      </c>
      <c r="H879" s="18" t="n">
        <v>0.2</v>
      </c>
      <c r="I879" s="18" t="n">
        <v>1.5</v>
      </c>
      <c r="J879" s="19" t="n">
        <v>0.965812603303057</v>
      </c>
      <c r="K879" s="19" t="n">
        <v>0.471392128227311</v>
      </c>
      <c r="L879" s="16" t="n">
        <v>12.2224125840707</v>
      </c>
      <c r="M879" s="19" t="n">
        <v>0.587935374533869</v>
      </c>
      <c r="N879" s="19" t="n">
        <v>2.0325294769981</v>
      </c>
      <c r="O879" s="19" t="n">
        <v>1.22108067568469</v>
      </c>
      <c r="P879" s="19" t="n">
        <v>0.584154298251306</v>
      </c>
      <c r="Q879" s="17" t="s">
        <v>31</v>
      </c>
      <c r="R879" s="5" t="str">
        <f aca="false">IF(OR(Q879="Steel plate",Q879="Concrete jacket"),"Steel plate or jacket",Q879)</f>
        <v>Polymer laminate</v>
      </c>
      <c r="S879" s="5" t="str">
        <f aca="false">IF(O879&lt;='Tree rules'!$C$4,IF(N879&lt;='Tree rules'!$C$5,IF(P879&lt;='Tree rules'!$C$7,"Monitor","Polymer laminate"),IF(P879&lt;='Tree rules'!$C$8,"Seal cracks","Polymer laminate")),IF(O879&lt;='Tree rules'!$C$6,IF(P879&lt;='Tree rules'!$C$9,"Polymer laminate","Steel plate or jacket"),IF(L879&lt;='Tree rules'!$C$10,"Steel plate or jacket","Polymer laminate")))</f>
        <v>Polymer laminate</v>
      </c>
      <c r="T879" s="5" t="str">
        <f aca="false">IF(S879=R879,"Yes","No")</f>
        <v>Yes</v>
      </c>
    </row>
    <row r="880" customFormat="false" ht="15" hidden="false" customHeight="false" outlineLevel="0" collapsed="false">
      <c r="A880" s="15" t="n">
        <v>1279</v>
      </c>
      <c r="B880" s="16" t="n">
        <v>4.0523854781399</v>
      </c>
      <c r="C880" s="15" t="n">
        <v>230</v>
      </c>
      <c r="D880" s="15" t="n">
        <v>375</v>
      </c>
      <c r="E880" s="15" t="n">
        <v>25</v>
      </c>
      <c r="F880" s="16" t="n">
        <v>0.594232683721175</v>
      </c>
      <c r="G880" s="17" t="s">
        <v>101</v>
      </c>
      <c r="H880" s="18" t="n">
        <v>0.3</v>
      </c>
      <c r="I880" s="18" t="n">
        <v>2</v>
      </c>
      <c r="J880" s="19" t="n">
        <v>0.968324595808712</v>
      </c>
      <c r="K880" s="19" t="n">
        <v>0.612952777326033</v>
      </c>
      <c r="L880" s="16" t="n">
        <v>12.2428564294257</v>
      </c>
      <c r="M880" s="19" t="n">
        <v>0.735862567766936</v>
      </c>
      <c r="N880" s="19" t="n">
        <v>0.873413291776299</v>
      </c>
      <c r="O880" s="19" t="n">
        <v>1.34311194126337</v>
      </c>
      <c r="P880" s="19" t="n">
        <v>0.504601865243265</v>
      </c>
      <c r="Q880" s="17" t="s">
        <v>31</v>
      </c>
      <c r="R880" s="5" t="str">
        <f aca="false">IF(OR(Q880="Steel plate",Q880="Concrete jacket"),"Steel plate or jacket",Q880)</f>
        <v>Polymer laminate</v>
      </c>
      <c r="S880" s="5" t="str">
        <f aca="false">IF(O880&lt;='Tree rules'!$C$4,IF(N880&lt;='Tree rules'!$C$5,IF(P880&lt;='Tree rules'!$C$7,"Monitor","Polymer laminate"),IF(P880&lt;='Tree rules'!$C$8,"Seal cracks","Polymer laminate")),IF(O880&lt;='Tree rules'!$C$6,IF(P880&lt;='Tree rules'!$C$9,"Polymer laminate","Steel plate or jacket"),IF(L880&lt;='Tree rules'!$C$10,"Steel plate or jacket","Polymer laminate")))</f>
        <v>Steel plate or jacket</v>
      </c>
      <c r="T880" s="5" t="str">
        <f aca="false">IF(S880=R880,"Yes","No")</f>
        <v>No</v>
      </c>
    </row>
    <row r="881" customFormat="false" ht="15" hidden="false" customHeight="false" outlineLevel="0" collapsed="false">
      <c r="A881" s="15" t="n">
        <v>1280</v>
      </c>
      <c r="B881" s="16" t="n">
        <v>7.55841279546266</v>
      </c>
      <c r="C881" s="15" t="n">
        <v>300</v>
      </c>
      <c r="D881" s="15" t="n">
        <v>725</v>
      </c>
      <c r="E881" s="15" t="n">
        <v>25</v>
      </c>
      <c r="F881" s="16" t="n">
        <v>0.6187282429522</v>
      </c>
      <c r="G881" s="17" t="s">
        <v>103</v>
      </c>
      <c r="H881" s="18" t="n">
        <v>0.2</v>
      </c>
      <c r="I881" s="18" t="n">
        <v>1</v>
      </c>
      <c r="J881" s="19" t="n">
        <v>0.892157614734717</v>
      </c>
      <c r="K881" s="19" t="n">
        <v>0.451823400276958</v>
      </c>
      <c r="L881" s="16" t="n">
        <v>11.1645683832536</v>
      </c>
      <c r="M881" s="19" t="n">
        <v>0.648611890070868</v>
      </c>
      <c r="N881" s="19" t="n">
        <v>0.893313163833492</v>
      </c>
      <c r="O881" s="19" t="n">
        <v>0.892157614734717</v>
      </c>
      <c r="P881" s="19" t="n">
        <v>0.442351686517664</v>
      </c>
      <c r="Q881" s="17" t="s">
        <v>29</v>
      </c>
      <c r="R881" s="5" t="str">
        <f aca="false">IF(OR(Q881="Steel plate",Q881="Concrete jacket"),"Steel plate or jacket",Q881)</f>
        <v>Monitor</v>
      </c>
      <c r="S881" s="5" t="str">
        <f aca="false">IF(O881&lt;='Tree rules'!$C$4,IF(N881&lt;='Tree rules'!$C$5,IF(P881&lt;='Tree rules'!$C$7,"Monitor","Polymer laminate"),IF(P881&lt;='Tree rules'!$C$8,"Seal cracks","Polymer laminate")),IF(O881&lt;='Tree rules'!$C$6,IF(P881&lt;='Tree rules'!$C$9,"Polymer laminate","Steel plate or jacket"),IF(L881&lt;='Tree rules'!$C$10,"Steel plate or jacket","Polymer laminate")))</f>
        <v>Monitor</v>
      </c>
      <c r="T881" s="5" t="str">
        <f aca="false">IF(S881=R881,"Yes","No")</f>
        <v>Yes</v>
      </c>
    </row>
    <row r="882" customFormat="false" ht="15" hidden="false" customHeight="false" outlineLevel="0" collapsed="false">
      <c r="A882" s="15" t="n">
        <v>1281</v>
      </c>
      <c r="B882" s="16" t="n">
        <v>3.16078585062119</v>
      </c>
      <c r="C882" s="15" t="n">
        <v>300</v>
      </c>
      <c r="D882" s="15" t="n">
        <v>300</v>
      </c>
      <c r="E882" s="15" t="n">
        <v>25</v>
      </c>
      <c r="F882" s="16" t="n">
        <v>0.831109167616348</v>
      </c>
      <c r="G882" s="17" t="s">
        <v>103</v>
      </c>
      <c r="H882" s="18" t="n">
        <v>0.2</v>
      </c>
      <c r="I882" s="18" t="n">
        <v>1</v>
      </c>
      <c r="J882" s="19" t="n">
        <v>0.852815682543959</v>
      </c>
      <c r="K882" s="19" t="n">
        <v>0.603632549167614</v>
      </c>
      <c r="L882" s="16" t="n">
        <v>12.5428009945286</v>
      </c>
      <c r="M882" s="19" t="n">
        <v>0.771903915810296</v>
      </c>
      <c r="N882" s="19" t="n">
        <v>1.31000937697906</v>
      </c>
      <c r="O882" s="19" t="n">
        <v>0.852815682543959</v>
      </c>
      <c r="P882" s="19" t="n">
        <v>0.433532670081736</v>
      </c>
      <c r="Q882" s="17" t="s">
        <v>30</v>
      </c>
      <c r="R882" s="5" t="str">
        <f aca="false">IF(OR(Q882="Steel plate",Q882="Concrete jacket"),"Steel plate or jacket",Q882)</f>
        <v>Seal cracks</v>
      </c>
      <c r="S882" s="5" t="str">
        <f aca="false">IF(O882&lt;='Tree rules'!$C$4,IF(N882&lt;='Tree rules'!$C$5,IF(P882&lt;='Tree rules'!$C$7,"Monitor","Polymer laminate"),IF(P882&lt;='Tree rules'!$C$8,"Seal cracks","Polymer laminate")),IF(O882&lt;='Tree rules'!$C$6,IF(P882&lt;='Tree rules'!$C$9,"Polymer laminate","Steel plate or jacket"),IF(L882&lt;='Tree rules'!$C$10,"Steel plate or jacket","Polymer laminate")))</f>
        <v>Seal cracks</v>
      </c>
      <c r="T882" s="5" t="str">
        <f aca="false">IF(S882=R882,"Yes","No")</f>
        <v>Yes</v>
      </c>
    </row>
    <row r="883" customFormat="false" ht="15" hidden="false" customHeight="false" outlineLevel="0" collapsed="false">
      <c r="A883" s="15" t="n">
        <v>1282</v>
      </c>
      <c r="B883" s="16" t="n">
        <v>4.80074421126634</v>
      </c>
      <c r="C883" s="15" t="n">
        <v>300</v>
      </c>
      <c r="D883" s="15" t="n">
        <v>450</v>
      </c>
      <c r="E883" s="15" t="n">
        <v>30</v>
      </c>
      <c r="F883" s="16" t="n">
        <v>0.781490709848207</v>
      </c>
      <c r="G883" s="17" t="s">
        <v>101</v>
      </c>
      <c r="H883" s="18" t="n">
        <v>0.3</v>
      </c>
      <c r="I883" s="18" t="n">
        <v>1</v>
      </c>
      <c r="J883" s="19" t="n">
        <v>0.982933045143471</v>
      </c>
      <c r="K883" s="19" t="n">
        <v>0.408047125170185</v>
      </c>
      <c r="L883" s="16" t="n">
        <v>11.9421497792695</v>
      </c>
      <c r="M883" s="19" t="n">
        <v>0.76037435130609</v>
      </c>
      <c r="N883" s="19" t="n">
        <v>0.790493400892727</v>
      </c>
      <c r="O883" s="19" t="n">
        <v>0.982933045143471</v>
      </c>
      <c r="P883" s="19" t="n">
        <v>0.436156556122483</v>
      </c>
      <c r="Q883" s="17" t="s">
        <v>29</v>
      </c>
      <c r="R883" s="5" t="str">
        <f aca="false">IF(OR(Q883="Steel plate",Q883="Concrete jacket"),"Steel plate or jacket",Q883)</f>
        <v>Monitor</v>
      </c>
      <c r="S883" s="5" t="str">
        <f aca="false">IF(O883&lt;='Tree rules'!$C$4,IF(N883&lt;='Tree rules'!$C$5,IF(P883&lt;='Tree rules'!$C$7,"Monitor","Polymer laminate"),IF(P883&lt;='Tree rules'!$C$8,"Seal cracks","Polymer laminate")),IF(O883&lt;='Tree rules'!$C$6,IF(P883&lt;='Tree rules'!$C$9,"Polymer laminate","Steel plate or jacket"),IF(L883&lt;='Tree rules'!$C$10,"Steel plate or jacket","Polymer laminate")))</f>
        <v>Monitor</v>
      </c>
      <c r="T883" s="5" t="str">
        <f aca="false">IF(S883=R883,"Yes","No")</f>
        <v>Yes</v>
      </c>
    </row>
    <row r="884" customFormat="false" ht="15" hidden="false" customHeight="false" outlineLevel="0" collapsed="false">
      <c r="A884" s="15" t="n">
        <v>1283</v>
      </c>
      <c r="B884" s="16" t="n">
        <v>3.16768684571112</v>
      </c>
      <c r="C884" s="15" t="n">
        <v>230</v>
      </c>
      <c r="D884" s="15" t="n">
        <v>300</v>
      </c>
      <c r="E884" s="15" t="n">
        <v>30</v>
      </c>
      <c r="F884" s="16" t="n">
        <v>0.688332522525665</v>
      </c>
      <c r="G884" s="17" t="s">
        <v>103</v>
      </c>
      <c r="H884" s="18" t="n">
        <v>0.2</v>
      </c>
      <c r="I884" s="18" t="n">
        <v>1.5</v>
      </c>
      <c r="J884" s="19" t="n">
        <v>0.893517950365944</v>
      </c>
      <c r="K884" s="19" t="n">
        <v>0.45217869570905</v>
      </c>
      <c r="L884" s="16" t="n">
        <v>12.4712080539808</v>
      </c>
      <c r="M884" s="19" t="n">
        <v>0.954436119022384</v>
      </c>
      <c r="N884" s="19" t="n">
        <v>1.4926519738102</v>
      </c>
      <c r="O884" s="19" t="n">
        <v>1.13826203485437</v>
      </c>
      <c r="P884" s="19" t="n">
        <v>0.303716996859915</v>
      </c>
      <c r="Q884" s="17" t="s">
        <v>31</v>
      </c>
      <c r="R884" s="5" t="str">
        <f aca="false">IF(OR(Q884="Steel plate",Q884="Concrete jacket"),"Steel plate or jacket",Q884)</f>
        <v>Polymer laminate</v>
      </c>
      <c r="S884" s="5" t="str">
        <f aca="false">IF(O884&lt;='Tree rules'!$C$4,IF(N884&lt;='Tree rules'!$C$5,IF(P884&lt;='Tree rules'!$C$7,"Monitor","Polymer laminate"),IF(P884&lt;='Tree rules'!$C$8,"Seal cracks","Polymer laminate")),IF(O884&lt;='Tree rules'!$C$6,IF(P884&lt;='Tree rules'!$C$9,"Polymer laminate","Steel plate or jacket"),IF(L884&lt;='Tree rules'!$C$10,"Steel plate or jacket","Polymer laminate")))</f>
        <v>Polymer laminate</v>
      </c>
      <c r="T884" s="5" t="str">
        <f aca="false">IF(S884=R884,"Yes","No")</f>
        <v>Yes</v>
      </c>
    </row>
    <row r="885" customFormat="false" ht="15" hidden="false" customHeight="false" outlineLevel="0" collapsed="false">
      <c r="A885" s="15" t="n">
        <v>1285</v>
      </c>
      <c r="B885" s="16" t="n">
        <v>7.16366322371835</v>
      </c>
      <c r="C885" s="15" t="n">
        <v>230</v>
      </c>
      <c r="D885" s="15" t="n">
        <v>650</v>
      </c>
      <c r="E885" s="15" t="n">
        <v>30</v>
      </c>
      <c r="F885" s="16" t="n">
        <v>0.578928677885824</v>
      </c>
      <c r="G885" s="17" t="s">
        <v>103</v>
      </c>
      <c r="H885" s="18" t="n">
        <v>0.2</v>
      </c>
      <c r="I885" s="18" t="n">
        <v>2</v>
      </c>
      <c r="J885" s="19" t="n">
        <v>0.863681045016745</v>
      </c>
      <c r="K885" s="19" t="n">
        <v>0.482486180610698</v>
      </c>
      <c r="L885" s="16" t="n">
        <v>11.8603695756926</v>
      </c>
      <c r="M885" s="19" t="n">
        <v>0.718009270991371</v>
      </c>
      <c r="N885" s="19" t="n">
        <v>1.23294253877177</v>
      </c>
      <c r="O885" s="19" t="n">
        <v>1.31064792135751</v>
      </c>
      <c r="P885" s="19" t="n">
        <v>0.471545328412994</v>
      </c>
      <c r="Q885" s="17" t="s">
        <v>31</v>
      </c>
      <c r="R885" s="5" t="str">
        <f aca="false">IF(OR(Q885="Steel plate",Q885="Concrete jacket"),"Steel plate or jacket",Q885)</f>
        <v>Polymer laminate</v>
      </c>
      <c r="S885" s="5" t="str">
        <f aca="false">IF(O885&lt;='Tree rules'!$C$4,IF(N885&lt;='Tree rules'!$C$5,IF(P885&lt;='Tree rules'!$C$7,"Monitor","Polymer laminate"),IF(P885&lt;='Tree rules'!$C$8,"Seal cracks","Polymer laminate")),IF(O885&lt;='Tree rules'!$C$6,IF(P885&lt;='Tree rules'!$C$9,"Polymer laminate","Steel plate or jacket"),IF(L885&lt;='Tree rules'!$C$10,"Steel plate or jacket","Polymer laminate")))</f>
        <v>Polymer laminate</v>
      </c>
      <c r="T885" s="5" t="str">
        <f aca="false">IF(S885=R885,"Yes","No")</f>
        <v>Yes</v>
      </c>
    </row>
    <row r="886" customFormat="false" ht="15" hidden="false" customHeight="false" outlineLevel="0" collapsed="false">
      <c r="A886" s="15" t="n">
        <v>1286</v>
      </c>
      <c r="B886" s="16" t="n">
        <v>6.06896378495074</v>
      </c>
      <c r="C886" s="15" t="n">
        <v>300</v>
      </c>
      <c r="D886" s="15" t="n">
        <v>525</v>
      </c>
      <c r="E886" s="15" t="n">
        <v>25</v>
      </c>
      <c r="F886" s="16" t="n">
        <v>0.658614812073332</v>
      </c>
      <c r="G886" s="17" t="s">
        <v>101</v>
      </c>
      <c r="H886" s="18" t="n">
        <v>0.3</v>
      </c>
      <c r="I886" s="18" t="n">
        <v>2</v>
      </c>
      <c r="J886" s="19" t="n">
        <v>0.886154771415452</v>
      </c>
      <c r="K886" s="19" t="n">
        <v>0.513803260063506</v>
      </c>
      <c r="L886" s="16" t="n">
        <v>12.7231945177164</v>
      </c>
      <c r="M886" s="19" t="n">
        <v>0.945800922109623</v>
      </c>
      <c r="N886" s="19" t="n">
        <v>1.02839976125599</v>
      </c>
      <c r="O886" s="19" t="n">
        <v>1.31700033235681</v>
      </c>
      <c r="P886" s="19" t="n">
        <v>0.454278371944893</v>
      </c>
      <c r="Q886" s="17" t="s">
        <v>31</v>
      </c>
      <c r="R886" s="5" t="str">
        <f aca="false">IF(OR(Q886="Steel plate",Q886="Concrete jacket"),"Steel plate or jacket",Q886)</f>
        <v>Polymer laminate</v>
      </c>
      <c r="S886" s="5" t="str">
        <f aca="false">IF(O886&lt;='Tree rules'!$C$4,IF(N886&lt;='Tree rules'!$C$5,IF(P886&lt;='Tree rules'!$C$7,"Monitor","Polymer laminate"),IF(P886&lt;='Tree rules'!$C$8,"Seal cracks","Polymer laminate")),IF(O886&lt;='Tree rules'!$C$6,IF(P886&lt;='Tree rules'!$C$9,"Polymer laminate","Steel plate or jacket"),IF(L886&lt;='Tree rules'!$C$10,"Steel plate or jacket","Polymer laminate")))</f>
        <v>Polymer laminate</v>
      </c>
      <c r="T886" s="5" t="str">
        <f aca="false">IF(S886=R886,"Yes","No")</f>
        <v>Yes</v>
      </c>
    </row>
    <row r="887" customFormat="false" ht="15" hidden="false" customHeight="false" outlineLevel="0" collapsed="false">
      <c r="A887" s="15" t="n">
        <v>1287</v>
      </c>
      <c r="B887" s="16" t="n">
        <v>6.67081051744123</v>
      </c>
      <c r="C887" s="15" t="n">
        <v>300</v>
      </c>
      <c r="D887" s="15" t="n">
        <v>600</v>
      </c>
      <c r="E887" s="15" t="n">
        <v>25</v>
      </c>
      <c r="F887" s="16" t="n">
        <v>0.725855342345656</v>
      </c>
      <c r="G887" s="17" t="s">
        <v>101</v>
      </c>
      <c r="H887" s="18" t="n">
        <v>0.3</v>
      </c>
      <c r="I887" s="18" t="n">
        <v>1.5</v>
      </c>
      <c r="J887" s="19" t="n">
        <v>0.953173852657762</v>
      </c>
      <c r="K887" s="19" t="n">
        <v>0.512825864696813</v>
      </c>
      <c r="L887" s="16" t="n">
        <v>12.041174219208</v>
      </c>
      <c r="M887" s="19" t="n">
        <v>0.931834571273326</v>
      </c>
      <c r="N887" s="19" t="n">
        <v>0.694932549725615</v>
      </c>
      <c r="O887" s="19" t="n">
        <v>1.18535467638884</v>
      </c>
      <c r="P887" s="19" t="n">
        <v>0.472636508121311</v>
      </c>
      <c r="Q887" s="17" t="s">
        <v>31</v>
      </c>
      <c r="R887" s="5" t="str">
        <f aca="false">IF(OR(Q887="Steel plate",Q887="Concrete jacket"),"Steel plate or jacket",Q887)</f>
        <v>Polymer laminate</v>
      </c>
      <c r="S887" s="5" t="str">
        <f aca="false">IF(O887&lt;='Tree rules'!$C$4,IF(N887&lt;='Tree rules'!$C$5,IF(P887&lt;='Tree rules'!$C$7,"Monitor","Polymer laminate"),IF(P887&lt;='Tree rules'!$C$8,"Seal cracks","Polymer laminate")),IF(O887&lt;='Tree rules'!$C$6,IF(P887&lt;='Tree rules'!$C$9,"Polymer laminate","Steel plate or jacket"),IF(L887&lt;='Tree rules'!$C$10,"Steel plate or jacket","Polymer laminate")))</f>
        <v>Polymer laminate</v>
      </c>
      <c r="T887" s="5" t="str">
        <f aca="false">IF(S887=R887,"Yes","No")</f>
        <v>Yes</v>
      </c>
    </row>
    <row r="888" customFormat="false" ht="15" hidden="false" customHeight="false" outlineLevel="0" collapsed="false">
      <c r="A888" s="15" t="n">
        <v>1288</v>
      </c>
      <c r="B888" s="16" t="n">
        <v>5.70038833785136</v>
      </c>
      <c r="C888" s="15" t="n">
        <v>300</v>
      </c>
      <c r="D888" s="15" t="n">
        <v>450</v>
      </c>
      <c r="E888" s="15" t="n">
        <v>25</v>
      </c>
      <c r="F888" s="16" t="n">
        <v>0.541187364959482</v>
      </c>
      <c r="G888" s="17" t="s">
        <v>102</v>
      </c>
      <c r="H888" s="18" t="n">
        <v>0.1</v>
      </c>
      <c r="I888" s="18" t="n">
        <v>2</v>
      </c>
      <c r="J888" s="19" t="n">
        <v>0.936813175292656</v>
      </c>
      <c r="K888" s="19" t="n">
        <v>0.424672059938713</v>
      </c>
      <c r="L888" s="16" t="n">
        <v>14.7296856275229</v>
      </c>
      <c r="M888" s="19" t="n">
        <v>0.638134330746452</v>
      </c>
      <c r="N888" s="19" t="n">
        <v>5.52379785417069</v>
      </c>
      <c r="O888" s="19" t="n">
        <v>1.47578796965605</v>
      </c>
      <c r="P888" s="19" t="n">
        <v>0.561362268232364</v>
      </c>
      <c r="Q888" s="17" t="s">
        <v>31</v>
      </c>
      <c r="R888" s="5" t="str">
        <f aca="false">IF(OR(Q888="Steel plate",Q888="Concrete jacket"),"Steel plate or jacket",Q888)</f>
        <v>Polymer laminate</v>
      </c>
      <c r="S888" s="5" t="str">
        <f aca="false">IF(O888&lt;='Tree rules'!$C$4,IF(N888&lt;='Tree rules'!$C$5,IF(P888&lt;='Tree rules'!$C$7,"Monitor","Polymer laminate"),IF(P888&lt;='Tree rules'!$C$8,"Seal cracks","Polymer laminate")),IF(O888&lt;='Tree rules'!$C$6,IF(P888&lt;='Tree rules'!$C$9,"Polymer laminate","Steel plate or jacket"),IF(L888&lt;='Tree rules'!$C$10,"Steel plate or jacket","Polymer laminate")))</f>
        <v>Polymer laminate</v>
      </c>
      <c r="T888" s="5" t="str">
        <f aca="false">IF(S888=R888,"Yes","No")</f>
        <v>Yes</v>
      </c>
    </row>
    <row r="889" customFormat="false" ht="15" hidden="false" customHeight="false" outlineLevel="0" collapsed="false">
      <c r="A889" s="15" t="n">
        <v>1289</v>
      </c>
      <c r="B889" s="16" t="n">
        <v>3.6369595496427</v>
      </c>
      <c r="C889" s="15" t="n">
        <v>300</v>
      </c>
      <c r="D889" s="15" t="n">
        <v>350</v>
      </c>
      <c r="E889" s="15" t="n">
        <v>20</v>
      </c>
      <c r="F889" s="16" t="n">
        <v>0.661387927071535</v>
      </c>
      <c r="G889" s="17" t="s">
        <v>103</v>
      </c>
      <c r="H889" s="18" t="n">
        <v>0.2</v>
      </c>
      <c r="I889" s="18" t="n">
        <v>1.5</v>
      </c>
      <c r="J889" s="19" t="n">
        <v>0.917597263987499</v>
      </c>
      <c r="K889" s="19" t="n">
        <v>0.588465879598182</v>
      </c>
      <c r="L889" s="16" t="n">
        <v>11.9636827290878</v>
      </c>
      <c r="M889" s="19" t="n">
        <v>0.492437888480307</v>
      </c>
      <c r="N889" s="19" t="n">
        <v>1.39592054237415</v>
      </c>
      <c r="O889" s="19" t="n">
        <v>1.10640855544661</v>
      </c>
      <c r="P889" s="19" t="n">
        <v>0.710573142909788</v>
      </c>
      <c r="Q889" s="17" t="s">
        <v>31</v>
      </c>
      <c r="R889" s="5" t="str">
        <f aca="false">IF(OR(Q889="Steel plate",Q889="Concrete jacket"),"Steel plate or jacket",Q889)</f>
        <v>Polymer laminate</v>
      </c>
      <c r="S889" s="5" t="str">
        <f aca="false">IF(O889&lt;='Tree rules'!$C$4,IF(N889&lt;='Tree rules'!$C$5,IF(P889&lt;='Tree rules'!$C$7,"Monitor","Polymer laminate"),IF(P889&lt;='Tree rules'!$C$8,"Seal cracks","Polymer laminate")),IF(O889&lt;='Tree rules'!$C$6,IF(P889&lt;='Tree rules'!$C$9,"Polymer laminate","Steel plate or jacket"),IF(L889&lt;='Tree rules'!$C$10,"Steel plate or jacket","Polymer laminate")))</f>
        <v>Polymer laminate</v>
      </c>
      <c r="T889" s="5" t="str">
        <f aca="false">IF(S889=R889,"Yes","No")</f>
        <v>Yes</v>
      </c>
    </row>
    <row r="890" customFormat="false" ht="15" hidden="false" customHeight="false" outlineLevel="0" collapsed="false">
      <c r="A890" s="15" t="n">
        <v>1292</v>
      </c>
      <c r="B890" s="16" t="n">
        <v>3.70503888869277</v>
      </c>
      <c r="C890" s="15" t="n">
        <v>300</v>
      </c>
      <c r="D890" s="15" t="n">
        <v>300</v>
      </c>
      <c r="E890" s="15" t="n">
        <v>30</v>
      </c>
      <c r="F890" s="16" t="n">
        <v>0.791582400904515</v>
      </c>
      <c r="G890" s="17" t="s">
        <v>103</v>
      </c>
      <c r="H890" s="18" t="n">
        <v>0.2</v>
      </c>
      <c r="I890" s="18" t="n">
        <v>1</v>
      </c>
      <c r="J890" s="19" t="n">
        <v>0.887518474034072</v>
      </c>
      <c r="K890" s="19" t="n">
        <v>0.478847437807466</v>
      </c>
      <c r="L890" s="16" t="n">
        <v>14.586767278318</v>
      </c>
      <c r="M890" s="19" t="n">
        <v>0.353014957080497</v>
      </c>
      <c r="N890" s="19" t="n">
        <v>1.17272974821542</v>
      </c>
      <c r="O890" s="19" t="n">
        <v>0.887518474034072</v>
      </c>
      <c r="P890" s="19" t="n">
        <v>0.896061198874803</v>
      </c>
      <c r="Q890" s="17" t="s">
        <v>30</v>
      </c>
      <c r="R890" s="5" t="str">
        <f aca="false">IF(OR(Q890="Steel plate",Q890="Concrete jacket"),"Steel plate or jacket",Q890)</f>
        <v>Seal cracks</v>
      </c>
      <c r="S890" s="5" t="str">
        <f aca="false">IF(O890&lt;='Tree rules'!$C$4,IF(N890&lt;='Tree rules'!$C$5,IF(P890&lt;='Tree rules'!$C$7,"Monitor","Polymer laminate"),IF(P890&lt;='Tree rules'!$C$8,"Seal cracks","Polymer laminate")),IF(O890&lt;='Tree rules'!$C$6,IF(P890&lt;='Tree rules'!$C$9,"Polymer laminate","Steel plate or jacket"),IF(L890&lt;='Tree rules'!$C$10,"Steel plate or jacket","Polymer laminate")))</f>
        <v>Seal cracks</v>
      </c>
      <c r="T890" s="5" t="str">
        <f aca="false">IF(S890=R890,"Yes","No")</f>
        <v>Yes</v>
      </c>
    </row>
    <row r="891" customFormat="false" ht="15" hidden="false" customHeight="false" outlineLevel="0" collapsed="false">
      <c r="A891" s="15" t="n">
        <v>1293</v>
      </c>
      <c r="B891" s="16" t="n">
        <v>6.0530186679827</v>
      </c>
      <c r="C891" s="15" t="n">
        <v>300</v>
      </c>
      <c r="D891" s="15" t="n">
        <v>550</v>
      </c>
      <c r="E891" s="15" t="n">
        <v>30</v>
      </c>
      <c r="F891" s="16" t="n">
        <v>0.664887334093078</v>
      </c>
      <c r="G891" s="17" t="s">
        <v>101</v>
      </c>
      <c r="H891" s="18" t="n">
        <v>0.3</v>
      </c>
      <c r="I891" s="18" t="n">
        <v>1.5</v>
      </c>
      <c r="J891" s="19" t="n">
        <v>0.935793635630135</v>
      </c>
      <c r="K891" s="19" t="n">
        <v>0.504991063008673</v>
      </c>
      <c r="L891" s="16" t="n">
        <v>12.0099576745689</v>
      </c>
      <c r="M891" s="19" t="n">
        <v>0.690949272342874</v>
      </c>
      <c r="N891" s="19" t="n">
        <v>0.760363590325174</v>
      </c>
      <c r="O891" s="19" t="n">
        <v>1.1674067420384</v>
      </c>
      <c r="P891" s="19" t="n">
        <v>0.522169656230818</v>
      </c>
      <c r="Q891" s="17" t="s">
        <v>31</v>
      </c>
      <c r="R891" s="5" t="str">
        <f aca="false">IF(OR(Q891="Steel plate",Q891="Concrete jacket"),"Steel plate or jacket",Q891)</f>
        <v>Polymer laminate</v>
      </c>
      <c r="S891" s="5" t="str">
        <f aca="false">IF(O891&lt;='Tree rules'!$C$4,IF(N891&lt;='Tree rules'!$C$5,IF(P891&lt;='Tree rules'!$C$7,"Monitor","Polymer laminate"),IF(P891&lt;='Tree rules'!$C$8,"Seal cracks","Polymer laminate")),IF(O891&lt;='Tree rules'!$C$6,IF(P891&lt;='Tree rules'!$C$9,"Polymer laminate","Steel plate or jacket"),IF(L891&lt;='Tree rules'!$C$10,"Steel plate or jacket","Polymer laminate")))</f>
        <v>Polymer laminate</v>
      </c>
      <c r="T891" s="5" t="str">
        <f aca="false">IF(S891=R891,"Yes","No")</f>
        <v>Yes</v>
      </c>
    </row>
    <row r="892" customFormat="false" ht="15" hidden="false" customHeight="false" outlineLevel="0" collapsed="false">
      <c r="A892" s="15" t="n">
        <v>1294</v>
      </c>
      <c r="B892" s="16" t="n">
        <v>3.77880877295109</v>
      </c>
      <c r="C892" s="15" t="n">
        <v>300</v>
      </c>
      <c r="D892" s="15" t="n">
        <v>350</v>
      </c>
      <c r="E892" s="15" t="n">
        <v>20</v>
      </c>
      <c r="F892" s="16" t="n">
        <v>0.739198271432892</v>
      </c>
      <c r="G892" s="17" t="s">
        <v>103</v>
      </c>
      <c r="H892" s="18" t="n">
        <v>0.2</v>
      </c>
      <c r="I892" s="18" t="n">
        <v>1.5</v>
      </c>
      <c r="J892" s="19" t="n">
        <v>0.901323988561955</v>
      </c>
      <c r="K892" s="19" t="n">
        <v>0.643827380635721</v>
      </c>
      <c r="L892" s="16" t="n">
        <v>12.349048277618</v>
      </c>
      <c r="M892" s="19" t="n">
        <v>0.920759316234976</v>
      </c>
      <c r="N892" s="19" t="n">
        <v>0.962501659924189</v>
      </c>
      <c r="O892" s="19" t="n">
        <v>1.06183745151294</v>
      </c>
      <c r="P892" s="19" t="n">
        <v>0.462773982219472</v>
      </c>
      <c r="Q892" s="17" t="s">
        <v>31</v>
      </c>
      <c r="R892" s="5" t="str">
        <f aca="false">IF(OR(Q892="Steel plate",Q892="Concrete jacket"),"Steel plate or jacket",Q892)</f>
        <v>Polymer laminate</v>
      </c>
      <c r="S892" s="5" t="str">
        <f aca="false">IF(O892&lt;='Tree rules'!$C$4,IF(N892&lt;='Tree rules'!$C$5,IF(P892&lt;='Tree rules'!$C$7,"Monitor","Polymer laminate"),IF(P892&lt;='Tree rules'!$C$8,"Seal cracks","Polymer laminate")),IF(O892&lt;='Tree rules'!$C$6,IF(P892&lt;='Tree rules'!$C$9,"Polymer laminate","Steel plate or jacket"),IF(L892&lt;='Tree rules'!$C$10,"Steel plate or jacket","Polymer laminate")))</f>
        <v>Polymer laminate</v>
      </c>
      <c r="T892" s="5" t="str">
        <f aca="false">IF(S892=R892,"Yes","No")</f>
        <v>Yes</v>
      </c>
    </row>
    <row r="893" customFormat="false" ht="15" hidden="false" customHeight="false" outlineLevel="0" collapsed="false">
      <c r="A893" s="15" t="n">
        <v>1296</v>
      </c>
      <c r="B893" s="16" t="n">
        <v>5.56642384362878</v>
      </c>
      <c r="C893" s="15" t="n">
        <v>300</v>
      </c>
      <c r="D893" s="15" t="n">
        <v>475</v>
      </c>
      <c r="E893" s="15" t="n">
        <v>25</v>
      </c>
      <c r="F893" s="16" t="n">
        <v>0.735735984447258</v>
      </c>
      <c r="G893" s="17" t="s">
        <v>101</v>
      </c>
      <c r="H893" s="18" t="n">
        <v>0.3</v>
      </c>
      <c r="I893" s="18" t="n">
        <v>1.5</v>
      </c>
      <c r="J893" s="19" t="n">
        <v>0.873449278919502</v>
      </c>
      <c r="K893" s="19" t="n">
        <v>0.574224399748711</v>
      </c>
      <c r="L893" s="16" t="n">
        <v>13.0361214136505</v>
      </c>
      <c r="M893" s="19" t="n">
        <v>0.948768276537828</v>
      </c>
      <c r="N893" s="19" t="n">
        <v>0.810985979083728</v>
      </c>
      <c r="O893" s="19" t="n">
        <v>1.05939597443001</v>
      </c>
      <c r="P893" s="19" t="n">
        <v>0.452955430003398</v>
      </c>
      <c r="Q893" s="17" t="s">
        <v>31</v>
      </c>
      <c r="R893" s="5" t="str">
        <f aca="false">IF(OR(Q893="Steel plate",Q893="Concrete jacket"),"Steel plate or jacket",Q893)</f>
        <v>Polymer laminate</v>
      </c>
      <c r="S893" s="5" t="str">
        <f aca="false">IF(O893&lt;='Tree rules'!$C$4,IF(N893&lt;='Tree rules'!$C$5,IF(P893&lt;='Tree rules'!$C$7,"Monitor","Polymer laminate"),IF(P893&lt;='Tree rules'!$C$8,"Seal cracks","Polymer laminate")),IF(O893&lt;='Tree rules'!$C$6,IF(P893&lt;='Tree rules'!$C$9,"Polymer laminate","Steel plate or jacket"),IF(L893&lt;='Tree rules'!$C$10,"Steel plate or jacket","Polymer laminate")))</f>
        <v>Polymer laminate</v>
      </c>
      <c r="T893" s="5" t="str">
        <f aca="false">IF(S893=R893,"Yes","No")</f>
        <v>Yes</v>
      </c>
    </row>
    <row r="894" customFormat="false" ht="15" hidden="false" customHeight="false" outlineLevel="0" collapsed="false">
      <c r="A894" s="15" t="n">
        <v>1298</v>
      </c>
      <c r="B894" s="16" t="n">
        <v>3.7386685396461</v>
      </c>
      <c r="C894" s="15" t="n">
        <v>230</v>
      </c>
      <c r="D894" s="15" t="n">
        <v>375</v>
      </c>
      <c r="E894" s="15" t="n">
        <v>25</v>
      </c>
      <c r="F894" s="16" t="n">
        <v>0.797126720614828</v>
      </c>
      <c r="G894" s="17" t="s">
        <v>103</v>
      </c>
      <c r="H894" s="18" t="n">
        <v>0.2</v>
      </c>
      <c r="I894" s="18" t="n">
        <v>1</v>
      </c>
      <c r="J894" s="19" t="n">
        <v>0.959930356544248</v>
      </c>
      <c r="K894" s="19" t="n">
        <v>0.624817784375406</v>
      </c>
      <c r="L894" s="16" t="n">
        <v>11.3637341630581</v>
      </c>
      <c r="M894" s="19" t="n">
        <v>0.854866679578319</v>
      </c>
      <c r="N894" s="19" t="n">
        <v>0.989997126824633</v>
      </c>
      <c r="O894" s="19" t="n">
        <v>0.959930356544248</v>
      </c>
      <c r="P894" s="19" t="n">
        <v>0.439223768894875</v>
      </c>
      <c r="Q894" s="17" t="s">
        <v>29</v>
      </c>
      <c r="R894" s="5" t="str">
        <f aca="false">IF(OR(Q894="Steel plate",Q894="Concrete jacket"),"Steel plate or jacket",Q894)</f>
        <v>Monitor</v>
      </c>
      <c r="S894" s="5" t="str">
        <f aca="false">IF(O894&lt;='Tree rules'!$C$4,IF(N894&lt;='Tree rules'!$C$5,IF(P894&lt;='Tree rules'!$C$7,"Monitor","Polymer laminate"),IF(P894&lt;='Tree rules'!$C$8,"Seal cracks","Polymer laminate")),IF(O894&lt;='Tree rules'!$C$6,IF(P894&lt;='Tree rules'!$C$9,"Polymer laminate","Steel plate or jacket"),IF(L894&lt;='Tree rules'!$C$10,"Steel plate or jacket","Polymer laminate")))</f>
        <v>Monitor</v>
      </c>
      <c r="T894" s="5" t="str">
        <f aca="false">IF(S894=R894,"Yes","No")</f>
        <v>Yes</v>
      </c>
    </row>
    <row r="895" customFormat="false" ht="15" hidden="false" customHeight="false" outlineLevel="0" collapsed="false">
      <c r="A895" s="15" t="n">
        <v>1299</v>
      </c>
      <c r="B895" s="16" t="n">
        <v>3.47205211749701</v>
      </c>
      <c r="C895" s="15" t="n">
        <v>230</v>
      </c>
      <c r="D895" s="15" t="n">
        <v>325</v>
      </c>
      <c r="E895" s="15" t="n">
        <v>30</v>
      </c>
      <c r="F895" s="16" t="n">
        <v>0.626653981080713</v>
      </c>
      <c r="G895" s="17" t="s">
        <v>101</v>
      </c>
      <c r="H895" s="18" t="n">
        <v>0.3</v>
      </c>
      <c r="I895" s="18" t="n">
        <v>1</v>
      </c>
      <c r="J895" s="19" t="n">
        <v>0.934066747682006</v>
      </c>
      <c r="K895" s="19" t="n">
        <v>0.409132144129056</v>
      </c>
      <c r="L895" s="16" t="n">
        <v>12.444631245509</v>
      </c>
      <c r="M895" s="19" t="n">
        <v>0.652127098959742</v>
      </c>
      <c r="N895" s="19" t="n">
        <v>0.849507877410906</v>
      </c>
      <c r="O895" s="19" t="n">
        <v>0.934066747682006</v>
      </c>
      <c r="P895" s="19" t="n">
        <v>0.359862731367972</v>
      </c>
      <c r="Q895" s="17" t="s">
        <v>29</v>
      </c>
      <c r="R895" s="5" t="str">
        <f aca="false">IF(OR(Q895="Steel plate",Q895="Concrete jacket"),"Steel plate or jacket",Q895)</f>
        <v>Monitor</v>
      </c>
      <c r="S895" s="5" t="str">
        <f aca="false">IF(O895&lt;='Tree rules'!$C$4,IF(N895&lt;='Tree rules'!$C$5,IF(P895&lt;='Tree rules'!$C$7,"Monitor","Polymer laminate"),IF(P895&lt;='Tree rules'!$C$8,"Seal cracks","Polymer laminate")),IF(O895&lt;='Tree rules'!$C$6,IF(P895&lt;='Tree rules'!$C$9,"Polymer laminate","Steel plate or jacket"),IF(L895&lt;='Tree rules'!$C$10,"Steel plate or jacket","Polymer laminate")))</f>
        <v>Monitor</v>
      </c>
      <c r="T895" s="5" t="str">
        <f aca="false">IF(S895=R895,"Yes","No")</f>
        <v>Yes</v>
      </c>
    </row>
    <row r="896" customFormat="false" ht="15" hidden="false" customHeight="false" outlineLevel="0" collapsed="false">
      <c r="A896" s="15" t="n">
        <v>1300</v>
      </c>
      <c r="B896" s="16" t="n">
        <v>3.3979655601903</v>
      </c>
      <c r="C896" s="15" t="n">
        <v>300</v>
      </c>
      <c r="D896" s="15" t="n">
        <v>300</v>
      </c>
      <c r="E896" s="15" t="n">
        <v>30</v>
      </c>
      <c r="F896" s="16" t="n">
        <v>0.589048622548086</v>
      </c>
      <c r="G896" s="17" t="s">
        <v>101</v>
      </c>
      <c r="H896" s="18" t="n">
        <v>0.3</v>
      </c>
      <c r="I896" s="18" t="n">
        <v>1</v>
      </c>
      <c r="J896" s="19" t="n">
        <v>0.896017977653069</v>
      </c>
      <c r="K896" s="19" t="n">
        <v>0.480893374599461</v>
      </c>
      <c r="L896" s="16" t="n">
        <v>13.2733029694933</v>
      </c>
      <c r="M896" s="19" t="n">
        <v>0.902790758617625</v>
      </c>
      <c r="N896" s="19" t="n">
        <v>0.586399835524863</v>
      </c>
      <c r="O896" s="19" t="n">
        <v>0.896017977653069</v>
      </c>
      <c r="P896" s="19" t="n">
        <v>0.278153964678526</v>
      </c>
      <c r="Q896" s="17" t="s">
        <v>29</v>
      </c>
      <c r="R896" s="5" t="str">
        <f aca="false">IF(OR(Q896="Steel plate",Q896="Concrete jacket"),"Steel plate or jacket",Q896)</f>
        <v>Monitor</v>
      </c>
      <c r="S896" s="5" t="str">
        <f aca="false">IF(O896&lt;='Tree rules'!$C$4,IF(N896&lt;='Tree rules'!$C$5,IF(P896&lt;='Tree rules'!$C$7,"Monitor","Polymer laminate"),IF(P896&lt;='Tree rules'!$C$8,"Seal cracks","Polymer laminate")),IF(O896&lt;='Tree rules'!$C$6,IF(P896&lt;='Tree rules'!$C$9,"Polymer laminate","Steel plate or jacket"),IF(L896&lt;='Tree rules'!$C$10,"Steel plate or jacket","Polymer laminate")))</f>
        <v>Monitor</v>
      </c>
      <c r="T896" s="5" t="str">
        <f aca="false">IF(S896=R896,"Yes","No")</f>
        <v>Yes</v>
      </c>
    </row>
    <row r="897" customFormat="false" ht="15" hidden="false" customHeight="false" outlineLevel="0" collapsed="false">
      <c r="A897" s="15" t="n">
        <v>1302</v>
      </c>
      <c r="B897" s="16" t="n">
        <v>4.77819412978931</v>
      </c>
      <c r="C897" s="15" t="n">
        <v>300</v>
      </c>
      <c r="D897" s="15" t="n">
        <v>425</v>
      </c>
      <c r="E897" s="15" t="n">
        <v>30</v>
      </c>
      <c r="F897" s="16" t="n">
        <v>0.833313701217452</v>
      </c>
      <c r="G897" s="17" t="s">
        <v>103</v>
      </c>
      <c r="H897" s="18" t="n">
        <v>0.2</v>
      </c>
      <c r="I897" s="18" t="n">
        <v>1</v>
      </c>
      <c r="J897" s="19" t="n">
        <v>0.934746188572603</v>
      </c>
      <c r="K897" s="19" t="n">
        <v>0.468965220231459</v>
      </c>
      <c r="L897" s="16" t="n">
        <v>12.6742549861786</v>
      </c>
      <c r="M897" s="19" t="n">
        <v>0.915633060162189</v>
      </c>
      <c r="N897" s="19" t="n">
        <v>1.09131571649713</v>
      </c>
      <c r="O897" s="19" t="n">
        <v>0.934746188572603</v>
      </c>
      <c r="P897" s="19" t="n">
        <v>0.409095509498412</v>
      </c>
      <c r="Q897" s="17" t="s">
        <v>30</v>
      </c>
      <c r="R897" s="5" t="str">
        <f aca="false">IF(OR(Q897="Steel plate",Q897="Concrete jacket"),"Steel plate or jacket",Q897)</f>
        <v>Seal cracks</v>
      </c>
      <c r="S897" s="5" t="str">
        <f aca="false">IF(O897&lt;='Tree rules'!$C$4,IF(N897&lt;='Tree rules'!$C$5,IF(P897&lt;='Tree rules'!$C$7,"Monitor","Polymer laminate"),IF(P897&lt;='Tree rules'!$C$8,"Seal cracks","Polymer laminate")),IF(O897&lt;='Tree rules'!$C$6,IF(P897&lt;='Tree rules'!$C$9,"Polymer laminate","Steel plate or jacket"),IF(L897&lt;='Tree rules'!$C$10,"Steel plate or jacket","Polymer laminate")))</f>
        <v>Seal cracks</v>
      </c>
      <c r="T897" s="5" t="str">
        <f aca="false">IF(S897=R897,"Yes","No")</f>
        <v>Yes</v>
      </c>
    </row>
    <row r="898" customFormat="false" ht="15" hidden="false" customHeight="false" outlineLevel="0" collapsed="false">
      <c r="A898" s="15" t="n">
        <v>1303</v>
      </c>
      <c r="B898" s="16" t="n">
        <v>3.16268337965505</v>
      </c>
      <c r="C898" s="15" t="n">
        <v>300</v>
      </c>
      <c r="D898" s="15" t="n">
        <v>300</v>
      </c>
      <c r="E898" s="15" t="n">
        <v>30</v>
      </c>
      <c r="F898" s="16" t="n">
        <v>0.831109167616348</v>
      </c>
      <c r="G898" s="17" t="s">
        <v>103</v>
      </c>
      <c r="H898" s="18" t="n">
        <v>0.2</v>
      </c>
      <c r="I898" s="18" t="n">
        <v>1</v>
      </c>
      <c r="J898" s="19" t="n">
        <v>0.987548153744155</v>
      </c>
      <c r="K898" s="19" t="n">
        <v>0.43116756038176</v>
      </c>
      <c r="L898" s="16" t="n">
        <v>12.550330871647</v>
      </c>
      <c r="M898" s="19" t="n">
        <v>0.938467498169356</v>
      </c>
      <c r="N898" s="19" t="n">
        <v>1.51372947191562</v>
      </c>
      <c r="O898" s="19" t="n">
        <v>0.987548153744155</v>
      </c>
      <c r="P898" s="19" t="n">
        <v>0.344238433525343</v>
      </c>
      <c r="Q898" s="17" t="s">
        <v>30</v>
      </c>
      <c r="R898" s="5" t="str">
        <f aca="false">IF(OR(Q898="Steel plate",Q898="Concrete jacket"),"Steel plate or jacket",Q898)</f>
        <v>Seal cracks</v>
      </c>
      <c r="S898" s="5" t="str">
        <f aca="false">IF(O898&lt;='Tree rules'!$C$4,IF(N898&lt;='Tree rules'!$C$5,IF(P898&lt;='Tree rules'!$C$7,"Monitor","Polymer laminate"),IF(P898&lt;='Tree rules'!$C$8,"Seal cracks","Polymer laminate")),IF(O898&lt;='Tree rules'!$C$6,IF(P898&lt;='Tree rules'!$C$9,"Polymer laminate","Steel plate or jacket"),IF(L898&lt;='Tree rules'!$C$10,"Steel plate or jacket","Polymer laminate")))</f>
        <v>Seal cracks</v>
      </c>
      <c r="T898" s="5" t="str">
        <f aca="false">IF(S898=R898,"Yes","No")</f>
        <v>Yes</v>
      </c>
    </row>
    <row r="899" customFormat="false" ht="15" hidden="false" customHeight="false" outlineLevel="0" collapsed="false">
      <c r="A899" s="15" t="n">
        <v>1306</v>
      </c>
      <c r="B899" s="16" t="n">
        <v>6.11896644848842</v>
      </c>
      <c r="C899" s="15" t="n">
        <v>300</v>
      </c>
      <c r="D899" s="15" t="n">
        <v>500</v>
      </c>
      <c r="E899" s="15" t="n">
        <v>25</v>
      </c>
      <c r="F899" s="16" t="n">
        <v>0.610666453545169</v>
      </c>
      <c r="G899" s="17" t="s">
        <v>102</v>
      </c>
      <c r="H899" s="18" t="n">
        <v>0.1</v>
      </c>
      <c r="I899" s="18" t="n">
        <v>1.5</v>
      </c>
      <c r="J899" s="19" t="n">
        <v>0.902605185665662</v>
      </c>
      <c r="K899" s="19" t="n">
        <v>0.627194961978274</v>
      </c>
      <c r="L899" s="16" t="n">
        <v>13.9384201560101</v>
      </c>
      <c r="M899" s="19" t="n">
        <v>0.323130795517168</v>
      </c>
      <c r="N899" s="19" t="n">
        <v>3.07595024334744</v>
      </c>
      <c r="O899" s="19" t="n">
        <v>1.07085306594601</v>
      </c>
      <c r="P899" s="19" t="n">
        <v>1.11068986670826</v>
      </c>
      <c r="Q899" s="17" t="s">
        <v>31</v>
      </c>
      <c r="R899" s="5" t="str">
        <f aca="false">IF(OR(Q899="Steel plate",Q899="Concrete jacket"),"Steel plate or jacket",Q899)</f>
        <v>Polymer laminate</v>
      </c>
      <c r="S899" s="5" t="str">
        <f aca="false">IF(O899&lt;='Tree rules'!$C$4,IF(N899&lt;='Tree rules'!$C$5,IF(P899&lt;='Tree rules'!$C$7,"Monitor","Polymer laminate"),IF(P899&lt;='Tree rules'!$C$8,"Seal cracks","Polymer laminate")),IF(O899&lt;='Tree rules'!$C$6,IF(P899&lt;='Tree rules'!$C$9,"Polymer laminate","Steel plate or jacket"),IF(L899&lt;='Tree rules'!$C$10,"Steel plate or jacket","Polymer laminate")))</f>
        <v>Polymer laminate</v>
      </c>
      <c r="T899" s="5" t="str">
        <f aca="false">IF(S899=R899,"Yes","No")</f>
        <v>Yes</v>
      </c>
    </row>
    <row r="900" customFormat="false" ht="15" hidden="false" customHeight="false" outlineLevel="0" collapsed="false">
      <c r="A900" s="15" t="n">
        <v>1307</v>
      </c>
      <c r="B900" s="16" t="n">
        <v>7.35234967649371</v>
      </c>
      <c r="C900" s="15" t="n">
        <v>300</v>
      </c>
      <c r="D900" s="15" t="n">
        <v>650</v>
      </c>
      <c r="E900" s="15" t="n">
        <v>30</v>
      </c>
      <c r="F900" s="16" t="n">
        <v>0.521859244782358</v>
      </c>
      <c r="G900" s="17" t="s">
        <v>103</v>
      </c>
      <c r="H900" s="18" t="n">
        <v>0.2</v>
      </c>
      <c r="I900" s="18" t="n">
        <v>1</v>
      </c>
      <c r="J900" s="19" t="n">
        <v>0.938866493661989</v>
      </c>
      <c r="K900" s="19" t="n">
        <v>0.443618173971993</v>
      </c>
      <c r="L900" s="16" t="n">
        <v>12.2132054426806</v>
      </c>
      <c r="M900" s="19" t="n">
        <v>0.896954578042489</v>
      </c>
      <c r="N900" s="19" t="n">
        <v>1.03115507665884</v>
      </c>
      <c r="O900" s="19" t="n">
        <v>0.938866493661989</v>
      </c>
      <c r="P900" s="19" t="n">
        <v>0.304186182408289</v>
      </c>
      <c r="Q900" s="17" t="s">
        <v>30</v>
      </c>
      <c r="R900" s="5" t="str">
        <f aca="false">IF(OR(Q900="Steel plate",Q900="Concrete jacket"),"Steel plate or jacket",Q900)</f>
        <v>Seal cracks</v>
      </c>
      <c r="S900" s="5" t="str">
        <f aca="false">IF(O900&lt;='Tree rules'!$C$4,IF(N900&lt;='Tree rules'!$C$5,IF(P900&lt;='Tree rules'!$C$7,"Monitor","Polymer laminate"),IF(P900&lt;='Tree rules'!$C$8,"Seal cracks","Polymer laminate")),IF(O900&lt;='Tree rules'!$C$6,IF(P900&lt;='Tree rules'!$C$9,"Polymer laminate","Steel plate or jacket"),IF(L900&lt;='Tree rules'!$C$10,"Steel plate or jacket","Polymer laminate")))</f>
        <v>Seal cracks</v>
      </c>
      <c r="T900" s="5" t="str">
        <f aca="false">IF(S900=R900,"Yes","No")</f>
        <v>Yes</v>
      </c>
    </row>
    <row r="901" customFormat="false" ht="15" hidden="false" customHeight="false" outlineLevel="0" collapsed="false">
      <c r="A901" s="15" t="n">
        <v>1308</v>
      </c>
      <c r="B901" s="16" t="n">
        <v>5.25833163590239</v>
      </c>
      <c r="C901" s="15" t="n">
        <v>300</v>
      </c>
      <c r="D901" s="15" t="n">
        <v>425</v>
      </c>
      <c r="E901" s="15" t="n">
        <v>25</v>
      </c>
      <c r="F901" s="16" t="n">
        <v>0.555542467478301</v>
      </c>
      <c r="G901" s="17" t="s">
        <v>103</v>
      </c>
      <c r="H901" s="18" t="n">
        <v>0.2</v>
      </c>
      <c r="I901" s="18" t="n">
        <v>1</v>
      </c>
      <c r="J901" s="19" t="n">
        <v>0.961388169801172</v>
      </c>
      <c r="K901" s="19" t="n">
        <v>0.583803777595014</v>
      </c>
      <c r="L901" s="16" t="n">
        <v>13.9478292729506</v>
      </c>
      <c r="M901" s="19" t="n">
        <v>0.815606501316036</v>
      </c>
      <c r="N901" s="19" t="n">
        <v>1.51694707029614</v>
      </c>
      <c r="O901" s="19" t="n">
        <v>0.961388169801172</v>
      </c>
      <c r="P901" s="19" t="n">
        <v>0.422279569583393</v>
      </c>
      <c r="Q901" s="17" t="s">
        <v>30</v>
      </c>
      <c r="R901" s="5" t="str">
        <f aca="false">IF(OR(Q901="Steel plate",Q901="Concrete jacket"),"Steel plate or jacket",Q901)</f>
        <v>Seal cracks</v>
      </c>
      <c r="S901" s="5" t="str">
        <f aca="false">IF(O901&lt;='Tree rules'!$C$4,IF(N901&lt;='Tree rules'!$C$5,IF(P901&lt;='Tree rules'!$C$7,"Monitor","Polymer laminate"),IF(P901&lt;='Tree rules'!$C$8,"Seal cracks","Polymer laminate")),IF(O901&lt;='Tree rules'!$C$6,IF(P901&lt;='Tree rules'!$C$9,"Polymer laminate","Steel plate or jacket"),IF(L901&lt;='Tree rules'!$C$10,"Steel plate or jacket","Polymer laminate")))</f>
        <v>Seal cracks</v>
      </c>
      <c r="T901" s="5" t="str">
        <f aca="false">IF(S901=R901,"Yes","No")</f>
        <v>Yes</v>
      </c>
    </row>
    <row r="902" customFormat="false" ht="15" hidden="false" customHeight="false" outlineLevel="0" collapsed="false">
      <c r="A902" s="15" t="n">
        <v>1310</v>
      </c>
      <c r="B902" s="16" t="n">
        <v>4.96552390043797</v>
      </c>
      <c r="C902" s="15" t="n">
        <v>230</v>
      </c>
      <c r="D902" s="15" t="n">
        <v>475</v>
      </c>
      <c r="E902" s="15" t="n">
        <v>30</v>
      </c>
      <c r="F902" s="16" t="n">
        <v>0.815088394972116</v>
      </c>
      <c r="G902" s="17" t="s">
        <v>101</v>
      </c>
      <c r="H902" s="18" t="n">
        <v>0.3</v>
      </c>
      <c r="I902" s="18" t="n">
        <v>1.5</v>
      </c>
      <c r="J902" s="19" t="n">
        <v>0.989355608460765</v>
      </c>
      <c r="K902" s="19" t="n">
        <v>0.415226500077208</v>
      </c>
      <c r="L902" s="16" t="n">
        <v>11.5746477865687</v>
      </c>
      <c r="M902" s="19" t="n">
        <v>0.944125710289471</v>
      </c>
      <c r="N902" s="19" t="n">
        <v>0.807333850767477</v>
      </c>
      <c r="O902" s="19" t="n">
        <v>1.27863007937469</v>
      </c>
      <c r="P902" s="19" t="n">
        <v>0.431637134107042</v>
      </c>
      <c r="Q902" s="17" t="s">
        <v>31</v>
      </c>
      <c r="R902" s="5" t="str">
        <f aca="false">IF(OR(Q902="Steel plate",Q902="Concrete jacket"),"Steel plate or jacket",Q902)</f>
        <v>Polymer laminate</v>
      </c>
      <c r="S902" s="5" t="str">
        <f aca="false">IF(O902&lt;='Tree rules'!$C$4,IF(N902&lt;='Tree rules'!$C$5,IF(P902&lt;='Tree rules'!$C$7,"Monitor","Polymer laminate"),IF(P902&lt;='Tree rules'!$C$8,"Seal cracks","Polymer laminate")),IF(O902&lt;='Tree rules'!$C$6,IF(P902&lt;='Tree rules'!$C$9,"Polymer laminate","Steel plate or jacket"),IF(L902&lt;='Tree rules'!$C$10,"Steel plate or jacket","Polymer laminate")))</f>
        <v>Polymer laminate</v>
      </c>
      <c r="T902" s="5" t="str">
        <f aca="false">IF(S902=R902,"Yes","No")</f>
        <v>Yes</v>
      </c>
    </row>
    <row r="903" customFormat="false" ht="15" hidden="false" customHeight="false" outlineLevel="0" collapsed="false">
      <c r="A903" s="15" t="n">
        <v>1311</v>
      </c>
      <c r="B903" s="16" t="n">
        <v>4.34061512485598</v>
      </c>
      <c r="C903" s="15" t="n">
        <v>300</v>
      </c>
      <c r="D903" s="15" t="n">
        <v>375</v>
      </c>
      <c r="E903" s="15" t="n">
        <v>25</v>
      </c>
      <c r="F903" s="16" t="n">
        <v>0.611130485804701</v>
      </c>
      <c r="G903" s="17" t="s">
        <v>101</v>
      </c>
      <c r="H903" s="18" t="n">
        <v>0.3</v>
      </c>
      <c r="I903" s="18" t="n">
        <v>1</v>
      </c>
      <c r="J903" s="19" t="n">
        <v>0.962435541946452</v>
      </c>
      <c r="K903" s="19" t="n">
        <v>0.563644818683549</v>
      </c>
      <c r="L903" s="16" t="n">
        <v>13.1933590421155</v>
      </c>
      <c r="M903" s="19" t="n">
        <v>0.938340275247598</v>
      </c>
      <c r="N903" s="19" t="n">
        <v>0.717775053721816</v>
      </c>
      <c r="O903" s="19" t="n">
        <v>0.962435541946452</v>
      </c>
      <c r="P903" s="19" t="n">
        <v>0.364058788290001</v>
      </c>
      <c r="Q903" s="17" t="s">
        <v>29</v>
      </c>
      <c r="R903" s="5" t="str">
        <f aca="false">IF(OR(Q903="Steel plate",Q903="Concrete jacket"),"Steel plate or jacket",Q903)</f>
        <v>Monitor</v>
      </c>
      <c r="S903" s="5" t="str">
        <f aca="false">IF(O903&lt;='Tree rules'!$C$4,IF(N903&lt;='Tree rules'!$C$5,IF(P903&lt;='Tree rules'!$C$7,"Monitor","Polymer laminate"),IF(P903&lt;='Tree rules'!$C$8,"Seal cracks","Polymer laminate")),IF(O903&lt;='Tree rules'!$C$6,IF(P903&lt;='Tree rules'!$C$9,"Polymer laminate","Steel plate or jacket"),IF(L903&lt;='Tree rules'!$C$10,"Steel plate or jacket","Polymer laminate")))</f>
        <v>Monitor</v>
      </c>
      <c r="T903" s="5" t="str">
        <f aca="false">IF(S903=R903,"Yes","No")</f>
        <v>Yes</v>
      </c>
    </row>
    <row r="904" customFormat="false" ht="15" hidden="false" customHeight="false" outlineLevel="0" collapsed="false">
      <c r="A904" s="15" t="n">
        <v>1312</v>
      </c>
      <c r="B904" s="16" t="n">
        <v>4.0134810509562</v>
      </c>
      <c r="C904" s="15" t="n">
        <v>300</v>
      </c>
      <c r="D904" s="15" t="n">
        <v>325</v>
      </c>
      <c r="E904" s="15" t="n">
        <v>30</v>
      </c>
      <c r="F904" s="16" t="n">
        <v>0.67080270183412</v>
      </c>
      <c r="G904" s="17" t="s">
        <v>103</v>
      </c>
      <c r="H904" s="18" t="n">
        <v>0.2</v>
      </c>
      <c r="I904" s="18" t="n">
        <v>1</v>
      </c>
      <c r="J904" s="19" t="n">
        <v>0.982618200622358</v>
      </c>
      <c r="K904" s="19" t="n">
        <v>0.521125021223433</v>
      </c>
      <c r="L904" s="16" t="n">
        <v>14.2828507151466</v>
      </c>
      <c r="M904" s="19" t="n">
        <v>0.510412678694325</v>
      </c>
      <c r="N904" s="19" t="n">
        <v>1.02793995806721</v>
      </c>
      <c r="O904" s="19" t="n">
        <v>0.982618200622358</v>
      </c>
      <c r="P904" s="19" t="n">
        <v>0.653028792818757</v>
      </c>
      <c r="Q904" s="17" t="s">
        <v>30</v>
      </c>
      <c r="R904" s="5" t="str">
        <f aca="false">IF(OR(Q904="Steel plate",Q904="Concrete jacket"),"Steel plate or jacket",Q904)</f>
        <v>Seal cracks</v>
      </c>
      <c r="S904" s="5" t="str">
        <f aca="false">IF(O904&lt;='Tree rules'!$C$4,IF(N904&lt;='Tree rules'!$C$5,IF(P904&lt;='Tree rules'!$C$7,"Monitor","Polymer laminate"),IF(P904&lt;='Tree rules'!$C$8,"Seal cracks","Polymer laminate")),IF(O904&lt;='Tree rules'!$C$6,IF(P904&lt;='Tree rules'!$C$9,"Polymer laminate","Steel plate or jacket"),IF(L904&lt;='Tree rules'!$C$10,"Steel plate or jacket","Polymer laminate")))</f>
        <v>Seal cracks</v>
      </c>
      <c r="T904" s="5" t="str">
        <f aca="false">IF(S904=R904,"Yes","No")</f>
        <v>Yes</v>
      </c>
    </row>
    <row r="905" customFormat="false" ht="15" hidden="false" customHeight="false" outlineLevel="0" collapsed="false">
      <c r="A905" s="15" t="n">
        <v>1314</v>
      </c>
      <c r="B905" s="16" t="n">
        <v>3.10239765051251</v>
      </c>
      <c r="C905" s="15" t="n">
        <v>230</v>
      </c>
      <c r="D905" s="15" t="n">
        <v>300</v>
      </c>
      <c r="E905" s="15" t="n">
        <v>20</v>
      </c>
      <c r="F905" s="16" t="n">
        <v>0.576243217710084</v>
      </c>
      <c r="G905" s="17" t="s">
        <v>101</v>
      </c>
      <c r="H905" s="18" t="n">
        <v>0.3</v>
      </c>
      <c r="I905" s="18" t="n">
        <v>2</v>
      </c>
      <c r="J905" s="19" t="n">
        <v>0.970531939918365</v>
      </c>
      <c r="K905" s="19" t="n">
        <v>0.48950178256148</v>
      </c>
      <c r="L905" s="16" t="n">
        <v>12.1187408223145</v>
      </c>
      <c r="M905" s="19" t="n">
        <v>0.891395843175649</v>
      </c>
      <c r="N905" s="19" t="n">
        <v>1.02570648578492</v>
      </c>
      <c r="O905" s="19" t="n">
        <v>1.46598676521384</v>
      </c>
      <c r="P905" s="19" t="n">
        <v>0.383366815135294</v>
      </c>
      <c r="Q905" s="17" t="s">
        <v>31</v>
      </c>
      <c r="R905" s="5" t="str">
        <f aca="false">IF(OR(Q905="Steel plate",Q905="Concrete jacket"),"Steel plate or jacket",Q905)</f>
        <v>Polymer laminate</v>
      </c>
      <c r="S905" s="5" t="str">
        <f aca="false">IF(O905&lt;='Tree rules'!$C$4,IF(N905&lt;='Tree rules'!$C$5,IF(P905&lt;='Tree rules'!$C$7,"Monitor","Polymer laminate"),IF(P905&lt;='Tree rules'!$C$8,"Seal cracks","Polymer laminate")),IF(O905&lt;='Tree rules'!$C$6,IF(P905&lt;='Tree rules'!$C$9,"Polymer laminate","Steel plate or jacket"),IF(L905&lt;='Tree rules'!$C$10,"Steel plate or jacket","Polymer laminate")))</f>
        <v>Steel plate or jacket</v>
      </c>
      <c r="T905" s="5" t="str">
        <f aca="false">IF(S905=R905,"Yes","No")</f>
        <v>No</v>
      </c>
    </row>
    <row r="906" customFormat="false" ht="15" hidden="false" customHeight="false" outlineLevel="0" collapsed="false">
      <c r="A906" s="15" t="n">
        <v>1315</v>
      </c>
      <c r="B906" s="16" t="n">
        <v>4.10577314120756</v>
      </c>
      <c r="C906" s="15" t="n">
        <v>300</v>
      </c>
      <c r="D906" s="15" t="n">
        <v>375</v>
      </c>
      <c r="E906" s="15" t="n">
        <v>20</v>
      </c>
      <c r="F906" s="16" t="n">
        <v>0.611130485804701</v>
      </c>
      <c r="G906" s="17" t="s">
        <v>103</v>
      </c>
      <c r="H906" s="18" t="n">
        <v>0.2</v>
      </c>
      <c r="I906" s="18" t="n">
        <v>1</v>
      </c>
      <c r="J906" s="19" t="n">
        <v>0.900518926912863</v>
      </c>
      <c r="K906" s="19" t="n">
        <v>0.535968405095731</v>
      </c>
      <c r="L906" s="16" t="n">
        <v>12.4795536206917</v>
      </c>
      <c r="M906" s="19" t="n">
        <v>0.676772986863674</v>
      </c>
      <c r="N906" s="19" t="n">
        <v>1.06318097717613</v>
      </c>
      <c r="O906" s="19" t="n">
        <v>0.900518926912863</v>
      </c>
      <c r="P906" s="19" t="n">
        <v>0.458313118370121</v>
      </c>
      <c r="Q906" s="17" t="s">
        <v>30</v>
      </c>
      <c r="R906" s="5" t="str">
        <f aca="false">IF(OR(Q906="Steel plate",Q906="Concrete jacket"),"Steel plate or jacket",Q906)</f>
        <v>Seal cracks</v>
      </c>
      <c r="S906" s="5" t="str">
        <f aca="false">IF(O906&lt;='Tree rules'!$C$4,IF(N906&lt;='Tree rules'!$C$5,IF(P906&lt;='Tree rules'!$C$7,"Monitor","Polymer laminate"),IF(P906&lt;='Tree rules'!$C$8,"Seal cracks","Polymer laminate")),IF(O906&lt;='Tree rules'!$C$6,IF(P906&lt;='Tree rules'!$C$9,"Polymer laminate","Steel plate or jacket"),IF(L906&lt;='Tree rules'!$C$10,"Steel plate or jacket","Polymer laminate")))</f>
        <v>Seal cracks</v>
      </c>
      <c r="T906" s="5" t="str">
        <f aca="false">IF(S906=R906,"Yes","No")</f>
        <v>Yes</v>
      </c>
    </row>
    <row r="907" customFormat="false" ht="15" hidden="false" customHeight="false" outlineLevel="0" collapsed="false">
      <c r="A907" s="15" t="n">
        <v>1316</v>
      </c>
      <c r="B907" s="16" t="n">
        <v>3.23006736838202</v>
      </c>
      <c r="C907" s="15" t="n">
        <v>230</v>
      </c>
      <c r="D907" s="15" t="n">
        <v>325</v>
      </c>
      <c r="E907" s="15" t="n">
        <v>30</v>
      </c>
      <c r="F907" s="16" t="n">
        <v>0.98621649775225</v>
      </c>
      <c r="G907" s="17" t="s">
        <v>101</v>
      </c>
      <c r="H907" s="18" t="n">
        <v>0.3</v>
      </c>
      <c r="I907" s="18" t="n">
        <v>1</v>
      </c>
      <c r="J907" s="19" t="n">
        <v>0.941727250846921</v>
      </c>
      <c r="K907" s="19" t="n">
        <v>0.517192038868917</v>
      </c>
      <c r="L907" s="16" t="n">
        <v>11.6608930266499</v>
      </c>
      <c r="M907" s="19" t="n">
        <v>0.687366142112991</v>
      </c>
      <c r="N907" s="19" t="n">
        <v>0.867317830749247</v>
      </c>
      <c r="O907" s="19" t="n">
        <v>0.941727250846921</v>
      </c>
      <c r="P907" s="19" t="n">
        <v>0.514049310849142</v>
      </c>
      <c r="Q907" s="17" t="s">
        <v>29</v>
      </c>
      <c r="R907" s="5" t="str">
        <f aca="false">IF(OR(Q907="Steel plate",Q907="Concrete jacket"),"Steel plate or jacket",Q907)</f>
        <v>Monitor</v>
      </c>
      <c r="S907" s="5" t="str">
        <f aca="false">IF(O907&lt;='Tree rules'!$C$4,IF(N907&lt;='Tree rules'!$C$5,IF(P907&lt;='Tree rules'!$C$7,"Monitor","Polymer laminate"),IF(P907&lt;='Tree rules'!$C$8,"Seal cracks","Polymer laminate")),IF(O907&lt;='Tree rules'!$C$6,IF(P907&lt;='Tree rules'!$C$9,"Polymer laminate","Steel plate or jacket"),IF(L907&lt;='Tree rules'!$C$10,"Steel plate or jacket","Polymer laminate")))</f>
        <v>Monitor</v>
      </c>
      <c r="T907" s="5" t="str">
        <f aca="false">IF(S907=R907,"Yes","No")</f>
        <v>Yes</v>
      </c>
    </row>
    <row r="908" customFormat="false" ht="15" hidden="false" customHeight="false" outlineLevel="0" collapsed="false">
      <c r="A908" s="15" t="n">
        <v>1320</v>
      </c>
      <c r="B908" s="16" t="n">
        <v>4.13735937072621</v>
      </c>
      <c r="C908" s="15" t="n">
        <v>230</v>
      </c>
      <c r="D908" s="15" t="n">
        <v>375</v>
      </c>
      <c r="E908" s="15" t="n">
        <v>30</v>
      </c>
      <c r="F908" s="16" t="n">
        <v>0.835206022555027</v>
      </c>
      <c r="G908" s="17" t="s">
        <v>102</v>
      </c>
      <c r="H908" s="18" t="n">
        <v>0.1</v>
      </c>
      <c r="I908" s="18" t="n">
        <v>1</v>
      </c>
      <c r="J908" s="19" t="n">
        <v>0.954536871737201</v>
      </c>
      <c r="K908" s="19" t="n">
        <v>0.474037110199752</v>
      </c>
      <c r="L908" s="16" t="n">
        <v>13.1763037284274</v>
      </c>
      <c r="M908" s="19" t="n">
        <v>0.320822960823585</v>
      </c>
      <c r="N908" s="19" t="n">
        <v>2.84788678618548</v>
      </c>
      <c r="O908" s="19" t="n">
        <v>0.954536871737201</v>
      </c>
      <c r="P908" s="19" t="n">
        <v>0.956807169105672</v>
      </c>
      <c r="Q908" s="17" t="s">
        <v>30</v>
      </c>
      <c r="R908" s="5" t="str">
        <f aca="false">IF(OR(Q908="Steel plate",Q908="Concrete jacket"),"Steel plate or jacket",Q908)</f>
        <v>Seal cracks</v>
      </c>
      <c r="S908" s="5" t="str">
        <f aca="false">IF(O908&lt;='Tree rules'!$C$4,IF(N908&lt;='Tree rules'!$C$5,IF(P908&lt;='Tree rules'!$C$7,"Monitor","Polymer laminate"),IF(P908&lt;='Tree rules'!$C$8,"Seal cracks","Polymer laminate")),IF(O908&lt;='Tree rules'!$C$6,IF(P908&lt;='Tree rules'!$C$9,"Polymer laminate","Steel plate or jacket"),IF(L908&lt;='Tree rules'!$C$10,"Steel plate or jacket","Polymer laminate")))</f>
        <v>Seal cracks</v>
      </c>
      <c r="T908" s="5" t="str">
        <f aca="false">IF(S908=R908,"Yes","No")</f>
        <v>Yes</v>
      </c>
    </row>
    <row r="909" customFormat="false" ht="15" hidden="false" customHeight="false" outlineLevel="0" collapsed="false">
      <c r="A909" s="15" t="n">
        <v>1321</v>
      </c>
      <c r="B909" s="16" t="n">
        <v>4.08867358197619</v>
      </c>
      <c r="C909" s="15" t="n">
        <v>230</v>
      </c>
      <c r="D909" s="15" t="n">
        <v>400</v>
      </c>
      <c r="E909" s="15" t="n">
        <v>30</v>
      </c>
      <c r="F909" s="16" t="n">
        <v>0.98777661424587</v>
      </c>
      <c r="G909" s="17" t="s">
        <v>101</v>
      </c>
      <c r="H909" s="18" t="n">
        <v>0.3</v>
      </c>
      <c r="I909" s="18" t="n">
        <v>1</v>
      </c>
      <c r="J909" s="19" t="n">
        <v>0.86936296976707</v>
      </c>
      <c r="K909" s="19" t="n">
        <v>0.447148989892582</v>
      </c>
      <c r="L909" s="16" t="n">
        <v>11.5499253728141</v>
      </c>
      <c r="M909" s="19" t="n">
        <v>0.631799892183969</v>
      </c>
      <c r="N909" s="19" t="n">
        <v>0.575053970366167</v>
      </c>
      <c r="O909" s="19" t="n">
        <v>0.86936296976707</v>
      </c>
      <c r="P909" s="19" t="n">
        <v>0.536946327126559</v>
      </c>
      <c r="Q909" s="17" t="s">
        <v>29</v>
      </c>
      <c r="R909" s="5" t="str">
        <f aca="false">IF(OR(Q909="Steel plate",Q909="Concrete jacket"),"Steel plate or jacket",Q909)</f>
        <v>Monitor</v>
      </c>
      <c r="S909" s="5" t="str">
        <f aca="false">IF(O909&lt;='Tree rules'!$C$4,IF(N909&lt;='Tree rules'!$C$5,IF(P909&lt;='Tree rules'!$C$7,"Monitor","Polymer laminate"),IF(P909&lt;='Tree rules'!$C$8,"Seal cracks","Polymer laminate")),IF(O909&lt;='Tree rules'!$C$6,IF(P909&lt;='Tree rules'!$C$9,"Polymer laminate","Steel plate or jacket"),IF(L909&lt;='Tree rules'!$C$10,"Steel plate or jacket","Polymer laminate")))</f>
        <v>Monitor</v>
      </c>
      <c r="T909" s="5" t="str">
        <f aca="false">IF(S909=R909,"Yes","No")</f>
        <v>Yes</v>
      </c>
    </row>
    <row r="910" customFormat="false" ht="15" hidden="false" customHeight="false" outlineLevel="0" collapsed="false">
      <c r="A910" s="15" t="n">
        <v>1322</v>
      </c>
      <c r="B910" s="16" t="n">
        <v>6.99726611228455</v>
      </c>
      <c r="C910" s="15" t="n">
        <v>230</v>
      </c>
      <c r="D910" s="15" t="n">
        <v>600</v>
      </c>
      <c r="E910" s="15" t="n">
        <v>20</v>
      </c>
      <c r="F910" s="16" t="n">
        <v>0.742342309449384</v>
      </c>
      <c r="G910" s="17" t="s">
        <v>103</v>
      </c>
      <c r="H910" s="18" t="n">
        <v>0.2</v>
      </c>
      <c r="I910" s="18" t="n">
        <v>1.5</v>
      </c>
      <c r="J910" s="19" t="n">
        <v>0.850077314206017</v>
      </c>
      <c r="K910" s="19" t="n">
        <v>0.524539406580093</v>
      </c>
      <c r="L910" s="16" t="n">
        <v>12.6762067251532</v>
      </c>
      <c r="M910" s="19" t="n">
        <v>0.769675719079157</v>
      </c>
      <c r="N910" s="19" t="n">
        <v>1.03795195040368</v>
      </c>
      <c r="O910" s="19" t="n">
        <v>1.05216644633861</v>
      </c>
      <c r="P910" s="19" t="n">
        <v>0.573358237308459</v>
      </c>
      <c r="Q910" s="17" t="s">
        <v>31</v>
      </c>
      <c r="R910" s="5" t="str">
        <f aca="false">IF(OR(Q910="Steel plate",Q910="Concrete jacket"),"Steel plate or jacket",Q910)</f>
        <v>Polymer laminate</v>
      </c>
      <c r="S910" s="5" t="str">
        <f aca="false">IF(O910&lt;='Tree rules'!$C$4,IF(N910&lt;='Tree rules'!$C$5,IF(P910&lt;='Tree rules'!$C$7,"Monitor","Polymer laminate"),IF(P910&lt;='Tree rules'!$C$8,"Seal cracks","Polymer laminate")),IF(O910&lt;='Tree rules'!$C$6,IF(P910&lt;='Tree rules'!$C$9,"Polymer laminate","Steel plate or jacket"),IF(L910&lt;='Tree rules'!$C$10,"Steel plate or jacket","Polymer laminate")))</f>
        <v>Polymer laminate</v>
      </c>
      <c r="T910" s="5" t="str">
        <f aca="false">IF(S910=R910,"Yes","No")</f>
        <v>Yes</v>
      </c>
    </row>
    <row r="911" customFormat="false" ht="15" hidden="false" customHeight="false" outlineLevel="0" collapsed="false">
      <c r="A911" s="15" t="n">
        <v>1323</v>
      </c>
      <c r="B911" s="16" t="n">
        <v>3.14421163192447</v>
      </c>
      <c r="C911" s="15" t="n">
        <v>230</v>
      </c>
      <c r="D911" s="15" t="n">
        <v>300</v>
      </c>
      <c r="E911" s="15" t="n">
        <v>30</v>
      </c>
      <c r="F911" s="16" t="n">
        <v>0.768324290280112</v>
      </c>
      <c r="G911" s="17" t="s">
        <v>101</v>
      </c>
      <c r="H911" s="18" t="n">
        <v>0.3</v>
      </c>
      <c r="I911" s="18" t="n">
        <v>1.5</v>
      </c>
      <c r="J911" s="19" t="n">
        <v>0.966102110523041</v>
      </c>
      <c r="K911" s="19" t="n">
        <v>0.52306782715998</v>
      </c>
      <c r="L911" s="16" t="n">
        <v>12.282076687205</v>
      </c>
      <c r="M911" s="19" t="n">
        <v>0.777191506676002</v>
      </c>
      <c r="N911" s="19" t="n">
        <v>0.803540593302439</v>
      </c>
      <c r="O911" s="19" t="n">
        <v>1.19648469990158</v>
      </c>
      <c r="P911" s="19" t="n">
        <v>0.449018610769804</v>
      </c>
      <c r="Q911" s="17" t="s">
        <v>31</v>
      </c>
      <c r="R911" s="5" t="str">
        <f aca="false">IF(OR(Q911="Steel plate",Q911="Concrete jacket"),"Steel plate or jacket",Q911)</f>
        <v>Polymer laminate</v>
      </c>
      <c r="S911" s="5" t="str">
        <f aca="false">IF(O911&lt;='Tree rules'!$C$4,IF(N911&lt;='Tree rules'!$C$5,IF(P911&lt;='Tree rules'!$C$7,"Monitor","Polymer laminate"),IF(P911&lt;='Tree rules'!$C$8,"Seal cracks","Polymer laminate")),IF(O911&lt;='Tree rules'!$C$6,IF(P911&lt;='Tree rules'!$C$9,"Polymer laminate","Steel plate or jacket"),IF(L911&lt;='Tree rules'!$C$10,"Steel plate or jacket","Polymer laminate")))</f>
        <v>Polymer laminate</v>
      </c>
      <c r="T911" s="5" t="str">
        <f aca="false">IF(S911=R911,"Yes","No")</f>
        <v>Yes</v>
      </c>
    </row>
    <row r="912" customFormat="false" ht="15" hidden="false" customHeight="false" outlineLevel="0" collapsed="false">
      <c r="A912" s="15" t="n">
        <v>1324</v>
      </c>
      <c r="B912" s="16" t="n">
        <v>6.27510823532777</v>
      </c>
      <c r="C912" s="15" t="n">
        <v>300</v>
      </c>
      <c r="D912" s="15" t="n">
        <v>525</v>
      </c>
      <c r="E912" s="15" t="n">
        <v>25</v>
      </c>
      <c r="F912" s="16" t="n">
        <v>0.658614812073332</v>
      </c>
      <c r="G912" s="17" t="s">
        <v>101</v>
      </c>
      <c r="H912" s="18" t="n">
        <v>0.3</v>
      </c>
      <c r="I912" s="18" t="n">
        <v>1.5</v>
      </c>
      <c r="J912" s="19" t="n">
        <v>0.949529484861427</v>
      </c>
      <c r="K912" s="19" t="n">
        <v>0.435516973348204</v>
      </c>
      <c r="L912" s="16" t="n">
        <v>13.1553631767878</v>
      </c>
      <c r="M912" s="19" t="n">
        <v>0.800026012950637</v>
      </c>
      <c r="N912" s="19" t="n">
        <v>0.968513259079492</v>
      </c>
      <c r="O912" s="19" t="n">
        <v>1.21752612361628</v>
      </c>
      <c r="P912" s="19" t="n">
        <v>0.505449444754999</v>
      </c>
      <c r="Q912" s="17" t="s">
        <v>31</v>
      </c>
      <c r="R912" s="5" t="str">
        <f aca="false">IF(OR(Q912="Steel plate",Q912="Concrete jacket"),"Steel plate or jacket",Q912)</f>
        <v>Polymer laminate</v>
      </c>
      <c r="S912" s="5" t="str">
        <f aca="false">IF(O912&lt;='Tree rules'!$C$4,IF(N912&lt;='Tree rules'!$C$5,IF(P912&lt;='Tree rules'!$C$7,"Monitor","Polymer laminate"),IF(P912&lt;='Tree rules'!$C$8,"Seal cracks","Polymer laminate")),IF(O912&lt;='Tree rules'!$C$6,IF(P912&lt;='Tree rules'!$C$9,"Polymer laminate","Steel plate or jacket"),IF(L912&lt;='Tree rules'!$C$10,"Steel plate or jacket","Polymer laminate")))</f>
        <v>Polymer laminate</v>
      </c>
      <c r="T912" s="5" t="str">
        <f aca="false">IF(S912=R912,"Yes","No")</f>
        <v>Yes</v>
      </c>
    </row>
    <row r="913" customFormat="false" ht="15" hidden="false" customHeight="false" outlineLevel="0" collapsed="false">
      <c r="A913" s="15" t="n">
        <v>1325</v>
      </c>
      <c r="B913" s="16" t="n">
        <v>3.15371673077441</v>
      </c>
      <c r="C913" s="15" t="n">
        <v>230</v>
      </c>
      <c r="D913" s="15" t="n">
        <v>300</v>
      </c>
      <c r="E913" s="15" t="n">
        <v>25</v>
      </c>
      <c r="F913" s="16" t="n">
        <v>0.688332522525665</v>
      </c>
      <c r="G913" s="17" t="s">
        <v>101</v>
      </c>
      <c r="H913" s="18" t="n">
        <v>0.3</v>
      </c>
      <c r="I913" s="18" t="n">
        <v>1</v>
      </c>
      <c r="J913" s="19" t="n">
        <v>0.988656211393897</v>
      </c>
      <c r="K913" s="19" t="n">
        <v>0.625077212312968</v>
      </c>
      <c r="L913" s="16" t="n">
        <v>12.416207601474</v>
      </c>
      <c r="M913" s="19" t="n">
        <v>0.475337886801735</v>
      </c>
      <c r="N913" s="19" t="n">
        <v>0.936509689962926</v>
      </c>
      <c r="O913" s="19" t="n">
        <v>0.988656211393897</v>
      </c>
      <c r="P913" s="19" t="n">
        <v>0.67093892965116</v>
      </c>
      <c r="Q913" s="17" t="s">
        <v>29</v>
      </c>
      <c r="R913" s="5" t="str">
        <f aca="false">IF(OR(Q913="Steel plate",Q913="Concrete jacket"),"Steel plate or jacket",Q913)</f>
        <v>Monitor</v>
      </c>
      <c r="S913" s="5" t="str">
        <f aca="false">IF(O913&lt;='Tree rules'!$C$4,IF(N913&lt;='Tree rules'!$C$5,IF(P913&lt;='Tree rules'!$C$7,"Monitor","Polymer laminate"),IF(P913&lt;='Tree rules'!$C$8,"Seal cracks","Polymer laminate")),IF(O913&lt;='Tree rules'!$C$6,IF(P913&lt;='Tree rules'!$C$9,"Polymer laminate","Steel plate or jacket"),IF(L913&lt;='Tree rules'!$C$10,"Steel plate or jacket","Polymer laminate")))</f>
        <v>Monitor</v>
      </c>
      <c r="T913" s="5" t="str">
        <f aca="false">IF(S913=R913,"Yes","No")</f>
        <v>Yes</v>
      </c>
    </row>
    <row r="914" customFormat="false" ht="15" hidden="false" customHeight="false" outlineLevel="0" collapsed="false">
      <c r="A914" s="15" t="n">
        <v>1327</v>
      </c>
      <c r="B914" s="16" t="n">
        <v>6.79844177507942</v>
      </c>
      <c r="C914" s="15" t="n">
        <v>230</v>
      </c>
      <c r="D914" s="15" t="n">
        <v>550</v>
      </c>
      <c r="E914" s="15" t="n">
        <v>30</v>
      </c>
      <c r="F914" s="16" t="n">
        <v>0.693795479053647</v>
      </c>
      <c r="G914" s="17" t="s">
        <v>101</v>
      </c>
      <c r="H914" s="18" t="n">
        <v>0.3</v>
      </c>
      <c r="I914" s="18" t="n">
        <v>1</v>
      </c>
      <c r="J914" s="19" t="n">
        <v>0.869385123295722</v>
      </c>
      <c r="K914" s="19" t="n">
        <v>0.621702935869738</v>
      </c>
      <c r="L914" s="16" t="n">
        <v>13.4889717759512</v>
      </c>
      <c r="M914" s="19" t="n">
        <v>0.561276358745197</v>
      </c>
      <c r="N914" s="19" t="n">
        <v>0.55906844504116</v>
      </c>
      <c r="O914" s="19" t="n">
        <v>0.869385123295722</v>
      </c>
      <c r="P914" s="19" t="n">
        <v>0.664948327952584</v>
      </c>
      <c r="Q914" s="17" t="s">
        <v>29</v>
      </c>
      <c r="R914" s="5" t="str">
        <f aca="false">IF(OR(Q914="Steel plate",Q914="Concrete jacket"),"Steel plate or jacket",Q914)</f>
        <v>Monitor</v>
      </c>
      <c r="S914" s="5" t="str">
        <f aca="false">IF(O914&lt;='Tree rules'!$C$4,IF(N914&lt;='Tree rules'!$C$5,IF(P914&lt;='Tree rules'!$C$7,"Monitor","Polymer laminate"),IF(P914&lt;='Tree rules'!$C$8,"Seal cracks","Polymer laminate")),IF(O914&lt;='Tree rules'!$C$6,IF(P914&lt;='Tree rules'!$C$9,"Polymer laminate","Steel plate or jacket"),IF(L914&lt;='Tree rules'!$C$10,"Steel plate or jacket","Polymer laminate")))</f>
        <v>Monitor</v>
      </c>
      <c r="T914" s="5" t="str">
        <f aca="false">IF(S914=R914,"Yes","No")</f>
        <v>Yes</v>
      </c>
    </row>
    <row r="915" customFormat="false" ht="15" hidden="false" customHeight="false" outlineLevel="0" collapsed="false">
      <c r="A915" s="15" t="n">
        <v>1328</v>
      </c>
      <c r="B915" s="16" t="n">
        <v>4.16698271528601</v>
      </c>
      <c r="C915" s="15" t="n">
        <v>300</v>
      </c>
      <c r="D915" s="15" t="n">
        <v>400</v>
      </c>
      <c r="E915" s="15" t="n">
        <v>20</v>
      </c>
      <c r="F915" s="16" t="n">
        <v>0.594998608634431</v>
      </c>
      <c r="G915" s="17" t="s">
        <v>101</v>
      </c>
      <c r="H915" s="18" t="n">
        <v>0.3</v>
      </c>
      <c r="I915" s="18" t="n">
        <v>2</v>
      </c>
      <c r="J915" s="19" t="n">
        <v>0.934805876533145</v>
      </c>
      <c r="K915" s="19" t="n">
        <v>0.447108186191742</v>
      </c>
      <c r="L915" s="16" t="n">
        <v>11.8380190775171</v>
      </c>
      <c r="M915" s="19" t="n">
        <v>0.604859129584001</v>
      </c>
      <c r="N915" s="19" t="n">
        <v>1.64998567873246</v>
      </c>
      <c r="O915" s="19" t="n">
        <v>1.45165239316817</v>
      </c>
      <c r="P915" s="19" t="n">
        <v>0.59327283869917</v>
      </c>
      <c r="Q915" s="17" t="s">
        <v>31</v>
      </c>
      <c r="R915" s="5" t="str">
        <f aca="false">IF(OR(Q915="Steel plate",Q915="Concrete jacket"),"Steel plate or jacket",Q915)</f>
        <v>Polymer laminate</v>
      </c>
      <c r="S915" s="5" t="str">
        <f aca="false">IF(O915&lt;='Tree rules'!$C$4,IF(N915&lt;='Tree rules'!$C$5,IF(P915&lt;='Tree rules'!$C$7,"Monitor","Polymer laminate"),IF(P915&lt;='Tree rules'!$C$8,"Seal cracks","Polymer laminate")),IF(O915&lt;='Tree rules'!$C$6,IF(P915&lt;='Tree rules'!$C$9,"Polymer laminate","Steel plate or jacket"),IF(L915&lt;='Tree rules'!$C$10,"Steel plate or jacket","Polymer laminate")))</f>
        <v>Steel plate or jacket</v>
      </c>
      <c r="T915" s="5" t="str">
        <f aca="false">IF(S915=R915,"Yes","No")</f>
        <v>No</v>
      </c>
    </row>
    <row r="916" customFormat="false" ht="15" hidden="false" customHeight="false" outlineLevel="0" collapsed="false">
      <c r="A916" s="15" t="n">
        <v>1329</v>
      </c>
      <c r="B916" s="16" t="n">
        <v>5.98412825476375</v>
      </c>
      <c r="C916" s="15" t="n">
        <v>300</v>
      </c>
      <c r="D916" s="15" t="n">
        <v>500</v>
      </c>
      <c r="E916" s="15" t="n">
        <v>20</v>
      </c>
      <c r="F916" s="16" t="n">
        <v>0.590490249132883</v>
      </c>
      <c r="G916" s="17" t="s">
        <v>101</v>
      </c>
      <c r="H916" s="18" t="n">
        <v>0.3</v>
      </c>
      <c r="I916" s="18" t="n">
        <v>1.5</v>
      </c>
      <c r="J916" s="19" t="n">
        <v>0.944361274265707</v>
      </c>
      <c r="K916" s="19" t="n">
        <v>0.572195552526413</v>
      </c>
      <c r="L916" s="16" t="n">
        <v>13.1808992395677</v>
      </c>
      <c r="M916" s="19" t="n">
        <v>0.341258798112254</v>
      </c>
      <c r="N916" s="19" t="n">
        <v>0.849980134331238</v>
      </c>
      <c r="O916" s="19" t="n">
        <v>1.14636225084205</v>
      </c>
      <c r="P916" s="19" t="n">
        <v>1.17039579687065</v>
      </c>
      <c r="Q916" s="17" t="s">
        <v>31</v>
      </c>
      <c r="R916" s="5" t="str">
        <f aca="false">IF(OR(Q916="Steel plate",Q916="Concrete jacket"),"Steel plate or jacket",Q916)</f>
        <v>Polymer laminate</v>
      </c>
      <c r="S916" s="5" t="str">
        <f aca="false">IF(O916&lt;='Tree rules'!$C$4,IF(N916&lt;='Tree rules'!$C$5,IF(P916&lt;='Tree rules'!$C$7,"Monitor","Polymer laminate"),IF(P916&lt;='Tree rules'!$C$8,"Seal cracks","Polymer laminate")),IF(O916&lt;='Tree rules'!$C$6,IF(P916&lt;='Tree rules'!$C$9,"Polymer laminate","Steel plate or jacket"),IF(L916&lt;='Tree rules'!$C$10,"Steel plate or jacket","Polymer laminate")))</f>
        <v>Polymer laminate</v>
      </c>
      <c r="T916" s="5" t="str">
        <f aca="false">IF(S916=R916,"Yes","No")</f>
        <v>Yes</v>
      </c>
    </row>
    <row r="917" customFormat="false" ht="15" hidden="false" customHeight="false" outlineLevel="0" collapsed="false">
      <c r="A917" s="15" t="n">
        <v>1331</v>
      </c>
      <c r="B917" s="16" t="n">
        <v>4.98239805487225</v>
      </c>
      <c r="C917" s="15" t="n">
        <v>300</v>
      </c>
      <c r="D917" s="15" t="n">
        <v>400</v>
      </c>
      <c r="E917" s="15" t="n">
        <v>25</v>
      </c>
      <c r="F917" s="16" t="n">
        <v>0.567971553191375</v>
      </c>
      <c r="G917" s="17" t="s">
        <v>101</v>
      </c>
      <c r="H917" s="18" t="n">
        <v>0.3</v>
      </c>
      <c r="I917" s="18" t="n">
        <v>1</v>
      </c>
      <c r="J917" s="19" t="n">
        <v>0.987093090824872</v>
      </c>
      <c r="K917" s="19" t="n">
        <v>0.4878055230442</v>
      </c>
      <c r="L917" s="16" t="n">
        <v>14.0745707764753</v>
      </c>
      <c r="M917" s="19" t="n">
        <v>0.647470675401005</v>
      </c>
      <c r="N917" s="19" t="n">
        <v>0.794714802816954</v>
      </c>
      <c r="O917" s="19" t="n">
        <v>0.987093090824872</v>
      </c>
      <c r="P917" s="19" t="n">
        <v>0.503005829456621</v>
      </c>
      <c r="Q917" s="17" t="s">
        <v>29</v>
      </c>
      <c r="R917" s="5" t="str">
        <f aca="false">IF(OR(Q917="Steel plate",Q917="Concrete jacket"),"Steel plate or jacket",Q917)</f>
        <v>Monitor</v>
      </c>
      <c r="S917" s="5" t="str">
        <f aca="false">IF(O917&lt;='Tree rules'!$C$4,IF(N917&lt;='Tree rules'!$C$5,IF(P917&lt;='Tree rules'!$C$7,"Monitor","Polymer laminate"),IF(P917&lt;='Tree rules'!$C$8,"Seal cracks","Polymer laminate")),IF(O917&lt;='Tree rules'!$C$6,IF(P917&lt;='Tree rules'!$C$9,"Polymer laminate","Steel plate or jacket"),IF(L917&lt;='Tree rules'!$C$10,"Steel plate or jacket","Polymer laminate")))</f>
        <v>Monitor</v>
      </c>
      <c r="T917" s="5" t="str">
        <f aca="false">IF(S917=R917,"Yes","No")</f>
        <v>Yes</v>
      </c>
    </row>
    <row r="918" customFormat="false" ht="15" hidden="false" customHeight="false" outlineLevel="0" collapsed="false">
      <c r="A918" s="15" t="n">
        <v>1332</v>
      </c>
      <c r="B918" s="16" t="n">
        <v>3.87410535984027</v>
      </c>
      <c r="C918" s="15" t="n">
        <v>230</v>
      </c>
      <c r="D918" s="15" t="n">
        <v>300</v>
      </c>
      <c r="E918" s="15" t="n">
        <v>30</v>
      </c>
      <c r="F918" s="16" t="n">
        <v>0.688332522525665</v>
      </c>
      <c r="G918" s="17" t="s">
        <v>103</v>
      </c>
      <c r="H918" s="18" t="n">
        <v>0.2</v>
      </c>
      <c r="I918" s="18" t="n">
        <v>1</v>
      </c>
      <c r="J918" s="19" t="n">
        <v>0.949567472686227</v>
      </c>
      <c r="K918" s="19" t="n">
        <v>0.566535773649155</v>
      </c>
      <c r="L918" s="16" t="n">
        <v>15.2523833064577</v>
      </c>
      <c r="M918" s="19" t="n">
        <v>0.467718791054099</v>
      </c>
      <c r="N918" s="19" t="n">
        <v>1.36024400989141</v>
      </c>
      <c r="O918" s="19" t="n">
        <v>0.949567472686227</v>
      </c>
      <c r="P918" s="19" t="n">
        <v>0.721707639496116</v>
      </c>
      <c r="Q918" s="17" t="s">
        <v>30</v>
      </c>
      <c r="R918" s="5" t="str">
        <f aca="false">IF(OR(Q918="Steel plate",Q918="Concrete jacket"),"Steel plate or jacket",Q918)</f>
        <v>Seal cracks</v>
      </c>
      <c r="S918" s="5" t="str">
        <f aca="false">IF(O918&lt;='Tree rules'!$C$4,IF(N918&lt;='Tree rules'!$C$5,IF(P918&lt;='Tree rules'!$C$7,"Monitor","Polymer laminate"),IF(P918&lt;='Tree rules'!$C$8,"Seal cracks","Polymer laminate")),IF(O918&lt;='Tree rules'!$C$6,IF(P918&lt;='Tree rules'!$C$9,"Polymer laminate","Steel plate or jacket"),IF(L918&lt;='Tree rules'!$C$10,"Steel plate or jacket","Polymer laminate")))</f>
        <v>Seal cracks</v>
      </c>
      <c r="T918" s="5" t="str">
        <f aca="false">IF(S918=R918,"Yes","No")</f>
        <v>Yes</v>
      </c>
    </row>
    <row r="919" customFormat="false" ht="15" hidden="false" customHeight="false" outlineLevel="0" collapsed="false">
      <c r="A919" s="15" t="n">
        <v>1333</v>
      </c>
      <c r="B919" s="16" t="n">
        <v>4.12537827112718</v>
      </c>
      <c r="C919" s="15" t="n">
        <v>230</v>
      </c>
      <c r="D919" s="15" t="n">
        <v>350</v>
      </c>
      <c r="E919" s="15" t="n">
        <v>30</v>
      </c>
      <c r="F919" s="16" t="n">
        <v>0.64278110559382</v>
      </c>
      <c r="G919" s="17" t="s">
        <v>101</v>
      </c>
      <c r="H919" s="18" t="n">
        <v>0.3</v>
      </c>
      <c r="I919" s="18" t="n">
        <v>2</v>
      </c>
      <c r="J919" s="19" t="n">
        <v>0.907462620853229</v>
      </c>
      <c r="K919" s="19" t="n">
        <v>0.449692431449357</v>
      </c>
      <c r="L919" s="16" t="n">
        <v>13.4816283370169</v>
      </c>
      <c r="M919" s="19" t="n">
        <v>0.884493731551272</v>
      </c>
      <c r="N919" s="19" t="n">
        <v>0.912954365752217</v>
      </c>
      <c r="O919" s="19" t="n">
        <v>1.40684616928556</v>
      </c>
      <c r="P919" s="19" t="n">
        <v>0.414758587566601</v>
      </c>
      <c r="Q919" s="17" t="s">
        <v>31</v>
      </c>
      <c r="R919" s="5" t="str">
        <f aca="false">IF(OR(Q919="Steel plate",Q919="Concrete jacket"),"Steel plate or jacket",Q919)</f>
        <v>Polymer laminate</v>
      </c>
      <c r="S919" s="5" t="str">
        <f aca="false">IF(O919&lt;='Tree rules'!$C$4,IF(N919&lt;='Tree rules'!$C$5,IF(P919&lt;='Tree rules'!$C$7,"Monitor","Polymer laminate"),IF(P919&lt;='Tree rules'!$C$8,"Seal cracks","Polymer laminate")),IF(O919&lt;='Tree rules'!$C$6,IF(P919&lt;='Tree rules'!$C$9,"Polymer laminate","Steel plate or jacket"),IF(L919&lt;='Tree rules'!$C$10,"Steel plate or jacket","Polymer laminate")))</f>
        <v>Polymer laminate</v>
      </c>
      <c r="T919" s="5" t="str">
        <f aca="false">IF(S919=R919,"Yes","No")</f>
        <v>Yes</v>
      </c>
    </row>
    <row r="920" customFormat="false" ht="15" hidden="false" customHeight="false" outlineLevel="0" collapsed="false">
      <c r="A920" s="15" t="n">
        <v>1334</v>
      </c>
      <c r="B920" s="16" t="n">
        <v>4.44821221044116</v>
      </c>
      <c r="C920" s="15" t="n">
        <v>230</v>
      </c>
      <c r="D920" s="15" t="n">
        <v>425</v>
      </c>
      <c r="E920" s="15" t="n">
        <v>20</v>
      </c>
      <c r="F920" s="16" t="n">
        <v>0.724620609754306</v>
      </c>
      <c r="G920" s="17" t="s">
        <v>101</v>
      </c>
      <c r="H920" s="18" t="n">
        <v>0.3</v>
      </c>
      <c r="I920" s="18" t="n">
        <v>2</v>
      </c>
      <c r="J920" s="19" t="n">
        <v>0.973676073306366</v>
      </c>
      <c r="K920" s="19" t="n">
        <v>0.441385198414945</v>
      </c>
      <c r="L920" s="16" t="n">
        <v>11.7989713804805</v>
      </c>
      <c r="M920" s="19" t="n">
        <v>0.376579237788113</v>
      </c>
      <c r="N920" s="19" t="n">
        <v>1.47308085914665</v>
      </c>
      <c r="O920" s="19" t="n">
        <v>1.51758593980452</v>
      </c>
      <c r="P920" s="19" t="n">
        <v>1.15065308101617</v>
      </c>
      <c r="Q920" s="17" t="s">
        <v>104</v>
      </c>
      <c r="R920" s="5" t="str">
        <f aca="false">IF(OR(Q920="Steel plate",Q920="Concrete jacket"),"Steel plate or jacket",Q920)</f>
        <v>Steel plate or jacket</v>
      </c>
      <c r="S920" s="5" t="str">
        <f aca="false">IF(O920&lt;='Tree rules'!$C$4,IF(N920&lt;='Tree rules'!$C$5,IF(P920&lt;='Tree rules'!$C$7,"Monitor","Polymer laminate"),IF(P920&lt;='Tree rules'!$C$8,"Seal cracks","Polymer laminate")),IF(O920&lt;='Tree rules'!$C$6,IF(P920&lt;='Tree rules'!$C$9,"Polymer laminate","Steel plate or jacket"),IF(L920&lt;='Tree rules'!$C$10,"Steel plate or jacket","Polymer laminate")))</f>
        <v>Steel plate or jacket</v>
      </c>
      <c r="T920" s="5" t="str">
        <f aca="false">IF(S920=R920,"Yes","No")</f>
        <v>Yes</v>
      </c>
    </row>
    <row r="921" customFormat="false" ht="15" hidden="false" customHeight="false" outlineLevel="0" collapsed="false">
      <c r="A921" s="15" t="n">
        <v>1335</v>
      </c>
      <c r="B921" s="16" t="n">
        <v>7.70171149657801</v>
      </c>
      <c r="C921" s="15" t="n">
        <v>300</v>
      </c>
      <c r="D921" s="15" t="n">
        <v>600</v>
      </c>
      <c r="E921" s="15" t="n">
        <v>30</v>
      </c>
      <c r="F921" s="16" t="n">
        <v>0.569129103911194</v>
      </c>
      <c r="G921" s="17" t="s">
        <v>101</v>
      </c>
      <c r="H921" s="18" t="n">
        <v>0.3</v>
      </c>
      <c r="I921" s="18" t="n">
        <v>1.5</v>
      </c>
      <c r="J921" s="19" t="n">
        <v>0.867721384333922</v>
      </c>
      <c r="K921" s="19" t="n">
        <v>0.445293955176559</v>
      </c>
      <c r="L921" s="16" t="n">
        <v>13.9523758995978</v>
      </c>
      <c r="M921" s="19" t="n">
        <v>0.888195122817784</v>
      </c>
      <c r="N921" s="19" t="n">
        <v>0.851261951020152</v>
      </c>
      <c r="O921" s="19" t="n">
        <v>1.10838653289022</v>
      </c>
      <c r="P921" s="19" t="n">
        <v>0.393318565334719</v>
      </c>
      <c r="Q921" s="17" t="s">
        <v>31</v>
      </c>
      <c r="R921" s="5" t="str">
        <f aca="false">IF(OR(Q921="Steel plate",Q921="Concrete jacket"),"Steel plate or jacket",Q921)</f>
        <v>Polymer laminate</v>
      </c>
      <c r="S921" s="5" t="str">
        <f aca="false">IF(O921&lt;='Tree rules'!$C$4,IF(N921&lt;='Tree rules'!$C$5,IF(P921&lt;='Tree rules'!$C$7,"Monitor","Polymer laminate"),IF(P921&lt;='Tree rules'!$C$8,"Seal cracks","Polymer laminate")),IF(O921&lt;='Tree rules'!$C$6,IF(P921&lt;='Tree rules'!$C$9,"Polymer laminate","Steel plate or jacket"),IF(L921&lt;='Tree rules'!$C$10,"Steel plate or jacket","Polymer laminate")))</f>
        <v>Polymer laminate</v>
      </c>
      <c r="T921" s="5" t="str">
        <f aca="false">IF(S921=R921,"Yes","No")</f>
        <v>Yes</v>
      </c>
    </row>
    <row r="922" customFormat="false" ht="15" hidden="false" customHeight="false" outlineLevel="0" collapsed="false">
      <c r="A922" s="15" t="n">
        <v>1336</v>
      </c>
      <c r="B922" s="16" t="n">
        <v>5.57478325951068</v>
      </c>
      <c r="C922" s="15" t="n">
        <v>230</v>
      </c>
      <c r="D922" s="15" t="n">
        <v>475</v>
      </c>
      <c r="E922" s="15" t="n">
        <v>30</v>
      </c>
      <c r="F922" s="16" t="n">
        <v>0.639770421258486</v>
      </c>
      <c r="G922" s="17" t="s">
        <v>103</v>
      </c>
      <c r="H922" s="18" t="n">
        <v>0.2</v>
      </c>
      <c r="I922" s="18" t="n">
        <v>1</v>
      </c>
      <c r="J922" s="19" t="n">
        <v>0.908285004208036</v>
      </c>
      <c r="K922" s="19" t="n">
        <v>0.476230622771492</v>
      </c>
      <c r="L922" s="16" t="n">
        <v>13.055698500025</v>
      </c>
      <c r="M922" s="19" t="n">
        <v>0.699672981973677</v>
      </c>
      <c r="N922" s="19" t="n">
        <v>1.2358648938192</v>
      </c>
      <c r="O922" s="19" t="n">
        <v>0.908285004208036</v>
      </c>
      <c r="P922" s="19" t="n">
        <v>0.433054371663462</v>
      </c>
      <c r="Q922" s="17" t="s">
        <v>30</v>
      </c>
      <c r="R922" s="5" t="str">
        <f aca="false">IF(OR(Q922="Steel plate",Q922="Concrete jacket"),"Steel plate or jacket",Q922)</f>
        <v>Seal cracks</v>
      </c>
      <c r="S922" s="5" t="str">
        <f aca="false">IF(O922&lt;='Tree rules'!$C$4,IF(N922&lt;='Tree rules'!$C$5,IF(P922&lt;='Tree rules'!$C$7,"Monitor","Polymer laminate"),IF(P922&lt;='Tree rules'!$C$8,"Seal cracks","Polymer laminate")),IF(O922&lt;='Tree rules'!$C$6,IF(P922&lt;='Tree rules'!$C$9,"Polymer laminate","Steel plate or jacket"),IF(L922&lt;='Tree rules'!$C$10,"Steel plate or jacket","Polymer laminate")))</f>
        <v>Seal cracks</v>
      </c>
      <c r="T922" s="5" t="str">
        <f aca="false">IF(S922=R922,"Yes","No")</f>
        <v>Yes</v>
      </c>
    </row>
    <row r="923" customFormat="false" ht="15" hidden="false" customHeight="false" outlineLevel="0" collapsed="false">
      <c r="A923" s="15" t="n">
        <v>1337</v>
      </c>
      <c r="B923" s="16" t="n">
        <v>4.92924703188869</v>
      </c>
      <c r="C923" s="15" t="n">
        <v>230</v>
      </c>
      <c r="D923" s="15" t="n">
        <v>425</v>
      </c>
      <c r="E923" s="15" t="n">
        <v>20</v>
      </c>
      <c r="F923" s="16" t="n">
        <v>0.516249391894249</v>
      </c>
      <c r="G923" s="17" t="s">
        <v>103</v>
      </c>
      <c r="H923" s="18" t="n">
        <v>0.2</v>
      </c>
      <c r="I923" s="18" t="n">
        <v>1</v>
      </c>
      <c r="J923" s="19" t="n">
        <v>0.852280766890868</v>
      </c>
      <c r="K923" s="19" t="n">
        <v>0.596006842526575</v>
      </c>
      <c r="L923" s="16" t="n">
        <v>12.9376562516764</v>
      </c>
      <c r="M923" s="19" t="n">
        <v>0.612981283981402</v>
      </c>
      <c r="N923" s="19" t="n">
        <v>0.791308388385642</v>
      </c>
      <c r="O923" s="19" t="n">
        <v>0.852280766890867</v>
      </c>
      <c r="P923" s="19" t="n">
        <v>0.47361316212775</v>
      </c>
      <c r="Q923" s="17" t="s">
        <v>29</v>
      </c>
      <c r="R923" s="5" t="str">
        <f aca="false">IF(OR(Q923="Steel plate",Q923="Concrete jacket"),"Steel plate or jacket",Q923)</f>
        <v>Monitor</v>
      </c>
      <c r="S923" s="5" t="str">
        <f aca="false">IF(O923&lt;='Tree rules'!$C$4,IF(N923&lt;='Tree rules'!$C$5,IF(P923&lt;='Tree rules'!$C$7,"Monitor","Polymer laminate"),IF(P923&lt;='Tree rules'!$C$8,"Seal cracks","Polymer laminate")),IF(O923&lt;='Tree rules'!$C$6,IF(P923&lt;='Tree rules'!$C$9,"Polymer laminate","Steel plate or jacket"),IF(L923&lt;='Tree rules'!$C$10,"Steel plate or jacket","Polymer laminate")))</f>
        <v>Monitor</v>
      </c>
      <c r="T923" s="5" t="str">
        <f aca="false">IF(S923=R923,"Yes","No")</f>
        <v>Yes</v>
      </c>
    </row>
    <row r="924" customFormat="false" ht="15" hidden="false" customHeight="false" outlineLevel="0" collapsed="false">
      <c r="A924" s="15" t="n">
        <v>1339</v>
      </c>
      <c r="B924" s="16" t="n">
        <v>4.5783854717484</v>
      </c>
      <c r="C924" s="15" t="n">
        <v>300</v>
      </c>
      <c r="D924" s="15" t="n">
        <v>450</v>
      </c>
      <c r="E924" s="15" t="n">
        <v>30</v>
      </c>
      <c r="F924" s="16" t="n">
        <v>0.781490709848207</v>
      </c>
      <c r="G924" s="17" t="s">
        <v>101</v>
      </c>
      <c r="H924" s="18" t="n">
        <v>0.3</v>
      </c>
      <c r="I924" s="18" t="n">
        <v>1.5</v>
      </c>
      <c r="J924" s="19" t="n">
        <v>0.86976408902736</v>
      </c>
      <c r="K924" s="19" t="n">
        <v>0.610069957437431</v>
      </c>
      <c r="L924" s="16" t="n">
        <v>11.3890185864388</v>
      </c>
      <c r="M924" s="19" t="n">
        <v>0.910352351317998</v>
      </c>
      <c r="N924" s="19" t="n">
        <v>0.816112544257696</v>
      </c>
      <c r="O924" s="19" t="n">
        <v>1.03933766315428</v>
      </c>
      <c r="P924" s="19" t="n">
        <v>0.405286925518431</v>
      </c>
      <c r="Q924" s="17" t="s">
        <v>31</v>
      </c>
      <c r="R924" s="5" t="str">
        <f aca="false">IF(OR(Q924="Steel plate",Q924="Concrete jacket"),"Steel plate or jacket",Q924)</f>
        <v>Polymer laminate</v>
      </c>
      <c r="S924" s="5" t="str">
        <f aca="false">IF(O924&lt;='Tree rules'!$C$4,IF(N924&lt;='Tree rules'!$C$5,IF(P924&lt;='Tree rules'!$C$7,"Monitor","Polymer laminate"),IF(P924&lt;='Tree rules'!$C$8,"Seal cracks","Polymer laminate")),IF(O924&lt;='Tree rules'!$C$6,IF(P924&lt;='Tree rules'!$C$9,"Polymer laminate","Steel plate or jacket"),IF(L924&lt;='Tree rules'!$C$10,"Steel plate or jacket","Polymer laminate")))</f>
        <v>Polymer laminate</v>
      </c>
      <c r="T924" s="5" t="str">
        <f aca="false">IF(S924=R924,"Yes","No")</f>
        <v>Yes</v>
      </c>
    </row>
    <row r="925" customFormat="false" ht="15" hidden="false" customHeight="false" outlineLevel="0" collapsed="false">
      <c r="A925" s="15" t="n">
        <v>1341</v>
      </c>
      <c r="B925" s="16" t="n">
        <v>5.33293073569173</v>
      </c>
      <c r="C925" s="15" t="n">
        <v>230</v>
      </c>
      <c r="D925" s="15" t="n">
        <v>425</v>
      </c>
      <c r="E925" s="15" t="n">
        <v>30</v>
      </c>
      <c r="F925" s="16" t="n">
        <v>0.754646325628103</v>
      </c>
      <c r="G925" s="17" t="s">
        <v>102</v>
      </c>
      <c r="H925" s="18" t="n">
        <v>0.1</v>
      </c>
      <c r="I925" s="18" t="n">
        <v>1</v>
      </c>
      <c r="J925" s="19" t="n">
        <v>0.926944087776991</v>
      </c>
      <c r="K925" s="19" t="n">
        <v>0.462557795225428</v>
      </c>
      <c r="L925" s="16" t="n">
        <v>14.7318528610269</v>
      </c>
      <c r="M925" s="19" t="n">
        <v>0.327865596267003</v>
      </c>
      <c r="N925" s="19" t="n">
        <v>3.08760481980252</v>
      </c>
      <c r="O925" s="19" t="n">
        <v>0.926944087776991</v>
      </c>
      <c r="P925" s="19" t="n">
        <v>0.975949148300528</v>
      </c>
      <c r="Q925" s="17" t="s">
        <v>31</v>
      </c>
      <c r="R925" s="5" t="str">
        <f aca="false">IF(OR(Q925="Steel plate",Q925="Concrete jacket"),"Steel plate or jacket",Q925)</f>
        <v>Polymer laminate</v>
      </c>
      <c r="S925" s="5" t="str">
        <f aca="false">IF(O925&lt;='Tree rules'!$C$4,IF(N925&lt;='Tree rules'!$C$5,IF(P925&lt;='Tree rules'!$C$7,"Monitor","Polymer laminate"),IF(P925&lt;='Tree rules'!$C$8,"Seal cracks","Polymer laminate")),IF(O925&lt;='Tree rules'!$C$6,IF(P925&lt;='Tree rules'!$C$9,"Polymer laminate","Steel plate or jacket"),IF(L925&lt;='Tree rules'!$C$10,"Steel plate or jacket","Polymer laminate")))</f>
        <v>Seal cracks</v>
      </c>
      <c r="T925" s="5" t="str">
        <f aca="false">IF(S925=R925,"Yes","No")</f>
        <v>No</v>
      </c>
    </row>
    <row r="926" customFormat="false" ht="15" hidden="false" customHeight="false" outlineLevel="0" collapsed="false">
      <c r="A926" s="15" t="n">
        <v>1342</v>
      </c>
      <c r="B926" s="16" t="n">
        <v>6.00500472140334</v>
      </c>
      <c r="C926" s="15" t="n">
        <v>300</v>
      </c>
      <c r="D926" s="15" t="n">
        <v>525</v>
      </c>
      <c r="E926" s="15" t="n">
        <v>20</v>
      </c>
      <c r="F926" s="16" t="n">
        <v>0.658614812073332</v>
      </c>
      <c r="G926" s="17" t="s">
        <v>101</v>
      </c>
      <c r="H926" s="18" t="n">
        <v>0.3</v>
      </c>
      <c r="I926" s="18" t="n">
        <v>2</v>
      </c>
      <c r="J926" s="19" t="n">
        <v>0.88551463256835</v>
      </c>
      <c r="K926" s="19" t="n">
        <v>0.520181647240697</v>
      </c>
      <c r="L926" s="16" t="n">
        <v>12.589108430615</v>
      </c>
      <c r="M926" s="19" t="n">
        <v>0.911077472288476</v>
      </c>
      <c r="N926" s="19" t="n">
        <v>1.00734970744618</v>
      </c>
      <c r="O926" s="19" t="n">
        <v>1.31040080491156</v>
      </c>
      <c r="P926" s="19" t="n">
        <v>0.496769614299745</v>
      </c>
      <c r="Q926" s="17" t="s">
        <v>31</v>
      </c>
      <c r="R926" s="5" t="str">
        <f aca="false">IF(OR(Q926="Steel plate",Q926="Concrete jacket"),"Steel plate or jacket",Q926)</f>
        <v>Polymer laminate</v>
      </c>
      <c r="S926" s="5" t="str">
        <f aca="false">IF(O926&lt;='Tree rules'!$C$4,IF(N926&lt;='Tree rules'!$C$5,IF(P926&lt;='Tree rules'!$C$7,"Monitor","Polymer laminate"),IF(P926&lt;='Tree rules'!$C$8,"Seal cracks","Polymer laminate")),IF(O926&lt;='Tree rules'!$C$6,IF(P926&lt;='Tree rules'!$C$9,"Polymer laminate","Steel plate or jacket"),IF(L926&lt;='Tree rules'!$C$10,"Steel plate or jacket","Polymer laminate")))</f>
        <v>Polymer laminate</v>
      </c>
      <c r="T926" s="5" t="str">
        <f aca="false">IF(S926=R926,"Yes","No")</f>
        <v>Yes</v>
      </c>
    </row>
    <row r="927" customFormat="false" ht="15" hidden="false" customHeight="false" outlineLevel="0" collapsed="false">
      <c r="A927" s="15" t="n">
        <v>1344</v>
      </c>
      <c r="B927" s="16" t="n">
        <v>6.58557867971143</v>
      </c>
      <c r="C927" s="15" t="n">
        <v>300</v>
      </c>
      <c r="D927" s="15" t="n">
        <v>575</v>
      </c>
      <c r="E927" s="15" t="n">
        <v>20</v>
      </c>
      <c r="F927" s="16" t="n">
        <v>0.633465437396808</v>
      </c>
      <c r="G927" s="17" t="s">
        <v>103</v>
      </c>
      <c r="H927" s="18" t="n">
        <v>0.2</v>
      </c>
      <c r="I927" s="18" t="n">
        <v>1</v>
      </c>
      <c r="J927" s="19" t="n">
        <v>0.891154191047099</v>
      </c>
      <c r="K927" s="19" t="n">
        <v>0.498743718986327</v>
      </c>
      <c r="L927" s="16" t="n">
        <v>12.4491090353713</v>
      </c>
      <c r="M927" s="19" t="n">
        <v>0.709613851987134</v>
      </c>
      <c r="N927" s="19" t="n">
        <v>0.814673302339129</v>
      </c>
      <c r="O927" s="19" t="n">
        <v>0.891154191047099</v>
      </c>
      <c r="P927" s="19" t="n">
        <v>0.49428607351327</v>
      </c>
      <c r="Q927" s="17" t="s">
        <v>29</v>
      </c>
      <c r="R927" s="5" t="str">
        <f aca="false">IF(OR(Q927="Steel plate",Q927="Concrete jacket"),"Steel plate or jacket",Q927)</f>
        <v>Monitor</v>
      </c>
      <c r="S927" s="5" t="str">
        <f aca="false">IF(O927&lt;='Tree rules'!$C$4,IF(N927&lt;='Tree rules'!$C$5,IF(P927&lt;='Tree rules'!$C$7,"Monitor","Polymer laminate"),IF(P927&lt;='Tree rules'!$C$8,"Seal cracks","Polymer laminate")),IF(O927&lt;='Tree rules'!$C$6,IF(P927&lt;='Tree rules'!$C$9,"Polymer laminate","Steel plate or jacket"),IF(L927&lt;='Tree rules'!$C$10,"Steel plate or jacket","Polymer laminate")))</f>
        <v>Monitor</v>
      </c>
      <c r="T927" s="5" t="str">
        <f aca="false">IF(S927=R927,"Yes","No")</f>
        <v>Yes</v>
      </c>
    </row>
    <row r="928" customFormat="false" ht="15" hidden="false" customHeight="false" outlineLevel="0" collapsed="false">
      <c r="A928" s="15" t="n">
        <v>1345</v>
      </c>
      <c r="B928" s="16" t="n">
        <v>4.64835567160719</v>
      </c>
      <c r="C928" s="15" t="n">
        <v>230</v>
      </c>
      <c r="D928" s="15" t="n">
        <v>450</v>
      </c>
      <c r="E928" s="15" t="n">
        <v>25</v>
      </c>
      <c r="F928" s="16" t="n">
        <v>0.679557138998441</v>
      </c>
      <c r="G928" s="17" t="s">
        <v>101</v>
      </c>
      <c r="H928" s="18" t="n">
        <v>0.3</v>
      </c>
      <c r="I928" s="18" t="n">
        <v>1</v>
      </c>
      <c r="J928" s="19" t="n">
        <v>0.959390152700381</v>
      </c>
      <c r="K928" s="19" t="n">
        <v>0.447365455203619</v>
      </c>
      <c r="L928" s="16" t="n">
        <v>11.5630738099681</v>
      </c>
      <c r="M928" s="19" t="n">
        <v>0.54057470599236</v>
      </c>
      <c r="N928" s="19" t="n">
        <v>0.90501099189376</v>
      </c>
      <c r="O928" s="19" t="n">
        <v>0.959390152700381</v>
      </c>
      <c r="P928" s="19" t="n">
        <v>0.547028412578878</v>
      </c>
      <c r="Q928" s="17" t="s">
        <v>29</v>
      </c>
      <c r="R928" s="5" t="str">
        <f aca="false">IF(OR(Q928="Steel plate",Q928="Concrete jacket"),"Steel plate or jacket",Q928)</f>
        <v>Monitor</v>
      </c>
      <c r="S928" s="5" t="str">
        <f aca="false">IF(O928&lt;='Tree rules'!$C$4,IF(N928&lt;='Tree rules'!$C$5,IF(P928&lt;='Tree rules'!$C$7,"Monitor","Polymer laminate"),IF(P928&lt;='Tree rules'!$C$8,"Seal cracks","Polymer laminate")),IF(O928&lt;='Tree rules'!$C$6,IF(P928&lt;='Tree rules'!$C$9,"Polymer laminate","Steel plate or jacket"),IF(L928&lt;='Tree rules'!$C$10,"Steel plate or jacket","Polymer laminate")))</f>
        <v>Monitor</v>
      </c>
      <c r="T928" s="5" t="str">
        <f aca="false">IF(S928=R928,"Yes","No")</f>
        <v>Yes</v>
      </c>
    </row>
    <row r="929" customFormat="false" ht="15" hidden="false" customHeight="false" outlineLevel="0" collapsed="false">
      <c r="A929" s="15" t="n">
        <v>1346</v>
      </c>
      <c r="B929" s="16" t="n">
        <v>4.22912032112472</v>
      </c>
      <c r="C929" s="15" t="n">
        <v>230</v>
      </c>
      <c r="D929" s="15" t="n">
        <v>400</v>
      </c>
      <c r="E929" s="15" t="n">
        <v>25</v>
      </c>
      <c r="F929" s="16" t="n">
        <v>0.740832460684402</v>
      </c>
      <c r="G929" s="17" t="s">
        <v>101</v>
      </c>
      <c r="H929" s="18" t="n">
        <v>0.3</v>
      </c>
      <c r="I929" s="18" t="n">
        <v>1</v>
      </c>
      <c r="J929" s="19" t="n">
        <v>0.955595243333044</v>
      </c>
      <c r="K929" s="19" t="n">
        <v>0.456422950796095</v>
      </c>
      <c r="L929" s="16" t="n">
        <v>11.9466675737987</v>
      </c>
      <c r="M929" s="19" t="n">
        <v>0.90830109261864</v>
      </c>
      <c r="N929" s="19" t="n">
        <v>0.641681481118709</v>
      </c>
      <c r="O929" s="19" t="n">
        <v>0.955595243333044</v>
      </c>
      <c r="P929" s="19" t="n">
        <v>0.370349321997212</v>
      </c>
      <c r="Q929" s="17" t="s">
        <v>29</v>
      </c>
      <c r="R929" s="5" t="str">
        <f aca="false">IF(OR(Q929="Steel plate",Q929="Concrete jacket"),"Steel plate or jacket",Q929)</f>
        <v>Monitor</v>
      </c>
      <c r="S929" s="5" t="str">
        <f aca="false">IF(O929&lt;='Tree rules'!$C$4,IF(N929&lt;='Tree rules'!$C$5,IF(P929&lt;='Tree rules'!$C$7,"Monitor","Polymer laminate"),IF(P929&lt;='Tree rules'!$C$8,"Seal cracks","Polymer laminate")),IF(O929&lt;='Tree rules'!$C$6,IF(P929&lt;='Tree rules'!$C$9,"Polymer laminate","Steel plate or jacket"),IF(L929&lt;='Tree rules'!$C$10,"Steel plate or jacket","Polymer laminate")))</f>
        <v>Monitor</v>
      </c>
      <c r="T929" s="5" t="str">
        <f aca="false">IF(S929=R929,"Yes","No")</f>
        <v>Yes</v>
      </c>
    </row>
    <row r="930" customFormat="false" ht="15" hidden="false" customHeight="false" outlineLevel="0" collapsed="false">
      <c r="A930" s="15" t="n">
        <v>1347</v>
      </c>
      <c r="B930" s="16" t="n">
        <v>3.94029172753144</v>
      </c>
      <c r="C930" s="15" t="n">
        <v>300</v>
      </c>
      <c r="D930" s="15" t="n">
        <v>350</v>
      </c>
      <c r="E930" s="15" t="n">
        <v>20</v>
      </c>
      <c r="F930" s="16" t="n">
        <v>0.693508312050727</v>
      </c>
      <c r="G930" s="17" t="s">
        <v>101</v>
      </c>
      <c r="H930" s="18" t="n">
        <v>0.3</v>
      </c>
      <c r="I930" s="18" t="n">
        <v>1</v>
      </c>
      <c r="J930" s="19" t="n">
        <v>0.934645977351331</v>
      </c>
      <c r="K930" s="19" t="n">
        <v>0.434499767648567</v>
      </c>
      <c r="L930" s="16" t="n">
        <v>13.0473236010975</v>
      </c>
      <c r="M930" s="19" t="n">
        <v>0.571640365840121</v>
      </c>
      <c r="N930" s="19" t="n">
        <v>1.01745523805838</v>
      </c>
      <c r="O930" s="19" t="n">
        <v>0.934645977351331</v>
      </c>
      <c r="P930" s="19" t="n">
        <v>0.563147519557928</v>
      </c>
      <c r="Q930" s="17" t="s">
        <v>30</v>
      </c>
      <c r="R930" s="5" t="str">
        <f aca="false">IF(OR(Q930="Steel plate",Q930="Concrete jacket"),"Steel plate or jacket",Q930)</f>
        <v>Seal cracks</v>
      </c>
      <c r="S930" s="5" t="str">
        <f aca="false">IF(O930&lt;='Tree rules'!$C$4,IF(N930&lt;='Tree rules'!$C$5,IF(P930&lt;='Tree rules'!$C$7,"Monitor","Polymer laminate"),IF(P930&lt;='Tree rules'!$C$8,"Seal cracks","Polymer laminate")),IF(O930&lt;='Tree rules'!$C$6,IF(P930&lt;='Tree rules'!$C$9,"Polymer laminate","Steel plate or jacket"),IF(L930&lt;='Tree rules'!$C$10,"Steel plate or jacket","Polymer laminate")))</f>
        <v>Seal cracks</v>
      </c>
      <c r="T930" s="5" t="str">
        <f aca="false">IF(S930=R930,"Yes","No")</f>
        <v>Yes</v>
      </c>
    </row>
    <row r="931" customFormat="false" ht="15" hidden="false" customHeight="false" outlineLevel="0" collapsed="false">
      <c r="A931" s="15" t="n">
        <v>1348</v>
      </c>
      <c r="B931" s="16" t="n">
        <v>4.10079453957272</v>
      </c>
      <c r="C931" s="15" t="n">
        <v>230</v>
      </c>
      <c r="D931" s="15" t="n">
        <v>375</v>
      </c>
      <c r="E931" s="15" t="n">
        <v>30</v>
      </c>
      <c r="F931" s="16" t="n">
        <v>0.875583236786453</v>
      </c>
      <c r="G931" s="17" t="s">
        <v>102</v>
      </c>
      <c r="H931" s="18" t="n">
        <v>0.1</v>
      </c>
      <c r="I931" s="18" t="n">
        <v>1.5</v>
      </c>
      <c r="J931" s="19" t="n">
        <v>0.939759086629075</v>
      </c>
      <c r="K931" s="19" t="n">
        <v>0.592553525518159</v>
      </c>
      <c r="L931" s="16" t="n">
        <v>13.1435722422203</v>
      </c>
      <c r="M931" s="19" t="n">
        <v>0.950294835758531</v>
      </c>
      <c r="N931" s="19" t="n">
        <v>3.4536112280066</v>
      </c>
      <c r="O931" s="19" t="n">
        <v>1.13120984998372</v>
      </c>
      <c r="P931" s="19" t="n">
        <v>0.427767896295377</v>
      </c>
      <c r="Q931" s="17" t="s">
        <v>31</v>
      </c>
      <c r="R931" s="5" t="str">
        <f aca="false">IF(OR(Q931="Steel plate",Q931="Concrete jacket"),"Steel plate or jacket",Q931)</f>
        <v>Polymer laminate</v>
      </c>
      <c r="S931" s="5" t="str">
        <f aca="false">IF(O931&lt;='Tree rules'!$C$4,IF(N931&lt;='Tree rules'!$C$5,IF(P931&lt;='Tree rules'!$C$7,"Monitor","Polymer laminate"),IF(P931&lt;='Tree rules'!$C$8,"Seal cracks","Polymer laminate")),IF(O931&lt;='Tree rules'!$C$6,IF(P931&lt;='Tree rules'!$C$9,"Polymer laminate","Steel plate or jacket"),IF(L931&lt;='Tree rules'!$C$10,"Steel plate or jacket","Polymer laminate")))</f>
        <v>Polymer laminate</v>
      </c>
      <c r="T931" s="5" t="str">
        <f aca="false">IF(S931=R931,"Yes","No")</f>
        <v>Yes</v>
      </c>
    </row>
    <row r="932" customFormat="false" ht="15" hidden="false" customHeight="false" outlineLevel="0" collapsed="false">
      <c r="A932" s="15" t="n">
        <v>1349</v>
      </c>
      <c r="B932" s="16" t="n">
        <v>6.89295228986378</v>
      </c>
      <c r="C932" s="15" t="n">
        <v>300</v>
      </c>
      <c r="D932" s="15" t="n">
        <v>625</v>
      </c>
      <c r="E932" s="15" t="n">
        <v>30</v>
      </c>
      <c r="F932" s="16" t="n">
        <v>0.578762031749415</v>
      </c>
      <c r="G932" s="17" t="s">
        <v>101</v>
      </c>
      <c r="H932" s="18" t="n">
        <v>0.3</v>
      </c>
      <c r="I932" s="18" t="n">
        <v>1</v>
      </c>
      <c r="J932" s="19" t="n">
        <v>0.99754570399668</v>
      </c>
      <c r="K932" s="19" t="n">
        <v>0.522607314320525</v>
      </c>
      <c r="L932" s="16" t="n">
        <v>11.9049262346525</v>
      </c>
      <c r="M932" s="19" t="n">
        <v>0.248369185183285</v>
      </c>
      <c r="N932" s="19" t="n">
        <v>0.698821564603117</v>
      </c>
      <c r="O932" s="19" t="n">
        <v>0.99754570399668</v>
      </c>
      <c r="P932" s="19" t="n">
        <v>1.18204842472742</v>
      </c>
      <c r="Q932" s="17" t="s">
        <v>31</v>
      </c>
      <c r="R932" s="5" t="str">
        <f aca="false">IF(OR(Q932="Steel plate",Q932="Concrete jacket"),"Steel plate or jacket",Q932)</f>
        <v>Polymer laminate</v>
      </c>
      <c r="S932" s="5" t="str">
        <f aca="false">IF(O932&lt;='Tree rules'!$C$4,IF(N932&lt;='Tree rules'!$C$5,IF(P932&lt;='Tree rules'!$C$7,"Monitor","Polymer laminate"),IF(P932&lt;='Tree rules'!$C$8,"Seal cracks","Polymer laminate")),IF(O932&lt;='Tree rules'!$C$6,IF(P932&lt;='Tree rules'!$C$9,"Polymer laminate","Steel plate or jacket"),IF(L932&lt;='Tree rules'!$C$10,"Steel plate or jacket","Polymer laminate")))</f>
        <v>Polymer laminate</v>
      </c>
      <c r="T932" s="5" t="str">
        <f aca="false">IF(S932=R932,"Yes","No")</f>
        <v>Yes</v>
      </c>
    </row>
    <row r="933" customFormat="false" ht="15" hidden="false" customHeight="false" outlineLevel="0" collapsed="false">
      <c r="A933" s="15" t="n">
        <v>1350</v>
      </c>
      <c r="B933" s="16" t="n">
        <v>4.39873450942134</v>
      </c>
      <c r="C933" s="15" t="n">
        <v>230</v>
      </c>
      <c r="D933" s="15" t="n">
        <v>350</v>
      </c>
      <c r="E933" s="15" t="n">
        <v>20</v>
      </c>
      <c r="F933" s="16" t="n">
        <v>0.575119936583944</v>
      </c>
      <c r="G933" s="17" t="s">
        <v>103</v>
      </c>
      <c r="H933" s="18" t="n">
        <v>0.2</v>
      </c>
      <c r="I933" s="18" t="n">
        <v>1</v>
      </c>
      <c r="J933" s="19" t="n">
        <v>0.932698602682702</v>
      </c>
      <c r="K933" s="19" t="n">
        <v>0.504053662828076</v>
      </c>
      <c r="L933" s="16" t="n">
        <v>14.4695214125702</v>
      </c>
      <c r="M933" s="19" t="n">
        <v>0.869361418548338</v>
      </c>
      <c r="N933" s="19" t="n">
        <v>1.16659008162039</v>
      </c>
      <c r="O933" s="19" t="n">
        <v>0.932698602682702</v>
      </c>
      <c r="P933" s="19" t="n">
        <v>0.387011208993924</v>
      </c>
      <c r="Q933" s="17" t="s">
        <v>30</v>
      </c>
      <c r="R933" s="5" t="str">
        <f aca="false">IF(OR(Q933="Steel plate",Q933="Concrete jacket"),"Steel plate or jacket",Q933)</f>
        <v>Seal cracks</v>
      </c>
      <c r="S933" s="5" t="str">
        <f aca="false">IF(O933&lt;='Tree rules'!$C$4,IF(N933&lt;='Tree rules'!$C$5,IF(P933&lt;='Tree rules'!$C$7,"Monitor","Polymer laminate"),IF(P933&lt;='Tree rules'!$C$8,"Seal cracks","Polymer laminate")),IF(O933&lt;='Tree rules'!$C$6,IF(P933&lt;='Tree rules'!$C$9,"Polymer laminate","Steel plate or jacket"),IF(L933&lt;='Tree rules'!$C$10,"Steel plate or jacket","Polymer laminate")))</f>
        <v>Seal cracks</v>
      </c>
      <c r="T933" s="5" t="str">
        <f aca="false">IF(S933=R933,"Yes","No")</f>
        <v>Yes</v>
      </c>
    </row>
    <row r="934" customFormat="false" ht="15" hidden="false" customHeight="false" outlineLevel="0" collapsed="false">
      <c r="A934" s="15" t="n">
        <v>1352</v>
      </c>
      <c r="B934" s="16" t="n">
        <v>3.39690448898784</v>
      </c>
      <c r="C934" s="15" t="n">
        <v>230</v>
      </c>
      <c r="D934" s="15" t="n">
        <v>350</v>
      </c>
      <c r="E934" s="15" t="n">
        <v>30</v>
      </c>
      <c r="F934" s="16" t="n">
        <v>0.862679904875916</v>
      </c>
      <c r="G934" s="17" t="s">
        <v>103</v>
      </c>
      <c r="H934" s="18" t="n">
        <v>0.2</v>
      </c>
      <c r="I934" s="18" t="n">
        <v>1</v>
      </c>
      <c r="J934" s="19" t="n">
        <v>0.882465651961803</v>
      </c>
      <c r="K934" s="19" t="n">
        <v>0.471767274442403</v>
      </c>
      <c r="L934" s="16" t="n">
        <v>11.1740279243021</v>
      </c>
      <c r="M934" s="19" t="n">
        <v>0.772576221383678</v>
      </c>
      <c r="N934" s="19" t="n">
        <v>0.93661124170481</v>
      </c>
      <c r="O934" s="19" t="n">
        <v>0.882465651961803</v>
      </c>
      <c r="P934" s="19" t="n">
        <v>0.381299211759934</v>
      </c>
      <c r="Q934" s="17" t="s">
        <v>29</v>
      </c>
      <c r="R934" s="5" t="str">
        <f aca="false">IF(OR(Q934="Steel plate",Q934="Concrete jacket"),"Steel plate or jacket",Q934)</f>
        <v>Monitor</v>
      </c>
      <c r="S934" s="5" t="str">
        <f aca="false">IF(O934&lt;='Tree rules'!$C$4,IF(N934&lt;='Tree rules'!$C$5,IF(P934&lt;='Tree rules'!$C$7,"Monitor","Polymer laminate"),IF(P934&lt;='Tree rules'!$C$8,"Seal cracks","Polymer laminate")),IF(O934&lt;='Tree rules'!$C$6,IF(P934&lt;='Tree rules'!$C$9,"Polymer laminate","Steel plate or jacket"),IF(L934&lt;='Tree rules'!$C$10,"Steel plate or jacket","Polymer laminate")))</f>
        <v>Monitor</v>
      </c>
      <c r="T934" s="5" t="str">
        <f aca="false">IF(S934=R934,"Yes","No")</f>
        <v>Yes</v>
      </c>
    </row>
    <row r="935" customFormat="false" ht="15" hidden="false" customHeight="false" outlineLevel="0" collapsed="false">
      <c r="A935" s="15" t="n">
        <v>1353</v>
      </c>
      <c r="B935" s="16" t="n">
        <v>3.18083424087949</v>
      </c>
      <c r="C935" s="15" t="n">
        <v>230</v>
      </c>
      <c r="D935" s="15" t="n">
        <v>300</v>
      </c>
      <c r="E935" s="15" t="n">
        <v>25</v>
      </c>
      <c r="F935" s="16" t="n">
        <v>0.768324290280112</v>
      </c>
      <c r="G935" s="17" t="s">
        <v>101</v>
      </c>
      <c r="H935" s="18" t="n">
        <v>0.3</v>
      </c>
      <c r="I935" s="18" t="n">
        <v>2</v>
      </c>
      <c r="J935" s="19" t="n">
        <v>0.951755452306311</v>
      </c>
      <c r="K935" s="19" t="n">
        <v>0.521316810151969</v>
      </c>
      <c r="L935" s="16" t="n">
        <v>12.4251337534355</v>
      </c>
      <c r="M935" s="19" t="n">
        <v>0.364755908479416</v>
      </c>
      <c r="N935" s="19" t="n">
        <v>1.00772545429184</v>
      </c>
      <c r="O935" s="19" t="n">
        <v>1.40734478817155</v>
      </c>
      <c r="P935" s="19" t="n">
        <v>1.07501121546558</v>
      </c>
      <c r="Q935" s="17" t="s">
        <v>31</v>
      </c>
      <c r="R935" s="5" t="str">
        <f aca="false">IF(OR(Q935="Steel plate",Q935="Concrete jacket"),"Steel plate or jacket",Q935)</f>
        <v>Polymer laminate</v>
      </c>
      <c r="S935" s="5" t="str">
        <f aca="false">IF(O935&lt;='Tree rules'!$C$4,IF(N935&lt;='Tree rules'!$C$5,IF(P935&lt;='Tree rules'!$C$7,"Monitor","Polymer laminate"),IF(P935&lt;='Tree rules'!$C$8,"Seal cracks","Polymer laminate")),IF(O935&lt;='Tree rules'!$C$6,IF(P935&lt;='Tree rules'!$C$9,"Polymer laminate","Steel plate or jacket"),IF(L935&lt;='Tree rules'!$C$10,"Steel plate or jacket","Polymer laminate")))</f>
        <v>Steel plate or jacket</v>
      </c>
      <c r="T935" s="5" t="str">
        <f aca="false">IF(S935=R935,"Yes","No")</f>
        <v>No</v>
      </c>
    </row>
    <row r="936" customFormat="false" ht="15" hidden="false" customHeight="false" outlineLevel="0" collapsed="false">
      <c r="A936" s="15" t="n">
        <v>1356</v>
      </c>
      <c r="B936" s="16" t="n">
        <v>4.32983462053262</v>
      </c>
      <c r="C936" s="15" t="n">
        <v>230</v>
      </c>
      <c r="D936" s="15" t="n">
        <v>400</v>
      </c>
      <c r="E936" s="15" t="n">
        <v>30</v>
      </c>
      <c r="F936" s="16" t="n">
        <v>0.740832460684402</v>
      </c>
      <c r="G936" s="17" t="s">
        <v>101</v>
      </c>
      <c r="H936" s="18" t="n">
        <v>0.3</v>
      </c>
      <c r="I936" s="18" t="n">
        <v>2</v>
      </c>
      <c r="J936" s="19" t="n">
        <v>0.897908572956798</v>
      </c>
      <c r="K936" s="19" t="n">
        <v>0.603543713632724</v>
      </c>
      <c r="L936" s="16" t="n">
        <v>12.2311712444424</v>
      </c>
      <c r="M936" s="19" t="n">
        <v>0.809156792905237</v>
      </c>
      <c r="N936" s="19" t="n">
        <v>0.893709205614388</v>
      </c>
      <c r="O936" s="19" t="n">
        <v>1.25389007128859</v>
      </c>
      <c r="P936" s="19" t="n">
        <v>0.49399705388247</v>
      </c>
      <c r="Q936" s="17" t="s">
        <v>31</v>
      </c>
      <c r="R936" s="5" t="str">
        <f aca="false">IF(OR(Q936="Steel plate",Q936="Concrete jacket"),"Steel plate or jacket",Q936)</f>
        <v>Polymer laminate</v>
      </c>
      <c r="S936" s="5" t="str">
        <f aca="false">IF(O936&lt;='Tree rules'!$C$4,IF(N936&lt;='Tree rules'!$C$5,IF(P936&lt;='Tree rules'!$C$7,"Monitor","Polymer laminate"),IF(P936&lt;='Tree rules'!$C$8,"Seal cracks","Polymer laminate")),IF(O936&lt;='Tree rules'!$C$6,IF(P936&lt;='Tree rules'!$C$9,"Polymer laminate","Steel plate or jacket"),IF(L936&lt;='Tree rules'!$C$10,"Steel plate or jacket","Polymer laminate")))</f>
        <v>Polymer laminate</v>
      </c>
      <c r="T936" s="5" t="str">
        <f aca="false">IF(S936=R936,"Yes","No")</f>
        <v>Yes</v>
      </c>
    </row>
    <row r="937" customFormat="false" ht="15" hidden="false" customHeight="false" outlineLevel="0" collapsed="false">
      <c r="A937" s="15" t="n">
        <v>1357</v>
      </c>
      <c r="B937" s="16" t="n">
        <v>3.89698899692718</v>
      </c>
      <c r="C937" s="15" t="n">
        <v>300</v>
      </c>
      <c r="D937" s="15" t="n">
        <v>375</v>
      </c>
      <c r="E937" s="15" t="n">
        <v>30</v>
      </c>
      <c r="F937" s="16" t="n">
        <v>0.960731698345503</v>
      </c>
      <c r="G937" s="17" t="s">
        <v>103</v>
      </c>
      <c r="H937" s="18" t="n">
        <v>0.2</v>
      </c>
      <c r="I937" s="18" t="n">
        <v>1.5</v>
      </c>
      <c r="J937" s="19" t="n">
        <v>0.916444229001085</v>
      </c>
      <c r="K937" s="19" t="n">
        <v>0.437760431951705</v>
      </c>
      <c r="L937" s="16" t="n">
        <v>11.9173975441198</v>
      </c>
      <c r="M937" s="19" t="n">
        <v>0.877866994214169</v>
      </c>
      <c r="N937" s="19" t="n">
        <v>1.42658235749874</v>
      </c>
      <c r="O937" s="19" t="n">
        <v>1.17407483272805</v>
      </c>
      <c r="P937" s="19" t="n">
        <v>0.46610651475198</v>
      </c>
      <c r="Q937" s="17" t="s">
        <v>31</v>
      </c>
      <c r="R937" s="5" t="str">
        <f aca="false">IF(OR(Q937="Steel plate",Q937="Concrete jacket"),"Steel plate or jacket",Q937)</f>
        <v>Polymer laminate</v>
      </c>
      <c r="S937" s="5" t="str">
        <f aca="false">IF(O937&lt;='Tree rules'!$C$4,IF(N937&lt;='Tree rules'!$C$5,IF(P937&lt;='Tree rules'!$C$7,"Monitor","Polymer laminate"),IF(P937&lt;='Tree rules'!$C$8,"Seal cracks","Polymer laminate")),IF(O937&lt;='Tree rules'!$C$6,IF(P937&lt;='Tree rules'!$C$9,"Polymer laminate","Steel plate or jacket"),IF(L937&lt;='Tree rules'!$C$10,"Steel plate or jacket","Polymer laminate")))</f>
        <v>Polymer laminate</v>
      </c>
      <c r="T937" s="5" t="str">
        <f aca="false">IF(S937=R937,"Yes","No")</f>
        <v>Yes</v>
      </c>
    </row>
    <row r="938" customFormat="false" ht="15" hidden="false" customHeight="false" outlineLevel="0" collapsed="false">
      <c r="A938" s="15" t="n">
        <v>1358</v>
      </c>
      <c r="B938" s="16" t="n">
        <v>3.79108788657857</v>
      </c>
      <c r="C938" s="15" t="n">
        <v>230</v>
      </c>
      <c r="D938" s="15" t="n">
        <v>325</v>
      </c>
      <c r="E938" s="15" t="n">
        <v>30</v>
      </c>
      <c r="F938" s="16" t="n">
        <v>0.699968036696473</v>
      </c>
      <c r="G938" s="17" t="s">
        <v>103</v>
      </c>
      <c r="H938" s="18" t="n">
        <v>0.2</v>
      </c>
      <c r="I938" s="18" t="n">
        <v>2</v>
      </c>
      <c r="J938" s="19" t="n">
        <v>0.865412701242685</v>
      </c>
      <c r="K938" s="19" t="n">
        <v>0.645109829894068</v>
      </c>
      <c r="L938" s="16" t="n">
        <v>13.4914159664718</v>
      </c>
      <c r="M938" s="19" t="n">
        <v>0.944692039949432</v>
      </c>
      <c r="N938" s="19" t="n">
        <v>1.12217185980083</v>
      </c>
      <c r="O938" s="19" t="n">
        <v>1.17253916199854</v>
      </c>
      <c r="P938" s="19" t="n">
        <v>0.408161124407024</v>
      </c>
      <c r="Q938" s="17" t="s">
        <v>31</v>
      </c>
      <c r="R938" s="5" t="str">
        <f aca="false">IF(OR(Q938="Steel plate",Q938="Concrete jacket"),"Steel plate or jacket",Q938)</f>
        <v>Polymer laminate</v>
      </c>
      <c r="S938" s="5" t="str">
        <f aca="false">IF(O938&lt;='Tree rules'!$C$4,IF(N938&lt;='Tree rules'!$C$5,IF(P938&lt;='Tree rules'!$C$7,"Monitor","Polymer laminate"),IF(P938&lt;='Tree rules'!$C$8,"Seal cracks","Polymer laminate")),IF(O938&lt;='Tree rules'!$C$6,IF(P938&lt;='Tree rules'!$C$9,"Polymer laminate","Steel plate or jacket"),IF(L938&lt;='Tree rules'!$C$10,"Steel plate or jacket","Polymer laminate")))</f>
        <v>Polymer laminate</v>
      </c>
      <c r="T938" s="5" t="str">
        <f aca="false">IF(S938=R938,"Yes","No")</f>
        <v>Yes</v>
      </c>
    </row>
    <row r="939" customFormat="false" ht="15" hidden="false" customHeight="false" outlineLevel="0" collapsed="false">
      <c r="A939" s="15" t="n">
        <v>1361</v>
      </c>
      <c r="B939" s="16" t="n">
        <v>4.71988321494227</v>
      </c>
      <c r="C939" s="15" t="n">
        <v>300</v>
      </c>
      <c r="D939" s="15" t="n">
        <v>375</v>
      </c>
      <c r="E939" s="15" t="n">
        <v>20</v>
      </c>
      <c r="F939" s="16" t="n">
        <v>0.671280481536281</v>
      </c>
      <c r="G939" s="17" t="s">
        <v>102</v>
      </c>
      <c r="H939" s="18" t="n">
        <v>0.1</v>
      </c>
      <c r="I939" s="18" t="n">
        <v>1</v>
      </c>
      <c r="J939" s="19" t="n">
        <v>0.850850516514361</v>
      </c>
      <c r="K939" s="19" t="n">
        <v>0.543722555600683</v>
      </c>
      <c r="L939" s="16" t="n">
        <v>15.1278308171226</v>
      </c>
      <c r="M939" s="19" t="n">
        <v>0.372018745263264</v>
      </c>
      <c r="N939" s="19" t="n">
        <v>3.22302050389758</v>
      </c>
      <c r="O939" s="19" t="n">
        <v>0.850850516514361</v>
      </c>
      <c r="P939" s="19" t="n">
        <v>0.858141721301877</v>
      </c>
      <c r="Q939" s="17" t="s">
        <v>30</v>
      </c>
      <c r="R939" s="5" t="str">
        <f aca="false">IF(OR(Q939="Steel plate",Q939="Concrete jacket"),"Steel plate or jacket",Q939)</f>
        <v>Seal cracks</v>
      </c>
      <c r="S939" s="5" t="str">
        <f aca="false">IF(O939&lt;='Tree rules'!$C$4,IF(N939&lt;='Tree rules'!$C$5,IF(P939&lt;='Tree rules'!$C$7,"Monitor","Polymer laminate"),IF(P939&lt;='Tree rules'!$C$8,"Seal cracks","Polymer laminate")),IF(O939&lt;='Tree rules'!$C$6,IF(P939&lt;='Tree rules'!$C$9,"Polymer laminate","Steel plate or jacket"),IF(L939&lt;='Tree rules'!$C$10,"Steel plate or jacket","Polymer laminate")))</f>
        <v>Seal cracks</v>
      </c>
      <c r="T939" s="5" t="str">
        <f aca="false">IF(S939=R939,"Yes","No")</f>
        <v>Yes</v>
      </c>
    </row>
    <row r="940" customFormat="false" ht="15" hidden="false" customHeight="false" outlineLevel="0" collapsed="false">
      <c r="A940" s="15" t="n">
        <v>1363</v>
      </c>
      <c r="B940" s="16" t="n">
        <v>3.91075963088109</v>
      </c>
      <c r="C940" s="15" t="n">
        <v>300</v>
      </c>
      <c r="D940" s="15" t="n">
        <v>325</v>
      </c>
      <c r="E940" s="15" t="n">
        <v>30</v>
      </c>
      <c r="F940" s="16" t="n">
        <v>0.804963242200943</v>
      </c>
      <c r="G940" s="17" t="s">
        <v>103</v>
      </c>
      <c r="H940" s="18" t="n">
        <v>0.2</v>
      </c>
      <c r="I940" s="18" t="n">
        <v>2</v>
      </c>
      <c r="J940" s="19" t="n">
        <v>0.901537488598145</v>
      </c>
      <c r="K940" s="19" t="n">
        <v>0.529374423328481</v>
      </c>
      <c r="L940" s="16" t="n">
        <v>13.917294060075</v>
      </c>
      <c r="M940" s="19" t="n">
        <v>0.613738900849441</v>
      </c>
      <c r="N940" s="19" t="n">
        <v>1.34520184598798</v>
      </c>
      <c r="O940" s="19" t="n">
        <v>1.32582408906064</v>
      </c>
      <c r="P940" s="19" t="n">
        <v>0.718373258758215</v>
      </c>
      <c r="Q940" s="17" t="s">
        <v>31</v>
      </c>
      <c r="R940" s="5" t="str">
        <f aca="false">IF(OR(Q940="Steel plate",Q940="Concrete jacket"),"Steel plate or jacket",Q940)</f>
        <v>Polymer laminate</v>
      </c>
      <c r="S940" s="5" t="str">
        <f aca="false">IF(O940&lt;='Tree rules'!$C$4,IF(N940&lt;='Tree rules'!$C$5,IF(P940&lt;='Tree rules'!$C$7,"Monitor","Polymer laminate"),IF(P940&lt;='Tree rules'!$C$8,"Seal cracks","Polymer laminate")),IF(O940&lt;='Tree rules'!$C$6,IF(P940&lt;='Tree rules'!$C$9,"Polymer laminate","Steel plate or jacket"),IF(L940&lt;='Tree rules'!$C$10,"Steel plate or jacket","Polymer laminate")))</f>
        <v>Polymer laminate</v>
      </c>
      <c r="T940" s="5" t="str">
        <f aca="false">IF(S940=R940,"Yes","No")</f>
        <v>Yes</v>
      </c>
    </row>
    <row r="941" customFormat="false" ht="15" hidden="false" customHeight="false" outlineLevel="0" collapsed="false">
      <c r="A941" s="15" t="n">
        <v>1364</v>
      </c>
      <c r="B941" s="16" t="n">
        <v>3.19982734685474</v>
      </c>
      <c r="C941" s="15" t="n">
        <v>230</v>
      </c>
      <c r="D941" s="15" t="n">
        <v>300</v>
      </c>
      <c r="E941" s="15" t="n">
        <v>30</v>
      </c>
      <c r="F941" s="16" t="n">
        <v>0.816145304197962</v>
      </c>
      <c r="G941" s="17" t="s">
        <v>102</v>
      </c>
      <c r="H941" s="18" t="n">
        <v>0.1</v>
      </c>
      <c r="I941" s="18" t="n">
        <v>2</v>
      </c>
      <c r="J941" s="19" t="n">
        <v>0.900745782890749</v>
      </c>
      <c r="K941" s="19" t="n">
        <v>0.548070982049501</v>
      </c>
      <c r="L941" s="16" t="n">
        <v>13.2772918956628</v>
      </c>
      <c r="M941" s="19" t="n">
        <v>0.945774792354175</v>
      </c>
      <c r="N941" s="19" t="n">
        <v>3.58748922665707</v>
      </c>
      <c r="O941" s="19" t="n">
        <v>1.30781893997562</v>
      </c>
      <c r="P941" s="19" t="n">
        <v>0.37878496823009</v>
      </c>
      <c r="Q941" s="17" t="s">
        <v>31</v>
      </c>
      <c r="R941" s="5" t="str">
        <f aca="false">IF(OR(Q941="Steel plate",Q941="Concrete jacket"),"Steel plate or jacket",Q941)</f>
        <v>Polymer laminate</v>
      </c>
      <c r="S941" s="5" t="str">
        <f aca="false">IF(O941&lt;='Tree rules'!$C$4,IF(N941&lt;='Tree rules'!$C$5,IF(P941&lt;='Tree rules'!$C$7,"Monitor","Polymer laminate"),IF(P941&lt;='Tree rules'!$C$8,"Seal cracks","Polymer laminate")),IF(O941&lt;='Tree rules'!$C$6,IF(P941&lt;='Tree rules'!$C$9,"Polymer laminate","Steel plate or jacket"),IF(L941&lt;='Tree rules'!$C$10,"Steel plate or jacket","Polymer laminate")))</f>
        <v>Polymer laminate</v>
      </c>
      <c r="T941" s="5" t="str">
        <f aca="false">IF(S941=R941,"Yes","No")</f>
        <v>Yes</v>
      </c>
    </row>
    <row r="942" customFormat="false" ht="15" hidden="false" customHeight="false" outlineLevel="0" collapsed="false">
      <c r="A942" s="15" t="n">
        <v>1365</v>
      </c>
      <c r="B942" s="16" t="n">
        <v>5.93731482766655</v>
      </c>
      <c r="C942" s="15" t="n">
        <v>300</v>
      </c>
      <c r="D942" s="15" t="n">
        <v>475</v>
      </c>
      <c r="E942" s="15" t="n">
        <v>30</v>
      </c>
      <c r="F942" s="16" t="n">
        <v>0.762522488735387</v>
      </c>
      <c r="G942" s="17" t="s">
        <v>102</v>
      </c>
      <c r="H942" s="18" t="n">
        <v>0.1</v>
      </c>
      <c r="I942" s="18" t="n">
        <v>1</v>
      </c>
      <c r="J942" s="19" t="n">
        <v>0.871659427610286</v>
      </c>
      <c r="K942" s="19" t="n">
        <v>0.497790369595059</v>
      </c>
      <c r="L942" s="16" t="n">
        <v>14.410958319579</v>
      </c>
      <c r="M942" s="19" t="n">
        <v>0.596758828944491</v>
      </c>
      <c r="N942" s="19" t="n">
        <v>2.5744510952184</v>
      </c>
      <c r="O942" s="19" t="n">
        <v>0.871659427610286</v>
      </c>
      <c r="P942" s="19" t="n">
        <v>0.572787304335497</v>
      </c>
      <c r="Q942" s="17" t="s">
        <v>30</v>
      </c>
      <c r="R942" s="5" t="str">
        <f aca="false">IF(OR(Q942="Steel plate",Q942="Concrete jacket"),"Steel plate or jacket",Q942)</f>
        <v>Seal cracks</v>
      </c>
      <c r="S942" s="5" t="str">
        <f aca="false">IF(O942&lt;='Tree rules'!$C$4,IF(N942&lt;='Tree rules'!$C$5,IF(P942&lt;='Tree rules'!$C$7,"Monitor","Polymer laminate"),IF(P942&lt;='Tree rules'!$C$8,"Seal cracks","Polymer laminate")),IF(O942&lt;='Tree rules'!$C$6,IF(P942&lt;='Tree rules'!$C$9,"Polymer laminate","Steel plate or jacket"),IF(L942&lt;='Tree rules'!$C$10,"Steel plate or jacket","Polymer laminate")))</f>
        <v>Seal cracks</v>
      </c>
      <c r="T942" s="5" t="str">
        <f aca="false">IF(S942=R942,"Yes","No")</f>
        <v>Yes</v>
      </c>
    </row>
    <row r="943" customFormat="false" ht="15" hidden="false" customHeight="false" outlineLevel="0" collapsed="false">
      <c r="A943" s="15" t="n">
        <v>1366</v>
      </c>
      <c r="B943" s="16" t="n">
        <v>5.22991205020011</v>
      </c>
      <c r="C943" s="15" t="n">
        <v>230</v>
      </c>
      <c r="D943" s="15" t="n">
        <v>500</v>
      </c>
      <c r="E943" s="15" t="n">
        <v>25</v>
      </c>
      <c r="F943" s="16" t="n">
        <v>0.90657733366385</v>
      </c>
      <c r="G943" s="17" t="s">
        <v>103</v>
      </c>
      <c r="H943" s="18" t="n">
        <v>0.2</v>
      </c>
      <c r="I943" s="18" t="n">
        <v>2</v>
      </c>
      <c r="J943" s="19" t="n">
        <v>0.87407570289194</v>
      </c>
      <c r="K943" s="19" t="n">
        <v>0.426098538196982</v>
      </c>
      <c r="L943" s="16" t="n">
        <v>11.5706018809737</v>
      </c>
      <c r="M943" s="19" t="n">
        <v>0.582618093754079</v>
      </c>
      <c r="N943" s="19" t="n">
        <v>1.46880369209507</v>
      </c>
      <c r="O943" s="19" t="n">
        <v>1.37570902650813</v>
      </c>
      <c r="P943" s="19" t="n">
        <v>0.779135675888451</v>
      </c>
      <c r="Q943" s="17" t="s">
        <v>104</v>
      </c>
      <c r="R943" s="5" t="str">
        <f aca="false">IF(OR(Q943="Steel plate",Q943="Concrete jacket"),"Steel plate or jacket",Q943)</f>
        <v>Steel plate or jacket</v>
      </c>
      <c r="S943" s="5" t="str">
        <f aca="false">IF(O943&lt;='Tree rules'!$C$4,IF(N943&lt;='Tree rules'!$C$5,IF(P943&lt;='Tree rules'!$C$7,"Monitor","Polymer laminate"),IF(P943&lt;='Tree rules'!$C$8,"Seal cracks","Polymer laminate")),IF(O943&lt;='Tree rules'!$C$6,IF(P943&lt;='Tree rules'!$C$9,"Polymer laminate","Steel plate or jacket"),IF(L943&lt;='Tree rules'!$C$10,"Steel plate or jacket","Polymer laminate")))</f>
        <v>Steel plate or jacket</v>
      </c>
      <c r="T943" s="5" t="str">
        <f aca="false">IF(S943=R943,"Yes","No")</f>
        <v>Yes</v>
      </c>
    </row>
    <row r="944" customFormat="false" ht="15" hidden="false" customHeight="false" outlineLevel="0" collapsed="false">
      <c r="A944" s="15" t="n">
        <v>1367</v>
      </c>
      <c r="B944" s="16" t="n">
        <v>3.05511527498117</v>
      </c>
      <c r="C944" s="15" t="n">
        <v>300</v>
      </c>
      <c r="D944" s="15" t="n">
        <v>300</v>
      </c>
      <c r="E944" s="15" t="n">
        <v>25</v>
      </c>
      <c r="F944" s="16" t="n">
        <v>0.736310778185108</v>
      </c>
      <c r="G944" s="17" t="s">
        <v>101</v>
      </c>
      <c r="H944" s="18" t="n">
        <v>0.3</v>
      </c>
      <c r="I944" s="18" t="n">
        <v>1</v>
      </c>
      <c r="J944" s="19" t="n">
        <v>0.980759012221457</v>
      </c>
      <c r="K944" s="19" t="n">
        <v>0.631536754635494</v>
      </c>
      <c r="L944" s="16" t="n">
        <v>11.9340440428952</v>
      </c>
      <c r="M944" s="19" t="n">
        <v>0.69786920726377</v>
      </c>
      <c r="N944" s="19" t="n">
        <v>0.659306823466749</v>
      </c>
      <c r="O944" s="19" t="n">
        <v>0.980759012221457</v>
      </c>
      <c r="P944" s="19" t="n">
        <v>0.492321402586988</v>
      </c>
      <c r="Q944" s="17" t="s">
        <v>29</v>
      </c>
      <c r="R944" s="5" t="str">
        <f aca="false">IF(OR(Q944="Steel plate",Q944="Concrete jacket"),"Steel plate or jacket",Q944)</f>
        <v>Monitor</v>
      </c>
      <c r="S944" s="5" t="str">
        <f aca="false">IF(O944&lt;='Tree rules'!$C$4,IF(N944&lt;='Tree rules'!$C$5,IF(P944&lt;='Tree rules'!$C$7,"Monitor","Polymer laminate"),IF(P944&lt;='Tree rules'!$C$8,"Seal cracks","Polymer laminate")),IF(O944&lt;='Tree rules'!$C$6,IF(P944&lt;='Tree rules'!$C$9,"Polymer laminate","Steel plate or jacket"),IF(L944&lt;='Tree rules'!$C$10,"Steel plate or jacket","Polymer laminate")))</f>
        <v>Monitor</v>
      </c>
      <c r="T944" s="5" t="str">
        <f aca="false">IF(S944=R944,"Yes","No")</f>
        <v>Yes</v>
      </c>
    </row>
    <row r="945" customFormat="false" ht="15" hidden="false" customHeight="false" outlineLevel="0" collapsed="false">
      <c r="A945" s="15" t="n">
        <v>1368</v>
      </c>
      <c r="B945" s="16" t="n">
        <v>3.50871920536979</v>
      </c>
      <c r="C945" s="15" t="n">
        <v>230</v>
      </c>
      <c r="D945" s="15" t="n">
        <v>325</v>
      </c>
      <c r="E945" s="15" t="n">
        <v>30</v>
      </c>
      <c r="F945" s="16" t="n">
        <v>0.699968036696473</v>
      </c>
      <c r="G945" s="17" t="s">
        <v>101</v>
      </c>
      <c r="H945" s="18" t="n">
        <v>0.3</v>
      </c>
      <c r="I945" s="18" t="n">
        <v>1</v>
      </c>
      <c r="J945" s="19" t="n">
        <v>0.929260004823165</v>
      </c>
      <c r="K945" s="19" t="n">
        <v>0.511977330215499</v>
      </c>
      <c r="L945" s="16" t="n">
        <v>12.4865452148391</v>
      </c>
      <c r="M945" s="19" t="n">
        <v>0.520208831888736</v>
      </c>
      <c r="N945" s="19" t="n">
        <v>0.63379160396998</v>
      </c>
      <c r="O945" s="19" t="n">
        <v>0.929260004823165</v>
      </c>
      <c r="P945" s="19" t="n">
        <v>0.542026987094993</v>
      </c>
      <c r="Q945" s="17" t="s">
        <v>29</v>
      </c>
      <c r="R945" s="5" t="str">
        <f aca="false">IF(OR(Q945="Steel plate",Q945="Concrete jacket"),"Steel plate or jacket",Q945)</f>
        <v>Monitor</v>
      </c>
      <c r="S945" s="5" t="str">
        <f aca="false">IF(O945&lt;='Tree rules'!$C$4,IF(N945&lt;='Tree rules'!$C$5,IF(P945&lt;='Tree rules'!$C$7,"Monitor","Polymer laminate"),IF(P945&lt;='Tree rules'!$C$8,"Seal cracks","Polymer laminate")),IF(O945&lt;='Tree rules'!$C$6,IF(P945&lt;='Tree rules'!$C$9,"Polymer laminate","Steel plate or jacket"),IF(L945&lt;='Tree rules'!$C$10,"Steel plate or jacket","Polymer laminate")))</f>
        <v>Monitor</v>
      </c>
      <c r="T945" s="5" t="str">
        <f aca="false">IF(S945=R945,"Yes","No")</f>
        <v>Yes</v>
      </c>
    </row>
    <row r="946" customFormat="false" ht="15" hidden="false" customHeight="false" outlineLevel="0" collapsed="false">
      <c r="A946" s="15" t="n">
        <v>1369</v>
      </c>
      <c r="B946" s="16" t="n">
        <v>6.28892888442344</v>
      </c>
      <c r="C946" s="15" t="n">
        <v>300</v>
      </c>
      <c r="D946" s="15" t="n">
        <v>575</v>
      </c>
      <c r="E946" s="15" t="n">
        <v>25</v>
      </c>
      <c r="F946" s="16" t="n">
        <v>0.633465437396808</v>
      </c>
      <c r="G946" s="17" t="s">
        <v>101</v>
      </c>
      <c r="H946" s="18" t="n">
        <v>0.3</v>
      </c>
      <c r="I946" s="18" t="n">
        <v>1</v>
      </c>
      <c r="J946" s="19" t="n">
        <v>0.861484813330258</v>
      </c>
      <c r="K946" s="19" t="n">
        <v>0.541795680446101</v>
      </c>
      <c r="L946" s="16" t="n">
        <v>11.8883343750916</v>
      </c>
      <c r="M946" s="19" t="n">
        <v>0.477470754092341</v>
      </c>
      <c r="N946" s="19" t="n">
        <v>0.567737748275021</v>
      </c>
      <c r="O946" s="19" t="n">
        <v>0.861484813330258</v>
      </c>
      <c r="P946" s="19" t="n">
        <v>0.634566911198666</v>
      </c>
      <c r="Q946" s="17" t="s">
        <v>29</v>
      </c>
      <c r="R946" s="5" t="str">
        <f aca="false">IF(OR(Q946="Steel plate",Q946="Concrete jacket"),"Steel plate or jacket",Q946)</f>
        <v>Monitor</v>
      </c>
      <c r="S946" s="5" t="str">
        <f aca="false">IF(O946&lt;='Tree rules'!$C$4,IF(N946&lt;='Tree rules'!$C$5,IF(P946&lt;='Tree rules'!$C$7,"Monitor","Polymer laminate"),IF(P946&lt;='Tree rules'!$C$8,"Seal cracks","Polymer laminate")),IF(O946&lt;='Tree rules'!$C$6,IF(P946&lt;='Tree rules'!$C$9,"Polymer laminate","Steel plate or jacket"),IF(L946&lt;='Tree rules'!$C$10,"Steel plate or jacket","Polymer laminate")))</f>
        <v>Monitor</v>
      </c>
      <c r="T946" s="5" t="str">
        <f aca="false">IF(S946=R946,"Yes","No")</f>
        <v>Yes</v>
      </c>
    </row>
    <row r="947" customFormat="false" ht="15" hidden="false" customHeight="false" outlineLevel="0" collapsed="false">
      <c r="A947" s="15" t="n">
        <v>1370</v>
      </c>
      <c r="B947" s="16" t="n">
        <v>5.98718407526864</v>
      </c>
      <c r="C947" s="15" t="n">
        <v>300</v>
      </c>
      <c r="D947" s="15" t="n">
        <v>575</v>
      </c>
      <c r="E947" s="15" t="n">
        <v>30</v>
      </c>
      <c r="F947" s="16" t="n">
        <v>0.651951782846131</v>
      </c>
      <c r="G947" s="17" t="s">
        <v>102</v>
      </c>
      <c r="H947" s="18" t="n">
        <v>0.1</v>
      </c>
      <c r="I947" s="18" t="n">
        <v>1.5</v>
      </c>
      <c r="J947" s="19" t="n">
        <v>0.890121562867186</v>
      </c>
      <c r="K947" s="19" t="n">
        <v>0.632646220071082</v>
      </c>
      <c r="L947" s="16" t="n">
        <v>11.6482180452697</v>
      </c>
      <c r="M947" s="19" t="n">
        <v>0.458365489883235</v>
      </c>
      <c r="N947" s="19" t="n">
        <v>2.81949815011601</v>
      </c>
      <c r="O947" s="19" t="n">
        <v>1.05361632322493</v>
      </c>
      <c r="P947" s="19" t="n">
        <v>0.689068024913528</v>
      </c>
      <c r="Q947" s="17" t="s">
        <v>31</v>
      </c>
      <c r="R947" s="5" t="str">
        <f aca="false">IF(OR(Q947="Steel plate",Q947="Concrete jacket"),"Steel plate or jacket",Q947)</f>
        <v>Polymer laminate</v>
      </c>
      <c r="S947" s="5" t="str">
        <f aca="false">IF(O947&lt;='Tree rules'!$C$4,IF(N947&lt;='Tree rules'!$C$5,IF(P947&lt;='Tree rules'!$C$7,"Monitor","Polymer laminate"),IF(P947&lt;='Tree rules'!$C$8,"Seal cracks","Polymer laminate")),IF(O947&lt;='Tree rules'!$C$6,IF(P947&lt;='Tree rules'!$C$9,"Polymer laminate","Steel plate or jacket"),IF(L947&lt;='Tree rules'!$C$10,"Steel plate or jacket","Polymer laminate")))</f>
        <v>Polymer laminate</v>
      </c>
      <c r="T947" s="5" t="str">
        <f aca="false">IF(S947=R947,"Yes","No")</f>
        <v>Yes</v>
      </c>
    </row>
    <row r="948" customFormat="false" ht="15" hidden="false" customHeight="false" outlineLevel="0" collapsed="false">
      <c r="A948" s="15" t="n">
        <v>1371</v>
      </c>
      <c r="B948" s="16" t="n">
        <v>3.88405843521524</v>
      </c>
      <c r="C948" s="15" t="n">
        <v>300</v>
      </c>
      <c r="D948" s="15" t="n">
        <v>325</v>
      </c>
      <c r="E948" s="15" t="n">
        <v>25</v>
      </c>
      <c r="F948" s="16" t="n">
        <v>0.67080270183412</v>
      </c>
      <c r="G948" s="17" t="s">
        <v>101</v>
      </c>
      <c r="H948" s="18" t="n">
        <v>0.3</v>
      </c>
      <c r="I948" s="18" t="n">
        <v>2</v>
      </c>
      <c r="J948" s="19" t="n">
        <v>0.907815302694213</v>
      </c>
      <c r="K948" s="19" t="n">
        <v>0.574899782154041</v>
      </c>
      <c r="L948" s="16" t="n">
        <v>13.8222720114421</v>
      </c>
      <c r="M948" s="19" t="n">
        <v>0.659588170556538</v>
      </c>
      <c r="N948" s="19" t="n">
        <v>0.885258600050336</v>
      </c>
      <c r="O948" s="19" t="n">
        <v>1.29372778563342</v>
      </c>
      <c r="P948" s="19" t="n">
        <v>0.61969740583671</v>
      </c>
      <c r="Q948" s="17" t="s">
        <v>31</v>
      </c>
      <c r="R948" s="5" t="str">
        <f aca="false">IF(OR(Q948="Steel plate",Q948="Concrete jacket"),"Steel plate or jacket",Q948)</f>
        <v>Polymer laminate</v>
      </c>
      <c r="S948" s="5" t="str">
        <f aca="false">IF(O948&lt;='Tree rules'!$C$4,IF(N948&lt;='Tree rules'!$C$5,IF(P948&lt;='Tree rules'!$C$7,"Monitor","Polymer laminate"),IF(P948&lt;='Tree rules'!$C$8,"Seal cracks","Polymer laminate")),IF(O948&lt;='Tree rules'!$C$6,IF(P948&lt;='Tree rules'!$C$9,"Polymer laminate","Steel plate or jacket"),IF(L948&lt;='Tree rules'!$C$10,"Steel plate or jacket","Polymer laminate")))</f>
        <v>Polymer laminate</v>
      </c>
      <c r="T948" s="5" t="str">
        <f aca="false">IF(S948=R948,"Yes","No")</f>
        <v>Yes</v>
      </c>
    </row>
    <row r="949" customFormat="false" ht="15" hidden="false" customHeight="false" outlineLevel="0" collapsed="false">
      <c r="A949" s="15" t="n">
        <v>1372</v>
      </c>
      <c r="B949" s="16" t="n">
        <v>5.05539215741105</v>
      </c>
      <c r="C949" s="15" t="n">
        <v>300</v>
      </c>
      <c r="D949" s="15" t="n">
        <v>425</v>
      </c>
      <c r="E949" s="15" t="n">
        <v>25</v>
      </c>
      <c r="F949" s="16" t="n">
        <v>0.707341881547042</v>
      </c>
      <c r="G949" s="17" t="s">
        <v>103</v>
      </c>
      <c r="H949" s="18" t="n">
        <v>0.2</v>
      </c>
      <c r="I949" s="18" t="n">
        <v>2</v>
      </c>
      <c r="J949" s="19" t="n">
        <v>0.930891531221718</v>
      </c>
      <c r="K949" s="19" t="n">
        <v>0.451423762096555</v>
      </c>
      <c r="L949" s="16" t="n">
        <v>13.3387655868365</v>
      </c>
      <c r="M949" s="19" t="n">
        <v>0.444397546992791</v>
      </c>
      <c r="N949" s="19" t="n">
        <v>1.61585811761101</v>
      </c>
      <c r="O949" s="19" t="n">
        <v>1.44155650531551</v>
      </c>
      <c r="P949" s="19" t="n">
        <v>0.986250030445814</v>
      </c>
      <c r="Q949" s="17" t="s">
        <v>31</v>
      </c>
      <c r="R949" s="5" t="str">
        <f aca="false">IF(OR(Q949="Steel plate",Q949="Concrete jacket"),"Steel plate or jacket",Q949)</f>
        <v>Polymer laminate</v>
      </c>
      <c r="S949" s="5" t="str">
        <f aca="false">IF(O949&lt;='Tree rules'!$C$4,IF(N949&lt;='Tree rules'!$C$5,IF(P949&lt;='Tree rules'!$C$7,"Monitor","Polymer laminate"),IF(P949&lt;='Tree rules'!$C$8,"Seal cracks","Polymer laminate")),IF(O949&lt;='Tree rules'!$C$6,IF(P949&lt;='Tree rules'!$C$9,"Polymer laminate","Steel plate or jacket"),IF(L949&lt;='Tree rules'!$C$10,"Steel plate or jacket","Polymer laminate")))</f>
        <v>Polymer laminate</v>
      </c>
      <c r="T949" s="5" t="str">
        <f aca="false">IF(S949=R949,"Yes","No")</f>
        <v>Yes</v>
      </c>
    </row>
    <row r="950" customFormat="false" ht="15" hidden="false" customHeight="false" outlineLevel="0" collapsed="false">
      <c r="A950" s="15" t="n">
        <v>1373</v>
      </c>
      <c r="B950" s="16" t="n">
        <v>3.22062497896623</v>
      </c>
      <c r="C950" s="15" t="n">
        <v>300</v>
      </c>
      <c r="D950" s="15" t="n">
        <v>300</v>
      </c>
      <c r="E950" s="15" t="n">
        <v>30</v>
      </c>
      <c r="F950" s="16" t="n">
        <v>0.791582400904515</v>
      </c>
      <c r="G950" s="17" t="s">
        <v>101</v>
      </c>
      <c r="H950" s="18" t="n">
        <v>0.3</v>
      </c>
      <c r="I950" s="18" t="n">
        <v>1</v>
      </c>
      <c r="J950" s="19" t="n">
        <v>0.852855720301648</v>
      </c>
      <c r="K950" s="19" t="n">
        <v>0.524476089844447</v>
      </c>
      <c r="L950" s="16" t="n">
        <v>12.6796259014419</v>
      </c>
      <c r="M950" s="19" t="n">
        <v>0.505494145212639</v>
      </c>
      <c r="N950" s="19" t="n">
        <v>0.725102388321593</v>
      </c>
      <c r="O950" s="19" t="n">
        <v>0.852855720301648</v>
      </c>
      <c r="P950" s="19" t="n">
        <v>0.55867690722559</v>
      </c>
      <c r="Q950" s="17" t="s">
        <v>29</v>
      </c>
      <c r="R950" s="5" t="str">
        <f aca="false">IF(OR(Q950="Steel plate",Q950="Concrete jacket"),"Steel plate or jacket",Q950)</f>
        <v>Monitor</v>
      </c>
      <c r="S950" s="5" t="str">
        <f aca="false">IF(O950&lt;='Tree rules'!$C$4,IF(N950&lt;='Tree rules'!$C$5,IF(P950&lt;='Tree rules'!$C$7,"Monitor","Polymer laminate"),IF(P950&lt;='Tree rules'!$C$8,"Seal cracks","Polymer laminate")),IF(O950&lt;='Tree rules'!$C$6,IF(P950&lt;='Tree rules'!$C$9,"Polymer laminate","Steel plate or jacket"),IF(L950&lt;='Tree rules'!$C$10,"Steel plate or jacket","Polymer laminate")))</f>
        <v>Monitor</v>
      </c>
      <c r="T950" s="5" t="str">
        <f aca="false">IF(S950=R950,"Yes","No")</f>
        <v>Yes</v>
      </c>
    </row>
    <row r="951" customFormat="false" ht="15" hidden="false" customHeight="false" outlineLevel="0" collapsed="false">
      <c r="A951" s="15" t="n">
        <v>1374</v>
      </c>
      <c r="B951" s="16" t="n">
        <v>3.68990998205636</v>
      </c>
      <c r="C951" s="15" t="n">
        <v>230</v>
      </c>
      <c r="D951" s="15" t="n">
        <v>325</v>
      </c>
      <c r="E951" s="15" t="n">
        <v>30</v>
      </c>
      <c r="F951" s="16" t="n">
        <v>0.993388981372267</v>
      </c>
      <c r="G951" s="17" t="s">
        <v>102</v>
      </c>
      <c r="H951" s="18" t="n">
        <v>0.1</v>
      </c>
      <c r="I951" s="18" t="n">
        <v>2</v>
      </c>
      <c r="J951" s="19" t="n">
        <v>0.869117631335188</v>
      </c>
      <c r="K951" s="19" t="n">
        <v>0.435788015146727</v>
      </c>
      <c r="L951" s="16" t="n">
        <v>13.9769317502135</v>
      </c>
      <c r="M951" s="19" t="n">
        <v>0.910379244799158</v>
      </c>
      <c r="N951" s="19" t="n">
        <v>3.88302879857082</v>
      </c>
      <c r="O951" s="19" t="n">
        <v>1.35948421518179</v>
      </c>
      <c r="P951" s="19" t="n">
        <v>0.475646232701682</v>
      </c>
      <c r="Q951" s="17" t="s">
        <v>31</v>
      </c>
      <c r="R951" s="5" t="str">
        <f aca="false">IF(OR(Q951="Steel plate",Q951="Concrete jacket"),"Steel plate or jacket",Q951)</f>
        <v>Polymer laminate</v>
      </c>
      <c r="S951" s="5" t="str">
        <f aca="false">IF(O951&lt;='Tree rules'!$C$4,IF(N951&lt;='Tree rules'!$C$5,IF(P951&lt;='Tree rules'!$C$7,"Monitor","Polymer laminate"),IF(P951&lt;='Tree rules'!$C$8,"Seal cracks","Polymer laminate")),IF(O951&lt;='Tree rules'!$C$6,IF(P951&lt;='Tree rules'!$C$9,"Polymer laminate","Steel plate or jacket"),IF(L951&lt;='Tree rules'!$C$10,"Steel plate or jacket","Polymer laminate")))</f>
        <v>Polymer laminate</v>
      </c>
      <c r="T951" s="5" t="str">
        <f aca="false">IF(S951=R951,"Yes","No")</f>
        <v>Yes</v>
      </c>
    </row>
    <row r="952" customFormat="false" ht="15" hidden="false" customHeight="false" outlineLevel="0" collapsed="false">
      <c r="A952" s="15" t="n">
        <v>1375</v>
      </c>
      <c r="B952" s="16" t="n">
        <v>4.51497850564726</v>
      </c>
      <c r="C952" s="15" t="n">
        <v>300</v>
      </c>
      <c r="D952" s="15" t="n">
        <v>400</v>
      </c>
      <c r="E952" s="15" t="n">
        <v>20</v>
      </c>
      <c r="F952" s="16" t="n">
        <v>0.757295404255167</v>
      </c>
      <c r="G952" s="17" t="s">
        <v>101</v>
      </c>
      <c r="H952" s="18" t="n">
        <v>0.3</v>
      </c>
      <c r="I952" s="18" t="n">
        <v>1</v>
      </c>
      <c r="J952" s="19" t="n">
        <v>0.893390253772342</v>
      </c>
      <c r="K952" s="19" t="n">
        <v>0.444913280240219</v>
      </c>
      <c r="L952" s="16" t="n">
        <v>12.754176569625</v>
      </c>
      <c r="M952" s="19" t="n">
        <v>0.485009921815796</v>
      </c>
      <c r="N952" s="19" t="n">
        <v>0.643825299331374</v>
      </c>
      <c r="O952" s="19" t="n">
        <v>0.893390253772342</v>
      </c>
      <c r="P952" s="19" t="n">
        <v>0.71063326476231</v>
      </c>
      <c r="Q952" s="17" t="s">
        <v>29</v>
      </c>
      <c r="R952" s="5" t="str">
        <f aca="false">IF(OR(Q952="Steel plate",Q952="Concrete jacket"),"Steel plate or jacket",Q952)</f>
        <v>Monitor</v>
      </c>
      <c r="S952" s="5" t="str">
        <f aca="false">IF(O952&lt;='Tree rules'!$C$4,IF(N952&lt;='Tree rules'!$C$5,IF(P952&lt;='Tree rules'!$C$7,"Monitor","Polymer laminate"),IF(P952&lt;='Tree rules'!$C$8,"Seal cracks","Polymer laminate")),IF(O952&lt;='Tree rules'!$C$6,IF(P952&lt;='Tree rules'!$C$9,"Polymer laminate","Steel plate or jacket"),IF(L952&lt;='Tree rules'!$C$10,"Steel plate or jacket","Polymer laminate")))</f>
        <v>Monitor</v>
      </c>
      <c r="T952" s="5" t="str">
        <f aca="false">IF(S952=R952,"Yes","No")</f>
        <v>Yes</v>
      </c>
    </row>
    <row r="953" customFormat="false" ht="15" hidden="false" customHeight="false" outlineLevel="0" collapsed="false">
      <c r="A953" s="15" t="n">
        <v>1376</v>
      </c>
      <c r="B953" s="16" t="n">
        <v>7.69929997125671</v>
      </c>
      <c r="C953" s="15" t="n">
        <v>300</v>
      </c>
      <c r="D953" s="15" t="n">
        <v>625</v>
      </c>
      <c r="E953" s="15" t="n">
        <v>30</v>
      </c>
      <c r="F953" s="16" t="n">
        <v>0.578762031749415</v>
      </c>
      <c r="G953" s="17" t="s">
        <v>103</v>
      </c>
      <c r="H953" s="18" t="n">
        <v>0.2</v>
      </c>
      <c r="I953" s="18" t="n">
        <v>1</v>
      </c>
      <c r="J953" s="19" t="n">
        <v>0.855826757679459</v>
      </c>
      <c r="K953" s="19" t="n">
        <v>0.507821774795133</v>
      </c>
      <c r="L953" s="16" t="n">
        <v>13.2975819883536</v>
      </c>
      <c r="M953" s="19" t="n">
        <v>0.50599518356095</v>
      </c>
      <c r="N953" s="19" t="n">
        <v>0.837309236578537</v>
      </c>
      <c r="O953" s="19" t="n">
        <v>0.855826757679459</v>
      </c>
      <c r="P953" s="19" t="n">
        <v>0.580037752399249</v>
      </c>
      <c r="Q953" s="17" t="s">
        <v>29</v>
      </c>
      <c r="R953" s="5" t="str">
        <f aca="false">IF(OR(Q953="Steel plate",Q953="Concrete jacket"),"Steel plate or jacket",Q953)</f>
        <v>Monitor</v>
      </c>
      <c r="S953" s="5" t="str">
        <f aca="false">IF(O953&lt;='Tree rules'!$C$4,IF(N953&lt;='Tree rules'!$C$5,IF(P953&lt;='Tree rules'!$C$7,"Monitor","Polymer laminate"),IF(P953&lt;='Tree rules'!$C$8,"Seal cracks","Polymer laminate")),IF(O953&lt;='Tree rules'!$C$6,IF(P953&lt;='Tree rules'!$C$9,"Polymer laminate","Steel plate or jacket"),IF(L953&lt;='Tree rules'!$C$10,"Steel plate or jacket","Polymer laminate")))</f>
        <v>Monitor</v>
      </c>
      <c r="T953" s="5" t="str">
        <f aca="false">IF(S953=R953,"Yes","No")</f>
        <v>Yes</v>
      </c>
    </row>
    <row r="954" customFormat="false" ht="15" hidden="false" customHeight="false" outlineLevel="0" collapsed="false">
      <c r="A954" s="15" t="n">
        <v>1377</v>
      </c>
      <c r="B954" s="16" t="n">
        <v>4.7931626799667</v>
      </c>
      <c r="C954" s="15" t="n">
        <v>230</v>
      </c>
      <c r="D954" s="15" t="n">
        <v>425</v>
      </c>
      <c r="E954" s="15" t="n">
        <v>30</v>
      </c>
      <c r="F954" s="16" t="n">
        <v>0.724620609754306</v>
      </c>
      <c r="G954" s="17" t="s">
        <v>103</v>
      </c>
      <c r="H954" s="18" t="n">
        <v>0.2</v>
      </c>
      <c r="I954" s="18" t="n">
        <v>1</v>
      </c>
      <c r="J954" s="19" t="n">
        <v>0.933896537285104</v>
      </c>
      <c r="K954" s="19" t="n">
        <v>0.636151309089663</v>
      </c>
      <c r="L954" s="16" t="n">
        <v>12.7139593633069</v>
      </c>
      <c r="M954" s="19" t="n">
        <v>0.820857268521752</v>
      </c>
      <c r="N954" s="19" t="n">
        <v>1.24684419104771</v>
      </c>
      <c r="O954" s="19" t="n">
        <v>0.933896537285104</v>
      </c>
      <c r="P954" s="19" t="n">
        <v>0.451759311582244</v>
      </c>
      <c r="Q954" s="17" t="s">
        <v>30</v>
      </c>
      <c r="R954" s="5" t="str">
        <f aca="false">IF(OR(Q954="Steel plate",Q954="Concrete jacket"),"Steel plate or jacket",Q954)</f>
        <v>Seal cracks</v>
      </c>
      <c r="S954" s="5" t="str">
        <f aca="false">IF(O954&lt;='Tree rules'!$C$4,IF(N954&lt;='Tree rules'!$C$5,IF(P954&lt;='Tree rules'!$C$7,"Monitor","Polymer laminate"),IF(P954&lt;='Tree rules'!$C$8,"Seal cracks","Polymer laminate")),IF(O954&lt;='Tree rules'!$C$6,IF(P954&lt;='Tree rules'!$C$9,"Polymer laminate","Steel plate or jacket"),IF(L954&lt;='Tree rules'!$C$10,"Steel plate or jacket","Polymer laminate")))</f>
        <v>Seal cracks</v>
      </c>
      <c r="T954" s="5" t="str">
        <f aca="false">IF(S954=R954,"Yes","No")</f>
        <v>Yes</v>
      </c>
    </row>
    <row r="955" customFormat="false" ht="15" hidden="false" customHeight="false" outlineLevel="0" collapsed="false">
      <c r="A955" s="15" t="n">
        <v>1378</v>
      </c>
      <c r="B955" s="16" t="n">
        <v>3.44082013690614</v>
      </c>
      <c r="C955" s="15" t="n">
        <v>230</v>
      </c>
      <c r="D955" s="15" t="n">
        <v>300</v>
      </c>
      <c r="E955" s="15" t="n">
        <v>25</v>
      </c>
      <c r="F955" s="16" t="n">
        <v>0.688332522525665</v>
      </c>
      <c r="G955" s="17" t="s">
        <v>101</v>
      </c>
      <c r="H955" s="18" t="n">
        <v>0.3</v>
      </c>
      <c r="I955" s="18" t="n">
        <v>2</v>
      </c>
      <c r="J955" s="19" t="n">
        <v>0.978815310312034</v>
      </c>
      <c r="K955" s="19" t="n">
        <v>0.430315448029668</v>
      </c>
      <c r="L955" s="16" t="n">
        <v>13.5465359720714</v>
      </c>
      <c r="M955" s="19" t="n">
        <v>0.660702342422734</v>
      </c>
      <c r="N955" s="19" t="n">
        <v>1.44431780486209</v>
      </c>
      <c r="O955" s="19" t="n">
        <v>1.53643127182885</v>
      </c>
      <c r="P955" s="19" t="n">
        <v>0.59634240393256</v>
      </c>
      <c r="Q955" s="17" t="s">
        <v>31</v>
      </c>
      <c r="R955" s="5" t="str">
        <f aca="false">IF(OR(Q955="Steel plate",Q955="Concrete jacket"),"Steel plate or jacket",Q955)</f>
        <v>Polymer laminate</v>
      </c>
      <c r="S955" s="5" t="str">
        <f aca="false">IF(O955&lt;='Tree rules'!$C$4,IF(N955&lt;='Tree rules'!$C$5,IF(P955&lt;='Tree rules'!$C$7,"Monitor","Polymer laminate"),IF(P955&lt;='Tree rules'!$C$8,"Seal cracks","Polymer laminate")),IF(O955&lt;='Tree rules'!$C$6,IF(P955&lt;='Tree rules'!$C$9,"Polymer laminate","Steel plate or jacket"),IF(L955&lt;='Tree rules'!$C$10,"Steel plate or jacket","Polymer laminate")))</f>
        <v>Polymer laminate</v>
      </c>
      <c r="T955" s="5" t="str">
        <f aca="false">IF(S955=R955,"Yes","No")</f>
        <v>Yes</v>
      </c>
    </row>
    <row r="956" customFormat="false" ht="15" hidden="false" customHeight="false" outlineLevel="0" collapsed="false">
      <c r="A956" s="15" t="n">
        <v>1379</v>
      </c>
      <c r="B956" s="16" t="n">
        <v>4.71893823134857</v>
      </c>
      <c r="C956" s="15" t="n">
        <v>230</v>
      </c>
      <c r="D956" s="15" t="n">
        <v>375</v>
      </c>
      <c r="E956" s="15" t="n">
        <v>25</v>
      </c>
      <c r="F956" s="16" t="n">
        <v>0.594232683721175</v>
      </c>
      <c r="G956" s="17" t="s">
        <v>101</v>
      </c>
      <c r="H956" s="18" t="n">
        <v>0.3</v>
      </c>
      <c r="I956" s="18" t="n">
        <v>1</v>
      </c>
      <c r="J956" s="19" t="n">
        <v>0.95112011235204</v>
      </c>
      <c r="K956" s="19" t="n">
        <v>0.582508437223724</v>
      </c>
      <c r="L956" s="16" t="n">
        <v>14.2566109708416</v>
      </c>
      <c r="M956" s="19" t="n">
        <v>0.733986144580636</v>
      </c>
      <c r="N956" s="19" t="n">
        <v>0.594470385961681</v>
      </c>
      <c r="O956" s="19" t="n">
        <v>0.95112011235204</v>
      </c>
      <c r="P956" s="19" t="n">
        <v>0.480543940850652</v>
      </c>
      <c r="Q956" s="17" t="s">
        <v>29</v>
      </c>
      <c r="R956" s="5" t="str">
        <f aca="false">IF(OR(Q956="Steel plate",Q956="Concrete jacket"),"Steel plate or jacket",Q956)</f>
        <v>Monitor</v>
      </c>
      <c r="S956" s="5" t="str">
        <f aca="false">IF(O956&lt;='Tree rules'!$C$4,IF(N956&lt;='Tree rules'!$C$5,IF(P956&lt;='Tree rules'!$C$7,"Monitor","Polymer laminate"),IF(P956&lt;='Tree rules'!$C$8,"Seal cracks","Polymer laminate")),IF(O956&lt;='Tree rules'!$C$6,IF(P956&lt;='Tree rules'!$C$9,"Polymer laminate","Steel plate or jacket"),IF(L956&lt;='Tree rules'!$C$10,"Steel plate or jacket","Polymer laminate")))</f>
        <v>Monitor</v>
      </c>
      <c r="T956" s="5" t="str">
        <f aca="false">IF(S956=R956,"Yes","No")</f>
        <v>Yes</v>
      </c>
    </row>
    <row r="957" customFormat="false" ht="15" hidden="false" customHeight="false" outlineLevel="0" collapsed="false">
      <c r="A957" s="15" t="n">
        <v>1381</v>
      </c>
      <c r="B957" s="16" t="n">
        <v>6.72626467408893</v>
      </c>
      <c r="C957" s="15" t="n">
        <v>230</v>
      </c>
      <c r="D957" s="15" t="n">
        <v>600</v>
      </c>
      <c r="E957" s="15" t="n">
        <v>30</v>
      </c>
      <c r="F957" s="16" t="n">
        <v>0.742342309449384</v>
      </c>
      <c r="G957" s="17" t="s">
        <v>101</v>
      </c>
      <c r="H957" s="18" t="n">
        <v>0.3</v>
      </c>
      <c r="I957" s="18" t="n">
        <v>1.5</v>
      </c>
      <c r="J957" s="19" t="n">
        <v>0.899794557654059</v>
      </c>
      <c r="K957" s="19" t="n">
        <v>0.648437915394987</v>
      </c>
      <c r="L957" s="16" t="n">
        <v>12.1852620907408</v>
      </c>
      <c r="M957" s="19" t="n">
        <v>0.44884699353696</v>
      </c>
      <c r="N957" s="19" t="n">
        <v>0.767449192483973</v>
      </c>
      <c r="O957" s="19" t="n">
        <v>1.05796138285661</v>
      </c>
      <c r="P957" s="19" t="n">
        <v>0.898000364362763</v>
      </c>
      <c r="Q957" s="17" t="s">
        <v>31</v>
      </c>
      <c r="R957" s="5" t="str">
        <f aca="false">IF(OR(Q957="Steel plate",Q957="Concrete jacket"),"Steel plate or jacket",Q957)</f>
        <v>Polymer laminate</v>
      </c>
      <c r="S957" s="5" t="str">
        <f aca="false">IF(O957&lt;='Tree rules'!$C$4,IF(N957&lt;='Tree rules'!$C$5,IF(P957&lt;='Tree rules'!$C$7,"Monitor","Polymer laminate"),IF(P957&lt;='Tree rules'!$C$8,"Seal cracks","Polymer laminate")),IF(O957&lt;='Tree rules'!$C$6,IF(P957&lt;='Tree rules'!$C$9,"Polymer laminate","Steel plate or jacket"),IF(L957&lt;='Tree rules'!$C$10,"Steel plate or jacket","Polymer laminate")))</f>
        <v>Polymer laminate</v>
      </c>
      <c r="T957" s="5" t="str">
        <f aca="false">IF(S957=R957,"Yes","No")</f>
        <v>Yes</v>
      </c>
    </row>
    <row r="958" customFormat="false" ht="15" hidden="false" customHeight="false" outlineLevel="0" collapsed="false">
      <c r="A958" s="15" t="n">
        <v>1382</v>
      </c>
      <c r="B958" s="16" t="n">
        <v>3.32081415827432</v>
      </c>
      <c r="C958" s="15" t="n">
        <v>230</v>
      </c>
      <c r="D958" s="15" t="n">
        <v>300</v>
      </c>
      <c r="E958" s="15" t="n">
        <v>30</v>
      </c>
      <c r="F958" s="16" t="n">
        <v>0.576243217710084</v>
      </c>
      <c r="G958" s="17" t="s">
        <v>103</v>
      </c>
      <c r="H958" s="18" t="n">
        <v>0.2</v>
      </c>
      <c r="I958" s="18" t="n">
        <v>1</v>
      </c>
      <c r="J958" s="19" t="n">
        <v>0.924724382854778</v>
      </c>
      <c r="K958" s="19" t="n">
        <v>0.528444947691181</v>
      </c>
      <c r="L958" s="16" t="n">
        <v>12.9719303057591</v>
      </c>
      <c r="M958" s="19" t="n">
        <v>0.371743054704614</v>
      </c>
      <c r="N958" s="19" t="n">
        <v>1.0663959441442</v>
      </c>
      <c r="O958" s="19" t="n">
        <v>0.924724382854778</v>
      </c>
      <c r="P958" s="19" t="n">
        <v>0.628615569815402</v>
      </c>
      <c r="Q958" s="17" t="s">
        <v>30</v>
      </c>
      <c r="R958" s="5" t="str">
        <f aca="false">IF(OR(Q958="Steel plate",Q958="Concrete jacket"),"Steel plate or jacket",Q958)</f>
        <v>Seal cracks</v>
      </c>
      <c r="S958" s="5" t="str">
        <f aca="false">IF(O958&lt;='Tree rules'!$C$4,IF(N958&lt;='Tree rules'!$C$5,IF(P958&lt;='Tree rules'!$C$7,"Monitor","Polymer laminate"),IF(P958&lt;='Tree rules'!$C$8,"Seal cracks","Polymer laminate")),IF(O958&lt;='Tree rules'!$C$6,IF(P958&lt;='Tree rules'!$C$9,"Polymer laminate","Steel plate or jacket"),IF(L958&lt;='Tree rules'!$C$10,"Steel plate or jacket","Polymer laminate")))</f>
        <v>Seal cracks</v>
      </c>
      <c r="T958" s="5" t="str">
        <f aca="false">IF(S958=R958,"Yes","No")</f>
        <v>Yes</v>
      </c>
    </row>
    <row r="959" customFormat="false" ht="15" hidden="false" customHeight="false" outlineLevel="0" collapsed="false">
      <c r="A959" s="15" t="n">
        <v>1384</v>
      </c>
      <c r="B959" s="16" t="n">
        <v>3.34541036227716</v>
      </c>
      <c r="C959" s="15" t="n">
        <v>230</v>
      </c>
      <c r="D959" s="15" t="n">
        <v>325</v>
      </c>
      <c r="E959" s="15" t="n">
        <v>20</v>
      </c>
      <c r="F959" s="16" t="n">
        <v>0.699968036696473</v>
      </c>
      <c r="G959" s="17" t="s">
        <v>101</v>
      </c>
      <c r="H959" s="18" t="n">
        <v>0.3</v>
      </c>
      <c r="I959" s="18" t="n">
        <v>1</v>
      </c>
      <c r="J959" s="19" t="n">
        <v>0.96435181639215</v>
      </c>
      <c r="K959" s="19" t="n">
        <v>0.632223236301241</v>
      </c>
      <c r="L959" s="16" t="n">
        <v>11.905374954723</v>
      </c>
      <c r="M959" s="19" t="n">
        <v>0.280312636071245</v>
      </c>
      <c r="N959" s="19" t="n">
        <v>0.686849837380676</v>
      </c>
      <c r="O959" s="19" t="n">
        <v>0.96435181639215</v>
      </c>
      <c r="P959" s="19" t="n">
        <v>1.2247965620816</v>
      </c>
      <c r="Q959" s="17" t="s">
        <v>31</v>
      </c>
      <c r="R959" s="5" t="str">
        <f aca="false">IF(OR(Q959="Steel plate",Q959="Concrete jacket"),"Steel plate or jacket",Q959)</f>
        <v>Polymer laminate</v>
      </c>
      <c r="S959" s="5" t="str">
        <f aca="false">IF(O959&lt;='Tree rules'!$C$4,IF(N959&lt;='Tree rules'!$C$5,IF(P959&lt;='Tree rules'!$C$7,"Monitor","Polymer laminate"),IF(P959&lt;='Tree rules'!$C$8,"Seal cracks","Polymer laminate")),IF(O959&lt;='Tree rules'!$C$6,IF(P959&lt;='Tree rules'!$C$9,"Polymer laminate","Steel plate or jacket"),IF(L959&lt;='Tree rules'!$C$10,"Steel plate or jacket","Polymer laminate")))</f>
        <v>Polymer laminate</v>
      </c>
      <c r="T959" s="5" t="str">
        <f aca="false">IF(S959=R959,"Yes","No")</f>
        <v>Yes</v>
      </c>
    </row>
    <row r="960" customFormat="false" ht="15" hidden="false" customHeight="false" outlineLevel="0" collapsed="false">
      <c r="A960" s="15" t="n">
        <v>1386</v>
      </c>
      <c r="B960" s="16" t="n">
        <v>6.39455572744894</v>
      </c>
      <c r="C960" s="15" t="n">
        <v>300</v>
      </c>
      <c r="D960" s="15" t="n">
        <v>600</v>
      </c>
      <c r="E960" s="15" t="n">
        <v>25</v>
      </c>
      <c r="F960" s="16" t="n">
        <v>0.780035419885734</v>
      </c>
      <c r="G960" s="17" t="s">
        <v>102</v>
      </c>
      <c r="H960" s="18" t="n">
        <v>0.1</v>
      </c>
      <c r="I960" s="18" t="n">
        <v>1.5</v>
      </c>
      <c r="J960" s="19" t="n">
        <v>0.860957722143784</v>
      </c>
      <c r="K960" s="19" t="n">
        <v>0.607706547309024</v>
      </c>
      <c r="L960" s="16" t="n">
        <v>11.9079250045604</v>
      </c>
      <c r="M960" s="19" t="n">
        <v>0.882633958094062</v>
      </c>
      <c r="N960" s="19" t="n">
        <v>2.58535536583517</v>
      </c>
      <c r="O960" s="19" t="n">
        <v>1.02983176086416</v>
      </c>
      <c r="P960" s="19" t="n">
        <v>0.457865930370232</v>
      </c>
      <c r="Q960" s="17" t="s">
        <v>31</v>
      </c>
      <c r="R960" s="5" t="str">
        <f aca="false">IF(OR(Q960="Steel plate",Q960="Concrete jacket"),"Steel plate or jacket",Q960)</f>
        <v>Polymer laminate</v>
      </c>
      <c r="S960" s="5" t="str">
        <f aca="false">IF(O960&lt;='Tree rules'!$C$4,IF(N960&lt;='Tree rules'!$C$5,IF(P960&lt;='Tree rules'!$C$7,"Monitor","Polymer laminate"),IF(P960&lt;='Tree rules'!$C$8,"Seal cracks","Polymer laminate")),IF(O960&lt;='Tree rules'!$C$6,IF(P960&lt;='Tree rules'!$C$9,"Polymer laminate","Steel plate or jacket"),IF(L960&lt;='Tree rules'!$C$10,"Steel plate or jacket","Polymer laminate")))</f>
        <v>Polymer laminate</v>
      </c>
      <c r="T960" s="5" t="str">
        <f aca="false">IF(S960=R960,"Yes","No")</f>
        <v>Yes</v>
      </c>
    </row>
    <row r="961" customFormat="false" ht="15" hidden="false" customHeight="false" outlineLevel="0" collapsed="false">
      <c r="A961" s="15" t="n">
        <v>1387</v>
      </c>
      <c r="B961" s="16" t="n">
        <v>3.39979882913967</v>
      </c>
      <c r="C961" s="15" t="n">
        <v>300</v>
      </c>
      <c r="D961" s="15" t="n">
        <v>325</v>
      </c>
      <c r="E961" s="15" t="n">
        <v>20</v>
      </c>
      <c r="F961" s="16" t="n">
        <v>0.67080270183412</v>
      </c>
      <c r="G961" s="17" t="s">
        <v>101</v>
      </c>
      <c r="H961" s="18" t="n">
        <v>0.3</v>
      </c>
      <c r="I961" s="18" t="n">
        <v>2</v>
      </c>
      <c r="J961" s="19" t="n">
        <v>0.940333856870179</v>
      </c>
      <c r="K961" s="19" t="n">
        <v>0.512815071842621</v>
      </c>
      <c r="L961" s="16" t="n">
        <v>12.0989282175789</v>
      </c>
      <c r="M961" s="19" t="n">
        <v>0.624568765296415</v>
      </c>
      <c r="N961" s="19" t="n">
        <v>0.95662554367969</v>
      </c>
      <c r="O961" s="19" t="n">
        <v>1.39845033937343</v>
      </c>
      <c r="P961" s="19" t="n">
        <v>0.626498127183393</v>
      </c>
      <c r="Q961" s="17" t="s">
        <v>31</v>
      </c>
      <c r="R961" s="5" t="str">
        <f aca="false">IF(OR(Q961="Steel plate",Q961="Concrete jacket"),"Steel plate or jacket",Q961)</f>
        <v>Polymer laminate</v>
      </c>
      <c r="S961" s="5" t="str">
        <f aca="false">IF(O961&lt;='Tree rules'!$C$4,IF(N961&lt;='Tree rules'!$C$5,IF(P961&lt;='Tree rules'!$C$7,"Monitor","Polymer laminate"),IF(P961&lt;='Tree rules'!$C$8,"Seal cracks","Polymer laminate")),IF(O961&lt;='Tree rules'!$C$6,IF(P961&lt;='Tree rules'!$C$9,"Polymer laminate","Steel plate or jacket"),IF(L961&lt;='Tree rules'!$C$10,"Steel plate or jacket","Polymer laminate")))</f>
        <v>Steel plate or jacket</v>
      </c>
      <c r="T961" s="5" t="str">
        <f aca="false">IF(S961=R961,"Yes","No")</f>
        <v>No</v>
      </c>
    </row>
    <row r="962" customFormat="false" ht="15" hidden="false" customHeight="false" outlineLevel="0" collapsed="false">
      <c r="A962" s="15" t="n">
        <v>1388</v>
      </c>
      <c r="B962" s="16" t="n">
        <v>3.03836412769712</v>
      </c>
      <c r="C962" s="15" t="n">
        <v>230</v>
      </c>
      <c r="D962" s="15" t="n">
        <v>300</v>
      </c>
      <c r="E962" s="15" t="n">
        <v>30</v>
      </c>
      <c r="F962" s="16" t="n">
        <v>0.768324290280112</v>
      </c>
      <c r="G962" s="17" t="s">
        <v>103</v>
      </c>
      <c r="H962" s="18" t="n">
        <v>0.2</v>
      </c>
      <c r="I962" s="18" t="n">
        <v>1</v>
      </c>
      <c r="J962" s="19" t="n">
        <v>0.917319598412307</v>
      </c>
      <c r="K962" s="19" t="n">
        <v>0.606705904358143</v>
      </c>
      <c r="L962" s="16" t="n">
        <v>11.8686098738169</v>
      </c>
      <c r="M962" s="19" t="n">
        <v>0.286374781593274</v>
      </c>
      <c r="N962" s="19" t="n">
        <v>1.00026564838381</v>
      </c>
      <c r="O962" s="19" t="n">
        <v>0.917319598412307</v>
      </c>
      <c r="P962" s="19" t="n">
        <v>1.00513052052653</v>
      </c>
      <c r="Q962" s="17" t="s">
        <v>31</v>
      </c>
      <c r="R962" s="5" t="str">
        <f aca="false">IF(OR(Q962="Steel plate",Q962="Concrete jacket"),"Steel plate or jacket",Q962)</f>
        <v>Polymer laminate</v>
      </c>
      <c r="S962" s="5" t="str">
        <f aca="false">IF(O962&lt;='Tree rules'!$C$4,IF(N962&lt;='Tree rules'!$C$5,IF(P962&lt;='Tree rules'!$C$7,"Monitor","Polymer laminate"),IF(P962&lt;='Tree rules'!$C$8,"Seal cracks","Polymer laminate")),IF(O962&lt;='Tree rules'!$C$6,IF(P962&lt;='Tree rules'!$C$9,"Polymer laminate","Steel plate or jacket"),IF(L962&lt;='Tree rules'!$C$10,"Steel plate or jacket","Polymer laminate")))</f>
        <v>Polymer laminate</v>
      </c>
      <c r="T962" s="5" t="str">
        <f aca="false">IF(S962=R962,"Yes","No")</f>
        <v>Yes</v>
      </c>
    </row>
    <row r="963" customFormat="false" ht="15" hidden="false" customHeight="false" outlineLevel="0" collapsed="false">
      <c r="A963" s="15" t="n">
        <v>1389</v>
      </c>
      <c r="B963" s="16" t="n">
        <v>6.96646005316706</v>
      </c>
      <c r="C963" s="15" t="n">
        <v>300</v>
      </c>
      <c r="D963" s="15" t="n">
        <v>625</v>
      </c>
      <c r="E963" s="15" t="n">
        <v>20</v>
      </c>
      <c r="F963" s="16" t="n">
        <v>0.725960174139756</v>
      </c>
      <c r="G963" s="17" t="s">
        <v>101</v>
      </c>
      <c r="H963" s="18" t="n">
        <v>0.3</v>
      </c>
      <c r="I963" s="18" t="n">
        <v>2</v>
      </c>
      <c r="J963" s="19" t="n">
        <v>0.867483495496699</v>
      </c>
      <c r="K963" s="19" t="n">
        <v>0.576978903804346</v>
      </c>
      <c r="L963" s="16" t="n">
        <v>12.0735876138077</v>
      </c>
      <c r="M963" s="19" t="n">
        <v>0.921053837730306</v>
      </c>
      <c r="N963" s="19" t="n">
        <v>0.793382043921638</v>
      </c>
      <c r="O963" s="19" t="n">
        <v>1.23444731469335</v>
      </c>
      <c r="P963" s="19" t="n">
        <v>0.523568930679058</v>
      </c>
      <c r="Q963" s="17" t="s">
        <v>31</v>
      </c>
      <c r="R963" s="5" t="str">
        <f aca="false">IF(OR(Q963="Steel plate",Q963="Concrete jacket"),"Steel plate or jacket",Q963)</f>
        <v>Polymer laminate</v>
      </c>
      <c r="S963" s="5" t="str">
        <f aca="false">IF(O963&lt;='Tree rules'!$C$4,IF(N963&lt;='Tree rules'!$C$5,IF(P963&lt;='Tree rules'!$C$7,"Monitor","Polymer laminate"),IF(P963&lt;='Tree rules'!$C$8,"Seal cracks","Polymer laminate")),IF(O963&lt;='Tree rules'!$C$6,IF(P963&lt;='Tree rules'!$C$9,"Polymer laminate","Steel plate or jacket"),IF(L963&lt;='Tree rules'!$C$10,"Steel plate or jacket","Polymer laminate")))</f>
        <v>Polymer laminate</v>
      </c>
      <c r="T963" s="5" t="str">
        <f aca="false">IF(S963=R963,"Yes","No")</f>
        <v>Yes</v>
      </c>
    </row>
    <row r="964" customFormat="false" ht="15" hidden="false" customHeight="false" outlineLevel="0" collapsed="false">
      <c r="A964" s="15" t="n">
        <v>1390</v>
      </c>
      <c r="B964" s="16" t="n">
        <v>4.27563149032163</v>
      </c>
      <c r="C964" s="15" t="n">
        <v>300</v>
      </c>
      <c r="D964" s="15" t="n">
        <v>400</v>
      </c>
      <c r="E964" s="15" t="n">
        <v>30</v>
      </c>
      <c r="F964" s="16" t="n">
        <v>0.790804050461148</v>
      </c>
      <c r="G964" s="17" t="s">
        <v>102</v>
      </c>
      <c r="H964" s="18" t="n">
        <v>0.1</v>
      </c>
      <c r="I964" s="18" t="n">
        <v>1</v>
      </c>
      <c r="J964" s="19" t="n">
        <v>0.956380034440136</v>
      </c>
      <c r="K964" s="19" t="n">
        <v>0.514836784249257</v>
      </c>
      <c r="L964" s="16" t="n">
        <v>12.6124822723352</v>
      </c>
      <c r="M964" s="19" t="n">
        <v>0.748771697597419</v>
      </c>
      <c r="N964" s="19" t="n">
        <v>2.61153459192348</v>
      </c>
      <c r="O964" s="19" t="n">
        <v>0.956380034440136</v>
      </c>
      <c r="P964" s="19" t="n">
        <v>0.434575314867607</v>
      </c>
      <c r="Q964" s="17" t="s">
        <v>30</v>
      </c>
      <c r="R964" s="5" t="str">
        <f aca="false">IF(OR(Q964="Steel plate",Q964="Concrete jacket"),"Steel plate or jacket",Q964)</f>
        <v>Seal cracks</v>
      </c>
      <c r="S964" s="5" t="str">
        <f aca="false">IF(O964&lt;='Tree rules'!$C$4,IF(N964&lt;='Tree rules'!$C$5,IF(P964&lt;='Tree rules'!$C$7,"Monitor","Polymer laminate"),IF(P964&lt;='Tree rules'!$C$8,"Seal cracks","Polymer laminate")),IF(O964&lt;='Tree rules'!$C$6,IF(P964&lt;='Tree rules'!$C$9,"Polymer laminate","Steel plate or jacket"),IF(L964&lt;='Tree rules'!$C$10,"Steel plate or jacket","Polymer laminate")))</f>
        <v>Seal cracks</v>
      </c>
      <c r="T964" s="5" t="str">
        <f aca="false">IF(S964=R964,"Yes","No")</f>
        <v>Yes</v>
      </c>
    </row>
    <row r="965" customFormat="false" ht="15" hidden="false" customHeight="false" outlineLevel="0" collapsed="false">
      <c r="A965" s="15" t="n">
        <v>1391</v>
      </c>
      <c r="B965" s="16" t="n">
        <v>3.98925096603674</v>
      </c>
      <c r="C965" s="15" t="n">
        <v>300</v>
      </c>
      <c r="D965" s="15" t="n">
        <v>375</v>
      </c>
      <c r="E965" s="15" t="n">
        <v>20</v>
      </c>
      <c r="F965" s="16" t="n">
        <v>0.611130485804701</v>
      </c>
      <c r="G965" s="17" t="s">
        <v>101</v>
      </c>
      <c r="H965" s="18" t="n">
        <v>0.3</v>
      </c>
      <c r="I965" s="18" t="n">
        <v>1</v>
      </c>
      <c r="J965" s="19" t="n">
        <v>0.951541831186553</v>
      </c>
      <c r="K965" s="19" t="n">
        <v>0.405489162569682</v>
      </c>
      <c r="L965" s="16" t="n">
        <v>12.1253828754916</v>
      </c>
      <c r="M965" s="19" t="n">
        <v>0.339242815205228</v>
      </c>
      <c r="N965" s="19" t="n">
        <v>0.824506860386346</v>
      </c>
      <c r="O965" s="19" t="n">
        <v>0.951541831186553</v>
      </c>
      <c r="P965" s="19" t="n">
        <v>0.797036118718245</v>
      </c>
      <c r="Q965" s="17" t="s">
        <v>29</v>
      </c>
      <c r="R965" s="5" t="str">
        <f aca="false">IF(OR(Q965="Steel plate",Q965="Concrete jacket"),"Steel plate or jacket",Q965)</f>
        <v>Monitor</v>
      </c>
      <c r="S965" s="5" t="str">
        <f aca="false">IF(O965&lt;='Tree rules'!$C$4,IF(N965&lt;='Tree rules'!$C$5,IF(P965&lt;='Tree rules'!$C$7,"Monitor","Polymer laminate"),IF(P965&lt;='Tree rules'!$C$8,"Seal cracks","Polymer laminate")),IF(O965&lt;='Tree rules'!$C$6,IF(P965&lt;='Tree rules'!$C$9,"Polymer laminate","Steel plate or jacket"),IF(L965&lt;='Tree rules'!$C$10,"Steel plate or jacket","Polymer laminate")))</f>
        <v>Monitor</v>
      </c>
      <c r="T965" s="5" t="str">
        <f aca="false">IF(S965=R965,"Yes","No")</f>
        <v>Yes</v>
      </c>
    </row>
    <row r="966" customFormat="false" ht="15" hidden="false" customHeight="false" outlineLevel="0" collapsed="false">
      <c r="A966" s="15" t="n">
        <v>1392</v>
      </c>
      <c r="B966" s="16" t="n">
        <v>5.1720244725991</v>
      </c>
      <c r="C966" s="15" t="n">
        <v>300</v>
      </c>
      <c r="D966" s="15" t="n">
        <v>450</v>
      </c>
      <c r="E966" s="15" t="n">
        <v>20</v>
      </c>
      <c r="F966" s="16" t="n">
        <v>0.663570725510715</v>
      </c>
      <c r="G966" s="17" t="s">
        <v>101</v>
      </c>
      <c r="H966" s="18" t="n">
        <v>0.3</v>
      </c>
      <c r="I966" s="18" t="n">
        <v>1</v>
      </c>
      <c r="J966" s="19" t="n">
        <v>0.953521368164523</v>
      </c>
      <c r="K966" s="19" t="n">
        <v>0.479334853120171</v>
      </c>
      <c r="L966" s="16" t="n">
        <v>12.8020407737601</v>
      </c>
      <c r="M966" s="19" t="n">
        <v>0.747184393999659</v>
      </c>
      <c r="N966" s="19" t="n">
        <v>0.640927233032341</v>
      </c>
      <c r="O966" s="19" t="n">
        <v>0.953521368164523</v>
      </c>
      <c r="P966" s="19" t="n">
        <v>0.493767754887912</v>
      </c>
      <c r="Q966" s="17" t="s">
        <v>29</v>
      </c>
      <c r="R966" s="5" t="str">
        <f aca="false">IF(OR(Q966="Steel plate",Q966="Concrete jacket"),"Steel plate or jacket",Q966)</f>
        <v>Monitor</v>
      </c>
      <c r="S966" s="5" t="str">
        <f aca="false">IF(O966&lt;='Tree rules'!$C$4,IF(N966&lt;='Tree rules'!$C$5,IF(P966&lt;='Tree rules'!$C$7,"Monitor","Polymer laminate"),IF(P966&lt;='Tree rules'!$C$8,"Seal cracks","Polymer laminate")),IF(O966&lt;='Tree rules'!$C$6,IF(P966&lt;='Tree rules'!$C$9,"Polymer laminate","Steel plate or jacket"),IF(L966&lt;='Tree rules'!$C$10,"Steel plate or jacket","Polymer laminate")))</f>
        <v>Monitor</v>
      </c>
      <c r="T966" s="5" t="str">
        <f aca="false">IF(S966=R966,"Yes","No")</f>
        <v>Yes</v>
      </c>
    </row>
    <row r="967" customFormat="false" ht="15" hidden="false" customHeight="false" outlineLevel="0" collapsed="false">
      <c r="A967" s="15" t="n">
        <v>1393</v>
      </c>
      <c r="B967" s="16" t="n">
        <v>6.52827312018263</v>
      </c>
      <c r="C967" s="15" t="n">
        <v>230</v>
      </c>
      <c r="D967" s="15" t="n">
        <v>550</v>
      </c>
      <c r="E967" s="15" t="n">
        <v>30</v>
      </c>
      <c r="F967" s="16" t="n">
        <v>0.816280786486175</v>
      </c>
      <c r="G967" s="17" t="s">
        <v>101</v>
      </c>
      <c r="H967" s="18" t="n">
        <v>0.3</v>
      </c>
      <c r="I967" s="18" t="n">
        <v>2</v>
      </c>
      <c r="J967" s="19" t="n">
        <v>0.855113052316893</v>
      </c>
      <c r="K967" s="19" t="n">
        <v>0.598424402924948</v>
      </c>
      <c r="L967" s="16" t="n">
        <v>13.0045281278539</v>
      </c>
      <c r="M967" s="19" t="n">
        <v>0.949000621723637</v>
      </c>
      <c r="N967" s="19" t="n">
        <v>0.811036535624083</v>
      </c>
      <c r="O967" s="19" t="n">
        <v>1.19850558686772</v>
      </c>
      <c r="P967" s="19" t="n">
        <v>0.516180795771145</v>
      </c>
      <c r="Q967" s="17" t="s">
        <v>31</v>
      </c>
      <c r="R967" s="5" t="str">
        <f aca="false">IF(OR(Q967="Steel plate",Q967="Concrete jacket"),"Steel plate or jacket",Q967)</f>
        <v>Polymer laminate</v>
      </c>
      <c r="S967" s="5" t="str">
        <f aca="false">IF(O967&lt;='Tree rules'!$C$4,IF(N967&lt;='Tree rules'!$C$5,IF(P967&lt;='Tree rules'!$C$7,"Monitor","Polymer laminate"),IF(P967&lt;='Tree rules'!$C$8,"Seal cracks","Polymer laminate")),IF(O967&lt;='Tree rules'!$C$6,IF(P967&lt;='Tree rules'!$C$9,"Polymer laminate","Steel plate or jacket"),IF(L967&lt;='Tree rules'!$C$10,"Steel plate or jacket","Polymer laminate")))</f>
        <v>Polymer laminate</v>
      </c>
      <c r="T967" s="5" t="str">
        <f aca="false">IF(S967=R967,"Yes","No")</f>
        <v>Yes</v>
      </c>
    </row>
    <row r="968" customFormat="false" ht="15" hidden="false" customHeight="false" outlineLevel="0" collapsed="false">
      <c r="A968" s="15" t="n">
        <v>1394</v>
      </c>
      <c r="B968" s="16" t="n">
        <v>5.21896874184937</v>
      </c>
      <c r="C968" s="15" t="n">
        <v>230</v>
      </c>
      <c r="D968" s="15" t="n">
        <v>500</v>
      </c>
      <c r="E968" s="15" t="n">
        <v>30</v>
      </c>
      <c r="F968" s="16" t="n">
        <v>0.770204672782022</v>
      </c>
      <c r="G968" s="17" t="s">
        <v>101</v>
      </c>
      <c r="H968" s="18" t="n">
        <v>0.3</v>
      </c>
      <c r="I968" s="18" t="n">
        <v>1</v>
      </c>
      <c r="J968" s="19" t="n">
        <v>0.913854272910788</v>
      </c>
      <c r="K968" s="19" t="n">
        <v>0.478891190100798</v>
      </c>
      <c r="L968" s="16" t="n">
        <v>11.4955258631043</v>
      </c>
      <c r="M968" s="19" t="n">
        <v>0.849180535279679</v>
      </c>
      <c r="N968" s="19" t="n">
        <v>0.560805616994998</v>
      </c>
      <c r="O968" s="19" t="n">
        <v>0.913854272910788</v>
      </c>
      <c r="P968" s="19" t="n">
        <v>0.389101395140069</v>
      </c>
      <c r="Q968" s="17" t="s">
        <v>29</v>
      </c>
      <c r="R968" s="5" t="str">
        <f aca="false">IF(OR(Q968="Steel plate",Q968="Concrete jacket"),"Steel plate or jacket",Q968)</f>
        <v>Monitor</v>
      </c>
      <c r="S968" s="5" t="str">
        <f aca="false">IF(O968&lt;='Tree rules'!$C$4,IF(N968&lt;='Tree rules'!$C$5,IF(P968&lt;='Tree rules'!$C$7,"Monitor","Polymer laminate"),IF(P968&lt;='Tree rules'!$C$8,"Seal cracks","Polymer laminate")),IF(O968&lt;='Tree rules'!$C$6,IF(P968&lt;='Tree rules'!$C$9,"Polymer laminate","Steel plate or jacket"),IF(L968&lt;='Tree rules'!$C$10,"Steel plate or jacket","Polymer laminate")))</f>
        <v>Monitor</v>
      </c>
      <c r="T968" s="5" t="str">
        <f aca="false">IF(S968=R968,"Yes","No")</f>
        <v>Yes</v>
      </c>
    </row>
    <row r="969" customFormat="false" ht="15" hidden="false" customHeight="false" outlineLevel="0" collapsed="false">
      <c r="A969" s="15" t="n">
        <v>1395</v>
      </c>
      <c r="B969" s="16" t="n">
        <v>3.92805528650023</v>
      </c>
      <c r="C969" s="15" t="n">
        <v>300</v>
      </c>
      <c r="D969" s="15" t="n">
        <v>350</v>
      </c>
      <c r="E969" s="15" t="n">
        <v>20</v>
      </c>
      <c r="F969" s="16" t="n">
        <v>0.661387927071535</v>
      </c>
      <c r="G969" s="17" t="s">
        <v>103</v>
      </c>
      <c r="H969" s="18" t="n">
        <v>0.2</v>
      </c>
      <c r="I969" s="18" t="n">
        <v>1</v>
      </c>
      <c r="J969" s="19" t="n">
        <v>0.989635882544051</v>
      </c>
      <c r="K969" s="19" t="n">
        <v>0.425121724980134</v>
      </c>
      <c r="L969" s="16" t="n">
        <v>12.9212344950666</v>
      </c>
      <c r="M969" s="19" t="n">
        <v>0.75551767730785</v>
      </c>
      <c r="N969" s="19" t="n">
        <v>1.16387348122674</v>
      </c>
      <c r="O969" s="19" t="n">
        <v>0.989635882544051</v>
      </c>
      <c r="P969" s="19" t="n">
        <v>0.442628611603304</v>
      </c>
      <c r="Q969" s="17" t="s">
        <v>30</v>
      </c>
      <c r="R969" s="5" t="str">
        <f aca="false">IF(OR(Q969="Steel plate",Q969="Concrete jacket"),"Steel plate or jacket",Q969)</f>
        <v>Seal cracks</v>
      </c>
      <c r="S969" s="5" t="str">
        <f aca="false">IF(O969&lt;='Tree rules'!$C$4,IF(N969&lt;='Tree rules'!$C$5,IF(P969&lt;='Tree rules'!$C$7,"Monitor","Polymer laminate"),IF(P969&lt;='Tree rules'!$C$8,"Seal cracks","Polymer laminate")),IF(O969&lt;='Tree rules'!$C$6,IF(P969&lt;='Tree rules'!$C$9,"Polymer laminate","Steel plate or jacket"),IF(L969&lt;='Tree rules'!$C$10,"Steel plate or jacket","Polymer laminate")))</f>
        <v>Seal cracks</v>
      </c>
      <c r="T969" s="5" t="str">
        <f aca="false">IF(S969=R969,"Yes","No")</f>
        <v>Yes</v>
      </c>
    </row>
    <row r="970" customFormat="false" ht="15" hidden="false" customHeight="false" outlineLevel="0" collapsed="false">
      <c r="A970" s="15" t="n">
        <v>1400</v>
      </c>
      <c r="B970" s="16" t="n">
        <v>3.03429072997445</v>
      </c>
      <c r="C970" s="15" t="n">
        <v>230</v>
      </c>
      <c r="D970" s="15" t="n">
        <v>300</v>
      </c>
      <c r="E970" s="15" t="n">
        <v>30</v>
      </c>
      <c r="F970" s="16" t="n">
        <v>0.768324290280112</v>
      </c>
      <c r="G970" s="17" t="s">
        <v>101</v>
      </c>
      <c r="H970" s="18" t="n">
        <v>0.3</v>
      </c>
      <c r="I970" s="18" t="n">
        <v>1</v>
      </c>
      <c r="J970" s="19" t="n">
        <v>0.885144159715972</v>
      </c>
      <c r="K970" s="19" t="n">
        <v>0.472189941281946</v>
      </c>
      <c r="L970" s="16" t="n">
        <v>11.8526981639627</v>
      </c>
      <c r="M970" s="19" t="n">
        <v>0.459755287263011</v>
      </c>
      <c r="N970" s="19" t="n">
        <v>0.619216321937892</v>
      </c>
      <c r="O970" s="19" t="n">
        <v>0.885144159715972</v>
      </c>
      <c r="P970" s="19" t="n">
        <v>0.555571958318378</v>
      </c>
      <c r="Q970" s="17" t="s">
        <v>29</v>
      </c>
      <c r="R970" s="5" t="str">
        <f aca="false">IF(OR(Q970="Steel plate",Q970="Concrete jacket"),"Steel plate or jacket",Q970)</f>
        <v>Monitor</v>
      </c>
      <c r="S970" s="5" t="str">
        <f aca="false">IF(O970&lt;='Tree rules'!$C$4,IF(N970&lt;='Tree rules'!$C$5,IF(P970&lt;='Tree rules'!$C$7,"Monitor","Polymer laminate"),IF(P970&lt;='Tree rules'!$C$8,"Seal cracks","Polymer laminate")),IF(O970&lt;='Tree rules'!$C$6,IF(P970&lt;='Tree rules'!$C$9,"Polymer laminate","Steel plate or jacket"),IF(L970&lt;='Tree rules'!$C$10,"Steel plate or jacket","Polymer laminate")))</f>
        <v>Monitor</v>
      </c>
      <c r="T970" s="5" t="str">
        <f aca="false">IF(S970=R970,"Yes","No")</f>
        <v>Yes</v>
      </c>
    </row>
    <row r="971" customFormat="false" ht="15" hidden="false" customHeight="false" outlineLevel="0" collapsed="false">
      <c r="A971" s="15" t="n">
        <v>1403</v>
      </c>
      <c r="B971" s="16" t="n">
        <v>3.39953049735743</v>
      </c>
      <c r="C971" s="15" t="n">
        <v>300</v>
      </c>
      <c r="D971" s="15" t="n">
        <v>300</v>
      </c>
      <c r="E971" s="15" t="n">
        <v>20</v>
      </c>
      <c r="F971" s="16" t="n">
        <v>0.736310778185108</v>
      </c>
      <c r="G971" s="17" t="s">
        <v>103</v>
      </c>
      <c r="H971" s="18" t="n">
        <v>0.2</v>
      </c>
      <c r="I971" s="18" t="n">
        <v>1</v>
      </c>
      <c r="J971" s="19" t="n">
        <v>0.858653797566841</v>
      </c>
      <c r="K971" s="19" t="n">
        <v>0.5927827130499</v>
      </c>
      <c r="L971" s="16" t="n">
        <v>13.2794160053025</v>
      </c>
      <c r="M971" s="19" t="n">
        <v>0.515381499751507</v>
      </c>
      <c r="N971" s="19" t="n">
        <v>0.883818020966166</v>
      </c>
      <c r="O971" s="19" t="n">
        <v>0.858653797566841</v>
      </c>
      <c r="P971" s="19" t="n">
        <v>0.669650868325557</v>
      </c>
      <c r="Q971" s="17" t="s">
        <v>29</v>
      </c>
      <c r="R971" s="5" t="str">
        <f aca="false">IF(OR(Q971="Steel plate",Q971="Concrete jacket"),"Steel plate or jacket",Q971)</f>
        <v>Monitor</v>
      </c>
      <c r="S971" s="5" t="str">
        <f aca="false">IF(O971&lt;='Tree rules'!$C$4,IF(N971&lt;='Tree rules'!$C$5,IF(P971&lt;='Tree rules'!$C$7,"Monitor","Polymer laminate"),IF(P971&lt;='Tree rules'!$C$8,"Seal cracks","Polymer laminate")),IF(O971&lt;='Tree rules'!$C$6,IF(P971&lt;='Tree rules'!$C$9,"Polymer laminate","Steel plate or jacket"),IF(L971&lt;='Tree rules'!$C$10,"Steel plate or jacket","Polymer laminate")))</f>
        <v>Monitor</v>
      </c>
      <c r="T971" s="5" t="str">
        <f aca="false">IF(S971=R971,"Yes","No")</f>
        <v>Yes</v>
      </c>
    </row>
    <row r="972" customFormat="false" ht="15" hidden="false" customHeight="false" outlineLevel="0" collapsed="false">
      <c r="A972" s="15" t="n">
        <v>1404</v>
      </c>
      <c r="B972" s="16" t="n">
        <v>6.46442586619996</v>
      </c>
      <c r="C972" s="15" t="n">
        <v>230</v>
      </c>
      <c r="D972" s="15" t="n">
        <v>600</v>
      </c>
      <c r="E972" s="15" t="n">
        <v>30</v>
      </c>
      <c r="F972" s="16" t="n">
        <v>0.763078128149088</v>
      </c>
      <c r="G972" s="17" t="s">
        <v>102</v>
      </c>
      <c r="H972" s="18" t="n">
        <v>0.1</v>
      </c>
      <c r="I972" s="18" t="n">
        <v>1</v>
      </c>
      <c r="J972" s="19" t="n">
        <v>0.873690864293944</v>
      </c>
      <c r="K972" s="19" t="n">
        <v>0.538134374284499</v>
      </c>
      <c r="L972" s="16" t="n">
        <v>12.0380369947858</v>
      </c>
      <c r="M972" s="19" t="n">
        <v>0.949490879625432</v>
      </c>
      <c r="N972" s="19" t="n">
        <v>2.1190419320628</v>
      </c>
      <c r="O972" s="19" t="n">
        <v>0.873690864293944</v>
      </c>
      <c r="P972" s="19" t="n">
        <v>0.357811808167839</v>
      </c>
      <c r="Q972" s="17" t="s">
        <v>30</v>
      </c>
      <c r="R972" s="5" t="str">
        <f aca="false">IF(OR(Q972="Steel plate",Q972="Concrete jacket"),"Steel plate or jacket",Q972)</f>
        <v>Seal cracks</v>
      </c>
      <c r="S972" s="5" t="str">
        <f aca="false">IF(O972&lt;='Tree rules'!$C$4,IF(N972&lt;='Tree rules'!$C$5,IF(P972&lt;='Tree rules'!$C$7,"Monitor","Polymer laminate"),IF(P972&lt;='Tree rules'!$C$8,"Seal cracks","Polymer laminate")),IF(O972&lt;='Tree rules'!$C$6,IF(P972&lt;='Tree rules'!$C$9,"Polymer laminate","Steel plate or jacket"),IF(L972&lt;='Tree rules'!$C$10,"Steel plate or jacket","Polymer laminate")))</f>
        <v>Seal cracks</v>
      </c>
      <c r="T972" s="5" t="str">
        <f aca="false">IF(S972=R972,"Yes","No")</f>
        <v>Yes</v>
      </c>
    </row>
    <row r="973" customFormat="false" ht="15" hidden="false" customHeight="false" outlineLevel="0" collapsed="false">
      <c r="A973" s="15" t="n">
        <v>1405</v>
      </c>
      <c r="B973" s="16" t="n">
        <v>4.43396015243663</v>
      </c>
      <c r="C973" s="15" t="n">
        <v>230</v>
      </c>
      <c r="D973" s="15" t="n">
        <v>400</v>
      </c>
      <c r="E973" s="15" t="n">
        <v>25</v>
      </c>
      <c r="F973" s="16" t="n">
        <v>0.776085141697083</v>
      </c>
      <c r="G973" s="17" t="s">
        <v>103</v>
      </c>
      <c r="H973" s="18" t="n">
        <v>0.2</v>
      </c>
      <c r="I973" s="18" t="n">
        <v>2</v>
      </c>
      <c r="J973" s="19" t="n">
        <v>0.929236786517137</v>
      </c>
      <c r="K973" s="19" t="n">
        <v>0.492268964284898</v>
      </c>
      <c r="L973" s="16" t="n">
        <v>12.5964777057859</v>
      </c>
      <c r="M973" s="19" t="n">
        <v>0.917027664709441</v>
      </c>
      <c r="N973" s="19" t="n">
        <v>1.90664799195066</v>
      </c>
      <c r="O973" s="19" t="n">
        <v>1.40103914256006</v>
      </c>
      <c r="P973" s="19" t="n">
        <v>0.497536598680272</v>
      </c>
      <c r="Q973" s="17" t="s">
        <v>31</v>
      </c>
      <c r="R973" s="5" t="str">
        <f aca="false">IF(OR(Q973="Steel plate",Q973="Concrete jacket"),"Steel plate or jacket",Q973)</f>
        <v>Polymer laminate</v>
      </c>
      <c r="S973" s="5" t="str">
        <f aca="false">IF(O973&lt;='Tree rules'!$C$4,IF(N973&lt;='Tree rules'!$C$5,IF(P973&lt;='Tree rules'!$C$7,"Monitor","Polymer laminate"),IF(P973&lt;='Tree rules'!$C$8,"Seal cracks","Polymer laminate")),IF(O973&lt;='Tree rules'!$C$6,IF(P973&lt;='Tree rules'!$C$9,"Polymer laminate","Steel plate or jacket"),IF(L973&lt;='Tree rules'!$C$10,"Steel plate or jacket","Polymer laminate")))</f>
        <v>Steel plate or jacket</v>
      </c>
      <c r="T973" s="5" t="str">
        <f aca="false">IF(S973=R973,"Yes","No")</f>
        <v>No</v>
      </c>
    </row>
    <row r="974" customFormat="false" ht="15" hidden="false" customHeight="false" outlineLevel="0" collapsed="false">
      <c r="A974" s="15" t="n">
        <v>1406</v>
      </c>
      <c r="B974" s="16" t="n">
        <v>5.22216841360643</v>
      </c>
      <c r="C974" s="15" t="n">
        <v>230</v>
      </c>
      <c r="D974" s="15" t="n">
        <v>400</v>
      </c>
      <c r="E974" s="15" t="n">
        <v>25</v>
      </c>
      <c r="F974" s="16" t="n">
        <v>0.552502860426148</v>
      </c>
      <c r="G974" s="17" t="s">
        <v>101</v>
      </c>
      <c r="H974" s="18" t="n">
        <v>0.3</v>
      </c>
      <c r="I974" s="18" t="n">
        <v>2</v>
      </c>
      <c r="J974" s="19" t="n">
        <v>0.879898791491997</v>
      </c>
      <c r="K974" s="19" t="n">
        <v>0.49853611289061</v>
      </c>
      <c r="L974" s="16" t="n">
        <v>14.6690123977709</v>
      </c>
      <c r="M974" s="19" t="n">
        <v>0.434590239590203</v>
      </c>
      <c r="N974" s="19" t="n">
        <v>0.900337727576919</v>
      </c>
      <c r="O974" s="19" t="n">
        <v>1.32113625973643</v>
      </c>
      <c r="P974" s="19" t="n">
        <v>0.849000271461243</v>
      </c>
      <c r="Q974" s="17" t="s">
        <v>31</v>
      </c>
      <c r="R974" s="5" t="str">
        <f aca="false">IF(OR(Q974="Steel plate",Q974="Concrete jacket"),"Steel plate or jacket",Q974)</f>
        <v>Polymer laminate</v>
      </c>
      <c r="S974" s="5" t="str">
        <f aca="false">IF(O974&lt;='Tree rules'!$C$4,IF(N974&lt;='Tree rules'!$C$5,IF(P974&lt;='Tree rules'!$C$7,"Monitor","Polymer laminate"),IF(P974&lt;='Tree rules'!$C$8,"Seal cracks","Polymer laminate")),IF(O974&lt;='Tree rules'!$C$6,IF(P974&lt;='Tree rules'!$C$9,"Polymer laminate","Steel plate or jacket"),IF(L974&lt;='Tree rules'!$C$10,"Steel plate or jacket","Polymer laminate")))</f>
        <v>Polymer laminate</v>
      </c>
      <c r="T974" s="5" t="str">
        <f aca="false">IF(S974=R974,"Yes","No")</f>
        <v>Yes</v>
      </c>
    </row>
    <row r="975" customFormat="false" ht="15" hidden="false" customHeight="false" outlineLevel="0" collapsed="false">
      <c r="A975" s="15" t="n">
        <v>1407</v>
      </c>
      <c r="B975" s="16" t="n">
        <v>3.36628313819477</v>
      </c>
      <c r="C975" s="15" t="n">
        <v>300</v>
      </c>
      <c r="D975" s="15" t="n">
        <v>325</v>
      </c>
      <c r="E975" s="15" t="n">
        <v>20</v>
      </c>
      <c r="F975" s="16" t="n">
        <v>0.756099314943392</v>
      </c>
      <c r="G975" s="17" t="s">
        <v>101</v>
      </c>
      <c r="H975" s="18" t="n">
        <v>0.3</v>
      </c>
      <c r="I975" s="18" t="n">
        <v>2</v>
      </c>
      <c r="J975" s="19" t="n">
        <v>0.917922592182204</v>
      </c>
      <c r="K975" s="19" t="n">
        <v>0.646436747010993</v>
      </c>
      <c r="L975" s="16" t="n">
        <v>12.1526467082844</v>
      </c>
      <c r="M975" s="19" t="n">
        <v>0.645459554407447</v>
      </c>
      <c r="N975" s="19" t="n">
        <v>1.34132419949047</v>
      </c>
      <c r="O975" s="19" t="n">
        <v>1.24246628986625</v>
      </c>
      <c r="P975" s="19" t="n">
        <v>0.654318279890934</v>
      </c>
      <c r="Q975" s="17" t="s">
        <v>31</v>
      </c>
      <c r="R975" s="5" t="str">
        <f aca="false">IF(OR(Q975="Steel plate",Q975="Concrete jacket"),"Steel plate or jacket",Q975)</f>
        <v>Polymer laminate</v>
      </c>
      <c r="S975" s="5" t="str">
        <f aca="false">IF(O975&lt;='Tree rules'!$C$4,IF(N975&lt;='Tree rules'!$C$5,IF(P975&lt;='Tree rules'!$C$7,"Monitor","Polymer laminate"),IF(P975&lt;='Tree rules'!$C$8,"Seal cracks","Polymer laminate")),IF(O975&lt;='Tree rules'!$C$6,IF(P975&lt;='Tree rules'!$C$9,"Polymer laminate","Steel plate or jacket"),IF(L975&lt;='Tree rules'!$C$10,"Steel plate or jacket","Polymer laminate")))</f>
        <v>Polymer laminate</v>
      </c>
      <c r="T975" s="5" t="str">
        <f aca="false">IF(S975=R975,"Yes","No")</f>
        <v>Yes</v>
      </c>
    </row>
    <row r="976" customFormat="false" ht="15" hidden="false" customHeight="false" outlineLevel="0" collapsed="false">
      <c r="A976" s="15" t="n">
        <v>1408</v>
      </c>
      <c r="B976" s="16" t="n">
        <v>5.15037849610728</v>
      </c>
      <c r="C976" s="15" t="n">
        <v>230</v>
      </c>
      <c r="D976" s="15" t="n">
        <v>500</v>
      </c>
      <c r="E976" s="15" t="n">
        <v>25</v>
      </c>
      <c r="F976" s="16" t="n">
        <v>0.90657733366385</v>
      </c>
      <c r="G976" s="17" t="s">
        <v>101</v>
      </c>
      <c r="H976" s="18" t="n">
        <v>0.3</v>
      </c>
      <c r="I976" s="18" t="n">
        <v>1</v>
      </c>
      <c r="J976" s="19" t="n">
        <v>0.871845974802494</v>
      </c>
      <c r="K976" s="19" t="n">
        <v>0.467544661652053</v>
      </c>
      <c r="L976" s="16" t="n">
        <v>11.3946426905028</v>
      </c>
      <c r="M976" s="19" t="n">
        <v>0.455294448442592</v>
      </c>
      <c r="N976" s="19" t="n">
        <v>0.62541090673541</v>
      </c>
      <c r="O976" s="19" t="n">
        <v>0.871845974802494</v>
      </c>
      <c r="P976" s="19" t="n">
        <v>0.759570089614063</v>
      </c>
      <c r="Q976" s="17" t="s">
        <v>29</v>
      </c>
      <c r="R976" s="5" t="str">
        <f aca="false">IF(OR(Q976="Steel plate",Q976="Concrete jacket"),"Steel plate or jacket",Q976)</f>
        <v>Monitor</v>
      </c>
      <c r="S976" s="5" t="str">
        <f aca="false">IF(O976&lt;='Tree rules'!$C$4,IF(N976&lt;='Tree rules'!$C$5,IF(P976&lt;='Tree rules'!$C$7,"Monitor","Polymer laminate"),IF(P976&lt;='Tree rules'!$C$8,"Seal cracks","Polymer laminate")),IF(O976&lt;='Tree rules'!$C$6,IF(P976&lt;='Tree rules'!$C$9,"Polymer laminate","Steel plate or jacket"),IF(L976&lt;='Tree rules'!$C$10,"Steel plate or jacket","Polymer laminate")))</f>
        <v>Monitor</v>
      </c>
      <c r="T976" s="5" t="str">
        <f aca="false">IF(S976=R976,"Yes","No")</f>
        <v>Yes</v>
      </c>
    </row>
    <row r="977" customFormat="false" ht="15" hidden="false" customHeight="false" outlineLevel="0" collapsed="false">
      <c r="A977" s="15" t="n">
        <v>1410</v>
      </c>
      <c r="B977" s="16" t="n">
        <v>4.54865991257576</v>
      </c>
      <c r="C977" s="15" t="n">
        <v>230</v>
      </c>
      <c r="D977" s="15" t="n">
        <v>450</v>
      </c>
      <c r="E977" s="15" t="n">
        <v>25</v>
      </c>
      <c r="F977" s="16" t="n">
        <v>0.705896562990629</v>
      </c>
      <c r="G977" s="17" t="s">
        <v>102</v>
      </c>
      <c r="H977" s="18" t="n">
        <v>0.1</v>
      </c>
      <c r="I977" s="18" t="n">
        <v>1</v>
      </c>
      <c r="J977" s="19" t="n">
        <v>0.912714670972576</v>
      </c>
      <c r="K977" s="19" t="n">
        <v>0.562054459187019</v>
      </c>
      <c r="L977" s="16" t="n">
        <v>11.7536431849503</v>
      </c>
      <c r="M977" s="19" t="n">
        <v>0.796061112308807</v>
      </c>
      <c r="N977" s="19" t="n">
        <v>2.67703016433204</v>
      </c>
      <c r="O977" s="19" t="n">
        <v>0.912714670972576</v>
      </c>
      <c r="P977" s="19" t="n">
        <v>0.381078375811967</v>
      </c>
      <c r="Q977" s="17" t="s">
        <v>30</v>
      </c>
      <c r="R977" s="5" t="str">
        <f aca="false">IF(OR(Q977="Steel plate",Q977="Concrete jacket"),"Steel plate or jacket",Q977)</f>
        <v>Seal cracks</v>
      </c>
      <c r="S977" s="5" t="str">
        <f aca="false">IF(O977&lt;='Tree rules'!$C$4,IF(N977&lt;='Tree rules'!$C$5,IF(P977&lt;='Tree rules'!$C$7,"Monitor","Polymer laminate"),IF(P977&lt;='Tree rules'!$C$8,"Seal cracks","Polymer laminate")),IF(O977&lt;='Tree rules'!$C$6,IF(P977&lt;='Tree rules'!$C$9,"Polymer laminate","Steel plate or jacket"),IF(L977&lt;='Tree rules'!$C$10,"Steel plate or jacket","Polymer laminate")))</f>
        <v>Seal cracks</v>
      </c>
      <c r="T977" s="5" t="str">
        <f aca="false">IF(S977=R977,"Yes","No")</f>
        <v>Yes</v>
      </c>
    </row>
    <row r="978" customFormat="false" ht="15" hidden="false" customHeight="false" outlineLevel="0" collapsed="false">
      <c r="A978" s="15" t="n">
        <v>1411</v>
      </c>
      <c r="B978" s="16" t="n">
        <v>4.46933321945153</v>
      </c>
      <c r="C978" s="15" t="n">
        <v>300</v>
      </c>
      <c r="D978" s="15" t="n">
        <v>450</v>
      </c>
      <c r="E978" s="15" t="n">
        <v>30</v>
      </c>
      <c r="F978" s="16" t="n">
        <v>1.04198761313094</v>
      </c>
      <c r="G978" s="17" t="s">
        <v>103</v>
      </c>
      <c r="H978" s="18" t="n">
        <v>0.2</v>
      </c>
      <c r="I978" s="18" t="n">
        <v>1</v>
      </c>
      <c r="J978" s="19" t="n">
        <v>0.858075812321369</v>
      </c>
      <c r="K978" s="19" t="n">
        <v>0.463115186955005</v>
      </c>
      <c r="L978" s="16" t="n">
        <v>11.1177443269939</v>
      </c>
      <c r="M978" s="19" t="n">
        <v>0.689535368896938</v>
      </c>
      <c r="N978" s="19" t="n">
        <v>0.899897787817093</v>
      </c>
      <c r="O978" s="19" t="n">
        <v>0.858075812321369</v>
      </c>
      <c r="P978" s="19" t="n">
        <v>0.511517821715335</v>
      </c>
      <c r="Q978" s="17" t="s">
        <v>29</v>
      </c>
      <c r="R978" s="5" t="str">
        <f aca="false">IF(OR(Q978="Steel plate",Q978="Concrete jacket"),"Steel plate or jacket",Q978)</f>
        <v>Monitor</v>
      </c>
      <c r="S978" s="5" t="str">
        <f aca="false">IF(O978&lt;='Tree rules'!$C$4,IF(N978&lt;='Tree rules'!$C$5,IF(P978&lt;='Tree rules'!$C$7,"Monitor","Polymer laminate"),IF(P978&lt;='Tree rules'!$C$8,"Seal cracks","Polymer laminate")),IF(O978&lt;='Tree rules'!$C$6,IF(P978&lt;='Tree rules'!$C$9,"Polymer laminate","Steel plate or jacket"),IF(L978&lt;='Tree rules'!$C$10,"Steel plate or jacket","Polymer laminate")))</f>
        <v>Monitor</v>
      </c>
      <c r="T978" s="5" t="str">
        <f aca="false">IF(S978=R978,"Yes","No")</f>
        <v>Yes</v>
      </c>
    </row>
    <row r="979" customFormat="false" ht="15" hidden="false" customHeight="false" outlineLevel="0" collapsed="false">
      <c r="A979" s="15" t="n">
        <v>1414</v>
      </c>
      <c r="B979" s="16" t="n">
        <v>5.94794046181771</v>
      </c>
      <c r="C979" s="15" t="n">
        <v>230</v>
      </c>
      <c r="D979" s="15" t="n">
        <v>475</v>
      </c>
      <c r="E979" s="15" t="n">
        <v>30</v>
      </c>
      <c r="F979" s="16" t="n">
        <v>0.611316296229087</v>
      </c>
      <c r="G979" s="17" t="s">
        <v>103</v>
      </c>
      <c r="H979" s="18" t="n">
        <v>0.2</v>
      </c>
      <c r="I979" s="18" t="n">
        <v>1</v>
      </c>
      <c r="J979" s="19" t="n">
        <v>0.930987252785364</v>
      </c>
      <c r="K979" s="19" t="n">
        <v>0.526702537350878</v>
      </c>
      <c r="L979" s="16" t="n">
        <v>13.8646630811602</v>
      </c>
      <c r="M979" s="19" t="n">
        <v>0.886178550347167</v>
      </c>
      <c r="N979" s="19" t="n">
        <v>0.912789556727537</v>
      </c>
      <c r="O979" s="19" t="n">
        <v>0.930987252785364</v>
      </c>
      <c r="P979" s="19" t="n">
        <v>0.386189224379322</v>
      </c>
      <c r="Q979" s="17" t="s">
        <v>29</v>
      </c>
      <c r="R979" s="5" t="str">
        <f aca="false">IF(OR(Q979="Steel plate",Q979="Concrete jacket"),"Steel plate or jacket",Q979)</f>
        <v>Monitor</v>
      </c>
      <c r="S979" s="5" t="str">
        <f aca="false">IF(O979&lt;='Tree rules'!$C$4,IF(N979&lt;='Tree rules'!$C$5,IF(P979&lt;='Tree rules'!$C$7,"Monitor","Polymer laminate"),IF(P979&lt;='Tree rules'!$C$8,"Seal cracks","Polymer laminate")),IF(O979&lt;='Tree rules'!$C$6,IF(P979&lt;='Tree rules'!$C$9,"Polymer laminate","Steel plate or jacket"),IF(L979&lt;='Tree rules'!$C$10,"Steel plate or jacket","Polymer laminate")))</f>
        <v>Monitor</v>
      </c>
      <c r="T979" s="5" t="str">
        <f aca="false">IF(S979=R979,"Yes","No")</f>
        <v>Yes</v>
      </c>
    </row>
    <row r="980" customFormat="false" ht="15" hidden="false" customHeight="false" outlineLevel="0" collapsed="false">
      <c r="A980" s="15" t="n">
        <v>1416</v>
      </c>
      <c r="B980" s="16" t="n">
        <v>4.54483876997396</v>
      </c>
      <c r="C980" s="15" t="n">
        <v>300</v>
      </c>
      <c r="D980" s="15" t="n">
        <v>375</v>
      </c>
      <c r="E980" s="15" t="n">
        <v>25</v>
      </c>
      <c r="F980" s="16" t="n">
        <v>0.814840647739602</v>
      </c>
      <c r="G980" s="17" t="s">
        <v>103</v>
      </c>
      <c r="H980" s="18" t="n">
        <v>0.2</v>
      </c>
      <c r="I980" s="18" t="n">
        <v>1</v>
      </c>
      <c r="J980" s="19" t="n">
        <v>0.853309858322549</v>
      </c>
      <c r="K980" s="19" t="n">
        <v>0.517345408694341</v>
      </c>
      <c r="L980" s="16" t="n">
        <v>13.8140996047841</v>
      </c>
      <c r="M980" s="19" t="n">
        <v>0.559610388921581</v>
      </c>
      <c r="N980" s="19" t="n">
        <v>0.925736844703522</v>
      </c>
      <c r="O980" s="19" t="n">
        <v>0.853309858322549</v>
      </c>
      <c r="P980" s="19" t="n">
        <v>0.664830297330677</v>
      </c>
      <c r="Q980" s="17" t="s">
        <v>29</v>
      </c>
      <c r="R980" s="5" t="str">
        <f aca="false">IF(OR(Q980="Steel plate",Q980="Concrete jacket"),"Steel plate or jacket",Q980)</f>
        <v>Monitor</v>
      </c>
      <c r="S980" s="5" t="str">
        <f aca="false">IF(O980&lt;='Tree rules'!$C$4,IF(N980&lt;='Tree rules'!$C$5,IF(P980&lt;='Tree rules'!$C$7,"Monitor","Polymer laminate"),IF(P980&lt;='Tree rules'!$C$8,"Seal cracks","Polymer laminate")),IF(O980&lt;='Tree rules'!$C$6,IF(P980&lt;='Tree rules'!$C$9,"Polymer laminate","Steel plate or jacket"),IF(L980&lt;='Tree rules'!$C$10,"Steel plate or jacket","Polymer laminate")))</f>
        <v>Monitor</v>
      </c>
      <c r="T980" s="5" t="str">
        <f aca="false">IF(S980=R980,"Yes","No")</f>
        <v>Yes</v>
      </c>
    </row>
    <row r="981" customFormat="false" ht="15" hidden="false" customHeight="false" outlineLevel="0" collapsed="false">
      <c r="A981" s="15" t="n">
        <v>1417</v>
      </c>
      <c r="B981" s="16" t="n">
        <v>7.07826208155847</v>
      </c>
      <c r="C981" s="15" t="n">
        <v>300</v>
      </c>
      <c r="D981" s="15" t="n">
        <v>675</v>
      </c>
      <c r="E981" s="15" t="n">
        <v>25</v>
      </c>
      <c r="F981" s="16" t="n">
        <v>0.668068613203571</v>
      </c>
      <c r="G981" s="17" t="s">
        <v>103</v>
      </c>
      <c r="H981" s="18" t="n">
        <v>0.2</v>
      </c>
      <c r="I981" s="18" t="n">
        <v>1</v>
      </c>
      <c r="J981" s="19" t="n">
        <v>0.899093921499214</v>
      </c>
      <c r="K981" s="19" t="n">
        <v>0.646208443343454</v>
      </c>
      <c r="L981" s="16" t="n">
        <v>11.2890942289609</v>
      </c>
      <c r="M981" s="19" t="n">
        <v>0.816838710277419</v>
      </c>
      <c r="N981" s="19" t="n">
        <v>0.868732515371131</v>
      </c>
      <c r="O981" s="19" t="n">
        <v>0.899093921499214</v>
      </c>
      <c r="P981" s="19" t="n">
        <v>0.445140610565737</v>
      </c>
      <c r="Q981" s="17" t="s">
        <v>29</v>
      </c>
      <c r="R981" s="5" t="str">
        <f aca="false">IF(OR(Q981="Steel plate",Q981="Concrete jacket"),"Steel plate or jacket",Q981)</f>
        <v>Monitor</v>
      </c>
      <c r="S981" s="5" t="str">
        <f aca="false">IF(O981&lt;='Tree rules'!$C$4,IF(N981&lt;='Tree rules'!$C$5,IF(P981&lt;='Tree rules'!$C$7,"Monitor","Polymer laminate"),IF(P981&lt;='Tree rules'!$C$8,"Seal cracks","Polymer laminate")),IF(O981&lt;='Tree rules'!$C$6,IF(P981&lt;='Tree rules'!$C$9,"Polymer laminate","Steel plate or jacket"),IF(L981&lt;='Tree rules'!$C$10,"Steel plate or jacket","Polymer laminate")))</f>
        <v>Monitor</v>
      </c>
      <c r="T981" s="5" t="str">
        <f aca="false">IF(S981=R981,"Yes","No")</f>
        <v>Yes</v>
      </c>
    </row>
    <row r="982" customFormat="false" ht="15" hidden="false" customHeight="false" outlineLevel="0" collapsed="false">
      <c r="A982" s="15" t="n">
        <v>1418</v>
      </c>
      <c r="B982" s="16" t="n">
        <v>6.77903592395026</v>
      </c>
      <c r="C982" s="15" t="n">
        <v>300</v>
      </c>
      <c r="D982" s="15" t="n">
        <v>650</v>
      </c>
      <c r="E982" s="15" t="n">
        <v>25</v>
      </c>
      <c r="F982" s="16" t="n">
        <v>0.695812326376477</v>
      </c>
      <c r="G982" s="17" t="s">
        <v>101</v>
      </c>
      <c r="H982" s="18" t="n">
        <v>0.3</v>
      </c>
      <c r="I982" s="18" t="n">
        <v>1</v>
      </c>
      <c r="J982" s="19" t="n">
        <v>0.932137610590525</v>
      </c>
      <c r="K982" s="19" t="n">
        <v>0.484126168073828</v>
      </c>
      <c r="L982" s="16" t="n">
        <v>11.2608570165287</v>
      </c>
      <c r="M982" s="19" t="n">
        <v>0.522730666301247</v>
      </c>
      <c r="N982" s="19" t="n">
        <v>0.650362395952106</v>
      </c>
      <c r="O982" s="19" t="n">
        <v>0.932137610590525</v>
      </c>
      <c r="P982" s="19" t="n">
        <v>0.62133445466228</v>
      </c>
      <c r="Q982" s="17" t="s">
        <v>29</v>
      </c>
      <c r="R982" s="5" t="str">
        <f aca="false">IF(OR(Q982="Steel plate",Q982="Concrete jacket"),"Steel plate or jacket",Q982)</f>
        <v>Monitor</v>
      </c>
      <c r="S982" s="5" t="str">
        <f aca="false">IF(O982&lt;='Tree rules'!$C$4,IF(N982&lt;='Tree rules'!$C$5,IF(P982&lt;='Tree rules'!$C$7,"Monitor","Polymer laminate"),IF(P982&lt;='Tree rules'!$C$8,"Seal cracks","Polymer laminate")),IF(O982&lt;='Tree rules'!$C$6,IF(P982&lt;='Tree rules'!$C$9,"Polymer laminate","Steel plate or jacket"),IF(L982&lt;='Tree rules'!$C$10,"Steel plate or jacket","Polymer laminate")))</f>
        <v>Monitor</v>
      </c>
      <c r="T982" s="5" t="str">
        <f aca="false">IF(S982=R982,"Yes","No")</f>
        <v>Yes</v>
      </c>
    </row>
    <row r="983" customFormat="false" ht="15" hidden="false" customHeight="false" outlineLevel="0" collapsed="false">
      <c r="A983" s="15" t="n">
        <v>1423</v>
      </c>
      <c r="B983" s="16" t="n">
        <v>3.62198609956863</v>
      </c>
      <c r="C983" s="15" t="n">
        <v>300</v>
      </c>
      <c r="D983" s="15" t="n">
        <v>300</v>
      </c>
      <c r="E983" s="15" t="n">
        <v>25</v>
      </c>
      <c r="F983" s="16" t="n">
        <v>0.831109167616348</v>
      </c>
      <c r="G983" s="17" t="s">
        <v>101</v>
      </c>
      <c r="H983" s="18" t="n">
        <v>0.3</v>
      </c>
      <c r="I983" s="18" t="n">
        <v>1</v>
      </c>
      <c r="J983" s="19" t="n">
        <v>0.883201103689251</v>
      </c>
      <c r="K983" s="19" t="n">
        <v>0.523396587470531</v>
      </c>
      <c r="L983" s="16" t="n">
        <v>14.3729607125739</v>
      </c>
      <c r="M983" s="19" t="n">
        <v>0.402212411642278</v>
      </c>
      <c r="N983" s="19" t="n">
        <v>0.986251196539603</v>
      </c>
      <c r="O983" s="19" t="n">
        <v>0.883201103689251</v>
      </c>
      <c r="P983" s="19" t="n">
        <v>0.875108532522047</v>
      </c>
      <c r="Q983" s="17" t="s">
        <v>29</v>
      </c>
      <c r="R983" s="5" t="str">
        <f aca="false">IF(OR(Q983="Steel plate",Q983="Concrete jacket"),"Steel plate or jacket",Q983)</f>
        <v>Monitor</v>
      </c>
      <c r="S983" s="5" t="str">
        <f aca="false">IF(O983&lt;='Tree rules'!$C$4,IF(N983&lt;='Tree rules'!$C$5,IF(P983&lt;='Tree rules'!$C$7,"Monitor","Polymer laminate"),IF(P983&lt;='Tree rules'!$C$8,"Seal cracks","Polymer laminate")),IF(O983&lt;='Tree rules'!$C$6,IF(P983&lt;='Tree rules'!$C$9,"Polymer laminate","Steel plate or jacket"),IF(L983&lt;='Tree rules'!$C$10,"Steel plate or jacket","Polymer laminate")))</f>
        <v>Monitor</v>
      </c>
      <c r="T983" s="5" t="str">
        <f aca="false">IF(S983=R983,"Yes","No")</f>
        <v>Yes</v>
      </c>
    </row>
    <row r="984" customFormat="false" ht="15" hidden="false" customHeight="false" outlineLevel="0" collapsed="false">
      <c r="A984" s="15" t="n">
        <v>1424</v>
      </c>
      <c r="B984" s="16" t="n">
        <v>3.03750014857999</v>
      </c>
      <c r="C984" s="15" t="n">
        <v>300</v>
      </c>
      <c r="D984" s="15" t="n">
        <v>300</v>
      </c>
      <c r="E984" s="15" t="n">
        <v>20</v>
      </c>
      <c r="F984" s="16" t="n">
        <v>0.736310778185108</v>
      </c>
      <c r="G984" s="17" t="s">
        <v>103</v>
      </c>
      <c r="H984" s="18" t="n">
        <v>0.2</v>
      </c>
      <c r="I984" s="18" t="n">
        <v>1</v>
      </c>
      <c r="J984" s="19" t="n">
        <v>0.87800693312006</v>
      </c>
      <c r="K984" s="19" t="n">
        <v>0.488590285195617</v>
      </c>
      <c r="L984" s="16" t="n">
        <v>11.8652349553906</v>
      </c>
      <c r="M984" s="19" t="n">
        <v>0.871379537076906</v>
      </c>
      <c r="N984" s="19" t="n">
        <v>0.824233269930564</v>
      </c>
      <c r="O984" s="19" t="n">
        <v>0.87800693312006</v>
      </c>
      <c r="P984" s="19" t="n">
        <v>0.349835333961695</v>
      </c>
      <c r="Q984" s="17" t="s">
        <v>29</v>
      </c>
      <c r="R984" s="5" t="str">
        <f aca="false">IF(OR(Q984="Steel plate",Q984="Concrete jacket"),"Steel plate or jacket",Q984)</f>
        <v>Monitor</v>
      </c>
      <c r="S984" s="5" t="str">
        <f aca="false">IF(O984&lt;='Tree rules'!$C$4,IF(N984&lt;='Tree rules'!$C$5,IF(P984&lt;='Tree rules'!$C$7,"Monitor","Polymer laminate"),IF(P984&lt;='Tree rules'!$C$8,"Seal cracks","Polymer laminate")),IF(O984&lt;='Tree rules'!$C$6,IF(P984&lt;='Tree rules'!$C$9,"Polymer laminate","Steel plate or jacket"),IF(L984&lt;='Tree rules'!$C$10,"Steel plate or jacket","Polymer laminate")))</f>
        <v>Monitor</v>
      </c>
      <c r="T984" s="5" t="str">
        <f aca="false">IF(S984=R984,"Yes","No")</f>
        <v>Yes</v>
      </c>
    </row>
    <row r="985" customFormat="false" ht="15" hidden="false" customHeight="false" outlineLevel="0" collapsed="false">
      <c r="A985" s="15" t="n">
        <v>1425</v>
      </c>
      <c r="B985" s="16" t="n">
        <v>7.07821982302367</v>
      </c>
      <c r="C985" s="15" t="n">
        <v>300</v>
      </c>
      <c r="D985" s="15" t="n">
        <v>550</v>
      </c>
      <c r="E985" s="15" t="n">
        <v>30</v>
      </c>
      <c r="F985" s="16" t="n">
        <v>0.625815269639401</v>
      </c>
      <c r="G985" s="17" t="s">
        <v>103</v>
      </c>
      <c r="H985" s="18" t="n">
        <v>0.2</v>
      </c>
      <c r="I985" s="18" t="n">
        <v>1</v>
      </c>
      <c r="J985" s="19" t="n">
        <v>0.932436803933328</v>
      </c>
      <c r="K985" s="19" t="n">
        <v>0.560328431299837</v>
      </c>
      <c r="L985" s="16" t="n">
        <v>14.100039488095</v>
      </c>
      <c r="M985" s="19" t="n">
        <v>0.844504406837274</v>
      </c>
      <c r="N985" s="19" t="n">
        <v>1.07096793397112</v>
      </c>
      <c r="O985" s="19" t="n">
        <v>0.932436803933328</v>
      </c>
      <c r="P985" s="19" t="n">
        <v>0.448390248633455</v>
      </c>
      <c r="Q985" s="17" t="s">
        <v>30</v>
      </c>
      <c r="R985" s="5" t="str">
        <f aca="false">IF(OR(Q985="Steel plate",Q985="Concrete jacket"),"Steel plate or jacket",Q985)</f>
        <v>Seal cracks</v>
      </c>
      <c r="S985" s="5" t="str">
        <f aca="false">IF(O985&lt;='Tree rules'!$C$4,IF(N985&lt;='Tree rules'!$C$5,IF(P985&lt;='Tree rules'!$C$7,"Monitor","Polymer laminate"),IF(P985&lt;='Tree rules'!$C$8,"Seal cracks","Polymer laminate")),IF(O985&lt;='Tree rules'!$C$6,IF(P985&lt;='Tree rules'!$C$9,"Polymer laminate","Steel plate or jacket"),IF(L985&lt;='Tree rules'!$C$10,"Steel plate or jacket","Polymer laminate")))</f>
        <v>Seal cracks</v>
      </c>
      <c r="T985" s="5" t="str">
        <f aca="false">IF(S985=R985,"Yes","No")</f>
        <v>Yes</v>
      </c>
    </row>
    <row r="986" customFormat="false" ht="15" hidden="false" customHeight="false" outlineLevel="0" collapsed="false">
      <c r="A986" s="15" t="n">
        <v>1426</v>
      </c>
      <c r="B986" s="16" t="n">
        <v>4.87261218508677</v>
      </c>
      <c r="C986" s="15" t="n">
        <v>300</v>
      </c>
      <c r="D986" s="15" t="n">
        <v>450</v>
      </c>
      <c r="E986" s="15" t="n">
        <v>30</v>
      </c>
      <c r="F986" s="16" t="n">
        <v>0.781490709848207</v>
      </c>
      <c r="G986" s="17" t="s">
        <v>101</v>
      </c>
      <c r="H986" s="18" t="n">
        <v>0.3</v>
      </c>
      <c r="I986" s="18" t="n">
        <v>1</v>
      </c>
      <c r="J986" s="19" t="n">
        <v>0.938263153509592</v>
      </c>
      <c r="K986" s="19" t="n">
        <v>0.514712500054236</v>
      </c>
      <c r="L986" s="16" t="n">
        <v>12.1209258335492</v>
      </c>
      <c r="M986" s="19" t="n">
        <v>0.581472726631236</v>
      </c>
      <c r="N986" s="19" t="n">
        <v>0.779895951835873</v>
      </c>
      <c r="O986" s="19" t="n">
        <v>0.938263153509592</v>
      </c>
      <c r="P986" s="19" t="n">
        <v>0.589328863552564</v>
      </c>
      <c r="Q986" s="17" t="s">
        <v>29</v>
      </c>
      <c r="R986" s="5" t="str">
        <f aca="false">IF(OR(Q986="Steel plate",Q986="Concrete jacket"),"Steel plate or jacket",Q986)</f>
        <v>Monitor</v>
      </c>
      <c r="S986" s="5" t="str">
        <f aca="false">IF(O986&lt;='Tree rules'!$C$4,IF(N986&lt;='Tree rules'!$C$5,IF(P986&lt;='Tree rules'!$C$7,"Monitor","Polymer laminate"),IF(P986&lt;='Tree rules'!$C$8,"Seal cracks","Polymer laminate")),IF(O986&lt;='Tree rules'!$C$6,IF(P986&lt;='Tree rules'!$C$9,"Polymer laminate","Steel plate or jacket"),IF(L986&lt;='Tree rules'!$C$10,"Steel plate or jacket","Polymer laminate")))</f>
        <v>Monitor</v>
      </c>
      <c r="T986" s="5" t="str">
        <f aca="false">IF(S986=R986,"Yes","No")</f>
        <v>Yes</v>
      </c>
    </row>
    <row r="987" customFormat="false" ht="15" hidden="false" customHeight="false" outlineLevel="0" collapsed="false">
      <c r="A987" s="15" t="n">
        <v>1427</v>
      </c>
      <c r="B987" s="16" t="n">
        <v>3.88491016593261</v>
      </c>
      <c r="C987" s="15" t="n">
        <v>300</v>
      </c>
      <c r="D987" s="15" t="n">
        <v>375</v>
      </c>
      <c r="E987" s="15" t="n">
        <v>25</v>
      </c>
      <c r="F987" s="16" t="n">
        <v>0.640487798897002</v>
      </c>
      <c r="G987" s="17" t="s">
        <v>101</v>
      </c>
      <c r="H987" s="18" t="n">
        <v>0.3</v>
      </c>
      <c r="I987" s="18" t="n">
        <v>1</v>
      </c>
      <c r="J987" s="19" t="n">
        <v>0.853867790413335</v>
      </c>
      <c r="K987" s="19" t="n">
        <v>0.545898366455875</v>
      </c>
      <c r="L987" s="16" t="n">
        <v>11.8804592230355</v>
      </c>
      <c r="M987" s="19" t="n">
        <v>0.865274400628876</v>
      </c>
      <c r="N987" s="19" t="n">
        <v>0.864823091721995</v>
      </c>
      <c r="O987" s="19" t="n">
        <v>0.853867790413335</v>
      </c>
      <c r="P987" s="19" t="n">
        <v>0.320608615636729</v>
      </c>
      <c r="Q987" s="17" t="s">
        <v>29</v>
      </c>
      <c r="R987" s="5" t="str">
        <f aca="false">IF(OR(Q987="Steel plate",Q987="Concrete jacket"),"Steel plate or jacket",Q987)</f>
        <v>Monitor</v>
      </c>
      <c r="S987" s="5" t="str">
        <f aca="false">IF(O987&lt;='Tree rules'!$C$4,IF(N987&lt;='Tree rules'!$C$5,IF(P987&lt;='Tree rules'!$C$7,"Monitor","Polymer laminate"),IF(P987&lt;='Tree rules'!$C$8,"Seal cracks","Polymer laminate")),IF(O987&lt;='Tree rules'!$C$6,IF(P987&lt;='Tree rules'!$C$9,"Polymer laminate","Steel plate or jacket"),IF(L987&lt;='Tree rules'!$C$10,"Steel plate or jacket","Polymer laminate")))</f>
        <v>Monitor</v>
      </c>
      <c r="T987" s="5" t="str">
        <f aca="false">IF(S987=R987,"Yes","No")</f>
        <v>Yes</v>
      </c>
    </row>
    <row r="988" customFormat="false" ht="15" hidden="false" customHeight="false" outlineLevel="0" collapsed="false">
      <c r="A988" s="15" t="n">
        <v>1428</v>
      </c>
      <c r="B988" s="16" t="n">
        <v>3.98308763241835</v>
      </c>
      <c r="C988" s="15" t="n">
        <v>300</v>
      </c>
      <c r="D988" s="15" t="n">
        <v>375</v>
      </c>
      <c r="E988" s="15" t="n">
        <v>25</v>
      </c>
      <c r="F988" s="16" t="n">
        <v>0.640487798897002</v>
      </c>
      <c r="G988" s="17" t="s">
        <v>103</v>
      </c>
      <c r="H988" s="18" t="n">
        <v>0.2</v>
      </c>
      <c r="I988" s="18" t="n">
        <v>2</v>
      </c>
      <c r="J988" s="19" t="n">
        <v>0.98700383352735</v>
      </c>
      <c r="K988" s="19" t="n">
        <v>0.519137247477966</v>
      </c>
      <c r="L988" s="16" t="n">
        <v>12.1806961236035</v>
      </c>
      <c r="M988" s="19" t="n">
        <v>0.698884202547428</v>
      </c>
      <c r="N988" s="19" t="n">
        <v>2.46571120492873</v>
      </c>
      <c r="O988" s="19" t="n">
        <v>1.46161721366711</v>
      </c>
      <c r="P988" s="19" t="n">
        <v>0.547467005008741</v>
      </c>
      <c r="Q988" s="17" t="s">
        <v>31</v>
      </c>
      <c r="R988" s="5" t="str">
        <f aca="false">IF(OR(Q988="Steel plate",Q988="Concrete jacket"),"Steel plate or jacket",Q988)</f>
        <v>Polymer laminate</v>
      </c>
      <c r="S988" s="5" t="str">
        <f aca="false">IF(O988&lt;='Tree rules'!$C$4,IF(N988&lt;='Tree rules'!$C$5,IF(P988&lt;='Tree rules'!$C$7,"Monitor","Polymer laminate"),IF(P988&lt;='Tree rules'!$C$8,"Seal cracks","Polymer laminate")),IF(O988&lt;='Tree rules'!$C$6,IF(P988&lt;='Tree rules'!$C$9,"Polymer laminate","Steel plate or jacket"),IF(L988&lt;='Tree rules'!$C$10,"Steel plate or jacket","Polymer laminate")))</f>
        <v>Steel plate or jacket</v>
      </c>
      <c r="T988" s="5" t="str">
        <f aca="false">IF(S988=R988,"Yes","No")</f>
        <v>No</v>
      </c>
    </row>
    <row r="989" customFormat="false" ht="15" hidden="false" customHeight="false" outlineLevel="0" collapsed="false">
      <c r="A989" s="15" t="n">
        <v>1431</v>
      </c>
      <c r="B989" s="16" t="n">
        <v>4.42446838415915</v>
      </c>
      <c r="C989" s="15" t="n">
        <v>300</v>
      </c>
      <c r="D989" s="15" t="n">
        <v>375</v>
      </c>
      <c r="E989" s="15" t="n">
        <v>30</v>
      </c>
      <c r="F989" s="16" t="n">
        <v>0.611130485804701</v>
      </c>
      <c r="G989" s="17" t="s">
        <v>101</v>
      </c>
      <c r="H989" s="18" t="n">
        <v>0.3</v>
      </c>
      <c r="I989" s="18" t="n">
        <v>1.5</v>
      </c>
      <c r="J989" s="19" t="n">
        <v>0.928696483885851</v>
      </c>
      <c r="K989" s="19" t="n">
        <v>0.458437320837652</v>
      </c>
      <c r="L989" s="16" t="n">
        <v>13.4482321706965</v>
      </c>
      <c r="M989" s="19" t="n">
        <v>0.657349133641196</v>
      </c>
      <c r="N989" s="19" t="n">
        <v>0.978383540518574</v>
      </c>
      <c r="O989" s="19" t="n">
        <v>1.18017016185679</v>
      </c>
      <c r="P989" s="19" t="n">
        <v>0.48580684095777</v>
      </c>
      <c r="Q989" s="17" t="s">
        <v>31</v>
      </c>
      <c r="R989" s="5" t="str">
        <f aca="false">IF(OR(Q989="Steel plate",Q989="Concrete jacket"),"Steel plate or jacket",Q989)</f>
        <v>Polymer laminate</v>
      </c>
      <c r="S989" s="5" t="str">
        <f aca="false">IF(O989&lt;='Tree rules'!$C$4,IF(N989&lt;='Tree rules'!$C$5,IF(P989&lt;='Tree rules'!$C$7,"Monitor","Polymer laminate"),IF(P989&lt;='Tree rules'!$C$8,"Seal cracks","Polymer laminate")),IF(O989&lt;='Tree rules'!$C$6,IF(P989&lt;='Tree rules'!$C$9,"Polymer laminate","Steel plate or jacket"),IF(L989&lt;='Tree rules'!$C$10,"Steel plate or jacket","Polymer laminate")))</f>
        <v>Polymer laminate</v>
      </c>
      <c r="T989" s="5" t="str">
        <f aca="false">IF(S989=R989,"Yes","No")</f>
        <v>Yes</v>
      </c>
    </row>
    <row r="990" customFormat="false" ht="15" hidden="false" customHeight="false" outlineLevel="0" collapsed="false">
      <c r="A990" s="15" t="n">
        <v>1432</v>
      </c>
      <c r="B990" s="16" t="n">
        <v>6.2199591370829</v>
      </c>
      <c r="C990" s="15" t="n">
        <v>300</v>
      </c>
      <c r="D990" s="15" t="n">
        <v>625</v>
      </c>
      <c r="E990" s="15" t="n">
        <v>25</v>
      </c>
      <c r="F990" s="16" t="n">
        <v>0.694514438099298</v>
      </c>
      <c r="G990" s="17" t="s">
        <v>101</v>
      </c>
      <c r="H990" s="18" t="n">
        <v>0.3</v>
      </c>
      <c r="I990" s="18" t="n">
        <v>2</v>
      </c>
      <c r="J990" s="19" t="n">
        <v>0.972555233224114</v>
      </c>
      <c r="K990" s="19" t="n">
        <v>0.51464699252658</v>
      </c>
      <c r="L990" s="16" t="n">
        <v>10.7425891832175</v>
      </c>
      <c r="M990" s="19" t="n">
        <v>0.912185419254857</v>
      </c>
      <c r="N990" s="19" t="n">
        <v>0.863346633544406</v>
      </c>
      <c r="O990" s="19" t="n">
        <v>1.44458784060345</v>
      </c>
      <c r="P990" s="19" t="n">
        <v>0.471404309004965</v>
      </c>
      <c r="Q990" s="17" t="s">
        <v>104</v>
      </c>
      <c r="R990" s="5" t="str">
        <f aca="false">IF(OR(Q990="Steel plate",Q990="Concrete jacket"),"Steel plate or jacket",Q990)</f>
        <v>Steel plate or jacket</v>
      </c>
      <c r="S990" s="5" t="str">
        <f aca="false">IF(O990&lt;='Tree rules'!$C$4,IF(N990&lt;='Tree rules'!$C$5,IF(P990&lt;='Tree rules'!$C$7,"Monitor","Polymer laminate"),IF(P990&lt;='Tree rules'!$C$8,"Seal cracks","Polymer laminate")),IF(O990&lt;='Tree rules'!$C$6,IF(P990&lt;='Tree rules'!$C$9,"Polymer laminate","Steel plate or jacket"),IF(L990&lt;='Tree rules'!$C$10,"Steel plate or jacket","Polymer laminate")))</f>
        <v>Steel plate or jacket</v>
      </c>
      <c r="T990" s="5" t="str">
        <f aca="false">IF(S990=R990,"Yes","No")</f>
        <v>Yes</v>
      </c>
    </row>
    <row r="991" customFormat="false" ht="15" hidden="false" customHeight="false" outlineLevel="0" collapsed="false">
      <c r="A991" s="15" t="n">
        <v>1433</v>
      </c>
      <c r="B991" s="16" t="n">
        <v>4.24743629492572</v>
      </c>
      <c r="C991" s="15" t="n">
        <v>300</v>
      </c>
      <c r="D991" s="15" t="n">
        <v>350</v>
      </c>
      <c r="E991" s="15" t="n">
        <v>30</v>
      </c>
      <c r="F991" s="16" t="n">
        <v>0.647751062595834</v>
      </c>
      <c r="G991" s="17" t="s">
        <v>102</v>
      </c>
      <c r="H991" s="18" t="n">
        <v>0.1</v>
      </c>
      <c r="I991" s="18" t="n">
        <v>2</v>
      </c>
      <c r="J991" s="19" t="n">
        <v>0.935137144391245</v>
      </c>
      <c r="K991" s="19" t="n">
        <v>0.470953504471148</v>
      </c>
      <c r="L991" s="16" t="n">
        <v>14.5960010134904</v>
      </c>
      <c r="M991" s="19" t="n">
        <v>0.608721897841795</v>
      </c>
      <c r="N991" s="19" t="n">
        <v>4.04059607924166</v>
      </c>
      <c r="O991" s="19" t="n">
        <v>1.42986817347029</v>
      </c>
      <c r="P991" s="19" t="n">
        <v>0.580189394111068</v>
      </c>
      <c r="Q991" s="17" t="s">
        <v>31</v>
      </c>
      <c r="R991" s="5" t="str">
        <f aca="false">IF(OR(Q991="Steel plate",Q991="Concrete jacket"),"Steel plate or jacket",Q991)</f>
        <v>Polymer laminate</v>
      </c>
      <c r="S991" s="5" t="str">
        <f aca="false">IF(O991&lt;='Tree rules'!$C$4,IF(N991&lt;='Tree rules'!$C$5,IF(P991&lt;='Tree rules'!$C$7,"Monitor","Polymer laminate"),IF(P991&lt;='Tree rules'!$C$8,"Seal cracks","Polymer laminate")),IF(O991&lt;='Tree rules'!$C$6,IF(P991&lt;='Tree rules'!$C$9,"Polymer laminate","Steel plate or jacket"),IF(L991&lt;='Tree rules'!$C$10,"Steel plate or jacket","Polymer laminate")))</f>
        <v>Polymer laminate</v>
      </c>
      <c r="T991" s="5" t="str">
        <f aca="false">IF(S991=R991,"Yes","No")</f>
        <v>Yes</v>
      </c>
    </row>
    <row r="992" customFormat="false" ht="15" hidden="false" customHeight="false" outlineLevel="0" collapsed="false">
      <c r="A992" s="15" t="n">
        <v>1434</v>
      </c>
      <c r="B992" s="16" t="n">
        <v>3.69766339144469</v>
      </c>
      <c r="C992" s="15" t="n">
        <v>230</v>
      </c>
      <c r="D992" s="15" t="n">
        <v>325</v>
      </c>
      <c r="E992" s="15" t="n">
        <v>30</v>
      </c>
      <c r="F992" s="16" t="n">
        <v>0.98621649775225</v>
      </c>
      <c r="G992" s="17" t="s">
        <v>101</v>
      </c>
      <c r="H992" s="18" t="n">
        <v>0.3</v>
      </c>
      <c r="I992" s="18" t="n">
        <v>2</v>
      </c>
      <c r="J992" s="19" t="n">
        <v>0.861811773438677</v>
      </c>
      <c r="K992" s="19" t="n">
        <v>0.501993606084162</v>
      </c>
      <c r="L992" s="16" t="n">
        <v>13.3489653120747</v>
      </c>
      <c r="M992" s="19" t="n">
        <v>0.363258073805726</v>
      </c>
      <c r="N992" s="19" t="n">
        <v>1.26065582418587</v>
      </c>
      <c r="O992" s="19" t="n">
        <v>1.29099954696309</v>
      </c>
      <c r="P992" s="19" t="n">
        <v>1.21561950181877</v>
      </c>
      <c r="Q992" s="17" t="s">
        <v>31</v>
      </c>
      <c r="R992" s="5" t="str">
        <f aca="false">IF(OR(Q992="Steel plate",Q992="Concrete jacket"),"Steel plate or jacket",Q992)</f>
        <v>Polymer laminate</v>
      </c>
      <c r="S992" s="5" t="str">
        <f aca="false">IF(O992&lt;='Tree rules'!$C$4,IF(N992&lt;='Tree rules'!$C$5,IF(P992&lt;='Tree rules'!$C$7,"Monitor","Polymer laminate"),IF(P992&lt;='Tree rules'!$C$8,"Seal cracks","Polymer laminate")),IF(O992&lt;='Tree rules'!$C$6,IF(P992&lt;='Tree rules'!$C$9,"Polymer laminate","Steel plate or jacket"),IF(L992&lt;='Tree rules'!$C$10,"Steel plate or jacket","Polymer laminate")))</f>
        <v>Steel plate or jacket</v>
      </c>
      <c r="T992" s="5" t="str">
        <f aca="false">IF(S992=R992,"Yes","No")</f>
        <v>No</v>
      </c>
    </row>
    <row r="993" customFormat="false" ht="15" hidden="false" customHeight="false" outlineLevel="0" collapsed="false">
      <c r="A993" s="15" t="n">
        <v>1437</v>
      </c>
      <c r="B993" s="16" t="n">
        <v>7.24352354251437</v>
      </c>
      <c r="C993" s="15" t="n">
        <v>230</v>
      </c>
      <c r="D993" s="15" t="n">
        <v>675</v>
      </c>
      <c r="E993" s="15" t="n">
        <v>20</v>
      </c>
      <c r="F993" s="16" t="n">
        <v>0.555918794027087</v>
      </c>
      <c r="G993" s="17" t="s">
        <v>103</v>
      </c>
      <c r="H993" s="18" t="n">
        <v>0.2</v>
      </c>
      <c r="I993" s="18" t="n">
        <v>1.5</v>
      </c>
      <c r="J993" s="19" t="n">
        <v>0.853659802774091</v>
      </c>
      <c r="K993" s="19" t="n">
        <v>0.457186183479939</v>
      </c>
      <c r="L993" s="16" t="n">
        <v>11.5159356796731</v>
      </c>
      <c r="M993" s="19" t="n">
        <v>0.589500093801502</v>
      </c>
      <c r="N993" s="19" t="n">
        <v>1.00761684944443</v>
      </c>
      <c r="O993" s="19" t="n">
        <v>1.08534897055087</v>
      </c>
      <c r="P993" s="19" t="n">
        <v>0.536073065844713</v>
      </c>
      <c r="Q993" s="17" t="s">
        <v>31</v>
      </c>
      <c r="R993" s="5" t="str">
        <f aca="false">IF(OR(Q993="Steel plate",Q993="Concrete jacket"),"Steel plate or jacket",Q993)</f>
        <v>Polymer laminate</v>
      </c>
      <c r="S993" s="5" t="str">
        <f aca="false">IF(O993&lt;='Tree rules'!$C$4,IF(N993&lt;='Tree rules'!$C$5,IF(P993&lt;='Tree rules'!$C$7,"Monitor","Polymer laminate"),IF(P993&lt;='Tree rules'!$C$8,"Seal cracks","Polymer laminate")),IF(O993&lt;='Tree rules'!$C$6,IF(P993&lt;='Tree rules'!$C$9,"Polymer laminate","Steel plate or jacket"),IF(L993&lt;='Tree rules'!$C$10,"Steel plate or jacket","Polymer laminate")))</f>
        <v>Polymer laminate</v>
      </c>
      <c r="T993" s="5" t="str">
        <f aca="false">IF(S993=R993,"Yes","No")</f>
        <v>Yes</v>
      </c>
    </row>
    <row r="994" customFormat="false" ht="15" hidden="false" customHeight="false" outlineLevel="0" collapsed="false">
      <c r="A994" s="15" t="n">
        <v>1439</v>
      </c>
      <c r="B994" s="16" t="n">
        <v>3.7460257460514</v>
      </c>
      <c r="C994" s="15" t="n">
        <v>300</v>
      </c>
      <c r="D994" s="15" t="n">
        <v>325</v>
      </c>
      <c r="E994" s="15" t="n">
        <v>25</v>
      </c>
      <c r="F994" s="16" t="n">
        <v>0.708629921862359</v>
      </c>
      <c r="G994" s="17" t="s">
        <v>102</v>
      </c>
      <c r="H994" s="18" t="n">
        <v>0.1</v>
      </c>
      <c r="I994" s="18" t="n">
        <v>1</v>
      </c>
      <c r="J994" s="19" t="n">
        <v>0.99981437618071</v>
      </c>
      <c r="K994" s="19" t="n">
        <v>0.568843926600342</v>
      </c>
      <c r="L994" s="16" t="n">
        <v>14.0828035565842</v>
      </c>
      <c r="M994" s="19" t="n">
        <v>0.938456459003697</v>
      </c>
      <c r="N994" s="19" t="n">
        <v>2.55257598746214</v>
      </c>
      <c r="O994" s="19" t="n">
        <v>0.99981437618071</v>
      </c>
      <c r="P994" s="19" t="n">
        <v>0.375507651386155</v>
      </c>
      <c r="Q994" s="17" t="s">
        <v>30</v>
      </c>
      <c r="R994" s="5" t="str">
        <f aca="false">IF(OR(Q994="Steel plate",Q994="Concrete jacket"),"Steel plate or jacket",Q994)</f>
        <v>Seal cracks</v>
      </c>
      <c r="S994" s="5" t="str">
        <f aca="false">IF(O994&lt;='Tree rules'!$C$4,IF(N994&lt;='Tree rules'!$C$5,IF(P994&lt;='Tree rules'!$C$7,"Monitor","Polymer laminate"),IF(P994&lt;='Tree rules'!$C$8,"Seal cracks","Polymer laminate")),IF(O994&lt;='Tree rules'!$C$6,IF(P994&lt;='Tree rules'!$C$9,"Polymer laminate","Steel plate or jacket"),IF(L994&lt;='Tree rules'!$C$10,"Steel plate or jacket","Polymer laminate")))</f>
        <v>Seal cracks</v>
      </c>
      <c r="T994" s="5" t="str">
        <f aca="false">IF(S994=R994,"Yes","No")</f>
        <v>Yes</v>
      </c>
    </row>
    <row r="995" customFormat="false" ht="15" hidden="false" customHeight="false" outlineLevel="0" collapsed="false">
      <c r="A995" s="15" t="n">
        <v>1441</v>
      </c>
      <c r="B995" s="16" t="n">
        <v>5.54513320692469</v>
      </c>
      <c r="C995" s="15" t="n">
        <v>230</v>
      </c>
      <c r="D995" s="15" t="n">
        <v>525</v>
      </c>
      <c r="E995" s="15" t="n">
        <v>20</v>
      </c>
      <c r="F995" s="16" t="n">
        <v>0.59130296510254</v>
      </c>
      <c r="G995" s="17" t="s">
        <v>102</v>
      </c>
      <c r="H995" s="18" t="n">
        <v>0.1</v>
      </c>
      <c r="I995" s="18" t="n">
        <v>1</v>
      </c>
      <c r="J995" s="19" t="n">
        <v>0.939043005546824</v>
      </c>
      <c r="K995" s="19" t="n">
        <v>0.523100028990018</v>
      </c>
      <c r="L995" s="16" t="n">
        <v>12.0024528288413</v>
      </c>
      <c r="M995" s="19" t="n">
        <v>0.900196272121006</v>
      </c>
      <c r="N995" s="19" t="n">
        <v>2.57364222350972</v>
      </c>
      <c r="O995" s="19" t="n">
        <v>0.939043005546824</v>
      </c>
      <c r="P995" s="19" t="n">
        <v>0.345458128113231</v>
      </c>
      <c r="Q995" s="17" t="s">
        <v>30</v>
      </c>
      <c r="R995" s="5" t="str">
        <f aca="false">IF(OR(Q995="Steel plate",Q995="Concrete jacket"),"Steel plate or jacket",Q995)</f>
        <v>Seal cracks</v>
      </c>
      <c r="S995" s="5" t="str">
        <f aca="false">IF(O995&lt;='Tree rules'!$C$4,IF(N995&lt;='Tree rules'!$C$5,IF(P995&lt;='Tree rules'!$C$7,"Monitor","Polymer laminate"),IF(P995&lt;='Tree rules'!$C$8,"Seal cracks","Polymer laminate")),IF(O995&lt;='Tree rules'!$C$6,IF(P995&lt;='Tree rules'!$C$9,"Polymer laminate","Steel plate or jacket"),IF(L995&lt;='Tree rules'!$C$10,"Steel plate or jacket","Polymer laminate")))</f>
        <v>Seal cracks</v>
      </c>
      <c r="T995" s="5" t="str">
        <f aca="false">IF(S995=R995,"Yes","No")</f>
        <v>Yes</v>
      </c>
    </row>
    <row r="996" customFormat="false" ht="15" hidden="false" customHeight="false" outlineLevel="0" collapsed="false">
      <c r="A996" s="15" t="n">
        <v>1442</v>
      </c>
      <c r="B996" s="16" t="n">
        <v>7.32202331152748</v>
      </c>
      <c r="C996" s="15" t="n">
        <v>300</v>
      </c>
      <c r="D996" s="15" t="n">
        <v>600</v>
      </c>
      <c r="E996" s="15" t="n">
        <v>30</v>
      </c>
      <c r="F996" s="16" t="n">
        <v>0.5850265649143</v>
      </c>
      <c r="G996" s="17" t="s">
        <v>102</v>
      </c>
      <c r="H996" s="18" t="n">
        <v>0.1</v>
      </c>
      <c r="I996" s="18" t="n">
        <v>1</v>
      </c>
      <c r="J996" s="19" t="n">
        <v>0.863558524790438</v>
      </c>
      <c r="K996" s="19" t="n">
        <v>0.505786742505297</v>
      </c>
      <c r="L996" s="16" t="n">
        <v>13.6350527216527</v>
      </c>
      <c r="M996" s="19" t="n">
        <v>0.731398885454317</v>
      </c>
      <c r="N996" s="19" t="n">
        <v>2.35241017620947</v>
      </c>
      <c r="O996" s="19" t="n">
        <v>0.863558524790438</v>
      </c>
      <c r="P996" s="19" t="n">
        <v>0.396611217674336</v>
      </c>
      <c r="Q996" s="17" t="s">
        <v>30</v>
      </c>
      <c r="R996" s="5" t="str">
        <f aca="false">IF(OR(Q996="Steel plate",Q996="Concrete jacket"),"Steel plate or jacket",Q996)</f>
        <v>Seal cracks</v>
      </c>
      <c r="S996" s="5" t="str">
        <f aca="false">IF(O996&lt;='Tree rules'!$C$4,IF(N996&lt;='Tree rules'!$C$5,IF(P996&lt;='Tree rules'!$C$7,"Monitor","Polymer laminate"),IF(P996&lt;='Tree rules'!$C$8,"Seal cracks","Polymer laminate")),IF(O996&lt;='Tree rules'!$C$6,IF(P996&lt;='Tree rules'!$C$9,"Polymer laminate","Steel plate or jacket"),IF(L996&lt;='Tree rules'!$C$10,"Steel plate or jacket","Polymer laminate")))</f>
        <v>Seal cracks</v>
      </c>
      <c r="T996" s="5" t="str">
        <f aca="false">IF(S996=R996,"Yes","No")</f>
        <v>Yes</v>
      </c>
    </row>
    <row r="997" customFormat="false" ht="15" hidden="false" customHeight="false" outlineLevel="0" collapsed="false">
      <c r="A997" s="15" t="n">
        <v>1443</v>
      </c>
      <c r="B997" s="16" t="n">
        <v>5.71997339808144</v>
      </c>
      <c r="C997" s="15" t="n">
        <v>230</v>
      </c>
      <c r="D997" s="15" t="n">
        <v>500</v>
      </c>
      <c r="E997" s="15" t="n">
        <v>30</v>
      </c>
      <c r="F997" s="16" t="n">
        <v>0.604384889109233</v>
      </c>
      <c r="G997" s="17" t="s">
        <v>101</v>
      </c>
      <c r="H997" s="18" t="n">
        <v>0.3</v>
      </c>
      <c r="I997" s="18" t="n">
        <v>2</v>
      </c>
      <c r="J997" s="19" t="n">
        <v>0.967662168449082</v>
      </c>
      <c r="K997" s="19" t="n">
        <v>0.567237915172768</v>
      </c>
      <c r="L997" s="16" t="n">
        <v>12.654808402835</v>
      </c>
      <c r="M997" s="19" t="n">
        <v>0.954782731224883</v>
      </c>
      <c r="N997" s="19" t="n">
        <v>1.24981458275001</v>
      </c>
      <c r="O997" s="19" t="n">
        <v>1.38642966587555</v>
      </c>
      <c r="P997" s="19" t="n">
        <v>0.420071230926316</v>
      </c>
      <c r="Q997" s="17" t="s">
        <v>31</v>
      </c>
      <c r="R997" s="5" t="str">
        <f aca="false">IF(OR(Q997="Steel plate",Q997="Concrete jacket"),"Steel plate or jacket",Q997)</f>
        <v>Polymer laminate</v>
      </c>
      <c r="S997" s="5" t="str">
        <f aca="false">IF(O997&lt;='Tree rules'!$C$4,IF(N997&lt;='Tree rules'!$C$5,IF(P997&lt;='Tree rules'!$C$7,"Monitor","Polymer laminate"),IF(P997&lt;='Tree rules'!$C$8,"Seal cracks","Polymer laminate")),IF(O997&lt;='Tree rules'!$C$6,IF(P997&lt;='Tree rules'!$C$9,"Polymer laminate","Steel plate or jacket"),IF(L997&lt;='Tree rules'!$C$10,"Steel plate or jacket","Polymer laminate")))</f>
        <v>Steel plate or jacket</v>
      </c>
      <c r="T997" s="5" t="str">
        <f aca="false">IF(S997=R997,"Yes","No")</f>
        <v>No</v>
      </c>
    </row>
    <row r="998" customFormat="false" ht="15" hidden="false" customHeight="false" outlineLevel="0" collapsed="false">
      <c r="A998" s="15" t="n">
        <v>1444</v>
      </c>
      <c r="B998" s="16" t="n">
        <v>6.35026180576831</v>
      </c>
      <c r="C998" s="15" t="n">
        <v>230</v>
      </c>
      <c r="D998" s="15" t="n">
        <v>600</v>
      </c>
      <c r="E998" s="15" t="n">
        <v>25</v>
      </c>
      <c r="F998" s="16" t="n">
        <v>0.742342309449384</v>
      </c>
      <c r="G998" s="17" t="s">
        <v>101</v>
      </c>
      <c r="H998" s="18" t="n">
        <v>0.3</v>
      </c>
      <c r="I998" s="18" t="n">
        <v>1</v>
      </c>
      <c r="J998" s="19" t="n">
        <v>0.889882464152993</v>
      </c>
      <c r="K998" s="19" t="n">
        <v>0.486433801643951</v>
      </c>
      <c r="L998" s="16" t="n">
        <v>11.5040974742179</v>
      </c>
      <c r="M998" s="19" t="n">
        <v>0.684190441839566</v>
      </c>
      <c r="N998" s="19" t="n">
        <v>0.601098327613452</v>
      </c>
      <c r="O998" s="19" t="n">
        <v>0.889882464152993</v>
      </c>
      <c r="P998" s="19" t="n">
        <v>0.49294217140606</v>
      </c>
      <c r="Q998" s="17" t="s">
        <v>29</v>
      </c>
      <c r="R998" s="5" t="str">
        <f aca="false">IF(OR(Q998="Steel plate",Q998="Concrete jacket"),"Steel plate or jacket",Q998)</f>
        <v>Monitor</v>
      </c>
      <c r="S998" s="5" t="str">
        <f aca="false">IF(O998&lt;='Tree rules'!$C$4,IF(N998&lt;='Tree rules'!$C$5,IF(P998&lt;='Tree rules'!$C$7,"Monitor","Polymer laminate"),IF(P998&lt;='Tree rules'!$C$8,"Seal cracks","Polymer laminate")),IF(O998&lt;='Tree rules'!$C$6,IF(P998&lt;='Tree rules'!$C$9,"Polymer laminate","Steel plate or jacket"),IF(L998&lt;='Tree rules'!$C$10,"Steel plate or jacket","Polymer laminate")))</f>
        <v>Monitor</v>
      </c>
      <c r="T998" s="5" t="str">
        <f aca="false">IF(S998=R998,"Yes","No")</f>
        <v>Yes</v>
      </c>
    </row>
    <row r="999" customFormat="false" ht="15" hidden="false" customHeight="false" outlineLevel="0" collapsed="false">
      <c r="A999" s="15" t="n">
        <v>1445</v>
      </c>
      <c r="B999" s="16" t="n">
        <v>3.19567242200738</v>
      </c>
      <c r="C999" s="15" t="n">
        <v>230</v>
      </c>
      <c r="D999" s="15" t="n">
        <v>325</v>
      </c>
      <c r="E999" s="15" t="n">
        <v>30</v>
      </c>
      <c r="F999" s="16" t="n">
        <v>0.626653981080713</v>
      </c>
      <c r="G999" s="17" t="s">
        <v>101</v>
      </c>
      <c r="H999" s="18" t="n">
        <v>0.3</v>
      </c>
      <c r="I999" s="18" t="n">
        <v>1</v>
      </c>
      <c r="J999" s="19" t="n">
        <v>0.978870652621219</v>
      </c>
      <c r="K999" s="19" t="n">
        <v>0.453591456748395</v>
      </c>
      <c r="L999" s="16" t="n">
        <v>11.4540230179476</v>
      </c>
      <c r="M999" s="19" t="n">
        <v>0.932906239729053</v>
      </c>
      <c r="N999" s="19" t="n">
        <v>0.831243204521139</v>
      </c>
      <c r="O999" s="19" t="n">
        <v>0.978870652621219</v>
      </c>
      <c r="P999" s="19" t="n">
        <v>0.26062135182015</v>
      </c>
      <c r="Q999" s="17" t="s">
        <v>29</v>
      </c>
      <c r="R999" s="5" t="str">
        <f aca="false">IF(OR(Q999="Steel plate",Q999="Concrete jacket"),"Steel plate or jacket",Q999)</f>
        <v>Monitor</v>
      </c>
      <c r="S999" s="5" t="str">
        <f aca="false">IF(O999&lt;='Tree rules'!$C$4,IF(N999&lt;='Tree rules'!$C$5,IF(P999&lt;='Tree rules'!$C$7,"Monitor","Polymer laminate"),IF(P999&lt;='Tree rules'!$C$8,"Seal cracks","Polymer laminate")),IF(O999&lt;='Tree rules'!$C$6,IF(P999&lt;='Tree rules'!$C$9,"Polymer laminate","Steel plate or jacket"),IF(L999&lt;='Tree rules'!$C$10,"Steel plate or jacket","Polymer laminate")))</f>
        <v>Monitor</v>
      </c>
      <c r="T999" s="5" t="str">
        <f aca="false">IF(S999=R999,"Yes","No")</f>
        <v>Yes</v>
      </c>
    </row>
    <row r="1000" customFormat="false" ht="15" hidden="false" customHeight="false" outlineLevel="0" collapsed="false">
      <c r="A1000" s="15" t="n">
        <v>1447</v>
      </c>
      <c r="B1000" s="16" t="n">
        <v>3.19081344745553</v>
      </c>
      <c r="C1000" s="15" t="n">
        <v>300</v>
      </c>
      <c r="D1000" s="15" t="n">
        <v>300</v>
      </c>
      <c r="E1000" s="15" t="n">
        <v>30</v>
      </c>
      <c r="F1000" s="16" t="n">
        <v>0.589048622548086</v>
      </c>
      <c r="G1000" s="17" t="s">
        <v>103</v>
      </c>
      <c r="H1000" s="18" t="n">
        <v>0.2</v>
      </c>
      <c r="I1000" s="18" t="n">
        <v>1.5</v>
      </c>
      <c r="J1000" s="19" t="n">
        <v>0.92078314677611</v>
      </c>
      <c r="K1000" s="19" t="n">
        <v>0.476328187455083</v>
      </c>
      <c r="L1000" s="16" t="n">
        <v>12.4641150291232</v>
      </c>
      <c r="M1000" s="19" t="n">
        <v>0.241361291411336</v>
      </c>
      <c r="N1000" s="19" t="n">
        <v>1.38929960761628</v>
      </c>
      <c r="O1000" s="19" t="n">
        <v>1.16187723649264</v>
      </c>
      <c r="P1000" s="19" t="n">
        <v>1.0262336344257</v>
      </c>
      <c r="Q1000" s="17" t="s">
        <v>31</v>
      </c>
      <c r="R1000" s="5" t="str">
        <f aca="false">IF(OR(Q1000="Steel plate",Q1000="Concrete jacket"),"Steel plate or jacket",Q1000)</f>
        <v>Polymer laminate</v>
      </c>
      <c r="S1000" s="5" t="str">
        <f aca="false">IF(O1000&lt;='Tree rules'!$C$4,IF(N1000&lt;='Tree rules'!$C$5,IF(P1000&lt;='Tree rules'!$C$7,"Monitor","Polymer laminate"),IF(P1000&lt;='Tree rules'!$C$8,"Seal cracks","Polymer laminate")),IF(O1000&lt;='Tree rules'!$C$6,IF(P1000&lt;='Tree rules'!$C$9,"Polymer laminate","Steel plate or jacket"),IF(L1000&lt;='Tree rules'!$C$10,"Steel plate or jacket","Polymer laminate")))</f>
        <v>Polymer laminate</v>
      </c>
      <c r="T1000" s="5" t="str">
        <f aca="false">IF(S1000=R1000,"Yes","No")</f>
        <v>Yes</v>
      </c>
    </row>
    <row r="1001" customFormat="false" ht="15" hidden="false" customHeight="false" outlineLevel="0" collapsed="false">
      <c r="A1001" s="15" t="n">
        <v>1448</v>
      </c>
      <c r="B1001" s="16" t="n">
        <v>3.65557862185262</v>
      </c>
      <c r="C1001" s="15" t="n">
        <v>300</v>
      </c>
      <c r="D1001" s="15" t="n">
        <v>350</v>
      </c>
      <c r="E1001" s="15" t="n">
        <v>30</v>
      </c>
      <c r="F1001" s="16" t="n">
        <v>0.661387927071535</v>
      </c>
      <c r="G1001" s="17" t="s">
        <v>101</v>
      </c>
      <c r="H1001" s="18" t="n">
        <v>0.3</v>
      </c>
      <c r="I1001" s="18" t="n">
        <v>1.5</v>
      </c>
      <c r="J1001" s="19" t="n">
        <v>0.916292076254405</v>
      </c>
      <c r="K1001" s="19" t="n">
        <v>0.649360840235483</v>
      </c>
      <c r="L1001" s="16" t="n">
        <v>12.0249296771468</v>
      </c>
      <c r="M1001" s="19" t="n">
        <v>0.418000027097123</v>
      </c>
      <c r="N1001" s="19" t="n">
        <v>0.936691828134657</v>
      </c>
      <c r="O1001" s="19" t="n">
        <v>1.07693601811277</v>
      </c>
      <c r="P1001" s="19" t="n">
        <v>0.74321654219232</v>
      </c>
      <c r="Q1001" s="17" t="s">
        <v>31</v>
      </c>
      <c r="R1001" s="5" t="str">
        <f aca="false">IF(OR(Q1001="Steel plate",Q1001="Concrete jacket"),"Steel plate or jacket",Q1001)</f>
        <v>Polymer laminate</v>
      </c>
      <c r="S1001" s="5" t="str">
        <f aca="false">IF(O1001&lt;='Tree rules'!$C$4,IF(N1001&lt;='Tree rules'!$C$5,IF(P1001&lt;='Tree rules'!$C$7,"Monitor","Polymer laminate"),IF(P1001&lt;='Tree rules'!$C$8,"Seal cracks","Polymer laminate")),IF(O1001&lt;='Tree rules'!$C$6,IF(P1001&lt;='Tree rules'!$C$9,"Polymer laminate","Steel plate or jacket"),IF(L1001&lt;='Tree rules'!$C$10,"Steel plate or jacket","Polymer laminate")))</f>
        <v>Polymer laminate</v>
      </c>
      <c r="T1001" s="5" t="str">
        <f aca="false">IF(S1001=R1001,"Yes","No")</f>
        <v>Yes</v>
      </c>
    </row>
    <row r="1002" customFormat="false" ht="15" hidden="false" customHeight="false" outlineLevel="0" collapsed="false">
      <c r="A1002" s="15" t="n">
        <v>1449</v>
      </c>
      <c r="B1002" s="16" t="n">
        <v>7.44624871156266</v>
      </c>
      <c r="C1002" s="15" t="n">
        <v>230</v>
      </c>
      <c r="D1002" s="15" t="n">
        <v>600</v>
      </c>
      <c r="E1002" s="15" t="n">
        <v>30</v>
      </c>
      <c r="F1002" s="16" t="n">
        <v>0.63117855856144</v>
      </c>
      <c r="G1002" s="17" t="s">
        <v>103</v>
      </c>
      <c r="H1002" s="18" t="n">
        <v>0.2</v>
      </c>
      <c r="I1002" s="18" t="n">
        <v>1</v>
      </c>
      <c r="J1002" s="19" t="n">
        <v>0.878616873502872</v>
      </c>
      <c r="K1002" s="19" t="n">
        <v>0.448653663655481</v>
      </c>
      <c r="L1002" s="16" t="n">
        <v>13.4408821508351</v>
      </c>
      <c r="M1002" s="19" t="n">
        <v>0.949870995333405</v>
      </c>
      <c r="N1002" s="19" t="n">
        <v>0.752382901187697</v>
      </c>
      <c r="O1002" s="19" t="n">
        <v>0.878616873502872</v>
      </c>
      <c r="P1002" s="19" t="n">
        <v>0.348003517488253</v>
      </c>
      <c r="Q1002" s="17" t="s">
        <v>29</v>
      </c>
      <c r="R1002" s="5" t="str">
        <f aca="false">IF(OR(Q1002="Steel plate",Q1002="Concrete jacket"),"Steel plate or jacket",Q1002)</f>
        <v>Monitor</v>
      </c>
      <c r="S1002" s="5" t="str">
        <f aca="false">IF(O1002&lt;='Tree rules'!$C$4,IF(N1002&lt;='Tree rules'!$C$5,IF(P1002&lt;='Tree rules'!$C$7,"Monitor","Polymer laminate"),IF(P1002&lt;='Tree rules'!$C$8,"Seal cracks","Polymer laminate")),IF(O1002&lt;='Tree rules'!$C$6,IF(P1002&lt;='Tree rules'!$C$9,"Polymer laminate","Steel plate or jacket"),IF(L1002&lt;='Tree rules'!$C$10,"Steel plate or jacket","Polymer laminate")))</f>
        <v>Monitor</v>
      </c>
      <c r="T1002" s="5" t="str">
        <f aca="false">IF(S1002=R1002,"Yes","No")</f>
        <v>Yes</v>
      </c>
    </row>
    <row r="1003" customFormat="false" ht="15" hidden="false" customHeight="false" outlineLevel="0" collapsed="false">
      <c r="A1003" s="15" t="n">
        <v>1450</v>
      </c>
      <c r="B1003" s="16" t="n">
        <v>7.90473746714776</v>
      </c>
      <c r="C1003" s="15" t="n">
        <v>230</v>
      </c>
      <c r="D1003" s="15" t="n">
        <v>725</v>
      </c>
      <c r="E1003" s="15" t="n">
        <v>30</v>
      </c>
      <c r="F1003" s="16" t="n">
        <v>0.618992378876224</v>
      </c>
      <c r="G1003" s="17" t="s">
        <v>102</v>
      </c>
      <c r="H1003" s="18" t="n">
        <v>0.1</v>
      </c>
      <c r="I1003" s="18" t="n">
        <v>2</v>
      </c>
      <c r="J1003" s="19" t="n">
        <v>0.991284083578515</v>
      </c>
      <c r="K1003" s="19" t="n">
        <v>0.436786279191107</v>
      </c>
      <c r="L1003" s="16" t="n">
        <v>11.9406910379876</v>
      </c>
      <c r="M1003" s="19" t="n">
        <v>0.302909085005354</v>
      </c>
      <c r="N1003" s="19" t="n">
        <v>4.29873363740119</v>
      </c>
      <c r="O1003" s="19" t="n">
        <v>1.5495888806694</v>
      </c>
      <c r="P1003" s="19" t="n">
        <v>1.20904959428127</v>
      </c>
      <c r="Q1003" s="17" t="s">
        <v>104</v>
      </c>
      <c r="R1003" s="5" t="str">
        <f aca="false">IF(OR(Q1003="Steel plate",Q1003="Concrete jacket"),"Steel plate or jacket",Q1003)</f>
        <v>Steel plate or jacket</v>
      </c>
      <c r="S1003" s="5" t="str">
        <f aca="false">IF(O1003&lt;='Tree rules'!$C$4,IF(N1003&lt;='Tree rules'!$C$5,IF(P1003&lt;='Tree rules'!$C$7,"Monitor","Polymer laminate"),IF(P1003&lt;='Tree rules'!$C$8,"Seal cracks","Polymer laminate")),IF(O1003&lt;='Tree rules'!$C$6,IF(P1003&lt;='Tree rules'!$C$9,"Polymer laminate","Steel plate or jacket"),IF(L1003&lt;='Tree rules'!$C$10,"Steel plate or jacket","Polymer laminate")))</f>
        <v>Steel plate or jacket</v>
      </c>
      <c r="T1003" s="5" t="str">
        <f aca="false">IF(S1003=R1003,"Yes","No")</f>
        <v>Yes</v>
      </c>
    </row>
    <row r="1004" customFormat="false" ht="15" hidden="false" customHeight="false" outlineLevel="0" collapsed="false">
      <c r="A1004" s="15" t="n">
        <v>1452</v>
      </c>
      <c r="B1004" s="16" t="n">
        <v>7.31309712841066</v>
      </c>
      <c r="C1004" s="15" t="n">
        <v>300</v>
      </c>
      <c r="D1004" s="15" t="n">
        <v>700</v>
      </c>
      <c r="E1004" s="15" t="n">
        <v>20</v>
      </c>
      <c r="F1004" s="16" t="n">
        <v>0.642452485396686</v>
      </c>
      <c r="G1004" s="17" t="s">
        <v>101</v>
      </c>
      <c r="H1004" s="18" t="n">
        <v>0.3</v>
      </c>
      <c r="I1004" s="18" t="n">
        <v>1</v>
      </c>
      <c r="J1004" s="19" t="n">
        <v>0.978440427090195</v>
      </c>
      <c r="K1004" s="19" t="n">
        <v>0.527960138341659</v>
      </c>
      <c r="L1004" s="16" t="n">
        <v>11.2164066386667</v>
      </c>
      <c r="M1004" s="19" t="n">
        <v>0.757650812473938</v>
      </c>
      <c r="N1004" s="19" t="n">
        <v>0.630013599927391</v>
      </c>
      <c r="O1004" s="19" t="n">
        <v>0.978440427090195</v>
      </c>
      <c r="P1004" s="19" t="n">
        <v>0.486894693932468</v>
      </c>
      <c r="Q1004" s="17" t="s">
        <v>29</v>
      </c>
      <c r="R1004" s="5" t="str">
        <f aca="false">IF(OR(Q1004="Steel plate",Q1004="Concrete jacket"),"Steel plate or jacket",Q1004)</f>
        <v>Monitor</v>
      </c>
      <c r="S1004" s="5" t="str">
        <f aca="false">IF(O1004&lt;='Tree rules'!$C$4,IF(N1004&lt;='Tree rules'!$C$5,IF(P1004&lt;='Tree rules'!$C$7,"Monitor","Polymer laminate"),IF(P1004&lt;='Tree rules'!$C$8,"Seal cracks","Polymer laminate")),IF(O1004&lt;='Tree rules'!$C$6,IF(P1004&lt;='Tree rules'!$C$9,"Polymer laminate","Steel plate or jacket"),IF(L1004&lt;='Tree rules'!$C$10,"Steel plate or jacket","Polymer laminate")))</f>
        <v>Monitor</v>
      </c>
      <c r="T1004" s="5" t="str">
        <f aca="false">IF(S1004=R1004,"Yes","No")</f>
        <v>Yes</v>
      </c>
    </row>
    <row r="1005" customFormat="false" ht="15" hidden="false" customHeight="false" outlineLevel="0" collapsed="false">
      <c r="A1005" s="15" t="n">
        <v>1453</v>
      </c>
      <c r="B1005" s="16" t="n">
        <v>5.72070190683427</v>
      </c>
      <c r="C1005" s="15" t="n">
        <v>230</v>
      </c>
      <c r="D1005" s="15" t="n">
        <v>500</v>
      </c>
      <c r="E1005" s="15" t="n">
        <v>30</v>
      </c>
      <c r="F1005" s="16" t="n">
        <v>0.770204672782022</v>
      </c>
      <c r="G1005" s="17" t="s">
        <v>101</v>
      </c>
      <c r="H1005" s="18" t="n">
        <v>0.3</v>
      </c>
      <c r="I1005" s="18" t="n">
        <v>1.5</v>
      </c>
      <c r="J1005" s="19" t="n">
        <v>0.921403602878569</v>
      </c>
      <c r="K1005" s="19" t="n">
        <v>0.487579776268045</v>
      </c>
      <c r="L1005" s="16" t="n">
        <v>12.600664993027</v>
      </c>
      <c r="M1005" s="19" t="n">
        <v>0.941899723167024</v>
      </c>
      <c r="N1005" s="19" t="n">
        <v>0.717436279927177</v>
      </c>
      <c r="O1005" s="19" t="n">
        <v>1.1574765230458</v>
      </c>
      <c r="P1005" s="19" t="n">
        <v>0.444372225818927</v>
      </c>
      <c r="Q1005" s="17" t="s">
        <v>31</v>
      </c>
      <c r="R1005" s="5" t="str">
        <f aca="false">IF(OR(Q1005="Steel plate",Q1005="Concrete jacket"),"Steel plate or jacket",Q1005)</f>
        <v>Polymer laminate</v>
      </c>
      <c r="S1005" s="5" t="str">
        <f aca="false">IF(O1005&lt;='Tree rules'!$C$4,IF(N1005&lt;='Tree rules'!$C$5,IF(P1005&lt;='Tree rules'!$C$7,"Monitor","Polymer laminate"),IF(P1005&lt;='Tree rules'!$C$8,"Seal cracks","Polymer laminate")),IF(O1005&lt;='Tree rules'!$C$6,IF(P1005&lt;='Tree rules'!$C$9,"Polymer laminate","Steel plate or jacket"),IF(L1005&lt;='Tree rules'!$C$10,"Steel plate or jacket","Polymer laminate")))</f>
        <v>Polymer laminate</v>
      </c>
      <c r="T1005" s="5" t="str">
        <f aca="false">IF(S1005=R1005,"Yes","No")</f>
        <v>Yes</v>
      </c>
    </row>
    <row r="1006" customFormat="false" ht="15" hidden="false" customHeight="false" outlineLevel="0" collapsed="false">
      <c r="A1006" s="15" t="n">
        <v>1454</v>
      </c>
      <c r="B1006" s="16" t="n">
        <v>3.29378978615328</v>
      </c>
      <c r="C1006" s="15" t="n">
        <v>300</v>
      </c>
      <c r="D1006" s="15" t="n">
        <v>325</v>
      </c>
      <c r="E1006" s="15" t="n">
        <v>25</v>
      </c>
      <c r="F1006" s="16" t="n">
        <v>0.761598219052071</v>
      </c>
      <c r="G1006" s="17" t="s">
        <v>102</v>
      </c>
      <c r="H1006" s="18" t="n">
        <v>0.1</v>
      </c>
      <c r="I1006" s="18" t="n">
        <v>1.5</v>
      </c>
      <c r="J1006" s="19" t="n">
        <v>0.856449137412896</v>
      </c>
      <c r="K1006" s="19" t="n">
        <v>0.575125896171247</v>
      </c>
      <c r="L1006" s="16" t="n">
        <v>12.4764764627018</v>
      </c>
      <c r="M1006" s="19" t="n">
        <v>0.352910946095191</v>
      </c>
      <c r="N1006" s="19" t="n">
        <v>3.35724180374651</v>
      </c>
      <c r="O1006" s="19" t="n">
        <v>1.0383906672795</v>
      </c>
      <c r="P1006" s="19" t="n">
        <v>0.813112014115358</v>
      </c>
      <c r="Q1006" s="17" t="s">
        <v>31</v>
      </c>
      <c r="R1006" s="5" t="str">
        <f aca="false">IF(OR(Q1006="Steel plate",Q1006="Concrete jacket"),"Steel plate or jacket",Q1006)</f>
        <v>Polymer laminate</v>
      </c>
      <c r="S1006" s="5" t="str">
        <f aca="false">IF(O1006&lt;='Tree rules'!$C$4,IF(N1006&lt;='Tree rules'!$C$5,IF(P1006&lt;='Tree rules'!$C$7,"Monitor","Polymer laminate"),IF(P1006&lt;='Tree rules'!$C$8,"Seal cracks","Polymer laminate")),IF(O1006&lt;='Tree rules'!$C$6,IF(P1006&lt;='Tree rules'!$C$9,"Polymer laminate","Steel plate or jacket"),IF(L1006&lt;='Tree rules'!$C$10,"Steel plate or jacket","Polymer laminate")))</f>
        <v>Polymer laminate</v>
      </c>
      <c r="T1006" s="5" t="str">
        <f aca="false">IF(S1006=R1006,"Yes","No")</f>
        <v>Yes</v>
      </c>
    </row>
    <row r="1007" customFormat="false" ht="15" hidden="false" customHeight="false" outlineLevel="0" collapsed="false">
      <c r="A1007" s="15" t="n">
        <v>1456</v>
      </c>
      <c r="B1007" s="16" t="n">
        <v>3.4757242199889</v>
      </c>
      <c r="C1007" s="15" t="n">
        <v>300</v>
      </c>
      <c r="D1007" s="15" t="n">
        <v>300</v>
      </c>
      <c r="E1007" s="15" t="n">
        <v>25</v>
      </c>
      <c r="F1007" s="16" t="n">
        <v>0.625711399885104</v>
      </c>
      <c r="G1007" s="17" t="s">
        <v>102</v>
      </c>
      <c r="H1007" s="18" t="n">
        <v>0.1</v>
      </c>
      <c r="I1007" s="18" t="n">
        <v>1</v>
      </c>
      <c r="J1007" s="19" t="n">
        <v>0.889394435288481</v>
      </c>
      <c r="K1007" s="19" t="n">
        <v>0.643178654485549</v>
      </c>
      <c r="L1007" s="16" t="n">
        <v>14.4220921991241</v>
      </c>
      <c r="M1007" s="19" t="n">
        <v>0.279827057004974</v>
      </c>
      <c r="N1007" s="19" t="n">
        <v>2.7553919780377</v>
      </c>
      <c r="O1007" s="19" t="n">
        <v>0.889394435288481</v>
      </c>
      <c r="P1007" s="19" t="n">
        <v>0.949598026929073</v>
      </c>
      <c r="Q1007" s="17" t="s">
        <v>30</v>
      </c>
      <c r="R1007" s="5" t="str">
        <f aca="false">IF(OR(Q1007="Steel plate",Q1007="Concrete jacket"),"Steel plate or jacket",Q1007)</f>
        <v>Seal cracks</v>
      </c>
      <c r="S1007" s="5" t="str">
        <f aca="false">IF(O1007&lt;='Tree rules'!$C$4,IF(N1007&lt;='Tree rules'!$C$5,IF(P1007&lt;='Tree rules'!$C$7,"Monitor","Polymer laminate"),IF(P1007&lt;='Tree rules'!$C$8,"Seal cracks","Polymer laminate")),IF(O1007&lt;='Tree rules'!$C$6,IF(P1007&lt;='Tree rules'!$C$9,"Polymer laminate","Steel plate or jacket"),IF(L1007&lt;='Tree rules'!$C$10,"Steel plate or jacket","Polymer laminate")))</f>
        <v>Seal cracks</v>
      </c>
      <c r="T1007" s="5" t="str">
        <f aca="false">IF(S1007=R1007,"Yes","No")</f>
        <v>Yes</v>
      </c>
    </row>
    <row r="1008" customFormat="false" ht="15" hidden="false" customHeight="false" outlineLevel="0" collapsed="false">
      <c r="A1008" s="15" t="n">
        <v>1457</v>
      </c>
      <c r="B1008" s="16" t="n">
        <v>3.61783147281231</v>
      </c>
      <c r="C1008" s="15" t="n">
        <v>300</v>
      </c>
      <c r="D1008" s="15" t="n">
        <v>325</v>
      </c>
      <c r="E1008" s="15" t="n">
        <v>30</v>
      </c>
      <c r="F1008" s="16" t="n">
        <v>0.72065207824282</v>
      </c>
      <c r="G1008" s="17" t="s">
        <v>101</v>
      </c>
      <c r="H1008" s="18" t="n">
        <v>0.3</v>
      </c>
      <c r="I1008" s="18" t="n">
        <v>1</v>
      </c>
      <c r="J1008" s="19" t="n">
        <v>0.903428008272389</v>
      </c>
      <c r="K1008" s="19" t="n">
        <v>0.514166422838575</v>
      </c>
      <c r="L1008" s="16" t="n">
        <v>12.9671378953846</v>
      </c>
      <c r="M1008" s="19" t="n">
        <v>0.81582191943391</v>
      </c>
      <c r="N1008" s="19" t="n">
        <v>0.711395693500504</v>
      </c>
      <c r="O1008" s="19" t="n">
        <v>0.903428008272389</v>
      </c>
      <c r="P1008" s="19" t="n">
        <v>0.374024822975131</v>
      </c>
      <c r="Q1008" s="17" t="s">
        <v>29</v>
      </c>
      <c r="R1008" s="5" t="str">
        <f aca="false">IF(OR(Q1008="Steel plate",Q1008="Concrete jacket"),"Steel plate or jacket",Q1008)</f>
        <v>Monitor</v>
      </c>
      <c r="S1008" s="5" t="str">
        <f aca="false">IF(O1008&lt;='Tree rules'!$C$4,IF(N1008&lt;='Tree rules'!$C$5,IF(P1008&lt;='Tree rules'!$C$7,"Monitor","Polymer laminate"),IF(P1008&lt;='Tree rules'!$C$8,"Seal cracks","Polymer laminate")),IF(O1008&lt;='Tree rules'!$C$6,IF(P1008&lt;='Tree rules'!$C$9,"Polymer laminate","Steel plate or jacket"),IF(L1008&lt;='Tree rules'!$C$10,"Steel plate or jacket","Polymer laminate")))</f>
        <v>Monitor</v>
      </c>
      <c r="T1008" s="5" t="str">
        <f aca="false">IF(S1008=R1008,"Yes","No")</f>
        <v>Yes</v>
      </c>
    </row>
    <row r="1009" customFormat="false" ht="15" hidden="false" customHeight="false" outlineLevel="0" collapsed="false">
      <c r="A1009" s="15" t="n">
        <v>1458</v>
      </c>
      <c r="B1009" s="16" t="n">
        <v>6.32091609761213</v>
      </c>
      <c r="C1009" s="15" t="n">
        <v>300</v>
      </c>
      <c r="D1009" s="15" t="n">
        <v>500</v>
      </c>
      <c r="E1009" s="15" t="n">
        <v>30</v>
      </c>
      <c r="F1009" s="16" t="n">
        <v>0.738112811416104</v>
      </c>
      <c r="G1009" s="17" t="s">
        <v>103</v>
      </c>
      <c r="H1009" s="18" t="n">
        <v>0.2</v>
      </c>
      <c r="I1009" s="18" t="n">
        <v>1</v>
      </c>
      <c r="J1009" s="19" t="n">
        <v>0.876288625870926</v>
      </c>
      <c r="K1009" s="19" t="n">
        <v>0.415625127917849</v>
      </c>
      <c r="L1009" s="16" t="n">
        <v>13.922722681965</v>
      </c>
      <c r="M1009" s="19" t="n">
        <v>0.317271477294944</v>
      </c>
      <c r="N1009" s="19" t="n">
        <v>0.921364941059298</v>
      </c>
      <c r="O1009" s="19" t="n">
        <v>0.876288625870926</v>
      </c>
      <c r="P1009" s="19" t="n">
        <v>1.02084205513054</v>
      </c>
      <c r="Q1009" s="17" t="s">
        <v>31</v>
      </c>
      <c r="R1009" s="5" t="str">
        <f aca="false">IF(OR(Q1009="Steel plate",Q1009="Concrete jacket"),"Steel plate or jacket",Q1009)</f>
        <v>Polymer laminate</v>
      </c>
      <c r="S1009" s="5" t="str">
        <f aca="false">IF(O1009&lt;='Tree rules'!$C$4,IF(N1009&lt;='Tree rules'!$C$5,IF(P1009&lt;='Tree rules'!$C$7,"Monitor","Polymer laminate"),IF(P1009&lt;='Tree rules'!$C$8,"Seal cracks","Polymer laminate")),IF(O1009&lt;='Tree rules'!$C$6,IF(P1009&lt;='Tree rules'!$C$9,"Polymer laminate","Steel plate or jacket"),IF(L1009&lt;='Tree rules'!$C$10,"Steel plate or jacket","Polymer laminate")))</f>
        <v>Polymer laminate</v>
      </c>
      <c r="T1009" s="5" t="str">
        <f aca="false">IF(S1009=R1009,"Yes","No")</f>
        <v>Yes</v>
      </c>
    </row>
    <row r="1010" customFormat="false" ht="15" hidden="false" customHeight="false" outlineLevel="0" collapsed="false">
      <c r="A1010" s="15" t="n">
        <v>1459</v>
      </c>
      <c r="B1010" s="16" t="n">
        <v>7.51754012049455</v>
      </c>
      <c r="C1010" s="15" t="n">
        <v>300</v>
      </c>
      <c r="D1010" s="15" t="n">
        <v>725</v>
      </c>
      <c r="E1010" s="15" t="n">
        <v>20</v>
      </c>
      <c r="F1010" s="16" t="n">
        <v>0.6187282429522</v>
      </c>
      <c r="G1010" s="17" t="s">
        <v>103</v>
      </c>
      <c r="H1010" s="18" t="n">
        <v>0.2</v>
      </c>
      <c r="I1010" s="18" t="n">
        <v>1.5</v>
      </c>
      <c r="J1010" s="19" t="n">
        <v>0.920395828611953</v>
      </c>
      <c r="K1010" s="19" t="n">
        <v>0.554217136034971</v>
      </c>
      <c r="L1010" s="16" t="n">
        <v>11.1041951558265</v>
      </c>
      <c r="M1010" s="19" t="n">
        <v>0.948158531197927</v>
      </c>
      <c r="N1010" s="19" t="n">
        <v>1.05290047844152</v>
      </c>
      <c r="O1010" s="19" t="n">
        <v>1.125544172842</v>
      </c>
      <c r="P1010" s="19" t="n">
        <v>0.412319772467762</v>
      </c>
      <c r="Q1010" s="17" t="s">
        <v>31</v>
      </c>
      <c r="R1010" s="5" t="str">
        <f aca="false">IF(OR(Q1010="Steel plate",Q1010="Concrete jacket"),"Steel plate or jacket",Q1010)</f>
        <v>Polymer laminate</v>
      </c>
      <c r="S1010" s="5" t="str">
        <f aca="false">IF(O1010&lt;='Tree rules'!$C$4,IF(N1010&lt;='Tree rules'!$C$5,IF(P1010&lt;='Tree rules'!$C$7,"Monitor","Polymer laminate"),IF(P1010&lt;='Tree rules'!$C$8,"Seal cracks","Polymer laminate")),IF(O1010&lt;='Tree rules'!$C$6,IF(P1010&lt;='Tree rules'!$C$9,"Polymer laminate","Steel plate or jacket"),IF(L1010&lt;='Tree rules'!$C$10,"Steel plate or jacket","Polymer laminate")))</f>
        <v>Polymer laminate</v>
      </c>
      <c r="T1010" s="5" t="str">
        <f aca="false">IF(S1010=R1010,"Yes","No")</f>
        <v>Yes</v>
      </c>
    </row>
    <row r="1011" customFormat="false" ht="15" hidden="false" customHeight="false" outlineLevel="0" collapsed="false">
      <c r="A1011" s="15" t="n">
        <v>1460</v>
      </c>
      <c r="B1011" s="16" t="n">
        <v>4.03871190569513</v>
      </c>
      <c r="C1011" s="15" t="n">
        <v>230</v>
      </c>
      <c r="D1011" s="15" t="n">
        <v>350</v>
      </c>
      <c r="E1011" s="15" t="n">
        <v>25</v>
      </c>
      <c r="F1011" s="16" t="n">
        <v>0.862679904875916</v>
      </c>
      <c r="G1011" s="17" t="s">
        <v>101</v>
      </c>
      <c r="H1011" s="18" t="n">
        <v>0.3</v>
      </c>
      <c r="I1011" s="18" t="n">
        <v>1.5</v>
      </c>
      <c r="J1011" s="19" t="n">
        <v>0.862293408573958</v>
      </c>
      <c r="K1011" s="19" t="n">
        <v>0.564711578645222</v>
      </c>
      <c r="L1011" s="16" t="n">
        <v>13.2852365318919</v>
      </c>
      <c r="M1011" s="19" t="n">
        <v>0.943660341770207</v>
      </c>
      <c r="N1011" s="19" t="n">
        <v>0.724626897056676</v>
      </c>
      <c r="O1011" s="19" t="n">
        <v>1.04996657685535</v>
      </c>
      <c r="P1011" s="19" t="n">
        <v>0.466139484080696</v>
      </c>
      <c r="Q1011" s="17" t="s">
        <v>31</v>
      </c>
      <c r="R1011" s="5" t="str">
        <f aca="false">IF(OR(Q1011="Steel plate",Q1011="Concrete jacket"),"Steel plate or jacket",Q1011)</f>
        <v>Polymer laminate</v>
      </c>
      <c r="S1011" s="5" t="str">
        <f aca="false">IF(O1011&lt;='Tree rules'!$C$4,IF(N1011&lt;='Tree rules'!$C$5,IF(P1011&lt;='Tree rules'!$C$7,"Monitor","Polymer laminate"),IF(P1011&lt;='Tree rules'!$C$8,"Seal cracks","Polymer laminate")),IF(O1011&lt;='Tree rules'!$C$6,IF(P1011&lt;='Tree rules'!$C$9,"Polymer laminate","Steel plate or jacket"),IF(L1011&lt;='Tree rules'!$C$10,"Steel plate or jacket","Polymer laminate")))</f>
        <v>Polymer laminate</v>
      </c>
      <c r="T1011" s="5" t="str">
        <f aca="false">IF(S1011=R1011,"Yes","No")</f>
        <v>Yes</v>
      </c>
    </row>
    <row r="1012" customFormat="false" ht="15" hidden="false" customHeight="false" outlineLevel="0" collapsed="false">
      <c r="A1012" s="15" t="n">
        <v>1461</v>
      </c>
      <c r="B1012" s="16" t="n">
        <v>5.34246706470706</v>
      </c>
      <c r="C1012" s="15" t="n">
        <v>230</v>
      </c>
      <c r="D1012" s="15" t="n">
        <v>500</v>
      </c>
      <c r="E1012" s="15" t="n">
        <v>20</v>
      </c>
      <c r="F1012" s="16" t="n">
        <v>0.577653504586516</v>
      </c>
      <c r="G1012" s="17" t="s">
        <v>103</v>
      </c>
      <c r="H1012" s="18" t="n">
        <v>0.2</v>
      </c>
      <c r="I1012" s="18" t="n">
        <v>1</v>
      </c>
      <c r="J1012" s="19" t="n">
        <v>0.963574132627989</v>
      </c>
      <c r="K1012" s="19" t="n">
        <v>0.401396373797515</v>
      </c>
      <c r="L1012" s="16" t="n">
        <v>11.7675486006764</v>
      </c>
      <c r="M1012" s="19" t="n">
        <v>0.584078528207015</v>
      </c>
      <c r="N1012" s="19" t="n">
        <v>1.00960749008728</v>
      </c>
      <c r="O1012" s="19" t="n">
        <v>0.963574132627989</v>
      </c>
      <c r="P1012" s="19" t="n">
        <v>0.494199485224672</v>
      </c>
      <c r="Q1012" s="17" t="s">
        <v>30</v>
      </c>
      <c r="R1012" s="5" t="str">
        <f aca="false">IF(OR(Q1012="Steel plate",Q1012="Concrete jacket"),"Steel plate or jacket",Q1012)</f>
        <v>Seal cracks</v>
      </c>
      <c r="S1012" s="5" t="str">
        <f aca="false">IF(O1012&lt;='Tree rules'!$C$4,IF(N1012&lt;='Tree rules'!$C$5,IF(P1012&lt;='Tree rules'!$C$7,"Monitor","Polymer laminate"),IF(P1012&lt;='Tree rules'!$C$8,"Seal cracks","Polymer laminate")),IF(O1012&lt;='Tree rules'!$C$6,IF(P1012&lt;='Tree rules'!$C$9,"Polymer laminate","Steel plate or jacket"),IF(L1012&lt;='Tree rules'!$C$10,"Steel plate or jacket","Polymer laminate")))</f>
        <v>Seal cracks</v>
      </c>
      <c r="T1012" s="5" t="str">
        <f aca="false">IF(S1012=R1012,"Yes","No")</f>
        <v>Yes</v>
      </c>
    </row>
    <row r="1013" customFormat="false" ht="15" hidden="false" customHeight="false" outlineLevel="0" collapsed="false">
      <c r="A1013" s="15" t="n">
        <v>1462</v>
      </c>
      <c r="B1013" s="16" t="n">
        <v>5.93758587751128</v>
      </c>
      <c r="C1013" s="15" t="n">
        <v>230</v>
      </c>
      <c r="D1013" s="15" t="n">
        <v>500</v>
      </c>
      <c r="E1013" s="15" t="n">
        <v>25</v>
      </c>
      <c r="F1013" s="16" t="n">
        <v>0.604384889109233</v>
      </c>
      <c r="G1013" s="17" t="s">
        <v>101</v>
      </c>
      <c r="H1013" s="18" t="n">
        <v>0.3</v>
      </c>
      <c r="I1013" s="18" t="n">
        <v>1</v>
      </c>
      <c r="J1013" s="19" t="n">
        <v>0.940187901794265</v>
      </c>
      <c r="K1013" s="19" t="n">
        <v>0.623553417013159</v>
      </c>
      <c r="L1013" s="16" t="n">
        <v>13.1362519413966</v>
      </c>
      <c r="M1013" s="19" t="n">
        <v>0.884971196157803</v>
      </c>
      <c r="N1013" s="19" t="n">
        <v>0.805555333571216</v>
      </c>
      <c r="O1013" s="19" t="n">
        <v>0.940187901794265</v>
      </c>
      <c r="P1013" s="19" t="n">
        <v>0.42092531615566</v>
      </c>
      <c r="Q1013" s="17" t="s">
        <v>29</v>
      </c>
      <c r="R1013" s="5" t="str">
        <f aca="false">IF(OR(Q1013="Steel plate",Q1013="Concrete jacket"),"Steel plate or jacket",Q1013)</f>
        <v>Monitor</v>
      </c>
      <c r="S1013" s="5" t="str">
        <f aca="false">IF(O1013&lt;='Tree rules'!$C$4,IF(N1013&lt;='Tree rules'!$C$5,IF(P1013&lt;='Tree rules'!$C$7,"Monitor","Polymer laminate"),IF(P1013&lt;='Tree rules'!$C$8,"Seal cracks","Polymer laminate")),IF(O1013&lt;='Tree rules'!$C$6,IF(P1013&lt;='Tree rules'!$C$9,"Polymer laminate","Steel plate or jacket"),IF(L1013&lt;='Tree rules'!$C$10,"Steel plate or jacket","Polymer laminate")))</f>
        <v>Monitor</v>
      </c>
      <c r="T1013" s="5" t="str">
        <f aca="false">IF(S1013=R1013,"Yes","No")</f>
        <v>Yes</v>
      </c>
    </row>
    <row r="1014" customFormat="false" ht="15" hidden="false" customHeight="false" outlineLevel="0" collapsed="false">
      <c r="A1014" s="15" t="n">
        <v>1464</v>
      </c>
      <c r="B1014" s="16" t="n">
        <v>4.01641738522785</v>
      </c>
      <c r="C1014" s="15" t="n">
        <v>300</v>
      </c>
      <c r="D1014" s="15" t="n">
        <v>350</v>
      </c>
      <c r="E1014" s="15" t="n">
        <v>20</v>
      </c>
      <c r="F1014" s="16" t="n">
        <v>0.693508312050727</v>
      </c>
      <c r="G1014" s="17" t="s">
        <v>103</v>
      </c>
      <c r="H1014" s="18" t="n">
        <v>0.2</v>
      </c>
      <c r="I1014" s="18" t="n">
        <v>1</v>
      </c>
      <c r="J1014" s="19" t="n">
        <v>0.890755986161792</v>
      </c>
      <c r="K1014" s="19" t="n">
        <v>0.563758859075765</v>
      </c>
      <c r="L1014" s="16" t="n">
        <v>13.299395315324</v>
      </c>
      <c r="M1014" s="19" t="n">
        <v>0.499379177397577</v>
      </c>
      <c r="N1014" s="19" t="n">
        <v>1.47651958958089</v>
      </c>
      <c r="O1014" s="19" t="n">
        <v>0.890755986161792</v>
      </c>
      <c r="P1014" s="19" t="n">
        <v>0.691795582414868</v>
      </c>
      <c r="Q1014" s="17" t="s">
        <v>30</v>
      </c>
      <c r="R1014" s="5" t="str">
        <f aca="false">IF(OR(Q1014="Steel plate",Q1014="Concrete jacket"),"Steel plate or jacket",Q1014)</f>
        <v>Seal cracks</v>
      </c>
      <c r="S1014" s="5" t="str">
        <f aca="false">IF(O1014&lt;='Tree rules'!$C$4,IF(N1014&lt;='Tree rules'!$C$5,IF(P1014&lt;='Tree rules'!$C$7,"Monitor","Polymer laminate"),IF(P1014&lt;='Tree rules'!$C$8,"Seal cracks","Polymer laminate")),IF(O1014&lt;='Tree rules'!$C$6,IF(P1014&lt;='Tree rules'!$C$9,"Polymer laminate","Steel plate or jacket"),IF(L1014&lt;='Tree rules'!$C$10,"Steel plate or jacket","Polymer laminate")))</f>
        <v>Seal cracks</v>
      </c>
      <c r="T1014" s="5" t="str">
        <f aca="false">IF(S1014=R1014,"Yes","No")</f>
        <v>Yes</v>
      </c>
    </row>
    <row r="1015" customFormat="false" ht="15" hidden="false" customHeight="false" outlineLevel="0" collapsed="false">
      <c r="A1015" s="15" t="n">
        <v>1466</v>
      </c>
      <c r="B1015" s="16" t="n">
        <v>5.32236438333881</v>
      </c>
      <c r="C1015" s="15" t="n">
        <v>230</v>
      </c>
      <c r="D1015" s="15" t="n">
        <v>500</v>
      </c>
      <c r="E1015" s="15" t="n">
        <v>30</v>
      </c>
      <c r="F1015" s="16" t="n">
        <v>0.90657733366385</v>
      </c>
      <c r="G1015" s="17" t="s">
        <v>103</v>
      </c>
      <c r="H1015" s="18" t="n">
        <v>0.2</v>
      </c>
      <c r="I1015" s="18" t="n">
        <v>1.5</v>
      </c>
      <c r="J1015" s="19" t="n">
        <v>0.860766419348206</v>
      </c>
      <c r="K1015" s="19" t="n">
        <v>0.506637331822264</v>
      </c>
      <c r="L1015" s="16" t="n">
        <v>11.7751424410151</v>
      </c>
      <c r="M1015" s="19" t="n">
        <v>0.437135015279314</v>
      </c>
      <c r="N1015" s="19" t="n">
        <v>1.18229163654566</v>
      </c>
      <c r="O1015" s="19" t="n">
        <v>1.07310142801192</v>
      </c>
      <c r="P1015" s="19" t="n">
        <v>0.890058184444796</v>
      </c>
      <c r="Q1015" s="17" t="s">
        <v>31</v>
      </c>
      <c r="R1015" s="5" t="str">
        <f aca="false">IF(OR(Q1015="Steel plate",Q1015="Concrete jacket"),"Steel plate or jacket",Q1015)</f>
        <v>Polymer laminate</v>
      </c>
      <c r="S1015" s="5" t="str">
        <f aca="false">IF(O1015&lt;='Tree rules'!$C$4,IF(N1015&lt;='Tree rules'!$C$5,IF(P1015&lt;='Tree rules'!$C$7,"Monitor","Polymer laminate"),IF(P1015&lt;='Tree rules'!$C$8,"Seal cracks","Polymer laminate")),IF(O1015&lt;='Tree rules'!$C$6,IF(P1015&lt;='Tree rules'!$C$9,"Polymer laminate","Steel plate or jacket"),IF(L1015&lt;='Tree rules'!$C$10,"Steel plate or jacket","Polymer laminate")))</f>
        <v>Polymer laminate</v>
      </c>
      <c r="T1015" s="5" t="str">
        <f aca="false">IF(S1015=R1015,"Yes","No")</f>
        <v>Yes</v>
      </c>
    </row>
    <row r="1016" customFormat="false" ht="15" hidden="false" customHeight="false" outlineLevel="0" collapsed="false">
      <c r="A1016" s="15" t="n">
        <v>1467</v>
      </c>
      <c r="B1016" s="16" t="n">
        <v>4.75811361660288</v>
      </c>
      <c r="C1016" s="15" t="n">
        <v>300</v>
      </c>
      <c r="D1016" s="15" t="n">
        <v>425</v>
      </c>
      <c r="E1016" s="15" t="n">
        <v>25</v>
      </c>
      <c r="F1016" s="16" t="n">
        <v>0.530506411160282</v>
      </c>
      <c r="G1016" s="17" t="s">
        <v>101</v>
      </c>
      <c r="H1016" s="18" t="n">
        <v>0.3</v>
      </c>
      <c r="I1016" s="18" t="n">
        <v>2</v>
      </c>
      <c r="J1016" s="19" t="n">
        <v>0.893697326863038</v>
      </c>
      <c r="K1016" s="19" t="n">
        <v>0.51588867133567</v>
      </c>
      <c r="L1016" s="16" t="n">
        <v>12.5543894897174</v>
      </c>
      <c r="M1016" s="19" t="n">
        <v>0.277517758404321</v>
      </c>
      <c r="N1016" s="19" t="n">
        <v>1.17953881662264</v>
      </c>
      <c r="O1016" s="19" t="n">
        <v>1.32634632719446</v>
      </c>
      <c r="P1016" s="19" t="n">
        <v>1.11565299329525</v>
      </c>
      <c r="Q1016" s="17" t="s">
        <v>31</v>
      </c>
      <c r="R1016" s="5" t="str">
        <f aca="false">IF(OR(Q1016="Steel plate",Q1016="Concrete jacket"),"Steel plate or jacket",Q1016)</f>
        <v>Polymer laminate</v>
      </c>
      <c r="S1016" s="5" t="str">
        <f aca="false">IF(O1016&lt;='Tree rules'!$C$4,IF(N1016&lt;='Tree rules'!$C$5,IF(P1016&lt;='Tree rules'!$C$7,"Monitor","Polymer laminate"),IF(P1016&lt;='Tree rules'!$C$8,"Seal cracks","Polymer laminate")),IF(O1016&lt;='Tree rules'!$C$6,IF(P1016&lt;='Tree rules'!$C$9,"Polymer laminate","Steel plate or jacket"),IF(L1016&lt;='Tree rules'!$C$10,"Steel plate or jacket","Polymer laminate")))</f>
        <v>Polymer laminate</v>
      </c>
      <c r="T1016" s="5" t="str">
        <f aca="false">IF(S1016=R1016,"Yes","No")</f>
        <v>Yes</v>
      </c>
    </row>
    <row r="1017" customFormat="false" ht="15" hidden="false" customHeight="false" outlineLevel="0" collapsed="false">
      <c r="A1017" s="15" t="n">
        <v>1469</v>
      </c>
      <c r="B1017" s="16" t="n">
        <v>5.87462047855808</v>
      </c>
      <c r="C1017" s="15" t="n">
        <v>300</v>
      </c>
      <c r="D1017" s="15" t="n">
        <v>550</v>
      </c>
      <c r="E1017" s="15" t="n">
        <v>25</v>
      </c>
      <c r="F1017" s="16" t="n">
        <v>0.834420359519201</v>
      </c>
      <c r="G1017" s="17" t="s">
        <v>101</v>
      </c>
      <c r="H1017" s="18" t="n">
        <v>0.3</v>
      </c>
      <c r="I1017" s="18" t="n">
        <v>1.5</v>
      </c>
      <c r="J1017" s="19" t="n">
        <v>0.872813596226066</v>
      </c>
      <c r="K1017" s="19" t="n">
        <v>0.530620965349633</v>
      </c>
      <c r="L1017" s="16" t="n">
        <v>11.7024312321874</v>
      </c>
      <c r="M1017" s="19" t="n">
        <v>0.871433234989794</v>
      </c>
      <c r="N1017" s="19" t="n">
        <v>0.715861134817583</v>
      </c>
      <c r="O1017" s="19" t="n">
        <v>1.07765379783922</v>
      </c>
      <c r="P1017" s="19" t="n">
        <v>0.489923834043826</v>
      </c>
      <c r="Q1017" s="17" t="s">
        <v>31</v>
      </c>
      <c r="R1017" s="5" t="str">
        <f aca="false">IF(OR(Q1017="Steel plate",Q1017="Concrete jacket"),"Steel plate or jacket",Q1017)</f>
        <v>Polymer laminate</v>
      </c>
      <c r="S1017" s="5" t="str">
        <f aca="false">IF(O1017&lt;='Tree rules'!$C$4,IF(N1017&lt;='Tree rules'!$C$5,IF(P1017&lt;='Tree rules'!$C$7,"Monitor","Polymer laminate"),IF(P1017&lt;='Tree rules'!$C$8,"Seal cracks","Polymer laminate")),IF(O1017&lt;='Tree rules'!$C$6,IF(P1017&lt;='Tree rules'!$C$9,"Polymer laminate","Steel plate or jacket"),IF(L1017&lt;='Tree rules'!$C$10,"Steel plate or jacket","Polymer laminate")))</f>
        <v>Polymer laminate</v>
      </c>
      <c r="T1017" s="5" t="str">
        <f aca="false">IF(S1017=R1017,"Yes","No")</f>
        <v>Yes</v>
      </c>
    </row>
    <row r="1018" customFormat="false" ht="15" hidden="false" customHeight="false" outlineLevel="0" collapsed="false">
      <c r="A1018" s="15" t="n">
        <v>1470</v>
      </c>
      <c r="B1018" s="16" t="n">
        <v>6.10309442603372</v>
      </c>
      <c r="C1018" s="15" t="n">
        <v>230</v>
      </c>
      <c r="D1018" s="15" t="n">
        <v>500</v>
      </c>
      <c r="E1018" s="15" t="n">
        <v>30</v>
      </c>
      <c r="F1018" s="16" t="n">
        <v>0.604384889109233</v>
      </c>
      <c r="G1018" s="17" t="s">
        <v>101</v>
      </c>
      <c r="H1018" s="18" t="n">
        <v>0.3</v>
      </c>
      <c r="I1018" s="18" t="n">
        <v>2</v>
      </c>
      <c r="J1018" s="19" t="n">
        <v>0.94043993034152</v>
      </c>
      <c r="K1018" s="19" t="n">
        <v>0.603605309273167</v>
      </c>
      <c r="L1018" s="16" t="n">
        <v>13.5024212965348</v>
      </c>
      <c r="M1018" s="19" t="n">
        <v>0.458736453438323</v>
      </c>
      <c r="N1018" s="19" t="n">
        <v>1.28797417407193</v>
      </c>
      <c r="O1018" s="19" t="n">
        <v>1.31322532567641</v>
      </c>
      <c r="P1018" s="19" t="n">
        <v>0.865037637627371</v>
      </c>
      <c r="Q1018" s="17" t="s">
        <v>31</v>
      </c>
      <c r="R1018" s="5" t="str">
        <f aca="false">IF(OR(Q1018="Steel plate",Q1018="Concrete jacket"),"Steel plate or jacket",Q1018)</f>
        <v>Polymer laminate</v>
      </c>
      <c r="S1018" s="5" t="str">
        <f aca="false">IF(O1018&lt;='Tree rules'!$C$4,IF(N1018&lt;='Tree rules'!$C$5,IF(P1018&lt;='Tree rules'!$C$7,"Monitor","Polymer laminate"),IF(P1018&lt;='Tree rules'!$C$8,"Seal cracks","Polymer laminate")),IF(O1018&lt;='Tree rules'!$C$6,IF(P1018&lt;='Tree rules'!$C$9,"Polymer laminate","Steel plate or jacket"),IF(L1018&lt;='Tree rules'!$C$10,"Steel plate or jacket","Polymer laminate")))</f>
        <v>Polymer laminate</v>
      </c>
      <c r="T1018" s="5" t="str">
        <f aca="false">IF(S1018=R1018,"Yes","No")</f>
        <v>Yes</v>
      </c>
    </row>
    <row r="1019" customFormat="false" ht="15" hidden="false" customHeight="false" outlineLevel="0" collapsed="false">
      <c r="A1019" s="15" t="n">
        <v>1471</v>
      </c>
      <c r="B1019" s="16" t="n">
        <v>4.00125021979658</v>
      </c>
      <c r="C1019" s="15" t="n">
        <v>300</v>
      </c>
      <c r="D1019" s="15" t="n">
        <v>375</v>
      </c>
      <c r="E1019" s="15" t="n">
        <v>30</v>
      </c>
      <c r="F1019" s="16" t="n">
        <v>0.569472988566126</v>
      </c>
      <c r="G1019" s="17" t="s">
        <v>103</v>
      </c>
      <c r="H1019" s="18" t="n">
        <v>0.2</v>
      </c>
      <c r="I1019" s="18" t="n">
        <v>2</v>
      </c>
      <c r="J1019" s="19" t="n">
        <v>0.912000012146502</v>
      </c>
      <c r="K1019" s="19" t="n">
        <v>0.562541527178308</v>
      </c>
      <c r="L1019" s="16" t="n">
        <v>12.0883692440984</v>
      </c>
      <c r="M1019" s="19" t="n">
        <v>0.615375858237664</v>
      </c>
      <c r="N1019" s="19" t="n">
        <v>1.33624472088327</v>
      </c>
      <c r="O1019" s="19" t="n">
        <v>1.31096214467348</v>
      </c>
      <c r="P1019" s="19" t="n">
        <v>0.50147801140783</v>
      </c>
      <c r="Q1019" s="17" t="s">
        <v>31</v>
      </c>
      <c r="R1019" s="5" t="str">
        <f aca="false">IF(OR(Q1019="Steel plate",Q1019="Concrete jacket"),"Steel plate or jacket",Q1019)</f>
        <v>Polymer laminate</v>
      </c>
      <c r="S1019" s="5" t="str">
        <f aca="false">IF(O1019&lt;='Tree rules'!$C$4,IF(N1019&lt;='Tree rules'!$C$5,IF(P1019&lt;='Tree rules'!$C$7,"Monitor","Polymer laminate"),IF(P1019&lt;='Tree rules'!$C$8,"Seal cracks","Polymer laminate")),IF(O1019&lt;='Tree rules'!$C$6,IF(P1019&lt;='Tree rules'!$C$9,"Polymer laminate","Steel plate or jacket"),IF(L1019&lt;='Tree rules'!$C$10,"Steel plate or jacket","Polymer laminate")))</f>
        <v>Polymer laminate</v>
      </c>
      <c r="T1019" s="5" t="str">
        <f aca="false">IF(S1019=R1019,"Yes","No")</f>
        <v>Yes</v>
      </c>
    </row>
    <row r="1020" customFormat="false" ht="15" hidden="false" customHeight="false" outlineLevel="0" collapsed="false">
      <c r="A1020" s="15" t="n">
        <v>1472</v>
      </c>
      <c r="B1020" s="16" t="n">
        <v>4.75561803995551</v>
      </c>
      <c r="C1020" s="15" t="n">
        <v>300</v>
      </c>
      <c r="D1020" s="15" t="n">
        <v>400</v>
      </c>
      <c r="E1020" s="15" t="n">
        <v>25</v>
      </c>
      <c r="F1020" s="16" t="n">
        <v>0.635378289490071</v>
      </c>
      <c r="G1020" s="17" t="s">
        <v>101</v>
      </c>
      <c r="H1020" s="18" t="n">
        <v>0.3</v>
      </c>
      <c r="I1020" s="18" t="n">
        <v>2</v>
      </c>
      <c r="J1020" s="19" t="n">
        <v>0.939741308362059</v>
      </c>
      <c r="K1020" s="19" t="n">
        <v>0.466376214907342</v>
      </c>
      <c r="L1020" s="16" t="n">
        <v>13.3584776403245</v>
      </c>
      <c r="M1020" s="19" t="n">
        <v>0.695343179074585</v>
      </c>
      <c r="N1020" s="19" t="n">
        <v>0.928843358563483</v>
      </c>
      <c r="O1020" s="19" t="n">
        <v>1.44120962233815</v>
      </c>
      <c r="P1020" s="19" t="n">
        <v>0.598243523954117</v>
      </c>
      <c r="Q1020" s="17" t="s">
        <v>31</v>
      </c>
      <c r="R1020" s="5" t="str">
        <f aca="false">IF(OR(Q1020="Steel plate",Q1020="Concrete jacket"),"Steel plate or jacket",Q1020)</f>
        <v>Polymer laminate</v>
      </c>
      <c r="S1020" s="5" t="str">
        <f aca="false">IF(O1020&lt;='Tree rules'!$C$4,IF(N1020&lt;='Tree rules'!$C$5,IF(P1020&lt;='Tree rules'!$C$7,"Monitor","Polymer laminate"),IF(P1020&lt;='Tree rules'!$C$8,"Seal cracks","Polymer laminate")),IF(O1020&lt;='Tree rules'!$C$6,IF(P1020&lt;='Tree rules'!$C$9,"Polymer laminate","Steel plate or jacket"),IF(L1020&lt;='Tree rules'!$C$10,"Steel plate or jacket","Polymer laminate")))</f>
        <v>Polymer laminate</v>
      </c>
      <c r="T1020" s="5" t="str">
        <f aca="false">IF(S1020=R1020,"Yes","No")</f>
        <v>Yes</v>
      </c>
    </row>
    <row r="1021" customFormat="false" ht="15" hidden="false" customHeight="false" outlineLevel="0" collapsed="false">
      <c r="A1021" s="15" t="n">
        <v>1473</v>
      </c>
      <c r="B1021" s="16" t="n">
        <v>3.68953667484562</v>
      </c>
      <c r="C1021" s="15" t="n">
        <v>300</v>
      </c>
      <c r="D1021" s="15" t="n">
        <v>325</v>
      </c>
      <c r="E1021" s="15" t="n">
        <v>20</v>
      </c>
      <c r="F1021" s="16" t="n">
        <v>0.756099314943392</v>
      </c>
      <c r="G1021" s="17" t="s">
        <v>101</v>
      </c>
      <c r="H1021" s="18" t="n">
        <v>0.3</v>
      </c>
      <c r="I1021" s="18" t="n">
        <v>2</v>
      </c>
      <c r="J1021" s="19" t="n">
        <v>0.86811406087801</v>
      </c>
      <c r="K1021" s="19" t="n">
        <v>0.504882023560317</v>
      </c>
      <c r="L1021" s="16" t="n">
        <v>13.3196269850023</v>
      </c>
      <c r="M1021" s="19" t="n">
        <v>0.934335387643348</v>
      </c>
      <c r="N1021" s="19" t="n">
        <v>1.33767260043223</v>
      </c>
      <c r="O1021" s="19" t="n">
        <v>1.29793293801877</v>
      </c>
      <c r="P1021" s="19" t="n">
        <v>0.470360678649356</v>
      </c>
      <c r="Q1021" s="17" t="s">
        <v>31</v>
      </c>
      <c r="R1021" s="5" t="str">
        <f aca="false">IF(OR(Q1021="Steel plate",Q1021="Concrete jacket"),"Steel plate or jacket",Q1021)</f>
        <v>Polymer laminate</v>
      </c>
      <c r="S1021" s="5" t="str">
        <f aca="false">IF(O1021&lt;='Tree rules'!$C$4,IF(N1021&lt;='Tree rules'!$C$5,IF(P1021&lt;='Tree rules'!$C$7,"Monitor","Polymer laminate"),IF(P1021&lt;='Tree rules'!$C$8,"Seal cracks","Polymer laminate")),IF(O1021&lt;='Tree rules'!$C$6,IF(P1021&lt;='Tree rules'!$C$9,"Polymer laminate","Steel plate or jacket"),IF(L1021&lt;='Tree rules'!$C$10,"Steel plate or jacket","Polymer laminate")))</f>
        <v>Polymer laminate</v>
      </c>
      <c r="T1021" s="5" t="str">
        <f aca="false">IF(S1021=R1021,"Yes","No")</f>
        <v>Yes</v>
      </c>
    </row>
    <row r="1022" customFormat="false" ht="15" hidden="false" customHeight="false" outlineLevel="0" collapsed="false">
      <c r="A1022" s="15" t="n">
        <v>1474</v>
      </c>
      <c r="B1022" s="16" t="n">
        <v>5.92893341799189</v>
      </c>
      <c r="C1022" s="15" t="n">
        <v>230</v>
      </c>
      <c r="D1022" s="15" t="n">
        <v>600</v>
      </c>
      <c r="E1022" s="15" t="n">
        <v>30</v>
      </c>
      <c r="F1022" s="16" t="n">
        <v>0.742342309449384</v>
      </c>
      <c r="G1022" s="17" t="s">
        <v>103</v>
      </c>
      <c r="H1022" s="18" t="n">
        <v>0.2</v>
      </c>
      <c r="I1022" s="18" t="n">
        <v>1.5</v>
      </c>
      <c r="J1022" s="19" t="n">
        <v>0.86980299166104</v>
      </c>
      <c r="K1022" s="19" t="n">
        <v>0.593471679151788</v>
      </c>
      <c r="L1022" s="16" t="n">
        <v>10.7408214094056</v>
      </c>
      <c r="M1022" s="19" t="n">
        <v>0.803763276269037</v>
      </c>
      <c r="N1022" s="19" t="n">
        <v>1.06381768076393</v>
      </c>
      <c r="O1022" s="19" t="n">
        <v>1.0466027664954</v>
      </c>
      <c r="P1022" s="19" t="n">
        <v>0.438365724587811</v>
      </c>
      <c r="Q1022" s="17" t="s">
        <v>31</v>
      </c>
      <c r="R1022" s="5" t="str">
        <f aca="false">IF(OR(Q1022="Steel plate",Q1022="Concrete jacket"),"Steel plate or jacket",Q1022)</f>
        <v>Polymer laminate</v>
      </c>
      <c r="S1022" s="5" t="str">
        <f aca="false">IF(O1022&lt;='Tree rules'!$C$4,IF(N1022&lt;='Tree rules'!$C$5,IF(P1022&lt;='Tree rules'!$C$7,"Monitor","Polymer laminate"),IF(P1022&lt;='Tree rules'!$C$8,"Seal cracks","Polymer laminate")),IF(O1022&lt;='Tree rules'!$C$6,IF(P1022&lt;='Tree rules'!$C$9,"Polymer laminate","Steel plate or jacket"),IF(L1022&lt;='Tree rules'!$C$10,"Steel plate or jacket","Polymer laminate")))</f>
        <v>Polymer laminate</v>
      </c>
      <c r="T1022" s="5" t="str">
        <f aca="false">IF(S1022=R1022,"Yes","No")</f>
        <v>Yes</v>
      </c>
    </row>
    <row r="1023" customFormat="false" ht="15" hidden="false" customHeight="false" outlineLevel="0" collapsed="false">
      <c r="A1023" s="15" t="n">
        <v>1475</v>
      </c>
      <c r="B1023" s="16" t="n">
        <v>3.17947562056695</v>
      </c>
      <c r="C1023" s="15" t="n">
        <v>230</v>
      </c>
      <c r="D1023" s="15" t="n">
        <v>300</v>
      </c>
      <c r="E1023" s="15" t="n">
        <v>30</v>
      </c>
      <c r="F1023" s="16" t="n">
        <v>0.768324290280112</v>
      </c>
      <c r="G1023" s="17" t="s">
        <v>101</v>
      </c>
      <c r="H1023" s="18" t="n">
        <v>0.3</v>
      </c>
      <c r="I1023" s="18" t="n">
        <v>1</v>
      </c>
      <c r="J1023" s="19" t="n">
        <v>0.986665146118293</v>
      </c>
      <c r="K1023" s="19" t="n">
        <v>0.47259224094277</v>
      </c>
      <c r="L1023" s="16" t="n">
        <v>12.4198266428397</v>
      </c>
      <c r="M1023" s="19" t="n">
        <v>0.590844774333197</v>
      </c>
      <c r="N1023" s="19" t="n">
        <v>0.675497372057156</v>
      </c>
      <c r="O1023" s="19" t="n">
        <v>0.986665146118293</v>
      </c>
      <c r="P1023" s="19" t="n">
        <v>0.510549971018259</v>
      </c>
      <c r="Q1023" s="17" t="s">
        <v>29</v>
      </c>
      <c r="R1023" s="5" t="str">
        <f aca="false">IF(OR(Q1023="Steel plate",Q1023="Concrete jacket"),"Steel plate or jacket",Q1023)</f>
        <v>Monitor</v>
      </c>
      <c r="S1023" s="5" t="str">
        <f aca="false">IF(O1023&lt;='Tree rules'!$C$4,IF(N1023&lt;='Tree rules'!$C$5,IF(P1023&lt;='Tree rules'!$C$7,"Monitor","Polymer laminate"),IF(P1023&lt;='Tree rules'!$C$8,"Seal cracks","Polymer laminate")),IF(O1023&lt;='Tree rules'!$C$6,IF(P1023&lt;='Tree rules'!$C$9,"Polymer laminate","Steel plate or jacket"),IF(L1023&lt;='Tree rules'!$C$10,"Steel plate or jacket","Polymer laminate")))</f>
        <v>Monitor</v>
      </c>
      <c r="T1023" s="5" t="str">
        <f aca="false">IF(S1023=R1023,"Yes","No")</f>
        <v>Yes</v>
      </c>
    </row>
    <row r="1024" customFormat="false" ht="15" hidden="false" customHeight="false" outlineLevel="0" collapsed="false">
      <c r="A1024" s="15" t="n">
        <v>1476</v>
      </c>
      <c r="B1024" s="16" t="n">
        <v>3.17637708755801</v>
      </c>
      <c r="C1024" s="15" t="n">
        <v>230</v>
      </c>
      <c r="D1024" s="15" t="n">
        <v>325</v>
      </c>
      <c r="E1024" s="15" t="n">
        <v>30</v>
      </c>
      <c r="F1024" s="16" t="n">
        <v>0.98621649775225</v>
      </c>
      <c r="G1024" s="17" t="s">
        <v>101</v>
      </c>
      <c r="H1024" s="18" t="n">
        <v>0.3</v>
      </c>
      <c r="I1024" s="18" t="n">
        <v>1</v>
      </c>
      <c r="J1024" s="19" t="n">
        <v>0.880553473492708</v>
      </c>
      <c r="K1024" s="19" t="n">
        <v>0.626856371939032</v>
      </c>
      <c r="L1024" s="16" t="n">
        <v>11.4670652980434</v>
      </c>
      <c r="M1024" s="19" t="n">
        <v>0.740922545602566</v>
      </c>
      <c r="N1024" s="19" t="n">
        <v>0.798914728800845</v>
      </c>
      <c r="O1024" s="19" t="n">
        <v>0.880553473492708</v>
      </c>
      <c r="P1024" s="19" t="n">
        <v>0.483023574416823</v>
      </c>
      <c r="Q1024" s="17" t="s">
        <v>29</v>
      </c>
      <c r="R1024" s="5" t="str">
        <f aca="false">IF(OR(Q1024="Steel plate",Q1024="Concrete jacket"),"Steel plate or jacket",Q1024)</f>
        <v>Monitor</v>
      </c>
      <c r="S1024" s="5" t="str">
        <f aca="false">IF(O1024&lt;='Tree rules'!$C$4,IF(N1024&lt;='Tree rules'!$C$5,IF(P1024&lt;='Tree rules'!$C$7,"Monitor","Polymer laminate"),IF(P1024&lt;='Tree rules'!$C$8,"Seal cracks","Polymer laminate")),IF(O1024&lt;='Tree rules'!$C$6,IF(P1024&lt;='Tree rules'!$C$9,"Polymer laminate","Steel plate or jacket"),IF(L1024&lt;='Tree rules'!$C$10,"Steel plate or jacket","Polymer laminate")))</f>
        <v>Monitor</v>
      </c>
      <c r="T1024" s="5" t="str">
        <f aca="false">IF(S1024=R1024,"Yes","No")</f>
        <v>Yes</v>
      </c>
    </row>
    <row r="1025" customFormat="false" ht="15" hidden="false" customHeight="false" outlineLevel="0" collapsed="false">
      <c r="A1025" s="15" t="n">
        <v>1477</v>
      </c>
      <c r="B1025" s="16" t="n">
        <v>4.96839918525926</v>
      </c>
      <c r="C1025" s="15" t="n">
        <v>230</v>
      </c>
      <c r="D1025" s="15" t="n">
        <v>425</v>
      </c>
      <c r="E1025" s="15" t="n">
        <v>30</v>
      </c>
      <c r="F1025" s="16" t="n">
        <v>0.691964884122107</v>
      </c>
      <c r="G1025" s="17" t="s">
        <v>103</v>
      </c>
      <c r="H1025" s="18" t="n">
        <v>0.2</v>
      </c>
      <c r="I1025" s="18" t="n">
        <v>2</v>
      </c>
      <c r="J1025" s="19" t="n">
        <v>0.947264003232052</v>
      </c>
      <c r="K1025" s="19" t="n">
        <v>0.587855702332631</v>
      </c>
      <c r="L1025" s="16" t="n">
        <v>13.1092326787843</v>
      </c>
      <c r="M1025" s="19" t="n">
        <v>0.601367458879361</v>
      </c>
      <c r="N1025" s="19" t="n">
        <v>1.47490934833779</v>
      </c>
      <c r="O1025" s="19" t="n">
        <v>1.33767346054971</v>
      </c>
      <c r="P1025" s="19" t="n">
        <v>0.702842996038772</v>
      </c>
      <c r="Q1025" s="17" t="s">
        <v>31</v>
      </c>
      <c r="R1025" s="5" t="str">
        <f aca="false">IF(OR(Q1025="Steel plate",Q1025="Concrete jacket"),"Steel plate or jacket",Q1025)</f>
        <v>Polymer laminate</v>
      </c>
      <c r="S1025" s="5" t="str">
        <f aca="false">IF(O1025&lt;='Tree rules'!$C$4,IF(N1025&lt;='Tree rules'!$C$5,IF(P1025&lt;='Tree rules'!$C$7,"Monitor","Polymer laminate"),IF(P1025&lt;='Tree rules'!$C$8,"Seal cracks","Polymer laminate")),IF(O1025&lt;='Tree rules'!$C$6,IF(P1025&lt;='Tree rules'!$C$9,"Polymer laminate","Steel plate or jacket"),IF(L1025&lt;='Tree rules'!$C$10,"Steel plate or jacket","Polymer laminate")))</f>
        <v>Steel plate or jacket</v>
      </c>
      <c r="T1025" s="5" t="str">
        <f aca="false">IF(S1025=R1025,"Yes","No")</f>
        <v>No</v>
      </c>
    </row>
    <row r="1026" customFormat="false" ht="15" hidden="false" customHeight="false" outlineLevel="0" collapsed="false">
      <c r="A1026" s="15" t="n">
        <v>1481</v>
      </c>
      <c r="B1026" s="16" t="n">
        <v>3.48741820436322</v>
      </c>
      <c r="C1026" s="15" t="n">
        <v>230</v>
      </c>
      <c r="D1026" s="15" t="n">
        <v>300</v>
      </c>
      <c r="E1026" s="15" t="n">
        <v>25</v>
      </c>
      <c r="F1026" s="16" t="n">
        <v>0.688332522525665</v>
      </c>
      <c r="G1026" s="17" t="s">
        <v>101</v>
      </c>
      <c r="H1026" s="18" t="n">
        <v>0.3</v>
      </c>
      <c r="I1026" s="18" t="n">
        <v>2</v>
      </c>
      <c r="J1026" s="19" t="n">
        <v>0.947576467825635</v>
      </c>
      <c r="K1026" s="19" t="n">
        <v>0.479886452060025</v>
      </c>
      <c r="L1026" s="16" t="n">
        <v>13.7299929305639</v>
      </c>
      <c r="M1026" s="19" t="n">
        <v>0.931772624234165</v>
      </c>
      <c r="N1026" s="19" t="n">
        <v>1.29089665584738</v>
      </c>
      <c r="O1026" s="19" t="n">
        <v>1.44042382645086</v>
      </c>
      <c r="P1026" s="19" t="n">
        <v>0.432448312579964</v>
      </c>
      <c r="Q1026" s="17" t="s">
        <v>31</v>
      </c>
      <c r="R1026" s="5" t="str">
        <f aca="false">IF(OR(Q1026="Steel plate",Q1026="Concrete jacket"),"Steel plate or jacket",Q1026)</f>
        <v>Polymer laminate</v>
      </c>
      <c r="S1026" s="5" t="str">
        <f aca="false">IF(O1026&lt;='Tree rules'!$C$4,IF(N1026&lt;='Tree rules'!$C$5,IF(P1026&lt;='Tree rules'!$C$7,"Monitor","Polymer laminate"),IF(P1026&lt;='Tree rules'!$C$8,"Seal cracks","Polymer laminate")),IF(O1026&lt;='Tree rules'!$C$6,IF(P1026&lt;='Tree rules'!$C$9,"Polymer laminate","Steel plate or jacket"),IF(L1026&lt;='Tree rules'!$C$10,"Steel plate or jacket","Polymer laminate")))</f>
        <v>Polymer laminate</v>
      </c>
      <c r="T1026" s="5" t="str">
        <f aca="false">IF(S1026=R1026,"Yes","No")</f>
        <v>Yes</v>
      </c>
    </row>
    <row r="1027" customFormat="false" ht="15" hidden="false" customHeight="false" outlineLevel="0" collapsed="false">
      <c r="A1027" s="15" t="n">
        <v>1482</v>
      </c>
      <c r="B1027" s="16" t="n">
        <v>3.79825071098431</v>
      </c>
      <c r="C1027" s="15" t="n">
        <v>300</v>
      </c>
      <c r="D1027" s="15" t="n">
        <v>350</v>
      </c>
      <c r="E1027" s="15" t="n">
        <v>25</v>
      </c>
      <c r="F1027" s="16" t="n">
        <v>0.693508312050727</v>
      </c>
      <c r="G1027" s="17" t="s">
        <v>101</v>
      </c>
      <c r="H1027" s="18" t="n">
        <v>0.3</v>
      </c>
      <c r="I1027" s="18" t="n">
        <v>1</v>
      </c>
      <c r="J1027" s="19" t="n">
        <v>0.978067446830254</v>
      </c>
      <c r="K1027" s="19" t="n">
        <v>0.616366467396575</v>
      </c>
      <c r="L1027" s="16" t="n">
        <v>12.5769891092196</v>
      </c>
      <c r="M1027" s="19" t="n">
        <v>0.378713166132678</v>
      </c>
      <c r="N1027" s="19" t="n">
        <v>1.13250023962672</v>
      </c>
      <c r="O1027" s="19" t="n">
        <v>0.978067446830254</v>
      </c>
      <c r="P1027" s="19" t="n">
        <v>0.894379473584586</v>
      </c>
      <c r="Q1027" s="17" t="s">
        <v>30</v>
      </c>
      <c r="R1027" s="5" t="str">
        <f aca="false">IF(OR(Q1027="Steel plate",Q1027="Concrete jacket"),"Steel plate or jacket",Q1027)</f>
        <v>Seal cracks</v>
      </c>
      <c r="S1027" s="5" t="str">
        <f aca="false">IF(O1027&lt;='Tree rules'!$C$4,IF(N1027&lt;='Tree rules'!$C$5,IF(P1027&lt;='Tree rules'!$C$7,"Monitor","Polymer laminate"),IF(P1027&lt;='Tree rules'!$C$8,"Seal cracks","Polymer laminate")),IF(O1027&lt;='Tree rules'!$C$6,IF(P1027&lt;='Tree rules'!$C$9,"Polymer laminate","Steel plate or jacket"),IF(L1027&lt;='Tree rules'!$C$10,"Steel plate or jacket","Polymer laminate")))</f>
        <v>Seal cracks</v>
      </c>
      <c r="T1027" s="5" t="str">
        <f aca="false">IF(S1027=R1027,"Yes","No")</f>
        <v>Yes</v>
      </c>
    </row>
    <row r="1028" customFormat="false" ht="15" hidden="false" customHeight="false" outlineLevel="0" collapsed="false">
      <c r="A1028" s="15" t="n">
        <v>1483</v>
      </c>
      <c r="B1028" s="16" t="n">
        <v>3.15530308108929</v>
      </c>
      <c r="C1028" s="15" t="n">
        <v>300</v>
      </c>
      <c r="D1028" s="15" t="n">
        <v>300</v>
      </c>
      <c r="E1028" s="15" t="n">
        <v>25</v>
      </c>
      <c r="F1028" s="16" t="n">
        <v>0.78213924985638</v>
      </c>
      <c r="G1028" s="17" t="s">
        <v>102</v>
      </c>
      <c r="H1028" s="18" t="n">
        <v>0.1</v>
      </c>
      <c r="I1028" s="18" t="n">
        <v>2</v>
      </c>
      <c r="J1028" s="19" t="n">
        <v>0.899830344816004</v>
      </c>
      <c r="K1028" s="19" t="n">
        <v>0.618302169568549</v>
      </c>
      <c r="L1028" s="16" t="n">
        <v>13.0925439049348</v>
      </c>
      <c r="M1028" s="19" t="n">
        <v>0.783002707175217</v>
      </c>
      <c r="N1028" s="19" t="n">
        <v>3.46018976896147</v>
      </c>
      <c r="O1028" s="19" t="n">
        <v>1.24329363518866</v>
      </c>
      <c r="P1028" s="19" t="n">
        <v>0.465190568799706</v>
      </c>
      <c r="Q1028" s="17" t="s">
        <v>31</v>
      </c>
      <c r="R1028" s="5" t="str">
        <f aca="false">IF(OR(Q1028="Steel plate",Q1028="Concrete jacket"),"Steel plate or jacket",Q1028)</f>
        <v>Polymer laminate</v>
      </c>
      <c r="S1028" s="5" t="str">
        <f aca="false">IF(O1028&lt;='Tree rules'!$C$4,IF(N1028&lt;='Tree rules'!$C$5,IF(P1028&lt;='Tree rules'!$C$7,"Monitor","Polymer laminate"),IF(P1028&lt;='Tree rules'!$C$8,"Seal cracks","Polymer laminate")),IF(O1028&lt;='Tree rules'!$C$6,IF(P1028&lt;='Tree rules'!$C$9,"Polymer laminate","Steel plate or jacket"),IF(L1028&lt;='Tree rules'!$C$10,"Steel plate or jacket","Polymer laminate")))</f>
        <v>Polymer laminate</v>
      </c>
      <c r="T1028" s="5" t="str">
        <f aca="false">IF(S1028=R1028,"Yes","No")</f>
        <v>Yes</v>
      </c>
    </row>
    <row r="1029" customFormat="false" ht="15" hidden="false" customHeight="false" outlineLevel="0" collapsed="false">
      <c r="A1029" s="15" t="n">
        <v>1484</v>
      </c>
      <c r="B1029" s="16" t="n">
        <v>5.50773371460356</v>
      </c>
      <c r="C1029" s="15" t="n">
        <v>300</v>
      </c>
      <c r="D1029" s="15" t="n">
        <v>425</v>
      </c>
      <c r="E1029" s="15" t="n">
        <v>30</v>
      </c>
      <c r="F1029" s="16" t="n">
        <v>0.707341881547042</v>
      </c>
      <c r="G1029" s="17" t="s">
        <v>103</v>
      </c>
      <c r="H1029" s="18" t="n">
        <v>0.2</v>
      </c>
      <c r="I1029" s="18" t="n">
        <v>1</v>
      </c>
      <c r="J1029" s="19" t="n">
        <v>0.878980095496901</v>
      </c>
      <c r="K1029" s="19" t="n">
        <v>0.445540856225812</v>
      </c>
      <c r="L1029" s="16" t="n">
        <v>14.5322789303524</v>
      </c>
      <c r="M1029" s="19" t="n">
        <v>0.945259671830445</v>
      </c>
      <c r="N1029" s="19" t="n">
        <v>0.862536216032976</v>
      </c>
      <c r="O1029" s="19" t="n">
        <v>0.878980095496901</v>
      </c>
      <c r="P1029" s="19" t="n">
        <v>0.377121853538442</v>
      </c>
      <c r="Q1029" s="17" t="s">
        <v>29</v>
      </c>
      <c r="R1029" s="5" t="str">
        <f aca="false">IF(OR(Q1029="Steel plate",Q1029="Concrete jacket"),"Steel plate or jacket",Q1029)</f>
        <v>Monitor</v>
      </c>
      <c r="S1029" s="5" t="str">
        <f aca="false">IF(O1029&lt;='Tree rules'!$C$4,IF(N1029&lt;='Tree rules'!$C$5,IF(P1029&lt;='Tree rules'!$C$7,"Monitor","Polymer laminate"),IF(P1029&lt;='Tree rules'!$C$8,"Seal cracks","Polymer laminate")),IF(O1029&lt;='Tree rules'!$C$6,IF(P1029&lt;='Tree rules'!$C$9,"Polymer laminate","Steel plate or jacket"),IF(L1029&lt;='Tree rules'!$C$10,"Steel plate or jacket","Polymer laminate")))</f>
        <v>Monitor</v>
      </c>
      <c r="T1029" s="5" t="str">
        <f aca="false">IF(S1029=R1029,"Yes","No")</f>
        <v>Yes</v>
      </c>
    </row>
    <row r="1030" customFormat="false" ht="15" hidden="false" customHeight="false" outlineLevel="0" collapsed="false">
      <c r="A1030" s="15" t="n">
        <v>1485</v>
      </c>
      <c r="B1030" s="16" t="n">
        <v>3.89736447026868</v>
      </c>
      <c r="C1030" s="15" t="n">
        <v>230</v>
      </c>
      <c r="D1030" s="15" t="n">
        <v>300</v>
      </c>
      <c r="E1030" s="15" t="n">
        <v>30</v>
      </c>
      <c r="F1030" s="16" t="n">
        <v>0.688332522525665</v>
      </c>
      <c r="G1030" s="17" t="s">
        <v>101</v>
      </c>
      <c r="H1030" s="18" t="n">
        <v>0.3</v>
      </c>
      <c r="I1030" s="18" t="n">
        <v>2</v>
      </c>
      <c r="J1030" s="19" t="n">
        <v>0.850362632077908</v>
      </c>
      <c r="K1030" s="19" t="n">
        <v>0.599624541099963</v>
      </c>
      <c r="L1030" s="16" t="n">
        <v>15.343954607357</v>
      </c>
      <c r="M1030" s="19" t="n">
        <v>0.812161628602018</v>
      </c>
      <c r="N1030" s="19" t="n">
        <v>1.07808126234168</v>
      </c>
      <c r="O1030" s="19" t="n">
        <v>1.19082696112754</v>
      </c>
      <c r="P1030" s="19" t="n">
        <v>0.479506725922831</v>
      </c>
      <c r="Q1030" s="17" t="s">
        <v>31</v>
      </c>
      <c r="R1030" s="5" t="str">
        <f aca="false">IF(OR(Q1030="Steel plate",Q1030="Concrete jacket"),"Steel plate or jacket",Q1030)</f>
        <v>Polymer laminate</v>
      </c>
      <c r="S1030" s="5" t="str">
        <f aca="false">IF(O1030&lt;='Tree rules'!$C$4,IF(N1030&lt;='Tree rules'!$C$5,IF(P1030&lt;='Tree rules'!$C$7,"Monitor","Polymer laminate"),IF(P1030&lt;='Tree rules'!$C$8,"Seal cracks","Polymer laminate")),IF(O1030&lt;='Tree rules'!$C$6,IF(P1030&lt;='Tree rules'!$C$9,"Polymer laminate","Steel plate or jacket"),IF(L1030&lt;='Tree rules'!$C$10,"Steel plate or jacket","Polymer laminate")))</f>
        <v>Polymer laminate</v>
      </c>
      <c r="T1030" s="5" t="str">
        <f aca="false">IF(S1030=R1030,"Yes","No")</f>
        <v>Yes</v>
      </c>
    </row>
    <row r="1031" customFormat="false" ht="15" hidden="false" customHeight="false" outlineLevel="0" collapsed="false">
      <c r="A1031" s="15" t="n">
        <v>1487</v>
      </c>
      <c r="B1031" s="16" t="n">
        <v>6.74132931099905</v>
      </c>
      <c r="C1031" s="15" t="n">
        <v>300</v>
      </c>
      <c r="D1031" s="15" t="n">
        <v>650</v>
      </c>
      <c r="E1031" s="15" t="n">
        <v>30</v>
      </c>
      <c r="F1031" s="16" t="n">
        <v>0.713592879861395</v>
      </c>
      <c r="G1031" s="17" t="s">
        <v>102</v>
      </c>
      <c r="H1031" s="18" t="n">
        <v>0.1</v>
      </c>
      <c r="I1031" s="18" t="n">
        <v>2</v>
      </c>
      <c r="J1031" s="19" t="n">
        <v>0.87596194520339</v>
      </c>
      <c r="K1031" s="19" t="n">
        <v>0.52459026248823</v>
      </c>
      <c r="L1031" s="16" t="n">
        <v>11.4843770204413</v>
      </c>
      <c r="M1031" s="19" t="n">
        <v>0.373744207209573</v>
      </c>
      <c r="N1031" s="19" t="n">
        <v>3.62116740240325</v>
      </c>
      <c r="O1031" s="19" t="n">
        <v>1.29240278364283</v>
      </c>
      <c r="P1031" s="19" t="n">
        <v>0.94489178582441</v>
      </c>
      <c r="Q1031" s="17" t="s">
        <v>31</v>
      </c>
      <c r="R1031" s="5" t="str">
        <f aca="false">IF(OR(Q1031="Steel plate",Q1031="Concrete jacket"),"Steel plate or jacket",Q1031)</f>
        <v>Polymer laminate</v>
      </c>
      <c r="S1031" s="5" t="str">
        <f aca="false">IF(O1031&lt;='Tree rules'!$C$4,IF(N1031&lt;='Tree rules'!$C$5,IF(P1031&lt;='Tree rules'!$C$7,"Monitor","Polymer laminate"),IF(P1031&lt;='Tree rules'!$C$8,"Seal cracks","Polymer laminate")),IF(O1031&lt;='Tree rules'!$C$6,IF(P1031&lt;='Tree rules'!$C$9,"Polymer laminate","Steel plate or jacket"),IF(L1031&lt;='Tree rules'!$C$10,"Steel plate or jacket","Polymer laminate")))</f>
        <v>Polymer laminate</v>
      </c>
      <c r="T1031" s="5" t="str">
        <f aca="false">IF(S1031=R1031,"Yes","No")</f>
        <v>Yes</v>
      </c>
    </row>
    <row r="1032" customFormat="false" ht="15" hidden="false" customHeight="false" outlineLevel="0" collapsed="false">
      <c r="A1032" s="15" t="n">
        <v>1488</v>
      </c>
      <c r="B1032" s="16" t="n">
        <v>3.51505719046561</v>
      </c>
      <c r="C1032" s="15" t="n">
        <v>230</v>
      </c>
      <c r="D1032" s="15" t="n">
        <v>325</v>
      </c>
      <c r="E1032" s="15" t="n">
        <v>30</v>
      </c>
      <c r="F1032" s="16" t="n">
        <v>0.939980971621069</v>
      </c>
      <c r="G1032" s="17" t="s">
        <v>101</v>
      </c>
      <c r="H1032" s="18" t="n">
        <v>0.3</v>
      </c>
      <c r="I1032" s="18" t="n">
        <v>2</v>
      </c>
      <c r="J1032" s="19" t="n">
        <v>0.871435516817705</v>
      </c>
      <c r="K1032" s="19" t="n">
        <v>0.613053347813715</v>
      </c>
      <c r="L1032" s="16" t="n">
        <v>12.5987712919914</v>
      </c>
      <c r="M1032" s="19" t="n">
        <v>0.668601809363829</v>
      </c>
      <c r="N1032" s="19" t="n">
        <v>0.900794164407911</v>
      </c>
      <c r="O1032" s="19" t="n">
        <v>1.20863457264654</v>
      </c>
      <c r="P1032" s="19" t="n">
        <v>0.658021124824958</v>
      </c>
      <c r="Q1032" s="17" t="s">
        <v>31</v>
      </c>
      <c r="R1032" s="5" t="str">
        <f aca="false">IF(OR(Q1032="Steel plate",Q1032="Concrete jacket"),"Steel plate or jacket",Q1032)</f>
        <v>Polymer laminate</v>
      </c>
      <c r="S1032" s="5" t="str">
        <f aca="false">IF(O1032&lt;='Tree rules'!$C$4,IF(N1032&lt;='Tree rules'!$C$5,IF(P1032&lt;='Tree rules'!$C$7,"Monitor","Polymer laminate"),IF(P1032&lt;='Tree rules'!$C$8,"Seal cracks","Polymer laminate")),IF(O1032&lt;='Tree rules'!$C$6,IF(P1032&lt;='Tree rules'!$C$9,"Polymer laminate","Steel plate or jacket"),IF(L1032&lt;='Tree rules'!$C$10,"Steel plate or jacket","Polymer laminate")))</f>
        <v>Polymer laminate</v>
      </c>
      <c r="T1032" s="5" t="str">
        <f aca="false">IF(S1032=R1032,"Yes","No")</f>
        <v>Yes</v>
      </c>
    </row>
    <row r="1033" customFormat="false" ht="15" hidden="false" customHeight="false" outlineLevel="0" collapsed="false">
      <c r="A1033" s="15" t="n">
        <v>1489</v>
      </c>
      <c r="B1033" s="16" t="n">
        <v>4.11738111105606</v>
      </c>
      <c r="C1033" s="15" t="n">
        <v>300</v>
      </c>
      <c r="D1033" s="15" t="n">
        <v>400</v>
      </c>
      <c r="E1033" s="15" t="n">
        <v>30</v>
      </c>
      <c r="F1033" s="16" t="n">
        <v>0.594998608634431</v>
      </c>
      <c r="G1033" s="17" t="s">
        <v>103</v>
      </c>
      <c r="H1033" s="18" t="n">
        <v>0.2</v>
      </c>
      <c r="I1033" s="18" t="n">
        <v>1</v>
      </c>
      <c r="J1033" s="19" t="n">
        <v>0.970958352701025</v>
      </c>
      <c r="K1033" s="19" t="n">
        <v>0.45488473307964</v>
      </c>
      <c r="L1033" s="16" t="n">
        <v>11.6971054291365</v>
      </c>
      <c r="M1033" s="19" t="n">
        <v>0.504208393790022</v>
      </c>
      <c r="N1033" s="19" t="n">
        <v>1.68095785138753</v>
      </c>
      <c r="O1033" s="19" t="n">
        <v>0.970958352701025</v>
      </c>
      <c r="P1033" s="19" t="n">
        <v>0.483835580465852</v>
      </c>
      <c r="Q1033" s="17" t="s">
        <v>30</v>
      </c>
      <c r="R1033" s="5" t="str">
        <f aca="false">IF(OR(Q1033="Steel plate",Q1033="Concrete jacket"),"Steel plate or jacket",Q1033)</f>
        <v>Seal cracks</v>
      </c>
      <c r="S1033" s="5" t="str">
        <f aca="false">IF(O1033&lt;='Tree rules'!$C$4,IF(N1033&lt;='Tree rules'!$C$5,IF(P1033&lt;='Tree rules'!$C$7,"Monitor","Polymer laminate"),IF(P1033&lt;='Tree rules'!$C$8,"Seal cracks","Polymer laminate")),IF(O1033&lt;='Tree rules'!$C$6,IF(P1033&lt;='Tree rules'!$C$9,"Polymer laminate","Steel plate or jacket"),IF(L1033&lt;='Tree rules'!$C$10,"Steel plate or jacket","Polymer laminate")))</f>
        <v>Seal cracks</v>
      </c>
      <c r="T1033" s="5" t="str">
        <f aca="false">IF(S1033=R1033,"Yes","No")</f>
        <v>Yes</v>
      </c>
    </row>
    <row r="1034" customFormat="false" ht="15" hidden="false" customHeight="false" outlineLevel="0" collapsed="false">
      <c r="A1034" s="15" t="n">
        <v>1490</v>
      </c>
      <c r="B1034" s="16" t="n">
        <v>6.13706826156071</v>
      </c>
      <c r="C1034" s="15" t="n">
        <v>300</v>
      </c>
      <c r="D1034" s="15" t="n">
        <v>525</v>
      </c>
      <c r="E1034" s="15" t="n">
        <v>25</v>
      </c>
      <c r="F1034" s="16" t="n">
        <v>0.699589178252424</v>
      </c>
      <c r="G1034" s="17" t="s">
        <v>103</v>
      </c>
      <c r="H1034" s="18" t="n">
        <v>0.2</v>
      </c>
      <c r="I1034" s="18" t="n">
        <v>1</v>
      </c>
      <c r="J1034" s="19" t="n">
        <v>0.88784509810011</v>
      </c>
      <c r="K1034" s="19" t="n">
        <v>0.562215959908986</v>
      </c>
      <c r="L1034" s="16" t="n">
        <v>12.8122510679764</v>
      </c>
      <c r="M1034" s="19" t="n">
        <v>0.935009955855797</v>
      </c>
      <c r="N1034" s="19" t="n">
        <v>0.789693180610948</v>
      </c>
      <c r="O1034" s="19" t="n">
        <v>0.88784509810011</v>
      </c>
      <c r="P1034" s="19" t="n">
        <v>0.413259626428013</v>
      </c>
      <c r="Q1034" s="17" t="s">
        <v>29</v>
      </c>
      <c r="R1034" s="5" t="str">
        <f aca="false">IF(OR(Q1034="Steel plate",Q1034="Concrete jacket"),"Steel plate or jacket",Q1034)</f>
        <v>Monitor</v>
      </c>
      <c r="S1034" s="5" t="str">
        <f aca="false">IF(O1034&lt;='Tree rules'!$C$4,IF(N1034&lt;='Tree rules'!$C$5,IF(P1034&lt;='Tree rules'!$C$7,"Monitor","Polymer laminate"),IF(P1034&lt;='Tree rules'!$C$8,"Seal cracks","Polymer laminate")),IF(O1034&lt;='Tree rules'!$C$6,IF(P1034&lt;='Tree rules'!$C$9,"Polymer laminate","Steel plate or jacket"),IF(L1034&lt;='Tree rules'!$C$10,"Steel plate or jacket","Polymer laminate")))</f>
        <v>Monitor</v>
      </c>
      <c r="T1034" s="5" t="str">
        <f aca="false">IF(S1034=R1034,"Yes","No")</f>
        <v>Yes</v>
      </c>
    </row>
    <row r="1035" customFormat="false" ht="15" hidden="false" customHeight="false" outlineLevel="0" collapsed="false">
      <c r="A1035" s="15" t="n">
        <v>1493</v>
      </c>
      <c r="B1035" s="16" t="n">
        <v>5.30589101333582</v>
      </c>
      <c r="C1035" s="15" t="n">
        <v>230</v>
      </c>
      <c r="D1035" s="15" t="n">
        <v>525</v>
      </c>
      <c r="E1035" s="15" t="n">
        <v>25</v>
      </c>
      <c r="F1035" s="16" t="n">
        <v>0.730006099046008</v>
      </c>
      <c r="G1035" s="17" t="s">
        <v>101</v>
      </c>
      <c r="H1035" s="18" t="n">
        <v>0.3</v>
      </c>
      <c r="I1035" s="18" t="n">
        <v>1</v>
      </c>
      <c r="J1035" s="19" t="n">
        <v>0.961300122119469</v>
      </c>
      <c r="K1035" s="19" t="n">
        <v>0.407852126857058</v>
      </c>
      <c r="L1035" s="16" t="n">
        <v>11.0770167293023</v>
      </c>
      <c r="M1035" s="19" t="n">
        <v>0.921791001920716</v>
      </c>
      <c r="N1035" s="19" t="n">
        <v>0.571490272230338</v>
      </c>
      <c r="O1035" s="19" t="n">
        <v>0.961300122119469</v>
      </c>
      <c r="P1035" s="19" t="n">
        <v>0.35331972001115</v>
      </c>
      <c r="Q1035" s="17" t="s">
        <v>29</v>
      </c>
      <c r="R1035" s="5" t="str">
        <f aca="false">IF(OR(Q1035="Steel plate",Q1035="Concrete jacket"),"Steel plate or jacket",Q1035)</f>
        <v>Monitor</v>
      </c>
      <c r="S1035" s="5" t="str">
        <f aca="false">IF(O1035&lt;='Tree rules'!$C$4,IF(N1035&lt;='Tree rules'!$C$5,IF(P1035&lt;='Tree rules'!$C$7,"Monitor","Polymer laminate"),IF(P1035&lt;='Tree rules'!$C$8,"Seal cracks","Polymer laminate")),IF(O1035&lt;='Tree rules'!$C$6,IF(P1035&lt;='Tree rules'!$C$9,"Polymer laminate","Steel plate or jacket"),IF(L1035&lt;='Tree rules'!$C$10,"Steel plate or jacket","Polymer laminate")))</f>
        <v>Monitor</v>
      </c>
      <c r="T1035" s="5" t="str">
        <f aca="false">IF(S1035=R1035,"Yes","No")</f>
        <v>Yes</v>
      </c>
    </row>
    <row r="1036" customFormat="false" ht="15" hidden="false" customHeight="false" outlineLevel="0" collapsed="false">
      <c r="A1036" s="15" t="n">
        <v>1494</v>
      </c>
      <c r="B1036" s="16" t="n">
        <v>6.58107798903836</v>
      </c>
      <c r="C1036" s="15" t="n">
        <v>300</v>
      </c>
      <c r="D1036" s="15" t="n">
        <v>625</v>
      </c>
      <c r="E1036" s="15" t="n">
        <v>30</v>
      </c>
      <c r="F1036" s="16" t="n">
        <v>0.578762031749415</v>
      </c>
      <c r="G1036" s="17" t="s">
        <v>101</v>
      </c>
      <c r="H1036" s="18" t="n">
        <v>0.3</v>
      </c>
      <c r="I1036" s="18" t="n">
        <v>1</v>
      </c>
      <c r="J1036" s="19" t="n">
        <v>0.962187381741518</v>
      </c>
      <c r="K1036" s="19" t="n">
        <v>0.604051706180106</v>
      </c>
      <c r="L1036" s="16" t="n">
        <v>11.3662832280455</v>
      </c>
      <c r="M1036" s="19" t="n">
        <v>0.716259481240293</v>
      </c>
      <c r="N1036" s="19" t="n">
        <v>0.598979710258895</v>
      </c>
      <c r="O1036" s="19" t="n">
        <v>0.962187381741518</v>
      </c>
      <c r="P1036" s="19" t="n">
        <v>0.433538166196839</v>
      </c>
      <c r="Q1036" s="17" t="s">
        <v>29</v>
      </c>
      <c r="R1036" s="5" t="str">
        <f aca="false">IF(OR(Q1036="Steel plate",Q1036="Concrete jacket"),"Steel plate or jacket",Q1036)</f>
        <v>Monitor</v>
      </c>
      <c r="S1036" s="5" t="str">
        <f aca="false">IF(O1036&lt;='Tree rules'!$C$4,IF(N1036&lt;='Tree rules'!$C$5,IF(P1036&lt;='Tree rules'!$C$7,"Monitor","Polymer laminate"),IF(P1036&lt;='Tree rules'!$C$8,"Seal cracks","Polymer laminate")),IF(O1036&lt;='Tree rules'!$C$6,IF(P1036&lt;='Tree rules'!$C$9,"Polymer laminate","Steel plate or jacket"),IF(L1036&lt;='Tree rules'!$C$10,"Steel plate or jacket","Polymer laminate")))</f>
        <v>Monitor</v>
      </c>
      <c r="T1036" s="5" t="str">
        <f aca="false">IF(S1036=R1036,"Yes","No")</f>
        <v>Yes</v>
      </c>
    </row>
    <row r="1037" customFormat="false" ht="15" hidden="false" customHeight="false" outlineLevel="0" collapsed="false">
      <c r="A1037" s="15" t="n">
        <v>1495</v>
      </c>
      <c r="B1037" s="16" t="n">
        <v>4.47117542364986</v>
      </c>
      <c r="C1037" s="15" t="n">
        <v>230</v>
      </c>
      <c r="D1037" s="15" t="n">
        <v>400</v>
      </c>
      <c r="E1037" s="15" t="n">
        <v>30</v>
      </c>
      <c r="F1037" s="16" t="n">
        <v>0.740832460684402</v>
      </c>
      <c r="G1037" s="17" t="s">
        <v>103</v>
      </c>
      <c r="H1037" s="18" t="n">
        <v>0.2</v>
      </c>
      <c r="I1037" s="18" t="n">
        <v>1</v>
      </c>
      <c r="J1037" s="19" t="n">
        <v>0.955623297391029</v>
      </c>
      <c r="K1037" s="19" t="n">
        <v>0.585733065775111</v>
      </c>
      <c r="L1037" s="16" t="n">
        <v>12.6304390498584</v>
      </c>
      <c r="M1037" s="19" t="n">
        <v>0.35231073988839</v>
      </c>
      <c r="N1037" s="19" t="n">
        <v>1.09437398032605</v>
      </c>
      <c r="O1037" s="19" t="n">
        <v>0.955623297391029</v>
      </c>
      <c r="P1037" s="19" t="n">
        <v>0.97433908819188</v>
      </c>
      <c r="Q1037" s="17" t="s">
        <v>30</v>
      </c>
      <c r="R1037" s="5" t="str">
        <f aca="false">IF(OR(Q1037="Steel plate",Q1037="Concrete jacket"),"Steel plate or jacket",Q1037)</f>
        <v>Seal cracks</v>
      </c>
      <c r="S1037" s="5" t="str">
        <f aca="false">IF(O1037&lt;='Tree rules'!$C$4,IF(N1037&lt;='Tree rules'!$C$5,IF(P1037&lt;='Tree rules'!$C$7,"Monitor","Polymer laminate"),IF(P1037&lt;='Tree rules'!$C$8,"Seal cracks","Polymer laminate")),IF(O1037&lt;='Tree rules'!$C$6,IF(P1037&lt;='Tree rules'!$C$9,"Polymer laminate","Steel plate or jacket"),IF(L1037&lt;='Tree rules'!$C$10,"Steel plate or jacket","Polymer laminate")))</f>
        <v>Seal cracks</v>
      </c>
      <c r="T1037" s="5" t="str">
        <f aca="false">IF(S1037=R1037,"Yes","No")</f>
        <v>Yes</v>
      </c>
    </row>
    <row r="1038" customFormat="false" ht="15" hidden="false" customHeight="false" outlineLevel="0" collapsed="false">
      <c r="A1038" s="15" t="n">
        <v>1496</v>
      </c>
      <c r="B1038" s="16" t="n">
        <v>6.51275406141053</v>
      </c>
      <c r="C1038" s="15" t="n">
        <v>300</v>
      </c>
      <c r="D1038" s="15" t="n">
        <v>600</v>
      </c>
      <c r="E1038" s="15" t="n">
        <v>30</v>
      </c>
      <c r="F1038" s="16" t="n">
        <v>0.569129103911194</v>
      </c>
      <c r="G1038" s="17" t="s">
        <v>101</v>
      </c>
      <c r="H1038" s="18" t="n">
        <v>0.3</v>
      </c>
      <c r="I1038" s="18" t="n">
        <v>1</v>
      </c>
      <c r="J1038" s="19" t="n">
        <v>0.874652746778757</v>
      </c>
      <c r="K1038" s="19" t="n">
        <v>0.566709221860542</v>
      </c>
      <c r="L1038" s="16" t="n">
        <v>11.7984675025553</v>
      </c>
      <c r="M1038" s="19" t="n">
        <v>0.268323490749862</v>
      </c>
      <c r="N1038" s="19" t="n">
        <v>0.771851829814806</v>
      </c>
      <c r="O1038" s="19" t="n">
        <v>0.874652746778757</v>
      </c>
      <c r="P1038" s="19" t="n">
        <v>0.962203953564952</v>
      </c>
      <c r="Q1038" s="17" t="s">
        <v>29</v>
      </c>
      <c r="R1038" s="5" t="str">
        <f aca="false">IF(OR(Q1038="Steel plate",Q1038="Concrete jacket"),"Steel plate or jacket",Q1038)</f>
        <v>Monitor</v>
      </c>
      <c r="S1038" s="5" t="str">
        <f aca="false">IF(O1038&lt;='Tree rules'!$C$4,IF(N1038&lt;='Tree rules'!$C$5,IF(P1038&lt;='Tree rules'!$C$7,"Monitor","Polymer laminate"),IF(P1038&lt;='Tree rules'!$C$8,"Seal cracks","Polymer laminate")),IF(O1038&lt;='Tree rules'!$C$6,IF(P1038&lt;='Tree rules'!$C$9,"Polymer laminate","Steel plate or jacket"),IF(L1038&lt;='Tree rules'!$C$10,"Steel plate or jacket","Polymer laminate")))</f>
        <v>Polymer laminate</v>
      </c>
      <c r="T1038" s="5" t="str">
        <f aca="false">IF(S1038=R1038,"Yes","No")</f>
        <v>No</v>
      </c>
    </row>
    <row r="1039" customFormat="false" ht="15" hidden="false" customHeight="false" outlineLevel="0" collapsed="false">
      <c r="A1039" s="15" t="n">
        <v>1497</v>
      </c>
      <c r="B1039" s="16" t="n">
        <v>7.60846971121115</v>
      </c>
      <c r="C1039" s="15" t="n">
        <v>230</v>
      </c>
      <c r="D1039" s="15" t="n">
        <v>750</v>
      </c>
      <c r="E1039" s="15" t="n">
        <v>20</v>
      </c>
      <c r="F1039" s="16" t="n">
        <v>0.583722157857635</v>
      </c>
      <c r="G1039" s="17" t="s">
        <v>103</v>
      </c>
      <c r="H1039" s="18" t="n">
        <v>0.2</v>
      </c>
      <c r="I1039" s="18" t="n">
        <v>1</v>
      </c>
      <c r="J1039" s="19" t="n">
        <v>0.850552757426195</v>
      </c>
      <c r="K1039" s="19" t="n">
        <v>0.577043894825549</v>
      </c>
      <c r="L1039" s="16" t="n">
        <v>10.8382759418962</v>
      </c>
      <c r="M1039" s="19" t="n">
        <v>0.539042736168658</v>
      </c>
      <c r="N1039" s="19" t="n">
        <v>0.859423361636332</v>
      </c>
      <c r="O1039" s="19" t="n">
        <v>0.850552757426195</v>
      </c>
      <c r="P1039" s="19" t="n">
        <v>0.55271611544974</v>
      </c>
      <c r="Q1039" s="17" t="s">
        <v>29</v>
      </c>
      <c r="R1039" s="5" t="str">
        <f aca="false">IF(OR(Q1039="Steel plate",Q1039="Concrete jacket"),"Steel plate or jacket",Q1039)</f>
        <v>Monitor</v>
      </c>
      <c r="S1039" s="5" t="str">
        <f aca="false">IF(O1039&lt;='Tree rules'!$C$4,IF(N1039&lt;='Tree rules'!$C$5,IF(P1039&lt;='Tree rules'!$C$7,"Monitor","Polymer laminate"),IF(P1039&lt;='Tree rules'!$C$8,"Seal cracks","Polymer laminate")),IF(O1039&lt;='Tree rules'!$C$6,IF(P1039&lt;='Tree rules'!$C$9,"Polymer laminate","Steel plate or jacket"),IF(L1039&lt;='Tree rules'!$C$10,"Steel plate or jacket","Polymer laminate")))</f>
        <v>Monitor</v>
      </c>
      <c r="T1039" s="5" t="str">
        <f aca="false">IF(S1039=R1039,"Yes","No")</f>
        <v>Yes</v>
      </c>
    </row>
    <row r="1040" customFormat="false" ht="15" hidden="false" customHeight="false" outlineLevel="0" collapsed="false">
      <c r="A1040" s="15" t="n">
        <v>1498</v>
      </c>
      <c r="B1040" s="16" t="n">
        <v>4.47525112162488</v>
      </c>
      <c r="C1040" s="15" t="n">
        <v>300</v>
      </c>
      <c r="D1040" s="15" t="n">
        <v>425</v>
      </c>
      <c r="E1040" s="15" t="n">
        <v>20</v>
      </c>
      <c r="F1040" s="16" t="n">
        <v>0.707341881547042</v>
      </c>
      <c r="G1040" s="17" t="s">
        <v>103</v>
      </c>
      <c r="H1040" s="18" t="n">
        <v>0.2</v>
      </c>
      <c r="I1040" s="18" t="n">
        <v>1.5</v>
      </c>
      <c r="J1040" s="19" t="n">
        <v>0.880259848996969</v>
      </c>
      <c r="K1040" s="19" t="n">
        <v>0.647791338091185</v>
      </c>
      <c r="L1040" s="16" t="n">
        <v>11.8080504528361</v>
      </c>
      <c r="M1040" s="19" t="n">
        <v>0.574550762094393</v>
      </c>
      <c r="N1040" s="19" t="n">
        <v>1.10096754146119</v>
      </c>
      <c r="O1040" s="19" t="n">
        <v>1.03527742077061</v>
      </c>
      <c r="P1040" s="19" t="n">
        <v>0.68188232432474</v>
      </c>
      <c r="Q1040" s="17" t="s">
        <v>31</v>
      </c>
      <c r="R1040" s="5" t="str">
        <f aca="false">IF(OR(Q1040="Steel plate",Q1040="Concrete jacket"),"Steel plate or jacket",Q1040)</f>
        <v>Polymer laminate</v>
      </c>
      <c r="S1040" s="5" t="str">
        <f aca="false">IF(O1040&lt;='Tree rules'!$C$4,IF(N1040&lt;='Tree rules'!$C$5,IF(P1040&lt;='Tree rules'!$C$7,"Monitor","Polymer laminate"),IF(P1040&lt;='Tree rules'!$C$8,"Seal cracks","Polymer laminate")),IF(O1040&lt;='Tree rules'!$C$6,IF(P1040&lt;='Tree rules'!$C$9,"Polymer laminate","Steel plate or jacket"),IF(L1040&lt;='Tree rules'!$C$10,"Steel plate or jacket","Polymer laminate")))</f>
        <v>Polymer laminate</v>
      </c>
      <c r="T1040" s="5" t="str">
        <f aca="false">IF(S1040=R1040,"Yes","No")</f>
        <v>Yes</v>
      </c>
    </row>
    <row r="1041" customFormat="false" ht="15" hidden="false" customHeight="false" outlineLevel="0" collapsed="false">
      <c r="A1041" s="15" t="n">
        <v>1499</v>
      </c>
      <c r="B1041" s="16" t="n">
        <v>3.93407999654688</v>
      </c>
      <c r="C1041" s="15" t="n">
        <v>300</v>
      </c>
      <c r="D1041" s="15" t="n">
        <v>300</v>
      </c>
      <c r="E1041" s="15" t="n">
        <v>25</v>
      </c>
      <c r="F1041" s="16" t="n">
        <v>0.841263304726974</v>
      </c>
      <c r="G1041" s="17" t="s">
        <v>102</v>
      </c>
      <c r="H1041" s="18" t="n">
        <v>0.1</v>
      </c>
      <c r="I1041" s="18" t="n">
        <v>1.5</v>
      </c>
      <c r="J1041" s="19" t="n">
        <v>0.861941926800033</v>
      </c>
      <c r="K1041" s="19" t="n">
        <v>0.590217693873859</v>
      </c>
      <c r="L1041" s="16" t="n">
        <v>16.4605857596104</v>
      </c>
      <c r="M1041" s="19" t="n">
        <v>0.437459032382801</v>
      </c>
      <c r="N1041" s="19" t="n">
        <v>3.33839912423338</v>
      </c>
      <c r="O1041" s="19" t="n">
        <v>1.0385462020555</v>
      </c>
      <c r="P1041" s="19" t="n">
        <v>0.910904493390921</v>
      </c>
      <c r="Q1041" s="17" t="s">
        <v>31</v>
      </c>
      <c r="R1041" s="5" t="str">
        <f aca="false">IF(OR(Q1041="Steel plate",Q1041="Concrete jacket"),"Steel plate or jacket",Q1041)</f>
        <v>Polymer laminate</v>
      </c>
      <c r="S1041" s="5" t="str">
        <f aca="false">IF(O1041&lt;='Tree rules'!$C$4,IF(N1041&lt;='Tree rules'!$C$5,IF(P1041&lt;='Tree rules'!$C$7,"Monitor","Polymer laminate"),IF(P1041&lt;='Tree rules'!$C$8,"Seal cracks","Polymer laminate")),IF(O1041&lt;='Tree rules'!$C$6,IF(P1041&lt;='Tree rules'!$C$9,"Polymer laminate","Steel plate or jacket"),IF(L1041&lt;='Tree rules'!$C$10,"Steel plate or jacket","Polymer laminate")))</f>
        <v>Polymer laminate</v>
      </c>
      <c r="T1041" s="5" t="str">
        <f aca="false">IF(S1041=R1041,"Yes","No")</f>
        <v>Yes</v>
      </c>
    </row>
    <row r="1042" customFormat="false" ht="15" hidden="false" customHeight="false" outlineLevel="0" collapsed="false">
      <c r="A1042" s="15" t="n">
        <v>1500</v>
      </c>
      <c r="B1042" s="16" t="n">
        <v>6.17306513160545</v>
      </c>
      <c r="C1042" s="15" t="n">
        <v>300</v>
      </c>
      <c r="D1042" s="15" t="n">
        <v>600</v>
      </c>
      <c r="E1042" s="15" t="n">
        <v>25</v>
      </c>
      <c r="F1042" s="16" t="n">
        <v>0.604879451954714</v>
      </c>
      <c r="G1042" s="17" t="s">
        <v>103</v>
      </c>
      <c r="H1042" s="18" t="n">
        <v>0.2</v>
      </c>
      <c r="I1042" s="18" t="n">
        <v>1</v>
      </c>
      <c r="J1042" s="19" t="n">
        <v>0.879149312176619</v>
      </c>
      <c r="K1042" s="19" t="n">
        <v>0.446597370385507</v>
      </c>
      <c r="L1042" s="16" t="n">
        <v>11.1427168440532</v>
      </c>
      <c r="M1042" s="19" t="n">
        <v>0.322006812754322</v>
      </c>
      <c r="N1042" s="19" t="n">
        <v>0.902779426843178</v>
      </c>
      <c r="O1042" s="19" t="n">
        <v>0.879149312176619</v>
      </c>
      <c r="P1042" s="19" t="n">
        <v>0.786624757392804</v>
      </c>
      <c r="Q1042" s="17" t="s">
        <v>29</v>
      </c>
      <c r="R1042" s="5" t="str">
        <f aca="false">IF(OR(Q1042="Steel plate",Q1042="Concrete jacket"),"Steel plate or jacket",Q1042)</f>
        <v>Monitor</v>
      </c>
      <c r="S1042" s="5" t="str">
        <f aca="false">IF(O1042&lt;='Tree rules'!$C$4,IF(N1042&lt;='Tree rules'!$C$5,IF(P1042&lt;='Tree rules'!$C$7,"Monitor","Polymer laminate"),IF(P1042&lt;='Tree rules'!$C$8,"Seal cracks","Polymer laminate")),IF(O1042&lt;='Tree rules'!$C$6,IF(P1042&lt;='Tree rules'!$C$9,"Polymer laminate","Steel plate or jacket"),IF(L1042&lt;='Tree rules'!$C$10,"Steel plate or jacket","Polymer laminate")))</f>
        <v>Monitor</v>
      </c>
      <c r="T1042" s="5" t="str">
        <f aca="false">IF(S1042=R1042,"Yes","No")</f>
        <v>Yes</v>
      </c>
    </row>
    <row r="1043" customFormat="false" ht="15" hidden="false" customHeight="false" outlineLevel="0" collapsed="false">
      <c r="A1043" s="15" t="n">
        <v>1501</v>
      </c>
      <c r="B1043" s="16" t="n">
        <v>7.46625063780558</v>
      </c>
      <c r="C1043" s="15" t="n">
        <v>300</v>
      </c>
      <c r="D1043" s="15" t="n">
        <v>600</v>
      </c>
      <c r="E1043" s="15" t="n">
        <v>30</v>
      </c>
      <c r="F1043" s="16" t="n">
        <v>0.569129103911194</v>
      </c>
      <c r="G1043" s="17" t="s">
        <v>103</v>
      </c>
      <c r="H1043" s="18" t="n">
        <v>0.2</v>
      </c>
      <c r="I1043" s="18" t="n">
        <v>1.5</v>
      </c>
      <c r="J1043" s="19" t="n">
        <v>0.930735472335598</v>
      </c>
      <c r="K1043" s="19" t="n">
        <v>0.550237475828739</v>
      </c>
      <c r="L1043" s="16" t="n">
        <v>13.5258163728362</v>
      </c>
      <c r="M1043" s="19" t="n">
        <v>0.381312967085354</v>
      </c>
      <c r="N1043" s="19" t="n">
        <v>1.47657449230991</v>
      </c>
      <c r="O1043" s="19" t="n">
        <v>1.14004044002229</v>
      </c>
      <c r="P1043" s="19" t="n">
        <v>0.921134221835676</v>
      </c>
      <c r="Q1043" s="17" t="s">
        <v>31</v>
      </c>
      <c r="R1043" s="5" t="str">
        <f aca="false">IF(OR(Q1043="Steel plate",Q1043="Concrete jacket"),"Steel plate or jacket",Q1043)</f>
        <v>Polymer laminate</v>
      </c>
      <c r="S1043" s="5" t="str">
        <f aca="false">IF(O1043&lt;='Tree rules'!$C$4,IF(N1043&lt;='Tree rules'!$C$5,IF(P1043&lt;='Tree rules'!$C$7,"Monitor","Polymer laminate"),IF(P1043&lt;='Tree rules'!$C$8,"Seal cracks","Polymer laminate")),IF(O1043&lt;='Tree rules'!$C$6,IF(P1043&lt;='Tree rules'!$C$9,"Polymer laminate","Steel plate or jacket"),IF(L1043&lt;='Tree rules'!$C$10,"Steel plate or jacket","Polymer laminate")))</f>
        <v>Polymer laminate</v>
      </c>
      <c r="T1043" s="5" t="str">
        <f aca="false">IF(S1043=R1043,"Yes","No")</f>
        <v>Yes</v>
      </c>
    </row>
    <row r="1044" customFormat="false" ht="15" hidden="false" customHeight="false" outlineLevel="0" collapsed="false">
      <c r="A1044" s="15" t="n">
        <v>1502</v>
      </c>
      <c r="B1044" s="16" t="n">
        <v>5.33155841717322</v>
      </c>
      <c r="C1044" s="15" t="n">
        <v>300</v>
      </c>
      <c r="D1044" s="15" t="n">
        <v>475</v>
      </c>
      <c r="E1044" s="15" t="n">
        <v>20</v>
      </c>
      <c r="F1044" s="16" t="n">
        <v>0.647542447116737</v>
      </c>
      <c r="G1044" s="17" t="s">
        <v>102</v>
      </c>
      <c r="H1044" s="18" t="n">
        <v>0.1</v>
      </c>
      <c r="I1044" s="18" t="n">
        <v>1</v>
      </c>
      <c r="J1044" s="19" t="n">
        <v>0.904538745196572</v>
      </c>
      <c r="K1044" s="19" t="n">
        <v>0.452787083085641</v>
      </c>
      <c r="L1044" s="16" t="n">
        <v>12.8781604279546</v>
      </c>
      <c r="M1044" s="19" t="n">
        <v>0.838982553266585</v>
      </c>
      <c r="N1044" s="19" t="n">
        <v>2.2379148885146</v>
      </c>
      <c r="O1044" s="19" t="n">
        <v>0.904538745196572</v>
      </c>
      <c r="P1044" s="19" t="n">
        <v>0.380167988757611</v>
      </c>
      <c r="Q1044" s="17" t="s">
        <v>30</v>
      </c>
      <c r="R1044" s="5" t="str">
        <f aca="false">IF(OR(Q1044="Steel plate",Q1044="Concrete jacket"),"Steel plate or jacket",Q1044)</f>
        <v>Seal cracks</v>
      </c>
      <c r="S1044" s="5" t="str">
        <f aca="false">IF(O1044&lt;='Tree rules'!$C$4,IF(N1044&lt;='Tree rules'!$C$5,IF(P1044&lt;='Tree rules'!$C$7,"Monitor","Polymer laminate"),IF(P1044&lt;='Tree rules'!$C$8,"Seal cracks","Polymer laminate")),IF(O1044&lt;='Tree rules'!$C$6,IF(P1044&lt;='Tree rules'!$C$9,"Polymer laminate","Steel plate or jacket"),IF(L1044&lt;='Tree rules'!$C$10,"Steel plate or jacket","Polymer laminate")))</f>
        <v>Seal cracks</v>
      </c>
      <c r="T1044" s="5" t="str">
        <f aca="false">IF(S1044=R1044,"Yes","No")</f>
        <v>Yes</v>
      </c>
    </row>
    <row r="1045" customFormat="false" ht="15" hidden="false" customHeight="false" outlineLevel="0" collapsed="false">
      <c r="A1045" s="15" t="n">
        <v>1504</v>
      </c>
      <c r="B1045" s="16" t="n">
        <v>5.38560124627058</v>
      </c>
      <c r="C1045" s="15" t="n">
        <v>230</v>
      </c>
      <c r="D1045" s="15" t="n">
        <v>475</v>
      </c>
      <c r="E1045" s="15" t="n">
        <v>20</v>
      </c>
      <c r="F1045" s="16" t="n">
        <v>0.611316296229087</v>
      </c>
      <c r="G1045" s="17" t="s">
        <v>101</v>
      </c>
      <c r="H1045" s="18" t="n">
        <v>0.3</v>
      </c>
      <c r="I1045" s="18" t="n">
        <v>1</v>
      </c>
      <c r="J1045" s="19" t="n">
        <v>0.914495158902304</v>
      </c>
      <c r="K1045" s="19" t="n">
        <v>0.53831525294756</v>
      </c>
      <c r="L1045" s="16" t="n">
        <v>12.5538490589058</v>
      </c>
      <c r="M1045" s="19" t="n">
        <v>0.797676753709976</v>
      </c>
      <c r="N1045" s="19" t="n">
        <v>0.60231263002827</v>
      </c>
      <c r="O1045" s="19" t="n">
        <v>0.914495158902304</v>
      </c>
      <c r="P1045" s="19" t="n">
        <v>0.437549020876429</v>
      </c>
      <c r="Q1045" s="17" t="s">
        <v>29</v>
      </c>
      <c r="R1045" s="5" t="str">
        <f aca="false">IF(OR(Q1045="Steel plate",Q1045="Concrete jacket"),"Steel plate or jacket",Q1045)</f>
        <v>Monitor</v>
      </c>
      <c r="S1045" s="5" t="str">
        <f aca="false">IF(O1045&lt;='Tree rules'!$C$4,IF(N1045&lt;='Tree rules'!$C$5,IF(P1045&lt;='Tree rules'!$C$7,"Monitor","Polymer laminate"),IF(P1045&lt;='Tree rules'!$C$8,"Seal cracks","Polymer laminate")),IF(O1045&lt;='Tree rules'!$C$6,IF(P1045&lt;='Tree rules'!$C$9,"Polymer laminate","Steel plate or jacket"),IF(L1045&lt;='Tree rules'!$C$10,"Steel plate or jacket","Polymer laminate")))</f>
        <v>Monitor</v>
      </c>
      <c r="T1045" s="5" t="str">
        <f aca="false">IF(S1045=R1045,"Yes","No")</f>
        <v>Yes</v>
      </c>
    </row>
    <row r="1046" customFormat="false" ht="15" hidden="false" customHeight="false" outlineLevel="0" collapsed="false">
      <c r="A1046" s="15" t="n">
        <v>1506</v>
      </c>
      <c r="B1046" s="16" t="n">
        <v>6.78494014404907</v>
      </c>
      <c r="C1046" s="15" t="n">
        <v>300</v>
      </c>
      <c r="D1046" s="15" t="n">
        <v>650</v>
      </c>
      <c r="E1046" s="15" t="n">
        <v>25</v>
      </c>
      <c r="F1046" s="16" t="n">
        <v>0.695812326376477</v>
      </c>
      <c r="G1046" s="17" t="s">
        <v>101</v>
      </c>
      <c r="H1046" s="18" t="n">
        <v>0.3</v>
      </c>
      <c r="I1046" s="18" t="n">
        <v>1</v>
      </c>
      <c r="J1046" s="19" t="n">
        <v>0.938010485562528</v>
      </c>
      <c r="K1046" s="19" t="n">
        <v>0.542128398311092</v>
      </c>
      <c r="L1046" s="16" t="n">
        <v>11.2706646911114</v>
      </c>
      <c r="M1046" s="19" t="n">
        <v>0.816680865335185</v>
      </c>
      <c r="N1046" s="19" t="n">
        <v>0.610614683390388</v>
      </c>
      <c r="O1046" s="19" t="n">
        <v>0.938010485562528</v>
      </c>
      <c r="P1046" s="19" t="n">
        <v>0.438067587183425</v>
      </c>
      <c r="Q1046" s="17" t="s">
        <v>29</v>
      </c>
      <c r="R1046" s="5" t="str">
        <f aca="false">IF(OR(Q1046="Steel plate",Q1046="Concrete jacket"),"Steel plate or jacket",Q1046)</f>
        <v>Monitor</v>
      </c>
      <c r="S1046" s="5" t="str">
        <f aca="false">IF(O1046&lt;='Tree rules'!$C$4,IF(N1046&lt;='Tree rules'!$C$5,IF(P1046&lt;='Tree rules'!$C$7,"Monitor","Polymer laminate"),IF(P1046&lt;='Tree rules'!$C$8,"Seal cracks","Polymer laminate")),IF(O1046&lt;='Tree rules'!$C$6,IF(P1046&lt;='Tree rules'!$C$9,"Polymer laminate","Steel plate or jacket"),IF(L1046&lt;='Tree rules'!$C$10,"Steel plate or jacket","Polymer laminate")))</f>
        <v>Monitor</v>
      </c>
      <c r="T1046" s="5" t="str">
        <f aca="false">IF(S1046=R1046,"Yes","No")</f>
        <v>Yes</v>
      </c>
    </row>
    <row r="1047" customFormat="false" ht="15" hidden="false" customHeight="false" outlineLevel="0" collapsed="false">
      <c r="A1047" s="15" t="n">
        <v>1507</v>
      </c>
      <c r="B1047" s="16" t="n">
        <v>6.12254520313053</v>
      </c>
      <c r="C1047" s="15" t="n">
        <v>300</v>
      </c>
      <c r="D1047" s="15" t="n">
        <v>575</v>
      </c>
      <c r="E1047" s="15" t="n">
        <v>20</v>
      </c>
      <c r="F1047" s="16" t="n">
        <v>0.596127638252333</v>
      </c>
      <c r="G1047" s="17" t="s">
        <v>101</v>
      </c>
      <c r="H1047" s="18" t="n">
        <v>0.3</v>
      </c>
      <c r="I1047" s="18" t="n">
        <v>1</v>
      </c>
      <c r="J1047" s="19" t="n">
        <v>0.969325703733686</v>
      </c>
      <c r="K1047" s="19" t="n">
        <v>0.635261819976509</v>
      </c>
      <c r="L1047" s="16" t="n">
        <v>11.6177328332648</v>
      </c>
      <c r="M1047" s="19" t="n">
        <v>0.934350567880112</v>
      </c>
      <c r="N1047" s="19" t="n">
        <v>0.702809585149405</v>
      </c>
      <c r="O1047" s="19" t="n">
        <v>0.969325703733686</v>
      </c>
      <c r="P1047" s="19" t="n">
        <v>0.407837056085745</v>
      </c>
      <c r="Q1047" s="17" t="s">
        <v>29</v>
      </c>
      <c r="R1047" s="5" t="str">
        <f aca="false">IF(OR(Q1047="Steel plate",Q1047="Concrete jacket"),"Steel plate or jacket",Q1047)</f>
        <v>Monitor</v>
      </c>
      <c r="S1047" s="5" t="str">
        <f aca="false">IF(O1047&lt;='Tree rules'!$C$4,IF(N1047&lt;='Tree rules'!$C$5,IF(P1047&lt;='Tree rules'!$C$7,"Monitor","Polymer laminate"),IF(P1047&lt;='Tree rules'!$C$8,"Seal cracks","Polymer laminate")),IF(O1047&lt;='Tree rules'!$C$6,IF(P1047&lt;='Tree rules'!$C$9,"Polymer laminate","Steel plate or jacket"),IF(L1047&lt;='Tree rules'!$C$10,"Steel plate or jacket","Polymer laminate")))</f>
        <v>Monitor</v>
      </c>
      <c r="T1047" s="5" t="str">
        <f aca="false">IF(S1047=R1047,"Yes","No")</f>
        <v>Yes</v>
      </c>
    </row>
    <row r="1048" customFormat="false" ht="15" hidden="false" customHeight="false" outlineLevel="0" collapsed="false">
      <c r="A1048" s="15" t="n">
        <v>1508</v>
      </c>
      <c r="B1048" s="16" t="n">
        <v>3.5132488800083</v>
      </c>
      <c r="C1048" s="15" t="n">
        <v>230</v>
      </c>
      <c r="D1048" s="15" t="n">
        <v>325</v>
      </c>
      <c r="E1048" s="15" t="n">
        <v>30</v>
      </c>
      <c r="F1048" s="16" t="n">
        <v>0.98621649775225</v>
      </c>
      <c r="G1048" s="17" t="s">
        <v>101</v>
      </c>
      <c r="H1048" s="18" t="n">
        <v>0.3</v>
      </c>
      <c r="I1048" s="18" t="n">
        <v>1</v>
      </c>
      <c r="J1048" s="19" t="n">
        <v>0.883117503799497</v>
      </c>
      <c r="K1048" s="19" t="n">
        <v>0.534783319114393</v>
      </c>
      <c r="L1048" s="16" t="n">
        <v>12.6832089530986</v>
      </c>
      <c r="M1048" s="19" t="n">
        <v>0.947487708381981</v>
      </c>
      <c r="N1048" s="19" t="n">
        <v>0.769996462965203</v>
      </c>
      <c r="O1048" s="19" t="n">
        <v>0.883117503799497</v>
      </c>
      <c r="P1048" s="19" t="n">
        <v>0.403036270840799</v>
      </c>
      <c r="Q1048" s="17" t="s">
        <v>29</v>
      </c>
      <c r="R1048" s="5" t="str">
        <f aca="false">IF(OR(Q1048="Steel plate",Q1048="Concrete jacket"),"Steel plate or jacket",Q1048)</f>
        <v>Monitor</v>
      </c>
      <c r="S1048" s="5" t="str">
        <f aca="false">IF(O1048&lt;='Tree rules'!$C$4,IF(N1048&lt;='Tree rules'!$C$5,IF(P1048&lt;='Tree rules'!$C$7,"Monitor","Polymer laminate"),IF(P1048&lt;='Tree rules'!$C$8,"Seal cracks","Polymer laminate")),IF(O1048&lt;='Tree rules'!$C$6,IF(P1048&lt;='Tree rules'!$C$9,"Polymer laminate","Steel plate or jacket"),IF(L1048&lt;='Tree rules'!$C$10,"Steel plate or jacket","Polymer laminate")))</f>
        <v>Monitor</v>
      </c>
      <c r="T1048" s="5" t="str">
        <f aca="false">IF(S1048=R1048,"Yes","No")</f>
        <v>Yes</v>
      </c>
    </row>
    <row r="1049" customFormat="false" ht="15" hidden="false" customHeight="false" outlineLevel="0" collapsed="false">
      <c r="A1049" s="15" t="n">
        <v>1510</v>
      </c>
      <c r="B1049" s="16" t="n">
        <v>3.19479066443513</v>
      </c>
      <c r="C1049" s="15" t="n">
        <v>300</v>
      </c>
      <c r="D1049" s="15" t="n">
        <v>300</v>
      </c>
      <c r="E1049" s="15" t="n">
        <v>30</v>
      </c>
      <c r="F1049" s="16" t="n">
        <v>0.589048622548086</v>
      </c>
      <c r="G1049" s="17" t="s">
        <v>103</v>
      </c>
      <c r="H1049" s="18" t="n">
        <v>0.2</v>
      </c>
      <c r="I1049" s="18" t="n">
        <v>2</v>
      </c>
      <c r="J1049" s="19" t="n">
        <v>0.872307981029929</v>
      </c>
      <c r="K1049" s="19" t="n">
        <v>0.531652202924864</v>
      </c>
      <c r="L1049" s="16" t="n">
        <v>12.4796510329497</v>
      </c>
      <c r="M1049" s="19" t="n">
        <v>0.924640605101097</v>
      </c>
      <c r="N1049" s="19" t="n">
        <v>1.33742338581394</v>
      </c>
      <c r="O1049" s="19" t="n">
        <v>1.28085150231636</v>
      </c>
      <c r="P1049" s="19" t="n">
        <v>0.316942506380236</v>
      </c>
      <c r="Q1049" s="17" t="s">
        <v>31</v>
      </c>
      <c r="R1049" s="5" t="str">
        <f aca="false">IF(OR(Q1049="Steel plate",Q1049="Concrete jacket"),"Steel plate or jacket",Q1049)</f>
        <v>Polymer laminate</v>
      </c>
      <c r="S1049" s="5" t="str">
        <f aca="false">IF(O1049&lt;='Tree rules'!$C$4,IF(N1049&lt;='Tree rules'!$C$5,IF(P1049&lt;='Tree rules'!$C$7,"Monitor","Polymer laminate"),IF(P1049&lt;='Tree rules'!$C$8,"Seal cracks","Polymer laminate")),IF(O1049&lt;='Tree rules'!$C$6,IF(P1049&lt;='Tree rules'!$C$9,"Polymer laminate","Steel plate or jacket"),IF(L1049&lt;='Tree rules'!$C$10,"Steel plate or jacket","Polymer laminate")))</f>
        <v>Polymer laminate</v>
      </c>
      <c r="T1049" s="5" t="str">
        <f aca="false">IF(S1049=R1049,"Yes","No")</f>
        <v>Yes</v>
      </c>
    </row>
    <row r="1050" customFormat="false" ht="15" hidden="false" customHeight="false" outlineLevel="0" collapsed="false">
      <c r="A1050" s="15" t="n">
        <v>1511</v>
      </c>
      <c r="B1050" s="16" t="n">
        <v>3.6536710110263</v>
      </c>
      <c r="C1050" s="15" t="n">
        <v>300</v>
      </c>
      <c r="D1050" s="15" t="n">
        <v>300</v>
      </c>
      <c r="E1050" s="15" t="n">
        <v>20</v>
      </c>
      <c r="F1050" s="16" t="n">
        <v>0.589048622548086</v>
      </c>
      <c r="G1050" s="17" t="s">
        <v>101</v>
      </c>
      <c r="H1050" s="18" t="n">
        <v>0.3</v>
      </c>
      <c r="I1050" s="18" t="n">
        <v>1</v>
      </c>
      <c r="J1050" s="19" t="n">
        <v>0.956970114025937</v>
      </c>
      <c r="K1050" s="19" t="n">
        <v>0.509301112698472</v>
      </c>
      <c r="L1050" s="16" t="n">
        <v>14.2721523868215</v>
      </c>
      <c r="M1050" s="19" t="n">
        <v>0.926916176639962</v>
      </c>
      <c r="N1050" s="19" t="n">
        <v>0.61671438164959</v>
      </c>
      <c r="O1050" s="19" t="n">
        <v>0.956970114025937</v>
      </c>
      <c r="P1050" s="19" t="n">
        <v>0.361928572460329</v>
      </c>
      <c r="Q1050" s="17" t="s">
        <v>29</v>
      </c>
      <c r="R1050" s="5" t="str">
        <f aca="false">IF(OR(Q1050="Steel plate",Q1050="Concrete jacket"),"Steel plate or jacket",Q1050)</f>
        <v>Monitor</v>
      </c>
      <c r="S1050" s="5" t="str">
        <f aca="false">IF(O1050&lt;='Tree rules'!$C$4,IF(N1050&lt;='Tree rules'!$C$5,IF(P1050&lt;='Tree rules'!$C$7,"Monitor","Polymer laminate"),IF(P1050&lt;='Tree rules'!$C$8,"Seal cracks","Polymer laminate")),IF(O1050&lt;='Tree rules'!$C$6,IF(P1050&lt;='Tree rules'!$C$9,"Polymer laminate","Steel plate or jacket"),IF(L1050&lt;='Tree rules'!$C$10,"Steel plate or jacket","Polymer laminate")))</f>
        <v>Monitor</v>
      </c>
      <c r="T1050" s="5" t="str">
        <f aca="false">IF(S1050=R1050,"Yes","No")</f>
        <v>Yes</v>
      </c>
    </row>
    <row r="1051" customFormat="false" ht="15" hidden="false" customHeight="false" outlineLevel="0" collapsed="false">
      <c r="A1051" s="15" t="n">
        <v>1512</v>
      </c>
      <c r="B1051" s="16" t="n">
        <v>7.46347850944767</v>
      </c>
      <c r="C1051" s="15" t="n">
        <v>230</v>
      </c>
      <c r="D1051" s="15" t="n">
        <v>700</v>
      </c>
      <c r="E1051" s="15" t="n">
        <v>25</v>
      </c>
      <c r="F1051" s="16" t="n">
        <v>0.628486127018497</v>
      </c>
      <c r="G1051" s="17" t="s">
        <v>103</v>
      </c>
      <c r="H1051" s="18" t="n">
        <v>0.2</v>
      </c>
      <c r="I1051" s="18" t="n">
        <v>1.5</v>
      </c>
      <c r="J1051" s="19" t="n">
        <v>0.853271590141142</v>
      </c>
      <c r="K1051" s="19" t="n">
        <v>0.579762749340775</v>
      </c>
      <c r="L1051" s="16" t="n">
        <v>11.4470529286007</v>
      </c>
      <c r="M1051" s="19" t="n">
        <v>0.425084945572473</v>
      </c>
      <c r="N1051" s="19" t="n">
        <v>1.10602364023513</v>
      </c>
      <c r="O1051" s="19" t="n">
        <v>1.03255984369441</v>
      </c>
      <c r="P1051" s="19" t="n">
        <v>0.785438336692431</v>
      </c>
      <c r="Q1051" s="17" t="s">
        <v>31</v>
      </c>
      <c r="R1051" s="5" t="str">
        <f aca="false">IF(OR(Q1051="Steel plate",Q1051="Concrete jacket"),"Steel plate or jacket",Q1051)</f>
        <v>Polymer laminate</v>
      </c>
      <c r="S1051" s="5" t="str">
        <f aca="false">IF(O1051&lt;='Tree rules'!$C$4,IF(N1051&lt;='Tree rules'!$C$5,IF(P1051&lt;='Tree rules'!$C$7,"Monitor","Polymer laminate"),IF(P1051&lt;='Tree rules'!$C$8,"Seal cracks","Polymer laminate")),IF(O1051&lt;='Tree rules'!$C$6,IF(P1051&lt;='Tree rules'!$C$9,"Polymer laminate","Steel plate or jacket"),IF(L1051&lt;='Tree rules'!$C$10,"Steel plate or jacket","Polymer laminate")))</f>
        <v>Polymer laminate</v>
      </c>
      <c r="T1051" s="5" t="str">
        <f aca="false">IF(S1051=R1051,"Yes","No")</f>
        <v>Yes</v>
      </c>
    </row>
    <row r="1052" customFormat="false" ht="15" hidden="false" customHeight="false" outlineLevel="0" collapsed="false">
      <c r="A1052" s="15" t="n">
        <v>1513</v>
      </c>
      <c r="B1052" s="16" t="n">
        <v>3.07945152245244</v>
      </c>
      <c r="C1052" s="15" t="n">
        <v>230</v>
      </c>
      <c r="D1052" s="15" t="n">
        <v>300</v>
      </c>
      <c r="E1052" s="15" t="n">
        <v>30</v>
      </c>
      <c r="F1052" s="16" t="n">
        <v>0.576243217710084</v>
      </c>
      <c r="G1052" s="17" t="s">
        <v>103</v>
      </c>
      <c r="H1052" s="18" t="n">
        <v>0.2</v>
      </c>
      <c r="I1052" s="18" t="n">
        <v>1</v>
      </c>
      <c r="J1052" s="19" t="n">
        <v>0.899291043318331</v>
      </c>
      <c r="K1052" s="19" t="n">
        <v>0.415785565828181</v>
      </c>
      <c r="L1052" s="16" t="n">
        <v>12.0291075095798</v>
      </c>
      <c r="M1052" s="19" t="n">
        <v>0.565678644183915</v>
      </c>
      <c r="N1052" s="19" t="n">
        <v>0.979036698103882</v>
      </c>
      <c r="O1052" s="19" t="n">
        <v>0.899291043318332</v>
      </c>
      <c r="P1052" s="19" t="n">
        <v>0.34811245374358</v>
      </c>
      <c r="Q1052" s="17" t="s">
        <v>29</v>
      </c>
      <c r="R1052" s="5" t="str">
        <f aca="false">IF(OR(Q1052="Steel plate",Q1052="Concrete jacket"),"Steel plate or jacket",Q1052)</f>
        <v>Monitor</v>
      </c>
      <c r="S1052" s="5" t="str">
        <f aca="false">IF(O1052&lt;='Tree rules'!$C$4,IF(N1052&lt;='Tree rules'!$C$5,IF(P1052&lt;='Tree rules'!$C$7,"Monitor","Polymer laminate"),IF(P1052&lt;='Tree rules'!$C$8,"Seal cracks","Polymer laminate")),IF(O1052&lt;='Tree rules'!$C$6,IF(P1052&lt;='Tree rules'!$C$9,"Polymer laminate","Steel plate or jacket"),IF(L1052&lt;='Tree rules'!$C$10,"Steel plate or jacket","Polymer laminate")))</f>
        <v>Monitor</v>
      </c>
      <c r="T1052" s="5" t="str">
        <f aca="false">IF(S1052=R1052,"Yes","No")</f>
        <v>Yes</v>
      </c>
    </row>
    <row r="1053" customFormat="false" ht="15" hidden="false" customHeight="false" outlineLevel="0" collapsed="false">
      <c r="A1053" s="15" t="n">
        <v>1514</v>
      </c>
      <c r="B1053" s="16" t="n">
        <v>3.50924967000314</v>
      </c>
      <c r="C1053" s="15" t="n">
        <v>300</v>
      </c>
      <c r="D1053" s="15" t="n">
        <v>350</v>
      </c>
      <c r="E1053" s="15" t="n">
        <v>30</v>
      </c>
      <c r="F1053" s="16" t="n">
        <v>0.739198271432892</v>
      </c>
      <c r="G1053" s="17" t="s">
        <v>101</v>
      </c>
      <c r="H1053" s="18" t="n">
        <v>0.3</v>
      </c>
      <c r="I1053" s="18" t="n">
        <v>1</v>
      </c>
      <c r="J1053" s="19" t="n">
        <v>0.893728761192401</v>
      </c>
      <c r="K1053" s="19" t="n">
        <v>0.416577775144934</v>
      </c>
      <c r="L1053" s="16" t="n">
        <v>11.4681361764809</v>
      </c>
      <c r="M1053" s="19" t="n">
        <v>0.726204780059489</v>
      </c>
      <c r="N1053" s="19" t="n">
        <v>0.566241319026837</v>
      </c>
      <c r="O1053" s="19" t="n">
        <v>0.893728761192401</v>
      </c>
      <c r="P1053" s="19" t="n">
        <v>0.360873997067863</v>
      </c>
      <c r="Q1053" s="17" t="s">
        <v>29</v>
      </c>
      <c r="R1053" s="5" t="str">
        <f aca="false">IF(OR(Q1053="Steel plate",Q1053="Concrete jacket"),"Steel plate or jacket",Q1053)</f>
        <v>Monitor</v>
      </c>
      <c r="S1053" s="5" t="str">
        <f aca="false">IF(O1053&lt;='Tree rules'!$C$4,IF(N1053&lt;='Tree rules'!$C$5,IF(P1053&lt;='Tree rules'!$C$7,"Monitor","Polymer laminate"),IF(P1053&lt;='Tree rules'!$C$8,"Seal cracks","Polymer laminate")),IF(O1053&lt;='Tree rules'!$C$6,IF(P1053&lt;='Tree rules'!$C$9,"Polymer laminate","Steel plate or jacket"),IF(L1053&lt;='Tree rules'!$C$10,"Steel plate or jacket","Polymer laminate")))</f>
        <v>Monitor</v>
      </c>
      <c r="T1053" s="5" t="str">
        <f aca="false">IF(S1053=R1053,"Yes","No")</f>
        <v>Yes</v>
      </c>
    </row>
    <row r="1054" customFormat="false" ht="15" hidden="false" customHeight="false" outlineLevel="0" collapsed="false">
      <c r="A1054" s="15" t="n">
        <v>1515</v>
      </c>
      <c r="B1054" s="16" t="n">
        <v>7.65380362664857</v>
      </c>
      <c r="C1054" s="15" t="n">
        <v>230</v>
      </c>
      <c r="D1054" s="15" t="n">
        <v>675</v>
      </c>
      <c r="E1054" s="15" t="n">
        <v>20</v>
      </c>
      <c r="F1054" s="16" t="n">
        <v>0.555918794027087</v>
      </c>
      <c r="G1054" s="17" t="s">
        <v>101</v>
      </c>
      <c r="H1054" s="18" t="n">
        <v>0.3</v>
      </c>
      <c r="I1054" s="18" t="n">
        <v>2</v>
      </c>
      <c r="J1054" s="19" t="n">
        <v>0.876754987658987</v>
      </c>
      <c r="K1054" s="19" t="n">
        <v>0.644721707992091</v>
      </c>
      <c r="L1054" s="16" t="n">
        <v>12.1682092633523</v>
      </c>
      <c r="M1054" s="19" t="n">
        <v>0.28318009755683</v>
      </c>
      <c r="N1054" s="19" t="n">
        <v>0.79098096470103</v>
      </c>
      <c r="O1054" s="19" t="n">
        <v>1.18824700218389</v>
      </c>
      <c r="P1054" s="19" t="n">
        <v>1.37212469495183</v>
      </c>
      <c r="Q1054" s="17" t="s">
        <v>104</v>
      </c>
      <c r="R1054" s="5" t="str">
        <f aca="false">IF(OR(Q1054="Steel plate",Q1054="Concrete jacket"),"Steel plate or jacket",Q1054)</f>
        <v>Steel plate or jacket</v>
      </c>
      <c r="S1054" s="5" t="str">
        <f aca="false">IF(O1054&lt;='Tree rules'!$C$4,IF(N1054&lt;='Tree rules'!$C$5,IF(P1054&lt;='Tree rules'!$C$7,"Monitor","Polymer laminate"),IF(P1054&lt;='Tree rules'!$C$8,"Seal cracks","Polymer laminate")),IF(O1054&lt;='Tree rules'!$C$6,IF(P1054&lt;='Tree rules'!$C$9,"Polymer laminate","Steel plate or jacket"),IF(L1054&lt;='Tree rules'!$C$10,"Steel plate or jacket","Polymer laminate")))</f>
        <v>Steel plate or jacket</v>
      </c>
      <c r="T1054" s="5" t="str">
        <f aca="false">IF(S1054=R1054,"Yes","No")</f>
        <v>Yes</v>
      </c>
    </row>
    <row r="1055" customFormat="false" ht="15" hidden="false" customHeight="false" outlineLevel="0" collapsed="false">
      <c r="A1055" s="15" t="n">
        <v>1516</v>
      </c>
      <c r="B1055" s="16" t="n">
        <v>6.9846542916338</v>
      </c>
      <c r="C1055" s="15" t="n">
        <v>300</v>
      </c>
      <c r="D1055" s="15" t="n">
        <v>650</v>
      </c>
      <c r="E1055" s="15" t="n">
        <v>25</v>
      </c>
      <c r="F1055" s="16" t="n">
        <v>0.695812326376477</v>
      </c>
      <c r="G1055" s="17" t="s">
        <v>101</v>
      </c>
      <c r="H1055" s="18" t="n">
        <v>0.3</v>
      </c>
      <c r="I1055" s="18" t="n">
        <v>2</v>
      </c>
      <c r="J1055" s="19" t="n">
        <v>0.858180071141202</v>
      </c>
      <c r="K1055" s="19" t="n">
        <v>0.565468671629058</v>
      </c>
      <c r="L1055" s="16" t="n">
        <v>11.6024157668336</v>
      </c>
      <c r="M1055" s="19" t="n">
        <v>0.954317266814516</v>
      </c>
      <c r="N1055" s="19" t="n">
        <v>0.804804250101472</v>
      </c>
      <c r="O1055" s="19" t="n">
        <v>1.23108619743566</v>
      </c>
      <c r="P1055" s="19" t="n">
        <v>0.443314383128467</v>
      </c>
      <c r="Q1055" s="17" t="s">
        <v>31</v>
      </c>
      <c r="R1055" s="5" t="str">
        <f aca="false">IF(OR(Q1055="Steel plate",Q1055="Concrete jacket"),"Steel plate or jacket",Q1055)</f>
        <v>Polymer laminate</v>
      </c>
      <c r="S1055" s="5" t="str">
        <f aca="false">IF(O1055&lt;='Tree rules'!$C$4,IF(N1055&lt;='Tree rules'!$C$5,IF(P1055&lt;='Tree rules'!$C$7,"Monitor","Polymer laminate"),IF(P1055&lt;='Tree rules'!$C$8,"Seal cracks","Polymer laminate")),IF(O1055&lt;='Tree rules'!$C$6,IF(P1055&lt;='Tree rules'!$C$9,"Polymer laminate","Steel plate or jacket"),IF(L1055&lt;='Tree rules'!$C$10,"Steel plate or jacket","Polymer laminate")))</f>
        <v>Polymer laminate</v>
      </c>
      <c r="T1055" s="5" t="str">
        <f aca="false">IF(S1055=R1055,"Yes","No")</f>
        <v>Yes</v>
      </c>
    </row>
    <row r="1056" customFormat="false" ht="15" hidden="false" customHeight="false" outlineLevel="0" collapsed="false">
      <c r="A1056" s="15" t="n">
        <v>1517</v>
      </c>
      <c r="B1056" s="16" t="n">
        <v>5.57480490013346</v>
      </c>
      <c r="C1056" s="15" t="n">
        <v>230</v>
      </c>
      <c r="D1056" s="15" t="n">
        <v>550</v>
      </c>
      <c r="E1056" s="15" t="n">
        <v>25</v>
      </c>
      <c r="F1056" s="16" t="n">
        <v>0.520346609290235</v>
      </c>
      <c r="G1056" s="17" t="s">
        <v>103</v>
      </c>
      <c r="H1056" s="18" t="n">
        <v>0.2</v>
      </c>
      <c r="I1056" s="18" t="n">
        <v>1</v>
      </c>
      <c r="J1056" s="19" t="n">
        <v>0.981785261415909</v>
      </c>
      <c r="K1056" s="19" t="n">
        <v>0.465763288606895</v>
      </c>
      <c r="L1056" s="16" t="n">
        <v>11.0611208335981</v>
      </c>
      <c r="M1056" s="19" t="n">
        <v>0.879937253356512</v>
      </c>
      <c r="N1056" s="19" t="n">
        <v>0.936344418054387</v>
      </c>
      <c r="O1056" s="19" t="n">
        <v>0.981785261415909</v>
      </c>
      <c r="P1056" s="19" t="n">
        <v>0.300788975527425</v>
      </c>
      <c r="Q1056" s="17" t="s">
        <v>29</v>
      </c>
      <c r="R1056" s="5" t="str">
        <f aca="false">IF(OR(Q1056="Steel plate",Q1056="Concrete jacket"),"Steel plate or jacket",Q1056)</f>
        <v>Monitor</v>
      </c>
      <c r="S1056" s="5" t="str">
        <f aca="false">IF(O1056&lt;='Tree rules'!$C$4,IF(N1056&lt;='Tree rules'!$C$5,IF(P1056&lt;='Tree rules'!$C$7,"Monitor","Polymer laminate"),IF(P1056&lt;='Tree rules'!$C$8,"Seal cracks","Polymer laminate")),IF(O1056&lt;='Tree rules'!$C$6,IF(P1056&lt;='Tree rules'!$C$9,"Polymer laminate","Steel plate or jacket"),IF(L1056&lt;='Tree rules'!$C$10,"Steel plate or jacket","Polymer laminate")))</f>
        <v>Monitor</v>
      </c>
      <c r="T1056" s="5" t="str">
        <f aca="false">IF(S1056=R1056,"Yes","No")</f>
        <v>Yes</v>
      </c>
    </row>
    <row r="1057" customFormat="false" ht="15" hidden="false" customHeight="false" outlineLevel="0" collapsed="false">
      <c r="A1057" s="15" t="n">
        <v>1520</v>
      </c>
      <c r="B1057" s="16" t="n">
        <v>7.13575943565475</v>
      </c>
      <c r="C1057" s="15" t="n">
        <v>230</v>
      </c>
      <c r="D1057" s="15" t="n">
        <v>650</v>
      </c>
      <c r="E1057" s="15" t="n">
        <v>30</v>
      </c>
      <c r="F1057" s="16" t="n">
        <v>0.578928677885824</v>
      </c>
      <c r="G1057" s="17" t="s">
        <v>103</v>
      </c>
      <c r="H1057" s="18" t="n">
        <v>0.2</v>
      </c>
      <c r="I1057" s="18" t="n">
        <v>1.5</v>
      </c>
      <c r="J1057" s="19" t="n">
        <v>0.861338460174525</v>
      </c>
      <c r="K1057" s="19" t="n">
        <v>0.63409959273446</v>
      </c>
      <c r="L1057" s="16" t="n">
        <v>11.814171251084</v>
      </c>
      <c r="M1057" s="19" t="n">
        <v>0.755650374884508</v>
      </c>
      <c r="N1057" s="19" t="n">
        <v>0.925402604001616</v>
      </c>
      <c r="O1057" s="19" t="n">
        <v>1.01892050686019</v>
      </c>
      <c r="P1057" s="19" t="n">
        <v>0.431322471054537</v>
      </c>
      <c r="Q1057" s="17" t="s">
        <v>31</v>
      </c>
      <c r="R1057" s="5" t="str">
        <f aca="false">IF(OR(Q1057="Steel plate",Q1057="Concrete jacket"),"Steel plate or jacket",Q1057)</f>
        <v>Polymer laminate</v>
      </c>
      <c r="S1057" s="5" t="str">
        <f aca="false">IF(O1057&lt;='Tree rules'!$C$4,IF(N1057&lt;='Tree rules'!$C$5,IF(P1057&lt;='Tree rules'!$C$7,"Monitor","Polymer laminate"),IF(P1057&lt;='Tree rules'!$C$8,"Seal cracks","Polymer laminate")),IF(O1057&lt;='Tree rules'!$C$6,IF(P1057&lt;='Tree rules'!$C$9,"Polymer laminate","Steel plate or jacket"),IF(L1057&lt;='Tree rules'!$C$10,"Steel plate or jacket","Polymer laminate")))</f>
        <v>Polymer laminate</v>
      </c>
      <c r="T1057" s="5" t="str">
        <f aca="false">IF(S1057=R1057,"Yes","No")</f>
        <v>Yes</v>
      </c>
    </row>
    <row r="1058" customFormat="false" ht="15" hidden="false" customHeight="false" outlineLevel="0" collapsed="false">
      <c r="A1058" s="15" t="n">
        <v>1521</v>
      </c>
      <c r="B1058" s="16" t="n">
        <v>6.83810349699346</v>
      </c>
      <c r="C1058" s="15" t="n">
        <v>230</v>
      </c>
      <c r="D1058" s="15" t="n">
        <v>600</v>
      </c>
      <c r="E1058" s="15" t="n">
        <v>25</v>
      </c>
      <c r="F1058" s="16" t="n">
        <v>0.63117855856144</v>
      </c>
      <c r="G1058" s="17" t="s">
        <v>101</v>
      </c>
      <c r="H1058" s="18" t="n">
        <v>0.3</v>
      </c>
      <c r="I1058" s="18" t="n">
        <v>1</v>
      </c>
      <c r="J1058" s="19" t="n">
        <v>0.860349957255647</v>
      </c>
      <c r="K1058" s="19" t="n">
        <v>0.600257288041557</v>
      </c>
      <c r="L1058" s="16" t="n">
        <v>12.3431471064864</v>
      </c>
      <c r="M1058" s="19" t="n">
        <v>0.917300729598419</v>
      </c>
      <c r="N1058" s="19" t="n">
        <v>0.488862101987601</v>
      </c>
      <c r="O1058" s="19" t="n">
        <v>0.860349957255647</v>
      </c>
      <c r="P1058" s="19" t="n">
        <v>0.383768247130757</v>
      </c>
      <c r="Q1058" s="17" t="s">
        <v>29</v>
      </c>
      <c r="R1058" s="5" t="str">
        <f aca="false">IF(OR(Q1058="Steel plate",Q1058="Concrete jacket"),"Steel plate or jacket",Q1058)</f>
        <v>Monitor</v>
      </c>
      <c r="S1058" s="5" t="str">
        <f aca="false">IF(O1058&lt;='Tree rules'!$C$4,IF(N1058&lt;='Tree rules'!$C$5,IF(P1058&lt;='Tree rules'!$C$7,"Monitor","Polymer laminate"),IF(P1058&lt;='Tree rules'!$C$8,"Seal cracks","Polymer laminate")),IF(O1058&lt;='Tree rules'!$C$6,IF(P1058&lt;='Tree rules'!$C$9,"Polymer laminate","Steel plate or jacket"),IF(L1058&lt;='Tree rules'!$C$10,"Steel plate or jacket","Polymer laminate")))</f>
        <v>Monitor</v>
      </c>
      <c r="T1058" s="5" t="str">
        <f aca="false">IF(S1058=R1058,"Yes","No")</f>
        <v>Yes</v>
      </c>
    </row>
    <row r="1059" customFormat="false" ht="15" hidden="false" customHeight="false" outlineLevel="0" collapsed="false">
      <c r="A1059" s="15" t="n">
        <v>1523</v>
      </c>
      <c r="B1059" s="16" t="n">
        <v>6.9457346425381</v>
      </c>
      <c r="C1059" s="15" t="n">
        <v>300</v>
      </c>
      <c r="D1059" s="15" t="n">
        <v>550</v>
      </c>
      <c r="E1059" s="15" t="n">
        <v>25</v>
      </c>
      <c r="F1059" s="16" t="n">
        <v>0.531909867274462</v>
      </c>
      <c r="G1059" s="17" t="s">
        <v>103</v>
      </c>
      <c r="H1059" s="18" t="n">
        <v>0.2</v>
      </c>
      <c r="I1059" s="18" t="n">
        <v>1</v>
      </c>
      <c r="J1059" s="19" t="n">
        <v>0.975785982425337</v>
      </c>
      <c r="K1059" s="19" t="n">
        <v>0.644937574108023</v>
      </c>
      <c r="L1059" s="16" t="n">
        <v>13.7812195288454</v>
      </c>
      <c r="M1059" s="19" t="n">
        <v>0.894634341471004</v>
      </c>
      <c r="N1059" s="19" t="n">
        <v>0.926878135918968</v>
      </c>
      <c r="O1059" s="19" t="n">
        <v>0.975785982425337</v>
      </c>
      <c r="P1059" s="19" t="n">
        <v>0.431993537439197</v>
      </c>
      <c r="Q1059" s="17" t="s">
        <v>29</v>
      </c>
      <c r="R1059" s="5" t="str">
        <f aca="false">IF(OR(Q1059="Steel plate",Q1059="Concrete jacket"),"Steel plate or jacket",Q1059)</f>
        <v>Monitor</v>
      </c>
      <c r="S1059" s="5" t="str">
        <f aca="false">IF(O1059&lt;='Tree rules'!$C$4,IF(N1059&lt;='Tree rules'!$C$5,IF(P1059&lt;='Tree rules'!$C$7,"Monitor","Polymer laminate"),IF(P1059&lt;='Tree rules'!$C$8,"Seal cracks","Polymer laminate")),IF(O1059&lt;='Tree rules'!$C$6,IF(P1059&lt;='Tree rules'!$C$9,"Polymer laminate","Steel plate or jacket"),IF(L1059&lt;='Tree rules'!$C$10,"Steel plate or jacket","Polymer laminate")))</f>
        <v>Monitor</v>
      </c>
      <c r="T1059" s="5" t="str">
        <f aca="false">IF(S1059=R1059,"Yes","No")</f>
        <v>Yes</v>
      </c>
    </row>
    <row r="1060" customFormat="false" ht="15" hidden="false" customHeight="false" outlineLevel="0" collapsed="false">
      <c r="A1060" s="15" t="n">
        <v>1524</v>
      </c>
      <c r="B1060" s="16" t="n">
        <v>4.55982105689818</v>
      </c>
      <c r="C1060" s="15" t="n">
        <v>230</v>
      </c>
      <c r="D1060" s="15" t="n">
        <v>450</v>
      </c>
      <c r="E1060" s="15" t="n">
        <v>30</v>
      </c>
      <c r="F1060" s="16" t="n">
        <v>0.679557138998441</v>
      </c>
      <c r="G1060" s="17" t="s">
        <v>103</v>
      </c>
      <c r="H1060" s="18" t="n">
        <v>0.2</v>
      </c>
      <c r="I1060" s="18" t="n">
        <v>1.5</v>
      </c>
      <c r="J1060" s="19" t="n">
        <v>0.977942675262103</v>
      </c>
      <c r="K1060" s="19" t="n">
        <v>0.467540662181887</v>
      </c>
      <c r="L1060" s="16" t="n">
        <v>11.3428384499955</v>
      </c>
      <c r="M1060" s="19" t="n">
        <v>0.4935882751949</v>
      </c>
      <c r="N1060" s="19" t="n">
        <v>1.80442753285707</v>
      </c>
      <c r="O1060" s="19" t="n">
        <v>1.23830002990917</v>
      </c>
      <c r="P1060" s="19" t="n">
        <v>0.646582057198897</v>
      </c>
      <c r="Q1060" s="17" t="s">
        <v>31</v>
      </c>
      <c r="R1060" s="5" t="str">
        <f aca="false">IF(OR(Q1060="Steel plate",Q1060="Concrete jacket"),"Steel plate or jacket",Q1060)</f>
        <v>Polymer laminate</v>
      </c>
      <c r="S1060" s="5" t="str">
        <f aca="false">IF(O1060&lt;='Tree rules'!$C$4,IF(N1060&lt;='Tree rules'!$C$5,IF(P1060&lt;='Tree rules'!$C$7,"Monitor","Polymer laminate"),IF(P1060&lt;='Tree rules'!$C$8,"Seal cracks","Polymer laminate")),IF(O1060&lt;='Tree rules'!$C$6,IF(P1060&lt;='Tree rules'!$C$9,"Polymer laminate","Steel plate or jacket"),IF(L1060&lt;='Tree rules'!$C$10,"Steel plate or jacket","Polymer laminate")))</f>
        <v>Polymer laminate</v>
      </c>
      <c r="T1060" s="5" t="str">
        <f aca="false">IF(S1060=R1060,"Yes","No")</f>
        <v>Yes</v>
      </c>
    </row>
    <row r="1061" customFormat="false" ht="15" hidden="false" customHeight="false" outlineLevel="0" collapsed="false">
      <c r="A1061" s="15" t="n">
        <v>1525</v>
      </c>
      <c r="B1061" s="16" t="n">
        <v>6.23319979256463</v>
      </c>
      <c r="C1061" s="15" t="n">
        <v>300</v>
      </c>
      <c r="D1061" s="15" t="n">
        <v>575</v>
      </c>
      <c r="E1061" s="15" t="n">
        <v>30</v>
      </c>
      <c r="F1061" s="16" t="n">
        <v>0.633465437396808</v>
      </c>
      <c r="G1061" s="17" t="s">
        <v>101</v>
      </c>
      <c r="H1061" s="18" t="n">
        <v>0.3</v>
      </c>
      <c r="I1061" s="18" t="n">
        <v>1</v>
      </c>
      <c r="J1061" s="19" t="n">
        <v>0.88992132303326</v>
      </c>
      <c r="K1061" s="19" t="n">
        <v>0.524871731768842</v>
      </c>
      <c r="L1061" s="16" t="n">
        <v>11.7829863753585</v>
      </c>
      <c r="M1061" s="19" t="n">
        <v>0.607587129055029</v>
      </c>
      <c r="N1061" s="19" t="n">
        <v>0.573304704682582</v>
      </c>
      <c r="O1061" s="19" t="n">
        <v>0.88992132303326</v>
      </c>
      <c r="P1061" s="19" t="n">
        <v>0.483459305567686</v>
      </c>
      <c r="Q1061" s="17" t="s">
        <v>29</v>
      </c>
      <c r="R1061" s="5" t="str">
        <f aca="false">IF(OR(Q1061="Steel plate",Q1061="Concrete jacket"),"Steel plate or jacket",Q1061)</f>
        <v>Monitor</v>
      </c>
      <c r="S1061" s="5" t="str">
        <f aca="false">IF(O1061&lt;='Tree rules'!$C$4,IF(N1061&lt;='Tree rules'!$C$5,IF(P1061&lt;='Tree rules'!$C$7,"Monitor","Polymer laminate"),IF(P1061&lt;='Tree rules'!$C$8,"Seal cracks","Polymer laminate")),IF(O1061&lt;='Tree rules'!$C$6,IF(P1061&lt;='Tree rules'!$C$9,"Polymer laminate","Steel plate or jacket"),IF(L1061&lt;='Tree rules'!$C$10,"Steel plate or jacket","Polymer laminate")))</f>
        <v>Monitor</v>
      </c>
      <c r="T1061" s="5" t="str">
        <f aca="false">IF(S1061=R1061,"Yes","No")</f>
        <v>Yes</v>
      </c>
    </row>
    <row r="1062" customFormat="false" ht="15" hidden="false" customHeight="false" outlineLevel="0" collapsed="false">
      <c r="A1062" s="15" t="n">
        <v>1526</v>
      </c>
      <c r="B1062" s="16" t="n">
        <v>3.1591482917873</v>
      </c>
      <c r="C1062" s="15" t="n">
        <v>230</v>
      </c>
      <c r="D1062" s="15" t="n">
        <v>300</v>
      </c>
      <c r="E1062" s="15" t="n">
        <v>30</v>
      </c>
      <c r="F1062" s="16" t="n">
        <v>1.0324987837885</v>
      </c>
      <c r="G1062" s="17" t="s">
        <v>101</v>
      </c>
      <c r="H1062" s="18" t="n">
        <v>0.3</v>
      </c>
      <c r="I1062" s="18" t="n">
        <v>1.5</v>
      </c>
      <c r="J1062" s="19" t="n">
        <v>0.906632248001485</v>
      </c>
      <c r="K1062" s="19" t="n">
        <v>0.415548117395697</v>
      </c>
      <c r="L1062" s="16" t="n">
        <v>12.43759169995</v>
      </c>
      <c r="M1062" s="19" t="n">
        <v>0.33441292582519</v>
      </c>
      <c r="N1062" s="19" t="n">
        <v>0.918896496304087</v>
      </c>
      <c r="O1062" s="19" t="n">
        <v>1.17157371008861</v>
      </c>
      <c r="P1062" s="19" t="n">
        <v>1.11938630920853</v>
      </c>
      <c r="Q1062" s="17" t="s">
        <v>31</v>
      </c>
      <c r="R1062" s="5" t="str">
        <f aca="false">IF(OR(Q1062="Steel plate",Q1062="Concrete jacket"),"Steel plate or jacket",Q1062)</f>
        <v>Polymer laminate</v>
      </c>
      <c r="S1062" s="5" t="str">
        <f aca="false">IF(O1062&lt;='Tree rules'!$C$4,IF(N1062&lt;='Tree rules'!$C$5,IF(P1062&lt;='Tree rules'!$C$7,"Monitor","Polymer laminate"),IF(P1062&lt;='Tree rules'!$C$8,"Seal cracks","Polymer laminate")),IF(O1062&lt;='Tree rules'!$C$6,IF(P1062&lt;='Tree rules'!$C$9,"Polymer laminate","Steel plate or jacket"),IF(L1062&lt;='Tree rules'!$C$10,"Steel plate or jacket","Polymer laminate")))</f>
        <v>Polymer laminate</v>
      </c>
      <c r="T1062" s="5" t="str">
        <f aca="false">IF(S1062=R1062,"Yes","No")</f>
        <v>Yes</v>
      </c>
    </row>
    <row r="1063" customFormat="false" ht="15" hidden="false" customHeight="false" outlineLevel="0" collapsed="false">
      <c r="A1063" s="15" t="n">
        <v>1527</v>
      </c>
      <c r="B1063" s="16" t="n">
        <v>4.39640516416565</v>
      </c>
      <c r="C1063" s="15" t="n">
        <v>300</v>
      </c>
      <c r="D1063" s="15" t="n">
        <v>400</v>
      </c>
      <c r="E1063" s="15" t="n">
        <v>25</v>
      </c>
      <c r="F1063" s="16" t="n">
        <v>0.593103037845861</v>
      </c>
      <c r="G1063" s="17" t="s">
        <v>102</v>
      </c>
      <c r="H1063" s="18" t="n">
        <v>0.1</v>
      </c>
      <c r="I1063" s="18" t="n">
        <v>1.5</v>
      </c>
      <c r="J1063" s="19" t="n">
        <v>0.921057154885248</v>
      </c>
      <c r="K1063" s="19" t="n">
        <v>0.467877540715019</v>
      </c>
      <c r="L1063" s="16" t="n">
        <v>12.9687467969488</v>
      </c>
      <c r="M1063" s="19" t="n">
        <v>0.347479932851609</v>
      </c>
      <c r="N1063" s="19" t="n">
        <v>3.69108730240539</v>
      </c>
      <c r="O1063" s="19" t="n">
        <v>1.16611475408503</v>
      </c>
      <c r="P1063" s="19" t="n">
        <v>0.79859029241609</v>
      </c>
      <c r="Q1063" s="17" t="s">
        <v>31</v>
      </c>
      <c r="R1063" s="5" t="str">
        <f aca="false">IF(OR(Q1063="Steel plate",Q1063="Concrete jacket"),"Steel plate or jacket",Q1063)</f>
        <v>Polymer laminate</v>
      </c>
      <c r="S1063" s="5" t="str">
        <f aca="false">IF(O1063&lt;='Tree rules'!$C$4,IF(N1063&lt;='Tree rules'!$C$5,IF(P1063&lt;='Tree rules'!$C$7,"Monitor","Polymer laminate"),IF(P1063&lt;='Tree rules'!$C$8,"Seal cracks","Polymer laminate")),IF(O1063&lt;='Tree rules'!$C$6,IF(P1063&lt;='Tree rules'!$C$9,"Polymer laminate","Steel plate or jacket"),IF(L1063&lt;='Tree rules'!$C$10,"Steel plate or jacket","Polymer laminate")))</f>
        <v>Polymer laminate</v>
      </c>
      <c r="T1063" s="5" t="str">
        <f aca="false">IF(S1063=R1063,"Yes","No")</f>
        <v>Yes</v>
      </c>
    </row>
    <row r="1064" customFormat="false" ht="15" hidden="false" customHeight="false" outlineLevel="0" collapsed="false">
      <c r="A1064" s="15" t="n">
        <v>1529</v>
      </c>
      <c r="B1064" s="16" t="n">
        <v>5.14185978615417</v>
      </c>
      <c r="C1064" s="15" t="n">
        <v>230</v>
      </c>
      <c r="D1064" s="15" t="n">
        <v>500</v>
      </c>
      <c r="E1064" s="15" t="n">
        <v>25</v>
      </c>
      <c r="F1064" s="16" t="n">
        <v>0.577653504586516</v>
      </c>
      <c r="G1064" s="17" t="s">
        <v>101</v>
      </c>
      <c r="H1064" s="18" t="n">
        <v>0.3</v>
      </c>
      <c r="I1064" s="18" t="n">
        <v>1</v>
      </c>
      <c r="J1064" s="19" t="n">
        <v>0.985917591243855</v>
      </c>
      <c r="K1064" s="19" t="n">
        <v>0.635464084418693</v>
      </c>
      <c r="L1064" s="16" t="n">
        <v>11.3256823483572</v>
      </c>
      <c r="M1064" s="19" t="n">
        <v>0.608939593608856</v>
      </c>
      <c r="N1064" s="19" t="n">
        <v>0.690112106872285</v>
      </c>
      <c r="O1064" s="19" t="n">
        <v>0.985917591243855</v>
      </c>
      <c r="P1064" s="19" t="n">
        <v>0.522188603737663</v>
      </c>
      <c r="Q1064" s="17" t="s">
        <v>29</v>
      </c>
      <c r="R1064" s="5" t="str">
        <f aca="false">IF(OR(Q1064="Steel plate",Q1064="Concrete jacket"),"Steel plate or jacket",Q1064)</f>
        <v>Monitor</v>
      </c>
      <c r="S1064" s="5" t="str">
        <f aca="false">IF(O1064&lt;='Tree rules'!$C$4,IF(N1064&lt;='Tree rules'!$C$5,IF(P1064&lt;='Tree rules'!$C$7,"Monitor","Polymer laminate"),IF(P1064&lt;='Tree rules'!$C$8,"Seal cracks","Polymer laminate")),IF(O1064&lt;='Tree rules'!$C$6,IF(P1064&lt;='Tree rules'!$C$9,"Polymer laminate","Steel plate or jacket"),IF(L1064&lt;='Tree rules'!$C$10,"Steel plate or jacket","Polymer laminate")))</f>
        <v>Monitor</v>
      </c>
      <c r="T1064" s="5" t="str">
        <f aca="false">IF(S1064=R1064,"Yes","No")</f>
        <v>Yes</v>
      </c>
    </row>
    <row r="1065" customFormat="false" ht="15" hidden="false" customHeight="false" outlineLevel="0" collapsed="false">
      <c r="A1065" s="15" t="n">
        <v>1530</v>
      </c>
      <c r="B1065" s="16" t="n">
        <v>7.84754911696128</v>
      </c>
      <c r="C1065" s="15" t="n">
        <v>300</v>
      </c>
      <c r="D1065" s="15" t="n">
        <v>775</v>
      </c>
      <c r="E1065" s="15" t="n">
        <v>25</v>
      </c>
      <c r="F1065" s="16" t="n">
        <v>0.720218398347041</v>
      </c>
      <c r="G1065" s="17" t="s">
        <v>103</v>
      </c>
      <c r="H1065" s="18" t="n">
        <v>0.2</v>
      </c>
      <c r="I1065" s="18" t="n">
        <v>1</v>
      </c>
      <c r="J1065" s="19" t="n">
        <v>0.971309878476781</v>
      </c>
      <c r="K1065" s="19" t="n">
        <v>0.411414577904637</v>
      </c>
      <c r="L1065" s="16" t="n">
        <v>10.7944279463016</v>
      </c>
      <c r="M1065" s="19" t="n">
        <v>0.895208713255852</v>
      </c>
      <c r="N1065" s="19" t="n">
        <v>0.854263569436231</v>
      </c>
      <c r="O1065" s="19" t="n">
        <v>0.971309878476781</v>
      </c>
      <c r="P1065" s="19" t="n">
        <v>0.381128068243145</v>
      </c>
      <c r="Q1065" s="17" t="s">
        <v>29</v>
      </c>
      <c r="R1065" s="5" t="str">
        <f aca="false">IF(OR(Q1065="Steel plate",Q1065="Concrete jacket"),"Steel plate or jacket",Q1065)</f>
        <v>Monitor</v>
      </c>
      <c r="S1065" s="5" t="str">
        <f aca="false">IF(O1065&lt;='Tree rules'!$C$4,IF(N1065&lt;='Tree rules'!$C$5,IF(P1065&lt;='Tree rules'!$C$7,"Monitor","Polymer laminate"),IF(P1065&lt;='Tree rules'!$C$8,"Seal cracks","Polymer laminate")),IF(O1065&lt;='Tree rules'!$C$6,IF(P1065&lt;='Tree rules'!$C$9,"Polymer laminate","Steel plate or jacket"),IF(L1065&lt;='Tree rules'!$C$10,"Steel plate or jacket","Polymer laminate")))</f>
        <v>Monitor</v>
      </c>
      <c r="T1065" s="5" t="str">
        <f aca="false">IF(S1065=R1065,"Yes","No")</f>
        <v>Yes</v>
      </c>
    </row>
    <row r="1066" customFormat="false" ht="15" hidden="false" customHeight="false" outlineLevel="0" collapsed="false">
      <c r="A1066" s="15" t="n">
        <v>1531</v>
      </c>
      <c r="B1066" s="16" t="n">
        <v>4.20822594529217</v>
      </c>
      <c r="C1066" s="15" t="n">
        <v>230</v>
      </c>
      <c r="D1066" s="15" t="n">
        <v>375</v>
      </c>
      <c r="E1066" s="15" t="n">
        <v>30</v>
      </c>
      <c r="F1066" s="16" t="n">
        <v>0.835418868126524</v>
      </c>
      <c r="G1066" s="17" t="s">
        <v>103</v>
      </c>
      <c r="H1066" s="18" t="n">
        <v>0.2</v>
      </c>
      <c r="I1066" s="18" t="n">
        <v>1</v>
      </c>
      <c r="J1066" s="19" t="n">
        <v>0.882321493100541</v>
      </c>
      <c r="K1066" s="19" t="n">
        <v>0.472823782119329</v>
      </c>
      <c r="L1066" s="16" t="n">
        <v>12.8691924932482</v>
      </c>
      <c r="M1066" s="19" t="n">
        <v>0.799685470924657</v>
      </c>
      <c r="N1066" s="19" t="n">
        <v>1.18338548516658</v>
      </c>
      <c r="O1066" s="19" t="n">
        <v>0.882321493100541</v>
      </c>
      <c r="P1066" s="19" t="n">
        <v>0.421362849811247</v>
      </c>
      <c r="Q1066" s="17" t="s">
        <v>30</v>
      </c>
      <c r="R1066" s="5" t="str">
        <f aca="false">IF(OR(Q1066="Steel plate",Q1066="Concrete jacket"),"Steel plate or jacket",Q1066)</f>
        <v>Seal cracks</v>
      </c>
      <c r="S1066" s="5" t="str">
        <f aca="false">IF(O1066&lt;='Tree rules'!$C$4,IF(N1066&lt;='Tree rules'!$C$5,IF(P1066&lt;='Tree rules'!$C$7,"Monitor","Polymer laminate"),IF(P1066&lt;='Tree rules'!$C$8,"Seal cracks","Polymer laminate")),IF(O1066&lt;='Tree rules'!$C$6,IF(P1066&lt;='Tree rules'!$C$9,"Polymer laminate","Steel plate or jacket"),IF(L1066&lt;='Tree rules'!$C$10,"Steel plate or jacket","Polymer laminate")))</f>
        <v>Seal cracks</v>
      </c>
      <c r="T1066" s="5" t="str">
        <f aca="false">IF(S1066=R1066,"Yes","No")</f>
        <v>Yes</v>
      </c>
    </row>
    <row r="1067" customFormat="false" ht="15" hidden="false" customHeight="false" outlineLevel="0" collapsed="false">
      <c r="A1067" s="15" t="n">
        <v>1534</v>
      </c>
      <c r="B1067" s="16" t="n">
        <v>5.26020181069282</v>
      </c>
      <c r="C1067" s="15" t="n">
        <v>300</v>
      </c>
      <c r="D1067" s="15" t="n">
        <v>525</v>
      </c>
      <c r="E1067" s="15" t="n">
        <v>25</v>
      </c>
      <c r="F1067" s="16" t="n">
        <v>0.839507013902909</v>
      </c>
      <c r="G1067" s="17" t="s">
        <v>103</v>
      </c>
      <c r="H1067" s="18" t="n">
        <v>0.2</v>
      </c>
      <c r="I1067" s="18" t="n">
        <v>1.5</v>
      </c>
      <c r="J1067" s="19" t="n">
        <v>0.870747410795446</v>
      </c>
      <c r="K1067" s="19" t="n">
        <v>0.546962532384768</v>
      </c>
      <c r="L1067" s="16" t="n">
        <v>10.9816321726364</v>
      </c>
      <c r="M1067" s="19" t="n">
        <v>0.496175471590299</v>
      </c>
      <c r="N1067" s="19" t="n">
        <v>1.02030170091903</v>
      </c>
      <c r="O1067" s="19" t="n">
        <v>1.06798801175509</v>
      </c>
      <c r="P1067" s="19" t="n">
        <v>0.773626262450564</v>
      </c>
      <c r="Q1067" s="17" t="s">
        <v>31</v>
      </c>
      <c r="R1067" s="5" t="str">
        <f aca="false">IF(OR(Q1067="Steel plate",Q1067="Concrete jacket"),"Steel plate or jacket",Q1067)</f>
        <v>Polymer laminate</v>
      </c>
      <c r="S1067" s="5" t="str">
        <f aca="false">IF(O1067&lt;='Tree rules'!$C$4,IF(N1067&lt;='Tree rules'!$C$5,IF(P1067&lt;='Tree rules'!$C$7,"Monitor","Polymer laminate"),IF(P1067&lt;='Tree rules'!$C$8,"Seal cracks","Polymer laminate")),IF(O1067&lt;='Tree rules'!$C$6,IF(P1067&lt;='Tree rules'!$C$9,"Polymer laminate","Steel plate or jacket"),IF(L1067&lt;='Tree rules'!$C$10,"Steel plate or jacket","Polymer laminate")))</f>
        <v>Polymer laminate</v>
      </c>
      <c r="T1067" s="5" t="str">
        <f aca="false">IF(S1067=R1067,"Yes","No")</f>
        <v>Yes</v>
      </c>
    </row>
    <row r="1068" customFormat="false" ht="15" hidden="false" customHeight="false" outlineLevel="0" collapsed="false">
      <c r="A1068" s="15" t="n">
        <v>1536</v>
      </c>
      <c r="B1068" s="16" t="n">
        <v>3.5635538336712</v>
      </c>
      <c r="C1068" s="15" t="n">
        <v>230</v>
      </c>
      <c r="D1068" s="15" t="n">
        <v>300</v>
      </c>
      <c r="E1068" s="15" t="n">
        <v>25</v>
      </c>
      <c r="F1068" s="16" t="n">
        <v>0.768324290280112</v>
      </c>
      <c r="G1068" s="17" t="s">
        <v>101</v>
      </c>
      <c r="H1068" s="18" t="n">
        <v>0.3</v>
      </c>
      <c r="I1068" s="18" t="n">
        <v>1</v>
      </c>
      <c r="J1068" s="19" t="n">
        <v>0.890980257105479</v>
      </c>
      <c r="K1068" s="19" t="n">
        <v>0.558724584664631</v>
      </c>
      <c r="L1068" s="16" t="n">
        <v>13.9201321627781</v>
      </c>
      <c r="M1068" s="19" t="n">
        <v>0.784943328745536</v>
      </c>
      <c r="N1068" s="19" t="n">
        <v>0.573559710137184</v>
      </c>
      <c r="O1068" s="19" t="n">
        <v>0.890980257105479</v>
      </c>
      <c r="P1068" s="19" t="n">
        <v>0.458573097386928</v>
      </c>
      <c r="Q1068" s="17" t="s">
        <v>29</v>
      </c>
      <c r="R1068" s="5" t="str">
        <f aca="false">IF(OR(Q1068="Steel plate",Q1068="Concrete jacket"),"Steel plate or jacket",Q1068)</f>
        <v>Monitor</v>
      </c>
      <c r="S1068" s="5" t="str">
        <f aca="false">IF(O1068&lt;='Tree rules'!$C$4,IF(N1068&lt;='Tree rules'!$C$5,IF(P1068&lt;='Tree rules'!$C$7,"Monitor","Polymer laminate"),IF(P1068&lt;='Tree rules'!$C$8,"Seal cracks","Polymer laminate")),IF(O1068&lt;='Tree rules'!$C$6,IF(P1068&lt;='Tree rules'!$C$9,"Polymer laminate","Steel plate or jacket"),IF(L1068&lt;='Tree rules'!$C$10,"Steel plate or jacket","Polymer laminate")))</f>
        <v>Monitor</v>
      </c>
      <c r="T1068" s="5" t="str">
        <f aca="false">IF(S1068=R1068,"Yes","No")</f>
        <v>Yes</v>
      </c>
    </row>
    <row r="1069" customFormat="false" ht="15" hidden="false" customHeight="false" outlineLevel="0" collapsed="false">
      <c r="A1069" s="15" t="n">
        <v>1537</v>
      </c>
      <c r="B1069" s="16" t="n">
        <v>3.30762909019656</v>
      </c>
      <c r="C1069" s="15" t="n">
        <v>300</v>
      </c>
      <c r="D1069" s="15" t="n">
        <v>325</v>
      </c>
      <c r="E1069" s="15" t="n">
        <v>30</v>
      </c>
      <c r="F1069" s="16" t="n">
        <v>0.708629921862359</v>
      </c>
      <c r="G1069" s="17" t="s">
        <v>102</v>
      </c>
      <c r="H1069" s="18" t="n">
        <v>0.1</v>
      </c>
      <c r="I1069" s="18" t="n">
        <v>2</v>
      </c>
      <c r="J1069" s="19" t="n">
        <v>0.941027756363646</v>
      </c>
      <c r="K1069" s="19" t="n">
        <v>0.527908809407589</v>
      </c>
      <c r="L1069" s="16" t="n">
        <v>12.4346958278066</v>
      </c>
      <c r="M1069" s="19" t="n">
        <v>0.823105830476812</v>
      </c>
      <c r="N1069" s="19" t="n">
        <v>3.84296662076718</v>
      </c>
      <c r="O1069" s="19" t="n">
        <v>1.38527867024587</v>
      </c>
      <c r="P1069" s="19" t="n">
        <v>0.395482316203745</v>
      </c>
      <c r="Q1069" s="17" t="s">
        <v>31</v>
      </c>
      <c r="R1069" s="5" t="str">
        <f aca="false">IF(OR(Q1069="Steel plate",Q1069="Concrete jacket"),"Steel plate or jacket",Q1069)</f>
        <v>Polymer laminate</v>
      </c>
      <c r="S1069" s="5" t="str">
        <f aca="false">IF(O1069&lt;='Tree rules'!$C$4,IF(N1069&lt;='Tree rules'!$C$5,IF(P1069&lt;='Tree rules'!$C$7,"Monitor","Polymer laminate"),IF(P1069&lt;='Tree rules'!$C$8,"Seal cracks","Polymer laminate")),IF(O1069&lt;='Tree rules'!$C$6,IF(P1069&lt;='Tree rules'!$C$9,"Polymer laminate","Steel plate or jacket"),IF(L1069&lt;='Tree rules'!$C$10,"Steel plate or jacket","Polymer laminate")))</f>
        <v>Steel plate or jacket</v>
      </c>
      <c r="T1069" s="5" t="str">
        <f aca="false">IF(S1069=R1069,"Yes","No")</f>
        <v>No</v>
      </c>
    </row>
    <row r="1070" customFormat="false" ht="15" hidden="false" customHeight="false" outlineLevel="0" collapsed="false">
      <c r="A1070" s="15" t="n">
        <v>1539</v>
      </c>
      <c r="B1070" s="16" t="n">
        <v>7.38188536717812</v>
      </c>
      <c r="C1070" s="15" t="n">
        <v>230</v>
      </c>
      <c r="D1070" s="15" t="n">
        <v>625</v>
      </c>
      <c r="E1070" s="15" t="n">
        <v>25</v>
      </c>
      <c r="F1070" s="16" t="n">
        <v>0.603925598347216</v>
      </c>
      <c r="G1070" s="17" t="s">
        <v>103</v>
      </c>
      <c r="H1070" s="18" t="n">
        <v>0.2</v>
      </c>
      <c r="I1070" s="18" t="n">
        <v>1</v>
      </c>
      <c r="J1070" s="19" t="n">
        <v>0.886040887235377</v>
      </c>
      <c r="K1070" s="19" t="n">
        <v>0.485819249335337</v>
      </c>
      <c r="L1070" s="16" t="n">
        <v>12.7493702369225</v>
      </c>
      <c r="M1070" s="19" t="n">
        <v>0.690649844135142</v>
      </c>
      <c r="N1070" s="19" t="n">
        <v>0.804186403778244</v>
      </c>
      <c r="O1070" s="19" t="n">
        <v>0.886040887235377</v>
      </c>
      <c r="P1070" s="19" t="n">
        <v>0.466933940301006</v>
      </c>
      <c r="Q1070" s="17" t="s">
        <v>29</v>
      </c>
      <c r="R1070" s="5" t="str">
        <f aca="false">IF(OR(Q1070="Steel plate",Q1070="Concrete jacket"),"Steel plate or jacket",Q1070)</f>
        <v>Monitor</v>
      </c>
      <c r="S1070" s="5" t="str">
        <f aca="false">IF(O1070&lt;='Tree rules'!$C$4,IF(N1070&lt;='Tree rules'!$C$5,IF(P1070&lt;='Tree rules'!$C$7,"Monitor","Polymer laminate"),IF(P1070&lt;='Tree rules'!$C$8,"Seal cracks","Polymer laminate")),IF(O1070&lt;='Tree rules'!$C$6,IF(P1070&lt;='Tree rules'!$C$9,"Polymer laminate","Steel plate or jacket"),IF(L1070&lt;='Tree rules'!$C$10,"Steel plate or jacket","Polymer laminate")))</f>
        <v>Monitor</v>
      </c>
      <c r="T1070" s="5" t="str">
        <f aca="false">IF(S1070=R1070,"Yes","No")</f>
        <v>Yes</v>
      </c>
    </row>
    <row r="1071" customFormat="false" ht="15" hidden="false" customHeight="false" outlineLevel="0" collapsed="false">
      <c r="A1071" s="15" t="n">
        <v>1540</v>
      </c>
      <c r="B1071" s="16" t="n">
        <v>4.14740873142338</v>
      </c>
      <c r="C1071" s="15" t="n">
        <v>230</v>
      </c>
      <c r="D1071" s="15" t="n">
        <v>350</v>
      </c>
      <c r="E1071" s="15" t="n">
        <v>30</v>
      </c>
      <c r="F1071" s="16" t="n">
        <v>0.64278110559382</v>
      </c>
      <c r="G1071" s="17" t="s">
        <v>101</v>
      </c>
      <c r="H1071" s="18" t="n">
        <v>0.3</v>
      </c>
      <c r="I1071" s="18" t="n">
        <v>2</v>
      </c>
      <c r="J1071" s="19" t="n">
        <v>0.951194448930803</v>
      </c>
      <c r="K1071" s="19" t="n">
        <v>0.542841615363383</v>
      </c>
      <c r="L1071" s="16" t="n">
        <v>13.5536233053052</v>
      </c>
      <c r="M1071" s="19" t="n">
        <v>0.282084681901066</v>
      </c>
      <c r="N1071" s="19" t="n">
        <v>0.992038485702919</v>
      </c>
      <c r="O1071" s="19" t="n">
        <v>1.38604096667933</v>
      </c>
      <c r="P1071" s="19" t="n">
        <v>1.30508808041093</v>
      </c>
      <c r="Q1071" s="17" t="s">
        <v>31</v>
      </c>
      <c r="R1071" s="5" t="str">
        <f aca="false">IF(OR(Q1071="Steel plate",Q1071="Concrete jacket"),"Steel plate or jacket",Q1071)</f>
        <v>Polymer laminate</v>
      </c>
      <c r="S1071" s="5" t="str">
        <f aca="false">IF(O1071&lt;='Tree rules'!$C$4,IF(N1071&lt;='Tree rules'!$C$5,IF(P1071&lt;='Tree rules'!$C$7,"Monitor","Polymer laminate"),IF(P1071&lt;='Tree rules'!$C$8,"Seal cracks","Polymer laminate")),IF(O1071&lt;='Tree rules'!$C$6,IF(P1071&lt;='Tree rules'!$C$9,"Polymer laminate","Steel plate or jacket"),IF(L1071&lt;='Tree rules'!$C$10,"Steel plate or jacket","Polymer laminate")))</f>
        <v>Polymer laminate</v>
      </c>
      <c r="T1071" s="5" t="str">
        <f aca="false">IF(S1071=R1071,"Yes","No")</f>
        <v>Yes</v>
      </c>
    </row>
    <row r="1072" customFormat="false" ht="15" hidden="false" customHeight="false" outlineLevel="0" collapsed="false">
      <c r="A1072" s="15" t="n">
        <v>1541</v>
      </c>
      <c r="B1072" s="16" t="n">
        <v>3.83982169262665</v>
      </c>
      <c r="C1072" s="15" t="n">
        <v>300</v>
      </c>
      <c r="D1072" s="15" t="n">
        <v>350</v>
      </c>
      <c r="E1072" s="15" t="n">
        <v>25</v>
      </c>
      <c r="F1072" s="16" t="n">
        <v>0.61599855952741</v>
      </c>
      <c r="G1072" s="17" t="s">
        <v>103</v>
      </c>
      <c r="H1072" s="18" t="n">
        <v>0.2</v>
      </c>
      <c r="I1072" s="18" t="n">
        <v>2</v>
      </c>
      <c r="J1072" s="19" t="n">
        <v>0.939736228454444</v>
      </c>
      <c r="K1072" s="19" t="n">
        <v>0.499632945806706</v>
      </c>
      <c r="L1072" s="16" t="n">
        <v>12.5484369040087</v>
      </c>
      <c r="M1072" s="19" t="n">
        <v>0.944727740210786</v>
      </c>
      <c r="N1072" s="19" t="n">
        <v>1.36788828430246</v>
      </c>
      <c r="O1072" s="19" t="n">
        <v>1.40994927680491</v>
      </c>
      <c r="P1072" s="19" t="n">
        <v>0.395794631920215</v>
      </c>
      <c r="Q1072" s="17" t="s">
        <v>31</v>
      </c>
      <c r="R1072" s="5" t="str">
        <f aca="false">IF(OR(Q1072="Steel plate",Q1072="Concrete jacket"),"Steel plate or jacket",Q1072)</f>
        <v>Polymer laminate</v>
      </c>
      <c r="S1072" s="5" t="str">
        <f aca="false">IF(O1072&lt;='Tree rules'!$C$4,IF(N1072&lt;='Tree rules'!$C$5,IF(P1072&lt;='Tree rules'!$C$7,"Monitor","Polymer laminate"),IF(P1072&lt;='Tree rules'!$C$8,"Seal cracks","Polymer laminate")),IF(O1072&lt;='Tree rules'!$C$6,IF(P1072&lt;='Tree rules'!$C$9,"Polymer laminate","Steel plate or jacket"),IF(L1072&lt;='Tree rules'!$C$10,"Steel plate or jacket","Polymer laminate")))</f>
        <v>Steel plate or jacket</v>
      </c>
      <c r="T1072" s="5" t="str">
        <f aca="false">IF(S1072=R1072,"Yes","No")</f>
        <v>No</v>
      </c>
    </row>
    <row r="1073" customFormat="false" ht="15" hidden="false" customHeight="false" outlineLevel="0" collapsed="false">
      <c r="A1073" s="15" t="n">
        <v>1545</v>
      </c>
      <c r="B1073" s="16" t="n">
        <v>3.29637077668294</v>
      </c>
      <c r="C1073" s="15" t="n">
        <v>300</v>
      </c>
      <c r="D1073" s="15" t="n">
        <v>325</v>
      </c>
      <c r="E1073" s="15" t="n">
        <v>25</v>
      </c>
      <c r="F1073" s="16" t="n">
        <v>0.72065207824282</v>
      </c>
      <c r="G1073" s="17" t="s">
        <v>101</v>
      </c>
      <c r="H1073" s="18" t="n">
        <v>0.3</v>
      </c>
      <c r="I1073" s="18" t="n">
        <v>1</v>
      </c>
      <c r="J1073" s="19" t="n">
        <v>0.853099231531851</v>
      </c>
      <c r="K1073" s="19" t="n">
        <v>0.536933288109158</v>
      </c>
      <c r="L1073" s="16" t="n">
        <v>11.814949020369</v>
      </c>
      <c r="M1073" s="19" t="n">
        <v>0.944200168106753</v>
      </c>
      <c r="N1073" s="19" t="n">
        <v>0.635584450988433</v>
      </c>
      <c r="O1073" s="19" t="n">
        <v>0.85309923153185</v>
      </c>
      <c r="P1073" s="19" t="n">
        <v>0.308108493211189</v>
      </c>
      <c r="Q1073" s="17" t="s">
        <v>29</v>
      </c>
      <c r="R1073" s="5" t="str">
        <f aca="false">IF(OR(Q1073="Steel plate",Q1073="Concrete jacket"),"Steel plate or jacket",Q1073)</f>
        <v>Monitor</v>
      </c>
      <c r="S1073" s="5" t="str">
        <f aca="false">IF(O1073&lt;='Tree rules'!$C$4,IF(N1073&lt;='Tree rules'!$C$5,IF(P1073&lt;='Tree rules'!$C$7,"Monitor","Polymer laminate"),IF(P1073&lt;='Tree rules'!$C$8,"Seal cracks","Polymer laminate")),IF(O1073&lt;='Tree rules'!$C$6,IF(P1073&lt;='Tree rules'!$C$9,"Polymer laminate","Steel plate or jacket"),IF(L1073&lt;='Tree rules'!$C$10,"Steel plate or jacket","Polymer laminate")))</f>
        <v>Monitor</v>
      </c>
      <c r="T1073" s="5" t="str">
        <f aca="false">IF(S1073=R1073,"Yes","No")</f>
        <v>Yes</v>
      </c>
    </row>
    <row r="1074" customFormat="false" ht="15" hidden="false" customHeight="false" outlineLevel="0" collapsed="false">
      <c r="A1074" s="15" t="n">
        <v>1546</v>
      </c>
      <c r="B1074" s="16" t="n">
        <v>4.92517288919261</v>
      </c>
      <c r="C1074" s="15" t="n">
        <v>300</v>
      </c>
      <c r="D1074" s="15" t="n">
        <v>475</v>
      </c>
      <c r="E1074" s="15" t="n">
        <v>30</v>
      </c>
      <c r="F1074" s="16" t="n">
        <v>0.735735984447258</v>
      </c>
      <c r="G1074" s="17" t="s">
        <v>103</v>
      </c>
      <c r="H1074" s="18" t="n">
        <v>0.2</v>
      </c>
      <c r="I1074" s="18" t="n">
        <v>1</v>
      </c>
      <c r="J1074" s="19" t="n">
        <v>0.867545548895588</v>
      </c>
      <c r="K1074" s="19" t="n">
        <v>0.487383661916152</v>
      </c>
      <c r="L1074" s="16" t="n">
        <v>11.534362738156</v>
      </c>
      <c r="M1074" s="19" t="n">
        <v>0.730280326918609</v>
      </c>
      <c r="N1074" s="19" t="n">
        <v>1.03493308991879</v>
      </c>
      <c r="O1074" s="19" t="n">
        <v>0.867545548895588</v>
      </c>
      <c r="P1074" s="19" t="n">
        <v>0.404565763446628</v>
      </c>
      <c r="Q1074" s="17" t="s">
        <v>30</v>
      </c>
      <c r="R1074" s="5" t="str">
        <f aca="false">IF(OR(Q1074="Steel plate",Q1074="Concrete jacket"),"Steel plate or jacket",Q1074)</f>
        <v>Seal cracks</v>
      </c>
      <c r="S1074" s="5" t="str">
        <f aca="false">IF(O1074&lt;='Tree rules'!$C$4,IF(N1074&lt;='Tree rules'!$C$5,IF(P1074&lt;='Tree rules'!$C$7,"Monitor","Polymer laminate"),IF(P1074&lt;='Tree rules'!$C$8,"Seal cracks","Polymer laminate")),IF(O1074&lt;='Tree rules'!$C$6,IF(P1074&lt;='Tree rules'!$C$9,"Polymer laminate","Steel plate or jacket"),IF(L1074&lt;='Tree rules'!$C$10,"Steel plate or jacket","Polymer laminate")))</f>
        <v>Seal cracks</v>
      </c>
      <c r="T1074" s="5" t="str">
        <f aca="false">IF(S1074=R1074,"Yes","No")</f>
        <v>Yes</v>
      </c>
    </row>
    <row r="1075" customFormat="false" ht="15" hidden="false" customHeight="false" outlineLevel="0" collapsed="false">
      <c r="A1075" s="15" t="n">
        <v>1548</v>
      </c>
      <c r="B1075" s="16" t="n">
        <v>6.30045976142831</v>
      </c>
      <c r="C1075" s="15" t="n">
        <v>230</v>
      </c>
      <c r="D1075" s="15" t="n">
        <v>500</v>
      </c>
      <c r="E1075" s="15" t="n">
        <v>25</v>
      </c>
      <c r="F1075" s="16" t="n">
        <v>0.577653504586516</v>
      </c>
      <c r="G1075" s="17" t="s">
        <v>103</v>
      </c>
      <c r="H1075" s="18" t="n">
        <v>0.2</v>
      </c>
      <c r="I1075" s="18" t="n">
        <v>1</v>
      </c>
      <c r="J1075" s="19" t="n">
        <v>0.879694134936077</v>
      </c>
      <c r="K1075" s="19" t="n">
        <v>0.501495132465173</v>
      </c>
      <c r="L1075" s="16" t="n">
        <v>13.8776646727496</v>
      </c>
      <c r="M1075" s="19" t="n">
        <v>0.522993126892412</v>
      </c>
      <c r="N1075" s="19" t="n">
        <v>0.936449125935931</v>
      </c>
      <c r="O1075" s="19" t="n">
        <v>0.879694134936077</v>
      </c>
      <c r="P1075" s="19" t="n">
        <v>0.597503477527618</v>
      </c>
      <c r="Q1075" s="17" t="s">
        <v>29</v>
      </c>
      <c r="R1075" s="5" t="str">
        <f aca="false">IF(OR(Q1075="Steel plate",Q1075="Concrete jacket"),"Steel plate or jacket",Q1075)</f>
        <v>Monitor</v>
      </c>
      <c r="S1075" s="5" t="str">
        <f aca="false">IF(O1075&lt;='Tree rules'!$C$4,IF(N1075&lt;='Tree rules'!$C$5,IF(P1075&lt;='Tree rules'!$C$7,"Monitor","Polymer laminate"),IF(P1075&lt;='Tree rules'!$C$8,"Seal cracks","Polymer laminate")),IF(O1075&lt;='Tree rules'!$C$6,IF(P1075&lt;='Tree rules'!$C$9,"Polymer laminate","Steel plate or jacket"),IF(L1075&lt;='Tree rules'!$C$10,"Steel plate or jacket","Polymer laminate")))</f>
        <v>Monitor</v>
      </c>
      <c r="T1075" s="5" t="str">
        <f aca="false">IF(S1075=R1075,"Yes","No")</f>
        <v>Yes</v>
      </c>
    </row>
    <row r="1076" customFormat="false" ht="15" hidden="false" customHeight="false" outlineLevel="0" collapsed="false">
      <c r="A1076" s="15" t="n">
        <v>1549</v>
      </c>
      <c r="B1076" s="16" t="n">
        <v>3.78635738994557</v>
      </c>
      <c r="C1076" s="15" t="n">
        <v>300</v>
      </c>
      <c r="D1076" s="15" t="n">
        <v>325</v>
      </c>
      <c r="E1076" s="15" t="n">
        <v>25</v>
      </c>
      <c r="F1076" s="16" t="n">
        <v>0.756099314943392</v>
      </c>
      <c r="G1076" s="17" t="s">
        <v>103</v>
      </c>
      <c r="H1076" s="18" t="n">
        <v>0.2</v>
      </c>
      <c r="I1076" s="18" t="n">
        <v>1</v>
      </c>
      <c r="J1076" s="19" t="n">
        <v>0.90889391425706</v>
      </c>
      <c r="K1076" s="19" t="n">
        <v>0.498862419011656</v>
      </c>
      <c r="L1076" s="16" t="n">
        <v>13.6691602525111</v>
      </c>
      <c r="M1076" s="19" t="n">
        <v>0.495005715305293</v>
      </c>
      <c r="N1076" s="19" t="n">
        <v>1.51472782438619</v>
      </c>
      <c r="O1076" s="19" t="n">
        <v>0.90889391425706</v>
      </c>
      <c r="P1076" s="19" t="n">
        <v>0.666787192975797</v>
      </c>
      <c r="Q1076" s="17" t="s">
        <v>30</v>
      </c>
      <c r="R1076" s="5" t="str">
        <f aca="false">IF(OR(Q1076="Steel plate",Q1076="Concrete jacket"),"Steel plate or jacket",Q1076)</f>
        <v>Seal cracks</v>
      </c>
      <c r="S1076" s="5" t="str">
        <f aca="false">IF(O1076&lt;='Tree rules'!$C$4,IF(N1076&lt;='Tree rules'!$C$5,IF(P1076&lt;='Tree rules'!$C$7,"Monitor","Polymer laminate"),IF(P1076&lt;='Tree rules'!$C$8,"Seal cracks","Polymer laminate")),IF(O1076&lt;='Tree rules'!$C$6,IF(P1076&lt;='Tree rules'!$C$9,"Polymer laminate","Steel plate or jacket"),IF(L1076&lt;='Tree rules'!$C$10,"Steel plate or jacket","Polymer laminate")))</f>
        <v>Seal cracks</v>
      </c>
      <c r="T1076" s="5" t="str">
        <f aca="false">IF(S1076=R1076,"Yes","No")</f>
        <v>Yes</v>
      </c>
    </row>
    <row r="1077" customFormat="false" ht="15" hidden="false" customHeight="false" outlineLevel="0" collapsed="false">
      <c r="A1077" s="15" t="n">
        <v>1550</v>
      </c>
      <c r="B1077" s="16" t="n">
        <v>3.00612447363124</v>
      </c>
      <c r="C1077" s="15" t="n">
        <v>230</v>
      </c>
      <c r="D1077" s="15" t="n">
        <v>300</v>
      </c>
      <c r="E1077" s="15" t="n">
        <v>30</v>
      </c>
      <c r="F1077" s="16" t="n">
        <v>1.08405543602132</v>
      </c>
      <c r="G1077" s="17" t="s">
        <v>101</v>
      </c>
      <c r="H1077" s="18" t="n">
        <v>0.3</v>
      </c>
      <c r="I1077" s="18" t="n">
        <v>1</v>
      </c>
      <c r="J1077" s="19" t="n">
        <v>0.885140588607515</v>
      </c>
      <c r="K1077" s="19" t="n">
        <v>0.590140316315363</v>
      </c>
      <c r="L1077" s="16" t="n">
        <v>11.9290653715525</v>
      </c>
      <c r="M1077" s="19" t="n">
        <v>0.403939781836151</v>
      </c>
      <c r="N1077" s="19" t="n">
        <v>0.85047519573693</v>
      </c>
      <c r="O1077" s="19" t="n">
        <v>0.885140588607515</v>
      </c>
      <c r="P1077" s="19" t="n">
        <v>0.888868515560333</v>
      </c>
      <c r="Q1077" s="17" t="s">
        <v>29</v>
      </c>
      <c r="R1077" s="5" t="str">
        <f aca="false">IF(OR(Q1077="Steel plate",Q1077="Concrete jacket"),"Steel plate or jacket",Q1077)</f>
        <v>Monitor</v>
      </c>
      <c r="S1077" s="5" t="str">
        <f aca="false">IF(O1077&lt;='Tree rules'!$C$4,IF(N1077&lt;='Tree rules'!$C$5,IF(P1077&lt;='Tree rules'!$C$7,"Monitor","Polymer laminate"),IF(P1077&lt;='Tree rules'!$C$8,"Seal cracks","Polymer laminate")),IF(O1077&lt;='Tree rules'!$C$6,IF(P1077&lt;='Tree rules'!$C$9,"Polymer laminate","Steel plate or jacket"),IF(L1077&lt;='Tree rules'!$C$10,"Steel plate or jacket","Polymer laminate")))</f>
        <v>Monitor</v>
      </c>
      <c r="T1077" s="5" t="str">
        <f aca="false">IF(S1077=R1077,"Yes","No")</f>
        <v>Yes</v>
      </c>
    </row>
    <row r="1078" customFormat="false" ht="15" hidden="false" customHeight="false" outlineLevel="0" collapsed="false">
      <c r="A1078" s="15" t="n">
        <v>1551</v>
      </c>
      <c r="B1078" s="16" t="n">
        <v>4.40319118358864</v>
      </c>
      <c r="C1078" s="15" t="n">
        <v>300</v>
      </c>
      <c r="D1078" s="15" t="n">
        <v>350</v>
      </c>
      <c r="E1078" s="15" t="n">
        <v>30</v>
      </c>
      <c r="F1078" s="16" t="n">
        <v>0.61599855952741</v>
      </c>
      <c r="G1078" s="17" t="s">
        <v>101</v>
      </c>
      <c r="H1078" s="18" t="n">
        <v>0.3</v>
      </c>
      <c r="I1078" s="18" t="n">
        <v>1.5</v>
      </c>
      <c r="J1078" s="19" t="n">
        <v>0.851493944727433</v>
      </c>
      <c r="K1078" s="19" t="n">
        <v>0.623249155981798</v>
      </c>
      <c r="L1078" s="16" t="n">
        <v>14.3895136718583</v>
      </c>
      <c r="M1078" s="19" t="n">
        <v>0.389959173931989</v>
      </c>
      <c r="N1078" s="19" t="n">
        <v>0.718158618021319</v>
      </c>
      <c r="O1078" s="19" t="n">
        <v>1.01189447590366</v>
      </c>
      <c r="P1078" s="19" t="n">
        <v>0.837320013730503</v>
      </c>
      <c r="Q1078" s="17" t="s">
        <v>31</v>
      </c>
      <c r="R1078" s="5" t="str">
        <f aca="false">IF(OR(Q1078="Steel plate",Q1078="Concrete jacket"),"Steel plate or jacket",Q1078)</f>
        <v>Polymer laminate</v>
      </c>
      <c r="S1078" s="5" t="str">
        <f aca="false">IF(O1078&lt;='Tree rules'!$C$4,IF(N1078&lt;='Tree rules'!$C$5,IF(P1078&lt;='Tree rules'!$C$7,"Monitor","Polymer laminate"),IF(P1078&lt;='Tree rules'!$C$8,"Seal cracks","Polymer laminate")),IF(O1078&lt;='Tree rules'!$C$6,IF(P1078&lt;='Tree rules'!$C$9,"Polymer laminate","Steel plate or jacket"),IF(L1078&lt;='Tree rules'!$C$10,"Steel plate or jacket","Polymer laminate")))</f>
        <v>Polymer laminate</v>
      </c>
      <c r="T1078" s="5" t="str">
        <f aca="false">IF(S1078=R1078,"Yes","No")</f>
        <v>Yes</v>
      </c>
    </row>
    <row r="1079" customFormat="false" ht="15" hidden="false" customHeight="false" outlineLevel="0" collapsed="false">
      <c r="A1079" s="15" t="n">
        <v>1552</v>
      </c>
      <c r="B1079" s="16" t="n">
        <v>6.79879142744326</v>
      </c>
      <c r="C1079" s="15" t="n">
        <v>230</v>
      </c>
      <c r="D1079" s="15" t="n">
        <v>575</v>
      </c>
      <c r="E1079" s="15" t="n">
        <v>30</v>
      </c>
      <c r="F1079" s="16" t="n">
        <v>0.661007412935799</v>
      </c>
      <c r="G1079" s="17" t="s">
        <v>101</v>
      </c>
      <c r="H1079" s="18" t="n">
        <v>0.3</v>
      </c>
      <c r="I1079" s="18" t="n">
        <v>1</v>
      </c>
      <c r="J1079" s="19" t="n">
        <v>0.879218932518847</v>
      </c>
      <c r="K1079" s="19" t="n">
        <v>0.621109446909903</v>
      </c>
      <c r="L1079" s="16" t="n">
        <v>12.8521577078323</v>
      </c>
      <c r="M1079" s="19" t="n">
        <v>0.472116214557217</v>
      </c>
      <c r="N1079" s="19" t="n">
        <v>0.574810442496715</v>
      </c>
      <c r="O1079" s="19" t="n">
        <v>0.879218932518847</v>
      </c>
      <c r="P1079" s="19" t="n">
        <v>0.729317316129875</v>
      </c>
      <c r="Q1079" s="17" t="s">
        <v>29</v>
      </c>
      <c r="R1079" s="5" t="str">
        <f aca="false">IF(OR(Q1079="Steel plate",Q1079="Concrete jacket"),"Steel plate or jacket",Q1079)</f>
        <v>Monitor</v>
      </c>
      <c r="S1079" s="5" t="str">
        <f aca="false">IF(O1079&lt;='Tree rules'!$C$4,IF(N1079&lt;='Tree rules'!$C$5,IF(P1079&lt;='Tree rules'!$C$7,"Monitor","Polymer laminate"),IF(P1079&lt;='Tree rules'!$C$8,"Seal cracks","Polymer laminate")),IF(O1079&lt;='Tree rules'!$C$6,IF(P1079&lt;='Tree rules'!$C$9,"Polymer laminate","Steel plate or jacket"),IF(L1079&lt;='Tree rules'!$C$10,"Steel plate or jacket","Polymer laminate")))</f>
        <v>Monitor</v>
      </c>
      <c r="T1079" s="5" t="str">
        <f aca="false">IF(S1079=R1079,"Yes","No")</f>
        <v>Yes</v>
      </c>
    </row>
    <row r="1080" customFormat="false" ht="15" hidden="false" customHeight="false" outlineLevel="0" collapsed="false">
      <c r="A1080" s="15" t="n">
        <v>1553</v>
      </c>
      <c r="B1080" s="16" t="n">
        <v>3.15430749713156</v>
      </c>
      <c r="C1080" s="15" t="n">
        <v>230</v>
      </c>
      <c r="D1080" s="15" t="n">
        <v>300</v>
      </c>
      <c r="E1080" s="15" t="n">
        <v>25</v>
      </c>
      <c r="F1080" s="16" t="n">
        <v>0.688332522525665</v>
      </c>
      <c r="G1080" s="17" t="s">
        <v>101</v>
      </c>
      <c r="H1080" s="18" t="n">
        <v>0.3</v>
      </c>
      <c r="I1080" s="18" t="n">
        <v>1</v>
      </c>
      <c r="J1080" s="19" t="n">
        <v>0.995101383810973</v>
      </c>
      <c r="K1080" s="19" t="n">
        <v>0.407332276714027</v>
      </c>
      <c r="L1080" s="16" t="n">
        <v>12.4185334532738</v>
      </c>
      <c r="M1080" s="19" t="n">
        <v>0.738901950913786</v>
      </c>
      <c r="N1080" s="19" t="n">
        <v>0.887016140386934</v>
      </c>
      <c r="O1080" s="19" t="n">
        <v>0.995101383810973</v>
      </c>
      <c r="P1080" s="19" t="n">
        <v>0.375521823980539</v>
      </c>
      <c r="Q1080" s="17" t="s">
        <v>29</v>
      </c>
      <c r="R1080" s="5" t="str">
        <f aca="false">IF(OR(Q1080="Steel plate",Q1080="Concrete jacket"),"Steel plate or jacket",Q1080)</f>
        <v>Monitor</v>
      </c>
      <c r="S1080" s="5" t="str">
        <f aca="false">IF(O1080&lt;='Tree rules'!$C$4,IF(N1080&lt;='Tree rules'!$C$5,IF(P1080&lt;='Tree rules'!$C$7,"Monitor","Polymer laminate"),IF(P1080&lt;='Tree rules'!$C$8,"Seal cracks","Polymer laminate")),IF(O1080&lt;='Tree rules'!$C$6,IF(P1080&lt;='Tree rules'!$C$9,"Polymer laminate","Steel plate or jacket"),IF(L1080&lt;='Tree rules'!$C$10,"Steel plate or jacket","Polymer laminate")))</f>
        <v>Monitor</v>
      </c>
      <c r="T1080" s="5" t="str">
        <f aca="false">IF(S1080=R1080,"Yes","No")</f>
        <v>Yes</v>
      </c>
    </row>
    <row r="1081" customFormat="false" ht="15" hidden="false" customHeight="false" outlineLevel="0" collapsed="false">
      <c r="A1081" s="15" t="n">
        <v>1554</v>
      </c>
      <c r="B1081" s="16" t="n">
        <v>5.05806537365458</v>
      </c>
      <c r="C1081" s="15" t="n">
        <v>300</v>
      </c>
      <c r="D1081" s="15" t="n">
        <v>450</v>
      </c>
      <c r="E1081" s="15" t="n">
        <v>20</v>
      </c>
      <c r="F1081" s="16" t="n">
        <v>0.663570725510715</v>
      </c>
      <c r="G1081" s="17" t="s">
        <v>101</v>
      </c>
      <c r="H1081" s="18" t="n">
        <v>0.3</v>
      </c>
      <c r="I1081" s="18" t="n">
        <v>1.5</v>
      </c>
      <c r="J1081" s="19" t="n">
        <v>0.951127515334009</v>
      </c>
      <c r="K1081" s="19" t="n">
        <v>0.459366071404181</v>
      </c>
      <c r="L1081" s="16" t="n">
        <v>12.5199637961747</v>
      </c>
      <c r="M1081" s="19" t="n">
        <v>0.851699385708914</v>
      </c>
      <c r="N1081" s="19" t="n">
        <v>0.814975285666758</v>
      </c>
      <c r="O1081" s="19" t="n">
        <v>1.20823341793931</v>
      </c>
      <c r="P1081" s="19" t="n">
        <v>0.479915243036005</v>
      </c>
      <c r="Q1081" s="17" t="s">
        <v>31</v>
      </c>
      <c r="R1081" s="5" t="str">
        <f aca="false">IF(OR(Q1081="Steel plate",Q1081="Concrete jacket"),"Steel plate or jacket",Q1081)</f>
        <v>Polymer laminate</v>
      </c>
      <c r="S1081" s="5" t="str">
        <f aca="false">IF(O1081&lt;='Tree rules'!$C$4,IF(N1081&lt;='Tree rules'!$C$5,IF(P1081&lt;='Tree rules'!$C$7,"Monitor","Polymer laminate"),IF(P1081&lt;='Tree rules'!$C$8,"Seal cracks","Polymer laminate")),IF(O1081&lt;='Tree rules'!$C$6,IF(P1081&lt;='Tree rules'!$C$9,"Polymer laminate","Steel plate or jacket"),IF(L1081&lt;='Tree rules'!$C$10,"Steel plate or jacket","Polymer laminate")))</f>
        <v>Polymer laminate</v>
      </c>
      <c r="T1081" s="5" t="str">
        <f aca="false">IF(S1081=R1081,"Yes","No")</f>
        <v>Yes</v>
      </c>
    </row>
    <row r="1082" customFormat="false" ht="15" hidden="false" customHeight="false" outlineLevel="0" collapsed="false">
      <c r="A1082" s="15" t="n">
        <v>1555</v>
      </c>
      <c r="B1082" s="16" t="n">
        <v>6.64235342207038</v>
      </c>
      <c r="C1082" s="15" t="n">
        <v>230</v>
      </c>
      <c r="D1082" s="15" t="n">
        <v>575</v>
      </c>
      <c r="E1082" s="15" t="n">
        <v>30</v>
      </c>
      <c r="F1082" s="16" t="n">
        <v>0.777557789024782</v>
      </c>
      <c r="G1082" s="17" t="s">
        <v>103</v>
      </c>
      <c r="H1082" s="18" t="n">
        <v>0.2</v>
      </c>
      <c r="I1082" s="18" t="n">
        <v>1.5</v>
      </c>
      <c r="J1082" s="19" t="n">
        <v>0.860439624553538</v>
      </c>
      <c r="K1082" s="19" t="n">
        <v>0.552023489083089</v>
      </c>
      <c r="L1082" s="16" t="n">
        <v>12.6040861898869</v>
      </c>
      <c r="M1082" s="19" t="n">
        <v>0.599071709701605</v>
      </c>
      <c r="N1082" s="19" t="n">
        <v>1.11833750581348</v>
      </c>
      <c r="O1082" s="19" t="n">
        <v>1.05316799498461</v>
      </c>
      <c r="P1082" s="19" t="n">
        <v>0.669076191030062</v>
      </c>
      <c r="Q1082" s="17" t="s">
        <v>31</v>
      </c>
      <c r="R1082" s="5" t="str">
        <f aca="false">IF(OR(Q1082="Steel plate",Q1082="Concrete jacket"),"Steel plate or jacket",Q1082)</f>
        <v>Polymer laminate</v>
      </c>
      <c r="S1082" s="5" t="str">
        <f aca="false">IF(O1082&lt;='Tree rules'!$C$4,IF(N1082&lt;='Tree rules'!$C$5,IF(P1082&lt;='Tree rules'!$C$7,"Monitor","Polymer laminate"),IF(P1082&lt;='Tree rules'!$C$8,"Seal cracks","Polymer laminate")),IF(O1082&lt;='Tree rules'!$C$6,IF(P1082&lt;='Tree rules'!$C$9,"Polymer laminate","Steel plate or jacket"),IF(L1082&lt;='Tree rules'!$C$10,"Steel plate or jacket","Polymer laminate")))</f>
        <v>Polymer laminate</v>
      </c>
      <c r="T1082" s="5" t="str">
        <f aca="false">IF(S1082=R1082,"Yes","No")</f>
        <v>Yes</v>
      </c>
    </row>
    <row r="1083" customFormat="false" ht="15" hidden="false" customHeight="false" outlineLevel="0" collapsed="false">
      <c r="A1083" s="15" t="n">
        <v>1556</v>
      </c>
      <c r="B1083" s="16" t="n">
        <v>6.19011974286148</v>
      </c>
      <c r="C1083" s="15" t="n">
        <v>300</v>
      </c>
      <c r="D1083" s="15" t="n">
        <v>600</v>
      </c>
      <c r="E1083" s="15" t="n">
        <v>30</v>
      </c>
      <c r="F1083" s="16" t="n">
        <v>0.725855342345656</v>
      </c>
      <c r="G1083" s="17" t="s">
        <v>101</v>
      </c>
      <c r="H1083" s="18" t="n">
        <v>0.3</v>
      </c>
      <c r="I1083" s="18" t="n">
        <v>1</v>
      </c>
      <c r="J1083" s="19" t="n">
        <v>0.902925038777666</v>
      </c>
      <c r="K1083" s="19" t="n">
        <v>0.633756147974099</v>
      </c>
      <c r="L1083" s="16" t="n">
        <v>11.1735013409052</v>
      </c>
      <c r="M1083" s="19" t="n">
        <v>0.950547609732018</v>
      </c>
      <c r="N1083" s="19" t="n">
        <v>0.51607328481518</v>
      </c>
      <c r="O1083" s="19" t="n">
        <v>0.902925038777666</v>
      </c>
      <c r="P1083" s="19" t="n">
        <v>0.381559728153849</v>
      </c>
      <c r="Q1083" s="17" t="s">
        <v>29</v>
      </c>
      <c r="R1083" s="5" t="str">
        <f aca="false">IF(OR(Q1083="Steel plate",Q1083="Concrete jacket"),"Steel plate or jacket",Q1083)</f>
        <v>Monitor</v>
      </c>
      <c r="S1083" s="5" t="str">
        <f aca="false">IF(O1083&lt;='Tree rules'!$C$4,IF(N1083&lt;='Tree rules'!$C$5,IF(P1083&lt;='Tree rules'!$C$7,"Monitor","Polymer laminate"),IF(P1083&lt;='Tree rules'!$C$8,"Seal cracks","Polymer laminate")),IF(O1083&lt;='Tree rules'!$C$6,IF(P1083&lt;='Tree rules'!$C$9,"Polymer laminate","Steel plate or jacket"),IF(L1083&lt;='Tree rules'!$C$10,"Steel plate or jacket","Polymer laminate")))</f>
        <v>Monitor</v>
      </c>
      <c r="T1083" s="5" t="str">
        <f aca="false">IF(S1083=R1083,"Yes","No")</f>
        <v>Yes</v>
      </c>
    </row>
    <row r="1084" customFormat="false" ht="15" hidden="false" customHeight="false" outlineLevel="0" collapsed="false">
      <c r="A1084" s="15" t="n">
        <v>1558</v>
      </c>
      <c r="B1084" s="16" t="n">
        <v>4.98796409811271</v>
      </c>
      <c r="C1084" s="15" t="n">
        <v>300</v>
      </c>
      <c r="D1084" s="15" t="n">
        <v>400</v>
      </c>
      <c r="E1084" s="15" t="n">
        <v>30</v>
      </c>
      <c r="F1084" s="16" t="n">
        <v>0.790804050461148</v>
      </c>
      <c r="G1084" s="17" t="s">
        <v>102</v>
      </c>
      <c r="H1084" s="18" t="n">
        <v>0.1</v>
      </c>
      <c r="I1084" s="18" t="n">
        <v>1</v>
      </c>
      <c r="J1084" s="19" t="n">
        <v>0.880783853268181</v>
      </c>
      <c r="K1084" s="19" t="n">
        <v>0.626256180703199</v>
      </c>
      <c r="L1084" s="16" t="n">
        <v>14.7137584015124</v>
      </c>
      <c r="M1084" s="19" t="n">
        <v>0.668475939756066</v>
      </c>
      <c r="N1084" s="19" t="n">
        <v>2.42794745558265</v>
      </c>
      <c r="O1084" s="19" t="n">
        <v>0.880783853268181</v>
      </c>
      <c r="P1084" s="19" t="n">
        <v>0.566133020216304</v>
      </c>
      <c r="Q1084" s="17" t="s">
        <v>30</v>
      </c>
      <c r="R1084" s="5" t="str">
        <f aca="false">IF(OR(Q1084="Steel plate",Q1084="Concrete jacket"),"Steel plate or jacket",Q1084)</f>
        <v>Seal cracks</v>
      </c>
      <c r="S1084" s="5" t="str">
        <f aca="false">IF(O1084&lt;='Tree rules'!$C$4,IF(N1084&lt;='Tree rules'!$C$5,IF(P1084&lt;='Tree rules'!$C$7,"Monitor","Polymer laminate"),IF(P1084&lt;='Tree rules'!$C$8,"Seal cracks","Polymer laminate")),IF(O1084&lt;='Tree rules'!$C$6,IF(P1084&lt;='Tree rules'!$C$9,"Polymer laminate","Steel plate or jacket"),IF(L1084&lt;='Tree rules'!$C$10,"Steel plate or jacket","Polymer laminate")))</f>
        <v>Seal cracks</v>
      </c>
      <c r="T1084" s="5" t="str">
        <f aca="false">IF(S1084=R1084,"Yes","No")</f>
        <v>Yes</v>
      </c>
    </row>
    <row r="1085" customFormat="false" ht="15" hidden="false" customHeight="false" outlineLevel="0" collapsed="false">
      <c r="A1085" s="15" t="n">
        <v>1562</v>
      </c>
      <c r="B1085" s="16" t="n">
        <v>6.1438134273379</v>
      </c>
      <c r="C1085" s="15" t="n">
        <v>230</v>
      </c>
      <c r="D1085" s="15" t="n">
        <v>525</v>
      </c>
      <c r="E1085" s="15" t="n">
        <v>30</v>
      </c>
      <c r="F1085" s="16" t="n">
        <v>0.57270853223768</v>
      </c>
      <c r="G1085" s="17" t="s">
        <v>101</v>
      </c>
      <c r="H1085" s="18" t="n">
        <v>0.3</v>
      </c>
      <c r="I1085" s="18" t="n">
        <v>1</v>
      </c>
      <c r="J1085" s="19" t="n">
        <v>0.880921122513272</v>
      </c>
      <c r="K1085" s="19" t="n">
        <v>0.592858626024297</v>
      </c>
      <c r="L1085" s="16" t="n">
        <v>12.8801120069977</v>
      </c>
      <c r="M1085" s="19" t="n">
        <v>0.245362399237539</v>
      </c>
      <c r="N1085" s="19" t="n">
        <v>0.897271683067549</v>
      </c>
      <c r="O1085" s="19" t="n">
        <v>0.880921122513272</v>
      </c>
      <c r="P1085" s="19" t="n">
        <v>1.135333868866</v>
      </c>
      <c r="Q1085" s="17" t="s">
        <v>31</v>
      </c>
      <c r="R1085" s="5" t="str">
        <f aca="false">IF(OR(Q1085="Steel plate",Q1085="Concrete jacket"),"Steel plate or jacket",Q1085)</f>
        <v>Polymer laminate</v>
      </c>
      <c r="S1085" s="5" t="str">
        <f aca="false">IF(O1085&lt;='Tree rules'!$C$4,IF(N1085&lt;='Tree rules'!$C$5,IF(P1085&lt;='Tree rules'!$C$7,"Monitor","Polymer laminate"),IF(P1085&lt;='Tree rules'!$C$8,"Seal cracks","Polymer laminate")),IF(O1085&lt;='Tree rules'!$C$6,IF(P1085&lt;='Tree rules'!$C$9,"Polymer laminate","Steel plate or jacket"),IF(L1085&lt;='Tree rules'!$C$10,"Steel plate or jacket","Polymer laminate")))</f>
        <v>Polymer laminate</v>
      </c>
      <c r="T1085" s="5" t="str">
        <f aca="false">IF(S1085=R1085,"Yes","No")</f>
        <v>Yes</v>
      </c>
    </row>
    <row r="1086" customFormat="false" ht="15" hidden="false" customHeight="false" outlineLevel="0" collapsed="false">
      <c r="A1086" s="15" t="n">
        <v>1563</v>
      </c>
      <c r="B1086" s="16" t="n">
        <v>7.26003894076069</v>
      </c>
      <c r="C1086" s="15" t="n">
        <v>300</v>
      </c>
      <c r="D1086" s="15" t="n">
        <v>675</v>
      </c>
      <c r="E1086" s="15" t="n">
        <v>20</v>
      </c>
      <c r="F1086" s="16" t="n">
        <v>0.684442843919345</v>
      </c>
      <c r="G1086" s="17" t="s">
        <v>102</v>
      </c>
      <c r="H1086" s="18" t="n">
        <v>0.1</v>
      </c>
      <c r="I1086" s="18" t="n">
        <v>1</v>
      </c>
      <c r="J1086" s="19" t="n">
        <v>0.890711767185414</v>
      </c>
      <c r="K1086" s="19" t="n">
        <v>0.633956005920291</v>
      </c>
      <c r="L1086" s="16" t="n">
        <v>11.8628087267332</v>
      </c>
      <c r="M1086" s="19" t="n">
        <v>0.369337242863337</v>
      </c>
      <c r="N1086" s="19" t="n">
        <v>2.39836269750028</v>
      </c>
      <c r="O1086" s="19" t="n">
        <v>0.890711767185414</v>
      </c>
      <c r="P1086" s="19" t="n">
        <v>0.97473076128117</v>
      </c>
      <c r="Q1086" s="17" t="s">
        <v>30</v>
      </c>
      <c r="R1086" s="5" t="str">
        <f aca="false">IF(OR(Q1086="Steel plate",Q1086="Concrete jacket"),"Steel plate or jacket",Q1086)</f>
        <v>Seal cracks</v>
      </c>
      <c r="S1086" s="5" t="str">
        <f aca="false">IF(O1086&lt;='Tree rules'!$C$4,IF(N1086&lt;='Tree rules'!$C$5,IF(P1086&lt;='Tree rules'!$C$7,"Monitor","Polymer laminate"),IF(P1086&lt;='Tree rules'!$C$8,"Seal cracks","Polymer laminate")),IF(O1086&lt;='Tree rules'!$C$6,IF(P1086&lt;='Tree rules'!$C$9,"Polymer laminate","Steel plate or jacket"),IF(L1086&lt;='Tree rules'!$C$10,"Steel plate or jacket","Polymer laminate")))</f>
        <v>Seal cracks</v>
      </c>
      <c r="T1086" s="5" t="str">
        <f aca="false">IF(S1086=R1086,"Yes","No")</f>
        <v>Yes</v>
      </c>
    </row>
    <row r="1087" customFormat="false" ht="15" hidden="false" customHeight="false" outlineLevel="0" collapsed="false">
      <c r="A1087" s="15" t="n">
        <v>1564</v>
      </c>
      <c r="B1087" s="16" t="n">
        <v>3.46185917820062</v>
      </c>
      <c r="C1087" s="15" t="n">
        <v>300</v>
      </c>
      <c r="D1087" s="15" t="n">
        <v>300</v>
      </c>
      <c r="E1087" s="15" t="n">
        <v>20</v>
      </c>
      <c r="F1087" s="16" t="n">
        <v>0.589048622548086</v>
      </c>
      <c r="G1087" s="17" t="s">
        <v>101</v>
      </c>
      <c r="H1087" s="18" t="n">
        <v>0.3</v>
      </c>
      <c r="I1087" s="18" t="n">
        <v>1</v>
      </c>
      <c r="J1087" s="19" t="n">
        <v>0.867776678876034</v>
      </c>
      <c r="K1087" s="19" t="n">
        <v>0.457737610032412</v>
      </c>
      <c r="L1087" s="16" t="n">
        <v>13.5228874148462</v>
      </c>
      <c r="M1087" s="19" t="n">
        <v>0.949138073508254</v>
      </c>
      <c r="N1087" s="19" t="n">
        <v>0.542275398592998</v>
      </c>
      <c r="O1087" s="19" t="n">
        <v>0.867776678876034</v>
      </c>
      <c r="P1087" s="19" t="n">
        <v>0.295916744346916</v>
      </c>
      <c r="Q1087" s="17" t="s">
        <v>29</v>
      </c>
      <c r="R1087" s="5" t="str">
        <f aca="false">IF(OR(Q1087="Steel plate",Q1087="Concrete jacket"),"Steel plate or jacket",Q1087)</f>
        <v>Monitor</v>
      </c>
      <c r="S1087" s="5" t="str">
        <f aca="false">IF(O1087&lt;='Tree rules'!$C$4,IF(N1087&lt;='Tree rules'!$C$5,IF(P1087&lt;='Tree rules'!$C$7,"Monitor","Polymer laminate"),IF(P1087&lt;='Tree rules'!$C$8,"Seal cracks","Polymer laminate")),IF(O1087&lt;='Tree rules'!$C$6,IF(P1087&lt;='Tree rules'!$C$9,"Polymer laminate","Steel plate or jacket"),IF(L1087&lt;='Tree rules'!$C$10,"Steel plate or jacket","Polymer laminate")))</f>
        <v>Monitor</v>
      </c>
      <c r="T1087" s="5" t="str">
        <f aca="false">IF(S1087=R1087,"Yes","No")</f>
        <v>Yes</v>
      </c>
    </row>
    <row r="1088" customFormat="false" ht="15" hidden="false" customHeight="false" outlineLevel="0" collapsed="false">
      <c r="A1088" s="15" t="n">
        <v>1565</v>
      </c>
      <c r="B1088" s="16" t="n">
        <v>5.68579014211982</v>
      </c>
      <c r="C1088" s="15" t="n">
        <v>300</v>
      </c>
      <c r="D1088" s="15" t="n">
        <v>500</v>
      </c>
      <c r="E1088" s="15" t="n">
        <v>30</v>
      </c>
      <c r="F1088" s="16" t="n">
        <v>0.885735373699325</v>
      </c>
      <c r="G1088" s="17" t="s">
        <v>101</v>
      </c>
      <c r="H1088" s="18" t="n">
        <v>0.3</v>
      </c>
      <c r="I1088" s="18" t="n">
        <v>2</v>
      </c>
      <c r="J1088" s="19" t="n">
        <v>0.882301648668721</v>
      </c>
      <c r="K1088" s="19" t="n">
        <v>0.517877545930653</v>
      </c>
      <c r="L1088" s="16" t="n">
        <v>12.523766832863</v>
      </c>
      <c r="M1088" s="19" t="n">
        <v>0.600010259681868</v>
      </c>
      <c r="N1088" s="19" t="n">
        <v>0.843063996991526</v>
      </c>
      <c r="O1088" s="19" t="n">
        <v>1.30767908475432</v>
      </c>
      <c r="P1088" s="19" t="n">
        <v>0.798708315702883</v>
      </c>
      <c r="Q1088" s="17" t="s">
        <v>31</v>
      </c>
      <c r="R1088" s="5" t="str">
        <f aca="false">IF(OR(Q1088="Steel plate",Q1088="Concrete jacket"),"Steel plate or jacket",Q1088)</f>
        <v>Polymer laminate</v>
      </c>
      <c r="S1088" s="5" t="str">
        <f aca="false">IF(O1088&lt;='Tree rules'!$C$4,IF(N1088&lt;='Tree rules'!$C$5,IF(P1088&lt;='Tree rules'!$C$7,"Monitor","Polymer laminate"),IF(P1088&lt;='Tree rules'!$C$8,"Seal cracks","Polymer laminate")),IF(O1088&lt;='Tree rules'!$C$6,IF(P1088&lt;='Tree rules'!$C$9,"Polymer laminate","Steel plate or jacket"),IF(L1088&lt;='Tree rules'!$C$10,"Steel plate or jacket","Polymer laminate")))</f>
        <v>Polymer laminate</v>
      </c>
      <c r="T1088" s="5" t="str">
        <f aca="false">IF(S1088=R1088,"Yes","No")</f>
        <v>Yes</v>
      </c>
    </row>
    <row r="1089" customFormat="false" ht="15" hidden="false" customHeight="false" outlineLevel="0" collapsed="false">
      <c r="A1089" s="15" t="n">
        <v>1566</v>
      </c>
      <c r="B1089" s="16" t="n">
        <v>7.4574589363512</v>
      </c>
      <c r="C1089" s="15" t="n">
        <v>300</v>
      </c>
      <c r="D1089" s="15" t="n">
        <v>700</v>
      </c>
      <c r="E1089" s="15" t="n">
        <v>20</v>
      </c>
      <c r="F1089" s="16" t="n">
        <v>0.614868286941122</v>
      </c>
      <c r="G1089" s="17" t="s">
        <v>103</v>
      </c>
      <c r="H1089" s="18" t="n">
        <v>0.2</v>
      </c>
      <c r="I1089" s="18" t="n">
        <v>2</v>
      </c>
      <c r="J1089" s="19" t="n">
        <v>0.974163145186073</v>
      </c>
      <c r="K1089" s="19" t="n">
        <v>0.46543065446393</v>
      </c>
      <c r="L1089" s="16" t="n">
        <v>11.4028424103229</v>
      </c>
      <c r="M1089" s="19" t="n">
        <v>0.911540368412516</v>
      </c>
      <c r="N1089" s="19" t="n">
        <v>1.29959151695378</v>
      </c>
      <c r="O1089" s="19" t="n">
        <v>1.49492090015355</v>
      </c>
      <c r="P1089" s="19" t="n">
        <v>0.492505346526958</v>
      </c>
      <c r="Q1089" s="17" t="s">
        <v>104</v>
      </c>
      <c r="R1089" s="5" t="str">
        <f aca="false">IF(OR(Q1089="Steel plate",Q1089="Concrete jacket"),"Steel plate or jacket",Q1089)</f>
        <v>Steel plate or jacket</v>
      </c>
      <c r="S1089" s="5" t="str">
        <f aca="false">IF(O1089&lt;='Tree rules'!$C$4,IF(N1089&lt;='Tree rules'!$C$5,IF(P1089&lt;='Tree rules'!$C$7,"Monitor","Polymer laminate"),IF(P1089&lt;='Tree rules'!$C$8,"Seal cracks","Polymer laminate")),IF(O1089&lt;='Tree rules'!$C$6,IF(P1089&lt;='Tree rules'!$C$9,"Polymer laminate","Steel plate or jacket"),IF(L1089&lt;='Tree rules'!$C$10,"Steel plate or jacket","Polymer laminate")))</f>
        <v>Steel plate or jacket</v>
      </c>
      <c r="T1089" s="5" t="str">
        <f aca="false">IF(S1089=R1089,"Yes","No")</f>
        <v>Yes</v>
      </c>
    </row>
    <row r="1090" customFormat="false" ht="15" hidden="false" customHeight="false" outlineLevel="0" collapsed="false">
      <c r="A1090" s="15" t="n">
        <v>1567</v>
      </c>
      <c r="B1090" s="16" t="n">
        <v>6.3781905806735</v>
      </c>
      <c r="C1090" s="15" t="n">
        <v>300</v>
      </c>
      <c r="D1090" s="15" t="n">
        <v>550</v>
      </c>
      <c r="E1090" s="15" t="n">
        <v>25</v>
      </c>
      <c r="F1090" s="16" t="n">
        <v>0.625815269639401</v>
      </c>
      <c r="G1090" s="17" t="s">
        <v>101</v>
      </c>
      <c r="H1090" s="18" t="n">
        <v>0.3</v>
      </c>
      <c r="I1090" s="18" t="n">
        <v>1.5</v>
      </c>
      <c r="J1090" s="19" t="n">
        <v>0.920337180593985</v>
      </c>
      <c r="K1090" s="19" t="n">
        <v>0.434999055803721</v>
      </c>
      <c r="L1090" s="16" t="n">
        <v>12.7055589256444</v>
      </c>
      <c r="M1090" s="19" t="n">
        <v>0.564264285287771</v>
      </c>
      <c r="N1090" s="19" t="n">
        <v>0.978343466155638</v>
      </c>
      <c r="O1090" s="19" t="n">
        <v>1.18033286860126</v>
      </c>
      <c r="P1090" s="19" t="n">
        <v>0.632629597396409</v>
      </c>
      <c r="Q1090" s="17" t="s">
        <v>31</v>
      </c>
      <c r="R1090" s="5" t="str">
        <f aca="false">IF(OR(Q1090="Steel plate",Q1090="Concrete jacket"),"Steel plate or jacket",Q1090)</f>
        <v>Polymer laminate</v>
      </c>
      <c r="S1090" s="5" t="str">
        <f aca="false">IF(O1090&lt;='Tree rules'!$C$4,IF(N1090&lt;='Tree rules'!$C$5,IF(P1090&lt;='Tree rules'!$C$7,"Monitor","Polymer laminate"),IF(P1090&lt;='Tree rules'!$C$8,"Seal cracks","Polymer laminate")),IF(O1090&lt;='Tree rules'!$C$6,IF(P1090&lt;='Tree rules'!$C$9,"Polymer laminate","Steel plate or jacket"),IF(L1090&lt;='Tree rules'!$C$10,"Steel plate or jacket","Polymer laminate")))</f>
        <v>Polymer laminate</v>
      </c>
      <c r="T1090" s="5" t="str">
        <f aca="false">IF(S1090=R1090,"Yes","No")</f>
        <v>Yes</v>
      </c>
    </row>
    <row r="1091" customFormat="false" ht="15" hidden="false" customHeight="false" outlineLevel="0" collapsed="false">
      <c r="A1091" s="15" t="n">
        <v>1568</v>
      </c>
      <c r="B1091" s="16" t="n">
        <v>6.0861463334825</v>
      </c>
      <c r="C1091" s="15" t="n">
        <v>300</v>
      </c>
      <c r="D1091" s="15" t="n">
        <v>525</v>
      </c>
      <c r="E1091" s="15" t="n">
        <v>30</v>
      </c>
      <c r="F1091" s="16" t="n">
        <v>0.699589178252424</v>
      </c>
      <c r="G1091" s="17" t="s">
        <v>103</v>
      </c>
      <c r="H1091" s="18" t="n">
        <v>0.2</v>
      </c>
      <c r="I1091" s="18" t="n">
        <v>1</v>
      </c>
      <c r="J1091" s="19" t="n">
        <v>0.959068270616945</v>
      </c>
      <c r="K1091" s="19" t="n">
        <v>0.500065818046752</v>
      </c>
      <c r="L1091" s="16" t="n">
        <v>12.7059422410908</v>
      </c>
      <c r="M1091" s="19" t="n">
        <v>0.927179976626984</v>
      </c>
      <c r="N1091" s="19" t="n">
        <v>0.877800303732293</v>
      </c>
      <c r="O1091" s="19" t="n">
        <v>0.959068270616945</v>
      </c>
      <c r="P1091" s="19" t="n">
        <v>0.398793198513665</v>
      </c>
      <c r="Q1091" s="17" t="s">
        <v>29</v>
      </c>
      <c r="R1091" s="5" t="str">
        <f aca="false">IF(OR(Q1091="Steel plate",Q1091="Concrete jacket"),"Steel plate or jacket",Q1091)</f>
        <v>Monitor</v>
      </c>
      <c r="S1091" s="5" t="str">
        <f aca="false">IF(O1091&lt;='Tree rules'!$C$4,IF(N1091&lt;='Tree rules'!$C$5,IF(P1091&lt;='Tree rules'!$C$7,"Monitor","Polymer laminate"),IF(P1091&lt;='Tree rules'!$C$8,"Seal cracks","Polymer laminate")),IF(O1091&lt;='Tree rules'!$C$6,IF(P1091&lt;='Tree rules'!$C$9,"Polymer laminate","Steel plate or jacket"),IF(L1091&lt;='Tree rules'!$C$10,"Steel plate or jacket","Polymer laminate")))</f>
        <v>Monitor</v>
      </c>
      <c r="T1091" s="5" t="str">
        <f aca="false">IF(S1091=R1091,"Yes","No")</f>
        <v>Yes</v>
      </c>
    </row>
    <row r="1092" customFormat="false" ht="15" hidden="false" customHeight="false" outlineLevel="0" collapsed="false">
      <c r="A1092" s="15" t="n">
        <v>1569</v>
      </c>
      <c r="B1092" s="16" t="n">
        <v>4.76287566541264</v>
      </c>
      <c r="C1092" s="15" t="n">
        <v>230</v>
      </c>
      <c r="D1092" s="15" t="n">
        <v>375</v>
      </c>
      <c r="E1092" s="15" t="n">
        <v>30</v>
      </c>
      <c r="F1092" s="16" t="n">
        <v>0.594232683721175</v>
      </c>
      <c r="G1092" s="17" t="s">
        <v>103</v>
      </c>
      <c r="H1092" s="18" t="n">
        <v>0.2</v>
      </c>
      <c r="I1092" s="18" t="n">
        <v>1</v>
      </c>
      <c r="J1092" s="19" t="n">
        <v>0.895155453342279</v>
      </c>
      <c r="K1092" s="19" t="n">
        <v>0.446437704831409</v>
      </c>
      <c r="L1092" s="16" t="n">
        <v>14.3893524634823</v>
      </c>
      <c r="M1092" s="19" t="n">
        <v>0.717080959096137</v>
      </c>
      <c r="N1092" s="19" t="n">
        <v>0.840186773779007</v>
      </c>
      <c r="O1092" s="19" t="n">
        <v>0.895155453342279</v>
      </c>
      <c r="P1092" s="19" t="n">
        <v>0.394747724575292</v>
      </c>
      <c r="Q1092" s="17" t="s">
        <v>29</v>
      </c>
      <c r="R1092" s="5" t="str">
        <f aca="false">IF(OR(Q1092="Steel plate",Q1092="Concrete jacket"),"Steel plate or jacket",Q1092)</f>
        <v>Monitor</v>
      </c>
      <c r="S1092" s="5" t="str">
        <f aca="false">IF(O1092&lt;='Tree rules'!$C$4,IF(N1092&lt;='Tree rules'!$C$5,IF(P1092&lt;='Tree rules'!$C$7,"Monitor","Polymer laminate"),IF(P1092&lt;='Tree rules'!$C$8,"Seal cracks","Polymer laminate")),IF(O1092&lt;='Tree rules'!$C$6,IF(P1092&lt;='Tree rules'!$C$9,"Polymer laminate","Steel plate or jacket"),IF(L1092&lt;='Tree rules'!$C$10,"Steel plate or jacket","Polymer laminate")))</f>
        <v>Monitor</v>
      </c>
      <c r="T1092" s="5" t="str">
        <f aca="false">IF(S1092=R1092,"Yes","No")</f>
        <v>Yes</v>
      </c>
    </row>
    <row r="1093" customFormat="false" ht="15" hidden="false" customHeight="false" outlineLevel="0" collapsed="false">
      <c r="A1093" s="15" t="n">
        <v>1570</v>
      </c>
      <c r="B1093" s="16" t="n">
        <v>6.58527253705806</v>
      </c>
      <c r="C1093" s="15" t="n">
        <v>230</v>
      </c>
      <c r="D1093" s="15" t="n">
        <v>600</v>
      </c>
      <c r="E1093" s="15" t="n">
        <v>25</v>
      </c>
      <c r="F1093" s="16" t="n">
        <v>0.742342309449384</v>
      </c>
      <c r="G1093" s="17" t="s">
        <v>101</v>
      </c>
      <c r="H1093" s="18" t="n">
        <v>0.3</v>
      </c>
      <c r="I1093" s="18" t="n">
        <v>2</v>
      </c>
      <c r="J1093" s="19" t="n">
        <v>0.851354011865536</v>
      </c>
      <c r="K1093" s="19" t="n">
        <v>0.46461416813577</v>
      </c>
      <c r="L1093" s="16" t="n">
        <v>11.9298415526414</v>
      </c>
      <c r="M1093" s="19" t="n">
        <v>0.421268639857688</v>
      </c>
      <c r="N1093" s="19" t="n">
        <v>0.945361844254302</v>
      </c>
      <c r="O1093" s="19" t="n">
        <v>1.30715688771912</v>
      </c>
      <c r="P1093" s="19" t="n">
        <v>0.965099572653795</v>
      </c>
      <c r="Q1093" s="17" t="s">
        <v>31</v>
      </c>
      <c r="R1093" s="5" t="str">
        <f aca="false">IF(OR(Q1093="Steel plate",Q1093="Concrete jacket"),"Steel plate or jacket",Q1093)</f>
        <v>Polymer laminate</v>
      </c>
      <c r="S1093" s="5" t="str">
        <f aca="false">IF(O1093&lt;='Tree rules'!$C$4,IF(N1093&lt;='Tree rules'!$C$5,IF(P1093&lt;='Tree rules'!$C$7,"Monitor","Polymer laminate"),IF(P1093&lt;='Tree rules'!$C$8,"Seal cracks","Polymer laminate")),IF(O1093&lt;='Tree rules'!$C$6,IF(P1093&lt;='Tree rules'!$C$9,"Polymer laminate","Steel plate or jacket"),IF(L1093&lt;='Tree rules'!$C$10,"Steel plate or jacket","Polymer laminate")))</f>
        <v>Polymer laminate</v>
      </c>
      <c r="T1093" s="5" t="str">
        <f aca="false">IF(S1093=R1093,"Yes","No")</f>
        <v>Yes</v>
      </c>
    </row>
    <row r="1094" customFormat="false" ht="15" hidden="false" customHeight="false" outlineLevel="0" collapsed="false">
      <c r="A1094" s="15" t="n">
        <v>1571</v>
      </c>
      <c r="B1094" s="16" t="n">
        <v>3.73891419948265</v>
      </c>
      <c r="C1094" s="15" t="n">
        <v>300</v>
      </c>
      <c r="D1094" s="15" t="n">
        <v>350</v>
      </c>
      <c r="E1094" s="15" t="n">
        <v>30</v>
      </c>
      <c r="F1094" s="16" t="n">
        <v>0.695716020172134</v>
      </c>
      <c r="G1094" s="17" t="s">
        <v>102</v>
      </c>
      <c r="H1094" s="18" t="n">
        <v>0.1</v>
      </c>
      <c r="I1094" s="18" t="n">
        <v>1.5</v>
      </c>
      <c r="J1094" s="19" t="n">
        <v>0.934194589268903</v>
      </c>
      <c r="K1094" s="19" t="n">
        <v>0.595022780307143</v>
      </c>
      <c r="L1094" s="16" t="n">
        <v>12.9374193753725</v>
      </c>
      <c r="M1094" s="19" t="n">
        <v>0.636433295446539</v>
      </c>
      <c r="N1094" s="19" t="n">
        <v>3.4486398683591</v>
      </c>
      <c r="O1094" s="19" t="n">
        <v>1.12335835297602</v>
      </c>
      <c r="P1094" s="19" t="n">
        <v>0.488459135993016</v>
      </c>
      <c r="Q1094" s="17" t="s">
        <v>31</v>
      </c>
      <c r="R1094" s="5" t="str">
        <f aca="false">IF(OR(Q1094="Steel plate",Q1094="Concrete jacket"),"Steel plate or jacket",Q1094)</f>
        <v>Polymer laminate</v>
      </c>
      <c r="S1094" s="5" t="str">
        <f aca="false">IF(O1094&lt;='Tree rules'!$C$4,IF(N1094&lt;='Tree rules'!$C$5,IF(P1094&lt;='Tree rules'!$C$7,"Monitor","Polymer laminate"),IF(P1094&lt;='Tree rules'!$C$8,"Seal cracks","Polymer laminate")),IF(O1094&lt;='Tree rules'!$C$6,IF(P1094&lt;='Tree rules'!$C$9,"Polymer laminate","Steel plate or jacket"),IF(L1094&lt;='Tree rules'!$C$10,"Steel plate or jacket","Polymer laminate")))</f>
        <v>Polymer laminate</v>
      </c>
      <c r="T1094" s="5" t="str">
        <f aca="false">IF(S1094=R1094,"Yes","No")</f>
        <v>Yes</v>
      </c>
    </row>
    <row r="1095" customFormat="false" ht="15" hidden="false" customHeight="false" outlineLevel="0" collapsed="false">
      <c r="A1095" s="15" t="n">
        <v>1572</v>
      </c>
      <c r="B1095" s="16" t="n">
        <v>4.63337693395269</v>
      </c>
      <c r="C1095" s="15" t="n">
        <v>230</v>
      </c>
      <c r="D1095" s="15" t="n">
        <v>425</v>
      </c>
      <c r="E1095" s="15" t="n">
        <v>20</v>
      </c>
      <c r="F1095" s="16" t="n">
        <v>0.754646325628103</v>
      </c>
      <c r="G1095" s="17" t="s">
        <v>102</v>
      </c>
      <c r="H1095" s="18" t="n">
        <v>0.1</v>
      </c>
      <c r="I1095" s="18" t="n">
        <v>1.5</v>
      </c>
      <c r="J1095" s="19" t="n">
        <v>0.936322046142996</v>
      </c>
      <c r="K1095" s="19" t="n">
        <v>0.500620574939102</v>
      </c>
      <c r="L1095" s="16" t="n">
        <v>12.7993837954494</v>
      </c>
      <c r="M1095" s="19" t="n">
        <v>0.732965935831407</v>
      </c>
      <c r="N1095" s="19" t="n">
        <v>3.55382510743376</v>
      </c>
      <c r="O1095" s="19" t="n">
        <v>1.17011202868036</v>
      </c>
      <c r="P1095" s="19" t="n">
        <v>0.540149532390484</v>
      </c>
      <c r="Q1095" s="17" t="s">
        <v>31</v>
      </c>
      <c r="R1095" s="5" t="str">
        <f aca="false">IF(OR(Q1095="Steel plate",Q1095="Concrete jacket"),"Steel plate or jacket",Q1095)</f>
        <v>Polymer laminate</v>
      </c>
      <c r="S1095" s="5" t="str">
        <f aca="false">IF(O1095&lt;='Tree rules'!$C$4,IF(N1095&lt;='Tree rules'!$C$5,IF(P1095&lt;='Tree rules'!$C$7,"Monitor","Polymer laminate"),IF(P1095&lt;='Tree rules'!$C$8,"Seal cracks","Polymer laminate")),IF(O1095&lt;='Tree rules'!$C$6,IF(P1095&lt;='Tree rules'!$C$9,"Polymer laminate","Steel plate or jacket"),IF(L1095&lt;='Tree rules'!$C$10,"Steel plate or jacket","Polymer laminate")))</f>
        <v>Polymer laminate</v>
      </c>
      <c r="T1095" s="5" t="str">
        <f aca="false">IF(S1095=R1095,"Yes","No")</f>
        <v>Yes</v>
      </c>
    </row>
    <row r="1096" customFormat="false" ht="15" hidden="false" customHeight="false" outlineLevel="0" collapsed="false">
      <c r="A1096" s="15" t="n">
        <v>1573</v>
      </c>
      <c r="B1096" s="16" t="n">
        <v>5.61547702558984</v>
      </c>
      <c r="C1096" s="15" t="n">
        <v>300</v>
      </c>
      <c r="D1096" s="15" t="n">
        <v>450</v>
      </c>
      <c r="E1096" s="15" t="n">
        <v>30</v>
      </c>
      <c r="F1096" s="16" t="n">
        <v>0.829463406888394</v>
      </c>
      <c r="G1096" s="17" t="s">
        <v>101</v>
      </c>
      <c r="H1096" s="18" t="n">
        <v>0.3</v>
      </c>
      <c r="I1096" s="18" t="n">
        <v>1</v>
      </c>
      <c r="J1096" s="19" t="n">
        <v>0.850299854055886</v>
      </c>
      <c r="K1096" s="19" t="n">
        <v>0.491003902454956</v>
      </c>
      <c r="L1096" s="16" t="n">
        <v>13.8996956078956</v>
      </c>
      <c r="M1096" s="19" t="n">
        <v>0.534486035698869</v>
      </c>
      <c r="N1096" s="19" t="n">
        <v>0.573919810268266</v>
      </c>
      <c r="O1096" s="19" t="n">
        <v>0.850299854055886</v>
      </c>
      <c r="P1096" s="19" t="n">
        <v>0.695075459122121</v>
      </c>
      <c r="Q1096" s="17" t="s">
        <v>29</v>
      </c>
      <c r="R1096" s="5" t="str">
        <f aca="false">IF(OR(Q1096="Steel plate",Q1096="Concrete jacket"),"Steel plate or jacket",Q1096)</f>
        <v>Monitor</v>
      </c>
      <c r="S1096" s="5" t="str">
        <f aca="false">IF(O1096&lt;='Tree rules'!$C$4,IF(N1096&lt;='Tree rules'!$C$5,IF(P1096&lt;='Tree rules'!$C$7,"Monitor","Polymer laminate"),IF(P1096&lt;='Tree rules'!$C$8,"Seal cracks","Polymer laminate")),IF(O1096&lt;='Tree rules'!$C$6,IF(P1096&lt;='Tree rules'!$C$9,"Polymer laminate","Steel plate or jacket"),IF(L1096&lt;='Tree rules'!$C$10,"Steel plate or jacket","Polymer laminate")))</f>
        <v>Monitor</v>
      </c>
      <c r="T1096" s="5" t="str">
        <f aca="false">IF(S1096=R1096,"Yes","No")</f>
        <v>Yes</v>
      </c>
    </row>
    <row r="1097" customFormat="false" ht="15" hidden="false" customHeight="false" outlineLevel="0" collapsed="false">
      <c r="A1097" s="15" t="n">
        <v>1575</v>
      </c>
      <c r="B1097" s="16" t="n">
        <v>3.05713780662716</v>
      </c>
      <c r="C1097" s="15" t="n">
        <v>230</v>
      </c>
      <c r="D1097" s="15" t="n">
        <v>300</v>
      </c>
      <c r="E1097" s="15" t="n">
        <v>30</v>
      </c>
      <c r="F1097" s="16" t="n">
        <v>1.08405543602132</v>
      </c>
      <c r="G1097" s="17" t="s">
        <v>101</v>
      </c>
      <c r="H1097" s="18" t="n">
        <v>0.3</v>
      </c>
      <c r="I1097" s="18" t="n">
        <v>2</v>
      </c>
      <c r="J1097" s="19" t="n">
        <v>0.874271572146014</v>
      </c>
      <c r="K1097" s="19" t="n">
        <v>0.476452239387685</v>
      </c>
      <c r="L1097" s="16" t="n">
        <v>12.1314992326474</v>
      </c>
      <c r="M1097" s="19" t="n">
        <v>0.757158041722094</v>
      </c>
      <c r="N1097" s="19" t="n">
        <v>1.23730236493479</v>
      </c>
      <c r="O1097" s="19" t="n">
        <v>1.33199449591007</v>
      </c>
      <c r="P1097" s="19" t="n">
        <v>0.580470833722083</v>
      </c>
      <c r="Q1097" s="17" t="s">
        <v>31</v>
      </c>
      <c r="R1097" s="5" t="str">
        <f aca="false">IF(OR(Q1097="Steel plate",Q1097="Concrete jacket"),"Steel plate or jacket",Q1097)</f>
        <v>Polymer laminate</v>
      </c>
      <c r="S1097" s="5" t="str">
        <f aca="false">IF(O1097&lt;='Tree rules'!$C$4,IF(N1097&lt;='Tree rules'!$C$5,IF(P1097&lt;='Tree rules'!$C$7,"Monitor","Polymer laminate"),IF(P1097&lt;='Tree rules'!$C$8,"Seal cracks","Polymer laminate")),IF(O1097&lt;='Tree rules'!$C$6,IF(P1097&lt;='Tree rules'!$C$9,"Polymer laminate","Steel plate or jacket"),IF(L1097&lt;='Tree rules'!$C$10,"Steel plate or jacket","Polymer laminate")))</f>
        <v>Polymer laminate</v>
      </c>
      <c r="T1097" s="5" t="str">
        <f aca="false">IF(S1097=R1097,"Yes","No")</f>
        <v>Yes</v>
      </c>
    </row>
    <row r="1098" customFormat="false" ht="15" hidden="false" customHeight="false" outlineLevel="0" collapsed="false">
      <c r="A1098" s="15" t="n">
        <v>1578</v>
      </c>
      <c r="B1098" s="16" t="n">
        <v>4.5507847239431</v>
      </c>
      <c r="C1098" s="15" t="n">
        <v>300</v>
      </c>
      <c r="D1098" s="15" t="n">
        <v>375</v>
      </c>
      <c r="E1098" s="15" t="n">
        <v>25</v>
      </c>
      <c r="F1098" s="16" t="n">
        <v>0.611130485804701</v>
      </c>
      <c r="G1098" s="17" t="s">
        <v>103</v>
      </c>
      <c r="H1098" s="18" t="n">
        <v>0.2</v>
      </c>
      <c r="I1098" s="18" t="n">
        <v>1.5</v>
      </c>
      <c r="J1098" s="19" t="n">
        <v>0.88782387365404</v>
      </c>
      <c r="K1098" s="19" t="n">
        <v>0.603339653105288</v>
      </c>
      <c r="L1098" s="16" t="n">
        <v>13.8321724132009</v>
      </c>
      <c r="M1098" s="19" t="n">
        <v>0.471031402591436</v>
      </c>
      <c r="N1098" s="19" t="n">
        <v>1.35747377203536</v>
      </c>
      <c r="O1098" s="19" t="n">
        <v>1.06390613650655</v>
      </c>
      <c r="P1098" s="19" t="n">
        <v>0.746325492388097</v>
      </c>
      <c r="Q1098" s="17" t="s">
        <v>31</v>
      </c>
      <c r="R1098" s="5" t="str">
        <f aca="false">IF(OR(Q1098="Steel plate",Q1098="Concrete jacket"),"Steel plate or jacket",Q1098)</f>
        <v>Polymer laminate</v>
      </c>
      <c r="S1098" s="5" t="str">
        <f aca="false">IF(O1098&lt;='Tree rules'!$C$4,IF(N1098&lt;='Tree rules'!$C$5,IF(P1098&lt;='Tree rules'!$C$7,"Monitor","Polymer laminate"),IF(P1098&lt;='Tree rules'!$C$8,"Seal cracks","Polymer laminate")),IF(O1098&lt;='Tree rules'!$C$6,IF(P1098&lt;='Tree rules'!$C$9,"Polymer laminate","Steel plate or jacket"),IF(L1098&lt;='Tree rules'!$C$10,"Steel plate or jacket","Polymer laminate")))</f>
        <v>Polymer laminate</v>
      </c>
      <c r="T1098" s="5" t="str">
        <f aca="false">IF(S1098=R1098,"Yes","No")</f>
        <v>Yes</v>
      </c>
    </row>
    <row r="1099" customFormat="false" ht="15" hidden="false" customHeight="false" outlineLevel="0" collapsed="false">
      <c r="A1099" s="15" t="n">
        <v>1580</v>
      </c>
      <c r="B1099" s="16" t="n">
        <v>3.28366312599364</v>
      </c>
      <c r="C1099" s="15" t="n">
        <v>300</v>
      </c>
      <c r="D1099" s="15" t="n">
        <v>300</v>
      </c>
      <c r="E1099" s="15" t="n">
        <v>30</v>
      </c>
      <c r="F1099" s="16" t="n">
        <v>0.736310778185108</v>
      </c>
      <c r="G1099" s="17" t="s">
        <v>101</v>
      </c>
      <c r="H1099" s="18" t="n">
        <v>0.3</v>
      </c>
      <c r="I1099" s="18" t="n">
        <v>1.5</v>
      </c>
      <c r="J1099" s="19" t="n">
        <v>0.92366201955986</v>
      </c>
      <c r="K1099" s="19" t="n">
        <v>0.487949116264534</v>
      </c>
      <c r="L1099" s="16" t="n">
        <v>12.8268090859127</v>
      </c>
      <c r="M1099" s="19" t="n">
        <v>0.3046779881606</v>
      </c>
      <c r="N1099" s="19" t="n">
        <v>0.857572614808596</v>
      </c>
      <c r="O1099" s="19" t="n">
        <v>1.16014299625412</v>
      </c>
      <c r="P1099" s="19" t="n">
        <v>1.0339811286381</v>
      </c>
      <c r="Q1099" s="17" t="s">
        <v>31</v>
      </c>
      <c r="R1099" s="5" t="str">
        <f aca="false">IF(OR(Q1099="Steel plate",Q1099="Concrete jacket"),"Steel plate or jacket",Q1099)</f>
        <v>Polymer laminate</v>
      </c>
      <c r="S1099" s="5" t="str">
        <f aca="false">IF(O1099&lt;='Tree rules'!$C$4,IF(N1099&lt;='Tree rules'!$C$5,IF(P1099&lt;='Tree rules'!$C$7,"Monitor","Polymer laminate"),IF(P1099&lt;='Tree rules'!$C$8,"Seal cracks","Polymer laminate")),IF(O1099&lt;='Tree rules'!$C$6,IF(P1099&lt;='Tree rules'!$C$9,"Polymer laminate","Steel plate or jacket"),IF(L1099&lt;='Tree rules'!$C$10,"Steel plate or jacket","Polymer laminate")))</f>
        <v>Polymer laminate</v>
      </c>
      <c r="T1099" s="5" t="str">
        <f aca="false">IF(S1099=R1099,"Yes","No")</f>
        <v>Yes</v>
      </c>
    </row>
    <row r="1100" customFormat="false" ht="15" hidden="false" customHeight="false" outlineLevel="0" collapsed="false">
      <c r="A1100" s="15" t="n">
        <v>1581</v>
      </c>
      <c r="B1100" s="16" t="n">
        <v>3.78412581395792</v>
      </c>
      <c r="C1100" s="15" t="n">
        <v>300</v>
      </c>
      <c r="D1100" s="15" t="n">
        <v>325</v>
      </c>
      <c r="E1100" s="15" t="n">
        <v>25</v>
      </c>
      <c r="F1100" s="16" t="n">
        <v>0.756099314943392</v>
      </c>
      <c r="G1100" s="17" t="s">
        <v>103</v>
      </c>
      <c r="H1100" s="18" t="n">
        <v>0.2</v>
      </c>
      <c r="I1100" s="18" t="n">
        <v>1</v>
      </c>
      <c r="J1100" s="19" t="n">
        <v>0.851895124501349</v>
      </c>
      <c r="K1100" s="19" t="n">
        <v>0.511987926767978</v>
      </c>
      <c r="L1100" s="16" t="n">
        <v>13.6611040215088</v>
      </c>
      <c r="M1100" s="19" t="n">
        <v>0.415911685381091</v>
      </c>
      <c r="N1100" s="19" t="n">
        <v>1.44188334952763</v>
      </c>
      <c r="O1100" s="19" t="n">
        <v>0.851895124501349</v>
      </c>
      <c r="P1100" s="19" t="n">
        <v>0.745476622791108</v>
      </c>
      <c r="Q1100" s="17" t="s">
        <v>30</v>
      </c>
      <c r="R1100" s="5" t="str">
        <f aca="false">IF(OR(Q1100="Steel plate",Q1100="Concrete jacket"),"Steel plate or jacket",Q1100)</f>
        <v>Seal cracks</v>
      </c>
      <c r="S1100" s="5" t="str">
        <f aca="false">IF(O1100&lt;='Tree rules'!$C$4,IF(N1100&lt;='Tree rules'!$C$5,IF(P1100&lt;='Tree rules'!$C$7,"Monitor","Polymer laminate"),IF(P1100&lt;='Tree rules'!$C$8,"Seal cracks","Polymer laminate")),IF(O1100&lt;='Tree rules'!$C$6,IF(P1100&lt;='Tree rules'!$C$9,"Polymer laminate","Steel plate or jacket"),IF(L1100&lt;='Tree rules'!$C$10,"Steel plate or jacket","Polymer laminate")))</f>
        <v>Seal cracks</v>
      </c>
      <c r="T1100" s="5" t="str">
        <f aca="false">IF(S1100=R1100,"Yes","No")</f>
        <v>Yes</v>
      </c>
    </row>
    <row r="1101" customFormat="false" ht="15" hidden="false" customHeight="false" outlineLevel="0" collapsed="false">
      <c r="A1101" s="15" t="n">
        <v>1582</v>
      </c>
      <c r="B1101" s="16" t="n">
        <v>7.03239329600452</v>
      </c>
      <c r="C1101" s="15" t="n">
        <v>300</v>
      </c>
      <c r="D1101" s="15" t="n">
        <v>625</v>
      </c>
      <c r="E1101" s="15" t="n">
        <v>20</v>
      </c>
      <c r="F1101" s="16" t="n">
        <v>0.594154638976793</v>
      </c>
      <c r="G1101" s="17" t="s">
        <v>102</v>
      </c>
      <c r="H1101" s="18" t="n">
        <v>0.1</v>
      </c>
      <c r="I1101" s="18" t="n">
        <v>2</v>
      </c>
      <c r="J1101" s="19" t="n">
        <v>0.850686871692916</v>
      </c>
      <c r="K1101" s="19" t="n">
        <v>0.495703044297925</v>
      </c>
      <c r="L1101" s="16" t="n">
        <v>12.4687824397243</v>
      </c>
      <c r="M1101" s="19" t="n">
        <v>0.948162694481014</v>
      </c>
      <c r="N1101" s="19" t="n">
        <v>3.02131445833522</v>
      </c>
      <c r="O1101" s="19" t="n">
        <v>1.27968567134338</v>
      </c>
      <c r="P1101" s="19" t="n">
        <v>0.414490499333397</v>
      </c>
      <c r="Q1101" s="17" t="s">
        <v>31</v>
      </c>
      <c r="R1101" s="5" t="str">
        <f aca="false">IF(OR(Q1101="Steel plate",Q1101="Concrete jacket"),"Steel plate or jacket",Q1101)</f>
        <v>Polymer laminate</v>
      </c>
      <c r="S1101" s="5" t="str">
        <f aca="false">IF(O1101&lt;='Tree rules'!$C$4,IF(N1101&lt;='Tree rules'!$C$5,IF(P1101&lt;='Tree rules'!$C$7,"Monitor","Polymer laminate"),IF(P1101&lt;='Tree rules'!$C$8,"Seal cracks","Polymer laminate")),IF(O1101&lt;='Tree rules'!$C$6,IF(P1101&lt;='Tree rules'!$C$9,"Polymer laminate","Steel plate or jacket"),IF(L1101&lt;='Tree rules'!$C$10,"Steel plate or jacket","Polymer laminate")))</f>
        <v>Polymer laminate</v>
      </c>
      <c r="T1101" s="5" t="str">
        <f aca="false">IF(S1101=R1101,"Yes","No")</f>
        <v>Yes</v>
      </c>
    </row>
    <row r="1102" customFormat="false" ht="15" hidden="false" customHeight="false" outlineLevel="0" collapsed="false">
      <c r="A1102" s="15" t="n">
        <v>1583</v>
      </c>
      <c r="B1102" s="16" t="n">
        <v>4.85597167620834</v>
      </c>
      <c r="C1102" s="15" t="n">
        <v>230</v>
      </c>
      <c r="D1102" s="15" t="n">
        <v>475</v>
      </c>
      <c r="E1102" s="15" t="n">
        <v>30</v>
      </c>
      <c r="F1102" s="16" t="n">
        <v>0.633465437396808</v>
      </c>
      <c r="G1102" s="17" t="s">
        <v>102</v>
      </c>
      <c r="H1102" s="18" t="n">
        <v>0.1</v>
      </c>
      <c r="I1102" s="18" t="n">
        <v>2</v>
      </c>
      <c r="J1102" s="19" t="n">
        <v>0.952245975132273</v>
      </c>
      <c r="K1102" s="19" t="n">
        <v>0.632131105227204</v>
      </c>
      <c r="L1102" s="16" t="n">
        <v>11.7294001840781</v>
      </c>
      <c r="M1102" s="19" t="n">
        <v>0.303420901629878</v>
      </c>
      <c r="N1102" s="19" t="n">
        <v>3.77431354189566</v>
      </c>
      <c r="O1102" s="19" t="n">
        <v>1.30254764955603</v>
      </c>
      <c r="P1102" s="19" t="n">
        <v>1.06380563628987</v>
      </c>
      <c r="Q1102" s="17" t="s">
        <v>31</v>
      </c>
      <c r="R1102" s="5" t="str">
        <f aca="false">IF(OR(Q1102="Steel plate",Q1102="Concrete jacket"),"Steel plate or jacket",Q1102)</f>
        <v>Polymer laminate</v>
      </c>
      <c r="S1102" s="5" t="str">
        <f aca="false">IF(O1102&lt;='Tree rules'!$C$4,IF(N1102&lt;='Tree rules'!$C$5,IF(P1102&lt;='Tree rules'!$C$7,"Monitor","Polymer laminate"),IF(P1102&lt;='Tree rules'!$C$8,"Seal cracks","Polymer laminate")),IF(O1102&lt;='Tree rules'!$C$6,IF(P1102&lt;='Tree rules'!$C$9,"Polymer laminate","Steel plate or jacket"),IF(L1102&lt;='Tree rules'!$C$10,"Steel plate or jacket","Polymer laminate")))</f>
        <v>Polymer laminate</v>
      </c>
      <c r="T1102" s="5" t="str">
        <f aca="false">IF(S1102=R1102,"Yes","No")</f>
        <v>Yes</v>
      </c>
    </row>
    <row r="1103" customFormat="false" ht="15" hidden="false" customHeight="false" outlineLevel="0" collapsed="false">
      <c r="A1103" s="15" t="n">
        <v>1584</v>
      </c>
      <c r="B1103" s="16" t="n">
        <v>5.77461443395016</v>
      </c>
      <c r="C1103" s="15" t="n">
        <v>230</v>
      </c>
      <c r="D1103" s="15" t="n">
        <v>500</v>
      </c>
      <c r="E1103" s="15" t="n">
        <v>25</v>
      </c>
      <c r="F1103" s="16" t="n">
        <v>0.577653504586516</v>
      </c>
      <c r="G1103" s="17" t="s">
        <v>101</v>
      </c>
      <c r="H1103" s="18" t="n">
        <v>0.3</v>
      </c>
      <c r="I1103" s="18" t="n">
        <v>1</v>
      </c>
      <c r="J1103" s="19" t="n">
        <v>0.917861973431387</v>
      </c>
      <c r="K1103" s="19" t="n">
        <v>0.557781637344215</v>
      </c>
      <c r="L1103" s="16" t="n">
        <v>12.7194150527537</v>
      </c>
      <c r="M1103" s="19" t="n">
        <v>0.474053102737569</v>
      </c>
      <c r="N1103" s="19" t="n">
        <v>0.66235405792863</v>
      </c>
      <c r="O1103" s="19" t="n">
        <v>0.917861973431387</v>
      </c>
      <c r="P1103" s="19" t="n">
        <v>0.652740966646235</v>
      </c>
      <c r="Q1103" s="17" t="s">
        <v>29</v>
      </c>
      <c r="R1103" s="5" t="str">
        <f aca="false">IF(OR(Q1103="Steel plate",Q1103="Concrete jacket"),"Steel plate or jacket",Q1103)</f>
        <v>Monitor</v>
      </c>
      <c r="S1103" s="5" t="str">
        <f aca="false">IF(O1103&lt;='Tree rules'!$C$4,IF(N1103&lt;='Tree rules'!$C$5,IF(P1103&lt;='Tree rules'!$C$7,"Monitor","Polymer laminate"),IF(P1103&lt;='Tree rules'!$C$8,"Seal cracks","Polymer laminate")),IF(O1103&lt;='Tree rules'!$C$6,IF(P1103&lt;='Tree rules'!$C$9,"Polymer laminate","Steel plate or jacket"),IF(L1103&lt;='Tree rules'!$C$10,"Steel plate or jacket","Polymer laminate")))</f>
        <v>Monitor</v>
      </c>
      <c r="T1103" s="5" t="str">
        <f aca="false">IF(S1103=R1103,"Yes","No")</f>
        <v>Yes</v>
      </c>
    </row>
    <row r="1104" customFormat="false" ht="15" hidden="false" customHeight="false" outlineLevel="0" collapsed="false">
      <c r="A1104" s="15" t="n">
        <v>1585</v>
      </c>
      <c r="B1104" s="16" t="n">
        <v>4.47388319303967</v>
      </c>
      <c r="C1104" s="15" t="n">
        <v>230</v>
      </c>
      <c r="D1104" s="15" t="n">
        <v>425</v>
      </c>
      <c r="E1104" s="15" t="n">
        <v>20</v>
      </c>
      <c r="F1104" s="16" t="n">
        <v>0.72047992055571</v>
      </c>
      <c r="G1104" s="17" t="s">
        <v>102</v>
      </c>
      <c r="H1104" s="18" t="n">
        <v>0.1</v>
      </c>
      <c r="I1104" s="18" t="n">
        <v>1.5</v>
      </c>
      <c r="J1104" s="19" t="n">
        <v>0.967420083110774</v>
      </c>
      <c r="K1104" s="19" t="n">
        <v>0.498671046892865</v>
      </c>
      <c r="L1104" s="16" t="n">
        <v>12.2908878929661</v>
      </c>
      <c r="M1104" s="19" t="n">
        <v>0.950800814358988</v>
      </c>
      <c r="N1104" s="19" t="n">
        <v>3.09718922908011</v>
      </c>
      <c r="O1104" s="19" t="n">
        <v>1.20991793185115</v>
      </c>
      <c r="P1104" s="19" t="n">
        <v>0.412320103363558</v>
      </c>
      <c r="Q1104" s="17" t="s">
        <v>31</v>
      </c>
      <c r="R1104" s="5" t="str">
        <f aca="false">IF(OR(Q1104="Steel plate",Q1104="Concrete jacket"),"Steel plate or jacket",Q1104)</f>
        <v>Polymer laminate</v>
      </c>
      <c r="S1104" s="5" t="str">
        <f aca="false">IF(O1104&lt;='Tree rules'!$C$4,IF(N1104&lt;='Tree rules'!$C$5,IF(P1104&lt;='Tree rules'!$C$7,"Monitor","Polymer laminate"),IF(P1104&lt;='Tree rules'!$C$8,"Seal cracks","Polymer laminate")),IF(O1104&lt;='Tree rules'!$C$6,IF(P1104&lt;='Tree rules'!$C$9,"Polymer laminate","Steel plate or jacket"),IF(L1104&lt;='Tree rules'!$C$10,"Steel plate or jacket","Polymer laminate")))</f>
        <v>Polymer laminate</v>
      </c>
      <c r="T1104" s="5" t="str">
        <f aca="false">IF(S1104=R1104,"Yes","No")</f>
        <v>Yes</v>
      </c>
    </row>
    <row r="1105" customFormat="false" ht="15" hidden="false" customHeight="false" outlineLevel="0" collapsed="false">
      <c r="A1105" s="15" t="n">
        <v>1587</v>
      </c>
      <c r="B1105" s="16" t="n">
        <v>4.58077932528909</v>
      </c>
      <c r="C1105" s="15" t="n">
        <v>300</v>
      </c>
      <c r="D1105" s="15" t="n">
        <v>450</v>
      </c>
      <c r="E1105" s="15" t="n">
        <v>20</v>
      </c>
      <c r="F1105" s="16" t="n">
        <v>0.663570725510715</v>
      </c>
      <c r="G1105" s="17" t="s">
        <v>101</v>
      </c>
      <c r="H1105" s="18" t="n">
        <v>0.3</v>
      </c>
      <c r="I1105" s="18" t="n">
        <v>1.5</v>
      </c>
      <c r="J1105" s="19" t="n">
        <v>0.927647358398746</v>
      </c>
      <c r="K1105" s="19" t="n">
        <v>0.522251544720982</v>
      </c>
      <c r="L1105" s="16" t="n">
        <v>11.3385626863591</v>
      </c>
      <c r="M1105" s="19" t="n">
        <v>0.955126270413122</v>
      </c>
      <c r="N1105" s="19" t="n">
        <v>0.753521491265915</v>
      </c>
      <c r="O1105" s="19" t="n">
        <v>1.14923840465808</v>
      </c>
      <c r="P1105" s="19" t="n">
        <v>0.395554452293651</v>
      </c>
      <c r="Q1105" s="17" t="s">
        <v>31</v>
      </c>
      <c r="R1105" s="5" t="str">
        <f aca="false">IF(OR(Q1105="Steel plate",Q1105="Concrete jacket"),"Steel plate or jacket",Q1105)</f>
        <v>Polymer laminate</v>
      </c>
      <c r="S1105" s="5" t="str">
        <f aca="false">IF(O1105&lt;='Tree rules'!$C$4,IF(N1105&lt;='Tree rules'!$C$5,IF(P1105&lt;='Tree rules'!$C$7,"Monitor","Polymer laminate"),IF(P1105&lt;='Tree rules'!$C$8,"Seal cracks","Polymer laminate")),IF(O1105&lt;='Tree rules'!$C$6,IF(P1105&lt;='Tree rules'!$C$9,"Polymer laminate","Steel plate or jacket"),IF(L1105&lt;='Tree rules'!$C$10,"Steel plate or jacket","Polymer laminate")))</f>
        <v>Polymer laminate</v>
      </c>
      <c r="T1105" s="5" t="str">
        <f aca="false">IF(S1105=R1105,"Yes","No")</f>
        <v>Yes</v>
      </c>
    </row>
    <row r="1106" customFormat="false" ht="15" hidden="false" customHeight="false" outlineLevel="0" collapsed="false">
      <c r="A1106" s="15" t="n">
        <v>1588</v>
      </c>
      <c r="B1106" s="16" t="n">
        <v>3.12074309255212</v>
      </c>
      <c r="C1106" s="15" t="n">
        <v>230</v>
      </c>
      <c r="D1106" s="15" t="n">
        <v>300</v>
      </c>
      <c r="E1106" s="15" t="n">
        <v>30</v>
      </c>
      <c r="F1106" s="16" t="n">
        <v>0.576243217710084</v>
      </c>
      <c r="G1106" s="17" t="s">
        <v>101</v>
      </c>
      <c r="H1106" s="18" t="n">
        <v>0.3</v>
      </c>
      <c r="I1106" s="18" t="n">
        <v>1</v>
      </c>
      <c r="J1106" s="19" t="n">
        <v>0.969164713571259</v>
      </c>
      <c r="K1106" s="19" t="n">
        <v>0.585552871259641</v>
      </c>
      <c r="L1106" s="16" t="n">
        <v>12.1904027052817</v>
      </c>
      <c r="M1106" s="19" t="n">
        <v>0.734241109747081</v>
      </c>
      <c r="N1106" s="19" t="n">
        <v>0.676190295920302</v>
      </c>
      <c r="O1106" s="19" t="n">
        <v>0.969164713571259</v>
      </c>
      <c r="P1106" s="19" t="n">
        <v>0.341667943342082</v>
      </c>
      <c r="Q1106" s="17" t="s">
        <v>29</v>
      </c>
      <c r="R1106" s="5" t="str">
        <f aca="false">IF(OR(Q1106="Steel plate",Q1106="Concrete jacket"),"Steel plate or jacket",Q1106)</f>
        <v>Monitor</v>
      </c>
      <c r="S1106" s="5" t="str">
        <f aca="false">IF(O1106&lt;='Tree rules'!$C$4,IF(N1106&lt;='Tree rules'!$C$5,IF(P1106&lt;='Tree rules'!$C$7,"Monitor","Polymer laminate"),IF(P1106&lt;='Tree rules'!$C$8,"Seal cracks","Polymer laminate")),IF(O1106&lt;='Tree rules'!$C$6,IF(P1106&lt;='Tree rules'!$C$9,"Polymer laminate","Steel plate or jacket"),IF(L1106&lt;='Tree rules'!$C$10,"Steel plate or jacket","Polymer laminate")))</f>
        <v>Monitor</v>
      </c>
      <c r="T1106" s="5" t="str">
        <f aca="false">IF(S1106=R1106,"Yes","No")</f>
        <v>Yes</v>
      </c>
    </row>
    <row r="1107" customFormat="false" ht="15" hidden="false" customHeight="false" outlineLevel="0" collapsed="false">
      <c r="A1107" s="15" t="n">
        <v>1589</v>
      </c>
      <c r="B1107" s="16" t="n">
        <v>4.63006430360434</v>
      </c>
      <c r="C1107" s="15" t="n">
        <v>230</v>
      </c>
      <c r="D1107" s="15" t="n">
        <v>400</v>
      </c>
      <c r="E1107" s="15" t="n">
        <v>25</v>
      </c>
      <c r="F1107" s="16" t="n">
        <v>0.740832460684402</v>
      </c>
      <c r="G1107" s="17" t="s">
        <v>101</v>
      </c>
      <c r="H1107" s="18" t="n">
        <v>0.3</v>
      </c>
      <c r="I1107" s="18" t="n">
        <v>1</v>
      </c>
      <c r="J1107" s="19" t="n">
        <v>0.934100411795391</v>
      </c>
      <c r="K1107" s="19" t="n">
        <v>0.485719489721985</v>
      </c>
      <c r="L1107" s="16" t="n">
        <v>13.0792776937976</v>
      </c>
      <c r="M1107" s="19" t="n">
        <v>0.614297717025686</v>
      </c>
      <c r="N1107" s="19" t="n">
        <v>0.669349272623683</v>
      </c>
      <c r="O1107" s="19" t="n">
        <v>0.934100411795391</v>
      </c>
      <c r="P1107" s="19" t="n">
        <v>0.577807545022736</v>
      </c>
      <c r="Q1107" s="17" t="s">
        <v>29</v>
      </c>
      <c r="R1107" s="5" t="str">
        <f aca="false">IF(OR(Q1107="Steel plate",Q1107="Concrete jacket"),"Steel plate or jacket",Q1107)</f>
        <v>Monitor</v>
      </c>
      <c r="S1107" s="5" t="str">
        <f aca="false">IF(O1107&lt;='Tree rules'!$C$4,IF(N1107&lt;='Tree rules'!$C$5,IF(P1107&lt;='Tree rules'!$C$7,"Monitor","Polymer laminate"),IF(P1107&lt;='Tree rules'!$C$8,"Seal cracks","Polymer laminate")),IF(O1107&lt;='Tree rules'!$C$6,IF(P1107&lt;='Tree rules'!$C$9,"Polymer laminate","Steel plate or jacket"),IF(L1107&lt;='Tree rules'!$C$10,"Steel plate or jacket","Polymer laminate")))</f>
        <v>Monitor</v>
      </c>
      <c r="T1107" s="5" t="str">
        <f aca="false">IF(S1107=R1107,"Yes","No")</f>
        <v>Yes</v>
      </c>
    </row>
    <row r="1108" customFormat="false" ht="15" hidden="false" customHeight="false" outlineLevel="0" collapsed="false">
      <c r="A1108" s="15" t="n">
        <v>1590</v>
      </c>
      <c r="B1108" s="16" t="n">
        <v>4.77550585752832</v>
      </c>
      <c r="C1108" s="15" t="n">
        <v>300</v>
      </c>
      <c r="D1108" s="15" t="n">
        <v>425</v>
      </c>
      <c r="E1108" s="15" t="n">
        <v>30</v>
      </c>
      <c r="F1108" s="16" t="n">
        <v>0.593686800678386</v>
      </c>
      <c r="G1108" s="17" t="s">
        <v>103</v>
      </c>
      <c r="H1108" s="18" t="n">
        <v>0.2</v>
      </c>
      <c r="I1108" s="18" t="n">
        <v>1</v>
      </c>
      <c r="J1108" s="19" t="n">
        <v>0.895264874776731</v>
      </c>
      <c r="K1108" s="19" t="n">
        <v>0.464496916510111</v>
      </c>
      <c r="L1108" s="16" t="n">
        <v>12.5341361089982</v>
      </c>
      <c r="M1108" s="19" t="n">
        <v>0.526034060743262</v>
      </c>
      <c r="N1108" s="19" t="n">
        <v>0.861663298773635</v>
      </c>
      <c r="O1108" s="19" t="n">
        <v>0.895264874776731</v>
      </c>
      <c r="P1108" s="19" t="n">
        <v>0.490686944217841</v>
      </c>
      <c r="Q1108" s="17" t="s">
        <v>29</v>
      </c>
      <c r="R1108" s="5" t="str">
        <f aca="false">IF(OR(Q1108="Steel plate",Q1108="Concrete jacket"),"Steel plate or jacket",Q1108)</f>
        <v>Monitor</v>
      </c>
      <c r="S1108" s="5" t="str">
        <f aca="false">IF(O1108&lt;='Tree rules'!$C$4,IF(N1108&lt;='Tree rules'!$C$5,IF(P1108&lt;='Tree rules'!$C$7,"Monitor","Polymer laminate"),IF(P1108&lt;='Tree rules'!$C$8,"Seal cracks","Polymer laminate")),IF(O1108&lt;='Tree rules'!$C$6,IF(P1108&lt;='Tree rules'!$C$9,"Polymer laminate","Steel plate or jacket"),IF(L1108&lt;='Tree rules'!$C$10,"Steel plate or jacket","Polymer laminate")))</f>
        <v>Monitor</v>
      </c>
      <c r="T1108" s="5" t="str">
        <f aca="false">IF(S1108=R1108,"Yes","No")</f>
        <v>Yes</v>
      </c>
    </row>
    <row r="1109" customFormat="false" ht="15" hidden="false" customHeight="false" outlineLevel="0" collapsed="false">
      <c r="A1109" s="15" t="n">
        <v>1591</v>
      </c>
      <c r="B1109" s="16" t="n">
        <v>4.40090691021579</v>
      </c>
      <c r="C1109" s="15" t="n">
        <v>300</v>
      </c>
      <c r="D1109" s="15" t="n">
        <v>425</v>
      </c>
      <c r="E1109" s="15" t="n">
        <v>25</v>
      </c>
      <c r="F1109" s="16" t="n">
        <v>0.530506411160282</v>
      </c>
      <c r="G1109" s="17" t="s">
        <v>101</v>
      </c>
      <c r="H1109" s="18" t="n">
        <v>0.3</v>
      </c>
      <c r="I1109" s="18" t="n">
        <v>1.5</v>
      </c>
      <c r="J1109" s="19" t="n">
        <v>0.977294884469442</v>
      </c>
      <c r="K1109" s="19" t="n">
        <v>0.482514456366846</v>
      </c>
      <c r="L1109" s="16" t="n">
        <v>11.6118915836828</v>
      </c>
      <c r="M1109" s="19" t="n">
        <v>0.619279559670159</v>
      </c>
      <c r="N1109" s="19" t="n">
        <v>1.01427401894396</v>
      </c>
      <c r="O1109" s="19" t="n">
        <v>1.23016287175923</v>
      </c>
      <c r="P1109" s="19" t="n">
        <v>0.466070783564771</v>
      </c>
      <c r="Q1109" s="17" t="s">
        <v>31</v>
      </c>
      <c r="R1109" s="5" t="str">
        <f aca="false">IF(OR(Q1109="Steel plate",Q1109="Concrete jacket"),"Steel plate or jacket",Q1109)</f>
        <v>Polymer laminate</v>
      </c>
      <c r="S1109" s="5" t="str">
        <f aca="false">IF(O1109&lt;='Tree rules'!$C$4,IF(N1109&lt;='Tree rules'!$C$5,IF(P1109&lt;='Tree rules'!$C$7,"Monitor","Polymer laminate"),IF(P1109&lt;='Tree rules'!$C$8,"Seal cracks","Polymer laminate")),IF(O1109&lt;='Tree rules'!$C$6,IF(P1109&lt;='Tree rules'!$C$9,"Polymer laminate","Steel plate or jacket"),IF(L1109&lt;='Tree rules'!$C$10,"Steel plate or jacket","Polymer laminate")))</f>
        <v>Polymer laminate</v>
      </c>
      <c r="T1109" s="5" t="str">
        <f aca="false">IF(S1109=R1109,"Yes","No")</f>
        <v>Yes</v>
      </c>
    </row>
    <row r="1110" customFormat="false" ht="15" hidden="false" customHeight="false" outlineLevel="0" collapsed="false">
      <c r="A1110" s="15" t="n">
        <v>1592</v>
      </c>
      <c r="B1110" s="16" t="n">
        <v>6.91584454040647</v>
      </c>
      <c r="C1110" s="15" t="n">
        <v>300</v>
      </c>
      <c r="D1110" s="15" t="n">
        <v>550</v>
      </c>
      <c r="E1110" s="15" t="n">
        <v>20</v>
      </c>
      <c r="F1110" s="16" t="n">
        <v>0.531909867274462</v>
      </c>
      <c r="G1110" s="17" t="s">
        <v>101</v>
      </c>
      <c r="H1110" s="18" t="n">
        <v>0.3</v>
      </c>
      <c r="I1110" s="18" t="n">
        <v>1</v>
      </c>
      <c r="J1110" s="19" t="n">
        <v>0.901656810145457</v>
      </c>
      <c r="K1110" s="19" t="n">
        <v>0.566500229196455</v>
      </c>
      <c r="L1110" s="16" t="n">
        <v>13.7219137706478</v>
      </c>
      <c r="M1110" s="19" t="n">
        <v>0.531937487072714</v>
      </c>
      <c r="N1110" s="19" t="n">
        <v>0.625284556173043</v>
      </c>
      <c r="O1110" s="19" t="n">
        <v>0.901656810145457</v>
      </c>
      <c r="P1110" s="19" t="n">
        <v>0.6524988597905</v>
      </c>
      <c r="Q1110" s="17" t="s">
        <v>29</v>
      </c>
      <c r="R1110" s="5" t="str">
        <f aca="false">IF(OR(Q1110="Steel plate",Q1110="Concrete jacket"),"Steel plate or jacket",Q1110)</f>
        <v>Monitor</v>
      </c>
      <c r="S1110" s="5" t="str">
        <f aca="false">IF(O1110&lt;='Tree rules'!$C$4,IF(N1110&lt;='Tree rules'!$C$5,IF(P1110&lt;='Tree rules'!$C$7,"Monitor","Polymer laminate"),IF(P1110&lt;='Tree rules'!$C$8,"Seal cracks","Polymer laminate")),IF(O1110&lt;='Tree rules'!$C$6,IF(P1110&lt;='Tree rules'!$C$9,"Polymer laminate","Steel plate or jacket"),IF(L1110&lt;='Tree rules'!$C$10,"Steel plate or jacket","Polymer laminate")))</f>
        <v>Monitor</v>
      </c>
      <c r="T1110" s="5" t="str">
        <f aca="false">IF(S1110=R1110,"Yes","No")</f>
        <v>Yes</v>
      </c>
    </row>
    <row r="1111" customFormat="false" ht="15" hidden="false" customHeight="false" outlineLevel="0" collapsed="false">
      <c r="A1111" s="15" t="n">
        <v>1595</v>
      </c>
      <c r="B1111" s="16" t="n">
        <v>5.19978322031297</v>
      </c>
      <c r="C1111" s="15" t="n">
        <v>300</v>
      </c>
      <c r="D1111" s="15" t="n">
        <v>425</v>
      </c>
      <c r="E1111" s="15" t="n">
        <v>30</v>
      </c>
      <c r="F1111" s="16" t="n">
        <v>0.530506411160282</v>
      </c>
      <c r="G1111" s="17" t="s">
        <v>101</v>
      </c>
      <c r="H1111" s="18" t="n">
        <v>0.3</v>
      </c>
      <c r="I1111" s="18" t="n">
        <v>1.5</v>
      </c>
      <c r="J1111" s="19" t="n">
        <v>0.91844590604392</v>
      </c>
      <c r="K1111" s="19" t="n">
        <v>0.501812801849558</v>
      </c>
      <c r="L1111" s="16" t="n">
        <v>13.7197446446253</v>
      </c>
      <c r="M1111" s="19" t="n">
        <v>0.52081055631708</v>
      </c>
      <c r="N1111" s="19" t="n">
        <v>0.967768196181657</v>
      </c>
      <c r="O1111" s="19" t="n">
        <v>1.1472249023363</v>
      </c>
      <c r="P1111" s="19" t="n">
        <v>0.575983981260095</v>
      </c>
      <c r="Q1111" s="17" t="s">
        <v>31</v>
      </c>
      <c r="R1111" s="5" t="str">
        <f aca="false">IF(OR(Q1111="Steel plate",Q1111="Concrete jacket"),"Steel plate or jacket",Q1111)</f>
        <v>Polymer laminate</v>
      </c>
      <c r="S1111" s="5" t="str">
        <f aca="false">IF(O1111&lt;='Tree rules'!$C$4,IF(N1111&lt;='Tree rules'!$C$5,IF(P1111&lt;='Tree rules'!$C$7,"Monitor","Polymer laminate"),IF(P1111&lt;='Tree rules'!$C$8,"Seal cracks","Polymer laminate")),IF(O1111&lt;='Tree rules'!$C$6,IF(P1111&lt;='Tree rules'!$C$9,"Polymer laminate","Steel plate or jacket"),IF(L1111&lt;='Tree rules'!$C$10,"Steel plate or jacket","Polymer laminate")))</f>
        <v>Polymer laminate</v>
      </c>
      <c r="T1111" s="5" t="str">
        <f aca="false">IF(S1111=R1111,"Yes","No")</f>
        <v>Yes</v>
      </c>
    </row>
    <row r="1112" customFormat="false" ht="15" hidden="false" customHeight="false" outlineLevel="0" collapsed="false">
      <c r="A1112" s="15" t="n">
        <v>1596</v>
      </c>
      <c r="B1112" s="16" t="n">
        <v>4.95629490208744</v>
      </c>
      <c r="C1112" s="15" t="n">
        <v>300</v>
      </c>
      <c r="D1112" s="15" t="n">
        <v>475</v>
      </c>
      <c r="E1112" s="15" t="n">
        <v>25</v>
      </c>
      <c r="F1112" s="16" t="n">
        <v>0.624901102811956</v>
      </c>
      <c r="G1112" s="17" t="s">
        <v>101</v>
      </c>
      <c r="H1112" s="18" t="n">
        <v>0.3</v>
      </c>
      <c r="I1112" s="18" t="n">
        <v>1</v>
      </c>
      <c r="J1112" s="19" t="n">
        <v>0.977430200974726</v>
      </c>
      <c r="K1112" s="19" t="n">
        <v>0.45085175160087</v>
      </c>
      <c r="L1112" s="16" t="n">
        <v>11.5531349699008</v>
      </c>
      <c r="M1112" s="19" t="n">
        <v>0.832434271497877</v>
      </c>
      <c r="N1112" s="19" t="n">
        <v>0.649559052758682</v>
      </c>
      <c r="O1112" s="19" t="n">
        <v>0.977430200974726</v>
      </c>
      <c r="P1112" s="19" t="n">
        <v>0.365757684965135</v>
      </c>
      <c r="Q1112" s="17" t="s">
        <v>29</v>
      </c>
      <c r="R1112" s="5" t="str">
        <f aca="false">IF(OR(Q1112="Steel plate",Q1112="Concrete jacket"),"Steel plate or jacket",Q1112)</f>
        <v>Monitor</v>
      </c>
      <c r="S1112" s="5" t="str">
        <f aca="false">IF(O1112&lt;='Tree rules'!$C$4,IF(N1112&lt;='Tree rules'!$C$5,IF(P1112&lt;='Tree rules'!$C$7,"Monitor","Polymer laminate"),IF(P1112&lt;='Tree rules'!$C$8,"Seal cracks","Polymer laminate")),IF(O1112&lt;='Tree rules'!$C$6,IF(P1112&lt;='Tree rules'!$C$9,"Polymer laminate","Steel plate or jacket"),IF(L1112&lt;='Tree rules'!$C$10,"Steel plate or jacket","Polymer laminate")))</f>
        <v>Monitor</v>
      </c>
      <c r="T1112" s="5" t="str">
        <f aca="false">IF(S1112=R1112,"Yes","No")</f>
        <v>Yes</v>
      </c>
    </row>
    <row r="1113" customFormat="false" ht="15" hidden="false" customHeight="false" outlineLevel="0" collapsed="false">
      <c r="A1113" s="15" t="n">
        <v>1599</v>
      </c>
      <c r="B1113" s="16" t="n">
        <v>3.94736544470066</v>
      </c>
      <c r="C1113" s="15" t="n">
        <v>300</v>
      </c>
      <c r="D1113" s="15" t="n">
        <v>350</v>
      </c>
      <c r="E1113" s="15" t="n">
        <v>30</v>
      </c>
      <c r="F1113" s="16" t="n">
        <v>0.693508312050727</v>
      </c>
      <c r="G1113" s="17" t="s">
        <v>101</v>
      </c>
      <c r="H1113" s="18" t="n">
        <v>0.3</v>
      </c>
      <c r="I1113" s="18" t="n">
        <v>1</v>
      </c>
      <c r="J1113" s="19" t="n">
        <v>0.898769943589602</v>
      </c>
      <c r="K1113" s="19" t="n">
        <v>0.556205486025178</v>
      </c>
      <c r="L1113" s="16" t="n">
        <v>13.0707465056313</v>
      </c>
      <c r="M1113" s="19" t="n">
        <v>0.871129077013974</v>
      </c>
      <c r="N1113" s="19" t="n">
        <v>0.926734731899184</v>
      </c>
      <c r="O1113" s="19" t="n">
        <v>0.898769943589602</v>
      </c>
      <c r="P1113" s="19" t="n">
        <v>0.360651438429932</v>
      </c>
      <c r="Q1113" s="17" t="s">
        <v>29</v>
      </c>
      <c r="R1113" s="5" t="str">
        <f aca="false">IF(OR(Q1113="Steel plate",Q1113="Concrete jacket"),"Steel plate or jacket",Q1113)</f>
        <v>Monitor</v>
      </c>
      <c r="S1113" s="5" t="str">
        <f aca="false">IF(O1113&lt;='Tree rules'!$C$4,IF(N1113&lt;='Tree rules'!$C$5,IF(P1113&lt;='Tree rules'!$C$7,"Monitor","Polymer laminate"),IF(P1113&lt;='Tree rules'!$C$8,"Seal cracks","Polymer laminate")),IF(O1113&lt;='Tree rules'!$C$6,IF(P1113&lt;='Tree rules'!$C$9,"Polymer laminate","Steel plate or jacket"),IF(L1113&lt;='Tree rules'!$C$10,"Steel plate or jacket","Polymer laminate")))</f>
        <v>Monitor</v>
      </c>
      <c r="T1113" s="5" t="str">
        <f aca="false">IF(S1113=R1113,"Yes","No")</f>
        <v>Yes</v>
      </c>
    </row>
    <row r="1114" customFormat="false" ht="15" hidden="false" customHeight="false" outlineLevel="0" collapsed="false">
      <c r="A1114" s="15" t="n">
        <v>1601</v>
      </c>
      <c r="B1114" s="16" t="n">
        <v>5.39889049828904</v>
      </c>
      <c r="C1114" s="15" t="n">
        <v>230</v>
      </c>
      <c r="D1114" s="15" t="n">
        <v>425</v>
      </c>
      <c r="E1114" s="15" t="n">
        <v>30</v>
      </c>
      <c r="F1114" s="16" t="n">
        <v>0.754646325628103</v>
      </c>
      <c r="G1114" s="17" t="s">
        <v>102</v>
      </c>
      <c r="H1114" s="18" t="n">
        <v>0.1</v>
      </c>
      <c r="I1114" s="18" t="n">
        <v>1</v>
      </c>
      <c r="J1114" s="19" t="n">
        <v>0.902798062578819</v>
      </c>
      <c r="K1114" s="19" t="n">
        <v>0.594282218273168</v>
      </c>
      <c r="L1114" s="16" t="n">
        <v>14.9140621499697</v>
      </c>
      <c r="M1114" s="19" t="n">
        <v>0.888210712264533</v>
      </c>
      <c r="N1114" s="19" t="n">
        <v>2.64037530153642</v>
      </c>
      <c r="O1114" s="19" t="n">
        <v>0.902798062578819</v>
      </c>
      <c r="P1114" s="19" t="n">
        <v>0.431579619198854</v>
      </c>
      <c r="Q1114" s="17" t="s">
        <v>30</v>
      </c>
      <c r="R1114" s="5" t="str">
        <f aca="false">IF(OR(Q1114="Steel plate",Q1114="Concrete jacket"),"Steel plate or jacket",Q1114)</f>
        <v>Seal cracks</v>
      </c>
      <c r="S1114" s="5" t="str">
        <f aca="false">IF(O1114&lt;='Tree rules'!$C$4,IF(N1114&lt;='Tree rules'!$C$5,IF(P1114&lt;='Tree rules'!$C$7,"Monitor","Polymer laminate"),IF(P1114&lt;='Tree rules'!$C$8,"Seal cracks","Polymer laminate")),IF(O1114&lt;='Tree rules'!$C$6,IF(P1114&lt;='Tree rules'!$C$9,"Polymer laminate","Steel plate or jacket"),IF(L1114&lt;='Tree rules'!$C$10,"Steel plate or jacket","Polymer laminate")))</f>
        <v>Seal cracks</v>
      </c>
      <c r="T1114" s="5" t="str">
        <f aca="false">IF(S1114=R1114,"Yes","No")</f>
        <v>Yes</v>
      </c>
    </row>
    <row r="1115" customFormat="false" ht="15" hidden="false" customHeight="false" outlineLevel="0" collapsed="false">
      <c r="A1115" s="15" t="n">
        <v>1602</v>
      </c>
      <c r="B1115" s="16" t="n">
        <v>3.3795525128007</v>
      </c>
      <c r="C1115" s="15" t="n">
        <v>300</v>
      </c>
      <c r="D1115" s="15" t="n">
        <v>300</v>
      </c>
      <c r="E1115" s="15" t="n">
        <v>25</v>
      </c>
      <c r="F1115" s="16" t="n">
        <v>0.736310778185108</v>
      </c>
      <c r="G1115" s="17" t="s">
        <v>101</v>
      </c>
      <c r="H1115" s="18" t="n">
        <v>0.3</v>
      </c>
      <c r="I1115" s="18" t="n">
        <v>1</v>
      </c>
      <c r="J1115" s="19" t="n">
        <v>0.922853309157487</v>
      </c>
      <c r="K1115" s="19" t="n">
        <v>0.437076117135522</v>
      </c>
      <c r="L1115" s="16" t="n">
        <v>13.2013770031278</v>
      </c>
      <c r="M1115" s="19" t="n">
        <v>0.590326037364477</v>
      </c>
      <c r="N1115" s="19" t="n">
        <v>0.632457912201214</v>
      </c>
      <c r="O1115" s="19" t="n">
        <v>0.922853309157487</v>
      </c>
      <c r="P1115" s="19" t="n">
        <v>0.514867735392416</v>
      </c>
      <c r="Q1115" s="17" t="s">
        <v>29</v>
      </c>
      <c r="R1115" s="5" t="str">
        <f aca="false">IF(OR(Q1115="Steel plate",Q1115="Concrete jacket"),"Steel plate or jacket",Q1115)</f>
        <v>Monitor</v>
      </c>
      <c r="S1115" s="5" t="str">
        <f aca="false">IF(O1115&lt;='Tree rules'!$C$4,IF(N1115&lt;='Tree rules'!$C$5,IF(P1115&lt;='Tree rules'!$C$7,"Monitor","Polymer laminate"),IF(P1115&lt;='Tree rules'!$C$8,"Seal cracks","Polymer laminate")),IF(O1115&lt;='Tree rules'!$C$6,IF(P1115&lt;='Tree rules'!$C$9,"Polymer laminate","Steel plate or jacket"),IF(L1115&lt;='Tree rules'!$C$10,"Steel plate or jacket","Polymer laminate")))</f>
        <v>Monitor</v>
      </c>
      <c r="T1115" s="5" t="str">
        <f aca="false">IF(S1115=R1115,"Yes","No")</f>
        <v>Yes</v>
      </c>
    </row>
    <row r="1116" customFormat="false" ht="15" hidden="false" customHeight="false" outlineLevel="0" collapsed="false">
      <c r="A1116" s="15" t="n">
        <v>1607</v>
      </c>
      <c r="B1116" s="16" t="n">
        <v>4.18466667755039</v>
      </c>
      <c r="C1116" s="15" t="n">
        <v>230</v>
      </c>
      <c r="D1116" s="15" t="n">
        <v>325</v>
      </c>
      <c r="E1116" s="15" t="n">
        <v>20</v>
      </c>
      <c r="F1116" s="16" t="n">
        <v>0.524976027522354</v>
      </c>
      <c r="G1116" s="17" t="s">
        <v>103</v>
      </c>
      <c r="H1116" s="18" t="n">
        <v>0.2</v>
      </c>
      <c r="I1116" s="18" t="n">
        <v>1.5</v>
      </c>
      <c r="J1116" s="19" t="n">
        <v>0.858884753048186</v>
      </c>
      <c r="K1116" s="19" t="n">
        <v>0.521120138873381</v>
      </c>
      <c r="L1116" s="16" t="n">
        <v>14.8920522332754</v>
      </c>
      <c r="M1116" s="19" t="n">
        <v>0.479091186747938</v>
      </c>
      <c r="N1116" s="19" t="n">
        <v>1.17426944564897</v>
      </c>
      <c r="O1116" s="19" t="n">
        <v>1.06453605867993</v>
      </c>
      <c r="P1116" s="19" t="n">
        <v>0.657428998007408</v>
      </c>
      <c r="Q1116" s="17" t="s">
        <v>31</v>
      </c>
      <c r="R1116" s="5" t="str">
        <f aca="false">IF(OR(Q1116="Steel plate",Q1116="Concrete jacket"),"Steel plate or jacket",Q1116)</f>
        <v>Polymer laminate</v>
      </c>
      <c r="S1116" s="5" t="str">
        <f aca="false">IF(O1116&lt;='Tree rules'!$C$4,IF(N1116&lt;='Tree rules'!$C$5,IF(P1116&lt;='Tree rules'!$C$7,"Monitor","Polymer laminate"),IF(P1116&lt;='Tree rules'!$C$8,"Seal cracks","Polymer laminate")),IF(O1116&lt;='Tree rules'!$C$6,IF(P1116&lt;='Tree rules'!$C$9,"Polymer laminate","Steel plate or jacket"),IF(L1116&lt;='Tree rules'!$C$10,"Steel plate or jacket","Polymer laminate")))</f>
        <v>Polymer laminate</v>
      </c>
      <c r="T1116" s="5" t="str">
        <f aca="false">IF(S1116=R1116,"Yes","No")</f>
        <v>Yes</v>
      </c>
    </row>
    <row r="1117" customFormat="false" ht="15" hidden="false" customHeight="false" outlineLevel="0" collapsed="false">
      <c r="A1117" s="15" t="n">
        <v>1608</v>
      </c>
      <c r="B1117" s="16" t="n">
        <v>3.11852857737558</v>
      </c>
      <c r="C1117" s="15" t="n">
        <v>300</v>
      </c>
      <c r="D1117" s="15" t="n">
        <v>300</v>
      </c>
      <c r="E1117" s="15" t="n">
        <v>30</v>
      </c>
      <c r="F1117" s="16" t="n">
        <v>0.841263304726974</v>
      </c>
      <c r="G1117" s="17" t="s">
        <v>102</v>
      </c>
      <c r="H1117" s="18" t="n">
        <v>0.1</v>
      </c>
      <c r="I1117" s="18" t="n">
        <v>1</v>
      </c>
      <c r="J1117" s="19" t="n">
        <v>0.978905788316725</v>
      </c>
      <c r="K1117" s="19" t="n">
        <v>0.466962457092769</v>
      </c>
      <c r="L1117" s="16" t="n">
        <v>13.0482367254208</v>
      </c>
      <c r="M1117" s="19" t="n">
        <v>0.27395507376471</v>
      </c>
      <c r="N1117" s="19" t="n">
        <v>3.2901653189955</v>
      </c>
      <c r="O1117" s="19" t="n">
        <v>0.978905788316725</v>
      </c>
      <c r="P1117" s="19" t="n">
        <v>0.983247257212888</v>
      </c>
      <c r="Q1117" s="17" t="s">
        <v>31</v>
      </c>
      <c r="R1117" s="5" t="str">
        <f aca="false">IF(OR(Q1117="Steel plate",Q1117="Concrete jacket"),"Steel plate or jacket",Q1117)</f>
        <v>Polymer laminate</v>
      </c>
      <c r="S1117" s="5" t="str">
        <f aca="false">IF(O1117&lt;='Tree rules'!$C$4,IF(N1117&lt;='Tree rules'!$C$5,IF(P1117&lt;='Tree rules'!$C$7,"Monitor","Polymer laminate"),IF(P1117&lt;='Tree rules'!$C$8,"Seal cracks","Polymer laminate")),IF(O1117&lt;='Tree rules'!$C$6,IF(P1117&lt;='Tree rules'!$C$9,"Polymer laminate","Steel plate or jacket"),IF(L1117&lt;='Tree rules'!$C$10,"Steel plate or jacket","Polymer laminate")))</f>
        <v>Seal cracks</v>
      </c>
      <c r="T1117" s="5" t="str">
        <f aca="false">IF(S1117=R1117,"Yes","No")</f>
        <v>No</v>
      </c>
    </row>
    <row r="1118" customFormat="false" ht="15" hidden="false" customHeight="false" outlineLevel="0" collapsed="false">
      <c r="A1118" s="15" t="n">
        <v>1609</v>
      </c>
      <c r="B1118" s="16" t="n">
        <v>4.80229036079606</v>
      </c>
      <c r="C1118" s="15" t="n">
        <v>300</v>
      </c>
      <c r="D1118" s="15" t="n">
        <v>475</v>
      </c>
      <c r="E1118" s="15" t="n">
        <v>25</v>
      </c>
      <c r="F1118" s="16" t="n">
        <v>0.735735984447258</v>
      </c>
      <c r="G1118" s="17" t="s">
        <v>101</v>
      </c>
      <c r="H1118" s="18" t="n">
        <v>0.3</v>
      </c>
      <c r="I1118" s="18" t="n">
        <v>1</v>
      </c>
      <c r="J1118" s="19" t="n">
        <v>0.990316026684193</v>
      </c>
      <c r="K1118" s="19" t="n">
        <v>0.411601438751874</v>
      </c>
      <c r="L1118" s="16" t="n">
        <v>11.2465816412086</v>
      </c>
      <c r="M1118" s="19" t="n">
        <v>0.472989417579807</v>
      </c>
      <c r="N1118" s="19" t="n">
        <v>0.832298740949022</v>
      </c>
      <c r="O1118" s="19" t="n">
        <v>0.990316026684193</v>
      </c>
      <c r="P1118" s="19" t="n">
        <v>0.653956864360524</v>
      </c>
      <c r="Q1118" s="17" t="s">
        <v>29</v>
      </c>
      <c r="R1118" s="5" t="str">
        <f aca="false">IF(OR(Q1118="Steel plate",Q1118="Concrete jacket"),"Steel plate or jacket",Q1118)</f>
        <v>Monitor</v>
      </c>
      <c r="S1118" s="5" t="str">
        <f aca="false">IF(O1118&lt;='Tree rules'!$C$4,IF(N1118&lt;='Tree rules'!$C$5,IF(P1118&lt;='Tree rules'!$C$7,"Monitor","Polymer laminate"),IF(P1118&lt;='Tree rules'!$C$8,"Seal cracks","Polymer laminate")),IF(O1118&lt;='Tree rules'!$C$6,IF(P1118&lt;='Tree rules'!$C$9,"Polymer laminate","Steel plate or jacket"),IF(L1118&lt;='Tree rules'!$C$10,"Steel plate or jacket","Polymer laminate")))</f>
        <v>Monitor</v>
      </c>
      <c r="T1118" s="5" t="str">
        <f aca="false">IF(S1118=R1118,"Yes","No")</f>
        <v>Yes</v>
      </c>
    </row>
    <row r="1119" customFormat="false" ht="15" hidden="false" customHeight="false" outlineLevel="0" collapsed="false">
      <c r="A1119" s="15" t="n">
        <v>1611</v>
      </c>
      <c r="B1119" s="16" t="n">
        <v>4.41650291481642</v>
      </c>
      <c r="C1119" s="15" t="n">
        <v>230</v>
      </c>
      <c r="D1119" s="15" t="n">
        <v>425</v>
      </c>
      <c r="E1119" s="15" t="n">
        <v>25</v>
      </c>
      <c r="F1119" s="16" t="n">
        <v>0.691964884122107</v>
      </c>
      <c r="G1119" s="17" t="s">
        <v>101</v>
      </c>
      <c r="H1119" s="18" t="n">
        <v>0.3</v>
      </c>
      <c r="I1119" s="18" t="n">
        <v>1</v>
      </c>
      <c r="J1119" s="19" t="n">
        <v>0.921174786462061</v>
      </c>
      <c r="K1119" s="19" t="n">
        <v>0.461128547364529</v>
      </c>
      <c r="L1119" s="16" t="n">
        <v>11.6530419916001</v>
      </c>
      <c r="M1119" s="19" t="n">
        <v>0.509658524968558</v>
      </c>
      <c r="N1119" s="19" t="n">
        <v>0.670905045015131</v>
      </c>
      <c r="O1119" s="19" t="n">
        <v>0.921174786462061</v>
      </c>
      <c r="P1119" s="19" t="n">
        <v>0.571471845461627</v>
      </c>
      <c r="Q1119" s="17" t="s">
        <v>29</v>
      </c>
      <c r="R1119" s="5" t="str">
        <f aca="false">IF(OR(Q1119="Steel plate",Q1119="Concrete jacket"),"Steel plate or jacket",Q1119)</f>
        <v>Monitor</v>
      </c>
      <c r="S1119" s="5" t="str">
        <f aca="false">IF(O1119&lt;='Tree rules'!$C$4,IF(N1119&lt;='Tree rules'!$C$5,IF(P1119&lt;='Tree rules'!$C$7,"Monitor","Polymer laminate"),IF(P1119&lt;='Tree rules'!$C$8,"Seal cracks","Polymer laminate")),IF(O1119&lt;='Tree rules'!$C$6,IF(P1119&lt;='Tree rules'!$C$9,"Polymer laminate","Steel plate or jacket"),IF(L1119&lt;='Tree rules'!$C$10,"Steel plate or jacket","Polymer laminate")))</f>
        <v>Monitor</v>
      </c>
      <c r="T1119" s="5" t="str">
        <f aca="false">IF(S1119=R1119,"Yes","No")</f>
        <v>Yes</v>
      </c>
    </row>
    <row r="1120" customFormat="false" ht="15" hidden="false" customHeight="false" outlineLevel="0" collapsed="false">
      <c r="A1120" s="15" t="n">
        <v>1612</v>
      </c>
      <c r="B1120" s="16" t="n">
        <v>3.09474470606629</v>
      </c>
      <c r="C1120" s="15" t="n">
        <v>300</v>
      </c>
      <c r="D1120" s="15" t="n">
        <v>300</v>
      </c>
      <c r="E1120" s="15" t="n">
        <v>25</v>
      </c>
      <c r="F1120" s="16" t="n">
        <v>0.831109167616348</v>
      </c>
      <c r="G1120" s="17" t="s">
        <v>103</v>
      </c>
      <c r="H1120" s="18" t="n">
        <v>0.2</v>
      </c>
      <c r="I1120" s="18" t="n">
        <v>1.5</v>
      </c>
      <c r="J1120" s="19" t="n">
        <v>0.856791871646691</v>
      </c>
      <c r="K1120" s="19" t="n">
        <v>0.560035727824301</v>
      </c>
      <c r="L1120" s="16" t="n">
        <v>12.2807329605805</v>
      </c>
      <c r="M1120" s="19" t="n">
        <v>0.523442147986795</v>
      </c>
      <c r="N1120" s="19" t="n">
        <v>1.72043270230206</v>
      </c>
      <c r="O1120" s="19" t="n">
        <v>1.04527077775424</v>
      </c>
      <c r="P1120" s="19" t="n">
        <v>0.648619972396075</v>
      </c>
      <c r="Q1120" s="17" t="s">
        <v>31</v>
      </c>
      <c r="R1120" s="5" t="str">
        <f aca="false">IF(OR(Q1120="Steel plate",Q1120="Concrete jacket"),"Steel plate or jacket",Q1120)</f>
        <v>Polymer laminate</v>
      </c>
      <c r="S1120" s="5" t="str">
        <f aca="false">IF(O1120&lt;='Tree rules'!$C$4,IF(N1120&lt;='Tree rules'!$C$5,IF(P1120&lt;='Tree rules'!$C$7,"Monitor","Polymer laminate"),IF(P1120&lt;='Tree rules'!$C$8,"Seal cracks","Polymer laminate")),IF(O1120&lt;='Tree rules'!$C$6,IF(P1120&lt;='Tree rules'!$C$9,"Polymer laminate","Steel plate or jacket"),IF(L1120&lt;='Tree rules'!$C$10,"Steel plate or jacket","Polymer laminate")))</f>
        <v>Polymer laminate</v>
      </c>
      <c r="T1120" s="5" t="str">
        <f aca="false">IF(S1120=R1120,"Yes","No")</f>
        <v>Yes</v>
      </c>
    </row>
    <row r="1121" customFormat="false" ht="15" hidden="false" customHeight="false" outlineLevel="0" collapsed="false">
      <c r="A1121" s="15" t="n">
        <v>1615</v>
      </c>
      <c r="B1121" s="16" t="n">
        <v>5.51305321907005</v>
      </c>
      <c r="C1121" s="15" t="n">
        <v>300</v>
      </c>
      <c r="D1121" s="15" t="n">
        <v>525</v>
      </c>
      <c r="E1121" s="15" t="n">
        <v>25</v>
      </c>
      <c r="F1121" s="16" t="n">
        <v>0.878153082764443</v>
      </c>
      <c r="G1121" s="17" t="s">
        <v>101</v>
      </c>
      <c r="H1121" s="18" t="n">
        <v>0.3</v>
      </c>
      <c r="I1121" s="18" t="n">
        <v>1.5</v>
      </c>
      <c r="J1121" s="19" t="n">
        <v>0.862650245852047</v>
      </c>
      <c r="K1121" s="19" t="n">
        <v>0.486999454098877</v>
      </c>
      <c r="L1121" s="16" t="n">
        <v>11.5577635619917</v>
      </c>
      <c r="M1121" s="19" t="n">
        <v>0.678683495942924</v>
      </c>
      <c r="N1121" s="19" t="n">
        <v>0.747242643244006</v>
      </c>
      <c r="O1121" s="19" t="n">
        <v>1.08392026937397</v>
      </c>
      <c r="P1121" s="19" t="n">
        <v>0.601532910487038</v>
      </c>
      <c r="Q1121" s="17" t="s">
        <v>31</v>
      </c>
      <c r="R1121" s="5" t="str">
        <f aca="false">IF(OR(Q1121="Steel plate",Q1121="Concrete jacket"),"Steel plate or jacket",Q1121)</f>
        <v>Polymer laminate</v>
      </c>
      <c r="S1121" s="5" t="str">
        <f aca="false">IF(O1121&lt;='Tree rules'!$C$4,IF(N1121&lt;='Tree rules'!$C$5,IF(P1121&lt;='Tree rules'!$C$7,"Monitor","Polymer laminate"),IF(P1121&lt;='Tree rules'!$C$8,"Seal cracks","Polymer laminate")),IF(O1121&lt;='Tree rules'!$C$6,IF(P1121&lt;='Tree rules'!$C$9,"Polymer laminate","Steel plate or jacket"),IF(L1121&lt;='Tree rules'!$C$10,"Steel plate or jacket","Polymer laminate")))</f>
        <v>Polymer laminate</v>
      </c>
      <c r="T1121" s="5" t="str">
        <f aca="false">IF(S1121=R1121,"Yes","No")</f>
        <v>Yes</v>
      </c>
    </row>
    <row r="1122" customFormat="false" ht="15" hidden="false" customHeight="false" outlineLevel="0" collapsed="false">
      <c r="A1122" s="15" t="n">
        <v>1616</v>
      </c>
      <c r="B1122" s="16" t="n">
        <v>3.27628634308004</v>
      </c>
      <c r="C1122" s="15" t="n">
        <v>300</v>
      </c>
      <c r="D1122" s="15" t="n">
        <v>300</v>
      </c>
      <c r="E1122" s="15" t="n">
        <v>30</v>
      </c>
      <c r="F1122" s="16" t="n">
        <v>0.831109167616348</v>
      </c>
      <c r="G1122" s="17" t="s">
        <v>103</v>
      </c>
      <c r="H1122" s="18" t="n">
        <v>0.2</v>
      </c>
      <c r="I1122" s="18" t="n">
        <v>1</v>
      </c>
      <c r="J1122" s="19" t="n">
        <v>0.986410838693162</v>
      </c>
      <c r="K1122" s="19" t="n">
        <v>0.491449552725515</v>
      </c>
      <c r="L1122" s="16" t="n">
        <v>13.0011362820636</v>
      </c>
      <c r="M1122" s="19" t="n">
        <v>0.648111839194463</v>
      </c>
      <c r="N1122" s="19" t="n">
        <v>1.60265981849936</v>
      </c>
      <c r="O1122" s="19" t="n">
        <v>0.986410838693162</v>
      </c>
      <c r="P1122" s="19" t="n">
        <v>0.518548638329003</v>
      </c>
      <c r="Q1122" s="17" t="s">
        <v>30</v>
      </c>
      <c r="R1122" s="5" t="str">
        <f aca="false">IF(OR(Q1122="Steel plate",Q1122="Concrete jacket"),"Steel plate or jacket",Q1122)</f>
        <v>Seal cracks</v>
      </c>
      <c r="S1122" s="5" t="str">
        <f aca="false">IF(O1122&lt;='Tree rules'!$C$4,IF(N1122&lt;='Tree rules'!$C$5,IF(P1122&lt;='Tree rules'!$C$7,"Monitor","Polymer laminate"),IF(P1122&lt;='Tree rules'!$C$8,"Seal cracks","Polymer laminate")),IF(O1122&lt;='Tree rules'!$C$6,IF(P1122&lt;='Tree rules'!$C$9,"Polymer laminate","Steel plate or jacket"),IF(L1122&lt;='Tree rules'!$C$10,"Steel plate or jacket","Polymer laminate")))</f>
        <v>Seal cracks</v>
      </c>
      <c r="T1122" s="5" t="str">
        <f aca="false">IF(S1122=R1122,"Yes","No")</f>
        <v>Yes</v>
      </c>
    </row>
    <row r="1123" customFormat="false" ht="15" hidden="false" customHeight="false" outlineLevel="0" collapsed="false">
      <c r="A1123" s="15" t="n">
        <v>1618</v>
      </c>
      <c r="B1123" s="16" t="n">
        <v>5.12644573874814</v>
      </c>
      <c r="C1123" s="15" t="n">
        <v>300</v>
      </c>
      <c r="D1123" s="15" t="n">
        <v>475</v>
      </c>
      <c r="E1123" s="15" t="n">
        <v>30</v>
      </c>
      <c r="F1123" s="16" t="n">
        <v>0.624901102811956</v>
      </c>
      <c r="G1123" s="17" t="s">
        <v>103</v>
      </c>
      <c r="H1123" s="18" t="n">
        <v>0.2</v>
      </c>
      <c r="I1123" s="18" t="n">
        <v>1.5</v>
      </c>
      <c r="J1123" s="19" t="n">
        <v>0.891425658291306</v>
      </c>
      <c r="K1123" s="19" t="n">
        <v>0.557577797979268</v>
      </c>
      <c r="L1123" s="16" t="n">
        <v>11.9497569667789</v>
      </c>
      <c r="M1123" s="19" t="n">
        <v>0.867931399994258</v>
      </c>
      <c r="N1123" s="19" t="n">
        <v>1.10186191443129</v>
      </c>
      <c r="O1123" s="19" t="n">
        <v>1.08861890963082</v>
      </c>
      <c r="P1123" s="19" t="n">
        <v>0.378935540928508</v>
      </c>
      <c r="Q1123" s="17" t="s">
        <v>31</v>
      </c>
      <c r="R1123" s="5" t="str">
        <f aca="false">IF(OR(Q1123="Steel plate",Q1123="Concrete jacket"),"Steel plate or jacket",Q1123)</f>
        <v>Polymer laminate</v>
      </c>
      <c r="S1123" s="5" t="str">
        <f aca="false">IF(O1123&lt;='Tree rules'!$C$4,IF(N1123&lt;='Tree rules'!$C$5,IF(P1123&lt;='Tree rules'!$C$7,"Monitor","Polymer laminate"),IF(P1123&lt;='Tree rules'!$C$8,"Seal cracks","Polymer laminate")),IF(O1123&lt;='Tree rules'!$C$6,IF(P1123&lt;='Tree rules'!$C$9,"Polymer laminate","Steel plate or jacket"),IF(L1123&lt;='Tree rules'!$C$10,"Steel plate or jacket","Polymer laminate")))</f>
        <v>Polymer laminate</v>
      </c>
      <c r="T1123" s="5" t="str">
        <f aca="false">IF(S1123=R1123,"Yes","No")</f>
        <v>Yes</v>
      </c>
    </row>
    <row r="1124" customFormat="false" ht="15" hidden="false" customHeight="false" outlineLevel="0" collapsed="false">
      <c r="A1124" s="15" t="n">
        <v>1619</v>
      </c>
      <c r="B1124" s="16" t="n">
        <v>5.19783898481706</v>
      </c>
      <c r="C1124" s="15" t="n">
        <v>300</v>
      </c>
      <c r="D1124" s="15" t="n">
        <v>450</v>
      </c>
      <c r="E1124" s="15" t="n">
        <v>30</v>
      </c>
      <c r="F1124" s="16" t="n">
        <v>0.811781047439223</v>
      </c>
      <c r="G1124" s="17" t="s">
        <v>102</v>
      </c>
      <c r="H1124" s="18" t="n">
        <v>0.1</v>
      </c>
      <c r="I1124" s="18" t="n">
        <v>1</v>
      </c>
      <c r="J1124" s="19" t="n">
        <v>0.881002764715474</v>
      </c>
      <c r="K1124" s="19" t="n">
        <v>0.598699139065954</v>
      </c>
      <c r="L1124" s="16" t="n">
        <v>13.4311084878994</v>
      </c>
      <c r="M1124" s="19" t="n">
        <v>0.309835176422729</v>
      </c>
      <c r="N1124" s="19" t="n">
        <v>2.79162999234381</v>
      </c>
      <c r="O1124" s="19" t="n">
        <v>0.881002764715474</v>
      </c>
      <c r="P1124" s="19" t="n">
        <v>1.09809928227155</v>
      </c>
      <c r="Q1124" s="17" t="s">
        <v>31</v>
      </c>
      <c r="R1124" s="5" t="str">
        <f aca="false">IF(OR(Q1124="Steel plate",Q1124="Concrete jacket"),"Steel plate or jacket",Q1124)</f>
        <v>Polymer laminate</v>
      </c>
      <c r="S1124" s="5" t="str">
        <f aca="false">IF(O1124&lt;='Tree rules'!$C$4,IF(N1124&lt;='Tree rules'!$C$5,IF(P1124&lt;='Tree rules'!$C$7,"Monitor","Polymer laminate"),IF(P1124&lt;='Tree rules'!$C$8,"Seal cracks","Polymer laminate")),IF(O1124&lt;='Tree rules'!$C$6,IF(P1124&lt;='Tree rules'!$C$9,"Polymer laminate","Steel plate or jacket"),IF(L1124&lt;='Tree rules'!$C$10,"Steel plate or jacket","Polymer laminate")))</f>
        <v>Polymer laminate</v>
      </c>
      <c r="T1124" s="5" t="str">
        <f aca="false">IF(S1124=R1124,"Yes","No")</f>
        <v>Yes</v>
      </c>
    </row>
    <row r="1125" customFormat="false" ht="15" hidden="false" customHeight="false" outlineLevel="0" collapsed="false">
      <c r="A1125" s="15" t="n">
        <v>1620</v>
      </c>
      <c r="B1125" s="16" t="n">
        <v>4.4438576265788</v>
      </c>
      <c r="C1125" s="15" t="n">
        <v>300</v>
      </c>
      <c r="D1125" s="15" t="n">
        <v>400</v>
      </c>
      <c r="E1125" s="15" t="n">
        <v>25</v>
      </c>
      <c r="F1125" s="16" t="n">
        <v>0.594998608634431</v>
      </c>
      <c r="G1125" s="17" t="s">
        <v>103</v>
      </c>
      <c r="H1125" s="18" t="n">
        <v>0.2</v>
      </c>
      <c r="I1125" s="18" t="n">
        <v>2</v>
      </c>
      <c r="J1125" s="19" t="n">
        <v>0.853193894750002</v>
      </c>
      <c r="K1125" s="19" t="n">
        <v>0.517715773047267</v>
      </c>
      <c r="L1125" s="16" t="n">
        <v>12.6245955300534</v>
      </c>
      <c r="M1125" s="19" t="n">
        <v>0.339093496364362</v>
      </c>
      <c r="N1125" s="19" t="n">
        <v>2.27813577258573</v>
      </c>
      <c r="O1125" s="19" t="n">
        <v>1.2646758527203</v>
      </c>
      <c r="P1125" s="19" t="n">
        <v>0.941614686844496</v>
      </c>
      <c r="Q1125" s="17" t="s">
        <v>31</v>
      </c>
      <c r="R1125" s="5" t="str">
        <f aca="false">IF(OR(Q1125="Steel plate",Q1125="Concrete jacket"),"Steel plate or jacket",Q1125)</f>
        <v>Polymer laminate</v>
      </c>
      <c r="S1125" s="5" t="str">
        <f aca="false">IF(O1125&lt;='Tree rules'!$C$4,IF(N1125&lt;='Tree rules'!$C$5,IF(P1125&lt;='Tree rules'!$C$7,"Monitor","Polymer laminate"),IF(P1125&lt;='Tree rules'!$C$8,"Seal cracks","Polymer laminate")),IF(O1125&lt;='Tree rules'!$C$6,IF(P1125&lt;='Tree rules'!$C$9,"Polymer laminate","Steel plate or jacket"),IF(L1125&lt;='Tree rules'!$C$10,"Steel plate or jacket","Polymer laminate")))</f>
        <v>Polymer laminate</v>
      </c>
      <c r="T1125" s="5" t="str">
        <f aca="false">IF(S1125=R1125,"Yes","No")</f>
        <v>Yes</v>
      </c>
    </row>
    <row r="1126" customFormat="false" ht="15" hidden="false" customHeight="false" outlineLevel="0" collapsed="false">
      <c r="A1126" s="15" t="n">
        <v>1621</v>
      </c>
      <c r="B1126" s="16" t="n">
        <v>4.01255746865175</v>
      </c>
      <c r="C1126" s="15" t="n">
        <v>300</v>
      </c>
      <c r="D1126" s="15" t="n">
        <v>325</v>
      </c>
      <c r="E1126" s="15" t="n">
        <v>30</v>
      </c>
      <c r="F1126" s="16" t="n">
        <v>0.804963242200943</v>
      </c>
      <c r="G1126" s="17" t="s">
        <v>101</v>
      </c>
      <c r="H1126" s="18" t="n">
        <v>0.3</v>
      </c>
      <c r="I1126" s="18" t="n">
        <v>2</v>
      </c>
      <c r="J1126" s="19" t="n">
        <v>0.883453353452332</v>
      </c>
      <c r="K1126" s="19" t="n">
        <v>0.584021077393916</v>
      </c>
      <c r="L1126" s="16" t="n">
        <v>14.2795639453799</v>
      </c>
      <c r="M1126" s="19" t="n">
        <v>0.447356630671687</v>
      </c>
      <c r="N1126" s="19" t="n">
        <v>0.865012290752172</v>
      </c>
      <c r="O1126" s="19" t="n">
        <v>1.25095132759417</v>
      </c>
      <c r="P1126" s="19" t="n">
        <v>0.984058644772769</v>
      </c>
      <c r="Q1126" s="17" t="s">
        <v>31</v>
      </c>
      <c r="R1126" s="5" t="str">
        <f aca="false">IF(OR(Q1126="Steel plate",Q1126="Concrete jacket"),"Steel plate or jacket",Q1126)</f>
        <v>Polymer laminate</v>
      </c>
      <c r="S1126" s="5" t="str">
        <f aca="false">IF(O1126&lt;='Tree rules'!$C$4,IF(N1126&lt;='Tree rules'!$C$5,IF(P1126&lt;='Tree rules'!$C$7,"Monitor","Polymer laminate"),IF(P1126&lt;='Tree rules'!$C$8,"Seal cracks","Polymer laminate")),IF(O1126&lt;='Tree rules'!$C$6,IF(P1126&lt;='Tree rules'!$C$9,"Polymer laminate","Steel plate or jacket"),IF(L1126&lt;='Tree rules'!$C$10,"Steel plate or jacket","Polymer laminate")))</f>
        <v>Polymer laminate</v>
      </c>
      <c r="T1126" s="5" t="str">
        <f aca="false">IF(S1126=R1126,"Yes","No")</f>
        <v>Yes</v>
      </c>
    </row>
    <row r="1127" customFormat="false" ht="15" hidden="false" customHeight="false" outlineLevel="0" collapsed="false">
      <c r="A1127" s="15" t="n">
        <v>1622</v>
      </c>
      <c r="B1127" s="16" t="n">
        <v>3.05687577306606</v>
      </c>
      <c r="C1127" s="15" t="n">
        <v>300</v>
      </c>
      <c r="D1127" s="15" t="n">
        <v>300</v>
      </c>
      <c r="E1127" s="15" t="n">
        <v>20</v>
      </c>
      <c r="F1127" s="16" t="n">
        <v>0.736310778185108</v>
      </c>
      <c r="G1127" s="17" t="s">
        <v>101</v>
      </c>
      <c r="H1127" s="18" t="n">
        <v>0.3</v>
      </c>
      <c r="I1127" s="18" t="n">
        <v>1</v>
      </c>
      <c r="J1127" s="19" t="n">
        <v>0.86232996107544</v>
      </c>
      <c r="K1127" s="19" t="n">
        <v>0.501969266566087</v>
      </c>
      <c r="L1127" s="16" t="n">
        <v>11.9409209885393</v>
      </c>
      <c r="M1127" s="19" t="n">
        <v>0.915425802729426</v>
      </c>
      <c r="N1127" s="19" t="n">
        <v>0.531405241888897</v>
      </c>
      <c r="O1127" s="19" t="n">
        <v>0.86232996107544</v>
      </c>
      <c r="P1127" s="19" t="n">
        <v>0.335394227598817</v>
      </c>
      <c r="Q1127" s="17" t="s">
        <v>29</v>
      </c>
      <c r="R1127" s="5" t="str">
        <f aca="false">IF(OR(Q1127="Steel plate",Q1127="Concrete jacket"),"Steel plate or jacket",Q1127)</f>
        <v>Monitor</v>
      </c>
      <c r="S1127" s="5" t="str">
        <f aca="false">IF(O1127&lt;='Tree rules'!$C$4,IF(N1127&lt;='Tree rules'!$C$5,IF(P1127&lt;='Tree rules'!$C$7,"Monitor","Polymer laminate"),IF(P1127&lt;='Tree rules'!$C$8,"Seal cracks","Polymer laminate")),IF(O1127&lt;='Tree rules'!$C$6,IF(P1127&lt;='Tree rules'!$C$9,"Polymer laminate","Steel plate or jacket"),IF(L1127&lt;='Tree rules'!$C$10,"Steel plate or jacket","Polymer laminate")))</f>
        <v>Monitor</v>
      </c>
      <c r="T1127" s="5" t="str">
        <f aca="false">IF(S1127=R1127,"Yes","No")</f>
        <v>Yes</v>
      </c>
    </row>
    <row r="1128" customFormat="false" ht="15" hidden="false" customHeight="false" outlineLevel="0" collapsed="false">
      <c r="A1128" s="15" t="n">
        <v>1623</v>
      </c>
      <c r="B1128" s="16" t="n">
        <v>4.64059439855151</v>
      </c>
      <c r="C1128" s="15" t="n">
        <v>230</v>
      </c>
      <c r="D1128" s="15" t="n">
        <v>375</v>
      </c>
      <c r="E1128" s="15" t="n">
        <v>30</v>
      </c>
      <c r="F1128" s="16" t="n">
        <v>0.797126720614828</v>
      </c>
      <c r="G1128" s="17" t="s">
        <v>101</v>
      </c>
      <c r="H1128" s="18" t="n">
        <v>0.3</v>
      </c>
      <c r="I1128" s="18" t="n">
        <v>1</v>
      </c>
      <c r="J1128" s="19" t="n">
        <v>0.868726329327806</v>
      </c>
      <c r="K1128" s="19" t="n">
        <v>0.533132761973356</v>
      </c>
      <c r="L1128" s="16" t="n">
        <v>14.105150147573</v>
      </c>
      <c r="M1128" s="19" t="n">
        <v>0.302883705217724</v>
      </c>
      <c r="N1128" s="19" t="n">
        <v>0.672705088884939</v>
      </c>
      <c r="O1128" s="19" t="n">
        <v>0.868726329327806</v>
      </c>
      <c r="P1128" s="19" t="n">
        <v>1.1401889756809</v>
      </c>
      <c r="Q1128" s="17" t="s">
        <v>31</v>
      </c>
      <c r="R1128" s="5" t="str">
        <f aca="false">IF(OR(Q1128="Steel plate",Q1128="Concrete jacket"),"Steel plate or jacket",Q1128)</f>
        <v>Polymer laminate</v>
      </c>
      <c r="S1128" s="5" t="str">
        <f aca="false">IF(O1128&lt;='Tree rules'!$C$4,IF(N1128&lt;='Tree rules'!$C$5,IF(P1128&lt;='Tree rules'!$C$7,"Monitor","Polymer laminate"),IF(P1128&lt;='Tree rules'!$C$8,"Seal cracks","Polymer laminate")),IF(O1128&lt;='Tree rules'!$C$6,IF(P1128&lt;='Tree rules'!$C$9,"Polymer laminate","Steel plate or jacket"),IF(L1128&lt;='Tree rules'!$C$10,"Steel plate or jacket","Polymer laminate")))</f>
        <v>Polymer laminate</v>
      </c>
      <c r="T1128" s="5" t="str">
        <f aca="false">IF(S1128=R1128,"Yes","No")</f>
        <v>Yes</v>
      </c>
    </row>
    <row r="1129" customFormat="false" ht="15" hidden="false" customHeight="false" outlineLevel="0" collapsed="false">
      <c r="A1129" s="15" t="n">
        <v>1626</v>
      </c>
      <c r="B1129" s="16" t="n">
        <v>7.06721074529358</v>
      </c>
      <c r="C1129" s="15" t="n">
        <v>300</v>
      </c>
      <c r="D1129" s="15" t="n">
        <v>700</v>
      </c>
      <c r="E1129" s="15" t="n">
        <v>25</v>
      </c>
      <c r="F1129" s="16" t="n">
        <v>0.614868286941122</v>
      </c>
      <c r="G1129" s="17" t="s">
        <v>101</v>
      </c>
      <c r="H1129" s="18" t="n">
        <v>0.3</v>
      </c>
      <c r="I1129" s="18" t="n">
        <v>1.5</v>
      </c>
      <c r="J1129" s="19" t="n">
        <v>0.891484457105549</v>
      </c>
      <c r="K1129" s="19" t="n">
        <v>0.411077494092192</v>
      </c>
      <c r="L1129" s="16" t="n">
        <v>10.8061326380636</v>
      </c>
      <c r="M1129" s="19" t="n">
        <v>0.348829442720048</v>
      </c>
      <c r="N1129" s="19" t="n">
        <v>0.744405584730618</v>
      </c>
      <c r="O1129" s="19" t="n">
        <v>1.15399208733378</v>
      </c>
      <c r="P1129" s="19" t="n">
        <v>0.846341395078003</v>
      </c>
      <c r="Q1129" s="17" t="s">
        <v>31</v>
      </c>
      <c r="R1129" s="5" t="str">
        <f aca="false">IF(OR(Q1129="Steel plate",Q1129="Concrete jacket"),"Steel plate or jacket",Q1129)</f>
        <v>Polymer laminate</v>
      </c>
      <c r="S1129" s="5" t="str">
        <f aca="false">IF(O1129&lt;='Tree rules'!$C$4,IF(N1129&lt;='Tree rules'!$C$5,IF(P1129&lt;='Tree rules'!$C$7,"Monitor","Polymer laminate"),IF(P1129&lt;='Tree rules'!$C$8,"Seal cracks","Polymer laminate")),IF(O1129&lt;='Tree rules'!$C$6,IF(P1129&lt;='Tree rules'!$C$9,"Polymer laminate","Steel plate or jacket"),IF(L1129&lt;='Tree rules'!$C$10,"Steel plate or jacket","Polymer laminate")))</f>
        <v>Polymer laminate</v>
      </c>
      <c r="T1129" s="5" t="str">
        <f aca="false">IF(S1129=R1129,"Yes","No")</f>
        <v>Yes</v>
      </c>
    </row>
    <row r="1130" customFormat="false" ht="15" hidden="false" customHeight="false" outlineLevel="0" collapsed="false">
      <c r="A1130" s="15" t="n">
        <v>1627</v>
      </c>
      <c r="B1130" s="16" t="n">
        <v>7.48528808844964</v>
      </c>
      <c r="C1130" s="15" t="n">
        <v>300</v>
      </c>
      <c r="D1130" s="15" t="n">
        <v>650</v>
      </c>
      <c r="E1130" s="15" t="n">
        <v>30</v>
      </c>
      <c r="F1130" s="16" t="n">
        <v>0.695812326376477</v>
      </c>
      <c r="G1130" s="17" t="s">
        <v>101</v>
      </c>
      <c r="H1130" s="18" t="n">
        <v>0.3</v>
      </c>
      <c r="I1130" s="18" t="n">
        <v>1</v>
      </c>
      <c r="J1130" s="19" t="n">
        <v>0.874249418779367</v>
      </c>
      <c r="K1130" s="19" t="n">
        <v>0.4368059883428</v>
      </c>
      <c r="L1130" s="16" t="n">
        <v>12.4340333695177</v>
      </c>
      <c r="M1130" s="19" t="n">
        <v>0.547234122190183</v>
      </c>
      <c r="N1130" s="19" t="n">
        <v>0.612077731352827</v>
      </c>
      <c r="O1130" s="19" t="n">
        <v>0.874249418779367</v>
      </c>
      <c r="P1130" s="19" t="n">
        <v>0.564179690669879</v>
      </c>
      <c r="Q1130" s="17" t="s">
        <v>29</v>
      </c>
      <c r="R1130" s="5" t="str">
        <f aca="false">IF(OR(Q1130="Steel plate",Q1130="Concrete jacket"),"Steel plate or jacket",Q1130)</f>
        <v>Monitor</v>
      </c>
      <c r="S1130" s="5" t="str">
        <f aca="false">IF(O1130&lt;='Tree rules'!$C$4,IF(N1130&lt;='Tree rules'!$C$5,IF(P1130&lt;='Tree rules'!$C$7,"Monitor","Polymer laminate"),IF(P1130&lt;='Tree rules'!$C$8,"Seal cracks","Polymer laminate")),IF(O1130&lt;='Tree rules'!$C$6,IF(P1130&lt;='Tree rules'!$C$9,"Polymer laminate","Steel plate or jacket"),IF(L1130&lt;='Tree rules'!$C$10,"Steel plate or jacket","Polymer laminate")))</f>
        <v>Monitor</v>
      </c>
      <c r="T1130" s="5" t="str">
        <f aca="false">IF(S1130=R1130,"Yes","No")</f>
        <v>Yes</v>
      </c>
    </row>
    <row r="1131" customFormat="false" ht="15" hidden="false" customHeight="false" outlineLevel="0" collapsed="false">
      <c r="A1131" s="15" t="n">
        <v>1628</v>
      </c>
      <c r="B1131" s="16" t="n">
        <v>6.30250774341297</v>
      </c>
      <c r="C1131" s="15" t="n">
        <v>300</v>
      </c>
      <c r="D1131" s="15" t="n">
        <v>575</v>
      </c>
      <c r="E1131" s="15" t="n">
        <v>25</v>
      </c>
      <c r="F1131" s="16" t="n">
        <v>0.633465437396808</v>
      </c>
      <c r="G1131" s="17" t="s">
        <v>103</v>
      </c>
      <c r="H1131" s="18" t="n">
        <v>0.2</v>
      </c>
      <c r="I1131" s="18" t="n">
        <v>2</v>
      </c>
      <c r="J1131" s="19" t="n">
        <v>0.948930812453834</v>
      </c>
      <c r="K1131" s="19" t="n">
        <v>0.615156088941067</v>
      </c>
      <c r="L1131" s="16" t="n">
        <v>11.9140032956767</v>
      </c>
      <c r="M1131" s="19" t="n">
        <v>0.929462011970521</v>
      </c>
      <c r="N1131" s="19" t="n">
        <v>1.2197811250634</v>
      </c>
      <c r="O1131" s="19" t="n">
        <v>1.3141210576429</v>
      </c>
      <c r="P1131" s="19" t="n">
        <v>0.470657606708733</v>
      </c>
      <c r="Q1131" s="17" t="s">
        <v>31</v>
      </c>
      <c r="R1131" s="5" t="str">
        <f aca="false">IF(OR(Q1131="Steel plate",Q1131="Concrete jacket"),"Steel plate or jacket",Q1131)</f>
        <v>Polymer laminate</v>
      </c>
      <c r="S1131" s="5" t="str">
        <f aca="false">IF(O1131&lt;='Tree rules'!$C$4,IF(N1131&lt;='Tree rules'!$C$5,IF(P1131&lt;='Tree rules'!$C$7,"Monitor","Polymer laminate"),IF(P1131&lt;='Tree rules'!$C$8,"Seal cracks","Polymer laminate")),IF(O1131&lt;='Tree rules'!$C$6,IF(P1131&lt;='Tree rules'!$C$9,"Polymer laminate","Steel plate or jacket"),IF(L1131&lt;='Tree rules'!$C$10,"Steel plate or jacket","Polymer laminate")))</f>
        <v>Polymer laminate</v>
      </c>
      <c r="T1131" s="5" t="str">
        <f aca="false">IF(S1131=R1131,"Yes","No")</f>
        <v>Yes</v>
      </c>
    </row>
    <row r="1132" customFormat="false" ht="15" hidden="false" customHeight="false" outlineLevel="0" collapsed="false">
      <c r="A1132" s="15" t="n">
        <v>1629</v>
      </c>
      <c r="B1132" s="16" t="n">
        <v>3.07269568101698</v>
      </c>
      <c r="C1132" s="15" t="n">
        <v>300</v>
      </c>
      <c r="D1132" s="15" t="n">
        <v>300</v>
      </c>
      <c r="E1132" s="15" t="n">
        <v>30</v>
      </c>
      <c r="F1132" s="16" t="n">
        <v>0.831109167616348</v>
      </c>
      <c r="G1132" s="17" t="s">
        <v>103</v>
      </c>
      <c r="H1132" s="18" t="n">
        <v>0.2</v>
      </c>
      <c r="I1132" s="18" t="n">
        <v>1</v>
      </c>
      <c r="J1132" s="19" t="n">
        <v>0.873857568307085</v>
      </c>
      <c r="K1132" s="19" t="n">
        <v>0.539523586600193</v>
      </c>
      <c r="L1132" s="16" t="n">
        <v>12.1932368294325</v>
      </c>
      <c r="M1132" s="19" t="n">
        <v>0.656364341382358</v>
      </c>
      <c r="N1132" s="19" t="n">
        <v>1.4029377504971</v>
      </c>
      <c r="O1132" s="19" t="n">
        <v>0.873857568307085</v>
      </c>
      <c r="P1132" s="19" t="n">
        <v>0.44787525378238</v>
      </c>
      <c r="Q1132" s="17" t="s">
        <v>30</v>
      </c>
      <c r="R1132" s="5" t="str">
        <f aca="false">IF(OR(Q1132="Steel plate",Q1132="Concrete jacket"),"Steel plate or jacket",Q1132)</f>
        <v>Seal cracks</v>
      </c>
      <c r="S1132" s="5" t="str">
        <f aca="false">IF(O1132&lt;='Tree rules'!$C$4,IF(N1132&lt;='Tree rules'!$C$5,IF(P1132&lt;='Tree rules'!$C$7,"Monitor","Polymer laminate"),IF(P1132&lt;='Tree rules'!$C$8,"Seal cracks","Polymer laminate")),IF(O1132&lt;='Tree rules'!$C$6,IF(P1132&lt;='Tree rules'!$C$9,"Polymer laminate","Steel plate or jacket"),IF(L1132&lt;='Tree rules'!$C$10,"Steel plate or jacket","Polymer laminate")))</f>
        <v>Seal cracks</v>
      </c>
      <c r="T1132" s="5" t="str">
        <f aca="false">IF(S1132=R1132,"Yes","No")</f>
        <v>Yes</v>
      </c>
    </row>
    <row r="1133" customFormat="false" ht="15" hidden="false" customHeight="false" outlineLevel="0" collapsed="false">
      <c r="A1133" s="15" t="n">
        <v>1630</v>
      </c>
      <c r="B1133" s="16" t="n">
        <v>7.70488808178407</v>
      </c>
      <c r="C1133" s="15" t="n">
        <v>230</v>
      </c>
      <c r="D1133" s="15" t="n">
        <v>750</v>
      </c>
      <c r="E1133" s="15" t="n">
        <v>25</v>
      </c>
      <c r="F1133" s="16" t="n">
        <v>0.583722157857635</v>
      </c>
      <c r="G1133" s="17" t="s">
        <v>103</v>
      </c>
      <c r="H1133" s="18" t="n">
        <v>0.2</v>
      </c>
      <c r="I1133" s="18" t="n">
        <v>1</v>
      </c>
      <c r="J1133" s="19" t="n">
        <v>0.971164347606279</v>
      </c>
      <c r="K1133" s="19" t="n">
        <v>0.435904196872763</v>
      </c>
      <c r="L1133" s="16" t="n">
        <v>10.9756240481255</v>
      </c>
      <c r="M1133" s="19" t="n">
        <v>0.450937261488668</v>
      </c>
      <c r="N1133" s="19" t="n">
        <v>1.02694311860234</v>
      </c>
      <c r="O1133" s="19" t="n">
        <v>0.971164347606279</v>
      </c>
      <c r="P1133" s="19" t="n">
        <v>0.619164003205004</v>
      </c>
      <c r="Q1133" s="17" t="s">
        <v>30</v>
      </c>
      <c r="R1133" s="5" t="str">
        <f aca="false">IF(OR(Q1133="Steel plate",Q1133="Concrete jacket"),"Steel plate or jacket",Q1133)</f>
        <v>Seal cracks</v>
      </c>
      <c r="S1133" s="5" t="str">
        <f aca="false">IF(O1133&lt;='Tree rules'!$C$4,IF(N1133&lt;='Tree rules'!$C$5,IF(P1133&lt;='Tree rules'!$C$7,"Monitor","Polymer laminate"),IF(P1133&lt;='Tree rules'!$C$8,"Seal cracks","Polymer laminate")),IF(O1133&lt;='Tree rules'!$C$6,IF(P1133&lt;='Tree rules'!$C$9,"Polymer laminate","Steel plate or jacket"),IF(L1133&lt;='Tree rules'!$C$10,"Steel plate or jacket","Polymer laminate")))</f>
        <v>Seal cracks</v>
      </c>
      <c r="T1133" s="5" t="str">
        <f aca="false">IF(S1133=R1133,"Yes","No")</f>
        <v>Yes</v>
      </c>
    </row>
    <row r="1134" customFormat="false" ht="15" hidden="false" customHeight="false" outlineLevel="0" collapsed="false">
      <c r="A1134" s="15" t="n">
        <v>1631</v>
      </c>
      <c r="B1134" s="16" t="n">
        <v>5.255217392478</v>
      </c>
      <c r="C1134" s="15" t="n">
        <v>230</v>
      </c>
      <c r="D1134" s="15" t="n">
        <v>450</v>
      </c>
      <c r="E1134" s="15" t="n">
        <v>20</v>
      </c>
      <c r="F1134" s="16" t="n">
        <v>0.649145274956135</v>
      </c>
      <c r="G1134" s="17" t="s">
        <v>101</v>
      </c>
      <c r="H1134" s="18" t="n">
        <v>0.3</v>
      </c>
      <c r="I1134" s="18" t="n">
        <v>2</v>
      </c>
      <c r="J1134" s="19" t="n">
        <v>0.923972277926105</v>
      </c>
      <c r="K1134" s="19" t="n">
        <v>0.558341932539002</v>
      </c>
      <c r="L1134" s="16" t="n">
        <v>13.0079638427673</v>
      </c>
      <c r="M1134" s="19" t="n">
        <v>0.531300756044507</v>
      </c>
      <c r="N1134" s="19" t="n">
        <v>0.969717954239738</v>
      </c>
      <c r="O1134" s="19" t="n">
        <v>1.33205208858248</v>
      </c>
      <c r="P1134" s="19" t="n">
        <v>0.847566905025731</v>
      </c>
      <c r="Q1134" s="17" t="s">
        <v>31</v>
      </c>
      <c r="R1134" s="5" t="str">
        <f aca="false">IF(OR(Q1134="Steel plate",Q1134="Concrete jacket"),"Steel plate or jacket",Q1134)</f>
        <v>Polymer laminate</v>
      </c>
      <c r="S1134" s="5" t="str">
        <f aca="false">IF(O1134&lt;='Tree rules'!$C$4,IF(N1134&lt;='Tree rules'!$C$5,IF(P1134&lt;='Tree rules'!$C$7,"Monitor","Polymer laminate"),IF(P1134&lt;='Tree rules'!$C$8,"Seal cracks","Polymer laminate")),IF(O1134&lt;='Tree rules'!$C$6,IF(P1134&lt;='Tree rules'!$C$9,"Polymer laminate","Steel plate or jacket"),IF(L1134&lt;='Tree rules'!$C$10,"Steel plate or jacket","Polymer laminate")))</f>
        <v>Polymer laminate</v>
      </c>
      <c r="T1134" s="5" t="str">
        <f aca="false">IF(S1134=R1134,"Yes","No")</f>
        <v>Yes</v>
      </c>
    </row>
    <row r="1135" customFormat="false" ht="15" hidden="false" customHeight="false" outlineLevel="0" collapsed="false">
      <c r="A1135" s="15" t="n">
        <v>1632</v>
      </c>
      <c r="B1135" s="16" t="n">
        <v>5.40518731479248</v>
      </c>
      <c r="C1135" s="15" t="n">
        <v>300</v>
      </c>
      <c r="D1135" s="15" t="n">
        <v>475</v>
      </c>
      <c r="E1135" s="15" t="n">
        <v>25</v>
      </c>
      <c r="F1135" s="16" t="n">
        <v>0.624901102811956</v>
      </c>
      <c r="G1135" s="17" t="s">
        <v>103</v>
      </c>
      <c r="H1135" s="18" t="n">
        <v>0.2</v>
      </c>
      <c r="I1135" s="18" t="n">
        <v>1</v>
      </c>
      <c r="J1135" s="19" t="n">
        <v>0.910723564887307</v>
      </c>
      <c r="K1135" s="19" t="n">
        <v>0.540425902177717</v>
      </c>
      <c r="L1135" s="16" t="n">
        <v>12.5995042302855</v>
      </c>
      <c r="M1135" s="19" t="n">
        <v>0.510820621721368</v>
      </c>
      <c r="N1135" s="19" t="n">
        <v>0.979912111705126</v>
      </c>
      <c r="O1135" s="19" t="n">
        <v>0.910723564887307</v>
      </c>
      <c r="P1135" s="19" t="n">
        <v>0.624582107687724</v>
      </c>
      <c r="Q1135" s="17" t="s">
        <v>29</v>
      </c>
      <c r="R1135" s="5" t="str">
        <f aca="false">IF(OR(Q1135="Steel plate",Q1135="Concrete jacket"),"Steel plate or jacket",Q1135)</f>
        <v>Monitor</v>
      </c>
      <c r="S1135" s="5" t="str">
        <f aca="false">IF(O1135&lt;='Tree rules'!$C$4,IF(N1135&lt;='Tree rules'!$C$5,IF(P1135&lt;='Tree rules'!$C$7,"Monitor","Polymer laminate"),IF(P1135&lt;='Tree rules'!$C$8,"Seal cracks","Polymer laminate")),IF(O1135&lt;='Tree rules'!$C$6,IF(P1135&lt;='Tree rules'!$C$9,"Polymer laminate","Steel plate or jacket"),IF(L1135&lt;='Tree rules'!$C$10,"Steel plate or jacket","Polymer laminate")))</f>
        <v>Monitor</v>
      </c>
      <c r="T1135" s="5" t="str">
        <f aca="false">IF(S1135=R1135,"Yes","No")</f>
        <v>Yes</v>
      </c>
    </row>
    <row r="1136" customFormat="false" ht="15" hidden="false" customHeight="false" outlineLevel="0" collapsed="false">
      <c r="A1136" s="15" t="n">
        <v>1633</v>
      </c>
      <c r="B1136" s="16" t="n">
        <v>3.02588471421103</v>
      </c>
      <c r="C1136" s="15" t="n">
        <v>300</v>
      </c>
      <c r="D1136" s="15" t="n">
        <v>300</v>
      </c>
      <c r="E1136" s="15" t="n">
        <v>25</v>
      </c>
      <c r="F1136" s="16" t="n">
        <v>0.883572933822129</v>
      </c>
      <c r="G1136" s="17" t="s">
        <v>103</v>
      </c>
      <c r="H1136" s="18" t="n">
        <v>0.2</v>
      </c>
      <c r="I1136" s="18" t="n">
        <v>1</v>
      </c>
      <c r="J1136" s="19" t="n">
        <v>0.90620513205208</v>
      </c>
      <c r="K1136" s="19" t="n">
        <v>0.586559822151656</v>
      </c>
      <c r="L1136" s="16" t="n">
        <v>11.8198621648868</v>
      </c>
      <c r="M1136" s="19" t="n">
        <v>0.319589001286845</v>
      </c>
      <c r="N1136" s="19" t="n">
        <v>0.955272410470012</v>
      </c>
      <c r="O1136" s="19" t="n">
        <v>0.90620513205208</v>
      </c>
      <c r="P1136" s="19" t="n">
        <v>1.05487799263876</v>
      </c>
      <c r="Q1136" s="17" t="s">
        <v>31</v>
      </c>
      <c r="R1136" s="5" t="str">
        <f aca="false">IF(OR(Q1136="Steel plate",Q1136="Concrete jacket"),"Steel plate or jacket",Q1136)</f>
        <v>Polymer laminate</v>
      </c>
      <c r="S1136" s="5" t="str">
        <f aca="false">IF(O1136&lt;='Tree rules'!$C$4,IF(N1136&lt;='Tree rules'!$C$5,IF(P1136&lt;='Tree rules'!$C$7,"Monitor","Polymer laminate"),IF(P1136&lt;='Tree rules'!$C$8,"Seal cracks","Polymer laminate")),IF(O1136&lt;='Tree rules'!$C$6,IF(P1136&lt;='Tree rules'!$C$9,"Polymer laminate","Steel plate or jacket"),IF(L1136&lt;='Tree rules'!$C$10,"Steel plate or jacket","Polymer laminate")))</f>
        <v>Polymer laminate</v>
      </c>
      <c r="T1136" s="5" t="str">
        <f aca="false">IF(S1136=R1136,"Yes","No")</f>
        <v>Yes</v>
      </c>
    </row>
    <row r="1137" customFormat="false" ht="15" hidden="false" customHeight="false" outlineLevel="0" collapsed="false">
      <c r="A1137" s="15" t="n">
        <v>1634</v>
      </c>
      <c r="B1137" s="16" t="n">
        <v>7.35095025661288</v>
      </c>
      <c r="C1137" s="15" t="n">
        <v>230</v>
      </c>
      <c r="D1137" s="15" t="n">
        <v>600</v>
      </c>
      <c r="E1137" s="15" t="n">
        <v>30</v>
      </c>
      <c r="F1137" s="16" t="n">
        <v>0.63117855856144</v>
      </c>
      <c r="G1137" s="17" t="s">
        <v>101</v>
      </c>
      <c r="H1137" s="18" t="n">
        <v>0.3</v>
      </c>
      <c r="I1137" s="18" t="n">
        <v>1</v>
      </c>
      <c r="J1137" s="19" t="n">
        <v>0.889773761267999</v>
      </c>
      <c r="K1137" s="19" t="n">
        <v>0.637367473543065</v>
      </c>
      <c r="L1137" s="16" t="n">
        <v>13.2688632790846</v>
      </c>
      <c r="M1137" s="19" t="n">
        <v>0.946802171890311</v>
      </c>
      <c r="N1137" s="19" t="n">
        <v>0.50967987578719</v>
      </c>
      <c r="O1137" s="19" t="n">
        <v>0.889773761267999</v>
      </c>
      <c r="P1137" s="19" t="n">
        <v>0.400103826433689</v>
      </c>
      <c r="Q1137" s="17" t="s">
        <v>29</v>
      </c>
      <c r="R1137" s="5" t="str">
        <f aca="false">IF(OR(Q1137="Steel plate",Q1137="Concrete jacket"),"Steel plate or jacket",Q1137)</f>
        <v>Monitor</v>
      </c>
      <c r="S1137" s="5" t="str">
        <f aca="false">IF(O1137&lt;='Tree rules'!$C$4,IF(N1137&lt;='Tree rules'!$C$5,IF(P1137&lt;='Tree rules'!$C$7,"Monitor","Polymer laminate"),IF(P1137&lt;='Tree rules'!$C$8,"Seal cracks","Polymer laminate")),IF(O1137&lt;='Tree rules'!$C$6,IF(P1137&lt;='Tree rules'!$C$9,"Polymer laminate","Steel plate or jacket"),IF(L1137&lt;='Tree rules'!$C$10,"Steel plate or jacket","Polymer laminate")))</f>
        <v>Monitor</v>
      </c>
      <c r="T1137" s="5" t="str">
        <f aca="false">IF(S1137=R1137,"Yes","No")</f>
        <v>Yes</v>
      </c>
    </row>
    <row r="1138" customFormat="false" ht="15" hidden="false" customHeight="false" outlineLevel="0" collapsed="false">
      <c r="A1138" s="15" t="n">
        <v>1635</v>
      </c>
      <c r="B1138" s="16" t="n">
        <v>3.64205495769827</v>
      </c>
      <c r="C1138" s="15" t="n">
        <v>300</v>
      </c>
      <c r="D1138" s="15" t="n">
        <v>350</v>
      </c>
      <c r="E1138" s="15" t="n">
        <v>30</v>
      </c>
      <c r="F1138" s="16" t="n">
        <v>0.661387927071535</v>
      </c>
      <c r="G1138" s="17" t="s">
        <v>103</v>
      </c>
      <c r="H1138" s="18" t="n">
        <v>0.2</v>
      </c>
      <c r="I1138" s="18" t="n">
        <v>1</v>
      </c>
      <c r="J1138" s="19" t="n">
        <v>0.955035733422642</v>
      </c>
      <c r="K1138" s="19" t="n">
        <v>0.423078200833922</v>
      </c>
      <c r="L1138" s="16" t="n">
        <v>11.9804439397969</v>
      </c>
      <c r="M1138" s="19" t="n">
        <v>0.642402587302658</v>
      </c>
      <c r="N1138" s="19" t="n">
        <v>1.1753711919991</v>
      </c>
      <c r="O1138" s="19" t="n">
        <v>0.955035733422642</v>
      </c>
      <c r="P1138" s="19" t="n">
        <v>0.400859097201101</v>
      </c>
      <c r="Q1138" s="17" t="s">
        <v>30</v>
      </c>
      <c r="R1138" s="5" t="str">
        <f aca="false">IF(OR(Q1138="Steel plate",Q1138="Concrete jacket"),"Steel plate or jacket",Q1138)</f>
        <v>Seal cracks</v>
      </c>
      <c r="S1138" s="5" t="str">
        <f aca="false">IF(O1138&lt;='Tree rules'!$C$4,IF(N1138&lt;='Tree rules'!$C$5,IF(P1138&lt;='Tree rules'!$C$7,"Monitor","Polymer laminate"),IF(P1138&lt;='Tree rules'!$C$8,"Seal cracks","Polymer laminate")),IF(O1138&lt;='Tree rules'!$C$6,IF(P1138&lt;='Tree rules'!$C$9,"Polymer laminate","Steel plate or jacket"),IF(L1138&lt;='Tree rules'!$C$10,"Steel plate or jacket","Polymer laminate")))</f>
        <v>Seal cracks</v>
      </c>
      <c r="T1138" s="5" t="str">
        <f aca="false">IF(S1138=R1138,"Yes","No")</f>
        <v>Yes</v>
      </c>
    </row>
    <row r="1139" customFormat="false" ht="15" hidden="false" customHeight="false" outlineLevel="0" collapsed="false">
      <c r="A1139" s="15" t="n">
        <v>1636</v>
      </c>
      <c r="B1139" s="16" t="n">
        <v>3.62779321430552</v>
      </c>
      <c r="C1139" s="15" t="n">
        <v>230</v>
      </c>
      <c r="D1139" s="15" t="n">
        <v>300</v>
      </c>
      <c r="E1139" s="15" t="n">
        <v>20</v>
      </c>
      <c r="F1139" s="16" t="n">
        <v>0.731533308458238</v>
      </c>
      <c r="G1139" s="17" t="s">
        <v>102</v>
      </c>
      <c r="H1139" s="18" t="n">
        <v>0.1</v>
      </c>
      <c r="I1139" s="18" t="n">
        <v>1</v>
      </c>
      <c r="J1139" s="19" t="n">
        <v>0.891124948279437</v>
      </c>
      <c r="K1139" s="19" t="n">
        <v>0.597237936625356</v>
      </c>
      <c r="L1139" s="16" t="n">
        <v>15.1790511058808</v>
      </c>
      <c r="M1139" s="19" t="n">
        <v>0.937862272405112</v>
      </c>
      <c r="N1139" s="19" t="n">
        <v>2.53161201796202</v>
      </c>
      <c r="O1139" s="19" t="n">
        <v>0.891124948279437</v>
      </c>
      <c r="P1139" s="19" t="n">
        <v>0.372548870520318</v>
      </c>
      <c r="Q1139" s="17" t="s">
        <v>30</v>
      </c>
      <c r="R1139" s="5" t="str">
        <f aca="false">IF(OR(Q1139="Steel plate",Q1139="Concrete jacket"),"Steel plate or jacket",Q1139)</f>
        <v>Seal cracks</v>
      </c>
      <c r="S1139" s="5" t="str">
        <f aca="false">IF(O1139&lt;='Tree rules'!$C$4,IF(N1139&lt;='Tree rules'!$C$5,IF(P1139&lt;='Tree rules'!$C$7,"Monitor","Polymer laminate"),IF(P1139&lt;='Tree rules'!$C$8,"Seal cracks","Polymer laminate")),IF(O1139&lt;='Tree rules'!$C$6,IF(P1139&lt;='Tree rules'!$C$9,"Polymer laminate","Steel plate or jacket"),IF(L1139&lt;='Tree rules'!$C$10,"Steel plate or jacket","Polymer laminate")))</f>
        <v>Seal cracks</v>
      </c>
      <c r="T1139" s="5" t="str">
        <f aca="false">IF(S1139=R1139,"Yes","No")</f>
        <v>Yes</v>
      </c>
    </row>
    <row r="1140" customFormat="false" ht="15" hidden="false" customHeight="false" outlineLevel="0" collapsed="false">
      <c r="A1140" s="15" t="n">
        <v>1640</v>
      </c>
      <c r="B1140" s="16" t="n">
        <v>6.94936260165985</v>
      </c>
      <c r="C1140" s="15" t="n">
        <v>300</v>
      </c>
      <c r="D1140" s="15" t="n">
        <v>700</v>
      </c>
      <c r="E1140" s="15" t="n">
        <v>25</v>
      </c>
      <c r="F1140" s="16" t="n">
        <v>0.614868286941122</v>
      </c>
      <c r="G1140" s="17" t="s">
        <v>103</v>
      </c>
      <c r="H1140" s="18" t="n">
        <v>0.2</v>
      </c>
      <c r="I1140" s="18" t="n">
        <v>1</v>
      </c>
      <c r="J1140" s="19" t="n">
        <v>0.866731253239045</v>
      </c>
      <c r="K1140" s="19" t="n">
        <v>0.478659748383459</v>
      </c>
      <c r="L1140" s="16" t="n">
        <v>10.6259366997857</v>
      </c>
      <c r="M1140" s="19" t="n">
        <v>0.283962645759342</v>
      </c>
      <c r="N1140" s="19" t="n">
        <v>0.849336332194436</v>
      </c>
      <c r="O1140" s="19" t="n">
        <v>0.866731253239045</v>
      </c>
      <c r="P1140" s="19" t="n">
        <v>0.895410480468949</v>
      </c>
      <c r="Q1140" s="17" t="s">
        <v>29</v>
      </c>
      <c r="R1140" s="5" t="str">
        <f aca="false">IF(OR(Q1140="Steel plate",Q1140="Concrete jacket"),"Steel plate or jacket",Q1140)</f>
        <v>Monitor</v>
      </c>
      <c r="S1140" s="5" t="str">
        <f aca="false">IF(O1140&lt;='Tree rules'!$C$4,IF(N1140&lt;='Tree rules'!$C$5,IF(P1140&lt;='Tree rules'!$C$7,"Monitor","Polymer laminate"),IF(P1140&lt;='Tree rules'!$C$8,"Seal cracks","Polymer laminate")),IF(O1140&lt;='Tree rules'!$C$6,IF(P1140&lt;='Tree rules'!$C$9,"Polymer laminate","Steel plate or jacket"),IF(L1140&lt;='Tree rules'!$C$10,"Steel plate or jacket","Polymer laminate")))</f>
        <v>Monitor</v>
      </c>
      <c r="T1140" s="5" t="str">
        <f aca="false">IF(S1140=R1140,"Yes","No")</f>
        <v>Yes</v>
      </c>
    </row>
    <row r="1141" customFormat="false" ht="15" hidden="false" customHeight="false" outlineLevel="0" collapsed="false">
      <c r="A1141" s="15" t="n">
        <v>1641</v>
      </c>
      <c r="B1141" s="16" t="n">
        <v>5.57114150876232</v>
      </c>
      <c r="C1141" s="15" t="n">
        <v>300</v>
      </c>
      <c r="D1141" s="15" t="n">
        <v>550</v>
      </c>
      <c r="E1141" s="15" t="n">
        <v>25</v>
      </c>
      <c r="F1141" s="16" t="n">
        <v>0.834420359519201</v>
      </c>
      <c r="G1141" s="17" t="s">
        <v>101</v>
      </c>
      <c r="H1141" s="18" t="n">
        <v>0.3</v>
      </c>
      <c r="I1141" s="18" t="n">
        <v>1.5</v>
      </c>
      <c r="J1141" s="19" t="n">
        <v>0.889318654008784</v>
      </c>
      <c r="K1141" s="19" t="n">
        <v>0.62206986305661</v>
      </c>
      <c r="L1141" s="16" t="n">
        <v>11.0978914517178</v>
      </c>
      <c r="M1141" s="19" t="n">
        <v>0.788993034405986</v>
      </c>
      <c r="N1141" s="19" t="n">
        <v>0.711889787415599</v>
      </c>
      <c r="O1141" s="19" t="n">
        <v>1.05736881435671</v>
      </c>
      <c r="P1141" s="19" t="n">
        <v>0.538286889245874</v>
      </c>
      <c r="Q1141" s="17" t="s">
        <v>31</v>
      </c>
      <c r="R1141" s="5" t="str">
        <f aca="false">IF(OR(Q1141="Steel plate",Q1141="Concrete jacket"),"Steel plate or jacket",Q1141)</f>
        <v>Polymer laminate</v>
      </c>
      <c r="S1141" s="5" t="str">
        <f aca="false">IF(O1141&lt;='Tree rules'!$C$4,IF(N1141&lt;='Tree rules'!$C$5,IF(P1141&lt;='Tree rules'!$C$7,"Monitor","Polymer laminate"),IF(P1141&lt;='Tree rules'!$C$8,"Seal cracks","Polymer laminate")),IF(O1141&lt;='Tree rules'!$C$6,IF(P1141&lt;='Tree rules'!$C$9,"Polymer laminate","Steel plate or jacket"),IF(L1141&lt;='Tree rules'!$C$10,"Steel plate or jacket","Polymer laminate")))</f>
        <v>Polymer laminate</v>
      </c>
      <c r="T1141" s="5" t="str">
        <f aca="false">IF(S1141=R1141,"Yes","No")</f>
        <v>Yes</v>
      </c>
    </row>
    <row r="1142" customFormat="false" ht="15" hidden="false" customHeight="false" outlineLevel="0" collapsed="false">
      <c r="A1142" s="15" t="n">
        <v>1642</v>
      </c>
      <c r="B1142" s="16" t="n">
        <v>6.85125615578183</v>
      </c>
      <c r="C1142" s="15" t="n">
        <v>300</v>
      </c>
      <c r="D1142" s="15" t="n">
        <v>675</v>
      </c>
      <c r="E1142" s="15" t="n">
        <v>30</v>
      </c>
      <c r="F1142" s="16" t="n">
        <v>0.668068613203571</v>
      </c>
      <c r="G1142" s="17" t="s">
        <v>103</v>
      </c>
      <c r="H1142" s="18" t="n">
        <v>0.2</v>
      </c>
      <c r="I1142" s="18" t="n">
        <v>2</v>
      </c>
      <c r="J1142" s="19" t="n">
        <v>0.861431002324518</v>
      </c>
      <c r="K1142" s="19" t="n">
        <v>0.501794677653223</v>
      </c>
      <c r="L1142" s="16" t="n">
        <v>10.9270433106568</v>
      </c>
      <c r="M1142" s="19" t="n">
        <v>0.455675626407539</v>
      </c>
      <c r="N1142" s="19" t="n">
        <v>1.40052251614912</v>
      </c>
      <c r="O1142" s="19" t="n">
        <v>1.29060051251711</v>
      </c>
      <c r="P1142" s="19" t="n">
        <v>0.745811244056849</v>
      </c>
      <c r="Q1142" s="17" t="s">
        <v>31</v>
      </c>
      <c r="R1142" s="5" t="str">
        <f aca="false">IF(OR(Q1142="Steel plate",Q1142="Concrete jacket"),"Steel plate or jacket",Q1142)</f>
        <v>Polymer laminate</v>
      </c>
      <c r="S1142" s="5" t="str">
        <f aca="false">IF(O1142&lt;='Tree rules'!$C$4,IF(N1142&lt;='Tree rules'!$C$5,IF(P1142&lt;='Tree rules'!$C$7,"Monitor","Polymer laminate"),IF(P1142&lt;='Tree rules'!$C$8,"Seal cracks","Polymer laminate")),IF(O1142&lt;='Tree rules'!$C$6,IF(P1142&lt;='Tree rules'!$C$9,"Polymer laminate","Steel plate or jacket"),IF(L1142&lt;='Tree rules'!$C$10,"Steel plate or jacket","Polymer laminate")))</f>
        <v>Polymer laminate</v>
      </c>
      <c r="T1142" s="5" t="str">
        <f aca="false">IF(S1142=R1142,"Yes","No")</f>
        <v>Yes</v>
      </c>
    </row>
    <row r="1143" customFormat="false" ht="15" hidden="false" customHeight="false" outlineLevel="0" collapsed="false">
      <c r="A1143" s="15" t="n">
        <v>1643</v>
      </c>
      <c r="B1143" s="16" t="n">
        <v>4.72066048037654</v>
      </c>
      <c r="C1143" s="15" t="n">
        <v>230</v>
      </c>
      <c r="D1143" s="15" t="n">
        <v>450</v>
      </c>
      <c r="E1143" s="15" t="n">
        <v>25</v>
      </c>
      <c r="F1143" s="16" t="n">
        <v>0.649145274956135</v>
      </c>
      <c r="G1143" s="17" t="s">
        <v>103</v>
      </c>
      <c r="H1143" s="18" t="n">
        <v>0.2</v>
      </c>
      <c r="I1143" s="18" t="n">
        <v>1</v>
      </c>
      <c r="J1143" s="19" t="n">
        <v>0.877441403539197</v>
      </c>
      <c r="K1143" s="19" t="n">
        <v>0.45354424011741</v>
      </c>
      <c r="L1143" s="16" t="n">
        <v>11.6848031692489</v>
      </c>
      <c r="M1143" s="19" t="n">
        <v>0.908113212898156</v>
      </c>
      <c r="N1143" s="19" t="n">
        <v>0.850813248256335</v>
      </c>
      <c r="O1143" s="19" t="n">
        <v>0.877441403539197</v>
      </c>
      <c r="P1143" s="19" t="n">
        <v>0.314041440588727</v>
      </c>
      <c r="Q1143" s="17" t="s">
        <v>29</v>
      </c>
      <c r="R1143" s="5" t="str">
        <f aca="false">IF(OR(Q1143="Steel plate",Q1143="Concrete jacket"),"Steel plate or jacket",Q1143)</f>
        <v>Monitor</v>
      </c>
      <c r="S1143" s="5" t="str">
        <f aca="false">IF(O1143&lt;='Tree rules'!$C$4,IF(N1143&lt;='Tree rules'!$C$5,IF(P1143&lt;='Tree rules'!$C$7,"Monitor","Polymer laminate"),IF(P1143&lt;='Tree rules'!$C$8,"Seal cracks","Polymer laminate")),IF(O1143&lt;='Tree rules'!$C$6,IF(P1143&lt;='Tree rules'!$C$9,"Polymer laminate","Steel plate or jacket"),IF(L1143&lt;='Tree rules'!$C$10,"Steel plate or jacket","Polymer laminate")))</f>
        <v>Monitor</v>
      </c>
      <c r="T1143" s="5" t="str">
        <f aca="false">IF(S1143=R1143,"Yes","No")</f>
        <v>Yes</v>
      </c>
    </row>
    <row r="1144" customFormat="false" ht="15" hidden="false" customHeight="false" outlineLevel="0" collapsed="false">
      <c r="A1144" s="15" t="n">
        <v>1646</v>
      </c>
      <c r="B1144" s="16" t="n">
        <v>3.46985152076911</v>
      </c>
      <c r="C1144" s="15" t="n">
        <v>300</v>
      </c>
      <c r="D1144" s="15" t="n">
        <v>300</v>
      </c>
      <c r="E1144" s="15" t="n">
        <v>30</v>
      </c>
      <c r="F1144" s="16" t="n">
        <v>0.736310778185108</v>
      </c>
      <c r="G1144" s="17" t="s">
        <v>103</v>
      </c>
      <c r="H1144" s="18" t="n">
        <v>0.2</v>
      </c>
      <c r="I1144" s="18" t="n">
        <v>1.5</v>
      </c>
      <c r="J1144" s="19" t="n">
        <v>0.87002344011867</v>
      </c>
      <c r="K1144" s="19" t="n">
        <v>0.598788649584414</v>
      </c>
      <c r="L1144" s="16" t="n">
        <v>13.5541075030043</v>
      </c>
      <c r="M1144" s="19" t="n">
        <v>0.899641280072294</v>
      </c>
      <c r="N1144" s="19" t="n">
        <v>1.02583470488546</v>
      </c>
      <c r="O1144" s="19" t="n">
        <v>1.04455507977028</v>
      </c>
      <c r="P1144" s="19" t="n">
        <v>0.401430958165184</v>
      </c>
      <c r="Q1144" s="17" t="s">
        <v>31</v>
      </c>
      <c r="R1144" s="5" t="str">
        <f aca="false">IF(OR(Q1144="Steel plate",Q1144="Concrete jacket"),"Steel plate or jacket",Q1144)</f>
        <v>Polymer laminate</v>
      </c>
      <c r="S1144" s="5" t="str">
        <f aca="false">IF(O1144&lt;='Tree rules'!$C$4,IF(N1144&lt;='Tree rules'!$C$5,IF(P1144&lt;='Tree rules'!$C$7,"Monitor","Polymer laminate"),IF(P1144&lt;='Tree rules'!$C$8,"Seal cracks","Polymer laminate")),IF(O1144&lt;='Tree rules'!$C$6,IF(P1144&lt;='Tree rules'!$C$9,"Polymer laminate","Steel plate or jacket"),IF(L1144&lt;='Tree rules'!$C$10,"Steel plate or jacket","Polymer laminate")))</f>
        <v>Polymer laminate</v>
      </c>
      <c r="T1144" s="5" t="str">
        <f aca="false">IF(S1144=R1144,"Yes","No")</f>
        <v>Yes</v>
      </c>
    </row>
    <row r="1145" customFormat="false" ht="15" hidden="false" customHeight="false" outlineLevel="0" collapsed="false">
      <c r="A1145" s="15" t="n">
        <v>1647</v>
      </c>
      <c r="B1145" s="16" t="n">
        <v>4.33383433712557</v>
      </c>
      <c r="C1145" s="15" t="n">
        <v>300</v>
      </c>
      <c r="D1145" s="15" t="n">
        <v>400</v>
      </c>
      <c r="E1145" s="15" t="n">
        <v>20</v>
      </c>
      <c r="F1145" s="16" t="n">
        <v>0.567971553191375</v>
      </c>
      <c r="G1145" s="17" t="s">
        <v>103</v>
      </c>
      <c r="H1145" s="18" t="n">
        <v>0.2</v>
      </c>
      <c r="I1145" s="18" t="n">
        <v>1</v>
      </c>
      <c r="J1145" s="19" t="n">
        <v>0.877194793101046</v>
      </c>
      <c r="K1145" s="19" t="n">
        <v>0.489836715721572</v>
      </c>
      <c r="L1145" s="16" t="n">
        <v>12.2424698788858</v>
      </c>
      <c r="M1145" s="19" t="n">
        <v>0.528725913160436</v>
      </c>
      <c r="N1145" s="19" t="n">
        <v>1.07449216004646</v>
      </c>
      <c r="O1145" s="19" t="n">
        <v>0.877194793101046</v>
      </c>
      <c r="P1145" s="19" t="n">
        <v>0.511886011752105</v>
      </c>
      <c r="Q1145" s="17" t="s">
        <v>30</v>
      </c>
      <c r="R1145" s="5" t="str">
        <f aca="false">IF(OR(Q1145="Steel plate",Q1145="Concrete jacket"),"Steel plate or jacket",Q1145)</f>
        <v>Seal cracks</v>
      </c>
      <c r="S1145" s="5" t="str">
        <f aca="false">IF(O1145&lt;='Tree rules'!$C$4,IF(N1145&lt;='Tree rules'!$C$5,IF(P1145&lt;='Tree rules'!$C$7,"Monitor","Polymer laminate"),IF(P1145&lt;='Tree rules'!$C$8,"Seal cracks","Polymer laminate")),IF(O1145&lt;='Tree rules'!$C$6,IF(P1145&lt;='Tree rules'!$C$9,"Polymer laminate","Steel plate or jacket"),IF(L1145&lt;='Tree rules'!$C$10,"Steel plate or jacket","Polymer laminate")))</f>
        <v>Seal cracks</v>
      </c>
      <c r="T1145" s="5" t="str">
        <f aca="false">IF(S1145=R1145,"Yes","No")</f>
        <v>Yes</v>
      </c>
    </row>
    <row r="1146" customFormat="false" ht="15" hidden="false" customHeight="false" outlineLevel="0" collapsed="false">
      <c r="A1146" s="15" t="n">
        <v>1648</v>
      </c>
      <c r="B1146" s="16" t="n">
        <v>5.19500517112517</v>
      </c>
      <c r="C1146" s="15" t="n">
        <v>300</v>
      </c>
      <c r="D1146" s="15" t="n">
        <v>425</v>
      </c>
      <c r="E1146" s="15" t="n">
        <v>20</v>
      </c>
      <c r="F1146" s="16" t="n">
        <v>0.707341881547042</v>
      </c>
      <c r="G1146" s="17" t="s">
        <v>103</v>
      </c>
      <c r="H1146" s="18" t="n">
        <v>0.2</v>
      </c>
      <c r="I1146" s="18" t="n">
        <v>2</v>
      </c>
      <c r="J1146" s="19" t="n">
        <v>0.866009320366724</v>
      </c>
      <c r="K1146" s="19" t="n">
        <v>0.507368616381387</v>
      </c>
      <c r="L1146" s="16" t="n">
        <v>13.7071376546838</v>
      </c>
      <c r="M1146" s="19" t="n">
        <v>0.374454195614229</v>
      </c>
      <c r="N1146" s="19" t="n">
        <v>1.43836295196958</v>
      </c>
      <c r="O1146" s="19" t="n">
        <v>1.2926326900856</v>
      </c>
      <c r="P1146" s="19" t="n">
        <v>1.21251801434988</v>
      </c>
      <c r="Q1146" s="17" t="s">
        <v>31</v>
      </c>
      <c r="R1146" s="5" t="str">
        <f aca="false">IF(OR(Q1146="Steel plate",Q1146="Concrete jacket"),"Steel plate or jacket",Q1146)</f>
        <v>Polymer laminate</v>
      </c>
      <c r="S1146" s="5" t="str">
        <f aca="false">IF(O1146&lt;='Tree rules'!$C$4,IF(N1146&lt;='Tree rules'!$C$5,IF(P1146&lt;='Tree rules'!$C$7,"Monitor","Polymer laminate"),IF(P1146&lt;='Tree rules'!$C$8,"Seal cracks","Polymer laminate")),IF(O1146&lt;='Tree rules'!$C$6,IF(P1146&lt;='Tree rules'!$C$9,"Polymer laminate","Steel plate or jacket"),IF(L1146&lt;='Tree rules'!$C$10,"Steel plate or jacket","Polymer laminate")))</f>
        <v>Steel plate or jacket</v>
      </c>
      <c r="T1146" s="5" t="str">
        <f aca="false">IF(S1146=R1146,"Yes","No")</f>
        <v>No</v>
      </c>
    </row>
    <row r="1147" customFormat="false" ht="15" hidden="false" customHeight="false" outlineLevel="0" collapsed="false">
      <c r="A1147" s="15" t="n">
        <v>1651</v>
      </c>
      <c r="B1147" s="16" t="n">
        <v>3.84338356285235</v>
      </c>
      <c r="C1147" s="15" t="n">
        <v>230</v>
      </c>
      <c r="D1147" s="15" t="n">
        <v>350</v>
      </c>
      <c r="E1147" s="15" t="n">
        <v>25</v>
      </c>
      <c r="F1147" s="16" t="n">
        <v>0.575119936583944</v>
      </c>
      <c r="G1147" s="17" t="s">
        <v>101</v>
      </c>
      <c r="H1147" s="18" t="n">
        <v>0.3</v>
      </c>
      <c r="I1147" s="18" t="n">
        <v>1</v>
      </c>
      <c r="J1147" s="19" t="n">
        <v>0.985988525440352</v>
      </c>
      <c r="K1147" s="19" t="n">
        <v>0.637731415424492</v>
      </c>
      <c r="L1147" s="16" t="n">
        <v>12.6427090883301</v>
      </c>
      <c r="M1147" s="19" t="n">
        <v>0.80580679190379</v>
      </c>
      <c r="N1147" s="19" t="n">
        <v>0.85472101857049</v>
      </c>
      <c r="O1147" s="19" t="n">
        <v>0.985988525440352</v>
      </c>
      <c r="P1147" s="19" t="n">
        <v>0.389655930688243</v>
      </c>
      <c r="Q1147" s="17" t="s">
        <v>29</v>
      </c>
      <c r="R1147" s="5" t="str">
        <f aca="false">IF(OR(Q1147="Steel plate",Q1147="Concrete jacket"),"Steel plate or jacket",Q1147)</f>
        <v>Monitor</v>
      </c>
      <c r="S1147" s="5" t="str">
        <f aca="false">IF(O1147&lt;='Tree rules'!$C$4,IF(N1147&lt;='Tree rules'!$C$5,IF(P1147&lt;='Tree rules'!$C$7,"Monitor","Polymer laminate"),IF(P1147&lt;='Tree rules'!$C$8,"Seal cracks","Polymer laminate")),IF(O1147&lt;='Tree rules'!$C$6,IF(P1147&lt;='Tree rules'!$C$9,"Polymer laminate","Steel plate or jacket"),IF(L1147&lt;='Tree rules'!$C$10,"Steel plate or jacket","Polymer laminate")))</f>
        <v>Monitor</v>
      </c>
      <c r="T1147" s="5" t="str">
        <f aca="false">IF(S1147=R1147,"Yes","No")</f>
        <v>Yes</v>
      </c>
    </row>
    <row r="1148" customFormat="false" ht="15" hidden="false" customHeight="false" outlineLevel="0" collapsed="false">
      <c r="A1148" s="15" t="n">
        <v>1653</v>
      </c>
      <c r="B1148" s="16" t="n">
        <v>7.50387256103614</v>
      </c>
      <c r="C1148" s="15" t="n">
        <v>300</v>
      </c>
      <c r="D1148" s="15" t="n">
        <v>625</v>
      </c>
      <c r="E1148" s="15" t="n">
        <v>30</v>
      </c>
      <c r="F1148" s="16" t="n">
        <v>0.544470130604817</v>
      </c>
      <c r="G1148" s="17" t="s">
        <v>101</v>
      </c>
      <c r="H1148" s="18" t="n">
        <v>0.3</v>
      </c>
      <c r="I1148" s="18" t="n">
        <v>2</v>
      </c>
      <c r="J1148" s="19" t="n">
        <v>0.981510138564195</v>
      </c>
      <c r="K1148" s="19" t="n">
        <v>0.430830072149118</v>
      </c>
      <c r="L1148" s="16" t="n">
        <v>13.0049784420037</v>
      </c>
      <c r="M1148" s="19" t="n">
        <v>0.949886270960462</v>
      </c>
      <c r="N1148" s="19" t="n">
        <v>1.2167299091308</v>
      </c>
      <c r="O1148" s="19" t="n">
        <v>1.54015619331569</v>
      </c>
      <c r="P1148" s="19" t="n">
        <v>0.41841893252877</v>
      </c>
      <c r="Q1148" s="17" t="s">
        <v>104</v>
      </c>
      <c r="R1148" s="5" t="str">
        <f aca="false">IF(OR(Q1148="Steel plate",Q1148="Concrete jacket"),"Steel plate or jacket",Q1148)</f>
        <v>Steel plate or jacket</v>
      </c>
      <c r="S1148" s="5" t="str">
        <f aca="false">IF(O1148&lt;='Tree rules'!$C$4,IF(N1148&lt;='Tree rules'!$C$5,IF(P1148&lt;='Tree rules'!$C$7,"Monitor","Polymer laminate"),IF(P1148&lt;='Tree rules'!$C$8,"Seal cracks","Polymer laminate")),IF(O1148&lt;='Tree rules'!$C$6,IF(P1148&lt;='Tree rules'!$C$9,"Polymer laminate","Steel plate or jacket"),IF(L1148&lt;='Tree rules'!$C$10,"Steel plate or jacket","Polymer laminate")))</f>
        <v>Steel plate or jacket</v>
      </c>
      <c r="T1148" s="5" t="str">
        <f aca="false">IF(S1148=R1148,"Yes","No")</f>
        <v>Yes</v>
      </c>
    </row>
    <row r="1149" customFormat="false" ht="15" hidden="false" customHeight="false" outlineLevel="0" collapsed="false">
      <c r="A1149" s="15" t="n">
        <v>1654</v>
      </c>
      <c r="B1149" s="16" t="n">
        <v>3.75621981361799</v>
      </c>
      <c r="C1149" s="15" t="n">
        <v>230</v>
      </c>
      <c r="D1149" s="15" t="n">
        <v>325</v>
      </c>
      <c r="E1149" s="15" t="n">
        <v>30</v>
      </c>
      <c r="F1149" s="16" t="n">
        <v>0.626653981080713</v>
      </c>
      <c r="G1149" s="17" t="s">
        <v>101</v>
      </c>
      <c r="H1149" s="18" t="n">
        <v>0.3</v>
      </c>
      <c r="I1149" s="18" t="n">
        <v>2</v>
      </c>
      <c r="J1149" s="19" t="n">
        <v>0.993447918524193</v>
      </c>
      <c r="K1149" s="19" t="n">
        <v>0.505022613014425</v>
      </c>
      <c r="L1149" s="16" t="n">
        <v>13.4631534538279</v>
      </c>
      <c r="M1149" s="19" t="n">
        <v>0.294246688601074</v>
      </c>
      <c r="N1149" s="19" t="n">
        <v>1.4909556348567</v>
      </c>
      <c r="O1149" s="19" t="n">
        <v>1.48518217334156</v>
      </c>
      <c r="P1149" s="19" t="n">
        <v>1.19145533757925</v>
      </c>
      <c r="Q1149" s="17" t="s">
        <v>31</v>
      </c>
      <c r="R1149" s="5" t="str">
        <f aca="false">IF(OR(Q1149="Steel plate",Q1149="Concrete jacket"),"Steel plate or jacket",Q1149)</f>
        <v>Polymer laminate</v>
      </c>
      <c r="S1149" s="5" t="str">
        <f aca="false">IF(O1149&lt;='Tree rules'!$C$4,IF(N1149&lt;='Tree rules'!$C$5,IF(P1149&lt;='Tree rules'!$C$7,"Monitor","Polymer laminate"),IF(P1149&lt;='Tree rules'!$C$8,"Seal cracks","Polymer laminate")),IF(O1149&lt;='Tree rules'!$C$6,IF(P1149&lt;='Tree rules'!$C$9,"Polymer laminate","Steel plate or jacket"),IF(L1149&lt;='Tree rules'!$C$10,"Steel plate or jacket","Polymer laminate")))</f>
        <v>Polymer laminate</v>
      </c>
      <c r="T1149" s="5" t="str">
        <f aca="false">IF(S1149=R1149,"Yes","No")</f>
        <v>Yes</v>
      </c>
    </row>
    <row r="1150" customFormat="false" ht="15" hidden="false" customHeight="false" outlineLevel="0" collapsed="false">
      <c r="A1150" s="15" t="n">
        <v>1655</v>
      </c>
      <c r="B1150" s="16" t="n">
        <v>4.93877796475</v>
      </c>
      <c r="C1150" s="15" t="n">
        <v>300</v>
      </c>
      <c r="D1150" s="15" t="n">
        <v>450</v>
      </c>
      <c r="E1150" s="15" t="n">
        <v>25</v>
      </c>
      <c r="F1150" s="16" t="n">
        <v>0.781490709848207</v>
      </c>
      <c r="G1150" s="17" t="s">
        <v>101</v>
      </c>
      <c r="H1150" s="18" t="n">
        <v>0.3</v>
      </c>
      <c r="I1150" s="18" t="n">
        <v>1</v>
      </c>
      <c r="J1150" s="19" t="n">
        <v>0.89321868259252</v>
      </c>
      <c r="K1150" s="19" t="n">
        <v>0.613950910042169</v>
      </c>
      <c r="L1150" s="16" t="n">
        <v>12.2855173252488</v>
      </c>
      <c r="M1150" s="19" t="n">
        <v>0.911252386320288</v>
      </c>
      <c r="N1150" s="19" t="n">
        <v>0.67650251658657</v>
      </c>
      <c r="O1150" s="19" t="n">
        <v>0.89321868259252</v>
      </c>
      <c r="P1150" s="19" t="n">
        <v>0.436041582971496</v>
      </c>
      <c r="Q1150" s="17" t="s">
        <v>29</v>
      </c>
      <c r="R1150" s="5" t="str">
        <f aca="false">IF(OR(Q1150="Steel plate",Q1150="Concrete jacket"),"Steel plate or jacket",Q1150)</f>
        <v>Monitor</v>
      </c>
      <c r="S1150" s="5" t="str">
        <f aca="false">IF(O1150&lt;='Tree rules'!$C$4,IF(N1150&lt;='Tree rules'!$C$5,IF(P1150&lt;='Tree rules'!$C$7,"Monitor","Polymer laminate"),IF(P1150&lt;='Tree rules'!$C$8,"Seal cracks","Polymer laminate")),IF(O1150&lt;='Tree rules'!$C$6,IF(P1150&lt;='Tree rules'!$C$9,"Polymer laminate","Steel plate or jacket"),IF(L1150&lt;='Tree rules'!$C$10,"Steel plate or jacket","Polymer laminate")))</f>
        <v>Monitor</v>
      </c>
      <c r="T1150" s="5" t="str">
        <f aca="false">IF(S1150=R1150,"Yes","No")</f>
        <v>Yes</v>
      </c>
    </row>
    <row r="1151" customFormat="false" ht="15" hidden="false" customHeight="false" outlineLevel="0" collapsed="false">
      <c r="A1151" s="15" t="n">
        <v>1656</v>
      </c>
      <c r="B1151" s="16" t="n">
        <v>5.45101448702773</v>
      </c>
      <c r="C1151" s="15" t="n">
        <v>300</v>
      </c>
      <c r="D1151" s="15" t="n">
        <v>525</v>
      </c>
      <c r="E1151" s="15" t="n">
        <v>30</v>
      </c>
      <c r="F1151" s="16" t="n">
        <v>0.878153082764443</v>
      </c>
      <c r="G1151" s="17" t="s">
        <v>103</v>
      </c>
      <c r="H1151" s="18" t="n">
        <v>0.2</v>
      </c>
      <c r="I1151" s="18" t="n">
        <v>1</v>
      </c>
      <c r="J1151" s="19" t="n">
        <v>0.859384857307336</v>
      </c>
      <c r="K1151" s="19" t="n">
        <v>0.598366352801879</v>
      </c>
      <c r="L1151" s="16" t="n">
        <v>11.4277033271022</v>
      </c>
      <c r="M1151" s="19" t="n">
        <v>0.917966704967976</v>
      </c>
      <c r="N1151" s="19" t="n">
        <v>0.847879070359048</v>
      </c>
      <c r="O1151" s="19" t="n">
        <v>0.859384857307336</v>
      </c>
      <c r="P1151" s="19" t="n">
        <v>0.417744936543664</v>
      </c>
      <c r="Q1151" s="17" t="s">
        <v>29</v>
      </c>
      <c r="R1151" s="5" t="str">
        <f aca="false">IF(OR(Q1151="Steel plate",Q1151="Concrete jacket"),"Steel plate or jacket",Q1151)</f>
        <v>Monitor</v>
      </c>
      <c r="S1151" s="5" t="str">
        <f aca="false">IF(O1151&lt;='Tree rules'!$C$4,IF(N1151&lt;='Tree rules'!$C$5,IF(P1151&lt;='Tree rules'!$C$7,"Monitor","Polymer laminate"),IF(P1151&lt;='Tree rules'!$C$8,"Seal cracks","Polymer laminate")),IF(O1151&lt;='Tree rules'!$C$6,IF(P1151&lt;='Tree rules'!$C$9,"Polymer laminate","Steel plate or jacket"),IF(L1151&lt;='Tree rules'!$C$10,"Steel plate or jacket","Polymer laminate")))</f>
        <v>Monitor</v>
      </c>
      <c r="T1151" s="5" t="str">
        <f aca="false">IF(S1151=R1151,"Yes","No")</f>
        <v>Yes</v>
      </c>
    </row>
    <row r="1152" customFormat="false" ht="15" hidden="false" customHeight="false" outlineLevel="0" collapsed="false">
      <c r="A1152" s="15" t="n">
        <v>1662</v>
      </c>
      <c r="B1152" s="16" t="n">
        <v>4.47812603151173</v>
      </c>
      <c r="C1152" s="15" t="n">
        <v>300</v>
      </c>
      <c r="D1152" s="15" t="n">
        <v>400</v>
      </c>
      <c r="E1152" s="15" t="n">
        <v>30</v>
      </c>
      <c r="F1152" s="16" t="n">
        <v>0.757295404255167</v>
      </c>
      <c r="G1152" s="17" t="s">
        <v>103</v>
      </c>
      <c r="H1152" s="18" t="n">
        <v>0.2</v>
      </c>
      <c r="I1152" s="18" t="n">
        <v>2</v>
      </c>
      <c r="J1152" s="19" t="n">
        <v>0.860592524790988</v>
      </c>
      <c r="K1152" s="19" t="n">
        <v>0.516765497967992</v>
      </c>
      <c r="L1152" s="16" t="n">
        <v>12.6500735353439</v>
      </c>
      <c r="M1152" s="19" t="n">
        <v>0.539325203270014</v>
      </c>
      <c r="N1152" s="19" t="n">
        <v>1.42480222728927</v>
      </c>
      <c r="O1152" s="19" t="n">
        <v>1.27646052496083</v>
      </c>
      <c r="P1152" s="19" t="n">
        <v>0.716463379667926</v>
      </c>
      <c r="Q1152" s="17" t="s">
        <v>31</v>
      </c>
      <c r="R1152" s="5" t="str">
        <f aca="false">IF(OR(Q1152="Steel plate",Q1152="Concrete jacket"),"Steel plate or jacket",Q1152)</f>
        <v>Polymer laminate</v>
      </c>
      <c r="S1152" s="5" t="str">
        <f aca="false">IF(O1152&lt;='Tree rules'!$C$4,IF(N1152&lt;='Tree rules'!$C$5,IF(P1152&lt;='Tree rules'!$C$7,"Monitor","Polymer laminate"),IF(P1152&lt;='Tree rules'!$C$8,"Seal cracks","Polymer laminate")),IF(O1152&lt;='Tree rules'!$C$6,IF(P1152&lt;='Tree rules'!$C$9,"Polymer laminate","Steel plate or jacket"),IF(L1152&lt;='Tree rules'!$C$10,"Steel plate or jacket","Polymer laminate")))</f>
        <v>Polymer laminate</v>
      </c>
      <c r="T1152" s="5" t="str">
        <f aca="false">IF(S1152=R1152,"Yes","No")</f>
        <v>Yes</v>
      </c>
    </row>
    <row r="1153" customFormat="false" ht="15" hidden="false" customHeight="false" outlineLevel="0" collapsed="false">
      <c r="A1153" s="15" t="n">
        <v>1663</v>
      </c>
      <c r="B1153" s="16" t="n">
        <v>3.60741484890838</v>
      </c>
      <c r="C1153" s="15" t="n">
        <v>230</v>
      </c>
      <c r="D1153" s="15" t="n">
        <v>300</v>
      </c>
      <c r="E1153" s="15" t="n">
        <v>30</v>
      </c>
      <c r="F1153" s="16" t="n">
        <v>0.688332522525665</v>
      </c>
      <c r="G1153" s="17" t="s">
        <v>103</v>
      </c>
      <c r="H1153" s="18" t="n">
        <v>0.2</v>
      </c>
      <c r="I1153" s="18" t="n">
        <v>1</v>
      </c>
      <c r="J1153" s="19" t="n">
        <v>0.933853651582859</v>
      </c>
      <c r="K1153" s="19" t="n">
        <v>0.488998653454947</v>
      </c>
      <c r="L1153" s="16" t="n">
        <v>14.2024206649936</v>
      </c>
      <c r="M1153" s="19" t="n">
        <v>0.419855469214911</v>
      </c>
      <c r="N1153" s="19" t="n">
        <v>1.35152842493545</v>
      </c>
      <c r="O1153" s="19" t="n">
        <v>0.933853651582859</v>
      </c>
      <c r="P1153" s="19" t="n">
        <v>0.687341626187148</v>
      </c>
      <c r="Q1153" s="17" t="s">
        <v>30</v>
      </c>
      <c r="R1153" s="5" t="str">
        <f aca="false">IF(OR(Q1153="Steel plate",Q1153="Concrete jacket"),"Steel plate or jacket",Q1153)</f>
        <v>Seal cracks</v>
      </c>
      <c r="S1153" s="5" t="str">
        <f aca="false">IF(O1153&lt;='Tree rules'!$C$4,IF(N1153&lt;='Tree rules'!$C$5,IF(P1153&lt;='Tree rules'!$C$7,"Monitor","Polymer laminate"),IF(P1153&lt;='Tree rules'!$C$8,"Seal cracks","Polymer laminate")),IF(O1153&lt;='Tree rules'!$C$6,IF(P1153&lt;='Tree rules'!$C$9,"Polymer laminate","Steel plate or jacket"),IF(L1153&lt;='Tree rules'!$C$10,"Steel plate or jacket","Polymer laminate")))</f>
        <v>Seal cracks</v>
      </c>
      <c r="T1153" s="5" t="str">
        <f aca="false">IF(S1153=R1153,"Yes","No")</f>
        <v>Yes</v>
      </c>
    </row>
    <row r="1154" customFormat="false" ht="15" hidden="false" customHeight="false" outlineLevel="0" collapsed="false">
      <c r="A1154" s="15" t="n">
        <v>1664</v>
      </c>
      <c r="B1154" s="16" t="n">
        <v>3.6853634131939</v>
      </c>
      <c r="C1154" s="15" t="n">
        <v>230</v>
      </c>
      <c r="D1154" s="15" t="n">
        <v>350</v>
      </c>
      <c r="E1154" s="15" t="n">
        <v>30</v>
      </c>
      <c r="F1154" s="16" t="n">
        <v>0.862679904875916</v>
      </c>
      <c r="G1154" s="17" t="s">
        <v>103</v>
      </c>
      <c r="H1154" s="18" t="n">
        <v>0.2</v>
      </c>
      <c r="I1154" s="18" t="n">
        <v>1</v>
      </c>
      <c r="J1154" s="19" t="n">
        <v>0.894476161072859</v>
      </c>
      <c r="K1154" s="19" t="n">
        <v>0.64480389497831</v>
      </c>
      <c r="L1154" s="16" t="n">
        <v>12.1229059644536</v>
      </c>
      <c r="M1154" s="19" t="n">
        <v>0.932802204810582</v>
      </c>
      <c r="N1154" s="19" t="n">
        <v>0.918690887295731</v>
      </c>
      <c r="O1154" s="19" t="n">
        <v>0.894476161072859</v>
      </c>
      <c r="P1154" s="19" t="n">
        <v>0.403445061082612</v>
      </c>
      <c r="Q1154" s="17" t="s">
        <v>29</v>
      </c>
      <c r="R1154" s="5" t="str">
        <f aca="false">IF(OR(Q1154="Steel plate",Q1154="Concrete jacket"),"Steel plate or jacket",Q1154)</f>
        <v>Monitor</v>
      </c>
      <c r="S1154" s="5" t="str">
        <f aca="false">IF(O1154&lt;='Tree rules'!$C$4,IF(N1154&lt;='Tree rules'!$C$5,IF(P1154&lt;='Tree rules'!$C$7,"Monitor","Polymer laminate"),IF(P1154&lt;='Tree rules'!$C$8,"Seal cracks","Polymer laminate")),IF(O1154&lt;='Tree rules'!$C$6,IF(P1154&lt;='Tree rules'!$C$9,"Polymer laminate","Steel plate or jacket"),IF(L1154&lt;='Tree rules'!$C$10,"Steel plate or jacket","Polymer laminate")))</f>
        <v>Monitor</v>
      </c>
      <c r="T1154" s="5" t="str">
        <f aca="false">IF(S1154=R1154,"Yes","No")</f>
        <v>Yes</v>
      </c>
    </row>
    <row r="1155" customFormat="false" ht="15" hidden="false" customHeight="false" outlineLevel="0" collapsed="false">
      <c r="A1155" s="15" t="n">
        <v>1666</v>
      </c>
      <c r="B1155" s="16" t="n">
        <v>4.67587630771342</v>
      </c>
      <c r="C1155" s="15" t="n">
        <v>230</v>
      </c>
      <c r="D1155" s="15" t="n">
        <v>450</v>
      </c>
      <c r="E1155" s="15" t="n">
        <v>30</v>
      </c>
      <c r="F1155" s="16" t="n">
        <v>0.679557138998441</v>
      </c>
      <c r="G1155" s="17" t="s">
        <v>101</v>
      </c>
      <c r="H1155" s="18" t="n">
        <v>0.3</v>
      </c>
      <c r="I1155" s="18" t="n">
        <v>1.5</v>
      </c>
      <c r="J1155" s="19" t="n">
        <v>0.929784917975493</v>
      </c>
      <c r="K1155" s="19" t="n">
        <v>0.542381284415024</v>
      </c>
      <c r="L1155" s="16" t="n">
        <v>11.6315331037647</v>
      </c>
      <c r="M1155" s="19" t="n">
        <v>0.459420226849009</v>
      </c>
      <c r="N1155" s="19" t="n">
        <v>1.11312021378576</v>
      </c>
      <c r="O1155" s="19" t="n">
        <v>1.14252840794261</v>
      </c>
      <c r="P1155" s="19" t="n">
        <v>0.702210375480911</v>
      </c>
      <c r="Q1155" s="17" t="s">
        <v>31</v>
      </c>
      <c r="R1155" s="5" t="str">
        <f aca="false">IF(OR(Q1155="Steel plate",Q1155="Concrete jacket"),"Steel plate or jacket",Q1155)</f>
        <v>Polymer laminate</v>
      </c>
      <c r="S1155" s="5" t="str">
        <f aca="false">IF(O1155&lt;='Tree rules'!$C$4,IF(N1155&lt;='Tree rules'!$C$5,IF(P1155&lt;='Tree rules'!$C$7,"Monitor","Polymer laminate"),IF(P1155&lt;='Tree rules'!$C$8,"Seal cracks","Polymer laminate")),IF(O1155&lt;='Tree rules'!$C$6,IF(P1155&lt;='Tree rules'!$C$9,"Polymer laminate","Steel plate or jacket"),IF(L1155&lt;='Tree rules'!$C$10,"Steel plate or jacket","Polymer laminate")))</f>
        <v>Polymer laminate</v>
      </c>
      <c r="T1155" s="5" t="str">
        <f aca="false">IF(S1155=R1155,"Yes","No")</f>
        <v>Yes</v>
      </c>
    </row>
    <row r="1156" customFormat="false" ht="15" hidden="false" customHeight="false" outlineLevel="0" collapsed="false">
      <c r="A1156" s="15" t="n">
        <v>1667</v>
      </c>
      <c r="B1156" s="16" t="n">
        <v>4.97440133625536</v>
      </c>
      <c r="C1156" s="15" t="n">
        <v>300</v>
      </c>
      <c r="D1156" s="15" t="n">
        <v>450</v>
      </c>
      <c r="E1156" s="15" t="n">
        <v>25</v>
      </c>
      <c r="F1156" s="16" t="n">
        <v>0.781490709848207</v>
      </c>
      <c r="G1156" s="17" t="s">
        <v>101</v>
      </c>
      <c r="H1156" s="18" t="n">
        <v>0.3</v>
      </c>
      <c r="I1156" s="18" t="n">
        <v>1.5</v>
      </c>
      <c r="J1156" s="19" t="n">
        <v>0.869433682724296</v>
      </c>
      <c r="K1156" s="19" t="n">
        <v>0.627890450504918</v>
      </c>
      <c r="L1156" s="16" t="n">
        <v>12.3741326772521</v>
      </c>
      <c r="M1156" s="19" t="n">
        <v>0.683747465148884</v>
      </c>
      <c r="N1156" s="19" t="n">
        <v>0.83370369803956</v>
      </c>
      <c r="O1156" s="19" t="n">
        <v>1.03119597072149</v>
      </c>
      <c r="P1156" s="19" t="n">
        <v>0.605781790316756</v>
      </c>
      <c r="Q1156" s="17" t="s">
        <v>31</v>
      </c>
      <c r="R1156" s="5" t="str">
        <f aca="false">IF(OR(Q1156="Steel plate",Q1156="Concrete jacket"),"Steel plate or jacket",Q1156)</f>
        <v>Polymer laminate</v>
      </c>
      <c r="S1156" s="5" t="str">
        <f aca="false">IF(O1156&lt;='Tree rules'!$C$4,IF(N1156&lt;='Tree rules'!$C$5,IF(P1156&lt;='Tree rules'!$C$7,"Monitor","Polymer laminate"),IF(P1156&lt;='Tree rules'!$C$8,"Seal cracks","Polymer laminate")),IF(O1156&lt;='Tree rules'!$C$6,IF(P1156&lt;='Tree rules'!$C$9,"Polymer laminate","Steel plate or jacket"),IF(L1156&lt;='Tree rules'!$C$10,"Steel plate or jacket","Polymer laminate")))</f>
        <v>Polymer laminate</v>
      </c>
      <c r="T1156" s="5" t="str">
        <f aca="false">IF(S1156=R1156,"Yes","No")</f>
        <v>Yes</v>
      </c>
    </row>
    <row r="1157" customFormat="false" ht="15" hidden="false" customHeight="false" outlineLevel="0" collapsed="false">
      <c r="A1157" s="15" t="n">
        <v>1668</v>
      </c>
      <c r="B1157" s="16" t="n">
        <v>3.28747302199776</v>
      </c>
      <c r="C1157" s="15" t="n">
        <v>300</v>
      </c>
      <c r="D1157" s="15" t="n">
        <v>300</v>
      </c>
      <c r="E1157" s="15" t="n">
        <v>25</v>
      </c>
      <c r="F1157" s="16" t="n">
        <v>0.791582400904515</v>
      </c>
      <c r="G1157" s="17" t="s">
        <v>101</v>
      </c>
      <c r="H1157" s="18" t="n">
        <v>0.3</v>
      </c>
      <c r="I1157" s="18" t="n">
        <v>2</v>
      </c>
      <c r="J1157" s="19" t="n">
        <v>0.932121432204923</v>
      </c>
      <c r="K1157" s="19" t="n">
        <v>0.448192577112507</v>
      </c>
      <c r="L1157" s="16" t="n">
        <v>12.9428071732195</v>
      </c>
      <c r="M1157" s="19" t="n">
        <v>0.940822967765151</v>
      </c>
      <c r="N1157" s="19" t="n">
        <v>1.17190250638256</v>
      </c>
      <c r="O1157" s="19" t="n">
        <v>1.44647295752812</v>
      </c>
      <c r="P1157" s="19" t="n">
        <v>0.452129143075497</v>
      </c>
      <c r="Q1157" s="17" t="s">
        <v>31</v>
      </c>
      <c r="R1157" s="5" t="str">
        <f aca="false">IF(OR(Q1157="Steel plate",Q1157="Concrete jacket"),"Steel plate or jacket",Q1157)</f>
        <v>Polymer laminate</v>
      </c>
      <c r="S1157" s="5" t="str">
        <f aca="false">IF(O1157&lt;='Tree rules'!$C$4,IF(N1157&lt;='Tree rules'!$C$5,IF(P1157&lt;='Tree rules'!$C$7,"Monitor","Polymer laminate"),IF(P1157&lt;='Tree rules'!$C$8,"Seal cracks","Polymer laminate")),IF(O1157&lt;='Tree rules'!$C$6,IF(P1157&lt;='Tree rules'!$C$9,"Polymer laminate","Steel plate or jacket"),IF(L1157&lt;='Tree rules'!$C$10,"Steel plate or jacket","Polymer laminate")))</f>
        <v>Steel plate or jacket</v>
      </c>
      <c r="T1157" s="5" t="str">
        <f aca="false">IF(S1157=R1157,"Yes","No")</f>
        <v>No</v>
      </c>
    </row>
    <row r="1158" customFormat="false" ht="15" hidden="false" customHeight="false" outlineLevel="0" collapsed="false">
      <c r="A1158" s="15" t="n">
        <v>1669</v>
      </c>
      <c r="B1158" s="16" t="n">
        <v>3.42324460205726</v>
      </c>
      <c r="C1158" s="15" t="n">
        <v>230</v>
      </c>
      <c r="D1158" s="15" t="n">
        <v>300</v>
      </c>
      <c r="E1158" s="15" t="n">
        <v>20</v>
      </c>
      <c r="F1158" s="16" t="n">
        <v>0.576243217710084</v>
      </c>
      <c r="G1158" s="17" t="s">
        <v>103</v>
      </c>
      <c r="H1158" s="18" t="n">
        <v>0.2</v>
      </c>
      <c r="I1158" s="18" t="n">
        <v>1</v>
      </c>
      <c r="J1158" s="19" t="n">
        <v>0.99608673319796</v>
      </c>
      <c r="K1158" s="19" t="n">
        <v>0.623104110303423</v>
      </c>
      <c r="L1158" s="16" t="n">
        <v>13.3720492267862</v>
      </c>
      <c r="M1158" s="19" t="n">
        <v>0.94598933515131</v>
      </c>
      <c r="N1158" s="19" t="n">
        <v>0.965564883006723</v>
      </c>
      <c r="O1158" s="19" t="n">
        <v>0.99608673319796</v>
      </c>
      <c r="P1158" s="19" t="n">
        <v>0.361134287548713</v>
      </c>
      <c r="Q1158" s="17" t="s">
        <v>29</v>
      </c>
      <c r="R1158" s="5" t="str">
        <f aca="false">IF(OR(Q1158="Steel plate",Q1158="Concrete jacket"),"Steel plate or jacket",Q1158)</f>
        <v>Monitor</v>
      </c>
      <c r="S1158" s="5" t="str">
        <f aca="false">IF(O1158&lt;='Tree rules'!$C$4,IF(N1158&lt;='Tree rules'!$C$5,IF(P1158&lt;='Tree rules'!$C$7,"Monitor","Polymer laminate"),IF(P1158&lt;='Tree rules'!$C$8,"Seal cracks","Polymer laminate")),IF(O1158&lt;='Tree rules'!$C$6,IF(P1158&lt;='Tree rules'!$C$9,"Polymer laminate","Steel plate or jacket"),IF(L1158&lt;='Tree rules'!$C$10,"Steel plate or jacket","Polymer laminate")))</f>
        <v>Monitor</v>
      </c>
      <c r="T1158" s="5" t="str">
        <f aca="false">IF(S1158=R1158,"Yes","No")</f>
        <v>Yes</v>
      </c>
    </row>
    <row r="1159" customFormat="false" ht="15" hidden="false" customHeight="false" outlineLevel="0" collapsed="false">
      <c r="A1159" s="15" t="n">
        <v>1672</v>
      </c>
      <c r="B1159" s="16" t="n">
        <v>6.07032341190473</v>
      </c>
      <c r="C1159" s="15" t="n">
        <v>300</v>
      </c>
      <c r="D1159" s="15" t="n">
        <v>525</v>
      </c>
      <c r="E1159" s="15" t="n">
        <v>30</v>
      </c>
      <c r="F1159" s="16" t="n">
        <v>0.699589178252424</v>
      </c>
      <c r="G1159" s="17" t="s">
        <v>101</v>
      </c>
      <c r="H1159" s="18" t="n">
        <v>0.3</v>
      </c>
      <c r="I1159" s="18" t="n">
        <v>1</v>
      </c>
      <c r="J1159" s="19" t="n">
        <v>0.89923538867356</v>
      </c>
      <c r="K1159" s="19" t="n">
        <v>0.54052840370171</v>
      </c>
      <c r="L1159" s="16" t="n">
        <v>12.6729090018888</v>
      </c>
      <c r="M1159" s="19" t="n">
        <v>0.795242146482722</v>
      </c>
      <c r="N1159" s="19" t="n">
        <v>0.561407126327431</v>
      </c>
      <c r="O1159" s="19" t="n">
        <v>0.89923538867356</v>
      </c>
      <c r="P1159" s="19" t="n">
        <v>0.443156817007924</v>
      </c>
      <c r="Q1159" s="17" t="s">
        <v>29</v>
      </c>
      <c r="R1159" s="5" t="str">
        <f aca="false">IF(OR(Q1159="Steel plate",Q1159="Concrete jacket"),"Steel plate or jacket",Q1159)</f>
        <v>Monitor</v>
      </c>
      <c r="S1159" s="5" t="str">
        <f aca="false">IF(O1159&lt;='Tree rules'!$C$4,IF(N1159&lt;='Tree rules'!$C$5,IF(P1159&lt;='Tree rules'!$C$7,"Monitor","Polymer laminate"),IF(P1159&lt;='Tree rules'!$C$8,"Seal cracks","Polymer laminate")),IF(O1159&lt;='Tree rules'!$C$6,IF(P1159&lt;='Tree rules'!$C$9,"Polymer laminate","Steel plate or jacket"),IF(L1159&lt;='Tree rules'!$C$10,"Steel plate or jacket","Polymer laminate")))</f>
        <v>Monitor</v>
      </c>
      <c r="T1159" s="5" t="str">
        <f aca="false">IF(S1159=R1159,"Yes","No")</f>
        <v>Yes</v>
      </c>
    </row>
    <row r="1160" customFormat="false" ht="15" hidden="false" customHeight="false" outlineLevel="0" collapsed="false">
      <c r="A1160" s="15" t="n">
        <v>1673</v>
      </c>
      <c r="B1160" s="16" t="n">
        <v>3.32171410473372</v>
      </c>
      <c r="C1160" s="15" t="n">
        <v>230</v>
      </c>
      <c r="D1160" s="15" t="n">
        <v>300</v>
      </c>
      <c r="E1160" s="15" t="n">
        <v>30</v>
      </c>
      <c r="F1160" s="16" t="n">
        <v>0.612108978148471</v>
      </c>
      <c r="G1160" s="17" t="s">
        <v>102</v>
      </c>
      <c r="H1160" s="18" t="n">
        <v>0.1</v>
      </c>
      <c r="I1160" s="18" t="n">
        <v>1</v>
      </c>
      <c r="J1160" s="19" t="n">
        <v>0.931121803396779</v>
      </c>
      <c r="K1160" s="19" t="n">
        <v>0.570916891995521</v>
      </c>
      <c r="L1160" s="16" t="n">
        <v>13.7830460777333</v>
      </c>
      <c r="M1160" s="19" t="n">
        <v>0.582269371541907</v>
      </c>
      <c r="N1160" s="19" t="n">
        <v>2.66961733084708</v>
      </c>
      <c r="O1160" s="19" t="n">
        <v>0.931121803396779</v>
      </c>
      <c r="P1160" s="19" t="n">
        <v>0.40987159468375</v>
      </c>
      <c r="Q1160" s="17" t="s">
        <v>30</v>
      </c>
      <c r="R1160" s="5" t="str">
        <f aca="false">IF(OR(Q1160="Steel plate",Q1160="Concrete jacket"),"Steel plate or jacket",Q1160)</f>
        <v>Seal cracks</v>
      </c>
      <c r="S1160" s="5" t="str">
        <f aca="false">IF(O1160&lt;='Tree rules'!$C$4,IF(N1160&lt;='Tree rules'!$C$5,IF(P1160&lt;='Tree rules'!$C$7,"Monitor","Polymer laminate"),IF(P1160&lt;='Tree rules'!$C$8,"Seal cracks","Polymer laminate")),IF(O1160&lt;='Tree rules'!$C$6,IF(P1160&lt;='Tree rules'!$C$9,"Polymer laminate","Steel plate or jacket"),IF(L1160&lt;='Tree rules'!$C$10,"Steel plate or jacket","Polymer laminate")))</f>
        <v>Seal cracks</v>
      </c>
      <c r="T1160" s="5" t="str">
        <f aca="false">IF(S1160=R1160,"Yes","No")</f>
        <v>Yes</v>
      </c>
    </row>
    <row r="1161" customFormat="false" ht="15" hidden="false" customHeight="false" outlineLevel="0" collapsed="false">
      <c r="A1161" s="15" t="n">
        <v>1676</v>
      </c>
      <c r="B1161" s="16" t="n">
        <v>7.94852382587315</v>
      </c>
      <c r="C1161" s="15" t="n">
        <v>300</v>
      </c>
      <c r="D1161" s="15" t="n">
        <v>750</v>
      </c>
      <c r="E1161" s="15" t="n">
        <v>25</v>
      </c>
      <c r="F1161" s="16" t="n">
        <v>0.745867201706978</v>
      </c>
      <c r="G1161" s="17" t="s">
        <v>103</v>
      </c>
      <c r="H1161" s="18" t="n">
        <v>0.2</v>
      </c>
      <c r="I1161" s="18" t="n">
        <v>1</v>
      </c>
      <c r="J1161" s="19" t="n">
        <v>0.857601544829936</v>
      </c>
      <c r="K1161" s="19" t="n">
        <v>0.622513918995784</v>
      </c>
      <c r="L1161" s="16" t="n">
        <v>11.3226835126398</v>
      </c>
      <c r="M1161" s="19" t="n">
        <v>0.604883783000855</v>
      </c>
      <c r="N1161" s="19" t="n">
        <v>0.800598602768193</v>
      </c>
      <c r="O1161" s="19" t="n">
        <v>0.857601544829936</v>
      </c>
      <c r="P1161" s="19" t="n">
        <v>0.609807343811331</v>
      </c>
      <c r="Q1161" s="17" t="s">
        <v>29</v>
      </c>
      <c r="R1161" s="5" t="str">
        <f aca="false">IF(OR(Q1161="Steel plate",Q1161="Concrete jacket"),"Steel plate or jacket",Q1161)</f>
        <v>Monitor</v>
      </c>
      <c r="S1161" s="5" t="str">
        <f aca="false">IF(O1161&lt;='Tree rules'!$C$4,IF(N1161&lt;='Tree rules'!$C$5,IF(P1161&lt;='Tree rules'!$C$7,"Monitor","Polymer laminate"),IF(P1161&lt;='Tree rules'!$C$8,"Seal cracks","Polymer laminate")),IF(O1161&lt;='Tree rules'!$C$6,IF(P1161&lt;='Tree rules'!$C$9,"Polymer laminate","Steel plate or jacket"),IF(L1161&lt;='Tree rules'!$C$10,"Steel plate or jacket","Polymer laminate")))</f>
        <v>Monitor</v>
      </c>
      <c r="T1161" s="5" t="str">
        <f aca="false">IF(S1161=R1161,"Yes","No")</f>
        <v>Yes</v>
      </c>
    </row>
    <row r="1162" customFormat="false" ht="15" hidden="false" customHeight="false" outlineLevel="0" collapsed="false">
      <c r="A1162" s="15" t="n">
        <v>1677</v>
      </c>
      <c r="B1162" s="16" t="n">
        <v>4.22975696547786</v>
      </c>
      <c r="C1162" s="15" t="n">
        <v>230</v>
      </c>
      <c r="D1162" s="15" t="n">
        <v>325</v>
      </c>
      <c r="E1162" s="15" t="n">
        <v>30</v>
      </c>
      <c r="F1162" s="16" t="n">
        <v>0.699968036696473</v>
      </c>
      <c r="G1162" s="17" t="s">
        <v>103</v>
      </c>
      <c r="H1162" s="18" t="n">
        <v>0.2</v>
      </c>
      <c r="I1162" s="18" t="n">
        <v>1</v>
      </c>
      <c r="J1162" s="19" t="n">
        <v>0.867611492640951</v>
      </c>
      <c r="K1162" s="19" t="n">
        <v>0.484560019426764</v>
      </c>
      <c r="L1162" s="16" t="n">
        <v>15.0525158913803</v>
      </c>
      <c r="M1162" s="19" t="n">
        <v>0.748791903492674</v>
      </c>
      <c r="N1162" s="19" t="n">
        <v>0.832908916937029</v>
      </c>
      <c r="O1162" s="19" t="n">
        <v>0.867611492640951</v>
      </c>
      <c r="P1162" s="19" t="n">
        <v>0.431218148473792</v>
      </c>
      <c r="Q1162" s="17" t="s">
        <v>29</v>
      </c>
      <c r="R1162" s="5" t="str">
        <f aca="false">IF(OR(Q1162="Steel plate",Q1162="Concrete jacket"),"Steel plate or jacket",Q1162)</f>
        <v>Monitor</v>
      </c>
      <c r="S1162" s="5" t="str">
        <f aca="false">IF(O1162&lt;='Tree rules'!$C$4,IF(N1162&lt;='Tree rules'!$C$5,IF(P1162&lt;='Tree rules'!$C$7,"Monitor","Polymer laminate"),IF(P1162&lt;='Tree rules'!$C$8,"Seal cracks","Polymer laminate")),IF(O1162&lt;='Tree rules'!$C$6,IF(P1162&lt;='Tree rules'!$C$9,"Polymer laminate","Steel plate or jacket"),IF(L1162&lt;='Tree rules'!$C$10,"Steel plate or jacket","Polymer laminate")))</f>
        <v>Monitor</v>
      </c>
      <c r="T1162" s="5" t="str">
        <f aca="false">IF(S1162=R1162,"Yes","No")</f>
        <v>Yes</v>
      </c>
    </row>
    <row r="1163" customFormat="false" ht="15" hidden="false" customHeight="false" outlineLevel="0" collapsed="false">
      <c r="A1163" s="15" t="n">
        <v>1679</v>
      </c>
      <c r="B1163" s="16" t="n">
        <v>6.27105859113667</v>
      </c>
      <c r="C1163" s="15" t="n">
        <v>300</v>
      </c>
      <c r="D1163" s="15" t="n">
        <v>625</v>
      </c>
      <c r="E1163" s="15" t="n">
        <v>25</v>
      </c>
      <c r="F1163" s="16" t="n">
        <v>0.907450217674695</v>
      </c>
      <c r="G1163" s="17" t="s">
        <v>101</v>
      </c>
      <c r="H1163" s="18" t="n">
        <v>0.3</v>
      </c>
      <c r="I1163" s="18" t="n">
        <v>1.5</v>
      </c>
      <c r="J1163" s="19" t="n">
        <v>0.863103279192664</v>
      </c>
      <c r="K1163" s="19" t="n">
        <v>0.452444455293219</v>
      </c>
      <c r="L1163" s="16" t="n">
        <v>10.8683857732005</v>
      </c>
      <c r="M1163" s="19" t="n">
        <v>0.534581291007024</v>
      </c>
      <c r="N1163" s="19" t="n">
        <v>0.706349962171465</v>
      </c>
      <c r="O1163" s="19" t="n">
        <v>1.09940177228094</v>
      </c>
      <c r="P1163" s="19" t="n">
        <v>0.734598001295578</v>
      </c>
      <c r="Q1163" s="17" t="s">
        <v>31</v>
      </c>
      <c r="R1163" s="5" t="str">
        <f aca="false">IF(OR(Q1163="Steel plate",Q1163="Concrete jacket"),"Steel plate or jacket",Q1163)</f>
        <v>Polymer laminate</v>
      </c>
      <c r="S1163" s="5" t="str">
        <f aca="false">IF(O1163&lt;='Tree rules'!$C$4,IF(N1163&lt;='Tree rules'!$C$5,IF(P1163&lt;='Tree rules'!$C$7,"Monitor","Polymer laminate"),IF(P1163&lt;='Tree rules'!$C$8,"Seal cracks","Polymer laminate")),IF(O1163&lt;='Tree rules'!$C$6,IF(P1163&lt;='Tree rules'!$C$9,"Polymer laminate","Steel plate or jacket"),IF(L1163&lt;='Tree rules'!$C$10,"Steel plate or jacket","Polymer laminate")))</f>
        <v>Polymer laminate</v>
      </c>
      <c r="T1163" s="5" t="str">
        <f aca="false">IF(S1163=R1163,"Yes","No")</f>
        <v>Yes</v>
      </c>
    </row>
    <row r="1164" customFormat="false" ht="15" hidden="false" customHeight="false" outlineLevel="0" collapsed="false">
      <c r="A1164" s="15" t="n">
        <v>1680</v>
      </c>
      <c r="B1164" s="16" t="n">
        <v>4.63246502328619</v>
      </c>
      <c r="C1164" s="15" t="n">
        <v>300</v>
      </c>
      <c r="D1164" s="15" t="n">
        <v>425</v>
      </c>
      <c r="E1164" s="15" t="n">
        <v>25</v>
      </c>
      <c r="F1164" s="16" t="n">
        <v>0.555542467478301</v>
      </c>
      <c r="G1164" s="17" t="s">
        <v>101</v>
      </c>
      <c r="H1164" s="18" t="n">
        <v>0.3</v>
      </c>
      <c r="I1164" s="18" t="n">
        <v>1</v>
      </c>
      <c r="J1164" s="19" t="n">
        <v>0.993548524300902</v>
      </c>
      <c r="K1164" s="19" t="n">
        <v>0.510639518133325</v>
      </c>
      <c r="L1164" s="16" t="n">
        <v>12.2877056320589</v>
      </c>
      <c r="M1164" s="19" t="n">
        <v>0.466388548405622</v>
      </c>
      <c r="N1164" s="19" t="n">
        <v>1.15822223284747</v>
      </c>
      <c r="O1164" s="19" t="n">
        <v>0.993548524300902</v>
      </c>
      <c r="P1164" s="19" t="n">
        <v>0.602940365849584</v>
      </c>
      <c r="Q1164" s="17" t="s">
        <v>30</v>
      </c>
      <c r="R1164" s="5" t="str">
        <f aca="false">IF(OR(Q1164="Steel plate",Q1164="Concrete jacket"),"Steel plate or jacket",Q1164)</f>
        <v>Seal cracks</v>
      </c>
      <c r="S1164" s="5" t="str">
        <f aca="false">IF(O1164&lt;='Tree rules'!$C$4,IF(N1164&lt;='Tree rules'!$C$5,IF(P1164&lt;='Tree rules'!$C$7,"Monitor","Polymer laminate"),IF(P1164&lt;='Tree rules'!$C$8,"Seal cracks","Polymer laminate")),IF(O1164&lt;='Tree rules'!$C$6,IF(P1164&lt;='Tree rules'!$C$9,"Polymer laminate","Steel plate or jacket"),IF(L1164&lt;='Tree rules'!$C$10,"Steel plate or jacket","Polymer laminate")))</f>
        <v>Seal cracks</v>
      </c>
      <c r="T1164" s="5" t="str">
        <f aca="false">IF(S1164=R1164,"Yes","No")</f>
        <v>Yes</v>
      </c>
    </row>
    <row r="1165" customFormat="false" ht="15" hidden="false" customHeight="false" outlineLevel="0" collapsed="false">
      <c r="A1165" s="15" t="n">
        <v>1681</v>
      </c>
      <c r="B1165" s="16" t="n">
        <v>5.12989516705407</v>
      </c>
      <c r="C1165" s="15" t="n">
        <v>300</v>
      </c>
      <c r="D1165" s="15" t="n">
        <v>425</v>
      </c>
      <c r="E1165" s="15" t="n">
        <v>25</v>
      </c>
      <c r="F1165" s="16" t="n">
        <v>0.707341881547042</v>
      </c>
      <c r="G1165" s="17" t="s">
        <v>103</v>
      </c>
      <c r="H1165" s="18" t="n">
        <v>0.2</v>
      </c>
      <c r="I1165" s="18" t="n">
        <v>1</v>
      </c>
      <c r="J1165" s="19" t="n">
        <v>0.883530638854454</v>
      </c>
      <c r="K1165" s="19" t="n">
        <v>0.573414292813419</v>
      </c>
      <c r="L1165" s="16" t="n">
        <v>13.5353434486915</v>
      </c>
      <c r="M1165" s="19" t="n">
        <v>0.937729200042192</v>
      </c>
      <c r="N1165" s="19" t="n">
        <v>0.860439501383583</v>
      </c>
      <c r="O1165" s="19" t="n">
        <v>0.883530638854454</v>
      </c>
      <c r="P1165" s="19" t="n">
        <v>0.414295327472541</v>
      </c>
      <c r="Q1165" s="17" t="s">
        <v>29</v>
      </c>
      <c r="R1165" s="5" t="str">
        <f aca="false">IF(OR(Q1165="Steel plate",Q1165="Concrete jacket"),"Steel plate or jacket",Q1165)</f>
        <v>Monitor</v>
      </c>
      <c r="S1165" s="5" t="str">
        <f aca="false">IF(O1165&lt;='Tree rules'!$C$4,IF(N1165&lt;='Tree rules'!$C$5,IF(P1165&lt;='Tree rules'!$C$7,"Monitor","Polymer laminate"),IF(P1165&lt;='Tree rules'!$C$8,"Seal cracks","Polymer laminate")),IF(O1165&lt;='Tree rules'!$C$6,IF(P1165&lt;='Tree rules'!$C$9,"Polymer laminate","Steel plate or jacket"),IF(L1165&lt;='Tree rules'!$C$10,"Steel plate or jacket","Polymer laminate")))</f>
        <v>Monitor</v>
      </c>
      <c r="T1165" s="5" t="str">
        <f aca="false">IF(S1165=R1165,"Yes","No")</f>
        <v>Yes</v>
      </c>
    </row>
    <row r="1166" customFormat="false" ht="15" hidden="false" customHeight="false" outlineLevel="0" collapsed="false">
      <c r="A1166" s="15" t="n">
        <v>1682</v>
      </c>
      <c r="B1166" s="16" t="n">
        <v>6.64294713058428</v>
      </c>
      <c r="C1166" s="15" t="n">
        <v>230</v>
      </c>
      <c r="D1166" s="15" t="n">
        <v>600</v>
      </c>
      <c r="E1166" s="15" t="n">
        <v>30</v>
      </c>
      <c r="F1166" s="16" t="n">
        <v>0.63117855856144</v>
      </c>
      <c r="G1166" s="17" t="s">
        <v>101</v>
      </c>
      <c r="H1166" s="18" t="n">
        <v>0.3</v>
      </c>
      <c r="I1166" s="18" t="n">
        <v>1.5</v>
      </c>
      <c r="J1166" s="19" t="n">
        <v>0.912147929268479</v>
      </c>
      <c r="K1166" s="19" t="n">
        <v>0.419195119519265</v>
      </c>
      <c r="L1166" s="16" t="n">
        <v>11.9908792970835</v>
      </c>
      <c r="M1166" s="19" t="n">
        <v>0.515794219607457</v>
      </c>
      <c r="N1166" s="19" t="n">
        <v>0.769374224780588</v>
      </c>
      <c r="O1166" s="19" t="n">
        <v>1.17703791378824</v>
      </c>
      <c r="P1166" s="19" t="n">
        <v>0.621109190195328</v>
      </c>
      <c r="Q1166" s="17" t="s">
        <v>31</v>
      </c>
      <c r="R1166" s="5" t="str">
        <f aca="false">IF(OR(Q1166="Steel plate",Q1166="Concrete jacket"),"Steel plate or jacket",Q1166)</f>
        <v>Polymer laminate</v>
      </c>
      <c r="S1166" s="5" t="str">
        <f aca="false">IF(O1166&lt;='Tree rules'!$C$4,IF(N1166&lt;='Tree rules'!$C$5,IF(P1166&lt;='Tree rules'!$C$7,"Monitor","Polymer laminate"),IF(P1166&lt;='Tree rules'!$C$8,"Seal cracks","Polymer laminate")),IF(O1166&lt;='Tree rules'!$C$6,IF(P1166&lt;='Tree rules'!$C$9,"Polymer laminate","Steel plate or jacket"),IF(L1166&lt;='Tree rules'!$C$10,"Steel plate or jacket","Polymer laminate")))</f>
        <v>Polymer laminate</v>
      </c>
      <c r="T1166" s="5" t="str">
        <f aca="false">IF(S1166=R1166,"Yes","No")</f>
        <v>Yes</v>
      </c>
    </row>
    <row r="1167" customFormat="false" ht="15" hidden="false" customHeight="false" outlineLevel="0" collapsed="false">
      <c r="A1167" s="15" t="n">
        <v>1683</v>
      </c>
      <c r="B1167" s="16" t="n">
        <v>5.4909984171279</v>
      </c>
      <c r="C1167" s="15" t="n">
        <v>300</v>
      </c>
      <c r="D1167" s="15" t="n">
        <v>475</v>
      </c>
      <c r="E1167" s="15" t="n">
        <v>25</v>
      </c>
      <c r="F1167" s="16" t="n">
        <v>0.735735984447258</v>
      </c>
      <c r="G1167" s="17" t="s">
        <v>101</v>
      </c>
      <c r="H1167" s="18" t="n">
        <v>0.3</v>
      </c>
      <c r="I1167" s="18" t="n">
        <v>2</v>
      </c>
      <c r="J1167" s="19" t="n">
        <v>0.875075001195553</v>
      </c>
      <c r="K1167" s="19" t="n">
        <v>0.475088591316468</v>
      </c>
      <c r="L1167" s="16" t="n">
        <v>12.8594810705571</v>
      </c>
      <c r="M1167" s="19" t="n">
        <v>0.505094178842251</v>
      </c>
      <c r="N1167" s="19" t="n">
        <v>1.12677629792851</v>
      </c>
      <c r="O1167" s="19" t="n">
        <v>1.33441185277685</v>
      </c>
      <c r="P1167" s="19" t="n">
        <v>0.844636323919155</v>
      </c>
      <c r="Q1167" s="17" t="s">
        <v>31</v>
      </c>
      <c r="R1167" s="5" t="str">
        <f aca="false">IF(OR(Q1167="Steel plate",Q1167="Concrete jacket"),"Steel plate or jacket",Q1167)</f>
        <v>Polymer laminate</v>
      </c>
      <c r="S1167" s="5" t="str">
        <f aca="false">IF(O1167&lt;='Tree rules'!$C$4,IF(N1167&lt;='Tree rules'!$C$5,IF(P1167&lt;='Tree rules'!$C$7,"Monitor","Polymer laminate"),IF(P1167&lt;='Tree rules'!$C$8,"Seal cracks","Polymer laminate")),IF(O1167&lt;='Tree rules'!$C$6,IF(P1167&lt;='Tree rules'!$C$9,"Polymer laminate","Steel plate or jacket"),IF(L1167&lt;='Tree rules'!$C$10,"Steel plate or jacket","Polymer laminate")))</f>
        <v>Polymer laminate</v>
      </c>
      <c r="T1167" s="5" t="str">
        <f aca="false">IF(S1167=R1167,"Yes","No")</f>
        <v>Yes</v>
      </c>
    </row>
    <row r="1168" customFormat="false" ht="15" hidden="false" customHeight="false" outlineLevel="0" collapsed="false">
      <c r="A1168" s="15" t="n">
        <v>1685</v>
      </c>
      <c r="B1168" s="16" t="n">
        <v>3.69697381598285</v>
      </c>
      <c r="C1168" s="15" t="n">
        <v>230</v>
      </c>
      <c r="D1168" s="15" t="n">
        <v>325</v>
      </c>
      <c r="E1168" s="15" t="n">
        <v>30</v>
      </c>
      <c r="F1168" s="16" t="n">
        <v>0.626653981080713</v>
      </c>
      <c r="G1168" s="17" t="s">
        <v>101</v>
      </c>
      <c r="H1168" s="18" t="n">
        <v>0.3</v>
      </c>
      <c r="I1168" s="18" t="n">
        <v>2</v>
      </c>
      <c r="J1168" s="19" t="n">
        <v>0.995468533276493</v>
      </c>
      <c r="K1168" s="19" t="n">
        <v>0.541402044287509</v>
      </c>
      <c r="L1168" s="16" t="n">
        <v>13.2508022078238</v>
      </c>
      <c r="M1168" s="19" t="n">
        <v>0.550118132871696</v>
      </c>
      <c r="N1168" s="19" t="n">
        <v>1.39907763377085</v>
      </c>
      <c r="O1168" s="19" t="n">
        <v>1.4519883676132</v>
      </c>
      <c r="P1168" s="19" t="n">
        <v>0.651464887853638</v>
      </c>
      <c r="Q1168" s="17" t="s">
        <v>31</v>
      </c>
      <c r="R1168" s="5" t="str">
        <f aca="false">IF(OR(Q1168="Steel plate",Q1168="Concrete jacket"),"Steel plate or jacket",Q1168)</f>
        <v>Polymer laminate</v>
      </c>
      <c r="S1168" s="5" t="str">
        <f aca="false">IF(O1168&lt;='Tree rules'!$C$4,IF(N1168&lt;='Tree rules'!$C$5,IF(P1168&lt;='Tree rules'!$C$7,"Monitor","Polymer laminate"),IF(P1168&lt;='Tree rules'!$C$8,"Seal cracks","Polymer laminate")),IF(O1168&lt;='Tree rules'!$C$6,IF(P1168&lt;='Tree rules'!$C$9,"Polymer laminate","Steel plate or jacket"),IF(L1168&lt;='Tree rules'!$C$10,"Steel plate or jacket","Polymer laminate")))</f>
        <v>Steel plate or jacket</v>
      </c>
      <c r="T1168" s="5" t="str">
        <f aca="false">IF(S1168=R1168,"Yes","No")</f>
        <v>No</v>
      </c>
    </row>
    <row r="1169" customFormat="false" ht="15" hidden="false" customHeight="false" outlineLevel="0" collapsed="false">
      <c r="A1169" s="15" t="n">
        <v>1687</v>
      </c>
      <c r="B1169" s="16" t="n">
        <v>6.07591227213022</v>
      </c>
      <c r="C1169" s="15" t="n">
        <v>300</v>
      </c>
      <c r="D1169" s="15" t="n">
        <v>475</v>
      </c>
      <c r="E1169" s="15" t="n">
        <v>30</v>
      </c>
      <c r="F1169" s="16" t="n">
        <v>0.624901102811956</v>
      </c>
      <c r="G1169" s="17" t="s">
        <v>101</v>
      </c>
      <c r="H1169" s="18" t="n">
        <v>0.3</v>
      </c>
      <c r="I1169" s="18" t="n">
        <v>2</v>
      </c>
      <c r="J1169" s="19" t="n">
        <v>0.870042577156195</v>
      </c>
      <c r="K1169" s="19" t="n">
        <v>0.437563892904622</v>
      </c>
      <c r="L1169" s="16" t="n">
        <v>14.1629656693012</v>
      </c>
      <c r="M1169" s="19" t="n">
        <v>0.709202881630164</v>
      </c>
      <c r="N1169" s="19" t="n">
        <v>0.969879939752936</v>
      </c>
      <c r="O1169" s="19" t="n">
        <v>1.35938593725916</v>
      </c>
      <c r="P1169" s="19" t="n">
        <v>0.559013924678269</v>
      </c>
      <c r="Q1169" s="17" t="s">
        <v>31</v>
      </c>
      <c r="R1169" s="5" t="str">
        <f aca="false">IF(OR(Q1169="Steel plate",Q1169="Concrete jacket"),"Steel plate or jacket",Q1169)</f>
        <v>Polymer laminate</v>
      </c>
      <c r="S1169" s="5" t="str">
        <f aca="false">IF(O1169&lt;='Tree rules'!$C$4,IF(N1169&lt;='Tree rules'!$C$5,IF(P1169&lt;='Tree rules'!$C$7,"Monitor","Polymer laminate"),IF(P1169&lt;='Tree rules'!$C$8,"Seal cracks","Polymer laminate")),IF(O1169&lt;='Tree rules'!$C$6,IF(P1169&lt;='Tree rules'!$C$9,"Polymer laminate","Steel plate or jacket"),IF(L1169&lt;='Tree rules'!$C$10,"Steel plate or jacket","Polymer laminate")))</f>
        <v>Polymer laminate</v>
      </c>
      <c r="T1169" s="5" t="str">
        <f aca="false">IF(S1169=R1169,"Yes","No")</f>
        <v>Yes</v>
      </c>
    </row>
    <row r="1170" customFormat="false" ht="15" hidden="false" customHeight="false" outlineLevel="0" collapsed="false">
      <c r="A1170" s="15" t="n">
        <v>1688</v>
      </c>
      <c r="B1170" s="16" t="n">
        <v>3.46408042771149</v>
      </c>
      <c r="C1170" s="15" t="n">
        <v>300</v>
      </c>
      <c r="D1170" s="15" t="n">
        <v>325</v>
      </c>
      <c r="E1170" s="15" t="n">
        <v>30</v>
      </c>
      <c r="F1170" s="16" t="n">
        <v>0.756099314943392</v>
      </c>
      <c r="G1170" s="17" t="s">
        <v>103</v>
      </c>
      <c r="H1170" s="18" t="n">
        <v>0.2</v>
      </c>
      <c r="I1170" s="18" t="n">
        <v>2</v>
      </c>
      <c r="J1170" s="19" t="n">
        <v>0.946198553645651</v>
      </c>
      <c r="K1170" s="19" t="n">
        <v>0.628181047817641</v>
      </c>
      <c r="L1170" s="16" t="n">
        <v>12.5057055152039</v>
      </c>
      <c r="M1170" s="19" t="n">
        <v>0.256998607746586</v>
      </c>
      <c r="N1170" s="19" t="n">
        <v>2.30721490155063</v>
      </c>
      <c r="O1170" s="19" t="n">
        <v>1.29801310841864</v>
      </c>
      <c r="P1170" s="19" t="n">
        <v>1.44317451351916</v>
      </c>
      <c r="Q1170" s="17" t="s">
        <v>31</v>
      </c>
      <c r="R1170" s="5" t="str">
        <f aca="false">IF(OR(Q1170="Steel plate",Q1170="Concrete jacket"),"Steel plate or jacket",Q1170)</f>
        <v>Polymer laminate</v>
      </c>
      <c r="S1170" s="5" t="str">
        <f aca="false">IF(O1170&lt;='Tree rules'!$C$4,IF(N1170&lt;='Tree rules'!$C$5,IF(P1170&lt;='Tree rules'!$C$7,"Monitor","Polymer laminate"),IF(P1170&lt;='Tree rules'!$C$8,"Seal cracks","Polymer laminate")),IF(O1170&lt;='Tree rules'!$C$6,IF(P1170&lt;='Tree rules'!$C$9,"Polymer laminate","Steel plate or jacket"),IF(L1170&lt;='Tree rules'!$C$10,"Steel plate or jacket","Polymer laminate")))</f>
        <v>Steel plate or jacket</v>
      </c>
      <c r="T1170" s="5" t="str">
        <f aca="false">IF(S1170=R1170,"Yes","No")</f>
        <v>No</v>
      </c>
    </row>
    <row r="1171" customFormat="false" ht="15" hidden="false" customHeight="false" outlineLevel="0" collapsed="false">
      <c r="A1171" s="15" t="n">
        <v>1690</v>
      </c>
      <c r="B1171" s="16" t="n">
        <v>6.05547176279729</v>
      </c>
      <c r="C1171" s="15" t="n">
        <v>230</v>
      </c>
      <c r="D1171" s="15" t="n">
        <v>600</v>
      </c>
      <c r="E1171" s="15" t="n">
        <v>20</v>
      </c>
      <c r="F1171" s="16" t="n">
        <v>0.63117855856144</v>
      </c>
      <c r="G1171" s="17" t="s">
        <v>103</v>
      </c>
      <c r="H1171" s="18" t="n">
        <v>0.2</v>
      </c>
      <c r="I1171" s="18" t="n">
        <v>2</v>
      </c>
      <c r="J1171" s="19" t="n">
        <v>0.914509427466068</v>
      </c>
      <c r="K1171" s="19" t="n">
        <v>0.559382472668412</v>
      </c>
      <c r="L1171" s="16" t="n">
        <v>10.9304544454825</v>
      </c>
      <c r="M1171" s="19" t="n">
        <v>0.357688220124893</v>
      </c>
      <c r="N1171" s="19" t="n">
        <v>1.3041781624306</v>
      </c>
      <c r="O1171" s="19" t="n">
        <v>1.31745831011759</v>
      </c>
      <c r="P1171" s="19" t="n">
        <v>1.08220910233836</v>
      </c>
      <c r="Q1171" s="17" t="s">
        <v>31</v>
      </c>
      <c r="R1171" s="5" t="str">
        <f aca="false">IF(OR(Q1171="Steel plate",Q1171="Concrete jacket"),"Steel plate or jacket",Q1171)</f>
        <v>Polymer laminate</v>
      </c>
      <c r="S1171" s="5" t="str">
        <f aca="false">IF(O1171&lt;='Tree rules'!$C$4,IF(N1171&lt;='Tree rules'!$C$5,IF(P1171&lt;='Tree rules'!$C$7,"Monitor","Polymer laminate"),IF(P1171&lt;='Tree rules'!$C$8,"Seal cracks","Polymer laminate")),IF(O1171&lt;='Tree rules'!$C$6,IF(P1171&lt;='Tree rules'!$C$9,"Polymer laminate","Steel plate or jacket"),IF(L1171&lt;='Tree rules'!$C$10,"Steel plate or jacket","Polymer laminate")))</f>
        <v>Polymer laminate</v>
      </c>
      <c r="T1171" s="5" t="str">
        <f aca="false">IF(S1171=R1171,"Yes","No")</f>
        <v>Yes</v>
      </c>
    </row>
    <row r="1172" customFormat="false" ht="15" hidden="false" customHeight="false" outlineLevel="0" collapsed="false">
      <c r="A1172" s="15" t="n">
        <v>1691</v>
      </c>
      <c r="B1172" s="16" t="n">
        <v>4.89019432538148</v>
      </c>
      <c r="C1172" s="15" t="n">
        <v>300</v>
      </c>
      <c r="D1172" s="15" t="n">
        <v>475</v>
      </c>
      <c r="E1172" s="15" t="n">
        <v>25</v>
      </c>
      <c r="F1172" s="16" t="n">
        <v>0.762522488735387</v>
      </c>
      <c r="G1172" s="17" t="s">
        <v>102</v>
      </c>
      <c r="H1172" s="18" t="n">
        <v>0.1</v>
      </c>
      <c r="I1172" s="18" t="n">
        <v>1</v>
      </c>
      <c r="J1172" s="19" t="n">
        <v>0.959349537954327</v>
      </c>
      <c r="K1172" s="19" t="n">
        <v>0.45929490254264</v>
      </c>
      <c r="L1172" s="16" t="n">
        <v>11.8694037023822</v>
      </c>
      <c r="M1172" s="19" t="n">
        <v>0.701517698989034</v>
      </c>
      <c r="N1172" s="19" t="n">
        <v>2.75619294558131</v>
      </c>
      <c r="O1172" s="19" t="n">
        <v>0.959349537954327</v>
      </c>
      <c r="P1172" s="19" t="n">
        <v>0.456637569365939</v>
      </c>
      <c r="Q1172" s="17" t="s">
        <v>30</v>
      </c>
      <c r="R1172" s="5" t="str">
        <f aca="false">IF(OR(Q1172="Steel plate",Q1172="Concrete jacket"),"Steel plate or jacket",Q1172)</f>
        <v>Seal cracks</v>
      </c>
      <c r="S1172" s="5" t="str">
        <f aca="false">IF(O1172&lt;='Tree rules'!$C$4,IF(N1172&lt;='Tree rules'!$C$5,IF(P1172&lt;='Tree rules'!$C$7,"Monitor","Polymer laminate"),IF(P1172&lt;='Tree rules'!$C$8,"Seal cracks","Polymer laminate")),IF(O1172&lt;='Tree rules'!$C$6,IF(P1172&lt;='Tree rules'!$C$9,"Polymer laminate","Steel plate or jacket"),IF(L1172&lt;='Tree rules'!$C$10,"Steel plate or jacket","Polymer laminate")))</f>
        <v>Seal cracks</v>
      </c>
      <c r="T1172" s="5" t="str">
        <f aca="false">IF(S1172=R1172,"Yes","No")</f>
        <v>Yes</v>
      </c>
    </row>
    <row r="1173" customFormat="false" ht="15" hidden="false" customHeight="false" outlineLevel="0" collapsed="false">
      <c r="A1173" s="15" t="n">
        <v>1692</v>
      </c>
      <c r="B1173" s="16" t="n">
        <v>4.95719960122938</v>
      </c>
      <c r="C1173" s="15" t="n">
        <v>300</v>
      </c>
      <c r="D1173" s="15" t="n">
        <v>450</v>
      </c>
      <c r="E1173" s="15" t="n">
        <v>25</v>
      </c>
      <c r="F1173" s="16" t="n">
        <v>0.663570725510715</v>
      </c>
      <c r="G1173" s="17" t="s">
        <v>101</v>
      </c>
      <c r="H1173" s="18" t="n">
        <v>0.3</v>
      </c>
      <c r="I1173" s="18" t="n">
        <v>1</v>
      </c>
      <c r="J1173" s="19" t="n">
        <v>0.864468825889218</v>
      </c>
      <c r="K1173" s="19" t="n">
        <v>0.609939657249523</v>
      </c>
      <c r="L1173" s="16" t="n">
        <v>12.270296042647</v>
      </c>
      <c r="M1173" s="19" t="n">
        <v>0.833860779124991</v>
      </c>
      <c r="N1173" s="19" t="n">
        <v>0.569113504374164</v>
      </c>
      <c r="O1173" s="19" t="n">
        <v>0.864468825889218</v>
      </c>
      <c r="P1173" s="19" t="n">
        <v>0.405754375504948</v>
      </c>
      <c r="Q1173" s="17" t="s">
        <v>29</v>
      </c>
      <c r="R1173" s="5" t="str">
        <f aca="false">IF(OR(Q1173="Steel plate",Q1173="Concrete jacket"),"Steel plate or jacket",Q1173)</f>
        <v>Monitor</v>
      </c>
      <c r="S1173" s="5" t="str">
        <f aca="false">IF(O1173&lt;='Tree rules'!$C$4,IF(N1173&lt;='Tree rules'!$C$5,IF(P1173&lt;='Tree rules'!$C$7,"Monitor","Polymer laminate"),IF(P1173&lt;='Tree rules'!$C$8,"Seal cracks","Polymer laminate")),IF(O1173&lt;='Tree rules'!$C$6,IF(P1173&lt;='Tree rules'!$C$9,"Polymer laminate","Steel plate or jacket"),IF(L1173&lt;='Tree rules'!$C$10,"Steel plate or jacket","Polymer laminate")))</f>
        <v>Monitor</v>
      </c>
      <c r="T1173" s="5" t="str">
        <f aca="false">IF(S1173=R1173,"Yes","No")</f>
        <v>Yes</v>
      </c>
    </row>
    <row r="1174" customFormat="false" ht="15" hidden="false" customHeight="false" outlineLevel="0" collapsed="false">
      <c r="A1174" s="15" t="n">
        <v>1693</v>
      </c>
      <c r="B1174" s="16" t="n">
        <v>5.15452267142573</v>
      </c>
      <c r="C1174" s="15" t="n">
        <v>230</v>
      </c>
      <c r="D1174" s="15" t="n">
        <v>525</v>
      </c>
      <c r="E1174" s="15" t="n">
        <v>20</v>
      </c>
      <c r="F1174" s="16" t="n">
        <v>0.547504574284506</v>
      </c>
      <c r="G1174" s="17" t="s">
        <v>101</v>
      </c>
      <c r="H1174" s="18" t="n">
        <v>0.3</v>
      </c>
      <c r="I1174" s="18" t="n">
        <v>1</v>
      </c>
      <c r="J1174" s="19" t="n">
        <v>0.955452857067327</v>
      </c>
      <c r="K1174" s="19" t="n">
        <v>0.416481313649585</v>
      </c>
      <c r="L1174" s="16" t="n">
        <v>10.7610076647719</v>
      </c>
      <c r="M1174" s="19" t="n">
        <v>0.768540729018193</v>
      </c>
      <c r="N1174" s="19" t="n">
        <v>0.627571109645209</v>
      </c>
      <c r="O1174" s="19" t="n">
        <v>0.955452857067327</v>
      </c>
      <c r="P1174" s="19" t="n">
        <v>0.343919710098918</v>
      </c>
      <c r="Q1174" s="17" t="s">
        <v>29</v>
      </c>
      <c r="R1174" s="5" t="str">
        <f aca="false">IF(OR(Q1174="Steel plate",Q1174="Concrete jacket"),"Steel plate or jacket",Q1174)</f>
        <v>Monitor</v>
      </c>
      <c r="S1174" s="5" t="str">
        <f aca="false">IF(O1174&lt;='Tree rules'!$C$4,IF(N1174&lt;='Tree rules'!$C$5,IF(P1174&lt;='Tree rules'!$C$7,"Monitor","Polymer laminate"),IF(P1174&lt;='Tree rules'!$C$8,"Seal cracks","Polymer laminate")),IF(O1174&lt;='Tree rules'!$C$6,IF(P1174&lt;='Tree rules'!$C$9,"Polymer laminate","Steel plate or jacket"),IF(L1174&lt;='Tree rules'!$C$10,"Steel plate or jacket","Polymer laminate")))</f>
        <v>Monitor</v>
      </c>
      <c r="T1174" s="5" t="str">
        <f aca="false">IF(S1174=R1174,"Yes","No")</f>
        <v>Yes</v>
      </c>
    </row>
    <row r="1175" customFormat="false" ht="15" hidden="false" customHeight="false" outlineLevel="0" collapsed="false">
      <c r="A1175" s="15" t="n">
        <v>1694</v>
      </c>
      <c r="B1175" s="16" t="n">
        <v>5.40045721453179</v>
      </c>
      <c r="C1175" s="15" t="n">
        <v>300</v>
      </c>
      <c r="D1175" s="15" t="n">
        <v>425</v>
      </c>
      <c r="E1175" s="15" t="n">
        <v>25</v>
      </c>
      <c r="F1175" s="16" t="n">
        <v>0.593686800678386</v>
      </c>
      <c r="G1175" s="17" t="s">
        <v>103</v>
      </c>
      <c r="H1175" s="18" t="n">
        <v>0.2</v>
      </c>
      <c r="I1175" s="18" t="n">
        <v>1.5</v>
      </c>
      <c r="J1175" s="19" t="n">
        <v>0.889406565314701</v>
      </c>
      <c r="K1175" s="19" t="n">
        <v>0.410275388168312</v>
      </c>
      <c r="L1175" s="16" t="n">
        <v>14.1744283845979</v>
      </c>
      <c r="M1175" s="19" t="n">
        <v>0.854076426748663</v>
      </c>
      <c r="N1175" s="19" t="n">
        <v>1.04316699868351</v>
      </c>
      <c r="O1175" s="19" t="n">
        <v>1.15165903606008</v>
      </c>
      <c r="P1175" s="19" t="n">
        <v>0.421365412240794</v>
      </c>
      <c r="Q1175" s="17" t="s">
        <v>31</v>
      </c>
      <c r="R1175" s="5" t="str">
        <f aca="false">IF(OR(Q1175="Steel plate",Q1175="Concrete jacket"),"Steel plate or jacket",Q1175)</f>
        <v>Polymer laminate</v>
      </c>
      <c r="S1175" s="5" t="str">
        <f aca="false">IF(O1175&lt;='Tree rules'!$C$4,IF(N1175&lt;='Tree rules'!$C$5,IF(P1175&lt;='Tree rules'!$C$7,"Monitor","Polymer laminate"),IF(P1175&lt;='Tree rules'!$C$8,"Seal cracks","Polymer laminate")),IF(O1175&lt;='Tree rules'!$C$6,IF(P1175&lt;='Tree rules'!$C$9,"Polymer laminate","Steel plate or jacket"),IF(L1175&lt;='Tree rules'!$C$10,"Steel plate or jacket","Polymer laminate")))</f>
        <v>Polymer laminate</v>
      </c>
      <c r="T1175" s="5" t="str">
        <f aca="false">IF(S1175=R1175,"Yes","No")</f>
        <v>Yes</v>
      </c>
    </row>
    <row r="1176" customFormat="false" ht="15" hidden="false" customHeight="false" outlineLevel="0" collapsed="false">
      <c r="A1176" s="15" t="n">
        <v>1695</v>
      </c>
      <c r="B1176" s="16" t="n">
        <v>3.51393538960014</v>
      </c>
      <c r="C1176" s="15" t="n">
        <v>230</v>
      </c>
      <c r="D1176" s="15" t="n">
        <v>300</v>
      </c>
      <c r="E1176" s="15" t="n">
        <v>30</v>
      </c>
      <c r="F1176" s="16" t="n">
        <v>0.768324290280112</v>
      </c>
      <c r="G1176" s="17" t="s">
        <v>101</v>
      </c>
      <c r="H1176" s="18" t="n">
        <v>0.3</v>
      </c>
      <c r="I1176" s="18" t="n">
        <v>1</v>
      </c>
      <c r="J1176" s="19" t="n">
        <v>0.89197657920886</v>
      </c>
      <c r="K1176" s="19" t="n">
        <v>0.574635912335792</v>
      </c>
      <c r="L1176" s="16" t="n">
        <v>13.7263101156255</v>
      </c>
      <c r="M1176" s="19" t="n">
        <v>0.923277539542879</v>
      </c>
      <c r="N1176" s="19" t="n">
        <v>0.559980208965764</v>
      </c>
      <c r="O1176" s="19" t="n">
        <v>0.89197657920886</v>
      </c>
      <c r="P1176" s="19" t="n">
        <v>0.37342135370408</v>
      </c>
      <c r="Q1176" s="17" t="s">
        <v>29</v>
      </c>
      <c r="R1176" s="5" t="str">
        <f aca="false">IF(OR(Q1176="Steel plate",Q1176="Concrete jacket"),"Steel plate or jacket",Q1176)</f>
        <v>Monitor</v>
      </c>
      <c r="S1176" s="5" t="str">
        <f aca="false">IF(O1176&lt;='Tree rules'!$C$4,IF(N1176&lt;='Tree rules'!$C$5,IF(P1176&lt;='Tree rules'!$C$7,"Monitor","Polymer laminate"),IF(P1176&lt;='Tree rules'!$C$8,"Seal cracks","Polymer laminate")),IF(O1176&lt;='Tree rules'!$C$6,IF(P1176&lt;='Tree rules'!$C$9,"Polymer laminate","Steel plate or jacket"),IF(L1176&lt;='Tree rules'!$C$10,"Steel plate or jacket","Polymer laminate")))</f>
        <v>Monitor</v>
      </c>
      <c r="T1176" s="5" t="str">
        <f aca="false">IF(S1176=R1176,"Yes","No")</f>
        <v>Yes</v>
      </c>
    </row>
    <row r="1177" customFormat="false" ht="15" hidden="false" customHeight="false" outlineLevel="0" collapsed="false">
      <c r="A1177" s="15" t="n">
        <v>1696</v>
      </c>
      <c r="B1177" s="16" t="n">
        <v>4.74354099903257</v>
      </c>
      <c r="C1177" s="15" t="n">
        <v>230</v>
      </c>
      <c r="D1177" s="15" t="n">
        <v>475</v>
      </c>
      <c r="E1177" s="15" t="n">
        <v>30</v>
      </c>
      <c r="F1177" s="16" t="n">
        <v>0.639770421258486</v>
      </c>
      <c r="G1177" s="17" t="s">
        <v>103</v>
      </c>
      <c r="H1177" s="18" t="n">
        <v>0.2</v>
      </c>
      <c r="I1177" s="18" t="n">
        <v>1</v>
      </c>
      <c r="J1177" s="19" t="n">
        <v>0.85245131370128</v>
      </c>
      <c r="K1177" s="19" t="n">
        <v>0.52473202806062</v>
      </c>
      <c r="L1177" s="16" t="n">
        <v>11.1089953138936</v>
      </c>
      <c r="M1177" s="19" t="n">
        <v>0.611901169131012</v>
      </c>
      <c r="N1177" s="19" t="n">
        <v>1.17935377730159</v>
      </c>
      <c r="O1177" s="19" t="n">
        <v>0.85245131370128</v>
      </c>
      <c r="P1177" s="19" t="n">
        <v>0.407984827365479</v>
      </c>
      <c r="Q1177" s="17" t="s">
        <v>30</v>
      </c>
      <c r="R1177" s="5" t="str">
        <f aca="false">IF(OR(Q1177="Steel plate",Q1177="Concrete jacket"),"Steel plate or jacket",Q1177)</f>
        <v>Seal cracks</v>
      </c>
      <c r="S1177" s="5" t="str">
        <f aca="false">IF(O1177&lt;='Tree rules'!$C$4,IF(N1177&lt;='Tree rules'!$C$5,IF(P1177&lt;='Tree rules'!$C$7,"Monitor","Polymer laminate"),IF(P1177&lt;='Tree rules'!$C$8,"Seal cracks","Polymer laminate")),IF(O1177&lt;='Tree rules'!$C$6,IF(P1177&lt;='Tree rules'!$C$9,"Polymer laminate","Steel plate or jacket"),IF(L1177&lt;='Tree rules'!$C$10,"Steel plate or jacket","Polymer laminate")))</f>
        <v>Seal cracks</v>
      </c>
      <c r="T1177" s="5" t="str">
        <f aca="false">IF(S1177=R1177,"Yes","No")</f>
        <v>Yes</v>
      </c>
    </row>
    <row r="1178" customFormat="false" ht="15" hidden="false" customHeight="false" outlineLevel="0" collapsed="false">
      <c r="A1178" s="15" t="n">
        <v>1699</v>
      </c>
      <c r="B1178" s="16" t="n">
        <v>3.51595701389078</v>
      </c>
      <c r="C1178" s="15" t="n">
        <v>230</v>
      </c>
      <c r="D1178" s="15" t="n">
        <v>300</v>
      </c>
      <c r="E1178" s="15" t="n">
        <v>30</v>
      </c>
      <c r="F1178" s="16" t="n">
        <v>0.576243217710084</v>
      </c>
      <c r="G1178" s="17" t="s">
        <v>101</v>
      </c>
      <c r="H1178" s="18" t="n">
        <v>0.3</v>
      </c>
      <c r="I1178" s="18" t="n">
        <v>1</v>
      </c>
      <c r="J1178" s="19" t="n">
        <v>0.858532653779862</v>
      </c>
      <c r="K1178" s="19" t="n">
        <v>0.466736573391901</v>
      </c>
      <c r="L1178" s="16" t="n">
        <v>13.7342070855109</v>
      </c>
      <c r="M1178" s="19" t="n">
        <v>0.858656300909213</v>
      </c>
      <c r="N1178" s="19" t="n">
        <v>0.562826292014327</v>
      </c>
      <c r="O1178" s="19" t="n">
        <v>0.858532653779862</v>
      </c>
      <c r="P1178" s="19" t="n">
        <v>0.273186381480385</v>
      </c>
      <c r="Q1178" s="17" t="s">
        <v>29</v>
      </c>
      <c r="R1178" s="5" t="str">
        <f aca="false">IF(OR(Q1178="Steel plate",Q1178="Concrete jacket"),"Steel plate or jacket",Q1178)</f>
        <v>Monitor</v>
      </c>
      <c r="S1178" s="5" t="str">
        <f aca="false">IF(O1178&lt;='Tree rules'!$C$4,IF(N1178&lt;='Tree rules'!$C$5,IF(P1178&lt;='Tree rules'!$C$7,"Monitor","Polymer laminate"),IF(P1178&lt;='Tree rules'!$C$8,"Seal cracks","Polymer laminate")),IF(O1178&lt;='Tree rules'!$C$6,IF(P1178&lt;='Tree rules'!$C$9,"Polymer laminate","Steel plate or jacket"),IF(L1178&lt;='Tree rules'!$C$10,"Steel plate or jacket","Polymer laminate")))</f>
        <v>Monitor</v>
      </c>
      <c r="T1178" s="5" t="str">
        <f aca="false">IF(S1178=R1178,"Yes","No")</f>
        <v>Yes</v>
      </c>
    </row>
    <row r="1179" customFormat="false" ht="15" hidden="false" customHeight="false" outlineLevel="0" collapsed="false">
      <c r="A1179" s="15" t="n">
        <v>1700</v>
      </c>
      <c r="B1179" s="16" t="n">
        <v>4.77233245826436</v>
      </c>
      <c r="C1179" s="15" t="n">
        <v>230</v>
      </c>
      <c r="D1179" s="15" t="n">
        <v>425</v>
      </c>
      <c r="E1179" s="15" t="n">
        <v>30</v>
      </c>
      <c r="F1179" s="16" t="n">
        <v>0.691964884122107</v>
      </c>
      <c r="G1179" s="17" t="s">
        <v>101</v>
      </c>
      <c r="H1179" s="18" t="n">
        <v>0.3</v>
      </c>
      <c r="I1179" s="18" t="n">
        <v>1</v>
      </c>
      <c r="J1179" s="19" t="n">
        <v>0.93460308665036</v>
      </c>
      <c r="K1179" s="19" t="n">
        <v>0.625289451370608</v>
      </c>
      <c r="L1179" s="16" t="n">
        <v>12.5919062223334</v>
      </c>
      <c r="M1179" s="19" t="n">
        <v>0.82063602164944</v>
      </c>
      <c r="N1179" s="19" t="n">
        <v>0.636586629432126</v>
      </c>
      <c r="O1179" s="19" t="n">
        <v>0.93460308665036</v>
      </c>
      <c r="P1179" s="19" t="n">
        <v>0.432994109320644</v>
      </c>
      <c r="Q1179" s="17" t="s">
        <v>29</v>
      </c>
      <c r="R1179" s="5" t="str">
        <f aca="false">IF(OR(Q1179="Steel plate",Q1179="Concrete jacket"),"Steel plate or jacket",Q1179)</f>
        <v>Monitor</v>
      </c>
      <c r="S1179" s="5" t="str">
        <f aca="false">IF(O1179&lt;='Tree rules'!$C$4,IF(N1179&lt;='Tree rules'!$C$5,IF(P1179&lt;='Tree rules'!$C$7,"Monitor","Polymer laminate"),IF(P1179&lt;='Tree rules'!$C$8,"Seal cracks","Polymer laminate")),IF(O1179&lt;='Tree rules'!$C$6,IF(P1179&lt;='Tree rules'!$C$9,"Polymer laminate","Steel plate or jacket"),IF(L1179&lt;='Tree rules'!$C$10,"Steel plate or jacket","Polymer laminate")))</f>
        <v>Monitor</v>
      </c>
      <c r="T1179" s="5" t="str">
        <f aca="false">IF(S1179=R1179,"Yes","No")</f>
        <v>Yes</v>
      </c>
    </row>
    <row r="1180" customFormat="false" ht="15" hidden="false" customHeight="false" outlineLevel="0" collapsed="false">
      <c r="A1180" s="15" t="n">
        <v>1701</v>
      </c>
      <c r="B1180" s="16" t="n">
        <v>7.54845564861677</v>
      </c>
      <c r="C1180" s="15" t="n">
        <v>230</v>
      </c>
      <c r="D1180" s="15" t="n">
        <v>625</v>
      </c>
      <c r="E1180" s="15" t="n">
        <v>25</v>
      </c>
      <c r="F1180" s="16" t="n">
        <v>0.603925598347216</v>
      </c>
      <c r="G1180" s="17" t="s">
        <v>103</v>
      </c>
      <c r="H1180" s="18" t="n">
        <v>0.2</v>
      </c>
      <c r="I1180" s="18" t="n">
        <v>1</v>
      </c>
      <c r="J1180" s="19" t="n">
        <v>0.884934579552467</v>
      </c>
      <c r="K1180" s="19" t="n">
        <v>0.629039153752864</v>
      </c>
      <c r="L1180" s="16" t="n">
        <v>13.0370563879392</v>
      </c>
      <c r="M1180" s="19" t="n">
        <v>0.325126979686548</v>
      </c>
      <c r="N1180" s="19" t="n">
        <v>0.886920633344482</v>
      </c>
      <c r="O1180" s="19" t="n">
        <v>0.884934579552467</v>
      </c>
      <c r="P1180" s="19" t="n">
        <v>1.07248142497374</v>
      </c>
      <c r="Q1180" s="17" t="s">
        <v>31</v>
      </c>
      <c r="R1180" s="5" t="str">
        <f aca="false">IF(OR(Q1180="Steel plate",Q1180="Concrete jacket"),"Steel plate or jacket",Q1180)</f>
        <v>Polymer laminate</v>
      </c>
      <c r="S1180" s="5" t="str">
        <f aca="false">IF(O1180&lt;='Tree rules'!$C$4,IF(N1180&lt;='Tree rules'!$C$5,IF(P1180&lt;='Tree rules'!$C$7,"Monitor","Polymer laminate"),IF(P1180&lt;='Tree rules'!$C$8,"Seal cracks","Polymer laminate")),IF(O1180&lt;='Tree rules'!$C$6,IF(P1180&lt;='Tree rules'!$C$9,"Polymer laminate","Steel plate or jacket"),IF(L1180&lt;='Tree rules'!$C$10,"Steel plate or jacket","Polymer laminate")))</f>
        <v>Polymer laminate</v>
      </c>
      <c r="T1180" s="5" t="str">
        <f aca="false">IF(S1180=R1180,"Yes","No")</f>
        <v>Yes</v>
      </c>
    </row>
    <row r="1181" customFormat="false" ht="15" hidden="false" customHeight="false" outlineLevel="0" collapsed="false">
      <c r="A1181" s="15" t="n">
        <v>1704</v>
      </c>
      <c r="B1181" s="16" t="n">
        <v>4.20438454184869</v>
      </c>
      <c r="C1181" s="15" t="n">
        <v>230</v>
      </c>
      <c r="D1181" s="15" t="n">
        <v>425</v>
      </c>
      <c r="E1181" s="15" t="n">
        <v>20</v>
      </c>
      <c r="F1181" s="16" t="n">
        <v>0.691964884122107</v>
      </c>
      <c r="G1181" s="17" t="s">
        <v>101</v>
      </c>
      <c r="H1181" s="18" t="n">
        <v>0.3</v>
      </c>
      <c r="I1181" s="18" t="n">
        <v>1</v>
      </c>
      <c r="J1181" s="19" t="n">
        <v>0.931970930671225</v>
      </c>
      <c r="K1181" s="19" t="n">
        <v>0.478901439229479</v>
      </c>
      <c r="L1181" s="16" t="n">
        <v>11.0933629072525</v>
      </c>
      <c r="M1181" s="19" t="n">
        <v>0.800221546036883</v>
      </c>
      <c r="N1181" s="19" t="n">
        <v>0.626327781793135</v>
      </c>
      <c r="O1181" s="19" t="n">
        <v>0.931970930671225</v>
      </c>
      <c r="P1181" s="19" t="n">
        <v>0.398314747624804</v>
      </c>
      <c r="Q1181" s="17" t="s">
        <v>29</v>
      </c>
      <c r="R1181" s="5" t="str">
        <f aca="false">IF(OR(Q1181="Steel plate",Q1181="Concrete jacket"),"Steel plate or jacket",Q1181)</f>
        <v>Monitor</v>
      </c>
      <c r="S1181" s="5" t="str">
        <f aca="false">IF(O1181&lt;='Tree rules'!$C$4,IF(N1181&lt;='Tree rules'!$C$5,IF(P1181&lt;='Tree rules'!$C$7,"Monitor","Polymer laminate"),IF(P1181&lt;='Tree rules'!$C$8,"Seal cracks","Polymer laminate")),IF(O1181&lt;='Tree rules'!$C$6,IF(P1181&lt;='Tree rules'!$C$9,"Polymer laminate","Steel plate or jacket"),IF(L1181&lt;='Tree rules'!$C$10,"Steel plate or jacket","Polymer laminate")))</f>
        <v>Monitor</v>
      </c>
      <c r="T1181" s="5" t="str">
        <f aca="false">IF(S1181=R1181,"Yes","No")</f>
        <v>Yes</v>
      </c>
    </row>
    <row r="1182" customFormat="false" ht="15" hidden="false" customHeight="false" outlineLevel="0" collapsed="false">
      <c r="A1182" s="15" t="n">
        <v>1706</v>
      </c>
      <c r="B1182" s="16" t="n">
        <v>4.92482388670266</v>
      </c>
      <c r="C1182" s="15" t="n">
        <v>300</v>
      </c>
      <c r="D1182" s="15" t="n">
        <v>400</v>
      </c>
      <c r="E1182" s="15" t="n">
        <v>25</v>
      </c>
      <c r="F1182" s="16" t="n">
        <v>0.635378289490071</v>
      </c>
      <c r="G1182" s="17" t="s">
        <v>101</v>
      </c>
      <c r="H1182" s="18" t="n">
        <v>0.3</v>
      </c>
      <c r="I1182" s="18" t="n">
        <v>1</v>
      </c>
      <c r="J1182" s="19" t="n">
        <v>0.926284604042182</v>
      </c>
      <c r="K1182" s="19" t="n">
        <v>0.527139454988405</v>
      </c>
      <c r="L1182" s="16" t="n">
        <v>13.8337749626479</v>
      </c>
      <c r="M1182" s="19" t="n">
        <v>0.386438019591386</v>
      </c>
      <c r="N1182" s="19" t="n">
        <v>0.620160034747474</v>
      </c>
      <c r="O1182" s="19" t="n">
        <v>0.926284604042182</v>
      </c>
      <c r="P1182" s="19" t="n">
        <v>0.866365543764749</v>
      </c>
      <c r="Q1182" s="17" t="s">
        <v>29</v>
      </c>
      <c r="R1182" s="5" t="str">
        <f aca="false">IF(OR(Q1182="Steel plate",Q1182="Concrete jacket"),"Steel plate or jacket",Q1182)</f>
        <v>Monitor</v>
      </c>
      <c r="S1182" s="5" t="str">
        <f aca="false">IF(O1182&lt;='Tree rules'!$C$4,IF(N1182&lt;='Tree rules'!$C$5,IF(P1182&lt;='Tree rules'!$C$7,"Monitor","Polymer laminate"),IF(P1182&lt;='Tree rules'!$C$8,"Seal cracks","Polymer laminate")),IF(O1182&lt;='Tree rules'!$C$6,IF(P1182&lt;='Tree rules'!$C$9,"Polymer laminate","Steel plate or jacket"),IF(L1182&lt;='Tree rules'!$C$10,"Steel plate or jacket","Polymer laminate")))</f>
        <v>Monitor</v>
      </c>
      <c r="T1182" s="5" t="str">
        <f aca="false">IF(S1182=R1182,"Yes","No")</f>
        <v>Yes</v>
      </c>
    </row>
    <row r="1183" customFormat="false" ht="15" hidden="false" customHeight="false" outlineLevel="0" collapsed="false">
      <c r="A1183" s="15" t="n">
        <v>1707</v>
      </c>
      <c r="B1183" s="16" t="n">
        <v>4.05722552988507</v>
      </c>
      <c r="C1183" s="15" t="n">
        <v>230</v>
      </c>
      <c r="D1183" s="15" t="n">
        <v>350</v>
      </c>
      <c r="E1183" s="15" t="n">
        <v>25</v>
      </c>
      <c r="F1183" s="16" t="n">
        <v>0.675914152273913</v>
      </c>
      <c r="G1183" s="17" t="s">
        <v>102</v>
      </c>
      <c r="H1183" s="18" t="n">
        <v>0.1</v>
      </c>
      <c r="I1183" s="18" t="n">
        <v>1</v>
      </c>
      <c r="J1183" s="19" t="n">
        <v>0.995549520101444</v>
      </c>
      <c r="K1183" s="19" t="n">
        <v>0.443040328924225</v>
      </c>
      <c r="L1183" s="16" t="n">
        <v>13.9423557728009</v>
      </c>
      <c r="M1183" s="19" t="n">
        <v>0.76606258220256</v>
      </c>
      <c r="N1183" s="19" t="n">
        <v>2.57317413184954</v>
      </c>
      <c r="O1183" s="19" t="n">
        <v>0.995549520101444</v>
      </c>
      <c r="P1183" s="19" t="n">
        <v>0.397690919078057</v>
      </c>
      <c r="Q1183" s="17" t="s">
        <v>30</v>
      </c>
      <c r="R1183" s="5" t="str">
        <f aca="false">IF(OR(Q1183="Steel plate",Q1183="Concrete jacket"),"Steel plate or jacket",Q1183)</f>
        <v>Seal cracks</v>
      </c>
      <c r="S1183" s="5" t="str">
        <f aca="false">IF(O1183&lt;='Tree rules'!$C$4,IF(N1183&lt;='Tree rules'!$C$5,IF(P1183&lt;='Tree rules'!$C$7,"Monitor","Polymer laminate"),IF(P1183&lt;='Tree rules'!$C$8,"Seal cracks","Polymer laminate")),IF(O1183&lt;='Tree rules'!$C$6,IF(P1183&lt;='Tree rules'!$C$9,"Polymer laminate","Steel plate or jacket"),IF(L1183&lt;='Tree rules'!$C$10,"Steel plate or jacket","Polymer laminate")))</f>
        <v>Seal cracks</v>
      </c>
      <c r="T1183" s="5" t="str">
        <f aca="false">IF(S1183=R1183,"Yes","No")</f>
        <v>Yes</v>
      </c>
    </row>
    <row r="1184" customFormat="false" ht="15" hidden="false" customHeight="false" outlineLevel="0" collapsed="false">
      <c r="A1184" s="15" t="n">
        <v>1708</v>
      </c>
      <c r="B1184" s="16" t="n">
        <v>6.03947195796032</v>
      </c>
      <c r="C1184" s="15" t="n">
        <v>300</v>
      </c>
      <c r="D1184" s="15" t="n">
        <v>500</v>
      </c>
      <c r="E1184" s="15" t="n">
        <v>30</v>
      </c>
      <c r="F1184" s="16" t="n">
        <v>0.71889992072993</v>
      </c>
      <c r="G1184" s="17" t="s">
        <v>102</v>
      </c>
      <c r="H1184" s="18" t="n">
        <v>0.1</v>
      </c>
      <c r="I1184" s="18" t="n">
        <v>2</v>
      </c>
      <c r="J1184" s="19" t="n">
        <v>0.91931910310302</v>
      </c>
      <c r="K1184" s="19" t="n">
        <v>0.598526905374642</v>
      </c>
      <c r="L1184" s="16" t="n">
        <v>13.8203019632959</v>
      </c>
      <c r="M1184" s="19" t="n">
        <v>0.883134890513697</v>
      </c>
      <c r="N1184" s="19" t="n">
        <v>3.69901170058259</v>
      </c>
      <c r="O1184" s="19" t="n">
        <v>1.288400988374</v>
      </c>
      <c r="P1184" s="19" t="n">
        <v>0.504105510295108</v>
      </c>
      <c r="Q1184" s="17" t="s">
        <v>31</v>
      </c>
      <c r="R1184" s="5" t="str">
        <f aca="false">IF(OR(Q1184="Steel plate",Q1184="Concrete jacket"),"Steel plate or jacket",Q1184)</f>
        <v>Polymer laminate</v>
      </c>
      <c r="S1184" s="5" t="str">
        <f aca="false">IF(O1184&lt;='Tree rules'!$C$4,IF(N1184&lt;='Tree rules'!$C$5,IF(P1184&lt;='Tree rules'!$C$7,"Monitor","Polymer laminate"),IF(P1184&lt;='Tree rules'!$C$8,"Seal cracks","Polymer laminate")),IF(O1184&lt;='Tree rules'!$C$6,IF(P1184&lt;='Tree rules'!$C$9,"Polymer laminate","Steel plate or jacket"),IF(L1184&lt;='Tree rules'!$C$10,"Steel plate or jacket","Polymer laminate")))</f>
        <v>Polymer laminate</v>
      </c>
      <c r="T1184" s="5" t="str">
        <f aca="false">IF(S1184=R1184,"Yes","No")</f>
        <v>Yes</v>
      </c>
    </row>
    <row r="1185" customFormat="false" ht="15" hidden="false" customHeight="false" outlineLevel="0" collapsed="false">
      <c r="A1185" s="15" t="n">
        <v>1711</v>
      </c>
      <c r="B1185" s="16" t="n">
        <v>5.0575235467052</v>
      </c>
      <c r="C1185" s="15" t="n">
        <v>300</v>
      </c>
      <c r="D1185" s="15" t="n">
        <v>450</v>
      </c>
      <c r="E1185" s="15" t="n">
        <v>30</v>
      </c>
      <c r="F1185" s="16" t="n">
        <v>0.541187364959482</v>
      </c>
      <c r="G1185" s="17" t="s">
        <v>102</v>
      </c>
      <c r="H1185" s="18" t="n">
        <v>0.1</v>
      </c>
      <c r="I1185" s="18" t="n">
        <v>1</v>
      </c>
      <c r="J1185" s="19" t="n">
        <v>0.961515978953765</v>
      </c>
      <c r="K1185" s="19" t="n">
        <v>0.52828218854007</v>
      </c>
      <c r="L1185" s="16" t="n">
        <v>13.0685362963959</v>
      </c>
      <c r="M1185" s="19" t="n">
        <v>0.808251532392918</v>
      </c>
      <c r="N1185" s="19" t="n">
        <v>3.29582913049547</v>
      </c>
      <c r="O1185" s="19" t="n">
        <v>0.961515978953765</v>
      </c>
      <c r="P1185" s="19" t="n">
        <v>0.323712789345982</v>
      </c>
      <c r="Q1185" s="17" t="s">
        <v>30</v>
      </c>
      <c r="R1185" s="5" t="str">
        <f aca="false">IF(OR(Q1185="Steel plate",Q1185="Concrete jacket"),"Steel plate or jacket",Q1185)</f>
        <v>Seal cracks</v>
      </c>
      <c r="S1185" s="5" t="str">
        <f aca="false">IF(O1185&lt;='Tree rules'!$C$4,IF(N1185&lt;='Tree rules'!$C$5,IF(P1185&lt;='Tree rules'!$C$7,"Monitor","Polymer laminate"),IF(P1185&lt;='Tree rules'!$C$8,"Seal cracks","Polymer laminate")),IF(O1185&lt;='Tree rules'!$C$6,IF(P1185&lt;='Tree rules'!$C$9,"Polymer laminate","Steel plate or jacket"),IF(L1185&lt;='Tree rules'!$C$10,"Steel plate or jacket","Polymer laminate")))</f>
        <v>Seal cracks</v>
      </c>
      <c r="T1185" s="5" t="str">
        <f aca="false">IF(S1185=R1185,"Yes","No")</f>
        <v>Yes</v>
      </c>
    </row>
    <row r="1186" customFormat="false" ht="15" hidden="false" customHeight="false" outlineLevel="0" collapsed="false">
      <c r="A1186" s="15" t="n">
        <v>1712</v>
      </c>
      <c r="B1186" s="16" t="n">
        <v>3.7347160137672</v>
      </c>
      <c r="C1186" s="15" t="n">
        <v>230</v>
      </c>
      <c r="D1186" s="15" t="n">
        <v>325</v>
      </c>
      <c r="E1186" s="15" t="n">
        <v>30</v>
      </c>
      <c r="F1186" s="16" t="n">
        <v>0.524976027522354</v>
      </c>
      <c r="G1186" s="17" t="s">
        <v>101</v>
      </c>
      <c r="H1186" s="18" t="n">
        <v>0.3</v>
      </c>
      <c r="I1186" s="18" t="n">
        <v>1.5</v>
      </c>
      <c r="J1186" s="19" t="n">
        <v>0.859113526401524</v>
      </c>
      <c r="K1186" s="19" t="n">
        <v>0.534417307279298</v>
      </c>
      <c r="L1186" s="16" t="n">
        <v>13.2908043194562</v>
      </c>
      <c r="M1186" s="19" t="n">
        <v>0.838563492085859</v>
      </c>
      <c r="N1186" s="19" t="n">
        <v>0.713434373601537</v>
      </c>
      <c r="O1186" s="19" t="n">
        <v>1.05910772088892</v>
      </c>
      <c r="P1186" s="19" t="n">
        <v>0.30360615318625</v>
      </c>
      <c r="Q1186" s="17" t="s">
        <v>31</v>
      </c>
      <c r="R1186" s="5" t="str">
        <f aca="false">IF(OR(Q1186="Steel plate",Q1186="Concrete jacket"),"Steel plate or jacket",Q1186)</f>
        <v>Polymer laminate</v>
      </c>
      <c r="S1186" s="5" t="str">
        <f aca="false">IF(O1186&lt;='Tree rules'!$C$4,IF(N1186&lt;='Tree rules'!$C$5,IF(P1186&lt;='Tree rules'!$C$7,"Monitor","Polymer laminate"),IF(P1186&lt;='Tree rules'!$C$8,"Seal cracks","Polymer laminate")),IF(O1186&lt;='Tree rules'!$C$6,IF(P1186&lt;='Tree rules'!$C$9,"Polymer laminate","Steel plate or jacket"),IF(L1186&lt;='Tree rules'!$C$10,"Steel plate or jacket","Polymer laminate")))</f>
        <v>Polymer laminate</v>
      </c>
      <c r="T1186" s="5" t="str">
        <f aca="false">IF(S1186=R1186,"Yes","No")</f>
        <v>Yes</v>
      </c>
    </row>
    <row r="1187" customFormat="false" ht="15" hidden="false" customHeight="false" outlineLevel="0" collapsed="false">
      <c r="A1187" s="15" t="n">
        <v>1713</v>
      </c>
      <c r="B1187" s="16" t="n">
        <v>4.30569434261666</v>
      </c>
      <c r="C1187" s="15" t="n">
        <v>230</v>
      </c>
      <c r="D1187" s="15" t="n">
        <v>375</v>
      </c>
      <c r="E1187" s="15" t="n">
        <v>30</v>
      </c>
      <c r="F1187" s="16" t="n">
        <v>0.797126720614828</v>
      </c>
      <c r="G1187" s="17" t="s">
        <v>103</v>
      </c>
      <c r="H1187" s="18" t="n">
        <v>0.2</v>
      </c>
      <c r="I1187" s="18" t="n">
        <v>1</v>
      </c>
      <c r="J1187" s="19" t="n">
        <v>0.869805055256476</v>
      </c>
      <c r="K1187" s="19" t="n">
        <v>0.535173351396773</v>
      </c>
      <c r="L1187" s="16" t="n">
        <v>13.0872168468591</v>
      </c>
      <c r="M1187" s="19" t="n">
        <v>0.631299050482856</v>
      </c>
      <c r="N1187" s="19" t="n">
        <v>0.940994377975311</v>
      </c>
      <c r="O1187" s="19" t="n">
        <v>0.869805055256476</v>
      </c>
      <c r="P1187" s="19" t="n">
        <v>0.535634503224453</v>
      </c>
      <c r="Q1187" s="17" t="s">
        <v>29</v>
      </c>
      <c r="R1187" s="5" t="str">
        <f aca="false">IF(OR(Q1187="Steel plate",Q1187="Concrete jacket"),"Steel plate or jacket",Q1187)</f>
        <v>Monitor</v>
      </c>
      <c r="S1187" s="5" t="str">
        <f aca="false">IF(O1187&lt;='Tree rules'!$C$4,IF(N1187&lt;='Tree rules'!$C$5,IF(P1187&lt;='Tree rules'!$C$7,"Monitor","Polymer laminate"),IF(P1187&lt;='Tree rules'!$C$8,"Seal cracks","Polymer laminate")),IF(O1187&lt;='Tree rules'!$C$6,IF(P1187&lt;='Tree rules'!$C$9,"Polymer laminate","Steel plate or jacket"),IF(L1187&lt;='Tree rules'!$C$10,"Steel plate or jacket","Polymer laminate")))</f>
        <v>Monitor</v>
      </c>
      <c r="T1187" s="5" t="str">
        <f aca="false">IF(S1187=R1187,"Yes","No")</f>
        <v>Yes</v>
      </c>
    </row>
    <row r="1188" customFormat="false" ht="15" hidden="false" customHeight="false" outlineLevel="0" collapsed="false">
      <c r="A1188" s="15" t="n">
        <v>1714</v>
      </c>
      <c r="B1188" s="16" t="n">
        <v>4.60668285957864</v>
      </c>
      <c r="C1188" s="15" t="n">
        <v>230</v>
      </c>
      <c r="D1188" s="15" t="n">
        <v>425</v>
      </c>
      <c r="E1188" s="15" t="n">
        <v>30</v>
      </c>
      <c r="F1188" s="16" t="n">
        <v>0.724620609754306</v>
      </c>
      <c r="G1188" s="17" t="s">
        <v>101</v>
      </c>
      <c r="H1188" s="18" t="n">
        <v>0.3</v>
      </c>
      <c r="I1188" s="18" t="n">
        <v>1.5</v>
      </c>
      <c r="J1188" s="19" t="n">
        <v>0.962076958530803</v>
      </c>
      <c r="K1188" s="19" t="n">
        <v>0.421743161612251</v>
      </c>
      <c r="L1188" s="16" t="n">
        <v>12.2193179299168</v>
      </c>
      <c r="M1188" s="19" t="n">
        <v>0.428348830863627</v>
      </c>
      <c r="N1188" s="19" t="n">
        <v>1.21641294708744</v>
      </c>
      <c r="O1188" s="19" t="n">
        <v>1.24024074869367</v>
      </c>
      <c r="P1188" s="19" t="n">
        <v>0.791199433797833</v>
      </c>
      <c r="Q1188" s="17" t="s">
        <v>31</v>
      </c>
      <c r="R1188" s="5" t="str">
        <f aca="false">IF(OR(Q1188="Steel plate",Q1188="Concrete jacket"),"Steel plate or jacket",Q1188)</f>
        <v>Polymer laminate</v>
      </c>
      <c r="S1188" s="5" t="str">
        <f aca="false">IF(O1188&lt;='Tree rules'!$C$4,IF(N1188&lt;='Tree rules'!$C$5,IF(P1188&lt;='Tree rules'!$C$7,"Monitor","Polymer laminate"),IF(P1188&lt;='Tree rules'!$C$8,"Seal cracks","Polymer laminate")),IF(O1188&lt;='Tree rules'!$C$6,IF(P1188&lt;='Tree rules'!$C$9,"Polymer laminate","Steel plate or jacket"),IF(L1188&lt;='Tree rules'!$C$10,"Steel plate or jacket","Polymer laminate")))</f>
        <v>Polymer laminate</v>
      </c>
      <c r="T1188" s="5" t="str">
        <f aca="false">IF(S1188=R1188,"Yes","No")</f>
        <v>Yes</v>
      </c>
    </row>
    <row r="1189" customFormat="false" ht="15" hidden="false" customHeight="false" outlineLevel="0" collapsed="false">
      <c r="A1189" s="15" t="n">
        <v>1715</v>
      </c>
      <c r="B1189" s="16" t="n">
        <v>6.83994420863764</v>
      </c>
      <c r="C1189" s="15" t="n">
        <v>230</v>
      </c>
      <c r="D1189" s="15" t="n">
        <v>575</v>
      </c>
      <c r="E1189" s="15" t="n">
        <v>30</v>
      </c>
      <c r="F1189" s="16" t="n">
        <v>0.518371859349855</v>
      </c>
      <c r="G1189" s="17" t="s">
        <v>101</v>
      </c>
      <c r="H1189" s="18" t="n">
        <v>0.3</v>
      </c>
      <c r="I1189" s="18" t="n">
        <v>1</v>
      </c>
      <c r="J1189" s="19" t="n">
        <v>0.913886517844118</v>
      </c>
      <c r="K1189" s="19" t="n">
        <v>0.440547995694461</v>
      </c>
      <c r="L1189" s="16" t="n">
        <v>12.9790212687621</v>
      </c>
      <c r="M1189" s="19" t="n">
        <v>0.53342081158651</v>
      </c>
      <c r="N1189" s="19" t="n">
        <v>0.85798869614149</v>
      </c>
      <c r="O1189" s="19" t="n">
        <v>0.913886517844118</v>
      </c>
      <c r="P1189" s="19" t="n">
        <v>0.474749040799655</v>
      </c>
      <c r="Q1189" s="17" t="s">
        <v>29</v>
      </c>
      <c r="R1189" s="5" t="str">
        <f aca="false">IF(OR(Q1189="Steel plate",Q1189="Concrete jacket"),"Steel plate or jacket",Q1189)</f>
        <v>Monitor</v>
      </c>
      <c r="S1189" s="5" t="str">
        <f aca="false">IF(O1189&lt;='Tree rules'!$C$4,IF(N1189&lt;='Tree rules'!$C$5,IF(P1189&lt;='Tree rules'!$C$7,"Monitor","Polymer laminate"),IF(P1189&lt;='Tree rules'!$C$8,"Seal cracks","Polymer laminate")),IF(O1189&lt;='Tree rules'!$C$6,IF(P1189&lt;='Tree rules'!$C$9,"Polymer laminate","Steel plate or jacket"),IF(L1189&lt;='Tree rules'!$C$10,"Steel plate or jacket","Polymer laminate")))</f>
        <v>Monitor</v>
      </c>
      <c r="T1189" s="5" t="str">
        <f aca="false">IF(S1189=R1189,"Yes","No")</f>
        <v>Yes</v>
      </c>
    </row>
    <row r="1190" customFormat="false" ht="15" hidden="false" customHeight="false" outlineLevel="0" collapsed="false">
      <c r="A1190" s="15" t="n">
        <v>1716</v>
      </c>
      <c r="B1190" s="16" t="n">
        <v>3.81990328396438</v>
      </c>
      <c r="C1190" s="15" t="n">
        <v>230</v>
      </c>
      <c r="D1190" s="15" t="n">
        <v>300</v>
      </c>
      <c r="E1190" s="15" t="n">
        <v>25</v>
      </c>
      <c r="F1190" s="16" t="n">
        <v>0.688332522525665</v>
      </c>
      <c r="G1190" s="17" t="s">
        <v>103</v>
      </c>
      <c r="H1190" s="18" t="n">
        <v>0.2</v>
      </c>
      <c r="I1190" s="18" t="n">
        <v>1</v>
      </c>
      <c r="J1190" s="19" t="n">
        <v>0.896276590185369</v>
      </c>
      <c r="K1190" s="19" t="n">
        <v>0.648436683965298</v>
      </c>
      <c r="L1190" s="16" t="n">
        <v>15.0389893069464</v>
      </c>
      <c r="M1190" s="19" t="n">
        <v>0.262610708946311</v>
      </c>
      <c r="N1190" s="19" t="n">
        <v>1.33406930104436</v>
      </c>
      <c r="O1190" s="19" t="n">
        <v>0.896276590185369</v>
      </c>
      <c r="P1190" s="19" t="n">
        <v>1.3292562844997</v>
      </c>
      <c r="Q1190" s="17" t="s">
        <v>31</v>
      </c>
      <c r="R1190" s="5" t="str">
        <f aca="false">IF(OR(Q1190="Steel plate",Q1190="Concrete jacket"),"Steel plate or jacket",Q1190)</f>
        <v>Polymer laminate</v>
      </c>
      <c r="S1190" s="5" t="str">
        <f aca="false">IF(O1190&lt;='Tree rules'!$C$4,IF(N1190&lt;='Tree rules'!$C$5,IF(P1190&lt;='Tree rules'!$C$7,"Monitor","Polymer laminate"),IF(P1190&lt;='Tree rules'!$C$8,"Seal cracks","Polymer laminate")),IF(O1190&lt;='Tree rules'!$C$6,IF(P1190&lt;='Tree rules'!$C$9,"Polymer laminate","Steel plate or jacket"),IF(L1190&lt;='Tree rules'!$C$10,"Steel plate or jacket","Polymer laminate")))</f>
        <v>Polymer laminate</v>
      </c>
      <c r="T1190" s="5" t="str">
        <f aca="false">IF(S1190=R1190,"Yes","No")</f>
        <v>Yes</v>
      </c>
    </row>
    <row r="1191" customFormat="false" ht="15" hidden="false" customHeight="false" outlineLevel="0" collapsed="false">
      <c r="A1191" s="15" t="n">
        <v>1717</v>
      </c>
      <c r="B1191" s="16" t="n">
        <v>7.79235311357393</v>
      </c>
      <c r="C1191" s="15" t="n">
        <v>230</v>
      </c>
      <c r="D1191" s="15" t="n">
        <v>725</v>
      </c>
      <c r="E1191" s="15" t="n">
        <v>20</v>
      </c>
      <c r="F1191" s="16" t="n">
        <v>0.618992378876224</v>
      </c>
      <c r="G1191" s="17" t="s">
        <v>102</v>
      </c>
      <c r="H1191" s="18" t="n">
        <v>0.1</v>
      </c>
      <c r="I1191" s="18" t="n">
        <v>1.5</v>
      </c>
      <c r="J1191" s="19" t="n">
        <v>0.878148881876142</v>
      </c>
      <c r="K1191" s="19" t="n">
        <v>0.611574406146578</v>
      </c>
      <c r="L1191" s="16" t="n">
        <v>11.7709261534349</v>
      </c>
      <c r="M1191" s="19" t="n">
        <v>0.78375150244063</v>
      </c>
      <c r="N1191" s="19" t="n">
        <v>2.53779927390058</v>
      </c>
      <c r="O1191" s="19" t="n">
        <v>1.04869663234337</v>
      </c>
      <c r="P1191" s="19" t="n">
        <v>0.482231747326668</v>
      </c>
      <c r="Q1191" s="17" t="s">
        <v>31</v>
      </c>
      <c r="R1191" s="5" t="str">
        <f aca="false">IF(OR(Q1191="Steel plate",Q1191="Concrete jacket"),"Steel plate or jacket",Q1191)</f>
        <v>Polymer laminate</v>
      </c>
      <c r="S1191" s="5" t="str">
        <f aca="false">IF(O1191&lt;='Tree rules'!$C$4,IF(N1191&lt;='Tree rules'!$C$5,IF(P1191&lt;='Tree rules'!$C$7,"Monitor","Polymer laminate"),IF(P1191&lt;='Tree rules'!$C$8,"Seal cracks","Polymer laminate")),IF(O1191&lt;='Tree rules'!$C$6,IF(P1191&lt;='Tree rules'!$C$9,"Polymer laminate","Steel plate or jacket"),IF(L1191&lt;='Tree rules'!$C$10,"Steel plate or jacket","Polymer laminate")))</f>
        <v>Polymer laminate</v>
      </c>
      <c r="T1191" s="5" t="str">
        <f aca="false">IF(S1191=R1191,"Yes","No")</f>
        <v>Yes</v>
      </c>
    </row>
    <row r="1192" customFormat="false" ht="15" hidden="false" customHeight="false" outlineLevel="0" collapsed="false">
      <c r="A1192" s="15" t="n">
        <v>1718</v>
      </c>
      <c r="B1192" s="16" t="n">
        <v>3.20569599387625</v>
      </c>
      <c r="C1192" s="15" t="n">
        <v>230</v>
      </c>
      <c r="D1192" s="15" t="n">
        <v>300</v>
      </c>
      <c r="E1192" s="15" t="n">
        <v>25</v>
      </c>
      <c r="F1192" s="16" t="n">
        <v>0.688332522525665</v>
      </c>
      <c r="G1192" s="17" t="s">
        <v>101</v>
      </c>
      <c r="H1192" s="18" t="n">
        <v>0.3</v>
      </c>
      <c r="I1192" s="18" t="n">
        <v>1</v>
      </c>
      <c r="J1192" s="19" t="n">
        <v>0.934849860018091</v>
      </c>
      <c r="K1192" s="19" t="n">
        <v>0.476226027418579</v>
      </c>
      <c r="L1192" s="16" t="n">
        <v>12.6208503695915</v>
      </c>
      <c r="M1192" s="19" t="n">
        <v>0.878069980324862</v>
      </c>
      <c r="N1192" s="19" t="n">
        <v>0.797300921634972</v>
      </c>
      <c r="O1192" s="19" t="n">
        <v>0.934849860018091</v>
      </c>
      <c r="P1192" s="19" t="n">
        <v>0.327555691513151</v>
      </c>
      <c r="Q1192" s="17" t="s">
        <v>29</v>
      </c>
      <c r="R1192" s="5" t="str">
        <f aca="false">IF(OR(Q1192="Steel plate",Q1192="Concrete jacket"),"Steel plate or jacket",Q1192)</f>
        <v>Monitor</v>
      </c>
      <c r="S1192" s="5" t="str">
        <f aca="false">IF(O1192&lt;='Tree rules'!$C$4,IF(N1192&lt;='Tree rules'!$C$5,IF(P1192&lt;='Tree rules'!$C$7,"Monitor","Polymer laminate"),IF(P1192&lt;='Tree rules'!$C$8,"Seal cracks","Polymer laminate")),IF(O1192&lt;='Tree rules'!$C$6,IF(P1192&lt;='Tree rules'!$C$9,"Polymer laminate","Steel plate or jacket"),IF(L1192&lt;='Tree rules'!$C$10,"Steel plate or jacket","Polymer laminate")))</f>
        <v>Monitor</v>
      </c>
      <c r="T1192" s="5" t="str">
        <f aca="false">IF(S1192=R1192,"Yes","No")</f>
        <v>Yes</v>
      </c>
    </row>
    <row r="1193" customFormat="false" ht="15" hidden="false" customHeight="false" outlineLevel="0" collapsed="false">
      <c r="A1193" s="15" t="n">
        <v>1719</v>
      </c>
      <c r="B1193" s="16" t="n">
        <v>5.45653161260868</v>
      </c>
      <c r="C1193" s="15" t="n">
        <v>300</v>
      </c>
      <c r="D1193" s="15" t="n">
        <v>500</v>
      </c>
      <c r="E1193" s="15" t="n">
        <v>25</v>
      </c>
      <c r="F1193" s="16" t="n">
        <v>0.926723496634157</v>
      </c>
      <c r="G1193" s="17" t="s">
        <v>101</v>
      </c>
      <c r="H1193" s="18" t="n">
        <v>0.3</v>
      </c>
      <c r="I1193" s="18" t="n">
        <v>1.5</v>
      </c>
      <c r="J1193" s="19" t="n">
        <v>0.850495673104967</v>
      </c>
      <c r="K1193" s="19" t="n">
        <v>0.408725125231122</v>
      </c>
      <c r="L1193" s="16" t="n">
        <v>12.071972594267</v>
      </c>
      <c r="M1193" s="19" t="n">
        <v>0.396331485588101</v>
      </c>
      <c r="N1193" s="19" t="n">
        <v>0.796098504348696</v>
      </c>
      <c r="O1193" s="19" t="n">
        <v>1.10193403440827</v>
      </c>
      <c r="P1193" s="19" t="n">
        <v>1.00437459014405</v>
      </c>
      <c r="Q1193" s="17" t="s">
        <v>31</v>
      </c>
      <c r="R1193" s="5" t="str">
        <f aca="false">IF(OR(Q1193="Steel plate",Q1193="Concrete jacket"),"Steel plate or jacket",Q1193)</f>
        <v>Polymer laminate</v>
      </c>
      <c r="S1193" s="5" t="str">
        <f aca="false">IF(O1193&lt;='Tree rules'!$C$4,IF(N1193&lt;='Tree rules'!$C$5,IF(P1193&lt;='Tree rules'!$C$7,"Monitor","Polymer laminate"),IF(P1193&lt;='Tree rules'!$C$8,"Seal cracks","Polymer laminate")),IF(O1193&lt;='Tree rules'!$C$6,IF(P1193&lt;='Tree rules'!$C$9,"Polymer laminate","Steel plate or jacket"),IF(L1193&lt;='Tree rules'!$C$10,"Steel plate or jacket","Polymer laminate")))</f>
        <v>Polymer laminate</v>
      </c>
      <c r="T1193" s="5" t="str">
        <f aca="false">IF(S1193=R1193,"Yes","No")</f>
        <v>Yes</v>
      </c>
    </row>
    <row r="1194" customFormat="false" ht="15" hidden="false" customHeight="false" outlineLevel="0" collapsed="false">
      <c r="A1194" s="15" t="n">
        <v>1720</v>
      </c>
      <c r="B1194" s="16" t="n">
        <v>6.14480019663049</v>
      </c>
      <c r="C1194" s="15" t="n">
        <v>300</v>
      </c>
      <c r="D1194" s="15" t="n">
        <v>525</v>
      </c>
      <c r="E1194" s="15" t="n">
        <v>20</v>
      </c>
      <c r="F1194" s="16" t="n">
        <v>0.679998409867921</v>
      </c>
      <c r="G1194" s="17" t="s">
        <v>102</v>
      </c>
      <c r="H1194" s="18" t="n">
        <v>0.1</v>
      </c>
      <c r="I1194" s="18" t="n">
        <v>1</v>
      </c>
      <c r="J1194" s="19" t="n">
        <v>0.85758121358824</v>
      </c>
      <c r="K1194" s="19" t="n">
        <v>0.610443880900149</v>
      </c>
      <c r="L1194" s="16" t="n">
        <v>13.30043332604</v>
      </c>
      <c r="M1194" s="19" t="n">
        <v>0.548413849542874</v>
      </c>
      <c r="N1194" s="19" t="n">
        <v>2.45947818466445</v>
      </c>
      <c r="O1194" s="19" t="n">
        <v>0.85758121358824</v>
      </c>
      <c r="P1194" s="19" t="n">
        <v>0.661658890071886</v>
      </c>
      <c r="Q1194" s="17" t="s">
        <v>30</v>
      </c>
      <c r="R1194" s="5" t="str">
        <f aca="false">IF(OR(Q1194="Steel plate",Q1194="Concrete jacket"),"Steel plate or jacket",Q1194)</f>
        <v>Seal cracks</v>
      </c>
      <c r="S1194" s="5" t="str">
        <f aca="false">IF(O1194&lt;='Tree rules'!$C$4,IF(N1194&lt;='Tree rules'!$C$5,IF(P1194&lt;='Tree rules'!$C$7,"Monitor","Polymer laminate"),IF(P1194&lt;='Tree rules'!$C$8,"Seal cracks","Polymer laminate")),IF(O1194&lt;='Tree rules'!$C$6,IF(P1194&lt;='Tree rules'!$C$9,"Polymer laminate","Steel plate or jacket"),IF(L1194&lt;='Tree rules'!$C$10,"Steel plate or jacket","Polymer laminate")))</f>
        <v>Seal cracks</v>
      </c>
      <c r="T1194" s="5" t="str">
        <f aca="false">IF(S1194=R1194,"Yes","No")</f>
        <v>Yes</v>
      </c>
    </row>
    <row r="1195" customFormat="false" ht="15" hidden="false" customHeight="false" outlineLevel="0" collapsed="false">
      <c r="A1195" s="15" t="n">
        <v>1721</v>
      </c>
      <c r="B1195" s="16" t="n">
        <v>4.93304674774942</v>
      </c>
      <c r="C1195" s="15" t="n">
        <v>300</v>
      </c>
      <c r="D1195" s="15" t="n">
        <v>475</v>
      </c>
      <c r="E1195" s="15" t="n">
        <v>30</v>
      </c>
      <c r="F1195" s="16" t="n">
        <v>0.980981312596345</v>
      </c>
      <c r="G1195" s="17" t="s">
        <v>101</v>
      </c>
      <c r="H1195" s="18" t="n">
        <v>0.3</v>
      </c>
      <c r="I1195" s="18" t="n">
        <v>2</v>
      </c>
      <c r="J1195" s="19" t="n">
        <v>0.888663145694989</v>
      </c>
      <c r="K1195" s="19" t="n">
        <v>0.433611049865083</v>
      </c>
      <c r="L1195" s="16" t="n">
        <v>11.5528026879377</v>
      </c>
      <c r="M1195" s="19" t="n">
        <v>0.470157369067692</v>
      </c>
      <c r="N1195" s="19" t="n">
        <v>1.02019275895982</v>
      </c>
      <c r="O1195" s="19" t="n">
        <v>1.39199213180877</v>
      </c>
      <c r="P1195" s="19" t="n">
        <v>0.95972836684473</v>
      </c>
      <c r="Q1195" s="17" t="s">
        <v>104</v>
      </c>
      <c r="R1195" s="5" t="str">
        <f aca="false">IF(OR(Q1195="Steel plate",Q1195="Concrete jacket"),"Steel plate or jacket",Q1195)</f>
        <v>Steel plate or jacket</v>
      </c>
      <c r="S1195" s="5" t="str">
        <f aca="false">IF(O1195&lt;='Tree rules'!$C$4,IF(N1195&lt;='Tree rules'!$C$5,IF(P1195&lt;='Tree rules'!$C$7,"Monitor","Polymer laminate"),IF(P1195&lt;='Tree rules'!$C$8,"Seal cracks","Polymer laminate")),IF(O1195&lt;='Tree rules'!$C$6,IF(P1195&lt;='Tree rules'!$C$9,"Polymer laminate","Steel plate or jacket"),IF(L1195&lt;='Tree rules'!$C$10,"Steel plate or jacket","Polymer laminate")))</f>
        <v>Steel plate or jacket</v>
      </c>
      <c r="T1195" s="5" t="str">
        <f aca="false">IF(S1195=R1195,"Yes","No")</f>
        <v>Yes</v>
      </c>
    </row>
    <row r="1196" customFormat="false" ht="15" hidden="false" customHeight="false" outlineLevel="0" collapsed="false">
      <c r="A1196" s="15" t="n">
        <v>1724</v>
      </c>
      <c r="B1196" s="16" t="n">
        <v>4.82458262212746</v>
      </c>
      <c r="C1196" s="15" t="n">
        <v>300</v>
      </c>
      <c r="D1196" s="15" t="n">
        <v>475</v>
      </c>
      <c r="E1196" s="15" t="n">
        <v>30</v>
      </c>
      <c r="F1196" s="16" t="n">
        <v>0.980981312596345</v>
      </c>
      <c r="G1196" s="17" t="s">
        <v>103</v>
      </c>
      <c r="H1196" s="18" t="n">
        <v>0.2</v>
      </c>
      <c r="I1196" s="18" t="n">
        <v>1.5</v>
      </c>
      <c r="J1196" s="19" t="n">
        <v>0.917459637528634</v>
      </c>
      <c r="K1196" s="19" t="n">
        <v>0.400505946748785</v>
      </c>
      <c r="L1196" s="16" t="n">
        <v>11.2987883422189</v>
      </c>
      <c r="M1196" s="19" t="n">
        <v>0.676802336517823</v>
      </c>
      <c r="N1196" s="19" t="n">
        <v>1.27188171801214</v>
      </c>
      <c r="O1196" s="19" t="n">
        <v>1.19246543592685</v>
      </c>
      <c r="P1196" s="19" t="n">
        <v>0.600805902625455</v>
      </c>
      <c r="Q1196" s="17" t="s">
        <v>31</v>
      </c>
      <c r="R1196" s="5" t="str">
        <f aca="false">IF(OR(Q1196="Steel plate",Q1196="Concrete jacket"),"Steel plate or jacket",Q1196)</f>
        <v>Polymer laminate</v>
      </c>
      <c r="S1196" s="5" t="str">
        <f aca="false">IF(O1196&lt;='Tree rules'!$C$4,IF(N1196&lt;='Tree rules'!$C$5,IF(P1196&lt;='Tree rules'!$C$7,"Monitor","Polymer laminate"),IF(P1196&lt;='Tree rules'!$C$8,"Seal cracks","Polymer laminate")),IF(O1196&lt;='Tree rules'!$C$6,IF(P1196&lt;='Tree rules'!$C$9,"Polymer laminate","Steel plate or jacket"),IF(L1196&lt;='Tree rules'!$C$10,"Steel plate or jacket","Polymer laminate")))</f>
        <v>Polymer laminate</v>
      </c>
      <c r="T1196" s="5" t="str">
        <f aca="false">IF(S1196=R1196,"Yes","No")</f>
        <v>Yes</v>
      </c>
    </row>
    <row r="1197" customFormat="false" ht="15" hidden="false" customHeight="false" outlineLevel="0" collapsed="false">
      <c r="A1197" s="15" t="n">
        <v>1725</v>
      </c>
      <c r="B1197" s="16" t="n">
        <v>6.53460182374141</v>
      </c>
      <c r="C1197" s="15" t="n">
        <v>300</v>
      </c>
      <c r="D1197" s="15" t="n">
        <v>625</v>
      </c>
      <c r="E1197" s="15" t="n">
        <v>25</v>
      </c>
      <c r="F1197" s="16" t="n">
        <v>0.907450217674695</v>
      </c>
      <c r="G1197" s="17" t="s">
        <v>103</v>
      </c>
      <c r="H1197" s="18" t="n">
        <v>0.2</v>
      </c>
      <c r="I1197" s="18" t="n">
        <v>1</v>
      </c>
      <c r="J1197" s="19" t="n">
        <v>0.850704745677113</v>
      </c>
      <c r="K1197" s="19" t="n">
        <v>0.470526260937882</v>
      </c>
      <c r="L1197" s="16" t="n">
        <v>11.3251331433993</v>
      </c>
      <c r="M1197" s="19" t="n">
        <v>0.934625108463109</v>
      </c>
      <c r="N1197" s="19" t="n">
        <v>0.745388400907887</v>
      </c>
      <c r="O1197" s="19" t="n">
        <v>0.850704745677113</v>
      </c>
      <c r="P1197" s="19" t="n">
        <v>0.409223658127266</v>
      </c>
      <c r="Q1197" s="17" t="s">
        <v>29</v>
      </c>
      <c r="R1197" s="5" t="str">
        <f aca="false">IF(OR(Q1197="Steel plate",Q1197="Concrete jacket"),"Steel plate or jacket",Q1197)</f>
        <v>Monitor</v>
      </c>
      <c r="S1197" s="5" t="str">
        <f aca="false">IF(O1197&lt;='Tree rules'!$C$4,IF(N1197&lt;='Tree rules'!$C$5,IF(P1197&lt;='Tree rules'!$C$7,"Monitor","Polymer laminate"),IF(P1197&lt;='Tree rules'!$C$8,"Seal cracks","Polymer laminate")),IF(O1197&lt;='Tree rules'!$C$6,IF(P1197&lt;='Tree rules'!$C$9,"Polymer laminate","Steel plate or jacket"),IF(L1197&lt;='Tree rules'!$C$10,"Steel plate or jacket","Polymer laminate")))</f>
        <v>Monitor</v>
      </c>
      <c r="T1197" s="5" t="str">
        <f aca="false">IF(S1197=R1197,"Yes","No")</f>
        <v>Yes</v>
      </c>
    </row>
    <row r="1198" customFormat="false" ht="15" hidden="false" customHeight="false" outlineLevel="0" collapsed="false">
      <c r="A1198" s="15" t="n">
        <v>1726</v>
      </c>
      <c r="B1198" s="16" t="n">
        <v>6.55300100903089</v>
      </c>
      <c r="C1198" s="15" t="n">
        <v>230</v>
      </c>
      <c r="D1198" s="15" t="n">
        <v>625</v>
      </c>
      <c r="E1198" s="15" t="n">
        <v>30</v>
      </c>
      <c r="F1198" s="16" t="n">
        <v>0.710178431223674</v>
      </c>
      <c r="G1198" s="17" t="s">
        <v>101</v>
      </c>
      <c r="H1198" s="18" t="n">
        <v>0.3</v>
      </c>
      <c r="I1198" s="18" t="n">
        <v>1</v>
      </c>
      <c r="J1198" s="19" t="n">
        <v>0.92547422575611</v>
      </c>
      <c r="K1198" s="19" t="n">
        <v>0.560800899248793</v>
      </c>
      <c r="L1198" s="16" t="n">
        <v>11.3570208128785</v>
      </c>
      <c r="M1198" s="19" t="n">
        <v>0.485250208526924</v>
      </c>
      <c r="N1198" s="19" t="n">
        <v>0.661303196474828</v>
      </c>
      <c r="O1198" s="19" t="n">
        <v>0.92547422575611</v>
      </c>
      <c r="P1198" s="19" t="n">
        <v>0.67403450592406</v>
      </c>
      <c r="Q1198" s="17" t="s">
        <v>29</v>
      </c>
      <c r="R1198" s="5" t="str">
        <f aca="false">IF(OR(Q1198="Steel plate",Q1198="Concrete jacket"),"Steel plate or jacket",Q1198)</f>
        <v>Monitor</v>
      </c>
      <c r="S1198" s="5" t="str">
        <f aca="false">IF(O1198&lt;='Tree rules'!$C$4,IF(N1198&lt;='Tree rules'!$C$5,IF(P1198&lt;='Tree rules'!$C$7,"Monitor","Polymer laminate"),IF(P1198&lt;='Tree rules'!$C$8,"Seal cracks","Polymer laminate")),IF(O1198&lt;='Tree rules'!$C$6,IF(P1198&lt;='Tree rules'!$C$9,"Polymer laminate","Steel plate or jacket"),IF(L1198&lt;='Tree rules'!$C$10,"Steel plate or jacket","Polymer laminate")))</f>
        <v>Monitor</v>
      </c>
      <c r="T1198" s="5" t="str">
        <f aca="false">IF(S1198=R1198,"Yes","No")</f>
        <v>Yes</v>
      </c>
    </row>
    <row r="1199" customFormat="false" ht="15" hidden="false" customHeight="false" outlineLevel="0" collapsed="false">
      <c r="A1199" s="15" t="n">
        <v>1730</v>
      </c>
      <c r="B1199" s="16" t="n">
        <v>4.87371336670082</v>
      </c>
      <c r="C1199" s="15" t="n">
        <v>300</v>
      </c>
      <c r="D1199" s="15" t="n">
        <v>450</v>
      </c>
      <c r="E1199" s="15" t="n">
        <v>30</v>
      </c>
      <c r="F1199" s="16" t="n">
        <v>1.04198761313094</v>
      </c>
      <c r="G1199" s="17" t="s">
        <v>101</v>
      </c>
      <c r="H1199" s="18" t="n">
        <v>0.3</v>
      </c>
      <c r="I1199" s="18" t="n">
        <v>2</v>
      </c>
      <c r="J1199" s="19" t="n">
        <v>0.859673784883527</v>
      </c>
      <c r="K1199" s="19" t="n">
        <v>0.516815326308036</v>
      </c>
      <c r="L1199" s="16" t="n">
        <v>12.1236650912956</v>
      </c>
      <c r="M1199" s="19" t="n">
        <v>0.597606787296281</v>
      </c>
      <c r="N1199" s="19" t="n">
        <v>0.920210348793284</v>
      </c>
      <c r="O1199" s="19" t="n">
        <v>1.27505498211401</v>
      </c>
      <c r="P1199" s="19" t="n">
        <v>0.820722063163391</v>
      </c>
      <c r="Q1199" s="17" t="s">
        <v>31</v>
      </c>
      <c r="R1199" s="5" t="str">
        <f aca="false">IF(OR(Q1199="Steel plate",Q1199="Concrete jacket"),"Steel plate or jacket",Q1199)</f>
        <v>Polymer laminate</v>
      </c>
      <c r="S1199" s="5" t="str">
        <f aca="false">IF(O1199&lt;='Tree rules'!$C$4,IF(N1199&lt;='Tree rules'!$C$5,IF(P1199&lt;='Tree rules'!$C$7,"Monitor","Polymer laminate"),IF(P1199&lt;='Tree rules'!$C$8,"Seal cracks","Polymer laminate")),IF(O1199&lt;='Tree rules'!$C$6,IF(P1199&lt;='Tree rules'!$C$9,"Polymer laminate","Steel plate or jacket"),IF(L1199&lt;='Tree rules'!$C$10,"Steel plate or jacket","Polymer laminate")))</f>
        <v>Polymer laminate</v>
      </c>
      <c r="T1199" s="5" t="str">
        <f aca="false">IF(S1199=R1199,"Yes","No")</f>
        <v>Yes</v>
      </c>
    </row>
    <row r="1200" customFormat="false" ht="15" hidden="false" customHeight="false" outlineLevel="0" collapsed="false">
      <c r="A1200" s="15" t="n">
        <v>1731</v>
      </c>
      <c r="B1200" s="16" t="n">
        <v>3.18880317951948</v>
      </c>
      <c r="C1200" s="15" t="n">
        <v>230</v>
      </c>
      <c r="D1200" s="15" t="n">
        <v>300</v>
      </c>
      <c r="E1200" s="15" t="n">
        <v>25</v>
      </c>
      <c r="F1200" s="16" t="n">
        <v>0.688332522525665</v>
      </c>
      <c r="G1200" s="17" t="s">
        <v>101</v>
      </c>
      <c r="H1200" s="18" t="n">
        <v>0.3</v>
      </c>
      <c r="I1200" s="18" t="n">
        <v>1</v>
      </c>
      <c r="J1200" s="19" t="n">
        <v>0.894567479862291</v>
      </c>
      <c r="K1200" s="19" t="n">
        <v>0.607125173041969</v>
      </c>
      <c r="L1200" s="16" t="n">
        <v>12.5543432264546</v>
      </c>
      <c r="M1200" s="19" t="n">
        <v>0.430914763353251</v>
      </c>
      <c r="N1200" s="19" t="n">
        <v>0.851956348994029</v>
      </c>
      <c r="O1200" s="19" t="n">
        <v>0.894567479862291</v>
      </c>
      <c r="P1200" s="19" t="n">
        <v>0.66798642415344</v>
      </c>
      <c r="Q1200" s="17" t="s">
        <v>29</v>
      </c>
      <c r="R1200" s="5" t="str">
        <f aca="false">IF(OR(Q1200="Steel plate",Q1200="Concrete jacket"),"Steel plate or jacket",Q1200)</f>
        <v>Monitor</v>
      </c>
      <c r="S1200" s="5" t="str">
        <f aca="false">IF(O1200&lt;='Tree rules'!$C$4,IF(N1200&lt;='Tree rules'!$C$5,IF(P1200&lt;='Tree rules'!$C$7,"Monitor","Polymer laminate"),IF(P1200&lt;='Tree rules'!$C$8,"Seal cracks","Polymer laminate")),IF(O1200&lt;='Tree rules'!$C$6,IF(P1200&lt;='Tree rules'!$C$9,"Polymer laminate","Steel plate or jacket"),IF(L1200&lt;='Tree rules'!$C$10,"Steel plate or jacket","Polymer laminate")))</f>
        <v>Monitor</v>
      </c>
      <c r="T1200" s="5" t="str">
        <f aca="false">IF(S1200=R1200,"Yes","No")</f>
        <v>Yes</v>
      </c>
    </row>
    <row r="1201" customFormat="false" ht="15" hidden="false" customHeight="false" outlineLevel="0" collapsed="false">
      <c r="A1201" s="15" t="n">
        <v>1733</v>
      </c>
      <c r="B1201" s="16" t="n">
        <v>4.64086053929313</v>
      </c>
      <c r="C1201" s="15" t="n">
        <v>230</v>
      </c>
      <c r="D1201" s="15" t="n">
        <v>425</v>
      </c>
      <c r="E1201" s="15" t="n">
        <v>20</v>
      </c>
      <c r="F1201" s="16" t="n">
        <v>0.691964884122107</v>
      </c>
      <c r="G1201" s="17" t="s">
        <v>101</v>
      </c>
      <c r="H1201" s="18" t="n">
        <v>0.3</v>
      </c>
      <c r="I1201" s="18" t="n">
        <v>1.5</v>
      </c>
      <c r="J1201" s="19" t="n">
        <v>0.934349200344206</v>
      </c>
      <c r="K1201" s="19" t="n">
        <v>0.457592028599306</v>
      </c>
      <c r="L1201" s="16" t="n">
        <v>12.2450146155492</v>
      </c>
      <c r="M1201" s="19" t="n">
        <v>0.374593812974566</v>
      </c>
      <c r="N1201" s="19" t="n">
        <v>0.889085592452327</v>
      </c>
      <c r="O1201" s="19" t="n">
        <v>1.18774842751349</v>
      </c>
      <c r="P1201" s="19" t="n">
        <v>1.0032266910862</v>
      </c>
      <c r="Q1201" s="17" t="s">
        <v>31</v>
      </c>
      <c r="R1201" s="5" t="str">
        <f aca="false">IF(OR(Q1201="Steel plate",Q1201="Concrete jacket"),"Steel plate or jacket",Q1201)</f>
        <v>Polymer laminate</v>
      </c>
      <c r="S1201" s="5" t="str">
        <f aca="false">IF(O1201&lt;='Tree rules'!$C$4,IF(N1201&lt;='Tree rules'!$C$5,IF(P1201&lt;='Tree rules'!$C$7,"Monitor","Polymer laminate"),IF(P1201&lt;='Tree rules'!$C$8,"Seal cracks","Polymer laminate")),IF(O1201&lt;='Tree rules'!$C$6,IF(P1201&lt;='Tree rules'!$C$9,"Polymer laminate","Steel plate or jacket"),IF(L1201&lt;='Tree rules'!$C$10,"Steel plate or jacket","Polymer laminate")))</f>
        <v>Polymer laminate</v>
      </c>
      <c r="T1201" s="5" t="str">
        <f aca="false">IF(S1201=R1201,"Yes","No")</f>
        <v>Yes</v>
      </c>
    </row>
    <row r="1202" customFormat="false" ht="15" hidden="false" customHeight="false" outlineLevel="0" collapsed="false">
      <c r="A1202" s="15" t="n">
        <v>1734</v>
      </c>
      <c r="B1202" s="16" t="n">
        <v>5.26702853681267</v>
      </c>
      <c r="C1202" s="15" t="n">
        <v>300</v>
      </c>
      <c r="D1202" s="15" t="n">
        <v>450</v>
      </c>
      <c r="E1202" s="15" t="n">
        <v>30</v>
      </c>
      <c r="F1202" s="16" t="n">
        <v>0.663570725510715</v>
      </c>
      <c r="G1202" s="17" t="s">
        <v>103</v>
      </c>
      <c r="H1202" s="18" t="n">
        <v>0.2</v>
      </c>
      <c r="I1202" s="18" t="n">
        <v>2</v>
      </c>
      <c r="J1202" s="19" t="n">
        <v>0.897395565214609</v>
      </c>
      <c r="K1202" s="19" t="n">
        <v>0.457661191358685</v>
      </c>
      <c r="L1202" s="16" t="n">
        <v>13.0371993485462</v>
      </c>
      <c r="M1202" s="19" t="n">
        <v>0.741044712991146</v>
      </c>
      <c r="N1202" s="19" t="n">
        <v>1.48531895845191</v>
      </c>
      <c r="O1202" s="19" t="n">
        <v>1.3840880069331</v>
      </c>
      <c r="P1202" s="19" t="n">
        <v>0.528194470333394</v>
      </c>
      <c r="Q1202" s="17" t="s">
        <v>31</v>
      </c>
      <c r="R1202" s="5" t="str">
        <f aca="false">IF(OR(Q1202="Steel plate",Q1202="Concrete jacket"),"Steel plate or jacket",Q1202)</f>
        <v>Polymer laminate</v>
      </c>
      <c r="S1202" s="5" t="str">
        <f aca="false">IF(O1202&lt;='Tree rules'!$C$4,IF(N1202&lt;='Tree rules'!$C$5,IF(P1202&lt;='Tree rules'!$C$7,"Monitor","Polymer laminate"),IF(P1202&lt;='Tree rules'!$C$8,"Seal cracks","Polymer laminate")),IF(O1202&lt;='Tree rules'!$C$6,IF(P1202&lt;='Tree rules'!$C$9,"Polymer laminate","Steel plate or jacket"),IF(L1202&lt;='Tree rules'!$C$10,"Steel plate or jacket","Polymer laminate")))</f>
        <v>Steel plate or jacket</v>
      </c>
      <c r="T1202" s="5" t="str">
        <f aca="false">IF(S1202=R1202,"Yes","No")</f>
        <v>No</v>
      </c>
    </row>
    <row r="1203" customFormat="false" ht="15" hidden="false" customHeight="false" outlineLevel="0" collapsed="false">
      <c r="A1203" s="15" t="n">
        <v>1736</v>
      </c>
      <c r="B1203" s="16" t="n">
        <v>4.14909413733937</v>
      </c>
      <c r="C1203" s="15" t="n">
        <v>300</v>
      </c>
      <c r="D1203" s="15" t="n">
        <v>400</v>
      </c>
      <c r="E1203" s="15" t="n">
        <v>25</v>
      </c>
      <c r="F1203" s="16" t="n">
        <v>0.790804050461148</v>
      </c>
      <c r="G1203" s="17" t="s">
        <v>102</v>
      </c>
      <c r="H1203" s="18" t="n">
        <v>0.1</v>
      </c>
      <c r="I1203" s="18" t="n">
        <v>2</v>
      </c>
      <c r="J1203" s="19" t="n">
        <v>0.974396957762628</v>
      </c>
      <c r="K1203" s="19" t="n">
        <v>0.426881139928609</v>
      </c>
      <c r="L1203" s="16" t="n">
        <v>12.2392157443639</v>
      </c>
      <c r="M1203" s="19" t="n">
        <v>0.965448411108985</v>
      </c>
      <c r="N1203" s="19" t="n">
        <v>4.17470008868869</v>
      </c>
      <c r="O1203" s="19" t="n">
        <v>1.53284223145258</v>
      </c>
      <c r="P1203" s="19" t="n">
        <v>0.43723503620319</v>
      </c>
      <c r="Q1203" s="17" t="s">
        <v>31</v>
      </c>
      <c r="R1203" s="5" t="str">
        <f aca="false">IF(OR(Q1203="Steel plate",Q1203="Concrete jacket"),"Steel plate or jacket",Q1203)</f>
        <v>Polymer laminate</v>
      </c>
      <c r="S1203" s="5" t="str">
        <f aca="false">IF(O1203&lt;='Tree rules'!$C$4,IF(N1203&lt;='Tree rules'!$C$5,IF(P1203&lt;='Tree rules'!$C$7,"Monitor","Polymer laminate"),IF(P1203&lt;='Tree rules'!$C$8,"Seal cracks","Polymer laminate")),IF(O1203&lt;='Tree rules'!$C$6,IF(P1203&lt;='Tree rules'!$C$9,"Polymer laminate","Steel plate or jacket"),IF(L1203&lt;='Tree rules'!$C$10,"Steel plate or jacket","Polymer laminate")))</f>
        <v>Steel plate or jacket</v>
      </c>
      <c r="T1203" s="5" t="str">
        <f aca="false">IF(S1203=R1203,"Yes","No")</f>
        <v>No</v>
      </c>
    </row>
    <row r="1204" customFormat="false" ht="15" hidden="false" customHeight="false" outlineLevel="0" collapsed="false">
      <c r="A1204" s="15" t="n">
        <v>1737</v>
      </c>
      <c r="B1204" s="16" t="n">
        <v>4.64878968919004</v>
      </c>
      <c r="C1204" s="15" t="n">
        <v>230</v>
      </c>
      <c r="D1204" s="15" t="n">
        <v>400</v>
      </c>
      <c r="E1204" s="15" t="n">
        <v>25</v>
      </c>
      <c r="F1204" s="16" t="n">
        <v>0.576806505312929</v>
      </c>
      <c r="G1204" s="17" t="s">
        <v>102</v>
      </c>
      <c r="H1204" s="18" t="n">
        <v>0.1</v>
      </c>
      <c r="I1204" s="18" t="n">
        <v>1.5</v>
      </c>
      <c r="J1204" s="19" t="n">
        <v>0.998641223997451</v>
      </c>
      <c r="K1204" s="19" t="n">
        <v>0.604966360848413</v>
      </c>
      <c r="L1204" s="16" t="n">
        <v>13.6328143378007</v>
      </c>
      <c r="M1204" s="19" t="n">
        <v>0.516104635592674</v>
      </c>
      <c r="N1204" s="19" t="n">
        <v>3.22420865978255</v>
      </c>
      <c r="O1204" s="19" t="n">
        <v>1.19588966245871</v>
      </c>
      <c r="P1204" s="19" t="n">
        <v>0.655892720003544</v>
      </c>
      <c r="Q1204" s="17" t="s">
        <v>31</v>
      </c>
      <c r="R1204" s="5" t="str">
        <f aca="false">IF(OR(Q1204="Steel plate",Q1204="Concrete jacket"),"Steel plate or jacket",Q1204)</f>
        <v>Polymer laminate</v>
      </c>
      <c r="S1204" s="5" t="str">
        <f aca="false">IF(O1204&lt;='Tree rules'!$C$4,IF(N1204&lt;='Tree rules'!$C$5,IF(P1204&lt;='Tree rules'!$C$7,"Monitor","Polymer laminate"),IF(P1204&lt;='Tree rules'!$C$8,"Seal cracks","Polymer laminate")),IF(O1204&lt;='Tree rules'!$C$6,IF(P1204&lt;='Tree rules'!$C$9,"Polymer laminate","Steel plate or jacket"),IF(L1204&lt;='Tree rules'!$C$10,"Steel plate or jacket","Polymer laminate")))</f>
        <v>Polymer laminate</v>
      </c>
      <c r="T1204" s="5" t="str">
        <f aca="false">IF(S1204=R1204,"Yes","No")</f>
        <v>Yes</v>
      </c>
    </row>
    <row r="1205" customFormat="false" ht="15" hidden="false" customHeight="false" outlineLevel="0" collapsed="false">
      <c r="A1205" s="15" t="n">
        <v>1739</v>
      </c>
      <c r="B1205" s="16" t="n">
        <v>4.19751378094172</v>
      </c>
      <c r="C1205" s="15" t="n">
        <v>300</v>
      </c>
      <c r="D1205" s="15" t="n">
        <v>375</v>
      </c>
      <c r="E1205" s="15" t="n">
        <v>25</v>
      </c>
      <c r="F1205" s="16" t="n">
        <v>0.814840647739602</v>
      </c>
      <c r="G1205" s="17" t="s">
        <v>101</v>
      </c>
      <c r="H1205" s="18" t="n">
        <v>0.3</v>
      </c>
      <c r="I1205" s="18" t="n">
        <v>1</v>
      </c>
      <c r="J1205" s="19" t="n">
        <v>0.852398032781272</v>
      </c>
      <c r="K1205" s="19" t="n">
        <v>0.592080647711634</v>
      </c>
      <c r="L1205" s="16" t="n">
        <v>12.7584005499748</v>
      </c>
      <c r="M1205" s="19" t="n">
        <v>0.514069154938837</v>
      </c>
      <c r="N1205" s="19" t="n">
        <v>0.622856168948798</v>
      </c>
      <c r="O1205" s="19" t="n">
        <v>0.852398032781272</v>
      </c>
      <c r="P1205" s="19" t="n">
        <v>0.70268502344011</v>
      </c>
      <c r="Q1205" s="17" t="s">
        <v>29</v>
      </c>
      <c r="R1205" s="5" t="str">
        <f aca="false">IF(OR(Q1205="Steel plate",Q1205="Concrete jacket"),"Steel plate or jacket",Q1205)</f>
        <v>Monitor</v>
      </c>
      <c r="S1205" s="5" t="str">
        <f aca="false">IF(O1205&lt;='Tree rules'!$C$4,IF(N1205&lt;='Tree rules'!$C$5,IF(P1205&lt;='Tree rules'!$C$7,"Monitor","Polymer laminate"),IF(P1205&lt;='Tree rules'!$C$8,"Seal cracks","Polymer laminate")),IF(O1205&lt;='Tree rules'!$C$6,IF(P1205&lt;='Tree rules'!$C$9,"Polymer laminate","Steel plate or jacket"),IF(L1205&lt;='Tree rules'!$C$10,"Steel plate or jacket","Polymer laminate")))</f>
        <v>Monitor</v>
      </c>
      <c r="T1205" s="5" t="str">
        <f aca="false">IF(S1205=R1205,"Yes","No")</f>
        <v>Yes</v>
      </c>
    </row>
    <row r="1206" customFormat="false" ht="15" hidden="false" customHeight="false" outlineLevel="0" collapsed="false">
      <c r="A1206" s="15" t="n">
        <v>1740</v>
      </c>
      <c r="B1206" s="16" t="n">
        <v>4.88788758220654</v>
      </c>
      <c r="C1206" s="15" t="n">
        <v>300</v>
      </c>
      <c r="D1206" s="15" t="n">
        <v>425</v>
      </c>
      <c r="E1206" s="15" t="n">
        <v>30</v>
      </c>
      <c r="F1206" s="16" t="n">
        <v>0.707341881547042</v>
      </c>
      <c r="G1206" s="17" t="s">
        <v>103</v>
      </c>
      <c r="H1206" s="18" t="n">
        <v>0.2</v>
      </c>
      <c r="I1206" s="18" t="n">
        <v>1</v>
      </c>
      <c r="J1206" s="19" t="n">
        <v>0.911646475768202</v>
      </c>
      <c r="K1206" s="19" t="n">
        <v>0.477004151268392</v>
      </c>
      <c r="L1206" s="16" t="n">
        <v>12.8968010084605</v>
      </c>
      <c r="M1206" s="19" t="n">
        <v>0.756564935528213</v>
      </c>
      <c r="N1206" s="19" t="n">
        <v>0.94375584479808</v>
      </c>
      <c r="O1206" s="19" t="n">
        <v>0.911646475768201</v>
      </c>
      <c r="P1206" s="19" t="n">
        <v>0.428895094653512</v>
      </c>
      <c r="Q1206" s="17" t="s">
        <v>29</v>
      </c>
      <c r="R1206" s="5" t="str">
        <f aca="false">IF(OR(Q1206="Steel plate",Q1206="Concrete jacket"),"Steel plate or jacket",Q1206)</f>
        <v>Monitor</v>
      </c>
      <c r="S1206" s="5" t="str">
        <f aca="false">IF(O1206&lt;='Tree rules'!$C$4,IF(N1206&lt;='Tree rules'!$C$5,IF(P1206&lt;='Tree rules'!$C$7,"Monitor","Polymer laminate"),IF(P1206&lt;='Tree rules'!$C$8,"Seal cracks","Polymer laminate")),IF(O1206&lt;='Tree rules'!$C$6,IF(P1206&lt;='Tree rules'!$C$9,"Polymer laminate","Steel plate or jacket"),IF(L1206&lt;='Tree rules'!$C$10,"Steel plate or jacket","Polymer laminate")))</f>
        <v>Monitor</v>
      </c>
      <c r="T1206" s="5" t="str">
        <f aca="false">IF(S1206=R1206,"Yes","No")</f>
        <v>Yes</v>
      </c>
    </row>
    <row r="1207" customFormat="false" ht="15" hidden="false" customHeight="false" outlineLevel="0" collapsed="false">
      <c r="A1207" s="15" t="n">
        <v>1743</v>
      </c>
      <c r="B1207" s="16" t="n">
        <v>6.53269229661281</v>
      </c>
      <c r="C1207" s="15" t="n">
        <v>230</v>
      </c>
      <c r="D1207" s="15" t="n">
        <v>650</v>
      </c>
      <c r="E1207" s="15" t="n">
        <v>25</v>
      </c>
      <c r="F1207" s="16" t="n">
        <v>0.680685971455249</v>
      </c>
      <c r="G1207" s="17" t="s">
        <v>101</v>
      </c>
      <c r="H1207" s="18" t="n">
        <v>0.3</v>
      </c>
      <c r="I1207" s="18" t="n">
        <v>1</v>
      </c>
      <c r="J1207" s="19" t="n">
        <v>0.895405774965589</v>
      </c>
      <c r="K1207" s="19" t="n">
        <v>0.475724991036904</v>
      </c>
      <c r="L1207" s="16" t="n">
        <v>10.8516483332439</v>
      </c>
      <c r="M1207" s="19" t="n">
        <v>0.770789336654285</v>
      </c>
      <c r="N1207" s="19" t="n">
        <v>0.586861570338014</v>
      </c>
      <c r="O1207" s="19" t="n">
        <v>0.895405774965589</v>
      </c>
      <c r="P1207" s="19" t="n">
        <v>0.396887990692502</v>
      </c>
      <c r="Q1207" s="17" t="s">
        <v>29</v>
      </c>
      <c r="R1207" s="5" t="str">
        <f aca="false">IF(OR(Q1207="Steel plate",Q1207="Concrete jacket"),"Steel plate or jacket",Q1207)</f>
        <v>Monitor</v>
      </c>
      <c r="S1207" s="5" t="str">
        <f aca="false">IF(O1207&lt;='Tree rules'!$C$4,IF(N1207&lt;='Tree rules'!$C$5,IF(P1207&lt;='Tree rules'!$C$7,"Monitor","Polymer laminate"),IF(P1207&lt;='Tree rules'!$C$8,"Seal cracks","Polymer laminate")),IF(O1207&lt;='Tree rules'!$C$6,IF(P1207&lt;='Tree rules'!$C$9,"Polymer laminate","Steel plate or jacket"),IF(L1207&lt;='Tree rules'!$C$10,"Steel plate or jacket","Polymer laminate")))</f>
        <v>Monitor</v>
      </c>
      <c r="T1207" s="5" t="str">
        <f aca="false">IF(S1207=R1207,"Yes","No")</f>
        <v>Yes</v>
      </c>
    </row>
    <row r="1208" customFormat="false" ht="15" hidden="false" customHeight="false" outlineLevel="0" collapsed="false">
      <c r="A1208" s="15" t="n">
        <v>1744</v>
      </c>
      <c r="B1208" s="16" t="n">
        <v>7.74621198374657</v>
      </c>
      <c r="C1208" s="15" t="n">
        <v>300</v>
      </c>
      <c r="D1208" s="15" t="n">
        <v>775</v>
      </c>
      <c r="E1208" s="15" t="n">
        <v>30</v>
      </c>
      <c r="F1208" s="16" t="n">
        <v>0.576174718677633</v>
      </c>
      <c r="G1208" s="17" t="s">
        <v>101</v>
      </c>
      <c r="H1208" s="18" t="n">
        <v>0.3</v>
      </c>
      <c r="I1208" s="18" t="n">
        <v>1</v>
      </c>
      <c r="J1208" s="19" t="n">
        <v>0.962146338060875</v>
      </c>
      <c r="K1208" s="19" t="n">
        <v>0.447724971519475</v>
      </c>
      <c r="L1208" s="16" t="n">
        <v>10.6550371165703</v>
      </c>
      <c r="M1208" s="19" t="n">
        <v>0.664297281869471</v>
      </c>
      <c r="N1208" s="19" t="n">
        <v>0.64612101318004</v>
      </c>
      <c r="O1208" s="19" t="n">
        <v>0.962146338060875</v>
      </c>
      <c r="P1208" s="19" t="n">
        <v>0.397361276351237</v>
      </c>
      <c r="Q1208" s="17" t="s">
        <v>29</v>
      </c>
      <c r="R1208" s="5" t="str">
        <f aca="false">IF(OR(Q1208="Steel plate",Q1208="Concrete jacket"),"Steel plate or jacket",Q1208)</f>
        <v>Monitor</v>
      </c>
      <c r="S1208" s="5" t="str">
        <f aca="false">IF(O1208&lt;='Tree rules'!$C$4,IF(N1208&lt;='Tree rules'!$C$5,IF(P1208&lt;='Tree rules'!$C$7,"Monitor","Polymer laminate"),IF(P1208&lt;='Tree rules'!$C$8,"Seal cracks","Polymer laminate")),IF(O1208&lt;='Tree rules'!$C$6,IF(P1208&lt;='Tree rules'!$C$9,"Polymer laminate","Steel plate or jacket"),IF(L1208&lt;='Tree rules'!$C$10,"Steel plate or jacket","Polymer laminate")))</f>
        <v>Monitor</v>
      </c>
      <c r="T1208" s="5" t="str">
        <f aca="false">IF(S1208=R1208,"Yes","No")</f>
        <v>Yes</v>
      </c>
    </row>
    <row r="1209" customFormat="false" ht="15" hidden="false" customHeight="false" outlineLevel="0" collapsed="false">
      <c r="A1209" s="15" t="n">
        <v>1747</v>
      </c>
      <c r="B1209" s="16" t="n">
        <v>5.54050739657058</v>
      </c>
      <c r="C1209" s="15" t="n">
        <v>300</v>
      </c>
      <c r="D1209" s="15" t="n">
        <v>500</v>
      </c>
      <c r="E1209" s="15" t="n">
        <v>25</v>
      </c>
      <c r="F1209" s="16" t="n">
        <v>0.885735373699325</v>
      </c>
      <c r="G1209" s="17" t="s">
        <v>103</v>
      </c>
      <c r="H1209" s="18" t="n">
        <v>0.2</v>
      </c>
      <c r="I1209" s="18" t="n">
        <v>1</v>
      </c>
      <c r="J1209" s="19" t="n">
        <v>0.896519332378316</v>
      </c>
      <c r="K1209" s="19" t="n">
        <v>0.422595498075957</v>
      </c>
      <c r="L1209" s="16" t="n">
        <v>12.2037607853978</v>
      </c>
      <c r="M1209" s="19" t="n">
        <v>0.760964270335901</v>
      </c>
      <c r="N1209" s="19" t="n">
        <v>0.809436662486318</v>
      </c>
      <c r="O1209" s="19" t="n">
        <v>0.896519332378317</v>
      </c>
      <c r="P1209" s="19" t="n">
        <v>0.501369117026114</v>
      </c>
      <c r="Q1209" s="17" t="s">
        <v>29</v>
      </c>
      <c r="R1209" s="5" t="str">
        <f aca="false">IF(OR(Q1209="Steel plate",Q1209="Concrete jacket"),"Steel plate or jacket",Q1209)</f>
        <v>Monitor</v>
      </c>
      <c r="S1209" s="5" t="str">
        <f aca="false">IF(O1209&lt;='Tree rules'!$C$4,IF(N1209&lt;='Tree rules'!$C$5,IF(P1209&lt;='Tree rules'!$C$7,"Monitor","Polymer laminate"),IF(P1209&lt;='Tree rules'!$C$8,"Seal cracks","Polymer laminate")),IF(O1209&lt;='Tree rules'!$C$6,IF(P1209&lt;='Tree rules'!$C$9,"Polymer laminate","Steel plate or jacket"),IF(L1209&lt;='Tree rules'!$C$10,"Steel plate or jacket","Polymer laminate")))</f>
        <v>Monitor</v>
      </c>
      <c r="T1209" s="5" t="str">
        <f aca="false">IF(S1209=R1209,"Yes","No")</f>
        <v>Yes</v>
      </c>
    </row>
    <row r="1210" customFormat="false" ht="15" hidden="false" customHeight="false" outlineLevel="0" collapsed="false">
      <c r="A1210" s="15" t="n">
        <v>1748</v>
      </c>
      <c r="B1210" s="16" t="n">
        <v>6.00020517375654</v>
      </c>
      <c r="C1210" s="15" t="n">
        <v>230</v>
      </c>
      <c r="D1210" s="15" t="n">
        <v>575</v>
      </c>
      <c r="E1210" s="15" t="n">
        <v>25</v>
      </c>
      <c r="F1210" s="16" t="n">
        <v>0.777557789024782</v>
      </c>
      <c r="G1210" s="17" t="s">
        <v>101</v>
      </c>
      <c r="H1210" s="18" t="n">
        <v>0.3</v>
      </c>
      <c r="I1210" s="18" t="n">
        <v>2</v>
      </c>
      <c r="J1210" s="19" t="n">
        <v>0.850001136065542</v>
      </c>
      <c r="K1210" s="19" t="n">
        <v>0.585393345753365</v>
      </c>
      <c r="L1210" s="16" t="n">
        <v>11.3855885650029</v>
      </c>
      <c r="M1210" s="19" t="n">
        <v>0.616400488624471</v>
      </c>
      <c r="N1210" s="19" t="n">
        <v>0.842581913950108</v>
      </c>
      <c r="O1210" s="19" t="n">
        <v>1.20241726319552</v>
      </c>
      <c r="P1210" s="19" t="n">
        <v>0.680689272471412</v>
      </c>
      <c r="Q1210" s="17" t="s">
        <v>31</v>
      </c>
      <c r="R1210" s="5" t="str">
        <f aca="false">IF(OR(Q1210="Steel plate",Q1210="Concrete jacket"),"Steel plate or jacket",Q1210)</f>
        <v>Polymer laminate</v>
      </c>
      <c r="S1210" s="5" t="str">
        <f aca="false">IF(O1210&lt;='Tree rules'!$C$4,IF(N1210&lt;='Tree rules'!$C$5,IF(P1210&lt;='Tree rules'!$C$7,"Monitor","Polymer laminate"),IF(P1210&lt;='Tree rules'!$C$8,"Seal cracks","Polymer laminate")),IF(O1210&lt;='Tree rules'!$C$6,IF(P1210&lt;='Tree rules'!$C$9,"Polymer laminate","Steel plate or jacket"),IF(L1210&lt;='Tree rules'!$C$10,"Steel plate or jacket","Polymer laminate")))</f>
        <v>Polymer laminate</v>
      </c>
      <c r="T1210" s="5" t="str">
        <f aca="false">IF(S1210=R1210,"Yes","No")</f>
        <v>Yes</v>
      </c>
    </row>
    <row r="1211" customFormat="false" ht="15" hidden="false" customHeight="false" outlineLevel="0" collapsed="false">
      <c r="A1211" s="15" t="n">
        <v>1749</v>
      </c>
      <c r="B1211" s="16" t="n">
        <v>6.68025771886333</v>
      </c>
      <c r="C1211" s="15" t="n">
        <v>230</v>
      </c>
      <c r="D1211" s="15" t="n">
        <v>550</v>
      </c>
      <c r="E1211" s="15" t="n">
        <v>30</v>
      </c>
      <c r="F1211" s="16" t="n">
        <v>0.816280786486175</v>
      </c>
      <c r="G1211" s="17" t="s">
        <v>101</v>
      </c>
      <c r="H1211" s="18" t="n">
        <v>0.3</v>
      </c>
      <c r="I1211" s="18" t="n">
        <v>2</v>
      </c>
      <c r="J1211" s="19" t="n">
        <v>0.868892896446473</v>
      </c>
      <c r="K1211" s="19" t="n">
        <v>0.404682341134124</v>
      </c>
      <c r="L1211" s="16" t="n">
        <v>13.3072862925564</v>
      </c>
      <c r="M1211" s="19" t="n">
        <v>0.38467321481631</v>
      </c>
      <c r="N1211" s="19" t="n">
        <v>1.02503128778192</v>
      </c>
      <c r="O1211" s="19" t="n">
        <v>1.38616018136418</v>
      </c>
      <c r="P1211" s="19" t="n">
        <v>1.17344963691376</v>
      </c>
      <c r="Q1211" s="17" t="s">
        <v>104</v>
      </c>
      <c r="R1211" s="5" t="str">
        <f aca="false">IF(OR(Q1211="Steel plate",Q1211="Concrete jacket"),"Steel plate or jacket",Q1211)</f>
        <v>Steel plate or jacket</v>
      </c>
      <c r="S1211" s="5" t="str">
        <f aca="false">IF(O1211&lt;='Tree rules'!$C$4,IF(N1211&lt;='Tree rules'!$C$5,IF(P1211&lt;='Tree rules'!$C$7,"Monitor","Polymer laminate"),IF(P1211&lt;='Tree rules'!$C$8,"Seal cracks","Polymer laminate")),IF(O1211&lt;='Tree rules'!$C$6,IF(P1211&lt;='Tree rules'!$C$9,"Polymer laminate","Steel plate or jacket"),IF(L1211&lt;='Tree rules'!$C$10,"Steel plate or jacket","Polymer laminate")))</f>
        <v>Steel plate or jacket</v>
      </c>
      <c r="T1211" s="5" t="str">
        <f aca="false">IF(S1211=R1211,"Yes","No")</f>
        <v>Yes</v>
      </c>
    </row>
    <row r="1212" customFormat="false" ht="15" hidden="false" customHeight="false" outlineLevel="0" collapsed="false">
      <c r="A1212" s="15" t="n">
        <v>1750</v>
      </c>
      <c r="B1212" s="16" t="n">
        <v>5.90801085439881</v>
      </c>
      <c r="C1212" s="15" t="n">
        <v>230</v>
      </c>
      <c r="D1212" s="15" t="n">
        <v>550</v>
      </c>
      <c r="E1212" s="15" t="n">
        <v>25</v>
      </c>
      <c r="F1212" s="16" t="n">
        <v>0.816280786486175</v>
      </c>
      <c r="G1212" s="17" t="s">
        <v>103</v>
      </c>
      <c r="H1212" s="18" t="n">
        <v>0.2</v>
      </c>
      <c r="I1212" s="18" t="n">
        <v>1.5</v>
      </c>
      <c r="J1212" s="19" t="n">
        <v>0.858513727518111</v>
      </c>
      <c r="K1212" s="19" t="n">
        <v>0.536809850245138</v>
      </c>
      <c r="L1212" s="16" t="n">
        <v>11.7689459250972</v>
      </c>
      <c r="M1212" s="19" t="n">
        <v>0.40195168369166</v>
      </c>
      <c r="N1212" s="19" t="n">
        <v>1.14978754634517</v>
      </c>
      <c r="O1212" s="19" t="n">
        <v>1.05734127852597</v>
      </c>
      <c r="P1212" s="19" t="n">
        <v>0.973911080341691</v>
      </c>
      <c r="Q1212" s="17" t="s">
        <v>31</v>
      </c>
      <c r="R1212" s="5" t="str">
        <f aca="false">IF(OR(Q1212="Steel plate",Q1212="Concrete jacket"),"Steel plate or jacket",Q1212)</f>
        <v>Polymer laminate</v>
      </c>
      <c r="S1212" s="5" t="str">
        <f aca="false">IF(O1212&lt;='Tree rules'!$C$4,IF(N1212&lt;='Tree rules'!$C$5,IF(P1212&lt;='Tree rules'!$C$7,"Monitor","Polymer laminate"),IF(P1212&lt;='Tree rules'!$C$8,"Seal cracks","Polymer laminate")),IF(O1212&lt;='Tree rules'!$C$6,IF(P1212&lt;='Tree rules'!$C$9,"Polymer laminate","Steel plate or jacket"),IF(L1212&lt;='Tree rules'!$C$10,"Steel plate or jacket","Polymer laminate")))</f>
        <v>Polymer laminate</v>
      </c>
      <c r="T1212" s="5" t="str">
        <f aca="false">IF(S1212=R1212,"Yes","No")</f>
        <v>Yes</v>
      </c>
    </row>
    <row r="1213" customFormat="false" ht="15" hidden="false" customHeight="false" outlineLevel="0" collapsed="false">
      <c r="A1213" s="15" t="n">
        <v>1752</v>
      </c>
      <c r="B1213" s="16" t="n">
        <v>3.66209886543306</v>
      </c>
      <c r="C1213" s="15" t="n">
        <v>300</v>
      </c>
      <c r="D1213" s="15" t="n">
        <v>350</v>
      </c>
      <c r="E1213" s="15" t="n">
        <v>25</v>
      </c>
      <c r="F1213" s="16" t="n">
        <v>0.661387927071535</v>
      </c>
      <c r="G1213" s="17" t="s">
        <v>103</v>
      </c>
      <c r="H1213" s="18" t="n">
        <v>0.2</v>
      </c>
      <c r="I1213" s="18" t="n">
        <v>2</v>
      </c>
      <c r="J1213" s="19" t="n">
        <v>0.944948524537311</v>
      </c>
      <c r="K1213" s="19" t="n">
        <v>0.467383253553887</v>
      </c>
      <c r="L1213" s="16" t="n">
        <v>12.0463778468193</v>
      </c>
      <c r="M1213" s="19" t="n">
        <v>0.267998481457761</v>
      </c>
      <c r="N1213" s="19" t="n">
        <v>1.93557734184483</v>
      </c>
      <c r="O1213" s="19" t="n">
        <v>1.44824393323543</v>
      </c>
      <c r="P1213" s="19" t="n">
        <v>1.28859065876077</v>
      </c>
      <c r="Q1213" s="17" t="s">
        <v>31</v>
      </c>
      <c r="R1213" s="5" t="str">
        <f aca="false">IF(OR(Q1213="Steel plate",Q1213="Concrete jacket"),"Steel plate or jacket",Q1213)</f>
        <v>Polymer laminate</v>
      </c>
      <c r="S1213" s="5" t="str">
        <f aca="false">IF(O1213&lt;='Tree rules'!$C$4,IF(N1213&lt;='Tree rules'!$C$5,IF(P1213&lt;='Tree rules'!$C$7,"Monitor","Polymer laminate"),IF(P1213&lt;='Tree rules'!$C$8,"Seal cracks","Polymer laminate")),IF(O1213&lt;='Tree rules'!$C$6,IF(P1213&lt;='Tree rules'!$C$9,"Polymer laminate","Steel plate or jacket"),IF(L1213&lt;='Tree rules'!$C$10,"Steel plate or jacket","Polymer laminate")))</f>
        <v>Steel plate or jacket</v>
      </c>
      <c r="T1213" s="5" t="str">
        <f aca="false">IF(S1213=R1213,"Yes","No")</f>
        <v>No</v>
      </c>
    </row>
    <row r="1214" customFormat="false" ht="15" hidden="false" customHeight="false" outlineLevel="0" collapsed="false">
      <c r="A1214" s="15" t="n">
        <v>1753</v>
      </c>
      <c r="B1214" s="16" t="n">
        <v>3.11843462790005</v>
      </c>
      <c r="C1214" s="15" t="n">
        <v>230</v>
      </c>
      <c r="D1214" s="15" t="n">
        <v>300</v>
      </c>
      <c r="E1214" s="15" t="n">
        <v>20</v>
      </c>
      <c r="F1214" s="16" t="n">
        <v>0.688332522525665</v>
      </c>
      <c r="G1214" s="17" t="s">
        <v>101</v>
      </c>
      <c r="H1214" s="18" t="n">
        <v>0.3</v>
      </c>
      <c r="I1214" s="18" t="n">
        <v>1</v>
      </c>
      <c r="J1214" s="19" t="n">
        <v>0.868168500328841</v>
      </c>
      <c r="K1214" s="19" t="n">
        <v>0.637703179825499</v>
      </c>
      <c r="L1214" s="16" t="n">
        <v>12.2773016846459</v>
      </c>
      <c r="M1214" s="19" t="n">
        <v>0.474533968208338</v>
      </c>
      <c r="N1214" s="19" t="n">
        <v>0.80834392461015</v>
      </c>
      <c r="O1214" s="19" t="n">
        <v>0.868168500328841</v>
      </c>
      <c r="P1214" s="19" t="n">
        <v>0.641784621893338</v>
      </c>
      <c r="Q1214" s="17" t="s">
        <v>29</v>
      </c>
      <c r="R1214" s="5" t="str">
        <f aca="false">IF(OR(Q1214="Steel plate",Q1214="Concrete jacket"),"Steel plate or jacket",Q1214)</f>
        <v>Monitor</v>
      </c>
      <c r="S1214" s="5" t="str">
        <f aca="false">IF(O1214&lt;='Tree rules'!$C$4,IF(N1214&lt;='Tree rules'!$C$5,IF(P1214&lt;='Tree rules'!$C$7,"Monitor","Polymer laminate"),IF(P1214&lt;='Tree rules'!$C$8,"Seal cracks","Polymer laminate")),IF(O1214&lt;='Tree rules'!$C$6,IF(P1214&lt;='Tree rules'!$C$9,"Polymer laminate","Steel plate or jacket"),IF(L1214&lt;='Tree rules'!$C$10,"Steel plate or jacket","Polymer laminate")))</f>
        <v>Monitor</v>
      </c>
      <c r="T1214" s="5" t="str">
        <f aca="false">IF(S1214=R1214,"Yes","No")</f>
        <v>Yes</v>
      </c>
    </row>
    <row r="1215" customFormat="false" ht="15" hidden="false" customHeight="false" outlineLevel="0" collapsed="false">
      <c r="A1215" s="15" t="n">
        <v>1755</v>
      </c>
      <c r="B1215" s="16" t="n">
        <v>5.15137620911257</v>
      </c>
      <c r="C1215" s="15" t="n">
        <v>230</v>
      </c>
      <c r="D1215" s="15" t="n">
        <v>500</v>
      </c>
      <c r="E1215" s="15" t="n">
        <v>25</v>
      </c>
      <c r="F1215" s="16" t="n">
        <v>0.604384889109233</v>
      </c>
      <c r="G1215" s="17" t="s">
        <v>101</v>
      </c>
      <c r="H1215" s="18" t="n">
        <v>0.3</v>
      </c>
      <c r="I1215" s="18" t="n">
        <v>1</v>
      </c>
      <c r="J1215" s="19" t="n">
        <v>0.89229726904047</v>
      </c>
      <c r="K1215" s="19" t="n">
        <v>0.434879555849545</v>
      </c>
      <c r="L1215" s="16" t="n">
        <v>11.3968500201606</v>
      </c>
      <c r="M1215" s="19" t="n">
        <v>0.344817689001251</v>
      </c>
      <c r="N1215" s="19" t="n">
        <v>0.88135446469713</v>
      </c>
      <c r="O1215" s="19" t="n">
        <v>0.89229726904047</v>
      </c>
      <c r="P1215" s="19" t="n">
        <v>0.711803268588917</v>
      </c>
      <c r="Q1215" s="17" t="s">
        <v>29</v>
      </c>
      <c r="R1215" s="5" t="str">
        <f aca="false">IF(OR(Q1215="Steel plate",Q1215="Concrete jacket"),"Steel plate or jacket",Q1215)</f>
        <v>Monitor</v>
      </c>
      <c r="S1215" s="5" t="str">
        <f aca="false">IF(O1215&lt;='Tree rules'!$C$4,IF(N1215&lt;='Tree rules'!$C$5,IF(P1215&lt;='Tree rules'!$C$7,"Monitor","Polymer laminate"),IF(P1215&lt;='Tree rules'!$C$8,"Seal cracks","Polymer laminate")),IF(O1215&lt;='Tree rules'!$C$6,IF(P1215&lt;='Tree rules'!$C$9,"Polymer laminate","Steel plate or jacket"),IF(L1215&lt;='Tree rules'!$C$10,"Steel plate or jacket","Polymer laminate")))</f>
        <v>Monitor</v>
      </c>
      <c r="T1215" s="5" t="str">
        <f aca="false">IF(S1215=R1215,"Yes","No")</f>
        <v>Yes</v>
      </c>
    </row>
    <row r="1216" customFormat="false" ht="15" hidden="false" customHeight="false" outlineLevel="0" collapsed="false">
      <c r="A1216" s="15" t="n">
        <v>1756</v>
      </c>
      <c r="B1216" s="16" t="n">
        <v>3.58704507892819</v>
      </c>
      <c r="C1216" s="15" t="n">
        <v>230</v>
      </c>
      <c r="D1216" s="15" t="n">
        <v>300</v>
      </c>
      <c r="E1216" s="15" t="n">
        <v>30</v>
      </c>
      <c r="F1216" s="16" t="n">
        <v>0.688332522525665</v>
      </c>
      <c r="G1216" s="17" t="s">
        <v>103</v>
      </c>
      <c r="H1216" s="18" t="n">
        <v>0.2</v>
      </c>
      <c r="I1216" s="18" t="n">
        <v>1</v>
      </c>
      <c r="J1216" s="19" t="n">
        <v>0.858485905908216</v>
      </c>
      <c r="K1216" s="19" t="n">
        <v>0.64964354355114</v>
      </c>
      <c r="L1216" s="16" t="n">
        <v>14.1222247201897</v>
      </c>
      <c r="M1216" s="19" t="n">
        <v>0.461044200879969</v>
      </c>
      <c r="N1216" s="19" t="n">
        <v>1.22438113616434</v>
      </c>
      <c r="O1216" s="19" t="n">
        <v>0.858485905908216</v>
      </c>
      <c r="P1216" s="19" t="n">
        <v>0.656398257401063</v>
      </c>
      <c r="Q1216" s="17" t="s">
        <v>30</v>
      </c>
      <c r="R1216" s="5" t="str">
        <f aca="false">IF(OR(Q1216="Steel plate",Q1216="Concrete jacket"),"Steel plate or jacket",Q1216)</f>
        <v>Seal cracks</v>
      </c>
      <c r="S1216" s="5" t="str">
        <f aca="false">IF(O1216&lt;='Tree rules'!$C$4,IF(N1216&lt;='Tree rules'!$C$5,IF(P1216&lt;='Tree rules'!$C$7,"Monitor","Polymer laminate"),IF(P1216&lt;='Tree rules'!$C$8,"Seal cracks","Polymer laminate")),IF(O1216&lt;='Tree rules'!$C$6,IF(P1216&lt;='Tree rules'!$C$9,"Polymer laminate","Steel plate or jacket"),IF(L1216&lt;='Tree rules'!$C$10,"Steel plate or jacket","Polymer laminate")))</f>
        <v>Seal cracks</v>
      </c>
      <c r="T1216" s="5" t="str">
        <f aca="false">IF(S1216=R1216,"Yes","No")</f>
        <v>Yes</v>
      </c>
    </row>
    <row r="1217" customFormat="false" ht="15" hidden="false" customHeight="false" outlineLevel="0" collapsed="false">
      <c r="A1217" s="15" t="n">
        <v>1758</v>
      </c>
      <c r="B1217" s="16" t="n">
        <v>3.81464185018491</v>
      </c>
      <c r="C1217" s="15" t="n">
        <v>230</v>
      </c>
      <c r="D1217" s="15" t="n">
        <v>325</v>
      </c>
      <c r="E1217" s="15" t="n">
        <v>30</v>
      </c>
      <c r="F1217" s="16" t="n">
        <v>0.554579938848803</v>
      </c>
      <c r="G1217" s="17" t="s">
        <v>102</v>
      </c>
      <c r="H1217" s="18" t="n">
        <v>0.1</v>
      </c>
      <c r="I1217" s="18" t="n">
        <v>1</v>
      </c>
      <c r="J1217" s="19" t="n">
        <v>0.962689671831863</v>
      </c>
      <c r="K1217" s="19" t="n">
        <v>0.613970260863588</v>
      </c>
      <c r="L1217" s="16" t="n">
        <v>14.3407588352816</v>
      </c>
      <c r="M1217" s="19" t="n">
        <v>0.397647559094127</v>
      </c>
      <c r="N1217" s="19" t="n">
        <v>2.85004500113752</v>
      </c>
      <c r="O1217" s="19" t="n">
        <v>0.962689671831863</v>
      </c>
      <c r="P1217" s="19" t="n">
        <v>0.629346088715655</v>
      </c>
      <c r="Q1217" s="17" t="s">
        <v>30</v>
      </c>
      <c r="R1217" s="5" t="str">
        <f aca="false">IF(OR(Q1217="Steel plate",Q1217="Concrete jacket"),"Steel plate or jacket",Q1217)</f>
        <v>Seal cracks</v>
      </c>
      <c r="S1217" s="5" t="str">
        <f aca="false">IF(O1217&lt;='Tree rules'!$C$4,IF(N1217&lt;='Tree rules'!$C$5,IF(P1217&lt;='Tree rules'!$C$7,"Monitor","Polymer laminate"),IF(P1217&lt;='Tree rules'!$C$8,"Seal cracks","Polymer laminate")),IF(O1217&lt;='Tree rules'!$C$6,IF(P1217&lt;='Tree rules'!$C$9,"Polymer laminate","Steel plate or jacket"),IF(L1217&lt;='Tree rules'!$C$10,"Steel plate or jacket","Polymer laminate")))</f>
        <v>Seal cracks</v>
      </c>
      <c r="T1217" s="5" t="str">
        <f aca="false">IF(S1217=R1217,"Yes","No")</f>
        <v>Yes</v>
      </c>
    </row>
    <row r="1218" customFormat="false" ht="15" hidden="false" customHeight="false" outlineLevel="0" collapsed="false">
      <c r="A1218" s="15" t="n">
        <v>1759</v>
      </c>
      <c r="B1218" s="16" t="n">
        <v>3.46299013883413</v>
      </c>
      <c r="C1218" s="15" t="n">
        <v>300</v>
      </c>
      <c r="D1218" s="15" t="n">
        <v>325</v>
      </c>
      <c r="E1218" s="15" t="n">
        <v>25</v>
      </c>
      <c r="F1218" s="16" t="n">
        <v>0.507732146034714</v>
      </c>
      <c r="G1218" s="17" t="s">
        <v>102</v>
      </c>
      <c r="H1218" s="18" t="n">
        <v>0.1</v>
      </c>
      <c r="I1218" s="18" t="n">
        <v>1</v>
      </c>
      <c r="J1218" s="19" t="n">
        <v>0.98766762251516</v>
      </c>
      <c r="K1218" s="19" t="n">
        <v>0.581834361621103</v>
      </c>
      <c r="L1218" s="16" t="n">
        <v>13.1173868895232</v>
      </c>
      <c r="M1218" s="19" t="n">
        <v>0.485619017686375</v>
      </c>
      <c r="N1218" s="19" t="n">
        <v>3.66521971337807</v>
      </c>
      <c r="O1218" s="19" t="n">
        <v>0.98766762251516</v>
      </c>
      <c r="P1218" s="19" t="n">
        <v>0.466628576822759</v>
      </c>
      <c r="Q1218" s="17" t="s">
        <v>30</v>
      </c>
      <c r="R1218" s="5" t="str">
        <f aca="false">IF(OR(Q1218="Steel plate",Q1218="Concrete jacket"),"Steel plate or jacket",Q1218)</f>
        <v>Seal cracks</v>
      </c>
      <c r="S1218" s="5" t="str">
        <f aca="false">IF(O1218&lt;='Tree rules'!$C$4,IF(N1218&lt;='Tree rules'!$C$5,IF(P1218&lt;='Tree rules'!$C$7,"Monitor","Polymer laminate"),IF(P1218&lt;='Tree rules'!$C$8,"Seal cracks","Polymer laminate")),IF(O1218&lt;='Tree rules'!$C$6,IF(P1218&lt;='Tree rules'!$C$9,"Polymer laminate","Steel plate or jacket"),IF(L1218&lt;='Tree rules'!$C$10,"Steel plate or jacket","Polymer laminate")))</f>
        <v>Seal cracks</v>
      </c>
      <c r="T1218" s="5" t="str">
        <f aca="false">IF(S1218=R1218,"Yes","No")</f>
        <v>Yes</v>
      </c>
    </row>
    <row r="1219" customFormat="false" ht="15" hidden="false" customHeight="false" outlineLevel="0" collapsed="false">
      <c r="A1219" s="15" t="n">
        <v>1760</v>
      </c>
      <c r="B1219" s="16" t="n">
        <v>6.97887818843894</v>
      </c>
      <c r="C1219" s="15" t="n">
        <v>300</v>
      </c>
      <c r="D1219" s="15" t="n">
        <v>650</v>
      </c>
      <c r="E1219" s="15" t="n">
        <v>25</v>
      </c>
      <c r="F1219" s="16" t="n">
        <v>0.554806649640582</v>
      </c>
      <c r="G1219" s="17" t="s">
        <v>101</v>
      </c>
      <c r="H1219" s="18" t="n">
        <v>0.3</v>
      </c>
      <c r="I1219" s="18" t="n">
        <v>1</v>
      </c>
      <c r="J1219" s="19" t="n">
        <v>0.853954386379746</v>
      </c>
      <c r="K1219" s="19" t="n">
        <v>0.607189864058228</v>
      </c>
      <c r="L1219" s="16" t="n">
        <v>11.5544340868194</v>
      </c>
      <c r="M1219" s="19" t="n">
        <v>0.48272854481131</v>
      </c>
      <c r="N1219" s="19" t="n">
        <v>0.55382769613556</v>
      </c>
      <c r="O1219" s="19" t="n">
        <v>0.853954386379746</v>
      </c>
      <c r="P1219" s="19" t="n">
        <v>0.587977673628556</v>
      </c>
      <c r="Q1219" s="17" t="s">
        <v>29</v>
      </c>
      <c r="R1219" s="5" t="str">
        <f aca="false">IF(OR(Q1219="Steel plate",Q1219="Concrete jacket"),"Steel plate or jacket",Q1219)</f>
        <v>Monitor</v>
      </c>
      <c r="S1219" s="5" t="str">
        <f aca="false">IF(O1219&lt;='Tree rules'!$C$4,IF(N1219&lt;='Tree rules'!$C$5,IF(P1219&lt;='Tree rules'!$C$7,"Monitor","Polymer laminate"),IF(P1219&lt;='Tree rules'!$C$8,"Seal cracks","Polymer laminate")),IF(O1219&lt;='Tree rules'!$C$6,IF(P1219&lt;='Tree rules'!$C$9,"Polymer laminate","Steel plate or jacket"),IF(L1219&lt;='Tree rules'!$C$10,"Steel plate or jacket","Polymer laminate")))</f>
        <v>Monitor</v>
      </c>
      <c r="T1219" s="5" t="str">
        <f aca="false">IF(S1219=R1219,"Yes","No")</f>
        <v>Yes</v>
      </c>
    </row>
    <row r="1220" customFormat="false" ht="15" hidden="false" customHeight="false" outlineLevel="0" collapsed="false">
      <c r="A1220" s="15" t="n">
        <v>1761</v>
      </c>
      <c r="B1220" s="16" t="n">
        <v>4.74849423705851</v>
      </c>
      <c r="C1220" s="15" t="n">
        <v>300</v>
      </c>
      <c r="D1220" s="15" t="n">
        <v>450</v>
      </c>
      <c r="E1220" s="15" t="n">
        <v>30</v>
      </c>
      <c r="F1220" s="16" t="n">
        <v>0.811781047439223</v>
      </c>
      <c r="G1220" s="17" t="s">
        <v>102</v>
      </c>
      <c r="H1220" s="18" t="n">
        <v>0.1</v>
      </c>
      <c r="I1220" s="18" t="n">
        <v>1</v>
      </c>
      <c r="J1220" s="19" t="n">
        <v>0.932109655544504</v>
      </c>
      <c r="K1220" s="19" t="n">
        <v>0.636066870085452</v>
      </c>
      <c r="L1220" s="16" t="n">
        <v>12.2700109484716</v>
      </c>
      <c r="M1220" s="19" t="n">
        <v>0.361267925663176</v>
      </c>
      <c r="N1220" s="19" t="n">
        <v>2.92545036545071</v>
      </c>
      <c r="O1220" s="19" t="n">
        <v>0.932109655544504</v>
      </c>
      <c r="P1220" s="19" t="n">
        <v>0.941528183685212</v>
      </c>
      <c r="Q1220" s="17" t="s">
        <v>30</v>
      </c>
      <c r="R1220" s="5" t="str">
        <f aca="false">IF(OR(Q1220="Steel plate",Q1220="Concrete jacket"),"Steel plate or jacket",Q1220)</f>
        <v>Seal cracks</v>
      </c>
      <c r="S1220" s="5" t="str">
        <f aca="false">IF(O1220&lt;='Tree rules'!$C$4,IF(N1220&lt;='Tree rules'!$C$5,IF(P1220&lt;='Tree rules'!$C$7,"Monitor","Polymer laminate"),IF(P1220&lt;='Tree rules'!$C$8,"Seal cracks","Polymer laminate")),IF(O1220&lt;='Tree rules'!$C$6,IF(P1220&lt;='Tree rules'!$C$9,"Polymer laminate","Steel plate or jacket"),IF(L1220&lt;='Tree rules'!$C$10,"Steel plate or jacket","Polymer laminate")))</f>
        <v>Seal cracks</v>
      </c>
      <c r="T1220" s="5" t="str">
        <f aca="false">IF(S1220=R1220,"Yes","No")</f>
        <v>Yes</v>
      </c>
    </row>
    <row r="1221" customFormat="false" ht="15" hidden="false" customHeight="false" outlineLevel="0" collapsed="false">
      <c r="A1221" s="15" t="n">
        <v>1767</v>
      </c>
      <c r="B1221" s="16" t="n">
        <v>4.52255871611454</v>
      </c>
      <c r="C1221" s="15" t="n">
        <v>230</v>
      </c>
      <c r="D1221" s="15" t="n">
        <v>375</v>
      </c>
      <c r="E1221" s="15" t="n">
        <v>30</v>
      </c>
      <c r="F1221" s="16" t="n">
        <v>0.835206022555027</v>
      </c>
      <c r="G1221" s="17" t="s">
        <v>102</v>
      </c>
      <c r="H1221" s="18" t="n">
        <v>0.1</v>
      </c>
      <c r="I1221" s="18" t="n">
        <v>1</v>
      </c>
      <c r="J1221" s="19" t="n">
        <v>0.922613346499771</v>
      </c>
      <c r="K1221" s="19" t="n">
        <v>0.506442195737131</v>
      </c>
      <c r="L1221" s="16" t="n">
        <v>14.4030532360336</v>
      </c>
      <c r="M1221" s="19" t="n">
        <v>0.328409794226157</v>
      </c>
      <c r="N1221" s="19" t="n">
        <v>2.74721440273005</v>
      </c>
      <c r="O1221" s="19" t="n">
        <v>0.922613346499771</v>
      </c>
      <c r="P1221" s="19" t="n">
        <v>1.01821104410771</v>
      </c>
      <c r="Q1221" s="17" t="s">
        <v>31</v>
      </c>
      <c r="R1221" s="5" t="str">
        <f aca="false">IF(OR(Q1221="Steel plate",Q1221="Concrete jacket"),"Steel plate or jacket",Q1221)</f>
        <v>Polymer laminate</v>
      </c>
      <c r="S1221" s="5" t="str">
        <f aca="false">IF(O1221&lt;='Tree rules'!$C$4,IF(N1221&lt;='Tree rules'!$C$5,IF(P1221&lt;='Tree rules'!$C$7,"Monitor","Polymer laminate"),IF(P1221&lt;='Tree rules'!$C$8,"Seal cracks","Polymer laminate")),IF(O1221&lt;='Tree rules'!$C$6,IF(P1221&lt;='Tree rules'!$C$9,"Polymer laminate","Steel plate or jacket"),IF(L1221&lt;='Tree rules'!$C$10,"Steel plate or jacket","Polymer laminate")))</f>
        <v>Polymer laminate</v>
      </c>
      <c r="T1221" s="5" t="str">
        <f aca="false">IF(S1221=R1221,"Yes","No")</f>
        <v>Yes</v>
      </c>
    </row>
    <row r="1222" customFormat="false" ht="15" hidden="false" customHeight="false" outlineLevel="0" collapsed="false">
      <c r="A1222" s="15" t="n">
        <v>1768</v>
      </c>
      <c r="B1222" s="16" t="n">
        <v>4.57519823701218</v>
      </c>
      <c r="C1222" s="15" t="n">
        <v>300</v>
      </c>
      <c r="D1222" s="15" t="n">
        <v>400</v>
      </c>
      <c r="E1222" s="15" t="n">
        <v>30</v>
      </c>
      <c r="F1222" s="16" t="n">
        <v>0.757295404255167</v>
      </c>
      <c r="G1222" s="17" t="s">
        <v>101</v>
      </c>
      <c r="H1222" s="18" t="n">
        <v>0.3</v>
      </c>
      <c r="I1222" s="18" t="n">
        <v>1</v>
      </c>
      <c r="J1222" s="19" t="n">
        <v>0.935043276735324</v>
      </c>
      <c r="K1222" s="19" t="n">
        <v>0.459709938603403</v>
      </c>
      <c r="L1222" s="16" t="n">
        <v>12.9242888051192</v>
      </c>
      <c r="M1222" s="19" t="n">
        <v>0.461958565191373</v>
      </c>
      <c r="N1222" s="19" t="n">
        <v>0.696497024372811</v>
      </c>
      <c r="O1222" s="19" t="n">
        <v>0.935043276735324</v>
      </c>
      <c r="P1222" s="19" t="n">
        <v>0.700130569298161</v>
      </c>
      <c r="Q1222" s="17" t="s">
        <v>29</v>
      </c>
      <c r="R1222" s="5" t="str">
        <f aca="false">IF(OR(Q1222="Steel plate",Q1222="Concrete jacket"),"Steel plate or jacket",Q1222)</f>
        <v>Monitor</v>
      </c>
      <c r="S1222" s="5" t="str">
        <f aca="false">IF(O1222&lt;='Tree rules'!$C$4,IF(N1222&lt;='Tree rules'!$C$5,IF(P1222&lt;='Tree rules'!$C$7,"Monitor","Polymer laminate"),IF(P1222&lt;='Tree rules'!$C$8,"Seal cracks","Polymer laminate")),IF(O1222&lt;='Tree rules'!$C$6,IF(P1222&lt;='Tree rules'!$C$9,"Polymer laminate","Steel plate or jacket"),IF(L1222&lt;='Tree rules'!$C$10,"Steel plate or jacket","Polymer laminate")))</f>
        <v>Monitor</v>
      </c>
      <c r="T1222" s="5" t="str">
        <f aca="false">IF(S1222=R1222,"Yes","No")</f>
        <v>Yes</v>
      </c>
    </row>
    <row r="1223" customFormat="false" ht="15" hidden="false" customHeight="false" outlineLevel="0" collapsed="false">
      <c r="A1223" s="15" t="n">
        <v>1769</v>
      </c>
      <c r="B1223" s="16" t="n">
        <v>6.02342486289212</v>
      </c>
      <c r="C1223" s="15" t="n">
        <v>230</v>
      </c>
      <c r="D1223" s="15" t="n">
        <v>575</v>
      </c>
      <c r="E1223" s="15" t="n">
        <v>25</v>
      </c>
      <c r="F1223" s="16" t="n">
        <v>0.777557789024782</v>
      </c>
      <c r="G1223" s="17" t="s">
        <v>103</v>
      </c>
      <c r="H1223" s="18" t="n">
        <v>0.2</v>
      </c>
      <c r="I1223" s="18" t="n">
        <v>1</v>
      </c>
      <c r="J1223" s="19" t="n">
        <v>0.941447981204484</v>
      </c>
      <c r="K1223" s="19" t="n">
        <v>0.558362525357497</v>
      </c>
      <c r="L1223" s="16" t="n">
        <v>11.42964869619</v>
      </c>
      <c r="M1223" s="19" t="n">
        <v>0.944865852755528</v>
      </c>
      <c r="N1223" s="19" t="n">
        <v>0.908247635810008</v>
      </c>
      <c r="O1223" s="19" t="n">
        <v>0.941447981204484</v>
      </c>
      <c r="P1223" s="19" t="n">
        <v>0.419318719112071</v>
      </c>
      <c r="Q1223" s="17" t="s">
        <v>29</v>
      </c>
      <c r="R1223" s="5" t="str">
        <f aca="false">IF(OR(Q1223="Steel plate",Q1223="Concrete jacket"),"Steel plate or jacket",Q1223)</f>
        <v>Monitor</v>
      </c>
      <c r="S1223" s="5" t="str">
        <f aca="false">IF(O1223&lt;='Tree rules'!$C$4,IF(N1223&lt;='Tree rules'!$C$5,IF(P1223&lt;='Tree rules'!$C$7,"Monitor","Polymer laminate"),IF(P1223&lt;='Tree rules'!$C$8,"Seal cracks","Polymer laminate")),IF(O1223&lt;='Tree rules'!$C$6,IF(P1223&lt;='Tree rules'!$C$9,"Polymer laminate","Steel plate or jacket"),IF(L1223&lt;='Tree rules'!$C$10,"Steel plate or jacket","Polymer laminate")))</f>
        <v>Monitor</v>
      </c>
      <c r="T1223" s="5" t="str">
        <f aca="false">IF(S1223=R1223,"Yes","No")</f>
        <v>Yes</v>
      </c>
    </row>
    <row r="1224" customFormat="false" ht="15" hidden="false" customHeight="false" outlineLevel="0" collapsed="false">
      <c r="A1224" s="15" t="n">
        <v>1770</v>
      </c>
      <c r="B1224" s="16" t="n">
        <v>6.16611791465516</v>
      </c>
      <c r="C1224" s="15" t="n">
        <v>300</v>
      </c>
      <c r="D1224" s="15" t="n">
        <v>525</v>
      </c>
      <c r="E1224" s="15" t="n">
        <v>30</v>
      </c>
      <c r="F1224" s="16" t="n">
        <v>0.878153082764443</v>
      </c>
      <c r="G1224" s="17" t="s">
        <v>101</v>
      </c>
      <c r="H1224" s="18" t="n">
        <v>0.3</v>
      </c>
      <c r="I1224" s="18" t="n">
        <v>1.5</v>
      </c>
      <c r="J1224" s="19" t="n">
        <v>0.880120402009277</v>
      </c>
      <c r="K1224" s="19" t="n">
        <v>0.467894125907843</v>
      </c>
      <c r="L1224" s="16" t="n">
        <v>12.9268719384804</v>
      </c>
      <c r="M1224" s="19" t="n">
        <v>0.61033369777578</v>
      </c>
      <c r="N1224" s="19" t="n">
        <v>0.793297601632694</v>
      </c>
      <c r="O1224" s="19" t="n">
        <v>1.11427901991802</v>
      </c>
      <c r="P1224" s="19" t="n">
        <v>0.71113110798072</v>
      </c>
      <c r="Q1224" s="17" t="s">
        <v>31</v>
      </c>
      <c r="R1224" s="5" t="str">
        <f aca="false">IF(OR(Q1224="Steel plate",Q1224="Concrete jacket"),"Steel plate or jacket",Q1224)</f>
        <v>Polymer laminate</v>
      </c>
      <c r="S1224" s="5" t="str">
        <f aca="false">IF(O1224&lt;='Tree rules'!$C$4,IF(N1224&lt;='Tree rules'!$C$5,IF(P1224&lt;='Tree rules'!$C$7,"Monitor","Polymer laminate"),IF(P1224&lt;='Tree rules'!$C$8,"Seal cracks","Polymer laminate")),IF(O1224&lt;='Tree rules'!$C$6,IF(P1224&lt;='Tree rules'!$C$9,"Polymer laminate","Steel plate or jacket"),IF(L1224&lt;='Tree rules'!$C$10,"Steel plate or jacket","Polymer laminate")))</f>
        <v>Polymer laminate</v>
      </c>
      <c r="T1224" s="5" t="str">
        <f aca="false">IF(S1224=R1224,"Yes","No")</f>
        <v>Yes</v>
      </c>
    </row>
    <row r="1225" customFormat="false" ht="15" hidden="false" customHeight="false" outlineLevel="0" collapsed="false">
      <c r="A1225" s="15" t="n">
        <v>1771</v>
      </c>
      <c r="B1225" s="16" t="n">
        <v>3.93235829361845</v>
      </c>
      <c r="C1225" s="15" t="n">
        <v>230</v>
      </c>
      <c r="D1225" s="15" t="n">
        <v>375</v>
      </c>
      <c r="E1225" s="15" t="n">
        <v>25</v>
      </c>
      <c r="F1225" s="16" t="n">
        <v>0.797126720614828</v>
      </c>
      <c r="G1225" s="17" t="s">
        <v>101</v>
      </c>
      <c r="H1225" s="18" t="n">
        <v>0.3</v>
      </c>
      <c r="I1225" s="18" t="n">
        <v>1</v>
      </c>
      <c r="J1225" s="19" t="n">
        <v>0.896297126054924</v>
      </c>
      <c r="K1225" s="19" t="n">
        <v>0.555609890391629</v>
      </c>
      <c r="L1225" s="16" t="n">
        <v>11.952456819509</v>
      </c>
      <c r="M1225" s="19" t="n">
        <v>0.36704819129017</v>
      </c>
      <c r="N1225" s="19" t="n">
        <v>0.680584865105742</v>
      </c>
      <c r="O1225" s="19" t="n">
        <v>0.896297126054924</v>
      </c>
      <c r="P1225" s="19" t="n">
        <v>0.899733713602746</v>
      </c>
      <c r="Q1225" s="17" t="s">
        <v>29</v>
      </c>
      <c r="R1225" s="5" t="str">
        <f aca="false">IF(OR(Q1225="Steel plate",Q1225="Concrete jacket"),"Steel plate or jacket",Q1225)</f>
        <v>Monitor</v>
      </c>
      <c r="S1225" s="5" t="str">
        <f aca="false">IF(O1225&lt;='Tree rules'!$C$4,IF(N1225&lt;='Tree rules'!$C$5,IF(P1225&lt;='Tree rules'!$C$7,"Monitor","Polymer laminate"),IF(P1225&lt;='Tree rules'!$C$8,"Seal cracks","Polymer laminate")),IF(O1225&lt;='Tree rules'!$C$6,IF(P1225&lt;='Tree rules'!$C$9,"Polymer laminate","Steel plate or jacket"),IF(L1225&lt;='Tree rules'!$C$10,"Steel plate or jacket","Polymer laminate")))</f>
        <v>Monitor</v>
      </c>
      <c r="T1225" s="5" t="str">
        <f aca="false">IF(S1225=R1225,"Yes","No")</f>
        <v>Yes</v>
      </c>
    </row>
    <row r="1226" customFormat="false" ht="15" hidden="false" customHeight="false" outlineLevel="0" collapsed="false">
      <c r="A1226" s="15" t="n">
        <v>1772</v>
      </c>
      <c r="B1226" s="16" t="n">
        <v>5.96672186982146</v>
      </c>
      <c r="C1226" s="15" t="n">
        <v>300</v>
      </c>
      <c r="D1226" s="15" t="n">
        <v>575</v>
      </c>
      <c r="E1226" s="15" t="n">
        <v>20</v>
      </c>
      <c r="F1226" s="16" t="n">
        <v>0.760158524876169</v>
      </c>
      <c r="G1226" s="17" t="s">
        <v>101</v>
      </c>
      <c r="H1226" s="18" t="n">
        <v>0.3</v>
      </c>
      <c r="I1226" s="18" t="n">
        <v>2</v>
      </c>
      <c r="J1226" s="19" t="n">
        <v>0.883324075142359</v>
      </c>
      <c r="K1226" s="19" t="n">
        <v>0.467838043711921</v>
      </c>
      <c r="L1226" s="16" t="n">
        <v>11.2792473909668</v>
      </c>
      <c r="M1226" s="19" t="n">
        <v>0.5472460662777</v>
      </c>
      <c r="N1226" s="19" t="n">
        <v>0.835682940833546</v>
      </c>
      <c r="O1226" s="19" t="n">
        <v>1.35339554300648</v>
      </c>
      <c r="P1226" s="19" t="n">
        <v>0.799162676967631</v>
      </c>
      <c r="Q1226" s="17" t="s">
        <v>104</v>
      </c>
      <c r="R1226" s="5" t="str">
        <f aca="false">IF(OR(Q1226="Steel plate",Q1226="Concrete jacket"),"Steel plate or jacket",Q1226)</f>
        <v>Steel plate or jacket</v>
      </c>
      <c r="S1226" s="5" t="str">
        <f aca="false">IF(O1226&lt;='Tree rules'!$C$4,IF(N1226&lt;='Tree rules'!$C$5,IF(P1226&lt;='Tree rules'!$C$7,"Monitor","Polymer laminate"),IF(P1226&lt;='Tree rules'!$C$8,"Seal cracks","Polymer laminate")),IF(O1226&lt;='Tree rules'!$C$6,IF(P1226&lt;='Tree rules'!$C$9,"Polymer laminate","Steel plate or jacket"),IF(L1226&lt;='Tree rules'!$C$10,"Steel plate or jacket","Polymer laminate")))</f>
        <v>Steel plate or jacket</v>
      </c>
      <c r="T1226" s="5" t="str">
        <f aca="false">IF(S1226=R1226,"Yes","No")</f>
        <v>Yes</v>
      </c>
    </row>
    <row r="1227" customFormat="false" ht="15" hidden="false" customHeight="false" outlineLevel="0" collapsed="false">
      <c r="A1227" s="15" t="n">
        <v>1777</v>
      </c>
      <c r="B1227" s="16" t="n">
        <v>3.30558694690064</v>
      </c>
      <c r="C1227" s="15" t="n">
        <v>230</v>
      </c>
      <c r="D1227" s="15" t="n">
        <v>325</v>
      </c>
      <c r="E1227" s="15" t="n">
        <v>25</v>
      </c>
      <c r="F1227" s="16" t="n">
        <v>0.699968036696473</v>
      </c>
      <c r="G1227" s="17" t="s">
        <v>101</v>
      </c>
      <c r="H1227" s="18" t="n">
        <v>0.3</v>
      </c>
      <c r="I1227" s="18" t="n">
        <v>2</v>
      </c>
      <c r="J1227" s="19" t="n">
        <v>0.949900919865601</v>
      </c>
      <c r="K1227" s="19" t="n">
        <v>0.435047466505408</v>
      </c>
      <c r="L1227" s="16" t="n">
        <v>11.7636546153048</v>
      </c>
      <c r="M1227" s="19" t="n">
        <v>0.95183616974972</v>
      </c>
      <c r="N1227" s="19" t="n">
        <v>0.967420258492218</v>
      </c>
      <c r="O1227" s="19" t="n">
        <v>1.48654985111252</v>
      </c>
      <c r="P1227" s="19" t="n">
        <v>0.389490300011533</v>
      </c>
      <c r="Q1227" s="17" t="s">
        <v>31</v>
      </c>
      <c r="R1227" s="5" t="str">
        <f aca="false">IF(OR(Q1227="Steel plate",Q1227="Concrete jacket"),"Steel plate or jacket",Q1227)</f>
        <v>Polymer laminate</v>
      </c>
      <c r="S1227" s="5" t="str">
        <f aca="false">IF(O1227&lt;='Tree rules'!$C$4,IF(N1227&lt;='Tree rules'!$C$5,IF(P1227&lt;='Tree rules'!$C$7,"Monitor","Polymer laminate"),IF(P1227&lt;='Tree rules'!$C$8,"Seal cracks","Polymer laminate")),IF(O1227&lt;='Tree rules'!$C$6,IF(P1227&lt;='Tree rules'!$C$9,"Polymer laminate","Steel plate or jacket"),IF(L1227&lt;='Tree rules'!$C$10,"Steel plate or jacket","Polymer laminate")))</f>
        <v>Steel plate or jacket</v>
      </c>
      <c r="T1227" s="5" t="str">
        <f aca="false">IF(S1227=R1227,"Yes","No")</f>
        <v>No</v>
      </c>
    </row>
    <row r="1228" customFormat="false" ht="15" hidden="false" customHeight="false" outlineLevel="0" collapsed="false">
      <c r="A1228" s="15" t="n">
        <v>1779</v>
      </c>
      <c r="B1228" s="16" t="n">
        <v>3.01940406801898</v>
      </c>
      <c r="C1228" s="15" t="n">
        <v>300</v>
      </c>
      <c r="D1228" s="15" t="n">
        <v>300</v>
      </c>
      <c r="E1228" s="15" t="n">
        <v>30</v>
      </c>
      <c r="F1228" s="16" t="n">
        <v>0.791582400904515</v>
      </c>
      <c r="G1228" s="17" t="s">
        <v>101</v>
      </c>
      <c r="H1228" s="18" t="n">
        <v>0.3</v>
      </c>
      <c r="I1228" s="18" t="n">
        <v>2</v>
      </c>
      <c r="J1228" s="19" t="n">
        <v>0.951996719306029</v>
      </c>
      <c r="K1228" s="19" t="n">
        <v>0.495549927538923</v>
      </c>
      <c r="L1228" s="16" t="n">
        <v>11.8874175906259</v>
      </c>
      <c r="M1228" s="19" t="n">
        <v>0.723784921341541</v>
      </c>
      <c r="N1228" s="19" t="n">
        <v>1.21076908638306</v>
      </c>
      <c r="O1228" s="19" t="n">
        <v>1.43223153334266</v>
      </c>
      <c r="P1228" s="19" t="n">
        <v>0.511220012626441</v>
      </c>
      <c r="Q1228" s="17" t="s">
        <v>31</v>
      </c>
      <c r="R1228" s="5" t="str">
        <f aca="false">IF(OR(Q1228="Steel plate",Q1228="Concrete jacket"),"Steel plate or jacket",Q1228)</f>
        <v>Polymer laminate</v>
      </c>
      <c r="S1228" s="5" t="str">
        <f aca="false">IF(O1228&lt;='Tree rules'!$C$4,IF(N1228&lt;='Tree rules'!$C$5,IF(P1228&lt;='Tree rules'!$C$7,"Monitor","Polymer laminate"),IF(P1228&lt;='Tree rules'!$C$8,"Seal cracks","Polymer laminate")),IF(O1228&lt;='Tree rules'!$C$6,IF(P1228&lt;='Tree rules'!$C$9,"Polymer laminate","Steel plate or jacket"),IF(L1228&lt;='Tree rules'!$C$10,"Steel plate or jacket","Polymer laminate")))</f>
        <v>Steel plate or jacket</v>
      </c>
      <c r="T1228" s="5" t="str">
        <f aca="false">IF(S1228=R1228,"Yes","No")</f>
        <v>No</v>
      </c>
    </row>
    <row r="1229" customFormat="false" ht="15" hidden="false" customHeight="false" outlineLevel="0" collapsed="false">
      <c r="A1229" s="15" t="n">
        <v>1781</v>
      </c>
      <c r="B1229" s="16" t="n">
        <v>7.2492368976945</v>
      </c>
      <c r="C1229" s="15" t="n">
        <v>300</v>
      </c>
      <c r="D1229" s="15" t="n">
        <v>700</v>
      </c>
      <c r="E1229" s="15" t="n">
        <v>20</v>
      </c>
      <c r="F1229" s="16" t="n">
        <v>0.642452485396686</v>
      </c>
      <c r="G1229" s="17" t="s">
        <v>101</v>
      </c>
      <c r="H1229" s="18" t="n">
        <v>0.3</v>
      </c>
      <c r="I1229" s="18" t="n">
        <v>1.5</v>
      </c>
      <c r="J1229" s="19" t="n">
        <v>0.898576111402549</v>
      </c>
      <c r="K1229" s="19" t="n">
        <v>0.591333018581838</v>
      </c>
      <c r="L1229" s="16" t="n">
        <v>11.1184614995314</v>
      </c>
      <c r="M1229" s="19" t="n">
        <v>0.439579773259768</v>
      </c>
      <c r="N1229" s="19" t="n">
        <v>0.756078711658735</v>
      </c>
      <c r="O1229" s="19" t="n">
        <v>1.08218530491322</v>
      </c>
      <c r="P1229" s="19" t="n">
        <v>0.849148559168098</v>
      </c>
      <c r="Q1229" s="17" t="s">
        <v>31</v>
      </c>
      <c r="R1229" s="5" t="str">
        <f aca="false">IF(OR(Q1229="Steel plate",Q1229="Concrete jacket"),"Steel plate or jacket",Q1229)</f>
        <v>Polymer laminate</v>
      </c>
      <c r="S1229" s="5" t="str">
        <f aca="false">IF(O1229&lt;='Tree rules'!$C$4,IF(N1229&lt;='Tree rules'!$C$5,IF(P1229&lt;='Tree rules'!$C$7,"Monitor","Polymer laminate"),IF(P1229&lt;='Tree rules'!$C$8,"Seal cracks","Polymer laminate")),IF(O1229&lt;='Tree rules'!$C$6,IF(P1229&lt;='Tree rules'!$C$9,"Polymer laminate","Steel plate or jacket"),IF(L1229&lt;='Tree rules'!$C$10,"Steel plate or jacket","Polymer laminate")))</f>
        <v>Polymer laminate</v>
      </c>
      <c r="T1229" s="5" t="str">
        <f aca="false">IF(S1229=R1229,"Yes","No")</f>
        <v>Yes</v>
      </c>
    </row>
    <row r="1230" customFormat="false" ht="15" hidden="false" customHeight="false" outlineLevel="0" collapsed="false">
      <c r="A1230" s="15" t="n">
        <v>1782</v>
      </c>
      <c r="B1230" s="16" t="n">
        <v>7.21152095427853</v>
      </c>
      <c r="C1230" s="15" t="n">
        <v>230</v>
      </c>
      <c r="D1230" s="15" t="n">
        <v>575</v>
      </c>
      <c r="E1230" s="15" t="n">
        <v>30</v>
      </c>
      <c r="F1230" s="16" t="n">
        <v>0.51022313440132</v>
      </c>
      <c r="G1230" s="17" t="s">
        <v>102</v>
      </c>
      <c r="H1230" s="18" t="n">
        <v>0.1</v>
      </c>
      <c r="I1230" s="18" t="n">
        <v>1</v>
      </c>
      <c r="J1230" s="19" t="n">
        <v>0.889701977114809</v>
      </c>
      <c r="K1230" s="19" t="n">
        <v>0.602718185578847</v>
      </c>
      <c r="L1230" s="16" t="n">
        <v>14.0301964091022</v>
      </c>
      <c r="M1230" s="19" t="n">
        <v>0.479244614629466</v>
      </c>
      <c r="N1230" s="19" t="n">
        <v>2.35591328280296</v>
      </c>
      <c r="O1230" s="19" t="n">
        <v>0.88970197711481</v>
      </c>
      <c r="P1230" s="19" t="n">
        <v>0.57758790958636</v>
      </c>
      <c r="Q1230" s="17" t="s">
        <v>30</v>
      </c>
      <c r="R1230" s="5" t="str">
        <f aca="false">IF(OR(Q1230="Steel plate",Q1230="Concrete jacket"),"Steel plate or jacket",Q1230)</f>
        <v>Seal cracks</v>
      </c>
      <c r="S1230" s="5" t="str">
        <f aca="false">IF(O1230&lt;='Tree rules'!$C$4,IF(N1230&lt;='Tree rules'!$C$5,IF(P1230&lt;='Tree rules'!$C$7,"Monitor","Polymer laminate"),IF(P1230&lt;='Tree rules'!$C$8,"Seal cracks","Polymer laminate")),IF(O1230&lt;='Tree rules'!$C$6,IF(P1230&lt;='Tree rules'!$C$9,"Polymer laminate","Steel plate or jacket"),IF(L1230&lt;='Tree rules'!$C$10,"Steel plate or jacket","Polymer laminate")))</f>
        <v>Seal cracks</v>
      </c>
      <c r="T1230" s="5" t="str">
        <f aca="false">IF(S1230=R1230,"Yes","No")</f>
        <v>Yes</v>
      </c>
    </row>
    <row r="1231" customFormat="false" ht="15" hidden="false" customHeight="false" outlineLevel="0" collapsed="false">
      <c r="A1231" s="15" t="n">
        <v>1783</v>
      </c>
      <c r="B1231" s="16" t="n">
        <v>7.33385341188077</v>
      </c>
      <c r="C1231" s="15" t="n">
        <v>230</v>
      </c>
      <c r="D1231" s="15" t="n">
        <v>600</v>
      </c>
      <c r="E1231" s="15" t="n">
        <v>20</v>
      </c>
      <c r="F1231" s="16" t="n">
        <v>0.63117855856144</v>
      </c>
      <c r="G1231" s="17" t="s">
        <v>101</v>
      </c>
      <c r="H1231" s="18" t="n">
        <v>0.3</v>
      </c>
      <c r="I1231" s="18" t="n">
        <v>1</v>
      </c>
      <c r="J1231" s="19" t="n">
        <v>0.89372141483315</v>
      </c>
      <c r="K1231" s="19" t="n">
        <v>0.458169910608967</v>
      </c>
      <c r="L1231" s="16" t="n">
        <v>13.2380025485212</v>
      </c>
      <c r="M1231" s="19" t="n">
        <v>0.698667234822318</v>
      </c>
      <c r="N1231" s="19" t="n">
        <v>0.535630780756365</v>
      </c>
      <c r="O1231" s="19" t="n">
        <v>0.89372141483315</v>
      </c>
      <c r="P1231" s="19" t="n">
        <v>0.519746466322176</v>
      </c>
      <c r="Q1231" s="17" t="s">
        <v>29</v>
      </c>
      <c r="R1231" s="5" t="str">
        <f aca="false">IF(OR(Q1231="Steel plate",Q1231="Concrete jacket"),"Steel plate or jacket",Q1231)</f>
        <v>Monitor</v>
      </c>
      <c r="S1231" s="5" t="str">
        <f aca="false">IF(O1231&lt;='Tree rules'!$C$4,IF(N1231&lt;='Tree rules'!$C$5,IF(P1231&lt;='Tree rules'!$C$7,"Monitor","Polymer laminate"),IF(P1231&lt;='Tree rules'!$C$8,"Seal cracks","Polymer laminate")),IF(O1231&lt;='Tree rules'!$C$6,IF(P1231&lt;='Tree rules'!$C$9,"Polymer laminate","Steel plate or jacket"),IF(L1231&lt;='Tree rules'!$C$10,"Steel plate or jacket","Polymer laminate")))</f>
        <v>Monitor</v>
      </c>
      <c r="T1231" s="5" t="str">
        <f aca="false">IF(S1231=R1231,"Yes","No")</f>
        <v>Yes</v>
      </c>
    </row>
    <row r="1232" customFormat="false" ht="15" hidden="false" customHeight="false" outlineLevel="0" collapsed="false">
      <c r="A1232" s="15" t="n">
        <v>1784</v>
      </c>
      <c r="B1232" s="16" t="n">
        <v>3.54867130801874</v>
      </c>
      <c r="C1232" s="15" t="n">
        <v>300</v>
      </c>
      <c r="D1232" s="15" t="n">
        <v>350</v>
      </c>
      <c r="E1232" s="15" t="n">
        <v>25</v>
      </c>
      <c r="F1232" s="16" t="n">
        <v>0.693508312050727</v>
      </c>
      <c r="G1232" s="17" t="s">
        <v>103</v>
      </c>
      <c r="H1232" s="18" t="n">
        <v>0.2</v>
      </c>
      <c r="I1232" s="18" t="n">
        <v>1</v>
      </c>
      <c r="J1232" s="19" t="n">
        <v>0.908055520560269</v>
      </c>
      <c r="K1232" s="19" t="n">
        <v>0.438048783182595</v>
      </c>
      <c r="L1232" s="16" t="n">
        <v>11.7505672450952</v>
      </c>
      <c r="M1232" s="19" t="n">
        <v>0.725032309300541</v>
      </c>
      <c r="N1232" s="19" t="n">
        <v>1.44436049778752</v>
      </c>
      <c r="O1232" s="19" t="n">
        <v>0.908055520560269</v>
      </c>
      <c r="P1232" s="19" t="n">
        <v>0.372013119655006</v>
      </c>
      <c r="Q1232" s="17" t="s">
        <v>30</v>
      </c>
      <c r="R1232" s="5" t="str">
        <f aca="false">IF(OR(Q1232="Steel plate",Q1232="Concrete jacket"),"Steel plate or jacket",Q1232)</f>
        <v>Seal cracks</v>
      </c>
      <c r="S1232" s="5" t="str">
        <f aca="false">IF(O1232&lt;='Tree rules'!$C$4,IF(N1232&lt;='Tree rules'!$C$5,IF(P1232&lt;='Tree rules'!$C$7,"Monitor","Polymer laminate"),IF(P1232&lt;='Tree rules'!$C$8,"Seal cracks","Polymer laminate")),IF(O1232&lt;='Tree rules'!$C$6,IF(P1232&lt;='Tree rules'!$C$9,"Polymer laminate","Steel plate or jacket"),IF(L1232&lt;='Tree rules'!$C$10,"Steel plate or jacket","Polymer laminate")))</f>
        <v>Seal cracks</v>
      </c>
      <c r="T1232" s="5" t="str">
        <f aca="false">IF(S1232=R1232,"Yes","No")</f>
        <v>Yes</v>
      </c>
    </row>
    <row r="1233" customFormat="false" ht="15" hidden="false" customHeight="false" outlineLevel="0" collapsed="false">
      <c r="A1233" s="15" t="n">
        <v>1785</v>
      </c>
      <c r="B1233" s="16" t="n">
        <v>6.42136649835814</v>
      </c>
      <c r="C1233" s="15" t="n">
        <v>230</v>
      </c>
      <c r="D1233" s="15" t="n">
        <v>600</v>
      </c>
      <c r="E1233" s="15" t="n">
        <v>20</v>
      </c>
      <c r="F1233" s="16" t="n">
        <v>0.742342309449384</v>
      </c>
      <c r="G1233" s="17" t="s">
        <v>101</v>
      </c>
      <c r="H1233" s="18" t="n">
        <v>0.3</v>
      </c>
      <c r="I1233" s="18" t="n">
        <v>2</v>
      </c>
      <c r="J1233" s="19" t="n">
        <v>0.863774128242645</v>
      </c>
      <c r="K1233" s="19" t="n">
        <v>0.447376652846676</v>
      </c>
      <c r="L1233" s="16" t="n">
        <v>11.6329103231126</v>
      </c>
      <c r="M1233" s="19" t="n">
        <v>0.734917375556463</v>
      </c>
      <c r="N1233" s="19" t="n">
        <v>0.904444024289683</v>
      </c>
      <c r="O1233" s="19" t="n">
        <v>1.34111587817654</v>
      </c>
      <c r="P1233" s="19" t="n">
        <v>0.603125379955796</v>
      </c>
      <c r="Q1233" s="17" t="s">
        <v>104</v>
      </c>
      <c r="R1233" s="5" t="str">
        <f aca="false">IF(OR(Q1233="Steel plate",Q1233="Concrete jacket"),"Steel plate or jacket",Q1233)</f>
        <v>Steel plate or jacket</v>
      </c>
      <c r="S1233" s="5" t="str">
        <f aca="false">IF(O1233&lt;='Tree rules'!$C$4,IF(N1233&lt;='Tree rules'!$C$5,IF(P1233&lt;='Tree rules'!$C$7,"Monitor","Polymer laminate"),IF(P1233&lt;='Tree rules'!$C$8,"Seal cracks","Polymer laminate")),IF(O1233&lt;='Tree rules'!$C$6,IF(P1233&lt;='Tree rules'!$C$9,"Polymer laminate","Steel plate or jacket"),IF(L1233&lt;='Tree rules'!$C$10,"Steel plate or jacket","Polymer laminate")))</f>
        <v>Steel plate or jacket</v>
      </c>
      <c r="T1233" s="5" t="str">
        <f aca="false">IF(S1233=R1233,"Yes","No")</f>
        <v>Yes</v>
      </c>
    </row>
    <row r="1234" customFormat="false" ht="15" hidden="false" customHeight="false" outlineLevel="0" collapsed="false">
      <c r="A1234" s="15" t="n">
        <v>1787</v>
      </c>
      <c r="B1234" s="16" t="n">
        <v>3.76517614423943</v>
      </c>
      <c r="C1234" s="15" t="n">
        <v>300</v>
      </c>
      <c r="D1234" s="15" t="n">
        <v>325</v>
      </c>
      <c r="E1234" s="15" t="n">
        <v>25</v>
      </c>
      <c r="F1234" s="16" t="n">
        <v>0.67080270183412</v>
      </c>
      <c r="G1234" s="17" t="s">
        <v>103</v>
      </c>
      <c r="H1234" s="18" t="n">
        <v>0.2</v>
      </c>
      <c r="I1234" s="18" t="n">
        <v>1.5</v>
      </c>
      <c r="J1234" s="19" t="n">
        <v>0.965535773025994</v>
      </c>
      <c r="K1234" s="19" t="n">
        <v>0.562510248153193</v>
      </c>
      <c r="L1234" s="16" t="n">
        <v>13.3992033602827</v>
      </c>
      <c r="M1234" s="19" t="n">
        <v>0.817691487140476</v>
      </c>
      <c r="N1234" s="19" t="n">
        <v>1.16144118369772</v>
      </c>
      <c r="O1234" s="19" t="n">
        <v>1.17674177589617</v>
      </c>
      <c r="P1234" s="19" t="n">
        <v>0.476075176711608</v>
      </c>
      <c r="Q1234" s="17" t="s">
        <v>31</v>
      </c>
      <c r="R1234" s="5" t="str">
        <f aca="false">IF(OR(Q1234="Steel plate",Q1234="Concrete jacket"),"Steel plate or jacket",Q1234)</f>
        <v>Polymer laminate</v>
      </c>
      <c r="S1234" s="5" t="str">
        <f aca="false">IF(O1234&lt;='Tree rules'!$C$4,IF(N1234&lt;='Tree rules'!$C$5,IF(P1234&lt;='Tree rules'!$C$7,"Monitor","Polymer laminate"),IF(P1234&lt;='Tree rules'!$C$8,"Seal cracks","Polymer laminate")),IF(O1234&lt;='Tree rules'!$C$6,IF(P1234&lt;='Tree rules'!$C$9,"Polymer laminate","Steel plate or jacket"),IF(L1234&lt;='Tree rules'!$C$10,"Steel plate or jacket","Polymer laminate")))</f>
        <v>Polymer laminate</v>
      </c>
      <c r="T1234" s="5" t="str">
        <f aca="false">IF(S1234=R1234,"Yes","No")</f>
        <v>Yes</v>
      </c>
    </row>
    <row r="1235" customFormat="false" ht="15" hidden="false" customHeight="false" outlineLevel="0" collapsed="false">
      <c r="A1235" s="15" t="n">
        <v>1789</v>
      </c>
      <c r="B1235" s="16" t="n">
        <v>3.01047799282424</v>
      </c>
      <c r="C1235" s="15" t="n">
        <v>230</v>
      </c>
      <c r="D1235" s="15" t="n">
        <v>300</v>
      </c>
      <c r="E1235" s="15" t="n">
        <v>20</v>
      </c>
      <c r="F1235" s="16" t="n">
        <v>0.688332522525665</v>
      </c>
      <c r="G1235" s="17" t="s">
        <v>101</v>
      </c>
      <c r="H1235" s="18" t="n">
        <v>0.3</v>
      </c>
      <c r="I1235" s="18" t="n">
        <v>1.5</v>
      </c>
      <c r="J1235" s="19" t="n">
        <v>0.873015867777299</v>
      </c>
      <c r="K1235" s="19" t="n">
        <v>0.563129629592428</v>
      </c>
      <c r="L1235" s="16" t="n">
        <v>11.8522755623002</v>
      </c>
      <c r="M1235" s="19" t="n">
        <v>0.45542392832956</v>
      </c>
      <c r="N1235" s="19" t="n">
        <v>1.00518722896029</v>
      </c>
      <c r="O1235" s="19" t="n">
        <v>1.06371325054108</v>
      </c>
      <c r="P1235" s="19" t="n">
        <v>0.677620665012783</v>
      </c>
      <c r="Q1235" s="17" t="s">
        <v>31</v>
      </c>
      <c r="R1235" s="5" t="str">
        <f aca="false">IF(OR(Q1235="Steel plate",Q1235="Concrete jacket"),"Steel plate or jacket",Q1235)</f>
        <v>Polymer laminate</v>
      </c>
      <c r="S1235" s="5" t="str">
        <f aca="false">IF(O1235&lt;='Tree rules'!$C$4,IF(N1235&lt;='Tree rules'!$C$5,IF(P1235&lt;='Tree rules'!$C$7,"Monitor","Polymer laminate"),IF(P1235&lt;='Tree rules'!$C$8,"Seal cracks","Polymer laminate")),IF(O1235&lt;='Tree rules'!$C$6,IF(P1235&lt;='Tree rules'!$C$9,"Polymer laminate","Steel plate or jacket"),IF(L1235&lt;='Tree rules'!$C$10,"Steel plate or jacket","Polymer laminate")))</f>
        <v>Polymer laminate</v>
      </c>
      <c r="T1235" s="5" t="str">
        <f aca="false">IF(S1235=R1235,"Yes","No")</f>
        <v>Yes</v>
      </c>
    </row>
    <row r="1236" customFormat="false" ht="15" hidden="false" customHeight="false" outlineLevel="0" collapsed="false">
      <c r="A1236" s="15" t="n">
        <v>1790</v>
      </c>
      <c r="B1236" s="16" t="n">
        <v>4.21564049520963</v>
      </c>
      <c r="C1236" s="15" t="n">
        <v>300</v>
      </c>
      <c r="D1236" s="15" t="n">
        <v>375</v>
      </c>
      <c r="E1236" s="15" t="n">
        <v>20</v>
      </c>
      <c r="F1236" s="16" t="n">
        <v>0.671280481536281</v>
      </c>
      <c r="G1236" s="17" t="s">
        <v>102</v>
      </c>
      <c r="H1236" s="18" t="n">
        <v>0.1</v>
      </c>
      <c r="I1236" s="18" t="n">
        <v>1.5</v>
      </c>
      <c r="J1236" s="19" t="n">
        <v>0.881266654534203</v>
      </c>
      <c r="K1236" s="19" t="n">
        <v>0.57161105250256</v>
      </c>
      <c r="L1236" s="16" t="n">
        <v>13.511668253877</v>
      </c>
      <c r="M1236" s="19" t="n">
        <v>0.458261567382569</v>
      </c>
      <c r="N1236" s="19" t="n">
        <v>4.00662283509518</v>
      </c>
      <c r="O1236" s="19" t="n">
        <v>1.07002910183445</v>
      </c>
      <c r="P1236" s="19" t="n">
        <v>0.735655164207152</v>
      </c>
      <c r="Q1236" s="17" t="s">
        <v>31</v>
      </c>
      <c r="R1236" s="5" t="str">
        <f aca="false">IF(OR(Q1236="Steel plate",Q1236="Concrete jacket"),"Steel plate or jacket",Q1236)</f>
        <v>Polymer laminate</v>
      </c>
      <c r="S1236" s="5" t="str">
        <f aca="false">IF(O1236&lt;='Tree rules'!$C$4,IF(N1236&lt;='Tree rules'!$C$5,IF(P1236&lt;='Tree rules'!$C$7,"Monitor","Polymer laminate"),IF(P1236&lt;='Tree rules'!$C$8,"Seal cracks","Polymer laminate")),IF(O1236&lt;='Tree rules'!$C$6,IF(P1236&lt;='Tree rules'!$C$9,"Polymer laminate","Steel plate or jacket"),IF(L1236&lt;='Tree rules'!$C$10,"Steel plate or jacket","Polymer laminate")))</f>
        <v>Polymer laminate</v>
      </c>
      <c r="T1236" s="5" t="str">
        <f aca="false">IF(S1236=R1236,"Yes","No")</f>
        <v>Yes</v>
      </c>
    </row>
    <row r="1237" customFormat="false" ht="15" hidden="false" customHeight="false" outlineLevel="0" collapsed="false">
      <c r="A1237" s="15" t="n">
        <v>1791</v>
      </c>
      <c r="B1237" s="16" t="n">
        <v>3.45508432092719</v>
      </c>
      <c r="C1237" s="15" t="n">
        <v>300</v>
      </c>
      <c r="D1237" s="15" t="n">
        <v>325</v>
      </c>
      <c r="E1237" s="15" t="n">
        <v>25</v>
      </c>
      <c r="F1237" s="16" t="n">
        <v>0.536642161467296</v>
      </c>
      <c r="G1237" s="17" t="s">
        <v>101</v>
      </c>
      <c r="H1237" s="18" t="n">
        <v>0.3</v>
      </c>
      <c r="I1237" s="18" t="n">
        <v>2</v>
      </c>
      <c r="J1237" s="19" t="n">
        <v>0.88605026856254</v>
      </c>
      <c r="K1237" s="19" t="n">
        <v>0.594123730666962</v>
      </c>
      <c r="L1237" s="16" t="n">
        <v>12.2956737399544</v>
      </c>
      <c r="M1237" s="19" t="n">
        <v>0.29677866515126</v>
      </c>
      <c r="N1237" s="19" t="n">
        <v>0.968531455791783</v>
      </c>
      <c r="O1237" s="19" t="n">
        <v>1.24567704600824</v>
      </c>
      <c r="P1237" s="19" t="n">
        <v>0.949374146044656</v>
      </c>
      <c r="Q1237" s="17" t="s">
        <v>31</v>
      </c>
      <c r="R1237" s="5" t="str">
        <f aca="false">IF(OR(Q1237="Steel plate",Q1237="Concrete jacket"),"Steel plate or jacket",Q1237)</f>
        <v>Polymer laminate</v>
      </c>
      <c r="S1237" s="5" t="str">
        <f aca="false">IF(O1237&lt;='Tree rules'!$C$4,IF(N1237&lt;='Tree rules'!$C$5,IF(P1237&lt;='Tree rules'!$C$7,"Monitor","Polymer laminate"),IF(P1237&lt;='Tree rules'!$C$8,"Seal cracks","Polymer laminate")),IF(O1237&lt;='Tree rules'!$C$6,IF(P1237&lt;='Tree rules'!$C$9,"Polymer laminate","Steel plate or jacket"),IF(L1237&lt;='Tree rules'!$C$10,"Steel plate or jacket","Polymer laminate")))</f>
        <v>Polymer laminate</v>
      </c>
      <c r="T1237" s="5" t="str">
        <f aca="false">IF(S1237=R1237,"Yes","No")</f>
        <v>Yes</v>
      </c>
    </row>
    <row r="1238" customFormat="false" ht="15" hidden="false" customHeight="false" outlineLevel="0" collapsed="false">
      <c r="A1238" s="15" t="n">
        <v>1792</v>
      </c>
      <c r="B1238" s="16" t="n">
        <v>4.04450923043287</v>
      </c>
      <c r="C1238" s="15" t="n">
        <v>300</v>
      </c>
      <c r="D1238" s="15" t="n">
        <v>325</v>
      </c>
      <c r="E1238" s="15" t="n">
        <v>25</v>
      </c>
      <c r="F1238" s="16" t="n">
        <v>0.72065207824282</v>
      </c>
      <c r="G1238" s="17" t="s">
        <v>101</v>
      </c>
      <c r="H1238" s="18" t="n">
        <v>0.3</v>
      </c>
      <c r="I1238" s="18" t="n">
        <v>1.5</v>
      </c>
      <c r="J1238" s="19" t="n">
        <v>0.903984265182522</v>
      </c>
      <c r="K1238" s="19" t="n">
        <v>0.568929392433223</v>
      </c>
      <c r="L1238" s="16" t="n">
        <v>14.4964488545981</v>
      </c>
      <c r="M1238" s="19" t="n">
        <v>0.465262038312403</v>
      </c>
      <c r="N1238" s="19" t="n">
        <v>0.94168928116316</v>
      </c>
      <c r="O1238" s="19" t="n">
        <v>1.09882478839404</v>
      </c>
      <c r="P1238" s="19" t="n">
        <v>0.852635030444695</v>
      </c>
      <c r="Q1238" s="17" t="s">
        <v>31</v>
      </c>
      <c r="R1238" s="5" t="str">
        <f aca="false">IF(OR(Q1238="Steel plate",Q1238="Concrete jacket"),"Steel plate or jacket",Q1238)</f>
        <v>Polymer laminate</v>
      </c>
      <c r="S1238" s="5" t="str">
        <f aca="false">IF(O1238&lt;='Tree rules'!$C$4,IF(N1238&lt;='Tree rules'!$C$5,IF(P1238&lt;='Tree rules'!$C$7,"Monitor","Polymer laminate"),IF(P1238&lt;='Tree rules'!$C$8,"Seal cracks","Polymer laminate")),IF(O1238&lt;='Tree rules'!$C$6,IF(P1238&lt;='Tree rules'!$C$9,"Polymer laminate","Steel plate or jacket"),IF(L1238&lt;='Tree rules'!$C$10,"Steel plate or jacket","Polymer laminate")))</f>
        <v>Polymer laminate</v>
      </c>
      <c r="T1238" s="5" t="str">
        <f aca="false">IF(S1238=R1238,"Yes","No")</f>
        <v>Yes</v>
      </c>
    </row>
    <row r="1239" customFormat="false" ht="15" hidden="false" customHeight="false" outlineLevel="0" collapsed="false">
      <c r="A1239" s="15" t="n">
        <v>1794</v>
      </c>
      <c r="B1239" s="16" t="n">
        <v>5.04867885866523</v>
      </c>
      <c r="C1239" s="15" t="n">
        <v>300</v>
      </c>
      <c r="D1239" s="15" t="n">
        <v>450</v>
      </c>
      <c r="E1239" s="15" t="n">
        <v>25</v>
      </c>
      <c r="F1239" s="16" t="n">
        <v>0.829463406888394</v>
      </c>
      <c r="G1239" s="17" t="s">
        <v>101</v>
      </c>
      <c r="H1239" s="18" t="n">
        <v>0.3</v>
      </c>
      <c r="I1239" s="18" t="n">
        <v>1</v>
      </c>
      <c r="J1239" s="19" t="n">
        <v>0.905679310621963</v>
      </c>
      <c r="K1239" s="19" t="n">
        <v>0.493924974084695</v>
      </c>
      <c r="L1239" s="16" t="n">
        <v>12.4967298481813</v>
      </c>
      <c r="M1239" s="19" t="n">
        <v>0.3409601381339</v>
      </c>
      <c r="N1239" s="19" t="n">
        <v>0.628533462271977</v>
      </c>
      <c r="O1239" s="19" t="n">
        <v>0.905679310621963</v>
      </c>
      <c r="P1239" s="19" t="n">
        <v>1.06441706510294</v>
      </c>
      <c r="Q1239" s="17" t="s">
        <v>31</v>
      </c>
      <c r="R1239" s="5" t="str">
        <f aca="false">IF(OR(Q1239="Steel plate",Q1239="Concrete jacket"),"Steel plate or jacket",Q1239)</f>
        <v>Polymer laminate</v>
      </c>
      <c r="S1239" s="5" t="str">
        <f aca="false">IF(O1239&lt;='Tree rules'!$C$4,IF(N1239&lt;='Tree rules'!$C$5,IF(P1239&lt;='Tree rules'!$C$7,"Monitor","Polymer laminate"),IF(P1239&lt;='Tree rules'!$C$8,"Seal cracks","Polymer laminate")),IF(O1239&lt;='Tree rules'!$C$6,IF(P1239&lt;='Tree rules'!$C$9,"Polymer laminate","Steel plate or jacket"),IF(L1239&lt;='Tree rules'!$C$10,"Steel plate or jacket","Polymer laminate")))</f>
        <v>Polymer laminate</v>
      </c>
      <c r="T1239" s="5" t="str">
        <f aca="false">IF(S1239=R1239,"Yes","No")</f>
        <v>Yes</v>
      </c>
    </row>
    <row r="1240" customFormat="false" ht="15" hidden="false" customHeight="false" outlineLevel="0" collapsed="false">
      <c r="A1240" s="15" t="n">
        <v>1795</v>
      </c>
      <c r="B1240" s="16" t="n">
        <v>4.10572682918597</v>
      </c>
      <c r="C1240" s="15" t="n">
        <v>230</v>
      </c>
      <c r="D1240" s="15" t="n">
        <v>375</v>
      </c>
      <c r="E1240" s="15" t="n">
        <v>30</v>
      </c>
      <c r="F1240" s="16" t="n">
        <v>0.835418868126524</v>
      </c>
      <c r="G1240" s="17" t="s">
        <v>103</v>
      </c>
      <c r="H1240" s="18" t="n">
        <v>0.2</v>
      </c>
      <c r="I1240" s="18" t="n">
        <v>2</v>
      </c>
      <c r="J1240" s="19" t="n">
        <v>0.933727507039626</v>
      </c>
      <c r="K1240" s="19" t="n">
        <v>0.581043469407217</v>
      </c>
      <c r="L1240" s="16" t="n">
        <v>12.555739538795</v>
      </c>
      <c r="M1240" s="19" t="n">
        <v>0.742388304878721</v>
      </c>
      <c r="N1240" s="19" t="n">
        <v>1.86044476461156</v>
      </c>
      <c r="O1240" s="19" t="n">
        <v>1.324918743908</v>
      </c>
      <c r="P1240" s="19" t="n">
        <v>0.600042517044255</v>
      </c>
      <c r="Q1240" s="17" t="s">
        <v>31</v>
      </c>
      <c r="R1240" s="5" t="str">
        <f aca="false">IF(OR(Q1240="Steel plate",Q1240="Concrete jacket"),"Steel plate or jacket",Q1240)</f>
        <v>Polymer laminate</v>
      </c>
      <c r="S1240" s="5" t="str">
        <f aca="false">IF(O1240&lt;='Tree rules'!$C$4,IF(N1240&lt;='Tree rules'!$C$5,IF(P1240&lt;='Tree rules'!$C$7,"Monitor","Polymer laminate"),IF(P1240&lt;='Tree rules'!$C$8,"Seal cracks","Polymer laminate")),IF(O1240&lt;='Tree rules'!$C$6,IF(P1240&lt;='Tree rules'!$C$9,"Polymer laminate","Steel plate or jacket"),IF(L1240&lt;='Tree rules'!$C$10,"Steel plate or jacket","Polymer laminate")))</f>
        <v>Polymer laminate</v>
      </c>
      <c r="T1240" s="5" t="str">
        <f aca="false">IF(S1240=R1240,"Yes","No")</f>
        <v>Yes</v>
      </c>
    </row>
    <row r="1241" customFormat="false" ht="15" hidden="false" customHeight="false" outlineLevel="0" collapsed="false">
      <c r="A1241" s="15" t="n">
        <v>1796</v>
      </c>
      <c r="B1241" s="16" t="n">
        <v>7.08656343920194</v>
      </c>
      <c r="C1241" s="15" t="n">
        <v>300</v>
      </c>
      <c r="D1241" s="15" t="n">
        <v>650</v>
      </c>
      <c r="E1241" s="15" t="n">
        <v>20</v>
      </c>
      <c r="F1241" s="16" t="n">
        <v>0.665767979568698</v>
      </c>
      <c r="G1241" s="17" t="s">
        <v>103</v>
      </c>
      <c r="H1241" s="18" t="n">
        <v>0.2</v>
      </c>
      <c r="I1241" s="18" t="n">
        <v>1.5</v>
      </c>
      <c r="J1241" s="19" t="n">
        <v>0.853939409796996</v>
      </c>
      <c r="K1241" s="19" t="n">
        <v>0.538722466249252</v>
      </c>
      <c r="L1241" s="16" t="n">
        <v>11.732720925831</v>
      </c>
      <c r="M1241" s="19" t="n">
        <v>0.582449458973571</v>
      </c>
      <c r="N1241" s="19" t="n">
        <v>0.951810187244073</v>
      </c>
      <c r="O1241" s="19" t="n">
        <v>1.05089094225886</v>
      </c>
      <c r="P1241" s="19" t="n">
        <v>0.654144484829591</v>
      </c>
      <c r="Q1241" s="17" t="s">
        <v>31</v>
      </c>
      <c r="R1241" s="5" t="str">
        <f aca="false">IF(OR(Q1241="Steel plate",Q1241="Concrete jacket"),"Steel plate or jacket",Q1241)</f>
        <v>Polymer laminate</v>
      </c>
      <c r="S1241" s="5" t="str">
        <f aca="false">IF(O1241&lt;='Tree rules'!$C$4,IF(N1241&lt;='Tree rules'!$C$5,IF(P1241&lt;='Tree rules'!$C$7,"Monitor","Polymer laminate"),IF(P1241&lt;='Tree rules'!$C$8,"Seal cracks","Polymer laminate")),IF(O1241&lt;='Tree rules'!$C$6,IF(P1241&lt;='Tree rules'!$C$9,"Polymer laminate","Steel plate or jacket"),IF(L1241&lt;='Tree rules'!$C$10,"Steel plate or jacket","Polymer laminate")))</f>
        <v>Polymer laminate</v>
      </c>
      <c r="T1241" s="5" t="str">
        <f aca="false">IF(S1241=R1241,"Yes","No")</f>
        <v>Yes</v>
      </c>
    </row>
    <row r="1242" customFormat="false" ht="15" hidden="false" customHeight="false" outlineLevel="0" collapsed="false">
      <c r="A1242" s="15" t="n">
        <v>1798</v>
      </c>
      <c r="B1242" s="16" t="n">
        <v>5.03737662882893</v>
      </c>
      <c r="C1242" s="15" t="n">
        <v>300</v>
      </c>
      <c r="D1242" s="15" t="n">
        <v>500</v>
      </c>
      <c r="E1242" s="15" t="n">
        <v>20</v>
      </c>
      <c r="F1242" s="16" t="n">
        <v>0.695042622475618</v>
      </c>
      <c r="G1242" s="17" t="s">
        <v>101</v>
      </c>
      <c r="H1242" s="18" t="n">
        <v>0.3</v>
      </c>
      <c r="I1242" s="18" t="n">
        <v>1</v>
      </c>
      <c r="J1242" s="19" t="n">
        <v>0.920855863224093</v>
      </c>
      <c r="K1242" s="19" t="n">
        <v>0.634260346429944</v>
      </c>
      <c r="L1242" s="16" t="n">
        <v>11.1446385593561</v>
      </c>
      <c r="M1242" s="19" t="n">
        <v>0.334141769440583</v>
      </c>
      <c r="N1242" s="19" t="n">
        <v>0.781899808525399</v>
      </c>
      <c r="O1242" s="19" t="n">
        <v>0.920855863224093</v>
      </c>
      <c r="P1242" s="19" t="n">
        <v>1.04715712820892</v>
      </c>
      <c r="Q1242" s="17" t="s">
        <v>31</v>
      </c>
      <c r="R1242" s="5" t="str">
        <f aca="false">IF(OR(Q1242="Steel plate",Q1242="Concrete jacket"),"Steel plate or jacket",Q1242)</f>
        <v>Polymer laminate</v>
      </c>
      <c r="S1242" s="5" t="str">
        <f aca="false">IF(O1242&lt;='Tree rules'!$C$4,IF(N1242&lt;='Tree rules'!$C$5,IF(P1242&lt;='Tree rules'!$C$7,"Monitor","Polymer laminate"),IF(P1242&lt;='Tree rules'!$C$8,"Seal cracks","Polymer laminate")),IF(O1242&lt;='Tree rules'!$C$6,IF(P1242&lt;='Tree rules'!$C$9,"Polymer laminate","Steel plate or jacket"),IF(L1242&lt;='Tree rules'!$C$10,"Steel plate or jacket","Polymer laminate")))</f>
        <v>Polymer laminate</v>
      </c>
      <c r="T1242" s="5" t="str">
        <f aca="false">IF(S1242=R1242,"Yes","No")</f>
        <v>Yes</v>
      </c>
    </row>
    <row r="1243" customFormat="false" ht="15" hidden="false" customHeight="false" outlineLevel="0" collapsed="false">
      <c r="A1243" s="15" t="n">
        <v>1799</v>
      </c>
      <c r="B1243" s="16" t="n">
        <v>7.41150387769201</v>
      </c>
      <c r="C1243" s="15" t="n">
        <v>300</v>
      </c>
      <c r="D1243" s="15" t="n">
        <v>725</v>
      </c>
      <c r="E1243" s="15" t="n">
        <v>20</v>
      </c>
      <c r="F1243" s="16" t="n">
        <v>0.6187282429522</v>
      </c>
      <c r="G1243" s="17" t="s">
        <v>101</v>
      </c>
      <c r="H1243" s="18" t="n">
        <v>0.3</v>
      </c>
      <c r="I1243" s="18" t="n">
        <v>1.5</v>
      </c>
      <c r="J1243" s="19" t="n">
        <v>0.99872007528924</v>
      </c>
      <c r="K1243" s="19" t="n">
        <v>0.43513506948148</v>
      </c>
      <c r="L1243" s="16" t="n">
        <v>10.9475685047149</v>
      </c>
      <c r="M1243" s="19" t="n">
        <v>0.4082208596804</v>
      </c>
      <c r="N1243" s="19" t="n">
        <v>0.903608826724558</v>
      </c>
      <c r="O1243" s="19" t="n">
        <v>1.28079104825709</v>
      </c>
      <c r="P1243" s="19" t="n">
        <v>0.896132189804387</v>
      </c>
      <c r="Q1243" s="17" t="s">
        <v>104</v>
      </c>
      <c r="R1243" s="5" t="str">
        <f aca="false">IF(OR(Q1243="Steel plate",Q1243="Concrete jacket"),"Steel plate or jacket",Q1243)</f>
        <v>Steel plate or jacket</v>
      </c>
      <c r="S1243" s="5" t="str">
        <f aca="false">IF(O1243&lt;='Tree rules'!$C$4,IF(N1243&lt;='Tree rules'!$C$5,IF(P1243&lt;='Tree rules'!$C$7,"Monitor","Polymer laminate"),IF(P1243&lt;='Tree rules'!$C$8,"Seal cracks","Polymer laminate")),IF(O1243&lt;='Tree rules'!$C$6,IF(P1243&lt;='Tree rules'!$C$9,"Polymer laminate","Steel plate or jacket"),IF(L1243&lt;='Tree rules'!$C$10,"Steel plate or jacket","Polymer laminate")))</f>
        <v>Polymer laminate</v>
      </c>
      <c r="T1243" s="5" t="str">
        <f aca="false">IF(S1243=R1243,"Yes","No")</f>
        <v>No</v>
      </c>
    </row>
    <row r="1244" customFormat="false" ht="15" hidden="false" customHeight="false" outlineLevel="0" collapsed="false">
      <c r="A1244" s="15" t="n">
        <v>1800</v>
      </c>
      <c r="B1244" s="16" t="n">
        <v>4.97994011859166</v>
      </c>
      <c r="C1244" s="15" t="n">
        <v>300</v>
      </c>
      <c r="D1244" s="15" t="n">
        <v>450</v>
      </c>
      <c r="E1244" s="15" t="n">
        <v>25</v>
      </c>
      <c r="F1244" s="16" t="n">
        <v>0.557129731671096</v>
      </c>
      <c r="G1244" s="17" t="s">
        <v>103</v>
      </c>
      <c r="H1244" s="18" t="n">
        <v>0.2</v>
      </c>
      <c r="I1244" s="18" t="n">
        <v>1.5</v>
      </c>
      <c r="J1244" s="19" t="n">
        <v>0.996595047183287</v>
      </c>
      <c r="K1244" s="19" t="n">
        <v>0.632816193993139</v>
      </c>
      <c r="L1244" s="16" t="n">
        <v>12.2658623610632</v>
      </c>
      <c r="M1244" s="19" t="n">
        <v>0.92520938330797</v>
      </c>
      <c r="N1244" s="19" t="n">
        <v>1.04092694360035</v>
      </c>
      <c r="O1244" s="19" t="n">
        <v>1.17956182841946</v>
      </c>
      <c r="P1244" s="19" t="n">
        <v>0.403159188966802</v>
      </c>
      <c r="Q1244" s="17" t="s">
        <v>31</v>
      </c>
      <c r="R1244" s="5" t="str">
        <f aca="false">IF(OR(Q1244="Steel plate",Q1244="Concrete jacket"),"Steel plate or jacket",Q1244)</f>
        <v>Polymer laminate</v>
      </c>
      <c r="S1244" s="5" t="str">
        <f aca="false">IF(O1244&lt;='Tree rules'!$C$4,IF(N1244&lt;='Tree rules'!$C$5,IF(P1244&lt;='Tree rules'!$C$7,"Monitor","Polymer laminate"),IF(P1244&lt;='Tree rules'!$C$8,"Seal cracks","Polymer laminate")),IF(O1244&lt;='Tree rules'!$C$6,IF(P1244&lt;='Tree rules'!$C$9,"Polymer laminate","Steel plate or jacket"),IF(L1244&lt;='Tree rules'!$C$10,"Steel plate or jacket","Polymer laminate")))</f>
        <v>Polymer laminate</v>
      </c>
      <c r="T1244" s="5" t="str">
        <f aca="false">IF(S1244=R1244,"Yes","No")</f>
        <v>Yes</v>
      </c>
    </row>
    <row r="1245" customFormat="false" ht="15" hidden="false" customHeight="false" outlineLevel="0" collapsed="false">
      <c r="A1245" s="15" t="n">
        <v>1803</v>
      </c>
      <c r="B1245" s="16" t="n">
        <v>3.2236705386236</v>
      </c>
      <c r="C1245" s="15" t="n">
        <v>230</v>
      </c>
      <c r="D1245" s="15" t="n">
        <v>300</v>
      </c>
      <c r="E1245" s="15" t="n">
        <v>20</v>
      </c>
      <c r="F1245" s="16" t="n">
        <v>0.688332522525665</v>
      </c>
      <c r="G1245" s="17" t="s">
        <v>103</v>
      </c>
      <c r="H1245" s="18" t="n">
        <v>0.2</v>
      </c>
      <c r="I1245" s="18" t="n">
        <v>1</v>
      </c>
      <c r="J1245" s="19" t="n">
        <v>0.912702028183998</v>
      </c>
      <c r="K1245" s="19" t="n">
        <v>0.624919152873383</v>
      </c>
      <c r="L1245" s="16" t="n">
        <v>12.6916162937937</v>
      </c>
      <c r="M1245" s="19" t="n">
        <v>0.589563264096091</v>
      </c>
      <c r="N1245" s="19" t="n">
        <v>1.24124235038956</v>
      </c>
      <c r="O1245" s="19" t="n">
        <v>0.912702028183998</v>
      </c>
      <c r="P1245" s="19" t="n">
        <v>0.561661845540446</v>
      </c>
      <c r="Q1245" s="17" t="s">
        <v>30</v>
      </c>
      <c r="R1245" s="5" t="str">
        <f aca="false">IF(OR(Q1245="Steel plate",Q1245="Concrete jacket"),"Steel plate or jacket",Q1245)</f>
        <v>Seal cracks</v>
      </c>
      <c r="S1245" s="5" t="str">
        <f aca="false">IF(O1245&lt;='Tree rules'!$C$4,IF(N1245&lt;='Tree rules'!$C$5,IF(P1245&lt;='Tree rules'!$C$7,"Monitor","Polymer laminate"),IF(P1245&lt;='Tree rules'!$C$8,"Seal cracks","Polymer laminate")),IF(O1245&lt;='Tree rules'!$C$6,IF(P1245&lt;='Tree rules'!$C$9,"Polymer laminate","Steel plate or jacket"),IF(L1245&lt;='Tree rules'!$C$10,"Steel plate or jacket","Polymer laminate")))</f>
        <v>Seal cracks</v>
      </c>
      <c r="T1245" s="5" t="str">
        <f aca="false">IF(S1245=R1245,"Yes","No")</f>
        <v>Yes</v>
      </c>
    </row>
    <row r="1246" customFormat="false" ht="15" hidden="false" customHeight="false" outlineLevel="0" collapsed="false">
      <c r="A1246" s="15" t="n">
        <v>1804</v>
      </c>
      <c r="B1246" s="16" t="n">
        <v>3.00841498575457</v>
      </c>
      <c r="C1246" s="15" t="n">
        <v>300</v>
      </c>
      <c r="D1246" s="15" t="n">
        <v>300</v>
      </c>
      <c r="E1246" s="15" t="n">
        <v>30</v>
      </c>
      <c r="F1246" s="16" t="n">
        <v>0.841263304726974</v>
      </c>
      <c r="G1246" s="17" t="s">
        <v>102</v>
      </c>
      <c r="H1246" s="18" t="n">
        <v>0.1</v>
      </c>
      <c r="I1246" s="18" t="n">
        <v>1.5</v>
      </c>
      <c r="J1246" s="19" t="n">
        <v>0.958891397592275</v>
      </c>
      <c r="K1246" s="19" t="n">
        <v>0.56003876215514</v>
      </c>
      <c r="L1246" s="16" t="n">
        <v>12.5875104006467</v>
      </c>
      <c r="M1246" s="19" t="n">
        <v>0.935108342609312</v>
      </c>
      <c r="N1246" s="19" t="n">
        <v>3.52730909339729</v>
      </c>
      <c r="O1246" s="19" t="n">
        <v>1.16982892071402</v>
      </c>
      <c r="P1246" s="19" t="n">
        <v>0.359638229458502</v>
      </c>
      <c r="Q1246" s="17" t="s">
        <v>31</v>
      </c>
      <c r="R1246" s="5" t="str">
        <f aca="false">IF(OR(Q1246="Steel plate",Q1246="Concrete jacket"),"Steel plate or jacket",Q1246)</f>
        <v>Polymer laminate</v>
      </c>
      <c r="S1246" s="5" t="str">
        <f aca="false">IF(O1246&lt;='Tree rules'!$C$4,IF(N1246&lt;='Tree rules'!$C$5,IF(P1246&lt;='Tree rules'!$C$7,"Monitor","Polymer laminate"),IF(P1246&lt;='Tree rules'!$C$8,"Seal cracks","Polymer laminate")),IF(O1246&lt;='Tree rules'!$C$6,IF(P1246&lt;='Tree rules'!$C$9,"Polymer laminate","Steel plate or jacket"),IF(L1246&lt;='Tree rules'!$C$10,"Steel plate or jacket","Polymer laminate")))</f>
        <v>Polymer laminate</v>
      </c>
      <c r="T1246" s="5" t="str">
        <f aca="false">IF(S1246=R1246,"Yes","No")</f>
        <v>Yes</v>
      </c>
    </row>
    <row r="1247" customFormat="false" ht="15" hidden="false" customHeight="false" outlineLevel="0" collapsed="false">
      <c r="A1247" s="15" t="n">
        <v>1805</v>
      </c>
      <c r="B1247" s="16" t="n">
        <v>3.5541613230952</v>
      </c>
      <c r="C1247" s="15" t="n">
        <v>300</v>
      </c>
      <c r="D1247" s="15" t="n">
        <v>350</v>
      </c>
      <c r="E1247" s="15" t="n">
        <v>20</v>
      </c>
      <c r="F1247" s="16" t="n">
        <v>0.661387927071535</v>
      </c>
      <c r="G1247" s="17" t="s">
        <v>103</v>
      </c>
      <c r="H1247" s="18" t="n">
        <v>0.2</v>
      </c>
      <c r="I1247" s="18" t="n">
        <v>1.5</v>
      </c>
      <c r="J1247" s="19" t="n">
        <v>0.877781865965925</v>
      </c>
      <c r="K1247" s="19" t="n">
        <v>0.453751669947621</v>
      </c>
      <c r="L1247" s="16" t="n">
        <v>11.6913201417605</v>
      </c>
      <c r="M1247" s="19" t="n">
        <v>0.853614621874189</v>
      </c>
      <c r="N1247" s="19" t="n">
        <v>1.30398620836836</v>
      </c>
      <c r="O1247" s="19" t="n">
        <v>1.117525305183</v>
      </c>
      <c r="P1247" s="19" t="n">
        <v>0.376806496326284</v>
      </c>
      <c r="Q1247" s="17" t="s">
        <v>31</v>
      </c>
      <c r="R1247" s="5" t="str">
        <f aca="false">IF(OR(Q1247="Steel plate",Q1247="Concrete jacket"),"Steel plate or jacket",Q1247)</f>
        <v>Polymer laminate</v>
      </c>
      <c r="S1247" s="5" t="str">
        <f aca="false">IF(O1247&lt;='Tree rules'!$C$4,IF(N1247&lt;='Tree rules'!$C$5,IF(P1247&lt;='Tree rules'!$C$7,"Monitor","Polymer laminate"),IF(P1247&lt;='Tree rules'!$C$8,"Seal cracks","Polymer laminate")),IF(O1247&lt;='Tree rules'!$C$6,IF(P1247&lt;='Tree rules'!$C$9,"Polymer laminate","Steel plate or jacket"),IF(L1247&lt;='Tree rules'!$C$10,"Steel plate or jacket","Polymer laminate")))</f>
        <v>Polymer laminate</v>
      </c>
      <c r="T1247" s="5" t="str">
        <f aca="false">IF(S1247=R1247,"Yes","No")</f>
        <v>Yes</v>
      </c>
    </row>
    <row r="1248" customFormat="false" ht="15" hidden="false" customHeight="false" outlineLevel="0" collapsed="false">
      <c r="A1248" s="15" t="n">
        <v>1806</v>
      </c>
      <c r="B1248" s="16" t="n">
        <v>4.70693750774325</v>
      </c>
      <c r="C1248" s="15" t="n">
        <v>300</v>
      </c>
      <c r="D1248" s="15" t="n">
        <v>400</v>
      </c>
      <c r="E1248" s="15" t="n">
        <v>30</v>
      </c>
      <c r="F1248" s="16" t="n">
        <v>0.594998608634431</v>
      </c>
      <c r="G1248" s="17" t="s">
        <v>103</v>
      </c>
      <c r="H1248" s="18" t="n">
        <v>0.2</v>
      </c>
      <c r="I1248" s="18" t="n">
        <v>1.5</v>
      </c>
      <c r="J1248" s="19" t="n">
        <v>0.980573945446529</v>
      </c>
      <c r="K1248" s="19" t="n">
        <v>0.556639826987044</v>
      </c>
      <c r="L1248" s="16" t="n">
        <v>13.3719815560888</v>
      </c>
      <c r="M1248" s="19" t="n">
        <v>0.339860805499511</v>
      </c>
      <c r="N1248" s="19" t="n">
        <v>2.17252040187626</v>
      </c>
      <c r="O1248" s="19" t="n">
        <v>1.19794766249911</v>
      </c>
      <c r="P1248" s="19" t="n">
        <v>0.974907959391647</v>
      </c>
      <c r="Q1248" s="17" t="s">
        <v>31</v>
      </c>
      <c r="R1248" s="5" t="str">
        <f aca="false">IF(OR(Q1248="Steel plate",Q1248="Concrete jacket"),"Steel plate or jacket",Q1248)</f>
        <v>Polymer laminate</v>
      </c>
      <c r="S1248" s="5" t="str">
        <f aca="false">IF(O1248&lt;='Tree rules'!$C$4,IF(N1248&lt;='Tree rules'!$C$5,IF(P1248&lt;='Tree rules'!$C$7,"Monitor","Polymer laminate"),IF(P1248&lt;='Tree rules'!$C$8,"Seal cracks","Polymer laminate")),IF(O1248&lt;='Tree rules'!$C$6,IF(P1248&lt;='Tree rules'!$C$9,"Polymer laminate","Steel plate or jacket"),IF(L1248&lt;='Tree rules'!$C$10,"Steel plate or jacket","Polymer laminate")))</f>
        <v>Polymer laminate</v>
      </c>
      <c r="T1248" s="5" t="str">
        <f aca="false">IF(S1248=R1248,"Yes","No")</f>
        <v>Yes</v>
      </c>
    </row>
    <row r="1249" customFormat="false" ht="15" hidden="false" customHeight="false" outlineLevel="0" collapsed="false">
      <c r="A1249" s="15" t="n">
        <v>1807</v>
      </c>
      <c r="B1249" s="16" t="n">
        <v>3.12055607449096</v>
      </c>
      <c r="C1249" s="15" t="n">
        <v>230</v>
      </c>
      <c r="D1249" s="15" t="n">
        <v>300</v>
      </c>
      <c r="E1249" s="15" t="n">
        <v>25</v>
      </c>
      <c r="F1249" s="16" t="n">
        <v>0.688332522525665</v>
      </c>
      <c r="G1249" s="17" t="s">
        <v>101</v>
      </c>
      <c r="H1249" s="18" t="n">
        <v>0.3</v>
      </c>
      <c r="I1249" s="18" t="n">
        <v>1</v>
      </c>
      <c r="J1249" s="19" t="n">
        <v>0.944989153563512</v>
      </c>
      <c r="K1249" s="19" t="n">
        <v>0.636068488080758</v>
      </c>
      <c r="L1249" s="16" t="n">
        <v>12.2856538365786</v>
      </c>
      <c r="M1249" s="19" t="n">
        <v>0.713694463927237</v>
      </c>
      <c r="N1249" s="19" t="n">
        <v>0.842310906093238</v>
      </c>
      <c r="O1249" s="19" t="n">
        <v>0.944989153563512</v>
      </c>
      <c r="P1249" s="19" t="n">
        <v>0.439050359811866</v>
      </c>
      <c r="Q1249" s="17" t="s">
        <v>29</v>
      </c>
      <c r="R1249" s="5" t="str">
        <f aca="false">IF(OR(Q1249="Steel plate",Q1249="Concrete jacket"),"Steel plate or jacket",Q1249)</f>
        <v>Monitor</v>
      </c>
      <c r="S1249" s="5" t="str">
        <f aca="false">IF(O1249&lt;='Tree rules'!$C$4,IF(N1249&lt;='Tree rules'!$C$5,IF(P1249&lt;='Tree rules'!$C$7,"Monitor","Polymer laminate"),IF(P1249&lt;='Tree rules'!$C$8,"Seal cracks","Polymer laminate")),IF(O1249&lt;='Tree rules'!$C$6,IF(P1249&lt;='Tree rules'!$C$9,"Polymer laminate","Steel plate or jacket"),IF(L1249&lt;='Tree rules'!$C$10,"Steel plate or jacket","Polymer laminate")))</f>
        <v>Monitor</v>
      </c>
      <c r="T1249" s="5" t="str">
        <f aca="false">IF(S1249=R1249,"Yes","No")</f>
        <v>Yes</v>
      </c>
    </row>
    <row r="1250" customFormat="false" ht="15" hidden="false" customHeight="false" outlineLevel="0" collapsed="false">
      <c r="A1250" s="15" t="n">
        <v>1808</v>
      </c>
      <c r="B1250" s="16" t="n">
        <v>5.45814013316214</v>
      </c>
      <c r="C1250" s="15" t="n">
        <v>230</v>
      </c>
      <c r="D1250" s="15" t="n">
        <v>475</v>
      </c>
      <c r="E1250" s="15" t="n">
        <v>20</v>
      </c>
      <c r="F1250" s="16" t="n">
        <v>0.639770421258486</v>
      </c>
      <c r="G1250" s="17" t="s">
        <v>101</v>
      </c>
      <c r="H1250" s="18" t="n">
        <v>0.3</v>
      </c>
      <c r="I1250" s="18" t="n">
        <v>2</v>
      </c>
      <c r="J1250" s="19" t="n">
        <v>0.967215174583461</v>
      </c>
      <c r="K1250" s="19" t="n">
        <v>0.471339930311363</v>
      </c>
      <c r="L1250" s="16" t="n">
        <v>12.7825295858598</v>
      </c>
      <c r="M1250" s="19" t="n">
        <v>0.385041013103718</v>
      </c>
      <c r="N1250" s="19" t="n">
        <v>1.44510983018408</v>
      </c>
      <c r="O1250" s="19" t="n">
        <v>1.47854321618266</v>
      </c>
      <c r="P1250" s="19" t="n">
        <v>1.14872439121677</v>
      </c>
      <c r="Q1250" s="17" t="s">
        <v>104</v>
      </c>
      <c r="R1250" s="5" t="str">
        <f aca="false">IF(OR(Q1250="Steel plate",Q1250="Concrete jacket"),"Steel plate or jacket",Q1250)</f>
        <v>Steel plate or jacket</v>
      </c>
      <c r="S1250" s="5" t="str">
        <f aca="false">IF(O1250&lt;='Tree rules'!$C$4,IF(N1250&lt;='Tree rules'!$C$5,IF(P1250&lt;='Tree rules'!$C$7,"Monitor","Polymer laminate"),IF(P1250&lt;='Tree rules'!$C$8,"Seal cracks","Polymer laminate")),IF(O1250&lt;='Tree rules'!$C$6,IF(P1250&lt;='Tree rules'!$C$9,"Polymer laminate","Steel plate or jacket"),IF(L1250&lt;='Tree rules'!$C$10,"Steel plate or jacket","Polymer laminate")))</f>
        <v>Steel plate or jacket</v>
      </c>
      <c r="T1250" s="5" t="str">
        <f aca="false">IF(S1250=R1250,"Yes","No")</f>
        <v>Yes</v>
      </c>
    </row>
    <row r="1251" customFormat="false" ht="15" hidden="false" customHeight="false" outlineLevel="0" collapsed="false">
      <c r="A1251" s="15" t="n">
        <v>1809</v>
      </c>
      <c r="B1251" s="16" t="n">
        <v>3.311804444155</v>
      </c>
      <c r="C1251" s="15" t="n">
        <v>300</v>
      </c>
      <c r="D1251" s="15" t="n">
        <v>325</v>
      </c>
      <c r="E1251" s="15" t="n">
        <v>20</v>
      </c>
      <c r="F1251" s="16" t="n">
        <v>0.72065207824282</v>
      </c>
      <c r="G1251" s="17" t="s">
        <v>101</v>
      </c>
      <c r="H1251" s="18" t="n">
        <v>0.3</v>
      </c>
      <c r="I1251" s="18" t="n">
        <v>1.5</v>
      </c>
      <c r="J1251" s="19" t="n">
        <v>0.884249798909704</v>
      </c>
      <c r="K1251" s="19" t="n">
        <v>0.468617231854036</v>
      </c>
      <c r="L1251" s="16" t="n">
        <v>11.8702668249283</v>
      </c>
      <c r="M1251" s="19" t="n">
        <v>0.813698125532116</v>
      </c>
      <c r="N1251" s="19" t="n">
        <v>0.883079419408513</v>
      </c>
      <c r="O1251" s="19" t="n">
        <v>1.11918735184828</v>
      </c>
      <c r="P1251" s="19" t="n">
        <v>0.419314202354331</v>
      </c>
      <c r="Q1251" s="17" t="s">
        <v>31</v>
      </c>
      <c r="R1251" s="5" t="str">
        <f aca="false">IF(OR(Q1251="Steel plate",Q1251="Concrete jacket"),"Steel plate or jacket",Q1251)</f>
        <v>Polymer laminate</v>
      </c>
      <c r="S1251" s="5" t="str">
        <f aca="false">IF(O1251&lt;='Tree rules'!$C$4,IF(N1251&lt;='Tree rules'!$C$5,IF(P1251&lt;='Tree rules'!$C$7,"Monitor","Polymer laminate"),IF(P1251&lt;='Tree rules'!$C$8,"Seal cracks","Polymer laminate")),IF(O1251&lt;='Tree rules'!$C$6,IF(P1251&lt;='Tree rules'!$C$9,"Polymer laminate","Steel plate or jacket"),IF(L1251&lt;='Tree rules'!$C$10,"Steel plate or jacket","Polymer laminate")))</f>
        <v>Polymer laminate</v>
      </c>
      <c r="T1251" s="5" t="str">
        <f aca="false">IF(S1251=R1251,"Yes","No")</f>
        <v>Yes</v>
      </c>
    </row>
    <row r="1252" customFormat="false" ht="15" hidden="false" customHeight="false" outlineLevel="0" collapsed="false">
      <c r="A1252" s="15" t="n">
        <v>1810</v>
      </c>
      <c r="B1252" s="16" t="n">
        <v>3.34476542627219</v>
      </c>
      <c r="C1252" s="15" t="n">
        <v>230</v>
      </c>
      <c r="D1252" s="15" t="n">
        <v>300</v>
      </c>
      <c r="E1252" s="15" t="n">
        <v>30</v>
      </c>
      <c r="F1252" s="16" t="n">
        <v>0.576243217710084</v>
      </c>
      <c r="G1252" s="17" t="s">
        <v>101</v>
      </c>
      <c r="H1252" s="18" t="n">
        <v>0.3</v>
      </c>
      <c r="I1252" s="18" t="n">
        <v>1</v>
      </c>
      <c r="J1252" s="19" t="n">
        <v>0.915992366031106</v>
      </c>
      <c r="K1252" s="19" t="n">
        <v>0.645759361093053</v>
      </c>
      <c r="L1252" s="16" t="n">
        <v>13.0654899463757</v>
      </c>
      <c r="M1252" s="19" t="n">
        <v>0.48883070875195</v>
      </c>
      <c r="N1252" s="19" t="n">
        <v>0.681105964838018</v>
      </c>
      <c r="O1252" s="19" t="n">
        <v>0.915992366031106</v>
      </c>
      <c r="P1252" s="19" t="n">
        <v>0.530674694793224</v>
      </c>
      <c r="Q1252" s="17" t="s">
        <v>29</v>
      </c>
      <c r="R1252" s="5" t="str">
        <f aca="false">IF(OR(Q1252="Steel plate",Q1252="Concrete jacket"),"Steel plate or jacket",Q1252)</f>
        <v>Monitor</v>
      </c>
      <c r="S1252" s="5" t="str">
        <f aca="false">IF(O1252&lt;='Tree rules'!$C$4,IF(N1252&lt;='Tree rules'!$C$5,IF(P1252&lt;='Tree rules'!$C$7,"Monitor","Polymer laminate"),IF(P1252&lt;='Tree rules'!$C$8,"Seal cracks","Polymer laminate")),IF(O1252&lt;='Tree rules'!$C$6,IF(P1252&lt;='Tree rules'!$C$9,"Polymer laminate","Steel plate or jacket"),IF(L1252&lt;='Tree rules'!$C$10,"Steel plate or jacket","Polymer laminate")))</f>
        <v>Monitor</v>
      </c>
      <c r="T1252" s="5" t="str">
        <f aca="false">IF(S1252=R1252,"Yes","No")</f>
        <v>Yes</v>
      </c>
    </row>
    <row r="1253" customFormat="false" ht="15" hidden="false" customHeight="false" outlineLevel="0" collapsed="false">
      <c r="A1253" s="15" t="n">
        <v>1811</v>
      </c>
      <c r="B1253" s="16" t="n">
        <v>5.16711422689856</v>
      </c>
      <c r="C1253" s="15" t="n">
        <v>300</v>
      </c>
      <c r="D1253" s="15" t="n">
        <v>475</v>
      </c>
      <c r="E1253" s="15" t="n">
        <v>30</v>
      </c>
      <c r="F1253" s="16" t="n">
        <v>0.624901102811956</v>
      </c>
      <c r="G1253" s="17" t="s">
        <v>101</v>
      </c>
      <c r="H1253" s="18" t="n">
        <v>0.3</v>
      </c>
      <c r="I1253" s="18" t="n">
        <v>1.5</v>
      </c>
      <c r="J1253" s="19" t="n">
        <v>0.988296000567399</v>
      </c>
      <c r="K1253" s="19" t="n">
        <v>0.528634012788606</v>
      </c>
      <c r="L1253" s="16" t="n">
        <v>12.0445553074559</v>
      </c>
      <c r="M1253" s="19" t="n">
        <v>0.526908293288815</v>
      </c>
      <c r="N1253" s="19" t="n">
        <v>0.893975572715262</v>
      </c>
      <c r="O1253" s="19" t="n">
        <v>1.22122056054966</v>
      </c>
      <c r="P1253" s="19" t="n">
        <v>0.649694126548642</v>
      </c>
      <c r="Q1253" s="17" t="s">
        <v>31</v>
      </c>
      <c r="R1253" s="5" t="str">
        <f aca="false">IF(OR(Q1253="Steel plate",Q1253="Concrete jacket"),"Steel plate or jacket",Q1253)</f>
        <v>Polymer laminate</v>
      </c>
      <c r="S1253" s="5" t="str">
        <f aca="false">IF(O1253&lt;='Tree rules'!$C$4,IF(N1253&lt;='Tree rules'!$C$5,IF(P1253&lt;='Tree rules'!$C$7,"Monitor","Polymer laminate"),IF(P1253&lt;='Tree rules'!$C$8,"Seal cracks","Polymer laminate")),IF(O1253&lt;='Tree rules'!$C$6,IF(P1253&lt;='Tree rules'!$C$9,"Polymer laminate","Steel plate or jacket"),IF(L1253&lt;='Tree rules'!$C$10,"Steel plate or jacket","Polymer laminate")))</f>
        <v>Polymer laminate</v>
      </c>
      <c r="T1253" s="5" t="str">
        <f aca="false">IF(S1253=R1253,"Yes","No")</f>
        <v>Yes</v>
      </c>
    </row>
    <row r="1254" customFormat="false" ht="15" hidden="false" customHeight="false" outlineLevel="0" collapsed="false">
      <c r="A1254" s="15" t="n">
        <v>1812</v>
      </c>
      <c r="B1254" s="16" t="n">
        <v>5.06985106036075</v>
      </c>
      <c r="C1254" s="15" t="n">
        <v>230</v>
      </c>
      <c r="D1254" s="15" t="n">
        <v>475</v>
      </c>
      <c r="E1254" s="15" t="n">
        <v>25</v>
      </c>
      <c r="F1254" s="16" t="n">
        <v>0.639770421258486</v>
      </c>
      <c r="G1254" s="17" t="s">
        <v>101</v>
      </c>
      <c r="H1254" s="18" t="n">
        <v>0.3</v>
      </c>
      <c r="I1254" s="18" t="n">
        <v>2</v>
      </c>
      <c r="J1254" s="19" t="n">
        <v>0.98101387725775</v>
      </c>
      <c r="K1254" s="19" t="n">
        <v>0.564604435366536</v>
      </c>
      <c r="L1254" s="16" t="n">
        <v>11.87318749499</v>
      </c>
      <c r="M1254" s="19" t="n">
        <v>0.44807564968087</v>
      </c>
      <c r="N1254" s="19" t="n">
        <v>1.37680339056187</v>
      </c>
      <c r="O1254" s="19" t="n">
        <v>1.40814296825965</v>
      </c>
      <c r="P1254" s="19" t="n">
        <v>0.885554640314437</v>
      </c>
      <c r="Q1254" s="17" t="s">
        <v>31</v>
      </c>
      <c r="R1254" s="5" t="str">
        <f aca="false">IF(OR(Q1254="Steel plate",Q1254="Concrete jacket"),"Steel plate or jacket",Q1254)</f>
        <v>Polymer laminate</v>
      </c>
      <c r="S1254" s="5" t="str">
        <f aca="false">IF(O1254&lt;='Tree rules'!$C$4,IF(N1254&lt;='Tree rules'!$C$5,IF(P1254&lt;='Tree rules'!$C$7,"Monitor","Polymer laminate"),IF(P1254&lt;='Tree rules'!$C$8,"Seal cracks","Polymer laminate")),IF(O1254&lt;='Tree rules'!$C$6,IF(P1254&lt;='Tree rules'!$C$9,"Polymer laminate","Steel plate or jacket"),IF(L1254&lt;='Tree rules'!$C$10,"Steel plate or jacket","Polymer laminate")))</f>
        <v>Steel plate or jacket</v>
      </c>
      <c r="T1254" s="5" t="str">
        <f aca="false">IF(S1254=R1254,"Yes","No")</f>
        <v>No</v>
      </c>
    </row>
    <row r="1255" customFormat="false" ht="15" hidden="false" customHeight="false" outlineLevel="0" collapsed="false">
      <c r="A1255" s="15" t="n">
        <v>1813</v>
      </c>
      <c r="B1255" s="16" t="n">
        <v>7.28312745061496</v>
      </c>
      <c r="C1255" s="15" t="n">
        <v>300</v>
      </c>
      <c r="D1255" s="15" t="n">
        <v>625</v>
      </c>
      <c r="E1255" s="15" t="n">
        <v>30</v>
      </c>
      <c r="F1255" s="16" t="n">
        <v>0.578762031749415</v>
      </c>
      <c r="G1255" s="17" t="s">
        <v>103</v>
      </c>
      <c r="H1255" s="18" t="n">
        <v>0.2</v>
      </c>
      <c r="I1255" s="18" t="n">
        <v>2</v>
      </c>
      <c r="J1255" s="19" t="n">
        <v>0.918643100601112</v>
      </c>
      <c r="K1255" s="19" t="n">
        <v>0.572979589352759</v>
      </c>
      <c r="L1255" s="16" t="n">
        <v>12.5788038870725</v>
      </c>
      <c r="M1255" s="19" t="n">
        <v>0.692212133846366</v>
      </c>
      <c r="N1255" s="19" t="n">
        <v>1.27071184875652</v>
      </c>
      <c r="O1255" s="19" t="n">
        <v>1.31092245465805</v>
      </c>
      <c r="P1255" s="19" t="n">
        <v>0.55597006564108</v>
      </c>
      <c r="Q1255" s="17" t="s">
        <v>31</v>
      </c>
      <c r="R1255" s="5" t="str">
        <f aca="false">IF(OR(Q1255="Steel plate",Q1255="Concrete jacket"),"Steel plate or jacket",Q1255)</f>
        <v>Polymer laminate</v>
      </c>
      <c r="S1255" s="5" t="str">
        <f aca="false">IF(O1255&lt;='Tree rules'!$C$4,IF(N1255&lt;='Tree rules'!$C$5,IF(P1255&lt;='Tree rules'!$C$7,"Monitor","Polymer laminate"),IF(P1255&lt;='Tree rules'!$C$8,"Seal cracks","Polymer laminate")),IF(O1255&lt;='Tree rules'!$C$6,IF(P1255&lt;='Tree rules'!$C$9,"Polymer laminate","Steel plate or jacket"),IF(L1255&lt;='Tree rules'!$C$10,"Steel plate or jacket","Polymer laminate")))</f>
        <v>Polymer laminate</v>
      </c>
      <c r="T1255" s="5" t="str">
        <f aca="false">IF(S1255=R1255,"Yes","No")</f>
        <v>Yes</v>
      </c>
    </row>
    <row r="1256" customFormat="false" ht="15" hidden="false" customHeight="false" outlineLevel="0" collapsed="false">
      <c r="A1256" s="15" t="n">
        <v>1815</v>
      </c>
      <c r="B1256" s="16" t="n">
        <v>6.37654025769358</v>
      </c>
      <c r="C1256" s="15" t="n">
        <v>230</v>
      </c>
      <c r="D1256" s="15" t="n">
        <v>500</v>
      </c>
      <c r="E1256" s="15" t="n">
        <v>20</v>
      </c>
      <c r="F1256" s="16" t="n">
        <v>0.577653504586516</v>
      </c>
      <c r="G1256" s="17" t="s">
        <v>103</v>
      </c>
      <c r="H1256" s="18" t="n">
        <v>0.2</v>
      </c>
      <c r="I1256" s="18" t="n">
        <v>1</v>
      </c>
      <c r="J1256" s="19" t="n">
        <v>0.903860895387468</v>
      </c>
      <c r="K1256" s="19" t="n">
        <v>0.553544209847385</v>
      </c>
      <c r="L1256" s="16" t="n">
        <v>14.0452428583559</v>
      </c>
      <c r="M1256" s="19" t="n">
        <v>0.747324768672501</v>
      </c>
      <c r="N1256" s="19" t="n">
        <v>0.896762515221787</v>
      </c>
      <c r="O1256" s="19" t="n">
        <v>0.903860895387468</v>
      </c>
      <c r="P1256" s="19" t="n">
        <v>0.504195458135757</v>
      </c>
      <c r="Q1256" s="17" t="s">
        <v>29</v>
      </c>
      <c r="R1256" s="5" t="str">
        <f aca="false">IF(OR(Q1256="Steel plate",Q1256="Concrete jacket"),"Steel plate or jacket",Q1256)</f>
        <v>Monitor</v>
      </c>
      <c r="S1256" s="5" t="str">
        <f aca="false">IF(O1256&lt;='Tree rules'!$C$4,IF(N1256&lt;='Tree rules'!$C$5,IF(P1256&lt;='Tree rules'!$C$7,"Monitor","Polymer laminate"),IF(P1256&lt;='Tree rules'!$C$8,"Seal cracks","Polymer laminate")),IF(O1256&lt;='Tree rules'!$C$6,IF(P1256&lt;='Tree rules'!$C$9,"Polymer laminate","Steel plate or jacket"),IF(L1256&lt;='Tree rules'!$C$10,"Steel plate or jacket","Polymer laminate")))</f>
        <v>Monitor</v>
      </c>
      <c r="T1256" s="5" t="str">
        <f aca="false">IF(S1256=R1256,"Yes","No")</f>
        <v>Yes</v>
      </c>
    </row>
    <row r="1257" customFormat="false" ht="15" hidden="false" customHeight="false" outlineLevel="0" collapsed="false">
      <c r="A1257" s="15" t="n">
        <v>1816</v>
      </c>
      <c r="B1257" s="16" t="n">
        <v>4.10132327860183</v>
      </c>
      <c r="C1257" s="15" t="n">
        <v>230</v>
      </c>
      <c r="D1257" s="15" t="n">
        <v>325</v>
      </c>
      <c r="E1257" s="15" t="n">
        <v>30</v>
      </c>
      <c r="F1257" s="16" t="n">
        <v>0.699968036696473</v>
      </c>
      <c r="G1257" s="17" t="s">
        <v>103</v>
      </c>
      <c r="H1257" s="18" t="n">
        <v>0.2</v>
      </c>
      <c r="I1257" s="18" t="n">
        <v>1.5</v>
      </c>
      <c r="J1257" s="19" t="n">
        <v>0.928392776996065</v>
      </c>
      <c r="K1257" s="19" t="n">
        <v>0.433570336347113</v>
      </c>
      <c r="L1257" s="16" t="n">
        <v>14.5954565074798</v>
      </c>
      <c r="M1257" s="19" t="n">
        <v>0.236029240583367</v>
      </c>
      <c r="N1257" s="19" t="n">
        <v>1.29935005232063</v>
      </c>
      <c r="O1257" s="19" t="n">
        <v>1.19132738120189</v>
      </c>
      <c r="P1257" s="19" t="n">
        <v>1.45127906466174</v>
      </c>
      <c r="Q1257" s="17" t="s">
        <v>31</v>
      </c>
      <c r="R1257" s="5" t="str">
        <f aca="false">IF(OR(Q1257="Steel plate",Q1257="Concrete jacket"),"Steel plate or jacket",Q1257)</f>
        <v>Polymer laminate</v>
      </c>
      <c r="S1257" s="5" t="str">
        <f aca="false">IF(O1257&lt;='Tree rules'!$C$4,IF(N1257&lt;='Tree rules'!$C$5,IF(P1257&lt;='Tree rules'!$C$7,"Monitor","Polymer laminate"),IF(P1257&lt;='Tree rules'!$C$8,"Seal cracks","Polymer laminate")),IF(O1257&lt;='Tree rules'!$C$6,IF(P1257&lt;='Tree rules'!$C$9,"Polymer laminate","Steel plate or jacket"),IF(L1257&lt;='Tree rules'!$C$10,"Steel plate or jacket","Polymer laminate")))</f>
        <v>Steel plate or jacket</v>
      </c>
      <c r="T1257" s="5" t="str">
        <f aca="false">IF(S1257=R1257,"Yes","No")</f>
        <v>No</v>
      </c>
    </row>
    <row r="1258" customFormat="false" ht="15" hidden="false" customHeight="false" outlineLevel="0" collapsed="false">
      <c r="A1258" s="15" t="n">
        <v>1819</v>
      </c>
      <c r="B1258" s="16" t="n">
        <v>3.56661179115669</v>
      </c>
      <c r="C1258" s="15" t="n">
        <v>230</v>
      </c>
      <c r="D1258" s="15" t="n">
        <v>300</v>
      </c>
      <c r="E1258" s="15" t="n">
        <v>20</v>
      </c>
      <c r="F1258" s="16" t="n">
        <v>0.612108978148471</v>
      </c>
      <c r="G1258" s="17" t="s">
        <v>102</v>
      </c>
      <c r="H1258" s="18" t="n">
        <v>0.1</v>
      </c>
      <c r="I1258" s="18" t="n">
        <v>1</v>
      </c>
      <c r="J1258" s="19" t="n">
        <v>0.967039027834523</v>
      </c>
      <c r="K1258" s="19" t="n">
        <v>0.485485124603598</v>
      </c>
      <c r="L1258" s="16" t="n">
        <v>14.7992190504427</v>
      </c>
      <c r="M1258" s="19" t="n">
        <v>0.739185207052035</v>
      </c>
      <c r="N1258" s="19" t="n">
        <v>2.57387614875774</v>
      </c>
      <c r="O1258" s="19" t="n">
        <v>0.967039027834523</v>
      </c>
      <c r="P1258" s="19" t="n">
        <v>0.38884563310666</v>
      </c>
      <c r="Q1258" s="17" t="s">
        <v>30</v>
      </c>
      <c r="R1258" s="5" t="str">
        <f aca="false">IF(OR(Q1258="Steel plate",Q1258="Concrete jacket"),"Steel plate or jacket",Q1258)</f>
        <v>Seal cracks</v>
      </c>
      <c r="S1258" s="5" t="str">
        <f aca="false">IF(O1258&lt;='Tree rules'!$C$4,IF(N1258&lt;='Tree rules'!$C$5,IF(P1258&lt;='Tree rules'!$C$7,"Monitor","Polymer laminate"),IF(P1258&lt;='Tree rules'!$C$8,"Seal cracks","Polymer laminate")),IF(O1258&lt;='Tree rules'!$C$6,IF(P1258&lt;='Tree rules'!$C$9,"Polymer laminate","Steel plate or jacket"),IF(L1258&lt;='Tree rules'!$C$10,"Steel plate or jacket","Polymer laminate")))</f>
        <v>Seal cracks</v>
      </c>
      <c r="T1258" s="5" t="str">
        <f aca="false">IF(S1258=R1258,"Yes","No")</f>
        <v>Yes</v>
      </c>
    </row>
    <row r="1259" customFormat="false" ht="15" hidden="false" customHeight="false" outlineLevel="0" collapsed="false">
      <c r="A1259" s="15" t="n">
        <v>1820</v>
      </c>
      <c r="B1259" s="16" t="n">
        <v>3.5123089763749</v>
      </c>
      <c r="C1259" s="15" t="n">
        <v>300</v>
      </c>
      <c r="D1259" s="15" t="n">
        <v>350</v>
      </c>
      <c r="E1259" s="15" t="n">
        <v>25</v>
      </c>
      <c r="F1259" s="16" t="n">
        <v>0.739198271432892</v>
      </c>
      <c r="G1259" s="17" t="s">
        <v>103</v>
      </c>
      <c r="H1259" s="18" t="n">
        <v>0.2</v>
      </c>
      <c r="I1259" s="18" t="n">
        <v>1</v>
      </c>
      <c r="J1259" s="19" t="n">
        <v>0.948629162381737</v>
      </c>
      <c r="K1259" s="19" t="n">
        <v>0.616124838490713</v>
      </c>
      <c r="L1259" s="16" t="n">
        <v>11.4781339097219</v>
      </c>
      <c r="M1259" s="19" t="n">
        <v>0.886400818489677</v>
      </c>
      <c r="N1259" s="19" t="n">
        <v>0.865938745348306</v>
      </c>
      <c r="O1259" s="19" t="n">
        <v>0.948629162381737</v>
      </c>
      <c r="P1259" s="19" t="n">
        <v>0.395236005377923</v>
      </c>
      <c r="Q1259" s="17" t="s">
        <v>29</v>
      </c>
      <c r="R1259" s="5" t="str">
        <f aca="false">IF(OR(Q1259="Steel plate",Q1259="Concrete jacket"),"Steel plate or jacket",Q1259)</f>
        <v>Monitor</v>
      </c>
      <c r="S1259" s="5" t="str">
        <f aca="false">IF(O1259&lt;='Tree rules'!$C$4,IF(N1259&lt;='Tree rules'!$C$5,IF(P1259&lt;='Tree rules'!$C$7,"Monitor","Polymer laminate"),IF(P1259&lt;='Tree rules'!$C$8,"Seal cracks","Polymer laminate")),IF(O1259&lt;='Tree rules'!$C$6,IF(P1259&lt;='Tree rules'!$C$9,"Polymer laminate","Steel plate or jacket"),IF(L1259&lt;='Tree rules'!$C$10,"Steel plate or jacket","Polymer laminate")))</f>
        <v>Monitor</v>
      </c>
      <c r="T1259" s="5" t="str">
        <f aca="false">IF(S1259=R1259,"Yes","No")</f>
        <v>Yes</v>
      </c>
    </row>
    <row r="1260" customFormat="false" ht="15" hidden="false" customHeight="false" outlineLevel="0" collapsed="false">
      <c r="A1260" s="15" t="n">
        <v>1821</v>
      </c>
      <c r="B1260" s="16" t="n">
        <v>5.50436277424148</v>
      </c>
      <c r="C1260" s="15" t="n">
        <v>230</v>
      </c>
      <c r="D1260" s="15" t="n">
        <v>450</v>
      </c>
      <c r="E1260" s="15" t="n">
        <v>30</v>
      </c>
      <c r="F1260" s="16" t="n">
        <v>0.705896562990629</v>
      </c>
      <c r="G1260" s="17" t="s">
        <v>102</v>
      </c>
      <c r="H1260" s="18" t="n">
        <v>0.1</v>
      </c>
      <c r="I1260" s="18" t="n">
        <v>1.5</v>
      </c>
      <c r="J1260" s="19" t="n">
        <v>0.90200564314643</v>
      </c>
      <c r="K1260" s="19" t="n">
        <v>0.441291032080357</v>
      </c>
      <c r="L1260" s="16" t="n">
        <v>14.223159623363</v>
      </c>
      <c r="M1260" s="19" t="n">
        <v>0.397168040520137</v>
      </c>
      <c r="N1260" s="19" t="n">
        <v>3.79214458354197</v>
      </c>
      <c r="O1260" s="19" t="n">
        <v>1.15398496411645</v>
      </c>
      <c r="P1260" s="19" t="n">
        <v>0.843696651628173</v>
      </c>
      <c r="Q1260" s="17" t="s">
        <v>31</v>
      </c>
      <c r="R1260" s="5" t="str">
        <f aca="false">IF(OR(Q1260="Steel plate",Q1260="Concrete jacket"),"Steel plate or jacket",Q1260)</f>
        <v>Polymer laminate</v>
      </c>
      <c r="S1260" s="5" t="str">
        <f aca="false">IF(O1260&lt;='Tree rules'!$C$4,IF(N1260&lt;='Tree rules'!$C$5,IF(P1260&lt;='Tree rules'!$C$7,"Monitor","Polymer laminate"),IF(P1260&lt;='Tree rules'!$C$8,"Seal cracks","Polymer laminate")),IF(O1260&lt;='Tree rules'!$C$6,IF(P1260&lt;='Tree rules'!$C$9,"Polymer laminate","Steel plate or jacket"),IF(L1260&lt;='Tree rules'!$C$10,"Steel plate or jacket","Polymer laminate")))</f>
        <v>Polymer laminate</v>
      </c>
      <c r="T1260" s="5" t="str">
        <f aca="false">IF(S1260=R1260,"Yes","No")</f>
        <v>Yes</v>
      </c>
    </row>
    <row r="1261" customFormat="false" ht="15" hidden="false" customHeight="false" outlineLevel="0" collapsed="false">
      <c r="A1261" s="15" t="n">
        <v>1822</v>
      </c>
      <c r="B1261" s="16" t="n">
        <v>3.46635257615004</v>
      </c>
      <c r="C1261" s="15" t="n">
        <v>300</v>
      </c>
      <c r="D1261" s="15" t="n">
        <v>325</v>
      </c>
      <c r="E1261" s="15" t="n">
        <v>25</v>
      </c>
      <c r="F1261" s="16" t="n">
        <v>0.72065207824282</v>
      </c>
      <c r="G1261" s="17" t="s">
        <v>103</v>
      </c>
      <c r="H1261" s="18" t="n">
        <v>0.2</v>
      </c>
      <c r="I1261" s="18" t="n">
        <v>1</v>
      </c>
      <c r="J1261" s="19" t="n">
        <v>0.882984838678848</v>
      </c>
      <c r="K1261" s="19" t="n">
        <v>0.465231055165223</v>
      </c>
      <c r="L1261" s="16" t="n">
        <v>12.4242027818998</v>
      </c>
      <c r="M1261" s="19" t="n">
        <v>0.509438297453127</v>
      </c>
      <c r="N1261" s="19" t="n">
        <v>1.11172741579742</v>
      </c>
      <c r="O1261" s="19" t="n">
        <v>0.882984838678848</v>
      </c>
      <c r="P1261" s="19" t="n">
        <v>0.547022987342134</v>
      </c>
      <c r="Q1261" s="17" t="s">
        <v>30</v>
      </c>
      <c r="R1261" s="5" t="str">
        <f aca="false">IF(OR(Q1261="Steel plate",Q1261="Concrete jacket"),"Steel plate or jacket",Q1261)</f>
        <v>Seal cracks</v>
      </c>
      <c r="S1261" s="5" t="str">
        <f aca="false">IF(O1261&lt;='Tree rules'!$C$4,IF(N1261&lt;='Tree rules'!$C$5,IF(P1261&lt;='Tree rules'!$C$7,"Monitor","Polymer laminate"),IF(P1261&lt;='Tree rules'!$C$8,"Seal cracks","Polymer laminate")),IF(O1261&lt;='Tree rules'!$C$6,IF(P1261&lt;='Tree rules'!$C$9,"Polymer laminate","Steel plate or jacket"),IF(L1261&lt;='Tree rules'!$C$10,"Steel plate or jacket","Polymer laminate")))</f>
        <v>Seal cracks</v>
      </c>
      <c r="T1261" s="5" t="str">
        <f aca="false">IF(S1261=R1261,"Yes","No")</f>
        <v>Yes</v>
      </c>
    </row>
    <row r="1262" customFormat="false" ht="15" hidden="false" customHeight="false" outlineLevel="0" collapsed="false">
      <c r="A1262" s="15" t="n">
        <v>1824</v>
      </c>
      <c r="B1262" s="16" t="n">
        <v>4.59416105977333</v>
      </c>
      <c r="C1262" s="15" t="n">
        <v>300</v>
      </c>
      <c r="D1262" s="15" t="n">
        <v>400</v>
      </c>
      <c r="E1262" s="15" t="n">
        <v>25</v>
      </c>
      <c r="F1262" s="16" t="n">
        <v>0.621482226229435</v>
      </c>
      <c r="G1262" s="17" t="s">
        <v>102</v>
      </c>
      <c r="H1262" s="18" t="n">
        <v>0.1</v>
      </c>
      <c r="I1262" s="18" t="n">
        <v>2</v>
      </c>
      <c r="J1262" s="19" t="n">
        <v>0.912079070476274</v>
      </c>
      <c r="K1262" s="19" t="n">
        <v>0.437079062583825</v>
      </c>
      <c r="L1262" s="16" t="n">
        <v>13.6325253999209</v>
      </c>
      <c r="M1262" s="19" t="n">
        <v>0.450570331006725</v>
      </c>
      <c r="N1262" s="19" t="n">
        <v>5.50883381758388</v>
      </c>
      <c r="O1262" s="19" t="n">
        <v>1.42550747582645</v>
      </c>
      <c r="P1262" s="19" t="n">
        <v>0.743963654470933</v>
      </c>
      <c r="Q1262" s="17" t="s">
        <v>31</v>
      </c>
      <c r="R1262" s="5" t="str">
        <f aca="false">IF(OR(Q1262="Steel plate",Q1262="Concrete jacket"),"Steel plate or jacket",Q1262)</f>
        <v>Polymer laminate</v>
      </c>
      <c r="S1262" s="5" t="str">
        <f aca="false">IF(O1262&lt;='Tree rules'!$C$4,IF(N1262&lt;='Tree rules'!$C$5,IF(P1262&lt;='Tree rules'!$C$7,"Monitor","Polymer laminate"),IF(P1262&lt;='Tree rules'!$C$8,"Seal cracks","Polymer laminate")),IF(O1262&lt;='Tree rules'!$C$6,IF(P1262&lt;='Tree rules'!$C$9,"Polymer laminate","Steel plate or jacket"),IF(L1262&lt;='Tree rules'!$C$10,"Steel plate or jacket","Polymer laminate")))</f>
        <v>Polymer laminate</v>
      </c>
      <c r="T1262" s="5" t="str">
        <f aca="false">IF(S1262=R1262,"Yes","No")</f>
        <v>Yes</v>
      </c>
    </row>
    <row r="1263" customFormat="false" ht="15" hidden="false" customHeight="false" outlineLevel="0" collapsed="false">
      <c r="A1263" s="15" t="n">
        <v>1826</v>
      </c>
      <c r="B1263" s="16" t="n">
        <v>3.69195257750712</v>
      </c>
      <c r="C1263" s="15" t="n">
        <v>300</v>
      </c>
      <c r="D1263" s="15" t="n">
        <v>325</v>
      </c>
      <c r="E1263" s="15" t="n">
        <v>30</v>
      </c>
      <c r="F1263" s="16" t="n">
        <v>0.756099314943392</v>
      </c>
      <c r="G1263" s="17" t="s">
        <v>101</v>
      </c>
      <c r="H1263" s="18" t="n">
        <v>0.3</v>
      </c>
      <c r="I1263" s="18" t="n">
        <v>2</v>
      </c>
      <c r="J1263" s="19" t="n">
        <v>0.993567918158319</v>
      </c>
      <c r="K1263" s="19" t="n">
        <v>0.431844394103085</v>
      </c>
      <c r="L1263" s="16" t="n">
        <v>13.3283486552604</v>
      </c>
      <c r="M1263" s="19" t="n">
        <v>0.566344482878956</v>
      </c>
      <c r="N1263" s="19" t="n">
        <v>1.77660046233193</v>
      </c>
      <c r="O1263" s="19" t="n">
        <v>1.5580691006993</v>
      </c>
      <c r="P1263" s="19" t="n">
        <v>0.723948276041114</v>
      </c>
      <c r="Q1263" s="17" t="s">
        <v>31</v>
      </c>
      <c r="R1263" s="5" t="str">
        <f aca="false">IF(OR(Q1263="Steel plate",Q1263="Concrete jacket"),"Steel plate or jacket",Q1263)</f>
        <v>Polymer laminate</v>
      </c>
      <c r="S1263" s="5" t="str">
        <f aca="false">IF(O1263&lt;='Tree rules'!$C$4,IF(N1263&lt;='Tree rules'!$C$5,IF(P1263&lt;='Tree rules'!$C$7,"Monitor","Polymer laminate"),IF(P1263&lt;='Tree rules'!$C$8,"Seal cracks","Polymer laminate")),IF(O1263&lt;='Tree rules'!$C$6,IF(P1263&lt;='Tree rules'!$C$9,"Polymer laminate","Steel plate or jacket"),IF(L1263&lt;='Tree rules'!$C$10,"Steel plate or jacket","Polymer laminate")))</f>
        <v>Polymer laminate</v>
      </c>
      <c r="T1263" s="5" t="str">
        <f aca="false">IF(S1263=R1263,"Yes","No")</f>
        <v>Yes</v>
      </c>
    </row>
    <row r="1264" customFormat="false" ht="15" hidden="false" customHeight="false" outlineLevel="0" collapsed="false">
      <c r="A1264" s="15" t="n">
        <v>1828</v>
      </c>
      <c r="B1264" s="16" t="n">
        <v>5.82299330308203</v>
      </c>
      <c r="C1264" s="15" t="n">
        <v>300</v>
      </c>
      <c r="D1264" s="15" t="n">
        <v>475</v>
      </c>
      <c r="E1264" s="15" t="n">
        <v>30</v>
      </c>
      <c r="F1264" s="16" t="n">
        <v>0.735735984447258</v>
      </c>
      <c r="G1264" s="17" t="s">
        <v>101</v>
      </c>
      <c r="H1264" s="18" t="n">
        <v>0.3</v>
      </c>
      <c r="I1264" s="18" t="n">
        <v>1</v>
      </c>
      <c r="J1264" s="19" t="n">
        <v>0.90925434505063</v>
      </c>
      <c r="K1264" s="19" t="n">
        <v>0.420432582251202</v>
      </c>
      <c r="L1264" s="16" t="n">
        <v>13.6369866582717</v>
      </c>
      <c r="M1264" s="19" t="n">
        <v>0.568861615206662</v>
      </c>
      <c r="N1264" s="19" t="n">
        <v>0.754092708578973</v>
      </c>
      <c r="O1264" s="19" t="n">
        <v>0.90925434505063</v>
      </c>
      <c r="P1264" s="19" t="n">
        <v>0.589183095868936</v>
      </c>
      <c r="Q1264" s="17" t="s">
        <v>29</v>
      </c>
      <c r="R1264" s="5" t="str">
        <f aca="false">IF(OR(Q1264="Steel plate",Q1264="Concrete jacket"),"Steel plate or jacket",Q1264)</f>
        <v>Monitor</v>
      </c>
      <c r="S1264" s="5" t="str">
        <f aca="false">IF(O1264&lt;='Tree rules'!$C$4,IF(N1264&lt;='Tree rules'!$C$5,IF(P1264&lt;='Tree rules'!$C$7,"Monitor","Polymer laminate"),IF(P1264&lt;='Tree rules'!$C$8,"Seal cracks","Polymer laminate")),IF(O1264&lt;='Tree rules'!$C$6,IF(P1264&lt;='Tree rules'!$C$9,"Polymer laminate","Steel plate or jacket"),IF(L1264&lt;='Tree rules'!$C$10,"Steel plate or jacket","Polymer laminate")))</f>
        <v>Monitor</v>
      </c>
      <c r="T1264" s="5" t="str">
        <f aca="false">IF(S1264=R1264,"Yes","No")</f>
        <v>Yes</v>
      </c>
    </row>
    <row r="1265" customFormat="false" ht="15" hidden="false" customHeight="false" outlineLevel="0" collapsed="false">
      <c r="A1265" s="15" t="n">
        <v>1829</v>
      </c>
      <c r="B1265" s="16" t="n">
        <v>6.9596681122607</v>
      </c>
      <c r="C1265" s="15" t="n">
        <v>300</v>
      </c>
      <c r="D1265" s="15" t="n">
        <v>625</v>
      </c>
      <c r="E1265" s="15" t="n">
        <v>30</v>
      </c>
      <c r="F1265" s="16" t="n">
        <v>0.578762031749415</v>
      </c>
      <c r="G1265" s="17" t="s">
        <v>101</v>
      </c>
      <c r="H1265" s="18" t="n">
        <v>0.3</v>
      </c>
      <c r="I1265" s="18" t="n">
        <v>2</v>
      </c>
      <c r="J1265" s="19" t="n">
        <v>0.980082325384785</v>
      </c>
      <c r="K1265" s="19" t="n">
        <v>0.50032113932439</v>
      </c>
      <c r="L1265" s="16" t="n">
        <v>12.0201521800703</v>
      </c>
      <c r="M1265" s="19" t="n">
        <v>0.882659400857345</v>
      </c>
      <c r="N1265" s="19" t="n">
        <v>0.927890758821991</v>
      </c>
      <c r="O1265" s="19" t="n">
        <v>1.46980874510136</v>
      </c>
      <c r="P1265" s="19" t="n">
        <v>0.444874734266244</v>
      </c>
      <c r="Q1265" s="17" t="s">
        <v>104</v>
      </c>
      <c r="R1265" s="5" t="str">
        <f aca="false">IF(OR(Q1265="Steel plate",Q1265="Concrete jacket"),"Steel plate or jacket",Q1265)</f>
        <v>Steel plate or jacket</v>
      </c>
      <c r="S1265" s="5" t="str">
        <f aca="false">IF(O1265&lt;='Tree rules'!$C$4,IF(N1265&lt;='Tree rules'!$C$5,IF(P1265&lt;='Tree rules'!$C$7,"Monitor","Polymer laminate"),IF(P1265&lt;='Tree rules'!$C$8,"Seal cracks","Polymer laminate")),IF(O1265&lt;='Tree rules'!$C$6,IF(P1265&lt;='Tree rules'!$C$9,"Polymer laminate","Steel plate or jacket"),IF(L1265&lt;='Tree rules'!$C$10,"Steel plate or jacket","Polymer laminate")))</f>
        <v>Steel plate or jacket</v>
      </c>
      <c r="T1265" s="5" t="str">
        <f aca="false">IF(S1265=R1265,"Yes","No")</f>
        <v>Yes</v>
      </c>
    </row>
    <row r="1266" customFormat="false" ht="15" hidden="false" customHeight="false" outlineLevel="0" collapsed="false">
      <c r="A1266" s="15" t="n">
        <v>1830</v>
      </c>
      <c r="B1266" s="16" t="n">
        <v>3.13071968175128</v>
      </c>
      <c r="C1266" s="15" t="n">
        <v>230</v>
      </c>
      <c r="D1266" s="15" t="n">
        <v>300</v>
      </c>
      <c r="E1266" s="15" t="n">
        <v>30</v>
      </c>
      <c r="F1266" s="16" t="n">
        <v>0.768324290280112</v>
      </c>
      <c r="G1266" s="17" t="s">
        <v>101</v>
      </c>
      <c r="H1266" s="18" t="n">
        <v>0.3</v>
      </c>
      <c r="I1266" s="18" t="n">
        <v>2</v>
      </c>
      <c r="J1266" s="19" t="n">
        <v>0.858266757363396</v>
      </c>
      <c r="K1266" s="19" t="n">
        <v>0.473064492268608</v>
      </c>
      <c r="L1266" s="16" t="n">
        <v>12.2293737568409</v>
      </c>
      <c r="M1266" s="19" t="n">
        <v>0.843500718862015</v>
      </c>
      <c r="N1266" s="19" t="n">
        <v>0.877976478269792</v>
      </c>
      <c r="O1266" s="19" t="n">
        <v>1.31051798692365</v>
      </c>
      <c r="P1266" s="19" t="n">
        <v>0.406723796610217</v>
      </c>
      <c r="Q1266" s="17" t="s">
        <v>31</v>
      </c>
      <c r="R1266" s="5" t="str">
        <f aca="false">IF(OR(Q1266="Steel plate",Q1266="Concrete jacket"),"Steel plate or jacket",Q1266)</f>
        <v>Polymer laminate</v>
      </c>
      <c r="S1266" s="5" t="str">
        <f aca="false">IF(O1266&lt;='Tree rules'!$C$4,IF(N1266&lt;='Tree rules'!$C$5,IF(P1266&lt;='Tree rules'!$C$7,"Monitor","Polymer laminate"),IF(P1266&lt;='Tree rules'!$C$8,"Seal cracks","Polymer laminate")),IF(O1266&lt;='Tree rules'!$C$6,IF(P1266&lt;='Tree rules'!$C$9,"Polymer laminate","Steel plate or jacket"),IF(L1266&lt;='Tree rules'!$C$10,"Steel plate or jacket","Polymer laminate")))</f>
        <v>Polymer laminate</v>
      </c>
      <c r="T1266" s="5" t="str">
        <f aca="false">IF(S1266=R1266,"Yes","No")</f>
        <v>Yes</v>
      </c>
    </row>
    <row r="1267" customFormat="false" ht="15" hidden="false" customHeight="false" outlineLevel="0" collapsed="false">
      <c r="A1267" s="15" t="n">
        <v>1832</v>
      </c>
      <c r="B1267" s="16" t="n">
        <v>7.81102634506881</v>
      </c>
      <c r="C1267" s="15" t="n">
        <v>300</v>
      </c>
      <c r="D1267" s="15" t="n">
        <v>775</v>
      </c>
      <c r="E1267" s="15" t="n">
        <v>30</v>
      </c>
      <c r="F1267" s="16" t="n">
        <v>0.720218398347041</v>
      </c>
      <c r="G1267" s="17" t="s">
        <v>103</v>
      </c>
      <c r="H1267" s="18" t="n">
        <v>0.2</v>
      </c>
      <c r="I1267" s="18" t="n">
        <v>1</v>
      </c>
      <c r="J1267" s="19" t="n">
        <v>0.921694337969393</v>
      </c>
      <c r="K1267" s="19" t="n">
        <v>0.592111125025952</v>
      </c>
      <c r="L1267" s="16" t="n">
        <v>10.7441902958306</v>
      </c>
      <c r="M1267" s="19" t="n">
        <v>0.948039903192369</v>
      </c>
      <c r="N1267" s="19" t="n">
        <v>0.808757159475032</v>
      </c>
      <c r="O1267" s="19" t="n">
        <v>0.921694337969393</v>
      </c>
      <c r="P1267" s="19" t="n">
        <v>0.376703456907783</v>
      </c>
      <c r="Q1267" s="17" t="s">
        <v>29</v>
      </c>
      <c r="R1267" s="5" t="str">
        <f aca="false">IF(OR(Q1267="Steel plate",Q1267="Concrete jacket"),"Steel plate or jacket",Q1267)</f>
        <v>Monitor</v>
      </c>
      <c r="S1267" s="5" t="str">
        <f aca="false">IF(O1267&lt;='Tree rules'!$C$4,IF(N1267&lt;='Tree rules'!$C$5,IF(P1267&lt;='Tree rules'!$C$7,"Monitor","Polymer laminate"),IF(P1267&lt;='Tree rules'!$C$8,"Seal cracks","Polymer laminate")),IF(O1267&lt;='Tree rules'!$C$6,IF(P1267&lt;='Tree rules'!$C$9,"Polymer laminate","Steel plate or jacket"),IF(L1267&lt;='Tree rules'!$C$10,"Steel plate or jacket","Polymer laminate")))</f>
        <v>Monitor</v>
      </c>
      <c r="T1267" s="5" t="str">
        <f aca="false">IF(S1267=R1267,"Yes","No")</f>
        <v>Yes</v>
      </c>
    </row>
    <row r="1268" customFormat="false" ht="15" hidden="false" customHeight="false" outlineLevel="0" collapsed="false">
      <c r="A1268" s="15" t="n">
        <v>1833</v>
      </c>
      <c r="B1268" s="16" t="n">
        <v>7.30189263796618</v>
      </c>
      <c r="C1268" s="15" t="n">
        <v>300</v>
      </c>
      <c r="D1268" s="15" t="n">
        <v>625</v>
      </c>
      <c r="E1268" s="15" t="n">
        <v>25</v>
      </c>
      <c r="F1268" s="16" t="n">
        <v>0.725960174139756</v>
      </c>
      <c r="G1268" s="17" t="s">
        <v>103</v>
      </c>
      <c r="H1268" s="18" t="n">
        <v>0.2</v>
      </c>
      <c r="I1268" s="18" t="n">
        <v>2</v>
      </c>
      <c r="J1268" s="19" t="n">
        <v>0.856946223357981</v>
      </c>
      <c r="K1268" s="19" t="n">
        <v>0.577296767638246</v>
      </c>
      <c r="L1268" s="16" t="n">
        <v>12.6549265822637</v>
      </c>
      <c r="M1268" s="19" t="n">
        <v>0.409862081556408</v>
      </c>
      <c r="N1268" s="19" t="n">
        <v>1.31767114887179</v>
      </c>
      <c r="O1268" s="19" t="n">
        <v>1.2191801619316</v>
      </c>
      <c r="P1268" s="19" t="n">
        <v>1.07664444741339</v>
      </c>
      <c r="Q1268" s="17" t="s">
        <v>31</v>
      </c>
      <c r="R1268" s="5" t="str">
        <f aca="false">IF(OR(Q1268="Steel plate",Q1268="Concrete jacket"),"Steel plate or jacket",Q1268)</f>
        <v>Polymer laminate</v>
      </c>
      <c r="S1268" s="5" t="str">
        <f aca="false">IF(O1268&lt;='Tree rules'!$C$4,IF(N1268&lt;='Tree rules'!$C$5,IF(P1268&lt;='Tree rules'!$C$7,"Monitor","Polymer laminate"),IF(P1268&lt;='Tree rules'!$C$8,"Seal cracks","Polymer laminate")),IF(O1268&lt;='Tree rules'!$C$6,IF(P1268&lt;='Tree rules'!$C$9,"Polymer laminate","Steel plate or jacket"),IF(L1268&lt;='Tree rules'!$C$10,"Steel plate or jacket","Polymer laminate")))</f>
        <v>Polymer laminate</v>
      </c>
      <c r="T1268" s="5" t="str">
        <f aca="false">IF(S1268=R1268,"Yes","No")</f>
        <v>Yes</v>
      </c>
    </row>
    <row r="1269" customFormat="false" ht="15" hidden="false" customHeight="false" outlineLevel="0" collapsed="false">
      <c r="A1269" s="15" t="n">
        <v>1835</v>
      </c>
      <c r="B1269" s="16" t="n">
        <v>4.16531993665782</v>
      </c>
      <c r="C1269" s="15" t="n">
        <v>300</v>
      </c>
      <c r="D1269" s="15" t="n">
        <v>400</v>
      </c>
      <c r="E1269" s="15" t="n">
        <v>30</v>
      </c>
      <c r="F1269" s="16" t="n">
        <v>0.892497912951646</v>
      </c>
      <c r="G1269" s="17" t="s">
        <v>101</v>
      </c>
      <c r="H1269" s="18" t="n">
        <v>0.3</v>
      </c>
      <c r="I1269" s="18" t="n">
        <v>1</v>
      </c>
      <c r="J1269" s="19" t="n">
        <v>0.910641964728001</v>
      </c>
      <c r="K1269" s="19" t="n">
        <v>0.435988625886544</v>
      </c>
      <c r="L1269" s="16" t="n">
        <v>11.8332952745961</v>
      </c>
      <c r="M1269" s="19" t="n">
        <v>0.792125466007204</v>
      </c>
      <c r="N1269" s="19" t="n">
        <v>0.728682299137114</v>
      </c>
      <c r="O1269" s="19" t="n">
        <v>0.910641964728001</v>
      </c>
      <c r="P1269" s="19" t="n">
        <v>0.425716144431371</v>
      </c>
      <c r="Q1269" s="17" t="s">
        <v>29</v>
      </c>
      <c r="R1269" s="5" t="str">
        <f aca="false">IF(OR(Q1269="Steel plate",Q1269="Concrete jacket"),"Steel plate or jacket",Q1269)</f>
        <v>Monitor</v>
      </c>
      <c r="S1269" s="5" t="str">
        <f aca="false">IF(O1269&lt;='Tree rules'!$C$4,IF(N1269&lt;='Tree rules'!$C$5,IF(P1269&lt;='Tree rules'!$C$7,"Monitor","Polymer laminate"),IF(P1269&lt;='Tree rules'!$C$8,"Seal cracks","Polymer laminate")),IF(O1269&lt;='Tree rules'!$C$6,IF(P1269&lt;='Tree rules'!$C$9,"Polymer laminate","Steel plate or jacket"),IF(L1269&lt;='Tree rules'!$C$10,"Steel plate or jacket","Polymer laminate")))</f>
        <v>Monitor</v>
      </c>
      <c r="T1269" s="5" t="str">
        <f aca="false">IF(S1269=R1269,"Yes","No")</f>
        <v>Yes</v>
      </c>
    </row>
    <row r="1270" customFormat="false" ht="15" hidden="false" customHeight="false" outlineLevel="0" collapsed="false">
      <c r="A1270" s="15" t="n">
        <v>1836</v>
      </c>
      <c r="B1270" s="16" t="n">
        <v>7.37305040628244</v>
      </c>
      <c r="C1270" s="15" t="n">
        <v>300</v>
      </c>
      <c r="D1270" s="15" t="n">
        <v>600</v>
      </c>
      <c r="E1270" s="15" t="n">
        <v>25</v>
      </c>
      <c r="F1270" s="16" t="n">
        <v>0.569129103911194</v>
      </c>
      <c r="G1270" s="17" t="s">
        <v>101</v>
      </c>
      <c r="H1270" s="18" t="n">
        <v>0.3</v>
      </c>
      <c r="I1270" s="18" t="n">
        <v>1</v>
      </c>
      <c r="J1270" s="19" t="n">
        <v>0.886263972189002</v>
      </c>
      <c r="K1270" s="19" t="n">
        <v>0.41985816891378</v>
      </c>
      <c r="L1270" s="16" t="n">
        <v>13.3569753737001</v>
      </c>
      <c r="M1270" s="19" t="n">
        <v>0.898946496312695</v>
      </c>
      <c r="N1270" s="19" t="n">
        <v>0.645431103047614</v>
      </c>
      <c r="O1270" s="19" t="n">
        <v>0.886263972189002</v>
      </c>
      <c r="P1270" s="19" t="n">
        <v>0.346921276561355</v>
      </c>
      <c r="Q1270" s="17" t="s">
        <v>29</v>
      </c>
      <c r="R1270" s="5" t="str">
        <f aca="false">IF(OR(Q1270="Steel plate",Q1270="Concrete jacket"),"Steel plate or jacket",Q1270)</f>
        <v>Monitor</v>
      </c>
      <c r="S1270" s="5" t="str">
        <f aca="false">IF(O1270&lt;='Tree rules'!$C$4,IF(N1270&lt;='Tree rules'!$C$5,IF(P1270&lt;='Tree rules'!$C$7,"Monitor","Polymer laminate"),IF(P1270&lt;='Tree rules'!$C$8,"Seal cracks","Polymer laminate")),IF(O1270&lt;='Tree rules'!$C$6,IF(P1270&lt;='Tree rules'!$C$9,"Polymer laminate","Steel plate or jacket"),IF(L1270&lt;='Tree rules'!$C$10,"Steel plate or jacket","Polymer laminate")))</f>
        <v>Monitor</v>
      </c>
      <c r="T1270" s="5" t="str">
        <f aca="false">IF(S1270=R1270,"Yes","No")</f>
        <v>Yes</v>
      </c>
    </row>
    <row r="1271" customFormat="false" ht="15" hidden="false" customHeight="false" outlineLevel="0" collapsed="false">
      <c r="A1271" s="15" t="n">
        <v>1837</v>
      </c>
      <c r="B1271" s="16" t="n">
        <v>4.54675674396769</v>
      </c>
      <c r="C1271" s="15" t="n">
        <v>230</v>
      </c>
      <c r="D1271" s="15" t="n">
        <v>400</v>
      </c>
      <c r="E1271" s="15" t="n">
        <v>30</v>
      </c>
      <c r="F1271" s="16" t="n">
        <v>0.810628990734046</v>
      </c>
      <c r="G1271" s="17" t="s">
        <v>102</v>
      </c>
      <c r="H1271" s="18" t="n">
        <v>0.1</v>
      </c>
      <c r="I1271" s="18" t="n">
        <v>1</v>
      </c>
      <c r="J1271" s="19" t="n">
        <v>0.956441170154885</v>
      </c>
      <c r="K1271" s="19" t="n">
        <v>0.504520090010766</v>
      </c>
      <c r="L1271" s="16" t="n">
        <v>13.4918597743848</v>
      </c>
      <c r="M1271" s="19" t="n">
        <v>0.394721249076182</v>
      </c>
      <c r="N1271" s="19" t="n">
        <v>3.16338978326266</v>
      </c>
      <c r="O1271" s="19" t="n">
        <v>0.956441170154885</v>
      </c>
      <c r="P1271" s="19" t="n">
        <v>0.824148312380011</v>
      </c>
      <c r="Q1271" s="17" t="s">
        <v>30</v>
      </c>
      <c r="R1271" s="5" t="str">
        <f aca="false">IF(OR(Q1271="Steel plate",Q1271="Concrete jacket"),"Steel plate or jacket",Q1271)</f>
        <v>Seal cracks</v>
      </c>
      <c r="S1271" s="5" t="str">
        <f aca="false">IF(O1271&lt;='Tree rules'!$C$4,IF(N1271&lt;='Tree rules'!$C$5,IF(P1271&lt;='Tree rules'!$C$7,"Monitor","Polymer laminate"),IF(P1271&lt;='Tree rules'!$C$8,"Seal cracks","Polymer laminate")),IF(O1271&lt;='Tree rules'!$C$6,IF(P1271&lt;='Tree rules'!$C$9,"Polymer laminate","Steel plate or jacket"),IF(L1271&lt;='Tree rules'!$C$10,"Steel plate or jacket","Polymer laminate")))</f>
        <v>Seal cracks</v>
      </c>
      <c r="T1271" s="5" t="str">
        <f aca="false">IF(S1271=R1271,"Yes","No")</f>
        <v>Yes</v>
      </c>
    </row>
    <row r="1272" customFormat="false" ht="15" hidden="false" customHeight="false" outlineLevel="0" collapsed="false">
      <c r="A1272" s="15" t="n">
        <v>1838</v>
      </c>
      <c r="B1272" s="16" t="n">
        <v>6.83659647004945</v>
      </c>
      <c r="C1272" s="15" t="n">
        <v>300</v>
      </c>
      <c r="D1272" s="15" t="n">
        <v>600</v>
      </c>
      <c r="E1272" s="15" t="n">
        <v>25</v>
      </c>
      <c r="F1272" s="16" t="n">
        <v>0.569129103911194</v>
      </c>
      <c r="G1272" s="17" t="s">
        <v>101</v>
      </c>
      <c r="H1272" s="18" t="n">
        <v>0.3</v>
      </c>
      <c r="I1272" s="18" t="n">
        <v>1.5</v>
      </c>
      <c r="J1272" s="19" t="n">
        <v>0.895709779553432</v>
      </c>
      <c r="K1272" s="19" t="n">
        <v>0.56548539324289</v>
      </c>
      <c r="L1272" s="16" t="n">
        <v>12.3851385326983</v>
      </c>
      <c r="M1272" s="19" t="n">
        <v>0.541274898543841</v>
      </c>
      <c r="N1272" s="19" t="n">
        <v>0.899985174452423</v>
      </c>
      <c r="O1272" s="19" t="n">
        <v>1.09030927086901</v>
      </c>
      <c r="P1272" s="19" t="n">
        <v>0.630694716127529</v>
      </c>
      <c r="Q1272" s="17" t="s">
        <v>31</v>
      </c>
      <c r="R1272" s="5" t="str">
        <f aca="false">IF(OR(Q1272="Steel plate",Q1272="Concrete jacket"),"Steel plate or jacket",Q1272)</f>
        <v>Polymer laminate</v>
      </c>
      <c r="S1272" s="5" t="str">
        <f aca="false">IF(O1272&lt;='Tree rules'!$C$4,IF(N1272&lt;='Tree rules'!$C$5,IF(P1272&lt;='Tree rules'!$C$7,"Monitor","Polymer laminate"),IF(P1272&lt;='Tree rules'!$C$8,"Seal cracks","Polymer laminate")),IF(O1272&lt;='Tree rules'!$C$6,IF(P1272&lt;='Tree rules'!$C$9,"Polymer laminate","Steel plate or jacket"),IF(L1272&lt;='Tree rules'!$C$10,"Steel plate or jacket","Polymer laminate")))</f>
        <v>Polymer laminate</v>
      </c>
      <c r="T1272" s="5" t="str">
        <f aca="false">IF(S1272=R1272,"Yes","No")</f>
        <v>Yes</v>
      </c>
    </row>
    <row r="1273" customFormat="false" ht="15" hidden="false" customHeight="false" outlineLevel="0" collapsed="false">
      <c r="A1273" s="15" t="n">
        <v>1840</v>
      </c>
      <c r="B1273" s="16" t="n">
        <v>5.71624461954585</v>
      </c>
      <c r="C1273" s="15" t="n">
        <v>300</v>
      </c>
      <c r="D1273" s="15" t="n">
        <v>525</v>
      </c>
      <c r="E1273" s="15" t="n">
        <v>20</v>
      </c>
      <c r="F1273" s="16" t="n">
        <v>0.658614812073332</v>
      </c>
      <c r="G1273" s="17" t="s">
        <v>101</v>
      </c>
      <c r="H1273" s="18" t="n">
        <v>0.3</v>
      </c>
      <c r="I1273" s="18" t="n">
        <v>1</v>
      </c>
      <c r="J1273" s="19" t="n">
        <v>0.857852180428514</v>
      </c>
      <c r="K1273" s="19" t="n">
        <v>0.578380752850504</v>
      </c>
      <c r="L1273" s="16" t="n">
        <v>11.983741340767</v>
      </c>
      <c r="M1273" s="19" t="n">
        <v>0.93077799464753</v>
      </c>
      <c r="N1273" s="19" t="n">
        <v>0.615550603785905</v>
      </c>
      <c r="O1273" s="19" t="n">
        <v>0.857852180428514</v>
      </c>
      <c r="P1273" s="19" t="n">
        <v>0.383870838342172</v>
      </c>
      <c r="Q1273" s="17" t="s">
        <v>29</v>
      </c>
      <c r="R1273" s="5" t="str">
        <f aca="false">IF(OR(Q1273="Steel plate",Q1273="Concrete jacket"),"Steel plate or jacket",Q1273)</f>
        <v>Monitor</v>
      </c>
      <c r="S1273" s="5" t="str">
        <f aca="false">IF(O1273&lt;='Tree rules'!$C$4,IF(N1273&lt;='Tree rules'!$C$5,IF(P1273&lt;='Tree rules'!$C$7,"Monitor","Polymer laminate"),IF(P1273&lt;='Tree rules'!$C$8,"Seal cracks","Polymer laminate")),IF(O1273&lt;='Tree rules'!$C$6,IF(P1273&lt;='Tree rules'!$C$9,"Polymer laminate","Steel plate or jacket"),IF(L1273&lt;='Tree rules'!$C$10,"Steel plate or jacket","Polymer laminate")))</f>
        <v>Monitor</v>
      </c>
      <c r="T1273" s="5" t="str">
        <f aca="false">IF(S1273=R1273,"Yes","No")</f>
        <v>Yes</v>
      </c>
    </row>
    <row r="1274" customFormat="false" ht="15" hidden="false" customHeight="false" outlineLevel="0" collapsed="false">
      <c r="A1274" s="15" t="n">
        <v>1841</v>
      </c>
      <c r="B1274" s="16" t="n">
        <v>5.61317035229804</v>
      </c>
      <c r="C1274" s="15" t="n">
        <v>300</v>
      </c>
      <c r="D1274" s="15" t="n">
        <v>450</v>
      </c>
      <c r="E1274" s="15" t="n">
        <v>30</v>
      </c>
      <c r="F1274" s="16" t="n">
        <v>0.663570725510715</v>
      </c>
      <c r="G1274" s="17" t="s">
        <v>101</v>
      </c>
      <c r="H1274" s="18" t="n">
        <v>0.3</v>
      </c>
      <c r="I1274" s="18" t="n">
        <v>1</v>
      </c>
      <c r="J1274" s="19" t="n">
        <v>0.971520232776903</v>
      </c>
      <c r="K1274" s="19" t="n">
        <v>0.447060662867803</v>
      </c>
      <c r="L1274" s="16" t="n">
        <v>13.8939860205397</v>
      </c>
      <c r="M1274" s="19" t="n">
        <v>0.902701899842282</v>
      </c>
      <c r="N1274" s="19" t="n">
        <v>0.645766708423069</v>
      </c>
      <c r="O1274" s="19" t="n">
        <v>0.971520232776903</v>
      </c>
      <c r="P1274" s="19" t="n">
        <v>0.39546095969305</v>
      </c>
      <c r="Q1274" s="17" t="s">
        <v>29</v>
      </c>
      <c r="R1274" s="5" t="str">
        <f aca="false">IF(OR(Q1274="Steel plate",Q1274="Concrete jacket"),"Steel plate or jacket",Q1274)</f>
        <v>Monitor</v>
      </c>
      <c r="S1274" s="5" t="str">
        <f aca="false">IF(O1274&lt;='Tree rules'!$C$4,IF(N1274&lt;='Tree rules'!$C$5,IF(P1274&lt;='Tree rules'!$C$7,"Monitor","Polymer laminate"),IF(P1274&lt;='Tree rules'!$C$8,"Seal cracks","Polymer laminate")),IF(O1274&lt;='Tree rules'!$C$6,IF(P1274&lt;='Tree rules'!$C$9,"Polymer laminate","Steel plate or jacket"),IF(L1274&lt;='Tree rules'!$C$10,"Steel plate or jacket","Polymer laminate")))</f>
        <v>Monitor</v>
      </c>
      <c r="T1274" s="5" t="str">
        <f aca="false">IF(S1274=R1274,"Yes","No")</f>
        <v>Yes</v>
      </c>
    </row>
    <row r="1275" customFormat="false" ht="15" hidden="false" customHeight="false" outlineLevel="0" collapsed="false">
      <c r="A1275" s="15" t="n">
        <v>1842</v>
      </c>
      <c r="B1275" s="16" t="n">
        <v>4.74051987416373</v>
      </c>
      <c r="C1275" s="15" t="n">
        <v>300</v>
      </c>
      <c r="D1275" s="15" t="n">
        <v>475</v>
      </c>
      <c r="E1275" s="15" t="n">
        <v>30</v>
      </c>
      <c r="F1275" s="16" t="n">
        <v>0.781126378514945</v>
      </c>
      <c r="G1275" s="17" t="s">
        <v>103</v>
      </c>
      <c r="H1275" s="18" t="n">
        <v>0.2</v>
      </c>
      <c r="I1275" s="18" t="n">
        <v>2</v>
      </c>
      <c r="J1275" s="19" t="n">
        <v>0.900533777835239</v>
      </c>
      <c r="K1275" s="19" t="n">
        <v>0.426954490190448</v>
      </c>
      <c r="L1275" s="16" t="n">
        <v>11.0501628768385</v>
      </c>
      <c r="M1275" s="19" t="n">
        <v>0.517587482859999</v>
      </c>
      <c r="N1275" s="19" t="n">
        <v>1.45999235577122</v>
      </c>
      <c r="O1275" s="19" t="n">
        <v>1.41658061565556</v>
      </c>
      <c r="P1275" s="19" t="n">
        <v>0.720784243390945</v>
      </c>
      <c r="Q1275" s="17" t="s">
        <v>31</v>
      </c>
      <c r="R1275" s="5" t="str">
        <f aca="false">IF(OR(Q1275="Steel plate",Q1275="Concrete jacket"),"Steel plate or jacket",Q1275)</f>
        <v>Polymer laminate</v>
      </c>
      <c r="S1275" s="5" t="str">
        <f aca="false">IF(O1275&lt;='Tree rules'!$C$4,IF(N1275&lt;='Tree rules'!$C$5,IF(P1275&lt;='Tree rules'!$C$7,"Monitor","Polymer laminate"),IF(P1275&lt;='Tree rules'!$C$8,"Seal cracks","Polymer laminate")),IF(O1275&lt;='Tree rules'!$C$6,IF(P1275&lt;='Tree rules'!$C$9,"Polymer laminate","Steel plate or jacket"),IF(L1275&lt;='Tree rules'!$C$10,"Steel plate or jacket","Polymer laminate")))</f>
        <v>Steel plate or jacket</v>
      </c>
      <c r="T1275" s="5" t="str">
        <f aca="false">IF(S1275=R1275,"Yes","No")</f>
        <v>No</v>
      </c>
    </row>
    <row r="1276" customFormat="false" ht="15" hidden="false" customHeight="false" outlineLevel="0" collapsed="false">
      <c r="A1276" s="15" t="n">
        <v>1843</v>
      </c>
      <c r="B1276" s="16" t="n">
        <v>3.40980801671297</v>
      </c>
      <c r="C1276" s="15" t="n">
        <v>300</v>
      </c>
      <c r="D1276" s="15" t="n">
        <v>350</v>
      </c>
      <c r="E1276" s="15" t="n">
        <v>20</v>
      </c>
      <c r="F1276" s="16" t="n">
        <v>0.661387927071535</v>
      </c>
      <c r="G1276" s="17" t="s">
        <v>101</v>
      </c>
      <c r="H1276" s="18" t="n">
        <v>0.3</v>
      </c>
      <c r="I1276" s="18" t="n">
        <v>2</v>
      </c>
      <c r="J1276" s="19" t="n">
        <v>0.894298120659605</v>
      </c>
      <c r="K1276" s="19" t="n">
        <v>0.544815438927578</v>
      </c>
      <c r="L1276" s="16" t="n">
        <v>11.2164737391874</v>
      </c>
      <c r="M1276" s="19" t="n">
        <v>0.841712201025883</v>
      </c>
      <c r="N1276" s="19" t="n">
        <v>1.03369832949783</v>
      </c>
      <c r="O1276" s="19" t="n">
        <v>1.30136881817994</v>
      </c>
      <c r="P1276" s="19" t="n">
        <v>0.426736533394055</v>
      </c>
      <c r="Q1276" s="17" t="s">
        <v>31</v>
      </c>
      <c r="R1276" s="5" t="str">
        <f aca="false">IF(OR(Q1276="Steel plate",Q1276="Concrete jacket"),"Steel plate or jacket",Q1276)</f>
        <v>Polymer laminate</v>
      </c>
      <c r="S1276" s="5" t="str">
        <f aca="false">IF(O1276&lt;='Tree rules'!$C$4,IF(N1276&lt;='Tree rules'!$C$5,IF(P1276&lt;='Tree rules'!$C$7,"Monitor","Polymer laminate"),IF(P1276&lt;='Tree rules'!$C$8,"Seal cracks","Polymer laminate")),IF(O1276&lt;='Tree rules'!$C$6,IF(P1276&lt;='Tree rules'!$C$9,"Polymer laminate","Steel plate or jacket"),IF(L1276&lt;='Tree rules'!$C$10,"Steel plate or jacket","Polymer laminate")))</f>
        <v>Polymer laminate</v>
      </c>
      <c r="T1276" s="5" t="str">
        <f aca="false">IF(S1276=R1276,"Yes","No")</f>
        <v>Yes</v>
      </c>
    </row>
    <row r="1277" customFormat="false" ht="15" hidden="false" customHeight="false" outlineLevel="0" collapsed="false">
      <c r="A1277" s="15" t="n">
        <v>1844</v>
      </c>
      <c r="B1277" s="16" t="n">
        <v>3.06642976732898</v>
      </c>
      <c r="C1277" s="15" t="n">
        <v>300</v>
      </c>
      <c r="D1277" s="15" t="n">
        <v>300</v>
      </c>
      <c r="E1277" s="15" t="n">
        <v>30</v>
      </c>
      <c r="F1277" s="16" t="n">
        <v>0.791582400904515</v>
      </c>
      <c r="G1277" s="17" t="s">
        <v>101</v>
      </c>
      <c r="H1277" s="18" t="n">
        <v>0.3</v>
      </c>
      <c r="I1277" s="18" t="n">
        <v>2</v>
      </c>
      <c r="J1277" s="19" t="n">
        <v>0.997700263374609</v>
      </c>
      <c r="K1277" s="19" t="n">
        <v>0.530612658021281</v>
      </c>
      <c r="L1277" s="16" t="n">
        <v>12.0725581390905</v>
      </c>
      <c r="M1277" s="19" t="n">
        <v>0.245140174014606</v>
      </c>
      <c r="N1277" s="19" t="n">
        <v>1.32118924456993</v>
      </c>
      <c r="O1277" s="19" t="n">
        <v>1.46600813809149</v>
      </c>
      <c r="P1277" s="19" t="n">
        <v>1.52484047485663</v>
      </c>
      <c r="Q1277" s="17" t="s">
        <v>31</v>
      </c>
      <c r="R1277" s="5" t="str">
        <f aca="false">IF(OR(Q1277="Steel plate",Q1277="Concrete jacket"),"Steel plate or jacket",Q1277)</f>
        <v>Polymer laminate</v>
      </c>
      <c r="S1277" s="5" t="str">
        <f aca="false">IF(O1277&lt;='Tree rules'!$C$4,IF(N1277&lt;='Tree rules'!$C$5,IF(P1277&lt;='Tree rules'!$C$7,"Monitor","Polymer laminate"),IF(P1277&lt;='Tree rules'!$C$8,"Seal cracks","Polymer laminate")),IF(O1277&lt;='Tree rules'!$C$6,IF(P1277&lt;='Tree rules'!$C$9,"Polymer laminate","Steel plate or jacket"),IF(L1277&lt;='Tree rules'!$C$10,"Steel plate or jacket","Polymer laminate")))</f>
        <v>Steel plate or jacket</v>
      </c>
      <c r="T1277" s="5" t="str">
        <f aca="false">IF(S1277=R1277,"Yes","No")</f>
        <v>No</v>
      </c>
    </row>
    <row r="1278" customFormat="false" ht="15" hidden="false" customHeight="false" outlineLevel="0" collapsed="false">
      <c r="A1278" s="15" t="n">
        <v>1846</v>
      </c>
      <c r="B1278" s="16" t="n">
        <v>7.55480465466152</v>
      </c>
      <c r="C1278" s="15" t="n">
        <v>300</v>
      </c>
      <c r="D1278" s="15" t="n">
        <v>675</v>
      </c>
      <c r="E1278" s="15" t="n">
        <v>30</v>
      </c>
      <c r="F1278" s="16" t="n">
        <v>0.668068613203571</v>
      </c>
      <c r="G1278" s="17" t="s">
        <v>101</v>
      </c>
      <c r="H1278" s="18" t="n">
        <v>0.3</v>
      </c>
      <c r="I1278" s="18" t="n">
        <v>1</v>
      </c>
      <c r="J1278" s="19" t="n">
        <v>0.941177707706467</v>
      </c>
      <c r="K1278" s="19" t="n">
        <v>0.556839986561278</v>
      </c>
      <c r="L1278" s="16" t="n">
        <v>12.0491302307201</v>
      </c>
      <c r="M1278" s="19" t="n">
        <v>0.561905750143688</v>
      </c>
      <c r="N1278" s="19" t="n">
        <v>0.657443023471577</v>
      </c>
      <c r="O1278" s="19" t="n">
        <v>0.941177707706467</v>
      </c>
      <c r="P1278" s="19" t="n">
        <v>0.613478821964276</v>
      </c>
      <c r="Q1278" s="17" t="s">
        <v>29</v>
      </c>
      <c r="R1278" s="5" t="str">
        <f aca="false">IF(OR(Q1278="Steel plate",Q1278="Concrete jacket"),"Steel plate or jacket",Q1278)</f>
        <v>Monitor</v>
      </c>
      <c r="S1278" s="5" t="str">
        <f aca="false">IF(O1278&lt;='Tree rules'!$C$4,IF(N1278&lt;='Tree rules'!$C$5,IF(P1278&lt;='Tree rules'!$C$7,"Monitor","Polymer laminate"),IF(P1278&lt;='Tree rules'!$C$8,"Seal cracks","Polymer laminate")),IF(O1278&lt;='Tree rules'!$C$6,IF(P1278&lt;='Tree rules'!$C$9,"Polymer laminate","Steel plate or jacket"),IF(L1278&lt;='Tree rules'!$C$10,"Steel plate or jacket","Polymer laminate")))</f>
        <v>Monitor</v>
      </c>
      <c r="T1278" s="5" t="str">
        <f aca="false">IF(S1278=R1278,"Yes","No")</f>
        <v>Yes</v>
      </c>
    </row>
    <row r="1279" customFormat="false" ht="15" hidden="false" customHeight="false" outlineLevel="0" collapsed="false">
      <c r="A1279" s="15" t="n">
        <v>1850</v>
      </c>
      <c r="B1279" s="16" t="n">
        <v>4.56990399363278</v>
      </c>
      <c r="C1279" s="15" t="n">
        <v>230</v>
      </c>
      <c r="D1279" s="15" t="n">
        <v>350</v>
      </c>
      <c r="E1279" s="15" t="n">
        <v>25</v>
      </c>
      <c r="F1279" s="16" t="n">
        <v>0.64278110559382</v>
      </c>
      <c r="G1279" s="17" t="s">
        <v>101</v>
      </c>
      <c r="H1279" s="18" t="n">
        <v>0.3</v>
      </c>
      <c r="I1279" s="18" t="n">
        <v>1</v>
      </c>
      <c r="J1279" s="19" t="n">
        <v>0.902560579224549</v>
      </c>
      <c r="K1279" s="19" t="n">
        <v>0.542378831965766</v>
      </c>
      <c r="L1279" s="16" t="n">
        <v>14.9343267765777</v>
      </c>
      <c r="M1279" s="19" t="n">
        <v>0.943369928591301</v>
      </c>
      <c r="N1279" s="19" t="n">
        <v>0.536022768050292</v>
      </c>
      <c r="O1279" s="19" t="n">
        <v>0.902560579224549</v>
      </c>
      <c r="P1279" s="19" t="n">
        <v>0.386423773199885</v>
      </c>
      <c r="Q1279" s="17" t="s">
        <v>29</v>
      </c>
      <c r="R1279" s="5" t="str">
        <f aca="false">IF(OR(Q1279="Steel plate",Q1279="Concrete jacket"),"Steel plate or jacket",Q1279)</f>
        <v>Monitor</v>
      </c>
      <c r="S1279" s="5" t="str">
        <f aca="false">IF(O1279&lt;='Tree rules'!$C$4,IF(N1279&lt;='Tree rules'!$C$5,IF(P1279&lt;='Tree rules'!$C$7,"Monitor","Polymer laminate"),IF(P1279&lt;='Tree rules'!$C$8,"Seal cracks","Polymer laminate")),IF(O1279&lt;='Tree rules'!$C$6,IF(P1279&lt;='Tree rules'!$C$9,"Polymer laminate","Steel plate or jacket"),IF(L1279&lt;='Tree rules'!$C$10,"Steel plate or jacket","Polymer laminate")))</f>
        <v>Monitor</v>
      </c>
      <c r="T1279" s="5" t="str">
        <f aca="false">IF(S1279=R1279,"Yes","No")</f>
        <v>Yes</v>
      </c>
    </row>
    <row r="1280" customFormat="false" ht="15" hidden="false" customHeight="false" outlineLevel="0" collapsed="false">
      <c r="A1280" s="15" t="n">
        <v>1851</v>
      </c>
      <c r="B1280" s="16" t="n">
        <v>7.83052610091468</v>
      </c>
      <c r="C1280" s="15" t="n">
        <v>300</v>
      </c>
      <c r="D1280" s="15" t="n">
        <v>600</v>
      </c>
      <c r="E1280" s="15" t="n">
        <v>30</v>
      </c>
      <c r="F1280" s="16" t="n">
        <v>0.604879451954714</v>
      </c>
      <c r="G1280" s="17" t="s">
        <v>101</v>
      </c>
      <c r="H1280" s="18" t="n">
        <v>0.3</v>
      </c>
      <c r="I1280" s="18" t="n">
        <v>2</v>
      </c>
      <c r="J1280" s="19" t="n">
        <v>0.91027137807321</v>
      </c>
      <c r="K1280" s="19" t="n">
        <v>0.525379247718</v>
      </c>
      <c r="L1280" s="16" t="n">
        <v>14.1345236478604</v>
      </c>
      <c r="M1280" s="19" t="n">
        <v>0.484463537915942</v>
      </c>
      <c r="N1280" s="19" t="n">
        <v>0.906007751573469</v>
      </c>
      <c r="O1280" s="19" t="n">
        <v>1.34230506431509</v>
      </c>
      <c r="P1280" s="19" t="n">
        <v>0.874917207240724</v>
      </c>
      <c r="Q1280" s="17" t="s">
        <v>31</v>
      </c>
      <c r="R1280" s="5" t="str">
        <f aca="false">IF(OR(Q1280="Steel plate",Q1280="Concrete jacket"),"Steel plate or jacket",Q1280)</f>
        <v>Polymer laminate</v>
      </c>
      <c r="S1280" s="5" t="str">
        <f aca="false">IF(O1280&lt;='Tree rules'!$C$4,IF(N1280&lt;='Tree rules'!$C$5,IF(P1280&lt;='Tree rules'!$C$7,"Monitor","Polymer laminate"),IF(P1280&lt;='Tree rules'!$C$8,"Seal cracks","Polymer laminate")),IF(O1280&lt;='Tree rules'!$C$6,IF(P1280&lt;='Tree rules'!$C$9,"Polymer laminate","Steel plate or jacket"),IF(L1280&lt;='Tree rules'!$C$10,"Steel plate or jacket","Polymer laminate")))</f>
        <v>Polymer laminate</v>
      </c>
      <c r="T1280" s="5" t="str">
        <f aca="false">IF(S1280=R1280,"Yes","No")</f>
        <v>Yes</v>
      </c>
    </row>
    <row r="1281" customFormat="false" ht="15" hidden="false" customHeight="false" outlineLevel="0" collapsed="false">
      <c r="A1281" s="15" t="n">
        <v>1852</v>
      </c>
      <c r="B1281" s="16" t="n">
        <v>3.00314100419641</v>
      </c>
      <c r="C1281" s="15" t="n">
        <v>300</v>
      </c>
      <c r="D1281" s="15" t="n">
        <v>300</v>
      </c>
      <c r="E1281" s="15" t="n">
        <v>25</v>
      </c>
      <c r="F1281" s="16" t="n">
        <v>0.791582400904515</v>
      </c>
      <c r="G1281" s="17" t="s">
        <v>103</v>
      </c>
      <c r="H1281" s="18" t="n">
        <v>0.2</v>
      </c>
      <c r="I1281" s="18" t="n">
        <v>1.5</v>
      </c>
      <c r="J1281" s="19" t="n">
        <v>0.88567256838413</v>
      </c>
      <c r="K1281" s="19" t="n">
        <v>0.463824199735866</v>
      </c>
      <c r="L1281" s="16" t="n">
        <v>11.8233897803008</v>
      </c>
      <c r="M1281" s="19" t="n">
        <v>0.538023671753175</v>
      </c>
      <c r="N1281" s="19" t="n">
        <v>1.42856289464883</v>
      </c>
      <c r="O1281" s="19" t="n">
        <v>1.12311066744681</v>
      </c>
      <c r="P1281" s="19" t="n">
        <v>0.587013299393116</v>
      </c>
      <c r="Q1281" s="17" t="s">
        <v>31</v>
      </c>
      <c r="R1281" s="5" t="str">
        <f aca="false">IF(OR(Q1281="Steel plate",Q1281="Concrete jacket"),"Steel plate or jacket",Q1281)</f>
        <v>Polymer laminate</v>
      </c>
      <c r="S1281" s="5" t="str">
        <f aca="false">IF(O1281&lt;='Tree rules'!$C$4,IF(N1281&lt;='Tree rules'!$C$5,IF(P1281&lt;='Tree rules'!$C$7,"Monitor","Polymer laminate"),IF(P1281&lt;='Tree rules'!$C$8,"Seal cracks","Polymer laminate")),IF(O1281&lt;='Tree rules'!$C$6,IF(P1281&lt;='Tree rules'!$C$9,"Polymer laminate","Steel plate or jacket"),IF(L1281&lt;='Tree rules'!$C$10,"Steel plate or jacket","Polymer laminate")))</f>
        <v>Polymer laminate</v>
      </c>
      <c r="T1281" s="5" t="str">
        <f aca="false">IF(S1281=R1281,"Yes","No")</f>
        <v>Yes</v>
      </c>
    </row>
    <row r="1282" customFormat="false" ht="15" hidden="false" customHeight="false" outlineLevel="0" collapsed="false">
      <c r="A1282" s="15" t="n">
        <v>1853</v>
      </c>
      <c r="B1282" s="16" t="n">
        <v>5.75961460785394</v>
      </c>
      <c r="C1282" s="15" t="n">
        <v>230</v>
      </c>
      <c r="D1282" s="15" t="n">
        <v>500</v>
      </c>
      <c r="E1282" s="15" t="n">
        <v>25</v>
      </c>
      <c r="F1282" s="16" t="n">
        <v>0.625130365852113</v>
      </c>
      <c r="G1282" s="17" t="s">
        <v>102</v>
      </c>
      <c r="H1282" s="18" t="n">
        <v>0.1</v>
      </c>
      <c r="I1282" s="18" t="n">
        <v>2</v>
      </c>
      <c r="J1282" s="19" t="n">
        <v>0.906836781199692</v>
      </c>
      <c r="K1282" s="19" t="n">
        <v>0.596398580991888</v>
      </c>
      <c r="L1282" s="16" t="n">
        <v>13.1798961278122</v>
      </c>
      <c r="M1282" s="19" t="n">
        <v>0.33560060429282</v>
      </c>
      <c r="N1282" s="19" t="n">
        <v>4.17162335852574</v>
      </c>
      <c r="O1282" s="19" t="n">
        <v>1.27283739290064</v>
      </c>
      <c r="P1282" s="19" t="n">
        <v>1.09578254502801</v>
      </c>
      <c r="Q1282" s="17" t="s">
        <v>31</v>
      </c>
      <c r="R1282" s="5" t="str">
        <f aca="false">IF(OR(Q1282="Steel plate",Q1282="Concrete jacket"),"Steel plate or jacket",Q1282)</f>
        <v>Polymer laminate</v>
      </c>
      <c r="S1282" s="5" t="str">
        <f aca="false">IF(O1282&lt;='Tree rules'!$C$4,IF(N1282&lt;='Tree rules'!$C$5,IF(P1282&lt;='Tree rules'!$C$7,"Monitor","Polymer laminate"),IF(P1282&lt;='Tree rules'!$C$8,"Seal cracks","Polymer laminate")),IF(O1282&lt;='Tree rules'!$C$6,IF(P1282&lt;='Tree rules'!$C$9,"Polymer laminate","Steel plate or jacket"),IF(L1282&lt;='Tree rules'!$C$10,"Steel plate or jacket","Polymer laminate")))</f>
        <v>Polymer laminate</v>
      </c>
      <c r="T1282" s="5" t="str">
        <f aca="false">IF(S1282=R1282,"Yes","No")</f>
        <v>Yes</v>
      </c>
    </row>
    <row r="1283" customFormat="false" ht="15" hidden="false" customHeight="false" outlineLevel="0" collapsed="false">
      <c r="A1283" s="15" t="n">
        <v>1854</v>
      </c>
      <c r="B1283" s="16" t="n">
        <v>7.03500813953648</v>
      </c>
      <c r="C1283" s="15" t="n">
        <v>300</v>
      </c>
      <c r="D1283" s="15" t="n">
        <v>700</v>
      </c>
      <c r="E1283" s="15" t="n">
        <v>30</v>
      </c>
      <c r="F1283" s="16" t="n">
        <v>0.642452485396686</v>
      </c>
      <c r="G1283" s="17" t="s">
        <v>101</v>
      </c>
      <c r="H1283" s="18" t="n">
        <v>0.3</v>
      </c>
      <c r="I1283" s="18" t="n">
        <v>2</v>
      </c>
      <c r="J1283" s="19" t="n">
        <v>0.889522943048698</v>
      </c>
      <c r="K1283" s="19" t="n">
        <v>0.581981073109201</v>
      </c>
      <c r="L1283" s="16" t="n">
        <v>10.7898897845652</v>
      </c>
      <c r="M1283" s="19" t="n">
        <v>0.696443307602033</v>
      </c>
      <c r="N1283" s="19" t="n">
        <v>0.872327242993579</v>
      </c>
      <c r="O1283" s="19" t="n">
        <v>1.26136036914666</v>
      </c>
      <c r="P1283" s="19" t="n">
        <v>0.510506287716904</v>
      </c>
      <c r="Q1283" s="17" t="s">
        <v>31</v>
      </c>
      <c r="R1283" s="5" t="str">
        <f aca="false">IF(OR(Q1283="Steel plate",Q1283="Concrete jacket"),"Steel plate or jacket",Q1283)</f>
        <v>Polymer laminate</v>
      </c>
      <c r="S1283" s="5" t="str">
        <f aca="false">IF(O1283&lt;='Tree rules'!$C$4,IF(N1283&lt;='Tree rules'!$C$5,IF(P1283&lt;='Tree rules'!$C$7,"Monitor","Polymer laminate"),IF(P1283&lt;='Tree rules'!$C$8,"Seal cracks","Polymer laminate")),IF(O1283&lt;='Tree rules'!$C$6,IF(P1283&lt;='Tree rules'!$C$9,"Polymer laminate","Steel plate or jacket"),IF(L1283&lt;='Tree rules'!$C$10,"Steel plate or jacket","Polymer laminate")))</f>
        <v>Polymer laminate</v>
      </c>
      <c r="T1283" s="5" t="str">
        <f aca="false">IF(S1283=R1283,"Yes","No")</f>
        <v>Yes</v>
      </c>
    </row>
    <row r="1284" customFormat="false" ht="15" hidden="false" customHeight="false" outlineLevel="0" collapsed="false">
      <c r="A1284" s="15" t="n">
        <v>1855</v>
      </c>
      <c r="B1284" s="16" t="n">
        <v>4.5160539484845</v>
      </c>
      <c r="C1284" s="15" t="n">
        <v>300</v>
      </c>
      <c r="D1284" s="15" t="n">
        <v>450</v>
      </c>
      <c r="E1284" s="15" t="n">
        <v>20</v>
      </c>
      <c r="F1284" s="16" t="n">
        <v>0.689158285620383</v>
      </c>
      <c r="G1284" s="17" t="s">
        <v>102</v>
      </c>
      <c r="H1284" s="18" t="n">
        <v>0.1</v>
      </c>
      <c r="I1284" s="18" t="n">
        <v>2</v>
      </c>
      <c r="J1284" s="19" t="n">
        <v>0.938898351458161</v>
      </c>
      <c r="K1284" s="19" t="n">
        <v>0.601652663690763</v>
      </c>
      <c r="L1284" s="16" t="n">
        <v>11.6093931837648</v>
      </c>
      <c r="M1284" s="19" t="n">
        <v>0.730832343880606</v>
      </c>
      <c r="N1284" s="19" t="n">
        <v>3.5198847710443</v>
      </c>
      <c r="O1284" s="19" t="n">
        <v>1.31290600882665</v>
      </c>
      <c r="P1284" s="19" t="n">
        <v>0.545239889769546</v>
      </c>
      <c r="Q1284" s="17" t="s">
        <v>31</v>
      </c>
      <c r="R1284" s="5" t="str">
        <f aca="false">IF(OR(Q1284="Steel plate",Q1284="Concrete jacket"),"Steel plate or jacket",Q1284)</f>
        <v>Polymer laminate</v>
      </c>
      <c r="S1284" s="5" t="str">
        <f aca="false">IF(O1284&lt;='Tree rules'!$C$4,IF(N1284&lt;='Tree rules'!$C$5,IF(P1284&lt;='Tree rules'!$C$7,"Monitor","Polymer laminate"),IF(P1284&lt;='Tree rules'!$C$8,"Seal cracks","Polymer laminate")),IF(O1284&lt;='Tree rules'!$C$6,IF(P1284&lt;='Tree rules'!$C$9,"Polymer laminate","Steel plate or jacket"),IF(L1284&lt;='Tree rules'!$C$10,"Steel plate or jacket","Polymer laminate")))</f>
        <v>Polymer laminate</v>
      </c>
      <c r="T1284" s="5" t="str">
        <f aca="false">IF(S1284=R1284,"Yes","No")</f>
        <v>Yes</v>
      </c>
    </row>
    <row r="1285" customFormat="false" ht="15" hidden="false" customHeight="false" outlineLevel="0" collapsed="false">
      <c r="A1285" s="15" t="n">
        <v>1856</v>
      </c>
      <c r="B1285" s="16" t="n">
        <v>3.42148185118189</v>
      </c>
      <c r="C1285" s="15" t="n">
        <v>300</v>
      </c>
      <c r="D1285" s="15" t="n">
        <v>300</v>
      </c>
      <c r="E1285" s="15" t="n">
        <v>25</v>
      </c>
      <c r="F1285" s="16" t="n">
        <v>0.791582400904515</v>
      </c>
      <c r="G1285" s="17" t="s">
        <v>101</v>
      </c>
      <c r="H1285" s="18" t="n">
        <v>0.3</v>
      </c>
      <c r="I1285" s="18" t="n">
        <v>2</v>
      </c>
      <c r="J1285" s="19" t="n">
        <v>0.906632860740241</v>
      </c>
      <c r="K1285" s="19" t="n">
        <v>0.417857622283528</v>
      </c>
      <c r="L1285" s="16" t="n">
        <v>13.4704009889051</v>
      </c>
      <c r="M1285" s="19" t="n">
        <v>0.743775639024358</v>
      </c>
      <c r="N1285" s="19" t="n">
        <v>1.19451717547418</v>
      </c>
      <c r="O1285" s="19" t="n">
        <v>1.43442227000745</v>
      </c>
      <c r="P1285" s="19" t="n">
        <v>0.563135486430342</v>
      </c>
      <c r="Q1285" s="17" t="s">
        <v>31</v>
      </c>
      <c r="R1285" s="5" t="str">
        <f aca="false">IF(OR(Q1285="Steel plate",Q1285="Concrete jacket"),"Steel plate or jacket",Q1285)</f>
        <v>Polymer laminate</v>
      </c>
      <c r="S1285" s="5" t="str">
        <f aca="false">IF(O1285&lt;='Tree rules'!$C$4,IF(N1285&lt;='Tree rules'!$C$5,IF(P1285&lt;='Tree rules'!$C$7,"Monitor","Polymer laminate"),IF(P1285&lt;='Tree rules'!$C$8,"Seal cracks","Polymer laminate")),IF(O1285&lt;='Tree rules'!$C$6,IF(P1285&lt;='Tree rules'!$C$9,"Polymer laminate","Steel plate or jacket"),IF(L1285&lt;='Tree rules'!$C$10,"Steel plate or jacket","Polymer laminate")))</f>
        <v>Polymer laminate</v>
      </c>
      <c r="T1285" s="5" t="str">
        <f aca="false">IF(S1285=R1285,"Yes","No")</f>
        <v>Yes</v>
      </c>
    </row>
    <row r="1286" customFormat="false" ht="15" hidden="false" customHeight="false" outlineLevel="0" collapsed="false">
      <c r="A1286" s="15" t="n">
        <v>1857</v>
      </c>
      <c r="B1286" s="16" t="n">
        <v>3.05376250547431</v>
      </c>
      <c r="C1286" s="15" t="n">
        <v>300</v>
      </c>
      <c r="D1286" s="15" t="n">
        <v>300</v>
      </c>
      <c r="E1286" s="15" t="n">
        <v>25</v>
      </c>
      <c r="F1286" s="16" t="n">
        <v>0.736310778185108</v>
      </c>
      <c r="G1286" s="17" t="s">
        <v>101</v>
      </c>
      <c r="H1286" s="18" t="n">
        <v>0.3</v>
      </c>
      <c r="I1286" s="18" t="n">
        <v>2</v>
      </c>
      <c r="J1286" s="19" t="n">
        <v>0.943164121394336</v>
      </c>
      <c r="K1286" s="19" t="n">
        <v>0.424794799700366</v>
      </c>
      <c r="L1286" s="16" t="n">
        <v>11.928759787009</v>
      </c>
      <c r="M1286" s="19" t="n">
        <v>0.349401658723528</v>
      </c>
      <c r="N1286" s="19" t="n">
        <v>1.08450576329786</v>
      </c>
      <c r="O1286" s="19" t="n">
        <v>1.48567702875639</v>
      </c>
      <c r="P1286" s="19" t="n">
        <v>1.01097673498232</v>
      </c>
      <c r="Q1286" s="17" t="s">
        <v>31</v>
      </c>
      <c r="R1286" s="5" t="str">
        <f aca="false">IF(OR(Q1286="Steel plate",Q1286="Concrete jacket"),"Steel plate or jacket",Q1286)</f>
        <v>Polymer laminate</v>
      </c>
      <c r="S1286" s="5" t="str">
        <f aca="false">IF(O1286&lt;='Tree rules'!$C$4,IF(N1286&lt;='Tree rules'!$C$5,IF(P1286&lt;='Tree rules'!$C$7,"Monitor","Polymer laminate"),IF(P1286&lt;='Tree rules'!$C$8,"Seal cracks","Polymer laminate")),IF(O1286&lt;='Tree rules'!$C$6,IF(P1286&lt;='Tree rules'!$C$9,"Polymer laminate","Steel plate or jacket"),IF(L1286&lt;='Tree rules'!$C$10,"Steel plate or jacket","Polymer laminate")))</f>
        <v>Steel plate or jacket</v>
      </c>
      <c r="T1286" s="5" t="str">
        <f aca="false">IF(S1286=R1286,"Yes","No")</f>
        <v>No</v>
      </c>
    </row>
    <row r="1287" customFormat="false" ht="15" hidden="false" customHeight="false" outlineLevel="0" collapsed="false">
      <c r="A1287" s="15" t="n">
        <v>1858</v>
      </c>
      <c r="B1287" s="16" t="n">
        <v>6.59952846434971</v>
      </c>
      <c r="C1287" s="15" t="n">
        <v>230</v>
      </c>
      <c r="D1287" s="15" t="n">
        <v>625</v>
      </c>
      <c r="E1287" s="15" t="n">
        <v>30</v>
      </c>
      <c r="F1287" s="16" t="n">
        <v>0.710178431223674</v>
      </c>
      <c r="G1287" s="17" t="s">
        <v>103</v>
      </c>
      <c r="H1287" s="18" t="n">
        <v>0.2</v>
      </c>
      <c r="I1287" s="18" t="n">
        <v>2</v>
      </c>
      <c r="J1287" s="19" t="n">
        <v>0.914623158396073</v>
      </c>
      <c r="K1287" s="19" t="n">
        <v>0.637810553774358</v>
      </c>
      <c r="L1287" s="16" t="n">
        <v>11.4376576505194</v>
      </c>
      <c r="M1287" s="19" t="n">
        <v>0.881986392040035</v>
      </c>
      <c r="N1287" s="19" t="n">
        <v>1.2641624339873</v>
      </c>
      <c r="O1287" s="19" t="n">
        <v>1.2458900136407</v>
      </c>
      <c r="P1287" s="19" t="n">
        <v>0.479398670109133</v>
      </c>
      <c r="Q1287" s="17" t="s">
        <v>31</v>
      </c>
      <c r="R1287" s="5" t="str">
        <f aca="false">IF(OR(Q1287="Steel plate",Q1287="Concrete jacket"),"Steel plate or jacket",Q1287)</f>
        <v>Polymer laminate</v>
      </c>
      <c r="S1287" s="5" t="str">
        <f aca="false">IF(O1287&lt;='Tree rules'!$C$4,IF(N1287&lt;='Tree rules'!$C$5,IF(P1287&lt;='Tree rules'!$C$7,"Monitor","Polymer laminate"),IF(P1287&lt;='Tree rules'!$C$8,"Seal cracks","Polymer laminate")),IF(O1287&lt;='Tree rules'!$C$6,IF(P1287&lt;='Tree rules'!$C$9,"Polymer laminate","Steel plate or jacket"),IF(L1287&lt;='Tree rules'!$C$10,"Steel plate or jacket","Polymer laminate")))</f>
        <v>Polymer laminate</v>
      </c>
      <c r="T1287" s="5" t="str">
        <f aca="false">IF(S1287=R1287,"Yes","No")</f>
        <v>Yes</v>
      </c>
    </row>
    <row r="1288" customFormat="false" ht="15" hidden="false" customHeight="false" outlineLevel="0" collapsed="false">
      <c r="A1288" s="15" t="n">
        <v>1860</v>
      </c>
      <c r="B1288" s="16" t="n">
        <v>6.54453001431695</v>
      </c>
      <c r="C1288" s="15" t="n">
        <v>300</v>
      </c>
      <c r="D1288" s="15" t="n">
        <v>525</v>
      </c>
      <c r="E1288" s="15" t="n">
        <v>30</v>
      </c>
      <c r="F1288" s="16" t="n">
        <v>0.658614812073332</v>
      </c>
      <c r="G1288" s="17" t="s">
        <v>103</v>
      </c>
      <c r="H1288" s="18" t="n">
        <v>0.2</v>
      </c>
      <c r="I1288" s="18" t="n">
        <v>2</v>
      </c>
      <c r="J1288" s="19" t="n">
        <v>0.963133116231152</v>
      </c>
      <c r="K1288" s="19" t="n">
        <v>0.488409024068001</v>
      </c>
      <c r="L1288" s="16" t="n">
        <v>13.7201887092599</v>
      </c>
      <c r="M1288" s="19" t="n">
        <v>0.944333492451055</v>
      </c>
      <c r="N1288" s="19" t="n">
        <v>1.74665483787105</v>
      </c>
      <c r="O1288" s="19" t="n">
        <v>1.45586332711628</v>
      </c>
      <c r="P1288" s="19" t="n">
        <v>0.495051712606693</v>
      </c>
      <c r="Q1288" s="17" t="s">
        <v>31</v>
      </c>
      <c r="R1288" s="5" t="str">
        <f aca="false">IF(OR(Q1288="Steel plate",Q1288="Concrete jacket"),"Steel plate or jacket",Q1288)</f>
        <v>Polymer laminate</v>
      </c>
      <c r="S1288" s="5" t="str">
        <f aca="false">IF(O1288&lt;='Tree rules'!$C$4,IF(N1288&lt;='Tree rules'!$C$5,IF(P1288&lt;='Tree rules'!$C$7,"Monitor","Polymer laminate"),IF(P1288&lt;='Tree rules'!$C$8,"Seal cracks","Polymer laminate")),IF(O1288&lt;='Tree rules'!$C$6,IF(P1288&lt;='Tree rules'!$C$9,"Polymer laminate","Steel plate or jacket"),IF(L1288&lt;='Tree rules'!$C$10,"Steel plate or jacket","Polymer laminate")))</f>
        <v>Polymer laminate</v>
      </c>
      <c r="T1288" s="5" t="str">
        <f aca="false">IF(S1288=R1288,"Yes","No")</f>
        <v>Yes</v>
      </c>
    </row>
    <row r="1289" customFormat="false" ht="15" hidden="false" customHeight="false" outlineLevel="0" collapsed="false">
      <c r="A1289" s="15" t="n">
        <v>1863</v>
      </c>
      <c r="B1289" s="16" t="n">
        <v>3.18796987520565</v>
      </c>
      <c r="C1289" s="15" t="n">
        <v>230</v>
      </c>
      <c r="D1289" s="15" t="n">
        <v>300</v>
      </c>
      <c r="E1289" s="15" t="n">
        <v>30</v>
      </c>
      <c r="F1289" s="16" t="n">
        <v>0.731533308458238</v>
      </c>
      <c r="G1289" s="17" t="s">
        <v>102</v>
      </c>
      <c r="H1289" s="18" t="n">
        <v>0.1</v>
      </c>
      <c r="I1289" s="18" t="n">
        <v>2</v>
      </c>
      <c r="J1289" s="19" t="n">
        <v>0.899380877024028</v>
      </c>
      <c r="K1289" s="19" t="n">
        <v>0.418057995906069</v>
      </c>
      <c r="L1289" s="16" t="n">
        <v>13.3387860887266</v>
      </c>
      <c r="M1289" s="19" t="n">
        <v>0.720681515936802</v>
      </c>
      <c r="N1289" s="19" t="n">
        <v>4.68526493830961</v>
      </c>
      <c r="O1289" s="19" t="n">
        <v>1.42276838704315</v>
      </c>
      <c r="P1289" s="19" t="n">
        <v>0.418930712440402</v>
      </c>
      <c r="Q1289" s="17" t="s">
        <v>31</v>
      </c>
      <c r="R1289" s="5" t="str">
        <f aca="false">IF(OR(Q1289="Steel plate",Q1289="Concrete jacket"),"Steel plate or jacket",Q1289)</f>
        <v>Polymer laminate</v>
      </c>
      <c r="S1289" s="5" t="str">
        <f aca="false">IF(O1289&lt;='Tree rules'!$C$4,IF(N1289&lt;='Tree rules'!$C$5,IF(P1289&lt;='Tree rules'!$C$7,"Monitor","Polymer laminate"),IF(P1289&lt;='Tree rules'!$C$8,"Seal cracks","Polymer laminate")),IF(O1289&lt;='Tree rules'!$C$6,IF(P1289&lt;='Tree rules'!$C$9,"Polymer laminate","Steel plate or jacket"),IF(L1289&lt;='Tree rules'!$C$10,"Steel plate or jacket","Polymer laminate")))</f>
        <v>Polymer laminate</v>
      </c>
      <c r="T1289" s="5" t="str">
        <f aca="false">IF(S1289=R1289,"Yes","No")</f>
        <v>Yes</v>
      </c>
    </row>
    <row r="1290" customFormat="false" ht="15" hidden="false" customHeight="false" outlineLevel="0" collapsed="false">
      <c r="A1290" s="15" t="n">
        <v>1867</v>
      </c>
      <c r="B1290" s="16" t="n">
        <v>6.1817820614972</v>
      </c>
      <c r="C1290" s="15" t="n">
        <v>300</v>
      </c>
      <c r="D1290" s="15" t="n">
        <v>550</v>
      </c>
      <c r="E1290" s="15" t="n">
        <v>20</v>
      </c>
      <c r="F1290" s="16" t="n">
        <v>0.664887334093078</v>
      </c>
      <c r="G1290" s="17" t="s">
        <v>103</v>
      </c>
      <c r="H1290" s="18" t="n">
        <v>0.2</v>
      </c>
      <c r="I1290" s="18" t="n">
        <v>2</v>
      </c>
      <c r="J1290" s="19" t="n">
        <v>0.874297720231902</v>
      </c>
      <c r="K1290" s="19" t="n">
        <v>0.43272688155454</v>
      </c>
      <c r="L1290" s="16" t="n">
        <v>12.2654405982087</v>
      </c>
      <c r="M1290" s="19" t="n">
        <v>0.659544778810768</v>
      </c>
      <c r="N1290" s="19" t="n">
        <v>1.31934449905679</v>
      </c>
      <c r="O1290" s="19" t="n">
        <v>1.37026331443761</v>
      </c>
      <c r="P1290" s="19" t="n">
        <v>0.646052540434651</v>
      </c>
      <c r="Q1290" s="17" t="s">
        <v>104</v>
      </c>
      <c r="R1290" s="5" t="str">
        <f aca="false">IF(OR(Q1290="Steel plate",Q1290="Concrete jacket"),"Steel plate or jacket",Q1290)</f>
        <v>Steel plate or jacket</v>
      </c>
      <c r="S1290" s="5" t="str">
        <f aca="false">IF(O1290&lt;='Tree rules'!$C$4,IF(N1290&lt;='Tree rules'!$C$5,IF(P1290&lt;='Tree rules'!$C$7,"Monitor","Polymer laminate"),IF(P1290&lt;='Tree rules'!$C$8,"Seal cracks","Polymer laminate")),IF(O1290&lt;='Tree rules'!$C$6,IF(P1290&lt;='Tree rules'!$C$9,"Polymer laminate","Steel plate or jacket"),IF(L1290&lt;='Tree rules'!$C$10,"Steel plate or jacket","Polymer laminate")))</f>
        <v>Steel plate or jacket</v>
      </c>
      <c r="T1290" s="5" t="str">
        <f aca="false">IF(S1290=R1290,"Yes","No")</f>
        <v>Yes</v>
      </c>
    </row>
    <row r="1291" customFormat="false" ht="15" hidden="false" customHeight="false" outlineLevel="0" collapsed="false">
      <c r="A1291" s="15" t="n">
        <v>1868</v>
      </c>
      <c r="B1291" s="16" t="n">
        <v>5.90356932894392</v>
      </c>
      <c r="C1291" s="15" t="n">
        <v>300</v>
      </c>
      <c r="D1291" s="15" t="n">
        <v>525</v>
      </c>
      <c r="E1291" s="15" t="n">
        <v>25</v>
      </c>
      <c r="F1291" s="16" t="n">
        <v>0.839507013902909</v>
      </c>
      <c r="G1291" s="17" t="s">
        <v>103</v>
      </c>
      <c r="H1291" s="18" t="n">
        <v>0.2</v>
      </c>
      <c r="I1291" s="18" t="n">
        <v>1</v>
      </c>
      <c r="J1291" s="19" t="n">
        <v>0.911009878227819</v>
      </c>
      <c r="K1291" s="19" t="n">
        <v>0.419858813285848</v>
      </c>
      <c r="L1291" s="16" t="n">
        <v>12.3247793923673</v>
      </c>
      <c r="M1291" s="19" t="n">
        <v>0.922052851572442</v>
      </c>
      <c r="N1291" s="19" t="n">
        <v>0.79114194929612</v>
      </c>
      <c r="O1291" s="19" t="n">
        <v>0.911009878227819</v>
      </c>
      <c r="P1291" s="19" t="n">
        <v>0.422238672873003</v>
      </c>
      <c r="Q1291" s="17" t="s">
        <v>29</v>
      </c>
      <c r="R1291" s="5" t="str">
        <f aca="false">IF(OR(Q1291="Steel plate",Q1291="Concrete jacket"),"Steel plate or jacket",Q1291)</f>
        <v>Monitor</v>
      </c>
      <c r="S1291" s="5" t="str">
        <f aca="false">IF(O1291&lt;='Tree rules'!$C$4,IF(N1291&lt;='Tree rules'!$C$5,IF(P1291&lt;='Tree rules'!$C$7,"Monitor","Polymer laminate"),IF(P1291&lt;='Tree rules'!$C$8,"Seal cracks","Polymer laminate")),IF(O1291&lt;='Tree rules'!$C$6,IF(P1291&lt;='Tree rules'!$C$9,"Polymer laminate","Steel plate or jacket"),IF(L1291&lt;='Tree rules'!$C$10,"Steel plate or jacket","Polymer laminate")))</f>
        <v>Monitor</v>
      </c>
      <c r="T1291" s="5" t="str">
        <f aca="false">IF(S1291=R1291,"Yes","No")</f>
        <v>Yes</v>
      </c>
    </row>
    <row r="1292" customFormat="false" ht="15" hidden="false" customHeight="false" outlineLevel="0" collapsed="false">
      <c r="A1292" s="15" t="n">
        <v>1872</v>
      </c>
      <c r="B1292" s="16" t="n">
        <v>3.97926189496141</v>
      </c>
      <c r="C1292" s="15" t="n">
        <v>300</v>
      </c>
      <c r="D1292" s="15" t="n">
        <v>325</v>
      </c>
      <c r="E1292" s="15" t="n">
        <v>30</v>
      </c>
      <c r="F1292" s="16" t="n">
        <v>0.761598219052071</v>
      </c>
      <c r="G1292" s="17" t="s">
        <v>102</v>
      </c>
      <c r="H1292" s="18" t="n">
        <v>0.1</v>
      </c>
      <c r="I1292" s="18" t="n">
        <v>1</v>
      </c>
      <c r="J1292" s="19" t="n">
        <v>0.934441783152008</v>
      </c>
      <c r="K1292" s="19" t="n">
        <v>0.465409709293138</v>
      </c>
      <c r="L1292" s="16" t="n">
        <v>15.0729617233387</v>
      </c>
      <c r="M1292" s="19" t="n">
        <v>0.950946818573282</v>
      </c>
      <c r="N1292" s="19" t="n">
        <v>2.6559874102558</v>
      </c>
      <c r="O1292" s="19" t="n">
        <v>0.934441783152008</v>
      </c>
      <c r="P1292" s="19" t="n">
        <v>0.342166833415969</v>
      </c>
      <c r="Q1292" s="17" t="s">
        <v>30</v>
      </c>
      <c r="R1292" s="5" t="str">
        <f aca="false">IF(OR(Q1292="Steel plate",Q1292="Concrete jacket"),"Steel plate or jacket",Q1292)</f>
        <v>Seal cracks</v>
      </c>
      <c r="S1292" s="5" t="str">
        <f aca="false">IF(O1292&lt;='Tree rules'!$C$4,IF(N1292&lt;='Tree rules'!$C$5,IF(P1292&lt;='Tree rules'!$C$7,"Monitor","Polymer laminate"),IF(P1292&lt;='Tree rules'!$C$8,"Seal cracks","Polymer laminate")),IF(O1292&lt;='Tree rules'!$C$6,IF(P1292&lt;='Tree rules'!$C$9,"Polymer laminate","Steel plate or jacket"),IF(L1292&lt;='Tree rules'!$C$10,"Steel plate or jacket","Polymer laminate")))</f>
        <v>Seal cracks</v>
      </c>
      <c r="T1292" s="5" t="str">
        <f aca="false">IF(S1292=R1292,"Yes","No")</f>
        <v>Yes</v>
      </c>
    </row>
    <row r="1293" customFormat="false" ht="15" hidden="false" customHeight="false" outlineLevel="0" collapsed="false">
      <c r="A1293" s="15" t="n">
        <v>1873</v>
      </c>
      <c r="B1293" s="16" t="n">
        <v>4.03584010361658</v>
      </c>
      <c r="C1293" s="15" t="n">
        <v>300</v>
      </c>
      <c r="D1293" s="15" t="n">
        <v>325</v>
      </c>
      <c r="E1293" s="15" t="n">
        <v>20</v>
      </c>
      <c r="F1293" s="16" t="n">
        <v>0.72065207824282</v>
      </c>
      <c r="G1293" s="17" t="s">
        <v>103</v>
      </c>
      <c r="H1293" s="18" t="n">
        <v>0.2</v>
      </c>
      <c r="I1293" s="18" t="n">
        <v>2</v>
      </c>
      <c r="J1293" s="19" t="n">
        <v>0.874322956630158</v>
      </c>
      <c r="K1293" s="19" t="n">
        <v>0.468889175344436</v>
      </c>
      <c r="L1293" s="16" t="n">
        <v>14.4653767154716</v>
      </c>
      <c r="M1293" s="19" t="n">
        <v>0.756163131139519</v>
      </c>
      <c r="N1293" s="19" t="n">
        <v>1.62958839796094</v>
      </c>
      <c r="O1293" s="19" t="n">
        <v>1.33868534314129</v>
      </c>
      <c r="P1293" s="19" t="n">
        <v>0.604654745949476</v>
      </c>
      <c r="Q1293" s="17" t="s">
        <v>31</v>
      </c>
      <c r="R1293" s="5" t="str">
        <f aca="false">IF(OR(Q1293="Steel plate",Q1293="Concrete jacket"),"Steel plate or jacket",Q1293)</f>
        <v>Polymer laminate</v>
      </c>
      <c r="S1293" s="5" t="str">
        <f aca="false">IF(O1293&lt;='Tree rules'!$C$4,IF(N1293&lt;='Tree rules'!$C$5,IF(P1293&lt;='Tree rules'!$C$7,"Monitor","Polymer laminate"),IF(P1293&lt;='Tree rules'!$C$8,"Seal cracks","Polymer laminate")),IF(O1293&lt;='Tree rules'!$C$6,IF(P1293&lt;='Tree rules'!$C$9,"Polymer laminate","Steel plate or jacket"),IF(L1293&lt;='Tree rules'!$C$10,"Steel plate or jacket","Polymer laminate")))</f>
        <v>Polymer laminate</v>
      </c>
      <c r="T1293" s="5" t="str">
        <f aca="false">IF(S1293=R1293,"Yes","No")</f>
        <v>Yes</v>
      </c>
    </row>
    <row r="1294" customFormat="false" ht="15" hidden="false" customHeight="false" outlineLevel="0" collapsed="false">
      <c r="A1294" s="15" t="n">
        <v>1874</v>
      </c>
      <c r="B1294" s="16" t="n">
        <v>5.95791950908353</v>
      </c>
      <c r="C1294" s="15" t="n">
        <v>230</v>
      </c>
      <c r="D1294" s="15" t="n">
        <v>500</v>
      </c>
      <c r="E1294" s="15" t="n">
        <v>25</v>
      </c>
      <c r="F1294" s="16" t="n">
        <v>0.577653504586516</v>
      </c>
      <c r="G1294" s="17" t="s">
        <v>101</v>
      </c>
      <c r="H1294" s="18" t="n">
        <v>0.3</v>
      </c>
      <c r="I1294" s="18" t="n">
        <v>1.5</v>
      </c>
      <c r="J1294" s="19" t="n">
        <v>0.860454618845686</v>
      </c>
      <c r="K1294" s="19" t="n">
        <v>0.622070480270407</v>
      </c>
      <c r="L1294" s="16" t="n">
        <v>13.1231707248536</v>
      </c>
      <c r="M1294" s="19" t="n">
        <v>0.433072880016531</v>
      </c>
      <c r="N1294" s="19" t="n">
        <v>0.75028315652794</v>
      </c>
      <c r="O1294" s="19" t="n">
        <v>1.02305021927042</v>
      </c>
      <c r="P1294" s="19" t="n">
        <v>0.789312813188842</v>
      </c>
      <c r="Q1294" s="17" t="s">
        <v>31</v>
      </c>
      <c r="R1294" s="5" t="str">
        <f aca="false">IF(OR(Q1294="Steel plate",Q1294="Concrete jacket"),"Steel plate or jacket",Q1294)</f>
        <v>Polymer laminate</v>
      </c>
      <c r="S1294" s="5" t="str">
        <f aca="false">IF(O1294&lt;='Tree rules'!$C$4,IF(N1294&lt;='Tree rules'!$C$5,IF(P1294&lt;='Tree rules'!$C$7,"Monitor","Polymer laminate"),IF(P1294&lt;='Tree rules'!$C$8,"Seal cracks","Polymer laminate")),IF(O1294&lt;='Tree rules'!$C$6,IF(P1294&lt;='Tree rules'!$C$9,"Polymer laminate","Steel plate or jacket"),IF(L1294&lt;='Tree rules'!$C$10,"Steel plate or jacket","Polymer laminate")))</f>
        <v>Polymer laminate</v>
      </c>
      <c r="T1294" s="5" t="str">
        <f aca="false">IF(S1294=R1294,"Yes","No")</f>
        <v>Yes</v>
      </c>
    </row>
    <row r="1295" customFormat="false" ht="15" hidden="false" customHeight="false" outlineLevel="0" collapsed="false">
      <c r="A1295" s="15" t="n">
        <v>1875</v>
      </c>
      <c r="B1295" s="16" t="n">
        <v>6.70579248308714</v>
      </c>
      <c r="C1295" s="15" t="n">
        <v>230</v>
      </c>
      <c r="D1295" s="15" t="n">
        <v>550</v>
      </c>
      <c r="E1295" s="15" t="n">
        <v>20</v>
      </c>
      <c r="F1295" s="16" t="n">
        <v>0.560948603444298</v>
      </c>
      <c r="G1295" s="17" t="s">
        <v>102</v>
      </c>
      <c r="H1295" s="18" t="n">
        <v>0.1</v>
      </c>
      <c r="I1295" s="18" t="n">
        <v>1</v>
      </c>
      <c r="J1295" s="19" t="n">
        <v>0.959299325356399</v>
      </c>
      <c r="K1295" s="19" t="n">
        <v>0.592397513394242</v>
      </c>
      <c r="L1295" s="16" t="n">
        <v>13.7695944211235</v>
      </c>
      <c r="M1295" s="19" t="n">
        <v>0.489915639519668</v>
      </c>
      <c r="N1295" s="19" t="n">
        <v>2.95365048773206</v>
      </c>
      <c r="O1295" s="19" t="n">
        <v>0.959299325356399</v>
      </c>
      <c r="P1295" s="19" t="n">
        <v>0.723412059794305</v>
      </c>
      <c r="Q1295" s="17" t="s">
        <v>30</v>
      </c>
      <c r="R1295" s="5" t="str">
        <f aca="false">IF(OR(Q1295="Steel plate",Q1295="Concrete jacket"),"Steel plate or jacket",Q1295)</f>
        <v>Seal cracks</v>
      </c>
      <c r="S1295" s="5" t="str">
        <f aca="false">IF(O1295&lt;='Tree rules'!$C$4,IF(N1295&lt;='Tree rules'!$C$5,IF(P1295&lt;='Tree rules'!$C$7,"Monitor","Polymer laminate"),IF(P1295&lt;='Tree rules'!$C$8,"Seal cracks","Polymer laminate")),IF(O1295&lt;='Tree rules'!$C$6,IF(P1295&lt;='Tree rules'!$C$9,"Polymer laminate","Steel plate or jacket"),IF(L1295&lt;='Tree rules'!$C$10,"Steel plate or jacket","Polymer laminate")))</f>
        <v>Seal cracks</v>
      </c>
      <c r="T1295" s="5" t="str">
        <f aca="false">IF(S1295=R1295,"Yes","No")</f>
        <v>Yes</v>
      </c>
    </row>
    <row r="1296" customFormat="false" ht="15" hidden="false" customHeight="false" outlineLevel="0" collapsed="false">
      <c r="A1296" s="15" t="n">
        <v>1877</v>
      </c>
      <c r="B1296" s="16" t="n">
        <v>6.11739058620807</v>
      </c>
      <c r="C1296" s="15" t="n">
        <v>230</v>
      </c>
      <c r="D1296" s="15" t="n">
        <v>500</v>
      </c>
      <c r="E1296" s="15" t="n">
        <v>25</v>
      </c>
      <c r="F1296" s="16" t="n">
        <v>0.770204672782022</v>
      </c>
      <c r="G1296" s="17" t="s">
        <v>101</v>
      </c>
      <c r="H1296" s="18" t="n">
        <v>0.3</v>
      </c>
      <c r="I1296" s="18" t="n">
        <v>1.5</v>
      </c>
      <c r="J1296" s="19" t="n">
        <v>0.865115949460543</v>
      </c>
      <c r="K1296" s="19" t="n">
        <v>0.502516416241463</v>
      </c>
      <c r="L1296" s="16" t="n">
        <v>13.4744286039825</v>
      </c>
      <c r="M1296" s="19" t="n">
        <v>0.927352629099315</v>
      </c>
      <c r="N1296" s="19" t="n">
        <v>0.656910473662639</v>
      </c>
      <c r="O1296" s="19" t="n">
        <v>1.08030644091269</v>
      </c>
      <c r="P1296" s="19" t="n">
        <v>0.48488758268973</v>
      </c>
      <c r="Q1296" s="17" t="s">
        <v>31</v>
      </c>
      <c r="R1296" s="5" t="str">
        <f aca="false">IF(OR(Q1296="Steel plate",Q1296="Concrete jacket"),"Steel plate or jacket",Q1296)</f>
        <v>Polymer laminate</v>
      </c>
      <c r="S1296" s="5" t="str">
        <f aca="false">IF(O1296&lt;='Tree rules'!$C$4,IF(N1296&lt;='Tree rules'!$C$5,IF(P1296&lt;='Tree rules'!$C$7,"Monitor","Polymer laminate"),IF(P1296&lt;='Tree rules'!$C$8,"Seal cracks","Polymer laminate")),IF(O1296&lt;='Tree rules'!$C$6,IF(P1296&lt;='Tree rules'!$C$9,"Polymer laminate","Steel plate or jacket"),IF(L1296&lt;='Tree rules'!$C$10,"Steel plate or jacket","Polymer laminate")))</f>
        <v>Polymer laminate</v>
      </c>
      <c r="T1296" s="5" t="str">
        <f aca="false">IF(S1296=R1296,"Yes","No")</f>
        <v>Yes</v>
      </c>
    </row>
    <row r="1297" customFormat="false" ht="15" hidden="false" customHeight="false" outlineLevel="0" collapsed="false">
      <c r="A1297" s="15" t="n">
        <v>1880</v>
      </c>
      <c r="B1297" s="16" t="n">
        <v>6.20680007400441</v>
      </c>
      <c r="C1297" s="15" t="n">
        <v>300</v>
      </c>
      <c r="D1297" s="15" t="n">
        <v>625</v>
      </c>
      <c r="E1297" s="15" t="n">
        <v>20</v>
      </c>
      <c r="F1297" s="16" t="n">
        <v>0.694514438099298</v>
      </c>
      <c r="G1297" s="17" t="s">
        <v>101</v>
      </c>
      <c r="H1297" s="18" t="n">
        <v>0.3</v>
      </c>
      <c r="I1297" s="18" t="n">
        <v>1</v>
      </c>
      <c r="J1297" s="19" t="n">
        <v>0.879642760831305</v>
      </c>
      <c r="K1297" s="19" t="n">
        <v>0.444320874411207</v>
      </c>
      <c r="L1297" s="16" t="n">
        <v>10.7198619585568</v>
      </c>
      <c r="M1297" s="19" t="n">
        <v>0.603754493683867</v>
      </c>
      <c r="N1297" s="19" t="n">
        <v>0.523737248075872</v>
      </c>
      <c r="O1297" s="19" t="n">
        <v>0.879642760831306</v>
      </c>
      <c r="P1297" s="19" t="n">
        <v>0.506115951960538</v>
      </c>
      <c r="Q1297" s="17" t="s">
        <v>29</v>
      </c>
      <c r="R1297" s="5" t="str">
        <f aca="false">IF(OR(Q1297="Steel plate",Q1297="Concrete jacket"),"Steel plate or jacket",Q1297)</f>
        <v>Monitor</v>
      </c>
      <c r="S1297" s="5" t="str">
        <f aca="false">IF(O1297&lt;='Tree rules'!$C$4,IF(N1297&lt;='Tree rules'!$C$5,IF(P1297&lt;='Tree rules'!$C$7,"Monitor","Polymer laminate"),IF(P1297&lt;='Tree rules'!$C$8,"Seal cracks","Polymer laminate")),IF(O1297&lt;='Tree rules'!$C$6,IF(P1297&lt;='Tree rules'!$C$9,"Polymer laminate","Steel plate or jacket"),IF(L1297&lt;='Tree rules'!$C$10,"Steel plate or jacket","Polymer laminate")))</f>
        <v>Monitor</v>
      </c>
      <c r="T1297" s="5" t="str">
        <f aca="false">IF(S1297=R1297,"Yes","No")</f>
        <v>Yes</v>
      </c>
    </row>
    <row r="1298" customFormat="false" ht="15" hidden="false" customHeight="false" outlineLevel="0" collapsed="false">
      <c r="A1298" s="15" t="n">
        <v>1881</v>
      </c>
      <c r="B1298" s="16" t="n">
        <v>7.83281659325719</v>
      </c>
      <c r="C1298" s="15" t="n">
        <v>300</v>
      </c>
      <c r="D1298" s="15" t="n">
        <v>775</v>
      </c>
      <c r="E1298" s="15" t="n">
        <v>30</v>
      </c>
      <c r="F1298" s="16" t="n">
        <v>0.576174718677633</v>
      </c>
      <c r="G1298" s="17" t="s">
        <v>103</v>
      </c>
      <c r="H1298" s="18" t="n">
        <v>0.2</v>
      </c>
      <c r="I1298" s="18" t="n">
        <v>1</v>
      </c>
      <c r="J1298" s="19" t="n">
        <v>0.977748442672865</v>
      </c>
      <c r="K1298" s="19" t="n">
        <v>0.469306521486285</v>
      </c>
      <c r="L1298" s="16" t="n">
        <v>10.7741631269012</v>
      </c>
      <c r="M1298" s="19" t="n">
        <v>0.457052572483548</v>
      </c>
      <c r="N1298" s="19" t="n">
        <v>1.03956409405912</v>
      </c>
      <c r="O1298" s="19" t="n">
        <v>0.977748442672865</v>
      </c>
      <c r="P1298" s="19" t="n">
        <v>0.582446314181521</v>
      </c>
      <c r="Q1298" s="17" t="s">
        <v>30</v>
      </c>
      <c r="R1298" s="5" t="str">
        <f aca="false">IF(OR(Q1298="Steel plate",Q1298="Concrete jacket"),"Steel plate or jacket",Q1298)</f>
        <v>Seal cracks</v>
      </c>
      <c r="S1298" s="5" t="str">
        <f aca="false">IF(O1298&lt;='Tree rules'!$C$4,IF(N1298&lt;='Tree rules'!$C$5,IF(P1298&lt;='Tree rules'!$C$7,"Monitor","Polymer laminate"),IF(P1298&lt;='Tree rules'!$C$8,"Seal cracks","Polymer laminate")),IF(O1298&lt;='Tree rules'!$C$6,IF(P1298&lt;='Tree rules'!$C$9,"Polymer laminate","Steel plate or jacket"),IF(L1298&lt;='Tree rules'!$C$10,"Steel plate or jacket","Polymer laminate")))</f>
        <v>Seal cracks</v>
      </c>
      <c r="T1298" s="5" t="str">
        <f aca="false">IF(S1298=R1298,"Yes","No")</f>
        <v>Yes</v>
      </c>
    </row>
    <row r="1299" customFormat="false" ht="15" hidden="false" customHeight="false" outlineLevel="0" collapsed="false">
      <c r="A1299" s="15" t="n">
        <v>1882</v>
      </c>
      <c r="B1299" s="16" t="n">
        <v>3.53307815369198</v>
      </c>
      <c r="C1299" s="15" t="n">
        <v>230</v>
      </c>
      <c r="D1299" s="15" t="n">
        <v>300</v>
      </c>
      <c r="E1299" s="15" t="n">
        <v>30</v>
      </c>
      <c r="F1299" s="16" t="n">
        <v>0.731533308458238</v>
      </c>
      <c r="G1299" s="17" t="s">
        <v>102</v>
      </c>
      <c r="H1299" s="18" t="n">
        <v>0.1</v>
      </c>
      <c r="I1299" s="18" t="n">
        <v>2</v>
      </c>
      <c r="J1299" s="19" t="n">
        <v>0.878630323404566</v>
      </c>
      <c r="K1299" s="19" t="n">
        <v>0.58726007275681</v>
      </c>
      <c r="L1299" s="16" t="n">
        <v>14.782753781138</v>
      </c>
      <c r="M1299" s="19" t="n">
        <v>0.251261553806195</v>
      </c>
      <c r="N1299" s="19" t="n">
        <v>4.38240979596121</v>
      </c>
      <c r="O1299" s="19" t="n">
        <v>1.24127613916023</v>
      </c>
      <c r="P1299" s="19" t="n">
        <v>1.27972916848201</v>
      </c>
      <c r="Q1299" s="17" t="s">
        <v>31</v>
      </c>
      <c r="R1299" s="5" t="str">
        <f aca="false">IF(OR(Q1299="Steel plate",Q1299="Concrete jacket"),"Steel plate or jacket",Q1299)</f>
        <v>Polymer laminate</v>
      </c>
      <c r="S1299" s="5" t="str">
        <f aca="false">IF(O1299&lt;='Tree rules'!$C$4,IF(N1299&lt;='Tree rules'!$C$5,IF(P1299&lt;='Tree rules'!$C$7,"Monitor","Polymer laminate"),IF(P1299&lt;='Tree rules'!$C$8,"Seal cracks","Polymer laminate")),IF(O1299&lt;='Tree rules'!$C$6,IF(P1299&lt;='Tree rules'!$C$9,"Polymer laminate","Steel plate or jacket"),IF(L1299&lt;='Tree rules'!$C$10,"Steel plate or jacket","Polymer laminate")))</f>
        <v>Steel plate or jacket</v>
      </c>
      <c r="T1299" s="5" t="str">
        <f aca="false">IF(S1299=R1299,"Yes","No")</f>
        <v>No</v>
      </c>
    </row>
    <row r="1300" customFormat="false" ht="15" hidden="false" customHeight="false" outlineLevel="0" collapsed="false">
      <c r="A1300" s="15" t="n">
        <v>1883</v>
      </c>
      <c r="B1300" s="16" t="n">
        <v>6.79255914721507</v>
      </c>
      <c r="C1300" s="15" t="n">
        <v>300</v>
      </c>
      <c r="D1300" s="15" t="n">
        <v>550</v>
      </c>
      <c r="E1300" s="15" t="n">
        <v>25</v>
      </c>
      <c r="F1300" s="16" t="n">
        <v>0.625815269639401</v>
      </c>
      <c r="G1300" s="17" t="s">
        <v>103</v>
      </c>
      <c r="H1300" s="18" t="n">
        <v>0.2</v>
      </c>
      <c r="I1300" s="18" t="n">
        <v>1</v>
      </c>
      <c r="J1300" s="19" t="n">
        <v>0.946400778757703</v>
      </c>
      <c r="K1300" s="19" t="n">
        <v>0.418730243523556</v>
      </c>
      <c r="L1300" s="16" t="n">
        <v>13.5309943171615</v>
      </c>
      <c r="M1300" s="19" t="n">
        <v>0.604438936555525</v>
      </c>
      <c r="N1300" s="19" t="n">
        <v>1.14796397020774</v>
      </c>
      <c r="O1300" s="19" t="n">
        <v>0.946400778757703</v>
      </c>
      <c r="P1300" s="19" t="n">
        <v>0.556330539305661</v>
      </c>
      <c r="Q1300" s="17" t="s">
        <v>30</v>
      </c>
      <c r="R1300" s="5" t="str">
        <f aca="false">IF(OR(Q1300="Steel plate",Q1300="Concrete jacket"),"Steel plate or jacket",Q1300)</f>
        <v>Seal cracks</v>
      </c>
      <c r="S1300" s="5" t="str">
        <f aca="false">IF(O1300&lt;='Tree rules'!$C$4,IF(N1300&lt;='Tree rules'!$C$5,IF(P1300&lt;='Tree rules'!$C$7,"Monitor","Polymer laminate"),IF(P1300&lt;='Tree rules'!$C$8,"Seal cracks","Polymer laminate")),IF(O1300&lt;='Tree rules'!$C$6,IF(P1300&lt;='Tree rules'!$C$9,"Polymer laminate","Steel plate or jacket"),IF(L1300&lt;='Tree rules'!$C$10,"Steel plate or jacket","Polymer laminate")))</f>
        <v>Seal cracks</v>
      </c>
      <c r="T1300" s="5" t="str">
        <f aca="false">IF(S1300=R1300,"Yes","No")</f>
        <v>Yes</v>
      </c>
    </row>
    <row r="1301" customFormat="false" ht="15" hidden="false" customHeight="false" outlineLevel="0" collapsed="false">
      <c r="A1301" s="15" t="n">
        <v>1884</v>
      </c>
      <c r="B1301" s="16" t="n">
        <v>3.16532512381945</v>
      </c>
      <c r="C1301" s="15" t="n">
        <v>300</v>
      </c>
      <c r="D1301" s="15" t="n">
        <v>300</v>
      </c>
      <c r="E1301" s="15" t="n">
        <v>30</v>
      </c>
      <c r="F1301" s="16" t="n">
        <v>0.831109167616348</v>
      </c>
      <c r="G1301" s="17" t="s">
        <v>103</v>
      </c>
      <c r="H1301" s="18" t="n">
        <v>0.2</v>
      </c>
      <c r="I1301" s="18" t="n">
        <v>1</v>
      </c>
      <c r="J1301" s="19" t="n">
        <v>0.875826568912306</v>
      </c>
      <c r="K1301" s="19" t="n">
        <v>0.632906495818447</v>
      </c>
      <c r="L1301" s="16" t="n">
        <v>12.5608139834105</v>
      </c>
      <c r="M1301" s="19" t="n">
        <v>0.631148542972261</v>
      </c>
      <c r="N1301" s="19" t="n">
        <v>1.41428257839693</v>
      </c>
      <c r="O1301" s="19" t="n">
        <v>0.875826568912306</v>
      </c>
      <c r="P1301" s="19" t="n">
        <v>0.513323939296812</v>
      </c>
      <c r="Q1301" s="17" t="s">
        <v>30</v>
      </c>
      <c r="R1301" s="5" t="str">
        <f aca="false">IF(OR(Q1301="Steel plate",Q1301="Concrete jacket"),"Steel plate or jacket",Q1301)</f>
        <v>Seal cracks</v>
      </c>
      <c r="S1301" s="5" t="str">
        <f aca="false">IF(O1301&lt;='Tree rules'!$C$4,IF(N1301&lt;='Tree rules'!$C$5,IF(P1301&lt;='Tree rules'!$C$7,"Monitor","Polymer laminate"),IF(P1301&lt;='Tree rules'!$C$8,"Seal cracks","Polymer laminate")),IF(O1301&lt;='Tree rules'!$C$6,IF(P1301&lt;='Tree rules'!$C$9,"Polymer laminate","Steel plate or jacket"),IF(L1301&lt;='Tree rules'!$C$10,"Steel plate or jacket","Polymer laminate")))</f>
        <v>Seal cracks</v>
      </c>
      <c r="T1301" s="5" t="str">
        <f aca="false">IF(S1301=R1301,"Yes","No")</f>
        <v>Yes</v>
      </c>
    </row>
    <row r="1302" customFormat="false" ht="15" hidden="false" customHeight="false" outlineLevel="0" collapsed="false">
      <c r="A1302" s="15" t="n">
        <v>1885</v>
      </c>
      <c r="B1302" s="16" t="n">
        <v>7.56578128946133</v>
      </c>
      <c r="C1302" s="15" t="n">
        <v>300</v>
      </c>
      <c r="D1302" s="15" t="n">
        <v>700</v>
      </c>
      <c r="E1302" s="15" t="n">
        <v>30</v>
      </c>
      <c r="F1302" s="16" t="n">
        <v>0.642452485396686</v>
      </c>
      <c r="G1302" s="17" t="s">
        <v>101</v>
      </c>
      <c r="H1302" s="18" t="n">
        <v>0.3</v>
      </c>
      <c r="I1302" s="18" t="n">
        <v>1</v>
      </c>
      <c r="J1302" s="19" t="n">
        <v>0.910563614214654</v>
      </c>
      <c r="K1302" s="19" t="n">
        <v>0.44907566717775</v>
      </c>
      <c r="L1302" s="16" t="n">
        <v>11.6039590329161</v>
      </c>
      <c r="M1302" s="19" t="n">
        <v>0.939770981252676</v>
      </c>
      <c r="N1302" s="19" t="n">
        <v>0.573140583660827</v>
      </c>
      <c r="O1302" s="19" t="n">
        <v>0.910563614214654</v>
      </c>
      <c r="P1302" s="19" t="n">
        <v>0.327451895930249</v>
      </c>
      <c r="Q1302" s="17" t="s">
        <v>29</v>
      </c>
      <c r="R1302" s="5" t="str">
        <f aca="false">IF(OR(Q1302="Steel plate",Q1302="Concrete jacket"),"Steel plate or jacket",Q1302)</f>
        <v>Monitor</v>
      </c>
      <c r="S1302" s="5" t="str">
        <f aca="false">IF(O1302&lt;='Tree rules'!$C$4,IF(N1302&lt;='Tree rules'!$C$5,IF(P1302&lt;='Tree rules'!$C$7,"Monitor","Polymer laminate"),IF(P1302&lt;='Tree rules'!$C$8,"Seal cracks","Polymer laminate")),IF(O1302&lt;='Tree rules'!$C$6,IF(P1302&lt;='Tree rules'!$C$9,"Polymer laminate","Steel plate or jacket"),IF(L1302&lt;='Tree rules'!$C$10,"Steel plate or jacket","Polymer laminate")))</f>
        <v>Monitor</v>
      </c>
      <c r="T1302" s="5" t="str">
        <f aca="false">IF(S1302=R1302,"Yes","No")</f>
        <v>Yes</v>
      </c>
    </row>
    <row r="1303" customFormat="false" ht="15" hidden="false" customHeight="false" outlineLevel="0" collapsed="false">
      <c r="A1303" s="15" t="n">
        <v>1886</v>
      </c>
      <c r="B1303" s="16" t="n">
        <v>4.64775882334211</v>
      </c>
      <c r="C1303" s="15" t="n">
        <v>230</v>
      </c>
      <c r="D1303" s="15" t="n">
        <v>425</v>
      </c>
      <c r="E1303" s="15" t="n">
        <v>20</v>
      </c>
      <c r="F1303" s="16" t="n">
        <v>0.724620609754306</v>
      </c>
      <c r="G1303" s="17" t="s">
        <v>101</v>
      </c>
      <c r="H1303" s="18" t="n">
        <v>0.3</v>
      </c>
      <c r="I1303" s="18" t="n">
        <v>1</v>
      </c>
      <c r="J1303" s="19" t="n">
        <v>0.861102702977245</v>
      </c>
      <c r="K1303" s="19" t="n">
        <v>0.405870502173217</v>
      </c>
      <c r="L1303" s="16" t="n">
        <v>12.3282727409605</v>
      </c>
      <c r="M1303" s="19" t="n">
        <v>0.828846840613417</v>
      </c>
      <c r="N1303" s="19" t="n">
        <v>0.738120217208179</v>
      </c>
      <c r="O1303" s="19" t="n">
        <v>0.861102702977245</v>
      </c>
      <c r="P1303" s="19" t="n">
        <v>0.38515103298697</v>
      </c>
      <c r="Q1303" s="17" t="s">
        <v>29</v>
      </c>
      <c r="R1303" s="5" t="str">
        <f aca="false">IF(OR(Q1303="Steel plate",Q1303="Concrete jacket"),"Steel plate or jacket",Q1303)</f>
        <v>Monitor</v>
      </c>
      <c r="S1303" s="5" t="str">
        <f aca="false">IF(O1303&lt;='Tree rules'!$C$4,IF(N1303&lt;='Tree rules'!$C$5,IF(P1303&lt;='Tree rules'!$C$7,"Monitor","Polymer laminate"),IF(P1303&lt;='Tree rules'!$C$8,"Seal cracks","Polymer laminate")),IF(O1303&lt;='Tree rules'!$C$6,IF(P1303&lt;='Tree rules'!$C$9,"Polymer laminate","Steel plate or jacket"),IF(L1303&lt;='Tree rules'!$C$10,"Steel plate or jacket","Polymer laminate")))</f>
        <v>Monitor</v>
      </c>
      <c r="T1303" s="5" t="str">
        <f aca="false">IF(S1303=R1303,"Yes","No")</f>
        <v>Yes</v>
      </c>
    </row>
    <row r="1304" customFormat="false" ht="15" hidden="false" customHeight="false" outlineLevel="0" collapsed="false">
      <c r="A1304" s="15" t="n">
        <v>1887</v>
      </c>
      <c r="B1304" s="16" t="n">
        <v>6.06396367882013</v>
      </c>
      <c r="C1304" s="15" t="n">
        <v>300</v>
      </c>
      <c r="D1304" s="15" t="n">
        <v>525</v>
      </c>
      <c r="E1304" s="15" t="n">
        <v>30</v>
      </c>
      <c r="F1304" s="16" t="n">
        <v>0.658614812073332</v>
      </c>
      <c r="G1304" s="17" t="s">
        <v>101</v>
      </c>
      <c r="H1304" s="18" t="n">
        <v>0.3</v>
      </c>
      <c r="I1304" s="18" t="n">
        <v>1</v>
      </c>
      <c r="J1304" s="19" t="n">
        <v>0.987423711416586</v>
      </c>
      <c r="K1304" s="19" t="n">
        <v>0.42366478576247</v>
      </c>
      <c r="L1304" s="16" t="n">
        <v>12.7127121149269</v>
      </c>
      <c r="M1304" s="19" t="n">
        <v>0.933081777461095</v>
      </c>
      <c r="N1304" s="19" t="n">
        <v>0.751256285022183</v>
      </c>
      <c r="O1304" s="19" t="n">
        <v>0.987423711416586</v>
      </c>
      <c r="P1304" s="19" t="n">
        <v>0.360949355362685</v>
      </c>
      <c r="Q1304" s="17" t="s">
        <v>29</v>
      </c>
      <c r="R1304" s="5" t="str">
        <f aca="false">IF(OR(Q1304="Steel plate",Q1304="Concrete jacket"),"Steel plate or jacket",Q1304)</f>
        <v>Monitor</v>
      </c>
      <c r="S1304" s="5" t="str">
        <f aca="false">IF(O1304&lt;='Tree rules'!$C$4,IF(N1304&lt;='Tree rules'!$C$5,IF(P1304&lt;='Tree rules'!$C$7,"Monitor","Polymer laminate"),IF(P1304&lt;='Tree rules'!$C$8,"Seal cracks","Polymer laminate")),IF(O1304&lt;='Tree rules'!$C$6,IF(P1304&lt;='Tree rules'!$C$9,"Polymer laminate","Steel plate or jacket"),IF(L1304&lt;='Tree rules'!$C$10,"Steel plate or jacket","Polymer laminate")))</f>
        <v>Monitor</v>
      </c>
      <c r="T1304" s="5" t="str">
        <f aca="false">IF(S1304=R1304,"Yes","No")</f>
        <v>Yes</v>
      </c>
    </row>
    <row r="1305" customFormat="false" ht="15" hidden="false" customHeight="false" outlineLevel="0" collapsed="false">
      <c r="A1305" s="15" t="n">
        <v>1889</v>
      </c>
      <c r="B1305" s="16" t="n">
        <v>6.8727354567797</v>
      </c>
      <c r="C1305" s="15" t="n">
        <v>300</v>
      </c>
      <c r="D1305" s="15" t="n">
        <v>675</v>
      </c>
      <c r="E1305" s="15" t="n">
        <v>25</v>
      </c>
      <c r="F1305" s="16" t="n">
        <v>0.835085766504464</v>
      </c>
      <c r="G1305" s="17" t="s">
        <v>103</v>
      </c>
      <c r="H1305" s="18" t="n">
        <v>0.2</v>
      </c>
      <c r="I1305" s="18" t="n">
        <v>1</v>
      </c>
      <c r="J1305" s="19" t="n">
        <v>0.950459302031677</v>
      </c>
      <c r="K1305" s="19" t="n">
        <v>0.473535969349271</v>
      </c>
      <c r="L1305" s="16" t="n">
        <v>10.9613005690266</v>
      </c>
      <c r="M1305" s="19" t="n">
        <v>0.91124480870774</v>
      </c>
      <c r="N1305" s="19" t="n">
        <v>0.842839449009641</v>
      </c>
      <c r="O1305" s="19" t="n">
        <v>0.950459302031677</v>
      </c>
      <c r="P1305" s="19" t="n">
        <v>0.427408800199869</v>
      </c>
      <c r="Q1305" s="17" t="s">
        <v>29</v>
      </c>
      <c r="R1305" s="5" t="str">
        <f aca="false">IF(OR(Q1305="Steel plate",Q1305="Concrete jacket"),"Steel plate or jacket",Q1305)</f>
        <v>Monitor</v>
      </c>
      <c r="S1305" s="5" t="str">
        <f aca="false">IF(O1305&lt;='Tree rules'!$C$4,IF(N1305&lt;='Tree rules'!$C$5,IF(P1305&lt;='Tree rules'!$C$7,"Monitor","Polymer laminate"),IF(P1305&lt;='Tree rules'!$C$8,"Seal cracks","Polymer laminate")),IF(O1305&lt;='Tree rules'!$C$6,IF(P1305&lt;='Tree rules'!$C$9,"Polymer laminate","Steel plate or jacket"),IF(L1305&lt;='Tree rules'!$C$10,"Steel plate or jacket","Polymer laminate")))</f>
        <v>Monitor</v>
      </c>
      <c r="T1305" s="5" t="str">
        <f aca="false">IF(S1305=R1305,"Yes","No")</f>
        <v>Yes</v>
      </c>
    </row>
    <row r="1306" customFormat="false" ht="15" hidden="false" customHeight="false" outlineLevel="0" collapsed="false">
      <c r="A1306" s="15" t="n">
        <v>1890</v>
      </c>
      <c r="B1306" s="16" t="n">
        <v>3.87902177767266</v>
      </c>
      <c r="C1306" s="15" t="n">
        <v>300</v>
      </c>
      <c r="D1306" s="15" t="n">
        <v>350</v>
      </c>
      <c r="E1306" s="15" t="n">
        <v>30</v>
      </c>
      <c r="F1306" s="16" t="n">
        <v>0.661387927071535</v>
      </c>
      <c r="G1306" s="17" t="s">
        <v>103</v>
      </c>
      <c r="H1306" s="18" t="n">
        <v>0.2</v>
      </c>
      <c r="I1306" s="18" t="n">
        <v>1</v>
      </c>
      <c r="J1306" s="19" t="n">
        <v>0.968637842519736</v>
      </c>
      <c r="K1306" s="19" t="n">
        <v>0.471871396752983</v>
      </c>
      <c r="L1306" s="16" t="n">
        <v>12.7599400581337</v>
      </c>
      <c r="M1306" s="19" t="n">
        <v>0.865620986428044</v>
      </c>
      <c r="N1306" s="19" t="n">
        <v>1.1296315723643</v>
      </c>
      <c r="O1306" s="19" t="n">
        <v>0.968637842519736</v>
      </c>
      <c r="P1306" s="19" t="n">
        <v>0.345869336454389</v>
      </c>
      <c r="Q1306" s="17" t="s">
        <v>30</v>
      </c>
      <c r="R1306" s="5" t="str">
        <f aca="false">IF(OR(Q1306="Steel plate",Q1306="Concrete jacket"),"Steel plate or jacket",Q1306)</f>
        <v>Seal cracks</v>
      </c>
      <c r="S1306" s="5" t="str">
        <f aca="false">IF(O1306&lt;='Tree rules'!$C$4,IF(N1306&lt;='Tree rules'!$C$5,IF(P1306&lt;='Tree rules'!$C$7,"Monitor","Polymer laminate"),IF(P1306&lt;='Tree rules'!$C$8,"Seal cracks","Polymer laminate")),IF(O1306&lt;='Tree rules'!$C$6,IF(P1306&lt;='Tree rules'!$C$9,"Polymer laminate","Steel plate or jacket"),IF(L1306&lt;='Tree rules'!$C$10,"Steel plate or jacket","Polymer laminate")))</f>
        <v>Seal cracks</v>
      </c>
      <c r="T1306" s="5" t="str">
        <f aca="false">IF(S1306=R1306,"Yes","No")</f>
        <v>Yes</v>
      </c>
    </row>
    <row r="1307" customFormat="false" ht="15" hidden="false" customHeight="false" outlineLevel="0" collapsed="false">
      <c r="A1307" s="15" t="n">
        <v>1892</v>
      </c>
      <c r="B1307" s="16" t="n">
        <v>7.05618487803878</v>
      </c>
      <c r="C1307" s="15" t="n">
        <v>230</v>
      </c>
      <c r="D1307" s="15" t="n">
        <v>625</v>
      </c>
      <c r="E1307" s="15" t="n">
        <v>30</v>
      </c>
      <c r="F1307" s="16" t="n">
        <v>0.603925598347216</v>
      </c>
      <c r="G1307" s="17" t="s">
        <v>103</v>
      </c>
      <c r="H1307" s="18" t="n">
        <v>0.2</v>
      </c>
      <c r="I1307" s="18" t="n">
        <v>1</v>
      </c>
      <c r="J1307" s="19" t="n">
        <v>0.974240100786699</v>
      </c>
      <c r="K1307" s="19" t="n">
        <v>0.555285097435951</v>
      </c>
      <c r="L1307" s="16" t="n">
        <v>12.1868478031758</v>
      </c>
      <c r="M1307" s="19" t="n">
        <v>0.718933942527454</v>
      </c>
      <c r="N1307" s="19" t="n">
        <v>0.89466272139841</v>
      </c>
      <c r="O1307" s="19" t="n">
        <v>0.974240100786699</v>
      </c>
      <c r="P1307" s="19" t="n">
        <v>0.465715523723731</v>
      </c>
      <c r="Q1307" s="17" t="s">
        <v>29</v>
      </c>
      <c r="R1307" s="5" t="str">
        <f aca="false">IF(OR(Q1307="Steel plate",Q1307="Concrete jacket"),"Steel plate or jacket",Q1307)</f>
        <v>Monitor</v>
      </c>
      <c r="S1307" s="5" t="str">
        <f aca="false">IF(O1307&lt;='Tree rules'!$C$4,IF(N1307&lt;='Tree rules'!$C$5,IF(P1307&lt;='Tree rules'!$C$7,"Monitor","Polymer laminate"),IF(P1307&lt;='Tree rules'!$C$8,"Seal cracks","Polymer laminate")),IF(O1307&lt;='Tree rules'!$C$6,IF(P1307&lt;='Tree rules'!$C$9,"Polymer laminate","Steel plate or jacket"),IF(L1307&lt;='Tree rules'!$C$10,"Steel plate or jacket","Polymer laminate")))</f>
        <v>Monitor</v>
      </c>
      <c r="T1307" s="5" t="str">
        <f aca="false">IF(S1307=R1307,"Yes","No")</f>
        <v>Yes</v>
      </c>
    </row>
    <row r="1308" customFormat="false" ht="15" hidden="false" customHeight="false" outlineLevel="0" collapsed="false">
      <c r="A1308" s="15" t="n">
        <v>1893</v>
      </c>
      <c r="B1308" s="16" t="n">
        <v>3.75024391254939</v>
      </c>
      <c r="C1308" s="15" t="n">
        <v>230</v>
      </c>
      <c r="D1308" s="15" t="n">
        <v>300</v>
      </c>
      <c r="E1308" s="15" t="n">
        <v>20</v>
      </c>
      <c r="F1308" s="16" t="n">
        <v>0.576243217710084</v>
      </c>
      <c r="G1308" s="17" t="s">
        <v>101</v>
      </c>
      <c r="H1308" s="18" t="n">
        <v>0.3</v>
      </c>
      <c r="I1308" s="18" t="n">
        <v>2</v>
      </c>
      <c r="J1308" s="19" t="n">
        <v>0.887550392956984</v>
      </c>
      <c r="K1308" s="19" t="n">
        <v>0.425505990639506</v>
      </c>
      <c r="L1308" s="16" t="n">
        <v>14.6493902833961</v>
      </c>
      <c r="M1308" s="19" t="n">
        <v>0.526437919609104</v>
      </c>
      <c r="N1308" s="19" t="n">
        <v>1.04422089688398</v>
      </c>
      <c r="O1308" s="19" t="n">
        <v>1.39744277671633</v>
      </c>
      <c r="P1308" s="19" t="n">
        <v>0.687612605083058</v>
      </c>
      <c r="Q1308" s="17" t="s">
        <v>31</v>
      </c>
      <c r="R1308" s="5" t="str">
        <f aca="false">IF(OR(Q1308="Steel plate",Q1308="Concrete jacket"),"Steel plate or jacket",Q1308)</f>
        <v>Polymer laminate</v>
      </c>
      <c r="S1308" s="5" t="str">
        <f aca="false">IF(O1308&lt;='Tree rules'!$C$4,IF(N1308&lt;='Tree rules'!$C$5,IF(P1308&lt;='Tree rules'!$C$7,"Monitor","Polymer laminate"),IF(P1308&lt;='Tree rules'!$C$8,"Seal cracks","Polymer laminate")),IF(O1308&lt;='Tree rules'!$C$6,IF(P1308&lt;='Tree rules'!$C$9,"Polymer laminate","Steel plate or jacket"),IF(L1308&lt;='Tree rules'!$C$10,"Steel plate or jacket","Polymer laminate")))</f>
        <v>Polymer laminate</v>
      </c>
      <c r="T1308" s="5" t="str">
        <f aca="false">IF(S1308=R1308,"Yes","No")</f>
        <v>Yes</v>
      </c>
    </row>
    <row r="1309" customFormat="false" ht="15" hidden="false" customHeight="false" outlineLevel="0" collapsed="false">
      <c r="A1309" s="15" t="n">
        <v>1895</v>
      </c>
      <c r="B1309" s="16" t="n">
        <v>3.20553332080423</v>
      </c>
      <c r="C1309" s="15" t="n">
        <v>300</v>
      </c>
      <c r="D1309" s="15" t="n">
        <v>300</v>
      </c>
      <c r="E1309" s="15" t="n">
        <v>20</v>
      </c>
      <c r="F1309" s="16" t="n">
        <v>0.736310778185108</v>
      </c>
      <c r="G1309" s="17" t="s">
        <v>103</v>
      </c>
      <c r="H1309" s="18" t="n">
        <v>0.2</v>
      </c>
      <c r="I1309" s="18" t="n">
        <v>1</v>
      </c>
      <c r="J1309" s="19" t="n">
        <v>0.897191770958061</v>
      </c>
      <c r="K1309" s="19" t="n">
        <v>0.648959057777513</v>
      </c>
      <c r="L1309" s="16" t="n">
        <v>12.5216145343915</v>
      </c>
      <c r="M1309" s="19" t="n">
        <v>0.607769251219673</v>
      </c>
      <c r="N1309" s="19" t="n">
        <v>0.904989221518323</v>
      </c>
      <c r="O1309" s="19" t="n">
        <v>0.897191770958061</v>
      </c>
      <c r="P1309" s="19" t="n">
        <v>0.588558644162721</v>
      </c>
      <c r="Q1309" s="17" t="s">
        <v>29</v>
      </c>
      <c r="R1309" s="5" t="str">
        <f aca="false">IF(OR(Q1309="Steel plate",Q1309="Concrete jacket"),"Steel plate or jacket",Q1309)</f>
        <v>Monitor</v>
      </c>
      <c r="S1309" s="5" t="str">
        <f aca="false">IF(O1309&lt;='Tree rules'!$C$4,IF(N1309&lt;='Tree rules'!$C$5,IF(P1309&lt;='Tree rules'!$C$7,"Monitor","Polymer laminate"),IF(P1309&lt;='Tree rules'!$C$8,"Seal cracks","Polymer laminate")),IF(O1309&lt;='Tree rules'!$C$6,IF(P1309&lt;='Tree rules'!$C$9,"Polymer laminate","Steel plate or jacket"),IF(L1309&lt;='Tree rules'!$C$10,"Steel plate or jacket","Polymer laminate")))</f>
        <v>Monitor</v>
      </c>
      <c r="T1309" s="5" t="str">
        <f aca="false">IF(S1309=R1309,"Yes","No")</f>
        <v>Yes</v>
      </c>
    </row>
    <row r="1310" customFormat="false" ht="15" hidden="false" customHeight="false" outlineLevel="0" collapsed="false">
      <c r="A1310" s="15" t="n">
        <v>1896</v>
      </c>
      <c r="B1310" s="16" t="n">
        <v>3.0978550762351</v>
      </c>
      <c r="C1310" s="15" t="n">
        <v>230</v>
      </c>
      <c r="D1310" s="15" t="n">
        <v>300</v>
      </c>
      <c r="E1310" s="15" t="n">
        <v>30</v>
      </c>
      <c r="F1310" s="16" t="n">
        <v>1.0324987837885</v>
      </c>
      <c r="G1310" s="17" t="s">
        <v>101</v>
      </c>
      <c r="H1310" s="18" t="n">
        <v>0.3</v>
      </c>
      <c r="I1310" s="18" t="n">
        <v>1</v>
      </c>
      <c r="J1310" s="19" t="n">
        <v>0.908508367364125</v>
      </c>
      <c r="K1310" s="19" t="n">
        <v>0.47852872334439</v>
      </c>
      <c r="L1310" s="16" t="n">
        <v>12.1962798276973</v>
      </c>
      <c r="M1310" s="19" t="n">
        <v>0.468463300452454</v>
      </c>
      <c r="N1310" s="19" t="n">
        <v>0.695721772855493</v>
      </c>
      <c r="O1310" s="19" t="n">
        <v>0.908508367364125</v>
      </c>
      <c r="P1310" s="19" t="n">
        <v>0.72695699132378</v>
      </c>
      <c r="Q1310" s="17" t="s">
        <v>29</v>
      </c>
      <c r="R1310" s="5" t="str">
        <f aca="false">IF(OR(Q1310="Steel plate",Q1310="Concrete jacket"),"Steel plate or jacket",Q1310)</f>
        <v>Monitor</v>
      </c>
      <c r="S1310" s="5" t="str">
        <f aca="false">IF(O1310&lt;='Tree rules'!$C$4,IF(N1310&lt;='Tree rules'!$C$5,IF(P1310&lt;='Tree rules'!$C$7,"Monitor","Polymer laminate"),IF(P1310&lt;='Tree rules'!$C$8,"Seal cracks","Polymer laminate")),IF(O1310&lt;='Tree rules'!$C$6,IF(P1310&lt;='Tree rules'!$C$9,"Polymer laminate","Steel plate or jacket"),IF(L1310&lt;='Tree rules'!$C$10,"Steel plate or jacket","Polymer laminate")))</f>
        <v>Monitor</v>
      </c>
      <c r="T1310" s="5" t="str">
        <f aca="false">IF(S1310=R1310,"Yes","No")</f>
        <v>Yes</v>
      </c>
    </row>
    <row r="1311" customFormat="false" ht="15" hidden="false" customHeight="false" outlineLevel="0" collapsed="false">
      <c r="A1311" s="15" t="n">
        <v>1897</v>
      </c>
      <c r="B1311" s="16" t="n">
        <v>6.84719948709886</v>
      </c>
      <c r="C1311" s="15" t="n">
        <v>300</v>
      </c>
      <c r="D1311" s="15" t="n">
        <v>625</v>
      </c>
      <c r="E1311" s="15" t="n">
        <v>25</v>
      </c>
      <c r="F1311" s="16" t="n">
        <v>0.544470130604817</v>
      </c>
      <c r="G1311" s="17" t="s">
        <v>101</v>
      </c>
      <c r="H1311" s="18" t="n">
        <v>0.3</v>
      </c>
      <c r="I1311" s="18" t="n">
        <v>2</v>
      </c>
      <c r="J1311" s="19" t="n">
        <v>0.968450373480963</v>
      </c>
      <c r="K1311" s="19" t="n">
        <v>0.424458277565271</v>
      </c>
      <c r="L1311" s="16" t="n">
        <v>11.866896858057</v>
      </c>
      <c r="M1311" s="19" t="n">
        <v>0.80485413996548</v>
      </c>
      <c r="N1311" s="19" t="n">
        <v>1.22429161646066</v>
      </c>
      <c r="O1311" s="19" t="n">
        <v>1.52583396952675</v>
      </c>
      <c r="P1311" s="19" t="n">
        <v>0.46487747677302</v>
      </c>
      <c r="Q1311" s="17" t="s">
        <v>104</v>
      </c>
      <c r="R1311" s="5" t="str">
        <f aca="false">IF(OR(Q1311="Steel plate",Q1311="Concrete jacket"),"Steel plate or jacket",Q1311)</f>
        <v>Steel plate or jacket</v>
      </c>
      <c r="S1311" s="5" t="str">
        <f aca="false">IF(O1311&lt;='Tree rules'!$C$4,IF(N1311&lt;='Tree rules'!$C$5,IF(P1311&lt;='Tree rules'!$C$7,"Monitor","Polymer laminate"),IF(P1311&lt;='Tree rules'!$C$8,"Seal cracks","Polymer laminate")),IF(O1311&lt;='Tree rules'!$C$6,IF(P1311&lt;='Tree rules'!$C$9,"Polymer laminate","Steel plate or jacket"),IF(L1311&lt;='Tree rules'!$C$10,"Steel plate or jacket","Polymer laminate")))</f>
        <v>Steel plate or jacket</v>
      </c>
      <c r="T1311" s="5" t="str">
        <f aca="false">IF(S1311=R1311,"Yes","No")</f>
        <v>Yes</v>
      </c>
    </row>
    <row r="1312" customFormat="false" ht="15" hidden="false" customHeight="false" outlineLevel="0" collapsed="false">
      <c r="A1312" s="15" t="n">
        <v>1898</v>
      </c>
      <c r="B1312" s="16" t="n">
        <v>4.44714968260073</v>
      </c>
      <c r="C1312" s="15" t="n">
        <v>300</v>
      </c>
      <c r="D1312" s="15" t="n">
        <v>375</v>
      </c>
      <c r="E1312" s="15" t="n">
        <v>20</v>
      </c>
      <c r="F1312" s="16" t="n">
        <v>0.59650493422591</v>
      </c>
      <c r="G1312" s="17" t="s">
        <v>102</v>
      </c>
      <c r="H1312" s="18" t="n">
        <v>0.1</v>
      </c>
      <c r="I1312" s="18" t="n">
        <v>1</v>
      </c>
      <c r="J1312" s="19" t="n">
        <v>0.961202156218927</v>
      </c>
      <c r="K1312" s="19" t="n">
        <v>0.554061535293826</v>
      </c>
      <c r="L1312" s="16" t="n">
        <v>14.0732584892428</v>
      </c>
      <c r="M1312" s="19" t="n">
        <v>0.936365044257112</v>
      </c>
      <c r="N1312" s="19" t="n">
        <v>2.28178557451661</v>
      </c>
      <c r="O1312" s="19" t="n">
        <v>0.961202156218927</v>
      </c>
      <c r="P1312" s="19" t="n">
        <v>0.363392441246963</v>
      </c>
      <c r="Q1312" s="17" t="s">
        <v>30</v>
      </c>
      <c r="R1312" s="5" t="str">
        <f aca="false">IF(OR(Q1312="Steel plate",Q1312="Concrete jacket"),"Steel plate or jacket",Q1312)</f>
        <v>Seal cracks</v>
      </c>
      <c r="S1312" s="5" t="str">
        <f aca="false">IF(O1312&lt;='Tree rules'!$C$4,IF(N1312&lt;='Tree rules'!$C$5,IF(P1312&lt;='Tree rules'!$C$7,"Monitor","Polymer laminate"),IF(P1312&lt;='Tree rules'!$C$8,"Seal cracks","Polymer laminate")),IF(O1312&lt;='Tree rules'!$C$6,IF(P1312&lt;='Tree rules'!$C$9,"Polymer laminate","Steel plate or jacket"),IF(L1312&lt;='Tree rules'!$C$10,"Steel plate or jacket","Polymer laminate")))</f>
        <v>Seal cracks</v>
      </c>
      <c r="T1312" s="5" t="str">
        <f aca="false">IF(S1312=R1312,"Yes","No")</f>
        <v>Yes</v>
      </c>
    </row>
    <row r="1313" customFormat="false" ht="15" hidden="false" customHeight="false" outlineLevel="0" collapsed="false">
      <c r="A1313" s="15" t="n">
        <v>1899</v>
      </c>
      <c r="B1313" s="16" t="n">
        <v>5.26140049748587</v>
      </c>
      <c r="C1313" s="15" t="n">
        <v>300</v>
      </c>
      <c r="D1313" s="15" t="n">
        <v>475</v>
      </c>
      <c r="E1313" s="15" t="n">
        <v>30</v>
      </c>
      <c r="F1313" s="16" t="n">
        <v>0.762522488735387</v>
      </c>
      <c r="G1313" s="17" t="s">
        <v>102</v>
      </c>
      <c r="H1313" s="18" t="n">
        <v>0.1</v>
      </c>
      <c r="I1313" s="18" t="n">
        <v>1</v>
      </c>
      <c r="J1313" s="19" t="n">
        <v>0.880198287732059</v>
      </c>
      <c r="K1313" s="19" t="n">
        <v>0.585786176001471</v>
      </c>
      <c r="L1313" s="16" t="n">
        <v>12.7703895570045</v>
      </c>
      <c r="M1313" s="19" t="n">
        <v>0.305902156969061</v>
      </c>
      <c r="N1313" s="19" t="n">
        <v>2.77722625207937</v>
      </c>
      <c r="O1313" s="19" t="n">
        <v>0.880198287732059</v>
      </c>
      <c r="P1313" s="19" t="n">
        <v>1.01708904569837</v>
      </c>
      <c r="Q1313" s="17" t="s">
        <v>31</v>
      </c>
      <c r="R1313" s="5" t="str">
        <f aca="false">IF(OR(Q1313="Steel plate",Q1313="Concrete jacket"),"Steel plate or jacket",Q1313)</f>
        <v>Polymer laminate</v>
      </c>
      <c r="S1313" s="5" t="str">
        <f aca="false">IF(O1313&lt;='Tree rules'!$C$4,IF(N1313&lt;='Tree rules'!$C$5,IF(P1313&lt;='Tree rules'!$C$7,"Monitor","Polymer laminate"),IF(P1313&lt;='Tree rules'!$C$8,"Seal cracks","Polymer laminate")),IF(O1313&lt;='Tree rules'!$C$6,IF(P1313&lt;='Tree rules'!$C$9,"Polymer laminate","Steel plate or jacket"),IF(L1313&lt;='Tree rules'!$C$10,"Steel plate or jacket","Polymer laminate")))</f>
        <v>Polymer laminate</v>
      </c>
      <c r="T1313" s="5" t="str">
        <f aca="false">IF(S1313=R1313,"Yes","No")</f>
        <v>Yes</v>
      </c>
    </row>
    <row r="1314" customFormat="false" ht="15" hidden="false" customHeight="false" outlineLevel="0" collapsed="false">
      <c r="A1314" s="15" t="n">
        <v>1900</v>
      </c>
      <c r="B1314" s="16" t="n">
        <v>6.58406767763673</v>
      </c>
      <c r="C1314" s="15" t="n">
        <v>300</v>
      </c>
      <c r="D1314" s="15" t="n">
        <v>650</v>
      </c>
      <c r="E1314" s="15" t="n">
        <v>20</v>
      </c>
      <c r="F1314" s="16" t="n">
        <v>0.695812326376477</v>
      </c>
      <c r="G1314" s="17" t="s">
        <v>101</v>
      </c>
      <c r="H1314" s="18" t="n">
        <v>0.3</v>
      </c>
      <c r="I1314" s="18" t="n">
        <v>2</v>
      </c>
      <c r="J1314" s="19" t="n">
        <v>0.931586657860138</v>
      </c>
      <c r="K1314" s="19" t="n">
        <v>0.537993509239658</v>
      </c>
      <c r="L1314" s="16" t="n">
        <v>10.9369894977354</v>
      </c>
      <c r="M1314" s="19" t="n">
        <v>0.686116575912019</v>
      </c>
      <c r="N1314" s="19" t="n">
        <v>0.918676081740548</v>
      </c>
      <c r="O1314" s="19" t="n">
        <v>1.36198574049726</v>
      </c>
      <c r="P1314" s="19" t="n">
        <v>0.640586024044256</v>
      </c>
      <c r="Q1314" s="17" t="s">
        <v>104</v>
      </c>
      <c r="R1314" s="5" t="str">
        <f aca="false">IF(OR(Q1314="Steel plate",Q1314="Concrete jacket"),"Steel plate or jacket",Q1314)</f>
        <v>Steel plate or jacket</v>
      </c>
      <c r="S1314" s="5" t="str">
        <f aca="false">IF(O1314&lt;='Tree rules'!$C$4,IF(N1314&lt;='Tree rules'!$C$5,IF(P1314&lt;='Tree rules'!$C$7,"Monitor","Polymer laminate"),IF(P1314&lt;='Tree rules'!$C$8,"Seal cracks","Polymer laminate")),IF(O1314&lt;='Tree rules'!$C$6,IF(P1314&lt;='Tree rules'!$C$9,"Polymer laminate","Steel plate or jacket"),IF(L1314&lt;='Tree rules'!$C$10,"Steel plate or jacket","Polymer laminate")))</f>
        <v>Steel plate or jacket</v>
      </c>
      <c r="T1314" s="5" t="str">
        <f aca="false">IF(S1314=R1314,"Yes","No")</f>
        <v>Yes</v>
      </c>
    </row>
    <row r="1315" customFormat="false" ht="15" hidden="false" customHeight="false" outlineLevel="0" collapsed="false">
      <c r="A1315" s="15" t="n">
        <v>1902</v>
      </c>
      <c r="B1315" s="16" t="n">
        <v>4.07094574964138</v>
      </c>
      <c r="C1315" s="15" t="n">
        <v>230</v>
      </c>
      <c r="D1315" s="15" t="n">
        <v>400</v>
      </c>
      <c r="E1315" s="15" t="n">
        <v>30</v>
      </c>
      <c r="F1315" s="16" t="n">
        <v>0.776085141697083</v>
      </c>
      <c r="G1315" s="17" t="s">
        <v>101</v>
      </c>
      <c r="H1315" s="18" t="n">
        <v>0.3</v>
      </c>
      <c r="I1315" s="18" t="n">
        <v>1.5</v>
      </c>
      <c r="J1315" s="19" t="n">
        <v>0.853841213488575</v>
      </c>
      <c r="K1315" s="19" t="n">
        <v>0.499030726143437</v>
      </c>
      <c r="L1315" s="16" t="n">
        <v>11.5651867887539</v>
      </c>
      <c r="M1315" s="19" t="n">
        <v>0.308003847606079</v>
      </c>
      <c r="N1315" s="19" t="n">
        <v>1.06304269254663</v>
      </c>
      <c r="O1315" s="19" t="n">
        <v>1.06771531984366</v>
      </c>
      <c r="P1315" s="19" t="n">
        <v>0.984802570256241</v>
      </c>
      <c r="Q1315" s="17" t="s">
        <v>31</v>
      </c>
      <c r="R1315" s="5" t="str">
        <f aca="false">IF(OR(Q1315="Steel plate",Q1315="Concrete jacket"),"Steel plate or jacket",Q1315)</f>
        <v>Polymer laminate</v>
      </c>
      <c r="S1315" s="5" t="str">
        <f aca="false">IF(O1315&lt;='Tree rules'!$C$4,IF(N1315&lt;='Tree rules'!$C$5,IF(P1315&lt;='Tree rules'!$C$7,"Monitor","Polymer laminate"),IF(P1315&lt;='Tree rules'!$C$8,"Seal cracks","Polymer laminate")),IF(O1315&lt;='Tree rules'!$C$6,IF(P1315&lt;='Tree rules'!$C$9,"Polymer laminate","Steel plate or jacket"),IF(L1315&lt;='Tree rules'!$C$10,"Steel plate or jacket","Polymer laminate")))</f>
        <v>Polymer laminate</v>
      </c>
      <c r="T1315" s="5" t="str">
        <f aca="false">IF(S1315=R1315,"Yes","No")</f>
        <v>Yes</v>
      </c>
    </row>
    <row r="1316" customFormat="false" ht="15" hidden="false" customHeight="false" outlineLevel="0" collapsed="false">
      <c r="A1316" s="15" t="n">
        <v>1903</v>
      </c>
      <c r="B1316" s="16" t="n">
        <v>4.6221284938554</v>
      </c>
      <c r="C1316" s="15" t="n">
        <v>300</v>
      </c>
      <c r="D1316" s="15" t="n">
        <v>450</v>
      </c>
      <c r="E1316" s="15" t="n">
        <v>25</v>
      </c>
      <c r="F1316" s="16" t="n">
        <v>0.829463406888394</v>
      </c>
      <c r="G1316" s="17" t="s">
        <v>101</v>
      </c>
      <c r="H1316" s="18" t="n">
        <v>0.3</v>
      </c>
      <c r="I1316" s="18" t="n">
        <v>1</v>
      </c>
      <c r="J1316" s="19" t="n">
        <v>0.886519648093627</v>
      </c>
      <c r="K1316" s="19" t="n">
        <v>0.527648440336443</v>
      </c>
      <c r="L1316" s="16" t="n">
        <v>11.4409121135035</v>
      </c>
      <c r="M1316" s="19" t="n">
        <v>0.444529355640532</v>
      </c>
      <c r="N1316" s="19" t="n">
        <v>0.60214333163653</v>
      </c>
      <c r="O1316" s="19" t="n">
        <v>0.886519648093627</v>
      </c>
      <c r="P1316" s="19" t="n">
        <v>0.765755517372223</v>
      </c>
      <c r="Q1316" s="17" t="s">
        <v>29</v>
      </c>
      <c r="R1316" s="5" t="str">
        <f aca="false">IF(OR(Q1316="Steel plate",Q1316="Concrete jacket"),"Steel plate or jacket",Q1316)</f>
        <v>Monitor</v>
      </c>
      <c r="S1316" s="5" t="str">
        <f aca="false">IF(O1316&lt;='Tree rules'!$C$4,IF(N1316&lt;='Tree rules'!$C$5,IF(P1316&lt;='Tree rules'!$C$7,"Monitor","Polymer laminate"),IF(P1316&lt;='Tree rules'!$C$8,"Seal cracks","Polymer laminate")),IF(O1316&lt;='Tree rules'!$C$6,IF(P1316&lt;='Tree rules'!$C$9,"Polymer laminate","Steel plate or jacket"),IF(L1316&lt;='Tree rules'!$C$10,"Steel plate or jacket","Polymer laminate")))</f>
        <v>Monitor</v>
      </c>
      <c r="T1316" s="5" t="str">
        <f aca="false">IF(S1316=R1316,"Yes","No")</f>
        <v>Yes</v>
      </c>
    </row>
    <row r="1317" customFormat="false" ht="15" hidden="false" customHeight="false" outlineLevel="0" collapsed="false">
      <c r="A1317" s="15" t="n">
        <v>1904</v>
      </c>
      <c r="B1317" s="16" t="n">
        <v>3.87176849375641</v>
      </c>
      <c r="C1317" s="15" t="n">
        <v>300</v>
      </c>
      <c r="D1317" s="15" t="n">
        <v>325</v>
      </c>
      <c r="E1317" s="15" t="n">
        <v>25</v>
      </c>
      <c r="F1317" s="16" t="n">
        <v>0.761598219052071</v>
      </c>
      <c r="G1317" s="17" t="s">
        <v>102</v>
      </c>
      <c r="H1317" s="18" t="n">
        <v>0.1</v>
      </c>
      <c r="I1317" s="18" t="n">
        <v>1</v>
      </c>
      <c r="J1317" s="19" t="n">
        <v>0.960996839612972</v>
      </c>
      <c r="K1317" s="19" t="n">
        <v>0.414103695075148</v>
      </c>
      <c r="L1317" s="16" t="n">
        <v>14.6657897490773</v>
      </c>
      <c r="M1317" s="19" t="n">
        <v>0.507422296645687</v>
      </c>
      <c r="N1317" s="19" t="n">
        <v>2.99746942848151</v>
      </c>
      <c r="O1317" s="19" t="n">
        <v>0.960996839612972</v>
      </c>
      <c r="P1317" s="19" t="n">
        <v>0.601814432642845</v>
      </c>
      <c r="Q1317" s="17" t="s">
        <v>30</v>
      </c>
      <c r="R1317" s="5" t="str">
        <f aca="false">IF(OR(Q1317="Steel plate",Q1317="Concrete jacket"),"Steel plate or jacket",Q1317)</f>
        <v>Seal cracks</v>
      </c>
      <c r="S1317" s="5" t="str">
        <f aca="false">IF(O1317&lt;='Tree rules'!$C$4,IF(N1317&lt;='Tree rules'!$C$5,IF(P1317&lt;='Tree rules'!$C$7,"Monitor","Polymer laminate"),IF(P1317&lt;='Tree rules'!$C$8,"Seal cracks","Polymer laminate")),IF(O1317&lt;='Tree rules'!$C$6,IF(P1317&lt;='Tree rules'!$C$9,"Polymer laminate","Steel plate or jacket"),IF(L1317&lt;='Tree rules'!$C$10,"Steel plate or jacket","Polymer laminate")))</f>
        <v>Seal cracks</v>
      </c>
      <c r="T1317" s="5" t="str">
        <f aca="false">IF(S1317=R1317,"Yes","No")</f>
        <v>Yes</v>
      </c>
    </row>
    <row r="1318" customFormat="false" ht="15" hidden="false" customHeight="false" outlineLevel="0" collapsed="false">
      <c r="A1318" s="15" t="n">
        <v>1905</v>
      </c>
      <c r="B1318" s="16" t="n">
        <v>5.62934630186984</v>
      </c>
      <c r="C1318" s="15" t="n">
        <v>230</v>
      </c>
      <c r="D1318" s="15" t="n">
        <v>550</v>
      </c>
      <c r="E1318" s="15" t="n">
        <v>30</v>
      </c>
      <c r="F1318" s="16" t="n">
        <v>0.816280786486175</v>
      </c>
      <c r="G1318" s="17" t="s">
        <v>101</v>
      </c>
      <c r="H1318" s="18" t="n">
        <v>0.3</v>
      </c>
      <c r="I1318" s="18" t="n">
        <v>1</v>
      </c>
      <c r="J1318" s="19" t="n">
        <v>0.937155502252328</v>
      </c>
      <c r="K1318" s="19" t="n">
        <v>0.409042351855416</v>
      </c>
      <c r="L1318" s="16" t="n">
        <v>11.2138372547208</v>
      </c>
      <c r="M1318" s="19" t="n">
        <v>0.754988375901946</v>
      </c>
      <c r="N1318" s="19" t="n">
        <v>0.641234802855238</v>
      </c>
      <c r="O1318" s="19" t="n">
        <v>0.937155502252328</v>
      </c>
      <c r="P1318" s="19" t="n">
        <v>0.431789318544206</v>
      </c>
      <c r="Q1318" s="17" t="s">
        <v>29</v>
      </c>
      <c r="R1318" s="5" t="str">
        <f aca="false">IF(OR(Q1318="Steel plate",Q1318="Concrete jacket"),"Steel plate or jacket",Q1318)</f>
        <v>Monitor</v>
      </c>
      <c r="S1318" s="5" t="str">
        <f aca="false">IF(O1318&lt;='Tree rules'!$C$4,IF(N1318&lt;='Tree rules'!$C$5,IF(P1318&lt;='Tree rules'!$C$7,"Monitor","Polymer laminate"),IF(P1318&lt;='Tree rules'!$C$8,"Seal cracks","Polymer laminate")),IF(O1318&lt;='Tree rules'!$C$6,IF(P1318&lt;='Tree rules'!$C$9,"Polymer laminate","Steel plate or jacket"),IF(L1318&lt;='Tree rules'!$C$10,"Steel plate or jacket","Polymer laminate")))</f>
        <v>Monitor</v>
      </c>
      <c r="T1318" s="5" t="str">
        <f aca="false">IF(S1318=R1318,"Yes","No")</f>
        <v>Yes</v>
      </c>
    </row>
    <row r="1319" customFormat="false" ht="15" hidden="false" customHeight="false" outlineLevel="0" collapsed="false">
      <c r="A1319" s="15" t="n">
        <v>1906</v>
      </c>
      <c r="B1319" s="16" t="n">
        <v>6.73273100289746</v>
      </c>
      <c r="C1319" s="15" t="n">
        <v>230</v>
      </c>
      <c r="D1319" s="15" t="n">
        <v>600</v>
      </c>
      <c r="E1319" s="15" t="n">
        <v>30</v>
      </c>
      <c r="F1319" s="16" t="n">
        <v>0.63117855856144</v>
      </c>
      <c r="G1319" s="17" t="s">
        <v>101</v>
      </c>
      <c r="H1319" s="18" t="n">
        <v>0.3</v>
      </c>
      <c r="I1319" s="18" t="n">
        <v>2</v>
      </c>
      <c r="J1319" s="19" t="n">
        <v>0.974921996262287</v>
      </c>
      <c r="K1319" s="19" t="n">
        <v>0.617823717194556</v>
      </c>
      <c r="L1319" s="16" t="n">
        <v>12.1529440485514</v>
      </c>
      <c r="M1319" s="19" t="n">
        <v>0.537141886016567</v>
      </c>
      <c r="N1319" s="19" t="n">
        <v>0.883050702804866</v>
      </c>
      <c r="O1319" s="19" t="n">
        <v>1.34751406081907</v>
      </c>
      <c r="P1319" s="19" t="n">
        <v>0.769366577706804</v>
      </c>
      <c r="Q1319" s="17" t="s">
        <v>31</v>
      </c>
      <c r="R1319" s="5" t="str">
        <f aca="false">IF(OR(Q1319="Steel plate",Q1319="Concrete jacket"),"Steel plate or jacket",Q1319)</f>
        <v>Polymer laminate</v>
      </c>
      <c r="S1319" s="5" t="str">
        <f aca="false">IF(O1319&lt;='Tree rules'!$C$4,IF(N1319&lt;='Tree rules'!$C$5,IF(P1319&lt;='Tree rules'!$C$7,"Monitor","Polymer laminate"),IF(P1319&lt;='Tree rules'!$C$8,"Seal cracks","Polymer laminate")),IF(O1319&lt;='Tree rules'!$C$6,IF(P1319&lt;='Tree rules'!$C$9,"Polymer laminate","Steel plate or jacket"),IF(L1319&lt;='Tree rules'!$C$10,"Steel plate or jacket","Polymer laminate")))</f>
        <v>Steel plate or jacket</v>
      </c>
      <c r="T1319" s="5" t="str">
        <f aca="false">IF(S1319=R1319,"Yes","No")</f>
        <v>No</v>
      </c>
    </row>
    <row r="1320" customFormat="false" ht="15" hidden="false" customHeight="false" outlineLevel="0" collapsed="false">
      <c r="A1320" s="15" t="n">
        <v>1907</v>
      </c>
      <c r="B1320" s="16" t="n">
        <v>6.77693536713398</v>
      </c>
      <c r="C1320" s="15" t="n">
        <v>300</v>
      </c>
      <c r="D1320" s="15" t="n">
        <v>650</v>
      </c>
      <c r="E1320" s="15" t="n">
        <v>30</v>
      </c>
      <c r="F1320" s="16" t="n">
        <v>0.695812326376477</v>
      </c>
      <c r="G1320" s="17" t="s">
        <v>103</v>
      </c>
      <c r="H1320" s="18" t="n">
        <v>0.2</v>
      </c>
      <c r="I1320" s="18" t="n">
        <v>2</v>
      </c>
      <c r="J1320" s="19" t="n">
        <v>0.920775111671858</v>
      </c>
      <c r="K1320" s="19" t="n">
        <v>0.628076020970066</v>
      </c>
      <c r="L1320" s="16" t="n">
        <v>11.2573677194917</v>
      </c>
      <c r="M1320" s="19" t="n">
        <v>0.359759212936718</v>
      </c>
      <c r="N1320" s="19" t="n">
        <v>1.39393795127599</v>
      </c>
      <c r="O1320" s="19" t="n">
        <v>1.26323345499659</v>
      </c>
      <c r="P1320" s="19" t="n">
        <v>1.0811086607526</v>
      </c>
      <c r="Q1320" s="17" t="s">
        <v>31</v>
      </c>
      <c r="R1320" s="5" t="str">
        <f aca="false">IF(OR(Q1320="Steel plate",Q1320="Concrete jacket"),"Steel plate or jacket",Q1320)</f>
        <v>Polymer laminate</v>
      </c>
      <c r="S1320" s="5" t="str">
        <f aca="false">IF(O1320&lt;='Tree rules'!$C$4,IF(N1320&lt;='Tree rules'!$C$5,IF(P1320&lt;='Tree rules'!$C$7,"Monitor","Polymer laminate"),IF(P1320&lt;='Tree rules'!$C$8,"Seal cracks","Polymer laminate")),IF(O1320&lt;='Tree rules'!$C$6,IF(P1320&lt;='Tree rules'!$C$9,"Polymer laminate","Steel plate or jacket"),IF(L1320&lt;='Tree rules'!$C$10,"Steel plate or jacket","Polymer laminate")))</f>
        <v>Polymer laminate</v>
      </c>
      <c r="T1320" s="5" t="str">
        <f aca="false">IF(S1320=R1320,"Yes","No")</f>
        <v>Yes</v>
      </c>
    </row>
    <row r="1321" customFormat="false" ht="15" hidden="false" customHeight="false" outlineLevel="0" collapsed="false">
      <c r="A1321" s="15" t="n">
        <v>1909</v>
      </c>
      <c r="B1321" s="16" t="n">
        <v>5.25822261871242</v>
      </c>
      <c r="C1321" s="15" t="n">
        <v>300</v>
      </c>
      <c r="D1321" s="15" t="n">
        <v>450</v>
      </c>
      <c r="E1321" s="15" t="n">
        <v>25</v>
      </c>
      <c r="F1321" s="16" t="n">
        <v>0.663570725510715</v>
      </c>
      <c r="G1321" s="17" t="s">
        <v>101</v>
      </c>
      <c r="H1321" s="18" t="n">
        <v>0.3</v>
      </c>
      <c r="I1321" s="18" t="n">
        <v>1</v>
      </c>
      <c r="J1321" s="19" t="n">
        <v>0.90310064355405</v>
      </c>
      <c r="K1321" s="19" t="n">
        <v>0.648196601562726</v>
      </c>
      <c r="L1321" s="16" t="n">
        <v>13.0154025215654</v>
      </c>
      <c r="M1321" s="19" t="n">
        <v>0.755863461228715</v>
      </c>
      <c r="N1321" s="19" t="n">
        <v>0.611327969577787</v>
      </c>
      <c r="O1321" s="19" t="n">
        <v>0.90310064355405</v>
      </c>
      <c r="P1321" s="19" t="n">
        <v>0.501660558667636</v>
      </c>
      <c r="Q1321" s="17" t="s">
        <v>29</v>
      </c>
      <c r="R1321" s="5" t="str">
        <f aca="false">IF(OR(Q1321="Steel plate",Q1321="Concrete jacket"),"Steel plate or jacket",Q1321)</f>
        <v>Monitor</v>
      </c>
      <c r="S1321" s="5" t="str">
        <f aca="false">IF(O1321&lt;='Tree rules'!$C$4,IF(N1321&lt;='Tree rules'!$C$5,IF(P1321&lt;='Tree rules'!$C$7,"Monitor","Polymer laminate"),IF(P1321&lt;='Tree rules'!$C$8,"Seal cracks","Polymer laminate")),IF(O1321&lt;='Tree rules'!$C$6,IF(P1321&lt;='Tree rules'!$C$9,"Polymer laminate","Steel plate or jacket"),IF(L1321&lt;='Tree rules'!$C$10,"Steel plate or jacket","Polymer laminate")))</f>
        <v>Monitor</v>
      </c>
      <c r="T1321" s="5" t="str">
        <f aca="false">IF(S1321=R1321,"Yes","No")</f>
        <v>Yes</v>
      </c>
    </row>
    <row r="1322" customFormat="false" ht="15" hidden="false" customHeight="false" outlineLevel="0" collapsed="false">
      <c r="A1322" s="15" t="n">
        <v>1910</v>
      </c>
      <c r="B1322" s="16" t="n">
        <v>4.90996340294691</v>
      </c>
      <c r="C1322" s="15" t="n">
        <v>300</v>
      </c>
      <c r="D1322" s="15" t="n">
        <v>450</v>
      </c>
      <c r="E1322" s="15" t="n">
        <v>25</v>
      </c>
      <c r="F1322" s="16" t="n">
        <v>0.829463406888394</v>
      </c>
      <c r="G1322" s="17" t="s">
        <v>101</v>
      </c>
      <c r="H1322" s="18" t="n">
        <v>0.3</v>
      </c>
      <c r="I1322" s="18" t="n">
        <v>2</v>
      </c>
      <c r="J1322" s="19" t="n">
        <v>0.906478052976275</v>
      </c>
      <c r="K1322" s="19" t="n">
        <v>0.496409772901842</v>
      </c>
      <c r="L1322" s="16" t="n">
        <v>12.1533747597696</v>
      </c>
      <c r="M1322" s="19" t="n">
        <v>0.370221204966416</v>
      </c>
      <c r="N1322" s="19" t="n">
        <v>0.94376986669042</v>
      </c>
      <c r="O1322" s="19" t="n">
        <v>1.36297154153409</v>
      </c>
      <c r="P1322" s="19" t="n">
        <v>1.21435859352889</v>
      </c>
      <c r="Q1322" s="17" t="s">
        <v>31</v>
      </c>
      <c r="R1322" s="5" t="str">
        <f aca="false">IF(OR(Q1322="Steel plate",Q1322="Concrete jacket"),"Steel plate or jacket",Q1322)</f>
        <v>Polymer laminate</v>
      </c>
      <c r="S1322" s="5" t="str">
        <f aca="false">IF(O1322&lt;='Tree rules'!$C$4,IF(N1322&lt;='Tree rules'!$C$5,IF(P1322&lt;='Tree rules'!$C$7,"Monitor","Polymer laminate"),IF(P1322&lt;='Tree rules'!$C$8,"Seal cracks","Polymer laminate")),IF(O1322&lt;='Tree rules'!$C$6,IF(P1322&lt;='Tree rules'!$C$9,"Polymer laminate","Steel plate or jacket"),IF(L1322&lt;='Tree rules'!$C$10,"Steel plate or jacket","Polymer laminate")))</f>
        <v>Steel plate or jacket</v>
      </c>
      <c r="T1322" s="5" t="str">
        <f aca="false">IF(S1322=R1322,"Yes","No")</f>
        <v>No</v>
      </c>
    </row>
    <row r="1323" customFormat="false" ht="15" hidden="false" customHeight="false" outlineLevel="0" collapsed="false">
      <c r="A1323" s="15" t="n">
        <v>1911</v>
      </c>
      <c r="B1323" s="16" t="n">
        <v>3.63291766719045</v>
      </c>
      <c r="C1323" s="15" t="n">
        <v>300</v>
      </c>
      <c r="D1323" s="15" t="n">
        <v>300</v>
      </c>
      <c r="E1323" s="15" t="n">
        <v>25</v>
      </c>
      <c r="F1323" s="16" t="n">
        <v>0.736310778185108</v>
      </c>
      <c r="G1323" s="17" t="s">
        <v>101</v>
      </c>
      <c r="H1323" s="18" t="n">
        <v>0.3</v>
      </c>
      <c r="I1323" s="18" t="n">
        <v>1</v>
      </c>
      <c r="J1323" s="19" t="n">
        <v>0.939706744186704</v>
      </c>
      <c r="K1323" s="19" t="n">
        <v>0.497738913158748</v>
      </c>
      <c r="L1323" s="16" t="n">
        <v>14.1910846374627</v>
      </c>
      <c r="M1323" s="19" t="n">
        <v>0.574123576054295</v>
      </c>
      <c r="N1323" s="19" t="n">
        <v>0.647329548100758</v>
      </c>
      <c r="O1323" s="19" t="n">
        <v>0.939706744186704</v>
      </c>
      <c r="P1323" s="19" t="n">
        <v>0.607167802060447</v>
      </c>
      <c r="Q1323" s="17" t="s">
        <v>29</v>
      </c>
      <c r="R1323" s="5" t="str">
        <f aca="false">IF(OR(Q1323="Steel plate",Q1323="Concrete jacket"),"Steel plate or jacket",Q1323)</f>
        <v>Monitor</v>
      </c>
      <c r="S1323" s="5" t="str">
        <f aca="false">IF(O1323&lt;='Tree rules'!$C$4,IF(N1323&lt;='Tree rules'!$C$5,IF(P1323&lt;='Tree rules'!$C$7,"Monitor","Polymer laminate"),IF(P1323&lt;='Tree rules'!$C$8,"Seal cracks","Polymer laminate")),IF(O1323&lt;='Tree rules'!$C$6,IF(P1323&lt;='Tree rules'!$C$9,"Polymer laminate","Steel plate or jacket"),IF(L1323&lt;='Tree rules'!$C$10,"Steel plate or jacket","Polymer laminate")))</f>
        <v>Monitor</v>
      </c>
      <c r="T1323" s="5" t="str">
        <f aca="false">IF(S1323=R1323,"Yes","No")</f>
        <v>Yes</v>
      </c>
    </row>
    <row r="1324" customFormat="false" ht="15" hidden="false" customHeight="false" outlineLevel="0" collapsed="false">
      <c r="A1324" s="15" t="n">
        <v>1913</v>
      </c>
      <c r="B1324" s="16" t="n">
        <v>7.22788132808669</v>
      </c>
      <c r="C1324" s="15" t="n">
        <v>230</v>
      </c>
      <c r="D1324" s="15" t="n">
        <v>675</v>
      </c>
      <c r="E1324" s="15" t="n">
        <v>30</v>
      </c>
      <c r="F1324" s="16" t="n">
        <v>0.653545382481754</v>
      </c>
      <c r="G1324" s="17" t="s">
        <v>101</v>
      </c>
      <c r="H1324" s="18" t="n">
        <v>0.3</v>
      </c>
      <c r="I1324" s="18" t="n">
        <v>2</v>
      </c>
      <c r="J1324" s="19" t="n">
        <v>0.925286135226939</v>
      </c>
      <c r="K1324" s="19" t="n">
        <v>0.418656093133449</v>
      </c>
      <c r="L1324" s="16" t="n">
        <v>11.5277214164062</v>
      </c>
      <c r="M1324" s="19" t="n">
        <v>0.78346276298774</v>
      </c>
      <c r="N1324" s="19" t="n">
        <v>1.01150493770884</v>
      </c>
      <c r="O1324" s="19" t="n">
        <v>1.46319559204922</v>
      </c>
      <c r="P1324" s="19" t="n">
        <v>0.490757612525135</v>
      </c>
      <c r="Q1324" s="17" t="s">
        <v>104</v>
      </c>
      <c r="R1324" s="5" t="str">
        <f aca="false">IF(OR(Q1324="Steel plate",Q1324="Concrete jacket"),"Steel plate or jacket",Q1324)</f>
        <v>Steel plate or jacket</v>
      </c>
      <c r="S1324" s="5" t="str">
        <f aca="false">IF(O1324&lt;='Tree rules'!$C$4,IF(N1324&lt;='Tree rules'!$C$5,IF(P1324&lt;='Tree rules'!$C$7,"Monitor","Polymer laminate"),IF(P1324&lt;='Tree rules'!$C$8,"Seal cracks","Polymer laminate")),IF(O1324&lt;='Tree rules'!$C$6,IF(P1324&lt;='Tree rules'!$C$9,"Polymer laminate","Steel plate or jacket"),IF(L1324&lt;='Tree rules'!$C$10,"Steel plate or jacket","Polymer laminate")))</f>
        <v>Steel plate or jacket</v>
      </c>
      <c r="T1324" s="5" t="str">
        <f aca="false">IF(S1324=R1324,"Yes","No")</f>
        <v>Yes</v>
      </c>
    </row>
    <row r="1325" customFormat="false" ht="15" hidden="false" customHeight="false" outlineLevel="0" collapsed="false">
      <c r="A1325" s="15" t="n">
        <v>1914</v>
      </c>
      <c r="B1325" s="16" t="n">
        <v>3.27062150859802</v>
      </c>
      <c r="C1325" s="15" t="n">
        <v>230</v>
      </c>
      <c r="D1325" s="15" t="n">
        <v>300</v>
      </c>
      <c r="E1325" s="15" t="n">
        <v>20</v>
      </c>
      <c r="F1325" s="16" t="n">
        <v>0.576243217710084</v>
      </c>
      <c r="G1325" s="17" t="s">
        <v>103</v>
      </c>
      <c r="H1325" s="18" t="n">
        <v>0.2</v>
      </c>
      <c r="I1325" s="18" t="n">
        <v>1</v>
      </c>
      <c r="J1325" s="19" t="n">
        <v>0.991284813120691</v>
      </c>
      <c r="K1325" s="19" t="n">
        <v>0.469508360612162</v>
      </c>
      <c r="L1325" s="16" t="n">
        <v>12.775865267961</v>
      </c>
      <c r="M1325" s="19" t="n">
        <v>0.683833273502784</v>
      </c>
      <c r="N1325" s="19" t="n">
        <v>1.03815556186515</v>
      </c>
      <c r="O1325" s="19" t="n">
        <v>0.991284813120691</v>
      </c>
      <c r="P1325" s="19" t="n">
        <v>0.410331360840186</v>
      </c>
      <c r="Q1325" s="17" t="s">
        <v>30</v>
      </c>
      <c r="R1325" s="5" t="str">
        <f aca="false">IF(OR(Q1325="Steel plate",Q1325="Concrete jacket"),"Steel plate or jacket",Q1325)</f>
        <v>Seal cracks</v>
      </c>
      <c r="S1325" s="5" t="str">
        <f aca="false">IF(O1325&lt;='Tree rules'!$C$4,IF(N1325&lt;='Tree rules'!$C$5,IF(P1325&lt;='Tree rules'!$C$7,"Monitor","Polymer laminate"),IF(P1325&lt;='Tree rules'!$C$8,"Seal cracks","Polymer laminate")),IF(O1325&lt;='Tree rules'!$C$6,IF(P1325&lt;='Tree rules'!$C$9,"Polymer laminate","Steel plate or jacket"),IF(L1325&lt;='Tree rules'!$C$10,"Steel plate or jacket","Polymer laminate")))</f>
        <v>Seal cracks</v>
      </c>
      <c r="T1325" s="5" t="str">
        <f aca="false">IF(S1325=R1325,"Yes","No")</f>
        <v>Yes</v>
      </c>
    </row>
    <row r="1326" customFormat="false" ht="15" hidden="false" customHeight="false" outlineLevel="0" collapsed="false">
      <c r="A1326" s="15" t="n">
        <v>1915</v>
      </c>
      <c r="B1326" s="16" t="n">
        <v>3.51781211446812</v>
      </c>
      <c r="C1326" s="15" t="n">
        <v>300</v>
      </c>
      <c r="D1326" s="15" t="n">
        <v>325</v>
      </c>
      <c r="E1326" s="15" t="n">
        <v>20</v>
      </c>
      <c r="F1326" s="16" t="n">
        <v>0.67080270183412</v>
      </c>
      <c r="G1326" s="17" t="s">
        <v>103</v>
      </c>
      <c r="H1326" s="18" t="n">
        <v>0.2</v>
      </c>
      <c r="I1326" s="18" t="n">
        <v>1.5</v>
      </c>
      <c r="J1326" s="19" t="n">
        <v>0.898345367972915</v>
      </c>
      <c r="K1326" s="19" t="n">
        <v>0.482103516576474</v>
      </c>
      <c r="L1326" s="16" t="n">
        <v>12.5189043219506</v>
      </c>
      <c r="M1326" s="19" t="n">
        <v>0.910000158818413</v>
      </c>
      <c r="N1326" s="19" t="n">
        <v>1.07510542000218</v>
      </c>
      <c r="O1326" s="19" t="n">
        <v>1.13097032145941</v>
      </c>
      <c r="P1326" s="19" t="n">
        <v>0.392246225088254</v>
      </c>
      <c r="Q1326" s="17" t="s">
        <v>31</v>
      </c>
      <c r="R1326" s="5" t="str">
        <f aca="false">IF(OR(Q1326="Steel plate",Q1326="Concrete jacket"),"Steel plate or jacket",Q1326)</f>
        <v>Polymer laminate</v>
      </c>
      <c r="S1326" s="5" t="str">
        <f aca="false">IF(O1326&lt;='Tree rules'!$C$4,IF(N1326&lt;='Tree rules'!$C$5,IF(P1326&lt;='Tree rules'!$C$7,"Monitor","Polymer laminate"),IF(P1326&lt;='Tree rules'!$C$8,"Seal cracks","Polymer laminate")),IF(O1326&lt;='Tree rules'!$C$6,IF(P1326&lt;='Tree rules'!$C$9,"Polymer laminate","Steel plate or jacket"),IF(L1326&lt;='Tree rules'!$C$10,"Steel plate or jacket","Polymer laminate")))</f>
        <v>Polymer laminate</v>
      </c>
      <c r="T1326" s="5" t="str">
        <f aca="false">IF(S1326=R1326,"Yes","No")</f>
        <v>Yes</v>
      </c>
    </row>
    <row r="1327" customFormat="false" ht="15" hidden="false" customHeight="false" outlineLevel="0" collapsed="false">
      <c r="A1327" s="15" t="n">
        <v>1916</v>
      </c>
      <c r="B1327" s="16" t="n">
        <v>4.07460743361154</v>
      </c>
      <c r="C1327" s="15" t="n">
        <v>300</v>
      </c>
      <c r="D1327" s="15" t="n">
        <v>375</v>
      </c>
      <c r="E1327" s="15" t="n">
        <v>20</v>
      </c>
      <c r="F1327" s="16" t="n">
        <v>0.683367586279351</v>
      </c>
      <c r="G1327" s="17" t="s">
        <v>101</v>
      </c>
      <c r="H1327" s="18" t="n">
        <v>0.3</v>
      </c>
      <c r="I1327" s="18" t="n">
        <v>2</v>
      </c>
      <c r="J1327" s="19" t="n">
        <v>0.951478109851271</v>
      </c>
      <c r="K1327" s="19" t="n">
        <v>0.461208699242727</v>
      </c>
      <c r="L1327" s="16" t="n">
        <v>12.3099922465605</v>
      </c>
      <c r="M1327" s="19" t="n">
        <v>0.349931497903801</v>
      </c>
      <c r="N1327" s="19" t="n">
        <v>0.99312981280039</v>
      </c>
      <c r="O1327" s="19" t="n">
        <v>1.46412623830011</v>
      </c>
      <c r="P1327" s="19" t="n">
        <v>1.1893634814458</v>
      </c>
      <c r="Q1327" s="17" t="s">
        <v>31</v>
      </c>
      <c r="R1327" s="5" t="str">
        <f aca="false">IF(OR(Q1327="Steel plate",Q1327="Concrete jacket"),"Steel plate or jacket",Q1327)</f>
        <v>Polymer laminate</v>
      </c>
      <c r="S1327" s="5" t="str">
        <f aca="false">IF(O1327&lt;='Tree rules'!$C$4,IF(N1327&lt;='Tree rules'!$C$5,IF(P1327&lt;='Tree rules'!$C$7,"Monitor","Polymer laminate"),IF(P1327&lt;='Tree rules'!$C$8,"Seal cracks","Polymer laminate")),IF(O1327&lt;='Tree rules'!$C$6,IF(P1327&lt;='Tree rules'!$C$9,"Polymer laminate","Steel plate or jacket"),IF(L1327&lt;='Tree rules'!$C$10,"Steel plate or jacket","Polymer laminate")))</f>
        <v>Steel plate or jacket</v>
      </c>
      <c r="T1327" s="5" t="str">
        <f aca="false">IF(S1327=R1327,"Yes","No")</f>
        <v>No</v>
      </c>
    </row>
    <row r="1328" customFormat="false" ht="15" hidden="false" customHeight="false" outlineLevel="0" collapsed="false">
      <c r="A1328" s="15" t="n">
        <v>1917</v>
      </c>
      <c r="B1328" s="16" t="n">
        <v>3.57570598438336</v>
      </c>
      <c r="C1328" s="15" t="n">
        <v>300</v>
      </c>
      <c r="D1328" s="15" t="n">
        <v>325</v>
      </c>
      <c r="E1328" s="15" t="n">
        <v>30</v>
      </c>
      <c r="F1328" s="16" t="n">
        <v>0.72065207824282</v>
      </c>
      <c r="G1328" s="17" t="s">
        <v>103</v>
      </c>
      <c r="H1328" s="18" t="n">
        <v>0.2</v>
      </c>
      <c r="I1328" s="18" t="n">
        <v>2</v>
      </c>
      <c r="J1328" s="19" t="n">
        <v>0.930496971216888</v>
      </c>
      <c r="K1328" s="19" t="n">
        <v>0.630858250356274</v>
      </c>
      <c r="L1328" s="16" t="n">
        <v>12.8161504816608</v>
      </c>
      <c r="M1328" s="19" t="n">
        <v>0.942972291693623</v>
      </c>
      <c r="N1328" s="19" t="n">
        <v>1.53439219873161</v>
      </c>
      <c r="O1328" s="19" t="n">
        <v>1.27398225121008</v>
      </c>
      <c r="P1328" s="19" t="n">
        <v>0.422271178969438</v>
      </c>
      <c r="Q1328" s="17" t="s">
        <v>31</v>
      </c>
      <c r="R1328" s="5" t="str">
        <f aca="false">IF(OR(Q1328="Steel plate",Q1328="Concrete jacket"),"Steel plate or jacket",Q1328)</f>
        <v>Polymer laminate</v>
      </c>
      <c r="S1328" s="5" t="str">
        <f aca="false">IF(O1328&lt;='Tree rules'!$C$4,IF(N1328&lt;='Tree rules'!$C$5,IF(P1328&lt;='Tree rules'!$C$7,"Monitor","Polymer laminate"),IF(P1328&lt;='Tree rules'!$C$8,"Seal cracks","Polymer laminate")),IF(O1328&lt;='Tree rules'!$C$6,IF(P1328&lt;='Tree rules'!$C$9,"Polymer laminate","Steel plate or jacket"),IF(L1328&lt;='Tree rules'!$C$10,"Steel plate or jacket","Polymer laminate")))</f>
        <v>Polymer laminate</v>
      </c>
      <c r="T1328" s="5" t="str">
        <f aca="false">IF(S1328=R1328,"Yes","No")</f>
        <v>Yes</v>
      </c>
    </row>
    <row r="1329" customFormat="false" ht="15" hidden="false" customHeight="false" outlineLevel="0" collapsed="false">
      <c r="A1329" s="15" t="n">
        <v>1918</v>
      </c>
      <c r="B1329" s="16" t="n">
        <v>6.08227706220763</v>
      </c>
      <c r="C1329" s="15" t="n">
        <v>300</v>
      </c>
      <c r="D1329" s="15" t="n">
        <v>500</v>
      </c>
      <c r="E1329" s="15" t="n">
        <v>25</v>
      </c>
      <c r="F1329" s="16" t="n">
        <v>0.695042622475618</v>
      </c>
      <c r="G1329" s="17" t="s">
        <v>101</v>
      </c>
      <c r="H1329" s="18" t="n">
        <v>0.3</v>
      </c>
      <c r="I1329" s="18" t="n">
        <v>1.5</v>
      </c>
      <c r="J1329" s="19" t="n">
        <v>0.887721383045261</v>
      </c>
      <c r="K1329" s="19" t="n">
        <v>0.5644604397832</v>
      </c>
      <c r="L1329" s="16" t="n">
        <v>13.4563651818753</v>
      </c>
      <c r="M1329" s="19" t="n">
        <v>0.880479138071124</v>
      </c>
      <c r="N1329" s="19" t="n">
        <v>0.837918267060501</v>
      </c>
      <c r="O1329" s="19" t="n">
        <v>1.08104027342855</v>
      </c>
      <c r="P1329" s="19" t="n">
        <v>0.489607013969219</v>
      </c>
      <c r="Q1329" s="17" t="s">
        <v>31</v>
      </c>
      <c r="R1329" s="5" t="str">
        <f aca="false">IF(OR(Q1329="Steel plate",Q1329="Concrete jacket"),"Steel plate or jacket",Q1329)</f>
        <v>Polymer laminate</v>
      </c>
      <c r="S1329" s="5" t="str">
        <f aca="false">IF(O1329&lt;='Tree rules'!$C$4,IF(N1329&lt;='Tree rules'!$C$5,IF(P1329&lt;='Tree rules'!$C$7,"Monitor","Polymer laminate"),IF(P1329&lt;='Tree rules'!$C$8,"Seal cracks","Polymer laminate")),IF(O1329&lt;='Tree rules'!$C$6,IF(P1329&lt;='Tree rules'!$C$9,"Polymer laminate","Steel plate or jacket"),IF(L1329&lt;='Tree rules'!$C$10,"Steel plate or jacket","Polymer laminate")))</f>
        <v>Polymer laminate</v>
      </c>
      <c r="T1329" s="5" t="str">
        <f aca="false">IF(S1329=R1329,"Yes","No")</f>
        <v>Yes</v>
      </c>
    </row>
    <row r="1330" customFormat="false" ht="15" hidden="false" customHeight="false" outlineLevel="0" collapsed="false">
      <c r="A1330" s="15" t="n">
        <v>1919</v>
      </c>
      <c r="B1330" s="16" t="n">
        <v>3.55936345469866</v>
      </c>
      <c r="C1330" s="15" t="n">
        <v>300</v>
      </c>
      <c r="D1330" s="15" t="n">
        <v>350</v>
      </c>
      <c r="E1330" s="15" t="n">
        <v>25</v>
      </c>
      <c r="F1330" s="16" t="n">
        <v>0.881850569428714</v>
      </c>
      <c r="G1330" s="17" t="s">
        <v>101</v>
      </c>
      <c r="H1330" s="18" t="n">
        <v>0.3</v>
      </c>
      <c r="I1330" s="18" t="n">
        <v>1</v>
      </c>
      <c r="J1330" s="19" t="n">
        <v>0.939976390793638</v>
      </c>
      <c r="K1330" s="19" t="n">
        <v>0.509640839339387</v>
      </c>
      <c r="L1330" s="16" t="n">
        <v>11.7084324167719</v>
      </c>
      <c r="M1330" s="19" t="n">
        <v>0.44051340648185</v>
      </c>
      <c r="N1330" s="19" t="n">
        <v>0.703463745247869</v>
      </c>
      <c r="O1330" s="19" t="n">
        <v>0.939976390793638</v>
      </c>
      <c r="P1330" s="19" t="n">
        <v>0.790004191931164</v>
      </c>
      <c r="Q1330" s="17" t="s">
        <v>29</v>
      </c>
      <c r="R1330" s="5" t="str">
        <f aca="false">IF(OR(Q1330="Steel plate",Q1330="Concrete jacket"),"Steel plate or jacket",Q1330)</f>
        <v>Monitor</v>
      </c>
      <c r="S1330" s="5" t="str">
        <f aca="false">IF(O1330&lt;='Tree rules'!$C$4,IF(N1330&lt;='Tree rules'!$C$5,IF(P1330&lt;='Tree rules'!$C$7,"Monitor","Polymer laminate"),IF(P1330&lt;='Tree rules'!$C$8,"Seal cracks","Polymer laminate")),IF(O1330&lt;='Tree rules'!$C$6,IF(P1330&lt;='Tree rules'!$C$9,"Polymer laminate","Steel plate or jacket"),IF(L1330&lt;='Tree rules'!$C$10,"Steel plate or jacket","Polymer laminate")))</f>
        <v>Monitor</v>
      </c>
      <c r="T1330" s="5" t="str">
        <f aca="false">IF(S1330=R1330,"Yes","No")</f>
        <v>Yes</v>
      </c>
    </row>
    <row r="1331" customFormat="false" ht="15" hidden="false" customHeight="false" outlineLevel="0" collapsed="false">
      <c r="A1331" s="15" t="n">
        <v>1921</v>
      </c>
      <c r="B1331" s="16" t="n">
        <v>5.33648995291259</v>
      </c>
      <c r="C1331" s="15" t="n">
        <v>300</v>
      </c>
      <c r="D1331" s="15" t="n">
        <v>525</v>
      </c>
      <c r="E1331" s="15" t="n">
        <v>30</v>
      </c>
      <c r="F1331" s="16" t="n">
        <v>0.906664546490561</v>
      </c>
      <c r="G1331" s="17" t="s">
        <v>102</v>
      </c>
      <c r="H1331" s="18" t="n">
        <v>0.1</v>
      </c>
      <c r="I1331" s="18" t="n">
        <v>2</v>
      </c>
      <c r="J1331" s="19" t="n">
        <v>0.933049330642107</v>
      </c>
      <c r="K1331" s="19" t="n">
        <v>0.540081544912871</v>
      </c>
      <c r="L1331" s="16" t="n">
        <v>11.5508440539233</v>
      </c>
      <c r="M1331" s="19" t="n">
        <v>0.377974778165475</v>
      </c>
      <c r="N1331" s="19" t="n">
        <v>3.89045326335322</v>
      </c>
      <c r="O1331" s="19" t="n">
        <v>1.3621759373111</v>
      </c>
      <c r="P1331" s="19" t="n">
        <v>1.13070337586867</v>
      </c>
      <c r="Q1331" s="17" t="s">
        <v>31</v>
      </c>
      <c r="R1331" s="5" t="str">
        <f aca="false">IF(OR(Q1331="Steel plate",Q1331="Concrete jacket"),"Steel plate or jacket",Q1331)</f>
        <v>Polymer laminate</v>
      </c>
      <c r="S1331" s="5" t="str">
        <f aca="false">IF(O1331&lt;='Tree rules'!$C$4,IF(N1331&lt;='Tree rules'!$C$5,IF(P1331&lt;='Tree rules'!$C$7,"Monitor","Polymer laminate"),IF(P1331&lt;='Tree rules'!$C$8,"Seal cracks","Polymer laminate")),IF(O1331&lt;='Tree rules'!$C$6,IF(P1331&lt;='Tree rules'!$C$9,"Polymer laminate","Steel plate or jacket"),IF(L1331&lt;='Tree rules'!$C$10,"Steel plate or jacket","Polymer laminate")))</f>
        <v>Steel plate or jacket</v>
      </c>
      <c r="T1331" s="5" t="str">
        <f aca="false">IF(S1331=R1331,"Yes","No")</f>
        <v>No</v>
      </c>
    </row>
    <row r="1332" customFormat="false" ht="15" hidden="false" customHeight="false" outlineLevel="0" collapsed="false">
      <c r="A1332" s="15" t="n">
        <v>1924</v>
      </c>
      <c r="B1332" s="16" t="n">
        <v>5.46180965922899</v>
      </c>
      <c r="C1332" s="15" t="n">
        <v>230</v>
      </c>
      <c r="D1332" s="15" t="n">
        <v>500</v>
      </c>
      <c r="E1332" s="15" t="n">
        <v>25</v>
      </c>
      <c r="F1332" s="16" t="n">
        <v>0.770204672782022</v>
      </c>
      <c r="G1332" s="17" t="s">
        <v>103</v>
      </c>
      <c r="H1332" s="18" t="n">
        <v>0.2</v>
      </c>
      <c r="I1332" s="18" t="n">
        <v>2</v>
      </c>
      <c r="J1332" s="19" t="n">
        <v>0.923485601669281</v>
      </c>
      <c r="K1332" s="19" t="n">
        <v>0.435079161432876</v>
      </c>
      <c r="L1332" s="16" t="n">
        <v>12.0304177516057</v>
      </c>
      <c r="M1332" s="19" t="n">
        <v>0.47873908869821</v>
      </c>
      <c r="N1332" s="19" t="n">
        <v>1.44500751412977</v>
      </c>
      <c r="O1332" s="19" t="n">
        <v>1.44518186216896</v>
      </c>
      <c r="P1332" s="19" t="n">
        <v>0.919488873856891</v>
      </c>
      <c r="Q1332" s="17" t="s">
        <v>104</v>
      </c>
      <c r="R1332" s="5" t="str">
        <f aca="false">IF(OR(Q1332="Steel plate",Q1332="Concrete jacket"),"Steel plate or jacket",Q1332)</f>
        <v>Steel plate or jacket</v>
      </c>
      <c r="S1332" s="5" t="str">
        <f aca="false">IF(O1332&lt;='Tree rules'!$C$4,IF(N1332&lt;='Tree rules'!$C$5,IF(P1332&lt;='Tree rules'!$C$7,"Monitor","Polymer laminate"),IF(P1332&lt;='Tree rules'!$C$8,"Seal cracks","Polymer laminate")),IF(O1332&lt;='Tree rules'!$C$6,IF(P1332&lt;='Tree rules'!$C$9,"Polymer laminate","Steel plate or jacket"),IF(L1332&lt;='Tree rules'!$C$10,"Steel plate or jacket","Polymer laminate")))</f>
        <v>Steel plate or jacket</v>
      </c>
      <c r="T1332" s="5" t="str">
        <f aca="false">IF(S1332=R1332,"Yes","No")</f>
        <v>Yes</v>
      </c>
    </row>
    <row r="1333" customFormat="false" ht="15" hidden="false" customHeight="false" outlineLevel="0" collapsed="false">
      <c r="A1333" s="15" t="n">
        <v>1925</v>
      </c>
      <c r="B1333" s="16" t="n">
        <v>3.6888086998268</v>
      </c>
      <c r="C1333" s="15" t="n">
        <v>300</v>
      </c>
      <c r="D1333" s="15" t="n">
        <v>300</v>
      </c>
      <c r="E1333" s="15" t="n">
        <v>30</v>
      </c>
      <c r="F1333" s="16" t="n">
        <v>0.78213924985638</v>
      </c>
      <c r="G1333" s="17" t="s">
        <v>102</v>
      </c>
      <c r="H1333" s="18" t="n">
        <v>0.1</v>
      </c>
      <c r="I1333" s="18" t="n">
        <v>1.5</v>
      </c>
      <c r="J1333" s="19" t="n">
        <v>0.894364248406829</v>
      </c>
      <c r="K1333" s="19" t="n">
        <v>0.516816125013127</v>
      </c>
      <c r="L1333" s="16" t="n">
        <v>15.3062601652564</v>
      </c>
      <c r="M1333" s="19" t="n">
        <v>0.896266836263088</v>
      </c>
      <c r="N1333" s="19" t="n">
        <v>3.0356355891611</v>
      </c>
      <c r="O1333" s="19" t="n">
        <v>1.1104354400043</v>
      </c>
      <c r="P1333" s="19" t="n">
        <v>0.402566952715207</v>
      </c>
      <c r="Q1333" s="17" t="s">
        <v>31</v>
      </c>
      <c r="R1333" s="5" t="str">
        <f aca="false">IF(OR(Q1333="Steel plate",Q1333="Concrete jacket"),"Steel plate or jacket",Q1333)</f>
        <v>Polymer laminate</v>
      </c>
      <c r="S1333" s="5" t="str">
        <f aca="false">IF(O1333&lt;='Tree rules'!$C$4,IF(N1333&lt;='Tree rules'!$C$5,IF(P1333&lt;='Tree rules'!$C$7,"Monitor","Polymer laminate"),IF(P1333&lt;='Tree rules'!$C$8,"Seal cracks","Polymer laminate")),IF(O1333&lt;='Tree rules'!$C$6,IF(P1333&lt;='Tree rules'!$C$9,"Polymer laminate","Steel plate or jacket"),IF(L1333&lt;='Tree rules'!$C$10,"Steel plate or jacket","Polymer laminate")))</f>
        <v>Polymer laminate</v>
      </c>
      <c r="T1333" s="5" t="str">
        <f aca="false">IF(S1333=R1333,"Yes","No")</f>
        <v>Yes</v>
      </c>
    </row>
    <row r="1334" customFormat="false" ht="15" hidden="false" customHeight="false" outlineLevel="0" collapsed="false">
      <c r="A1334" s="15" t="n">
        <v>1929</v>
      </c>
      <c r="B1334" s="16" t="n">
        <v>3.9340943065525</v>
      </c>
      <c r="C1334" s="15" t="n">
        <v>230</v>
      </c>
      <c r="D1334" s="15" t="n">
        <v>325</v>
      </c>
      <c r="E1334" s="15" t="n">
        <v>30</v>
      </c>
      <c r="F1334" s="16" t="n">
        <v>0.699968036696473</v>
      </c>
      <c r="G1334" s="17" t="s">
        <v>103</v>
      </c>
      <c r="H1334" s="18" t="n">
        <v>0.2</v>
      </c>
      <c r="I1334" s="18" t="n">
        <v>1.5</v>
      </c>
      <c r="J1334" s="19" t="n">
        <v>0.933661723581677</v>
      </c>
      <c r="K1334" s="19" t="n">
        <v>0.601417973460833</v>
      </c>
      <c r="L1334" s="16" t="n">
        <v>14.0003356105071</v>
      </c>
      <c r="M1334" s="19" t="n">
        <v>0.898471987641694</v>
      </c>
      <c r="N1334" s="19" t="n">
        <v>1.07479589511115</v>
      </c>
      <c r="O1334" s="19" t="n">
        <v>1.1197321145253</v>
      </c>
      <c r="P1334" s="19" t="n">
        <v>0.433864515298319</v>
      </c>
      <c r="Q1334" s="17" t="s">
        <v>31</v>
      </c>
      <c r="R1334" s="5" t="str">
        <f aca="false">IF(OR(Q1334="Steel plate",Q1334="Concrete jacket"),"Steel plate or jacket",Q1334)</f>
        <v>Polymer laminate</v>
      </c>
      <c r="S1334" s="5" t="str">
        <f aca="false">IF(O1334&lt;='Tree rules'!$C$4,IF(N1334&lt;='Tree rules'!$C$5,IF(P1334&lt;='Tree rules'!$C$7,"Monitor","Polymer laminate"),IF(P1334&lt;='Tree rules'!$C$8,"Seal cracks","Polymer laminate")),IF(O1334&lt;='Tree rules'!$C$6,IF(P1334&lt;='Tree rules'!$C$9,"Polymer laminate","Steel plate or jacket"),IF(L1334&lt;='Tree rules'!$C$10,"Steel plate or jacket","Polymer laminate")))</f>
        <v>Polymer laminate</v>
      </c>
      <c r="T1334" s="5" t="str">
        <f aca="false">IF(S1334=R1334,"Yes","No")</f>
        <v>Yes</v>
      </c>
    </row>
    <row r="1335" customFormat="false" ht="15" hidden="false" customHeight="false" outlineLevel="0" collapsed="false">
      <c r="A1335" s="15" t="n">
        <v>1930</v>
      </c>
      <c r="B1335" s="16" t="n">
        <v>7.05379709290854</v>
      </c>
      <c r="C1335" s="15" t="n">
        <v>300</v>
      </c>
      <c r="D1335" s="15" t="n">
        <v>650</v>
      </c>
      <c r="E1335" s="15" t="n">
        <v>25</v>
      </c>
      <c r="F1335" s="16" t="n">
        <v>0.665767979568698</v>
      </c>
      <c r="G1335" s="17" t="s">
        <v>101</v>
      </c>
      <c r="H1335" s="18" t="n">
        <v>0.3</v>
      </c>
      <c r="I1335" s="18" t="n">
        <v>1</v>
      </c>
      <c r="J1335" s="19" t="n">
        <v>0.952530332518224</v>
      </c>
      <c r="K1335" s="19" t="n">
        <v>0.587237557435507</v>
      </c>
      <c r="L1335" s="16" t="n">
        <v>11.6784720081267</v>
      </c>
      <c r="M1335" s="19" t="n">
        <v>0.676633417861596</v>
      </c>
      <c r="N1335" s="19" t="n">
        <v>0.570336918662411</v>
      </c>
      <c r="O1335" s="19" t="n">
        <v>0.952530332518224</v>
      </c>
      <c r="P1335" s="19" t="n">
        <v>0.548961394225335</v>
      </c>
      <c r="Q1335" s="17" t="s">
        <v>29</v>
      </c>
      <c r="R1335" s="5" t="str">
        <f aca="false">IF(OR(Q1335="Steel plate",Q1335="Concrete jacket"),"Steel plate or jacket",Q1335)</f>
        <v>Monitor</v>
      </c>
      <c r="S1335" s="5" t="str">
        <f aca="false">IF(O1335&lt;='Tree rules'!$C$4,IF(N1335&lt;='Tree rules'!$C$5,IF(P1335&lt;='Tree rules'!$C$7,"Monitor","Polymer laminate"),IF(P1335&lt;='Tree rules'!$C$8,"Seal cracks","Polymer laminate")),IF(O1335&lt;='Tree rules'!$C$6,IF(P1335&lt;='Tree rules'!$C$9,"Polymer laminate","Steel plate or jacket"),IF(L1335&lt;='Tree rules'!$C$10,"Steel plate or jacket","Polymer laminate")))</f>
        <v>Monitor</v>
      </c>
      <c r="T1335" s="5" t="str">
        <f aca="false">IF(S1335=R1335,"Yes","No")</f>
        <v>Yes</v>
      </c>
    </row>
    <row r="1336" customFormat="false" ht="15" hidden="false" customHeight="false" outlineLevel="0" collapsed="false">
      <c r="A1336" s="15" t="n">
        <v>1931</v>
      </c>
      <c r="B1336" s="16" t="n">
        <v>4.77910235744851</v>
      </c>
      <c r="C1336" s="15" t="n">
        <v>300</v>
      </c>
      <c r="D1336" s="15" t="n">
        <v>475</v>
      </c>
      <c r="E1336" s="15" t="n">
        <v>30</v>
      </c>
      <c r="F1336" s="16" t="n">
        <v>0.647542447116737</v>
      </c>
      <c r="G1336" s="17" t="s">
        <v>102</v>
      </c>
      <c r="H1336" s="18" t="n">
        <v>0.1</v>
      </c>
      <c r="I1336" s="18" t="n">
        <v>1.5</v>
      </c>
      <c r="J1336" s="19" t="n">
        <v>0.876334292316649</v>
      </c>
      <c r="K1336" s="19" t="n">
        <v>0.498949046515582</v>
      </c>
      <c r="L1336" s="16" t="n">
        <v>11.5437255010834</v>
      </c>
      <c r="M1336" s="19" t="n">
        <v>0.922794347782672</v>
      </c>
      <c r="N1336" s="19" t="n">
        <v>2.80922680017254</v>
      </c>
      <c r="O1336" s="19" t="n">
        <v>1.09587835868482</v>
      </c>
      <c r="P1336" s="19" t="n">
        <v>0.311967751675106</v>
      </c>
      <c r="Q1336" s="17" t="s">
        <v>31</v>
      </c>
      <c r="R1336" s="5" t="str">
        <f aca="false">IF(OR(Q1336="Steel plate",Q1336="Concrete jacket"),"Steel plate or jacket",Q1336)</f>
        <v>Polymer laminate</v>
      </c>
      <c r="S1336" s="5" t="str">
        <f aca="false">IF(O1336&lt;='Tree rules'!$C$4,IF(N1336&lt;='Tree rules'!$C$5,IF(P1336&lt;='Tree rules'!$C$7,"Monitor","Polymer laminate"),IF(P1336&lt;='Tree rules'!$C$8,"Seal cracks","Polymer laminate")),IF(O1336&lt;='Tree rules'!$C$6,IF(P1336&lt;='Tree rules'!$C$9,"Polymer laminate","Steel plate or jacket"),IF(L1336&lt;='Tree rules'!$C$10,"Steel plate or jacket","Polymer laminate")))</f>
        <v>Polymer laminate</v>
      </c>
      <c r="T1336" s="5" t="str">
        <f aca="false">IF(S1336=R1336,"Yes","No")</f>
        <v>Yes</v>
      </c>
    </row>
    <row r="1337" customFormat="false" ht="15" hidden="false" customHeight="false" outlineLevel="0" collapsed="false">
      <c r="A1337" s="15" t="n">
        <v>1932</v>
      </c>
      <c r="B1337" s="16" t="n">
        <v>4.02737420194095</v>
      </c>
      <c r="C1337" s="15" t="n">
        <v>300</v>
      </c>
      <c r="D1337" s="15" t="n">
        <v>325</v>
      </c>
      <c r="E1337" s="15" t="n">
        <v>20</v>
      </c>
      <c r="F1337" s="16" t="n">
        <v>0.756099314943392</v>
      </c>
      <c r="G1337" s="17" t="s">
        <v>103</v>
      </c>
      <c r="H1337" s="18" t="n">
        <v>0.2</v>
      </c>
      <c r="I1337" s="18" t="n">
        <v>1</v>
      </c>
      <c r="J1337" s="19" t="n">
        <v>0.853247513449674</v>
      </c>
      <c r="K1337" s="19" t="n">
        <v>0.554736314677057</v>
      </c>
      <c r="L1337" s="16" t="n">
        <v>14.5392570467182</v>
      </c>
      <c r="M1337" s="19" t="n">
        <v>0.491043817321369</v>
      </c>
      <c r="N1337" s="19" t="n">
        <v>1.39552891678654</v>
      </c>
      <c r="O1337" s="19" t="n">
        <v>0.853247513449674</v>
      </c>
      <c r="P1337" s="19" t="n">
        <v>0.757953040937655</v>
      </c>
      <c r="Q1337" s="17" t="s">
        <v>30</v>
      </c>
      <c r="R1337" s="5" t="str">
        <f aca="false">IF(OR(Q1337="Steel plate",Q1337="Concrete jacket"),"Steel plate or jacket",Q1337)</f>
        <v>Seal cracks</v>
      </c>
      <c r="S1337" s="5" t="str">
        <f aca="false">IF(O1337&lt;='Tree rules'!$C$4,IF(N1337&lt;='Tree rules'!$C$5,IF(P1337&lt;='Tree rules'!$C$7,"Monitor","Polymer laminate"),IF(P1337&lt;='Tree rules'!$C$8,"Seal cracks","Polymer laminate")),IF(O1337&lt;='Tree rules'!$C$6,IF(P1337&lt;='Tree rules'!$C$9,"Polymer laminate","Steel plate or jacket"),IF(L1337&lt;='Tree rules'!$C$10,"Steel plate or jacket","Polymer laminate")))</f>
        <v>Seal cracks</v>
      </c>
      <c r="T1337" s="5" t="str">
        <f aca="false">IF(S1337=R1337,"Yes","No")</f>
        <v>Yes</v>
      </c>
    </row>
    <row r="1338" customFormat="false" ht="15" hidden="false" customHeight="false" outlineLevel="0" collapsed="false">
      <c r="A1338" s="15" t="n">
        <v>1933</v>
      </c>
      <c r="B1338" s="16" t="n">
        <v>3.21472466837824</v>
      </c>
      <c r="C1338" s="15" t="n">
        <v>300</v>
      </c>
      <c r="D1338" s="15" t="n">
        <v>325</v>
      </c>
      <c r="E1338" s="15" t="n">
        <v>30</v>
      </c>
      <c r="F1338" s="16" t="n">
        <v>0.799387443661525</v>
      </c>
      <c r="G1338" s="17" t="s">
        <v>102</v>
      </c>
      <c r="H1338" s="18" t="n">
        <v>0.1</v>
      </c>
      <c r="I1338" s="18" t="n">
        <v>1</v>
      </c>
      <c r="J1338" s="19" t="n">
        <v>0.911011677231762</v>
      </c>
      <c r="K1338" s="19" t="n">
        <v>0.602167830961389</v>
      </c>
      <c r="L1338" s="16" t="n">
        <v>12.2699414823597</v>
      </c>
      <c r="M1338" s="19" t="n">
        <v>0.360409646005692</v>
      </c>
      <c r="N1338" s="19" t="n">
        <v>3.56019793787798</v>
      </c>
      <c r="O1338" s="19" t="n">
        <v>0.911011677231762</v>
      </c>
      <c r="P1338" s="19" t="n">
        <v>0.738895075729993</v>
      </c>
      <c r="Q1338" s="17" t="s">
        <v>30</v>
      </c>
      <c r="R1338" s="5" t="str">
        <f aca="false">IF(OR(Q1338="Steel plate",Q1338="Concrete jacket"),"Steel plate or jacket",Q1338)</f>
        <v>Seal cracks</v>
      </c>
      <c r="S1338" s="5" t="str">
        <f aca="false">IF(O1338&lt;='Tree rules'!$C$4,IF(N1338&lt;='Tree rules'!$C$5,IF(P1338&lt;='Tree rules'!$C$7,"Monitor","Polymer laminate"),IF(P1338&lt;='Tree rules'!$C$8,"Seal cracks","Polymer laminate")),IF(O1338&lt;='Tree rules'!$C$6,IF(P1338&lt;='Tree rules'!$C$9,"Polymer laminate","Steel plate or jacket"),IF(L1338&lt;='Tree rules'!$C$10,"Steel plate or jacket","Polymer laminate")))</f>
        <v>Seal cracks</v>
      </c>
      <c r="T1338" s="5" t="str">
        <f aca="false">IF(S1338=R1338,"Yes","No")</f>
        <v>Yes</v>
      </c>
    </row>
    <row r="1339" customFormat="false" ht="15" hidden="false" customHeight="false" outlineLevel="0" collapsed="false">
      <c r="A1339" s="15" t="n">
        <v>1934</v>
      </c>
      <c r="B1339" s="16" t="n">
        <v>5.49462328853494</v>
      </c>
      <c r="C1339" s="15" t="n">
        <v>300</v>
      </c>
      <c r="D1339" s="15" t="n">
        <v>525</v>
      </c>
      <c r="E1339" s="15" t="n">
        <v>25</v>
      </c>
      <c r="F1339" s="16" t="n">
        <v>0.658614812073332</v>
      </c>
      <c r="G1339" s="17" t="s">
        <v>101</v>
      </c>
      <c r="H1339" s="18" t="n">
        <v>0.3</v>
      </c>
      <c r="I1339" s="18" t="n">
        <v>2</v>
      </c>
      <c r="J1339" s="19" t="n">
        <v>0.92922284415088</v>
      </c>
      <c r="K1339" s="19" t="n">
        <v>0.445058776231403</v>
      </c>
      <c r="L1339" s="16" t="n">
        <v>11.5191263910586</v>
      </c>
      <c r="M1339" s="19" t="n">
        <v>0.476507283069909</v>
      </c>
      <c r="N1339" s="19" t="n">
        <v>1.2280141879271</v>
      </c>
      <c r="O1339" s="19" t="n">
        <v>1.44488690643771</v>
      </c>
      <c r="P1339" s="19" t="n">
        <v>0.790842191708368</v>
      </c>
      <c r="Q1339" s="17" t="s">
        <v>104</v>
      </c>
      <c r="R1339" s="5" t="str">
        <f aca="false">IF(OR(Q1339="Steel plate",Q1339="Concrete jacket"),"Steel plate or jacket",Q1339)</f>
        <v>Steel plate or jacket</v>
      </c>
      <c r="S1339" s="5" t="str">
        <f aca="false">IF(O1339&lt;='Tree rules'!$C$4,IF(N1339&lt;='Tree rules'!$C$5,IF(P1339&lt;='Tree rules'!$C$7,"Monitor","Polymer laminate"),IF(P1339&lt;='Tree rules'!$C$8,"Seal cracks","Polymer laminate")),IF(O1339&lt;='Tree rules'!$C$6,IF(P1339&lt;='Tree rules'!$C$9,"Polymer laminate","Steel plate or jacket"),IF(L1339&lt;='Tree rules'!$C$10,"Steel plate or jacket","Polymer laminate")))</f>
        <v>Steel plate or jacket</v>
      </c>
      <c r="T1339" s="5" t="str">
        <f aca="false">IF(S1339=R1339,"Yes","No")</f>
        <v>Yes</v>
      </c>
    </row>
    <row r="1340" customFormat="false" ht="15" hidden="false" customHeight="false" outlineLevel="0" collapsed="false">
      <c r="A1340" s="15" t="n">
        <v>1936</v>
      </c>
      <c r="B1340" s="16" t="n">
        <v>5.27046423427385</v>
      </c>
      <c r="C1340" s="15" t="n">
        <v>300</v>
      </c>
      <c r="D1340" s="15" t="n">
        <v>525</v>
      </c>
      <c r="E1340" s="15" t="n">
        <v>25</v>
      </c>
      <c r="F1340" s="16" t="n">
        <v>0.878153082764443</v>
      </c>
      <c r="G1340" s="17" t="s">
        <v>101</v>
      </c>
      <c r="H1340" s="18" t="n">
        <v>0.3</v>
      </c>
      <c r="I1340" s="18" t="n">
        <v>2</v>
      </c>
      <c r="J1340" s="19" t="n">
        <v>0.873197171087374</v>
      </c>
      <c r="K1340" s="19" t="n">
        <v>0.425257641834407</v>
      </c>
      <c r="L1340" s="16" t="n">
        <v>11.0491912668215</v>
      </c>
      <c r="M1340" s="19" t="n">
        <v>0.676297061725261</v>
      </c>
      <c r="N1340" s="19" t="n">
        <v>0.959811472503034</v>
      </c>
      <c r="O1340" s="19" t="n">
        <v>1.37506057234166</v>
      </c>
      <c r="P1340" s="19" t="n">
        <v>0.640159607525861</v>
      </c>
      <c r="Q1340" s="17" t="s">
        <v>104</v>
      </c>
      <c r="R1340" s="5" t="str">
        <f aca="false">IF(OR(Q1340="Steel plate",Q1340="Concrete jacket"),"Steel plate or jacket",Q1340)</f>
        <v>Steel plate or jacket</v>
      </c>
      <c r="S1340" s="5" t="str">
        <f aca="false">IF(O1340&lt;='Tree rules'!$C$4,IF(N1340&lt;='Tree rules'!$C$5,IF(P1340&lt;='Tree rules'!$C$7,"Monitor","Polymer laminate"),IF(P1340&lt;='Tree rules'!$C$8,"Seal cracks","Polymer laminate")),IF(O1340&lt;='Tree rules'!$C$6,IF(P1340&lt;='Tree rules'!$C$9,"Polymer laminate","Steel plate or jacket"),IF(L1340&lt;='Tree rules'!$C$10,"Steel plate or jacket","Polymer laminate")))</f>
        <v>Steel plate or jacket</v>
      </c>
      <c r="T1340" s="5" t="str">
        <f aca="false">IF(S1340=R1340,"Yes","No")</f>
        <v>Yes</v>
      </c>
    </row>
    <row r="1341" customFormat="false" ht="15" hidden="false" customHeight="false" outlineLevel="0" collapsed="false">
      <c r="A1341" s="15" t="n">
        <v>1937</v>
      </c>
      <c r="B1341" s="16" t="n">
        <v>3.73188942193452</v>
      </c>
      <c r="C1341" s="15" t="n">
        <v>230</v>
      </c>
      <c r="D1341" s="15" t="n">
        <v>325</v>
      </c>
      <c r="E1341" s="15" t="n">
        <v>20</v>
      </c>
      <c r="F1341" s="16" t="n">
        <v>0.626653981080713</v>
      </c>
      <c r="G1341" s="17" t="s">
        <v>101</v>
      </c>
      <c r="H1341" s="18" t="n">
        <v>0.3</v>
      </c>
      <c r="I1341" s="18" t="n">
        <v>2</v>
      </c>
      <c r="J1341" s="19" t="n">
        <v>0.942561775591932</v>
      </c>
      <c r="K1341" s="19" t="n">
        <v>0.636919773372347</v>
      </c>
      <c r="L1341" s="16" t="n">
        <v>13.3759477488692</v>
      </c>
      <c r="M1341" s="19" t="n">
        <v>0.944177887091686</v>
      </c>
      <c r="N1341" s="19" t="n">
        <v>1.11579712635651</v>
      </c>
      <c r="O1341" s="19" t="n">
        <v>1.28478731868441</v>
      </c>
      <c r="P1341" s="19" t="n">
        <v>0.446939155867856</v>
      </c>
      <c r="Q1341" s="17" t="s">
        <v>31</v>
      </c>
      <c r="R1341" s="5" t="str">
        <f aca="false">IF(OR(Q1341="Steel plate",Q1341="Concrete jacket"),"Steel plate or jacket",Q1341)</f>
        <v>Polymer laminate</v>
      </c>
      <c r="S1341" s="5" t="str">
        <f aca="false">IF(O1341&lt;='Tree rules'!$C$4,IF(N1341&lt;='Tree rules'!$C$5,IF(P1341&lt;='Tree rules'!$C$7,"Monitor","Polymer laminate"),IF(P1341&lt;='Tree rules'!$C$8,"Seal cracks","Polymer laminate")),IF(O1341&lt;='Tree rules'!$C$6,IF(P1341&lt;='Tree rules'!$C$9,"Polymer laminate","Steel plate or jacket"),IF(L1341&lt;='Tree rules'!$C$10,"Steel plate or jacket","Polymer laminate")))</f>
        <v>Polymer laminate</v>
      </c>
      <c r="T1341" s="5" t="str">
        <f aca="false">IF(S1341=R1341,"Yes","No")</f>
        <v>Yes</v>
      </c>
    </row>
    <row r="1342" customFormat="false" ht="15" hidden="false" customHeight="false" outlineLevel="0" collapsed="false">
      <c r="A1342" s="15" t="n">
        <v>1938</v>
      </c>
      <c r="B1342" s="16" t="n">
        <v>4.17634884648572</v>
      </c>
      <c r="C1342" s="15" t="n">
        <v>230</v>
      </c>
      <c r="D1342" s="15" t="n">
        <v>400</v>
      </c>
      <c r="E1342" s="15" t="n">
        <v>20</v>
      </c>
      <c r="F1342" s="16" t="n">
        <v>0.552502860426148</v>
      </c>
      <c r="G1342" s="17" t="s">
        <v>101</v>
      </c>
      <c r="H1342" s="18" t="n">
        <v>0.3</v>
      </c>
      <c r="I1342" s="18" t="n">
        <v>2</v>
      </c>
      <c r="J1342" s="19" t="n">
        <v>0.943906460096379</v>
      </c>
      <c r="K1342" s="19" t="n">
        <v>0.468724812677454</v>
      </c>
      <c r="L1342" s="16" t="n">
        <v>11.7313169845105</v>
      </c>
      <c r="M1342" s="19" t="n">
        <v>0.935696674610902</v>
      </c>
      <c r="N1342" s="19" t="n">
        <v>0.89398157616264</v>
      </c>
      <c r="O1342" s="19" t="n">
        <v>1.44538054149904</v>
      </c>
      <c r="P1342" s="19" t="n">
        <v>0.382147328915355</v>
      </c>
      <c r="Q1342" s="17" t="s">
        <v>31</v>
      </c>
      <c r="R1342" s="5" t="str">
        <f aca="false">IF(OR(Q1342="Steel plate",Q1342="Concrete jacket"),"Steel plate or jacket",Q1342)</f>
        <v>Polymer laminate</v>
      </c>
      <c r="S1342" s="5" t="str">
        <f aca="false">IF(O1342&lt;='Tree rules'!$C$4,IF(N1342&lt;='Tree rules'!$C$5,IF(P1342&lt;='Tree rules'!$C$7,"Monitor","Polymer laminate"),IF(P1342&lt;='Tree rules'!$C$8,"Seal cracks","Polymer laminate")),IF(O1342&lt;='Tree rules'!$C$6,IF(P1342&lt;='Tree rules'!$C$9,"Polymer laminate","Steel plate or jacket"),IF(L1342&lt;='Tree rules'!$C$10,"Steel plate or jacket","Polymer laminate")))</f>
        <v>Steel plate or jacket</v>
      </c>
      <c r="T1342" s="5" t="str">
        <f aca="false">IF(S1342=R1342,"Yes","No")</f>
        <v>No</v>
      </c>
    </row>
    <row r="1343" customFormat="false" ht="15" hidden="false" customHeight="false" outlineLevel="0" collapsed="false">
      <c r="A1343" s="15" t="n">
        <v>1939</v>
      </c>
      <c r="B1343" s="16" t="n">
        <v>6.42918985952878</v>
      </c>
      <c r="C1343" s="15" t="n">
        <v>300</v>
      </c>
      <c r="D1343" s="15" t="n">
        <v>600</v>
      </c>
      <c r="E1343" s="15" t="n">
        <v>20</v>
      </c>
      <c r="F1343" s="16" t="n">
        <v>0.725855342345656</v>
      </c>
      <c r="G1343" s="17" t="s">
        <v>103</v>
      </c>
      <c r="H1343" s="18" t="n">
        <v>0.2</v>
      </c>
      <c r="I1343" s="18" t="n">
        <v>1</v>
      </c>
      <c r="J1343" s="19" t="n">
        <v>0.976078263193157</v>
      </c>
      <c r="K1343" s="19" t="n">
        <v>0.402006569231899</v>
      </c>
      <c r="L1343" s="16" t="n">
        <v>11.6050358475249</v>
      </c>
      <c r="M1343" s="19" t="n">
        <v>0.381525410884731</v>
      </c>
      <c r="N1343" s="19" t="n">
        <v>0.924374559142674</v>
      </c>
      <c r="O1343" s="19" t="n">
        <v>0.976078263193157</v>
      </c>
      <c r="P1343" s="19" t="n">
        <v>0.909171233079017</v>
      </c>
      <c r="Q1343" s="17" t="s">
        <v>29</v>
      </c>
      <c r="R1343" s="5" t="str">
        <f aca="false">IF(OR(Q1343="Steel plate",Q1343="Concrete jacket"),"Steel plate or jacket",Q1343)</f>
        <v>Monitor</v>
      </c>
      <c r="S1343" s="5" t="str">
        <f aca="false">IF(O1343&lt;='Tree rules'!$C$4,IF(N1343&lt;='Tree rules'!$C$5,IF(P1343&lt;='Tree rules'!$C$7,"Monitor","Polymer laminate"),IF(P1343&lt;='Tree rules'!$C$8,"Seal cracks","Polymer laminate")),IF(O1343&lt;='Tree rules'!$C$6,IF(P1343&lt;='Tree rules'!$C$9,"Polymer laminate","Steel plate or jacket"),IF(L1343&lt;='Tree rules'!$C$10,"Steel plate or jacket","Polymer laminate")))</f>
        <v>Monitor</v>
      </c>
      <c r="T1343" s="5" t="str">
        <f aca="false">IF(S1343=R1343,"Yes","No")</f>
        <v>Yes</v>
      </c>
    </row>
    <row r="1344" customFormat="false" ht="15" hidden="false" customHeight="false" outlineLevel="0" collapsed="false">
      <c r="A1344" s="15" t="n">
        <v>1940</v>
      </c>
      <c r="B1344" s="16" t="n">
        <v>6.28002447223509</v>
      </c>
      <c r="C1344" s="15" t="n">
        <v>300</v>
      </c>
      <c r="D1344" s="15" t="n">
        <v>550</v>
      </c>
      <c r="E1344" s="15" t="n">
        <v>20</v>
      </c>
      <c r="F1344" s="16" t="n">
        <v>0.531909867274462</v>
      </c>
      <c r="G1344" s="17" t="s">
        <v>101</v>
      </c>
      <c r="H1344" s="18" t="n">
        <v>0.3</v>
      </c>
      <c r="I1344" s="18" t="n">
        <v>1</v>
      </c>
      <c r="J1344" s="19" t="n">
        <v>0.936792357913887</v>
      </c>
      <c r="K1344" s="19" t="n">
        <v>0.512477153701132</v>
      </c>
      <c r="L1344" s="16" t="n">
        <v>12.4603660163395</v>
      </c>
      <c r="M1344" s="19" t="n">
        <v>0.427490612502034</v>
      </c>
      <c r="N1344" s="19" t="n">
        <v>0.67206939670077</v>
      </c>
      <c r="O1344" s="19" t="n">
        <v>0.936792357913887</v>
      </c>
      <c r="P1344" s="19" t="n">
        <v>0.720681346687864</v>
      </c>
      <c r="Q1344" s="17" t="s">
        <v>29</v>
      </c>
      <c r="R1344" s="5" t="str">
        <f aca="false">IF(OR(Q1344="Steel plate",Q1344="Concrete jacket"),"Steel plate or jacket",Q1344)</f>
        <v>Monitor</v>
      </c>
      <c r="S1344" s="5" t="str">
        <f aca="false">IF(O1344&lt;='Tree rules'!$C$4,IF(N1344&lt;='Tree rules'!$C$5,IF(P1344&lt;='Tree rules'!$C$7,"Monitor","Polymer laminate"),IF(P1344&lt;='Tree rules'!$C$8,"Seal cracks","Polymer laminate")),IF(O1344&lt;='Tree rules'!$C$6,IF(P1344&lt;='Tree rules'!$C$9,"Polymer laminate","Steel plate or jacket"),IF(L1344&lt;='Tree rules'!$C$10,"Steel plate or jacket","Polymer laminate")))</f>
        <v>Monitor</v>
      </c>
      <c r="T1344" s="5" t="str">
        <f aca="false">IF(S1344=R1344,"Yes","No")</f>
        <v>Yes</v>
      </c>
    </row>
    <row r="1345" customFormat="false" ht="15" hidden="false" customHeight="false" outlineLevel="0" collapsed="false">
      <c r="A1345" s="15" t="n">
        <v>1941</v>
      </c>
      <c r="B1345" s="16" t="n">
        <v>4.68820509672889</v>
      </c>
      <c r="C1345" s="15" t="n">
        <v>230</v>
      </c>
      <c r="D1345" s="15" t="n">
        <v>375</v>
      </c>
      <c r="E1345" s="15" t="n">
        <v>20</v>
      </c>
      <c r="F1345" s="16" t="n">
        <v>0.531417813743219</v>
      </c>
      <c r="G1345" s="17" t="s">
        <v>101</v>
      </c>
      <c r="H1345" s="18" t="n">
        <v>0.3</v>
      </c>
      <c r="I1345" s="18" t="n">
        <v>1</v>
      </c>
      <c r="J1345" s="19" t="n">
        <v>0.858379829625809</v>
      </c>
      <c r="K1345" s="19" t="n">
        <v>0.547642072429043</v>
      </c>
      <c r="L1345" s="16" t="n">
        <v>14.2498635158933</v>
      </c>
      <c r="M1345" s="19" t="n">
        <v>0.337165979295903</v>
      </c>
      <c r="N1345" s="19" t="n">
        <v>0.838417961814104</v>
      </c>
      <c r="O1345" s="19" t="n">
        <v>0.858379829625809</v>
      </c>
      <c r="P1345" s="19" t="n">
        <v>0.850791970273958</v>
      </c>
      <c r="Q1345" s="17" t="s">
        <v>29</v>
      </c>
      <c r="R1345" s="5" t="str">
        <f aca="false">IF(OR(Q1345="Steel plate",Q1345="Concrete jacket"),"Steel plate or jacket",Q1345)</f>
        <v>Monitor</v>
      </c>
      <c r="S1345" s="5" t="str">
        <f aca="false">IF(O1345&lt;='Tree rules'!$C$4,IF(N1345&lt;='Tree rules'!$C$5,IF(P1345&lt;='Tree rules'!$C$7,"Monitor","Polymer laminate"),IF(P1345&lt;='Tree rules'!$C$8,"Seal cracks","Polymer laminate")),IF(O1345&lt;='Tree rules'!$C$6,IF(P1345&lt;='Tree rules'!$C$9,"Polymer laminate","Steel plate or jacket"),IF(L1345&lt;='Tree rules'!$C$10,"Steel plate or jacket","Polymer laminate")))</f>
        <v>Monitor</v>
      </c>
      <c r="T1345" s="5" t="str">
        <f aca="false">IF(S1345=R1345,"Yes","No")</f>
        <v>Yes</v>
      </c>
    </row>
    <row r="1346" customFormat="false" ht="15" hidden="false" customHeight="false" outlineLevel="0" collapsed="false">
      <c r="A1346" s="15" t="n">
        <v>1942</v>
      </c>
      <c r="B1346" s="16" t="n">
        <v>6.10731854806003</v>
      </c>
      <c r="C1346" s="15" t="n">
        <v>230</v>
      </c>
      <c r="D1346" s="15" t="n">
        <v>575</v>
      </c>
      <c r="E1346" s="15" t="n">
        <v>25</v>
      </c>
      <c r="F1346" s="16" t="n">
        <v>0.661007412935799</v>
      </c>
      <c r="G1346" s="17" t="s">
        <v>101</v>
      </c>
      <c r="H1346" s="18" t="n">
        <v>0.3</v>
      </c>
      <c r="I1346" s="18" t="n">
        <v>2</v>
      </c>
      <c r="J1346" s="19" t="n">
        <v>0.86066140458342</v>
      </c>
      <c r="K1346" s="19" t="n">
        <v>0.40796936857675</v>
      </c>
      <c r="L1346" s="16" t="n">
        <v>11.5450256106995</v>
      </c>
      <c r="M1346" s="19" t="n">
        <v>0.75504988829438</v>
      </c>
      <c r="N1346" s="19" t="n">
        <v>0.862989669910687</v>
      </c>
      <c r="O1346" s="19" t="n">
        <v>1.37019931938056</v>
      </c>
      <c r="P1346" s="19" t="n">
        <v>0.494677583955949</v>
      </c>
      <c r="Q1346" s="17" t="s">
        <v>104</v>
      </c>
      <c r="R1346" s="5" t="str">
        <f aca="false">IF(OR(Q1346="Steel plate",Q1346="Concrete jacket"),"Steel plate or jacket",Q1346)</f>
        <v>Steel plate or jacket</v>
      </c>
      <c r="S1346" s="5" t="str">
        <f aca="false">IF(O1346&lt;='Tree rules'!$C$4,IF(N1346&lt;='Tree rules'!$C$5,IF(P1346&lt;='Tree rules'!$C$7,"Monitor","Polymer laminate"),IF(P1346&lt;='Tree rules'!$C$8,"Seal cracks","Polymer laminate")),IF(O1346&lt;='Tree rules'!$C$6,IF(P1346&lt;='Tree rules'!$C$9,"Polymer laminate","Steel plate or jacket"),IF(L1346&lt;='Tree rules'!$C$10,"Steel plate or jacket","Polymer laminate")))</f>
        <v>Steel plate or jacket</v>
      </c>
      <c r="T1346" s="5" t="str">
        <f aca="false">IF(S1346=R1346,"Yes","No")</f>
        <v>Yes</v>
      </c>
    </row>
    <row r="1347" customFormat="false" ht="15" hidden="false" customHeight="false" outlineLevel="0" collapsed="false">
      <c r="A1347" s="15" t="n">
        <v>1943</v>
      </c>
      <c r="B1347" s="16" t="n">
        <v>6.37484830170972</v>
      </c>
      <c r="C1347" s="15" t="n">
        <v>300</v>
      </c>
      <c r="D1347" s="15" t="n">
        <v>575</v>
      </c>
      <c r="E1347" s="15" t="n">
        <v>30</v>
      </c>
      <c r="F1347" s="16" t="n">
        <v>0.613592315154257</v>
      </c>
      <c r="G1347" s="17" t="s">
        <v>102</v>
      </c>
      <c r="H1347" s="18" t="n">
        <v>0.1</v>
      </c>
      <c r="I1347" s="18" t="n">
        <v>1</v>
      </c>
      <c r="J1347" s="19" t="n">
        <v>0.956536821752724</v>
      </c>
      <c r="K1347" s="19" t="n">
        <v>0.442542586820825</v>
      </c>
      <c r="L1347" s="16" t="n">
        <v>12.4508755892768</v>
      </c>
      <c r="M1347" s="19" t="n">
        <v>0.507150101476577</v>
      </c>
      <c r="N1347" s="19" t="n">
        <v>2.82588482704876</v>
      </c>
      <c r="O1347" s="19" t="n">
        <v>0.956536821752724</v>
      </c>
      <c r="P1347" s="19" t="n">
        <v>0.535375135332405</v>
      </c>
      <c r="Q1347" s="17" t="s">
        <v>30</v>
      </c>
      <c r="R1347" s="5" t="str">
        <f aca="false">IF(OR(Q1347="Steel plate",Q1347="Concrete jacket"),"Steel plate or jacket",Q1347)</f>
        <v>Seal cracks</v>
      </c>
      <c r="S1347" s="5" t="str">
        <f aca="false">IF(O1347&lt;='Tree rules'!$C$4,IF(N1347&lt;='Tree rules'!$C$5,IF(P1347&lt;='Tree rules'!$C$7,"Monitor","Polymer laminate"),IF(P1347&lt;='Tree rules'!$C$8,"Seal cracks","Polymer laminate")),IF(O1347&lt;='Tree rules'!$C$6,IF(P1347&lt;='Tree rules'!$C$9,"Polymer laminate","Steel plate or jacket"),IF(L1347&lt;='Tree rules'!$C$10,"Steel plate or jacket","Polymer laminate")))</f>
        <v>Seal cracks</v>
      </c>
      <c r="T1347" s="5" t="str">
        <f aca="false">IF(S1347=R1347,"Yes","No")</f>
        <v>Yes</v>
      </c>
    </row>
    <row r="1348" customFormat="false" ht="15" hidden="false" customHeight="false" outlineLevel="0" collapsed="false">
      <c r="A1348" s="15" t="n">
        <v>1944</v>
      </c>
      <c r="B1348" s="16" t="n">
        <v>3.15023631451524</v>
      </c>
      <c r="C1348" s="15" t="n">
        <v>300</v>
      </c>
      <c r="D1348" s="15" t="n">
        <v>300</v>
      </c>
      <c r="E1348" s="15" t="n">
        <v>25</v>
      </c>
      <c r="F1348" s="16" t="n">
        <v>0.589048622548086</v>
      </c>
      <c r="G1348" s="17" t="s">
        <v>103</v>
      </c>
      <c r="H1348" s="18" t="n">
        <v>0.2</v>
      </c>
      <c r="I1348" s="18" t="n">
        <v>2</v>
      </c>
      <c r="J1348" s="19" t="n">
        <v>0.882794520489151</v>
      </c>
      <c r="K1348" s="19" t="n">
        <v>0.564488684916237</v>
      </c>
      <c r="L1348" s="16" t="n">
        <v>12.3056106035752</v>
      </c>
      <c r="M1348" s="19" t="n">
        <v>0.488436474757064</v>
      </c>
      <c r="N1348" s="19" t="n">
        <v>1.43359836512143</v>
      </c>
      <c r="O1348" s="19" t="n">
        <v>1.26726152305612</v>
      </c>
      <c r="P1348" s="19" t="n">
        <v>0.609171684635221</v>
      </c>
      <c r="Q1348" s="17" t="s">
        <v>31</v>
      </c>
      <c r="R1348" s="5" t="str">
        <f aca="false">IF(OR(Q1348="Steel plate",Q1348="Concrete jacket"),"Steel plate or jacket",Q1348)</f>
        <v>Polymer laminate</v>
      </c>
      <c r="S1348" s="5" t="str">
        <f aca="false">IF(O1348&lt;='Tree rules'!$C$4,IF(N1348&lt;='Tree rules'!$C$5,IF(P1348&lt;='Tree rules'!$C$7,"Monitor","Polymer laminate"),IF(P1348&lt;='Tree rules'!$C$8,"Seal cracks","Polymer laminate")),IF(O1348&lt;='Tree rules'!$C$6,IF(P1348&lt;='Tree rules'!$C$9,"Polymer laminate","Steel plate or jacket"),IF(L1348&lt;='Tree rules'!$C$10,"Steel plate or jacket","Polymer laminate")))</f>
        <v>Polymer laminate</v>
      </c>
      <c r="T1348" s="5" t="str">
        <f aca="false">IF(S1348=R1348,"Yes","No")</f>
        <v>Yes</v>
      </c>
    </row>
    <row r="1349" customFormat="false" ht="15" hidden="false" customHeight="false" outlineLevel="0" collapsed="false">
      <c r="A1349" s="15" t="n">
        <v>1945</v>
      </c>
      <c r="B1349" s="16" t="n">
        <v>3.71372623814352</v>
      </c>
      <c r="C1349" s="15" t="n">
        <v>300</v>
      </c>
      <c r="D1349" s="15" t="n">
        <v>300</v>
      </c>
      <c r="E1349" s="15" t="n">
        <v>20</v>
      </c>
      <c r="F1349" s="16" t="n">
        <v>0.589048622548086</v>
      </c>
      <c r="G1349" s="17" t="s">
        <v>101</v>
      </c>
      <c r="H1349" s="18" t="n">
        <v>0.3</v>
      </c>
      <c r="I1349" s="18" t="n">
        <v>1</v>
      </c>
      <c r="J1349" s="19" t="n">
        <v>0.94132309725349</v>
      </c>
      <c r="K1349" s="19" t="n">
        <v>0.520706299135459</v>
      </c>
      <c r="L1349" s="16" t="n">
        <v>14.5067431177481</v>
      </c>
      <c r="M1349" s="19" t="n">
        <v>0.444780940558915</v>
      </c>
      <c r="N1349" s="19" t="n">
        <v>0.698460514433392</v>
      </c>
      <c r="O1349" s="19" t="n">
        <v>0.94132309725349</v>
      </c>
      <c r="P1349" s="19" t="n">
        <v>0.71688261811035</v>
      </c>
      <c r="Q1349" s="17" t="s">
        <v>29</v>
      </c>
      <c r="R1349" s="5" t="str">
        <f aca="false">IF(OR(Q1349="Steel plate",Q1349="Concrete jacket"),"Steel plate or jacket",Q1349)</f>
        <v>Monitor</v>
      </c>
      <c r="S1349" s="5" t="str">
        <f aca="false">IF(O1349&lt;='Tree rules'!$C$4,IF(N1349&lt;='Tree rules'!$C$5,IF(P1349&lt;='Tree rules'!$C$7,"Monitor","Polymer laminate"),IF(P1349&lt;='Tree rules'!$C$8,"Seal cracks","Polymer laminate")),IF(O1349&lt;='Tree rules'!$C$6,IF(P1349&lt;='Tree rules'!$C$9,"Polymer laminate","Steel plate or jacket"),IF(L1349&lt;='Tree rules'!$C$10,"Steel plate or jacket","Polymer laminate")))</f>
        <v>Monitor</v>
      </c>
      <c r="T1349" s="5" t="str">
        <f aca="false">IF(S1349=R1349,"Yes","No")</f>
        <v>Yes</v>
      </c>
    </row>
    <row r="1350" customFormat="false" ht="15" hidden="false" customHeight="false" outlineLevel="0" collapsed="false">
      <c r="A1350" s="15" t="n">
        <v>1946</v>
      </c>
      <c r="B1350" s="16" t="n">
        <v>4.45933720731828</v>
      </c>
      <c r="C1350" s="15" t="n">
        <v>230</v>
      </c>
      <c r="D1350" s="15" t="n">
        <v>350</v>
      </c>
      <c r="E1350" s="15" t="n">
        <v>20</v>
      </c>
      <c r="F1350" s="16" t="n">
        <v>0.64278110559382</v>
      </c>
      <c r="G1350" s="17" t="s">
        <v>103</v>
      </c>
      <c r="H1350" s="18" t="n">
        <v>0.2</v>
      </c>
      <c r="I1350" s="18" t="n">
        <v>1</v>
      </c>
      <c r="J1350" s="19" t="n">
        <v>0.915623311028323</v>
      </c>
      <c r="K1350" s="19" t="n">
        <v>0.434774447070569</v>
      </c>
      <c r="L1350" s="16" t="n">
        <v>14.5729974095369</v>
      </c>
      <c r="M1350" s="19" t="n">
        <v>0.884504733069317</v>
      </c>
      <c r="N1350" s="19" t="n">
        <v>0.825054131524482</v>
      </c>
      <c r="O1350" s="19" t="n">
        <v>0.915623311028323</v>
      </c>
      <c r="P1350" s="19" t="n">
        <v>0.399990424894955</v>
      </c>
      <c r="Q1350" s="17" t="s">
        <v>29</v>
      </c>
      <c r="R1350" s="5" t="str">
        <f aca="false">IF(OR(Q1350="Steel plate",Q1350="Concrete jacket"),"Steel plate or jacket",Q1350)</f>
        <v>Monitor</v>
      </c>
      <c r="S1350" s="5" t="str">
        <f aca="false">IF(O1350&lt;='Tree rules'!$C$4,IF(N1350&lt;='Tree rules'!$C$5,IF(P1350&lt;='Tree rules'!$C$7,"Monitor","Polymer laminate"),IF(P1350&lt;='Tree rules'!$C$8,"Seal cracks","Polymer laminate")),IF(O1350&lt;='Tree rules'!$C$6,IF(P1350&lt;='Tree rules'!$C$9,"Polymer laminate","Steel plate or jacket"),IF(L1350&lt;='Tree rules'!$C$10,"Steel plate or jacket","Polymer laminate")))</f>
        <v>Monitor</v>
      </c>
      <c r="T1350" s="5" t="str">
        <f aca="false">IF(S1350=R1350,"Yes","No")</f>
        <v>Yes</v>
      </c>
    </row>
    <row r="1351" customFormat="false" ht="15" hidden="false" customHeight="false" outlineLevel="0" collapsed="false">
      <c r="A1351" s="15" t="n">
        <v>1949</v>
      </c>
      <c r="B1351" s="16" t="n">
        <v>4.64434245236241</v>
      </c>
      <c r="C1351" s="15" t="n">
        <v>300</v>
      </c>
      <c r="D1351" s="15" t="n">
        <v>425</v>
      </c>
      <c r="E1351" s="15" t="n">
        <v>25</v>
      </c>
      <c r="F1351" s="16" t="n">
        <v>0.833313701217452</v>
      </c>
      <c r="G1351" s="17" t="s">
        <v>103</v>
      </c>
      <c r="H1351" s="18" t="n">
        <v>0.2</v>
      </c>
      <c r="I1351" s="18" t="n">
        <v>1</v>
      </c>
      <c r="J1351" s="19" t="n">
        <v>0.90985700633853</v>
      </c>
      <c r="K1351" s="19" t="n">
        <v>0.535292238374426</v>
      </c>
      <c r="L1351" s="16" t="n">
        <v>12.3192107489719</v>
      </c>
      <c r="M1351" s="19" t="n">
        <v>0.574426822459725</v>
      </c>
      <c r="N1351" s="19" t="n">
        <v>1.12057647859945</v>
      </c>
      <c r="O1351" s="19" t="n">
        <v>0.90985700633853</v>
      </c>
      <c r="P1351" s="19" t="n">
        <v>0.653269334379285</v>
      </c>
      <c r="Q1351" s="17" t="s">
        <v>30</v>
      </c>
      <c r="R1351" s="5" t="str">
        <f aca="false">IF(OR(Q1351="Steel plate",Q1351="Concrete jacket"),"Steel plate or jacket",Q1351)</f>
        <v>Seal cracks</v>
      </c>
      <c r="S1351" s="5" t="str">
        <f aca="false">IF(O1351&lt;='Tree rules'!$C$4,IF(N1351&lt;='Tree rules'!$C$5,IF(P1351&lt;='Tree rules'!$C$7,"Monitor","Polymer laminate"),IF(P1351&lt;='Tree rules'!$C$8,"Seal cracks","Polymer laminate")),IF(O1351&lt;='Tree rules'!$C$6,IF(P1351&lt;='Tree rules'!$C$9,"Polymer laminate","Steel plate or jacket"),IF(L1351&lt;='Tree rules'!$C$10,"Steel plate or jacket","Polymer laminate")))</f>
        <v>Seal cracks</v>
      </c>
      <c r="T1351" s="5" t="str">
        <f aca="false">IF(S1351=R1351,"Yes","No")</f>
        <v>Yes</v>
      </c>
    </row>
    <row r="1352" customFormat="false" ht="15" hidden="false" customHeight="false" outlineLevel="0" collapsed="false">
      <c r="A1352" s="15" t="n">
        <v>1951</v>
      </c>
      <c r="B1352" s="16" t="n">
        <v>3.29225484666882</v>
      </c>
      <c r="C1352" s="15" t="n">
        <v>230</v>
      </c>
      <c r="D1352" s="15" t="n">
        <v>300</v>
      </c>
      <c r="E1352" s="15" t="n">
        <v>30</v>
      </c>
      <c r="F1352" s="16" t="n">
        <v>1.0324987837885</v>
      </c>
      <c r="G1352" s="17" t="s">
        <v>103</v>
      </c>
      <c r="H1352" s="18" t="n">
        <v>0.2</v>
      </c>
      <c r="I1352" s="18" t="n">
        <v>1.5</v>
      </c>
      <c r="J1352" s="19" t="n">
        <v>0.869232670091056</v>
      </c>
      <c r="K1352" s="19" t="n">
        <v>0.475704913093096</v>
      </c>
      <c r="L1352" s="16" t="n">
        <v>12.9616332546016</v>
      </c>
      <c r="M1352" s="19" t="n">
        <v>0.367241866106785</v>
      </c>
      <c r="N1352" s="19" t="n">
        <v>1.28448038879265</v>
      </c>
      <c r="O1352" s="19" t="n">
        <v>1.09709987924491</v>
      </c>
      <c r="P1352" s="19" t="n">
        <v>1.05830815810265</v>
      </c>
      <c r="Q1352" s="17" t="s">
        <v>31</v>
      </c>
      <c r="R1352" s="5" t="str">
        <f aca="false">IF(OR(Q1352="Steel plate",Q1352="Concrete jacket"),"Steel plate or jacket",Q1352)</f>
        <v>Polymer laminate</v>
      </c>
      <c r="S1352" s="5" t="str">
        <f aca="false">IF(O1352&lt;='Tree rules'!$C$4,IF(N1352&lt;='Tree rules'!$C$5,IF(P1352&lt;='Tree rules'!$C$7,"Monitor","Polymer laminate"),IF(P1352&lt;='Tree rules'!$C$8,"Seal cracks","Polymer laminate")),IF(O1352&lt;='Tree rules'!$C$6,IF(P1352&lt;='Tree rules'!$C$9,"Polymer laminate","Steel plate or jacket"),IF(L1352&lt;='Tree rules'!$C$10,"Steel plate or jacket","Polymer laminate")))</f>
        <v>Polymer laminate</v>
      </c>
      <c r="T1352" s="5" t="str">
        <f aca="false">IF(S1352=R1352,"Yes","No")</f>
        <v>Yes</v>
      </c>
    </row>
    <row r="1353" customFormat="false" ht="15" hidden="false" customHeight="false" outlineLevel="0" collapsed="false">
      <c r="A1353" s="15" t="n">
        <v>1952</v>
      </c>
      <c r="B1353" s="16" t="n">
        <v>3.8948688829685</v>
      </c>
      <c r="C1353" s="15" t="n">
        <v>300</v>
      </c>
      <c r="D1353" s="15" t="n">
        <v>375</v>
      </c>
      <c r="E1353" s="15" t="n">
        <v>25</v>
      </c>
      <c r="F1353" s="16" t="n">
        <v>0.611130485804701</v>
      </c>
      <c r="G1353" s="17" t="s">
        <v>103</v>
      </c>
      <c r="H1353" s="18" t="n">
        <v>0.2</v>
      </c>
      <c r="I1353" s="18" t="n">
        <v>1</v>
      </c>
      <c r="J1353" s="19" t="n">
        <v>0.900798992922295</v>
      </c>
      <c r="K1353" s="19" t="n">
        <v>0.547726828615484</v>
      </c>
      <c r="L1353" s="16" t="n">
        <v>11.8385072430654</v>
      </c>
      <c r="M1353" s="19" t="n">
        <v>0.502599737266161</v>
      </c>
      <c r="N1353" s="19" t="n">
        <v>1.1285634449434</v>
      </c>
      <c r="O1353" s="19" t="n">
        <v>0.900798992922295</v>
      </c>
      <c r="P1353" s="19" t="n">
        <v>0.533839518354415</v>
      </c>
      <c r="Q1353" s="17" t="s">
        <v>30</v>
      </c>
      <c r="R1353" s="5" t="str">
        <f aca="false">IF(OR(Q1353="Steel plate",Q1353="Concrete jacket"),"Steel plate or jacket",Q1353)</f>
        <v>Seal cracks</v>
      </c>
      <c r="S1353" s="5" t="str">
        <f aca="false">IF(O1353&lt;='Tree rules'!$C$4,IF(N1353&lt;='Tree rules'!$C$5,IF(P1353&lt;='Tree rules'!$C$7,"Monitor","Polymer laminate"),IF(P1353&lt;='Tree rules'!$C$8,"Seal cracks","Polymer laminate")),IF(O1353&lt;='Tree rules'!$C$6,IF(P1353&lt;='Tree rules'!$C$9,"Polymer laminate","Steel plate or jacket"),IF(L1353&lt;='Tree rules'!$C$10,"Steel plate or jacket","Polymer laminate")))</f>
        <v>Seal cracks</v>
      </c>
      <c r="T1353" s="5" t="str">
        <f aca="false">IF(S1353=R1353,"Yes","No")</f>
        <v>Yes</v>
      </c>
    </row>
    <row r="1354" customFormat="false" ht="15" hidden="false" customHeight="false" outlineLevel="0" collapsed="false">
      <c r="A1354" s="15" t="n">
        <v>1954</v>
      </c>
      <c r="B1354" s="16" t="n">
        <v>3.25788572887718</v>
      </c>
      <c r="C1354" s="15" t="n">
        <v>300</v>
      </c>
      <c r="D1354" s="15" t="n">
        <v>325</v>
      </c>
      <c r="E1354" s="15" t="n">
        <v>25</v>
      </c>
      <c r="F1354" s="16" t="n">
        <v>0.756099314943392</v>
      </c>
      <c r="G1354" s="17" t="s">
        <v>103</v>
      </c>
      <c r="H1354" s="18" t="n">
        <v>0.2</v>
      </c>
      <c r="I1354" s="18" t="n">
        <v>1</v>
      </c>
      <c r="J1354" s="19" t="n">
        <v>0.942297809751056</v>
      </c>
      <c r="K1354" s="19" t="n">
        <v>0.424648685209823</v>
      </c>
      <c r="L1354" s="16" t="n">
        <v>11.7613203208562</v>
      </c>
      <c r="M1354" s="19" t="n">
        <v>0.404896093769739</v>
      </c>
      <c r="N1354" s="19" t="n">
        <v>1.60448360119402</v>
      </c>
      <c r="O1354" s="19" t="n">
        <v>0.942297809751056</v>
      </c>
      <c r="P1354" s="19" t="n">
        <v>0.671052970854015</v>
      </c>
      <c r="Q1354" s="17" t="s">
        <v>30</v>
      </c>
      <c r="R1354" s="5" t="str">
        <f aca="false">IF(OR(Q1354="Steel plate",Q1354="Concrete jacket"),"Steel plate or jacket",Q1354)</f>
        <v>Seal cracks</v>
      </c>
      <c r="S1354" s="5" t="str">
        <f aca="false">IF(O1354&lt;='Tree rules'!$C$4,IF(N1354&lt;='Tree rules'!$C$5,IF(P1354&lt;='Tree rules'!$C$7,"Monitor","Polymer laminate"),IF(P1354&lt;='Tree rules'!$C$8,"Seal cracks","Polymer laminate")),IF(O1354&lt;='Tree rules'!$C$6,IF(P1354&lt;='Tree rules'!$C$9,"Polymer laminate","Steel plate or jacket"),IF(L1354&lt;='Tree rules'!$C$10,"Steel plate or jacket","Polymer laminate")))</f>
        <v>Seal cracks</v>
      </c>
      <c r="T1354" s="5" t="str">
        <f aca="false">IF(S1354=R1354,"Yes","No")</f>
        <v>Yes</v>
      </c>
    </row>
    <row r="1355" customFormat="false" ht="15" hidden="false" customHeight="false" outlineLevel="0" collapsed="false">
      <c r="A1355" s="15" t="n">
        <v>1955</v>
      </c>
      <c r="B1355" s="16" t="n">
        <v>4.21915357148023</v>
      </c>
      <c r="C1355" s="15" t="n">
        <v>230</v>
      </c>
      <c r="D1355" s="15" t="n">
        <v>350</v>
      </c>
      <c r="E1355" s="15" t="n">
        <v>30</v>
      </c>
      <c r="F1355" s="16" t="n">
        <v>0.907455678485392</v>
      </c>
      <c r="G1355" s="17" t="s">
        <v>102</v>
      </c>
      <c r="H1355" s="18" t="n">
        <v>0.1</v>
      </c>
      <c r="I1355" s="18" t="n">
        <v>1</v>
      </c>
      <c r="J1355" s="19" t="n">
        <v>0.876619000374495</v>
      </c>
      <c r="K1355" s="19" t="n">
        <v>0.574137102318273</v>
      </c>
      <c r="L1355" s="16" t="n">
        <v>14.59914730616</v>
      </c>
      <c r="M1355" s="19" t="n">
        <v>0.791338867800261</v>
      </c>
      <c r="N1355" s="19" t="n">
        <v>2.40150386241673</v>
      </c>
      <c r="O1355" s="19" t="n">
        <v>0.876619000374495</v>
      </c>
      <c r="P1355" s="19" t="n">
        <v>0.477034472906125</v>
      </c>
      <c r="Q1355" s="17" t="s">
        <v>30</v>
      </c>
      <c r="R1355" s="5" t="str">
        <f aca="false">IF(OR(Q1355="Steel plate",Q1355="Concrete jacket"),"Steel plate or jacket",Q1355)</f>
        <v>Seal cracks</v>
      </c>
      <c r="S1355" s="5" t="str">
        <f aca="false">IF(O1355&lt;='Tree rules'!$C$4,IF(N1355&lt;='Tree rules'!$C$5,IF(P1355&lt;='Tree rules'!$C$7,"Monitor","Polymer laminate"),IF(P1355&lt;='Tree rules'!$C$8,"Seal cracks","Polymer laminate")),IF(O1355&lt;='Tree rules'!$C$6,IF(P1355&lt;='Tree rules'!$C$9,"Polymer laminate","Steel plate or jacket"),IF(L1355&lt;='Tree rules'!$C$10,"Steel plate or jacket","Polymer laminate")))</f>
        <v>Seal cracks</v>
      </c>
      <c r="T1355" s="5" t="str">
        <f aca="false">IF(S1355=R1355,"Yes","No")</f>
        <v>Yes</v>
      </c>
    </row>
    <row r="1356" customFormat="false" ht="15" hidden="false" customHeight="false" outlineLevel="0" collapsed="false">
      <c r="A1356" s="15" t="n">
        <v>1956</v>
      </c>
      <c r="B1356" s="16" t="n">
        <v>6.94881546659804</v>
      </c>
      <c r="C1356" s="15" t="n">
        <v>300</v>
      </c>
      <c r="D1356" s="15" t="n">
        <v>600</v>
      </c>
      <c r="E1356" s="15" t="n">
        <v>25</v>
      </c>
      <c r="F1356" s="16" t="n">
        <v>0.725855342345656</v>
      </c>
      <c r="G1356" s="17" t="s">
        <v>103</v>
      </c>
      <c r="H1356" s="18" t="n">
        <v>0.2</v>
      </c>
      <c r="I1356" s="18" t="n">
        <v>1</v>
      </c>
      <c r="J1356" s="19" t="n">
        <v>0.87132267302814</v>
      </c>
      <c r="K1356" s="19" t="n">
        <v>0.530436884477973</v>
      </c>
      <c r="L1356" s="16" t="n">
        <v>12.5429882068557</v>
      </c>
      <c r="M1356" s="19" t="n">
        <v>0.927328349601251</v>
      </c>
      <c r="N1356" s="19" t="n">
        <v>0.735068564163262</v>
      </c>
      <c r="O1356" s="19" t="n">
        <v>0.87132267302814</v>
      </c>
      <c r="P1356" s="19" t="n">
        <v>0.415317410661706</v>
      </c>
      <c r="Q1356" s="17" t="s">
        <v>29</v>
      </c>
      <c r="R1356" s="5" t="str">
        <f aca="false">IF(OR(Q1356="Steel plate",Q1356="Concrete jacket"),"Steel plate or jacket",Q1356)</f>
        <v>Monitor</v>
      </c>
      <c r="S1356" s="5" t="str">
        <f aca="false">IF(O1356&lt;='Tree rules'!$C$4,IF(N1356&lt;='Tree rules'!$C$5,IF(P1356&lt;='Tree rules'!$C$7,"Monitor","Polymer laminate"),IF(P1356&lt;='Tree rules'!$C$8,"Seal cracks","Polymer laminate")),IF(O1356&lt;='Tree rules'!$C$6,IF(P1356&lt;='Tree rules'!$C$9,"Polymer laminate","Steel plate or jacket"),IF(L1356&lt;='Tree rules'!$C$10,"Steel plate or jacket","Polymer laminate")))</f>
        <v>Monitor</v>
      </c>
      <c r="T1356" s="5" t="str">
        <f aca="false">IF(S1356=R1356,"Yes","No")</f>
        <v>Yes</v>
      </c>
    </row>
    <row r="1357" customFormat="false" ht="15" hidden="false" customHeight="false" outlineLevel="0" collapsed="false">
      <c r="A1357" s="15" t="n">
        <v>1957</v>
      </c>
      <c r="B1357" s="16" t="n">
        <v>3.60267388855469</v>
      </c>
      <c r="C1357" s="15" t="n">
        <v>300</v>
      </c>
      <c r="D1357" s="15" t="n">
        <v>325</v>
      </c>
      <c r="E1357" s="15" t="n">
        <v>30</v>
      </c>
      <c r="F1357" s="16" t="n">
        <v>0.804963242200943</v>
      </c>
      <c r="G1357" s="17" t="s">
        <v>103</v>
      </c>
      <c r="H1357" s="18" t="n">
        <v>0.2</v>
      </c>
      <c r="I1357" s="18" t="n">
        <v>1</v>
      </c>
      <c r="J1357" s="19" t="n">
        <v>0.88897296570019</v>
      </c>
      <c r="K1357" s="19" t="n">
        <v>0.498991837042465</v>
      </c>
      <c r="L1357" s="16" t="n">
        <v>12.8209035179882</v>
      </c>
      <c r="M1357" s="19" t="n">
        <v>0.945580943286219</v>
      </c>
      <c r="N1357" s="19" t="n">
        <v>0.81560669060337</v>
      </c>
      <c r="O1357" s="19" t="n">
        <v>0.88897296570019</v>
      </c>
      <c r="P1357" s="19" t="n">
        <v>0.354628010927341</v>
      </c>
      <c r="Q1357" s="17" t="s">
        <v>29</v>
      </c>
      <c r="R1357" s="5" t="str">
        <f aca="false">IF(OR(Q1357="Steel plate",Q1357="Concrete jacket"),"Steel plate or jacket",Q1357)</f>
        <v>Monitor</v>
      </c>
      <c r="S1357" s="5" t="str">
        <f aca="false">IF(O1357&lt;='Tree rules'!$C$4,IF(N1357&lt;='Tree rules'!$C$5,IF(P1357&lt;='Tree rules'!$C$7,"Monitor","Polymer laminate"),IF(P1357&lt;='Tree rules'!$C$8,"Seal cracks","Polymer laminate")),IF(O1357&lt;='Tree rules'!$C$6,IF(P1357&lt;='Tree rules'!$C$9,"Polymer laminate","Steel plate or jacket"),IF(L1357&lt;='Tree rules'!$C$10,"Steel plate or jacket","Polymer laminate")))</f>
        <v>Monitor</v>
      </c>
      <c r="T1357" s="5" t="str">
        <f aca="false">IF(S1357=R1357,"Yes","No")</f>
        <v>Yes</v>
      </c>
    </row>
    <row r="1358" customFormat="false" ht="15" hidden="false" customHeight="false" outlineLevel="0" collapsed="false">
      <c r="A1358" s="15" t="n">
        <v>1958</v>
      </c>
      <c r="B1358" s="16" t="n">
        <v>3.60932974948109</v>
      </c>
      <c r="C1358" s="15" t="n">
        <v>230</v>
      </c>
      <c r="D1358" s="15" t="n">
        <v>325</v>
      </c>
      <c r="E1358" s="15" t="n">
        <v>25</v>
      </c>
      <c r="F1358" s="16" t="n">
        <v>0.739439918465071</v>
      </c>
      <c r="G1358" s="17" t="s">
        <v>102</v>
      </c>
      <c r="H1358" s="18" t="n">
        <v>0.1</v>
      </c>
      <c r="I1358" s="18" t="n">
        <v>1.5</v>
      </c>
      <c r="J1358" s="19" t="n">
        <v>0.938882632106153</v>
      </c>
      <c r="K1358" s="19" t="n">
        <v>0.631453336704768</v>
      </c>
      <c r="L1358" s="16" t="n">
        <v>13.5689088326357</v>
      </c>
      <c r="M1358" s="19" t="n">
        <v>0.644437152274445</v>
      </c>
      <c r="N1358" s="19" t="n">
        <v>3.05109511772386</v>
      </c>
      <c r="O1358" s="19" t="n">
        <v>1.11189366275044</v>
      </c>
      <c r="P1358" s="19" t="n">
        <v>0.555241681394561</v>
      </c>
      <c r="Q1358" s="17" t="s">
        <v>31</v>
      </c>
      <c r="R1358" s="5" t="str">
        <f aca="false">IF(OR(Q1358="Steel plate",Q1358="Concrete jacket"),"Steel plate or jacket",Q1358)</f>
        <v>Polymer laminate</v>
      </c>
      <c r="S1358" s="5" t="str">
        <f aca="false">IF(O1358&lt;='Tree rules'!$C$4,IF(N1358&lt;='Tree rules'!$C$5,IF(P1358&lt;='Tree rules'!$C$7,"Monitor","Polymer laminate"),IF(P1358&lt;='Tree rules'!$C$8,"Seal cracks","Polymer laminate")),IF(O1358&lt;='Tree rules'!$C$6,IF(P1358&lt;='Tree rules'!$C$9,"Polymer laminate","Steel plate or jacket"),IF(L1358&lt;='Tree rules'!$C$10,"Steel plate or jacket","Polymer laminate")))</f>
        <v>Polymer laminate</v>
      </c>
      <c r="T1358" s="5" t="str">
        <f aca="false">IF(S1358=R1358,"Yes","No")</f>
        <v>Yes</v>
      </c>
    </row>
    <row r="1359" customFormat="false" ht="15" hidden="false" customHeight="false" outlineLevel="0" collapsed="false">
      <c r="A1359" s="15" t="n">
        <v>1959</v>
      </c>
      <c r="B1359" s="16" t="n">
        <v>5.58240652167304</v>
      </c>
      <c r="C1359" s="15" t="n">
        <v>230</v>
      </c>
      <c r="D1359" s="15" t="n">
        <v>500</v>
      </c>
      <c r="E1359" s="15" t="n">
        <v>25</v>
      </c>
      <c r="F1359" s="16" t="n">
        <v>0.625130365852113</v>
      </c>
      <c r="G1359" s="17" t="s">
        <v>102</v>
      </c>
      <c r="H1359" s="18" t="n">
        <v>0.1</v>
      </c>
      <c r="I1359" s="18" t="n">
        <v>1</v>
      </c>
      <c r="J1359" s="19" t="n">
        <v>0.883360565223001</v>
      </c>
      <c r="K1359" s="19" t="n">
        <v>0.47932530286902</v>
      </c>
      <c r="L1359" s="16" t="n">
        <v>12.7743856331191</v>
      </c>
      <c r="M1359" s="19" t="n">
        <v>0.900849210318629</v>
      </c>
      <c r="N1359" s="19" t="n">
        <v>2.44649821556898</v>
      </c>
      <c r="O1359" s="19" t="n">
        <v>0.883360565223001</v>
      </c>
      <c r="P1359" s="19" t="n">
        <v>0.321361084489543</v>
      </c>
      <c r="Q1359" s="17" t="s">
        <v>30</v>
      </c>
      <c r="R1359" s="5" t="str">
        <f aca="false">IF(OR(Q1359="Steel plate",Q1359="Concrete jacket"),"Steel plate or jacket",Q1359)</f>
        <v>Seal cracks</v>
      </c>
      <c r="S1359" s="5" t="str">
        <f aca="false">IF(O1359&lt;='Tree rules'!$C$4,IF(N1359&lt;='Tree rules'!$C$5,IF(P1359&lt;='Tree rules'!$C$7,"Monitor","Polymer laminate"),IF(P1359&lt;='Tree rules'!$C$8,"Seal cracks","Polymer laminate")),IF(O1359&lt;='Tree rules'!$C$6,IF(P1359&lt;='Tree rules'!$C$9,"Polymer laminate","Steel plate or jacket"),IF(L1359&lt;='Tree rules'!$C$10,"Steel plate or jacket","Polymer laminate")))</f>
        <v>Seal cracks</v>
      </c>
      <c r="T1359" s="5" t="str">
        <f aca="false">IF(S1359=R1359,"Yes","No")</f>
        <v>Yes</v>
      </c>
    </row>
    <row r="1360" customFormat="false" ht="15" hidden="false" customHeight="false" outlineLevel="0" collapsed="false">
      <c r="A1360" s="15" t="n">
        <v>1960</v>
      </c>
      <c r="B1360" s="16" t="n">
        <v>4.98221659900424</v>
      </c>
      <c r="C1360" s="15" t="n">
        <v>230</v>
      </c>
      <c r="D1360" s="15" t="n">
        <v>450</v>
      </c>
      <c r="E1360" s="15" t="n">
        <v>20</v>
      </c>
      <c r="F1360" s="16" t="n">
        <v>0.649145274956135</v>
      </c>
      <c r="G1360" s="17" t="s">
        <v>101</v>
      </c>
      <c r="H1360" s="18" t="n">
        <v>0.3</v>
      </c>
      <c r="I1360" s="18" t="n">
        <v>1</v>
      </c>
      <c r="J1360" s="19" t="n">
        <v>0.945448624651835</v>
      </c>
      <c r="K1360" s="19" t="n">
        <v>0.493821293356436</v>
      </c>
      <c r="L1360" s="16" t="n">
        <v>12.3322193044659</v>
      </c>
      <c r="M1360" s="19" t="n">
        <v>0.472275955409399</v>
      </c>
      <c r="N1360" s="19" t="n">
        <v>0.686245132517792</v>
      </c>
      <c r="O1360" s="19" t="n">
        <v>0.945448624651835</v>
      </c>
      <c r="P1360" s="19" t="n">
        <v>0.714356639443713</v>
      </c>
      <c r="Q1360" s="17" t="s">
        <v>29</v>
      </c>
      <c r="R1360" s="5" t="str">
        <f aca="false">IF(OR(Q1360="Steel plate",Q1360="Concrete jacket"),"Steel plate or jacket",Q1360)</f>
        <v>Monitor</v>
      </c>
      <c r="S1360" s="5" t="str">
        <f aca="false">IF(O1360&lt;='Tree rules'!$C$4,IF(N1360&lt;='Tree rules'!$C$5,IF(P1360&lt;='Tree rules'!$C$7,"Monitor","Polymer laminate"),IF(P1360&lt;='Tree rules'!$C$8,"Seal cracks","Polymer laminate")),IF(O1360&lt;='Tree rules'!$C$6,IF(P1360&lt;='Tree rules'!$C$9,"Polymer laminate","Steel plate or jacket"),IF(L1360&lt;='Tree rules'!$C$10,"Steel plate or jacket","Polymer laminate")))</f>
        <v>Monitor</v>
      </c>
      <c r="T1360" s="5" t="str">
        <f aca="false">IF(S1360=R1360,"Yes","No")</f>
        <v>Yes</v>
      </c>
    </row>
    <row r="1361" customFormat="false" ht="15" hidden="false" customHeight="false" outlineLevel="0" collapsed="false">
      <c r="A1361" s="15" t="n">
        <v>1962</v>
      </c>
      <c r="B1361" s="16" t="n">
        <v>6.54185727014471</v>
      </c>
      <c r="C1361" s="15" t="n">
        <v>300</v>
      </c>
      <c r="D1361" s="15" t="n">
        <v>575</v>
      </c>
      <c r="E1361" s="15" t="n">
        <v>30</v>
      </c>
      <c r="F1361" s="16" t="n">
        <v>0.633465437396808</v>
      </c>
      <c r="G1361" s="17" t="s">
        <v>103</v>
      </c>
      <c r="H1361" s="18" t="n">
        <v>0.2</v>
      </c>
      <c r="I1361" s="18" t="n">
        <v>2</v>
      </c>
      <c r="J1361" s="19" t="n">
        <v>0.897890542864494</v>
      </c>
      <c r="K1361" s="19" t="n">
        <v>0.561709445500647</v>
      </c>
      <c r="L1361" s="16" t="n">
        <v>12.3664598679484</v>
      </c>
      <c r="M1361" s="19" t="n">
        <v>0.941586787076096</v>
      </c>
      <c r="N1361" s="19" t="n">
        <v>1.20801797996393</v>
      </c>
      <c r="O1361" s="19" t="n">
        <v>1.2914274867763</v>
      </c>
      <c r="P1361" s="19" t="n">
        <v>0.428548669382534</v>
      </c>
      <c r="Q1361" s="17" t="s">
        <v>31</v>
      </c>
      <c r="R1361" s="5" t="str">
        <f aca="false">IF(OR(Q1361="Steel plate",Q1361="Concrete jacket"),"Steel plate or jacket",Q1361)</f>
        <v>Polymer laminate</v>
      </c>
      <c r="S1361" s="5" t="str">
        <f aca="false">IF(O1361&lt;='Tree rules'!$C$4,IF(N1361&lt;='Tree rules'!$C$5,IF(P1361&lt;='Tree rules'!$C$7,"Monitor","Polymer laminate"),IF(P1361&lt;='Tree rules'!$C$8,"Seal cracks","Polymer laminate")),IF(O1361&lt;='Tree rules'!$C$6,IF(P1361&lt;='Tree rules'!$C$9,"Polymer laminate","Steel plate or jacket"),IF(L1361&lt;='Tree rules'!$C$10,"Steel plate or jacket","Polymer laminate")))</f>
        <v>Polymer laminate</v>
      </c>
      <c r="T1361" s="5" t="str">
        <f aca="false">IF(S1361=R1361,"Yes","No")</f>
        <v>Yes</v>
      </c>
    </row>
    <row r="1362" customFormat="false" ht="15" hidden="false" customHeight="false" outlineLevel="0" collapsed="false">
      <c r="A1362" s="15" t="n">
        <v>1963</v>
      </c>
      <c r="B1362" s="16" t="n">
        <v>7.24661136852885</v>
      </c>
      <c r="C1362" s="15" t="n">
        <v>300</v>
      </c>
      <c r="D1362" s="15" t="n">
        <v>600</v>
      </c>
      <c r="E1362" s="15" t="n">
        <v>30</v>
      </c>
      <c r="F1362" s="16" t="n">
        <v>0.604879451954714</v>
      </c>
      <c r="G1362" s="17" t="s">
        <v>101</v>
      </c>
      <c r="H1362" s="18" t="n">
        <v>0.3</v>
      </c>
      <c r="I1362" s="18" t="n">
        <v>1</v>
      </c>
      <c r="J1362" s="19" t="n">
        <v>0.900641874863739</v>
      </c>
      <c r="K1362" s="19" t="n">
        <v>0.571106189004697</v>
      </c>
      <c r="L1362" s="16" t="n">
        <v>13.0805259359727</v>
      </c>
      <c r="M1362" s="19" t="n">
        <v>0.650626914928706</v>
      </c>
      <c r="N1362" s="19" t="n">
        <v>0.570369510202789</v>
      </c>
      <c r="O1362" s="19" t="n">
        <v>0.90064187486374</v>
      </c>
      <c r="P1362" s="19" t="n">
        <v>0.51399840184685</v>
      </c>
      <c r="Q1362" s="17" t="s">
        <v>29</v>
      </c>
      <c r="R1362" s="5" t="str">
        <f aca="false">IF(OR(Q1362="Steel plate",Q1362="Concrete jacket"),"Steel plate or jacket",Q1362)</f>
        <v>Monitor</v>
      </c>
      <c r="S1362" s="5" t="str">
        <f aca="false">IF(O1362&lt;='Tree rules'!$C$4,IF(N1362&lt;='Tree rules'!$C$5,IF(P1362&lt;='Tree rules'!$C$7,"Monitor","Polymer laminate"),IF(P1362&lt;='Tree rules'!$C$8,"Seal cracks","Polymer laminate")),IF(O1362&lt;='Tree rules'!$C$6,IF(P1362&lt;='Tree rules'!$C$9,"Polymer laminate","Steel plate or jacket"),IF(L1362&lt;='Tree rules'!$C$10,"Steel plate or jacket","Polymer laminate")))</f>
        <v>Monitor</v>
      </c>
      <c r="T1362" s="5" t="str">
        <f aca="false">IF(S1362=R1362,"Yes","No")</f>
        <v>Yes</v>
      </c>
    </row>
    <row r="1363" customFormat="false" ht="15" hidden="false" customHeight="false" outlineLevel="0" collapsed="false">
      <c r="A1363" s="15" t="n">
        <v>1964</v>
      </c>
      <c r="B1363" s="16" t="n">
        <v>3.77435054286182</v>
      </c>
      <c r="C1363" s="15" t="n">
        <v>300</v>
      </c>
      <c r="D1363" s="15" t="n">
        <v>325</v>
      </c>
      <c r="E1363" s="15" t="n">
        <v>25</v>
      </c>
      <c r="F1363" s="16" t="n">
        <v>0.756099314943392</v>
      </c>
      <c r="G1363" s="17" t="s">
        <v>101</v>
      </c>
      <c r="H1363" s="18" t="n">
        <v>0.3</v>
      </c>
      <c r="I1363" s="18" t="n">
        <v>1</v>
      </c>
      <c r="J1363" s="19" t="n">
        <v>0.93529699646478</v>
      </c>
      <c r="K1363" s="19" t="n">
        <v>0.513107243622553</v>
      </c>
      <c r="L1363" s="16" t="n">
        <v>13.6258142341582</v>
      </c>
      <c r="M1363" s="19" t="n">
        <v>0.443022454706869</v>
      </c>
      <c r="N1363" s="19" t="n">
        <v>1.05269086353064</v>
      </c>
      <c r="O1363" s="19" t="n">
        <v>0.93529699646478</v>
      </c>
      <c r="P1363" s="19" t="n">
        <v>0.765521740597917</v>
      </c>
      <c r="Q1363" s="17" t="s">
        <v>30</v>
      </c>
      <c r="R1363" s="5" t="str">
        <f aca="false">IF(OR(Q1363="Steel plate",Q1363="Concrete jacket"),"Steel plate or jacket",Q1363)</f>
        <v>Seal cracks</v>
      </c>
      <c r="S1363" s="5" t="str">
        <f aca="false">IF(O1363&lt;='Tree rules'!$C$4,IF(N1363&lt;='Tree rules'!$C$5,IF(P1363&lt;='Tree rules'!$C$7,"Monitor","Polymer laminate"),IF(P1363&lt;='Tree rules'!$C$8,"Seal cracks","Polymer laminate")),IF(O1363&lt;='Tree rules'!$C$6,IF(P1363&lt;='Tree rules'!$C$9,"Polymer laminate","Steel plate or jacket"),IF(L1363&lt;='Tree rules'!$C$10,"Steel plate or jacket","Polymer laminate")))</f>
        <v>Seal cracks</v>
      </c>
      <c r="T1363" s="5" t="str">
        <f aca="false">IF(S1363=R1363,"Yes","No")</f>
        <v>Yes</v>
      </c>
    </row>
    <row r="1364" customFormat="false" ht="15" hidden="false" customHeight="false" outlineLevel="0" collapsed="false">
      <c r="A1364" s="15" t="n">
        <v>1965</v>
      </c>
      <c r="B1364" s="16" t="n">
        <v>3.62519538051227</v>
      </c>
      <c r="C1364" s="15" t="n">
        <v>230</v>
      </c>
      <c r="D1364" s="15" t="n">
        <v>350</v>
      </c>
      <c r="E1364" s="15" t="n">
        <v>30</v>
      </c>
      <c r="F1364" s="16" t="n">
        <v>0.862679904875916</v>
      </c>
      <c r="G1364" s="17" t="s">
        <v>103</v>
      </c>
      <c r="H1364" s="18" t="n">
        <v>0.2</v>
      </c>
      <c r="I1364" s="18" t="n">
        <v>2</v>
      </c>
      <c r="J1364" s="19" t="n">
        <v>0.978407574822164</v>
      </c>
      <c r="K1364" s="19" t="n">
        <v>0.520557445786987</v>
      </c>
      <c r="L1364" s="16" t="n">
        <v>11.9249848043167</v>
      </c>
      <c r="M1364" s="19" t="n">
        <v>0.75871770623849</v>
      </c>
      <c r="N1364" s="19" t="n">
        <v>1.60221129281944</v>
      </c>
      <c r="O1364" s="19" t="n">
        <v>1.44749780155626</v>
      </c>
      <c r="P1364" s="19" t="n">
        <v>0.581939616564018</v>
      </c>
      <c r="Q1364" s="17" t="s">
        <v>31</v>
      </c>
      <c r="R1364" s="5" t="str">
        <f aca="false">IF(OR(Q1364="Steel plate",Q1364="Concrete jacket"),"Steel plate or jacket",Q1364)</f>
        <v>Polymer laminate</v>
      </c>
      <c r="S1364" s="5" t="str">
        <f aca="false">IF(O1364&lt;='Tree rules'!$C$4,IF(N1364&lt;='Tree rules'!$C$5,IF(P1364&lt;='Tree rules'!$C$7,"Monitor","Polymer laminate"),IF(P1364&lt;='Tree rules'!$C$8,"Seal cracks","Polymer laminate")),IF(O1364&lt;='Tree rules'!$C$6,IF(P1364&lt;='Tree rules'!$C$9,"Polymer laminate","Steel plate or jacket"),IF(L1364&lt;='Tree rules'!$C$10,"Steel plate or jacket","Polymer laminate")))</f>
        <v>Steel plate or jacket</v>
      </c>
      <c r="T1364" s="5" t="str">
        <f aca="false">IF(S1364=R1364,"Yes","No")</f>
        <v>No</v>
      </c>
    </row>
    <row r="1365" customFormat="false" ht="15" hidden="false" customHeight="false" outlineLevel="0" collapsed="false">
      <c r="A1365" s="15" t="n">
        <v>1966</v>
      </c>
      <c r="B1365" s="16" t="n">
        <v>5.98614903208559</v>
      </c>
      <c r="C1365" s="15" t="n">
        <v>300</v>
      </c>
      <c r="D1365" s="15" t="n">
        <v>525</v>
      </c>
      <c r="E1365" s="15" t="n">
        <v>20</v>
      </c>
      <c r="F1365" s="16" t="n">
        <v>0.699589178252424</v>
      </c>
      <c r="G1365" s="17" t="s">
        <v>103</v>
      </c>
      <c r="H1365" s="18" t="n">
        <v>0.2</v>
      </c>
      <c r="I1365" s="18" t="n">
        <v>1</v>
      </c>
      <c r="J1365" s="19" t="n">
        <v>0.942526507339543</v>
      </c>
      <c r="K1365" s="19" t="n">
        <v>0.40191523749261</v>
      </c>
      <c r="L1365" s="16" t="n">
        <v>12.4971796076944</v>
      </c>
      <c r="M1365" s="19" t="n">
        <v>0.822327315408747</v>
      </c>
      <c r="N1365" s="19" t="n">
        <v>0.851500300717459</v>
      </c>
      <c r="O1365" s="19" t="n">
        <v>0.942526507339543</v>
      </c>
      <c r="P1365" s="19" t="n">
        <v>0.445197878284172</v>
      </c>
      <c r="Q1365" s="17" t="s">
        <v>29</v>
      </c>
      <c r="R1365" s="5" t="str">
        <f aca="false">IF(OR(Q1365="Steel plate",Q1365="Concrete jacket"),"Steel plate or jacket",Q1365)</f>
        <v>Monitor</v>
      </c>
      <c r="S1365" s="5" t="str">
        <f aca="false">IF(O1365&lt;='Tree rules'!$C$4,IF(N1365&lt;='Tree rules'!$C$5,IF(P1365&lt;='Tree rules'!$C$7,"Monitor","Polymer laminate"),IF(P1365&lt;='Tree rules'!$C$8,"Seal cracks","Polymer laminate")),IF(O1365&lt;='Tree rules'!$C$6,IF(P1365&lt;='Tree rules'!$C$9,"Polymer laminate","Steel plate or jacket"),IF(L1365&lt;='Tree rules'!$C$10,"Steel plate or jacket","Polymer laminate")))</f>
        <v>Monitor</v>
      </c>
      <c r="T1365" s="5" t="str">
        <f aca="false">IF(S1365=R1365,"Yes","No")</f>
        <v>Yes</v>
      </c>
    </row>
    <row r="1366" customFormat="false" ht="15" hidden="false" customHeight="false" outlineLevel="0" collapsed="false">
      <c r="A1366" s="15" t="n">
        <v>1967</v>
      </c>
      <c r="B1366" s="16" t="n">
        <v>5.07688475295799</v>
      </c>
      <c r="C1366" s="15" t="n">
        <v>300</v>
      </c>
      <c r="D1366" s="15" t="n">
        <v>475</v>
      </c>
      <c r="E1366" s="15" t="n">
        <v>20</v>
      </c>
      <c r="F1366" s="16" t="n">
        <v>0.647542447116737</v>
      </c>
      <c r="G1366" s="17" t="s">
        <v>102</v>
      </c>
      <c r="H1366" s="18" t="n">
        <v>0.1</v>
      </c>
      <c r="I1366" s="18" t="n">
        <v>1</v>
      </c>
      <c r="J1366" s="19" t="n">
        <v>0.917088711523348</v>
      </c>
      <c r="K1366" s="19" t="n">
        <v>0.451147652188567</v>
      </c>
      <c r="L1366" s="16" t="n">
        <v>12.263006649657</v>
      </c>
      <c r="M1366" s="19" t="n">
        <v>0.853484028023655</v>
      </c>
      <c r="N1366" s="19" t="n">
        <v>2.2646446600331</v>
      </c>
      <c r="O1366" s="19" t="n">
        <v>0.917088711523348</v>
      </c>
      <c r="P1366" s="19" t="n">
        <v>0.360473511853024</v>
      </c>
      <c r="Q1366" s="17" t="s">
        <v>30</v>
      </c>
      <c r="R1366" s="5" t="str">
        <f aca="false">IF(OR(Q1366="Steel plate",Q1366="Concrete jacket"),"Steel plate or jacket",Q1366)</f>
        <v>Seal cracks</v>
      </c>
      <c r="S1366" s="5" t="str">
        <f aca="false">IF(O1366&lt;='Tree rules'!$C$4,IF(N1366&lt;='Tree rules'!$C$5,IF(P1366&lt;='Tree rules'!$C$7,"Monitor","Polymer laminate"),IF(P1366&lt;='Tree rules'!$C$8,"Seal cracks","Polymer laminate")),IF(O1366&lt;='Tree rules'!$C$6,IF(P1366&lt;='Tree rules'!$C$9,"Polymer laminate","Steel plate or jacket"),IF(L1366&lt;='Tree rules'!$C$10,"Steel plate or jacket","Polymer laminate")))</f>
        <v>Seal cracks</v>
      </c>
      <c r="T1366" s="5" t="str">
        <f aca="false">IF(S1366=R1366,"Yes","No")</f>
        <v>Yes</v>
      </c>
    </row>
    <row r="1367" customFormat="false" ht="15" hidden="false" customHeight="false" outlineLevel="0" collapsed="false">
      <c r="A1367" s="15" t="n">
        <v>1969</v>
      </c>
      <c r="B1367" s="16" t="n">
        <v>4.39539685958218</v>
      </c>
      <c r="C1367" s="15" t="n">
        <v>230</v>
      </c>
      <c r="D1367" s="15" t="n">
        <v>375</v>
      </c>
      <c r="E1367" s="15" t="n">
        <v>30</v>
      </c>
      <c r="F1367" s="16" t="n">
        <v>0.594232683721175</v>
      </c>
      <c r="G1367" s="17" t="s">
        <v>103</v>
      </c>
      <c r="H1367" s="18" t="n">
        <v>0.2</v>
      </c>
      <c r="I1367" s="18" t="n">
        <v>1</v>
      </c>
      <c r="J1367" s="19" t="n">
        <v>0.962239735892536</v>
      </c>
      <c r="K1367" s="19" t="n">
        <v>0.484570462464045</v>
      </c>
      <c r="L1367" s="16" t="n">
        <v>13.2791445908827</v>
      </c>
      <c r="M1367" s="19" t="n">
        <v>0.413958478852264</v>
      </c>
      <c r="N1367" s="19" t="n">
        <v>0.98739133343612</v>
      </c>
      <c r="O1367" s="19" t="n">
        <v>0.962239735892536</v>
      </c>
      <c r="P1367" s="19" t="n">
        <v>0.665518727020171</v>
      </c>
      <c r="Q1367" s="17" t="s">
        <v>29</v>
      </c>
      <c r="R1367" s="5" t="str">
        <f aca="false">IF(OR(Q1367="Steel plate",Q1367="Concrete jacket"),"Steel plate or jacket",Q1367)</f>
        <v>Monitor</v>
      </c>
      <c r="S1367" s="5" t="str">
        <f aca="false">IF(O1367&lt;='Tree rules'!$C$4,IF(N1367&lt;='Tree rules'!$C$5,IF(P1367&lt;='Tree rules'!$C$7,"Monitor","Polymer laminate"),IF(P1367&lt;='Tree rules'!$C$8,"Seal cracks","Polymer laminate")),IF(O1367&lt;='Tree rules'!$C$6,IF(P1367&lt;='Tree rules'!$C$9,"Polymer laminate","Steel plate or jacket"),IF(L1367&lt;='Tree rules'!$C$10,"Steel plate or jacket","Polymer laminate")))</f>
        <v>Monitor</v>
      </c>
      <c r="T1367" s="5" t="str">
        <f aca="false">IF(S1367=R1367,"Yes","No")</f>
        <v>Yes</v>
      </c>
    </row>
    <row r="1368" customFormat="false" ht="15" hidden="false" customHeight="false" outlineLevel="0" collapsed="false">
      <c r="A1368" s="15" t="n">
        <v>1970</v>
      </c>
      <c r="B1368" s="16" t="n">
        <v>6.78052584507467</v>
      </c>
      <c r="C1368" s="15" t="n">
        <v>300</v>
      </c>
      <c r="D1368" s="15" t="n">
        <v>575</v>
      </c>
      <c r="E1368" s="15" t="n">
        <v>25</v>
      </c>
      <c r="F1368" s="16" t="n">
        <v>0.596127638252333</v>
      </c>
      <c r="G1368" s="17" t="s">
        <v>101</v>
      </c>
      <c r="H1368" s="18" t="n">
        <v>0.3</v>
      </c>
      <c r="I1368" s="18" t="n">
        <v>1</v>
      </c>
      <c r="J1368" s="19" t="n">
        <v>0.937607766337047</v>
      </c>
      <c r="K1368" s="19" t="n">
        <v>0.493615169005055</v>
      </c>
      <c r="L1368" s="16" t="n">
        <v>12.8662729508058</v>
      </c>
      <c r="M1368" s="19" t="n">
        <v>0.353057327154793</v>
      </c>
      <c r="N1368" s="19" t="n">
        <v>0.805852111109256</v>
      </c>
      <c r="O1368" s="19" t="n">
        <v>0.937607766337047</v>
      </c>
      <c r="P1368" s="19" t="n">
        <v>0.893361741594987</v>
      </c>
      <c r="Q1368" s="17" t="s">
        <v>29</v>
      </c>
      <c r="R1368" s="5" t="str">
        <f aca="false">IF(OR(Q1368="Steel plate",Q1368="Concrete jacket"),"Steel plate or jacket",Q1368)</f>
        <v>Monitor</v>
      </c>
      <c r="S1368" s="5" t="str">
        <f aca="false">IF(O1368&lt;='Tree rules'!$C$4,IF(N1368&lt;='Tree rules'!$C$5,IF(P1368&lt;='Tree rules'!$C$7,"Monitor","Polymer laminate"),IF(P1368&lt;='Tree rules'!$C$8,"Seal cracks","Polymer laminate")),IF(O1368&lt;='Tree rules'!$C$6,IF(P1368&lt;='Tree rules'!$C$9,"Polymer laminate","Steel plate or jacket"),IF(L1368&lt;='Tree rules'!$C$10,"Steel plate or jacket","Polymer laminate")))</f>
        <v>Monitor</v>
      </c>
      <c r="T1368" s="5" t="str">
        <f aca="false">IF(S1368=R1368,"Yes","No")</f>
        <v>Yes</v>
      </c>
    </row>
    <row r="1369" customFormat="false" ht="15" hidden="false" customHeight="false" outlineLevel="0" collapsed="false">
      <c r="A1369" s="15" t="n">
        <v>1971</v>
      </c>
      <c r="B1369" s="16" t="n">
        <v>4.80426052924709</v>
      </c>
      <c r="C1369" s="15" t="n">
        <v>300</v>
      </c>
      <c r="D1369" s="15" t="n">
        <v>425</v>
      </c>
      <c r="E1369" s="15" t="n">
        <v>25</v>
      </c>
      <c r="F1369" s="16" t="n">
        <v>0.593686800678386</v>
      </c>
      <c r="G1369" s="17" t="s">
        <v>101</v>
      </c>
      <c r="H1369" s="18" t="n">
        <v>0.3</v>
      </c>
      <c r="I1369" s="18" t="n">
        <v>2</v>
      </c>
      <c r="J1369" s="19" t="n">
        <v>0.948614697648968</v>
      </c>
      <c r="K1369" s="19" t="n">
        <v>0.526804168723973</v>
      </c>
      <c r="L1369" s="16" t="n">
        <v>12.6096076883126</v>
      </c>
      <c r="M1369" s="19" t="n">
        <v>0.443303063815285</v>
      </c>
      <c r="N1369" s="19" t="n">
        <v>0.930553341900401</v>
      </c>
      <c r="O1369" s="19" t="n">
        <v>1.39749521806363</v>
      </c>
      <c r="P1369" s="19" t="n">
        <v>0.84924105865789</v>
      </c>
      <c r="Q1369" s="17" t="s">
        <v>31</v>
      </c>
      <c r="R1369" s="5" t="str">
        <f aca="false">IF(OR(Q1369="Steel plate",Q1369="Concrete jacket"),"Steel plate or jacket",Q1369)</f>
        <v>Polymer laminate</v>
      </c>
      <c r="S1369" s="5" t="str">
        <f aca="false">IF(O1369&lt;='Tree rules'!$C$4,IF(N1369&lt;='Tree rules'!$C$5,IF(P1369&lt;='Tree rules'!$C$7,"Monitor","Polymer laminate"),IF(P1369&lt;='Tree rules'!$C$8,"Seal cracks","Polymer laminate")),IF(O1369&lt;='Tree rules'!$C$6,IF(P1369&lt;='Tree rules'!$C$9,"Polymer laminate","Steel plate or jacket"),IF(L1369&lt;='Tree rules'!$C$10,"Steel plate or jacket","Polymer laminate")))</f>
        <v>Steel plate or jacket</v>
      </c>
      <c r="T1369" s="5" t="str">
        <f aca="false">IF(S1369=R1369,"Yes","No")</f>
        <v>No</v>
      </c>
    </row>
    <row r="1370" customFormat="false" ht="15" hidden="false" customHeight="false" outlineLevel="0" collapsed="false">
      <c r="A1370" s="15" t="n">
        <v>1972</v>
      </c>
      <c r="B1370" s="16" t="n">
        <v>4.92816723777256</v>
      </c>
      <c r="C1370" s="15" t="n">
        <v>230</v>
      </c>
      <c r="D1370" s="15" t="n">
        <v>425</v>
      </c>
      <c r="E1370" s="15" t="n">
        <v>30</v>
      </c>
      <c r="F1370" s="16" t="n">
        <v>0.691964884122107</v>
      </c>
      <c r="G1370" s="17" t="s">
        <v>103</v>
      </c>
      <c r="H1370" s="18" t="n">
        <v>0.2</v>
      </c>
      <c r="I1370" s="18" t="n">
        <v>1</v>
      </c>
      <c r="J1370" s="19" t="n">
        <v>0.850819393186854</v>
      </c>
      <c r="K1370" s="19" t="n">
        <v>0.562222153629786</v>
      </c>
      <c r="L1370" s="16" t="n">
        <v>13.003079783041</v>
      </c>
      <c r="M1370" s="19" t="n">
        <v>0.573940692197823</v>
      </c>
      <c r="N1370" s="19" t="n">
        <v>0.915076178922622</v>
      </c>
      <c r="O1370" s="19" t="n">
        <v>0.850819393186854</v>
      </c>
      <c r="P1370" s="19" t="n">
        <v>0.541288368501853</v>
      </c>
      <c r="Q1370" s="17" t="s">
        <v>29</v>
      </c>
      <c r="R1370" s="5" t="str">
        <f aca="false">IF(OR(Q1370="Steel plate",Q1370="Concrete jacket"),"Steel plate or jacket",Q1370)</f>
        <v>Monitor</v>
      </c>
      <c r="S1370" s="5" t="str">
        <f aca="false">IF(O1370&lt;='Tree rules'!$C$4,IF(N1370&lt;='Tree rules'!$C$5,IF(P1370&lt;='Tree rules'!$C$7,"Monitor","Polymer laminate"),IF(P1370&lt;='Tree rules'!$C$8,"Seal cracks","Polymer laminate")),IF(O1370&lt;='Tree rules'!$C$6,IF(P1370&lt;='Tree rules'!$C$9,"Polymer laminate","Steel plate or jacket"),IF(L1370&lt;='Tree rules'!$C$10,"Steel plate or jacket","Polymer laminate")))</f>
        <v>Monitor</v>
      </c>
      <c r="T1370" s="5" t="str">
        <f aca="false">IF(S1370=R1370,"Yes","No")</f>
        <v>Yes</v>
      </c>
    </row>
    <row r="1371" customFormat="false" ht="15" hidden="false" customHeight="false" outlineLevel="0" collapsed="false">
      <c r="A1371" s="15" t="n">
        <v>1973</v>
      </c>
      <c r="B1371" s="16" t="n">
        <v>7.35591278743683</v>
      </c>
      <c r="C1371" s="15" t="n">
        <v>300</v>
      </c>
      <c r="D1371" s="15" t="n">
        <v>675</v>
      </c>
      <c r="E1371" s="15" t="n">
        <v>25</v>
      </c>
      <c r="F1371" s="16" t="n">
        <v>0.63930661313115</v>
      </c>
      <c r="G1371" s="17" t="s">
        <v>103</v>
      </c>
      <c r="H1371" s="18" t="n">
        <v>0.2</v>
      </c>
      <c r="I1371" s="18" t="n">
        <v>2</v>
      </c>
      <c r="J1371" s="19" t="n">
        <v>0.871223639540578</v>
      </c>
      <c r="K1371" s="19" t="n">
        <v>0.586938812121465</v>
      </c>
      <c r="L1371" s="16" t="n">
        <v>11.6946149243829</v>
      </c>
      <c r="M1371" s="19" t="n">
        <v>0.878491330631486</v>
      </c>
      <c r="N1371" s="19" t="n">
        <v>1.08149204310856</v>
      </c>
      <c r="O1371" s="19" t="n">
        <v>1.23109231099707</v>
      </c>
      <c r="P1371" s="19" t="n">
        <v>0.465883925525814</v>
      </c>
      <c r="Q1371" s="17" t="s">
        <v>31</v>
      </c>
      <c r="R1371" s="5" t="str">
        <f aca="false">IF(OR(Q1371="Steel plate",Q1371="Concrete jacket"),"Steel plate or jacket",Q1371)</f>
        <v>Polymer laminate</v>
      </c>
      <c r="S1371" s="5" t="str">
        <f aca="false">IF(O1371&lt;='Tree rules'!$C$4,IF(N1371&lt;='Tree rules'!$C$5,IF(P1371&lt;='Tree rules'!$C$7,"Monitor","Polymer laminate"),IF(P1371&lt;='Tree rules'!$C$8,"Seal cracks","Polymer laminate")),IF(O1371&lt;='Tree rules'!$C$6,IF(P1371&lt;='Tree rules'!$C$9,"Polymer laminate","Steel plate or jacket"),IF(L1371&lt;='Tree rules'!$C$10,"Steel plate or jacket","Polymer laminate")))</f>
        <v>Polymer laminate</v>
      </c>
      <c r="T1371" s="5" t="str">
        <f aca="false">IF(S1371=R1371,"Yes","No")</f>
        <v>Yes</v>
      </c>
    </row>
    <row r="1372" customFormat="false" ht="15" hidden="false" customHeight="false" outlineLevel="0" collapsed="false">
      <c r="A1372" s="15" t="n">
        <v>1974</v>
      </c>
      <c r="B1372" s="16" t="n">
        <v>3.87618653587822</v>
      </c>
      <c r="C1372" s="15" t="n">
        <v>230</v>
      </c>
      <c r="D1372" s="15" t="n">
        <v>375</v>
      </c>
      <c r="E1372" s="15" t="n">
        <v>25</v>
      </c>
      <c r="F1372" s="16" t="n">
        <v>0.875583236786453</v>
      </c>
      <c r="G1372" s="17" t="s">
        <v>102</v>
      </c>
      <c r="H1372" s="18" t="n">
        <v>0.1</v>
      </c>
      <c r="I1372" s="18" t="n">
        <v>1</v>
      </c>
      <c r="J1372" s="19" t="n">
        <v>0.907624050527379</v>
      </c>
      <c r="K1372" s="19" t="n">
        <v>0.614286095202791</v>
      </c>
      <c r="L1372" s="16" t="n">
        <v>12.4236747944815</v>
      </c>
      <c r="M1372" s="19" t="n">
        <v>0.802103058764294</v>
      </c>
      <c r="N1372" s="19" t="n">
        <v>2.73890384320305</v>
      </c>
      <c r="O1372" s="19" t="n">
        <v>0.907624050527379</v>
      </c>
      <c r="P1372" s="19" t="n">
        <v>0.448086812255993</v>
      </c>
      <c r="Q1372" s="17" t="s">
        <v>30</v>
      </c>
      <c r="R1372" s="5" t="str">
        <f aca="false">IF(OR(Q1372="Steel plate",Q1372="Concrete jacket"),"Steel plate or jacket",Q1372)</f>
        <v>Seal cracks</v>
      </c>
      <c r="S1372" s="5" t="str">
        <f aca="false">IF(O1372&lt;='Tree rules'!$C$4,IF(N1372&lt;='Tree rules'!$C$5,IF(P1372&lt;='Tree rules'!$C$7,"Monitor","Polymer laminate"),IF(P1372&lt;='Tree rules'!$C$8,"Seal cracks","Polymer laminate")),IF(O1372&lt;='Tree rules'!$C$6,IF(P1372&lt;='Tree rules'!$C$9,"Polymer laminate","Steel plate or jacket"),IF(L1372&lt;='Tree rules'!$C$10,"Steel plate or jacket","Polymer laminate")))</f>
        <v>Seal cracks</v>
      </c>
      <c r="T1372" s="5" t="str">
        <f aca="false">IF(S1372=R1372,"Yes","No")</f>
        <v>Yes</v>
      </c>
    </row>
    <row r="1373" customFormat="false" ht="15" hidden="false" customHeight="false" outlineLevel="0" collapsed="false">
      <c r="A1373" s="15" t="n">
        <v>1975</v>
      </c>
      <c r="B1373" s="16" t="n">
        <v>6.0790322304872</v>
      </c>
      <c r="C1373" s="15" t="n">
        <v>300</v>
      </c>
      <c r="D1373" s="15" t="n">
        <v>600</v>
      </c>
      <c r="E1373" s="15" t="n">
        <v>20</v>
      </c>
      <c r="F1373" s="16" t="n">
        <v>0.758838805214926</v>
      </c>
      <c r="G1373" s="17" t="s">
        <v>101</v>
      </c>
      <c r="H1373" s="18" t="n">
        <v>0.3</v>
      </c>
      <c r="I1373" s="18" t="n">
        <v>2</v>
      </c>
      <c r="J1373" s="19" t="n">
        <v>0.851129290411947</v>
      </c>
      <c r="K1373" s="19" t="n">
        <v>0.503081038547113</v>
      </c>
      <c r="L1373" s="16" t="n">
        <v>11.0127395479841</v>
      </c>
      <c r="M1373" s="19" t="n">
        <v>0.933047188918724</v>
      </c>
      <c r="N1373" s="19" t="n">
        <v>0.821454612801176</v>
      </c>
      <c r="O1373" s="19" t="n">
        <v>1.27407157346558</v>
      </c>
      <c r="P1373" s="19" t="n">
        <v>0.466815687829915</v>
      </c>
      <c r="Q1373" s="17" t="s">
        <v>104</v>
      </c>
      <c r="R1373" s="5" t="str">
        <f aca="false">IF(OR(Q1373="Steel plate",Q1373="Concrete jacket"),"Steel plate or jacket",Q1373)</f>
        <v>Steel plate or jacket</v>
      </c>
      <c r="S1373" s="5" t="str">
        <f aca="false">IF(O1373&lt;='Tree rules'!$C$4,IF(N1373&lt;='Tree rules'!$C$5,IF(P1373&lt;='Tree rules'!$C$7,"Monitor","Polymer laminate"),IF(P1373&lt;='Tree rules'!$C$8,"Seal cracks","Polymer laminate")),IF(O1373&lt;='Tree rules'!$C$6,IF(P1373&lt;='Tree rules'!$C$9,"Polymer laminate","Steel plate or jacket"),IF(L1373&lt;='Tree rules'!$C$10,"Steel plate or jacket","Polymer laminate")))</f>
        <v>Polymer laminate</v>
      </c>
      <c r="T1373" s="5" t="str">
        <f aca="false">IF(S1373=R1373,"Yes","No")</f>
        <v>No</v>
      </c>
    </row>
    <row r="1374" customFormat="false" ht="15" hidden="false" customHeight="false" outlineLevel="0" collapsed="false">
      <c r="A1374" s="15" t="n">
        <v>1976</v>
      </c>
      <c r="B1374" s="16" t="n">
        <v>4.97133454375344</v>
      </c>
      <c r="C1374" s="15" t="n">
        <v>300</v>
      </c>
      <c r="D1374" s="15" t="n">
        <v>400</v>
      </c>
      <c r="E1374" s="15" t="n">
        <v>30</v>
      </c>
      <c r="F1374" s="16" t="n">
        <v>0.594998608634431</v>
      </c>
      <c r="G1374" s="17" t="s">
        <v>101</v>
      </c>
      <c r="H1374" s="18" t="n">
        <v>0.3</v>
      </c>
      <c r="I1374" s="18" t="n">
        <v>1</v>
      </c>
      <c r="J1374" s="19" t="n">
        <v>0.876653646455865</v>
      </c>
      <c r="K1374" s="19" t="n">
        <v>0.484085321114849</v>
      </c>
      <c r="L1374" s="16" t="n">
        <v>14.1231094992995</v>
      </c>
      <c r="M1374" s="19" t="n">
        <v>0.94534737958206</v>
      </c>
      <c r="N1374" s="19" t="n">
        <v>0.878289950039344</v>
      </c>
      <c r="O1374" s="19" t="n">
        <v>0.876653646455865</v>
      </c>
      <c r="P1374" s="19" t="n">
        <v>0.313453479300143</v>
      </c>
      <c r="Q1374" s="17" t="s">
        <v>29</v>
      </c>
      <c r="R1374" s="5" t="str">
        <f aca="false">IF(OR(Q1374="Steel plate",Q1374="Concrete jacket"),"Steel plate or jacket",Q1374)</f>
        <v>Monitor</v>
      </c>
      <c r="S1374" s="5" t="str">
        <f aca="false">IF(O1374&lt;='Tree rules'!$C$4,IF(N1374&lt;='Tree rules'!$C$5,IF(P1374&lt;='Tree rules'!$C$7,"Monitor","Polymer laminate"),IF(P1374&lt;='Tree rules'!$C$8,"Seal cracks","Polymer laminate")),IF(O1374&lt;='Tree rules'!$C$6,IF(P1374&lt;='Tree rules'!$C$9,"Polymer laminate","Steel plate or jacket"),IF(L1374&lt;='Tree rules'!$C$10,"Steel plate or jacket","Polymer laminate")))</f>
        <v>Monitor</v>
      </c>
      <c r="T1374" s="5" t="str">
        <f aca="false">IF(S1374=R1374,"Yes","No")</f>
        <v>Yes</v>
      </c>
    </row>
    <row r="1375" customFormat="false" ht="15" hidden="false" customHeight="false" outlineLevel="0" collapsed="false">
      <c r="A1375" s="15" t="n">
        <v>1978</v>
      </c>
      <c r="B1375" s="16" t="n">
        <v>6.95714293182656</v>
      </c>
      <c r="C1375" s="15" t="n">
        <v>300</v>
      </c>
      <c r="D1375" s="15" t="n">
        <v>575</v>
      </c>
      <c r="E1375" s="15" t="n">
        <v>30</v>
      </c>
      <c r="F1375" s="16" t="n">
        <v>0.596127638252333</v>
      </c>
      <c r="G1375" s="17" t="s">
        <v>101</v>
      </c>
      <c r="H1375" s="18" t="n">
        <v>0.3</v>
      </c>
      <c r="I1375" s="18" t="n">
        <v>1</v>
      </c>
      <c r="J1375" s="19" t="n">
        <v>0.923871196542304</v>
      </c>
      <c r="K1375" s="19" t="n">
        <v>0.595336230376183</v>
      </c>
      <c r="L1375" s="16" t="n">
        <v>13.2014097378113</v>
      </c>
      <c r="M1375" s="19" t="n">
        <v>0.618211403275432</v>
      </c>
      <c r="N1375" s="19" t="n">
        <v>0.746526052767317</v>
      </c>
      <c r="O1375" s="19" t="n">
        <v>0.923871196542304</v>
      </c>
      <c r="P1375" s="19" t="n">
        <v>0.547929218746006</v>
      </c>
      <c r="Q1375" s="17" t="s">
        <v>29</v>
      </c>
      <c r="R1375" s="5" t="str">
        <f aca="false">IF(OR(Q1375="Steel plate",Q1375="Concrete jacket"),"Steel plate or jacket",Q1375)</f>
        <v>Monitor</v>
      </c>
      <c r="S1375" s="5" t="str">
        <f aca="false">IF(O1375&lt;='Tree rules'!$C$4,IF(N1375&lt;='Tree rules'!$C$5,IF(P1375&lt;='Tree rules'!$C$7,"Monitor","Polymer laminate"),IF(P1375&lt;='Tree rules'!$C$8,"Seal cracks","Polymer laminate")),IF(O1375&lt;='Tree rules'!$C$6,IF(P1375&lt;='Tree rules'!$C$9,"Polymer laminate","Steel plate or jacket"),IF(L1375&lt;='Tree rules'!$C$10,"Steel plate or jacket","Polymer laminate")))</f>
        <v>Monitor</v>
      </c>
      <c r="T1375" s="5" t="str">
        <f aca="false">IF(S1375=R1375,"Yes","No")</f>
        <v>Yes</v>
      </c>
    </row>
    <row r="1376" customFormat="false" ht="15" hidden="false" customHeight="false" outlineLevel="0" collapsed="false">
      <c r="A1376" s="15" t="n">
        <v>1979</v>
      </c>
      <c r="B1376" s="16" t="n">
        <v>5.37515392255449</v>
      </c>
      <c r="C1376" s="15" t="n">
        <v>300</v>
      </c>
      <c r="D1376" s="15" t="n">
        <v>450</v>
      </c>
      <c r="E1376" s="15" t="n">
        <v>30</v>
      </c>
      <c r="F1376" s="16" t="n">
        <v>0.663570725510715</v>
      </c>
      <c r="G1376" s="17" t="s">
        <v>101</v>
      </c>
      <c r="H1376" s="18" t="n">
        <v>0.3</v>
      </c>
      <c r="I1376" s="18" t="n">
        <v>1</v>
      </c>
      <c r="J1376" s="19" t="n">
        <v>0.997505850962337</v>
      </c>
      <c r="K1376" s="19" t="n">
        <v>0.464585563618115</v>
      </c>
      <c r="L1376" s="16" t="n">
        <v>13.3048364419666</v>
      </c>
      <c r="M1376" s="19" t="n">
        <v>0.425871616286066</v>
      </c>
      <c r="N1376" s="19" t="n">
        <v>0.74231138908133</v>
      </c>
      <c r="O1376" s="19" t="n">
        <v>0.997505850962337</v>
      </c>
      <c r="P1376" s="19" t="n">
        <v>0.773588607019367</v>
      </c>
      <c r="Q1376" s="17" t="s">
        <v>29</v>
      </c>
      <c r="R1376" s="5" t="str">
        <f aca="false">IF(OR(Q1376="Steel plate",Q1376="Concrete jacket"),"Steel plate or jacket",Q1376)</f>
        <v>Monitor</v>
      </c>
      <c r="S1376" s="5" t="str">
        <f aca="false">IF(O1376&lt;='Tree rules'!$C$4,IF(N1376&lt;='Tree rules'!$C$5,IF(P1376&lt;='Tree rules'!$C$7,"Monitor","Polymer laminate"),IF(P1376&lt;='Tree rules'!$C$8,"Seal cracks","Polymer laminate")),IF(O1376&lt;='Tree rules'!$C$6,IF(P1376&lt;='Tree rules'!$C$9,"Polymer laminate","Steel plate or jacket"),IF(L1376&lt;='Tree rules'!$C$10,"Steel plate or jacket","Polymer laminate")))</f>
        <v>Monitor</v>
      </c>
      <c r="T1376" s="5" t="str">
        <f aca="false">IF(S1376=R1376,"Yes","No")</f>
        <v>Yes</v>
      </c>
    </row>
    <row r="1377" customFormat="false" ht="15" hidden="false" customHeight="false" outlineLevel="0" collapsed="false">
      <c r="A1377" s="15" t="n">
        <v>1980</v>
      </c>
      <c r="B1377" s="16" t="n">
        <v>3.75649571587727</v>
      </c>
      <c r="C1377" s="15" t="n">
        <v>230</v>
      </c>
      <c r="D1377" s="15" t="n">
        <v>375</v>
      </c>
      <c r="E1377" s="15" t="n">
        <v>25</v>
      </c>
      <c r="F1377" s="16" t="n">
        <v>0.797126720614828</v>
      </c>
      <c r="G1377" s="17" t="s">
        <v>103</v>
      </c>
      <c r="H1377" s="18" t="n">
        <v>0.2</v>
      </c>
      <c r="I1377" s="18" t="n">
        <v>2</v>
      </c>
      <c r="J1377" s="19" t="n">
        <v>0.859014441737769</v>
      </c>
      <c r="K1377" s="19" t="n">
        <v>0.497725055533929</v>
      </c>
      <c r="L1377" s="16" t="n">
        <v>11.4179201090495</v>
      </c>
      <c r="M1377" s="19" t="n">
        <v>0.783192220644116</v>
      </c>
      <c r="N1377" s="19" t="n">
        <v>1.38804913981368</v>
      </c>
      <c r="O1377" s="19" t="n">
        <v>1.29047587275716</v>
      </c>
      <c r="P1377" s="19" t="n">
        <v>0.490020655226805</v>
      </c>
      <c r="Q1377" s="17" t="s">
        <v>31</v>
      </c>
      <c r="R1377" s="5" t="str">
        <f aca="false">IF(OR(Q1377="Steel plate",Q1377="Concrete jacket"),"Steel plate or jacket",Q1377)</f>
        <v>Polymer laminate</v>
      </c>
      <c r="S1377" s="5" t="str">
        <f aca="false">IF(O1377&lt;='Tree rules'!$C$4,IF(N1377&lt;='Tree rules'!$C$5,IF(P1377&lt;='Tree rules'!$C$7,"Monitor","Polymer laminate"),IF(P1377&lt;='Tree rules'!$C$8,"Seal cracks","Polymer laminate")),IF(O1377&lt;='Tree rules'!$C$6,IF(P1377&lt;='Tree rules'!$C$9,"Polymer laminate","Steel plate or jacket"),IF(L1377&lt;='Tree rules'!$C$10,"Steel plate or jacket","Polymer laminate")))</f>
        <v>Polymer laminate</v>
      </c>
      <c r="T1377" s="5" t="str">
        <f aca="false">IF(S1377=R1377,"Yes","No")</f>
        <v>Yes</v>
      </c>
    </row>
    <row r="1378" customFormat="false" ht="15" hidden="false" customHeight="false" outlineLevel="0" collapsed="false">
      <c r="A1378" s="15" t="n">
        <v>1981</v>
      </c>
      <c r="B1378" s="16" t="n">
        <v>7.19203615492727</v>
      </c>
      <c r="C1378" s="15" t="n">
        <v>230</v>
      </c>
      <c r="D1378" s="15" t="n">
        <v>625</v>
      </c>
      <c r="E1378" s="15" t="n">
        <v>30</v>
      </c>
      <c r="F1378" s="16" t="n">
        <v>0.710178431223674</v>
      </c>
      <c r="G1378" s="17" t="s">
        <v>101</v>
      </c>
      <c r="H1378" s="18" t="n">
        <v>0.3</v>
      </c>
      <c r="I1378" s="18" t="n">
        <v>1</v>
      </c>
      <c r="J1378" s="19" t="n">
        <v>0.91483434247905</v>
      </c>
      <c r="K1378" s="19" t="n">
        <v>0.604000136895601</v>
      </c>
      <c r="L1378" s="16" t="n">
        <v>12.4645340639987</v>
      </c>
      <c r="M1378" s="19" t="n">
        <v>0.906287053479482</v>
      </c>
      <c r="N1378" s="19" t="n">
        <v>0.592368289143577</v>
      </c>
      <c r="O1378" s="19" t="n">
        <v>0.91483434247905</v>
      </c>
      <c r="P1378" s="19" t="n">
        <v>0.430425473428024</v>
      </c>
      <c r="Q1378" s="17" t="s">
        <v>29</v>
      </c>
      <c r="R1378" s="5" t="str">
        <f aca="false">IF(OR(Q1378="Steel plate",Q1378="Concrete jacket"),"Steel plate or jacket",Q1378)</f>
        <v>Monitor</v>
      </c>
      <c r="S1378" s="5" t="str">
        <f aca="false">IF(O1378&lt;='Tree rules'!$C$4,IF(N1378&lt;='Tree rules'!$C$5,IF(P1378&lt;='Tree rules'!$C$7,"Monitor","Polymer laminate"),IF(P1378&lt;='Tree rules'!$C$8,"Seal cracks","Polymer laminate")),IF(O1378&lt;='Tree rules'!$C$6,IF(P1378&lt;='Tree rules'!$C$9,"Polymer laminate","Steel plate or jacket"),IF(L1378&lt;='Tree rules'!$C$10,"Steel plate or jacket","Polymer laminate")))</f>
        <v>Monitor</v>
      </c>
      <c r="T1378" s="5" t="str">
        <f aca="false">IF(S1378=R1378,"Yes","No")</f>
        <v>Yes</v>
      </c>
    </row>
    <row r="1379" customFormat="false" ht="15" hidden="false" customHeight="false" outlineLevel="0" collapsed="false">
      <c r="A1379" s="15" t="n">
        <v>1982</v>
      </c>
      <c r="B1379" s="16" t="n">
        <v>5.52361620240771</v>
      </c>
      <c r="C1379" s="15" t="n">
        <v>300</v>
      </c>
      <c r="D1379" s="15" t="n">
        <v>475</v>
      </c>
      <c r="E1379" s="15" t="n">
        <v>30</v>
      </c>
      <c r="F1379" s="16" t="n">
        <v>0.624901102811956</v>
      </c>
      <c r="G1379" s="17" t="s">
        <v>103</v>
      </c>
      <c r="H1379" s="18" t="n">
        <v>0.2</v>
      </c>
      <c r="I1379" s="18" t="n">
        <v>1</v>
      </c>
      <c r="J1379" s="19" t="n">
        <v>0.854518100178081</v>
      </c>
      <c r="K1379" s="19" t="n">
        <v>0.431181673247028</v>
      </c>
      <c r="L1379" s="16" t="n">
        <v>12.8755622433746</v>
      </c>
      <c r="M1379" s="19" t="n">
        <v>0.443511032323009</v>
      </c>
      <c r="N1379" s="19" t="n">
        <v>0.938023204885932</v>
      </c>
      <c r="O1379" s="19" t="n">
        <v>0.854518100178081</v>
      </c>
      <c r="P1379" s="19" t="n">
        <v>0.587494767749711</v>
      </c>
      <c r="Q1379" s="17" t="s">
        <v>29</v>
      </c>
      <c r="R1379" s="5" t="str">
        <f aca="false">IF(OR(Q1379="Steel plate",Q1379="Concrete jacket"),"Steel plate or jacket",Q1379)</f>
        <v>Monitor</v>
      </c>
      <c r="S1379" s="5" t="str">
        <f aca="false">IF(O1379&lt;='Tree rules'!$C$4,IF(N1379&lt;='Tree rules'!$C$5,IF(P1379&lt;='Tree rules'!$C$7,"Monitor","Polymer laminate"),IF(P1379&lt;='Tree rules'!$C$8,"Seal cracks","Polymer laminate")),IF(O1379&lt;='Tree rules'!$C$6,IF(P1379&lt;='Tree rules'!$C$9,"Polymer laminate","Steel plate or jacket"),IF(L1379&lt;='Tree rules'!$C$10,"Steel plate or jacket","Polymer laminate")))</f>
        <v>Monitor</v>
      </c>
      <c r="T1379" s="5" t="str">
        <f aca="false">IF(S1379=R1379,"Yes","No")</f>
        <v>Yes</v>
      </c>
    </row>
    <row r="1380" customFormat="false" ht="15" hidden="false" customHeight="false" outlineLevel="0" collapsed="false">
      <c r="A1380" s="15" t="n">
        <v>1983</v>
      </c>
      <c r="B1380" s="16" t="n">
        <v>4.78081338183014</v>
      </c>
      <c r="C1380" s="15" t="n">
        <v>300</v>
      </c>
      <c r="D1380" s="15" t="n">
        <v>375</v>
      </c>
      <c r="E1380" s="15" t="n">
        <v>25</v>
      </c>
      <c r="F1380" s="16" t="n">
        <v>0.640324617292187</v>
      </c>
      <c r="G1380" s="17" t="s">
        <v>102</v>
      </c>
      <c r="H1380" s="18" t="n">
        <v>0.1</v>
      </c>
      <c r="I1380" s="18" t="n">
        <v>2</v>
      </c>
      <c r="J1380" s="19" t="n">
        <v>0.879208188491117</v>
      </c>
      <c r="K1380" s="19" t="n">
        <v>0.619438131025741</v>
      </c>
      <c r="L1380" s="16" t="n">
        <v>15.2255203242998</v>
      </c>
      <c r="M1380" s="19" t="n">
        <v>0.552971330303952</v>
      </c>
      <c r="N1380" s="19" t="n">
        <v>3.72211862706099</v>
      </c>
      <c r="O1380" s="19" t="n">
        <v>1.21380129992077</v>
      </c>
      <c r="P1380" s="19" t="n">
        <v>0.697011481902518</v>
      </c>
      <c r="Q1380" s="17" t="s">
        <v>31</v>
      </c>
      <c r="R1380" s="5" t="str">
        <f aca="false">IF(OR(Q1380="Steel plate",Q1380="Concrete jacket"),"Steel plate or jacket",Q1380)</f>
        <v>Polymer laminate</v>
      </c>
      <c r="S1380" s="5" t="str">
        <f aca="false">IF(O1380&lt;='Tree rules'!$C$4,IF(N1380&lt;='Tree rules'!$C$5,IF(P1380&lt;='Tree rules'!$C$7,"Monitor","Polymer laminate"),IF(P1380&lt;='Tree rules'!$C$8,"Seal cracks","Polymer laminate")),IF(O1380&lt;='Tree rules'!$C$6,IF(P1380&lt;='Tree rules'!$C$9,"Polymer laminate","Steel plate or jacket"),IF(L1380&lt;='Tree rules'!$C$10,"Steel plate or jacket","Polymer laminate")))</f>
        <v>Polymer laminate</v>
      </c>
      <c r="T1380" s="5" t="str">
        <f aca="false">IF(S1380=R1380,"Yes","No")</f>
        <v>Yes</v>
      </c>
    </row>
    <row r="1381" customFormat="false" ht="15" hidden="false" customHeight="false" outlineLevel="0" collapsed="false">
      <c r="A1381" s="15" t="n">
        <v>1984</v>
      </c>
      <c r="B1381" s="16" t="n">
        <v>7.07009250096793</v>
      </c>
      <c r="C1381" s="15" t="n">
        <v>230</v>
      </c>
      <c r="D1381" s="15" t="n">
        <v>625</v>
      </c>
      <c r="E1381" s="15" t="n">
        <v>25</v>
      </c>
      <c r="F1381" s="16" t="n">
        <v>0.710178431223674</v>
      </c>
      <c r="G1381" s="17" t="s">
        <v>103</v>
      </c>
      <c r="H1381" s="18" t="n">
        <v>0.2</v>
      </c>
      <c r="I1381" s="18" t="n">
        <v>1</v>
      </c>
      <c r="J1381" s="19" t="n">
        <v>0.931170294107517</v>
      </c>
      <c r="K1381" s="19" t="n">
        <v>0.482438613949461</v>
      </c>
      <c r="L1381" s="16" t="n">
        <v>12.2531932425787</v>
      </c>
      <c r="M1381" s="19" t="n">
        <v>0.581048646184809</v>
      </c>
      <c r="N1381" s="19" t="n">
        <v>0.966171115220689</v>
      </c>
      <c r="O1381" s="19" t="n">
        <v>0.931170294107517</v>
      </c>
      <c r="P1381" s="19" t="n">
        <v>0.616528307676292</v>
      </c>
      <c r="Q1381" s="17" t="s">
        <v>29</v>
      </c>
      <c r="R1381" s="5" t="str">
        <f aca="false">IF(OR(Q1381="Steel plate",Q1381="Concrete jacket"),"Steel plate or jacket",Q1381)</f>
        <v>Monitor</v>
      </c>
      <c r="S1381" s="5" t="str">
        <f aca="false">IF(O1381&lt;='Tree rules'!$C$4,IF(N1381&lt;='Tree rules'!$C$5,IF(P1381&lt;='Tree rules'!$C$7,"Monitor","Polymer laminate"),IF(P1381&lt;='Tree rules'!$C$8,"Seal cracks","Polymer laminate")),IF(O1381&lt;='Tree rules'!$C$6,IF(P1381&lt;='Tree rules'!$C$9,"Polymer laminate","Steel plate or jacket"),IF(L1381&lt;='Tree rules'!$C$10,"Steel plate or jacket","Polymer laminate")))</f>
        <v>Monitor</v>
      </c>
      <c r="T1381" s="5" t="str">
        <f aca="false">IF(S1381=R1381,"Yes","No")</f>
        <v>Yes</v>
      </c>
    </row>
    <row r="1382" customFormat="false" ht="15" hidden="false" customHeight="false" outlineLevel="0" collapsed="false">
      <c r="A1382" s="15" t="n">
        <v>1985</v>
      </c>
      <c r="B1382" s="16" t="n">
        <v>3.50068753586866</v>
      </c>
      <c r="C1382" s="15" t="n">
        <v>300</v>
      </c>
      <c r="D1382" s="15" t="n">
        <v>350</v>
      </c>
      <c r="E1382" s="15" t="n">
        <v>30</v>
      </c>
      <c r="F1382" s="16" t="n">
        <v>0.693508312050727</v>
      </c>
      <c r="G1382" s="17" t="s">
        <v>103</v>
      </c>
      <c r="H1382" s="18" t="n">
        <v>0.2</v>
      </c>
      <c r="I1382" s="18" t="n">
        <v>1.5</v>
      </c>
      <c r="J1382" s="19" t="n">
        <v>0.896360066248856</v>
      </c>
      <c r="K1382" s="19" t="n">
        <v>0.48546088785657</v>
      </c>
      <c r="L1382" s="16" t="n">
        <v>11.5916805823466</v>
      </c>
      <c r="M1382" s="19" t="n">
        <v>0.764734477585114</v>
      </c>
      <c r="N1382" s="19" t="n">
        <v>1.8422346597257</v>
      </c>
      <c r="O1382" s="19" t="n">
        <v>1.12696622257311</v>
      </c>
      <c r="P1382" s="19" t="n">
        <v>0.381672956703948</v>
      </c>
      <c r="Q1382" s="17" t="s">
        <v>31</v>
      </c>
      <c r="R1382" s="5" t="str">
        <f aca="false">IF(OR(Q1382="Steel plate",Q1382="Concrete jacket"),"Steel plate or jacket",Q1382)</f>
        <v>Polymer laminate</v>
      </c>
      <c r="S1382" s="5" t="str">
        <f aca="false">IF(O1382&lt;='Tree rules'!$C$4,IF(N1382&lt;='Tree rules'!$C$5,IF(P1382&lt;='Tree rules'!$C$7,"Monitor","Polymer laminate"),IF(P1382&lt;='Tree rules'!$C$8,"Seal cracks","Polymer laminate")),IF(O1382&lt;='Tree rules'!$C$6,IF(P1382&lt;='Tree rules'!$C$9,"Polymer laminate","Steel plate or jacket"),IF(L1382&lt;='Tree rules'!$C$10,"Steel plate or jacket","Polymer laminate")))</f>
        <v>Polymer laminate</v>
      </c>
      <c r="T1382" s="5" t="str">
        <f aca="false">IF(S1382=R1382,"Yes","No")</f>
        <v>Yes</v>
      </c>
    </row>
    <row r="1383" customFormat="false" ht="15" hidden="false" customHeight="false" outlineLevel="0" collapsed="false">
      <c r="A1383" s="15" t="n">
        <v>1987</v>
      </c>
      <c r="B1383" s="16" t="n">
        <v>6.45358182757661</v>
      </c>
      <c r="C1383" s="15" t="n">
        <v>300</v>
      </c>
      <c r="D1383" s="15" t="n">
        <v>600</v>
      </c>
      <c r="E1383" s="15" t="n">
        <v>30</v>
      </c>
      <c r="F1383" s="16" t="n">
        <v>0.758838805214926</v>
      </c>
      <c r="G1383" s="17" t="s">
        <v>101</v>
      </c>
      <c r="H1383" s="18" t="n">
        <v>0.3</v>
      </c>
      <c r="I1383" s="18" t="n">
        <v>1</v>
      </c>
      <c r="J1383" s="19" t="n">
        <v>0.870766270324408</v>
      </c>
      <c r="K1383" s="19" t="n">
        <v>0.614133153084472</v>
      </c>
      <c r="L1383" s="16" t="n">
        <v>11.6912714267692</v>
      </c>
      <c r="M1383" s="19" t="n">
        <v>0.755644762009347</v>
      </c>
      <c r="N1383" s="19" t="n">
        <v>0.584986626669689</v>
      </c>
      <c r="O1383" s="19" t="n">
        <v>0.870766270324408</v>
      </c>
      <c r="P1383" s="19" t="n">
        <v>0.47856526478732</v>
      </c>
      <c r="Q1383" s="17" t="s">
        <v>29</v>
      </c>
      <c r="R1383" s="5" t="str">
        <f aca="false">IF(OR(Q1383="Steel plate",Q1383="Concrete jacket"),"Steel plate or jacket",Q1383)</f>
        <v>Monitor</v>
      </c>
      <c r="S1383" s="5" t="str">
        <f aca="false">IF(O1383&lt;='Tree rules'!$C$4,IF(N1383&lt;='Tree rules'!$C$5,IF(P1383&lt;='Tree rules'!$C$7,"Monitor","Polymer laminate"),IF(P1383&lt;='Tree rules'!$C$8,"Seal cracks","Polymer laminate")),IF(O1383&lt;='Tree rules'!$C$6,IF(P1383&lt;='Tree rules'!$C$9,"Polymer laminate","Steel plate or jacket"),IF(L1383&lt;='Tree rules'!$C$10,"Steel plate or jacket","Polymer laminate")))</f>
        <v>Monitor</v>
      </c>
      <c r="T1383" s="5" t="str">
        <f aca="false">IF(S1383=R1383,"Yes","No")</f>
        <v>Yes</v>
      </c>
    </row>
    <row r="1384" customFormat="false" ht="15" hidden="false" customHeight="false" outlineLevel="0" collapsed="false">
      <c r="A1384" s="15" t="n">
        <v>1988</v>
      </c>
      <c r="B1384" s="16" t="n">
        <v>5.03757735259328</v>
      </c>
      <c r="C1384" s="15" t="n">
        <v>230</v>
      </c>
      <c r="D1384" s="15" t="n">
        <v>475</v>
      </c>
      <c r="E1384" s="15" t="n">
        <v>30</v>
      </c>
      <c r="F1384" s="16" t="n">
        <v>0.639770421258486</v>
      </c>
      <c r="G1384" s="17" t="s">
        <v>101</v>
      </c>
      <c r="H1384" s="18" t="n">
        <v>0.3</v>
      </c>
      <c r="I1384" s="18" t="n">
        <v>1</v>
      </c>
      <c r="J1384" s="19" t="n">
        <v>0.943698384931719</v>
      </c>
      <c r="K1384" s="19" t="n">
        <v>0.598740637829037</v>
      </c>
      <c r="L1384" s="16" t="n">
        <v>11.7976050412021</v>
      </c>
      <c r="M1384" s="19" t="n">
        <v>0.34816662063306</v>
      </c>
      <c r="N1384" s="19" t="n">
        <v>0.935998873575118</v>
      </c>
      <c r="O1384" s="19" t="n">
        <v>0.943698384931719</v>
      </c>
      <c r="P1384" s="19" t="n">
        <v>0.851263041231264</v>
      </c>
      <c r="Q1384" s="17" t="s">
        <v>29</v>
      </c>
      <c r="R1384" s="5" t="str">
        <f aca="false">IF(OR(Q1384="Steel plate",Q1384="Concrete jacket"),"Steel plate or jacket",Q1384)</f>
        <v>Monitor</v>
      </c>
      <c r="S1384" s="5" t="str">
        <f aca="false">IF(O1384&lt;='Tree rules'!$C$4,IF(N1384&lt;='Tree rules'!$C$5,IF(P1384&lt;='Tree rules'!$C$7,"Monitor","Polymer laminate"),IF(P1384&lt;='Tree rules'!$C$8,"Seal cracks","Polymer laminate")),IF(O1384&lt;='Tree rules'!$C$6,IF(P1384&lt;='Tree rules'!$C$9,"Polymer laminate","Steel plate or jacket"),IF(L1384&lt;='Tree rules'!$C$10,"Steel plate or jacket","Polymer laminate")))</f>
        <v>Monitor</v>
      </c>
      <c r="T1384" s="5" t="str">
        <f aca="false">IF(S1384=R1384,"Yes","No")</f>
        <v>Yes</v>
      </c>
    </row>
    <row r="1385" customFormat="false" ht="15" hidden="false" customHeight="false" outlineLevel="0" collapsed="false">
      <c r="A1385" s="15" t="n">
        <v>1990</v>
      </c>
      <c r="B1385" s="16" t="n">
        <v>4.27768838000347</v>
      </c>
      <c r="C1385" s="15" t="n">
        <v>230</v>
      </c>
      <c r="D1385" s="15" t="n">
        <v>325</v>
      </c>
      <c r="E1385" s="15" t="n">
        <v>25</v>
      </c>
      <c r="F1385" s="16" t="n">
        <v>0.626653981080713</v>
      </c>
      <c r="G1385" s="17" t="s">
        <v>101</v>
      </c>
      <c r="H1385" s="18" t="n">
        <v>0.3</v>
      </c>
      <c r="I1385" s="18" t="n">
        <v>1.5</v>
      </c>
      <c r="J1385" s="19" t="n">
        <v>0.952101824182136</v>
      </c>
      <c r="K1385" s="19" t="n">
        <v>0.609736143709278</v>
      </c>
      <c r="L1385" s="16" t="n">
        <v>15.332216415783</v>
      </c>
      <c r="M1385" s="19" t="n">
        <v>0.866161390035335</v>
      </c>
      <c r="N1385" s="19" t="n">
        <v>0.998789201308743</v>
      </c>
      <c r="O1385" s="19" t="n">
        <v>1.13788728892551</v>
      </c>
      <c r="P1385" s="19" t="n">
        <v>0.475450772370762</v>
      </c>
      <c r="Q1385" s="17" t="s">
        <v>31</v>
      </c>
      <c r="R1385" s="5" t="str">
        <f aca="false">IF(OR(Q1385="Steel plate",Q1385="Concrete jacket"),"Steel plate or jacket",Q1385)</f>
        <v>Polymer laminate</v>
      </c>
      <c r="S1385" s="5" t="str">
        <f aca="false">IF(O1385&lt;='Tree rules'!$C$4,IF(N1385&lt;='Tree rules'!$C$5,IF(P1385&lt;='Tree rules'!$C$7,"Monitor","Polymer laminate"),IF(P1385&lt;='Tree rules'!$C$8,"Seal cracks","Polymer laminate")),IF(O1385&lt;='Tree rules'!$C$6,IF(P1385&lt;='Tree rules'!$C$9,"Polymer laminate","Steel plate or jacket"),IF(L1385&lt;='Tree rules'!$C$10,"Steel plate or jacket","Polymer laminate")))</f>
        <v>Polymer laminate</v>
      </c>
      <c r="T1385" s="5" t="str">
        <f aca="false">IF(S1385=R1385,"Yes","No")</f>
        <v>Yes</v>
      </c>
    </row>
    <row r="1386" customFormat="false" ht="15" hidden="false" customHeight="false" outlineLevel="0" collapsed="false">
      <c r="A1386" s="15" t="n">
        <v>1993</v>
      </c>
      <c r="B1386" s="16" t="n">
        <v>4.59892096093128</v>
      </c>
      <c r="C1386" s="15" t="n">
        <v>230</v>
      </c>
      <c r="D1386" s="15" t="n">
        <v>450</v>
      </c>
      <c r="E1386" s="15" t="n">
        <v>30</v>
      </c>
      <c r="F1386" s="16" t="n">
        <v>0.679557138998441</v>
      </c>
      <c r="G1386" s="17" t="s">
        <v>101</v>
      </c>
      <c r="H1386" s="18" t="n">
        <v>0.3</v>
      </c>
      <c r="I1386" s="18" t="n">
        <v>2</v>
      </c>
      <c r="J1386" s="19" t="n">
        <v>0.877559490701549</v>
      </c>
      <c r="K1386" s="19" t="n">
        <v>0.513511579544928</v>
      </c>
      <c r="L1386" s="16" t="n">
        <v>11.4401018928639</v>
      </c>
      <c r="M1386" s="19" t="n">
        <v>0.914631403322905</v>
      </c>
      <c r="N1386" s="19" t="n">
        <v>1.1831907631479</v>
      </c>
      <c r="O1386" s="19" t="n">
        <v>1.3044820211883</v>
      </c>
      <c r="P1386" s="19" t="n">
        <v>0.380848635128904</v>
      </c>
      <c r="Q1386" s="17" t="s">
        <v>31</v>
      </c>
      <c r="R1386" s="5" t="str">
        <f aca="false">IF(OR(Q1386="Steel plate",Q1386="Concrete jacket"),"Steel plate or jacket",Q1386)</f>
        <v>Polymer laminate</v>
      </c>
      <c r="S1386" s="5" t="str">
        <f aca="false">IF(O1386&lt;='Tree rules'!$C$4,IF(N1386&lt;='Tree rules'!$C$5,IF(P1386&lt;='Tree rules'!$C$7,"Monitor","Polymer laminate"),IF(P1386&lt;='Tree rules'!$C$8,"Seal cracks","Polymer laminate")),IF(O1386&lt;='Tree rules'!$C$6,IF(P1386&lt;='Tree rules'!$C$9,"Polymer laminate","Steel plate or jacket"),IF(L1386&lt;='Tree rules'!$C$10,"Steel plate or jacket","Polymer laminate")))</f>
        <v>Polymer laminate</v>
      </c>
      <c r="T1386" s="5" t="str">
        <f aca="false">IF(S1386=R1386,"Yes","No")</f>
        <v>Yes</v>
      </c>
    </row>
    <row r="1387" customFormat="false" ht="15" hidden="false" customHeight="false" outlineLevel="0" collapsed="false">
      <c r="A1387" s="15" t="n">
        <v>1994</v>
      </c>
      <c r="B1387" s="16" t="n">
        <v>6.50030508686803</v>
      </c>
      <c r="C1387" s="15" t="n">
        <v>300</v>
      </c>
      <c r="D1387" s="15" t="n">
        <v>625</v>
      </c>
      <c r="E1387" s="15" t="n">
        <v>25</v>
      </c>
      <c r="F1387" s="16" t="n">
        <v>0.725960174139756</v>
      </c>
      <c r="G1387" s="17" t="s">
        <v>101</v>
      </c>
      <c r="H1387" s="18" t="n">
        <v>0.3</v>
      </c>
      <c r="I1387" s="18" t="n">
        <v>1</v>
      </c>
      <c r="J1387" s="19" t="n">
        <v>0.967146364012643</v>
      </c>
      <c r="K1387" s="19" t="n">
        <v>0.440751968835445</v>
      </c>
      <c r="L1387" s="16" t="n">
        <v>11.2656933914524</v>
      </c>
      <c r="M1387" s="19" t="n">
        <v>0.830500510888017</v>
      </c>
      <c r="N1387" s="19" t="n">
        <v>0.632746612856683</v>
      </c>
      <c r="O1387" s="19" t="n">
        <v>0.967146364012643</v>
      </c>
      <c r="P1387" s="19" t="n">
        <v>0.419111632845431</v>
      </c>
      <c r="Q1387" s="17" t="s">
        <v>29</v>
      </c>
      <c r="R1387" s="5" t="str">
        <f aca="false">IF(OR(Q1387="Steel plate",Q1387="Concrete jacket"),"Steel plate or jacket",Q1387)</f>
        <v>Monitor</v>
      </c>
      <c r="S1387" s="5" t="str">
        <f aca="false">IF(O1387&lt;='Tree rules'!$C$4,IF(N1387&lt;='Tree rules'!$C$5,IF(P1387&lt;='Tree rules'!$C$7,"Monitor","Polymer laminate"),IF(P1387&lt;='Tree rules'!$C$8,"Seal cracks","Polymer laminate")),IF(O1387&lt;='Tree rules'!$C$6,IF(P1387&lt;='Tree rules'!$C$9,"Polymer laminate","Steel plate or jacket"),IF(L1387&lt;='Tree rules'!$C$10,"Steel plate or jacket","Polymer laminate")))</f>
        <v>Monitor</v>
      </c>
      <c r="T1387" s="5" t="str">
        <f aca="false">IF(S1387=R1387,"Yes","No")</f>
        <v>Yes</v>
      </c>
    </row>
    <row r="1388" customFormat="false" ht="15" hidden="false" customHeight="false" outlineLevel="0" collapsed="false">
      <c r="A1388" s="15" t="n">
        <v>1995</v>
      </c>
      <c r="B1388" s="16" t="n">
        <v>4.17484258838283</v>
      </c>
      <c r="C1388" s="15" t="n">
        <v>230</v>
      </c>
      <c r="D1388" s="15" t="n">
        <v>425</v>
      </c>
      <c r="E1388" s="15" t="n">
        <v>25</v>
      </c>
      <c r="F1388" s="16" t="n">
        <v>0.724620609754306</v>
      </c>
      <c r="G1388" s="17" t="s">
        <v>101</v>
      </c>
      <c r="H1388" s="18" t="n">
        <v>0.3</v>
      </c>
      <c r="I1388" s="18" t="n">
        <v>1.5</v>
      </c>
      <c r="J1388" s="19" t="n">
        <v>0.866007520328035</v>
      </c>
      <c r="K1388" s="19" t="n">
        <v>0.468450231340425</v>
      </c>
      <c r="L1388" s="16" t="n">
        <v>11.0738530195831</v>
      </c>
      <c r="M1388" s="19" t="n">
        <v>0.47857378861622</v>
      </c>
      <c r="N1388" s="19" t="n">
        <v>1.05327776216919</v>
      </c>
      <c r="O1388" s="19" t="n">
        <v>1.09617056887195</v>
      </c>
      <c r="P1388" s="19" t="n">
        <v>0.639670291585765</v>
      </c>
      <c r="Q1388" s="17" t="s">
        <v>31</v>
      </c>
      <c r="R1388" s="5" t="str">
        <f aca="false">IF(OR(Q1388="Steel plate",Q1388="Concrete jacket"),"Steel plate or jacket",Q1388)</f>
        <v>Polymer laminate</v>
      </c>
      <c r="S1388" s="5" t="str">
        <f aca="false">IF(O1388&lt;='Tree rules'!$C$4,IF(N1388&lt;='Tree rules'!$C$5,IF(P1388&lt;='Tree rules'!$C$7,"Monitor","Polymer laminate"),IF(P1388&lt;='Tree rules'!$C$8,"Seal cracks","Polymer laminate")),IF(O1388&lt;='Tree rules'!$C$6,IF(P1388&lt;='Tree rules'!$C$9,"Polymer laminate","Steel plate or jacket"),IF(L1388&lt;='Tree rules'!$C$10,"Steel plate or jacket","Polymer laminate")))</f>
        <v>Polymer laminate</v>
      </c>
      <c r="T1388" s="5" t="str">
        <f aca="false">IF(S1388=R1388,"Yes","No")</f>
        <v>Yes</v>
      </c>
    </row>
    <row r="1389" customFormat="false" ht="15" hidden="false" customHeight="false" outlineLevel="0" collapsed="false">
      <c r="A1389" s="15" t="n">
        <v>1996</v>
      </c>
      <c r="B1389" s="16" t="n">
        <v>3.44514723116433</v>
      </c>
      <c r="C1389" s="15" t="n">
        <v>230</v>
      </c>
      <c r="D1389" s="15" t="n">
        <v>300</v>
      </c>
      <c r="E1389" s="15" t="n">
        <v>20</v>
      </c>
      <c r="F1389" s="16" t="n">
        <v>0.688332522525665</v>
      </c>
      <c r="G1389" s="17" t="s">
        <v>101</v>
      </c>
      <c r="H1389" s="18" t="n">
        <v>0.3</v>
      </c>
      <c r="I1389" s="18" t="n">
        <v>1</v>
      </c>
      <c r="J1389" s="19" t="n">
        <v>0.899733027298712</v>
      </c>
      <c r="K1389" s="19" t="n">
        <v>0.526332258443959</v>
      </c>
      <c r="L1389" s="16" t="n">
        <v>13.5635717762375</v>
      </c>
      <c r="M1389" s="19" t="n">
        <v>0.928130267233743</v>
      </c>
      <c r="N1389" s="19" t="n">
        <v>0.74188850179255</v>
      </c>
      <c r="O1389" s="19" t="n">
        <v>0.899733027298712</v>
      </c>
      <c r="P1389" s="19" t="n">
        <v>0.362808995696657</v>
      </c>
      <c r="Q1389" s="17" t="s">
        <v>29</v>
      </c>
      <c r="R1389" s="5" t="str">
        <f aca="false">IF(OR(Q1389="Steel plate",Q1389="Concrete jacket"),"Steel plate or jacket",Q1389)</f>
        <v>Monitor</v>
      </c>
      <c r="S1389" s="5" t="str">
        <f aca="false">IF(O1389&lt;='Tree rules'!$C$4,IF(N1389&lt;='Tree rules'!$C$5,IF(P1389&lt;='Tree rules'!$C$7,"Monitor","Polymer laminate"),IF(P1389&lt;='Tree rules'!$C$8,"Seal cracks","Polymer laminate")),IF(O1389&lt;='Tree rules'!$C$6,IF(P1389&lt;='Tree rules'!$C$9,"Polymer laminate","Steel plate or jacket"),IF(L1389&lt;='Tree rules'!$C$10,"Steel plate or jacket","Polymer laminate")))</f>
        <v>Monitor</v>
      </c>
      <c r="T1389" s="5" t="str">
        <f aca="false">IF(S1389=R1389,"Yes","No")</f>
        <v>Yes</v>
      </c>
    </row>
    <row r="1390" customFormat="false" ht="15" hidden="false" customHeight="false" outlineLevel="0" collapsed="false">
      <c r="A1390" s="15" t="n">
        <v>1997</v>
      </c>
      <c r="B1390" s="16" t="n">
        <v>6.37919516729751</v>
      </c>
      <c r="C1390" s="15" t="n">
        <v>230</v>
      </c>
      <c r="D1390" s="15" t="n">
        <v>625</v>
      </c>
      <c r="E1390" s="15" t="n">
        <v>20</v>
      </c>
      <c r="F1390" s="16" t="n">
        <v>0.603925598347216</v>
      </c>
      <c r="G1390" s="17" t="s">
        <v>101</v>
      </c>
      <c r="H1390" s="18" t="n">
        <v>0.3</v>
      </c>
      <c r="I1390" s="18" t="n">
        <v>1</v>
      </c>
      <c r="J1390" s="19" t="n">
        <v>0.959942764743643</v>
      </c>
      <c r="K1390" s="19" t="n">
        <v>0.648414046980179</v>
      </c>
      <c r="L1390" s="16" t="n">
        <v>11.0176082336745</v>
      </c>
      <c r="M1390" s="19" t="n">
        <v>0.783175101825754</v>
      </c>
      <c r="N1390" s="19" t="n">
        <v>0.563420030863556</v>
      </c>
      <c r="O1390" s="19" t="n">
        <v>0.959942764743643</v>
      </c>
      <c r="P1390" s="19" t="n">
        <v>0.469764821804883</v>
      </c>
      <c r="Q1390" s="17" t="s">
        <v>29</v>
      </c>
      <c r="R1390" s="5" t="str">
        <f aca="false">IF(OR(Q1390="Steel plate",Q1390="Concrete jacket"),"Steel plate or jacket",Q1390)</f>
        <v>Monitor</v>
      </c>
      <c r="S1390" s="5" t="str">
        <f aca="false">IF(O1390&lt;='Tree rules'!$C$4,IF(N1390&lt;='Tree rules'!$C$5,IF(P1390&lt;='Tree rules'!$C$7,"Monitor","Polymer laminate"),IF(P1390&lt;='Tree rules'!$C$8,"Seal cracks","Polymer laminate")),IF(O1390&lt;='Tree rules'!$C$6,IF(P1390&lt;='Tree rules'!$C$9,"Polymer laminate","Steel plate or jacket"),IF(L1390&lt;='Tree rules'!$C$10,"Steel plate or jacket","Polymer laminate")))</f>
        <v>Monitor</v>
      </c>
      <c r="T1390" s="5" t="str">
        <f aca="false">IF(S1390=R1390,"Yes","No")</f>
        <v>Yes</v>
      </c>
    </row>
    <row r="1391" customFormat="false" ht="15" hidden="false" customHeight="false" outlineLevel="0" collapsed="false">
      <c r="A1391" s="15" t="n">
        <v>1998</v>
      </c>
      <c r="B1391" s="16" t="n">
        <v>4.68789258955693</v>
      </c>
      <c r="C1391" s="15" t="n">
        <v>300</v>
      </c>
      <c r="D1391" s="15" t="n">
        <v>425</v>
      </c>
      <c r="E1391" s="15" t="n">
        <v>30</v>
      </c>
      <c r="F1391" s="16" t="n">
        <v>0.707341881547042</v>
      </c>
      <c r="G1391" s="17" t="s">
        <v>101</v>
      </c>
      <c r="H1391" s="18" t="n">
        <v>0.3</v>
      </c>
      <c r="I1391" s="18" t="n">
        <v>1</v>
      </c>
      <c r="J1391" s="19" t="n">
        <v>0.956116366147002</v>
      </c>
      <c r="K1391" s="19" t="n">
        <v>0.583041882723582</v>
      </c>
      <c r="L1391" s="16" t="n">
        <v>12.3691097349787</v>
      </c>
      <c r="M1391" s="19" t="n">
        <v>0.472186199871139</v>
      </c>
      <c r="N1391" s="19" t="n">
        <v>0.707091032218961</v>
      </c>
      <c r="O1391" s="19" t="n">
        <v>0.956116366147002</v>
      </c>
      <c r="P1391" s="19" t="n">
        <v>0.715312687398427</v>
      </c>
      <c r="Q1391" s="17" t="s">
        <v>29</v>
      </c>
      <c r="R1391" s="5" t="str">
        <f aca="false">IF(OR(Q1391="Steel plate",Q1391="Concrete jacket"),"Steel plate or jacket",Q1391)</f>
        <v>Monitor</v>
      </c>
      <c r="S1391" s="5" t="str">
        <f aca="false">IF(O1391&lt;='Tree rules'!$C$4,IF(N1391&lt;='Tree rules'!$C$5,IF(P1391&lt;='Tree rules'!$C$7,"Monitor","Polymer laminate"),IF(P1391&lt;='Tree rules'!$C$8,"Seal cracks","Polymer laminate")),IF(O1391&lt;='Tree rules'!$C$6,IF(P1391&lt;='Tree rules'!$C$9,"Polymer laminate","Steel plate or jacket"),IF(L1391&lt;='Tree rules'!$C$10,"Steel plate or jacket","Polymer laminate")))</f>
        <v>Monitor</v>
      </c>
      <c r="T1391" s="5" t="str">
        <f aca="false">IF(S1391=R1391,"Yes","No")</f>
        <v>Yes</v>
      </c>
    </row>
    <row r="1392" customFormat="false" ht="15" hidden="false" customHeight="false" outlineLevel="0" collapsed="false">
      <c r="A1392" s="15" t="n">
        <v>1999</v>
      </c>
      <c r="B1392" s="16" t="n">
        <v>7.59227626477719</v>
      </c>
      <c r="C1392" s="15" t="n">
        <v>300</v>
      </c>
      <c r="D1392" s="15" t="n">
        <v>650</v>
      </c>
      <c r="E1392" s="15" t="n">
        <v>30</v>
      </c>
      <c r="F1392" s="16" t="n">
        <v>0.695812326376477</v>
      </c>
      <c r="G1392" s="17" t="s">
        <v>101</v>
      </c>
      <c r="H1392" s="18" t="n">
        <v>0.3</v>
      </c>
      <c r="I1392" s="18" t="n">
        <v>2</v>
      </c>
      <c r="J1392" s="19" t="n">
        <v>0.880341044435317</v>
      </c>
      <c r="K1392" s="19" t="n">
        <v>0.431846207149593</v>
      </c>
      <c r="L1392" s="16" t="n">
        <v>12.6117545926531</v>
      </c>
      <c r="M1392" s="19" t="n">
        <v>0.566644279452277</v>
      </c>
      <c r="N1392" s="19" t="n">
        <v>0.986086114466757</v>
      </c>
      <c r="O1392" s="19" t="n">
        <v>1.38051014783313</v>
      </c>
      <c r="P1392" s="19" t="n">
        <v>0.723128876266735</v>
      </c>
      <c r="Q1392" s="17" t="s">
        <v>104</v>
      </c>
      <c r="R1392" s="5" t="str">
        <f aca="false">IF(OR(Q1392="Steel plate",Q1392="Concrete jacket"),"Steel plate or jacket",Q1392)</f>
        <v>Steel plate or jacket</v>
      </c>
      <c r="S1392" s="5" t="str">
        <f aca="false">IF(O1392&lt;='Tree rules'!$C$4,IF(N1392&lt;='Tree rules'!$C$5,IF(P1392&lt;='Tree rules'!$C$7,"Monitor","Polymer laminate"),IF(P1392&lt;='Tree rules'!$C$8,"Seal cracks","Polymer laminate")),IF(O1392&lt;='Tree rules'!$C$6,IF(P1392&lt;='Tree rules'!$C$9,"Polymer laminate","Steel plate or jacket"),IF(L1392&lt;='Tree rules'!$C$10,"Steel plate or jacket","Polymer laminate")))</f>
        <v>Steel plate or jacket</v>
      </c>
      <c r="T1392" s="5" t="str">
        <f aca="false">IF(S1392=R1392,"Yes","No")</f>
        <v>Yes</v>
      </c>
    </row>
    <row r="1393" customFormat="false" ht="15" hidden="false" customHeight="false" outlineLevel="0" collapsed="false">
      <c r="A1393" s="15" t="n">
        <v>2000</v>
      </c>
      <c r="B1393" s="16" t="n">
        <v>4.78773932219024</v>
      </c>
      <c r="C1393" s="15" t="n">
        <v>230</v>
      </c>
      <c r="D1393" s="15" t="n">
        <v>425</v>
      </c>
      <c r="E1393" s="15" t="n">
        <v>30</v>
      </c>
      <c r="F1393" s="16" t="n">
        <v>0.724620609754306</v>
      </c>
      <c r="G1393" s="17" t="s">
        <v>103</v>
      </c>
      <c r="H1393" s="18" t="n">
        <v>0.2</v>
      </c>
      <c r="I1393" s="18" t="n">
        <v>1.5</v>
      </c>
      <c r="J1393" s="19" t="n">
        <v>0.85783371853487</v>
      </c>
      <c r="K1393" s="19" t="n">
        <v>0.554436229175303</v>
      </c>
      <c r="L1393" s="16" t="n">
        <v>12.6995737989131</v>
      </c>
      <c r="M1393" s="19" t="n">
        <v>0.753854199441178</v>
      </c>
      <c r="N1393" s="19" t="n">
        <v>1.44028217037522</v>
      </c>
      <c r="O1393" s="19" t="n">
        <v>1.04894353172035</v>
      </c>
      <c r="P1393" s="19" t="n">
        <v>0.469698220150026</v>
      </c>
      <c r="Q1393" s="17" t="s">
        <v>31</v>
      </c>
      <c r="R1393" s="5" t="str">
        <f aca="false">IF(OR(Q1393="Steel plate",Q1393="Concrete jacket"),"Steel plate or jacket",Q1393)</f>
        <v>Polymer laminate</v>
      </c>
      <c r="S1393" s="5" t="str">
        <f aca="false">IF(O1393&lt;='Tree rules'!$C$4,IF(N1393&lt;='Tree rules'!$C$5,IF(P1393&lt;='Tree rules'!$C$7,"Monitor","Polymer laminate"),IF(P1393&lt;='Tree rules'!$C$8,"Seal cracks","Polymer laminate")),IF(O1393&lt;='Tree rules'!$C$6,IF(P1393&lt;='Tree rules'!$C$9,"Polymer laminate","Steel plate or jacket"),IF(L1393&lt;='Tree rules'!$C$10,"Steel plate or jacket","Polymer laminate")))</f>
        <v>Polymer laminate</v>
      </c>
      <c r="T1393" s="5" t="str">
        <f aca="false">IF(S1393=R1393,"Yes","No")</f>
        <v>Yes</v>
      </c>
    </row>
    <row r="1394" customFormat="false" ht="15" hidden="false" customHeight="false" outlineLevel="0" collapsed="false">
      <c r="A1394" s="15" t="n">
        <v>2004</v>
      </c>
      <c r="B1394" s="16" t="n">
        <v>4.36583707247374</v>
      </c>
      <c r="C1394" s="15" t="n">
        <v>230</v>
      </c>
      <c r="D1394" s="15" t="n">
        <v>350</v>
      </c>
      <c r="E1394" s="15" t="n">
        <v>30</v>
      </c>
      <c r="F1394" s="16" t="n">
        <v>0.64278110559382</v>
      </c>
      <c r="G1394" s="17" t="s">
        <v>101</v>
      </c>
      <c r="H1394" s="18" t="n">
        <v>0.3</v>
      </c>
      <c r="I1394" s="18" t="n">
        <v>1</v>
      </c>
      <c r="J1394" s="19" t="n">
        <v>0.878380284002538</v>
      </c>
      <c r="K1394" s="19" t="n">
        <v>0.478970586412663</v>
      </c>
      <c r="L1394" s="16" t="n">
        <v>14.2674414133129</v>
      </c>
      <c r="M1394" s="19" t="n">
        <v>0.532378176238426</v>
      </c>
      <c r="N1394" s="19" t="n">
        <v>0.58651187353402</v>
      </c>
      <c r="O1394" s="19" t="n">
        <v>0.878380284002538</v>
      </c>
      <c r="P1394" s="19" t="n">
        <v>0.538225563099815</v>
      </c>
      <c r="Q1394" s="17" t="s">
        <v>29</v>
      </c>
      <c r="R1394" s="5" t="str">
        <f aca="false">IF(OR(Q1394="Steel plate",Q1394="Concrete jacket"),"Steel plate or jacket",Q1394)</f>
        <v>Monitor</v>
      </c>
      <c r="S1394" s="5" t="str">
        <f aca="false">IF(O1394&lt;='Tree rules'!$C$4,IF(N1394&lt;='Tree rules'!$C$5,IF(P1394&lt;='Tree rules'!$C$7,"Monitor","Polymer laminate"),IF(P1394&lt;='Tree rules'!$C$8,"Seal cracks","Polymer laminate")),IF(O1394&lt;='Tree rules'!$C$6,IF(P1394&lt;='Tree rules'!$C$9,"Polymer laminate","Steel plate or jacket"),IF(L1394&lt;='Tree rules'!$C$10,"Steel plate or jacket","Polymer laminate")))</f>
        <v>Monitor</v>
      </c>
      <c r="T1394" s="5" t="str">
        <f aca="false">IF(S1394=R1394,"Yes","No")</f>
        <v>Yes</v>
      </c>
    </row>
    <row r="1395" customFormat="false" ht="15" hidden="false" customHeight="false" outlineLevel="0" collapsed="false">
      <c r="A1395" s="15" t="n">
        <v>2005</v>
      </c>
      <c r="B1395" s="16" t="n">
        <v>6.00167753128812</v>
      </c>
      <c r="C1395" s="15" t="n">
        <v>300</v>
      </c>
      <c r="D1395" s="15" t="n">
        <v>525</v>
      </c>
      <c r="E1395" s="15" t="n">
        <v>20</v>
      </c>
      <c r="F1395" s="16" t="n">
        <v>0.55967134260194</v>
      </c>
      <c r="G1395" s="17" t="s">
        <v>103</v>
      </c>
      <c r="H1395" s="18" t="n">
        <v>0.2</v>
      </c>
      <c r="I1395" s="18" t="n">
        <v>1</v>
      </c>
      <c r="J1395" s="19" t="n">
        <v>0.961576738813507</v>
      </c>
      <c r="K1395" s="19" t="n">
        <v>0.474187229282554</v>
      </c>
      <c r="L1395" s="16" t="n">
        <v>12.5295981864053</v>
      </c>
      <c r="M1395" s="19" t="n">
        <v>0.769824892296901</v>
      </c>
      <c r="N1395" s="19" t="n">
        <v>0.943358176155849</v>
      </c>
      <c r="O1395" s="19" t="n">
        <v>0.961576738813507</v>
      </c>
      <c r="P1395" s="19" t="n">
        <v>0.431753172066255</v>
      </c>
      <c r="Q1395" s="17" t="s">
        <v>29</v>
      </c>
      <c r="R1395" s="5" t="str">
        <f aca="false">IF(OR(Q1395="Steel plate",Q1395="Concrete jacket"),"Steel plate or jacket",Q1395)</f>
        <v>Monitor</v>
      </c>
      <c r="S1395" s="5" t="str">
        <f aca="false">IF(O1395&lt;='Tree rules'!$C$4,IF(N1395&lt;='Tree rules'!$C$5,IF(P1395&lt;='Tree rules'!$C$7,"Monitor","Polymer laminate"),IF(P1395&lt;='Tree rules'!$C$8,"Seal cracks","Polymer laminate")),IF(O1395&lt;='Tree rules'!$C$6,IF(P1395&lt;='Tree rules'!$C$9,"Polymer laminate","Steel plate or jacket"),IF(L1395&lt;='Tree rules'!$C$10,"Steel plate or jacket","Polymer laminate")))</f>
        <v>Monitor</v>
      </c>
      <c r="T1395" s="5" t="str">
        <f aca="false">IF(S1395=R1395,"Yes","No")</f>
        <v>Yes</v>
      </c>
    </row>
    <row r="1396" customFormat="false" ht="15" hidden="false" customHeight="false" outlineLevel="0" collapsed="false">
      <c r="A1396" s="15" t="n">
        <v>2006</v>
      </c>
      <c r="B1396" s="16" t="n">
        <v>3.05890731568973</v>
      </c>
      <c r="C1396" s="15" t="n">
        <v>300</v>
      </c>
      <c r="D1396" s="15" t="n">
        <v>300</v>
      </c>
      <c r="E1396" s="15" t="n">
        <v>30</v>
      </c>
      <c r="F1396" s="16" t="n">
        <v>0.841263304726974</v>
      </c>
      <c r="G1396" s="17" t="s">
        <v>102</v>
      </c>
      <c r="H1396" s="18" t="n">
        <v>0.1</v>
      </c>
      <c r="I1396" s="18" t="n">
        <v>1</v>
      </c>
      <c r="J1396" s="19" t="n">
        <v>0.91644576302618</v>
      </c>
      <c r="K1396" s="19" t="n">
        <v>0.467382172853725</v>
      </c>
      <c r="L1396" s="16" t="n">
        <v>12.7987753794549</v>
      </c>
      <c r="M1396" s="19" t="n">
        <v>0.950150261991686</v>
      </c>
      <c r="N1396" s="19" t="n">
        <v>2.6572242607148</v>
      </c>
      <c r="O1396" s="19" t="n">
        <v>0.91644576302618</v>
      </c>
      <c r="P1396" s="19" t="n">
        <v>0.294515235392534</v>
      </c>
      <c r="Q1396" s="17" t="s">
        <v>30</v>
      </c>
      <c r="R1396" s="5" t="str">
        <f aca="false">IF(OR(Q1396="Steel plate",Q1396="Concrete jacket"),"Steel plate or jacket",Q1396)</f>
        <v>Seal cracks</v>
      </c>
      <c r="S1396" s="5" t="str">
        <f aca="false">IF(O1396&lt;='Tree rules'!$C$4,IF(N1396&lt;='Tree rules'!$C$5,IF(P1396&lt;='Tree rules'!$C$7,"Monitor","Polymer laminate"),IF(P1396&lt;='Tree rules'!$C$8,"Seal cracks","Polymer laminate")),IF(O1396&lt;='Tree rules'!$C$6,IF(P1396&lt;='Tree rules'!$C$9,"Polymer laminate","Steel plate or jacket"),IF(L1396&lt;='Tree rules'!$C$10,"Steel plate or jacket","Polymer laminate")))</f>
        <v>Seal cracks</v>
      </c>
      <c r="T1396" s="5" t="str">
        <f aca="false">IF(S1396=R1396,"Yes","No")</f>
        <v>Yes</v>
      </c>
    </row>
    <row r="1397" customFormat="false" ht="15" hidden="false" customHeight="false" outlineLevel="0" collapsed="false">
      <c r="A1397" s="15" t="n">
        <v>2008</v>
      </c>
      <c r="B1397" s="16" t="n">
        <v>4.14563211125549</v>
      </c>
      <c r="C1397" s="15" t="n">
        <v>300</v>
      </c>
      <c r="D1397" s="15" t="n">
        <v>375</v>
      </c>
      <c r="E1397" s="15" t="n">
        <v>30</v>
      </c>
      <c r="F1397" s="16" t="n">
        <v>0.683367586279351</v>
      </c>
      <c r="G1397" s="17" t="s">
        <v>103</v>
      </c>
      <c r="H1397" s="18" t="n">
        <v>0.2</v>
      </c>
      <c r="I1397" s="18" t="n">
        <v>2</v>
      </c>
      <c r="J1397" s="19" t="n">
        <v>0.910112629759833</v>
      </c>
      <c r="K1397" s="19" t="n">
        <v>0.628012643661686</v>
      </c>
      <c r="L1397" s="16" t="n">
        <v>12.5245683119501</v>
      </c>
      <c r="M1397" s="19" t="n">
        <v>0.452015662291156</v>
      </c>
      <c r="N1397" s="19" t="n">
        <v>1.26874586701718</v>
      </c>
      <c r="O1397" s="19" t="n">
        <v>1.2486630208743</v>
      </c>
      <c r="P1397" s="19" t="n">
        <v>0.822347826053696</v>
      </c>
      <c r="Q1397" s="17" t="s">
        <v>31</v>
      </c>
      <c r="R1397" s="5" t="str">
        <f aca="false">IF(OR(Q1397="Steel plate",Q1397="Concrete jacket"),"Steel plate or jacket",Q1397)</f>
        <v>Polymer laminate</v>
      </c>
      <c r="S1397" s="5" t="str">
        <f aca="false">IF(O1397&lt;='Tree rules'!$C$4,IF(N1397&lt;='Tree rules'!$C$5,IF(P1397&lt;='Tree rules'!$C$7,"Monitor","Polymer laminate"),IF(P1397&lt;='Tree rules'!$C$8,"Seal cracks","Polymer laminate")),IF(O1397&lt;='Tree rules'!$C$6,IF(P1397&lt;='Tree rules'!$C$9,"Polymer laminate","Steel plate or jacket"),IF(L1397&lt;='Tree rules'!$C$10,"Steel plate or jacket","Polymer laminate")))</f>
        <v>Polymer laminate</v>
      </c>
      <c r="T1397" s="5" t="str">
        <f aca="false">IF(S1397=R1397,"Yes","No")</f>
        <v>Yes</v>
      </c>
    </row>
    <row r="1398" customFormat="false" ht="15" hidden="false" customHeight="false" outlineLevel="0" collapsed="false">
      <c r="A1398" s="15" t="n">
        <v>2010</v>
      </c>
      <c r="B1398" s="16" t="n">
        <v>6.30144112204592</v>
      </c>
      <c r="C1398" s="15" t="n">
        <v>230</v>
      </c>
      <c r="D1398" s="15" t="n">
        <v>525</v>
      </c>
      <c r="E1398" s="15" t="n">
        <v>20</v>
      </c>
      <c r="F1398" s="16" t="n">
        <v>0.57270853223768</v>
      </c>
      <c r="G1398" s="17" t="s">
        <v>101</v>
      </c>
      <c r="H1398" s="18" t="n">
        <v>0.3</v>
      </c>
      <c r="I1398" s="18" t="n">
        <v>1</v>
      </c>
      <c r="J1398" s="19" t="n">
        <v>0.914252542489302</v>
      </c>
      <c r="K1398" s="19" t="n">
        <v>0.441158035063252</v>
      </c>
      <c r="L1398" s="16" t="n">
        <v>13.2105683900334</v>
      </c>
      <c r="M1398" s="19" t="n">
        <v>0.342209579774002</v>
      </c>
      <c r="N1398" s="19" t="n">
        <v>0.898533401521659</v>
      </c>
      <c r="O1398" s="19" t="n">
        <v>0.914252542489302</v>
      </c>
      <c r="P1398" s="19" t="n">
        <v>0.89835004118027</v>
      </c>
      <c r="Q1398" s="17" t="s">
        <v>29</v>
      </c>
      <c r="R1398" s="5" t="str">
        <f aca="false">IF(OR(Q1398="Steel plate",Q1398="Concrete jacket"),"Steel plate or jacket",Q1398)</f>
        <v>Monitor</v>
      </c>
      <c r="S1398" s="5" t="str">
        <f aca="false">IF(O1398&lt;='Tree rules'!$C$4,IF(N1398&lt;='Tree rules'!$C$5,IF(P1398&lt;='Tree rules'!$C$7,"Monitor","Polymer laminate"),IF(P1398&lt;='Tree rules'!$C$8,"Seal cracks","Polymer laminate")),IF(O1398&lt;='Tree rules'!$C$6,IF(P1398&lt;='Tree rules'!$C$9,"Polymer laminate","Steel plate or jacket"),IF(L1398&lt;='Tree rules'!$C$10,"Steel plate or jacket","Polymer laminate")))</f>
        <v>Monitor</v>
      </c>
      <c r="T1398" s="5" t="str">
        <f aca="false">IF(S1398=R1398,"Yes","No")</f>
        <v>Yes</v>
      </c>
    </row>
    <row r="1399" customFormat="false" ht="15" hidden="false" customHeight="false" outlineLevel="0" collapsed="false">
      <c r="A1399" s="15" t="n">
        <v>2011</v>
      </c>
      <c r="B1399" s="16" t="n">
        <v>4.71592249388131</v>
      </c>
      <c r="C1399" s="15" t="n">
        <v>300</v>
      </c>
      <c r="D1399" s="15" t="n">
        <v>425</v>
      </c>
      <c r="E1399" s="15" t="n">
        <v>25</v>
      </c>
      <c r="F1399" s="16" t="n">
        <v>0.555542467478301</v>
      </c>
      <c r="G1399" s="17" t="s">
        <v>101</v>
      </c>
      <c r="H1399" s="18" t="n">
        <v>0.3</v>
      </c>
      <c r="I1399" s="18" t="n">
        <v>2</v>
      </c>
      <c r="J1399" s="19" t="n">
        <v>0.897607041780405</v>
      </c>
      <c r="K1399" s="19" t="n">
        <v>0.629972144467955</v>
      </c>
      <c r="L1399" s="16" t="n">
        <v>12.5090782331069</v>
      </c>
      <c r="M1399" s="19" t="n">
        <v>0.933558423496763</v>
      </c>
      <c r="N1399" s="19" t="n">
        <v>1.30766313763732</v>
      </c>
      <c r="O1399" s="19" t="n">
        <v>1.22974665056087</v>
      </c>
      <c r="P1399" s="19" t="n">
        <v>0.37969889514219</v>
      </c>
      <c r="Q1399" s="17" t="s">
        <v>31</v>
      </c>
      <c r="R1399" s="5" t="str">
        <f aca="false">IF(OR(Q1399="Steel plate",Q1399="Concrete jacket"),"Steel plate or jacket",Q1399)</f>
        <v>Polymer laminate</v>
      </c>
      <c r="S1399" s="5" t="str">
        <f aca="false">IF(O1399&lt;='Tree rules'!$C$4,IF(N1399&lt;='Tree rules'!$C$5,IF(P1399&lt;='Tree rules'!$C$7,"Monitor","Polymer laminate"),IF(P1399&lt;='Tree rules'!$C$8,"Seal cracks","Polymer laminate")),IF(O1399&lt;='Tree rules'!$C$6,IF(P1399&lt;='Tree rules'!$C$9,"Polymer laminate","Steel plate or jacket"),IF(L1399&lt;='Tree rules'!$C$10,"Steel plate or jacket","Polymer laminate")))</f>
        <v>Polymer laminate</v>
      </c>
      <c r="T1399" s="5" t="str">
        <f aca="false">IF(S1399=R1399,"Yes","No")</f>
        <v>Yes</v>
      </c>
    </row>
    <row r="1400" customFormat="false" ht="15" hidden="false" customHeight="false" outlineLevel="0" collapsed="false">
      <c r="A1400" s="15" t="n">
        <v>2012</v>
      </c>
      <c r="B1400" s="16" t="n">
        <v>7.19716488094423</v>
      </c>
      <c r="C1400" s="15" t="n">
        <v>230</v>
      </c>
      <c r="D1400" s="15" t="n">
        <v>575</v>
      </c>
      <c r="E1400" s="15" t="n">
        <v>30</v>
      </c>
      <c r="F1400" s="16" t="n">
        <v>0.661007412935799</v>
      </c>
      <c r="G1400" s="17" t="s">
        <v>101</v>
      </c>
      <c r="H1400" s="18" t="n">
        <v>0.3</v>
      </c>
      <c r="I1400" s="18" t="n">
        <v>1</v>
      </c>
      <c r="J1400" s="19" t="n">
        <v>0.882315463586056</v>
      </c>
      <c r="K1400" s="19" t="n">
        <v>0.408990357380116</v>
      </c>
      <c r="L1400" s="16" t="n">
        <v>13.605226618042</v>
      </c>
      <c r="M1400" s="19" t="n">
        <v>0.894999552746275</v>
      </c>
      <c r="N1400" s="19" t="n">
        <v>0.517289848589856</v>
      </c>
      <c r="O1400" s="19" t="n">
        <v>0.882315463586056</v>
      </c>
      <c r="P1400" s="19" t="n">
        <v>0.37012007877987</v>
      </c>
      <c r="Q1400" s="17" t="s">
        <v>29</v>
      </c>
      <c r="R1400" s="5" t="str">
        <f aca="false">IF(OR(Q1400="Steel plate",Q1400="Concrete jacket"),"Steel plate or jacket",Q1400)</f>
        <v>Monitor</v>
      </c>
      <c r="S1400" s="5" t="str">
        <f aca="false">IF(O1400&lt;='Tree rules'!$C$4,IF(N1400&lt;='Tree rules'!$C$5,IF(P1400&lt;='Tree rules'!$C$7,"Monitor","Polymer laminate"),IF(P1400&lt;='Tree rules'!$C$8,"Seal cracks","Polymer laminate")),IF(O1400&lt;='Tree rules'!$C$6,IF(P1400&lt;='Tree rules'!$C$9,"Polymer laminate","Steel plate or jacket"),IF(L1400&lt;='Tree rules'!$C$10,"Steel plate or jacket","Polymer laminate")))</f>
        <v>Monitor</v>
      </c>
      <c r="T1400" s="5" t="str">
        <f aca="false">IF(S1400=R1400,"Yes","No")</f>
        <v>Yes</v>
      </c>
    </row>
    <row r="1401" customFormat="false" ht="15" hidden="false" customHeight="false" outlineLevel="0" collapsed="false">
      <c r="A1401" s="15" t="n">
        <v>2014</v>
      </c>
      <c r="B1401" s="16" t="n">
        <v>7.49888819873227</v>
      </c>
      <c r="C1401" s="15" t="n">
        <v>300</v>
      </c>
      <c r="D1401" s="15" t="n">
        <v>600</v>
      </c>
      <c r="E1401" s="15" t="n">
        <v>25</v>
      </c>
      <c r="F1401" s="16" t="n">
        <v>0.604879451954714</v>
      </c>
      <c r="G1401" s="17" t="s">
        <v>101</v>
      </c>
      <c r="H1401" s="18" t="n">
        <v>0.3</v>
      </c>
      <c r="I1401" s="18" t="n">
        <v>1</v>
      </c>
      <c r="J1401" s="19" t="n">
        <v>0.859545503762182</v>
      </c>
      <c r="K1401" s="19" t="n">
        <v>0.531987643301395</v>
      </c>
      <c r="L1401" s="16" t="n">
        <v>13.53589927569</v>
      </c>
      <c r="M1401" s="19" t="n">
        <v>0.923177870600114</v>
      </c>
      <c r="N1401" s="19" t="n">
        <v>0.493655256889778</v>
      </c>
      <c r="O1401" s="19" t="n">
        <v>0.859545503762182</v>
      </c>
      <c r="P1401" s="19" t="n">
        <v>0.386817747546055</v>
      </c>
      <c r="Q1401" s="17" t="s">
        <v>29</v>
      </c>
      <c r="R1401" s="5" t="str">
        <f aca="false">IF(OR(Q1401="Steel plate",Q1401="Concrete jacket"),"Steel plate or jacket",Q1401)</f>
        <v>Monitor</v>
      </c>
      <c r="S1401" s="5" t="str">
        <f aca="false">IF(O1401&lt;='Tree rules'!$C$4,IF(N1401&lt;='Tree rules'!$C$5,IF(P1401&lt;='Tree rules'!$C$7,"Monitor","Polymer laminate"),IF(P1401&lt;='Tree rules'!$C$8,"Seal cracks","Polymer laminate")),IF(O1401&lt;='Tree rules'!$C$6,IF(P1401&lt;='Tree rules'!$C$9,"Polymer laminate","Steel plate or jacket"),IF(L1401&lt;='Tree rules'!$C$10,"Steel plate or jacket","Polymer laminate")))</f>
        <v>Monitor</v>
      </c>
      <c r="T1401" s="5" t="str">
        <f aca="false">IF(S1401=R1401,"Yes","No")</f>
        <v>Yes</v>
      </c>
    </row>
    <row r="1402" customFormat="false" ht="15" hidden="false" customHeight="false" outlineLevel="0" collapsed="false">
      <c r="A1402" s="15" t="n">
        <v>2015</v>
      </c>
      <c r="B1402" s="16" t="n">
        <v>3.70564570057048</v>
      </c>
      <c r="C1402" s="15" t="n">
        <v>230</v>
      </c>
      <c r="D1402" s="15" t="n">
        <v>300</v>
      </c>
      <c r="E1402" s="15" t="n">
        <v>30</v>
      </c>
      <c r="F1402" s="16" t="n">
        <v>0.576243217710084</v>
      </c>
      <c r="G1402" s="17" t="s">
        <v>103</v>
      </c>
      <c r="H1402" s="18" t="n">
        <v>0.2</v>
      </c>
      <c r="I1402" s="18" t="n">
        <v>1</v>
      </c>
      <c r="J1402" s="19" t="n">
        <v>0.953601400010007</v>
      </c>
      <c r="K1402" s="19" t="n">
        <v>0.62340834175316</v>
      </c>
      <c r="L1402" s="16" t="n">
        <v>14.4751785178535</v>
      </c>
      <c r="M1402" s="19" t="n">
        <v>0.940039677382101</v>
      </c>
      <c r="N1402" s="19" t="n">
        <v>0.93539315854306</v>
      </c>
      <c r="O1402" s="19" t="n">
        <v>0.953601400010007</v>
      </c>
      <c r="P1402" s="19" t="n">
        <v>0.328598022331686</v>
      </c>
      <c r="Q1402" s="17" t="s">
        <v>29</v>
      </c>
      <c r="R1402" s="5" t="str">
        <f aca="false">IF(OR(Q1402="Steel plate",Q1402="Concrete jacket"),"Steel plate or jacket",Q1402)</f>
        <v>Monitor</v>
      </c>
      <c r="S1402" s="5" t="str">
        <f aca="false">IF(O1402&lt;='Tree rules'!$C$4,IF(N1402&lt;='Tree rules'!$C$5,IF(P1402&lt;='Tree rules'!$C$7,"Monitor","Polymer laminate"),IF(P1402&lt;='Tree rules'!$C$8,"Seal cracks","Polymer laminate")),IF(O1402&lt;='Tree rules'!$C$6,IF(P1402&lt;='Tree rules'!$C$9,"Polymer laminate","Steel plate or jacket"),IF(L1402&lt;='Tree rules'!$C$10,"Steel plate or jacket","Polymer laminate")))</f>
        <v>Monitor</v>
      </c>
      <c r="T1402" s="5" t="str">
        <f aca="false">IF(S1402=R1402,"Yes","No")</f>
        <v>Yes</v>
      </c>
    </row>
    <row r="1403" customFormat="false" ht="15" hidden="false" customHeight="false" outlineLevel="0" collapsed="false">
      <c r="A1403" s="15" t="n">
        <v>2016</v>
      </c>
      <c r="B1403" s="16" t="n">
        <v>4.4857867149534</v>
      </c>
      <c r="C1403" s="15" t="n">
        <v>300</v>
      </c>
      <c r="D1403" s="15" t="n">
        <v>400</v>
      </c>
      <c r="E1403" s="15" t="n">
        <v>25</v>
      </c>
      <c r="F1403" s="16" t="n">
        <v>0.55277290092489</v>
      </c>
      <c r="G1403" s="17" t="s">
        <v>102</v>
      </c>
      <c r="H1403" s="18" t="n">
        <v>0.1</v>
      </c>
      <c r="I1403" s="18" t="n">
        <v>1.5</v>
      </c>
      <c r="J1403" s="19" t="n">
        <v>0.92659245824096</v>
      </c>
      <c r="K1403" s="19" t="n">
        <v>0.553762410918591</v>
      </c>
      <c r="L1403" s="16" t="n">
        <v>13.1547997505965</v>
      </c>
      <c r="M1403" s="19" t="n">
        <v>0.416855284178299</v>
      </c>
      <c r="N1403" s="19" t="n">
        <v>3.1533512565027</v>
      </c>
      <c r="O1403" s="19" t="n">
        <v>1.13333265055419</v>
      </c>
      <c r="P1403" s="19" t="n">
        <v>0.684907628791397</v>
      </c>
      <c r="Q1403" s="17" t="s">
        <v>31</v>
      </c>
      <c r="R1403" s="5" t="str">
        <f aca="false">IF(OR(Q1403="Steel plate",Q1403="Concrete jacket"),"Steel plate or jacket",Q1403)</f>
        <v>Polymer laminate</v>
      </c>
      <c r="S1403" s="5" t="str">
        <f aca="false">IF(O1403&lt;='Tree rules'!$C$4,IF(N1403&lt;='Tree rules'!$C$5,IF(P1403&lt;='Tree rules'!$C$7,"Monitor","Polymer laminate"),IF(P1403&lt;='Tree rules'!$C$8,"Seal cracks","Polymer laminate")),IF(O1403&lt;='Tree rules'!$C$6,IF(P1403&lt;='Tree rules'!$C$9,"Polymer laminate","Steel plate or jacket"),IF(L1403&lt;='Tree rules'!$C$10,"Steel plate or jacket","Polymer laminate")))</f>
        <v>Polymer laminate</v>
      </c>
      <c r="T1403" s="5" t="str">
        <f aca="false">IF(S1403=R1403,"Yes","No")</f>
        <v>Yes</v>
      </c>
    </row>
    <row r="1404" customFormat="false" ht="15" hidden="false" customHeight="false" outlineLevel="0" collapsed="false">
      <c r="A1404" s="15" t="n">
        <v>2018</v>
      </c>
      <c r="B1404" s="16" t="n">
        <v>3.18350723661154</v>
      </c>
      <c r="C1404" s="15" t="n">
        <v>230</v>
      </c>
      <c r="D1404" s="15" t="n">
        <v>300</v>
      </c>
      <c r="E1404" s="15" t="n">
        <v>25</v>
      </c>
      <c r="F1404" s="16" t="n">
        <v>0.688332522525665</v>
      </c>
      <c r="G1404" s="17" t="s">
        <v>103</v>
      </c>
      <c r="H1404" s="18" t="n">
        <v>0.2</v>
      </c>
      <c r="I1404" s="18" t="n">
        <v>1.5</v>
      </c>
      <c r="J1404" s="19" t="n">
        <v>0.986203949746106</v>
      </c>
      <c r="K1404" s="19" t="n">
        <v>0.4901491219207</v>
      </c>
      <c r="L1404" s="16" t="n">
        <v>12.5334930575258</v>
      </c>
      <c r="M1404" s="19" t="n">
        <v>0.32694234803805</v>
      </c>
      <c r="N1404" s="19" t="n">
        <v>1.82500587147672</v>
      </c>
      <c r="O1404" s="19" t="n">
        <v>1.23761242461777</v>
      </c>
      <c r="P1404" s="19" t="n">
        <v>0.98408369501496</v>
      </c>
      <c r="Q1404" s="17" t="s">
        <v>31</v>
      </c>
      <c r="R1404" s="5" t="str">
        <f aca="false">IF(OR(Q1404="Steel plate",Q1404="Concrete jacket"),"Steel plate or jacket",Q1404)</f>
        <v>Polymer laminate</v>
      </c>
      <c r="S1404" s="5" t="str">
        <f aca="false">IF(O1404&lt;='Tree rules'!$C$4,IF(N1404&lt;='Tree rules'!$C$5,IF(P1404&lt;='Tree rules'!$C$7,"Monitor","Polymer laminate"),IF(P1404&lt;='Tree rules'!$C$8,"Seal cracks","Polymer laminate")),IF(O1404&lt;='Tree rules'!$C$6,IF(P1404&lt;='Tree rules'!$C$9,"Polymer laminate","Steel plate or jacket"),IF(L1404&lt;='Tree rules'!$C$10,"Steel plate or jacket","Polymer laminate")))</f>
        <v>Polymer laminate</v>
      </c>
      <c r="T1404" s="5" t="str">
        <f aca="false">IF(S1404=R1404,"Yes","No")</f>
        <v>Yes</v>
      </c>
    </row>
    <row r="1405" customFormat="false" ht="15" hidden="false" customHeight="false" outlineLevel="0" collapsed="false">
      <c r="A1405" s="15" t="n">
        <v>2019</v>
      </c>
      <c r="B1405" s="16" t="n">
        <v>5.98097143039305</v>
      </c>
      <c r="C1405" s="15" t="n">
        <v>230</v>
      </c>
      <c r="D1405" s="15" t="n">
        <v>550</v>
      </c>
      <c r="E1405" s="15" t="n">
        <v>20</v>
      </c>
      <c r="F1405" s="16" t="n">
        <v>0.544187190990784</v>
      </c>
      <c r="G1405" s="17" t="s">
        <v>101</v>
      </c>
      <c r="H1405" s="18" t="n">
        <v>0.3</v>
      </c>
      <c r="I1405" s="18" t="n">
        <v>1</v>
      </c>
      <c r="J1405" s="19" t="n">
        <v>0.865944724405679</v>
      </c>
      <c r="K1405" s="19" t="n">
        <v>0.53514431221965</v>
      </c>
      <c r="L1405" s="16" t="n">
        <v>11.9142857179145</v>
      </c>
      <c r="M1405" s="19" t="n">
        <v>0.501479637161443</v>
      </c>
      <c r="N1405" s="19" t="n">
        <v>0.810577735787298</v>
      </c>
      <c r="O1405" s="19" t="n">
        <v>0.865944724405679</v>
      </c>
      <c r="P1405" s="19" t="n">
        <v>0.56567423790995</v>
      </c>
      <c r="Q1405" s="17" t="s">
        <v>29</v>
      </c>
      <c r="R1405" s="5" t="str">
        <f aca="false">IF(OR(Q1405="Steel plate",Q1405="Concrete jacket"),"Steel plate or jacket",Q1405)</f>
        <v>Monitor</v>
      </c>
      <c r="S1405" s="5" t="str">
        <f aca="false">IF(O1405&lt;='Tree rules'!$C$4,IF(N1405&lt;='Tree rules'!$C$5,IF(P1405&lt;='Tree rules'!$C$7,"Monitor","Polymer laminate"),IF(P1405&lt;='Tree rules'!$C$8,"Seal cracks","Polymer laminate")),IF(O1405&lt;='Tree rules'!$C$6,IF(P1405&lt;='Tree rules'!$C$9,"Polymer laminate","Steel plate or jacket"),IF(L1405&lt;='Tree rules'!$C$10,"Steel plate or jacket","Polymer laminate")))</f>
        <v>Monitor</v>
      </c>
      <c r="T1405" s="5" t="str">
        <f aca="false">IF(S1405=R1405,"Yes","No")</f>
        <v>Yes</v>
      </c>
    </row>
    <row r="1406" customFormat="false" ht="15" hidden="false" customHeight="false" outlineLevel="0" collapsed="false">
      <c r="A1406" s="15" t="n">
        <v>2021</v>
      </c>
      <c r="B1406" s="16" t="n">
        <v>6.69968365519353</v>
      </c>
      <c r="C1406" s="15" t="n">
        <v>300</v>
      </c>
      <c r="D1406" s="15" t="n">
        <v>650</v>
      </c>
      <c r="E1406" s="15" t="n">
        <v>20</v>
      </c>
      <c r="F1406" s="16" t="n">
        <v>0.554806649640582</v>
      </c>
      <c r="G1406" s="17" t="s">
        <v>101</v>
      </c>
      <c r="H1406" s="18" t="n">
        <v>0.3</v>
      </c>
      <c r="I1406" s="18" t="n">
        <v>1</v>
      </c>
      <c r="J1406" s="19" t="n">
        <v>0.996921236569953</v>
      </c>
      <c r="K1406" s="19" t="n">
        <v>0.600808571743579</v>
      </c>
      <c r="L1406" s="16" t="n">
        <v>11.0921914821085</v>
      </c>
      <c r="M1406" s="19" t="n">
        <v>0.506243874124714</v>
      </c>
      <c r="N1406" s="19" t="n">
        <v>0.640383053097999</v>
      </c>
      <c r="O1406" s="19" t="n">
        <v>0.996921236569953</v>
      </c>
      <c r="P1406" s="19" t="n">
        <v>0.667607036563043</v>
      </c>
      <c r="Q1406" s="17" t="s">
        <v>29</v>
      </c>
      <c r="R1406" s="5" t="str">
        <f aca="false">IF(OR(Q1406="Steel plate",Q1406="Concrete jacket"),"Steel plate or jacket",Q1406)</f>
        <v>Monitor</v>
      </c>
      <c r="S1406" s="5" t="str">
        <f aca="false">IF(O1406&lt;='Tree rules'!$C$4,IF(N1406&lt;='Tree rules'!$C$5,IF(P1406&lt;='Tree rules'!$C$7,"Monitor","Polymer laminate"),IF(P1406&lt;='Tree rules'!$C$8,"Seal cracks","Polymer laminate")),IF(O1406&lt;='Tree rules'!$C$6,IF(P1406&lt;='Tree rules'!$C$9,"Polymer laminate","Steel plate or jacket"),IF(L1406&lt;='Tree rules'!$C$10,"Steel plate or jacket","Polymer laminate")))</f>
        <v>Monitor</v>
      </c>
      <c r="T1406" s="5" t="str">
        <f aca="false">IF(S1406=R1406,"Yes","No")</f>
        <v>Yes</v>
      </c>
    </row>
    <row r="1407" customFormat="false" ht="15" hidden="false" customHeight="false" outlineLevel="0" collapsed="false">
      <c r="A1407" s="15" t="n">
        <v>2022</v>
      </c>
      <c r="B1407" s="16" t="n">
        <v>7.12055978092547</v>
      </c>
      <c r="C1407" s="15" t="n">
        <v>230</v>
      </c>
      <c r="D1407" s="15" t="n">
        <v>600</v>
      </c>
      <c r="E1407" s="15" t="n">
        <v>30</v>
      </c>
      <c r="F1407" s="16" t="n">
        <v>0.742342309449384</v>
      </c>
      <c r="G1407" s="17" t="s">
        <v>103</v>
      </c>
      <c r="H1407" s="18" t="n">
        <v>0.2</v>
      </c>
      <c r="I1407" s="18" t="n">
        <v>1</v>
      </c>
      <c r="J1407" s="19" t="n">
        <v>0.855606336278744</v>
      </c>
      <c r="K1407" s="19" t="n">
        <v>0.478802044701781</v>
      </c>
      <c r="L1407" s="16" t="n">
        <v>12.8995648205172</v>
      </c>
      <c r="M1407" s="19" t="n">
        <v>0.549541393621786</v>
      </c>
      <c r="N1407" s="19" t="n">
        <v>0.90352532659695</v>
      </c>
      <c r="O1407" s="19" t="n">
        <v>0.855606336278744</v>
      </c>
      <c r="P1407" s="19" t="n">
        <v>0.611013150134228</v>
      </c>
      <c r="Q1407" s="17" t="s">
        <v>29</v>
      </c>
      <c r="R1407" s="5" t="str">
        <f aca="false">IF(OR(Q1407="Steel plate",Q1407="Concrete jacket"),"Steel plate or jacket",Q1407)</f>
        <v>Monitor</v>
      </c>
      <c r="S1407" s="5" t="str">
        <f aca="false">IF(O1407&lt;='Tree rules'!$C$4,IF(N1407&lt;='Tree rules'!$C$5,IF(P1407&lt;='Tree rules'!$C$7,"Monitor","Polymer laminate"),IF(P1407&lt;='Tree rules'!$C$8,"Seal cracks","Polymer laminate")),IF(O1407&lt;='Tree rules'!$C$6,IF(P1407&lt;='Tree rules'!$C$9,"Polymer laminate","Steel plate or jacket"),IF(L1407&lt;='Tree rules'!$C$10,"Steel plate or jacket","Polymer laminate")))</f>
        <v>Monitor</v>
      </c>
      <c r="T1407" s="5" t="str">
        <f aca="false">IF(S1407=R1407,"Yes","No")</f>
        <v>Yes</v>
      </c>
    </row>
    <row r="1408" customFormat="false" ht="15" hidden="false" customHeight="false" outlineLevel="0" collapsed="false">
      <c r="A1408" s="15" t="n">
        <v>2023</v>
      </c>
      <c r="B1408" s="16" t="n">
        <v>4.02656066885753</v>
      </c>
      <c r="C1408" s="15" t="n">
        <v>230</v>
      </c>
      <c r="D1408" s="15" t="n">
        <v>350</v>
      </c>
      <c r="E1408" s="15" t="n">
        <v>25</v>
      </c>
      <c r="F1408" s="16" t="n">
        <v>0.575119936583944</v>
      </c>
      <c r="G1408" s="17" t="s">
        <v>101</v>
      </c>
      <c r="H1408" s="18" t="n">
        <v>0.3</v>
      </c>
      <c r="I1408" s="18" t="n">
        <v>1.5</v>
      </c>
      <c r="J1408" s="19" t="n">
        <v>0.867973013202563</v>
      </c>
      <c r="K1408" s="19" t="n">
        <v>0.439056228822353</v>
      </c>
      <c r="L1408" s="16" t="n">
        <v>13.245265358084</v>
      </c>
      <c r="M1408" s="19" t="n">
        <v>0.649570081367123</v>
      </c>
      <c r="N1408" s="19" t="n">
        <v>1.02032819475624</v>
      </c>
      <c r="O1408" s="19" t="n">
        <v>1.1114150408557</v>
      </c>
      <c r="P1408" s="19" t="n">
        <v>0.434969304109172</v>
      </c>
      <c r="Q1408" s="17" t="s">
        <v>31</v>
      </c>
      <c r="R1408" s="5" t="str">
        <f aca="false">IF(OR(Q1408="Steel plate",Q1408="Concrete jacket"),"Steel plate or jacket",Q1408)</f>
        <v>Polymer laminate</v>
      </c>
      <c r="S1408" s="5" t="str">
        <f aca="false">IF(O1408&lt;='Tree rules'!$C$4,IF(N1408&lt;='Tree rules'!$C$5,IF(P1408&lt;='Tree rules'!$C$7,"Monitor","Polymer laminate"),IF(P1408&lt;='Tree rules'!$C$8,"Seal cracks","Polymer laminate")),IF(O1408&lt;='Tree rules'!$C$6,IF(P1408&lt;='Tree rules'!$C$9,"Polymer laminate","Steel plate or jacket"),IF(L1408&lt;='Tree rules'!$C$10,"Steel plate or jacket","Polymer laminate")))</f>
        <v>Polymer laminate</v>
      </c>
      <c r="T1408" s="5" t="str">
        <f aca="false">IF(S1408=R1408,"Yes","No")</f>
        <v>Yes</v>
      </c>
    </row>
    <row r="1409" customFormat="false" ht="15" hidden="false" customHeight="false" outlineLevel="0" collapsed="false">
      <c r="A1409" s="15" t="n">
        <v>2026</v>
      </c>
      <c r="B1409" s="16" t="n">
        <v>6.74646626036484</v>
      </c>
      <c r="C1409" s="15" t="n">
        <v>300</v>
      </c>
      <c r="D1409" s="15" t="n">
        <v>550</v>
      </c>
      <c r="E1409" s="15" t="n">
        <v>30</v>
      </c>
      <c r="F1409" s="16" t="n">
        <v>0.664887334093078</v>
      </c>
      <c r="G1409" s="17" t="s">
        <v>103</v>
      </c>
      <c r="H1409" s="18" t="n">
        <v>0.2</v>
      </c>
      <c r="I1409" s="18" t="n">
        <v>1</v>
      </c>
      <c r="J1409" s="19" t="n">
        <v>0.882927923593971</v>
      </c>
      <c r="K1409" s="19" t="n">
        <v>0.503093017413054</v>
      </c>
      <c r="L1409" s="16" t="n">
        <v>13.3858457546921</v>
      </c>
      <c r="M1409" s="19" t="n">
        <v>0.783952547361228</v>
      </c>
      <c r="N1409" s="19" t="n">
        <v>0.820036591675598</v>
      </c>
      <c r="O1409" s="19" t="n">
        <v>0.882927923593971</v>
      </c>
      <c r="P1409" s="19" t="n">
        <v>0.440346726304687</v>
      </c>
      <c r="Q1409" s="17" t="s">
        <v>29</v>
      </c>
      <c r="R1409" s="5" t="str">
        <f aca="false">IF(OR(Q1409="Steel plate",Q1409="Concrete jacket"),"Steel plate or jacket",Q1409)</f>
        <v>Monitor</v>
      </c>
      <c r="S1409" s="5" t="str">
        <f aca="false">IF(O1409&lt;='Tree rules'!$C$4,IF(N1409&lt;='Tree rules'!$C$5,IF(P1409&lt;='Tree rules'!$C$7,"Monitor","Polymer laminate"),IF(P1409&lt;='Tree rules'!$C$8,"Seal cracks","Polymer laminate")),IF(O1409&lt;='Tree rules'!$C$6,IF(P1409&lt;='Tree rules'!$C$9,"Polymer laminate","Steel plate or jacket"),IF(L1409&lt;='Tree rules'!$C$10,"Steel plate or jacket","Polymer laminate")))</f>
        <v>Monitor</v>
      </c>
      <c r="T1409" s="5" t="str">
        <f aca="false">IF(S1409=R1409,"Yes","No")</f>
        <v>Yes</v>
      </c>
    </row>
    <row r="1410" customFormat="false" ht="15" hidden="false" customHeight="false" outlineLevel="0" collapsed="false">
      <c r="A1410" s="15" t="n">
        <v>2027</v>
      </c>
      <c r="B1410" s="16" t="n">
        <v>6.50041023441701</v>
      </c>
      <c r="C1410" s="15" t="n">
        <v>300</v>
      </c>
      <c r="D1410" s="15" t="n">
        <v>600</v>
      </c>
      <c r="E1410" s="15" t="n">
        <v>25</v>
      </c>
      <c r="F1410" s="16" t="n">
        <v>0.604879451954714</v>
      </c>
      <c r="G1410" s="17" t="s">
        <v>101</v>
      </c>
      <c r="H1410" s="18" t="n">
        <v>0.3</v>
      </c>
      <c r="I1410" s="18" t="n">
        <v>2</v>
      </c>
      <c r="J1410" s="19" t="n">
        <v>0.966270956971591</v>
      </c>
      <c r="K1410" s="19" t="n">
        <v>0.559094425823492</v>
      </c>
      <c r="L1410" s="16" t="n">
        <v>11.7335924808971</v>
      </c>
      <c r="M1410" s="19" t="n">
        <v>0.352027900930713</v>
      </c>
      <c r="N1410" s="19" t="n">
        <v>0.953035143540467</v>
      </c>
      <c r="O1410" s="19" t="n">
        <v>1.39230520806524</v>
      </c>
      <c r="P1410" s="19" t="n">
        <v>1.11663350957578</v>
      </c>
      <c r="Q1410" s="17" t="s">
        <v>31</v>
      </c>
      <c r="R1410" s="5" t="str">
        <f aca="false">IF(OR(Q1410="Steel plate",Q1410="Concrete jacket"),"Steel plate or jacket",Q1410)</f>
        <v>Polymer laminate</v>
      </c>
      <c r="S1410" s="5" t="str">
        <f aca="false">IF(O1410&lt;='Tree rules'!$C$4,IF(N1410&lt;='Tree rules'!$C$5,IF(P1410&lt;='Tree rules'!$C$7,"Monitor","Polymer laminate"),IF(P1410&lt;='Tree rules'!$C$8,"Seal cracks","Polymer laminate")),IF(O1410&lt;='Tree rules'!$C$6,IF(P1410&lt;='Tree rules'!$C$9,"Polymer laminate","Steel plate or jacket"),IF(L1410&lt;='Tree rules'!$C$10,"Steel plate or jacket","Polymer laminate")))</f>
        <v>Steel plate or jacket</v>
      </c>
      <c r="T1410" s="5" t="str">
        <f aca="false">IF(S1410=R1410,"Yes","No")</f>
        <v>No</v>
      </c>
    </row>
    <row r="1411" customFormat="false" ht="15" hidden="false" customHeight="false" outlineLevel="0" collapsed="false">
      <c r="A1411" s="15" t="n">
        <v>2028</v>
      </c>
      <c r="B1411" s="16" t="n">
        <v>5.77858209237099</v>
      </c>
      <c r="C1411" s="15" t="n">
        <v>300</v>
      </c>
      <c r="D1411" s="15" t="n">
        <v>575</v>
      </c>
      <c r="E1411" s="15" t="n">
        <v>20</v>
      </c>
      <c r="F1411" s="16" t="n">
        <v>0.760158524876169</v>
      </c>
      <c r="G1411" s="17" t="s">
        <v>101</v>
      </c>
      <c r="H1411" s="18" t="n">
        <v>0.3</v>
      </c>
      <c r="I1411" s="18" t="n">
        <v>1</v>
      </c>
      <c r="J1411" s="19" t="n">
        <v>0.986305649333326</v>
      </c>
      <c r="K1411" s="19" t="n">
        <v>0.431394996635289</v>
      </c>
      <c r="L1411" s="16" t="n">
        <v>10.9235956377524</v>
      </c>
      <c r="M1411" s="19" t="n">
        <v>0.633998642297155</v>
      </c>
      <c r="N1411" s="19" t="n">
        <v>0.590699537561481</v>
      </c>
      <c r="O1411" s="19" t="n">
        <v>0.986305649333326</v>
      </c>
      <c r="P1411" s="19" t="n">
        <v>0.567519087476418</v>
      </c>
      <c r="Q1411" s="17" t="s">
        <v>29</v>
      </c>
      <c r="R1411" s="5" t="str">
        <f aca="false">IF(OR(Q1411="Steel plate",Q1411="Concrete jacket"),"Steel plate or jacket",Q1411)</f>
        <v>Monitor</v>
      </c>
      <c r="S1411" s="5" t="str">
        <f aca="false">IF(O1411&lt;='Tree rules'!$C$4,IF(N1411&lt;='Tree rules'!$C$5,IF(P1411&lt;='Tree rules'!$C$7,"Monitor","Polymer laminate"),IF(P1411&lt;='Tree rules'!$C$8,"Seal cracks","Polymer laminate")),IF(O1411&lt;='Tree rules'!$C$6,IF(P1411&lt;='Tree rules'!$C$9,"Polymer laminate","Steel plate or jacket"),IF(L1411&lt;='Tree rules'!$C$10,"Steel plate or jacket","Polymer laminate")))</f>
        <v>Monitor</v>
      </c>
      <c r="T1411" s="5" t="str">
        <f aca="false">IF(S1411=R1411,"Yes","No")</f>
        <v>Yes</v>
      </c>
    </row>
    <row r="1412" customFormat="false" ht="15" hidden="false" customHeight="false" outlineLevel="0" collapsed="false">
      <c r="A1412" s="15" t="n">
        <v>2030</v>
      </c>
      <c r="B1412" s="16" t="n">
        <v>4.58669578135462</v>
      </c>
      <c r="C1412" s="15" t="n">
        <v>230</v>
      </c>
      <c r="D1412" s="15" t="n">
        <v>375</v>
      </c>
      <c r="E1412" s="15" t="n">
        <v>25</v>
      </c>
      <c r="F1412" s="16" t="n">
        <v>0.594232683721175</v>
      </c>
      <c r="G1412" s="17" t="s">
        <v>103</v>
      </c>
      <c r="H1412" s="18" t="n">
        <v>0.2</v>
      </c>
      <c r="I1412" s="18" t="n">
        <v>1</v>
      </c>
      <c r="J1412" s="19" t="n">
        <v>0.970579913214575</v>
      </c>
      <c r="K1412" s="19" t="n">
        <v>0.562081764798609</v>
      </c>
      <c r="L1412" s="16" t="n">
        <v>13.857086952733</v>
      </c>
      <c r="M1412" s="19" t="n">
        <v>0.250070476637892</v>
      </c>
      <c r="N1412" s="19" t="n">
        <v>1.0336969699688</v>
      </c>
      <c r="O1412" s="19" t="n">
        <v>0.970579913214575</v>
      </c>
      <c r="P1412" s="19" t="n">
        <v>1.29452611241978</v>
      </c>
      <c r="Q1412" s="17" t="s">
        <v>31</v>
      </c>
      <c r="R1412" s="5" t="str">
        <f aca="false">IF(OR(Q1412="Steel plate",Q1412="Concrete jacket"),"Steel plate or jacket",Q1412)</f>
        <v>Polymer laminate</v>
      </c>
      <c r="S1412" s="5" t="str">
        <f aca="false">IF(O1412&lt;='Tree rules'!$C$4,IF(N1412&lt;='Tree rules'!$C$5,IF(P1412&lt;='Tree rules'!$C$7,"Monitor","Polymer laminate"),IF(P1412&lt;='Tree rules'!$C$8,"Seal cracks","Polymer laminate")),IF(O1412&lt;='Tree rules'!$C$6,IF(P1412&lt;='Tree rules'!$C$9,"Polymer laminate","Steel plate or jacket"),IF(L1412&lt;='Tree rules'!$C$10,"Steel plate or jacket","Polymer laminate")))</f>
        <v>Polymer laminate</v>
      </c>
      <c r="T1412" s="5" t="str">
        <f aca="false">IF(S1412=R1412,"Yes","No")</f>
        <v>Yes</v>
      </c>
    </row>
    <row r="1413" customFormat="false" ht="15" hidden="false" customHeight="false" outlineLevel="0" collapsed="false">
      <c r="A1413" s="15" t="n">
        <v>2031</v>
      </c>
      <c r="B1413" s="16" t="n">
        <v>6.1229029011222</v>
      </c>
      <c r="C1413" s="15" t="n">
        <v>300</v>
      </c>
      <c r="D1413" s="15" t="n">
        <v>600</v>
      </c>
      <c r="E1413" s="15" t="n">
        <v>30</v>
      </c>
      <c r="F1413" s="16" t="n">
        <v>0.758838805214926</v>
      </c>
      <c r="G1413" s="17" t="s">
        <v>101</v>
      </c>
      <c r="H1413" s="18" t="n">
        <v>0.3</v>
      </c>
      <c r="I1413" s="18" t="n">
        <v>1</v>
      </c>
      <c r="J1413" s="19" t="n">
        <v>0.864110966782816</v>
      </c>
      <c r="K1413" s="19" t="n">
        <v>0.532846755481804</v>
      </c>
      <c r="L1413" s="16" t="n">
        <v>11.0922154005837</v>
      </c>
      <c r="M1413" s="19" t="n">
        <v>0.954202283601888</v>
      </c>
      <c r="N1413" s="19" t="n">
        <v>0.552574460458887</v>
      </c>
      <c r="O1413" s="19" t="n">
        <v>0.864110966782816</v>
      </c>
      <c r="P1413" s="19" t="n">
        <v>0.347357871997998</v>
      </c>
      <c r="Q1413" s="17" t="s">
        <v>29</v>
      </c>
      <c r="R1413" s="5" t="str">
        <f aca="false">IF(OR(Q1413="Steel plate",Q1413="Concrete jacket"),"Steel plate or jacket",Q1413)</f>
        <v>Monitor</v>
      </c>
      <c r="S1413" s="5" t="str">
        <f aca="false">IF(O1413&lt;='Tree rules'!$C$4,IF(N1413&lt;='Tree rules'!$C$5,IF(P1413&lt;='Tree rules'!$C$7,"Monitor","Polymer laminate"),IF(P1413&lt;='Tree rules'!$C$8,"Seal cracks","Polymer laminate")),IF(O1413&lt;='Tree rules'!$C$6,IF(P1413&lt;='Tree rules'!$C$9,"Polymer laminate","Steel plate or jacket"),IF(L1413&lt;='Tree rules'!$C$10,"Steel plate or jacket","Polymer laminate")))</f>
        <v>Monitor</v>
      </c>
      <c r="T1413" s="5" t="str">
        <f aca="false">IF(S1413=R1413,"Yes","No")</f>
        <v>Yes</v>
      </c>
    </row>
    <row r="1414" customFormat="false" ht="15" hidden="false" customHeight="false" outlineLevel="0" collapsed="false">
      <c r="A1414" s="15" t="n">
        <v>2033</v>
      </c>
      <c r="B1414" s="16" t="n">
        <v>3.08705976096274</v>
      </c>
      <c r="C1414" s="15" t="n">
        <v>230</v>
      </c>
      <c r="D1414" s="15" t="n">
        <v>300</v>
      </c>
      <c r="E1414" s="15" t="n">
        <v>20</v>
      </c>
      <c r="F1414" s="16" t="n">
        <v>0.688332522525665</v>
      </c>
      <c r="G1414" s="17" t="s">
        <v>103</v>
      </c>
      <c r="H1414" s="18" t="n">
        <v>0.2</v>
      </c>
      <c r="I1414" s="18" t="n">
        <v>2</v>
      </c>
      <c r="J1414" s="19" t="n">
        <v>0.95017929618513</v>
      </c>
      <c r="K1414" s="19" t="n">
        <v>0.475599398932595</v>
      </c>
      <c r="L1414" s="16" t="n">
        <v>12.1537785864675</v>
      </c>
      <c r="M1414" s="19" t="n">
        <v>0.785762773058283</v>
      </c>
      <c r="N1414" s="19" t="n">
        <v>1.97001192913302</v>
      </c>
      <c r="O1414" s="19" t="n">
        <v>1.44845389022642</v>
      </c>
      <c r="P1414" s="19" t="n">
        <v>0.483877070769637</v>
      </c>
      <c r="Q1414" s="17" t="s">
        <v>31</v>
      </c>
      <c r="R1414" s="5" t="str">
        <f aca="false">IF(OR(Q1414="Steel plate",Q1414="Concrete jacket"),"Steel plate or jacket",Q1414)</f>
        <v>Polymer laminate</v>
      </c>
      <c r="S1414" s="5" t="str">
        <f aca="false">IF(O1414&lt;='Tree rules'!$C$4,IF(N1414&lt;='Tree rules'!$C$5,IF(P1414&lt;='Tree rules'!$C$7,"Monitor","Polymer laminate"),IF(P1414&lt;='Tree rules'!$C$8,"Seal cracks","Polymer laminate")),IF(O1414&lt;='Tree rules'!$C$6,IF(P1414&lt;='Tree rules'!$C$9,"Polymer laminate","Steel plate or jacket"),IF(L1414&lt;='Tree rules'!$C$10,"Steel plate or jacket","Polymer laminate")))</f>
        <v>Steel plate or jacket</v>
      </c>
      <c r="T1414" s="5" t="str">
        <f aca="false">IF(S1414=R1414,"Yes","No")</f>
        <v>No</v>
      </c>
    </row>
    <row r="1415" customFormat="false" ht="15" hidden="false" customHeight="false" outlineLevel="0" collapsed="false">
      <c r="A1415" s="15" t="n">
        <v>2034</v>
      </c>
      <c r="B1415" s="16" t="n">
        <v>4.4727043812891</v>
      </c>
      <c r="C1415" s="15" t="n">
        <v>230</v>
      </c>
      <c r="D1415" s="15" t="n">
        <v>350</v>
      </c>
      <c r="E1415" s="15" t="n">
        <v>30</v>
      </c>
      <c r="F1415" s="16" t="n">
        <v>0.575119936583944</v>
      </c>
      <c r="G1415" s="17" t="s">
        <v>101</v>
      </c>
      <c r="H1415" s="18" t="n">
        <v>0.3</v>
      </c>
      <c r="I1415" s="18" t="n">
        <v>1.5</v>
      </c>
      <c r="J1415" s="19" t="n">
        <v>0.91773278330902</v>
      </c>
      <c r="K1415" s="19" t="n">
        <v>0.452926670956139</v>
      </c>
      <c r="L1415" s="16" t="n">
        <v>14.7128433595036</v>
      </c>
      <c r="M1415" s="19" t="n">
        <v>0.896719473641814</v>
      </c>
      <c r="N1415" s="19" t="n">
        <v>1.02590304593663</v>
      </c>
      <c r="O1415" s="19" t="n">
        <v>1.1687663477778</v>
      </c>
      <c r="P1415" s="19" t="n">
        <v>0.35835196175521</v>
      </c>
      <c r="Q1415" s="17" t="s">
        <v>31</v>
      </c>
      <c r="R1415" s="5" t="str">
        <f aca="false">IF(OR(Q1415="Steel plate",Q1415="Concrete jacket"),"Steel plate or jacket",Q1415)</f>
        <v>Polymer laminate</v>
      </c>
      <c r="S1415" s="5" t="str">
        <f aca="false">IF(O1415&lt;='Tree rules'!$C$4,IF(N1415&lt;='Tree rules'!$C$5,IF(P1415&lt;='Tree rules'!$C$7,"Monitor","Polymer laminate"),IF(P1415&lt;='Tree rules'!$C$8,"Seal cracks","Polymer laminate")),IF(O1415&lt;='Tree rules'!$C$6,IF(P1415&lt;='Tree rules'!$C$9,"Polymer laminate","Steel plate or jacket"),IF(L1415&lt;='Tree rules'!$C$10,"Steel plate or jacket","Polymer laminate")))</f>
        <v>Polymer laminate</v>
      </c>
      <c r="T1415" s="5" t="str">
        <f aca="false">IF(S1415=R1415,"Yes","No")</f>
        <v>Yes</v>
      </c>
    </row>
    <row r="1416" customFormat="false" ht="15" hidden="false" customHeight="false" outlineLevel="0" collapsed="false">
      <c r="A1416" s="15" t="n">
        <v>2036</v>
      </c>
      <c r="B1416" s="16" t="n">
        <v>5.04788344353117</v>
      </c>
      <c r="C1416" s="15" t="n">
        <v>300</v>
      </c>
      <c r="D1416" s="15" t="n">
        <v>500</v>
      </c>
      <c r="E1416" s="15" t="n">
        <v>25</v>
      </c>
      <c r="F1416" s="16" t="n">
        <v>0.885735373699325</v>
      </c>
      <c r="G1416" s="17" t="s">
        <v>103</v>
      </c>
      <c r="H1416" s="18" t="n">
        <v>0.2</v>
      </c>
      <c r="I1416" s="18" t="n">
        <v>2</v>
      </c>
      <c r="J1416" s="19" t="n">
        <v>0.94375006664011</v>
      </c>
      <c r="K1416" s="19" t="n">
        <v>0.503023075946933</v>
      </c>
      <c r="L1416" s="16" t="n">
        <v>11.1186859989673</v>
      </c>
      <c r="M1416" s="19" t="n">
        <v>0.940891303966778</v>
      </c>
      <c r="N1416" s="19" t="n">
        <v>1.28607026845483</v>
      </c>
      <c r="O1416" s="19" t="n">
        <v>1.41277207183379</v>
      </c>
      <c r="P1416" s="19" t="n">
        <v>0.524630279948759</v>
      </c>
      <c r="Q1416" s="17" t="s">
        <v>104</v>
      </c>
      <c r="R1416" s="5" t="str">
        <f aca="false">IF(OR(Q1416="Steel plate",Q1416="Concrete jacket"),"Steel plate or jacket",Q1416)</f>
        <v>Steel plate or jacket</v>
      </c>
      <c r="S1416" s="5" t="str">
        <f aca="false">IF(O1416&lt;='Tree rules'!$C$4,IF(N1416&lt;='Tree rules'!$C$5,IF(P1416&lt;='Tree rules'!$C$7,"Monitor","Polymer laminate"),IF(P1416&lt;='Tree rules'!$C$8,"Seal cracks","Polymer laminate")),IF(O1416&lt;='Tree rules'!$C$6,IF(P1416&lt;='Tree rules'!$C$9,"Polymer laminate","Steel plate or jacket"),IF(L1416&lt;='Tree rules'!$C$10,"Steel plate or jacket","Polymer laminate")))</f>
        <v>Steel plate or jacket</v>
      </c>
      <c r="T1416" s="5" t="str">
        <f aca="false">IF(S1416=R1416,"Yes","No")</f>
        <v>Yes</v>
      </c>
    </row>
    <row r="1417" customFormat="false" ht="15" hidden="false" customHeight="false" outlineLevel="0" collapsed="false">
      <c r="A1417" s="15" t="n">
        <v>2039</v>
      </c>
      <c r="B1417" s="16" t="n">
        <v>3.47369793235225</v>
      </c>
      <c r="C1417" s="15" t="n">
        <v>300</v>
      </c>
      <c r="D1417" s="15" t="n">
        <v>325</v>
      </c>
      <c r="E1417" s="15" t="n">
        <v>25</v>
      </c>
      <c r="F1417" s="16" t="n">
        <v>0.67080270183412</v>
      </c>
      <c r="G1417" s="17" t="s">
        <v>103</v>
      </c>
      <c r="H1417" s="18" t="n">
        <v>0.2</v>
      </c>
      <c r="I1417" s="18" t="n">
        <v>1</v>
      </c>
      <c r="J1417" s="19" t="n">
        <v>0.896369540482931</v>
      </c>
      <c r="K1417" s="19" t="n">
        <v>0.439078579288933</v>
      </c>
      <c r="L1417" s="16" t="n">
        <v>12.361914350008</v>
      </c>
      <c r="M1417" s="19" t="n">
        <v>0.771387215811756</v>
      </c>
      <c r="N1417" s="19" t="n">
        <v>0.863348675533833</v>
      </c>
      <c r="O1417" s="19" t="n">
        <v>0.896369540482931</v>
      </c>
      <c r="P1417" s="19" t="n">
        <v>0.356249184491927</v>
      </c>
      <c r="Q1417" s="17" t="s">
        <v>29</v>
      </c>
      <c r="R1417" s="5" t="str">
        <f aca="false">IF(OR(Q1417="Steel plate",Q1417="Concrete jacket"),"Steel plate or jacket",Q1417)</f>
        <v>Monitor</v>
      </c>
      <c r="S1417" s="5" t="str">
        <f aca="false">IF(O1417&lt;='Tree rules'!$C$4,IF(N1417&lt;='Tree rules'!$C$5,IF(P1417&lt;='Tree rules'!$C$7,"Monitor","Polymer laminate"),IF(P1417&lt;='Tree rules'!$C$8,"Seal cracks","Polymer laminate")),IF(O1417&lt;='Tree rules'!$C$6,IF(P1417&lt;='Tree rules'!$C$9,"Polymer laminate","Steel plate or jacket"),IF(L1417&lt;='Tree rules'!$C$10,"Steel plate or jacket","Polymer laminate")))</f>
        <v>Monitor</v>
      </c>
      <c r="T1417" s="5" t="str">
        <f aca="false">IF(S1417=R1417,"Yes","No")</f>
        <v>Yes</v>
      </c>
    </row>
    <row r="1418" customFormat="false" ht="15" hidden="false" customHeight="false" outlineLevel="0" collapsed="false">
      <c r="A1418" s="15" t="n">
        <v>2040</v>
      </c>
      <c r="B1418" s="16" t="n">
        <v>7.82708872179774</v>
      </c>
      <c r="C1418" s="15" t="n">
        <v>300</v>
      </c>
      <c r="D1418" s="15" t="n">
        <v>650</v>
      </c>
      <c r="E1418" s="15" t="n">
        <v>25</v>
      </c>
      <c r="F1418" s="16" t="n">
        <v>0.521859244782358</v>
      </c>
      <c r="G1418" s="17" t="s">
        <v>101</v>
      </c>
      <c r="H1418" s="18" t="n">
        <v>0.3</v>
      </c>
      <c r="I1418" s="18" t="n">
        <v>1</v>
      </c>
      <c r="J1418" s="19" t="n">
        <v>0.946929351299475</v>
      </c>
      <c r="K1418" s="19" t="n">
        <v>0.410181193580253</v>
      </c>
      <c r="L1418" s="16" t="n">
        <v>13.0018085079697</v>
      </c>
      <c r="M1418" s="19" t="n">
        <v>0.602905233974688</v>
      </c>
      <c r="N1418" s="19" t="n">
        <v>0.755064521250674</v>
      </c>
      <c r="O1418" s="19" t="n">
        <v>0.946929351299475</v>
      </c>
      <c r="P1418" s="19" t="n">
        <v>0.477871542029813</v>
      </c>
      <c r="Q1418" s="17" t="s">
        <v>29</v>
      </c>
      <c r="R1418" s="5" t="str">
        <f aca="false">IF(OR(Q1418="Steel plate",Q1418="Concrete jacket"),"Steel plate or jacket",Q1418)</f>
        <v>Monitor</v>
      </c>
      <c r="S1418" s="5" t="str">
        <f aca="false">IF(O1418&lt;='Tree rules'!$C$4,IF(N1418&lt;='Tree rules'!$C$5,IF(P1418&lt;='Tree rules'!$C$7,"Monitor","Polymer laminate"),IF(P1418&lt;='Tree rules'!$C$8,"Seal cracks","Polymer laminate")),IF(O1418&lt;='Tree rules'!$C$6,IF(P1418&lt;='Tree rules'!$C$9,"Polymer laminate","Steel plate or jacket"),IF(L1418&lt;='Tree rules'!$C$10,"Steel plate or jacket","Polymer laminate")))</f>
        <v>Monitor</v>
      </c>
      <c r="T1418" s="5" t="str">
        <f aca="false">IF(S1418=R1418,"Yes","No")</f>
        <v>Yes</v>
      </c>
    </row>
    <row r="1419" customFormat="false" ht="15" hidden="false" customHeight="false" outlineLevel="0" collapsed="false">
      <c r="A1419" s="15" t="n">
        <v>2041</v>
      </c>
      <c r="B1419" s="16" t="n">
        <v>5.00203623373779</v>
      </c>
      <c r="C1419" s="15" t="n">
        <v>300</v>
      </c>
      <c r="D1419" s="15" t="n">
        <v>500</v>
      </c>
      <c r="E1419" s="15" t="n">
        <v>25</v>
      </c>
      <c r="F1419" s="16" t="n">
        <v>0.695042622475618</v>
      </c>
      <c r="G1419" s="17" t="s">
        <v>103</v>
      </c>
      <c r="H1419" s="18" t="n">
        <v>0.2</v>
      </c>
      <c r="I1419" s="18" t="n">
        <v>2</v>
      </c>
      <c r="J1419" s="19" t="n">
        <v>0.92237661045263</v>
      </c>
      <c r="K1419" s="19" t="n">
        <v>0.499972885677027</v>
      </c>
      <c r="L1419" s="16" t="n">
        <v>11.0664518445526</v>
      </c>
      <c r="M1419" s="19" t="n">
        <v>0.760320415576144</v>
      </c>
      <c r="N1419" s="19" t="n">
        <v>1.68572317667635</v>
      </c>
      <c r="O1419" s="19" t="n">
        <v>1.38358992529626</v>
      </c>
      <c r="P1419" s="19" t="n">
        <v>0.511093156967109</v>
      </c>
      <c r="Q1419" s="17" t="s">
        <v>31</v>
      </c>
      <c r="R1419" s="5" t="str">
        <f aca="false">IF(OR(Q1419="Steel plate",Q1419="Concrete jacket"),"Steel plate or jacket",Q1419)</f>
        <v>Polymer laminate</v>
      </c>
      <c r="S1419" s="5" t="str">
        <f aca="false">IF(O1419&lt;='Tree rules'!$C$4,IF(N1419&lt;='Tree rules'!$C$5,IF(P1419&lt;='Tree rules'!$C$7,"Monitor","Polymer laminate"),IF(P1419&lt;='Tree rules'!$C$8,"Seal cracks","Polymer laminate")),IF(O1419&lt;='Tree rules'!$C$6,IF(P1419&lt;='Tree rules'!$C$9,"Polymer laminate","Steel plate or jacket"),IF(L1419&lt;='Tree rules'!$C$10,"Steel plate or jacket","Polymer laminate")))</f>
        <v>Steel plate or jacket</v>
      </c>
      <c r="T1419" s="5" t="str">
        <f aca="false">IF(S1419=R1419,"Yes","No")</f>
        <v>No</v>
      </c>
    </row>
    <row r="1420" customFormat="false" ht="15" hidden="false" customHeight="false" outlineLevel="0" collapsed="false">
      <c r="A1420" s="15" t="n">
        <v>2042</v>
      </c>
      <c r="B1420" s="16" t="n">
        <v>5.01114685154061</v>
      </c>
      <c r="C1420" s="15" t="n">
        <v>230</v>
      </c>
      <c r="D1420" s="15" t="n">
        <v>475</v>
      </c>
      <c r="E1420" s="15" t="n">
        <v>20</v>
      </c>
      <c r="F1420" s="16" t="n">
        <v>0.633465437396808</v>
      </c>
      <c r="G1420" s="17" t="s">
        <v>102</v>
      </c>
      <c r="H1420" s="18" t="n">
        <v>0.1</v>
      </c>
      <c r="I1420" s="18" t="n">
        <v>2</v>
      </c>
      <c r="J1420" s="19" t="n">
        <v>0.912118395344762</v>
      </c>
      <c r="K1420" s="19" t="n">
        <v>0.592267927033735</v>
      </c>
      <c r="L1420" s="16" t="n">
        <v>12.1042194481657</v>
      </c>
      <c r="M1420" s="19" t="n">
        <v>0.394628778270017</v>
      </c>
      <c r="N1420" s="19" t="n">
        <v>3.60330988607118</v>
      </c>
      <c r="O1420" s="19" t="n">
        <v>1.28401831946935</v>
      </c>
      <c r="P1420" s="19" t="n">
        <v>0.938284647410311</v>
      </c>
      <c r="Q1420" s="17" t="s">
        <v>31</v>
      </c>
      <c r="R1420" s="5" t="str">
        <f aca="false">IF(OR(Q1420="Steel plate",Q1420="Concrete jacket"),"Steel plate or jacket",Q1420)</f>
        <v>Polymer laminate</v>
      </c>
      <c r="S1420" s="5" t="str">
        <f aca="false">IF(O1420&lt;='Tree rules'!$C$4,IF(N1420&lt;='Tree rules'!$C$5,IF(P1420&lt;='Tree rules'!$C$7,"Monitor","Polymer laminate"),IF(P1420&lt;='Tree rules'!$C$8,"Seal cracks","Polymer laminate")),IF(O1420&lt;='Tree rules'!$C$6,IF(P1420&lt;='Tree rules'!$C$9,"Polymer laminate","Steel plate or jacket"),IF(L1420&lt;='Tree rules'!$C$10,"Steel plate or jacket","Polymer laminate")))</f>
        <v>Polymer laminate</v>
      </c>
      <c r="T1420" s="5" t="str">
        <f aca="false">IF(S1420=R1420,"Yes","No")</f>
        <v>Yes</v>
      </c>
    </row>
    <row r="1421" customFormat="false" ht="15" hidden="false" customHeight="false" outlineLevel="0" collapsed="false">
      <c r="A1421" s="15" t="n">
        <v>2044</v>
      </c>
      <c r="B1421" s="16" t="n">
        <v>4.5828364911224</v>
      </c>
      <c r="C1421" s="15" t="n">
        <v>300</v>
      </c>
      <c r="D1421" s="15" t="n">
        <v>400</v>
      </c>
      <c r="E1421" s="15" t="n">
        <v>30</v>
      </c>
      <c r="F1421" s="16" t="n">
        <v>0.757295404255167</v>
      </c>
      <c r="G1421" s="17" t="s">
        <v>101</v>
      </c>
      <c r="H1421" s="18" t="n">
        <v>0.3</v>
      </c>
      <c r="I1421" s="18" t="n">
        <v>1</v>
      </c>
      <c r="J1421" s="19" t="n">
        <v>0.954125748494034</v>
      </c>
      <c r="K1421" s="19" t="n">
        <v>0.530013517920371</v>
      </c>
      <c r="L1421" s="16" t="n">
        <v>12.9458657941311</v>
      </c>
      <c r="M1421" s="19" t="n">
        <v>0.722247558255286</v>
      </c>
      <c r="N1421" s="19" t="n">
        <v>0.673368303600773</v>
      </c>
      <c r="O1421" s="19" t="n">
        <v>0.954125748494034</v>
      </c>
      <c r="P1421" s="19" t="n">
        <v>0.503899119417623</v>
      </c>
      <c r="Q1421" s="17" t="s">
        <v>29</v>
      </c>
      <c r="R1421" s="5" t="str">
        <f aca="false">IF(OR(Q1421="Steel plate",Q1421="Concrete jacket"),"Steel plate or jacket",Q1421)</f>
        <v>Monitor</v>
      </c>
      <c r="S1421" s="5" t="str">
        <f aca="false">IF(O1421&lt;='Tree rules'!$C$4,IF(N1421&lt;='Tree rules'!$C$5,IF(P1421&lt;='Tree rules'!$C$7,"Monitor","Polymer laminate"),IF(P1421&lt;='Tree rules'!$C$8,"Seal cracks","Polymer laminate")),IF(O1421&lt;='Tree rules'!$C$6,IF(P1421&lt;='Tree rules'!$C$9,"Polymer laminate","Steel plate or jacket"),IF(L1421&lt;='Tree rules'!$C$10,"Steel plate or jacket","Polymer laminate")))</f>
        <v>Monitor</v>
      </c>
      <c r="T1421" s="5" t="str">
        <f aca="false">IF(S1421=R1421,"Yes","No")</f>
        <v>Yes</v>
      </c>
    </row>
    <row r="1422" customFormat="false" ht="15" hidden="false" customHeight="false" outlineLevel="0" collapsed="false">
      <c r="A1422" s="15" t="n">
        <v>2046</v>
      </c>
      <c r="B1422" s="16" t="n">
        <v>6.78205544849265</v>
      </c>
      <c r="C1422" s="15" t="n">
        <v>300</v>
      </c>
      <c r="D1422" s="15" t="n">
        <v>525</v>
      </c>
      <c r="E1422" s="15" t="n">
        <v>25</v>
      </c>
      <c r="F1422" s="16" t="n">
        <v>0.699589178252424</v>
      </c>
      <c r="G1422" s="17" t="s">
        <v>101</v>
      </c>
      <c r="H1422" s="18" t="n">
        <v>0.3</v>
      </c>
      <c r="I1422" s="18" t="n">
        <v>1</v>
      </c>
      <c r="J1422" s="19" t="n">
        <v>0.862379930284745</v>
      </c>
      <c r="K1422" s="19" t="n">
        <v>0.48894923600678</v>
      </c>
      <c r="L1422" s="16" t="n">
        <v>14.1587796419471</v>
      </c>
      <c r="M1422" s="19" t="n">
        <v>0.766300089517567</v>
      </c>
      <c r="N1422" s="19" t="n">
        <v>0.532641145015982</v>
      </c>
      <c r="O1422" s="19" t="n">
        <v>0.862379930284745</v>
      </c>
      <c r="P1422" s="19" t="n">
        <v>0.500959032568031</v>
      </c>
      <c r="Q1422" s="17" t="s">
        <v>29</v>
      </c>
      <c r="R1422" s="5" t="str">
        <f aca="false">IF(OR(Q1422="Steel plate",Q1422="Concrete jacket"),"Steel plate or jacket",Q1422)</f>
        <v>Monitor</v>
      </c>
      <c r="S1422" s="5" t="str">
        <f aca="false">IF(O1422&lt;='Tree rules'!$C$4,IF(N1422&lt;='Tree rules'!$C$5,IF(P1422&lt;='Tree rules'!$C$7,"Monitor","Polymer laminate"),IF(P1422&lt;='Tree rules'!$C$8,"Seal cracks","Polymer laminate")),IF(O1422&lt;='Tree rules'!$C$6,IF(P1422&lt;='Tree rules'!$C$9,"Polymer laminate","Steel plate or jacket"),IF(L1422&lt;='Tree rules'!$C$10,"Steel plate or jacket","Polymer laminate")))</f>
        <v>Monitor</v>
      </c>
      <c r="T1422" s="5" t="str">
        <f aca="false">IF(S1422=R1422,"Yes","No")</f>
        <v>Yes</v>
      </c>
    </row>
    <row r="1423" customFormat="false" ht="15" hidden="false" customHeight="false" outlineLevel="0" collapsed="false">
      <c r="A1423" s="15" t="n">
        <v>2048</v>
      </c>
      <c r="B1423" s="16" t="n">
        <v>4.54771943808278</v>
      </c>
      <c r="C1423" s="15" t="n">
        <v>300</v>
      </c>
      <c r="D1423" s="15" t="n">
        <v>425</v>
      </c>
      <c r="E1423" s="15" t="n">
        <v>25</v>
      </c>
      <c r="F1423" s="16" t="n">
        <v>0.833313701217452</v>
      </c>
      <c r="G1423" s="17" t="s">
        <v>101</v>
      </c>
      <c r="H1423" s="18" t="n">
        <v>0.3</v>
      </c>
      <c r="I1423" s="18" t="n">
        <v>1</v>
      </c>
      <c r="J1423" s="19" t="n">
        <v>0.912264770710588</v>
      </c>
      <c r="K1423" s="19" t="n">
        <v>0.490137087490502</v>
      </c>
      <c r="L1423" s="16" t="n">
        <v>12.0629162813867</v>
      </c>
      <c r="M1423" s="19" t="n">
        <v>0.415452645410469</v>
      </c>
      <c r="N1423" s="19" t="n">
        <v>0.773929807577016</v>
      </c>
      <c r="O1423" s="19" t="n">
        <v>0.912264770710588</v>
      </c>
      <c r="P1423" s="19" t="n">
        <v>0.834020692430206</v>
      </c>
      <c r="Q1423" s="17" t="s">
        <v>29</v>
      </c>
      <c r="R1423" s="5" t="str">
        <f aca="false">IF(OR(Q1423="Steel plate",Q1423="Concrete jacket"),"Steel plate or jacket",Q1423)</f>
        <v>Monitor</v>
      </c>
      <c r="S1423" s="5" t="str">
        <f aca="false">IF(O1423&lt;='Tree rules'!$C$4,IF(N1423&lt;='Tree rules'!$C$5,IF(P1423&lt;='Tree rules'!$C$7,"Monitor","Polymer laminate"),IF(P1423&lt;='Tree rules'!$C$8,"Seal cracks","Polymer laminate")),IF(O1423&lt;='Tree rules'!$C$6,IF(P1423&lt;='Tree rules'!$C$9,"Polymer laminate","Steel plate or jacket"),IF(L1423&lt;='Tree rules'!$C$10,"Steel plate or jacket","Polymer laminate")))</f>
        <v>Monitor</v>
      </c>
      <c r="T1423" s="5" t="str">
        <f aca="false">IF(S1423=R1423,"Yes","No")</f>
        <v>Yes</v>
      </c>
    </row>
    <row r="1424" customFormat="false" ht="15" hidden="false" customHeight="false" outlineLevel="0" collapsed="false">
      <c r="A1424" s="15" t="n">
        <v>2049</v>
      </c>
      <c r="B1424" s="16" t="n">
        <v>7.31206073295775</v>
      </c>
      <c r="C1424" s="15" t="n">
        <v>230</v>
      </c>
      <c r="D1424" s="15" t="n">
        <v>675</v>
      </c>
      <c r="E1424" s="15" t="n">
        <v>20</v>
      </c>
      <c r="F1424" s="16" t="n">
        <v>0.653545382481754</v>
      </c>
      <c r="G1424" s="17" t="s">
        <v>101</v>
      </c>
      <c r="H1424" s="18" t="n">
        <v>0.3</v>
      </c>
      <c r="I1424" s="18" t="n">
        <v>2</v>
      </c>
      <c r="J1424" s="19" t="n">
        <v>0.867452411013741</v>
      </c>
      <c r="K1424" s="19" t="n">
        <v>0.609873848618966</v>
      </c>
      <c r="L1424" s="16" t="n">
        <v>11.661978840443</v>
      </c>
      <c r="M1424" s="19" t="n">
        <v>0.384647124096849</v>
      </c>
      <c r="N1424" s="19" t="n">
        <v>0.858251781378965</v>
      </c>
      <c r="O1424" s="19" t="n">
        <v>1.20586828162873</v>
      </c>
      <c r="P1424" s="19" t="n">
        <v>1.0797182559057</v>
      </c>
      <c r="Q1424" s="17" t="s">
        <v>31</v>
      </c>
      <c r="R1424" s="5" t="str">
        <f aca="false">IF(OR(Q1424="Steel plate",Q1424="Concrete jacket"),"Steel plate or jacket",Q1424)</f>
        <v>Polymer laminate</v>
      </c>
      <c r="S1424" s="5" t="str">
        <f aca="false">IF(O1424&lt;='Tree rules'!$C$4,IF(N1424&lt;='Tree rules'!$C$5,IF(P1424&lt;='Tree rules'!$C$7,"Monitor","Polymer laminate"),IF(P1424&lt;='Tree rules'!$C$8,"Seal cracks","Polymer laminate")),IF(O1424&lt;='Tree rules'!$C$6,IF(P1424&lt;='Tree rules'!$C$9,"Polymer laminate","Steel plate or jacket"),IF(L1424&lt;='Tree rules'!$C$10,"Steel plate or jacket","Polymer laminate")))</f>
        <v>Polymer laminate</v>
      </c>
      <c r="T1424" s="5" t="str">
        <f aca="false">IF(S1424=R1424,"Yes","No")</f>
        <v>Yes</v>
      </c>
    </row>
    <row r="1425" customFormat="false" ht="15" hidden="false" customHeight="false" outlineLevel="0" collapsed="false">
      <c r="A1425" s="15" t="n">
        <v>2050</v>
      </c>
      <c r="B1425" s="16" t="n">
        <v>4.13618828733713</v>
      </c>
      <c r="C1425" s="15" t="n">
        <v>300</v>
      </c>
      <c r="D1425" s="15" t="n">
        <v>325</v>
      </c>
      <c r="E1425" s="15" t="n">
        <v>30</v>
      </c>
      <c r="F1425" s="16" t="n">
        <v>0.756099314943392</v>
      </c>
      <c r="G1425" s="17" t="s">
        <v>103</v>
      </c>
      <c r="H1425" s="18" t="n">
        <v>0.2</v>
      </c>
      <c r="I1425" s="18" t="n">
        <v>2</v>
      </c>
      <c r="J1425" s="19" t="n">
        <v>0.885378576978009</v>
      </c>
      <c r="K1425" s="19" t="n">
        <v>0.401826458300609</v>
      </c>
      <c r="L1425" s="16" t="n">
        <v>14.9320876799174</v>
      </c>
      <c r="M1425" s="19" t="n">
        <v>0.823802477283003</v>
      </c>
      <c r="N1425" s="19" t="n">
        <v>2.32207944966941</v>
      </c>
      <c r="O1425" s="19" t="n">
        <v>1.41498861611371</v>
      </c>
      <c r="P1425" s="19" t="n">
        <v>0.514882638418962</v>
      </c>
      <c r="Q1425" s="17" t="s">
        <v>31</v>
      </c>
      <c r="R1425" s="5" t="str">
        <f aca="false">IF(OR(Q1425="Steel plate",Q1425="Concrete jacket"),"Steel plate or jacket",Q1425)</f>
        <v>Polymer laminate</v>
      </c>
      <c r="S1425" s="5" t="str">
        <f aca="false">IF(O1425&lt;='Tree rules'!$C$4,IF(N1425&lt;='Tree rules'!$C$5,IF(P1425&lt;='Tree rules'!$C$7,"Monitor","Polymer laminate"),IF(P1425&lt;='Tree rules'!$C$8,"Seal cracks","Polymer laminate")),IF(O1425&lt;='Tree rules'!$C$6,IF(P1425&lt;='Tree rules'!$C$9,"Polymer laminate","Steel plate or jacket"),IF(L1425&lt;='Tree rules'!$C$10,"Steel plate or jacket","Polymer laminate")))</f>
        <v>Polymer laminate</v>
      </c>
      <c r="T1425" s="5" t="str">
        <f aca="false">IF(S1425=R1425,"Yes","No")</f>
        <v>Yes</v>
      </c>
    </row>
    <row r="1426" customFormat="false" ht="15" hidden="false" customHeight="false" outlineLevel="0" collapsed="false">
      <c r="A1426" s="15" t="n">
        <v>2052</v>
      </c>
      <c r="B1426" s="16" t="n">
        <v>6.48682313745393</v>
      </c>
      <c r="C1426" s="15" t="n">
        <v>300</v>
      </c>
      <c r="D1426" s="15" t="n">
        <v>575</v>
      </c>
      <c r="E1426" s="15" t="n">
        <v>25</v>
      </c>
      <c r="F1426" s="16" t="n">
        <v>0.79483685100311</v>
      </c>
      <c r="G1426" s="17" t="s">
        <v>101</v>
      </c>
      <c r="H1426" s="18" t="n">
        <v>0.3</v>
      </c>
      <c r="I1426" s="18" t="n">
        <v>1.5</v>
      </c>
      <c r="J1426" s="19" t="n">
        <v>0.859693161599771</v>
      </c>
      <c r="K1426" s="19" t="n">
        <v>0.53141790846033</v>
      </c>
      <c r="L1426" s="16" t="n">
        <v>12.3089623101593</v>
      </c>
      <c r="M1426" s="19" t="n">
        <v>0.747572503777362</v>
      </c>
      <c r="N1426" s="19" t="n">
        <v>0.718071075849319</v>
      </c>
      <c r="O1426" s="19" t="n">
        <v>1.06111157147216</v>
      </c>
      <c r="P1426" s="19" t="n">
        <v>0.568336908533211</v>
      </c>
      <c r="Q1426" s="17" t="s">
        <v>31</v>
      </c>
      <c r="R1426" s="5" t="str">
        <f aca="false">IF(OR(Q1426="Steel plate",Q1426="Concrete jacket"),"Steel plate or jacket",Q1426)</f>
        <v>Polymer laminate</v>
      </c>
      <c r="S1426" s="5" t="str">
        <f aca="false">IF(O1426&lt;='Tree rules'!$C$4,IF(N1426&lt;='Tree rules'!$C$5,IF(P1426&lt;='Tree rules'!$C$7,"Monitor","Polymer laminate"),IF(P1426&lt;='Tree rules'!$C$8,"Seal cracks","Polymer laminate")),IF(O1426&lt;='Tree rules'!$C$6,IF(P1426&lt;='Tree rules'!$C$9,"Polymer laminate","Steel plate or jacket"),IF(L1426&lt;='Tree rules'!$C$10,"Steel plate or jacket","Polymer laminate")))</f>
        <v>Polymer laminate</v>
      </c>
      <c r="T1426" s="5" t="str">
        <f aca="false">IF(S1426=R1426,"Yes","No")</f>
        <v>Yes</v>
      </c>
    </row>
    <row r="1427" customFormat="false" ht="15" hidden="false" customHeight="false" outlineLevel="0" collapsed="false">
      <c r="A1427" s="15" t="n">
        <v>2053</v>
      </c>
      <c r="B1427" s="16" t="n">
        <v>3.88170492803964</v>
      </c>
      <c r="C1427" s="15" t="n">
        <v>300</v>
      </c>
      <c r="D1427" s="15" t="n">
        <v>325</v>
      </c>
      <c r="E1427" s="15" t="n">
        <v>30</v>
      </c>
      <c r="F1427" s="16" t="n">
        <v>0.72065207824282</v>
      </c>
      <c r="G1427" s="17" t="s">
        <v>103</v>
      </c>
      <c r="H1427" s="18" t="n">
        <v>0.2</v>
      </c>
      <c r="I1427" s="18" t="n">
        <v>1</v>
      </c>
      <c r="J1427" s="19" t="n">
        <v>0.977280352726975</v>
      </c>
      <c r="K1427" s="19" t="n">
        <v>0.478627400537122</v>
      </c>
      <c r="L1427" s="16" t="n">
        <v>13.912920889031</v>
      </c>
      <c r="M1427" s="19" t="n">
        <v>0.467909201813785</v>
      </c>
      <c r="N1427" s="19" t="n">
        <v>1.26065624093438</v>
      </c>
      <c r="O1427" s="19" t="n">
        <v>0.977280352726975</v>
      </c>
      <c r="P1427" s="19" t="n">
        <v>0.691407233224246</v>
      </c>
      <c r="Q1427" s="17" t="s">
        <v>30</v>
      </c>
      <c r="R1427" s="5" t="str">
        <f aca="false">IF(OR(Q1427="Steel plate",Q1427="Concrete jacket"),"Steel plate or jacket",Q1427)</f>
        <v>Seal cracks</v>
      </c>
      <c r="S1427" s="5" t="str">
        <f aca="false">IF(O1427&lt;='Tree rules'!$C$4,IF(N1427&lt;='Tree rules'!$C$5,IF(P1427&lt;='Tree rules'!$C$7,"Monitor","Polymer laminate"),IF(P1427&lt;='Tree rules'!$C$8,"Seal cracks","Polymer laminate")),IF(O1427&lt;='Tree rules'!$C$6,IF(P1427&lt;='Tree rules'!$C$9,"Polymer laminate","Steel plate or jacket"),IF(L1427&lt;='Tree rules'!$C$10,"Steel plate or jacket","Polymer laminate")))</f>
        <v>Seal cracks</v>
      </c>
      <c r="T1427" s="5" t="str">
        <f aca="false">IF(S1427=R1427,"Yes","No")</f>
        <v>Yes</v>
      </c>
    </row>
    <row r="1428" customFormat="false" ht="15" hidden="false" customHeight="false" outlineLevel="0" collapsed="false">
      <c r="A1428" s="15" t="n">
        <v>2055</v>
      </c>
      <c r="B1428" s="16" t="n">
        <v>4.72810424311794</v>
      </c>
      <c r="C1428" s="15" t="n">
        <v>230</v>
      </c>
      <c r="D1428" s="15" t="n">
        <v>475</v>
      </c>
      <c r="E1428" s="15" t="n">
        <v>20</v>
      </c>
      <c r="F1428" s="16" t="n">
        <v>0.663063033682945</v>
      </c>
      <c r="G1428" s="17" t="s">
        <v>102</v>
      </c>
      <c r="H1428" s="18" t="n">
        <v>0.1</v>
      </c>
      <c r="I1428" s="18" t="n">
        <v>2</v>
      </c>
      <c r="J1428" s="19" t="n">
        <v>0.922355862951374</v>
      </c>
      <c r="K1428" s="19" t="n">
        <v>0.546419043975814</v>
      </c>
      <c r="L1428" s="16" t="n">
        <v>11.4759811726164</v>
      </c>
      <c r="M1428" s="19" t="n">
        <v>0.539727498763125</v>
      </c>
      <c r="N1428" s="19" t="n">
        <v>4.21497416824406</v>
      </c>
      <c r="O1428" s="19" t="n">
        <v>1.34071891706337</v>
      </c>
      <c r="P1428" s="19" t="n">
        <v>0.677489009075629</v>
      </c>
      <c r="Q1428" s="17" t="s">
        <v>31</v>
      </c>
      <c r="R1428" s="5" t="str">
        <f aca="false">IF(OR(Q1428="Steel plate",Q1428="Concrete jacket"),"Steel plate or jacket",Q1428)</f>
        <v>Polymer laminate</v>
      </c>
      <c r="S1428" s="5" t="str">
        <f aca="false">IF(O1428&lt;='Tree rules'!$C$4,IF(N1428&lt;='Tree rules'!$C$5,IF(P1428&lt;='Tree rules'!$C$7,"Monitor","Polymer laminate"),IF(P1428&lt;='Tree rules'!$C$8,"Seal cracks","Polymer laminate")),IF(O1428&lt;='Tree rules'!$C$6,IF(P1428&lt;='Tree rules'!$C$9,"Polymer laminate","Steel plate or jacket"),IF(L1428&lt;='Tree rules'!$C$10,"Steel plate or jacket","Polymer laminate")))</f>
        <v>Steel plate or jacket</v>
      </c>
      <c r="T1428" s="5" t="str">
        <f aca="false">IF(S1428=R1428,"Yes","No")</f>
        <v>No</v>
      </c>
    </row>
    <row r="1429" customFormat="false" ht="15" hidden="false" customHeight="false" outlineLevel="0" collapsed="false">
      <c r="A1429" s="15" t="n">
        <v>2056</v>
      </c>
      <c r="B1429" s="16" t="n">
        <v>4.64076532940249</v>
      </c>
      <c r="C1429" s="15" t="n">
        <v>230</v>
      </c>
      <c r="D1429" s="15" t="n">
        <v>375</v>
      </c>
      <c r="E1429" s="15" t="n">
        <v>30</v>
      </c>
      <c r="F1429" s="16" t="n">
        <v>0.797126720614828</v>
      </c>
      <c r="G1429" s="17" t="s">
        <v>101</v>
      </c>
      <c r="H1429" s="18" t="n">
        <v>0.3</v>
      </c>
      <c r="I1429" s="18" t="n">
        <v>1</v>
      </c>
      <c r="J1429" s="19" t="n">
        <v>0.868685413892352</v>
      </c>
      <c r="K1429" s="19" t="n">
        <v>0.476070343847911</v>
      </c>
      <c r="L1429" s="16" t="n">
        <v>14.1056696942325</v>
      </c>
      <c r="M1429" s="19" t="n">
        <v>0.540438174506231</v>
      </c>
      <c r="N1429" s="19" t="n">
        <v>0.639243211229432</v>
      </c>
      <c r="O1429" s="19" t="n">
        <v>0.868685413892352</v>
      </c>
      <c r="P1429" s="19" t="n">
        <v>0.633287721322562</v>
      </c>
      <c r="Q1429" s="17" t="s">
        <v>29</v>
      </c>
      <c r="R1429" s="5" t="str">
        <f aca="false">IF(OR(Q1429="Steel plate",Q1429="Concrete jacket"),"Steel plate or jacket",Q1429)</f>
        <v>Monitor</v>
      </c>
      <c r="S1429" s="5" t="str">
        <f aca="false">IF(O1429&lt;='Tree rules'!$C$4,IF(N1429&lt;='Tree rules'!$C$5,IF(P1429&lt;='Tree rules'!$C$7,"Monitor","Polymer laminate"),IF(P1429&lt;='Tree rules'!$C$8,"Seal cracks","Polymer laminate")),IF(O1429&lt;='Tree rules'!$C$6,IF(P1429&lt;='Tree rules'!$C$9,"Polymer laminate","Steel plate or jacket"),IF(L1429&lt;='Tree rules'!$C$10,"Steel plate or jacket","Polymer laminate")))</f>
        <v>Monitor</v>
      </c>
      <c r="T1429" s="5" t="str">
        <f aca="false">IF(S1429=R1429,"Yes","No")</f>
        <v>Yes</v>
      </c>
    </row>
    <row r="1430" customFormat="false" ht="15" hidden="false" customHeight="false" outlineLevel="0" collapsed="false">
      <c r="A1430" s="15" t="n">
        <v>2057</v>
      </c>
      <c r="B1430" s="16" t="n">
        <v>4.47768680594456</v>
      </c>
      <c r="C1430" s="15" t="n">
        <v>300</v>
      </c>
      <c r="D1430" s="15" t="n">
        <v>425</v>
      </c>
      <c r="E1430" s="15" t="n">
        <v>20</v>
      </c>
      <c r="F1430" s="16" t="n">
        <v>0.593686800678386</v>
      </c>
      <c r="G1430" s="17" t="s">
        <v>101</v>
      </c>
      <c r="H1430" s="18" t="n">
        <v>0.3</v>
      </c>
      <c r="I1430" s="18" t="n">
        <v>1</v>
      </c>
      <c r="J1430" s="19" t="n">
        <v>0.85633652208533</v>
      </c>
      <c r="K1430" s="19" t="n">
        <v>0.525257385547691</v>
      </c>
      <c r="L1430" s="16" t="n">
        <v>11.7524588082535</v>
      </c>
      <c r="M1430" s="19" t="n">
        <v>0.513841089975915</v>
      </c>
      <c r="N1430" s="19" t="n">
        <v>0.542666248560637</v>
      </c>
      <c r="O1430" s="19" t="n">
        <v>0.85633652208533</v>
      </c>
      <c r="P1430" s="19" t="n">
        <v>0.546335678807342</v>
      </c>
      <c r="Q1430" s="17" t="s">
        <v>29</v>
      </c>
      <c r="R1430" s="5" t="str">
        <f aca="false">IF(OR(Q1430="Steel plate",Q1430="Concrete jacket"),"Steel plate or jacket",Q1430)</f>
        <v>Monitor</v>
      </c>
      <c r="S1430" s="5" t="str">
        <f aca="false">IF(O1430&lt;='Tree rules'!$C$4,IF(N1430&lt;='Tree rules'!$C$5,IF(P1430&lt;='Tree rules'!$C$7,"Monitor","Polymer laminate"),IF(P1430&lt;='Tree rules'!$C$8,"Seal cracks","Polymer laminate")),IF(O1430&lt;='Tree rules'!$C$6,IF(P1430&lt;='Tree rules'!$C$9,"Polymer laminate","Steel plate or jacket"),IF(L1430&lt;='Tree rules'!$C$10,"Steel plate or jacket","Polymer laminate")))</f>
        <v>Monitor</v>
      </c>
      <c r="T1430" s="5" t="str">
        <f aca="false">IF(S1430=R1430,"Yes","No")</f>
        <v>Yes</v>
      </c>
    </row>
    <row r="1431" customFormat="false" ht="15" hidden="false" customHeight="false" outlineLevel="0" collapsed="false">
      <c r="A1431" s="15" t="n">
        <v>2059</v>
      </c>
      <c r="B1431" s="16" t="n">
        <v>4.30836577874909</v>
      </c>
      <c r="C1431" s="15" t="n">
        <v>230</v>
      </c>
      <c r="D1431" s="15" t="n">
        <v>425</v>
      </c>
      <c r="E1431" s="15" t="n">
        <v>25</v>
      </c>
      <c r="F1431" s="16" t="n">
        <v>0.691964884122107</v>
      </c>
      <c r="G1431" s="17" t="s">
        <v>103</v>
      </c>
      <c r="H1431" s="18" t="n">
        <v>0.2</v>
      </c>
      <c r="I1431" s="18" t="n">
        <v>1</v>
      </c>
      <c r="J1431" s="19" t="n">
        <v>0.908544443042918</v>
      </c>
      <c r="K1431" s="19" t="n">
        <v>0.454316135647303</v>
      </c>
      <c r="L1431" s="16" t="n">
        <v>11.3677197328472</v>
      </c>
      <c r="M1431" s="19" t="n">
        <v>0.394107085055019</v>
      </c>
      <c r="N1431" s="19" t="n">
        <v>1.0191668827747</v>
      </c>
      <c r="O1431" s="19" t="n">
        <v>0.908544443042918</v>
      </c>
      <c r="P1431" s="19" t="n">
        <v>0.695327091155402</v>
      </c>
      <c r="Q1431" s="17" t="s">
        <v>30</v>
      </c>
      <c r="R1431" s="5" t="str">
        <f aca="false">IF(OR(Q1431="Steel plate",Q1431="Concrete jacket"),"Steel plate or jacket",Q1431)</f>
        <v>Seal cracks</v>
      </c>
      <c r="S1431" s="5" t="str">
        <f aca="false">IF(O1431&lt;='Tree rules'!$C$4,IF(N1431&lt;='Tree rules'!$C$5,IF(P1431&lt;='Tree rules'!$C$7,"Monitor","Polymer laminate"),IF(P1431&lt;='Tree rules'!$C$8,"Seal cracks","Polymer laminate")),IF(O1431&lt;='Tree rules'!$C$6,IF(P1431&lt;='Tree rules'!$C$9,"Polymer laminate","Steel plate or jacket"),IF(L1431&lt;='Tree rules'!$C$10,"Steel plate or jacket","Polymer laminate")))</f>
        <v>Seal cracks</v>
      </c>
      <c r="T1431" s="5" t="str">
        <f aca="false">IF(S1431=R1431,"Yes","No")</f>
        <v>Yes</v>
      </c>
    </row>
    <row r="1432" customFormat="false" ht="15" hidden="false" customHeight="false" outlineLevel="0" collapsed="false">
      <c r="A1432" s="15" t="n">
        <v>2060</v>
      </c>
      <c r="B1432" s="16" t="n">
        <v>6.13307825920392</v>
      </c>
      <c r="C1432" s="15" t="n">
        <v>230</v>
      </c>
      <c r="D1432" s="15" t="n">
        <v>600</v>
      </c>
      <c r="E1432" s="15" t="n">
        <v>25</v>
      </c>
      <c r="F1432" s="16" t="n">
        <v>0.742342309449384</v>
      </c>
      <c r="G1432" s="17" t="s">
        <v>103</v>
      </c>
      <c r="H1432" s="18" t="n">
        <v>0.2</v>
      </c>
      <c r="I1432" s="18" t="n">
        <v>2</v>
      </c>
      <c r="J1432" s="19" t="n">
        <v>0.97032105534288</v>
      </c>
      <c r="K1432" s="19" t="n">
        <v>0.547057083565675</v>
      </c>
      <c r="L1432" s="16" t="n">
        <v>11.110649020297</v>
      </c>
      <c r="M1432" s="19" t="n">
        <v>0.341240475400582</v>
      </c>
      <c r="N1432" s="19" t="n">
        <v>1.54837534691507</v>
      </c>
      <c r="O1432" s="19" t="n">
        <v>1.40982110402752</v>
      </c>
      <c r="P1432" s="19" t="n">
        <v>1.27045572563038</v>
      </c>
      <c r="Q1432" s="17" t="s">
        <v>104</v>
      </c>
      <c r="R1432" s="5" t="str">
        <f aca="false">IF(OR(Q1432="Steel plate",Q1432="Concrete jacket"),"Steel plate or jacket",Q1432)</f>
        <v>Steel plate or jacket</v>
      </c>
      <c r="S1432" s="5" t="str">
        <f aca="false">IF(O1432&lt;='Tree rules'!$C$4,IF(N1432&lt;='Tree rules'!$C$5,IF(P1432&lt;='Tree rules'!$C$7,"Monitor","Polymer laminate"),IF(P1432&lt;='Tree rules'!$C$8,"Seal cracks","Polymer laminate")),IF(O1432&lt;='Tree rules'!$C$6,IF(P1432&lt;='Tree rules'!$C$9,"Polymer laminate","Steel plate or jacket"),IF(L1432&lt;='Tree rules'!$C$10,"Steel plate or jacket","Polymer laminate")))</f>
        <v>Steel plate or jacket</v>
      </c>
      <c r="T1432" s="5" t="str">
        <f aca="false">IF(S1432=R1432,"Yes","No")</f>
        <v>Yes</v>
      </c>
    </row>
    <row r="1433" customFormat="false" ht="15" hidden="false" customHeight="false" outlineLevel="0" collapsed="false">
      <c r="A1433" s="15" t="n">
        <v>2061</v>
      </c>
      <c r="B1433" s="16" t="n">
        <v>5.83188043640093</v>
      </c>
      <c r="C1433" s="15" t="n">
        <v>300</v>
      </c>
      <c r="D1433" s="15" t="n">
        <v>550</v>
      </c>
      <c r="E1433" s="15" t="n">
        <v>25</v>
      </c>
      <c r="F1433" s="16" t="n">
        <v>0.625815269639401</v>
      </c>
      <c r="G1433" s="17" t="s">
        <v>101</v>
      </c>
      <c r="H1433" s="18" t="n">
        <v>0.3</v>
      </c>
      <c r="I1433" s="18" t="n">
        <v>2</v>
      </c>
      <c r="J1433" s="19" t="n">
        <v>0.898000931948808</v>
      </c>
      <c r="K1433" s="19" t="n">
        <v>0.453962482836243</v>
      </c>
      <c r="L1433" s="16" t="n">
        <v>11.617291705978</v>
      </c>
      <c r="M1433" s="19" t="n">
        <v>0.8341251697548</v>
      </c>
      <c r="N1433" s="19" t="n">
        <v>1.10837246058166</v>
      </c>
      <c r="O1433" s="19" t="n">
        <v>1.38834313124087</v>
      </c>
      <c r="P1433" s="19" t="n">
        <v>0.449930781659774</v>
      </c>
      <c r="Q1433" s="17" t="s">
        <v>31</v>
      </c>
      <c r="R1433" s="5" t="str">
        <f aca="false">IF(OR(Q1433="Steel plate",Q1433="Concrete jacket"),"Steel plate or jacket",Q1433)</f>
        <v>Polymer laminate</v>
      </c>
      <c r="S1433" s="5" t="str">
        <f aca="false">IF(O1433&lt;='Tree rules'!$C$4,IF(N1433&lt;='Tree rules'!$C$5,IF(P1433&lt;='Tree rules'!$C$7,"Monitor","Polymer laminate"),IF(P1433&lt;='Tree rules'!$C$8,"Seal cracks","Polymer laminate")),IF(O1433&lt;='Tree rules'!$C$6,IF(P1433&lt;='Tree rules'!$C$9,"Polymer laminate","Steel plate or jacket"),IF(L1433&lt;='Tree rules'!$C$10,"Steel plate or jacket","Polymer laminate")))</f>
        <v>Steel plate or jacket</v>
      </c>
      <c r="T1433" s="5" t="str">
        <f aca="false">IF(S1433=R1433,"Yes","No")</f>
        <v>No</v>
      </c>
    </row>
    <row r="1434" customFormat="false" ht="15" hidden="false" customHeight="false" outlineLevel="0" collapsed="false">
      <c r="A1434" s="15" t="n">
        <v>2062</v>
      </c>
      <c r="B1434" s="16" t="n">
        <v>3.88745492611054</v>
      </c>
      <c r="C1434" s="15" t="n">
        <v>300</v>
      </c>
      <c r="D1434" s="15" t="n">
        <v>375</v>
      </c>
      <c r="E1434" s="15" t="n">
        <v>30</v>
      </c>
      <c r="F1434" s="16" t="n">
        <v>1.06720769548698</v>
      </c>
      <c r="G1434" s="17" t="s">
        <v>102</v>
      </c>
      <c r="H1434" s="18" t="n">
        <v>0.1</v>
      </c>
      <c r="I1434" s="18" t="n">
        <v>2</v>
      </c>
      <c r="J1434" s="19" t="n">
        <v>0.863080009794296</v>
      </c>
      <c r="K1434" s="19" t="n">
        <v>0.500509915006669</v>
      </c>
      <c r="L1434" s="16" t="n">
        <v>12.380429700989</v>
      </c>
      <c r="M1434" s="19" t="n">
        <v>0.826247778333492</v>
      </c>
      <c r="N1434" s="19" t="n">
        <v>3.55120212618564</v>
      </c>
      <c r="O1434" s="19" t="n">
        <v>1.29417991724249</v>
      </c>
      <c r="P1434" s="19" t="n">
        <v>0.538170074220248</v>
      </c>
      <c r="Q1434" s="17" t="s">
        <v>31</v>
      </c>
      <c r="R1434" s="5" t="str">
        <f aca="false">IF(OR(Q1434="Steel plate",Q1434="Concrete jacket"),"Steel plate or jacket",Q1434)</f>
        <v>Polymer laminate</v>
      </c>
      <c r="S1434" s="5" t="str">
        <f aca="false">IF(O1434&lt;='Tree rules'!$C$4,IF(N1434&lt;='Tree rules'!$C$5,IF(P1434&lt;='Tree rules'!$C$7,"Monitor","Polymer laminate"),IF(P1434&lt;='Tree rules'!$C$8,"Seal cracks","Polymer laminate")),IF(O1434&lt;='Tree rules'!$C$6,IF(P1434&lt;='Tree rules'!$C$9,"Polymer laminate","Steel plate or jacket"),IF(L1434&lt;='Tree rules'!$C$10,"Steel plate or jacket","Polymer laminate")))</f>
        <v>Polymer laminate</v>
      </c>
      <c r="T1434" s="5" t="str">
        <f aca="false">IF(S1434=R1434,"Yes","No")</f>
        <v>Yes</v>
      </c>
    </row>
    <row r="1435" customFormat="false" ht="15" hidden="false" customHeight="false" outlineLevel="0" collapsed="false">
      <c r="A1435" s="15" t="n">
        <v>2063</v>
      </c>
      <c r="B1435" s="16" t="n">
        <v>3.92995159172424</v>
      </c>
      <c r="C1435" s="15" t="n">
        <v>300</v>
      </c>
      <c r="D1435" s="15" t="n">
        <v>350</v>
      </c>
      <c r="E1435" s="15" t="n">
        <v>20</v>
      </c>
      <c r="F1435" s="16" t="n">
        <v>0.693508312050727</v>
      </c>
      <c r="G1435" s="17" t="s">
        <v>103</v>
      </c>
      <c r="H1435" s="18" t="n">
        <v>0.2</v>
      </c>
      <c r="I1435" s="18" t="n">
        <v>1</v>
      </c>
      <c r="J1435" s="19" t="n">
        <v>0.926466759176121</v>
      </c>
      <c r="K1435" s="19" t="n">
        <v>0.512029824089239</v>
      </c>
      <c r="L1435" s="16" t="n">
        <v>13.0130847408087</v>
      </c>
      <c r="M1435" s="19" t="n">
        <v>0.503544854524083</v>
      </c>
      <c r="N1435" s="19" t="n">
        <v>1.53760575169919</v>
      </c>
      <c r="O1435" s="19" t="n">
        <v>0.926466759176121</v>
      </c>
      <c r="P1435" s="19" t="n">
        <v>0.668466863830942</v>
      </c>
      <c r="Q1435" s="17" t="s">
        <v>30</v>
      </c>
      <c r="R1435" s="5" t="str">
        <f aca="false">IF(OR(Q1435="Steel plate",Q1435="Concrete jacket"),"Steel plate or jacket",Q1435)</f>
        <v>Seal cracks</v>
      </c>
      <c r="S1435" s="5" t="str">
        <f aca="false">IF(O1435&lt;='Tree rules'!$C$4,IF(N1435&lt;='Tree rules'!$C$5,IF(P1435&lt;='Tree rules'!$C$7,"Monitor","Polymer laminate"),IF(P1435&lt;='Tree rules'!$C$8,"Seal cracks","Polymer laminate")),IF(O1435&lt;='Tree rules'!$C$6,IF(P1435&lt;='Tree rules'!$C$9,"Polymer laminate","Steel plate or jacket"),IF(L1435&lt;='Tree rules'!$C$10,"Steel plate or jacket","Polymer laminate")))</f>
        <v>Seal cracks</v>
      </c>
      <c r="T1435" s="5" t="str">
        <f aca="false">IF(S1435=R1435,"Yes","No")</f>
        <v>Yes</v>
      </c>
    </row>
    <row r="1436" customFormat="false" ht="15" hidden="false" customHeight="false" outlineLevel="0" collapsed="false">
      <c r="A1436" s="15" t="n">
        <v>2064</v>
      </c>
      <c r="B1436" s="16" t="n">
        <v>5.46238804525759</v>
      </c>
      <c r="C1436" s="15" t="n">
        <v>230</v>
      </c>
      <c r="D1436" s="15" t="n">
        <v>425</v>
      </c>
      <c r="E1436" s="15" t="n">
        <v>25</v>
      </c>
      <c r="F1436" s="16" t="n">
        <v>0.691964884122107</v>
      </c>
      <c r="G1436" s="17" t="s">
        <v>101</v>
      </c>
      <c r="H1436" s="18" t="n">
        <v>0.3</v>
      </c>
      <c r="I1436" s="18" t="n">
        <v>2</v>
      </c>
      <c r="J1436" s="19" t="n">
        <v>0.912780088610399</v>
      </c>
      <c r="K1436" s="19" t="n">
        <v>0.402909406297191</v>
      </c>
      <c r="L1436" s="16" t="n">
        <v>14.4126333647958</v>
      </c>
      <c r="M1436" s="19" t="n">
        <v>0.716834079747403</v>
      </c>
      <c r="N1436" s="19" t="n">
        <v>1.0508416658801</v>
      </c>
      <c r="O1436" s="19" t="n">
        <v>1.45779249363888</v>
      </c>
      <c r="P1436" s="19" t="n">
        <v>0.647213097802214</v>
      </c>
      <c r="Q1436" s="17" t="s">
        <v>31</v>
      </c>
      <c r="R1436" s="5" t="str">
        <f aca="false">IF(OR(Q1436="Steel plate",Q1436="Concrete jacket"),"Steel plate or jacket",Q1436)</f>
        <v>Polymer laminate</v>
      </c>
      <c r="S1436" s="5" t="str">
        <f aca="false">IF(O1436&lt;='Tree rules'!$C$4,IF(N1436&lt;='Tree rules'!$C$5,IF(P1436&lt;='Tree rules'!$C$7,"Monitor","Polymer laminate"),IF(P1436&lt;='Tree rules'!$C$8,"Seal cracks","Polymer laminate")),IF(O1436&lt;='Tree rules'!$C$6,IF(P1436&lt;='Tree rules'!$C$9,"Polymer laminate","Steel plate or jacket"),IF(L1436&lt;='Tree rules'!$C$10,"Steel plate or jacket","Polymer laminate")))</f>
        <v>Polymer laminate</v>
      </c>
      <c r="T1436" s="5" t="str">
        <f aca="false">IF(S1436=R1436,"Yes","No")</f>
        <v>Yes</v>
      </c>
    </row>
    <row r="1437" customFormat="false" ht="15" hidden="false" customHeight="false" outlineLevel="0" collapsed="false">
      <c r="A1437" s="15" t="n">
        <v>2066</v>
      </c>
      <c r="B1437" s="16" t="n">
        <v>3.32862595595899</v>
      </c>
      <c r="C1437" s="15" t="n">
        <v>230</v>
      </c>
      <c r="D1437" s="15" t="n">
        <v>300</v>
      </c>
      <c r="E1437" s="15" t="n">
        <v>25</v>
      </c>
      <c r="F1437" s="16" t="n">
        <v>0.688332522525665</v>
      </c>
      <c r="G1437" s="17" t="s">
        <v>101</v>
      </c>
      <c r="H1437" s="18" t="n">
        <v>0.3</v>
      </c>
      <c r="I1437" s="18" t="n">
        <v>1.5</v>
      </c>
      <c r="J1437" s="19" t="n">
        <v>0.997747749947175</v>
      </c>
      <c r="K1437" s="19" t="n">
        <v>0.628417059558789</v>
      </c>
      <c r="L1437" s="16" t="n">
        <v>13.1048265982637</v>
      </c>
      <c r="M1437" s="19" t="n">
        <v>0.614000422123764</v>
      </c>
      <c r="N1437" s="19" t="n">
        <v>1.10132464711782</v>
      </c>
      <c r="O1437" s="19" t="n">
        <v>1.18312077131916</v>
      </c>
      <c r="P1437" s="19" t="n">
        <v>0.611592344825749</v>
      </c>
      <c r="Q1437" s="17" t="s">
        <v>31</v>
      </c>
      <c r="R1437" s="5" t="str">
        <f aca="false">IF(OR(Q1437="Steel plate",Q1437="Concrete jacket"),"Steel plate or jacket",Q1437)</f>
        <v>Polymer laminate</v>
      </c>
      <c r="S1437" s="5" t="str">
        <f aca="false">IF(O1437&lt;='Tree rules'!$C$4,IF(N1437&lt;='Tree rules'!$C$5,IF(P1437&lt;='Tree rules'!$C$7,"Monitor","Polymer laminate"),IF(P1437&lt;='Tree rules'!$C$8,"Seal cracks","Polymer laminate")),IF(O1437&lt;='Tree rules'!$C$6,IF(P1437&lt;='Tree rules'!$C$9,"Polymer laminate","Steel plate or jacket"),IF(L1437&lt;='Tree rules'!$C$10,"Steel plate or jacket","Polymer laminate")))</f>
        <v>Polymer laminate</v>
      </c>
      <c r="T1437" s="5" t="str">
        <f aca="false">IF(S1437=R1437,"Yes","No")</f>
        <v>Yes</v>
      </c>
    </row>
    <row r="1438" customFormat="false" ht="15" hidden="false" customHeight="false" outlineLevel="0" collapsed="false">
      <c r="A1438" s="15" t="n">
        <v>2067</v>
      </c>
      <c r="B1438" s="16" t="n">
        <v>4.52458634932427</v>
      </c>
      <c r="C1438" s="15" t="n">
        <v>230</v>
      </c>
      <c r="D1438" s="15" t="n">
        <v>450</v>
      </c>
      <c r="E1438" s="15" t="n">
        <v>20</v>
      </c>
      <c r="F1438" s="16" t="n">
        <v>0.649145274956135</v>
      </c>
      <c r="G1438" s="17" t="s">
        <v>101</v>
      </c>
      <c r="H1438" s="18" t="n">
        <v>0.3</v>
      </c>
      <c r="I1438" s="18" t="n">
        <v>1</v>
      </c>
      <c r="J1438" s="19" t="n">
        <v>0.950019583275215</v>
      </c>
      <c r="K1438" s="19" t="n">
        <v>0.546409230659618</v>
      </c>
      <c r="L1438" s="16" t="n">
        <v>11.1994711616937</v>
      </c>
      <c r="M1438" s="19" t="n">
        <v>0.528162743185849</v>
      </c>
      <c r="N1438" s="19" t="n">
        <v>0.68029667908933</v>
      </c>
      <c r="O1438" s="19" t="n">
        <v>0.950019583275215</v>
      </c>
      <c r="P1438" s="19" t="n">
        <v>0.612694522766047</v>
      </c>
      <c r="Q1438" s="17" t="s">
        <v>29</v>
      </c>
      <c r="R1438" s="5" t="str">
        <f aca="false">IF(OR(Q1438="Steel plate",Q1438="Concrete jacket"),"Steel plate or jacket",Q1438)</f>
        <v>Monitor</v>
      </c>
      <c r="S1438" s="5" t="str">
        <f aca="false">IF(O1438&lt;='Tree rules'!$C$4,IF(N1438&lt;='Tree rules'!$C$5,IF(P1438&lt;='Tree rules'!$C$7,"Monitor","Polymer laminate"),IF(P1438&lt;='Tree rules'!$C$8,"Seal cracks","Polymer laminate")),IF(O1438&lt;='Tree rules'!$C$6,IF(P1438&lt;='Tree rules'!$C$9,"Polymer laminate","Steel plate or jacket"),IF(L1438&lt;='Tree rules'!$C$10,"Steel plate or jacket","Polymer laminate")))</f>
        <v>Monitor</v>
      </c>
      <c r="T1438" s="5" t="str">
        <f aca="false">IF(S1438=R1438,"Yes","No")</f>
        <v>Yes</v>
      </c>
    </row>
    <row r="1439" customFormat="false" ht="15" hidden="false" customHeight="false" outlineLevel="0" collapsed="false">
      <c r="A1439" s="15" t="n">
        <v>2069</v>
      </c>
      <c r="B1439" s="16" t="n">
        <v>3.64958485688629</v>
      </c>
      <c r="C1439" s="15" t="n">
        <v>230</v>
      </c>
      <c r="D1439" s="15" t="n">
        <v>350</v>
      </c>
      <c r="E1439" s="15" t="n">
        <v>30</v>
      </c>
      <c r="F1439" s="16" t="n">
        <v>0.575119936583944</v>
      </c>
      <c r="G1439" s="17" t="s">
        <v>101</v>
      </c>
      <c r="H1439" s="18" t="n">
        <v>0.3</v>
      </c>
      <c r="I1439" s="18" t="n">
        <v>2</v>
      </c>
      <c r="J1439" s="19" t="n">
        <v>0.978239087323301</v>
      </c>
      <c r="K1439" s="19" t="n">
        <v>0.490946809770769</v>
      </c>
      <c r="L1439" s="16" t="n">
        <v>12.0052133450207</v>
      </c>
      <c r="M1439" s="19" t="n">
        <v>0.271580203133913</v>
      </c>
      <c r="N1439" s="19" t="n">
        <v>1.49292416545935</v>
      </c>
      <c r="O1439" s="19" t="n">
        <v>1.47621481553216</v>
      </c>
      <c r="P1439" s="19" t="n">
        <v>1.08282539602883</v>
      </c>
      <c r="Q1439" s="17" t="s">
        <v>31</v>
      </c>
      <c r="R1439" s="5" t="str">
        <f aca="false">IF(OR(Q1439="Steel plate",Q1439="Concrete jacket"),"Steel plate or jacket",Q1439)</f>
        <v>Polymer laminate</v>
      </c>
      <c r="S1439" s="5" t="str">
        <f aca="false">IF(O1439&lt;='Tree rules'!$C$4,IF(N1439&lt;='Tree rules'!$C$5,IF(P1439&lt;='Tree rules'!$C$7,"Monitor","Polymer laminate"),IF(P1439&lt;='Tree rules'!$C$8,"Seal cracks","Polymer laminate")),IF(O1439&lt;='Tree rules'!$C$6,IF(P1439&lt;='Tree rules'!$C$9,"Polymer laminate","Steel plate or jacket"),IF(L1439&lt;='Tree rules'!$C$10,"Steel plate or jacket","Polymer laminate")))</f>
        <v>Steel plate or jacket</v>
      </c>
      <c r="T1439" s="5" t="str">
        <f aca="false">IF(S1439=R1439,"Yes","No")</f>
        <v>No</v>
      </c>
    </row>
    <row r="1440" customFormat="false" ht="15" hidden="false" customHeight="false" outlineLevel="0" collapsed="false">
      <c r="A1440" s="15" t="n">
        <v>2072</v>
      </c>
      <c r="B1440" s="16" t="n">
        <v>5.67212199827496</v>
      </c>
      <c r="C1440" s="15" t="n">
        <v>300</v>
      </c>
      <c r="D1440" s="15" t="n">
        <v>475</v>
      </c>
      <c r="E1440" s="15" t="n">
        <v>30</v>
      </c>
      <c r="F1440" s="16" t="n">
        <v>0.735735984447258</v>
      </c>
      <c r="G1440" s="17" t="s">
        <v>101</v>
      </c>
      <c r="H1440" s="18" t="n">
        <v>0.3</v>
      </c>
      <c r="I1440" s="18" t="n">
        <v>1</v>
      </c>
      <c r="J1440" s="19" t="n">
        <v>0.908586764549238</v>
      </c>
      <c r="K1440" s="19" t="n">
        <v>0.595999774577079</v>
      </c>
      <c r="L1440" s="16" t="n">
        <v>13.2836580755854</v>
      </c>
      <c r="M1440" s="19" t="n">
        <v>0.862350426538061</v>
      </c>
      <c r="N1440" s="19" t="n">
        <v>0.703940095220929</v>
      </c>
      <c r="O1440" s="19" t="n">
        <v>0.908586764549238</v>
      </c>
      <c r="P1440" s="19" t="n">
        <v>0.455106401585538</v>
      </c>
      <c r="Q1440" s="17" t="s">
        <v>29</v>
      </c>
      <c r="R1440" s="5" t="str">
        <f aca="false">IF(OR(Q1440="Steel plate",Q1440="Concrete jacket"),"Steel plate or jacket",Q1440)</f>
        <v>Monitor</v>
      </c>
      <c r="S1440" s="5" t="str">
        <f aca="false">IF(O1440&lt;='Tree rules'!$C$4,IF(N1440&lt;='Tree rules'!$C$5,IF(P1440&lt;='Tree rules'!$C$7,"Monitor","Polymer laminate"),IF(P1440&lt;='Tree rules'!$C$8,"Seal cracks","Polymer laminate")),IF(O1440&lt;='Tree rules'!$C$6,IF(P1440&lt;='Tree rules'!$C$9,"Polymer laminate","Steel plate or jacket"),IF(L1440&lt;='Tree rules'!$C$10,"Steel plate or jacket","Polymer laminate")))</f>
        <v>Monitor</v>
      </c>
      <c r="T1440" s="5" t="str">
        <f aca="false">IF(S1440=R1440,"Yes","No")</f>
        <v>Yes</v>
      </c>
    </row>
    <row r="1441" customFormat="false" ht="15" hidden="false" customHeight="false" outlineLevel="0" collapsed="false">
      <c r="A1441" s="15" t="n">
        <v>2074</v>
      </c>
      <c r="B1441" s="16" t="n">
        <v>4.11371714935106</v>
      </c>
      <c r="C1441" s="15" t="n">
        <v>300</v>
      </c>
      <c r="D1441" s="15" t="n">
        <v>375</v>
      </c>
      <c r="E1441" s="15" t="n">
        <v>30</v>
      </c>
      <c r="F1441" s="16" t="n">
        <v>0.814840647739602</v>
      </c>
      <c r="G1441" s="17" t="s">
        <v>101</v>
      </c>
      <c r="H1441" s="18" t="n">
        <v>0.3</v>
      </c>
      <c r="I1441" s="18" t="n">
        <v>1</v>
      </c>
      <c r="J1441" s="19" t="n">
        <v>0.947658824427523</v>
      </c>
      <c r="K1441" s="19" t="n">
        <v>0.499417475293841</v>
      </c>
      <c r="L1441" s="16" t="n">
        <v>12.5036995421005</v>
      </c>
      <c r="M1441" s="19" t="n">
        <v>0.401316772305329</v>
      </c>
      <c r="N1441" s="19" t="n">
        <v>0.718927074045993</v>
      </c>
      <c r="O1441" s="19" t="n">
        <v>0.947658824427523</v>
      </c>
      <c r="P1441" s="19" t="n">
        <v>0.837329237953601</v>
      </c>
      <c r="Q1441" s="17" t="s">
        <v>29</v>
      </c>
      <c r="R1441" s="5" t="str">
        <f aca="false">IF(OR(Q1441="Steel plate",Q1441="Concrete jacket"),"Steel plate or jacket",Q1441)</f>
        <v>Monitor</v>
      </c>
      <c r="S1441" s="5" t="str">
        <f aca="false">IF(O1441&lt;='Tree rules'!$C$4,IF(N1441&lt;='Tree rules'!$C$5,IF(P1441&lt;='Tree rules'!$C$7,"Monitor","Polymer laminate"),IF(P1441&lt;='Tree rules'!$C$8,"Seal cracks","Polymer laminate")),IF(O1441&lt;='Tree rules'!$C$6,IF(P1441&lt;='Tree rules'!$C$9,"Polymer laminate","Steel plate or jacket"),IF(L1441&lt;='Tree rules'!$C$10,"Steel plate or jacket","Polymer laminate")))</f>
        <v>Monitor</v>
      </c>
      <c r="T1441" s="5" t="str">
        <f aca="false">IF(S1441=R1441,"Yes","No")</f>
        <v>Yes</v>
      </c>
    </row>
    <row r="1442" customFormat="false" ht="15" hidden="false" customHeight="false" outlineLevel="0" collapsed="false">
      <c r="A1442" s="15" t="n">
        <v>2075</v>
      </c>
      <c r="B1442" s="16" t="n">
        <v>3.04128220187885</v>
      </c>
      <c r="C1442" s="15" t="n">
        <v>230</v>
      </c>
      <c r="D1442" s="15" t="n">
        <v>300</v>
      </c>
      <c r="E1442" s="15" t="n">
        <v>25</v>
      </c>
      <c r="F1442" s="16" t="n">
        <v>0.688332522525665</v>
      </c>
      <c r="G1442" s="17" t="s">
        <v>101</v>
      </c>
      <c r="H1442" s="18" t="n">
        <v>0.3</v>
      </c>
      <c r="I1442" s="18" t="n">
        <v>1</v>
      </c>
      <c r="J1442" s="19" t="n">
        <v>0.900706648883629</v>
      </c>
      <c r="K1442" s="19" t="n">
        <v>0.498412560347528</v>
      </c>
      <c r="L1442" s="16" t="n">
        <v>11.973551975901</v>
      </c>
      <c r="M1442" s="19" t="n">
        <v>0.922967601499919</v>
      </c>
      <c r="N1442" s="19" t="n">
        <v>0.75366922168094</v>
      </c>
      <c r="O1442" s="19" t="n">
        <v>0.900706648883629</v>
      </c>
      <c r="P1442" s="19" t="n">
        <v>0.292826624972092</v>
      </c>
      <c r="Q1442" s="17" t="s">
        <v>29</v>
      </c>
      <c r="R1442" s="5" t="str">
        <f aca="false">IF(OR(Q1442="Steel plate",Q1442="Concrete jacket"),"Steel plate or jacket",Q1442)</f>
        <v>Monitor</v>
      </c>
      <c r="S1442" s="5" t="str">
        <f aca="false">IF(O1442&lt;='Tree rules'!$C$4,IF(N1442&lt;='Tree rules'!$C$5,IF(P1442&lt;='Tree rules'!$C$7,"Monitor","Polymer laminate"),IF(P1442&lt;='Tree rules'!$C$8,"Seal cracks","Polymer laminate")),IF(O1442&lt;='Tree rules'!$C$6,IF(P1442&lt;='Tree rules'!$C$9,"Polymer laminate","Steel plate or jacket"),IF(L1442&lt;='Tree rules'!$C$10,"Steel plate or jacket","Polymer laminate")))</f>
        <v>Monitor</v>
      </c>
      <c r="T1442" s="5" t="str">
        <f aca="false">IF(S1442=R1442,"Yes","No")</f>
        <v>Yes</v>
      </c>
    </row>
    <row r="1443" customFormat="false" ht="15" hidden="false" customHeight="false" outlineLevel="0" collapsed="false">
      <c r="A1443" s="15" t="n">
        <v>2076</v>
      </c>
      <c r="B1443" s="16" t="n">
        <v>6.5666716385992</v>
      </c>
      <c r="C1443" s="15" t="n">
        <v>230</v>
      </c>
      <c r="D1443" s="15" t="n">
        <v>525</v>
      </c>
      <c r="E1443" s="15" t="n">
        <v>25</v>
      </c>
      <c r="F1443" s="16" t="n">
        <v>0.57270853223768</v>
      </c>
      <c r="G1443" s="17" t="s">
        <v>103</v>
      </c>
      <c r="H1443" s="18" t="n">
        <v>0.2</v>
      </c>
      <c r="I1443" s="18" t="n">
        <v>1</v>
      </c>
      <c r="J1443" s="19" t="n">
        <v>0.963723424435025</v>
      </c>
      <c r="K1443" s="19" t="n">
        <v>0.462150233225395</v>
      </c>
      <c r="L1443" s="16" t="n">
        <v>13.7666072088034</v>
      </c>
      <c r="M1443" s="19" t="n">
        <v>0.618897836845663</v>
      </c>
      <c r="N1443" s="19" t="n">
        <v>1.33288726099212</v>
      </c>
      <c r="O1443" s="19" t="n">
        <v>0.963723424435025</v>
      </c>
      <c r="P1443" s="19" t="n">
        <v>0.533060591086759</v>
      </c>
      <c r="Q1443" s="17" t="s">
        <v>30</v>
      </c>
      <c r="R1443" s="5" t="str">
        <f aca="false">IF(OR(Q1443="Steel plate",Q1443="Concrete jacket"),"Steel plate or jacket",Q1443)</f>
        <v>Seal cracks</v>
      </c>
      <c r="S1443" s="5" t="str">
        <f aca="false">IF(O1443&lt;='Tree rules'!$C$4,IF(N1443&lt;='Tree rules'!$C$5,IF(P1443&lt;='Tree rules'!$C$7,"Monitor","Polymer laminate"),IF(P1443&lt;='Tree rules'!$C$8,"Seal cracks","Polymer laminate")),IF(O1443&lt;='Tree rules'!$C$6,IF(P1443&lt;='Tree rules'!$C$9,"Polymer laminate","Steel plate or jacket"),IF(L1443&lt;='Tree rules'!$C$10,"Steel plate or jacket","Polymer laminate")))</f>
        <v>Seal cracks</v>
      </c>
      <c r="T1443" s="5" t="str">
        <f aca="false">IF(S1443=R1443,"Yes","No")</f>
        <v>Yes</v>
      </c>
    </row>
    <row r="1444" customFormat="false" ht="15" hidden="false" customHeight="false" outlineLevel="0" collapsed="false">
      <c r="A1444" s="15" t="n">
        <v>2077</v>
      </c>
      <c r="B1444" s="16" t="n">
        <v>6.16675837329502</v>
      </c>
      <c r="C1444" s="15" t="n">
        <v>230</v>
      </c>
      <c r="D1444" s="15" t="n">
        <v>525</v>
      </c>
      <c r="E1444" s="15" t="n">
        <v>20</v>
      </c>
      <c r="F1444" s="16" t="n">
        <v>0.547504574284506</v>
      </c>
      <c r="G1444" s="17" t="s">
        <v>103</v>
      </c>
      <c r="H1444" s="18" t="n">
        <v>0.2</v>
      </c>
      <c r="I1444" s="18" t="n">
        <v>2</v>
      </c>
      <c r="J1444" s="19" t="n">
        <v>0.984968426309161</v>
      </c>
      <c r="K1444" s="19" t="n">
        <v>0.457520837545596</v>
      </c>
      <c r="L1444" s="16" t="n">
        <v>12.8742345997808</v>
      </c>
      <c r="M1444" s="19" t="n">
        <v>0.378985287957734</v>
      </c>
      <c r="N1444" s="19" t="n">
        <v>1.69377590705478</v>
      </c>
      <c r="O1444" s="19" t="n">
        <v>1.51929327325739</v>
      </c>
      <c r="P1444" s="19" t="n">
        <v>1.09366517503549</v>
      </c>
      <c r="Q1444" s="17" t="s">
        <v>104</v>
      </c>
      <c r="R1444" s="5" t="str">
        <f aca="false">IF(OR(Q1444="Steel plate",Q1444="Concrete jacket"),"Steel plate or jacket",Q1444)</f>
        <v>Steel plate or jacket</v>
      </c>
      <c r="S1444" s="5" t="str">
        <f aca="false">IF(O1444&lt;='Tree rules'!$C$4,IF(N1444&lt;='Tree rules'!$C$5,IF(P1444&lt;='Tree rules'!$C$7,"Monitor","Polymer laminate"),IF(P1444&lt;='Tree rules'!$C$8,"Seal cracks","Polymer laminate")),IF(O1444&lt;='Tree rules'!$C$6,IF(P1444&lt;='Tree rules'!$C$9,"Polymer laminate","Steel plate or jacket"),IF(L1444&lt;='Tree rules'!$C$10,"Steel plate or jacket","Polymer laminate")))</f>
        <v>Steel plate or jacket</v>
      </c>
      <c r="T1444" s="5" t="str">
        <f aca="false">IF(S1444=R1444,"Yes","No")</f>
        <v>Yes</v>
      </c>
    </row>
    <row r="1445" customFormat="false" ht="15" hidden="false" customHeight="false" outlineLevel="0" collapsed="false">
      <c r="A1445" s="15" t="n">
        <v>2078</v>
      </c>
      <c r="B1445" s="16" t="n">
        <v>4.60498487401914</v>
      </c>
      <c r="C1445" s="15" t="n">
        <v>230</v>
      </c>
      <c r="D1445" s="15" t="n">
        <v>450</v>
      </c>
      <c r="E1445" s="15" t="n">
        <v>30</v>
      </c>
      <c r="F1445" s="16" t="n">
        <v>0.649145274956135</v>
      </c>
      <c r="G1445" s="17" t="s">
        <v>101</v>
      </c>
      <c r="H1445" s="18" t="n">
        <v>0.3</v>
      </c>
      <c r="I1445" s="18" t="n">
        <v>2</v>
      </c>
      <c r="J1445" s="19" t="n">
        <v>0.932227877496083</v>
      </c>
      <c r="K1445" s="19" t="n">
        <v>0.539994352556771</v>
      </c>
      <c r="L1445" s="16" t="n">
        <v>11.3984774109385</v>
      </c>
      <c r="M1445" s="19" t="n">
        <v>0.909484774090201</v>
      </c>
      <c r="N1445" s="19" t="n">
        <v>0.944897016268849</v>
      </c>
      <c r="O1445" s="19" t="n">
        <v>1.3610579658483</v>
      </c>
      <c r="P1445" s="19" t="n">
        <v>0.394267890949998</v>
      </c>
      <c r="Q1445" s="17" t="s">
        <v>31</v>
      </c>
      <c r="R1445" s="5" t="str">
        <f aca="false">IF(OR(Q1445="Steel plate",Q1445="Concrete jacket"),"Steel plate or jacket",Q1445)</f>
        <v>Polymer laminate</v>
      </c>
      <c r="S1445" s="5" t="str">
        <f aca="false">IF(O1445&lt;='Tree rules'!$C$4,IF(N1445&lt;='Tree rules'!$C$5,IF(P1445&lt;='Tree rules'!$C$7,"Monitor","Polymer laminate"),IF(P1445&lt;='Tree rules'!$C$8,"Seal cracks","Polymer laminate")),IF(O1445&lt;='Tree rules'!$C$6,IF(P1445&lt;='Tree rules'!$C$9,"Polymer laminate","Steel plate or jacket"),IF(L1445&lt;='Tree rules'!$C$10,"Steel plate or jacket","Polymer laminate")))</f>
        <v>Steel plate or jacket</v>
      </c>
      <c r="T1445" s="5" t="str">
        <f aca="false">IF(S1445=R1445,"Yes","No")</f>
        <v>No</v>
      </c>
    </row>
    <row r="1446" customFormat="false" ht="15" hidden="false" customHeight="false" outlineLevel="0" collapsed="false">
      <c r="A1446" s="15" t="n">
        <v>2079</v>
      </c>
      <c r="B1446" s="16" t="n">
        <v>6.16572904487896</v>
      </c>
      <c r="C1446" s="15" t="n">
        <v>300</v>
      </c>
      <c r="D1446" s="15" t="n">
        <v>550</v>
      </c>
      <c r="E1446" s="15" t="n">
        <v>25</v>
      </c>
      <c r="F1446" s="16" t="n">
        <v>0.645090893960943</v>
      </c>
      <c r="G1446" s="17" t="s">
        <v>102</v>
      </c>
      <c r="H1446" s="18" t="n">
        <v>0.1</v>
      </c>
      <c r="I1446" s="18" t="n">
        <v>1</v>
      </c>
      <c r="J1446" s="19" t="n">
        <v>0.936245372162647</v>
      </c>
      <c r="K1446" s="19" t="n">
        <v>0.420674546823892</v>
      </c>
      <c r="L1446" s="16" t="n">
        <v>12.6606345890739</v>
      </c>
      <c r="M1446" s="19" t="n">
        <v>0.670851167448257</v>
      </c>
      <c r="N1446" s="19" t="n">
        <v>2.64327270649173</v>
      </c>
      <c r="O1446" s="19" t="n">
        <v>0.936245372162647</v>
      </c>
      <c r="P1446" s="19" t="n">
        <v>0.444769531877557</v>
      </c>
      <c r="Q1446" s="17" t="s">
        <v>30</v>
      </c>
      <c r="R1446" s="5" t="str">
        <f aca="false">IF(OR(Q1446="Steel plate",Q1446="Concrete jacket"),"Steel plate or jacket",Q1446)</f>
        <v>Seal cracks</v>
      </c>
      <c r="S1446" s="5" t="str">
        <f aca="false">IF(O1446&lt;='Tree rules'!$C$4,IF(N1446&lt;='Tree rules'!$C$5,IF(P1446&lt;='Tree rules'!$C$7,"Monitor","Polymer laminate"),IF(P1446&lt;='Tree rules'!$C$8,"Seal cracks","Polymer laminate")),IF(O1446&lt;='Tree rules'!$C$6,IF(P1446&lt;='Tree rules'!$C$9,"Polymer laminate","Steel plate or jacket"),IF(L1446&lt;='Tree rules'!$C$10,"Steel plate or jacket","Polymer laminate")))</f>
        <v>Seal cracks</v>
      </c>
      <c r="T1446" s="5" t="str">
        <f aca="false">IF(S1446=R1446,"Yes","No")</f>
        <v>Yes</v>
      </c>
    </row>
    <row r="1447" customFormat="false" ht="15" hidden="false" customHeight="false" outlineLevel="0" collapsed="false">
      <c r="A1447" s="15" t="n">
        <v>2080</v>
      </c>
      <c r="B1447" s="16" t="n">
        <v>3.22758781915078</v>
      </c>
      <c r="C1447" s="15" t="n">
        <v>230</v>
      </c>
      <c r="D1447" s="15" t="n">
        <v>300</v>
      </c>
      <c r="E1447" s="15" t="n">
        <v>25</v>
      </c>
      <c r="F1447" s="16" t="n">
        <v>0.768324290280112</v>
      </c>
      <c r="G1447" s="17" t="s">
        <v>103</v>
      </c>
      <c r="H1447" s="18" t="n">
        <v>0.2</v>
      </c>
      <c r="I1447" s="18" t="n">
        <v>1</v>
      </c>
      <c r="J1447" s="19" t="n">
        <v>0.914105420529094</v>
      </c>
      <c r="K1447" s="19" t="n">
        <v>0.425692810842383</v>
      </c>
      <c r="L1447" s="16" t="n">
        <v>12.6077649185577</v>
      </c>
      <c r="M1447" s="19" t="n">
        <v>0.744653824731096</v>
      </c>
      <c r="N1447" s="19" t="n">
        <v>0.894030867913567</v>
      </c>
      <c r="O1447" s="19" t="n">
        <v>0.914105420529094</v>
      </c>
      <c r="P1447" s="19" t="n">
        <v>0.400359958982407</v>
      </c>
      <c r="Q1447" s="17" t="s">
        <v>29</v>
      </c>
      <c r="R1447" s="5" t="str">
        <f aca="false">IF(OR(Q1447="Steel plate",Q1447="Concrete jacket"),"Steel plate or jacket",Q1447)</f>
        <v>Monitor</v>
      </c>
      <c r="S1447" s="5" t="str">
        <f aca="false">IF(O1447&lt;='Tree rules'!$C$4,IF(N1447&lt;='Tree rules'!$C$5,IF(P1447&lt;='Tree rules'!$C$7,"Monitor","Polymer laminate"),IF(P1447&lt;='Tree rules'!$C$8,"Seal cracks","Polymer laminate")),IF(O1447&lt;='Tree rules'!$C$6,IF(P1447&lt;='Tree rules'!$C$9,"Polymer laminate","Steel plate or jacket"),IF(L1447&lt;='Tree rules'!$C$10,"Steel plate or jacket","Polymer laminate")))</f>
        <v>Monitor</v>
      </c>
      <c r="T1447" s="5" t="str">
        <f aca="false">IF(S1447=R1447,"Yes","No")</f>
        <v>Yes</v>
      </c>
    </row>
    <row r="1448" customFormat="false" ht="15" hidden="false" customHeight="false" outlineLevel="0" collapsed="false">
      <c r="A1448" s="15" t="n">
        <v>2081</v>
      </c>
      <c r="B1448" s="16" t="n">
        <v>4.30147797225285</v>
      </c>
      <c r="C1448" s="15" t="n">
        <v>230</v>
      </c>
      <c r="D1448" s="15" t="n">
        <v>425</v>
      </c>
      <c r="E1448" s="15" t="n">
        <v>25</v>
      </c>
      <c r="F1448" s="16" t="n">
        <v>0.691964884122107</v>
      </c>
      <c r="G1448" s="17" t="s">
        <v>101</v>
      </c>
      <c r="H1448" s="18" t="n">
        <v>0.3</v>
      </c>
      <c r="I1448" s="18" t="n">
        <v>2</v>
      </c>
      <c r="J1448" s="19" t="n">
        <v>0.9544335601617</v>
      </c>
      <c r="K1448" s="19" t="n">
        <v>0.502297424658961</v>
      </c>
      <c r="L1448" s="16" t="n">
        <v>11.349546100931</v>
      </c>
      <c r="M1448" s="19" t="n">
        <v>0.955362602358837</v>
      </c>
      <c r="N1448" s="19" t="n">
        <v>0.991374358292189</v>
      </c>
      <c r="O1448" s="19" t="n">
        <v>1.42945760104609</v>
      </c>
      <c r="P1448" s="19" t="n">
        <v>0.418678417992314</v>
      </c>
      <c r="Q1448" s="17" t="s">
        <v>31</v>
      </c>
      <c r="R1448" s="5" t="str">
        <f aca="false">IF(OR(Q1448="Steel plate",Q1448="Concrete jacket"),"Steel plate or jacket",Q1448)</f>
        <v>Polymer laminate</v>
      </c>
      <c r="S1448" s="5" t="str">
        <f aca="false">IF(O1448&lt;='Tree rules'!$C$4,IF(N1448&lt;='Tree rules'!$C$5,IF(P1448&lt;='Tree rules'!$C$7,"Monitor","Polymer laminate"),IF(P1448&lt;='Tree rules'!$C$8,"Seal cracks","Polymer laminate")),IF(O1448&lt;='Tree rules'!$C$6,IF(P1448&lt;='Tree rules'!$C$9,"Polymer laminate","Steel plate or jacket"),IF(L1448&lt;='Tree rules'!$C$10,"Steel plate or jacket","Polymer laminate")))</f>
        <v>Steel plate or jacket</v>
      </c>
      <c r="T1448" s="5" t="str">
        <f aca="false">IF(S1448=R1448,"Yes","No")</f>
        <v>No</v>
      </c>
    </row>
    <row r="1449" customFormat="false" ht="15" hidden="false" customHeight="false" outlineLevel="0" collapsed="false">
      <c r="A1449" s="15" t="n">
        <v>2083</v>
      </c>
      <c r="B1449" s="16" t="n">
        <v>4.57572905309975</v>
      </c>
      <c r="C1449" s="15" t="n">
        <v>230</v>
      </c>
      <c r="D1449" s="15" t="n">
        <v>450</v>
      </c>
      <c r="E1449" s="15" t="n">
        <v>30</v>
      </c>
      <c r="F1449" s="16" t="n">
        <v>1.01933570849766</v>
      </c>
      <c r="G1449" s="17" t="s">
        <v>103</v>
      </c>
      <c r="H1449" s="18" t="n">
        <v>0.2</v>
      </c>
      <c r="I1449" s="18" t="n">
        <v>1.5</v>
      </c>
      <c r="J1449" s="19" t="n">
        <v>0.887148398034225</v>
      </c>
      <c r="K1449" s="19" t="n">
        <v>0.595250078755057</v>
      </c>
      <c r="L1449" s="16" t="n">
        <v>11.3824105798501</v>
      </c>
      <c r="M1449" s="19" t="n">
        <v>0.492846034480753</v>
      </c>
      <c r="N1449" s="19" t="n">
        <v>1.17114370629084</v>
      </c>
      <c r="O1449" s="19" t="n">
        <v>1.06668502015269</v>
      </c>
      <c r="P1449" s="19" t="n">
        <v>0.875663069243469</v>
      </c>
      <c r="Q1449" s="17" t="s">
        <v>31</v>
      </c>
      <c r="R1449" s="5" t="str">
        <f aca="false">IF(OR(Q1449="Steel plate",Q1449="Concrete jacket"),"Steel plate or jacket",Q1449)</f>
        <v>Polymer laminate</v>
      </c>
      <c r="S1449" s="5" t="str">
        <f aca="false">IF(O1449&lt;='Tree rules'!$C$4,IF(N1449&lt;='Tree rules'!$C$5,IF(P1449&lt;='Tree rules'!$C$7,"Monitor","Polymer laminate"),IF(P1449&lt;='Tree rules'!$C$8,"Seal cracks","Polymer laminate")),IF(O1449&lt;='Tree rules'!$C$6,IF(P1449&lt;='Tree rules'!$C$9,"Polymer laminate","Steel plate or jacket"),IF(L1449&lt;='Tree rules'!$C$10,"Steel plate or jacket","Polymer laminate")))</f>
        <v>Polymer laminate</v>
      </c>
      <c r="T1449" s="5" t="str">
        <f aca="false">IF(S1449=R1449,"Yes","No")</f>
        <v>Yes</v>
      </c>
    </row>
    <row r="1450" customFormat="false" ht="15" hidden="false" customHeight="false" outlineLevel="0" collapsed="false">
      <c r="A1450" s="15" t="n">
        <v>2085</v>
      </c>
      <c r="B1450" s="16" t="n">
        <v>7.38960626890181</v>
      </c>
      <c r="C1450" s="15" t="n">
        <v>230</v>
      </c>
      <c r="D1450" s="15" t="n">
        <v>650</v>
      </c>
      <c r="E1450" s="15" t="n">
        <v>30</v>
      </c>
      <c r="F1450" s="16" t="n">
        <v>0.680685971455249</v>
      </c>
      <c r="G1450" s="17" t="s">
        <v>101</v>
      </c>
      <c r="H1450" s="18" t="n">
        <v>0.3</v>
      </c>
      <c r="I1450" s="18" t="n">
        <v>1</v>
      </c>
      <c r="J1450" s="19" t="n">
        <v>0.885646273356209</v>
      </c>
      <c r="K1450" s="19" t="n">
        <v>0.507372208387808</v>
      </c>
      <c r="L1450" s="16" t="n">
        <v>12.2750934699366</v>
      </c>
      <c r="M1450" s="19" t="n">
        <v>0.939719850174031</v>
      </c>
      <c r="N1450" s="19" t="n">
        <v>0.561441287223416</v>
      </c>
      <c r="O1450" s="19" t="n">
        <v>0.885646273356209</v>
      </c>
      <c r="P1450" s="19" t="n">
        <v>0.362946962693109</v>
      </c>
      <c r="Q1450" s="17" t="s">
        <v>29</v>
      </c>
      <c r="R1450" s="5" t="str">
        <f aca="false">IF(OR(Q1450="Steel plate",Q1450="Concrete jacket"),"Steel plate or jacket",Q1450)</f>
        <v>Monitor</v>
      </c>
      <c r="S1450" s="5" t="str">
        <f aca="false">IF(O1450&lt;='Tree rules'!$C$4,IF(N1450&lt;='Tree rules'!$C$5,IF(P1450&lt;='Tree rules'!$C$7,"Monitor","Polymer laminate"),IF(P1450&lt;='Tree rules'!$C$8,"Seal cracks","Polymer laminate")),IF(O1450&lt;='Tree rules'!$C$6,IF(P1450&lt;='Tree rules'!$C$9,"Polymer laminate","Steel plate or jacket"),IF(L1450&lt;='Tree rules'!$C$10,"Steel plate or jacket","Polymer laminate")))</f>
        <v>Monitor</v>
      </c>
      <c r="T1450" s="5" t="str">
        <f aca="false">IF(S1450=R1450,"Yes","No")</f>
        <v>Yes</v>
      </c>
    </row>
    <row r="1451" customFormat="false" ht="15" hidden="false" customHeight="false" outlineLevel="0" collapsed="false">
      <c r="A1451" s="15" t="n">
        <v>2086</v>
      </c>
      <c r="B1451" s="16" t="n">
        <v>5.89773200418145</v>
      </c>
      <c r="C1451" s="15" t="n">
        <v>300</v>
      </c>
      <c r="D1451" s="15" t="n">
        <v>525</v>
      </c>
      <c r="E1451" s="15" t="n">
        <v>20</v>
      </c>
      <c r="F1451" s="16" t="n">
        <v>0.658614812073332</v>
      </c>
      <c r="G1451" s="17" t="s">
        <v>101</v>
      </c>
      <c r="H1451" s="18" t="n">
        <v>0.3</v>
      </c>
      <c r="I1451" s="18" t="n">
        <v>1</v>
      </c>
      <c r="J1451" s="19" t="n">
        <v>0.86491518565419</v>
      </c>
      <c r="K1451" s="19" t="n">
        <v>0.418819035122797</v>
      </c>
      <c r="L1451" s="16" t="n">
        <v>12.3642180381162</v>
      </c>
      <c r="M1451" s="19" t="n">
        <v>0.890047660686398</v>
      </c>
      <c r="N1451" s="19" t="n">
        <v>0.629354813702901</v>
      </c>
      <c r="O1451" s="19" t="n">
        <v>0.86491518565419</v>
      </c>
      <c r="P1451" s="19" t="n">
        <v>0.366603595030675</v>
      </c>
      <c r="Q1451" s="17" t="s">
        <v>29</v>
      </c>
      <c r="R1451" s="5" t="str">
        <f aca="false">IF(OR(Q1451="Steel plate",Q1451="Concrete jacket"),"Steel plate or jacket",Q1451)</f>
        <v>Monitor</v>
      </c>
      <c r="S1451" s="5" t="str">
        <f aca="false">IF(O1451&lt;='Tree rules'!$C$4,IF(N1451&lt;='Tree rules'!$C$5,IF(P1451&lt;='Tree rules'!$C$7,"Monitor","Polymer laminate"),IF(P1451&lt;='Tree rules'!$C$8,"Seal cracks","Polymer laminate")),IF(O1451&lt;='Tree rules'!$C$6,IF(P1451&lt;='Tree rules'!$C$9,"Polymer laminate","Steel plate or jacket"),IF(L1451&lt;='Tree rules'!$C$10,"Steel plate or jacket","Polymer laminate")))</f>
        <v>Monitor</v>
      </c>
      <c r="T1451" s="5" t="str">
        <f aca="false">IF(S1451=R1451,"Yes","No")</f>
        <v>Yes</v>
      </c>
    </row>
    <row r="1452" customFormat="false" ht="15" hidden="false" customHeight="false" outlineLevel="0" collapsed="false">
      <c r="A1452" s="15" t="n">
        <v>2087</v>
      </c>
      <c r="B1452" s="16" t="n">
        <v>7.17053419268348</v>
      </c>
      <c r="C1452" s="15" t="n">
        <v>300</v>
      </c>
      <c r="D1452" s="15" t="n">
        <v>675</v>
      </c>
      <c r="E1452" s="15" t="n">
        <v>25</v>
      </c>
      <c r="F1452" s="16" t="n">
        <v>0.835085766504464</v>
      </c>
      <c r="G1452" s="17" t="s">
        <v>103</v>
      </c>
      <c r="H1452" s="18" t="n">
        <v>0.2</v>
      </c>
      <c r="I1452" s="18" t="n">
        <v>1</v>
      </c>
      <c r="J1452" s="19" t="n">
        <v>0.897138394729225</v>
      </c>
      <c r="K1452" s="19" t="n">
        <v>0.440290395617038</v>
      </c>
      <c r="L1452" s="16" t="n">
        <v>11.4362586805159</v>
      </c>
      <c r="M1452" s="19" t="n">
        <v>0.898597143944916</v>
      </c>
      <c r="N1452" s="19" t="n">
        <v>0.792147103618197</v>
      </c>
      <c r="O1452" s="19" t="n">
        <v>0.897138394729225</v>
      </c>
      <c r="P1452" s="19" t="n">
        <v>0.418151978567226</v>
      </c>
      <c r="Q1452" s="17" t="s">
        <v>29</v>
      </c>
      <c r="R1452" s="5" t="str">
        <f aca="false">IF(OR(Q1452="Steel plate",Q1452="Concrete jacket"),"Steel plate or jacket",Q1452)</f>
        <v>Monitor</v>
      </c>
      <c r="S1452" s="5" t="str">
        <f aca="false">IF(O1452&lt;='Tree rules'!$C$4,IF(N1452&lt;='Tree rules'!$C$5,IF(P1452&lt;='Tree rules'!$C$7,"Monitor","Polymer laminate"),IF(P1452&lt;='Tree rules'!$C$8,"Seal cracks","Polymer laminate")),IF(O1452&lt;='Tree rules'!$C$6,IF(P1452&lt;='Tree rules'!$C$9,"Polymer laminate","Steel plate or jacket"),IF(L1452&lt;='Tree rules'!$C$10,"Steel plate or jacket","Polymer laminate")))</f>
        <v>Monitor</v>
      </c>
      <c r="T1452" s="5" t="str">
        <f aca="false">IF(S1452=R1452,"Yes","No")</f>
        <v>Yes</v>
      </c>
    </row>
    <row r="1453" customFormat="false" ht="15" hidden="false" customHeight="false" outlineLevel="0" collapsed="false">
      <c r="A1453" s="15" t="n">
        <v>2088</v>
      </c>
      <c r="B1453" s="16" t="n">
        <v>3.33942816331784</v>
      </c>
      <c r="C1453" s="15" t="n">
        <v>300</v>
      </c>
      <c r="D1453" s="15" t="n">
        <v>300</v>
      </c>
      <c r="E1453" s="15" t="n">
        <v>30</v>
      </c>
      <c r="F1453" s="16" t="n">
        <v>0.831109167616348</v>
      </c>
      <c r="G1453" s="17" t="s">
        <v>101</v>
      </c>
      <c r="H1453" s="18" t="n">
        <v>0.3</v>
      </c>
      <c r="I1453" s="18" t="n">
        <v>2</v>
      </c>
      <c r="J1453" s="19" t="n">
        <v>0.968500563380295</v>
      </c>
      <c r="K1453" s="19" t="n">
        <v>0.45639535424933</v>
      </c>
      <c r="L1453" s="16" t="n">
        <v>13.2516990607851</v>
      </c>
      <c r="M1453" s="19" t="n">
        <v>0.587935374533869</v>
      </c>
      <c r="N1453" s="19" t="n">
        <v>1.67484638420159</v>
      </c>
      <c r="O1453" s="19" t="n">
        <v>1.49498196904597</v>
      </c>
      <c r="P1453" s="19" t="n">
        <v>0.708780856586981</v>
      </c>
      <c r="Q1453" s="17" t="s">
        <v>31</v>
      </c>
      <c r="R1453" s="5" t="str">
        <f aca="false">IF(OR(Q1453="Steel plate",Q1453="Concrete jacket"),"Steel plate or jacket",Q1453)</f>
        <v>Polymer laminate</v>
      </c>
      <c r="S1453" s="5" t="str">
        <f aca="false">IF(O1453&lt;='Tree rules'!$C$4,IF(N1453&lt;='Tree rules'!$C$5,IF(P1453&lt;='Tree rules'!$C$7,"Monitor","Polymer laminate"),IF(P1453&lt;='Tree rules'!$C$8,"Seal cracks","Polymer laminate")),IF(O1453&lt;='Tree rules'!$C$6,IF(P1453&lt;='Tree rules'!$C$9,"Polymer laminate","Steel plate or jacket"),IF(L1453&lt;='Tree rules'!$C$10,"Steel plate or jacket","Polymer laminate")))</f>
        <v>Steel plate or jacket</v>
      </c>
      <c r="T1453" s="5" t="str">
        <f aca="false">IF(S1453=R1453,"Yes","No")</f>
        <v>No</v>
      </c>
    </row>
    <row r="1454" customFormat="false" ht="15" hidden="false" customHeight="false" outlineLevel="0" collapsed="false">
      <c r="A1454" s="15" t="n">
        <v>2090</v>
      </c>
      <c r="B1454" s="16" t="n">
        <v>5.81262580142496</v>
      </c>
      <c r="C1454" s="15" t="n">
        <v>300</v>
      </c>
      <c r="D1454" s="15" t="n">
        <v>525</v>
      </c>
      <c r="E1454" s="15" t="n">
        <v>25</v>
      </c>
      <c r="F1454" s="16" t="n">
        <v>0.658614812073332</v>
      </c>
      <c r="G1454" s="17" t="s">
        <v>103</v>
      </c>
      <c r="H1454" s="18" t="n">
        <v>0.2</v>
      </c>
      <c r="I1454" s="18" t="n">
        <v>1.5</v>
      </c>
      <c r="J1454" s="19" t="n">
        <v>0.973529939180091</v>
      </c>
      <c r="K1454" s="19" t="n">
        <v>0.540375311081083</v>
      </c>
      <c r="L1454" s="16" t="n">
        <v>12.1857983258385</v>
      </c>
      <c r="M1454" s="19" t="n">
        <v>0.376080013282805</v>
      </c>
      <c r="N1454" s="19" t="n">
        <v>1.54489067496407</v>
      </c>
      <c r="O1454" s="19" t="n">
        <v>1.19725913690454</v>
      </c>
      <c r="P1454" s="19" t="n">
        <v>1.01455784099611</v>
      </c>
      <c r="Q1454" s="17" t="s">
        <v>31</v>
      </c>
      <c r="R1454" s="5" t="str">
        <f aca="false">IF(OR(Q1454="Steel plate",Q1454="Concrete jacket"),"Steel plate or jacket",Q1454)</f>
        <v>Polymer laminate</v>
      </c>
      <c r="S1454" s="5" t="str">
        <f aca="false">IF(O1454&lt;='Tree rules'!$C$4,IF(N1454&lt;='Tree rules'!$C$5,IF(P1454&lt;='Tree rules'!$C$7,"Monitor","Polymer laminate"),IF(P1454&lt;='Tree rules'!$C$8,"Seal cracks","Polymer laminate")),IF(O1454&lt;='Tree rules'!$C$6,IF(P1454&lt;='Tree rules'!$C$9,"Polymer laminate","Steel plate or jacket"),IF(L1454&lt;='Tree rules'!$C$10,"Steel plate or jacket","Polymer laminate")))</f>
        <v>Polymer laminate</v>
      </c>
      <c r="T1454" s="5" t="str">
        <f aca="false">IF(S1454=R1454,"Yes","No")</f>
        <v>Yes</v>
      </c>
    </row>
    <row r="1455" customFormat="false" ht="15" hidden="false" customHeight="false" outlineLevel="0" collapsed="false">
      <c r="A1455" s="15" t="n">
        <v>2091</v>
      </c>
      <c r="B1455" s="16" t="n">
        <v>4.22699133813794</v>
      </c>
      <c r="C1455" s="15" t="n">
        <v>230</v>
      </c>
      <c r="D1455" s="15" t="n">
        <v>425</v>
      </c>
      <c r="E1455" s="15" t="n">
        <v>25</v>
      </c>
      <c r="F1455" s="16" t="n">
        <v>0.691964884122107</v>
      </c>
      <c r="G1455" s="17" t="s">
        <v>103</v>
      </c>
      <c r="H1455" s="18" t="n">
        <v>0.2</v>
      </c>
      <c r="I1455" s="18" t="n">
        <v>1</v>
      </c>
      <c r="J1455" s="19" t="n">
        <v>0.882084923266885</v>
      </c>
      <c r="K1455" s="19" t="n">
        <v>0.530888692167457</v>
      </c>
      <c r="L1455" s="16" t="n">
        <v>11.1530114462742</v>
      </c>
      <c r="M1455" s="19" t="n">
        <v>0.338614109835725</v>
      </c>
      <c r="N1455" s="19" t="n">
        <v>1.00179401062579</v>
      </c>
      <c r="O1455" s="19" t="n">
        <v>0.882084923266885</v>
      </c>
      <c r="P1455" s="19" t="n">
        <v>0.816880230949156</v>
      </c>
      <c r="Q1455" s="17" t="s">
        <v>30</v>
      </c>
      <c r="R1455" s="5" t="str">
        <f aca="false">IF(OR(Q1455="Steel plate",Q1455="Concrete jacket"),"Steel plate or jacket",Q1455)</f>
        <v>Seal cracks</v>
      </c>
      <c r="S1455" s="5" t="str">
        <f aca="false">IF(O1455&lt;='Tree rules'!$C$4,IF(N1455&lt;='Tree rules'!$C$5,IF(P1455&lt;='Tree rules'!$C$7,"Monitor","Polymer laminate"),IF(P1455&lt;='Tree rules'!$C$8,"Seal cracks","Polymer laminate")),IF(O1455&lt;='Tree rules'!$C$6,IF(P1455&lt;='Tree rules'!$C$9,"Polymer laminate","Steel plate or jacket"),IF(L1455&lt;='Tree rules'!$C$10,"Steel plate or jacket","Polymer laminate")))</f>
        <v>Seal cracks</v>
      </c>
      <c r="T1455" s="5" t="str">
        <f aca="false">IF(S1455=R1455,"Yes","No")</f>
        <v>Yes</v>
      </c>
    </row>
    <row r="1456" customFormat="false" ht="15" hidden="false" customHeight="false" outlineLevel="0" collapsed="false">
      <c r="A1456" s="15" t="n">
        <v>2093</v>
      </c>
      <c r="B1456" s="16" t="n">
        <v>4.01287224472706</v>
      </c>
      <c r="C1456" s="15" t="n">
        <v>230</v>
      </c>
      <c r="D1456" s="15" t="n">
        <v>375</v>
      </c>
      <c r="E1456" s="15" t="n">
        <v>30</v>
      </c>
      <c r="F1456" s="16" t="n">
        <v>0.835418868126524</v>
      </c>
      <c r="G1456" s="17" t="s">
        <v>103</v>
      </c>
      <c r="H1456" s="18" t="n">
        <v>0.2</v>
      </c>
      <c r="I1456" s="18" t="n">
        <v>1</v>
      </c>
      <c r="J1456" s="19" t="n">
        <v>0.952624869081013</v>
      </c>
      <c r="K1456" s="19" t="n">
        <v>0.553375826188026</v>
      </c>
      <c r="L1456" s="16" t="n">
        <v>12.2717805649146</v>
      </c>
      <c r="M1456" s="19" t="n">
        <v>0.945937659592775</v>
      </c>
      <c r="N1456" s="19" t="n">
        <v>1.25043809753135</v>
      </c>
      <c r="O1456" s="19" t="n">
        <v>0.952624869081013</v>
      </c>
      <c r="P1456" s="19" t="n">
        <v>0.394658786545113</v>
      </c>
      <c r="Q1456" s="17" t="s">
        <v>30</v>
      </c>
      <c r="R1456" s="5" t="str">
        <f aca="false">IF(OR(Q1456="Steel plate",Q1456="Concrete jacket"),"Steel plate or jacket",Q1456)</f>
        <v>Seal cracks</v>
      </c>
      <c r="S1456" s="5" t="str">
        <f aca="false">IF(O1456&lt;='Tree rules'!$C$4,IF(N1456&lt;='Tree rules'!$C$5,IF(P1456&lt;='Tree rules'!$C$7,"Monitor","Polymer laminate"),IF(P1456&lt;='Tree rules'!$C$8,"Seal cracks","Polymer laminate")),IF(O1456&lt;='Tree rules'!$C$6,IF(P1456&lt;='Tree rules'!$C$9,"Polymer laminate","Steel plate or jacket"),IF(L1456&lt;='Tree rules'!$C$10,"Steel plate or jacket","Polymer laminate")))</f>
        <v>Seal cracks</v>
      </c>
      <c r="T1456" s="5" t="str">
        <f aca="false">IF(S1456=R1456,"Yes","No")</f>
        <v>Yes</v>
      </c>
    </row>
    <row r="1457" customFormat="false" ht="15" hidden="false" customHeight="false" outlineLevel="0" collapsed="false">
      <c r="A1457" s="15" t="n">
        <v>2094</v>
      </c>
      <c r="B1457" s="16" t="n">
        <v>4.58531261992889</v>
      </c>
      <c r="C1457" s="15" t="n">
        <v>300</v>
      </c>
      <c r="D1457" s="15" t="n">
        <v>450</v>
      </c>
      <c r="E1457" s="15" t="n">
        <v>30</v>
      </c>
      <c r="F1457" s="16" t="n">
        <v>0.781490709848207</v>
      </c>
      <c r="G1457" s="17" t="s">
        <v>103</v>
      </c>
      <c r="H1457" s="18" t="n">
        <v>0.2</v>
      </c>
      <c r="I1457" s="18" t="n">
        <v>1.5</v>
      </c>
      <c r="J1457" s="19" t="n">
        <v>0.900532303617173</v>
      </c>
      <c r="K1457" s="19" t="n">
        <v>0.507093025260996</v>
      </c>
      <c r="L1457" s="16" t="n">
        <v>11.4062502983306</v>
      </c>
      <c r="M1457" s="19" t="n">
        <v>0.532040454593012</v>
      </c>
      <c r="N1457" s="19" t="n">
        <v>1.42572604562526</v>
      </c>
      <c r="O1457" s="19" t="n">
        <v>1.12247163033252</v>
      </c>
      <c r="P1457" s="19" t="n">
        <v>0.647157704165754</v>
      </c>
      <c r="Q1457" s="17" t="s">
        <v>31</v>
      </c>
      <c r="R1457" s="5" t="str">
        <f aca="false">IF(OR(Q1457="Steel plate",Q1457="Concrete jacket"),"Steel plate or jacket",Q1457)</f>
        <v>Polymer laminate</v>
      </c>
      <c r="S1457" s="5" t="str">
        <f aca="false">IF(O1457&lt;='Tree rules'!$C$4,IF(N1457&lt;='Tree rules'!$C$5,IF(P1457&lt;='Tree rules'!$C$7,"Monitor","Polymer laminate"),IF(P1457&lt;='Tree rules'!$C$8,"Seal cracks","Polymer laminate")),IF(O1457&lt;='Tree rules'!$C$6,IF(P1457&lt;='Tree rules'!$C$9,"Polymer laminate","Steel plate or jacket"),IF(L1457&lt;='Tree rules'!$C$10,"Steel plate or jacket","Polymer laminate")))</f>
        <v>Polymer laminate</v>
      </c>
      <c r="T1457" s="5" t="str">
        <f aca="false">IF(S1457=R1457,"Yes","No")</f>
        <v>Yes</v>
      </c>
    </row>
    <row r="1458" customFormat="false" ht="15" hidden="false" customHeight="false" outlineLevel="0" collapsed="false">
      <c r="A1458" s="15" t="n">
        <v>2095</v>
      </c>
      <c r="B1458" s="16" t="n">
        <v>3.09092730626343</v>
      </c>
      <c r="C1458" s="15" t="n">
        <v>230</v>
      </c>
      <c r="D1458" s="15" t="n">
        <v>300</v>
      </c>
      <c r="E1458" s="15" t="n">
        <v>25</v>
      </c>
      <c r="F1458" s="16" t="n">
        <v>0.768324290280112</v>
      </c>
      <c r="G1458" s="17" t="s">
        <v>103</v>
      </c>
      <c r="H1458" s="18" t="n">
        <v>0.2</v>
      </c>
      <c r="I1458" s="18" t="n">
        <v>1</v>
      </c>
      <c r="J1458" s="19" t="n">
        <v>0.928205061385173</v>
      </c>
      <c r="K1458" s="19" t="n">
        <v>0.49820985718752</v>
      </c>
      <c r="L1458" s="16" t="n">
        <v>12.0739347900915</v>
      </c>
      <c r="M1458" s="19" t="n">
        <v>0.909577345568606</v>
      </c>
      <c r="N1458" s="19" t="n">
        <v>0.874635668574491</v>
      </c>
      <c r="O1458" s="19" t="n">
        <v>0.928205061385173</v>
      </c>
      <c r="P1458" s="19" t="n">
        <v>0.345158480136737</v>
      </c>
      <c r="Q1458" s="17" t="s">
        <v>29</v>
      </c>
      <c r="R1458" s="5" t="str">
        <f aca="false">IF(OR(Q1458="Steel plate",Q1458="Concrete jacket"),"Steel plate or jacket",Q1458)</f>
        <v>Monitor</v>
      </c>
      <c r="S1458" s="5" t="str">
        <f aca="false">IF(O1458&lt;='Tree rules'!$C$4,IF(N1458&lt;='Tree rules'!$C$5,IF(P1458&lt;='Tree rules'!$C$7,"Monitor","Polymer laminate"),IF(P1458&lt;='Tree rules'!$C$8,"Seal cracks","Polymer laminate")),IF(O1458&lt;='Tree rules'!$C$6,IF(P1458&lt;='Tree rules'!$C$9,"Polymer laminate","Steel plate or jacket"),IF(L1458&lt;='Tree rules'!$C$10,"Steel plate or jacket","Polymer laminate")))</f>
        <v>Monitor</v>
      </c>
      <c r="T1458" s="5" t="str">
        <f aca="false">IF(S1458=R1458,"Yes","No")</f>
        <v>Yes</v>
      </c>
    </row>
    <row r="1459" customFormat="false" ht="15" hidden="false" customHeight="false" outlineLevel="0" collapsed="false">
      <c r="A1459" s="15" t="n">
        <v>2096</v>
      </c>
      <c r="B1459" s="16" t="n">
        <v>5.5681858464479</v>
      </c>
      <c r="C1459" s="15" t="n">
        <v>300</v>
      </c>
      <c r="D1459" s="15" t="n">
        <v>500</v>
      </c>
      <c r="E1459" s="15" t="n">
        <v>20</v>
      </c>
      <c r="F1459" s="16" t="n">
        <v>0.695042622475618</v>
      </c>
      <c r="G1459" s="17" t="s">
        <v>101</v>
      </c>
      <c r="H1459" s="18" t="n">
        <v>0.3</v>
      </c>
      <c r="I1459" s="18" t="n">
        <v>1.5</v>
      </c>
      <c r="J1459" s="19" t="n">
        <v>0.939879316098676</v>
      </c>
      <c r="K1459" s="19" t="n">
        <v>0.474764402861902</v>
      </c>
      <c r="L1459" s="16" t="n">
        <v>12.3189952355042</v>
      </c>
      <c r="M1459" s="19" t="n">
        <v>0.781651088993153</v>
      </c>
      <c r="N1459" s="19" t="n">
        <v>0.927366680258884</v>
      </c>
      <c r="O1459" s="19" t="n">
        <v>1.18670835301309</v>
      </c>
      <c r="P1459" s="19" t="n">
        <v>0.536247718044073</v>
      </c>
      <c r="Q1459" s="17" t="s">
        <v>31</v>
      </c>
      <c r="R1459" s="5" t="str">
        <f aca="false">IF(OR(Q1459="Steel plate",Q1459="Concrete jacket"),"Steel plate or jacket",Q1459)</f>
        <v>Polymer laminate</v>
      </c>
      <c r="S1459" s="5" t="str">
        <f aca="false">IF(O1459&lt;='Tree rules'!$C$4,IF(N1459&lt;='Tree rules'!$C$5,IF(P1459&lt;='Tree rules'!$C$7,"Monitor","Polymer laminate"),IF(P1459&lt;='Tree rules'!$C$8,"Seal cracks","Polymer laminate")),IF(O1459&lt;='Tree rules'!$C$6,IF(P1459&lt;='Tree rules'!$C$9,"Polymer laminate","Steel plate or jacket"),IF(L1459&lt;='Tree rules'!$C$10,"Steel plate or jacket","Polymer laminate")))</f>
        <v>Polymer laminate</v>
      </c>
      <c r="T1459" s="5" t="str">
        <f aca="false">IF(S1459=R1459,"Yes","No")</f>
        <v>Yes</v>
      </c>
    </row>
    <row r="1460" customFormat="false" ht="15" hidden="false" customHeight="false" outlineLevel="0" collapsed="false">
      <c r="A1460" s="15" t="n">
        <v>2097</v>
      </c>
      <c r="B1460" s="16" t="n">
        <v>4.7891662653865</v>
      </c>
      <c r="C1460" s="15" t="n">
        <v>230</v>
      </c>
      <c r="D1460" s="15" t="n">
        <v>425</v>
      </c>
      <c r="E1460" s="15" t="n">
        <v>25</v>
      </c>
      <c r="F1460" s="16" t="n">
        <v>0.724620609754306</v>
      </c>
      <c r="G1460" s="17" t="s">
        <v>103</v>
      </c>
      <c r="H1460" s="18" t="n">
        <v>0.2</v>
      </c>
      <c r="I1460" s="18" t="n">
        <v>1.5</v>
      </c>
      <c r="J1460" s="19" t="n">
        <v>0.931905843523359</v>
      </c>
      <c r="K1460" s="19" t="n">
        <v>0.577052227911875</v>
      </c>
      <c r="L1460" s="16" t="n">
        <v>12.7033587941286</v>
      </c>
      <c r="M1460" s="19" t="n">
        <v>0.298835050712966</v>
      </c>
      <c r="N1460" s="19" t="n">
        <v>1.68231492174335</v>
      </c>
      <c r="O1460" s="19" t="n">
        <v>1.12897959368041</v>
      </c>
      <c r="P1460" s="19" t="n">
        <v>1.2994469523778</v>
      </c>
      <c r="Q1460" s="17" t="s">
        <v>31</v>
      </c>
      <c r="R1460" s="5" t="str">
        <f aca="false">IF(OR(Q1460="Steel plate",Q1460="Concrete jacket"),"Steel plate or jacket",Q1460)</f>
        <v>Polymer laminate</v>
      </c>
      <c r="S1460" s="5" t="str">
        <f aca="false">IF(O1460&lt;='Tree rules'!$C$4,IF(N1460&lt;='Tree rules'!$C$5,IF(P1460&lt;='Tree rules'!$C$7,"Monitor","Polymer laminate"),IF(P1460&lt;='Tree rules'!$C$8,"Seal cracks","Polymer laminate")),IF(O1460&lt;='Tree rules'!$C$6,IF(P1460&lt;='Tree rules'!$C$9,"Polymer laminate","Steel plate or jacket"),IF(L1460&lt;='Tree rules'!$C$10,"Steel plate or jacket","Polymer laminate")))</f>
        <v>Steel plate or jacket</v>
      </c>
      <c r="T1460" s="5" t="str">
        <f aca="false">IF(S1460=R1460,"Yes","No")</f>
        <v>No</v>
      </c>
    </row>
    <row r="1461" customFormat="false" ht="15" hidden="false" customHeight="false" outlineLevel="0" collapsed="false">
      <c r="A1461" s="15" t="n">
        <v>2098</v>
      </c>
      <c r="B1461" s="16" t="n">
        <v>6.1617007937112</v>
      </c>
      <c r="C1461" s="15" t="n">
        <v>300</v>
      </c>
      <c r="D1461" s="15" t="n">
        <v>575</v>
      </c>
      <c r="E1461" s="15" t="n">
        <v>30</v>
      </c>
      <c r="F1461" s="16" t="n">
        <v>0.760158524876169</v>
      </c>
      <c r="G1461" s="17" t="s">
        <v>103</v>
      </c>
      <c r="H1461" s="18" t="n">
        <v>0.2</v>
      </c>
      <c r="I1461" s="18" t="n">
        <v>1</v>
      </c>
      <c r="J1461" s="19" t="n">
        <v>0.907131668021043</v>
      </c>
      <c r="K1461" s="19" t="n">
        <v>0.643551707374356</v>
      </c>
      <c r="L1461" s="16" t="n">
        <v>11.6478275873558</v>
      </c>
      <c r="M1461" s="19" t="n">
        <v>0.878887261390764</v>
      </c>
      <c r="N1461" s="19" t="n">
        <v>0.798099644613676</v>
      </c>
      <c r="O1461" s="19" t="n">
        <v>0.907131668021043</v>
      </c>
      <c r="P1461" s="19" t="n">
        <v>0.442034029620605</v>
      </c>
      <c r="Q1461" s="17" t="s">
        <v>29</v>
      </c>
      <c r="R1461" s="5" t="str">
        <f aca="false">IF(OR(Q1461="Steel plate",Q1461="Concrete jacket"),"Steel plate or jacket",Q1461)</f>
        <v>Monitor</v>
      </c>
      <c r="S1461" s="5" t="str">
        <f aca="false">IF(O1461&lt;='Tree rules'!$C$4,IF(N1461&lt;='Tree rules'!$C$5,IF(P1461&lt;='Tree rules'!$C$7,"Monitor","Polymer laminate"),IF(P1461&lt;='Tree rules'!$C$8,"Seal cracks","Polymer laminate")),IF(O1461&lt;='Tree rules'!$C$6,IF(P1461&lt;='Tree rules'!$C$9,"Polymer laminate","Steel plate or jacket"),IF(L1461&lt;='Tree rules'!$C$10,"Steel plate or jacket","Polymer laminate")))</f>
        <v>Monitor</v>
      </c>
      <c r="T1461" s="5" t="str">
        <f aca="false">IF(S1461=R1461,"Yes","No")</f>
        <v>Yes</v>
      </c>
    </row>
    <row r="1462" customFormat="false" ht="15" hidden="false" customHeight="false" outlineLevel="0" collapsed="false">
      <c r="A1462" s="15" t="n">
        <v>2100</v>
      </c>
      <c r="B1462" s="16" t="n">
        <v>3.84731385720449</v>
      </c>
      <c r="C1462" s="15" t="n">
        <v>300</v>
      </c>
      <c r="D1462" s="15" t="n">
        <v>350</v>
      </c>
      <c r="E1462" s="15" t="n">
        <v>25</v>
      </c>
      <c r="F1462" s="16" t="n">
        <v>0.61599855952741</v>
      </c>
      <c r="G1462" s="17" t="s">
        <v>101</v>
      </c>
      <c r="H1462" s="18" t="n">
        <v>0.3</v>
      </c>
      <c r="I1462" s="18" t="n">
        <v>2</v>
      </c>
      <c r="J1462" s="19" t="n">
        <v>0.884385587307043</v>
      </c>
      <c r="K1462" s="19" t="n">
        <v>0.552653455552149</v>
      </c>
      <c r="L1462" s="16" t="n">
        <v>12.5729211019755</v>
      </c>
      <c r="M1462" s="19" t="n">
        <v>0.483990101296583</v>
      </c>
      <c r="N1462" s="19" t="n">
        <v>0.894165102383745</v>
      </c>
      <c r="O1462" s="19" t="n">
        <v>1.28001242374833</v>
      </c>
      <c r="P1462" s="19" t="n">
        <v>0.702293750001524</v>
      </c>
      <c r="Q1462" s="17" t="s">
        <v>31</v>
      </c>
      <c r="R1462" s="5" t="str">
        <f aca="false">IF(OR(Q1462="Steel plate",Q1462="Concrete jacket"),"Steel plate or jacket",Q1462)</f>
        <v>Polymer laminate</v>
      </c>
      <c r="S1462" s="5" t="str">
        <f aca="false">IF(O1462&lt;='Tree rules'!$C$4,IF(N1462&lt;='Tree rules'!$C$5,IF(P1462&lt;='Tree rules'!$C$7,"Monitor","Polymer laminate"),IF(P1462&lt;='Tree rules'!$C$8,"Seal cracks","Polymer laminate")),IF(O1462&lt;='Tree rules'!$C$6,IF(P1462&lt;='Tree rules'!$C$9,"Polymer laminate","Steel plate or jacket"),IF(L1462&lt;='Tree rules'!$C$10,"Steel plate or jacket","Polymer laminate")))</f>
        <v>Polymer laminate</v>
      </c>
      <c r="T1462" s="5" t="str">
        <f aca="false">IF(S1462=R1462,"Yes","No")</f>
        <v>Yes</v>
      </c>
    </row>
    <row r="1463" customFormat="false" ht="15" hidden="false" customHeight="false" outlineLevel="0" collapsed="false">
      <c r="A1463" s="15" t="n">
        <v>2101</v>
      </c>
      <c r="B1463" s="16" t="n">
        <v>6.64396714061766</v>
      </c>
      <c r="C1463" s="15" t="n">
        <v>300</v>
      </c>
      <c r="D1463" s="15" t="n">
        <v>600</v>
      </c>
      <c r="E1463" s="15" t="n">
        <v>25</v>
      </c>
      <c r="F1463" s="16" t="n">
        <v>0.569129103911194</v>
      </c>
      <c r="G1463" s="17" t="s">
        <v>103</v>
      </c>
      <c r="H1463" s="18" t="n">
        <v>0.2</v>
      </c>
      <c r="I1463" s="18" t="n">
        <v>1.5</v>
      </c>
      <c r="J1463" s="19" t="n">
        <v>0.868115963037746</v>
      </c>
      <c r="K1463" s="19" t="n">
        <v>0.597440769288416</v>
      </c>
      <c r="L1463" s="16" t="n">
        <v>12.0361723561914</v>
      </c>
      <c r="M1463" s="19" t="n">
        <v>0.384275677517271</v>
      </c>
      <c r="N1463" s="19" t="n">
        <v>1.33670377524295</v>
      </c>
      <c r="O1463" s="19" t="n">
        <v>1.04285001016221</v>
      </c>
      <c r="P1463" s="19" t="n">
        <v>0.832381816860987</v>
      </c>
      <c r="Q1463" s="17" t="s">
        <v>31</v>
      </c>
      <c r="R1463" s="5" t="str">
        <f aca="false">IF(OR(Q1463="Steel plate",Q1463="Concrete jacket"),"Steel plate or jacket",Q1463)</f>
        <v>Polymer laminate</v>
      </c>
      <c r="S1463" s="5" t="str">
        <f aca="false">IF(O1463&lt;='Tree rules'!$C$4,IF(N1463&lt;='Tree rules'!$C$5,IF(P1463&lt;='Tree rules'!$C$7,"Monitor","Polymer laminate"),IF(P1463&lt;='Tree rules'!$C$8,"Seal cracks","Polymer laminate")),IF(O1463&lt;='Tree rules'!$C$6,IF(P1463&lt;='Tree rules'!$C$9,"Polymer laminate","Steel plate or jacket"),IF(L1463&lt;='Tree rules'!$C$10,"Steel plate or jacket","Polymer laminate")))</f>
        <v>Polymer laminate</v>
      </c>
      <c r="T1463" s="5" t="str">
        <f aca="false">IF(S1463=R1463,"Yes","No")</f>
        <v>Yes</v>
      </c>
    </row>
    <row r="1464" customFormat="false" ht="15" hidden="false" customHeight="false" outlineLevel="0" collapsed="false">
      <c r="A1464" s="15" t="n">
        <v>2103</v>
      </c>
      <c r="B1464" s="16" t="n">
        <v>3.42015429980034</v>
      </c>
      <c r="C1464" s="15" t="n">
        <v>300</v>
      </c>
      <c r="D1464" s="15" t="n">
        <v>325</v>
      </c>
      <c r="E1464" s="15" t="n">
        <v>25</v>
      </c>
      <c r="F1464" s="16" t="n">
        <v>0.72065207824282</v>
      </c>
      <c r="G1464" s="17" t="s">
        <v>103</v>
      </c>
      <c r="H1464" s="18" t="n">
        <v>0.2</v>
      </c>
      <c r="I1464" s="18" t="n">
        <v>2</v>
      </c>
      <c r="J1464" s="19" t="n">
        <v>0.999952754517083</v>
      </c>
      <c r="K1464" s="19" t="n">
        <v>0.466623549657481</v>
      </c>
      <c r="L1464" s="16" t="n">
        <v>12.2586175620084</v>
      </c>
      <c r="M1464" s="19" t="n">
        <v>0.948190160248101</v>
      </c>
      <c r="N1464" s="19" t="n">
        <v>1.86235859566944</v>
      </c>
      <c r="O1464" s="19" t="n">
        <v>1.53330400523163</v>
      </c>
      <c r="P1464" s="19" t="n">
        <v>0.438362846590919</v>
      </c>
      <c r="Q1464" s="17" t="s">
        <v>31</v>
      </c>
      <c r="R1464" s="5" t="str">
        <f aca="false">IF(OR(Q1464="Steel plate",Q1464="Concrete jacket"),"Steel plate or jacket",Q1464)</f>
        <v>Polymer laminate</v>
      </c>
      <c r="S1464" s="5" t="str">
        <f aca="false">IF(O1464&lt;='Tree rules'!$C$4,IF(N1464&lt;='Tree rules'!$C$5,IF(P1464&lt;='Tree rules'!$C$7,"Monitor","Polymer laminate"),IF(P1464&lt;='Tree rules'!$C$8,"Seal cracks","Polymer laminate")),IF(O1464&lt;='Tree rules'!$C$6,IF(P1464&lt;='Tree rules'!$C$9,"Polymer laminate","Steel plate or jacket"),IF(L1464&lt;='Tree rules'!$C$10,"Steel plate or jacket","Polymer laminate")))</f>
        <v>Steel plate or jacket</v>
      </c>
      <c r="T1464" s="5" t="str">
        <f aca="false">IF(S1464=R1464,"Yes","No")</f>
        <v>No</v>
      </c>
    </row>
    <row r="1465" customFormat="false" ht="15" hidden="false" customHeight="false" outlineLevel="0" collapsed="false">
      <c r="A1465" s="15" t="n">
        <v>2104</v>
      </c>
      <c r="B1465" s="16" t="n">
        <v>3.76910201089743</v>
      </c>
      <c r="C1465" s="15" t="n">
        <v>230</v>
      </c>
      <c r="D1465" s="15" t="n">
        <v>325</v>
      </c>
      <c r="E1465" s="15" t="n">
        <v>20</v>
      </c>
      <c r="F1465" s="16" t="n">
        <v>0.626653981080713</v>
      </c>
      <c r="G1465" s="17" t="s">
        <v>101</v>
      </c>
      <c r="H1465" s="18" t="n">
        <v>0.3</v>
      </c>
      <c r="I1465" s="18" t="n">
        <v>1</v>
      </c>
      <c r="J1465" s="19" t="n">
        <v>0.954933367890599</v>
      </c>
      <c r="K1465" s="19" t="n">
        <v>0.622502556854447</v>
      </c>
      <c r="L1465" s="16" t="n">
        <v>13.5093262039334</v>
      </c>
      <c r="M1465" s="19" t="n">
        <v>0.939553531470538</v>
      </c>
      <c r="N1465" s="19" t="n">
        <v>0.788798510486402</v>
      </c>
      <c r="O1465" s="19" t="n">
        <v>0.954933367890599</v>
      </c>
      <c r="P1465" s="19" t="n">
        <v>0.390622942155813</v>
      </c>
      <c r="Q1465" s="17" t="s">
        <v>29</v>
      </c>
      <c r="R1465" s="5" t="str">
        <f aca="false">IF(OR(Q1465="Steel plate",Q1465="Concrete jacket"),"Steel plate or jacket",Q1465)</f>
        <v>Monitor</v>
      </c>
      <c r="S1465" s="5" t="str">
        <f aca="false">IF(O1465&lt;='Tree rules'!$C$4,IF(N1465&lt;='Tree rules'!$C$5,IF(P1465&lt;='Tree rules'!$C$7,"Monitor","Polymer laminate"),IF(P1465&lt;='Tree rules'!$C$8,"Seal cracks","Polymer laminate")),IF(O1465&lt;='Tree rules'!$C$6,IF(P1465&lt;='Tree rules'!$C$9,"Polymer laminate","Steel plate or jacket"),IF(L1465&lt;='Tree rules'!$C$10,"Steel plate or jacket","Polymer laminate")))</f>
        <v>Monitor</v>
      </c>
      <c r="T1465" s="5" t="str">
        <f aca="false">IF(S1465=R1465,"Yes","No")</f>
        <v>Yes</v>
      </c>
    </row>
    <row r="1466" customFormat="false" ht="15" hidden="false" customHeight="false" outlineLevel="0" collapsed="false">
      <c r="A1466" s="15" t="n">
        <v>2106</v>
      </c>
      <c r="B1466" s="16" t="n">
        <v>6.48107645449571</v>
      </c>
      <c r="C1466" s="15" t="n">
        <v>230</v>
      </c>
      <c r="D1466" s="15" t="n">
        <v>500</v>
      </c>
      <c r="E1466" s="15" t="n">
        <v>25</v>
      </c>
      <c r="F1466" s="16" t="n">
        <v>0.577653504586516</v>
      </c>
      <c r="G1466" s="17" t="s">
        <v>103</v>
      </c>
      <c r="H1466" s="18" t="n">
        <v>0.2</v>
      </c>
      <c r="I1466" s="18" t="n">
        <v>1</v>
      </c>
      <c r="J1466" s="19" t="n">
        <v>0.938161797057772</v>
      </c>
      <c r="K1466" s="19" t="n">
        <v>0.558869249179471</v>
      </c>
      <c r="L1466" s="16" t="n">
        <v>14.2754987984487</v>
      </c>
      <c r="M1466" s="19" t="n">
        <v>0.856097970536083</v>
      </c>
      <c r="N1466" s="19" t="n">
        <v>0.91341074585069</v>
      </c>
      <c r="O1466" s="19" t="n">
        <v>0.938161797057772</v>
      </c>
      <c r="P1466" s="19" t="n">
        <v>0.436339074347299</v>
      </c>
      <c r="Q1466" s="17" t="s">
        <v>29</v>
      </c>
      <c r="R1466" s="5" t="str">
        <f aca="false">IF(OR(Q1466="Steel plate",Q1466="Concrete jacket"),"Steel plate or jacket",Q1466)</f>
        <v>Monitor</v>
      </c>
      <c r="S1466" s="5" t="str">
        <f aca="false">IF(O1466&lt;='Tree rules'!$C$4,IF(N1466&lt;='Tree rules'!$C$5,IF(P1466&lt;='Tree rules'!$C$7,"Monitor","Polymer laminate"),IF(P1466&lt;='Tree rules'!$C$8,"Seal cracks","Polymer laminate")),IF(O1466&lt;='Tree rules'!$C$6,IF(P1466&lt;='Tree rules'!$C$9,"Polymer laminate","Steel plate or jacket"),IF(L1466&lt;='Tree rules'!$C$10,"Steel plate or jacket","Polymer laminate")))</f>
        <v>Monitor</v>
      </c>
      <c r="T1466" s="5" t="str">
        <f aca="false">IF(S1466=R1466,"Yes","No")</f>
        <v>Yes</v>
      </c>
    </row>
    <row r="1467" customFormat="false" ht="15" hidden="false" customHeight="false" outlineLevel="0" collapsed="false">
      <c r="A1467" s="15" t="n">
        <v>2107</v>
      </c>
      <c r="B1467" s="16" t="n">
        <v>3.4976651507925</v>
      </c>
      <c r="C1467" s="15" t="n">
        <v>230</v>
      </c>
      <c r="D1467" s="15" t="n">
        <v>300</v>
      </c>
      <c r="E1467" s="15" t="n">
        <v>30</v>
      </c>
      <c r="F1467" s="16" t="n">
        <v>0.768324290280112</v>
      </c>
      <c r="G1467" s="17" t="s">
        <v>103</v>
      </c>
      <c r="H1467" s="18" t="n">
        <v>0.2</v>
      </c>
      <c r="I1467" s="18" t="n">
        <v>2</v>
      </c>
      <c r="J1467" s="19" t="n">
        <v>0.941501914243808</v>
      </c>
      <c r="K1467" s="19" t="n">
        <v>0.614561388022433</v>
      </c>
      <c r="L1467" s="16" t="n">
        <v>13.6627544952832</v>
      </c>
      <c r="M1467" s="19" t="n">
        <v>0.422979973120437</v>
      </c>
      <c r="N1467" s="19" t="n">
        <v>1.39765683769867</v>
      </c>
      <c r="O1467" s="19" t="n">
        <v>1.30439310524416</v>
      </c>
      <c r="P1467" s="19" t="n">
        <v>0.973840199116665</v>
      </c>
      <c r="Q1467" s="17" t="s">
        <v>31</v>
      </c>
      <c r="R1467" s="5" t="str">
        <f aca="false">IF(OR(Q1467="Steel plate",Q1467="Concrete jacket"),"Steel plate or jacket",Q1467)</f>
        <v>Polymer laminate</v>
      </c>
      <c r="S1467" s="5" t="str">
        <f aca="false">IF(O1467&lt;='Tree rules'!$C$4,IF(N1467&lt;='Tree rules'!$C$5,IF(P1467&lt;='Tree rules'!$C$7,"Monitor","Polymer laminate"),IF(P1467&lt;='Tree rules'!$C$8,"Seal cracks","Polymer laminate")),IF(O1467&lt;='Tree rules'!$C$6,IF(P1467&lt;='Tree rules'!$C$9,"Polymer laminate","Steel plate or jacket"),IF(L1467&lt;='Tree rules'!$C$10,"Steel plate or jacket","Polymer laminate")))</f>
        <v>Polymer laminate</v>
      </c>
      <c r="T1467" s="5" t="str">
        <f aca="false">IF(S1467=R1467,"Yes","No")</f>
        <v>Yes</v>
      </c>
    </row>
    <row r="1468" customFormat="false" ht="15" hidden="false" customHeight="false" outlineLevel="0" collapsed="false">
      <c r="A1468" s="15" t="n">
        <v>2108</v>
      </c>
      <c r="B1468" s="16" t="n">
        <v>3.93317421847503</v>
      </c>
      <c r="C1468" s="15" t="n">
        <v>300</v>
      </c>
      <c r="D1468" s="15" t="n">
        <v>350</v>
      </c>
      <c r="E1468" s="15" t="n">
        <v>20</v>
      </c>
      <c r="F1468" s="16" t="n">
        <v>0.661387927071535</v>
      </c>
      <c r="G1468" s="17" t="s">
        <v>101</v>
      </c>
      <c r="H1468" s="18" t="n">
        <v>0.3</v>
      </c>
      <c r="I1468" s="18" t="n">
        <v>1</v>
      </c>
      <c r="J1468" s="19" t="n">
        <v>0.86956173161625</v>
      </c>
      <c r="K1468" s="19" t="n">
        <v>0.632338834583633</v>
      </c>
      <c r="L1468" s="16" t="n">
        <v>12.9380730870889</v>
      </c>
      <c r="M1468" s="19" t="n">
        <v>0.545479539412693</v>
      </c>
      <c r="N1468" s="19" t="n">
        <v>0.711427644120647</v>
      </c>
      <c r="O1468" s="19" t="n">
        <v>0.86956173161625</v>
      </c>
      <c r="P1468" s="19" t="n">
        <v>0.6249591804702</v>
      </c>
      <c r="Q1468" s="17" t="s">
        <v>29</v>
      </c>
      <c r="R1468" s="5" t="str">
        <f aca="false">IF(OR(Q1468="Steel plate",Q1468="Concrete jacket"),"Steel plate or jacket",Q1468)</f>
        <v>Monitor</v>
      </c>
      <c r="S1468" s="5" t="str">
        <f aca="false">IF(O1468&lt;='Tree rules'!$C$4,IF(N1468&lt;='Tree rules'!$C$5,IF(P1468&lt;='Tree rules'!$C$7,"Monitor","Polymer laminate"),IF(P1468&lt;='Tree rules'!$C$8,"Seal cracks","Polymer laminate")),IF(O1468&lt;='Tree rules'!$C$6,IF(P1468&lt;='Tree rules'!$C$9,"Polymer laminate","Steel plate or jacket"),IF(L1468&lt;='Tree rules'!$C$10,"Steel plate or jacket","Polymer laminate")))</f>
        <v>Monitor</v>
      </c>
      <c r="T1468" s="5" t="str">
        <f aca="false">IF(S1468=R1468,"Yes","No")</f>
        <v>Yes</v>
      </c>
    </row>
    <row r="1469" customFormat="false" ht="15" hidden="false" customHeight="false" outlineLevel="0" collapsed="false">
      <c r="A1469" s="15" t="n">
        <v>2109</v>
      </c>
      <c r="B1469" s="16" t="n">
        <v>6.38595312241923</v>
      </c>
      <c r="C1469" s="15" t="n">
        <v>300</v>
      </c>
      <c r="D1469" s="15" t="n">
        <v>575</v>
      </c>
      <c r="E1469" s="15" t="n">
        <v>30</v>
      </c>
      <c r="F1469" s="16" t="n">
        <v>0.760158524876169</v>
      </c>
      <c r="G1469" s="17" t="s">
        <v>101</v>
      </c>
      <c r="H1469" s="18" t="n">
        <v>0.3</v>
      </c>
      <c r="I1469" s="18" t="n">
        <v>2</v>
      </c>
      <c r="J1469" s="19" t="n">
        <v>0.854888064866488</v>
      </c>
      <c r="K1469" s="19" t="n">
        <v>0.477451105047779</v>
      </c>
      <c r="L1469" s="16" t="n">
        <v>12.0717450329286</v>
      </c>
      <c r="M1469" s="19" t="n">
        <v>0.920759418493723</v>
      </c>
      <c r="N1469" s="19" t="n">
        <v>0.789448377875424</v>
      </c>
      <c r="O1469" s="19" t="n">
        <v>1.30160887847031</v>
      </c>
      <c r="P1469" s="19" t="n">
        <v>0.46348231833407</v>
      </c>
      <c r="Q1469" s="17" t="s">
        <v>31</v>
      </c>
      <c r="R1469" s="5" t="str">
        <f aca="false">IF(OR(Q1469="Steel plate",Q1469="Concrete jacket"),"Steel plate or jacket",Q1469)</f>
        <v>Polymer laminate</v>
      </c>
      <c r="S1469" s="5" t="str">
        <f aca="false">IF(O1469&lt;='Tree rules'!$C$4,IF(N1469&lt;='Tree rules'!$C$5,IF(P1469&lt;='Tree rules'!$C$7,"Monitor","Polymer laminate"),IF(P1469&lt;='Tree rules'!$C$8,"Seal cracks","Polymer laminate")),IF(O1469&lt;='Tree rules'!$C$6,IF(P1469&lt;='Tree rules'!$C$9,"Polymer laminate","Steel plate or jacket"),IF(L1469&lt;='Tree rules'!$C$10,"Steel plate or jacket","Polymer laminate")))</f>
        <v>Polymer laminate</v>
      </c>
      <c r="T1469" s="5" t="str">
        <f aca="false">IF(S1469=R1469,"Yes","No")</f>
        <v>Yes</v>
      </c>
    </row>
    <row r="1470" customFormat="false" ht="15" hidden="false" customHeight="false" outlineLevel="0" collapsed="false">
      <c r="A1470" s="15" t="n">
        <v>2110</v>
      </c>
      <c r="B1470" s="16" t="n">
        <v>3.08900975777997</v>
      </c>
      <c r="C1470" s="15" t="n">
        <v>300</v>
      </c>
      <c r="D1470" s="15" t="n">
        <v>300</v>
      </c>
      <c r="E1470" s="15" t="n">
        <v>25</v>
      </c>
      <c r="F1470" s="16" t="n">
        <v>0.831109167616348</v>
      </c>
      <c r="G1470" s="17" t="s">
        <v>101</v>
      </c>
      <c r="H1470" s="18" t="n">
        <v>0.3</v>
      </c>
      <c r="I1470" s="18" t="n">
        <v>1.5</v>
      </c>
      <c r="J1470" s="19" t="n">
        <v>0.946232423941746</v>
      </c>
      <c r="K1470" s="19" t="n">
        <v>0.495142985510597</v>
      </c>
      <c r="L1470" s="16" t="n">
        <v>12.2579752292856</v>
      </c>
      <c r="M1470" s="19" t="n">
        <v>0.942984489226293</v>
      </c>
      <c r="N1470" s="19" t="n">
        <v>1.21915337016284</v>
      </c>
      <c r="O1470" s="19" t="n">
        <v>1.1850884622239</v>
      </c>
      <c r="P1470" s="19" t="n">
        <v>0.402874393872243</v>
      </c>
      <c r="Q1470" s="17" t="s">
        <v>31</v>
      </c>
      <c r="R1470" s="5" t="str">
        <f aca="false">IF(OR(Q1470="Steel plate",Q1470="Concrete jacket"),"Steel plate or jacket",Q1470)</f>
        <v>Polymer laminate</v>
      </c>
      <c r="S1470" s="5" t="str">
        <f aca="false">IF(O1470&lt;='Tree rules'!$C$4,IF(N1470&lt;='Tree rules'!$C$5,IF(P1470&lt;='Tree rules'!$C$7,"Monitor","Polymer laminate"),IF(P1470&lt;='Tree rules'!$C$8,"Seal cracks","Polymer laminate")),IF(O1470&lt;='Tree rules'!$C$6,IF(P1470&lt;='Tree rules'!$C$9,"Polymer laminate","Steel plate or jacket"),IF(L1470&lt;='Tree rules'!$C$10,"Steel plate or jacket","Polymer laminate")))</f>
        <v>Polymer laminate</v>
      </c>
      <c r="T1470" s="5" t="str">
        <f aca="false">IF(S1470=R1470,"Yes","No")</f>
        <v>Yes</v>
      </c>
    </row>
    <row r="1471" customFormat="false" ht="15" hidden="false" customHeight="false" outlineLevel="0" collapsed="false">
      <c r="A1471" s="15" t="n">
        <v>2112</v>
      </c>
      <c r="B1471" s="16" t="n">
        <v>3.14619570844457</v>
      </c>
      <c r="C1471" s="15" t="n">
        <v>300</v>
      </c>
      <c r="D1471" s="15" t="n">
        <v>300</v>
      </c>
      <c r="E1471" s="15" t="n">
        <v>30</v>
      </c>
      <c r="F1471" s="16" t="n">
        <v>0.589048622548086</v>
      </c>
      <c r="G1471" s="17" t="s">
        <v>101</v>
      </c>
      <c r="H1471" s="18" t="n">
        <v>0.3</v>
      </c>
      <c r="I1471" s="18" t="n">
        <v>1.5</v>
      </c>
      <c r="J1471" s="19" t="n">
        <v>0.856531230720097</v>
      </c>
      <c r="K1471" s="19" t="n">
        <v>0.544004768978056</v>
      </c>
      <c r="L1471" s="16" t="n">
        <v>12.2898269861116</v>
      </c>
      <c r="M1471" s="19" t="n">
        <v>0.497604626821251</v>
      </c>
      <c r="N1471" s="19" t="n">
        <v>0.788880370508326</v>
      </c>
      <c r="O1471" s="19" t="n">
        <v>1.05181830893496</v>
      </c>
      <c r="P1471" s="19" t="n">
        <v>0.492229883182162</v>
      </c>
      <c r="Q1471" s="17" t="s">
        <v>31</v>
      </c>
      <c r="R1471" s="5" t="str">
        <f aca="false">IF(OR(Q1471="Steel plate",Q1471="Concrete jacket"),"Steel plate or jacket",Q1471)</f>
        <v>Polymer laminate</v>
      </c>
      <c r="S1471" s="5" t="str">
        <f aca="false">IF(O1471&lt;='Tree rules'!$C$4,IF(N1471&lt;='Tree rules'!$C$5,IF(P1471&lt;='Tree rules'!$C$7,"Monitor","Polymer laminate"),IF(P1471&lt;='Tree rules'!$C$8,"Seal cracks","Polymer laminate")),IF(O1471&lt;='Tree rules'!$C$6,IF(P1471&lt;='Tree rules'!$C$9,"Polymer laminate","Steel plate or jacket"),IF(L1471&lt;='Tree rules'!$C$10,"Steel plate or jacket","Polymer laminate")))</f>
        <v>Polymer laminate</v>
      </c>
      <c r="T1471" s="5" t="str">
        <f aca="false">IF(S1471=R1471,"Yes","No")</f>
        <v>Yes</v>
      </c>
    </row>
    <row r="1472" customFormat="false" ht="15" hidden="false" customHeight="false" outlineLevel="0" collapsed="false">
      <c r="A1472" s="15" t="n">
        <v>2114</v>
      </c>
      <c r="B1472" s="16" t="n">
        <v>4.44884751502332</v>
      </c>
      <c r="C1472" s="15" t="n">
        <v>300</v>
      </c>
      <c r="D1472" s="15" t="n">
        <v>350</v>
      </c>
      <c r="E1472" s="15" t="n">
        <v>30</v>
      </c>
      <c r="F1472" s="16" t="n">
        <v>0.661387927071535</v>
      </c>
      <c r="G1472" s="17" t="s">
        <v>103</v>
      </c>
      <c r="H1472" s="18" t="n">
        <v>0.2</v>
      </c>
      <c r="I1472" s="18" t="n">
        <v>1</v>
      </c>
      <c r="J1472" s="19" t="n">
        <v>0.947941931640652</v>
      </c>
      <c r="K1472" s="19" t="n">
        <v>0.42721377797986</v>
      </c>
      <c r="L1472" s="16" t="n">
        <v>14.6343668257346</v>
      </c>
      <c r="M1472" s="19" t="n">
        <v>0.251927770572477</v>
      </c>
      <c r="N1472" s="19" t="n">
        <v>1.27800981303389</v>
      </c>
      <c r="O1472" s="19" t="n">
        <v>0.947941931640652</v>
      </c>
      <c r="P1472" s="19" t="n">
        <v>1.16469359222846</v>
      </c>
      <c r="Q1472" s="17" t="s">
        <v>31</v>
      </c>
      <c r="R1472" s="5" t="str">
        <f aca="false">IF(OR(Q1472="Steel plate",Q1472="Concrete jacket"),"Steel plate or jacket",Q1472)</f>
        <v>Polymer laminate</v>
      </c>
      <c r="S1472" s="5" t="str">
        <f aca="false">IF(O1472&lt;='Tree rules'!$C$4,IF(N1472&lt;='Tree rules'!$C$5,IF(P1472&lt;='Tree rules'!$C$7,"Monitor","Polymer laminate"),IF(P1472&lt;='Tree rules'!$C$8,"Seal cracks","Polymer laminate")),IF(O1472&lt;='Tree rules'!$C$6,IF(P1472&lt;='Tree rules'!$C$9,"Polymer laminate","Steel plate or jacket"),IF(L1472&lt;='Tree rules'!$C$10,"Steel plate or jacket","Polymer laminate")))</f>
        <v>Polymer laminate</v>
      </c>
      <c r="T1472" s="5" t="str">
        <f aca="false">IF(S1472=R1472,"Yes","No")</f>
        <v>Yes</v>
      </c>
    </row>
    <row r="1473" customFormat="false" ht="15" hidden="false" customHeight="false" outlineLevel="0" collapsed="false">
      <c r="A1473" s="15" t="n">
        <v>2115</v>
      </c>
      <c r="B1473" s="16" t="n">
        <v>3.12294728636268</v>
      </c>
      <c r="C1473" s="15" t="n">
        <v>300</v>
      </c>
      <c r="D1473" s="15" t="n">
        <v>300</v>
      </c>
      <c r="E1473" s="15" t="n">
        <v>30</v>
      </c>
      <c r="F1473" s="16" t="n">
        <v>0.625711399885104</v>
      </c>
      <c r="G1473" s="17" t="s">
        <v>102</v>
      </c>
      <c r="H1473" s="18" t="n">
        <v>0.1</v>
      </c>
      <c r="I1473" s="18" t="n">
        <v>1</v>
      </c>
      <c r="J1473" s="19" t="n">
        <v>0.946536688940406</v>
      </c>
      <c r="K1473" s="19" t="n">
        <v>0.617749730380063</v>
      </c>
      <c r="L1473" s="16" t="n">
        <v>12.9582874952808</v>
      </c>
      <c r="M1473" s="19" t="n">
        <v>0.286747142574744</v>
      </c>
      <c r="N1473" s="19" t="n">
        <v>2.97124607708435</v>
      </c>
      <c r="O1473" s="19" t="n">
        <v>0.946536688940406</v>
      </c>
      <c r="P1473" s="19" t="n">
        <v>0.816737158800711</v>
      </c>
      <c r="Q1473" s="17" t="s">
        <v>30</v>
      </c>
      <c r="R1473" s="5" t="str">
        <f aca="false">IF(OR(Q1473="Steel plate",Q1473="Concrete jacket"),"Steel plate or jacket",Q1473)</f>
        <v>Seal cracks</v>
      </c>
      <c r="S1473" s="5" t="str">
        <f aca="false">IF(O1473&lt;='Tree rules'!$C$4,IF(N1473&lt;='Tree rules'!$C$5,IF(P1473&lt;='Tree rules'!$C$7,"Monitor","Polymer laminate"),IF(P1473&lt;='Tree rules'!$C$8,"Seal cracks","Polymer laminate")),IF(O1473&lt;='Tree rules'!$C$6,IF(P1473&lt;='Tree rules'!$C$9,"Polymer laminate","Steel plate or jacket"),IF(L1473&lt;='Tree rules'!$C$10,"Steel plate or jacket","Polymer laminate")))</f>
        <v>Seal cracks</v>
      </c>
      <c r="T1473" s="5" t="str">
        <f aca="false">IF(S1473=R1473,"Yes","No")</f>
        <v>Yes</v>
      </c>
    </row>
    <row r="1474" customFormat="false" ht="15" hidden="false" customHeight="false" outlineLevel="0" collapsed="false">
      <c r="A1474" s="15" t="n">
        <v>2116</v>
      </c>
      <c r="B1474" s="16" t="n">
        <v>5.41406882424642</v>
      </c>
      <c r="C1474" s="15" t="n">
        <v>300</v>
      </c>
      <c r="D1474" s="15" t="n">
        <v>550</v>
      </c>
      <c r="E1474" s="15" t="n">
        <v>30</v>
      </c>
      <c r="F1474" s="16" t="n">
        <v>1.043025449399</v>
      </c>
      <c r="G1474" s="17" t="s">
        <v>103</v>
      </c>
      <c r="H1474" s="18" t="n">
        <v>0.2</v>
      </c>
      <c r="I1474" s="18" t="n">
        <v>1.5</v>
      </c>
      <c r="J1474" s="19" t="n">
        <v>0.967987255663478</v>
      </c>
      <c r="K1474" s="19" t="n">
        <v>0.450430696603806</v>
      </c>
      <c r="L1474" s="16" t="n">
        <v>10.7849976578614</v>
      </c>
      <c r="M1474" s="19" t="n">
        <v>0.463109118914247</v>
      </c>
      <c r="N1474" s="19" t="n">
        <v>1.23410964639143</v>
      </c>
      <c r="O1474" s="19" t="n">
        <v>1.23397529655916</v>
      </c>
      <c r="P1474" s="19" t="n">
        <v>0.94948972998157</v>
      </c>
      <c r="Q1474" s="17" t="s">
        <v>31</v>
      </c>
      <c r="R1474" s="5" t="str">
        <f aca="false">IF(OR(Q1474="Steel plate",Q1474="Concrete jacket"),"Steel plate or jacket",Q1474)</f>
        <v>Polymer laminate</v>
      </c>
      <c r="S1474" s="5" t="str">
        <f aca="false">IF(O1474&lt;='Tree rules'!$C$4,IF(N1474&lt;='Tree rules'!$C$5,IF(P1474&lt;='Tree rules'!$C$7,"Monitor","Polymer laminate"),IF(P1474&lt;='Tree rules'!$C$8,"Seal cracks","Polymer laminate")),IF(O1474&lt;='Tree rules'!$C$6,IF(P1474&lt;='Tree rules'!$C$9,"Polymer laminate","Steel plate or jacket"),IF(L1474&lt;='Tree rules'!$C$10,"Steel plate or jacket","Polymer laminate")))</f>
        <v>Polymer laminate</v>
      </c>
      <c r="T1474" s="5" t="str">
        <f aca="false">IF(S1474=R1474,"Yes","No")</f>
        <v>Yes</v>
      </c>
    </row>
    <row r="1475" customFormat="false" ht="15" hidden="false" customHeight="false" outlineLevel="0" collapsed="false">
      <c r="A1475" s="15" t="n">
        <v>2117</v>
      </c>
      <c r="B1475" s="16" t="n">
        <v>7.68269803628779</v>
      </c>
      <c r="C1475" s="15" t="n">
        <v>300</v>
      </c>
      <c r="D1475" s="15" t="n">
        <v>625</v>
      </c>
      <c r="E1475" s="15" t="n">
        <v>25</v>
      </c>
      <c r="F1475" s="16" t="n">
        <v>0.544470130604817</v>
      </c>
      <c r="G1475" s="17" t="s">
        <v>103</v>
      </c>
      <c r="H1475" s="18" t="n">
        <v>0.2</v>
      </c>
      <c r="I1475" s="18" t="n">
        <v>1</v>
      </c>
      <c r="J1475" s="19" t="n">
        <v>0.881513314137705</v>
      </c>
      <c r="K1475" s="19" t="n">
        <v>0.503624716233681</v>
      </c>
      <c r="L1475" s="16" t="n">
        <v>13.314901276062</v>
      </c>
      <c r="M1475" s="19" t="n">
        <v>0.898363376854066</v>
      </c>
      <c r="N1475" s="19" t="n">
        <v>0.954302833700549</v>
      </c>
      <c r="O1475" s="19" t="n">
        <v>0.881513314137705</v>
      </c>
      <c r="P1475" s="19" t="n">
        <v>0.358373218255438</v>
      </c>
      <c r="Q1475" s="17" t="s">
        <v>29</v>
      </c>
      <c r="R1475" s="5" t="str">
        <f aca="false">IF(OR(Q1475="Steel plate",Q1475="Concrete jacket"),"Steel plate or jacket",Q1475)</f>
        <v>Monitor</v>
      </c>
      <c r="S1475" s="5" t="str">
        <f aca="false">IF(O1475&lt;='Tree rules'!$C$4,IF(N1475&lt;='Tree rules'!$C$5,IF(P1475&lt;='Tree rules'!$C$7,"Monitor","Polymer laminate"),IF(P1475&lt;='Tree rules'!$C$8,"Seal cracks","Polymer laminate")),IF(O1475&lt;='Tree rules'!$C$6,IF(P1475&lt;='Tree rules'!$C$9,"Polymer laminate","Steel plate or jacket"),IF(L1475&lt;='Tree rules'!$C$10,"Steel plate or jacket","Polymer laminate")))</f>
        <v>Monitor</v>
      </c>
      <c r="T1475" s="5" t="str">
        <f aca="false">IF(S1475=R1475,"Yes","No")</f>
        <v>Yes</v>
      </c>
    </row>
    <row r="1476" customFormat="false" ht="15" hidden="false" customHeight="false" outlineLevel="0" collapsed="false">
      <c r="A1476" s="15" t="n">
        <v>2120</v>
      </c>
      <c r="B1476" s="16" t="n">
        <v>3.31794807841637</v>
      </c>
      <c r="C1476" s="15" t="n">
        <v>230</v>
      </c>
      <c r="D1476" s="15" t="n">
        <v>300</v>
      </c>
      <c r="E1476" s="15" t="n">
        <v>20</v>
      </c>
      <c r="F1476" s="16" t="n">
        <v>0.688332522525665</v>
      </c>
      <c r="G1476" s="17" t="s">
        <v>101</v>
      </c>
      <c r="H1476" s="18" t="n">
        <v>0.3</v>
      </c>
      <c r="I1476" s="18" t="n">
        <v>1</v>
      </c>
      <c r="J1476" s="19" t="n">
        <v>0.981456413198622</v>
      </c>
      <c r="K1476" s="19" t="n">
        <v>0.419845120241753</v>
      </c>
      <c r="L1476" s="16" t="n">
        <v>13.0627877103007</v>
      </c>
      <c r="M1476" s="19" t="n">
        <v>0.883344673431012</v>
      </c>
      <c r="N1476" s="19" t="n">
        <v>0.832069848905476</v>
      </c>
      <c r="O1476" s="19" t="n">
        <v>0.981456413198622</v>
      </c>
      <c r="P1476" s="19" t="n">
        <v>0.361920767179545</v>
      </c>
      <c r="Q1476" s="17" t="s">
        <v>29</v>
      </c>
      <c r="R1476" s="5" t="str">
        <f aca="false">IF(OR(Q1476="Steel plate",Q1476="Concrete jacket"),"Steel plate or jacket",Q1476)</f>
        <v>Monitor</v>
      </c>
      <c r="S1476" s="5" t="str">
        <f aca="false">IF(O1476&lt;='Tree rules'!$C$4,IF(N1476&lt;='Tree rules'!$C$5,IF(P1476&lt;='Tree rules'!$C$7,"Monitor","Polymer laminate"),IF(P1476&lt;='Tree rules'!$C$8,"Seal cracks","Polymer laminate")),IF(O1476&lt;='Tree rules'!$C$6,IF(P1476&lt;='Tree rules'!$C$9,"Polymer laminate","Steel plate or jacket"),IF(L1476&lt;='Tree rules'!$C$10,"Steel plate or jacket","Polymer laminate")))</f>
        <v>Monitor</v>
      </c>
      <c r="T1476" s="5" t="str">
        <f aca="false">IF(S1476=R1476,"Yes","No")</f>
        <v>Yes</v>
      </c>
    </row>
    <row r="1477" customFormat="false" ht="15" hidden="false" customHeight="false" outlineLevel="0" collapsed="false">
      <c r="A1477" s="15" t="n">
        <v>2121</v>
      </c>
      <c r="B1477" s="16" t="n">
        <v>3.30294648574041</v>
      </c>
      <c r="C1477" s="15" t="n">
        <v>230</v>
      </c>
      <c r="D1477" s="15" t="n">
        <v>300</v>
      </c>
      <c r="E1477" s="15" t="n">
        <v>25</v>
      </c>
      <c r="F1477" s="16" t="n">
        <v>0.612108978148471</v>
      </c>
      <c r="G1477" s="17" t="s">
        <v>102</v>
      </c>
      <c r="H1477" s="18" t="n">
        <v>0.1</v>
      </c>
      <c r="I1477" s="18" t="n">
        <v>1</v>
      </c>
      <c r="J1477" s="19" t="n">
        <v>0.860835463535954</v>
      </c>
      <c r="K1477" s="19" t="n">
        <v>0.595212391189802</v>
      </c>
      <c r="L1477" s="16" t="n">
        <v>13.7051721400017</v>
      </c>
      <c r="M1477" s="19" t="n">
        <v>0.469519951843801</v>
      </c>
      <c r="N1477" s="19" t="n">
        <v>2.49399314513859</v>
      </c>
      <c r="O1477" s="19" t="n">
        <v>0.860835463535954</v>
      </c>
      <c r="P1477" s="19" t="n">
        <v>0.499973194493064</v>
      </c>
      <c r="Q1477" s="17" t="s">
        <v>30</v>
      </c>
      <c r="R1477" s="5" t="str">
        <f aca="false">IF(OR(Q1477="Steel plate",Q1477="Concrete jacket"),"Steel plate or jacket",Q1477)</f>
        <v>Seal cracks</v>
      </c>
      <c r="S1477" s="5" t="str">
        <f aca="false">IF(O1477&lt;='Tree rules'!$C$4,IF(N1477&lt;='Tree rules'!$C$5,IF(P1477&lt;='Tree rules'!$C$7,"Monitor","Polymer laminate"),IF(P1477&lt;='Tree rules'!$C$8,"Seal cracks","Polymer laminate")),IF(O1477&lt;='Tree rules'!$C$6,IF(P1477&lt;='Tree rules'!$C$9,"Polymer laminate","Steel plate or jacket"),IF(L1477&lt;='Tree rules'!$C$10,"Steel plate or jacket","Polymer laminate")))</f>
        <v>Seal cracks</v>
      </c>
      <c r="T1477" s="5" t="str">
        <f aca="false">IF(S1477=R1477,"Yes","No")</f>
        <v>Yes</v>
      </c>
    </row>
    <row r="1478" customFormat="false" ht="15" hidden="false" customHeight="false" outlineLevel="0" collapsed="false">
      <c r="A1478" s="15" t="n">
        <v>2122</v>
      </c>
      <c r="B1478" s="16" t="n">
        <v>4.10076058709981</v>
      </c>
      <c r="C1478" s="15" t="n">
        <v>230</v>
      </c>
      <c r="D1478" s="15" t="n">
        <v>375</v>
      </c>
      <c r="E1478" s="15" t="n">
        <v>30</v>
      </c>
      <c r="F1478" s="16" t="n">
        <v>0.835418868126524</v>
      </c>
      <c r="G1478" s="17" t="s">
        <v>103</v>
      </c>
      <c r="H1478" s="18" t="n">
        <v>0.2</v>
      </c>
      <c r="I1478" s="18" t="n">
        <v>2</v>
      </c>
      <c r="J1478" s="19" t="n">
        <v>0.961969673652421</v>
      </c>
      <c r="K1478" s="19" t="n">
        <v>0.452596123152162</v>
      </c>
      <c r="L1478" s="16" t="n">
        <v>12.5405522541278</v>
      </c>
      <c r="M1478" s="19" t="n">
        <v>0.890669290257145</v>
      </c>
      <c r="N1478" s="19" t="n">
        <v>2.06659526573204</v>
      </c>
      <c r="O1478" s="19" t="n">
        <v>1.48855560241981</v>
      </c>
      <c r="P1478" s="19" t="n">
        <v>0.506336637464557</v>
      </c>
      <c r="Q1478" s="17" t="s">
        <v>31</v>
      </c>
      <c r="R1478" s="5" t="str">
        <f aca="false">IF(OR(Q1478="Steel plate",Q1478="Concrete jacket"),"Steel plate or jacket",Q1478)</f>
        <v>Polymer laminate</v>
      </c>
      <c r="S1478" s="5" t="str">
        <f aca="false">IF(O1478&lt;='Tree rules'!$C$4,IF(N1478&lt;='Tree rules'!$C$5,IF(P1478&lt;='Tree rules'!$C$7,"Monitor","Polymer laminate"),IF(P1478&lt;='Tree rules'!$C$8,"Seal cracks","Polymer laminate")),IF(O1478&lt;='Tree rules'!$C$6,IF(P1478&lt;='Tree rules'!$C$9,"Polymer laminate","Steel plate or jacket"),IF(L1478&lt;='Tree rules'!$C$10,"Steel plate or jacket","Polymer laminate")))</f>
        <v>Steel plate or jacket</v>
      </c>
      <c r="T1478" s="5" t="str">
        <f aca="false">IF(S1478=R1478,"Yes","No")</f>
        <v>No</v>
      </c>
    </row>
    <row r="1479" customFormat="false" ht="15" hidden="false" customHeight="false" outlineLevel="0" collapsed="false">
      <c r="A1479" s="15" t="n">
        <v>2123</v>
      </c>
      <c r="B1479" s="16" t="n">
        <v>3.6456714469996</v>
      </c>
      <c r="C1479" s="15" t="n">
        <v>300</v>
      </c>
      <c r="D1479" s="15" t="n">
        <v>300</v>
      </c>
      <c r="E1479" s="15" t="n">
        <v>30</v>
      </c>
      <c r="F1479" s="16" t="n">
        <v>0.883572933822129</v>
      </c>
      <c r="G1479" s="17" t="s">
        <v>103</v>
      </c>
      <c r="H1479" s="18" t="n">
        <v>0.2</v>
      </c>
      <c r="I1479" s="18" t="n">
        <v>1</v>
      </c>
      <c r="J1479" s="19" t="n">
        <v>0.896202135673337</v>
      </c>
      <c r="K1479" s="19" t="n">
        <v>0.419809766728177</v>
      </c>
      <c r="L1479" s="16" t="n">
        <v>14.2409040898422</v>
      </c>
      <c r="M1479" s="19" t="n">
        <v>0.845922820068742</v>
      </c>
      <c r="N1479" s="19" t="n">
        <v>0.858510955001049</v>
      </c>
      <c r="O1479" s="19" t="n">
        <v>0.896202135673337</v>
      </c>
      <c r="P1479" s="19" t="n">
        <v>0.425947157041135</v>
      </c>
      <c r="Q1479" s="17" t="s">
        <v>29</v>
      </c>
      <c r="R1479" s="5" t="str">
        <f aca="false">IF(OR(Q1479="Steel plate",Q1479="Concrete jacket"),"Steel plate or jacket",Q1479)</f>
        <v>Monitor</v>
      </c>
      <c r="S1479" s="5" t="str">
        <f aca="false">IF(O1479&lt;='Tree rules'!$C$4,IF(N1479&lt;='Tree rules'!$C$5,IF(P1479&lt;='Tree rules'!$C$7,"Monitor","Polymer laminate"),IF(P1479&lt;='Tree rules'!$C$8,"Seal cracks","Polymer laminate")),IF(O1479&lt;='Tree rules'!$C$6,IF(P1479&lt;='Tree rules'!$C$9,"Polymer laminate","Steel plate or jacket"),IF(L1479&lt;='Tree rules'!$C$10,"Steel plate or jacket","Polymer laminate")))</f>
        <v>Monitor</v>
      </c>
      <c r="T1479" s="5" t="str">
        <f aca="false">IF(S1479=R1479,"Yes","No")</f>
        <v>Yes</v>
      </c>
    </row>
    <row r="1480" customFormat="false" ht="15" hidden="false" customHeight="false" outlineLevel="0" collapsed="false">
      <c r="A1480" s="15" t="n">
        <v>2124</v>
      </c>
      <c r="B1480" s="16" t="n">
        <v>4.24354278625404</v>
      </c>
      <c r="C1480" s="15" t="n">
        <v>230</v>
      </c>
      <c r="D1480" s="15" t="n">
        <v>375</v>
      </c>
      <c r="E1480" s="15" t="n">
        <v>25</v>
      </c>
      <c r="F1480" s="16" t="n">
        <v>0.594232683721175</v>
      </c>
      <c r="G1480" s="17" t="s">
        <v>103</v>
      </c>
      <c r="H1480" s="18" t="n">
        <v>0.2</v>
      </c>
      <c r="I1480" s="18" t="n">
        <v>1.5</v>
      </c>
      <c r="J1480" s="19" t="n">
        <v>0.932674252909628</v>
      </c>
      <c r="K1480" s="19" t="n">
        <v>0.43260312150405</v>
      </c>
      <c r="L1480" s="16" t="n">
        <v>12.8203709554503</v>
      </c>
      <c r="M1480" s="19" t="n">
        <v>0.607941097400092</v>
      </c>
      <c r="N1480" s="19" t="n">
        <v>1.18631310760312</v>
      </c>
      <c r="O1480" s="19" t="n">
        <v>1.19727248278686</v>
      </c>
      <c r="P1480" s="19" t="n">
        <v>0.515119045600965</v>
      </c>
      <c r="Q1480" s="17" t="s">
        <v>31</v>
      </c>
      <c r="R1480" s="5" t="str">
        <f aca="false">IF(OR(Q1480="Steel plate",Q1480="Concrete jacket"),"Steel plate or jacket",Q1480)</f>
        <v>Polymer laminate</v>
      </c>
      <c r="S1480" s="5" t="str">
        <f aca="false">IF(O1480&lt;='Tree rules'!$C$4,IF(N1480&lt;='Tree rules'!$C$5,IF(P1480&lt;='Tree rules'!$C$7,"Monitor","Polymer laminate"),IF(P1480&lt;='Tree rules'!$C$8,"Seal cracks","Polymer laminate")),IF(O1480&lt;='Tree rules'!$C$6,IF(P1480&lt;='Tree rules'!$C$9,"Polymer laminate","Steel plate or jacket"),IF(L1480&lt;='Tree rules'!$C$10,"Steel plate or jacket","Polymer laminate")))</f>
        <v>Polymer laminate</v>
      </c>
      <c r="T1480" s="5" t="str">
        <f aca="false">IF(S1480=R1480,"Yes","No")</f>
        <v>Yes</v>
      </c>
    </row>
    <row r="1481" customFormat="false" ht="15" hidden="false" customHeight="false" outlineLevel="0" collapsed="false">
      <c r="A1481" s="15" t="n">
        <v>2125</v>
      </c>
      <c r="B1481" s="16" t="n">
        <v>6.14146394796229</v>
      </c>
      <c r="C1481" s="15" t="n">
        <v>230</v>
      </c>
      <c r="D1481" s="15" t="n">
        <v>525</v>
      </c>
      <c r="E1481" s="15" t="n">
        <v>30</v>
      </c>
      <c r="F1481" s="16" t="n">
        <v>0.730006099046008</v>
      </c>
      <c r="G1481" s="17" t="s">
        <v>101</v>
      </c>
      <c r="H1481" s="18" t="n">
        <v>0.3</v>
      </c>
      <c r="I1481" s="18" t="n">
        <v>1</v>
      </c>
      <c r="J1481" s="19" t="n">
        <v>0.878990818679979</v>
      </c>
      <c r="K1481" s="19" t="n">
        <v>0.494118393089686</v>
      </c>
      <c r="L1481" s="16" t="n">
        <v>12.8214278663096</v>
      </c>
      <c r="M1481" s="19" t="n">
        <v>0.532950871351888</v>
      </c>
      <c r="N1481" s="19" t="n">
        <v>0.573068931801963</v>
      </c>
      <c r="O1481" s="19" t="n">
        <v>0.878990818679979</v>
      </c>
      <c r="P1481" s="19" t="n">
        <v>0.624514198837642</v>
      </c>
      <c r="Q1481" s="17" t="s">
        <v>29</v>
      </c>
      <c r="R1481" s="5" t="str">
        <f aca="false">IF(OR(Q1481="Steel plate",Q1481="Concrete jacket"),"Steel plate or jacket",Q1481)</f>
        <v>Monitor</v>
      </c>
      <c r="S1481" s="5" t="str">
        <f aca="false">IF(O1481&lt;='Tree rules'!$C$4,IF(N1481&lt;='Tree rules'!$C$5,IF(P1481&lt;='Tree rules'!$C$7,"Monitor","Polymer laminate"),IF(P1481&lt;='Tree rules'!$C$8,"Seal cracks","Polymer laminate")),IF(O1481&lt;='Tree rules'!$C$6,IF(P1481&lt;='Tree rules'!$C$9,"Polymer laminate","Steel plate or jacket"),IF(L1481&lt;='Tree rules'!$C$10,"Steel plate or jacket","Polymer laminate")))</f>
        <v>Monitor</v>
      </c>
      <c r="T1481" s="5" t="str">
        <f aca="false">IF(S1481=R1481,"Yes","No")</f>
        <v>Yes</v>
      </c>
    </row>
    <row r="1482" customFormat="false" ht="15" hidden="false" customHeight="false" outlineLevel="0" collapsed="false">
      <c r="A1482" s="15" t="n">
        <v>2126</v>
      </c>
      <c r="B1482" s="16" t="n">
        <v>3.83408932794804</v>
      </c>
      <c r="C1482" s="15" t="n">
        <v>300</v>
      </c>
      <c r="D1482" s="15" t="n">
        <v>375</v>
      </c>
      <c r="E1482" s="15" t="n">
        <v>20</v>
      </c>
      <c r="F1482" s="16" t="n">
        <v>0.640487798897002</v>
      </c>
      <c r="G1482" s="17" t="s">
        <v>103</v>
      </c>
      <c r="H1482" s="18" t="n">
        <v>0.2</v>
      </c>
      <c r="I1482" s="18" t="n">
        <v>1.5</v>
      </c>
      <c r="J1482" s="19" t="n">
        <v>0.892925181281577</v>
      </c>
      <c r="K1482" s="19" t="n">
        <v>0.552117434408931</v>
      </c>
      <c r="L1482" s="16" t="n">
        <v>11.7250438163549</v>
      </c>
      <c r="M1482" s="19" t="n">
        <v>0.599510254911977</v>
      </c>
      <c r="N1482" s="19" t="n">
        <v>1.81231578610407</v>
      </c>
      <c r="O1482" s="19" t="n">
        <v>1.09288799181821</v>
      </c>
      <c r="P1482" s="19" t="n">
        <v>0.548536783252402</v>
      </c>
      <c r="Q1482" s="17" t="s">
        <v>31</v>
      </c>
      <c r="R1482" s="5" t="str">
        <f aca="false">IF(OR(Q1482="Steel plate",Q1482="Concrete jacket"),"Steel plate or jacket",Q1482)</f>
        <v>Polymer laminate</v>
      </c>
      <c r="S1482" s="5" t="str">
        <f aca="false">IF(O1482&lt;='Tree rules'!$C$4,IF(N1482&lt;='Tree rules'!$C$5,IF(P1482&lt;='Tree rules'!$C$7,"Monitor","Polymer laminate"),IF(P1482&lt;='Tree rules'!$C$8,"Seal cracks","Polymer laminate")),IF(O1482&lt;='Tree rules'!$C$6,IF(P1482&lt;='Tree rules'!$C$9,"Polymer laminate","Steel plate or jacket"),IF(L1482&lt;='Tree rules'!$C$10,"Steel plate or jacket","Polymer laminate")))</f>
        <v>Polymer laminate</v>
      </c>
      <c r="T1482" s="5" t="str">
        <f aca="false">IF(S1482=R1482,"Yes","No")</f>
        <v>Yes</v>
      </c>
    </row>
    <row r="1483" customFormat="false" ht="15" hidden="false" customHeight="false" outlineLevel="0" collapsed="false">
      <c r="A1483" s="15" t="n">
        <v>2127</v>
      </c>
      <c r="B1483" s="16" t="n">
        <v>3.8741469849999</v>
      </c>
      <c r="C1483" s="15" t="n">
        <v>300</v>
      </c>
      <c r="D1483" s="15" t="n">
        <v>325</v>
      </c>
      <c r="E1483" s="15" t="n">
        <v>30</v>
      </c>
      <c r="F1483" s="16" t="n">
        <v>0.72065207824282</v>
      </c>
      <c r="G1483" s="17" t="s">
        <v>103</v>
      </c>
      <c r="H1483" s="18" t="n">
        <v>0.2</v>
      </c>
      <c r="I1483" s="18" t="n">
        <v>2</v>
      </c>
      <c r="J1483" s="19" t="n">
        <v>0.951588819503671</v>
      </c>
      <c r="K1483" s="19" t="n">
        <v>0.54233615230896</v>
      </c>
      <c r="L1483" s="16" t="n">
        <v>13.8858314874548</v>
      </c>
      <c r="M1483" s="19" t="n">
        <v>0.27282820089092</v>
      </c>
      <c r="N1483" s="19" t="n">
        <v>1.86779296414738</v>
      </c>
      <c r="O1483" s="19" t="n">
        <v>1.3870966200575</v>
      </c>
      <c r="P1483" s="19" t="n">
        <v>1.45697922968062</v>
      </c>
      <c r="Q1483" s="17" t="s">
        <v>31</v>
      </c>
      <c r="R1483" s="5" t="str">
        <f aca="false">IF(OR(Q1483="Steel plate",Q1483="Concrete jacket"),"Steel plate or jacket",Q1483)</f>
        <v>Polymer laminate</v>
      </c>
      <c r="S1483" s="5" t="str">
        <f aca="false">IF(O1483&lt;='Tree rules'!$C$4,IF(N1483&lt;='Tree rules'!$C$5,IF(P1483&lt;='Tree rules'!$C$7,"Monitor","Polymer laminate"),IF(P1483&lt;='Tree rules'!$C$8,"Seal cracks","Polymer laminate")),IF(O1483&lt;='Tree rules'!$C$6,IF(P1483&lt;='Tree rules'!$C$9,"Polymer laminate","Steel plate or jacket"),IF(L1483&lt;='Tree rules'!$C$10,"Steel plate or jacket","Polymer laminate")))</f>
        <v>Polymer laminate</v>
      </c>
      <c r="T1483" s="5" t="str">
        <f aca="false">IF(S1483=R1483,"Yes","No")</f>
        <v>Yes</v>
      </c>
    </row>
    <row r="1484" customFormat="false" ht="15" hidden="false" customHeight="false" outlineLevel="0" collapsed="false">
      <c r="A1484" s="15" t="n">
        <v>2128</v>
      </c>
      <c r="B1484" s="16" t="n">
        <v>3.60066489341415</v>
      </c>
      <c r="C1484" s="15" t="n">
        <v>230</v>
      </c>
      <c r="D1484" s="15" t="n">
        <v>325</v>
      </c>
      <c r="E1484" s="15" t="n">
        <v>25</v>
      </c>
      <c r="F1484" s="16" t="n">
        <v>0.699968036696473</v>
      </c>
      <c r="G1484" s="17" t="s">
        <v>101</v>
      </c>
      <c r="H1484" s="18" t="n">
        <v>0.3</v>
      </c>
      <c r="I1484" s="18" t="n">
        <v>2</v>
      </c>
      <c r="J1484" s="19" t="n">
        <v>0.944409817946484</v>
      </c>
      <c r="K1484" s="19" t="n">
        <v>0.402162828029483</v>
      </c>
      <c r="L1484" s="16" t="n">
        <v>12.8137540690895</v>
      </c>
      <c r="M1484" s="19" t="n">
        <v>0.556869384947845</v>
      </c>
      <c r="N1484" s="19" t="n">
        <v>1.04259544616206</v>
      </c>
      <c r="O1484" s="19" t="n">
        <v>1.5090131126888</v>
      </c>
      <c r="P1484" s="19" t="n">
        <v>0.686727550028167</v>
      </c>
      <c r="Q1484" s="17" t="s">
        <v>31</v>
      </c>
      <c r="R1484" s="5" t="str">
        <f aca="false">IF(OR(Q1484="Steel plate",Q1484="Concrete jacket"),"Steel plate or jacket",Q1484)</f>
        <v>Polymer laminate</v>
      </c>
      <c r="S1484" s="5" t="str">
        <f aca="false">IF(O1484&lt;='Tree rules'!$C$4,IF(N1484&lt;='Tree rules'!$C$5,IF(P1484&lt;='Tree rules'!$C$7,"Monitor","Polymer laminate"),IF(P1484&lt;='Tree rules'!$C$8,"Seal cracks","Polymer laminate")),IF(O1484&lt;='Tree rules'!$C$6,IF(P1484&lt;='Tree rules'!$C$9,"Polymer laminate","Steel plate or jacket"),IF(L1484&lt;='Tree rules'!$C$10,"Steel plate or jacket","Polymer laminate")))</f>
        <v>Steel plate or jacket</v>
      </c>
      <c r="T1484" s="5" t="str">
        <f aca="false">IF(S1484=R1484,"Yes","No")</f>
        <v>No</v>
      </c>
    </row>
    <row r="1485" customFormat="false" ht="15" hidden="false" customHeight="false" outlineLevel="0" collapsed="false">
      <c r="A1485" s="15" t="n">
        <v>2131</v>
      </c>
      <c r="B1485" s="16" t="n">
        <v>3.99570366397136</v>
      </c>
      <c r="C1485" s="15" t="n">
        <v>230</v>
      </c>
      <c r="D1485" s="15" t="n">
        <v>400</v>
      </c>
      <c r="E1485" s="15" t="n">
        <v>25</v>
      </c>
      <c r="F1485" s="16" t="n">
        <v>0.740832460684402</v>
      </c>
      <c r="G1485" s="17" t="s">
        <v>101</v>
      </c>
      <c r="H1485" s="18" t="n">
        <v>0.3</v>
      </c>
      <c r="I1485" s="18" t="n">
        <v>2</v>
      </c>
      <c r="J1485" s="19" t="n">
        <v>0.998144144110462</v>
      </c>
      <c r="K1485" s="19" t="n">
        <v>0.551516814952027</v>
      </c>
      <c r="L1485" s="16" t="n">
        <v>11.2872984857948</v>
      </c>
      <c r="M1485" s="19" t="n">
        <v>0.812845850029611</v>
      </c>
      <c r="N1485" s="19" t="n">
        <v>1.0336678024882</v>
      </c>
      <c r="O1485" s="19" t="n">
        <v>1.4457950089981</v>
      </c>
      <c r="P1485" s="19" t="n">
        <v>0.525614198822988</v>
      </c>
      <c r="Q1485" s="17" t="s">
        <v>31</v>
      </c>
      <c r="R1485" s="5" t="str">
        <f aca="false">IF(OR(Q1485="Steel plate",Q1485="Concrete jacket"),"Steel plate or jacket",Q1485)</f>
        <v>Polymer laminate</v>
      </c>
      <c r="S1485" s="5" t="str">
        <f aca="false">IF(O1485&lt;='Tree rules'!$C$4,IF(N1485&lt;='Tree rules'!$C$5,IF(P1485&lt;='Tree rules'!$C$7,"Monitor","Polymer laminate"),IF(P1485&lt;='Tree rules'!$C$8,"Seal cracks","Polymer laminate")),IF(O1485&lt;='Tree rules'!$C$6,IF(P1485&lt;='Tree rules'!$C$9,"Polymer laminate","Steel plate or jacket"),IF(L1485&lt;='Tree rules'!$C$10,"Steel plate or jacket","Polymer laminate")))</f>
        <v>Steel plate or jacket</v>
      </c>
      <c r="T1485" s="5" t="str">
        <f aca="false">IF(S1485=R1485,"Yes","No")</f>
        <v>No</v>
      </c>
    </row>
    <row r="1486" customFormat="false" ht="15" hidden="false" customHeight="false" outlineLevel="0" collapsed="false">
      <c r="A1486" s="15" t="n">
        <v>2132</v>
      </c>
      <c r="B1486" s="16" t="n">
        <v>3.29637189645503</v>
      </c>
      <c r="C1486" s="15" t="n">
        <v>300</v>
      </c>
      <c r="D1486" s="15" t="n">
        <v>325</v>
      </c>
      <c r="E1486" s="15" t="n">
        <v>30</v>
      </c>
      <c r="F1486" s="16" t="n">
        <v>0.67080270183412</v>
      </c>
      <c r="G1486" s="17" t="s">
        <v>103</v>
      </c>
      <c r="H1486" s="18" t="n">
        <v>0.2</v>
      </c>
      <c r="I1486" s="18" t="n">
        <v>1</v>
      </c>
      <c r="J1486" s="19" t="n">
        <v>0.879284903164546</v>
      </c>
      <c r="K1486" s="19" t="n">
        <v>0.575554914142654</v>
      </c>
      <c r="L1486" s="16" t="n">
        <v>11.730860841477</v>
      </c>
      <c r="M1486" s="19" t="n">
        <v>0.658354915283524</v>
      </c>
      <c r="N1486" s="19" t="n">
        <v>0.878269278484645</v>
      </c>
      <c r="O1486" s="19" t="n">
        <v>0.879284903164546</v>
      </c>
      <c r="P1486" s="19" t="n">
        <v>0.400833436205613</v>
      </c>
      <c r="Q1486" s="17" t="s">
        <v>29</v>
      </c>
      <c r="R1486" s="5" t="str">
        <f aca="false">IF(OR(Q1486="Steel plate",Q1486="Concrete jacket"),"Steel plate or jacket",Q1486)</f>
        <v>Monitor</v>
      </c>
      <c r="S1486" s="5" t="str">
        <f aca="false">IF(O1486&lt;='Tree rules'!$C$4,IF(N1486&lt;='Tree rules'!$C$5,IF(P1486&lt;='Tree rules'!$C$7,"Monitor","Polymer laminate"),IF(P1486&lt;='Tree rules'!$C$8,"Seal cracks","Polymer laminate")),IF(O1486&lt;='Tree rules'!$C$6,IF(P1486&lt;='Tree rules'!$C$9,"Polymer laminate","Steel plate or jacket"),IF(L1486&lt;='Tree rules'!$C$10,"Steel plate or jacket","Polymer laminate")))</f>
        <v>Monitor</v>
      </c>
      <c r="T1486" s="5" t="str">
        <f aca="false">IF(S1486=R1486,"Yes","No")</f>
        <v>Yes</v>
      </c>
    </row>
    <row r="1487" customFormat="false" ht="15" hidden="false" customHeight="false" outlineLevel="0" collapsed="false">
      <c r="A1487" s="15" t="n">
        <v>2133</v>
      </c>
      <c r="B1487" s="16" t="n">
        <v>3.66641080740207</v>
      </c>
      <c r="C1487" s="15" t="n">
        <v>300</v>
      </c>
      <c r="D1487" s="15" t="n">
        <v>375</v>
      </c>
      <c r="E1487" s="15" t="n">
        <v>20</v>
      </c>
      <c r="F1487" s="16" t="n">
        <v>0.611130485804701</v>
      </c>
      <c r="G1487" s="17" t="s">
        <v>101</v>
      </c>
      <c r="H1487" s="18" t="n">
        <v>0.3</v>
      </c>
      <c r="I1487" s="18" t="n">
        <v>1</v>
      </c>
      <c r="J1487" s="19" t="n">
        <v>0.945228748450488</v>
      </c>
      <c r="K1487" s="19" t="n">
        <v>0.587857158585159</v>
      </c>
      <c r="L1487" s="16" t="n">
        <v>11.1441057975747</v>
      </c>
      <c r="M1487" s="19" t="n">
        <v>0.8670671793031</v>
      </c>
      <c r="N1487" s="19" t="n">
        <v>0.708521395495491</v>
      </c>
      <c r="O1487" s="19" t="n">
        <v>0.945228748450488</v>
      </c>
      <c r="P1487" s="19" t="n">
        <v>0.355791785881203</v>
      </c>
      <c r="Q1487" s="17" t="s">
        <v>29</v>
      </c>
      <c r="R1487" s="5" t="str">
        <f aca="false">IF(OR(Q1487="Steel plate",Q1487="Concrete jacket"),"Steel plate or jacket",Q1487)</f>
        <v>Monitor</v>
      </c>
      <c r="S1487" s="5" t="str">
        <f aca="false">IF(O1487&lt;='Tree rules'!$C$4,IF(N1487&lt;='Tree rules'!$C$5,IF(P1487&lt;='Tree rules'!$C$7,"Monitor","Polymer laminate"),IF(P1487&lt;='Tree rules'!$C$8,"Seal cracks","Polymer laminate")),IF(O1487&lt;='Tree rules'!$C$6,IF(P1487&lt;='Tree rules'!$C$9,"Polymer laminate","Steel plate or jacket"),IF(L1487&lt;='Tree rules'!$C$10,"Steel plate or jacket","Polymer laminate")))</f>
        <v>Monitor</v>
      </c>
      <c r="T1487" s="5" t="str">
        <f aca="false">IF(S1487=R1487,"Yes","No")</f>
        <v>Yes</v>
      </c>
    </row>
    <row r="1488" customFormat="false" ht="15" hidden="false" customHeight="false" outlineLevel="0" collapsed="false">
      <c r="A1488" s="15" t="n">
        <v>2134</v>
      </c>
      <c r="B1488" s="16" t="n">
        <v>3.87304681510925</v>
      </c>
      <c r="C1488" s="15" t="n">
        <v>300</v>
      </c>
      <c r="D1488" s="15" t="n">
        <v>375</v>
      </c>
      <c r="E1488" s="15" t="n">
        <v>25</v>
      </c>
      <c r="F1488" s="16" t="n">
        <v>0.59650493422591</v>
      </c>
      <c r="G1488" s="17" t="s">
        <v>102</v>
      </c>
      <c r="H1488" s="18" t="n">
        <v>0.1</v>
      </c>
      <c r="I1488" s="18" t="n">
        <v>2</v>
      </c>
      <c r="J1488" s="19" t="n">
        <v>0.946125953828597</v>
      </c>
      <c r="K1488" s="19" t="n">
        <v>0.510663488177805</v>
      </c>
      <c r="L1488" s="16" t="n">
        <v>12.2564772630039</v>
      </c>
      <c r="M1488" s="19" t="n">
        <v>0.892072722436829</v>
      </c>
      <c r="N1488" s="19" t="n">
        <v>3.66927557752923</v>
      </c>
      <c r="O1488" s="19" t="n">
        <v>1.40909992781953</v>
      </c>
      <c r="P1488" s="19" t="n">
        <v>0.362092141572194</v>
      </c>
      <c r="Q1488" s="17" t="s">
        <v>31</v>
      </c>
      <c r="R1488" s="5" t="str">
        <f aca="false">IF(OR(Q1488="Steel plate",Q1488="Concrete jacket"),"Steel plate or jacket",Q1488)</f>
        <v>Polymer laminate</v>
      </c>
      <c r="S1488" s="5" t="str">
        <f aca="false">IF(O1488&lt;='Tree rules'!$C$4,IF(N1488&lt;='Tree rules'!$C$5,IF(P1488&lt;='Tree rules'!$C$7,"Monitor","Polymer laminate"),IF(P1488&lt;='Tree rules'!$C$8,"Seal cracks","Polymer laminate")),IF(O1488&lt;='Tree rules'!$C$6,IF(P1488&lt;='Tree rules'!$C$9,"Polymer laminate","Steel plate or jacket"),IF(L1488&lt;='Tree rules'!$C$10,"Steel plate or jacket","Polymer laminate")))</f>
        <v>Steel plate or jacket</v>
      </c>
      <c r="T1488" s="5" t="str">
        <f aca="false">IF(S1488=R1488,"Yes","No")</f>
        <v>No</v>
      </c>
    </row>
    <row r="1489" customFormat="false" ht="15" hidden="false" customHeight="false" outlineLevel="0" collapsed="false">
      <c r="A1489" s="15" t="n">
        <v>2135</v>
      </c>
      <c r="B1489" s="16" t="n">
        <v>5.55601376909581</v>
      </c>
      <c r="C1489" s="15" t="n">
        <v>300</v>
      </c>
      <c r="D1489" s="15" t="n">
        <v>425</v>
      </c>
      <c r="E1489" s="15" t="n">
        <v>25</v>
      </c>
      <c r="F1489" s="16" t="n">
        <v>0.593686800678386</v>
      </c>
      <c r="G1489" s="17" t="s">
        <v>101</v>
      </c>
      <c r="H1489" s="18" t="n">
        <v>0.3</v>
      </c>
      <c r="I1489" s="18" t="n">
        <v>1</v>
      </c>
      <c r="J1489" s="19" t="n">
        <v>0.903790880835347</v>
      </c>
      <c r="K1489" s="19" t="n">
        <v>0.610540068437004</v>
      </c>
      <c r="L1489" s="16" t="n">
        <v>14.5827133047134</v>
      </c>
      <c r="M1489" s="19" t="n">
        <v>0.540261930632193</v>
      </c>
      <c r="N1489" s="19" t="n">
        <v>0.575150100114859</v>
      </c>
      <c r="O1489" s="19" t="n">
        <v>0.903790880835347</v>
      </c>
      <c r="P1489" s="19" t="n">
        <v>0.672723971421867</v>
      </c>
      <c r="Q1489" s="17" t="s">
        <v>29</v>
      </c>
      <c r="R1489" s="5" t="str">
        <f aca="false">IF(OR(Q1489="Steel plate",Q1489="Concrete jacket"),"Steel plate or jacket",Q1489)</f>
        <v>Monitor</v>
      </c>
      <c r="S1489" s="5" t="str">
        <f aca="false">IF(O1489&lt;='Tree rules'!$C$4,IF(N1489&lt;='Tree rules'!$C$5,IF(P1489&lt;='Tree rules'!$C$7,"Monitor","Polymer laminate"),IF(P1489&lt;='Tree rules'!$C$8,"Seal cracks","Polymer laminate")),IF(O1489&lt;='Tree rules'!$C$6,IF(P1489&lt;='Tree rules'!$C$9,"Polymer laminate","Steel plate or jacket"),IF(L1489&lt;='Tree rules'!$C$10,"Steel plate or jacket","Polymer laminate")))</f>
        <v>Monitor</v>
      </c>
      <c r="T1489" s="5" t="str">
        <f aca="false">IF(S1489=R1489,"Yes","No")</f>
        <v>Yes</v>
      </c>
    </row>
    <row r="1490" customFormat="false" ht="15" hidden="false" customHeight="false" outlineLevel="0" collapsed="false">
      <c r="A1490" s="15" t="n">
        <v>2138</v>
      </c>
      <c r="B1490" s="16" t="n">
        <v>6.90148340914623</v>
      </c>
      <c r="C1490" s="15" t="n">
        <v>300</v>
      </c>
      <c r="D1490" s="15" t="n">
        <v>700</v>
      </c>
      <c r="E1490" s="15" t="n">
        <v>30</v>
      </c>
      <c r="F1490" s="16" t="n">
        <v>0.803065606745857</v>
      </c>
      <c r="G1490" s="17" t="s">
        <v>101</v>
      </c>
      <c r="H1490" s="18" t="n">
        <v>0.3</v>
      </c>
      <c r="I1490" s="18" t="n">
        <v>1</v>
      </c>
      <c r="J1490" s="19" t="n">
        <v>0.964985100669631</v>
      </c>
      <c r="K1490" s="19" t="n">
        <v>0.514100077446797</v>
      </c>
      <c r="L1490" s="16" t="n">
        <v>10.5850972532918</v>
      </c>
      <c r="M1490" s="19" t="n">
        <v>0.873886434653663</v>
      </c>
      <c r="N1490" s="19" t="n">
        <v>0.585884747797971</v>
      </c>
      <c r="O1490" s="19" t="n">
        <v>0.964985100669631</v>
      </c>
      <c r="P1490" s="19" t="n">
        <v>0.417523416824118</v>
      </c>
      <c r="Q1490" s="17" t="s">
        <v>29</v>
      </c>
      <c r="R1490" s="5" t="str">
        <f aca="false">IF(OR(Q1490="Steel plate",Q1490="Concrete jacket"),"Steel plate or jacket",Q1490)</f>
        <v>Monitor</v>
      </c>
      <c r="S1490" s="5" t="str">
        <f aca="false">IF(O1490&lt;='Tree rules'!$C$4,IF(N1490&lt;='Tree rules'!$C$5,IF(P1490&lt;='Tree rules'!$C$7,"Monitor","Polymer laminate"),IF(P1490&lt;='Tree rules'!$C$8,"Seal cracks","Polymer laminate")),IF(O1490&lt;='Tree rules'!$C$6,IF(P1490&lt;='Tree rules'!$C$9,"Polymer laminate","Steel plate or jacket"),IF(L1490&lt;='Tree rules'!$C$10,"Steel plate or jacket","Polymer laminate")))</f>
        <v>Monitor</v>
      </c>
      <c r="T1490" s="5" t="str">
        <f aca="false">IF(S1490=R1490,"Yes","No")</f>
        <v>Yes</v>
      </c>
    </row>
    <row r="1491" customFormat="false" ht="15" hidden="false" customHeight="false" outlineLevel="0" collapsed="false">
      <c r="A1491" s="15" t="n">
        <v>2140</v>
      </c>
      <c r="B1491" s="16" t="n">
        <v>3.5612292661274</v>
      </c>
      <c r="C1491" s="15" t="n">
        <v>300</v>
      </c>
      <c r="D1491" s="15" t="n">
        <v>350</v>
      </c>
      <c r="E1491" s="15" t="n">
        <v>30</v>
      </c>
      <c r="F1491" s="16" t="n">
        <v>0.693508312050727</v>
      </c>
      <c r="G1491" s="17" t="s">
        <v>103</v>
      </c>
      <c r="H1491" s="18" t="n">
        <v>0.2</v>
      </c>
      <c r="I1491" s="18" t="n">
        <v>2</v>
      </c>
      <c r="J1491" s="19" t="n">
        <v>0.918458393270312</v>
      </c>
      <c r="K1491" s="19" t="n">
        <v>0.451535274169088</v>
      </c>
      <c r="L1491" s="16" t="n">
        <v>11.7921498878391</v>
      </c>
      <c r="M1491" s="19" t="n">
        <v>0.719278668202238</v>
      </c>
      <c r="N1491" s="19" t="n">
        <v>2.39308606402291</v>
      </c>
      <c r="O1491" s="19" t="n">
        <v>1.42220042412241</v>
      </c>
      <c r="P1491" s="19" t="n">
        <v>0.462978179677855</v>
      </c>
      <c r="Q1491" s="17" t="s">
        <v>31</v>
      </c>
      <c r="R1491" s="5" t="str">
        <f aca="false">IF(OR(Q1491="Steel plate",Q1491="Concrete jacket"),"Steel plate or jacket",Q1491)</f>
        <v>Polymer laminate</v>
      </c>
      <c r="S1491" s="5" t="str">
        <f aca="false">IF(O1491&lt;='Tree rules'!$C$4,IF(N1491&lt;='Tree rules'!$C$5,IF(P1491&lt;='Tree rules'!$C$7,"Monitor","Polymer laminate"),IF(P1491&lt;='Tree rules'!$C$8,"Seal cracks","Polymer laminate")),IF(O1491&lt;='Tree rules'!$C$6,IF(P1491&lt;='Tree rules'!$C$9,"Polymer laminate","Steel plate or jacket"),IF(L1491&lt;='Tree rules'!$C$10,"Steel plate or jacket","Polymer laminate")))</f>
        <v>Steel plate or jacket</v>
      </c>
      <c r="T1491" s="5" t="str">
        <f aca="false">IF(S1491=R1491,"Yes","No")</f>
        <v>No</v>
      </c>
    </row>
    <row r="1492" customFormat="false" ht="15" hidden="false" customHeight="false" outlineLevel="0" collapsed="false">
      <c r="A1492" s="15" t="n">
        <v>2141</v>
      </c>
      <c r="B1492" s="16" t="n">
        <v>4.13788156551562</v>
      </c>
      <c r="C1492" s="15" t="n">
        <v>230</v>
      </c>
      <c r="D1492" s="15" t="n">
        <v>350</v>
      </c>
      <c r="E1492" s="15" t="n">
        <v>20</v>
      </c>
      <c r="F1492" s="16" t="n">
        <v>0.675914152273913</v>
      </c>
      <c r="G1492" s="17" t="s">
        <v>102</v>
      </c>
      <c r="H1492" s="18" t="n">
        <v>0.1</v>
      </c>
      <c r="I1492" s="18" t="n">
        <v>1</v>
      </c>
      <c r="J1492" s="19" t="n">
        <v>0.956101911577144</v>
      </c>
      <c r="K1492" s="19" t="n">
        <v>0.571343407710919</v>
      </c>
      <c r="L1492" s="16" t="n">
        <v>14.2195242801224</v>
      </c>
      <c r="M1492" s="19" t="n">
        <v>0.47359290384215</v>
      </c>
      <c r="N1492" s="19" t="n">
        <v>2.61534714469875</v>
      </c>
      <c r="O1492" s="19" t="n">
        <v>0.956101911577144</v>
      </c>
      <c r="P1492" s="19" t="n">
        <v>0.726671288728079</v>
      </c>
      <c r="Q1492" s="17" t="s">
        <v>30</v>
      </c>
      <c r="R1492" s="5" t="str">
        <f aca="false">IF(OR(Q1492="Steel plate",Q1492="Concrete jacket"),"Steel plate or jacket",Q1492)</f>
        <v>Seal cracks</v>
      </c>
      <c r="S1492" s="5" t="str">
        <f aca="false">IF(O1492&lt;='Tree rules'!$C$4,IF(N1492&lt;='Tree rules'!$C$5,IF(P1492&lt;='Tree rules'!$C$7,"Monitor","Polymer laminate"),IF(P1492&lt;='Tree rules'!$C$8,"Seal cracks","Polymer laminate")),IF(O1492&lt;='Tree rules'!$C$6,IF(P1492&lt;='Tree rules'!$C$9,"Polymer laminate","Steel plate or jacket"),IF(L1492&lt;='Tree rules'!$C$10,"Steel plate or jacket","Polymer laminate")))</f>
        <v>Seal cracks</v>
      </c>
      <c r="T1492" s="5" t="str">
        <f aca="false">IF(S1492=R1492,"Yes","No")</f>
        <v>Yes</v>
      </c>
    </row>
    <row r="1493" customFormat="false" ht="15" hidden="false" customHeight="false" outlineLevel="0" collapsed="false">
      <c r="A1493" s="15" t="n">
        <v>2142</v>
      </c>
      <c r="B1493" s="16" t="n">
        <v>6.81409436674942</v>
      </c>
      <c r="C1493" s="15" t="n">
        <v>300</v>
      </c>
      <c r="D1493" s="15" t="n">
        <v>575</v>
      </c>
      <c r="E1493" s="15" t="n">
        <v>25</v>
      </c>
      <c r="F1493" s="16" t="n">
        <v>0.596127638252333</v>
      </c>
      <c r="G1493" s="17" t="s">
        <v>103</v>
      </c>
      <c r="H1493" s="18" t="n">
        <v>0.2</v>
      </c>
      <c r="I1493" s="18" t="n">
        <v>1</v>
      </c>
      <c r="J1493" s="19" t="n">
        <v>0.862188108220509</v>
      </c>
      <c r="K1493" s="19" t="n">
        <v>0.425323145369666</v>
      </c>
      <c r="L1493" s="16" t="n">
        <v>12.9299703353879</v>
      </c>
      <c r="M1493" s="19" t="n">
        <v>0.508661629941524</v>
      </c>
      <c r="N1493" s="19" t="n">
        <v>1.06221441619279</v>
      </c>
      <c r="O1493" s="19" t="n">
        <v>0.862188108220509</v>
      </c>
      <c r="P1493" s="19" t="n">
        <v>0.558659470635512</v>
      </c>
      <c r="Q1493" s="17" t="s">
        <v>30</v>
      </c>
      <c r="R1493" s="5" t="str">
        <f aca="false">IF(OR(Q1493="Steel plate",Q1493="Concrete jacket"),"Steel plate or jacket",Q1493)</f>
        <v>Seal cracks</v>
      </c>
      <c r="S1493" s="5" t="str">
        <f aca="false">IF(O1493&lt;='Tree rules'!$C$4,IF(N1493&lt;='Tree rules'!$C$5,IF(P1493&lt;='Tree rules'!$C$7,"Monitor","Polymer laminate"),IF(P1493&lt;='Tree rules'!$C$8,"Seal cracks","Polymer laminate")),IF(O1493&lt;='Tree rules'!$C$6,IF(P1493&lt;='Tree rules'!$C$9,"Polymer laminate","Steel plate or jacket"),IF(L1493&lt;='Tree rules'!$C$10,"Steel plate or jacket","Polymer laminate")))</f>
        <v>Seal cracks</v>
      </c>
      <c r="T1493" s="5" t="str">
        <f aca="false">IF(S1493=R1493,"Yes","No")</f>
        <v>Yes</v>
      </c>
    </row>
    <row r="1494" customFormat="false" ht="15" hidden="false" customHeight="false" outlineLevel="0" collapsed="false">
      <c r="A1494" s="15" t="n">
        <v>2143</v>
      </c>
      <c r="B1494" s="16" t="n">
        <v>5.9946310144406</v>
      </c>
      <c r="C1494" s="15" t="n">
        <v>300</v>
      </c>
      <c r="D1494" s="15" t="n">
        <v>500</v>
      </c>
      <c r="E1494" s="15" t="n">
        <v>30</v>
      </c>
      <c r="F1494" s="16" t="n">
        <v>0.695042622475618</v>
      </c>
      <c r="G1494" s="17" t="s">
        <v>101</v>
      </c>
      <c r="H1494" s="18" t="n">
        <v>0.3</v>
      </c>
      <c r="I1494" s="18" t="n">
        <v>1</v>
      </c>
      <c r="J1494" s="19" t="n">
        <v>0.882976946480709</v>
      </c>
      <c r="K1494" s="19" t="n">
        <v>0.611386751784544</v>
      </c>
      <c r="L1494" s="16" t="n">
        <v>13.26245799655</v>
      </c>
      <c r="M1494" s="19" t="n">
        <v>0.56330057266878</v>
      </c>
      <c r="N1494" s="19" t="n">
        <v>0.729376167505781</v>
      </c>
      <c r="O1494" s="19" t="n">
        <v>0.882976946480709</v>
      </c>
      <c r="P1494" s="19" t="n">
        <v>0.635458043534235</v>
      </c>
      <c r="Q1494" s="17" t="s">
        <v>29</v>
      </c>
      <c r="R1494" s="5" t="str">
        <f aca="false">IF(OR(Q1494="Steel plate",Q1494="Concrete jacket"),"Steel plate or jacket",Q1494)</f>
        <v>Monitor</v>
      </c>
      <c r="S1494" s="5" t="str">
        <f aca="false">IF(O1494&lt;='Tree rules'!$C$4,IF(N1494&lt;='Tree rules'!$C$5,IF(P1494&lt;='Tree rules'!$C$7,"Monitor","Polymer laminate"),IF(P1494&lt;='Tree rules'!$C$8,"Seal cracks","Polymer laminate")),IF(O1494&lt;='Tree rules'!$C$6,IF(P1494&lt;='Tree rules'!$C$9,"Polymer laminate","Steel plate or jacket"),IF(L1494&lt;='Tree rules'!$C$10,"Steel plate or jacket","Polymer laminate")))</f>
        <v>Monitor</v>
      </c>
      <c r="T1494" s="5" t="str">
        <f aca="false">IF(S1494=R1494,"Yes","No")</f>
        <v>Yes</v>
      </c>
    </row>
    <row r="1495" customFormat="false" ht="15" hidden="false" customHeight="false" outlineLevel="0" collapsed="false">
      <c r="A1495" s="15" t="n">
        <v>2144</v>
      </c>
      <c r="B1495" s="16" t="n">
        <v>5.38000016647332</v>
      </c>
      <c r="C1495" s="15" t="n">
        <v>300</v>
      </c>
      <c r="D1495" s="15" t="n">
        <v>425</v>
      </c>
      <c r="E1495" s="15" t="n">
        <v>25</v>
      </c>
      <c r="F1495" s="16" t="n">
        <v>0.555542467478301</v>
      </c>
      <c r="G1495" s="17" t="s">
        <v>101</v>
      </c>
      <c r="H1495" s="18" t="n">
        <v>0.3</v>
      </c>
      <c r="I1495" s="18" t="n">
        <v>1</v>
      </c>
      <c r="J1495" s="19" t="n">
        <v>0.89785580098724</v>
      </c>
      <c r="K1495" s="19" t="n">
        <v>0.4147653974617</v>
      </c>
      <c r="L1495" s="16" t="n">
        <v>14.2705574707515</v>
      </c>
      <c r="M1495" s="19" t="n">
        <v>0.945600269746022</v>
      </c>
      <c r="N1495" s="19" t="n">
        <v>0.892716095093881</v>
      </c>
      <c r="O1495" s="19" t="n">
        <v>0.89785580098724</v>
      </c>
      <c r="P1495" s="19" t="n">
        <v>0.314030389409195</v>
      </c>
      <c r="Q1495" s="17" t="s">
        <v>29</v>
      </c>
      <c r="R1495" s="5" t="str">
        <f aca="false">IF(OR(Q1495="Steel plate",Q1495="Concrete jacket"),"Steel plate or jacket",Q1495)</f>
        <v>Monitor</v>
      </c>
      <c r="S1495" s="5" t="str">
        <f aca="false">IF(O1495&lt;='Tree rules'!$C$4,IF(N1495&lt;='Tree rules'!$C$5,IF(P1495&lt;='Tree rules'!$C$7,"Monitor","Polymer laminate"),IF(P1495&lt;='Tree rules'!$C$8,"Seal cracks","Polymer laminate")),IF(O1495&lt;='Tree rules'!$C$6,IF(P1495&lt;='Tree rules'!$C$9,"Polymer laminate","Steel plate or jacket"),IF(L1495&lt;='Tree rules'!$C$10,"Steel plate or jacket","Polymer laminate")))</f>
        <v>Monitor</v>
      </c>
      <c r="T1495" s="5" t="str">
        <f aca="false">IF(S1495=R1495,"Yes","No")</f>
        <v>Yes</v>
      </c>
    </row>
    <row r="1496" customFormat="false" ht="15" hidden="false" customHeight="false" outlineLevel="0" collapsed="false">
      <c r="A1496" s="15" t="n">
        <v>2145</v>
      </c>
      <c r="B1496" s="16" t="n">
        <v>5.31972116774941</v>
      </c>
      <c r="C1496" s="15" t="n">
        <v>300</v>
      </c>
      <c r="D1496" s="15" t="n">
        <v>425</v>
      </c>
      <c r="E1496" s="15" t="n">
        <v>30</v>
      </c>
      <c r="F1496" s="16" t="n">
        <v>0.593686800678386</v>
      </c>
      <c r="G1496" s="17" t="s">
        <v>103</v>
      </c>
      <c r="H1496" s="18" t="n">
        <v>0.2</v>
      </c>
      <c r="I1496" s="18" t="n">
        <v>1</v>
      </c>
      <c r="J1496" s="19" t="n">
        <v>0.976995266452055</v>
      </c>
      <c r="K1496" s="19" t="n">
        <v>0.417761903606042</v>
      </c>
      <c r="L1496" s="16" t="n">
        <v>13.9625227499985</v>
      </c>
      <c r="M1496" s="19" t="n">
        <v>0.950824337311829</v>
      </c>
      <c r="N1496" s="19" t="n">
        <v>0.845786435193421</v>
      </c>
      <c r="O1496" s="19" t="n">
        <v>0.976995266452055</v>
      </c>
      <c r="P1496" s="19" t="n">
        <v>0.336975475485535</v>
      </c>
      <c r="Q1496" s="17" t="s">
        <v>29</v>
      </c>
      <c r="R1496" s="5" t="str">
        <f aca="false">IF(OR(Q1496="Steel plate",Q1496="Concrete jacket"),"Steel plate or jacket",Q1496)</f>
        <v>Monitor</v>
      </c>
      <c r="S1496" s="5" t="str">
        <f aca="false">IF(O1496&lt;='Tree rules'!$C$4,IF(N1496&lt;='Tree rules'!$C$5,IF(P1496&lt;='Tree rules'!$C$7,"Monitor","Polymer laminate"),IF(P1496&lt;='Tree rules'!$C$8,"Seal cracks","Polymer laminate")),IF(O1496&lt;='Tree rules'!$C$6,IF(P1496&lt;='Tree rules'!$C$9,"Polymer laminate","Steel plate or jacket"),IF(L1496&lt;='Tree rules'!$C$10,"Steel plate or jacket","Polymer laminate")))</f>
        <v>Monitor</v>
      </c>
      <c r="T1496" s="5" t="str">
        <f aca="false">IF(S1496=R1496,"Yes","No")</f>
        <v>Yes</v>
      </c>
    </row>
    <row r="1497" customFormat="false" ht="15" hidden="false" customHeight="false" outlineLevel="0" collapsed="false">
      <c r="A1497" s="15" t="n">
        <v>2146</v>
      </c>
      <c r="B1497" s="16" t="n">
        <v>6.29746842179524</v>
      </c>
      <c r="C1497" s="15" t="n">
        <v>300</v>
      </c>
      <c r="D1497" s="15" t="n">
        <v>600</v>
      </c>
      <c r="E1497" s="15" t="n">
        <v>30</v>
      </c>
      <c r="F1497" s="16" t="n">
        <v>0.758838805214926</v>
      </c>
      <c r="G1497" s="17" t="s">
        <v>103</v>
      </c>
      <c r="H1497" s="18" t="n">
        <v>0.2</v>
      </c>
      <c r="I1497" s="18" t="n">
        <v>1.5</v>
      </c>
      <c r="J1497" s="19" t="n">
        <v>0.85835747602473</v>
      </c>
      <c r="K1497" s="19" t="n">
        <v>0.524766375547049</v>
      </c>
      <c r="L1497" s="16" t="n">
        <v>11.4084572858609</v>
      </c>
      <c r="M1497" s="19" t="n">
        <v>0.360463002973787</v>
      </c>
      <c r="N1497" s="19" t="n">
        <v>1.17337513304798</v>
      </c>
      <c r="O1497" s="19" t="n">
        <v>1.06231764322849</v>
      </c>
      <c r="P1497" s="19" t="n">
        <v>0.948150317735309</v>
      </c>
      <c r="Q1497" s="17" t="s">
        <v>31</v>
      </c>
      <c r="R1497" s="5" t="str">
        <f aca="false">IF(OR(Q1497="Steel plate",Q1497="Concrete jacket"),"Steel plate or jacket",Q1497)</f>
        <v>Polymer laminate</v>
      </c>
      <c r="S1497" s="5" t="str">
        <f aca="false">IF(O1497&lt;='Tree rules'!$C$4,IF(N1497&lt;='Tree rules'!$C$5,IF(P1497&lt;='Tree rules'!$C$7,"Monitor","Polymer laminate"),IF(P1497&lt;='Tree rules'!$C$8,"Seal cracks","Polymer laminate")),IF(O1497&lt;='Tree rules'!$C$6,IF(P1497&lt;='Tree rules'!$C$9,"Polymer laminate","Steel plate or jacket"),IF(L1497&lt;='Tree rules'!$C$10,"Steel plate or jacket","Polymer laminate")))</f>
        <v>Polymer laminate</v>
      </c>
      <c r="T1497" s="5" t="str">
        <f aca="false">IF(S1497=R1497,"Yes","No")</f>
        <v>Yes</v>
      </c>
    </row>
    <row r="1498" customFormat="false" ht="15" hidden="false" customHeight="false" outlineLevel="0" collapsed="false">
      <c r="A1498" s="15" t="n">
        <v>2147</v>
      </c>
      <c r="B1498" s="16" t="n">
        <v>5.20495023666902</v>
      </c>
      <c r="C1498" s="15" t="n">
        <v>300</v>
      </c>
      <c r="D1498" s="15" t="n">
        <v>425</v>
      </c>
      <c r="E1498" s="15" t="n">
        <v>30</v>
      </c>
      <c r="F1498" s="16" t="n">
        <v>0.552367939092711</v>
      </c>
      <c r="G1498" s="17" t="s">
        <v>102</v>
      </c>
      <c r="H1498" s="18" t="n">
        <v>0.1</v>
      </c>
      <c r="I1498" s="18" t="n">
        <v>2</v>
      </c>
      <c r="J1498" s="19" t="n">
        <v>0.862820696968715</v>
      </c>
      <c r="K1498" s="19" t="n">
        <v>0.646386526270335</v>
      </c>
      <c r="L1498" s="16" t="n">
        <v>14.2993138370028</v>
      </c>
      <c r="M1498" s="19" t="n">
        <v>0.892846564498288</v>
      </c>
      <c r="N1498" s="19" t="n">
        <v>3.25184489129235</v>
      </c>
      <c r="O1498" s="19" t="n">
        <v>1.16792572082967</v>
      </c>
      <c r="P1498" s="19" t="n">
        <v>0.371361629358788</v>
      </c>
      <c r="Q1498" s="17" t="s">
        <v>31</v>
      </c>
      <c r="R1498" s="5" t="str">
        <f aca="false">IF(OR(Q1498="Steel plate",Q1498="Concrete jacket"),"Steel plate or jacket",Q1498)</f>
        <v>Polymer laminate</v>
      </c>
      <c r="S1498" s="5" t="str">
        <f aca="false">IF(O1498&lt;='Tree rules'!$C$4,IF(N1498&lt;='Tree rules'!$C$5,IF(P1498&lt;='Tree rules'!$C$7,"Monitor","Polymer laminate"),IF(P1498&lt;='Tree rules'!$C$8,"Seal cracks","Polymer laminate")),IF(O1498&lt;='Tree rules'!$C$6,IF(P1498&lt;='Tree rules'!$C$9,"Polymer laminate","Steel plate or jacket"),IF(L1498&lt;='Tree rules'!$C$10,"Steel plate or jacket","Polymer laminate")))</f>
        <v>Polymer laminate</v>
      </c>
      <c r="T1498" s="5" t="str">
        <f aca="false">IF(S1498=R1498,"Yes","No")</f>
        <v>Yes</v>
      </c>
    </row>
    <row r="1499" customFormat="false" ht="15" hidden="false" customHeight="false" outlineLevel="0" collapsed="false">
      <c r="A1499" s="15" t="n">
        <v>2148</v>
      </c>
      <c r="B1499" s="16" t="n">
        <v>5.11758023363942</v>
      </c>
      <c r="C1499" s="15" t="n">
        <v>300</v>
      </c>
      <c r="D1499" s="15" t="n">
        <v>475</v>
      </c>
      <c r="E1499" s="15" t="n">
        <v>20</v>
      </c>
      <c r="F1499" s="16" t="n">
        <v>0.624901102811956</v>
      </c>
      <c r="G1499" s="17" t="s">
        <v>101</v>
      </c>
      <c r="H1499" s="18" t="n">
        <v>0.3</v>
      </c>
      <c r="I1499" s="18" t="n">
        <v>2</v>
      </c>
      <c r="J1499" s="19" t="n">
        <v>0.861075702705373</v>
      </c>
      <c r="K1499" s="19" t="n">
        <v>0.552208547261949</v>
      </c>
      <c r="L1499" s="16" t="n">
        <v>11.9290914537049</v>
      </c>
      <c r="M1499" s="19" t="n">
        <v>0.554323398640111</v>
      </c>
      <c r="N1499" s="19" t="n">
        <v>0.89009633300429</v>
      </c>
      <c r="O1499" s="19" t="n">
        <v>1.24665804253725</v>
      </c>
      <c r="P1499" s="19" t="n">
        <v>0.688810022004063</v>
      </c>
      <c r="Q1499" s="17" t="s">
        <v>31</v>
      </c>
      <c r="R1499" s="5" t="str">
        <f aca="false">IF(OR(Q1499="Steel plate",Q1499="Concrete jacket"),"Steel plate or jacket",Q1499)</f>
        <v>Polymer laminate</v>
      </c>
      <c r="S1499" s="5" t="str">
        <f aca="false">IF(O1499&lt;='Tree rules'!$C$4,IF(N1499&lt;='Tree rules'!$C$5,IF(P1499&lt;='Tree rules'!$C$7,"Monitor","Polymer laminate"),IF(P1499&lt;='Tree rules'!$C$8,"Seal cracks","Polymer laminate")),IF(O1499&lt;='Tree rules'!$C$6,IF(P1499&lt;='Tree rules'!$C$9,"Polymer laminate","Steel plate or jacket"),IF(L1499&lt;='Tree rules'!$C$10,"Steel plate or jacket","Polymer laminate")))</f>
        <v>Polymer laminate</v>
      </c>
      <c r="T1499" s="5" t="str">
        <f aca="false">IF(S1499=R1499,"Yes","No")</f>
        <v>Yes</v>
      </c>
    </row>
    <row r="1500" customFormat="false" ht="15" hidden="false" customHeight="false" outlineLevel="0" collapsed="false">
      <c r="A1500" s="15" t="n">
        <v>2149</v>
      </c>
      <c r="B1500" s="16" t="n">
        <v>3.1034622569102</v>
      </c>
      <c r="C1500" s="15" t="n">
        <v>230</v>
      </c>
      <c r="D1500" s="15" t="n">
        <v>300</v>
      </c>
      <c r="E1500" s="15" t="n">
        <v>25</v>
      </c>
      <c r="F1500" s="16" t="n">
        <v>0.612108978148471</v>
      </c>
      <c r="G1500" s="17" t="s">
        <v>102</v>
      </c>
      <c r="H1500" s="18" t="n">
        <v>0.1</v>
      </c>
      <c r="I1500" s="18" t="n">
        <v>1</v>
      </c>
      <c r="J1500" s="19" t="n">
        <v>0.857659875817647</v>
      </c>
      <c r="K1500" s="19" t="n">
        <v>0.428168697152043</v>
      </c>
      <c r="L1500" s="16" t="n">
        <v>12.8774367506647</v>
      </c>
      <c r="M1500" s="19" t="n">
        <v>0.944885911149663</v>
      </c>
      <c r="N1500" s="19" t="n">
        <v>2.11885438642748</v>
      </c>
      <c r="O1500" s="19" t="n">
        <v>0.857659875817647</v>
      </c>
      <c r="P1500" s="19" t="n">
        <v>0.217537870991996</v>
      </c>
      <c r="Q1500" s="17" t="s">
        <v>30</v>
      </c>
      <c r="R1500" s="5" t="str">
        <f aca="false">IF(OR(Q1500="Steel plate",Q1500="Concrete jacket"),"Steel plate or jacket",Q1500)</f>
        <v>Seal cracks</v>
      </c>
      <c r="S1500" s="5" t="str">
        <f aca="false">IF(O1500&lt;='Tree rules'!$C$4,IF(N1500&lt;='Tree rules'!$C$5,IF(P1500&lt;='Tree rules'!$C$7,"Monitor","Polymer laminate"),IF(P1500&lt;='Tree rules'!$C$8,"Seal cracks","Polymer laminate")),IF(O1500&lt;='Tree rules'!$C$6,IF(P1500&lt;='Tree rules'!$C$9,"Polymer laminate","Steel plate or jacket"),IF(L1500&lt;='Tree rules'!$C$10,"Steel plate or jacket","Polymer laminate")))</f>
        <v>Seal cracks</v>
      </c>
      <c r="T1500" s="5" t="str">
        <f aca="false">IF(S1500=R1500,"Yes","No")</f>
        <v>Yes</v>
      </c>
    </row>
    <row r="1501" customFormat="false" ht="15" hidden="false" customHeight="false" outlineLevel="0" collapsed="false">
      <c r="A1501" s="15" t="n">
        <v>2150</v>
      </c>
      <c r="B1501" s="16" t="n">
        <v>7.7870024316087</v>
      </c>
      <c r="C1501" s="15" t="n">
        <v>300</v>
      </c>
      <c r="D1501" s="15" t="n">
        <v>775</v>
      </c>
      <c r="E1501" s="15" t="n">
        <v>20</v>
      </c>
      <c r="F1501" s="16" t="n">
        <v>0.551610232729072</v>
      </c>
      <c r="G1501" s="17" t="s">
        <v>101</v>
      </c>
      <c r="H1501" s="18" t="n">
        <v>0.3</v>
      </c>
      <c r="I1501" s="18" t="n">
        <v>1</v>
      </c>
      <c r="J1501" s="19" t="n">
        <v>0.98227613667204</v>
      </c>
      <c r="K1501" s="19" t="n">
        <v>0.580735277488506</v>
      </c>
      <c r="L1501" s="16" t="n">
        <v>10.681759165444</v>
      </c>
      <c r="M1501" s="19" t="n">
        <v>0.473556542564796</v>
      </c>
      <c r="N1501" s="19" t="n">
        <v>0.599650716425714</v>
      </c>
      <c r="O1501" s="19" t="n">
        <v>0.98227613667204</v>
      </c>
      <c r="P1501" s="19" t="n">
        <v>0.682246733281538</v>
      </c>
      <c r="Q1501" s="17" t="s">
        <v>29</v>
      </c>
      <c r="R1501" s="5" t="str">
        <f aca="false">IF(OR(Q1501="Steel plate",Q1501="Concrete jacket"),"Steel plate or jacket",Q1501)</f>
        <v>Monitor</v>
      </c>
      <c r="S1501" s="5" t="str">
        <f aca="false">IF(O1501&lt;='Tree rules'!$C$4,IF(N1501&lt;='Tree rules'!$C$5,IF(P1501&lt;='Tree rules'!$C$7,"Monitor","Polymer laminate"),IF(P1501&lt;='Tree rules'!$C$8,"Seal cracks","Polymer laminate")),IF(O1501&lt;='Tree rules'!$C$6,IF(P1501&lt;='Tree rules'!$C$9,"Polymer laminate","Steel plate or jacket"),IF(L1501&lt;='Tree rules'!$C$10,"Steel plate or jacket","Polymer laminate")))</f>
        <v>Monitor</v>
      </c>
      <c r="T1501" s="5" t="str">
        <f aca="false">IF(S1501=R1501,"Yes","No")</f>
        <v>Yes</v>
      </c>
    </row>
    <row r="1502" customFormat="false" ht="15" hidden="false" customHeight="false" outlineLevel="0" collapsed="false">
      <c r="A1502" s="15" t="n">
        <v>2152</v>
      </c>
      <c r="B1502" s="16" t="n">
        <v>6.35699443178894</v>
      </c>
      <c r="C1502" s="15" t="n">
        <v>230</v>
      </c>
      <c r="D1502" s="15" t="n">
        <v>550</v>
      </c>
      <c r="E1502" s="15" t="n">
        <v>25</v>
      </c>
      <c r="F1502" s="16" t="n">
        <v>0.816280786486175</v>
      </c>
      <c r="G1502" s="17" t="s">
        <v>101</v>
      </c>
      <c r="H1502" s="18" t="n">
        <v>0.3</v>
      </c>
      <c r="I1502" s="18" t="n">
        <v>1.5</v>
      </c>
      <c r="J1502" s="19" t="n">
        <v>0.85906278101537</v>
      </c>
      <c r="K1502" s="19" t="n">
        <v>0.504588899463128</v>
      </c>
      <c r="L1502" s="16" t="n">
        <v>12.6633355214919</v>
      </c>
      <c r="M1502" s="19" t="n">
        <v>0.64090352366451</v>
      </c>
      <c r="N1502" s="19" t="n">
        <v>0.745349601540071</v>
      </c>
      <c r="O1502" s="19" t="n">
        <v>1.07185739990192</v>
      </c>
      <c r="P1502" s="19" t="n">
        <v>0.668992506885879</v>
      </c>
      <c r="Q1502" s="17" t="s">
        <v>31</v>
      </c>
      <c r="R1502" s="5" t="str">
        <f aca="false">IF(OR(Q1502="Steel plate",Q1502="Concrete jacket"),"Steel plate or jacket",Q1502)</f>
        <v>Polymer laminate</v>
      </c>
      <c r="S1502" s="5" t="str">
        <f aca="false">IF(O1502&lt;='Tree rules'!$C$4,IF(N1502&lt;='Tree rules'!$C$5,IF(P1502&lt;='Tree rules'!$C$7,"Monitor","Polymer laminate"),IF(P1502&lt;='Tree rules'!$C$8,"Seal cracks","Polymer laminate")),IF(O1502&lt;='Tree rules'!$C$6,IF(P1502&lt;='Tree rules'!$C$9,"Polymer laminate","Steel plate or jacket"),IF(L1502&lt;='Tree rules'!$C$10,"Steel plate or jacket","Polymer laminate")))</f>
        <v>Polymer laminate</v>
      </c>
      <c r="T1502" s="5" t="str">
        <f aca="false">IF(S1502=R1502,"Yes","No")</f>
        <v>Yes</v>
      </c>
    </row>
    <row r="1503" customFormat="false" ht="15" hidden="false" customHeight="false" outlineLevel="0" collapsed="false">
      <c r="A1503" s="15" t="n">
        <v>2154</v>
      </c>
      <c r="B1503" s="16" t="n">
        <v>6.89671167175993</v>
      </c>
      <c r="C1503" s="15" t="n">
        <v>230</v>
      </c>
      <c r="D1503" s="15" t="n">
        <v>600</v>
      </c>
      <c r="E1503" s="15" t="n">
        <v>25</v>
      </c>
      <c r="F1503" s="16" t="n">
        <v>0.63117855856144</v>
      </c>
      <c r="G1503" s="17" t="s">
        <v>101</v>
      </c>
      <c r="H1503" s="18" t="n">
        <v>0.3</v>
      </c>
      <c r="I1503" s="18" t="n">
        <v>2</v>
      </c>
      <c r="J1503" s="19" t="n">
        <v>0.952411453478465</v>
      </c>
      <c r="K1503" s="19" t="n">
        <v>0.439372783340961</v>
      </c>
      <c r="L1503" s="16" t="n">
        <v>12.4489380356677</v>
      </c>
      <c r="M1503" s="19" t="n">
        <v>0.945003482192752</v>
      </c>
      <c r="N1503" s="19" t="n">
        <v>0.909137875796041</v>
      </c>
      <c r="O1503" s="19" t="n">
        <v>1.48635923575629</v>
      </c>
      <c r="P1503" s="19" t="n">
        <v>0.468300338764592</v>
      </c>
      <c r="Q1503" s="17" t="s">
        <v>104</v>
      </c>
      <c r="R1503" s="5" t="str">
        <f aca="false">IF(OR(Q1503="Steel plate",Q1503="Concrete jacket"),"Steel plate or jacket",Q1503)</f>
        <v>Steel plate or jacket</v>
      </c>
      <c r="S1503" s="5" t="str">
        <f aca="false">IF(O1503&lt;='Tree rules'!$C$4,IF(N1503&lt;='Tree rules'!$C$5,IF(P1503&lt;='Tree rules'!$C$7,"Monitor","Polymer laminate"),IF(P1503&lt;='Tree rules'!$C$8,"Seal cracks","Polymer laminate")),IF(O1503&lt;='Tree rules'!$C$6,IF(P1503&lt;='Tree rules'!$C$9,"Polymer laminate","Steel plate or jacket"),IF(L1503&lt;='Tree rules'!$C$10,"Steel plate or jacket","Polymer laminate")))</f>
        <v>Steel plate or jacket</v>
      </c>
      <c r="T1503" s="5" t="str">
        <f aca="false">IF(S1503=R1503,"Yes","No")</f>
        <v>Yes</v>
      </c>
    </row>
    <row r="1504" customFormat="false" ht="15" hidden="false" customHeight="false" outlineLevel="0" collapsed="false">
      <c r="A1504" s="15" t="n">
        <v>2155</v>
      </c>
      <c r="B1504" s="16" t="n">
        <v>3.46214210072153</v>
      </c>
      <c r="C1504" s="15" t="n">
        <v>230</v>
      </c>
      <c r="D1504" s="15" t="n">
        <v>325</v>
      </c>
      <c r="E1504" s="15" t="n">
        <v>20</v>
      </c>
      <c r="F1504" s="16" t="n">
        <v>0.626653981080713</v>
      </c>
      <c r="G1504" s="17" t="s">
        <v>101</v>
      </c>
      <c r="H1504" s="18" t="n">
        <v>0.3</v>
      </c>
      <c r="I1504" s="18" t="n">
        <v>2</v>
      </c>
      <c r="J1504" s="19" t="n">
        <v>0.91755391410267</v>
      </c>
      <c r="K1504" s="19" t="n">
        <v>0.439804370096033</v>
      </c>
      <c r="L1504" s="16" t="n">
        <v>12.4091114721202</v>
      </c>
      <c r="M1504" s="19" t="n">
        <v>0.893350287840931</v>
      </c>
      <c r="N1504" s="19" t="n">
        <v>1.27359082433015</v>
      </c>
      <c r="O1504" s="19" t="n">
        <v>1.43156360698427</v>
      </c>
      <c r="P1504" s="19" t="n">
        <v>0.406188752613448</v>
      </c>
      <c r="Q1504" s="17" t="s">
        <v>31</v>
      </c>
      <c r="R1504" s="5" t="str">
        <f aca="false">IF(OR(Q1504="Steel plate",Q1504="Concrete jacket"),"Steel plate or jacket",Q1504)</f>
        <v>Polymer laminate</v>
      </c>
      <c r="S1504" s="5" t="str">
        <f aca="false">IF(O1504&lt;='Tree rules'!$C$4,IF(N1504&lt;='Tree rules'!$C$5,IF(P1504&lt;='Tree rules'!$C$7,"Monitor","Polymer laminate"),IF(P1504&lt;='Tree rules'!$C$8,"Seal cracks","Polymer laminate")),IF(O1504&lt;='Tree rules'!$C$6,IF(P1504&lt;='Tree rules'!$C$9,"Polymer laminate","Steel plate or jacket"),IF(L1504&lt;='Tree rules'!$C$10,"Steel plate or jacket","Polymer laminate")))</f>
        <v>Steel plate or jacket</v>
      </c>
      <c r="T1504" s="5" t="str">
        <f aca="false">IF(S1504=R1504,"Yes","No")</f>
        <v>No</v>
      </c>
    </row>
    <row r="1505" customFormat="false" ht="15" hidden="false" customHeight="false" outlineLevel="0" collapsed="false">
      <c r="A1505" s="15" t="n">
        <v>2156</v>
      </c>
      <c r="B1505" s="16" t="n">
        <v>5.27151392217755</v>
      </c>
      <c r="C1505" s="15" t="n">
        <v>300</v>
      </c>
      <c r="D1505" s="15" t="n">
        <v>500</v>
      </c>
      <c r="E1505" s="15" t="n">
        <v>30</v>
      </c>
      <c r="F1505" s="16" t="n">
        <v>0.71889992072993</v>
      </c>
      <c r="G1505" s="17" t="s">
        <v>102</v>
      </c>
      <c r="H1505" s="18" t="n">
        <v>0.1</v>
      </c>
      <c r="I1505" s="18" t="n">
        <v>1</v>
      </c>
      <c r="J1505" s="19" t="n">
        <v>0.865673741917516</v>
      </c>
      <c r="K1505" s="19" t="n">
        <v>0.623057608254651</v>
      </c>
      <c r="L1505" s="16" t="n">
        <v>12.0629609203148</v>
      </c>
      <c r="M1505" s="19" t="n">
        <v>0.886476747899467</v>
      </c>
      <c r="N1505" s="19" t="n">
        <v>2.35260529769665</v>
      </c>
      <c r="O1505" s="19" t="n">
        <v>0.865673741917516</v>
      </c>
      <c r="P1505" s="19" t="n">
        <v>0.359745585866122</v>
      </c>
      <c r="Q1505" s="17" t="s">
        <v>30</v>
      </c>
      <c r="R1505" s="5" t="str">
        <f aca="false">IF(OR(Q1505="Steel plate",Q1505="Concrete jacket"),"Steel plate or jacket",Q1505)</f>
        <v>Seal cracks</v>
      </c>
      <c r="S1505" s="5" t="str">
        <f aca="false">IF(O1505&lt;='Tree rules'!$C$4,IF(N1505&lt;='Tree rules'!$C$5,IF(P1505&lt;='Tree rules'!$C$7,"Monitor","Polymer laminate"),IF(P1505&lt;='Tree rules'!$C$8,"Seal cracks","Polymer laminate")),IF(O1505&lt;='Tree rules'!$C$6,IF(P1505&lt;='Tree rules'!$C$9,"Polymer laminate","Steel plate or jacket"),IF(L1505&lt;='Tree rules'!$C$10,"Steel plate or jacket","Polymer laminate")))</f>
        <v>Seal cracks</v>
      </c>
      <c r="T1505" s="5" t="str">
        <f aca="false">IF(S1505=R1505,"Yes","No")</f>
        <v>Yes</v>
      </c>
    </row>
    <row r="1506" customFormat="false" ht="15" hidden="false" customHeight="false" outlineLevel="0" collapsed="false">
      <c r="A1506" s="15" t="n">
        <v>2157</v>
      </c>
      <c r="B1506" s="16" t="n">
        <v>3.75993102405311</v>
      </c>
      <c r="C1506" s="15" t="n">
        <v>230</v>
      </c>
      <c r="D1506" s="15" t="n">
        <v>325</v>
      </c>
      <c r="E1506" s="15" t="n">
        <v>25</v>
      </c>
      <c r="F1506" s="16" t="n">
        <v>0.699968036696473</v>
      </c>
      <c r="G1506" s="17" t="s">
        <v>101</v>
      </c>
      <c r="H1506" s="18" t="n">
        <v>0.3</v>
      </c>
      <c r="I1506" s="18" t="n">
        <v>1</v>
      </c>
      <c r="J1506" s="19" t="n">
        <v>0.903933189304627</v>
      </c>
      <c r="K1506" s="19" t="n">
        <v>0.414000067598947</v>
      </c>
      <c r="L1506" s="16" t="n">
        <v>13.3805374521463</v>
      </c>
      <c r="M1506" s="19" t="n">
        <v>0.765135801578768</v>
      </c>
      <c r="N1506" s="19" t="n">
        <v>0.575189012917628</v>
      </c>
      <c r="O1506" s="19" t="n">
        <v>0.903933189304627</v>
      </c>
      <c r="P1506" s="19" t="n">
        <v>0.39112981628805</v>
      </c>
      <c r="Q1506" s="17" t="s">
        <v>29</v>
      </c>
      <c r="R1506" s="5" t="str">
        <f aca="false">IF(OR(Q1506="Steel plate",Q1506="Concrete jacket"),"Steel plate or jacket",Q1506)</f>
        <v>Monitor</v>
      </c>
      <c r="S1506" s="5" t="str">
        <f aca="false">IF(O1506&lt;='Tree rules'!$C$4,IF(N1506&lt;='Tree rules'!$C$5,IF(P1506&lt;='Tree rules'!$C$7,"Monitor","Polymer laminate"),IF(P1506&lt;='Tree rules'!$C$8,"Seal cracks","Polymer laminate")),IF(O1506&lt;='Tree rules'!$C$6,IF(P1506&lt;='Tree rules'!$C$9,"Polymer laminate","Steel plate or jacket"),IF(L1506&lt;='Tree rules'!$C$10,"Steel plate or jacket","Polymer laminate")))</f>
        <v>Monitor</v>
      </c>
      <c r="T1506" s="5" t="str">
        <f aca="false">IF(S1506=R1506,"Yes","No")</f>
        <v>Yes</v>
      </c>
    </row>
    <row r="1507" customFormat="false" ht="15" hidden="false" customHeight="false" outlineLevel="0" collapsed="false">
      <c r="A1507" s="15" t="n">
        <v>2158</v>
      </c>
      <c r="B1507" s="16" t="n">
        <v>4.73176385890716</v>
      </c>
      <c r="C1507" s="15" t="n">
        <v>300</v>
      </c>
      <c r="D1507" s="15" t="n">
        <v>400</v>
      </c>
      <c r="E1507" s="15" t="n">
        <v>25</v>
      </c>
      <c r="F1507" s="16" t="n">
        <v>0.757295404255167</v>
      </c>
      <c r="G1507" s="17" t="s">
        <v>103</v>
      </c>
      <c r="H1507" s="18" t="n">
        <v>0.2</v>
      </c>
      <c r="I1507" s="18" t="n">
        <v>1</v>
      </c>
      <c r="J1507" s="19" t="n">
        <v>0.889444020542337</v>
      </c>
      <c r="K1507" s="19" t="n">
        <v>0.581838857225532</v>
      </c>
      <c r="L1507" s="16" t="n">
        <v>13.3665645731841</v>
      </c>
      <c r="M1507" s="19" t="n">
        <v>0.648924328443786</v>
      </c>
      <c r="N1507" s="19" t="n">
        <v>0.94150803175997</v>
      </c>
      <c r="O1507" s="19" t="n">
        <v>0.889444020542337</v>
      </c>
      <c r="P1507" s="19" t="n">
        <v>0.593450782536528</v>
      </c>
      <c r="Q1507" s="17" t="s">
        <v>29</v>
      </c>
      <c r="R1507" s="5" t="str">
        <f aca="false">IF(OR(Q1507="Steel plate",Q1507="Concrete jacket"),"Steel plate or jacket",Q1507)</f>
        <v>Monitor</v>
      </c>
      <c r="S1507" s="5" t="str">
        <f aca="false">IF(O1507&lt;='Tree rules'!$C$4,IF(N1507&lt;='Tree rules'!$C$5,IF(P1507&lt;='Tree rules'!$C$7,"Monitor","Polymer laminate"),IF(P1507&lt;='Tree rules'!$C$8,"Seal cracks","Polymer laminate")),IF(O1507&lt;='Tree rules'!$C$6,IF(P1507&lt;='Tree rules'!$C$9,"Polymer laminate","Steel plate or jacket"),IF(L1507&lt;='Tree rules'!$C$10,"Steel plate or jacket","Polymer laminate")))</f>
        <v>Monitor</v>
      </c>
      <c r="T1507" s="5" t="str">
        <f aca="false">IF(S1507=R1507,"Yes","No")</f>
        <v>Yes</v>
      </c>
    </row>
    <row r="1508" customFormat="false" ht="15" hidden="false" customHeight="false" outlineLevel="0" collapsed="false">
      <c r="A1508" s="15" t="n">
        <v>2160</v>
      </c>
      <c r="B1508" s="16" t="n">
        <v>6.95599776009476</v>
      </c>
      <c r="C1508" s="15" t="n">
        <v>300</v>
      </c>
      <c r="D1508" s="15" t="n">
        <v>700</v>
      </c>
      <c r="E1508" s="15" t="n">
        <v>30</v>
      </c>
      <c r="F1508" s="16" t="n">
        <v>0.614868286941122</v>
      </c>
      <c r="G1508" s="17" t="s">
        <v>103</v>
      </c>
      <c r="H1508" s="18" t="n">
        <v>0.2</v>
      </c>
      <c r="I1508" s="18" t="n">
        <v>1</v>
      </c>
      <c r="J1508" s="19" t="n">
        <v>0.871420273059466</v>
      </c>
      <c r="K1508" s="19" t="n">
        <v>0.462764774825099</v>
      </c>
      <c r="L1508" s="16" t="n">
        <v>10.6360822019798</v>
      </c>
      <c r="M1508" s="19" t="n">
        <v>0.265943137840672</v>
      </c>
      <c r="N1508" s="19" t="n">
        <v>0.864920488362541</v>
      </c>
      <c r="O1508" s="19" t="n">
        <v>0.871420273059466</v>
      </c>
      <c r="P1508" s="19" t="n">
        <v>0.888954308828115</v>
      </c>
      <c r="Q1508" s="17" t="s">
        <v>29</v>
      </c>
      <c r="R1508" s="5" t="str">
        <f aca="false">IF(OR(Q1508="Steel plate",Q1508="Concrete jacket"),"Steel plate or jacket",Q1508)</f>
        <v>Monitor</v>
      </c>
      <c r="S1508" s="5" t="str">
        <f aca="false">IF(O1508&lt;='Tree rules'!$C$4,IF(N1508&lt;='Tree rules'!$C$5,IF(P1508&lt;='Tree rules'!$C$7,"Monitor","Polymer laminate"),IF(P1508&lt;='Tree rules'!$C$8,"Seal cracks","Polymer laminate")),IF(O1508&lt;='Tree rules'!$C$6,IF(P1508&lt;='Tree rules'!$C$9,"Polymer laminate","Steel plate or jacket"),IF(L1508&lt;='Tree rules'!$C$10,"Steel plate or jacket","Polymer laminate")))</f>
        <v>Monitor</v>
      </c>
      <c r="T1508" s="5" t="str">
        <f aca="false">IF(S1508=R1508,"Yes","No")</f>
        <v>Yes</v>
      </c>
    </row>
    <row r="1509" customFormat="false" ht="15" hidden="false" customHeight="false" outlineLevel="0" collapsed="false">
      <c r="A1509" s="15" t="n">
        <v>2161</v>
      </c>
      <c r="B1509" s="16" t="n">
        <v>4.50999611617031</v>
      </c>
      <c r="C1509" s="15" t="n">
        <v>230</v>
      </c>
      <c r="D1509" s="15" t="n">
        <v>400</v>
      </c>
      <c r="E1509" s="15" t="n">
        <v>30</v>
      </c>
      <c r="F1509" s="16" t="n">
        <v>0.776085141697083</v>
      </c>
      <c r="G1509" s="17" t="s">
        <v>101</v>
      </c>
      <c r="H1509" s="18" t="n">
        <v>0.3</v>
      </c>
      <c r="I1509" s="18" t="n">
        <v>1.5</v>
      </c>
      <c r="J1509" s="19" t="n">
        <v>0.939536614173776</v>
      </c>
      <c r="K1509" s="19" t="n">
        <v>0.468035365953374</v>
      </c>
      <c r="L1509" s="16" t="n">
        <v>12.8124889663929</v>
      </c>
      <c r="M1509" s="19" t="n">
        <v>0.590019932081082</v>
      </c>
      <c r="N1509" s="19" t="n">
        <v>1.13304062932017</v>
      </c>
      <c r="O1509" s="19" t="n">
        <v>1.18943673973996</v>
      </c>
      <c r="P1509" s="19" t="n">
        <v>0.638147429392922</v>
      </c>
      <c r="Q1509" s="17" t="s">
        <v>31</v>
      </c>
      <c r="R1509" s="5" t="str">
        <f aca="false">IF(OR(Q1509="Steel plate",Q1509="Concrete jacket"),"Steel plate or jacket",Q1509)</f>
        <v>Polymer laminate</v>
      </c>
      <c r="S1509" s="5" t="str">
        <f aca="false">IF(O1509&lt;='Tree rules'!$C$4,IF(N1509&lt;='Tree rules'!$C$5,IF(P1509&lt;='Tree rules'!$C$7,"Monitor","Polymer laminate"),IF(P1509&lt;='Tree rules'!$C$8,"Seal cracks","Polymer laminate")),IF(O1509&lt;='Tree rules'!$C$6,IF(P1509&lt;='Tree rules'!$C$9,"Polymer laminate","Steel plate or jacket"),IF(L1509&lt;='Tree rules'!$C$10,"Steel plate or jacket","Polymer laminate")))</f>
        <v>Polymer laminate</v>
      </c>
      <c r="T1509" s="5" t="str">
        <f aca="false">IF(S1509=R1509,"Yes","No")</f>
        <v>Yes</v>
      </c>
    </row>
    <row r="1510" customFormat="false" ht="15" hidden="false" customHeight="false" outlineLevel="0" collapsed="false">
      <c r="A1510" s="15" t="n">
        <v>2162</v>
      </c>
      <c r="B1510" s="16" t="n">
        <v>3.34225699748313</v>
      </c>
      <c r="C1510" s="15" t="n">
        <v>300</v>
      </c>
      <c r="D1510" s="15" t="n">
        <v>300</v>
      </c>
      <c r="E1510" s="15" t="n">
        <v>25</v>
      </c>
      <c r="F1510" s="16" t="n">
        <v>0.736310778185108</v>
      </c>
      <c r="G1510" s="17" t="s">
        <v>101</v>
      </c>
      <c r="H1510" s="18" t="n">
        <v>0.3</v>
      </c>
      <c r="I1510" s="18" t="n">
        <v>1</v>
      </c>
      <c r="J1510" s="19" t="n">
        <v>0.915803589933198</v>
      </c>
      <c r="K1510" s="19" t="n">
        <v>0.6404512206441</v>
      </c>
      <c r="L1510" s="16" t="n">
        <v>13.0556913964185</v>
      </c>
      <c r="M1510" s="19" t="n">
        <v>0.280466027523144</v>
      </c>
      <c r="N1510" s="19" t="n">
        <v>0.673278453933643</v>
      </c>
      <c r="O1510" s="19" t="n">
        <v>0.915803589933198</v>
      </c>
      <c r="P1510" s="19" t="n">
        <v>1.19782752284261</v>
      </c>
      <c r="Q1510" s="17" t="s">
        <v>31</v>
      </c>
      <c r="R1510" s="5" t="str">
        <f aca="false">IF(OR(Q1510="Steel plate",Q1510="Concrete jacket"),"Steel plate or jacket",Q1510)</f>
        <v>Polymer laminate</v>
      </c>
      <c r="S1510" s="5" t="str">
        <f aca="false">IF(O1510&lt;='Tree rules'!$C$4,IF(N1510&lt;='Tree rules'!$C$5,IF(P1510&lt;='Tree rules'!$C$7,"Monitor","Polymer laminate"),IF(P1510&lt;='Tree rules'!$C$8,"Seal cracks","Polymer laminate")),IF(O1510&lt;='Tree rules'!$C$6,IF(P1510&lt;='Tree rules'!$C$9,"Polymer laminate","Steel plate or jacket"),IF(L1510&lt;='Tree rules'!$C$10,"Steel plate or jacket","Polymer laminate")))</f>
        <v>Polymer laminate</v>
      </c>
      <c r="T1510" s="5" t="str">
        <f aca="false">IF(S1510=R1510,"Yes","No")</f>
        <v>Yes</v>
      </c>
    </row>
    <row r="1511" customFormat="false" ht="15" hidden="false" customHeight="false" outlineLevel="0" collapsed="false">
      <c r="A1511" s="15" t="n">
        <v>2163</v>
      </c>
      <c r="B1511" s="16" t="n">
        <v>6.05538368090913</v>
      </c>
      <c r="C1511" s="15" t="n">
        <v>300</v>
      </c>
      <c r="D1511" s="15" t="n">
        <v>525</v>
      </c>
      <c r="E1511" s="15" t="n">
        <v>20</v>
      </c>
      <c r="F1511" s="16" t="n">
        <v>0.658614812073332</v>
      </c>
      <c r="G1511" s="17" t="s">
        <v>101</v>
      </c>
      <c r="H1511" s="18" t="n">
        <v>0.3</v>
      </c>
      <c r="I1511" s="18" t="n">
        <v>1</v>
      </c>
      <c r="J1511" s="19" t="n">
        <v>0.915091743110221</v>
      </c>
      <c r="K1511" s="19" t="n">
        <v>0.431598083443488</v>
      </c>
      <c r="L1511" s="16" t="n">
        <v>12.6947246979227</v>
      </c>
      <c r="M1511" s="19" t="n">
        <v>0.933369882059942</v>
      </c>
      <c r="N1511" s="19" t="n">
        <v>0.664139378007721</v>
      </c>
      <c r="O1511" s="19" t="n">
        <v>0.915091743110221</v>
      </c>
      <c r="P1511" s="19" t="n">
        <v>0.383285321369837</v>
      </c>
      <c r="Q1511" s="17" t="s">
        <v>29</v>
      </c>
      <c r="R1511" s="5" t="str">
        <f aca="false">IF(OR(Q1511="Steel plate",Q1511="Concrete jacket"),"Steel plate or jacket",Q1511)</f>
        <v>Monitor</v>
      </c>
      <c r="S1511" s="5" t="str">
        <f aca="false">IF(O1511&lt;='Tree rules'!$C$4,IF(N1511&lt;='Tree rules'!$C$5,IF(P1511&lt;='Tree rules'!$C$7,"Monitor","Polymer laminate"),IF(P1511&lt;='Tree rules'!$C$8,"Seal cracks","Polymer laminate")),IF(O1511&lt;='Tree rules'!$C$6,IF(P1511&lt;='Tree rules'!$C$9,"Polymer laminate","Steel plate or jacket"),IF(L1511&lt;='Tree rules'!$C$10,"Steel plate or jacket","Polymer laminate")))</f>
        <v>Monitor</v>
      </c>
      <c r="T1511" s="5" t="str">
        <f aca="false">IF(S1511=R1511,"Yes","No")</f>
        <v>Yes</v>
      </c>
    </row>
    <row r="1512" customFormat="false" ht="15" hidden="false" customHeight="false" outlineLevel="0" collapsed="false">
      <c r="A1512" s="15" t="n">
        <v>2164</v>
      </c>
      <c r="B1512" s="16" t="n">
        <v>6.27610743291718</v>
      </c>
      <c r="C1512" s="15" t="n">
        <v>300</v>
      </c>
      <c r="D1512" s="15" t="n">
        <v>500</v>
      </c>
      <c r="E1512" s="15" t="n">
        <v>25</v>
      </c>
      <c r="F1512" s="16" t="n">
        <v>0.590490249132883</v>
      </c>
      <c r="G1512" s="17" t="s">
        <v>103</v>
      </c>
      <c r="H1512" s="18" t="n">
        <v>0.2</v>
      </c>
      <c r="I1512" s="18" t="n">
        <v>2</v>
      </c>
      <c r="J1512" s="19" t="n">
        <v>0.949932949576098</v>
      </c>
      <c r="K1512" s="19" t="n">
        <v>0.489943049413309</v>
      </c>
      <c r="L1512" s="16" t="n">
        <v>13.824025182637</v>
      </c>
      <c r="M1512" s="19" t="n">
        <v>0.616339271198071</v>
      </c>
      <c r="N1512" s="19" t="n">
        <v>1.54564040287913</v>
      </c>
      <c r="O1512" s="19" t="n">
        <v>1.4344528530987</v>
      </c>
      <c r="P1512" s="19" t="n">
        <v>0.702898436088755</v>
      </c>
      <c r="Q1512" s="17" t="s">
        <v>31</v>
      </c>
      <c r="R1512" s="5" t="str">
        <f aca="false">IF(OR(Q1512="Steel plate",Q1512="Concrete jacket"),"Steel plate or jacket",Q1512)</f>
        <v>Polymer laminate</v>
      </c>
      <c r="S1512" s="5" t="str">
        <f aca="false">IF(O1512&lt;='Tree rules'!$C$4,IF(N1512&lt;='Tree rules'!$C$5,IF(P1512&lt;='Tree rules'!$C$7,"Monitor","Polymer laminate"),IF(P1512&lt;='Tree rules'!$C$8,"Seal cracks","Polymer laminate")),IF(O1512&lt;='Tree rules'!$C$6,IF(P1512&lt;='Tree rules'!$C$9,"Polymer laminate","Steel plate or jacket"),IF(L1512&lt;='Tree rules'!$C$10,"Steel plate or jacket","Polymer laminate")))</f>
        <v>Polymer laminate</v>
      </c>
      <c r="T1512" s="5" t="str">
        <f aca="false">IF(S1512=R1512,"Yes","No")</f>
        <v>Yes</v>
      </c>
    </row>
    <row r="1513" customFormat="false" ht="15" hidden="false" customHeight="false" outlineLevel="0" collapsed="false">
      <c r="A1513" s="15" t="n">
        <v>2167</v>
      </c>
      <c r="B1513" s="16" t="n">
        <v>6.94542176078388</v>
      </c>
      <c r="C1513" s="15" t="n">
        <v>300</v>
      </c>
      <c r="D1513" s="15" t="n">
        <v>625</v>
      </c>
      <c r="E1513" s="15" t="n">
        <v>25</v>
      </c>
      <c r="F1513" s="16" t="n">
        <v>0.694514438099298</v>
      </c>
      <c r="G1513" s="17" t="s">
        <v>101</v>
      </c>
      <c r="H1513" s="18" t="n">
        <v>0.3</v>
      </c>
      <c r="I1513" s="18" t="n">
        <v>1</v>
      </c>
      <c r="J1513" s="19" t="n">
        <v>0.861941605831859</v>
      </c>
      <c r="K1513" s="19" t="n">
        <v>0.550985434825516</v>
      </c>
      <c r="L1513" s="16" t="n">
        <v>11.9955470825283</v>
      </c>
      <c r="M1513" s="19" t="n">
        <v>0.721279294142094</v>
      </c>
      <c r="N1513" s="19" t="n">
        <v>0.507806739660566</v>
      </c>
      <c r="O1513" s="19" t="n">
        <v>0.861941605831859</v>
      </c>
      <c r="P1513" s="19" t="n">
        <v>0.485529872666147</v>
      </c>
      <c r="Q1513" s="17" t="s">
        <v>29</v>
      </c>
      <c r="R1513" s="5" t="str">
        <f aca="false">IF(OR(Q1513="Steel plate",Q1513="Concrete jacket"),"Steel plate or jacket",Q1513)</f>
        <v>Monitor</v>
      </c>
      <c r="S1513" s="5" t="str">
        <f aca="false">IF(O1513&lt;='Tree rules'!$C$4,IF(N1513&lt;='Tree rules'!$C$5,IF(P1513&lt;='Tree rules'!$C$7,"Monitor","Polymer laminate"),IF(P1513&lt;='Tree rules'!$C$8,"Seal cracks","Polymer laminate")),IF(O1513&lt;='Tree rules'!$C$6,IF(P1513&lt;='Tree rules'!$C$9,"Polymer laminate","Steel plate or jacket"),IF(L1513&lt;='Tree rules'!$C$10,"Steel plate or jacket","Polymer laminate")))</f>
        <v>Monitor</v>
      </c>
      <c r="T1513" s="5" t="str">
        <f aca="false">IF(S1513=R1513,"Yes","No")</f>
        <v>Yes</v>
      </c>
    </row>
    <row r="1514" customFormat="false" ht="15" hidden="false" customHeight="false" outlineLevel="0" collapsed="false">
      <c r="A1514" s="15" t="n">
        <v>2168</v>
      </c>
      <c r="B1514" s="16" t="n">
        <v>6.17633172507093</v>
      </c>
      <c r="C1514" s="15" t="n">
        <v>230</v>
      </c>
      <c r="D1514" s="15" t="n">
        <v>500</v>
      </c>
      <c r="E1514" s="15" t="n">
        <v>30</v>
      </c>
      <c r="F1514" s="16" t="n">
        <v>0.597391095859404</v>
      </c>
      <c r="G1514" s="17" t="s">
        <v>102</v>
      </c>
      <c r="H1514" s="18" t="n">
        <v>0.1</v>
      </c>
      <c r="I1514" s="18" t="n">
        <v>2</v>
      </c>
      <c r="J1514" s="19" t="n">
        <v>0.991994518492746</v>
      </c>
      <c r="K1514" s="19" t="n">
        <v>0.635690761729851</v>
      </c>
      <c r="L1514" s="16" t="n">
        <v>14.0690927678153</v>
      </c>
      <c r="M1514" s="19" t="n">
        <v>0.889061158606713</v>
      </c>
      <c r="N1514" s="19" t="n">
        <v>3.50250812900913</v>
      </c>
      <c r="O1514" s="19" t="n">
        <v>1.353387285893</v>
      </c>
      <c r="P1514" s="19" t="n">
        <v>0.471755551275018</v>
      </c>
      <c r="Q1514" s="17" t="s">
        <v>31</v>
      </c>
      <c r="R1514" s="5" t="str">
        <f aca="false">IF(OR(Q1514="Steel plate",Q1514="Concrete jacket"),"Steel plate or jacket",Q1514)</f>
        <v>Polymer laminate</v>
      </c>
      <c r="S1514" s="5" t="str">
        <f aca="false">IF(O1514&lt;='Tree rules'!$C$4,IF(N1514&lt;='Tree rules'!$C$5,IF(P1514&lt;='Tree rules'!$C$7,"Monitor","Polymer laminate"),IF(P1514&lt;='Tree rules'!$C$8,"Seal cracks","Polymer laminate")),IF(O1514&lt;='Tree rules'!$C$6,IF(P1514&lt;='Tree rules'!$C$9,"Polymer laminate","Steel plate or jacket"),IF(L1514&lt;='Tree rules'!$C$10,"Steel plate or jacket","Polymer laminate")))</f>
        <v>Polymer laminate</v>
      </c>
      <c r="T1514" s="5" t="str">
        <f aca="false">IF(S1514=R1514,"Yes","No")</f>
        <v>Yes</v>
      </c>
    </row>
    <row r="1515" customFormat="false" ht="15" hidden="false" customHeight="false" outlineLevel="0" collapsed="false">
      <c r="A1515" s="15" t="n">
        <v>2169</v>
      </c>
      <c r="B1515" s="16" t="n">
        <v>5.94460960043375</v>
      </c>
      <c r="C1515" s="15" t="n">
        <v>230</v>
      </c>
      <c r="D1515" s="15" t="n">
        <v>475</v>
      </c>
      <c r="E1515" s="15" t="n">
        <v>30</v>
      </c>
      <c r="F1515" s="16" t="n">
        <v>0.639770421258486</v>
      </c>
      <c r="G1515" s="17" t="s">
        <v>103</v>
      </c>
      <c r="H1515" s="18" t="n">
        <v>0.2</v>
      </c>
      <c r="I1515" s="18" t="n">
        <v>2</v>
      </c>
      <c r="J1515" s="19" t="n">
        <v>0.923880269452191</v>
      </c>
      <c r="K1515" s="19" t="n">
        <v>0.56058781897863</v>
      </c>
      <c r="L1515" s="16" t="n">
        <v>13.9218023429362</v>
      </c>
      <c r="M1515" s="19" t="n">
        <v>0.733042103789271</v>
      </c>
      <c r="N1515" s="19" t="n">
        <v>1.86700686019566</v>
      </c>
      <c r="O1515" s="19" t="n">
        <v>1.32984451365479</v>
      </c>
      <c r="P1515" s="19" t="n">
        <v>0.579918166424627</v>
      </c>
      <c r="Q1515" s="17" t="s">
        <v>31</v>
      </c>
      <c r="R1515" s="5" t="str">
        <f aca="false">IF(OR(Q1515="Steel plate",Q1515="Concrete jacket"),"Steel plate or jacket",Q1515)</f>
        <v>Polymer laminate</v>
      </c>
      <c r="S1515" s="5" t="str">
        <f aca="false">IF(O1515&lt;='Tree rules'!$C$4,IF(N1515&lt;='Tree rules'!$C$5,IF(P1515&lt;='Tree rules'!$C$7,"Monitor","Polymer laminate"),IF(P1515&lt;='Tree rules'!$C$8,"Seal cracks","Polymer laminate")),IF(O1515&lt;='Tree rules'!$C$6,IF(P1515&lt;='Tree rules'!$C$9,"Polymer laminate","Steel plate or jacket"),IF(L1515&lt;='Tree rules'!$C$10,"Steel plate or jacket","Polymer laminate")))</f>
        <v>Polymer laminate</v>
      </c>
      <c r="T1515" s="5" t="str">
        <f aca="false">IF(S1515=R1515,"Yes","No")</f>
        <v>Yes</v>
      </c>
    </row>
    <row r="1516" customFormat="false" ht="15" hidden="false" customHeight="false" outlineLevel="0" collapsed="false">
      <c r="A1516" s="15" t="n">
        <v>2170</v>
      </c>
      <c r="B1516" s="16" t="n">
        <v>3.91291279654434</v>
      </c>
      <c r="C1516" s="15" t="n">
        <v>300</v>
      </c>
      <c r="D1516" s="15" t="n">
        <v>375</v>
      </c>
      <c r="E1516" s="15" t="n">
        <v>25</v>
      </c>
      <c r="F1516" s="16" t="n">
        <v>0.640487798897002</v>
      </c>
      <c r="G1516" s="17" t="s">
        <v>103</v>
      </c>
      <c r="H1516" s="18" t="n">
        <v>0.2</v>
      </c>
      <c r="I1516" s="18" t="n">
        <v>1.5</v>
      </c>
      <c r="J1516" s="19" t="n">
        <v>0.904712802276317</v>
      </c>
      <c r="K1516" s="19" t="n">
        <v>0.615085889283058</v>
      </c>
      <c r="L1516" s="16" t="n">
        <v>11.9660941790347</v>
      </c>
      <c r="M1516" s="19" t="n">
        <v>0.418033785533122</v>
      </c>
      <c r="N1516" s="19" t="n">
        <v>1.8848747919504</v>
      </c>
      <c r="O1516" s="19" t="n">
        <v>1.07883116414753</v>
      </c>
      <c r="P1516" s="19" t="n">
        <v>0.757358979229427</v>
      </c>
      <c r="Q1516" s="17" t="s">
        <v>31</v>
      </c>
      <c r="R1516" s="5" t="str">
        <f aca="false">IF(OR(Q1516="Steel plate",Q1516="Concrete jacket"),"Steel plate or jacket",Q1516)</f>
        <v>Polymer laminate</v>
      </c>
      <c r="S1516" s="5" t="str">
        <f aca="false">IF(O1516&lt;='Tree rules'!$C$4,IF(N1516&lt;='Tree rules'!$C$5,IF(P1516&lt;='Tree rules'!$C$7,"Monitor","Polymer laminate"),IF(P1516&lt;='Tree rules'!$C$8,"Seal cracks","Polymer laminate")),IF(O1516&lt;='Tree rules'!$C$6,IF(P1516&lt;='Tree rules'!$C$9,"Polymer laminate","Steel plate or jacket"),IF(L1516&lt;='Tree rules'!$C$10,"Steel plate or jacket","Polymer laminate")))</f>
        <v>Polymer laminate</v>
      </c>
      <c r="T1516" s="5" t="str">
        <f aca="false">IF(S1516=R1516,"Yes","No")</f>
        <v>Yes</v>
      </c>
    </row>
    <row r="1517" customFormat="false" ht="15" hidden="false" customHeight="false" outlineLevel="0" collapsed="false">
      <c r="A1517" s="15" t="n">
        <v>2171</v>
      </c>
      <c r="B1517" s="16" t="n">
        <v>3.32451735525505</v>
      </c>
      <c r="C1517" s="15" t="n">
        <v>300</v>
      </c>
      <c r="D1517" s="15" t="n">
        <v>300</v>
      </c>
      <c r="E1517" s="15" t="n">
        <v>25</v>
      </c>
      <c r="F1517" s="16" t="n">
        <v>0.831109167616348</v>
      </c>
      <c r="G1517" s="17" t="s">
        <v>101</v>
      </c>
      <c r="H1517" s="18" t="n">
        <v>0.3</v>
      </c>
      <c r="I1517" s="18" t="n">
        <v>1</v>
      </c>
      <c r="J1517" s="19" t="n">
        <v>0.864199620828712</v>
      </c>
      <c r="K1517" s="19" t="n">
        <v>0.616312447341194</v>
      </c>
      <c r="L1517" s="16" t="n">
        <v>13.19252918752</v>
      </c>
      <c r="M1517" s="19" t="n">
        <v>0.905992426093638</v>
      </c>
      <c r="N1517" s="19" t="n">
        <v>0.85813753206564</v>
      </c>
      <c r="O1517" s="19" t="n">
        <v>0.864199620828712</v>
      </c>
      <c r="P1517" s="19" t="n">
        <v>0.404283819570547</v>
      </c>
      <c r="Q1517" s="17" t="s">
        <v>29</v>
      </c>
      <c r="R1517" s="5" t="str">
        <f aca="false">IF(OR(Q1517="Steel plate",Q1517="Concrete jacket"),"Steel plate or jacket",Q1517)</f>
        <v>Monitor</v>
      </c>
      <c r="S1517" s="5" t="str">
        <f aca="false">IF(O1517&lt;='Tree rules'!$C$4,IF(N1517&lt;='Tree rules'!$C$5,IF(P1517&lt;='Tree rules'!$C$7,"Monitor","Polymer laminate"),IF(P1517&lt;='Tree rules'!$C$8,"Seal cracks","Polymer laminate")),IF(O1517&lt;='Tree rules'!$C$6,IF(P1517&lt;='Tree rules'!$C$9,"Polymer laminate","Steel plate or jacket"),IF(L1517&lt;='Tree rules'!$C$10,"Steel plate or jacket","Polymer laminate")))</f>
        <v>Monitor</v>
      </c>
      <c r="T1517" s="5" t="str">
        <f aca="false">IF(S1517=R1517,"Yes","No")</f>
        <v>Yes</v>
      </c>
    </row>
    <row r="1518" customFormat="false" ht="15" hidden="false" customHeight="false" outlineLevel="0" collapsed="false">
      <c r="A1518" s="15" t="n">
        <v>2172</v>
      </c>
      <c r="B1518" s="16" t="n">
        <v>3.7421712028536</v>
      </c>
      <c r="C1518" s="15" t="n">
        <v>230</v>
      </c>
      <c r="D1518" s="15" t="n">
        <v>375</v>
      </c>
      <c r="E1518" s="15" t="n">
        <v>25</v>
      </c>
      <c r="F1518" s="16" t="n">
        <v>0.835418868126524</v>
      </c>
      <c r="G1518" s="17" t="s">
        <v>103</v>
      </c>
      <c r="H1518" s="18" t="n">
        <v>0.2</v>
      </c>
      <c r="I1518" s="18" t="n">
        <v>1</v>
      </c>
      <c r="J1518" s="19" t="n">
        <v>0.942865156047315</v>
      </c>
      <c r="K1518" s="19" t="n">
        <v>0.607590467433316</v>
      </c>
      <c r="L1518" s="16" t="n">
        <v>11.4439486325798</v>
      </c>
      <c r="M1518" s="19" t="n">
        <v>0.45373612834435</v>
      </c>
      <c r="N1518" s="19" t="n">
        <v>1.35122415896941</v>
      </c>
      <c r="O1518" s="19" t="n">
        <v>0.942865156047315</v>
      </c>
      <c r="P1518" s="19" t="n">
        <v>0.78804587751562</v>
      </c>
      <c r="Q1518" s="17" t="s">
        <v>30</v>
      </c>
      <c r="R1518" s="5" t="str">
        <f aca="false">IF(OR(Q1518="Steel plate",Q1518="Concrete jacket"),"Steel plate or jacket",Q1518)</f>
        <v>Seal cracks</v>
      </c>
      <c r="S1518" s="5" t="str">
        <f aca="false">IF(O1518&lt;='Tree rules'!$C$4,IF(N1518&lt;='Tree rules'!$C$5,IF(P1518&lt;='Tree rules'!$C$7,"Monitor","Polymer laminate"),IF(P1518&lt;='Tree rules'!$C$8,"Seal cracks","Polymer laminate")),IF(O1518&lt;='Tree rules'!$C$6,IF(P1518&lt;='Tree rules'!$C$9,"Polymer laminate","Steel plate or jacket"),IF(L1518&lt;='Tree rules'!$C$10,"Steel plate or jacket","Polymer laminate")))</f>
        <v>Seal cracks</v>
      </c>
      <c r="T1518" s="5" t="str">
        <f aca="false">IF(S1518=R1518,"Yes","No")</f>
        <v>Yes</v>
      </c>
    </row>
    <row r="1519" customFormat="false" ht="15" hidden="false" customHeight="false" outlineLevel="0" collapsed="false">
      <c r="A1519" s="15" t="n">
        <v>2173</v>
      </c>
      <c r="B1519" s="16" t="n">
        <v>4.56222422248934</v>
      </c>
      <c r="C1519" s="15" t="n">
        <v>230</v>
      </c>
      <c r="D1519" s="15" t="n">
        <v>425</v>
      </c>
      <c r="E1519" s="15" t="n">
        <v>30</v>
      </c>
      <c r="F1519" s="16" t="n">
        <v>0.724620609754306</v>
      </c>
      <c r="G1519" s="17" t="s">
        <v>101</v>
      </c>
      <c r="H1519" s="18" t="n">
        <v>0.3</v>
      </c>
      <c r="I1519" s="18" t="n">
        <v>2</v>
      </c>
      <c r="J1519" s="19" t="n">
        <v>0.990161903836278</v>
      </c>
      <c r="K1519" s="19" t="n">
        <v>0.442635675186824</v>
      </c>
      <c r="L1519" s="16" t="n">
        <v>12.1013905105818</v>
      </c>
      <c r="M1519" s="19" t="n">
        <v>0.371554558743804</v>
      </c>
      <c r="N1519" s="19" t="n">
        <v>1.53148310590404</v>
      </c>
      <c r="O1519" s="19" t="n">
        <v>1.54204282482371</v>
      </c>
      <c r="P1519" s="19" t="n">
        <v>1.05545285767514</v>
      </c>
      <c r="Q1519" s="17" t="s">
        <v>31</v>
      </c>
      <c r="R1519" s="5" t="str">
        <f aca="false">IF(OR(Q1519="Steel plate",Q1519="Concrete jacket"),"Steel plate or jacket",Q1519)</f>
        <v>Polymer laminate</v>
      </c>
      <c r="S1519" s="5" t="str">
        <f aca="false">IF(O1519&lt;='Tree rules'!$C$4,IF(N1519&lt;='Tree rules'!$C$5,IF(P1519&lt;='Tree rules'!$C$7,"Monitor","Polymer laminate"),IF(P1519&lt;='Tree rules'!$C$8,"Seal cracks","Polymer laminate")),IF(O1519&lt;='Tree rules'!$C$6,IF(P1519&lt;='Tree rules'!$C$9,"Polymer laminate","Steel plate or jacket"),IF(L1519&lt;='Tree rules'!$C$10,"Steel plate or jacket","Polymer laminate")))</f>
        <v>Steel plate or jacket</v>
      </c>
      <c r="T1519" s="5" t="str">
        <f aca="false">IF(S1519=R1519,"Yes","No")</f>
        <v>No</v>
      </c>
    </row>
    <row r="1520" customFormat="false" ht="15" hidden="false" customHeight="false" outlineLevel="0" collapsed="false">
      <c r="A1520" s="15" t="n">
        <v>2175</v>
      </c>
      <c r="B1520" s="16" t="n">
        <v>4.78609184134418</v>
      </c>
      <c r="C1520" s="15" t="n">
        <v>300</v>
      </c>
      <c r="D1520" s="15" t="n">
        <v>475</v>
      </c>
      <c r="E1520" s="15" t="n">
        <v>25</v>
      </c>
      <c r="F1520" s="16" t="n">
        <v>0.937351654217934</v>
      </c>
      <c r="G1520" s="17" t="s">
        <v>101</v>
      </c>
      <c r="H1520" s="18" t="n">
        <v>0.3</v>
      </c>
      <c r="I1520" s="18" t="n">
        <v>1</v>
      </c>
      <c r="J1520" s="19" t="n">
        <v>0.889848709737714</v>
      </c>
      <c r="K1520" s="19" t="n">
        <v>0.547886601943416</v>
      </c>
      <c r="L1520" s="16" t="n">
        <v>11.1563912385645</v>
      </c>
      <c r="M1520" s="19" t="n">
        <v>0.763769468872428</v>
      </c>
      <c r="N1520" s="19" t="n">
        <v>0.53763802547089</v>
      </c>
      <c r="O1520" s="19" t="n">
        <v>0.889848709737714</v>
      </c>
      <c r="P1520" s="19" t="n">
        <v>0.515266417608759</v>
      </c>
      <c r="Q1520" s="17" t="s">
        <v>29</v>
      </c>
      <c r="R1520" s="5" t="str">
        <f aca="false">IF(OR(Q1520="Steel plate",Q1520="Concrete jacket"),"Steel plate or jacket",Q1520)</f>
        <v>Monitor</v>
      </c>
      <c r="S1520" s="5" t="str">
        <f aca="false">IF(O1520&lt;='Tree rules'!$C$4,IF(N1520&lt;='Tree rules'!$C$5,IF(P1520&lt;='Tree rules'!$C$7,"Monitor","Polymer laminate"),IF(P1520&lt;='Tree rules'!$C$8,"Seal cracks","Polymer laminate")),IF(O1520&lt;='Tree rules'!$C$6,IF(P1520&lt;='Tree rules'!$C$9,"Polymer laminate","Steel plate or jacket"),IF(L1520&lt;='Tree rules'!$C$10,"Steel plate or jacket","Polymer laminate")))</f>
        <v>Monitor</v>
      </c>
      <c r="T1520" s="5" t="str">
        <f aca="false">IF(S1520=R1520,"Yes","No")</f>
        <v>Yes</v>
      </c>
    </row>
    <row r="1521" customFormat="false" ht="15" hidden="false" customHeight="false" outlineLevel="0" collapsed="false">
      <c r="A1521" s="15" t="n">
        <v>2176</v>
      </c>
      <c r="B1521" s="16" t="n">
        <v>3.88638271809159</v>
      </c>
      <c r="C1521" s="15" t="n">
        <v>230</v>
      </c>
      <c r="D1521" s="15" t="n">
        <v>300</v>
      </c>
      <c r="E1521" s="15" t="n">
        <v>25</v>
      </c>
      <c r="F1521" s="16" t="n">
        <v>0.688332522525665</v>
      </c>
      <c r="G1521" s="17" t="s">
        <v>103</v>
      </c>
      <c r="H1521" s="18" t="n">
        <v>0.2</v>
      </c>
      <c r="I1521" s="18" t="n">
        <v>1</v>
      </c>
      <c r="J1521" s="19" t="n">
        <v>0.924975176663767</v>
      </c>
      <c r="K1521" s="19" t="n">
        <v>0.487847564899624</v>
      </c>
      <c r="L1521" s="16" t="n">
        <v>15.3007193625653</v>
      </c>
      <c r="M1521" s="19" t="n">
        <v>0.905413825363365</v>
      </c>
      <c r="N1521" s="19" t="n">
        <v>1.17245239197142</v>
      </c>
      <c r="O1521" s="19" t="n">
        <v>0.924975176663767</v>
      </c>
      <c r="P1521" s="19" t="n">
        <v>0.386408662408171</v>
      </c>
      <c r="Q1521" s="17" t="s">
        <v>30</v>
      </c>
      <c r="R1521" s="5" t="str">
        <f aca="false">IF(OR(Q1521="Steel plate",Q1521="Concrete jacket"),"Steel plate or jacket",Q1521)</f>
        <v>Seal cracks</v>
      </c>
      <c r="S1521" s="5" t="str">
        <f aca="false">IF(O1521&lt;='Tree rules'!$C$4,IF(N1521&lt;='Tree rules'!$C$5,IF(P1521&lt;='Tree rules'!$C$7,"Monitor","Polymer laminate"),IF(P1521&lt;='Tree rules'!$C$8,"Seal cracks","Polymer laminate")),IF(O1521&lt;='Tree rules'!$C$6,IF(P1521&lt;='Tree rules'!$C$9,"Polymer laminate","Steel plate or jacket"),IF(L1521&lt;='Tree rules'!$C$10,"Steel plate or jacket","Polymer laminate")))</f>
        <v>Seal cracks</v>
      </c>
      <c r="T1521" s="5" t="str">
        <f aca="false">IF(S1521=R1521,"Yes","No")</f>
        <v>Yes</v>
      </c>
    </row>
    <row r="1522" customFormat="false" ht="15" hidden="false" customHeight="false" outlineLevel="0" collapsed="false">
      <c r="A1522" s="15" t="n">
        <v>2177</v>
      </c>
      <c r="B1522" s="16" t="n">
        <v>5.81589368609392</v>
      </c>
      <c r="C1522" s="15" t="n">
        <v>300</v>
      </c>
      <c r="D1522" s="15" t="n">
        <v>525</v>
      </c>
      <c r="E1522" s="15" t="n">
        <v>25</v>
      </c>
      <c r="F1522" s="16" t="n">
        <v>0.55967134260194</v>
      </c>
      <c r="G1522" s="17" t="s">
        <v>103</v>
      </c>
      <c r="H1522" s="18" t="n">
        <v>0.2</v>
      </c>
      <c r="I1522" s="18" t="n">
        <v>2</v>
      </c>
      <c r="J1522" s="19" t="n">
        <v>0.943124007667754</v>
      </c>
      <c r="K1522" s="19" t="n">
        <v>0.497239002226441</v>
      </c>
      <c r="L1522" s="16" t="n">
        <v>12.1417404720124</v>
      </c>
      <c r="M1522" s="19" t="n">
        <v>0.654369846225128</v>
      </c>
      <c r="N1522" s="19" t="n">
        <v>1.50817573978183</v>
      </c>
      <c r="O1522" s="19" t="n">
        <v>1.41728997478699</v>
      </c>
      <c r="P1522" s="19" t="n">
        <v>0.56372722963913</v>
      </c>
      <c r="Q1522" s="17" t="s">
        <v>31</v>
      </c>
      <c r="R1522" s="5" t="str">
        <f aca="false">IF(OR(Q1522="Steel plate",Q1522="Concrete jacket"),"Steel plate or jacket",Q1522)</f>
        <v>Polymer laminate</v>
      </c>
      <c r="S1522" s="5" t="str">
        <f aca="false">IF(O1522&lt;='Tree rules'!$C$4,IF(N1522&lt;='Tree rules'!$C$5,IF(P1522&lt;='Tree rules'!$C$7,"Monitor","Polymer laminate"),IF(P1522&lt;='Tree rules'!$C$8,"Seal cracks","Polymer laminate")),IF(O1522&lt;='Tree rules'!$C$6,IF(P1522&lt;='Tree rules'!$C$9,"Polymer laminate","Steel plate or jacket"),IF(L1522&lt;='Tree rules'!$C$10,"Steel plate or jacket","Polymer laminate")))</f>
        <v>Steel plate or jacket</v>
      </c>
      <c r="T1522" s="5" t="str">
        <f aca="false">IF(S1522=R1522,"Yes","No")</f>
        <v>No</v>
      </c>
    </row>
    <row r="1523" customFormat="false" ht="15" hidden="false" customHeight="false" outlineLevel="0" collapsed="false">
      <c r="A1523" s="15" t="n">
        <v>2178</v>
      </c>
      <c r="B1523" s="16" t="n">
        <v>5.27515177131557</v>
      </c>
      <c r="C1523" s="15" t="n">
        <v>300</v>
      </c>
      <c r="D1523" s="15" t="n">
        <v>475</v>
      </c>
      <c r="E1523" s="15" t="n">
        <v>20</v>
      </c>
      <c r="F1523" s="16" t="n">
        <v>0.735735984447258</v>
      </c>
      <c r="G1523" s="17" t="s">
        <v>101</v>
      </c>
      <c r="H1523" s="18" t="n">
        <v>0.3</v>
      </c>
      <c r="I1523" s="18" t="n">
        <v>1</v>
      </c>
      <c r="J1523" s="19" t="n">
        <v>0.921662573826985</v>
      </c>
      <c r="K1523" s="19" t="n">
        <v>0.402844774892319</v>
      </c>
      <c r="L1523" s="16" t="n">
        <v>12.353985412917</v>
      </c>
      <c r="M1523" s="19" t="n">
        <v>0.575225928788042</v>
      </c>
      <c r="N1523" s="19" t="n">
        <v>0.73884425057541</v>
      </c>
      <c r="O1523" s="19" t="n">
        <v>0.921662573826985</v>
      </c>
      <c r="P1523" s="19" t="n">
        <v>0.594627698892591</v>
      </c>
      <c r="Q1523" s="17" t="s">
        <v>29</v>
      </c>
      <c r="R1523" s="5" t="str">
        <f aca="false">IF(OR(Q1523="Steel plate",Q1523="Concrete jacket"),"Steel plate or jacket",Q1523)</f>
        <v>Monitor</v>
      </c>
      <c r="S1523" s="5" t="str">
        <f aca="false">IF(O1523&lt;='Tree rules'!$C$4,IF(N1523&lt;='Tree rules'!$C$5,IF(P1523&lt;='Tree rules'!$C$7,"Monitor","Polymer laminate"),IF(P1523&lt;='Tree rules'!$C$8,"Seal cracks","Polymer laminate")),IF(O1523&lt;='Tree rules'!$C$6,IF(P1523&lt;='Tree rules'!$C$9,"Polymer laminate","Steel plate or jacket"),IF(L1523&lt;='Tree rules'!$C$10,"Steel plate or jacket","Polymer laminate")))</f>
        <v>Monitor</v>
      </c>
      <c r="T1523" s="5" t="str">
        <f aca="false">IF(S1523=R1523,"Yes","No")</f>
        <v>Yes</v>
      </c>
    </row>
    <row r="1524" customFormat="false" ht="15" hidden="false" customHeight="false" outlineLevel="0" collapsed="false">
      <c r="A1524" s="15" t="n">
        <v>2180</v>
      </c>
      <c r="B1524" s="16" t="n">
        <v>6.96909672505688</v>
      </c>
      <c r="C1524" s="15" t="n">
        <v>300</v>
      </c>
      <c r="D1524" s="15" t="n">
        <v>675</v>
      </c>
      <c r="E1524" s="15" t="n">
        <v>25</v>
      </c>
      <c r="F1524" s="16" t="n">
        <v>0.835085766504464</v>
      </c>
      <c r="G1524" s="17" t="s">
        <v>103</v>
      </c>
      <c r="H1524" s="18" t="n">
        <v>0.2</v>
      </c>
      <c r="I1524" s="18" t="n">
        <v>1</v>
      </c>
      <c r="J1524" s="19" t="n">
        <v>0.874619603252399</v>
      </c>
      <c r="K1524" s="19" t="n">
        <v>0.493560174540445</v>
      </c>
      <c r="L1524" s="16" t="n">
        <v>11.1149868023236</v>
      </c>
      <c r="M1524" s="19" t="n">
        <v>0.549407454716143</v>
      </c>
      <c r="N1524" s="19" t="n">
        <v>0.832432507831559</v>
      </c>
      <c r="O1524" s="19" t="n">
        <v>0.874619603252399</v>
      </c>
      <c r="P1524" s="19" t="n">
        <v>0.641779362027209</v>
      </c>
      <c r="Q1524" s="17" t="s">
        <v>29</v>
      </c>
      <c r="R1524" s="5" t="str">
        <f aca="false">IF(OR(Q1524="Steel plate",Q1524="Concrete jacket"),"Steel plate or jacket",Q1524)</f>
        <v>Monitor</v>
      </c>
      <c r="S1524" s="5" t="str">
        <f aca="false">IF(O1524&lt;='Tree rules'!$C$4,IF(N1524&lt;='Tree rules'!$C$5,IF(P1524&lt;='Tree rules'!$C$7,"Monitor","Polymer laminate"),IF(P1524&lt;='Tree rules'!$C$8,"Seal cracks","Polymer laminate")),IF(O1524&lt;='Tree rules'!$C$6,IF(P1524&lt;='Tree rules'!$C$9,"Polymer laminate","Steel plate or jacket"),IF(L1524&lt;='Tree rules'!$C$10,"Steel plate or jacket","Polymer laminate")))</f>
        <v>Monitor</v>
      </c>
      <c r="T1524" s="5" t="str">
        <f aca="false">IF(S1524=R1524,"Yes","No")</f>
        <v>Yes</v>
      </c>
    </row>
    <row r="1525" customFormat="false" ht="15" hidden="false" customHeight="false" outlineLevel="0" collapsed="false">
      <c r="A1525" s="15" t="n">
        <v>2182</v>
      </c>
      <c r="B1525" s="16" t="n">
        <v>4.63937310100365</v>
      </c>
      <c r="C1525" s="15" t="n">
        <v>230</v>
      </c>
      <c r="D1525" s="15" t="n">
        <v>375</v>
      </c>
      <c r="E1525" s="15" t="n">
        <v>20</v>
      </c>
      <c r="F1525" s="16" t="n">
        <v>0.622439931366167</v>
      </c>
      <c r="G1525" s="17" t="s">
        <v>102</v>
      </c>
      <c r="H1525" s="18" t="n">
        <v>0.1</v>
      </c>
      <c r="I1525" s="18" t="n">
        <v>2</v>
      </c>
      <c r="J1525" s="19" t="n">
        <v>0.938338079663309</v>
      </c>
      <c r="K1525" s="19" t="n">
        <v>0.579240922750831</v>
      </c>
      <c r="L1525" s="16" t="n">
        <v>14.6815604462141</v>
      </c>
      <c r="M1525" s="19" t="n">
        <v>0.556370205334774</v>
      </c>
      <c r="N1525" s="19" t="n">
        <v>3.6023399552402</v>
      </c>
      <c r="O1525" s="19" t="n">
        <v>1.3331523442102</v>
      </c>
      <c r="P1525" s="19" t="n">
        <v>0.746143363297514</v>
      </c>
      <c r="Q1525" s="17" t="s">
        <v>31</v>
      </c>
      <c r="R1525" s="5" t="str">
        <f aca="false">IF(OR(Q1525="Steel plate",Q1525="Concrete jacket"),"Steel plate or jacket",Q1525)</f>
        <v>Polymer laminate</v>
      </c>
      <c r="S1525" s="5" t="str">
        <f aca="false">IF(O1525&lt;='Tree rules'!$C$4,IF(N1525&lt;='Tree rules'!$C$5,IF(P1525&lt;='Tree rules'!$C$7,"Monitor","Polymer laminate"),IF(P1525&lt;='Tree rules'!$C$8,"Seal cracks","Polymer laminate")),IF(O1525&lt;='Tree rules'!$C$6,IF(P1525&lt;='Tree rules'!$C$9,"Polymer laminate","Steel plate or jacket"),IF(L1525&lt;='Tree rules'!$C$10,"Steel plate or jacket","Polymer laminate")))</f>
        <v>Polymer laminate</v>
      </c>
      <c r="T1525" s="5" t="str">
        <f aca="false">IF(S1525=R1525,"Yes","No")</f>
        <v>Yes</v>
      </c>
    </row>
    <row r="1526" customFormat="false" ht="15" hidden="false" customHeight="false" outlineLevel="0" collapsed="false">
      <c r="A1526" s="15" t="n">
        <v>2184</v>
      </c>
      <c r="B1526" s="16" t="n">
        <v>5.45351225488646</v>
      </c>
      <c r="C1526" s="15" t="n">
        <v>230</v>
      </c>
      <c r="D1526" s="15" t="n">
        <v>525</v>
      </c>
      <c r="E1526" s="15" t="n">
        <v>20</v>
      </c>
      <c r="F1526" s="16" t="n">
        <v>0.57270853223768</v>
      </c>
      <c r="G1526" s="17" t="s">
        <v>103</v>
      </c>
      <c r="H1526" s="18" t="n">
        <v>0.2</v>
      </c>
      <c r="I1526" s="18" t="n">
        <v>1</v>
      </c>
      <c r="J1526" s="19" t="n">
        <v>0.935479702208015</v>
      </c>
      <c r="K1526" s="19" t="n">
        <v>0.572435869500885</v>
      </c>
      <c r="L1526" s="16" t="n">
        <v>11.4329397377075</v>
      </c>
      <c r="M1526" s="19" t="n">
        <v>0.731841108667185</v>
      </c>
      <c r="N1526" s="19" t="n">
        <v>1.23690013861548</v>
      </c>
      <c r="O1526" s="19" t="n">
        <v>0.935479702208015</v>
      </c>
      <c r="P1526" s="19" t="n">
        <v>0.436199446849864</v>
      </c>
      <c r="Q1526" s="17" t="s">
        <v>30</v>
      </c>
      <c r="R1526" s="5" t="str">
        <f aca="false">IF(OR(Q1526="Steel plate",Q1526="Concrete jacket"),"Steel plate or jacket",Q1526)</f>
        <v>Seal cracks</v>
      </c>
      <c r="S1526" s="5" t="str">
        <f aca="false">IF(O1526&lt;='Tree rules'!$C$4,IF(N1526&lt;='Tree rules'!$C$5,IF(P1526&lt;='Tree rules'!$C$7,"Monitor","Polymer laminate"),IF(P1526&lt;='Tree rules'!$C$8,"Seal cracks","Polymer laminate")),IF(O1526&lt;='Tree rules'!$C$6,IF(P1526&lt;='Tree rules'!$C$9,"Polymer laminate","Steel plate or jacket"),IF(L1526&lt;='Tree rules'!$C$10,"Steel plate or jacket","Polymer laminate")))</f>
        <v>Seal cracks</v>
      </c>
      <c r="T1526" s="5" t="str">
        <f aca="false">IF(S1526=R1526,"Yes","No")</f>
        <v>Yes</v>
      </c>
    </row>
    <row r="1527" customFormat="false" ht="15" hidden="false" customHeight="false" outlineLevel="0" collapsed="false">
      <c r="A1527" s="15" t="n">
        <v>2186</v>
      </c>
      <c r="B1527" s="16" t="n">
        <v>5.2300366834594</v>
      </c>
      <c r="C1527" s="15" t="n">
        <v>300</v>
      </c>
      <c r="D1527" s="15" t="n">
        <v>400</v>
      </c>
      <c r="E1527" s="15" t="n">
        <v>30</v>
      </c>
      <c r="F1527" s="16" t="n">
        <v>0.757295404255167</v>
      </c>
      <c r="G1527" s="17" t="s">
        <v>103</v>
      </c>
      <c r="H1527" s="18" t="n">
        <v>0.2</v>
      </c>
      <c r="I1527" s="18" t="n">
        <v>2</v>
      </c>
      <c r="J1527" s="19" t="n">
        <v>0.878477449472371</v>
      </c>
      <c r="K1527" s="19" t="n">
        <v>0.443427314425335</v>
      </c>
      <c r="L1527" s="16" t="n">
        <v>14.7741149250266</v>
      </c>
      <c r="M1527" s="19" t="n">
        <v>0.50263099027392</v>
      </c>
      <c r="N1527" s="19" t="n">
        <v>1.53857185240092</v>
      </c>
      <c r="O1527" s="19" t="n">
        <v>1.36741400274199</v>
      </c>
      <c r="P1527" s="19" t="n">
        <v>0.894450778097817</v>
      </c>
      <c r="Q1527" s="17" t="s">
        <v>31</v>
      </c>
      <c r="R1527" s="5" t="str">
        <f aca="false">IF(OR(Q1527="Steel plate",Q1527="Concrete jacket"),"Steel plate or jacket",Q1527)</f>
        <v>Polymer laminate</v>
      </c>
      <c r="S1527" s="5" t="str">
        <f aca="false">IF(O1527&lt;='Tree rules'!$C$4,IF(N1527&lt;='Tree rules'!$C$5,IF(P1527&lt;='Tree rules'!$C$7,"Monitor","Polymer laminate"),IF(P1527&lt;='Tree rules'!$C$8,"Seal cracks","Polymer laminate")),IF(O1527&lt;='Tree rules'!$C$6,IF(P1527&lt;='Tree rules'!$C$9,"Polymer laminate","Steel plate or jacket"),IF(L1527&lt;='Tree rules'!$C$10,"Steel plate or jacket","Polymer laminate")))</f>
        <v>Polymer laminate</v>
      </c>
      <c r="T1527" s="5" t="str">
        <f aca="false">IF(S1527=R1527,"Yes","No")</f>
        <v>Yes</v>
      </c>
    </row>
    <row r="1528" customFormat="false" ht="15" hidden="false" customHeight="false" outlineLevel="0" collapsed="false">
      <c r="A1528" s="15" t="n">
        <v>2188</v>
      </c>
      <c r="B1528" s="16" t="n">
        <v>5.88677283813065</v>
      </c>
      <c r="C1528" s="15" t="n">
        <v>230</v>
      </c>
      <c r="D1528" s="15" t="n">
        <v>500</v>
      </c>
      <c r="E1528" s="15" t="n">
        <v>20</v>
      </c>
      <c r="F1528" s="16" t="n">
        <v>0.577653504586516</v>
      </c>
      <c r="G1528" s="17" t="s">
        <v>101</v>
      </c>
      <c r="H1528" s="18" t="n">
        <v>0.3</v>
      </c>
      <c r="I1528" s="18" t="n">
        <v>1</v>
      </c>
      <c r="J1528" s="19" t="n">
        <v>0.982596410684453</v>
      </c>
      <c r="K1528" s="19" t="n">
        <v>0.483375678540356</v>
      </c>
      <c r="L1528" s="16" t="n">
        <v>12.9664599958825</v>
      </c>
      <c r="M1528" s="19" t="n">
        <v>0.332705656931641</v>
      </c>
      <c r="N1528" s="19" t="n">
        <v>0.733629695949725</v>
      </c>
      <c r="O1528" s="19" t="n">
        <v>0.982596410684453</v>
      </c>
      <c r="P1528" s="19" t="n">
        <v>1.01102788620709</v>
      </c>
      <c r="Q1528" s="17" t="s">
        <v>31</v>
      </c>
      <c r="R1528" s="5" t="str">
        <f aca="false">IF(OR(Q1528="Steel plate",Q1528="Concrete jacket"),"Steel plate or jacket",Q1528)</f>
        <v>Polymer laminate</v>
      </c>
      <c r="S1528" s="5" t="str">
        <f aca="false">IF(O1528&lt;='Tree rules'!$C$4,IF(N1528&lt;='Tree rules'!$C$5,IF(P1528&lt;='Tree rules'!$C$7,"Monitor","Polymer laminate"),IF(P1528&lt;='Tree rules'!$C$8,"Seal cracks","Polymer laminate")),IF(O1528&lt;='Tree rules'!$C$6,IF(P1528&lt;='Tree rules'!$C$9,"Polymer laminate","Steel plate or jacket"),IF(L1528&lt;='Tree rules'!$C$10,"Steel plate or jacket","Polymer laminate")))</f>
        <v>Polymer laminate</v>
      </c>
      <c r="T1528" s="5" t="str">
        <f aca="false">IF(S1528=R1528,"Yes","No")</f>
        <v>Yes</v>
      </c>
    </row>
    <row r="1529" customFormat="false" ht="15" hidden="false" customHeight="false" outlineLevel="0" collapsed="false">
      <c r="A1529" s="15" t="n">
        <v>2189</v>
      </c>
      <c r="B1529" s="16" t="n">
        <v>4.24300026007777</v>
      </c>
      <c r="C1529" s="15" t="n">
        <v>300</v>
      </c>
      <c r="D1529" s="15" t="n">
        <v>350</v>
      </c>
      <c r="E1529" s="15" t="n">
        <v>25</v>
      </c>
      <c r="F1529" s="16" t="n">
        <v>0.695716020172134</v>
      </c>
      <c r="G1529" s="17" t="s">
        <v>102</v>
      </c>
      <c r="H1529" s="18" t="n">
        <v>0.1</v>
      </c>
      <c r="I1529" s="18" t="n">
        <v>1</v>
      </c>
      <c r="J1529" s="19" t="n">
        <v>0.863195353266307</v>
      </c>
      <c r="K1529" s="19" t="n">
        <v>0.457399655235454</v>
      </c>
      <c r="L1529" s="16" t="n">
        <v>14.6816617995771</v>
      </c>
      <c r="M1529" s="19" t="n">
        <v>0.841891987568035</v>
      </c>
      <c r="N1529" s="19" t="n">
        <v>2.40323528682484</v>
      </c>
      <c r="O1529" s="19" t="n">
        <v>0.863195353266307</v>
      </c>
      <c r="P1529" s="19" t="n">
        <v>0.352510639096397</v>
      </c>
      <c r="Q1529" s="17" t="s">
        <v>30</v>
      </c>
      <c r="R1529" s="5" t="str">
        <f aca="false">IF(OR(Q1529="Steel plate",Q1529="Concrete jacket"),"Steel plate or jacket",Q1529)</f>
        <v>Seal cracks</v>
      </c>
      <c r="S1529" s="5" t="str">
        <f aca="false">IF(O1529&lt;='Tree rules'!$C$4,IF(N1529&lt;='Tree rules'!$C$5,IF(P1529&lt;='Tree rules'!$C$7,"Monitor","Polymer laminate"),IF(P1529&lt;='Tree rules'!$C$8,"Seal cracks","Polymer laminate")),IF(O1529&lt;='Tree rules'!$C$6,IF(P1529&lt;='Tree rules'!$C$9,"Polymer laminate","Steel plate or jacket"),IF(L1529&lt;='Tree rules'!$C$10,"Steel plate or jacket","Polymer laminate")))</f>
        <v>Seal cracks</v>
      </c>
      <c r="T1529" s="5" t="str">
        <f aca="false">IF(S1529=R1529,"Yes","No")</f>
        <v>Yes</v>
      </c>
    </row>
    <row r="1530" customFormat="false" ht="15" hidden="false" customHeight="false" outlineLevel="0" collapsed="false">
      <c r="A1530" s="15" t="n">
        <v>2190</v>
      </c>
      <c r="B1530" s="16" t="n">
        <v>3.59405725931301</v>
      </c>
      <c r="C1530" s="15" t="n">
        <v>300</v>
      </c>
      <c r="D1530" s="15" t="n">
        <v>325</v>
      </c>
      <c r="E1530" s="15" t="n">
        <v>25</v>
      </c>
      <c r="F1530" s="16" t="n">
        <v>0.756099314943392</v>
      </c>
      <c r="G1530" s="17" t="s">
        <v>101</v>
      </c>
      <c r="H1530" s="18" t="n">
        <v>0.3</v>
      </c>
      <c r="I1530" s="18" t="n">
        <v>1</v>
      </c>
      <c r="J1530" s="19" t="n">
        <v>0.85472237366446</v>
      </c>
      <c r="K1530" s="19" t="n">
        <v>0.519921026468513</v>
      </c>
      <c r="L1530" s="16" t="n">
        <v>12.9749359541986</v>
      </c>
      <c r="M1530" s="19" t="n">
        <v>0.928821654993552</v>
      </c>
      <c r="N1530" s="19" t="n">
        <v>0.84663204478623</v>
      </c>
      <c r="O1530" s="19" t="n">
        <v>0.85472237366446</v>
      </c>
      <c r="P1530" s="19" t="n">
        <v>0.34697490693528</v>
      </c>
      <c r="Q1530" s="17" t="s">
        <v>29</v>
      </c>
      <c r="R1530" s="5" t="str">
        <f aca="false">IF(OR(Q1530="Steel plate",Q1530="Concrete jacket"),"Steel plate or jacket",Q1530)</f>
        <v>Monitor</v>
      </c>
      <c r="S1530" s="5" t="str">
        <f aca="false">IF(O1530&lt;='Tree rules'!$C$4,IF(N1530&lt;='Tree rules'!$C$5,IF(P1530&lt;='Tree rules'!$C$7,"Monitor","Polymer laminate"),IF(P1530&lt;='Tree rules'!$C$8,"Seal cracks","Polymer laminate")),IF(O1530&lt;='Tree rules'!$C$6,IF(P1530&lt;='Tree rules'!$C$9,"Polymer laminate","Steel plate or jacket"),IF(L1530&lt;='Tree rules'!$C$10,"Steel plate or jacket","Polymer laminate")))</f>
        <v>Monitor</v>
      </c>
      <c r="T1530" s="5" t="str">
        <f aca="false">IF(S1530=R1530,"Yes","No")</f>
        <v>Yes</v>
      </c>
    </row>
    <row r="1531" customFormat="false" ht="15" hidden="false" customHeight="false" outlineLevel="0" collapsed="false">
      <c r="A1531" s="15" t="n">
        <v>2191</v>
      </c>
      <c r="B1531" s="16" t="n">
        <v>5.37306741241142</v>
      </c>
      <c r="C1531" s="15" t="n">
        <v>230</v>
      </c>
      <c r="D1531" s="15" t="n">
        <v>500</v>
      </c>
      <c r="E1531" s="15" t="n">
        <v>20</v>
      </c>
      <c r="F1531" s="16" t="n">
        <v>0.577653504586516</v>
      </c>
      <c r="G1531" s="17" t="s">
        <v>103</v>
      </c>
      <c r="H1531" s="18" t="n">
        <v>0.2</v>
      </c>
      <c r="I1531" s="18" t="n">
        <v>1.5</v>
      </c>
      <c r="J1531" s="19" t="n">
        <v>0.852245323340513</v>
      </c>
      <c r="K1531" s="19" t="n">
        <v>0.64804008452928</v>
      </c>
      <c r="L1531" s="16" t="n">
        <v>11.8349502476022</v>
      </c>
      <c r="M1531" s="19" t="n">
        <v>0.932998257967332</v>
      </c>
      <c r="N1531" s="19" t="n">
        <v>0.957493787549619</v>
      </c>
      <c r="O1531" s="19" t="n">
        <v>1.00222341932214</v>
      </c>
      <c r="P1531" s="19" t="n">
        <v>0.381177606378788</v>
      </c>
      <c r="Q1531" s="17" t="s">
        <v>31</v>
      </c>
      <c r="R1531" s="5" t="str">
        <f aca="false">IF(OR(Q1531="Steel plate",Q1531="Concrete jacket"),"Steel plate or jacket",Q1531)</f>
        <v>Polymer laminate</v>
      </c>
      <c r="S1531" s="5" t="str">
        <f aca="false">IF(O1531&lt;='Tree rules'!$C$4,IF(N1531&lt;='Tree rules'!$C$5,IF(P1531&lt;='Tree rules'!$C$7,"Monitor","Polymer laminate"),IF(P1531&lt;='Tree rules'!$C$8,"Seal cracks","Polymer laminate")),IF(O1531&lt;='Tree rules'!$C$6,IF(P1531&lt;='Tree rules'!$C$9,"Polymer laminate","Steel plate or jacket"),IF(L1531&lt;='Tree rules'!$C$10,"Steel plate or jacket","Polymer laminate")))</f>
        <v>Polymer laminate</v>
      </c>
      <c r="T1531" s="5" t="str">
        <f aca="false">IF(S1531=R1531,"Yes","No")</f>
        <v>Yes</v>
      </c>
    </row>
    <row r="1532" customFormat="false" ht="15" hidden="false" customHeight="false" outlineLevel="0" collapsed="false">
      <c r="A1532" s="15" t="n">
        <v>2192</v>
      </c>
      <c r="B1532" s="16" t="n">
        <v>3.81357930519284</v>
      </c>
      <c r="C1532" s="15" t="n">
        <v>230</v>
      </c>
      <c r="D1532" s="15" t="n">
        <v>350</v>
      </c>
      <c r="E1532" s="15" t="n">
        <v>30</v>
      </c>
      <c r="F1532" s="16" t="n">
        <v>0.9045760591966</v>
      </c>
      <c r="G1532" s="17" t="s">
        <v>101</v>
      </c>
      <c r="H1532" s="18" t="n">
        <v>0.3</v>
      </c>
      <c r="I1532" s="18" t="n">
        <v>1</v>
      </c>
      <c r="J1532" s="19" t="n">
        <v>0.871096581194037</v>
      </c>
      <c r="K1532" s="19" t="n">
        <v>0.540652042260904</v>
      </c>
      <c r="L1532" s="16" t="n">
        <v>12.6277460436849</v>
      </c>
      <c r="M1532" s="19" t="n">
        <v>0.782832163330585</v>
      </c>
      <c r="N1532" s="19" t="n">
        <v>0.78233226020485</v>
      </c>
      <c r="O1532" s="19" t="n">
        <v>0.871096581194037</v>
      </c>
      <c r="P1532" s="19" t="n">
        <v>0.454626049809721</v>
      </c>
      <c r="Q1532" s="17" t="s">
        <v>29</v>
      </c>
      <c r="R1532" s="5" t="str">
        <f aca="false">IF(OR(Q1532="Steel plate",Q1532="Concrete jacket"),"Steel plate or jacket",Q1532)</f>
        <v>Monitor</v>
      </c>
      <c r="S1532" s="5" t="str">
        <f aca="false">IF(O1532&lt;='Tree rules'!$C$4,IF(N1532&lt;='Tree rules'!$C$5,IF(P1532&lt;='Tree rules'!$C$7,"Monitor","Polymer laminate"),IF(P1532&lt;='Tree rules'!$C$8,"Seal cracks","Polymer laminate")),IF(O1532&lt;='Tree rules'!$C$6,IF(P1532&lt;='Tree rules'!$C$9,"Polymer laminate","Steel plate or jacket"),IF(L1532&lt;='Tree rules'!$C$10,"Steel plate or jacket","Polymer laminate")))</f>
        <v>Monitor</v>
      </c>
      <c r="T1532" s="5" t="str">
        <f aca="false">IF(S1532=R1532,"Yes","No")</f>
        <v>Yes</v>
      </c>
    </row>
    <row r="1533" customFormat="false" ht="15" hidden="false" customHeight="false" outlineLevel="0" collapsed="false">
      <c r="A1533" s="15" t="n">
        <v>2193</v>
      </c>
      <c r="B1533" s="16" t="n">
        <v>4.68924933731333</v>
      </c>
      <c r="C1533" s="15" t="n">
        <v>230</v>
      </c>
      <c r="D1533" s="15" t="n">
        <v>400</v>
      </c>
      <c r="E1533" s="15" t="n">
        <v>25</v>
      </c>
      <c r="F1533" s="16" t="n">
        <v>0.740832460684402</v>
      </c>
      <c r="G1533" s="17" t="s">
        <v>101</v>
      </c>
      <c r="H1533" s="18" t="n">
        <v>0.3</v>
      </c>
      <c r="I1533" s="18" t="n">
        <v>1</v>
      </c>
      <c r="J1533" s="19" t="n">
        <v>0.888877276644628</v>
      </c>
      <c r="K1533" s="19" t="n">
        <v>0.482498933492836</v>
      </c>
      <c r="L1533" s="16" t="n">
        <v>13.2464670545574</v>
      </c>
      <c r="M1533" s="19" t="n">
        <v>0.919755922817</v>
      </c>
      <c r="N1533" s="19" t="n">
        <v>0.588561924948217</v>
      </c>
      <c r="O1533" s="19" t="n">
        <v>0.888877276644628</v>
      </c>
      <c r="P1533" s="19" t="n">
        <v>0.389296234699915</v>
      </c>
      <c r="Q1533" s="17" t="s">
        <v>29</v>
      </c>
      <c r="R1533" s="5" t="str">
        <f aca="false">IF(OR(Q1533="Steel plate",Q1533="Concrete jacket"),"Steel plate or jacket",Q1533)</f>
        <v>Monitor</v>
      </c>
      <c r="S1533" s="5" t="str">
        <f aca="false">IF(O1533&lt;='Tree rules'!$C$4,IF(N1533&lt;='Tree rules'!$C$5,IF(P1533&lt;='Tree rules'!$C$7,"Monitor","Polymer laminate"),IF(P1533&lt;='Tree rules'!$C$8,"Seal cracks","Polymer laminate")),IF(O1533&lt;='Tree rules'!$C$6,IF(P1533&lt;='Tree rules'!$C$9,"Polymer laminate","Steel plate or jacket"),IF(L1533&lt;='Tree rules'!$C$10,"Steel plate or jacket","Polymer laminate")))</f>
        <v>Monitor</v>
      </c>
      <c r="T1533" s="5" t="str">
        <f aca="false">IF(S1533=R1533,"Yes","No")</f>
        <v>Yes</v>
      </c>
    </row>
    <row r="1534" customFormat="false" ht="15" hidden="false" customHeight="false" outlineLevel="0" collapsed="false">
      <c r="A1534" s="15" t="n">
        <v>2194</v>
      </c>
      <c r="B1534" s="16" t="n">
        <v>3.96417165516856</v>
      </c>
      <c r="C1534" s="15" t="n">
        <v>230</v>
      </c>
      <c r="D1534" s="15" t="n">
        <v>350</v>
      </c>
      <c r="E1534" s="15" t="n">
        <v>25</v>
      </c>
      <c r="F1534" s="16" t="n">
        <v>0.575119936583944</v>
      </c>
      <c r="G1534" s="17" t="s">
        <v>101</v>
      </c>
      <c r="H1534" s="18" t="n">
        <v>0.3</v>
      </c>
      <c r="I1534" s="18" t="n">
        <v>1</v>
      </c>
      <c r="J1534" s="19" t="n">
        <v>0.938809923588413</v>
      </c>
      <c r="K1534" s="19" t="n">
        <v>0.592759896886275</v>
      </c>
      <c r="L1534" s="16" t="n">
        <v>13.0400383393703</v>
      </c>
      <c r="M1534" s="19" t="n">
        <v>0.880439762011903</v>
      </c>
      <c r="N1534" s="19" t="n">
        <v>0.788517275761597</v>
      </c>
      <c r="O1534" s="19" t="n">
        <v>0.938809923588413</v>
      </c>
      <c r="P1534" s="19" t="n">
        <v>0.343398322426616</v>
      </c>
      <c r="Q1534" s="17" t="s">
        <v>29</v>
      </c>
      <c r="R1534" s="5" t="str">
        <f aca="false">IF(OR(Q1534="Steel plate",Q1534="Concrete jacket"),"Steel plate or jacket",Q1534)</f>
        <v>Monitor</v>
      </c>
      <c r="S1534" s="5" t="str">
        <f aca="false">IF(O1534&lt;='Tree rules'!$C$4,IF(N1534&lt;='Tree rules'!$C$5,IF(P1534&lt;='Tree rules'!$C$7,"Monitor","Polymer laminate"),IF(P1534&lt;='Tree rules'!$C$8,"Seal cracks","Polymer laminate")),IF(O1534&lt;='Tree rules'!$C$6,IF(P1534&lt;='Tree rules'!$C$9,"Polymer laminate","Steel plate or jacket"),IF(L1534&lt;='Tree rules'!$C$10,"Steel plate or jacket","Polymer laminate")))</f>
        <v>Monitor</v>
      </c>
      <c r="T1534" s="5" t="str">
        <f aca="false">IF(S1534=R1534,"Yes","No")</f>
        <v>Yes</v>
      </c>
    </row>
    <row r="1535" customFormat="false" ht="15" hidden="false" customHeight="false" outlineLevel="0" collapsed="false">
      <c r="A1535" s="15" t="n">
        <v>2196</v>
      </c>
      <c r="B1535" s="16" t="n">
        <v>6.01050832615293</v>
      </c>
      <c r="C1535" s="15" t="n">
        <v>300</v>
      </c>
      <c r="D1535" s="15" t="n">
        <v>600</v>
      </c>
      <c r="E1535" s="15" t="n">
        <v>25</v>
      </c>
      <c r="F1535" s="16" t="n">
        <v>0.948548506518657</v>
      </c>
      <c r="G1535" s="17" t="s">
        <v>101</v>
      </c>
      <c r="H1535" s="18" t="n">
        <v>0.3</v>
      </c>
      <c r="I1535" s="18" t="n">
        <v>2</v>
      </c>
      <c r="J1535" s="19" t="n">
        <v>0.906977507321597</v>
      </c>
      <c r="K1535" s="19" t="n">
        <v>0.587647225448361</v>
      </c>
      <c r="L1535" s="16" t="n">
        <v>10.8886020401321</v>
      </c>
      <c r="M1535" s="19" t="n">
        <v>0.38186182787822</v>
      </c>
      <c r="N1535" s="19" t="n">
        <v>0.842915619650817</v>
      </c>
      <c r="O1535" s="19" t="n">
        <v>1.28097219892159</v>
      </c>
      <c r="P1535" s="19" t="n">
        <v>1.26042614028851</v>
      </c>
      <c r="Q1535" s="17" t="s">
        <v>104</v>
      </c>
      <c r="R1535" s="5" t="str">
        <f aca="false">IF(OR(Q1535="Steel plate",Q1535="Concrete jacket"),"Steel plate or jacket",Q1535)</f>
        <v>Steel plate or jacket</v>
      </c>
      <c r="S1535" s="5" t="str">
        <f aca="false">IF(O1535&lt;='Tree rules'!$C$4,IF(N1535&lt;='Tree rules'!$C$5,IF(P1535&lt;='Tree rules'!$C$7,"Monitor","Polymer laminate"),IF(P1535&lt;='Tree rules'!$C$8,"Seal cracks","Polymer laminate")),IF(O1535&lt;='Tree rules'!$C$6,IF(P1535&lt;='Tree rules'!$C$9,"Polymer laminate","Steel plate or jacket"),IF(L1535&lt;='Tree rules'!$C$10,"Steel plate or jacket","Polymer laminate")))</f>
        <v>Steel plate or jacket</v>
      </c>
      <c r="T1535" s="5" t="str">
        <f aca="false">IF(S1535=R1535,"Yes","No")</f>
        <v>Yes</v>
      </c>
    </row>
    <row r="1536" customFormat="false" ht="15" hidden="false" customHeight="false" outlineLevel="0" collapsed="false">
      <c r="A1536" s="15" t="n">
        <v>2197</v>
      </c>
      <c r="B1536" s="16" t="n">
        <v>3.07685427004222</v>
      </c>
      <c r="C1536" s="15" t="n">
        <v>230</v>
      </c>
      <c r="D1536" s="15" t="n">
        <v>300</v>
      </c>
      <c r="E1536" s="15" t="n">
        <v>30</v>
      </c>
      <c r="F1536" s="16" t="n">
        <v>0.688332522525665</v>
      </c>
      <c r="G1536" s="17" t="s">
        <v>101</v>
      </c>
      <c r="H1536" s="18" t="n">
        <v>0.3</v>
      </c>
      <c r="I1536" s="18" t="n">
        <v>1.5</v>
      </c>
      <c r="J1536" s="19" t="n">
        <v>0.933727066382919</v>
      </c>
      <c r="K1536" s="19" t="n">
        <v>0.631616643764386</v>
      </c>
      <c r="L1536" s="16" t="n">
        <v>12.1135994883552</v>
      </c>
      <c r="M1536" s="19" t="n">
        <v>0.643419215007084</v>
      </c>
      <c r="N1536" s="19" t="n">
        <v>1.02758830511693</v>
      </c>
      <c r="O1536" s="19" t="n">
        <v>1.10571182164401</v>
      </c>
      <c r="P1536" s="19" t="n">
        <v>0.477876134215278</v>
      </c>
      <c r="Q1536" s="17" t="s">
        <v>31</v>
      </c>
      <c r="R1536" s="5" t="str">
        <f aca="false">IF(OR(Q1536="Steel plate",Q1536="Concrete jacket"),"Steel plate or jacket",Q1536)</f>
        <v>Polymer laminate</v>
      </c>
      <c r="S1536" s="5" t="str">
        <f aca="false">IF(O1536&lt;='Tree rules'!$C$4,IF(N1536&lt;='Tree rules'!$C$5,IF(P1536&lt;='Tree rules'!$C$7,"Monitor","Polymer laminate"),IF(P1536&lt;='Tree rules'!$C$8,"Seal cracks","Polymer laminate")),IF(O1536&lt;='Tree rules'!$C$6,IF(P1536&lt;='Tree rules'!$C$9,"Polymer laminate","Steel plate or jacket"),IF(L1536&lt;='Tree rules'!$C$10,"Steel plate or jacket","Polymer laminate")))</f>
        <v>Polymer laminate</v>
      </c>
      <c r="T1536" s="5" t="str">
        <f aca="false">IF(S1536=R1536,"Yes","No")</f>
        <v>Yes</v>
      </c>
    </row>
    <row r="1537" customFormat="false" ht="15" hidden="false" customHeight="false" outlineLevel="0" collapsed="false">
      <c r="A1537" s="15" t="n">
        <v>2199</v>
      </c>
      <c r="B1537" s="16" t="n">
        <v>7.09666116900696</v>
      </c>
      <c r="C1537" s="15" t="n">
        <v>300</v>
      </c>
      <c r="D1537" s="15" t="n">
        <v>650</v>
      </c>
      <c r="E1537" s="15" t="n">
        <v>30</v>
      </c>
      <c r="F1537" s="16" t="n">
        <v>0.869765407970596</v>
      </c>
      <c r="G1537" s="17" t="s">
        <v>101</v>
      </c>
      <c r="H1537" s="18" t="n">
        <v>0.3</v>
      </c>
      <c r="I1537" s="18" t="n">
        <v>1</v>
      </c>
      <c r="J1537" s="19" t="n">
        <v>0.887426897091881</v>
      </c>
      <c r="K1537" s="19" t="n">
        <v>0.505087386737855</v>
      </c>
      <c r="L1537" s="16" t="n">
        <v>11.7884737026694</v>
      </c>
      <c r="M1537" s="19" t="n">
        <v>0.644053521284109</v>
      </c>
      <c r="N1537" s="19" t="n">
        <v>0.564583212071398</v>
      </c>
      <c r="O1537" s="19" t="n">
        <v>0.887426897091881</v>
      </c>
      <c r="P1537" s="19" t="n">
        <v>0.587613610916458</v>
      </c>
      <c r="Q1537" s="17" t="s">
        <v>29</v>
      </c>
      <c r="R1537" s="5" t="str">
        <f aca="false">IF(OR(Q1537="Steel plate",Q1537="Concrete jacket"),"Steel plate or jacket",Q1537)</f>
        <v>Monitor</v>
      </c>
      <c r="S1537" s="5" t="str">
        <f aca="false">IF(O1537&lt;='Tree rules'!$C$4,IF(N1537&lt;='Tree rules'!$C$5,IF(P1537&lt;='Tree rules'!$C$7,"Monitor","Polymer laminate"),IF(P1537&lt;='Tree rules'!$C$8,"Seal cracks","Polymer laminate")),IF(O1537&lt;='Tree rules'!$C$6,IF(P1537&lt;='Tree rules'!$C$9,"Polymer laminate","Steel plate or jacket"),IF(L1537&lt;='Tree rules'!$C$10,"Steel plate or jacket","Polymer laminate")))</f>
        <v>Monitor</v>
      </c>
      <c r="T1537" s="5" t="str">
        <f aca="false">IF(S1537=R1537,"Yes","No")</f>
        <v>Yes</v>
      </c>
    </row>
    <row r="1538" customFormat="false" ht="15" hidden="false" customHeight="false" outlineLevel="0" collapsed="false">
      <c r="A1538" s="15" t="n">
        <v>2200</v>
      </c>
      <c r="B1538" s="16" t="n">
        <v>7.91352042879407</v>
      </c>
      <c r="C1538" s="15" t="n">
        <v>300</v>
      </c>
      <c r="D1538" s="15" t="n">
        <v>675</v>
      </c>
      <c r="E1538" s="15" t="n">
        <v>30</v>
      </c>
      <c r="F1538" s="16" t="n">
        <v>0.63930661313115</v>
      </c>
      <c r="G1538" s="17" t="s">
        <v>101</v>
      </c>
      <c r="H1538" s="18" t="n">
        <v>0.3</v>
      </c>
      <c r="I1538" s="18" t="n">
        <v>1</v>
      </c>
      <c r="J1538" s="19" t="n">
        <v>0.893106133944386</v>
      </c>
      <c r="K1538" s="19" t="n">
        <v>0.449424821708904</v>
      </c>
      <c r="L1538" s="16" t="n">
        <v>12.5811135592911</v>
      </c>
      <c r="M1538" s="19" t="n">
        <v>0.415463753615447</v>
      </c>
      <c r="N1538" s="19" t="n">
        <v>0.571490279969531</v>
      </c>
      <c r="O1538" s="19" t="n">
        <v>0.893106133944386</v>
      </c>
      <c r="P1538" s="19" t="n">
        <v>0.717936001793433</v>
      </c>
      <c r="Q1538" s="17" t="s">
        <v>29</v>
      </c>
      <c r="R1538" s="5" t="str">
        <f aca="false">IF(OR(Q1538="Steel plate",Q1538="Concrete jacket"),"Steel plate or jacket",Q1538)</f>
        <v>Monitor</v>
      </c>
      <c r="S1538" s="5" t="str">
        <f aca="false">IF(O1538&lt;='Tree rules'!$C$4,IF(N1538&lt;='Tree rules'!$C$5,IF(P1538&lt;='Tree rules'!$C$7,"Monitor","Polymer laminate"),IF(P1538&lt;='Tree rules'!$C$8,"Seal cracks","Polymer laminate")),IF(O1538&lt;='Tree rules'!$C$6,IF(P1538&lt;='Tree rules'!$C$9,"Polymer laminate","Steel plate or jacket"),IF(L1538&lt;='Tree rules'!$C$10,"Steel plate or jacket","Polymer laminate")))</f>
        <v>Monitor</v>
      </c>
      <c r="T1538" s="5" t="str">
        <f aca="false">IF(S1538=R1538,"Yes","No")</f>
        <v>Yes</v>
      </c>
    </row>
    <row r="1539" customFormat="false" ht="15" hidden="false" customHeight="false" outlineLevel="0" collapsed="false">
      <c r="A1539" s="15" t="n">
        <v>2201</v>
      </c>
      <c r="B1539" s="16" t="n">
        <v>3.07841727915043</v>
      </c>
      <c r="C1539" s="15" t="n">
        <v>300</v>
      </c>
      <c r="D1539" s="15" t="n">
        <v>300</v>
      </c>
      <c r="E1539" s="15" t="n">
        <v>30</v>
      </c>
      <c r="F1539" s="16" t="n">
        <v>0.831109167616348</v>
      </c>
      <c r="G1539" s="17" t="s">
        <v>101</v>
      </c>
      <c r="H1539" s="18" t="n">
        <v>0.3</v>
      </c>
      <c r="I1539" s="18" t="n">
        <v>1</v>
      </c>
      <c r="J1539" s="19" t="n">
        <v>0.97705576293777</v>
      </c>
      <c r="K1539" s="19" t="n">
        <v>0.611755328876659</v>
      </c>
      <c r="L1539" s="16" t="n">
        <v>12.2159415839303</v>
      </c>
      <c r="M1539" s="19" t="n">
        <v>0.904538609193903</v>
      </c>
      <c r="N1539" s="19" t="n">
        <v>1.00398434094019</v>
      </c>
      <c r="O1539" s="19" t="n">
        <v>0.97705576293777</v>
      </c>
      <c r="P1539" s="19" t="n">
        <v>0.39318333172944</v>
      </c>
      <c r="Q1539" s="17" t="s">
        <v>30</v>
      </c>
      <c r="R1539" s="5" t="str">
        <f aca="false">IF(OR(Q1539="Steel plate",Q1539="Concrete jacket"),"Steel plate or jacket",Q1539)</f>
        <v>Seal cracks</v>
      </c>
      <c r="S1539" s="5" t="str">
        <f aca="false">IF(O1539&lt;='Tree rules'!$C$4,IF(N1539&lt;='Tree rules'!$C$5,IF(P1539&lt;='Tree rules'!$C$7,"Monitor","Polymer laminate"),IF(P1539&lt;='Tree rules'!$C$8,"Seal cracks","Polymer laminate")),IF(O1539&lt;='Tree rules'!$C$6,IF(P1539&lt;='Tree rules'!$C$9,"Polymer laminate","Steel plate or jacket"),IF(L1539&lt;='Tree rules'!$C$10,"Steel plate or jacket","Polymer laminate")))</f>
        <v>Seal cracks</v>
      </c>
      <c r="T1539" s="5" t="str">
        <f aca="false">IF(S1539=R1539,"Yes","No")</f>
        <v>Yes</v>
      </c>
    </row>
    <row r="1540" customFormat="false" ht="15" hidden="false" customHeight="false" outlineLevel="0" collapsed="false">
      <c r="A1540" s="15" t="n">
        <v>2204</v>
      </c>
      <c r="B1540" s="16" t="n">
        <v>7.77168246347018</v>
      </c>
      <c r="C1540" s="15" t="n">
        <v>230</v>
      </c>
      <c r="D1540" s="15" t="n">
        <v>750</v>
      </c>
      <c r="E1540" s="15" t="n">
        <v>25</v>
      </c>
      <c r="F1540" s="16" t="n">
        <v>0.583722157857635</v>
      </c>
      <c r="G1540" s="17" t="s">
        <v>103</v>
      </c>
      <c r="H1540" s="18" t="n">
        <v>0.2</v>
      </c>
      <c r="I1540" s="18" t="n">
        <v>2</v>
      </c>
      <c r="J1540" s="19" t="n">
        <v>0.958103722784125</v>
      </c>
      <c r="K1540" s="19" t="n">
        <v>0.635533452976534</v>
      </c>
      <c r="L1540" s="16" t="n">
        <v>11.070772739986</v>
      </c>
      <c r="M1540" s="19" t="n">
        <v>0.285907411781017</v>
      </c>
      <c r="N1540" s="19" t="n">
        <v>1.44024742984132</v>
      </c>
      <c r="O1540" s="19" t="n">
        <v>1.30730047831758</v>
      </c>
      <c r="P1540" s="19" t="n">
        <v>1.3106072457235</v>
      </c>
      <c r="Q1540" s="17" t="s">
        <v>104</v>
      </c>
      <c r="R1540" s="5" t="str">
        <f aca="false">IF(OR(Q1540="Steel plate",Q1540="Concrete jacket"),"Steel plate or jacket",Q1540)</f>
        <v>Steel plate or jacket</v>
      </c>
      <c r="S1540" s="5" t="str">
        <f aca="false">IF(O1540&lt;='Tree rules'!$C$4,IF(N1540&lt;='Tree rules'!$C$5,IF(P1540&lt;='Tree rules'!$C$7,"Monitor","Polymer laminate"),IF(P1540&lt;='Tree rules'!$C$8,"Seal cracks","Polymer laminate")),IF(O1540&lt;='Tree rules'!$C$6,IF(P1540&lt;='Tree rules'!$C$9,"Polymer laminate","Steel plate or jacket"),IF(L1540&lt;='Tree rules'!$C$10,"Steel plate or jacket","Polymer laminate")))</f>
        <v>Steel plate or jacket</v>
      </c>
      <c r="T1540" s="5" t="str">
        <f aca="false">IF(S1540=R1540,"Yes","No")</f>
        <v>Yes</v>
      </c>
    </row>
    <row r="1541" customFormat="false" ht="15" hidden="false" customHeight="false" outlineLevel="0" collapsed="false">
      <c r="A1541" s="15" t="n">
        <v>2206</v>
      </c>
      <c r="B1541" s="16" t="n">
        <v>4.67162486401169</v>
      </c>
      <c r="C1541" s="15" t="n">
        <v>230</v>
      </c>
      <c r="D1541" s="15" t="n">
        <v>450</v>
      </c>
      <c r="E1541" s="15" t="n">
        <v>20</v>
      </c>
      <c r="F1541" s="16" t="n">
        <v>0.649145274956135</v>
      </c>
      <c r="G1541" s="17" t="s">
        <v>101</v>
      </c>
      <c r="H1541" s="18" t="n">
        <v>0.3</v>
      </c>
      <c r="I1541" s="18" t="n">
        <v>1.5</v>
      </c>
      <c r="J1541" s="19" t="n">
        <v>0.860566727727024</v>
      </c>
      <c r="K1541" s="19" t="n">
        <v>0.402378709549149</v>
      </c>
      <c r="L1541" s="16" t="n">
        <v>11.563427881217</v>
      </c>
      <c r="M1541" s="19" t="n">
        <v>0.332573015124687</v>
      </c>
      <c r="N1541" s="19" t="n">
        <v>0.840530070718682</v>
      </c>
      <c r="O1541" s="19" t="n">
        <v>1.11771322689867</v>
      </c>
      <c r="P1541" s="19" t="n">
        <v>0.92274045870164</v>
      </c>
      <c r="Q1541" s="17" t="s">
        <v>31</v>
      </c>
      <c r="R1541" s="5" t="str">
        <f aca="false">IF(OR(Q1541="Steel plate",Q1541="Concrete jacket"),"Steel plate or jacket",Q1541)</f>
        <v>Polymer laminate</v>
      </c>
      <c r="S1541" s="5" t="str">
        <f aca="false">IF(O1541&lt;='Tree rules'!$C$4,IF(N1541&lt;='Tree rules'!$C$5,IF(P1541&lt;='Tree rules'!$C$7,"Monitor","Polymer laminate"),IF(P1541&lt;='Tree rules'!$C$8,"Seal cracks","Polymer laminate")),IF(O1541&lt;='Tree rules'!$C$6,IF(P1541&lt;='Tree rules'!$C$9,"Polymer laminate","Steel plate or jacket"),IF(L1541&lt;='Tree rules'!$C$10,"Steel plate or jacket","Polymer laminate")))</f>
        <v>Polymer laminate</v>
      </c>
      <c r="T1541" s="5" t="str">
        <f aca="false">IF(S1541=R1541,"Yes","No")</f>
        <v>Yes</v>
      </c>
    </row>
    <row r="1542" customFormat="false" ht="15" hidden="false" customHeight="false" outlineLevel="0" collapsed="false">
      <c r="A1542" s="15" t="n">
        <v>2207</v>
      </c>
      <c r="B1542" s="16" t="n">
        <v>3.77746326092007</v>
      </c>
      <c r="C1542" s="15" t="n">
        <v>300</v>
      </c>
      <c r="D1542" s="15" t="n">
        <v>350</v>
      </c>
      <c r="E1542" s="15" t="n">
        <v>30</v>
      </c>
      <c r="F1542" s="16" t="n">
        <v>0.881850569428714</v>
      </c>
      <c r="G1542" s="17" t="s">
        <v>101</v>
      </c>
      <c r="H1542" s="18" t="n">
        <v>0.3</v>
      </c>
      <c r="I1542" s="18" t="n">
        <v>1</v>
      </c>
      <c r="J1542" s="19" t="n">
        <v>0.90569584721355</v>
      </c>
      <c r="K1542" s="19" t="n">
        <v>0.401839105099737</v>
      </c>
      <c r="L1542" s="16" t="n">
        <v>12.4258659898686</v>
      </c>
      <c r="M1542" s="19" t="n">
        <v>0.814901583057623</v>
      </c>
      <c r="N1542" s="19" t="n">
        <v>0.636025412228089</v>
      </c>
      <c r="O1542" s="19" t="n">
        <v>0.90569584721355</v>
      </c>
      <c r="P1542" s="19" t="n">
        <v>0.40208691604027</v>
      </c>
      <c r="Q1542" s="17" t="s">
        <v>29</v>
      </c>
      <c r="R1542" s="5" t="str">
        <f aca="false">IF(OR(Q1542="Steel plate",Q1542="Concrete jacket"),"Steel plate or jacket",Q1542)</f>
        <v>Monitor</v>
      </c>
      <c r="S1542" s="5" t="str">
        <f aca="false">IF(O1542&lt;='Tree rules'!$C$4,IF(N1542&lt;='Tree rules'!$C$5,IF(P1542&lt;='Tree rules'!$C$7,"Monitor","Polymer laminate"),IF(P1542&lt;='Tree rules'!$C$8,"Seal cracks","Polymer laminate")),IF(O1542&lt;='Tree rules'!$C$6,IF(P1542&lt;='Tree rules'!$C$9,"Polymer laminate","Steel plate or jacket"),IF(L1542&lt;='Tree rules'!$C$10,"Steel plate or jacket","Polymer laminate")))</f>
        <v>Monitor</v>
      </c>
      <c r="T1542" s="5" t="str">
        <f aca="false">IF(S1542=R1542,"Yes","No")</f>
        <v>Yes</v>
      </c>
    </row>
    <row r="1543" customFormat="false" ht="15" hidden="false" customHeight="false" outlineLevel="0" collapsed="false">
      <c r="A1543" s="15" t="n">
        <v>2208</v>
      </c>
      <c r="B1543" s="16" t="n">
        <v>3.27375678529829</v>
      </c>
      <c r="C1543" s="15" t="n">
        <v>300</v>
      </c>
      <c r="D1543" s="15" t="n">
        <v>300</v>
      </c>
      <c r="E1543" s="15" t="n">
        <v>25</v>
      </c>
      <c r="F1543" s="16" t="n">
        <v>0.791582400904515</v>
      </c>
      <c r="G1543" s="17" t="s">
        <v>101</v>
      </c>
      <c r="H1543" s="18" t="n">
        <v>0.3</v>
      </c>
      <c r="I1543" s="18" t="n">
        <v>1.5</v>
      </c>
      <c r="J1543" s="19" t="n">
        <v>0.872001020281236</v>
      </c>
      <c r="K1543" s="19" t="n">
        <v>0.463382043169415</v>
      </c>
      <c r="L1543" s="16" t="n">
        <v>12.8888062413318</v>
      </c>
      <c r="M1543" s="19" t="n">
        <v>0.814732913039153</v>
      </c>
      <c r="N1543" s="19" t="n">
        <v>0.890311697224545</v>
      </c>
      <c r="O1543" s="19" t="n">
        <v>1.10596672320999</v>
      </c>
      <c r="P1543" s="19" t="n">
        <v>0.432915552565962</v>
      </c>
      <c r="Q1543" s="17" t="s">
        <v>31</v>
      </c>
      <c r="R1543" s="5" t="str">
        <f aca="false">IF(OR(Q1543="Steel plate",Q1543="Concrete jacket"),"Steel plate or jacket",Q1543)</f>
        <v>Polymer laminate</v>
      </c>
      <c r="S1543" s="5" t="str">
        <f aca="false">IF(O1543&lt;='Tree rules'!$C$4,IF(N1543&lt;='Tree rules'!$C$5,IF(P1543&lt;='Tree rules'!$C$7,"Monitor","Polymer laminate"),IF(P1543&lt;='Tree rules'!$C$8,"Seal cracks","Polymer laminate")),IF(O1543&lt;='Tree rules'!$C$6,IF(P1543&lt;='Tree rules'!$C$9,"Polymer laminate","Steel plate or jacket"),IF(L1543&lt;='Tree rules'!$C$10,"Steel plate or jacket","Polymer laminate")))</f>
        <v>Polymer laminate</v>
      </c>
      <c r="T1543" s="5" t="str">
        <f aca="false">IF(S1543=R1543,"Yes","No")</f>
        <v>Yes</v>
      </c>
    </row>
    <row r="1544" customFormat="false" ht="15" hidden="false" customHeight="false" outlineLevel="0" collapsed="false">
      <c r="A1544" s="15" t="n">
        <v>2210</v>
      </c>
      <c r="B1544" s="16" t="n">
        <v>6.37814874271741</v>
      </c>
      <c r="C1544" s="15" t="n">
        <v>300</v>
      </c>
      <c r="D1544" s="15" t="n">
        <v>575</v>
      </c>
      <c r="E1544" s="15" t="n">
        <v>30</v>
      </c>
      <c r="F1544" s="16" t="n">
        <v>0.79483685100311</v>
      </c>
      <c r="G1544" s="17" t="s">
        <v>101</v>
      </c>
      <c r="H1544" s="18" t="n">
        <v>0.3</v>
      </c>
      <c r="I1544" s="18" t="n">
        <v>1</v>
      </c>
      <c r="J1544" s="19" t="n">
        <v>0.927282395262217</v>
      </c>
      <c r="K1544" s="19" t="n">
        <v>0.414953588373839</v>
      </c>
      <c r="L1544" s="16" t="n">
        <v>12.1027490374144</v>
      </c>
      <c r="M1544" s="19" t="n">
        <v>0.347608832034282</v>
      </c>
      <c r="N1544" s="19" t="n">
        <v>0.684659324327171</v>
      </c>
      <c r="O1544" s="19" t="n">
        <v>0.927282395262216</v>
      </c>
      <c r="P1544" s="19" t="n">
        <v>0.93285387213796</v>
      </c>
      <c r="Q1544" s="17" t="s">
        <v>31</v>
      </c>
      <c r="R1544" s="5" t="str">
        <f aca="false">IF(OR(Q1544="Steel plate",Q1544="Concrete jacket"),"Steel plate or jacket",Q1544)</f>
        <v>Polymer laminate</v>
      </c>
      <c r="S1544" s="5" t="str">
        <f aca="false">IF(O1544&lt;='Tree rules'!$C$4,IF(N1544&lt;='Tree rules'!$C$5,IF(P1544&lt;='Tree rules'!$C$7,"Monitor","Polymer laminate"),IF(P1544&lt;='Tree rules'!$C$8,"Seal cracks","Polymer laminate")),IF(O1544&lt;='Tree rules'!$C$6,IF(P1544&lt;='Tree rules'!$C$9,"Polymer laminate","Steel plate or jacket"),IF(L1544&lt;='Tree rules'!$C$10,"Steel plate or jacket","Polymer laminate")))</f>
        <v>Monitor</v>
      </c>
      <c r="T1544" s="5" t="str">
        <f aca="false">IF(S1544=R1544,"Yes","No")</f>
        <v>No</v>
      </c>
    </row>
    <row r="1545" customFormat="false" ht="15" hidden="false" customHeight="false" outlineLevel="0" collapsed="false">
      <c r="A1545" s="15" t="n">
        <v>2211</v>
      </c>
      <c r="B1545" s="16" t="n">
        <v>5.69397324717347</v>
      </c>
      <c r="C1545" s="15" t="n">
        <v>230</v>
      </c>
      <c r="D1545" s="15" t="n">
        <v>525</v>
      </c>
      <c r="E1545" s="15" t="n">
        <v>25</v>
      </c>
      <c r="F1545" s="16" t="n">
        <v>0.730006099046008</v>
      </c>
      <c r="G1545" s="17" t="s">
        <v>101</v>
      </c>
      <c r="H1545" s="18" t="n">
        <v>0.3</v>
      </c>
      <c r="I1545" s="18" t="n">
        <v>2</v>
      </c>
      <c r="J1545" s="19" t="n">
        <v>0.882648507321516</v>
      </c>
      <c r="K1545" s="19" t="n">
        <v>0.53863829260305</v>
      </c>
      <c r="L1545" s="16" t="n">
        <v>11.887209284287</v>
      </c>
      <c r="M1545" s="19" t="n">
        <v>0.9391947180471</v>
      </c>
      <c r="N1545" s="19" t="n">
        <v>0.792815546288147</v>
      </c>
      <c r="O1545" s="19" t="n">
        <v>1.28986872969074</v>
      </c>
      <c r="P1545" s="19" t="n">
        <v>0.466915754836273</v>
      </c>
      <c r="Q1545" s="17" t="s">
        <v>31</v>
      </c>
      <c r="R1545" s="5" t="str">
        <f aca="false">IF(OR(Q1545="Steel plate",Q1545="Concrete jacket"),"Steel plate or jacket",Q1545)</f>
        <v>Polymer laminate</v>
      </c>
      <c r="S1545" s="5" t="str">
        <f aca="false">IF(O1545&lt;='Tree rules'!$C$4,IF(N1545&lt;='Tree rules'!$C$5,IF(P1545&lt;='Tree rules'!$C$7,"Monitor","Polymer laminate"),IF(P1545&lt;='Tree rules'!$C$8,"Seal cracks","Polymer laminate")),IF(O1545&lt;='Tree rules'!$C$6,IF(P1545&lt;='Tree rules'!$C$9,"Polymer laminate","Steel plate or jacket"),IF(L1545&lt;='Tree rules'!$C$10,"Steel plate or jacket","Polymer laminate")))</f>
        <v>Polymer laminate</v>
      </c>
      <c r="T1545" s="5" t="str">
        <f aca="false">IF(S1545=R1545,"Yes","No")</f>
        <v>Yes</v>
      </c>
    </row>
    <row r="1546" customFormat="false" ht="15" hidden="false" customHeight="false" outlineLevel="0" collapsed="false">
      <c r="A1546" s="15" t="n">
        <v>2213</v>
      </c>
      <c r="B1546" s="16" t="n">
        <v>5.35994005913197</v>
      </c>
      <c r="C1546" s="15" t="n">
        <v>230</v>
      </c>
      <c r="D1546" s="15" t="n">
        <v>500</v>
      </c>
      <c r="E1546" s="15" t="n">
        <v>30</v>
      </c>
      <c r="F1546" s="16" t="n">
        <v>0.90657733366385</v>
      </c>
      <c r="G1546" s="17" t="s">
        <v>101</v>
      </c>
      <c r="H1546" s="18" t="n">
        <v>0.3</v>
      </c>
      <c r="I1546" s="18" t="n">
        <v>1.5</v>
      </c>
      <c r="J1546" s="19" t="n">
        <v>0.863447990297996</v>
      </c>
      <c r="K1546" s="19" t="n">
        <v>0.560981188500757</v>
      </c>
      <c r="L1546" s="16" t="n">
        <v>11.8582744671061</v>
      </c>
      <c r="M1546" s="19" t="n">
        <v>0.922424951708791</v>
      </c>
      <c r="N1546" s="19" t="n">
        <v>0.714202632985778</v>
      </c>
      <c r="O1546" s="19" t="n">
        <v>1.05298294554401</v>
      </c>
      <c r="P1546" s="19" t="n">
        <v>0.467806255633026</v>
      </c>
      <c r="Q1546" s="17" t="s">
        <v>31</v>
      </c>
      <c r="R1546" s="5" t="str">
        <f aca="false">IF(OR(Q1546="Steel plate",Q1546="Concrete jacket"),"Steel plate or jacket",Q1546)</f>
        <v>Polymer laminate</v>
      </c>
      <c r="S1546" s="5" t="str">
        <f aca="false">IF(O1546&lt;='Tree rules'!$C$4,IF(N1546&lt;='Tree rules'!$C$5,IF(P1546&lt;='Tree rules'!$C$7,"Monitor","Polymer laminate"),IF(P1546&lt;='Tree rules'!$C$8,"Seal cracks","Polymer laminate")),IF(O1546&lt;='Tree rules'!$C$6,IF(P1546&lt;='Tree rules'!$C$9,"Polymer laminate","Steel plate or jacket"),IF(L1546&lt;='Tree rules'!$C$10,"Steel plate or jacket","Polymer laminate")))</f>
        <v>Polymer laminate</v>
      </c>
      <c r="T1546" s="5" t="str">
        <f aca="false">IF(S1546=R1546,"Yes","No")</f>
        <v>Yes</v>
      </c>
    </row>
    <row r="1547" customFormat="false" ht="15" hidden="false" customHeight="false" outlineLevel="0" collapsed="false">
      <c r="A1547" s="15" t="n">
        <v>2214</v>
      </c>
      <c r="B1547" s="16" t="n">
        <v>3.87037935118052</v>
      </c>
      <c r="C1547" s="15" t="n">
        <v>300</v>
      </c>
      <c r="D1547" s="15" t="n">
        <v>350</v>
      </c>
      <c r="E1547" s="15" t="n">
        <v>30</v>
      </c>
      <c r="F1547" s="16" t="n">
        <v>0.693508312050727</v>
      </c>
      <c r="G1547" s="17" t="s">
        <v>101</v>
      </c>
      <c r="H1547" s="18" t="n">
        <v>0.3</v>
      </c>
      <c r="I1547" s="18" t="n">
        <v>1</v>
      </c>
      <c r="J1547" s="19" t="n">
        <v>0.920491384522715</v>
      </c>
      <c r="K1547" s="19" t="n">
        <v>0.614874998130418</v>
      </c>
      <c r="L1547" s="16" t="n">
        <v>12.8158256661607</v>
      </c>
      <c r="M1547" s="19" t="n">
        <v>0.88749608072237</v>
      </c>
      <c r="N1547" s="19" t="n">
        <v>0.948892268787162</v>
      </c>
      <c r="O1547" s="19" t="n">
        <v>0.920491384522715</v>
      </c>
      <c r="P1547" s="19" t="n">
        <v>0.37056750817998</v>
      </c>
      <c r="Q1547" s="17" t="s">
        <v>29</v>
      </c>
      <c r="R1547" s="5" t="str">
        <f aca="false">IF(OR(Q1547="Steel plate",Q1547="Concrete jacket"),"Steel plate or jacket",Q1547)</f>
        <v>Monitor</v>
      </c>
      <c r="S1547" s="5" t="str">
        <f aca="false">IF(O1547&lt;='Tree rules'!$C$4,IF(N1547&lt;='Tree rules'!$C$5,IF(P1547&lt;='Tree rules'!$C$7,"Monitor","Polymer laminate"),IF(P1547&lt;='Tree rules'!$C$8,"Seal cracks","Polymer laminate")),IF(O1547&lt;='Tree rules'!$C$6,IF(P1547&lt;='Tree rules'!$C$9,"Polymer laminate","Steel plate or jacket"),IF(L1547&lt;='Tree rules'!$C$10,"Steel plate or jacket","Polymer laminate")))</f>
        <v>Monitor</v>
      </c>
      <c r="T1547" s="5" t="str">
        <f aca="false">IF(S1547=R1547,"Yes","No")</f>
        <v>Yes</v>
      </c>
    </row>
    <row r="1548" customFormat="false" ht="15" hidden="false" customHeight="false" outlineLevel="0" collapsed="false">
      <c r="A1548" s="15" t="n">
        <v>2215</v>
      </c>
      <c r="B1548" s="16" t="n">
        <v>4.40150045000239</v>
      </c>
      <c r="C1548" s="15" t="n">
        <v>300</v>
      </c>
      <c r="D1548" s="15" t="n">
        <v>350</v>
      </c>
      <c r="E1548" s="15" t="n">
        <v>25</v>
      </c>
      <c r="F1548" s="16" t="n">
        <v>0.695716020172134</v>
      </c>
      <c r="G1548" s="17" t="s">
        <v>102</v>
      </c>
      <c r="H1548" s="18" t="n">
        <v>0.1</v>
      </c>
      <c r="I1548" s="18" t="n">
        <v>1</v>
      </c>
      <c r="J1548" s="19" t="n">
        <v>0.87965400124147</v>
      </c>
      <c r="K1548" s="19" t="n">
        <v>0.415713269603381</v>
      </c>
      <c r="L1548" s="16" t="n">
        <v>15.2301053633301</v>
      </c>
      <c r="M1548" s="19" t="n">
        <v>0.706682516135622</v>
      </c>
      <c r="N1548" s="19" t="n">
        <v>2.55315139733405</v>
      </c>
      <c r="O1548" s="19" t="n">
        <v>0.879654001241471</v>
      </c>
      <c r="P1548" s="19" t="n">
        <v>0.418092810773814</v>
      </c>
      <c r="Q1548" s="17" t="s">
        <v>30</v>
      </c>
      <c r="R1548" s="5" t="str">
        <f aca="false">IF(OR(Q1548="Steel plate",Q1548="Concrete jacket"),"Steel plate or jacket",Q1548)</f>
        <v>Seal cracks</v>
      </c>
      <c r="S1548" s="5" t="str">
        <f aca="false">IF(O1548&lt;='Tree rules'!$C$4,IF(N1548&lt;='Tree rules'!$C$5,IF(P1548&lt;='Tree rules'!$C$7,"Monitor","Polymer laminate"),IF(P1548&lt;='Tree rules'!$C$8,"Seal cracks","Polymer laminate")),IF(O1548&lt;='Tree rules'!$C$6,IF(P1548&lt;='Tree rules'!$C$9,"Polymer laminate","Steel plate or jacket"),IF(L1548&lt;='Tree rules'!$C$10,"Steel plate or jacket","Polymer laminate")))</f>
        <v>Seal cracks</v>
      </c>
      <c r="T1548" s="5" t="str">
        <f aca="false">IF(S1548=R1548,"Yes","No")</f>
        <v>Yes</v>
      </c>
    </row>
    <row r="1549" customFormat="false" ht="15" hidden="false" customHeight="false" outlineLevel="0" collapsed="false">
      <c r="A1549" s="15" t="n">
        <v>2216</v>
      </c>
      <c r="B1549" s="16" t="n">
        <v>5.39094647703371</v>
      </c>
      <c r="C1549" s="15" t="n">
        <v>300</v>
      </c>
      <c r="D1549" s="15" t="n">
        <v>500</v>
      </c>
      <c r="E1549" s="15" t="n">
        <v>30</v>
      </c>
      <c r="F1549" s="16" t="n">
        <v>0.738112811416104</v>
      </c>
      <c r="G1549" s="17" t="s">
        <v>101</v>
      </c>
      <c r="H1549" s="18" t="n">
        <v>0.3</v>
      </c>
      <c r="I1549" s="18" t="n">
        <v>2</v>
      </c>
      <c r="J1549" s="19" t="n">
        <v>0.872614410874004</v>
      </c>
      <c r="K1549" s="19" t="n">
        <v>0.558897203279635</v>
      </c>
      <c r="L1549" s="16" t="n">
        <v>11.8743314472108</v>
      </c>
      <c r="M1549" s="19" t="n">
        <v>0.547432314890807</v>
      </c>
      <c r="N1549" s="19" t="n">
        <v>0.852678791287502</v>
      </c>
      <c r="O1549" s="19" t="n">
        <v>1.25752706796902</v>
      </c>
      <c r="P1549" s="19" t="n">
        <v>0.714832716385988</v>
      </c>
      <c r="Q1549" s="17" t="s">
        <v>31</v>
      </c>
      <c r="R1549" s="5" t="str">
        <f aca="false">IF(OR(Q1549="Steel plate",Q1549="Concrete jacket"),"Steel plate or jacket",Q1549)</f>
        <v>Polymer laminate</v>
      </c>
      <c r="S1549" s="5" t="str">
        <f aca="false">IF(O1549&lt;='Tree rules'!$C$4,IF(N1549&lt;='Tree rules'!$C$5,IF(P1549&lt;='Tree rules'!$C$7,"Monitor","Polymer laminate"),IF(P1549&lt;='Tree rules'!$C$8,"Seal cracks","Polymer laminate")),IF(O1549&lt;='Tree rules'!$C$6,IF(P1549&lt;='Tree rules'!$C$9,"Polymer laminate","Steel plate or jacket"),IF(L1549&lt;='Tree rules'!$C$10,"Steel plate or jacket","Polymer laminate")))</f>
        <v>Polymer laminate</v>
      </c>
      <c r="T1549" s="5" t="str">
        <f aca="false">IF(S1549=R1549,"Yes","No")</f>
        <v>Yes</v>
      </c>
    </row>
    <row r="1550" customFormat="false" ht="15" hidden="false" customHeight="false" outlineLevel="0" collapsed="false">
      <c r="A1550" s="15" t="n">
        <v>2217</v>
      </c>
      <c r="B1550" s="16" t="n">
        <v>3.45010766977719</v>
      </c>
      <c r="C1550" s="15" t="n">
        <v>300</v>
      </c>
      <c r="D1550" s="15" t="n">
        <v>325</v>
      </c>
      <c r="E1550" s="15" t="n">
        <v>20</v>
      </c>
      <c r="F1550" s="16" t="n">
        <v>0.67080270183412</v>
      </c>
      <c r="G1550" s="17" t="s">
        <v>103</v>
      </c>
      <c r="H1550" s="18" t="n">
        <v>0.2</v>
      </c>
      <c r="I1550" s="18" t="n">
        <v>1</v>
      </c>
      <c r="J1550" s="19" t="n">
        <v>0.948286894623748</v>
      </c>
      <c r="K1550" s="19" t="n">
        <v>0.492830060868691</v>
      </c>
      <c r="L1550" s="16" t="n">
        <v>12.2779632376413</v>
      </c>
      <c r="M1550" s="19" t="n">
        <v>0.561479627198432</v>
      </c>
      <c r="N1550" s="19" t="n">
        <v>0.960370426318247</v>
      </c>
      <c r="O1550" s="19" t="n">
        <v>0.948286894623748</v>
      </c>
      <c r="P1550" s="19" t="n">
        <v>0.558276283748055</v>
      </c>
      <c r="Q1550" s="17" t="s">
        <v>29</v>
      </c>
      <c r="R1550" s="5" t="str">
        <f aca="false">IF(OR(Q1550="Steel plate",Q1550="Concrete jacket"),"Steel plate or jacket",Q1550)</f>
        <v>Monitor</v>
      </c>
      <c r="S1550" s="5" t="str">
        <f aca="false">IF(O1550&lt;='Tree rules'!$C$4,IF(N1550&lt;='Tree rules'!$C$5,IF(P1550&lt;='Tree rules'!$C$7,"Monitor","Polymer laminate"),IF(P1550&lt;='Tree rules'!$C$8,"Seal cracks","Polymer laminate")),IF(O1550&lt;='Tree rules'!$C$6,IF(P1550&lt;='Tree rules'!$C$9,"Polymer laminate","Steel plate or jacket"),IF(L1550&lt;='Tree rules'!$C$10,"Steel plate or jacket","Polymer laminate")))</f>
        <v>Monitor</v>
      </c>
      <c r="T1550" s="5" t="str">
        <f aca="false">IF(S1550=R1550,"Yes","No")</f>
        <v>Yes</v>
      </c>
    </row>
    <row r="1551" customFormat="false" ht="15" hidden="false" customHeight="false" outlineLevel="0" collapsed="false">
      <c r="A1551" s="15" t="n">
        <v>2218</v>
      </c>
      <c r="B1551" s="16" t="n">
        <v>6.84482985830458</v>
      </c>
      <c r="C1551" s="15" t="n">
        <v>300</v>
      </c>
      <c r="D1551" s="15" t="n">
        <v>650</v>
      </c>
      <c r="E1551" s="15" t="n">
        <v>20</v>
      </c>
      <c r="F1551" s="16" t="n">
        <v>0.695812326376477</v>
      </c>
      <c r="G1551" s="17" t="s">
        <v>101</v>
      </c>
      <c r="H1551" s="18" t="n">
        <v>0.3</v>
      </c>
      <c r="I1551" s="18" t="n">
        <v>1.5</v>
      </c>
      <c r="J1551" s="19" t="n">
        <v>0.992223344426358</v>
      </c>
      <c r="K1551" s="19" t="n">
        <v>0.469044630708572</v>
      </c>
      <c r="L1551" s="16" t="n">
        <v>11.3701492662867</v>
      </c>
      <c r="M1551" s="19" t="n">
        <v>0.699221748016261</v>
      </c>
      <c r="N1551" s="19" t="n">
        <v>0.840645782216932</v>
      </c>
      <c r="O1551" s="19" t="n">
        <v>1.25563650055609</v>
      </c>
      <c r="P1551" s="19" t="n">
        <v>0.608886344695359</v>
      </c>
      <c r="Q1551" s="17" t="s">
        <v>31</v>
      </c>
      <c r="R1551" s="5" t="str">
        <f aca="false">IF(OR(Q1551="Steel plate",Q1551="Concrete jacket"),"Steel plate or jacket",Q1551)</f>
        <v>Polymer laminate</v>
      </c>
      <c r="S1551" s="5" t="str">
        <f aca="false">IF(O1551&lt;='Tree rules'!$C$4,IF(N1551&lt;='Tree rules'!$C$5,IF(P1551&lt;='Tree rules'!$C$7,"Monitor","Polymer laminate"),IF(P1551&lt;='Tree rules'!$C$8,"Seal cracks","Polymer laminate")),IF(O1551&lt;='Tree rules'!$C$6,IF(P1551&lt;='Tree rules'!$C$9,"Polymer laminate","Steel plate or jacket"),IF(L1551&lt;='Tree rules'!$C$10,"Steel plate or jacket","Polymer laminate")))</f>
        <v>Polymer laminate</v>
      </c>
      <c r="T1551" s="5" t="str">
        <f aca="false">IF(S1551=R1551,"Yes","No")</f>
        <v>Yes</v>
      </c>
    </row>
    <row r="1552" customFormat="false" ht="15" hidden="false" customHeight="false" outlineLevel="0" collapsed="false">
      <c r="A1552" s="15" t="n">
        <v>2219</v>
      </c>
      <c r="B1552" s="16" t="n">
        <v>4.62163495074144</v>
      </c>
      <c r="C1552" s="15" t="n">
        <v>230</v>
      </c>
      <c r="D1552" s="15" t="n">
        <v>375</v>
      </c>
      <c r="E1552" s="15" t="n">
        <v>30</v>
      </c>
      <c r="F1552" s="16" t="n">
        <v>0.797126720614828</v>
      </c>
      <c r="G1552" s="17" t="s">
        <v>103</v>
      </c>
      <c r="H1552" s="18" t="n">
        <v>0.2</v>
      </c>
      <c r="I1552" s="18" t="n">
        <v>1.5</v>
      </c>
      <c r="J1552" s="19" t="n">
        <v>0.882074037719128</v>
      </c>
      <c r="K1552" s="19" t="n">
        <v>0.449924557362841</v>
      </c>
      <c r="L1552" s="16" t="n">
        <v>14.0475226466305</v>
      </c>
      <c r="M1552" s="19" t="n">
        <v>0.42691161634022</v>
      </c>
      <c r="N1552" s="19" t="n">
        <v>1.2821684131592</v>
      </c>
      <c r="O1552" s="19" t="n">
        <v>1.12467767108768</v>
      </c>
      <c r="P1552" s="19" t="n">
        <v>0.892983728425601</v>
      </c>
      <c r="Q1552" s="17" t="s">
        <v>31</v>
      </c>
      <c r="R1552" s="5" t="str">
        <f aca="false">IF(OR(Q1552="Steel plate",Q1552="Concrete jacket"),"Steel plate or jacket",Q1552)</f>
        <v>Polymer laminate</v>
      </c>
      <c r="S1552" s="5" t="str">
        <f aca="false">IF(O1552&lt;='Tree rules'!$C$4,IF(N1552&lt;='Tree rules'!$C$5,IF(P1552&lt;='Tree rules'!$C$7,"Monitor","Polymer laminate"),IF(P1552&lt;='Tree rules'!$C$8,"Seal cracks","Polymer laminate")),IF(O1552&lt;='Tree rules'!$C$6,IF(P1552&lt;='Tree rules'!$C$9,"Polymer laminate","Steel plate or jacket"),IF(L1552&lt;='Tree rules'!$C$10,"Steel plate or jacket","Polymer laminate")))</f>
        <v>Polymer laminate</v>
      </c>
      <c r="T1552" s="5" t="str">
        <f aca="false">IF(S1552=R1552,"Yes","No")</f>
        <v>Yes</v>
      </c>
    </row>
    <row r="1553" customFormat="false" ht="15" hidden="false" customHeight="false" outlineLevel="0" collapsed="false">
      <c r="A1553" s="15" t="n">
        <v>2220</v>
      </c>
      <c r="B1553" s="16" t="n">
        <v>4.32358974885502</v>
      </c>
      <c r="C1553" s="15" t="n">
        <v>300</v>
      </c>
      <c r="D1553" s="15" t="n">
        <v>375</v>
      </c>
      <c r="E1553" s="15" t="n">
        <v>30</v>
      </c>
      <c r="F1553" s="16" t="n">
        <v>0.814840647739602</v>
      </c>
      <c r="G1553" s="17" t="s">
        <v>103</v>
      </c>
      <c r="H1553" s="18" t="n">
        <v>0.2</v>
      </c>
      <c r="I1553" s="18" t="n">
        <v>2</v>
      </c>
      <c r="J1553" s="19" t="n">
        <v>0.860054686575148</v>
      </c>
      <c r="K1553" s="19" t="n">
        <v>0.530191243502707</v>
      </c>
      <c r="L1553" s="16" t="n">
        <v>13.1416101788906</v>
      </c>
      <c r="M1553" s="19" t="n">
        <v>0.514312002746548</v>
      </c>
      <c r="N1553" s="19" t="n">
        <v>1.42374727867166</v>
      </c>
      <c r="O1553" s="19" t="n">
        <v>1.26411590939469</v>
      </c>
      <c r="P1553" s="19" t="n">
        <v>0.80797139777454</v>
      </c>
      <c r="Q1553" s="17" t="s">
        <v>31</v>
      </c>
      <c r="R1553" s="5" t="str">
        <f aca="false">IF(OR(Q1553="Steel plate",Q1553="Concrete jacket"),"Steel plate or jacket",Q1553)</f>
        <v>Polymer laminate</v>
      </c>
      <c r="S1553" s="5" t="str">
        <f aca="false">IF(O1553&lt;='Tree rules'!$C$4,IF(N1553&lt;='Tree rules'!$C$5,IF(P1553&lt;='Tree rules'!$C$7,"Monitor","Polymer laminate"),IF(P1553&lt;='Tree rules'!$C$8,"Seal cracks","Polymer laminate")),IF(O1553&lt;='Tree rules'!$C$6,IF(P1553&lt;='Tree rules'!$C$9,"Polymer laminate","Steel plate or jacket"),IF(L1553&lt;='Tree rules'!$C$10,"Steel plate or jacket","Polymer laminate")))</f>
        <v>Polymer laminate</v>
      </c>
      <c r="T1553" s="5" t="str">
        <f aca="false">IF(S1553=R1553,"Yes","No")</f>
        <v>Yes</v>
      </c>
    </row>
    <row r="1554" customFormat="false" ht="15" hidden="false" customHeight="false" outlineLevel="0" collapsed="false">
      <c r="A1554" s="15" t="n">
        <v>2221</v>
      </c>
      <c r="B1554" s="16" t="n">
        <v>6.88434486010193</v>
      </c>
      <c r="C1554" s="15" t="n">
        <v>230</v>
      </c>
      <c r="D1554" s="15" t="n">
        <v>550</v>
      </c>
      <c r="E1554" s="15" t="n">
        <v>30</v>
      </c>
      <c r="F1554" s="16" t="n">
        <v>0.560948603444298</v>
      </c>
      <c r="G1554" s="17" t="s">
        <v>102</v>
      </c>
      <c r="H1554" s="18" t="n">
        <v>0.1</v>
      </c>
      <c r="I1554" s="18" t="n">
        <v>2</v>
      </c>
      <c r="J1554" s="19" t="n">
        <v>0.972317003479437</v>
      </c>
      <c r="K1554" s="19" t="n">
        <v>0.493286948005104</v>
      </c>
      <c r="L1554" s="16" t="n">
        <v>14.1362317455892</v>
      </c>
      <c r="M1554" s="19" t="n">
        <v>0.456059239753397</v>
      </c>
      <c r="N1554" s="19" t="n">
        <v>4.71331952322301</v>
      </c>
      <c r="O1554" s="19" t="n">
        <v>1.46500271981903</v>
      </c>
      <c r="P1554" s="19" t="n">
        <v>0.809932010487471</v>
      </c>
      <c r="Q1554" s="17" t="s">
        <v>31</v>
      </c>
      <c r="R1554" s="5" t="str">
        <f aca="false">IF(OR(Q1554="Steel plate",Q1554="Concrete jacket"),"Steel plate or jacket",Q1554)</f>
        <v>Polymer laminate</v>
      </c>
      <c r="S1554" s="5" t="str">
        <f aca="false">IF(O1554&lt;='Tree rules'!$C$4,IF(N1554&lt;='Tree rules'!$C$5,IF(P1554&lt;='Tree rules'!$C$7,"Monitor","Polymer laminate"),IF(P1554&lt;='Tree rules'!$C$8,"Seal cracks","Polymer laminate")),IF(O1554&lt;='Tree rules'!$C$6,IF(P1554&lt;='Tree rules'!$C$9,"Polymer laminate","Steel plate or jacket"),IF(L1554&lt;='Tree rules'!$C$10,"Steel plate or jacket","Polymer laminate")))</f>
        <v>Polymer laminate</v>
      </c>
      <c r="T1554" s="5" t="str">
        <f aca="false">IF(S1554=R1554,"Yes","No")</f>
        <v>Yes</v>
      </c>
    </row>
    <row r="1555" customFormat="false" ht="15" hidden="false" customHeight="false" outlineLevel="0" collapsed="false">
      <c r="A1555" s="15" t="n">
        <v>2223</v>
      </c>
      <c r="B1555" s="16" t="n">
        <v>6.2850283198513</v>
      </c>
      <c r="C1555" s="15" t="n">
        <v>300</v>
      </c>
      <c r="D1555" s="15" t="n">
        <v>575</v>
      </c>
      <c r="E1555" s="15" t="n">
        <v>25</v>
      </c>
      <c r="F1555" s="16" t="n">
        <v>0.651951782846131</v>
      </c>
      <c r="G1555" s="17" t="s">
        <v>102</v>
      </c>
      <c r="H1555" s="18" t="n">
        <v>0.1</v>
      </c>
      <c r="I1555" s="18" t="n">
        <v>2</v>
      </c>
      <c r="J1555" s="19" t="n">
        <v>0.863514691794249</v>
      </c>
      <c r="K1555" s="19" t="n">
        <v>0.493595620843311</v>
      </c>
      <c r="L1555" s="16" t="n">
        <v>12.2276815561309</v>
      </c>
      <c r="M1555" s="19" t="n">
        <v>0.402214555278054</v>
      </c>
      <c r="N1555" s="19" t="n">
        <v>3.51306852845412</v>
      </c>
      <c r="O1555" s="19" t="n">
        <v>1.300802313185</v>
      </c>
      <c r="P1555" s="19" t="n">
        <v>0.882443201138236</v>
      </c>
      <c r="Q1555" s="17" t="s">
        <v>31</v>
      </c>
      <c r="R1555" s="5" t="str">
        <f aca="false">IF(OR(Q1555="Steel plate",Q1555="Concrete jacket"),"Steel plate or jacket",Q1555)</f>
        <v>Polymer laminate</v>
      </c>
      <c r="S1555" s="5" t="str">
        <f aca="false">IF(O1555&lt;='Tree rules'!$C$4,IF(N1555&lt;='Tree rules'!$C$5,IF(P1555&lt;='Tree rules'!$C$7,"Monitor","Polymer laminate"),IF(P1555&lt;='Tree rules'!$C$8,"Seal cracks","Polymer laminate")),IF(O1555&lt;='Tree rules'!$C$6,IF(P1555&lt;='Tree rules'!$C$9,"Polymer laminate","Steel plate or jacket"),IF(L1555&lt;='Tree rules'!$C$10,"Steel plate or jacket","Polymer laminate")))</f>
        <v>Polymer laminate</v>
      </c>
      <c r="T1555" s="5" t="str">
        <f aca="false">IF(S1555=R1555,"Yes","No")</f>
        <v>Yes</v>
      </c>
    </row>
    <row r="1556" customFormat="false" ht="15" hidden="false" customHeight="false" outlineLevel="0" collapsed="false">
      <c r="A1556" s="15" t="n">
        <v>2224</v>
      </c>
      <c r="B1556" s="16" t="n">
        <v>7.62079326277903</v>
      </c>
      <c r="C1556" s="15" t="n">
        <v>300</v>
      </c>
      <c r="D1556" s="15" t="n">
        <v>750</v>
      </c>
      <c r="E1556" s="15" t="n">
        <v>30</v>
      </c>
      <c r="F1556" s="16" t="n">
        <v>0.596693761365583</v>
      </c>
      <c r="G1556" s="17" t="s">
        <v>101</v>
      </c>
      <c r="H1556" s="18" t="n">
        <v>0.3</v>
      </c>
      <c r="I1556" s="18" t="n">
        <v>2</v>
      </c>
      <c r="J1556" s="19" t="n">
        <v>0.91398429828093</v>
      </c>
      <c r="K1556" s="19" t="n">
        <v>0.542473738783701</v>
      </c>
      <c r="L1556" s="16" t="n">
        <v>10.8558308586596</v>
      </c>
      <c r="M1556" s="19" t="n">
        <v>0.509580671374586</v>
      </c>
      <c r="N1556" s="19" t="n">
        <v>0.949928220755845</v>
      </c>
      <c r="O1556" s="19" t="n">
        <v>1.33215611708381</v>
      </c>
      <c r="P1556" s="19" t="n">
        <v>0.663303363400321</v>
      </c>
      <c r="Q1556" s="17" t="s">
        <v>31</v>
      </c>
      <c r="R1556" s="5" t="str">
        <f aca="false">IF(OR(Q1556="Steel plate",Q1556="Concrete jacket"),"Steel plate or jacket",Q1556)</f>
        <v>Polymer laminate</v>
      </c>
      <c r="S1556" s="5" t="str">
        <f aca="false">IF(O1556&lt;='Tree rules'!$C$4,IF(N1556&lt;='Tree rules'!$C$5,IF(P1556&lt;='Tree rules'!$C$7,"Monitor","Polymer laminate"),IF(P1556&lt;='Tree rules'!$C$8,"Seal cracks","Polymer laminate")),IF(O1556&lt;='Tree rules'!$C$6,IF(P1556&lt;='Tree rules'!$C$9,"Polymer laminate","Steel plate or jacket"),IF(L1556&lt;='Tree rules'!$C$10,"Steel plate or jacket","Polymer laminate")))</f>
        <v>Polymer laminate</v>
      </c>
      <c r="T1556" s="5" t="str">
        <f aca="false">IF(S1556=R1556,"Yes","No")</f>
        <v>Yes</v>
      </c>
    </row>
    <row r="1557" customFormat="false" ht="15" hidden="false" customHeight="false" outlineLevel="0" collapsed="false">
      <c r="A1557" s="15" t="n">
        <v>2225</v>
      </c>
      <c r="B1557" s="16" t="n">
        <v>6.21374214476771</v>
      </c>
      <c r="C1557" s="15" t="n">
        <v>300</v>
      </c>
      <c r="D1557" s="15" t="n">
        <v>500</v>
      </c>
      <c r="E1557" s="15" t="n">
        <v>25</v>
      </c>
      <c r="F1557" s="16" t="n">
        <v>0.590490249132883</v>
      </c>
      <c r="G1557" s="17" t="s">
        <v>101</v>
      </c>
      <c r="H1557" s="18" t="n">
        <v>0.3</v>
      </c>
      <c r="I1557" s="18" t="n">
        <v>1</v>
      </c>
      <c r="J1557" s="19" t="n">
        <v>0.882024728210034</v>
      </c>
      <c r="K1557" s="19" t="n">
        <v>0.601687371759423</v>
      </c>
      <c r="L1557" s="16" t="n">
        <v>13.6866567065368</v>
      </c>
      <c r="M1557" s="19" t="n">
        <v>0.695420740825107</v>
      </c>
      <c r="N1557" s="19" t="n">
        <v>0.594913106000806</v>
      </c>
      <c r="O1557" s="19" t="n">
        <v>0.882024728210034</v>
      </c>
      <c r="P1557" s="19" t="n">
        <v>0.505333650387327</v>
      </c>
      <c r="Q1557" s="17" t="s">
        <v>29</v>
      </c>
      <c r="R1557" s="5" t="str">
        <f aca="false">IF(OR(Q1557="Steel plate",Q1557="Concrete jacket"),"Steel plate or jacket",Q1557)</f>
        <v>Monitor</v>
      </c>
      <c r="S1557" s="5" t="str">
        <f aca="false">IF(O1557&lt;='Tree rules'!$C$4,IF(N1557&lt;='Tree rules'!$C$5,IF(P1557&lt;='Tree rules'!$C$7,"Monitor","Polymer laminate"),IF(P1557&lt;='Tree rules'!$C$8,"Seal cracks","Polymer laminate")),IF(O1557&lt;='Tree rules'!$C$6,IF(P1557&lt;='Tree rules'!$C$9,"Polymer laminate","Steel plate or jacket"),IF(L1557&lt;='Tree rules'!$C$10,"Steel plate or jacket","Polymer laminate")))</f>
        <v>Monitor</v>
      </c>
      <c r="T1557" s="5" t="str">
        <f aca="false">IF(S1557=R1557,"Yes","No")</f>
        <v>Yes</v>
      </c>
    </row>
    <row r="1558" customFormat="false" ht="15" hidden="false" customHeight="false" outlineLevel="0" collapsed="false">
      <c r="A1558" s="15" t="n">
        <v>2228</v>
      </c>
      <c r="B1558" s="16" t="n">
        <v>3.86094633533708</v>
      </c>
      <c r="C1558" s="15" t="n">
        <v>230</v>
      </c>
      <c r="D1558" s="15" t="n">
        <v>325</v>
      </c>
      <c r="E1558" s="15" t="n">
        <v>20</v>
      </c>
      <c r="F1558" s="16" t="n">
        <v>0.626653981080713</v>
      </c>
      <c r="G1558" s="17" t="s">
        <v>103</v>
      </c>
      <c r="H1558" s="18" t="n">
        <v>0.2</v>
      </c>
      <c r="I1558" s="18" t="n">
        <v>2</v>
      </c>
      <c r="J1558" s="19" t="n">
        <v>0.917766924764411</v>
      </c>
      <c r="K1558" s="19" t="n">
        <v>0.481881620294512</v>
      </c>
      <c r="L1558" s="16" t="n">
        <v>13.8385173309573</v>
      </c>
      <c r="M1558" s="19" t="n">
        <v>0.246725867758829</v>
      </c>
      <c r="N1558" s="19" t="n">
        <v>2.07863491584278</v>
      </c>
      <c r="O1558" s="19" t="n">
        <v>1.39327883677064</v>
      </c>
      <c r="P1558" s="19" t="n">
        <v>1.55585244442434</v>
      </c>
      <c r="Q1558" s="17" t="s">
        <v>31</v>
      </c>
      <c r="R1558" s="5" t="str">
        <f aca="false">IF(OR(Q1558="Steel plate",Q1558="Concrete jacket"),"Steel plate or jacket",Q1558)</f>
        <v>Polymer laminate</v>
      </c>
      <c r="S1558" s="5" t="str">
        <f aca="false">IF(O1558&lt;='Tree rules'!$C$4,IF(N1558&lt;='Tree rules'!$C$5,IF(P1558&lt;='Tree rules'!$C$7,"Monitor","Polymer laminate"),IF(P1558&lt;='Tree rules'!$C$8,"Seal cracks","Polymer laminate")),IF(O1558&lt;='Tree rules'!$C$6,IF(P1558&lt;='Tree rules'!$C$9,"Polymer laminate","Steel plate or jacket"),IF(L1558&lt;='Tree rules'!$C$10,"Steel plate or jacket","Polymer laminate")))</f>
        <v>Polymer laminate</v>
      </c>
      <c r="T1558" s="5" t="str">
        <f aca="false">IF(S1558=R1558,"Yes","No")</f>
        <v>Yes</v>
      </c>
    </row>
    <row r="1559" customFormat="false" ht="15" hidden="false" customHeight="false" outlineLevel="0" collapsed="false">
      <c r="A1559" s="15" t="n">
        <v>2230</v>
      </c>
      <c r="B1559" s="16" t="n">
        <v>3.28740145515109</v>
      </c>
      <c r="C1559" s="15" t="n">
        <v>300</v>
      </c>
      <c r="D1559" s="15" t="n">
        <v>300</v>
      </c>
      <c r="E1559" s="15" t="n">
        <v>25</v>
      </c>
      <c r="F1559" s="16" t="n">
        <v>0.589048622548086</v>
      </c>
      <c r="G1559" s="17" t="s">
        <v>103</v>
      </c>
      <c r="H1559" s="18" t="n">
        <v>0.2</v>
      </c>
      <c r="I1559" s="18" t="n">
        <v>1</v>
      </c>
      <c r="J1559" s="19" t="n">
        <v>0.864449667383568</v>
      </c>
      <c r="K1559" s="19" t="n">
        <v>0.514373335758785</v>
      </c>
      <c r="L1559" s="16" t="n">
        <v>12.8414119341839</v>
      </c>
      <c r="M1559" s="19" t="n">
        <v>0.847948438840708</v>
      </c>
      <c r="N1559" s="19" t="n">
        <v>0.848958937970578</v>
      </c>
      <c r="O1559" s="19" t="n">
        <v>0.864449667383568</v>
      </c>
      <c r="P1559" s="19" t="n">
        <v>0.300263620859649</v>
      </c>
      <c r="Q1559" s="17" t="s">
        <v>29</v>
      </c>
      <c r="R1559" s="5" t="str">
        <f aca="false">IF(OR(Q1559="Steel plate",Q1559="Concrete jacket"),"Steel plate or jacket",Q1559)</f>
        <v>Monitor</v>
      </c>
      <c r="S1559" s="5" t="str">
        <f aca="false">IF(O1559&lt;='Tree rules'!$C$4,IF(N1559&lt;='Tree rules'!$C$5,IF(P1559&lt;='Tree rules'!$C$7,"Monitor","Polymer laminate"),IF(P1559&lt;='Tree rules'!$C$8,"Seal cracks","Polymer laminate")),IF(O1559&lt;='Tree rules'!$C$6,IF(P1559&lt;='Tree rules'!$C$9,"Polymer laminate","Steel plate or jacket"),IF(L1559&lt;='Tree rules'!$C$10,"Steel plate or jacket","Polymer laminate")))</f>
        <v>Monitor</v>
      </c>
      <c r="T1559" s="5" t="str">
        <f aca="false">IF(S1559=R1559,"Yes","No")</f>
        <v>Yes</v>
      </c>
    </row>
    <row r="1560" customFormat="false" ht="15" hidden="false" customHeight="false" outlineLevel="0" collapsed="false">
      <c r="A1560" s="15" t="n">
        <v>2232</v>
      </c>
      <c r="B1560" s="16" t="n">
        <v>3.01160154588286</v>
      </c>
      <c r="C1560" s="15" t="n">
        <v>300</v>
      </c>
      <c r="D1560" s="15" t="n">
        <v>300</v>
      </c>
      <c r="E1560" s="15" t="n">
        <v>25</v>
      </c>
      <c r="F1560" s="16" t="n">
        <v>0.78213924985638</v>
      </c>
      <c r="G1560" s="17" t="s">
        <v>102</v>
      </c>
      <c r="H1560" s="18" t="n">
        <v>0.1</v>
      </c>
      <c r="I1560" s="18" t="n">
        <v>1.5</v>
      </c>
      <c r="J1560" s="19" t="n">
        <v>0.986483020817783</v>
      </c>
      <c r="K1560" s="19" t="n">
        <v>0.405178299217528</v>
      </c>
      <c r="L1560" s="16" t="n">
        <v>12.4962719746177</v>
      </c>
      <c r="M1560" s="19" t="n">
        <v>0.336043463451508</v>
      </c>
      <c r="N1560" s="19" t="n">
        <v>3.84390356351898</v>
      </c>
      <c r="O1560" s="19" t="n">
        <v>1.27987377493572</v>
      </c>
      <c r="P1560" s="19" t="n">
        <v>0.88329919112765</v>
      </c>
      <c r="Q1560" s="17" t="s">
        <v>31</v>
      </c>
      <c r="R1560" s="5" t="str">
        <f aca="false">IF(OR(Q1560="Steel plate",Q1560="Concrete jacket"),"Steel plate or jacket",Q1560)</f>
        <v>Polymer laminate</v>
      </c>
      <c r="S1560" s="5" t="str">
        <f aca="false">IF(O1560&lt;='Tree rules'!$C$4,IF(N1560&lt;='Tree rules'!$C$5,IF(P1560&lt;='Tree rules'!$C$7,"Monitor","Polymer laminate"),IF(P1560&lt;='Tree rules'!$C$8,"Seal cracks","Polymer laminate")),IF(O1560&lt;='Tree rules'!$C$6,IF(P1560&lt;='Tree rules'!$C$9,"Polymer laminate","Steel plate or jacket"),IF(L1560&lt;='Tree rules'!$C$10,"Steel plate or jacket","Polymer laminate")))</f>
        <v>Polymer laminate</v>
      </c>
      <c r="T1560" s="5" t="str">
        <f aca="false">IF(S1560=R1560,"Yes","No")</f>
        <v>Yes</v>
      </c>
    </row>
    <row r="1561" customFormat="false" ht="15" hidden="false" customHeight="false" outlineLevel="0" collapsed="false">
      <c r="A1561" s="15" t="n">
        <v>2233</v>
      </c>
      <c r="B1561" s="16" t="n">
        <v>5.54614750652054</v>
      </c>
      <c r="C1561" s="15" t="n">
        <v>300</v>
      </c>
      <c r="D1561" s="15" t="n">
        <v>550</v>
      </c>
      <c r="E1561" s="15" t="n">
        <v>30</v>
      </c>
      <c r="F1561" s="16" t="n">
        <v>1.043025449399</v>
      </c>
      <c r="G1561" s="17" t="s">
        <v>103</v>
      </c>
      <c r="H1561" s="18" t="n">
        <v>0.2</v>
      </c>
      <c r="I1561" s="18" t="n">
        <v>1.5</v>
      </c>
      <c r="J1561" s="19" t="n">
        <v>0.916464666092303</v>
      </c>
      <c r="K1561" s="19" t="n">
        <v>0.435737657799777</v>
      </c>
      <c r="L1561" s="16" t="n">
        <v>11.0481026026306</v>
      </c>
      <c r="M1561" s="19" t="n">
        <v>0.512842405510788</v>
      </c>
      <c r="N1561" s="19" t="n">
        <v>1.16691951191435</v>
      </c>
      <c r="O1561" s="19" t="n">
        <v>1.1750279156088</v>
      </c>
      <c r="P1561" s="19" t="n">
        <v>0.834350934654815</v>
      </c>
      <c r="Q1561" s="17" t="s">
        <v>31</v>
      </c>
      <c r="R1561" s="5" t="str">
        <f aca="false">IF(OR(Q1561="Steel plate",Q1561="Concrete jacket"),"Steel plate or jacket",Q1561)</f>
        <v>Polymer laminate</v>
      </c>
      <c r="S1561" s="5" t="str">
        <f aca="false">IF(O1561&lt;='Tree rules'!$C$4,IF(N1561&lt;='Tree rules'!$C$5,IF(P1561&lt;='Tree rules'!$C$7,"Monitor","Polymer laminate"),IF(P1561&lt;='Tree rules'!$C$8,"Seal cracks","Polymer laminate")),IF(O1561&lt;='Tree rules'!$C$6,IF(P1561&lt;='Tree rules'!$C$9,"Polymer laminate","Steel plate or jacket"),IF(L1561&lt;='Tree rules'!$C$10,"Steel plate or jacket","Polymer laminate")))</f>
        <v>Polymer laminate</v>
      </c>
      <c r="T1561" s="5" t="str">
        <f aca="false">IF(S1561=R1561,"Yes","No")</f>
        <v>Yes</v>
      </c>
    </row>
    <row r="1562" customFormat="false" ht="15" hidden="false" customHeight="false" outlineLevel="0" collapsed="false">
      <c r="A1562" s="15" t="n">
        <v>2234</v>
      </c>
      <c r="B1562" s="16" t="n">
        <v>4.06461590517042</v>
      </c>
      <c r="C1562" s="15" t="n">
        <v>300</v>
      </c>
      <c r="D1562" s="15" t="n">
        <v>325</v>
      </c>
      <c r="E1562" s="15" t="n">
        <v>30</v>
      </c>
      <c r="F1562" s="16" t="n">
        <v>0.72065207824282</v>
      </c>
      <c r="G1562" s="17" t="s">
        <v>101</v>
      </c>
      <c r="H1562" s="18" t="n">
        <v>0.3</v>
      </c>
      <c r="I1562" s="18" t="n">
        <v>1.5</v>
      </c>
      <c r="J1562" s="19" t="n">
        <v>0.909257569774142</v>
      </c>
      <c r="K1562" s="19" t="n">
        <v>0.54660387371199</v>
      </c>
      <c r="L1562" s="16" t="n">
        <v>14.5685157891413</v>
      </c>
      <c r="M1562" s="19" t="n">
        <v>0.479488241467753</v>
      </c>
      <c r="N1562" s="19" t="n">
        <v>0.962967773112703</v>
      </c>
      <c r="O1562" s="19" t="n">
        <v>1.11538449974097</v>
      </c>
      <c r="P1562" s="19" t="n">
        <v>0.777942862134276</v>
      </c>
      <c r="Q1562" s="17" t="s">
        <v>31</v>
      </c>
      <c r="R1562" s="5" t="str">
        <f aca="false">IF(OR(Q1562="Steel plate",Q1562="Concrete jacket"),"Steel plate or jacket",Q1562)</f>
        <v>Polymer laminate</v>
      </c>
      <c r="S1562" s="5" t="str">
        <f aca="false">IF(O1562&lt;='Tree rules'!$C$4,IF(N1562&lt;='Tree rules'!$C$5,IF(P1562&lt;='Tree rules'!$C$7,"Monitor","Polymer laminate"),IF(P1562&lt;='Tree rules'!$C$8,"Seal cracks","Polymer laminate")),IF(O1562&lt;='Tree rules'!$C$6,IF(P1562&lt;='Tree rules'!$C$9,"Polymer laminate","Steel plate or jacket"),IF(L1562&lt;='Tree rules'!$C$10,"Steel plate or jacket","Polymer laminate")))</f>
        <v>Polymer laminate</v>
      </c>
      <c r="T1562" s="5" t="str">
        <f aca="false">IF(S1562=R1562,"Yes","No")</f>
        <v>Yes</v>
      </c>
    </row>
    <row r="1563" customFormat="false" ht="15" hidden="false" customHeight="false" outlineLevel="0" collapsed="false">
      <c r="A1563" s="15" t="n">
        <v>2236</v>
      </c>
      <c r="B1563" s="16" t="n">
        <v>6.49682385402624</v>
      </c>
      <c r="C1563" s="15" t="n">
        <v>230</v>
      </c>
      <c r="D1563" s="15" t="n">
        <v>575</v>
      </c>
      <c r="E1563" s="15" t="n">
        <v>20</v>
      </c>
      <c r="F1563" s="16" t="n">
        <v>0.533558534916745</v>
      </c>
      <c r="G1563" s="17" t="s">
        <v>102</v>
      </c>
      <c r="H1563" s="18" t="n">
        <v>0.1</v>
      </c>
      <c r="I1563" s="18" t="n">
        <v>1.5</v>
      </c>
      <c r="J1563" s="19" t="n">
        <v>0.9583896580771</v>
      </c>
      <c r="K1563" s="19" t="n">
        <v>0.586777379627783</v>
      </c>
      <c r="L1563" s="16" t="n">
        <v>12.689109089895</v>
      </c>
      <c r="M1563" s="19" t="n">
        <v>0.832343044482311</v>
      </c>
      <c r="N1563" s="19" t="n">
        <v>3.29233752998534</v>
      </c>
      <c r="O1563" s="19" t="n">
        <v>1.15640380100123</v>
      </c>
      <c r="P1563" s="19" t="n">
        <v>0.435748066795128</v>
      </c>
      <c r="Q1563" s="17" t="s">
        <v>31</v>
      </c>
      <c r="R1563" s="5" t="str">
        <f aca="false">IF(OR(Q1563="Steel plate",Q1563="Concrete jacket"),"Steel plate or jacket",Q1563)</f>
        <v>Polymer laminate</v>
      </c>
      <c r="S1563" s="5" t="str">
        <f aca="false">IF(O1563&lt;='Tree rules'!$C$4,IF(N1563&lt;='Tree rules'!$C$5,IF(P1563&lt;='Tree rules'!$C$7,"Monitor","Polymer laminate"),IF(P1563&lt;='Tree rules'!$C$8,"Seal cracks","Polymer laminate")),IF(O1563&lt;='Tree rules'!$C$6,IF(P1563&lt;='Tree rules'!$C$9,"Polymer laminate","Steel plate or jacket"),IF(L1563&lt;='Tree rules'!$C$10,"Steel plate or jacket","Polymer laminate")))</f>
        <v>Polymer laminate</v>
      </c>
      <c r="T1563" s="5" t="str">
        <f aca="false">IF(S1563=R1563,"Yes","No")</f>
        <v>Yes</v>
      </c>
    </row>
    <row r="1564" customFormat="false" ht="15" hidden="false" customHeight="false" outlineLevel="0" collapsed="false">
      <c r="A1564" s="15" t="n">
        <v>2237</v>
      </c>
      <c r="B1564" s="16" t="n">
        <v>4.05261934610893</v>
      </c>
      <c r="C1564" s="15" t="n">
        <v>300</v>
      </c>
      <c r="D1564" s="15" t="n">
        <v>375</v>
      </c>
      <c r="E1564" s="15" t="n">
        <v>20</v>
      </c>
      <c r="F1564" s="16" t="n">
        <v>0.59650493422591</v>
      </c>
      <c r="G1564" s="17" t="s">
        <v>102</v>
      </c>
      <c r="H1564" s="18" t="n">
        <v>0.1</v>
      </c>
      <c r="I1564" s="18" t="n">
        <v>1.5</v>
      </c>
      <c r="J1564" s="19" t="n">
        <v>0.970259796588075</v>
      </c>
      <c r="K1564" s="19" t="n">
        <v>0.615336617509749</v>
      </c>
      <c r="L1564" s="16" t="n">
        <v>12.8247447661675</v>
      </c>
      <c r="M1564" s="19" t="n">
        <v>0.736751806626987</v>
      </c>
      <c r="N1564" s="19" t="n">
        <v>2.99479101633835</v>
      </c>
      <c r="O1564" s="19" t="n">
        <v>1.15687150421301</v>
      </c>
      <c r="P1564" s="19" t="n">
        <v>0.470687276106391</v>
      </c>
      <c r="Q1564" s="17" t="s">
        <v>31</v>
      </c>
      <c r="R1564" s="5" t="str">
        <f aca="false">IF(OR(Q1564="Steel plate",Q1564="Concrete jacket"),"Steel plate or jacket",Q1564)</f>
        <v>Polymer laminate</v>
      </c>
      <c r="S1564" s="5" t="str">
        <f aca="false">IF(O1564&lt;='Tree rules'!$C$4,IF(N1564&lt;='Tree rules'!$C$5,IF(P1564&lt;='Tree rules'!$C$7,"Monitor","Polymer laminate"),IF(P1564&lt;='Tree rules'!$C$8,"Seal cracks","Polymer laminate")),IF(O1564&lt;='Tree rules'!$C$6,IF(P1564&lt;='Tree rules'!$C$9,"Polymer laminate","Steel plate or jacket"),IF(L1564&lt;='Tree rules'!$C$10,"Steel plate or jacket","Polymer laminate")))</f>
        <v>Polymer laminate</v>
      </c>
      <c r="T1564" s="5" t="str">
        <f aca="false">IF(S1564=R1564,"Yes","No")</f>
        <v>Yes</v>
      </c>
    </row>
    <row r="1565" customFormat="false" ht="15" hidden="false" customHeight="false" outlineLevel="0" collapsed="false">
      <c r="A1565" s="15" t="n">
        <v>2238</v>
      </c>
      <c r="B1565" s="16" t="n">
        <v>4.52509046900108</v>
      </c>
      <c r="C1565" s="15" t="n">
        <v>300</v>
      </c>
      <c r="D1565" s="15" t="n">
        <v>400</v>
      </c>
      <c r="E1565" s="15" t="n">
        <v>20</v>
      </c>
      <c r="F1565" s="16" t="n">
        <v>0.567971553191375</v>
      </c>
      <c r="G1565" s="17" t="s">
        <v>103</v>
      </c>
      <c r="H1565" s="18" t="n">
        <v>0.2</v>
      </c>
      <c r="I1565" s="18" t="n">
        <v>2</v>
      </c>
      <c r="J1565" s="19" t="n">
        <v>0.951545687857674</v>
      </c>
      <c r="K1565" s="19" t="n">
        <v>0.524869448426675</v>
      </c>
      <c r="L1565" s="16" t="n">
        <v>12.7827414378562</v>
      </c>
      <c r="M1565" s="19" t="n">
        <v>0.556349562604158</v>
      </c>
      <c r="N1565" s="19" t="n">
        <v>1.76565801072728</v>
      </c>
      <c r="O1565" s="19" t="n">
        <v>1.40365411537671</v>
      </c>
      <c r="P1565" s="19" t="n">
        <v>0.700690517513761</v>
      </c>
      <c r="Q1565" s="17" t="s">
        <v>31</v>
      </c>
      <c r="R1565" s="5" t="str">
        <f aca="false">IF(OR(Q1565="Steel plate",Q1565="Concrete jacket"),"Steel plate or jacket",Q1565)</f>
        <v>Polymer laminate</v>
      </c>
      <c r="S1565" s="5" t="str">
        <f aca="false">IF(O1565&lt;='Tree rules'!$C$4,IF(N1565&lt;='Tree rules'!$C$5,IF(P1565&lt;='Tree rules'!$C$7,"Monitor","Polymer laminate"),IF(P1565&lt;='Tree rules'!$C$8,"Seal cracks","Polymer laminate")),IF(O1565&lt;='Tree rules'!$C$6,IF(P1565&lt;='Tree rules'!$C$9,"Polymer laminate","Steel plate or jacket"),IF(L1565&lt;='Tree rules'!$C$10,"Steel plate or jacket","Polymer laminate")))</f>
        <v>Steel plate or jacket</v>
      </c>
      <c r="T1565" s="5" t="str">
        <f aca="false">IF(S1565=R1565,"Yes","No")</f>
        <v>No</v>
      </c>
    </row>
    <row r="1566" customFormat="false" ht="15" hidden="false" customHeight="false" outlineLevel="0" collapsed="false">
      <c r="A1566" s="15" t="n">
        <v>2239</v>
      </c>
      <c r="B1566" s="16" t="n">
        <v>6.32735436881517</v>
      </c>
      <c r="C1566" s="15" t="n">
        <v>300</v>
      </c>
      <c r="D1566" s="15" t="n">
        <v>550</v>
      </c>
      <c r="E1566" s="15" t="n">
        <v>20</v>
      </c>
      <c r="F1566" s="16" t="n">
        <v>0.664887334093078</v>
      </c>
      <c r="G1566" s="17" t="s">
        <v>103</v>
      </c>
      <c r="H1566" s="18" t="n">
        <v>0.2</v>
      </c>
      <c r="I1566" s="18" t="n">
        <v>2</v>
      </c>
      <c r="J1566" s="19" t="n">
        <v>0.895622510101709</v>
      </c>
      <c r="K1566" s="19" t="n">
        <v>0.435053868030409</v>
      </c>
      <c r="L1566" s="16" t="n">
        <v>12.5542745413</v>
      </c>
      <c r="M1566" s="19" t="n">
        <v>0.356011595789591</v>
      </c>
      <c r="N1566" s="19" t="n">
        <v>1.41955572988806</v>
      </c>
      <c r="O1566" s="19" t="n">
        <v>1.40160098288857</v>
      </c>
      <c r="P1566" s="19" t="n">
        <v>1.20768567664149</v>
      </c>
      <c r="Q1566" s="17" t="s">
        <v>104</v>
      </c>
      <c r="R1566" s="5" t="str">
        <f aca="false">IF(OR(Q1566="Steel plate",Q1566="Concrete jacket"),"Steel plate or jacket",Q1566)</f>
        <v>Steel plate or jacket</v>
      </c>
      <c r="S1566" s="5" t="str">
        <f aca="false">IF(O1566&lt;='Tree rules'!$C$4,IF(N1566&lt;='Tree rules'!$C$5,IF(P1566&lt;='Tree rules'!$C$7,"Monitor","Polymer laminate"),IF(P1566&lt;='Tree rules'!$C$8,"Seal cracks","Polymer laminate")),IF(O1566&lt;='Tree rules'!$C$6,IF(P1566&lt;='Tree rules'!$C$9,"Polymer laminate","Steel plate or jacket"),IF(L1566&lt;='Tree rules'!$C$10,"Steel plate or jacket","Polymer laminate")))</f>
        <v>Steel plate or jacket</v>
      </c>
      <c r="T1566" s="5" t="str">
        <f aca="false">IF(S1566=R1566,"Yes","No")</f>
        <v>Yes</v>
      </c>
    </row>
    <row r="1567" customFormat="false" ht="15" hidden="false" customHeight="false" outlineLevel="0" collapsed="false">
      <c r="A1567" s="15" t="n">
        <v>2240</v>
      </c>
      <c r="B1567" s="16" t="n">
        <v>4.66589459529328</v>
      </c>
      <c r="C1567" s="15" t="n">
        <v>300</v>
      </c>
      <c r="D1567" s="15" t="n">
        <v>375</v>
      </c>
      <c r="E1567" s="15" t="n">
        <v>20</v>
      </c>
      <c r="F1567" s="16" t="n">
        <v>0.683367586279351</v>
      </c>
      <c r="G1567" s="17" t="s">
        <v>103</v>
      </c>
      <c r="H1567" s="18" t="n">
        <v>0.2</v>
      </c>
      <c r="I1567" s="18" t="n">
        <v>1</v>
      </c>
      <c r="J1567" s="19" t="n">
        <v>0.860313530209222</v>
      </c>
      <c r="K1567" s="19" t="n">
        <v>0.590401734901845</v>
      </c>
      <c r="L1567" s="16" t="n">
        <v>14.0963582939374</v>
      </c>
      <c r="M1567" s="19" t="n">
        <v>0.408220494841672</v>
      </c>
      <c r="N1567" s="19" t="n">
        <v>0.856385154609274</v>
      </c>
      <c r="O1567" s="19" t="n">
        <v>0.860313530209222</v>
      </c>
      <c r="P1567" s="19" t="n">
        <v>0.919685561487498</v>
      </c>
      <c r="Q1567" s="17" t="s">
        <v>29</v>
      </c>
      <c r="R1567" s="5" t="str">
        <f aca="false">IF(OR(Q1567="Steel plate",Q1567="Concrete jacket"),"Steel plate or jacket",Q1567)</f>
        <v>Monitor</v>
      </c>
      <c r="S1567" s="5" t="str">
        <f aca="false">IF(O1567&lt;='Tree rules'!$C$4,IF(N1567&lt;='Tree rules'!$C$5,IF(P1567&lt;='Tree rules'!$C$7,"Monitor","Polymer laminate"),IF(P1567&lt;='Tree rules'!$C$8,"Seal cracks","Polymer laminate")),IF(O1567&lt;='Tree rules'!$C$6,IF(P1567&lt;='Tree rules'!$C$9,"Polymer laminate","Steel plate or jacket"),IF(L1567&lt;='Tree rules'!$C$10,"Steel plate or jacket","Polymer laminate")))</f>
        <v>Monitor</v>
      </c>
      <c r="T1567" s="5" t="str">
        <f aca="false">IF(S1567=R1567,"Yes","No")</f>
        <v>Yes</v>
      </c>
    </row>
    <row r="1568" customFormat="false" ht="15" hidden="false" customHeight="false" outlineLevel="0" collapsed="false">
      <c r="A1568" s="15" t="n">
        <v>2242</v>
      </c>
      <c r="B1568" s="16" t="n">
        <v>4.25448853643484</v>
      </c>
      <c r="C1568" s="15" t="n">
        <v>300</v>
      </c>
      <c r="D1568" s="15" t="n">
        <v>400</v>
      </c>
      <c r="E1568" s="15" t="n">
        <v>20</v>
      </c>
      <c r="F1568" s="16" t="n">
        <v>0.621482226229435</v>
      </c>
      <c r="G1568" s="17" t="s">
        <v>102</v>
      </c>
      <c r="H1568" s="18" t="n">
        <v>0.1</v>
      </c>
      <c r="I1568" s="18" t="n">
        <v>1.5</v>
      </c>
      <c r="J1568" s="19" t="n">
        <v>0.851146771299444</v>
      </c>
      <c r="K1568" s="19" t="n">
        <v>0.50492159244618</v>
      </c>
      <c r="L1568" s="16" t="n">
        <v>12.6245950636049</v>
      </c>
      <c r="M1568" s="19" t="n">
        <v>0.743654175981881</v>
      </c>
      <c r="N1568" s="19" t="n">
        <v>3.71238709295</v>
      </c>
      <c r="O1568" s="19" t="n">
        <v>1.0618389653642</v>
      </c>
      <c r="P1568" s="19" t="n">
        <v>0.402702141951275</v>
      </c>
      <c r="Q1568" s="17" t="s">
        <v>31</v>
      </c>
      <c r="R1568" s="5" t="str">
        <f aca="false">IF(OR(Q1568="Steel plate",Q1568="Concrete jacket"),"Steel plate or jacket",Q1568)</f>
        <v>Polymer laminate</v>
      </c>
      <c r="S1568" s="5" t="str">
        <f aca="false">IF(O1568&lt;='Tree rules'!$C$4,IF(N1568&lt;='Tree rules'!$C$5,IF(P1568&lt;='Tree rules'!$C$7,"Monitor","Polymer laminate"),IF(P1568&lt;='Tree rules'!$C$8,"Seal cracks","Polymer laminate")),IF(O1568&lt;='Tree rules'!$C$6,IF(P1568&lt;='Tree rules'!$C$9,"Polymer laminate","Steel plate or jacket"),IF(L1568&lt;='Tree rules'!$C$10,"Steel plate or jacket","Polymer laminate")))</f>
        <v>Polymer laminate</v>
      </c>
      <c r="T1568" s="5" t="str">
        <f aca="false">IF(S1568=R1568,"Yes","No")</f>
        <v>Yes</v>
      </c>
    </row>
    <row r="1569" customFormat="false" ht="15" hidden="false" customHeight="false" outlineLevel="0" collapsed="false">
      <c r="A1569" s="15" t="n">
        <v>2245</v>
      </c>
      <c r="B1569" s="16" t="n">
        <v>3.38588633013038</v>
      </c>
      <c r="C1569" s="15" t="n">
        <v>300</v>
      </c>
      <c r="D1569" s="15" t="n">
        <v>325</v>
      </c>
      <c r="E1569" s="15" t="n">
        <v>20</v>
      </c>
      <c r="F1569" s="16" t="n">
        <v>0.566903937489887</v>
      </c>
      <c r="G1569" s="17" t="s">
        <v>102</v>
      </c>
      <c r="H1569" s="18" t="n">
        <v>0.1</v>
      </c>
      <c r="I1569" s="18" t="n">
        <v>1</v>
      </c>
      <c r="J1569" s="19" t="n">
        <v>0.92408119301495</v>
      </c>
      <c r="K1569" s="19" t="n">
        <v>0.418445079253732</v>
      </c>
      <c r="L1569" s="16" t="n">
        <v>12.7288959779338</v>
      </c>
      <c r="M1569" s="19" t="n">
        <v>0.762474512249282</v>
      </c>
      <c r="N1569" s="19" t="n">
        <v>2.38975672919592</v>
      </c>
      <c r="O1569" s="19" t="n">
        <v>0.92408119301495</v>
      </c>
      <c r="P1569" s="19" t="n">
        <v>0.299138152601188</v>
      </c>
      <c r="Q1569" s="17" t="s">
        <v>30</v>
      </c>
      <c r="R1569" s="5" t="str">
        <f aca="false">IF(OR(Q1569="Steel plate",Q1569="Concrete jacket"),"Steel plate or jacket",Q1569)</f>
        <v>Seal cracks</v>
      </c>
      <c r="S1569" s="5" t="str">
        <f aca="false">IF(O1569&lt;='Tree rules'!$C$4,IF(N1569&lt;='Tree rules'!$C$5,IF(P1569&lt;='Tree rules'!$C$7,"Monitor","Polymer laminate"),IF(P1569&lt;='Tree rules'!$C$8,"Seal cracks","Polymer laminate")),IF(O1569&lt;='Tree rules'!$C$6,IF(P1569&lt;='Tree rules'!$C$9,"Polymer laminate","Steel plate or jacket"),IF(L1569&lt;='Tree rules'!$C$10,"Steel plate or jacket","Polymer laminate")))</f>
        <v>Seal cracks</v>
      </c>
      <c r="T1569" s="5" t="str">
        <f aca="false">IF(S1569=R1569,"Yes","No")</f>
        <v>Yes</v>
      </c>
    </row>
    <row r="1570" customFormat="false" ht="15" hidden="false" customHeight="false" outlineLevel="0" collapsed="false">
      <c r="A1570" s="15" t="n">
        <v>2247</v>
      </c>
      <c r="B1570" s="16" t="n">
        <v>5.33062090557055</v>
      </c>
      <c r="C1570" s="15" t="n">
        <v>230</v>
      </c>
      <c r="D1570" s="15" t="n">
        <v>525</v>
      </c>
      <c r="E1570" s="15" t="n">
        <v>25</v>
      </c>
      <c r="F1570" s="16" t="n">
        <v>0.730006099046008</v>
      </c>
      <c r="G1570" s="17" t="s">
        <v>101</v>
      </c>
      <c r="H1570" s="18" t="n">
        <v>0.3</v>
      </c>
      <c r="I1570" s="18" t="n">
        <v>1</v>
      </c>
      <c r="J1570" s="19" t="n">
        <v>0.921330004765439</v>
      </c>
      <c r="K1570" s="19" t="n">
        <v>0.494355637051639</v>
      </c>
      <c r="L1570" s="16" t="n">
        <v>11.128644896807</v>
      </c>
      <c r="M1570" s="19" t="n">
        <v>0.432051626354779</v>
      </c>
      <c r="N1570" s="19" t="n">
        <v>0.60964802958178</v>
      </c>
      <c r="O1570" s="19" t="n">
        <v>0.921330004765439</v>
      </c>
      <c r="P1570" s="19" t="n">
        <v>0.729327597170285</v>
      </c>
      <c r="Q1570" s="17" t="s">
        <v>29</v>
      </c>
      <c r="R1570" s="5" t="str">
        <f aca="false">IF(OR(Q1570="Steel plate",Q1570="Concrete jacket"),"Steel plate or jacket",Q1570)</f>
        <v>Monitor</v>
      </c>
      <c r="S1570" s="5" t="str">
        <f aca="false">IF(O1570&lt;='Tree rules'!$C$4,IF(N1570&lt;='Tree rules'!$C$5,IF(P1570&lt;='Tree rules'!$C$7,"Monitor","Polymer laminate"),IF(P1570&lt;='Tree rules'!$C$8,"Seal cracks","Polymer laminate")),IF(O1570&lt;='Tree rules'!$C$6,IF(P1570&lt;='Tree rules'!$C$9,"Polymer laminate","Steel plate or jacket"),IF(L1570&lt;='Tree rules'!$C$10,"Steel plate or jacket","Polymer laminate")))</f>
        <v>Monitor</v>
      </c>
      <c r="T1570" s="5" t="str">
        <f aca="false">IF(S1570=R1570,"Yes","No")</f>
        <v>Yes</v>
      </c>
    </row>
    <row r="1571" customFormat="false" ht="15" hidden="false" customHeight="false" outlineLevel="0" collapsed="false">
      <c r="A1571" s="15" t="n">
        <v>2248</v>
      </c>
      <c r="B1571" s="16" t="n">
        <v>6.34096494405925</v>
      </c>
      <c r="C1571" s="15" t="n">
        <v>230</v>
      </c>
      <c r="D1571" s="15" t="n">
        <v>600</v>
      </c>
      <c r="E1571" s="15" t="n">
        <v>30</v>
      </c>
      <c r="F1571" s="16" t="n">
        <v>0.742342309449384</v>
      </c>
      <c r="G1571" s="17" t="s">
        <v>101</v>
      </c>
      <c r="H1571" s="18" t="n">
        <v>0.3</v>
      </c>
      <c r="I1571" s="18" t="n">
        <v>1.5</v>
      </c>
      <c r="J1571" s="19" t="n">
        <v>0.989853371906662</v>
      </c>
      <c r="K1571" s="19" t="n">
        <v>0.457063797338166</v>
      </c>
      <c r="L1571" s="16" t="n">
        <v>11.4872553334407</v>
      </c>
      <c r="M1571" s="19" t="n">
        <v>0.336308431572415</v>
      </c>
      <c r="N1571" s="19" t="n">
        <v>0.932903538344788</v>
      </c>
      <c r="O1571" s="19" t="n">
        <v>1.25856698737417</v>
      </c>
      <c r="P1571" s="19" t="n">
        <v>1.1078809739045</v>
      </c>
      <c r="Q1571" s="17" t="s">
        <v>31</v>
      </c>
      <c r="R1571" s="5" t="str">
        <f aca="false">IF(OR(Q1571="Steel plate",Q1571="Concrete jacket"),"Steel plate or jacket",Q1571)</f>
        <v>Polymer laminate</v>
      </c>
      <c r="S1571" s="5" t="str">
        <f aca="false">IF(O1571&lt;='Tree rules'!$C$4,IF(N1571&lt;='Tree rules'!$C$5,IF(P1571&lt;='Tree rules'!$C$7,"Monitor","Polymer laminate"),IF(P1571&lt;='Tree rules'!$C$8,"Seal cracks","Polymer laminate")),IF(O1571&lt;='Tree rules'!$C$6,IF(P1571&lt;='Tree rules'!$C$9,"Polymer laminate","Steel plate or jacket"),IF(L1571&lt;='Tree rules'!$C$10,"Steel plate or jacket","Polymer laminate")))</f>
        <v>Polymer laminate</v>
      </c>
      <c r="T1571" s="5" t="str">
        <f aca="false">IF(S1571=R1571,"Yes","No")</f>
        <v>Yes</v>
      </c>
    </row>
    <row r="1572" customFormat="false" ht="15" hidden="false" customHeight="false" outlineLevel="0" collapsed="false">
      <c r="A1572" s="15" t="n">
        <v>2251</v>
      </c>
      <c r="B1572" s="16" t="n">
        <v>6.2186981859518</v>
      </c>
      <c r="C1572" s="15" t="n">
        <v>300</v>
      </c>
      <c r="D1572" s="15" t="n">
        <v>575</v>
      </c>
      <c r="E1572" s="15" t="n">
        <v>25</v>
      </c>
      <c r="F1572" s="16" t="n">
        <v>0.79483685100311</v>
      </c>
      <c r="G1572" s="17" t="s">
        <v>103</v>
      </c>
      <c r="H1572" s="18" t="n">
        <v>0.2</v>
      </c>
      <c r="I1572" s="18" t="n">
        <v>1</v>
      </c>
      <c r="J1572" s="19" t="n">
        <v>0.881730154996476</v>
      </c>
      <c r="K1572" s="19" t="n">
        <v>0.644812214590455</v>
      </c>
      <c r="L1572" s="16" t="n">
        <v>11.800186311104</v>
      </c>
      <c r="M1572" s="19" t="n">
        <v>0.931592027227509</v>
      </c>
      <c r="N1572" s="19" t="n">
        <v>0.842849528933502</v>
      </c>
      <c r="O1572" s="19" t="n">
        <v>0.881730154996476</v>
      </c>
      <c r="P1572" s="19" t="n">
        <v>0.448323410195186</v>
      </c>
      <c r="Q1572" s="17" t="s">
        <v>29</v>
      </c>
      <c r="R1572" s="5" t="str">
        <f aca="false">IF(OR(Q1572="Steel plate",Q1572="Concrete jacket"),"Steel plate or jacket",Q1572)</f>
        <v>Monitor</v>
      </c>
      <c r="S1572" s="5" t="str">
        <f aca="false">IF(O1572&lt;='Tree rules'!$C$4,IF(N1572&lt;='Tree rules'!$C$5,IF(P1572&lt;='Tree rules'!$C$7,"Monitor","Polymer laminate"),IF(P1572&lt;='Tree rules'!$C$8,"Seal cracks","Polymer laminate")),IF(O1572&lt;='Tree rules'!$C$6,IF(P1572&lt;='Tree rules'!$C$9,"Polymer laminate","Steel plate or jacket"),IF(L1572&lt;='Tree rules'!$C$10,"Steel plate or jacket","Polymer laminate")))</f>
        <v>Monitor</v>
      </c>
      <c r="T1572" s="5" t="str">
        <f aca="false">IF(S1572=R1572,"Yes","No")</f>
        <v>Yes</v>
      </c>
    </row>
    <row r="1573" customFormat="false" ht="15" hidden="false" customHeight="false" outlineLevel="0" collapsed="false">
      <c r="A1573" s="15" t="n">
        <v>2252</v>
      </c>
      <c r="B1573" s="16" t="n">
        <v>3.02616468786558</v>
      </c>
      <c r="C1573" s="15" t="n">
        <v>300</v>
      </c>
      <c r="D1573" s="15" t="n">
        <v>300</v>
      </c>
      <c r="E1573" s="15" t="n">
        <v>30</v>
      </c>
      <c r="F1573" s="16" t="n">
        <v>0.831109167616348</v>
      </c>
      <c r="G1573" s="17" t="s">
        <v>101</v>
      </c>
      <c r="H1573" s="18" t="n">
        <v>0.3</v>
      </c>
      <c r="I1573" s="18" t="n">
        <v>1.5</v>
      </c>
      <c r="J1573" s="19" t="n">
        <v>0.94496717070078</v>
      </c>
      <c r="K1573" s="19" t="n">
        <v>0.538151894212565</v>
      </c>
      <c r="L1573" s="16" t="n">
        <v>12.0085900312126</v>
      </c>
      <c r="M1573" s="19" t="n">
        <v>0.343472599067607</v>
      </c>
      <c r="N1573" s="19" t="n">
        <v>1.33844824365597</v>
      </c>
      <c r="O1573" s="19" t="n">
        <v>1.16318281961051</v>
      </c>
      <c r="P1573" s="19" t="n">
        <v>0.961941133294814</v>
      </c>
      <c r="Q1573" s="17" t="s">
        <v>31</v>
      </c>
      <c r="R1573" s="5" t="str">
        <f aca="false">IF(OR(Q1573="Steel plate",Q1573="Concrete jacket"),"Steel plate or jacket",Q1573)</f>
        <v>Polymer laminate</v>
      </c>
      <c r="S1573" s="5" t="str">
        <f aca="false">IF(O1573&lt;='Tree rules'!$C$4,IF(N1573&lt;='Tree rules'!$C$5,IF(P1573&lt;='Tree rules'!$C$7,"Monitor","Polymer laminate"),IF(P1573&lt;='Tree rules'!$C$8,"Seal cracks","Polymer laminate")),IF(O1573&lt;='Tree rules'!$C$6,IF(P1573&lt;='Tree rules'!$C$9,"Polymer laminate","Steel plate or jacket"),IF(L1573&lt;='Tree rules'!$C$10,"Steel plate or jacket","Polymer laminate")))</f>
        <v>Polymer laminate</v>
      </c>
      <c r="T1573" s="5" t="str">
        <f aca="false">IF(S1573=R1573,"Yes","No")</f>
        <v>Yes</v>
      </c>
    </row>
    <row r="1574" customFormat="false" ht="15" hidden="false" customHeight="false" outlineLevel="0" collapsed="false">
      <c r="A1574" s="15" t="n">
        <v>2253</v>
      </c>
      <c r="B1574" s="16" t="n">
        <v>4.6701914536706</v>
      </c>
      <c r="C1574" s="15" t="n">
        <v>230</v>
      </c>
      <c r="D1574" s="15" t="n">
        <v>425</v>
      </c>
      <c r="E1574" s="15" t="n">
        <v>30</v>
      </c>
      <c r="F1574" s="16" t="n">
        <v>0.691964884122107</v>
      </c>
      <c r="G1574" s="17" t="s">
        <v>101</v>
      </c>
      <c r="H1574" s="18" t="n">
        <v>0.3</v>
      </c>
      <c r="I1574" s="18" t="n">
        <v>1</v>
      </c>
      <c r="J1574" s="19" t="n">
        <v>0.909232481945564</v>
      </c>
      <c r="K1574" s="19" t="n">
        <v>0.490869027083261</v>
      </c>
      <c r="L1574" s="16" t="n">
        <v>12.3224048909514</v>
      </c>
      <c r="M1574" s="19" t="n">
        <v>0.284012198036851</v>
      </c>
      <c r="N1574" s="19" t="n">
        <v>0.700505215996084</v>
      </c>
      <c r="O1574" s="19" t="n">
        <v>0.909232481945564</v>
      </c>
      <c r="P1574" s="19" t="n">
        <v>0.99419037892801</v>
      </c>
      <c r="Q1574" s="17" t="s">
        <v>31</v>
      </c>
      <c r="R1574" s="5" t="str">
        <f aca="false">IF(OR(Q1574="Steel plate",Q1574="Concrete jacket"),"Steel plate or jacket",Q1574)</f>
        <v>Polymer laminate</v>
      </c>
      <c r="S1574" s="5" t="str">
        <f aca="false">IF(O1574&lt;='Tree rules'!$C$4,IF(N1574&lt;='Tree rules'!$C$5,IF(P1574&lt;='Tree rules'!$C$7,"Monitor","Polymer laminate"),IF(P1574&lt;='Tree rules'!$C$8,"Seal cracks","Polymer laminate")),IF(O1574&lt;='Tree rules'!$C$6,IF(P1574&lt;='Tree rules'!$C$9,"Polymer laminate","Steel plate or jacket"),IF(L1574&lt;='Tree rules'!$C$10,"Steel plate or jacket","Polymer laminate")))</f>
        <v>Polymer laminate</v>
      </c>
      <c r="T1574" s="5" t="str">
        <f aca="false">IF(S1574=R1574,"Yes","No")</f>
        <v>Yes</v>
      </c>
    </row>
    <row r="1575" customFormat="false" ht="15" hidden="false" customHeight="false" outlineLevel="0" collapsed="false">
      <c r="A1575" s="15" t="n">
        <v>2254</v>
      </c>
      <c r="B1575" s="16" t="n">
        <v>4.83710448972778</v>
      </c>
      <c r="C1575" s="15" t="n">
        <v>300</v>
      </c>
      <c r="D1575" s="15" t="n">
        <v>475</v>
      </c>
      <c r="E1575" s="15" t="n">
        <v>30</v>
      </c>
      <c r="F1575" s="16" t="n">
        <v>1.01669665164718</v>
      </c>
      <c r="G1575" s="17" t="s">
        <v>102</v>
      </c>
      <c r="H1575" s="18" t="n">
        <v>0.1</v>
      </c>
      <c r="I1575" s="18" t="n">
        <v>2</v>
      </c>
      <c r="J1575" s="19" t="n">
        <v>0.879149365863958</v>
      </c>
      <c r="K1575" s="19" t="n">
        <v>0.598385051121442</v>
      </c>
      <c r="L1575" s="16" t="n">
        <v>11.7405448779801</v>
      </c>
      <c r="M1575" s="19" t="n">
        <v>0.521011387396452</v>
      </c>
      <c r="N1575" s="19" t="n">
        <v>3.48451951186411</v>
      </c>
      <c r="O1575" s="19" t="n">
        <v>1.23222889349203</v>
      </c>
      <c r="P1575" s="19" t="n">
        <v>0.856463799533812</v>
      </c>
      <c r="Q1575" s="17" t="s">
        <v>31</v>
      </c>
      <c r="R1575" s="5" t="str">
        <f aca="false">IF(OR(Q1575="Steel plate",Q1575="Concrete jacket"),"Steel plate or jacket",Q1575)</f>
        <v>Polymer laminate</v>
      </c>
      <c r="S1575" s="5" t="str">
        <f aca="false">IF(O1575&lt;='Tree rules'!$C$4,IF(N1575&lt;='Tree rules'!$C$5,IF(P1575&lt;='Tree rules'!$C$7,"Monitor","Polymer laminate"),IF(P1575&lt;='Tree rules'!$C$8,"Seal cracks","Polymer laminate")),IF(O1575&lt;='Tree rules'!$C$6,IF(P1575&lt;='Tree rules'!$C$9,"Polymer laminate","Steel plate or jacket"),IF(L1575&lt;='Tree rules'!$C$10,"Steel plate or jacket","Polymer laminate")))</f>
        <v>Polymer laminate</v>
      </c>
      <c r="T1575" s="5" t="str">
        <f aca="false">IF(S1575=R1575,"Yes","No")</f>
        <v>Yes</v>
      </c>
    </row>
    <row r="1576" customFormat="false" ht="15" hidden="false" customHeight="false" outlineLevel="0" collapsed="false">
      <c r="A1576" s="15" t="n">
        <v>2256</v>
      </c>
      <c r="B1576" s="16" t="n">
        <v>3.2254146217011</v>
      </c>
      <c r="C1576" s="15" t="n">
        <v>230</v>
      </c>
      <c r="D1576" s="15" t="n">
        <v>300</v>
      </c>
      <c r="E1576" s="15" t="n">
        <v>25</v>
      </c>
      <c r="F1576" s="16" t="n">
        <v>0.688332522525665</v>
      </c>
      <c r="G1576" s="17" t="s">
        <v>101</v>
      </c>
      <c r="H1576" s="18" t="n">
        <v>0.3</v>
      </c>
      <c r="I1576" s="18" t="n">
        <v>1</v>
      </c>
      <c r="J1576" s="19" t="n">
        <v>0.968241517146391</v>
      </c>
      <c r="K1576" s="19" t="n">
        <v>0.440032774699699</v>
      </c>
      <c r="L1576" s="16" t="n">
        <v>12.6984827626028</v>
      </c>
      <c r="M1576" s="19" t="n">
        <v>0.650382994243003</v>
      </c>
      <c r="N1576" s="19" t="n">
        <v>0.878971922801492</v>
      </c>
      <c r="O1576" s="19" t="n">
        <v>0.968241517146391</v>
      </c>
      <c r="P1576" s="19" t="n">
        <v>0.432766114656997</v>
      </c>
      <c r="Q1576" s="17" t="s">
        <v>29</v>
      </c>
      <c r="R1576" s="5" t="str">
        <f aca="false">IF(OR(Q1576="Steel plate",Q1576="Concrete jacket"),"Steel plate or jacket",Q1576)</f>
        <v>Monitor</v>
      </c>
      <c r="S1576" s="5" t="str">
        <f aca="false">IF(O1576&lt;='Tree rules'!$C$4,IF(N1576&lt;='Tree rules'!$C$5,IF(P1576&lt;='Tree rules'!$C$7,"Monitor","Polymer laminate"),IF(P1576&lt;='Tree rules'!$C$8,"Seal cracks","Polymer laminate")),IF(O1576&lt;='Tree rules'!$C$6,IF(P1576&lt;='Tree rules'!$C$9,"Polymer laminate","Steel plate or jacket"),IF(L1576&lt;='Tree rules'!$C$10,"Steel plate or jacket","Polymer laminate")))</f>
        <v>Monitor</v>
      </c>
      <c r="T1576" s="5" t="str">
        <f aca="false">IF(S1576=R1576,"Yes","No")</f>
        <v>Yes</v>
      </c>
    </row>
    <row r="1577" customFormat="false" ht="15" hidden="false" customHeight="false" outlineLevel="0" collapsed="false">
      <c r="A1577" s="15" t="n">
        <v>2257</v>
      </c>
      <c r="B1577" s="16" t="n">
        <v>3.94889669633875</v>
      </c>
      <c r="C1577" s="15" t="n">
        <v>300</v>
      </c>
      <c r="D1577" s="15" t="n">
        <v>375</v>
      </c>
      <c r="E1577" s="15" t="n">
        <v>30</v>
      </c>
      <c r="F1577" s="16" t="n">
        <v>0.611130485804701</v>
      </c>
      <c r="G1577" s="17" t="s">
        <v>101</v>
      </c>
      <c r="H1577" s="18" t="n">
        <v>0.3</v>
      </c>
      <c r="I1577" s="18" t="n">
        <v>1</v>
      </c>
      <c r="J1577" s="19" t="n">
        <v>0.878110510057721</v>
      </c>
      <c r="K1577" s="19" t="n">
        <v>0.468719620711023</v>
      </c>
      <c r="L1577" s="16" t="n">
        <v>12.0027255207865</v>
      </c>
      <c r="M1577" s="19" t="n">
        <v>0.603029185809801</v>
      </c>
      <c r="N1577" s="19" t="n">
        <v>0.716360504933698</v>
      </c>
      <c r="O1577" s="19" t="n">
        <v>0.878110510057721</v>
      </c>
      <c r="P1577" s="19" t="n">
        <v>0.394305602511543</v>
      </c>
      <c r="Q1577" s="17" t="s">
        <v>29</v>
      </c>
      <c r="R1577" s="5" t="str">
        <f aca="false">IF(OR(Q1577="Steel plate",Q1577="Concrete jacket"),"Steel plate or jacket",Q1577)</f>
        <v>Monitor</v>
      </c>
      <c r="S1577" s="5" t="str">
        <f aca="false">IF(O1577&lt;='Tree rules'!$C$4,IF(N1577&lt;='Tree rules'!$C$5,IF(P1577&lt;='Tree rules'!$C$7,"Monitor","Polymer laminate"),IF(P1577&lt;='Tree rules'!$C$8,"Seal cracks","Polymer laminate")),IF(O1577&lt;='Tree rules'!$C$6,IF(P1577&lt;='Tree rules'!$C$9,"Polymer laminate","Steel plate or jacket"),IF(L1577&lt;='Tree rules'!$C$10,"Steel plate or jacket","Polymer laminate")))</f>
        <v>Monitor</v>
      </c>
      <c r="T1577" s="5" t="str">
        <f aca="false">IF(S1577=R1577,"Yes","No")</f>
        <v>Yes</v>
      </c>
    </row>
    <row r="1578" customFormat="false" ht="15" hidden="false" customHeight="false" outlineLevel="0" collapsed="false">
      <c r="A1578" s="15" t="n">
        <v>2258</v>
      </c>
      <c r="B1578" s="16" t="n">
        <v>3.43514216081799</v>
      </c>
      <c r="C1578" s="15" t="n">
        <v>300</v>
      </c>
      <c r="D1578" s="15" t="n">
        <v>325</v>
      </c>
      <c r="E1578" s="15" t="n">
        <v>30</v>
      </c>
      <c r="F1578" s="16" t="n">
        <v>0.756099314943392</v>
      </c>
      <c r="G1578" s="17" t="s">
        <v>103</v>
      </c>
      <c r="H1578" s="18" t="n">
        <v>0.2</v>
      </c>
      <c r="I1578" s="18" t="n">
        <v>2</v>
      </c>
      <c r="J1578" s="19" t="n">
        <v>0.880192061130572</v>
      </c>
      <c r="K1578" s="19" t="n">
        <v>0.42765199247176</v>
      </c>
      <c r="L1578" s="16" t="n">
        <v>12.4012352376101</v>
      </c>
      <c r="M1578" s="19" t="n">
        <v>0.719279871230992</v>
      </c>
      <c r="N1578" s="19" t="n">
        <v>2.30250357009074</v>
      </c>
      <c r="O1578" s="19" t="n">
        <v>1.38396823356083</v>
      </c>
      <c r="P1578" s="19" t="n">
        <v>0.483435889854891</v>
      </c>
      <c r="Q1578" s="17" t="s">
        <v>31</v>
      </c>
      <c r="R1578" s="5" t="str">
        <f aca="false">IF(OR(Q1578="Steel plate",Q1578="Concrete jacket"),"Steel plate or jacket",Q1578)</f>
        <v>Polymer laminate</v>
      </c>
      <c r="S1578" s="5" t="str">
        <f aca="false">IF(O1578&lt;='Tree rules'!$C$4,IF(N1578&lt;='Tree rules'!$C$5,IF(P1578&lt;='Tree rules'!$C$7,"Monitor","Polymer laminate"),IF(P1578&lt;='Tree rules'!$C$8,"Seal cracks","Polymer laminate")),IF(O1578&lt;='Tree rules'!$C$6,IF(P1578&lt;='Tree rules'!$C$9,"Polymer laminate","Steel plate or jacket"),IF(L1578&lt;='Tree rules'!$C$10,"Steel plate or jacket","Polymer laminate")))</f>
        <v>Steel plate or jacket</v>
      </c>
      <c r="T1578" s="5" t="str">
        <f aca="false">IF(S1578=R1578,"Yes","No")</f>
        <v>No</v>
      </c>
    </row>
    <row r="1579" customFormat="false" ht="15" hidden="false" customHeight="false" outlineLevel="0" collapsed="false">
      <c r="A1579" s="15" t="n">
        <v>2261</v>
      </c>
      <c r="B1579" s="16" t="n">
        <v>5.48115569498362</v>
      </c>
      <c r="C1579" s="15" t="n">
        <v>300</v>
      </c>
      <c r="D1579" s="15" t="n">
        <v>550</v>
      </c>
      <c r="E1579" s="15" t="n">
        <v>25</v>
      </c>
      <c r="F1579" s="16" t="n">
        <v>0.664887334093078</v>
      </c>
      <c r="G1579" s="17" t="s">
        <v>103</v>
      </c>
      <c r="H1579" s="18" t="n">
        <v>0.2</v>
      </c>
      <c r="I1579" s="18" t="n">
        <v>1.5</v>
      </c>
      <c r="J1579" s="19" t="n">
        <v>0.899008076905172</v>
      </c>
      <c r="K1579" s="19" t="n">
        <v>0.515830324803577</v>
      </c>
      <c r="L1579" s="16" t="n">
        <v>10.8753089186183</v>
      </c>
      <c r="M1579" s="19" t="n">
        <v>0.938283000111445</v>
      </c>
      <c r="N1579" s="19" t="n">
        <v>1.0199075924805</v>
      </c>
      <c r="O1579" s="19" t="n">
        <v>1.11664430120224</v>
      </c>
      <c r="P1579" s="19" t="n">
        <v>0.370072319444075</v>
      </c>
      <c r="Q1579" s="17" t="s">
        <v>31</v>
      </c>
      <c r="R1579" s="5" t="str">
        <f aca="false">IF(OR(Q1579="Steel plate",Q1579="Concrete jacket"),"Steel plate or jacket",Q1579)</f>
        <v>Polymer laminate</v>
      </c>
      <c r="S1579" s="5" t="str">
        <f aca="false">IF(O1579&lt;='Tree rules'!$C$4,IF(N1579&lt;='Tree rules'!$C$5,IF(P1579&lt;='Tree rules'!$C$7,"Monitor","Polymer laminate"),IF(P1579&lt;='Tree rules'!$C$8,"Seal cracks","Polymer laminate")),IF(O1579&lt;='Tree rules'!$C$6,IF(P1579&lt;='Tree rules'!$C$9,"Polymer laminate","Steel plate or jacket"),IF(L1579&lt;='Tree rules'!$C$10,"Steel plate or jacket","Polymer laminate")))</f>
        <v>Polymer laminate</v>
      </c>
      <c r="T1579" s="5" t="str">
        <f aca="false">IF(S1579=R1579,"Yes","No")</f>
        <v>Yes</v>
      </c>
    </row>
    <row r="1580" customFormat="false" ht="15" hidden="false" customHeight="false" outlineLevel="0" collapsed="false">
      <c r="A1580" s="15" t="n">
        <v>2262</v>
      </c>
      <c r="B1580" s="16" t="n">
        <v>7.51553245296161</v>
      </c>
      <c r="C1580" s="15" t="n">
        <v>230</v>
      </c>
      <c r="D1580" s="15" t="n">
        <v>675</v>
      </c>
      <c r="E1580" s="15" t="n">
        <v>25</v>
      </c>
      <c r="F1580" s="16" t="n">
        <v>0.653545382481754</v>
      </c>
      <c r="G1580" s="17" t="s">
        <v>101</v>
      </c>
      <c r="H1580" s="18" t="n">
        <v>0.3</v>
      </c>
      <c r="I1580" s="18" t="n">
        <v>2</v>
      </c>
      <c r="J1580" s="19" t="n">
        <v>0.887485213945851</v>
      </c>
      <c r="K1580" s="19" t="n">
        <v>0.616521651819444</v>
      </c>
      <c r="L1580" s="16" t="n">
        <v>11.9864951402897</v>
      </c>
      <c r="M1580" s="19" t="n">
        <v>0.853575882455933</v>
      </c>
      <c r="N1580" s="19" t="n">
        <v>0.815399175193987</v>
      </c>
      <c r="O1580" s="19" t="n">
        <v>1.22781657782447</v>
      </c>
      <c r="P1580" s="19" t="n">
        <v>0.50520652003927</v>
      </c>
      <c r="Q1580" s="17" t="s">
        <v>31</v>
      </c>
      <c r="R1580" s="5" t="str">
        <f aca="false">IF(OR(Q1580="Steel plate",Q1580="Concrete jacket"),"Steel plate or jacket",Q1580)</f>
        <v>Polymer laminate</v>
      </c>
      <c r="S1580" s="5" t="str">
        <f aca="false">IF(O1580&lt;='Tree rules'!$C$4,IF(N1580&lt;='Tree rules'!$C$5,IF(P1580&lt;='Tree rules'!$C$7,"Monitor","Polymer laminate"),IF(P1580&lt;='Tree rules'!$C$8,"Seal cracks","Polymer laminate")),IF(O1580&lt;='Tree rules'!$C$6,IF(P1580&lt;='Tree rules'!$C$9,"Polymer laminate","Steel plate or jacket"),IF(L1580&lt;='Tree rules'!$C$10,"Steel plate or jacket","Polymer laminate")))</f>
        <v>Polymer laminate</v>
      </c>
      <c r="T1580" s="5" t="str">
        <f aca="false">IF(S1580=R1580,"Yes","No")</f>
        <v>Yes</v>
      </c>
    </row>
    <row r="1581" customFormat="false" ht="15" hidden="false" customHeight="false" outlineLevel="0" collapsed="false">
      <c r="A1581" s="15" t="n">
        <v>2263</v>
      </c>
      <c r="B1581" s="16" t="n">
        <v>5.12270723098516</v>
      </c>
      <c r="C1581" s="15" t="n">
        <v>300</v>
      </c>
      <c r="D1581" s="15" t="n">
        <v>475</v>
      </c>
      <c r="E1581" s="15" t="n">
        <v>30</v>
      </c>
      <c r="F1581" s="16" t="n">
        <v>0.735735984447258</v>
      </c>
      <c r="G1581" s="17" t="s">
        <v>103</v>
      </c>
      <c r="H1581" s="18" t="n">
        <v>0.2</v>
      </c>
      <c r="I1581" s="18" t="n">
        <v>1</v>
      </c>
      <c r="J1581" s="19" t="n">
        <v>0.915282019386207</v>
      </c>
      <c r="K1581" s="19" t="n">
        <v>0.525383705707531</v>
      </c>
      <c r="L1581" s="16" t="n">
        <v>11.9969724379044</v>
      </c>
      <c r="M1581" s="19" t="n">
        <v>0.774221719903777</v>
      </c>
      <c r="N1581" s="19" t="n">
        <v>1.08711369509466</v>
      </c>
      <c r="O1581" s="19" t="n">
        <v>0.915282019386207</v>
      </c>
      <c r="P1581" s="19" t="n">
        <v>0.431537796920285</v>
      </c>
      <c r="Q1581" s="17" t="s">
        <v>30</v>
      </c>
      <c r="R1581" s="5" t="str">
        <f aca="false">IF(OR(Q1581="Steel plate",Q1581="Concrete jacket"),"Steel plate or jacket",Q1581)</f>
        <v>Seal cracks</v>
      </c>
      <c r="S1581" s="5" t="str">
        <f aca="false">IF(O1581&lt;='Tree rules'!$C$4,IF(N1581&lt;='Tree rules'!$C$5,IF(P1581&lt;='Tree rules'!$C$7,"Monitor","Polymer laminate"),IF(P1581&lt;='Tree rules'!$C$8,"Seal cracks","Polymer laminate")),IF(O1581&lt;='Tree rules'!$C$6,IF(P1581&lt;='Tree rules'!$C$9,"Polymer laminate","Steel plate or jacket"),IF(L1581&lt;='Tree rules'!$C$10,"Steel plate or jacket","Polymer laminate")))</f>
        <v>Seal cracks</v>
      </c>
      <c r="T1581" s="5" t="str">
        <f aca="false">IF(S1581=R1581,"Yes","No")</f>
        <v>Yes</v>
      </c>
    </row>
    <row r="1582" customFormat="false" ht="15" hidden="false" customHeight="false" outlineLevel="0" collapsed="false">
      <c r="A1582" s="15" t="n">
        <v>2264</v>
      </c>
      <c r="B1582" s="16" t="n">
        <v>4.79303914449667</v>
      </c>
      <c r="C1582" s="15" t="n">
        <v>230</v>
      </c>
      <c r="D1582" s="15" t="n">
        <v>450</v>
      </c>
      <c r="E1582" s="15" t="n">
        <v>30</v>
      </c>
      <c r="F1582" s="16" t="n">
        <v>0.649145274956135</v>
      </c>
      <c r="G1582" s="17" t="s">
        <v>101</v>
      </c>
      <c r="H1582" s="18" t="n">
        <v>0.3</v>
      </c>
      <c r="I1582" s="18" t="n">
        <v>1</v>
      </c>
      <c r="J1582" s="19" t="n">
        <v>0.949949247264483</v>
      </c>
      <c r="K1582" s="19" t="n">
        <v>0.583784906086595</v>
      </c>
      <c r="L1582" s="16" t="n">
        <v>11.8639582784571</v>
      </c>
      <c r="M1582" s="19" t="n">
        <v>0.77429289558936</v>
      </c>
      <c r="N1582" s="19" t="n">
        <v>0.648932912909489</v>
      </c>
      <c r="O1582" s="19" t="n">
        <v>0.949949247264483</v>
      </c>
      <c r="P1582" s="19" t="n">
        <v>0.408934498352383</v>
      </c>
      <c r="Q1582" s="17" t="s">
        <v>29</v>
      </c>
      <c r="R1582" s="5" t="str">
        <f aca="false">IF(OR(Q1582="Steel plate",Q1582="Concrete jacket"),"Steel plate or jacket",Q1582)</f>
        <v>Monitor</v>
      </c>
      <c r="S1582" s="5" t="str">
        <f aca="false">IF(O1582&lt;='Tree rules'!$C$4,IF(N1582&lt;='Tree rules'!$C$5,IF(P1582&lt;='Tree rules'!$C$7,"Monitor","Polymer laminate"),IF(P1582&lt;='Tree rules'!$C$8,"Seal cracks","Polymer laminate")),IF(O1582&lt;='Tree rules'!$C$6,IF(P1582&lt;='Tree rules'!$C$9,"Polymer laminate","Steel plate or jacket"),IF(L1582&lt;='Tree rules'!$C$10,"Steel plate or jacket","Polymer laminate")))</f>
        <v>Monitor</v>
      </c>
      <c r="T1582" s="5" t="str">
        <f aca="false">IF(S1582=R1582,"Yes","No")</f>
        <v>Yes</v>
      </c>
    </row>
    <row r="1583" customFormat="false" ht="15" hidden="false" customHeight="false" outlineLevel="0" collapsed="false">
      <c r="A1583" s="15" t="n">
        <v>2265</v>
      </c>
      <c r="B1583" s="16" t="n">
        <v>3.3676480049599</v>
      </c>
      <c r="C1583" s="15" t="n">
        <v>300</v>
      </c>
      <c r="D1583" s="15" t="n">
        <v>325</v>
      </c>
      <c r="E1583" s="15" t="n">
        <v>25</v>
      </c>
      <c r="F1583" s="16" t="n">
        <v>0.67080270183412</v>
      </c>
      <c r="G1583" s="17" t="s">
        <v>101</v>
      </c>
      <c r="H1583" s="18" t="n">
        <v>0.3</v>
      </c>
      <c r="I1583" s="18" t="n">
        <v>2</v>
      </c>
      <c r="J1583" s="19" t="n">
        <v>0.851996295055898</v>
      </c>
      <c r="K1583" s="19" t="n">
        <v>0.616226341933301</v>
      </c>
      <c r="L1583" s="16" t="n">
        <v>11.9845124731669</v>
      </c>
      <c r="M1583" s="19" t="n">
        <v>0.748429689183348</v>
      </c>
      <c r="N1583" s="19" t="n">
        <v>0.786879578259875</v>
      </c>
      <c r="O1583" s="19" t="n">
        <v>1.17897002986878</v>
      </c>
      <c r="P1583" s="19" t="n">
        <v>0.455899302914805</v>
      </c>
      <c r="Q1583" s="17" t="s">
        <v>31</v>
      </c>
      <c r="R1583" s="5" t="str">
        <f aca="false">IF(OR(Q1583="Steel plate",Q1583="Concrete jacket"),"Steel plate or jacket",Q1583)</f>
        <v>Polymer laminate</v>
      </c>
      <c r="S1583" s="5" t="str">
        <f aca="false">IF(O1583&lt;='Tree rules'!$C$4,IF(N1583&lt;='Tree rules'!$C$5,IF(P1583&lt;='Tree rules'!$C$7,"Monitor","Polymer laminate"),IF(P1583&lt;='Tree rules'!$C$8,"Seal cracks","Polymer laminate")),IF(O1583&lt;='Tree rules'!$C$6,IF(P1583&lt;='Tree rules'!$C$9,"Polymer laminate","Steel plate or jacket"),IF(L1583&lt;='Tree rules'!$C$10,"Steel plate or jacket","Polymer laminate")))</f>
        <v>Polymer laminate</v>
      </c>
      <c r="T1583" s="5" t="str">
        <f aca="false">IF(S1583=R1583,"Yes","No")</f>
        <v>Yes</v>
      </c>
    </row>
    <row r="1584" customFormat="false" ht="15" hidden="false" customHeight="false" outlineLevel="0" collapsed="false">
      <c r="A1584" s="15" t="n">
        <v>2266</v>
      </c>
      <c r="B1584" s="16" t="n">
        <v>7.20672809507927</v>
      </c>
      <c r="C1584" s="15" t="n">
        <v>300</v>
      </c>
      <c r="D1584" s="15" t="n">
        <v>650</v>
      </c>
      <c r="E1584" s="15" t="n">
        <v>20</v>
      </c>
      <c r="F1584" s="16" t="n">
        <v>0.713592879861395</v>
      </c>
      <c r="G1584" s="17" t="s">
        <v>102</v>
      </c>
      <c r="H1584" s="18" t="n">
        <v>0.1</v>
      </c>
      <c r="I1584" s="18" t="n">
        <v>2</v>
      </c>
      <c r="J1584" s="19" t="n">
        <v>0.895666704498583</v>
      </c>
      <c r="K1584" s="19" t="n">
        <v>0.433275267621294</v>
      </c>
      <c r="L1584" s="16" t="n">
        <v>12.2772199234741</v>
      </c>
      <c r="M1584" s="19" t="n">
        <v>0.361718322284119</v>
      </c>
      <c r="N1584" s="19" t="n">
        <v>3.80882461598975</v>
      </c>
      <c r="O1584" s="19" t="n">
        <v>1.40326317790606</v>
      </c>
      <c r="P1584" s="19" t="n">
        <v>1.17784276968674</v>
      </c>
      <c r="Q1584" s="17" t="s">
        <v>104</v>
      </c>
      <c r="R1584" s="5" t="str">
        <f aca="false">IF(OR(Q1584="Steel plate",Q1584="Concrete jacket"),"Steel plate or jacket",Q1584)</f>
        <v>Steel plate or jacket</v>
      </c>
      <c r="S1584" s="5" t="str">
        <f aca="false">IF(O1584&lt;='Tree rules'!$C$4,IF(N1584&lt;='Tree rules'!$C$5,IF(P1584&lt;='Tree rules'!$C$7,"Monitor","Polymer laminate"),IF(P1584&lt;='Tree rules'!$C$8,"Seal cracks","Polymer laminate")),IF(O1584&lt;='Tree rules'!$C$6,IF(P1584&lt;='Tree rules'!$C$9,"Polymer laminate","Steel plate or jacket"),IF(L1584&lt;='Tree rules'!$C$10,"Steel plate or jacket","Polymer laminate")))</f>
        <v>Steel plate or jacket</v>
      </c>
      <c r="T1584" s="5" t="str">
        <f aca="false">IF(S1584=R1584,"Yes","No")</f>
        <v>Yes</v>
      </c>
    </row>
    <row r="1585" customFormat="false" ht="15" hidden="false" customHeight="false" outlineLevel="0" collapsed="false">
      <c r="A1585" s="15" t="n">
        <v>2267</v>
      </c>
      <c r="B1585" s="16" t="n">
        <v>3.75643088538336</v>
      </c>
      <c r="C1585" s="15" t="n">
        <v>300</v>
      </c>
      <c r="D1585" s="15" t="n">
        <v>375</v>
      </c>
      <c r="E1585" s="15" t="n">
        <v>30</v>
      </c>
      <c r="F1585" s="16" t="n">
        <v>0.814840647739602</v>
      </c>
      <c r="G1585" s="17" t="s">
        <v>101</v>
      </c>
      <c r="H1585" s="18" t="n">
        <v>0.3</v>
      </c>
      <c r="I1585" s="18" t="n">
        <v>1</v>
      </c>
      <c r="J1585" s="19" t="n">
        <v>0.906693511397065</v>
      </c>
      <c r="K1585" s="19" t="n">
        <v>0.483258770146704</v>
      </c>
      <c r="L1585" s="16" t="n">
        <v>11.4177230558765</v>
      </c>
      <c r="M1585" s="19" t="n">
        <v>0.833850253197039</v>
      </c>
      <c r="N1585" s="19" t="n">
        <v>0.627274190108309</v>
      </c>
      <c r="O1585" s="19" t="n">
        <v>0.906693511397065</v>
      </c>
      <c r="P1585" s="19" t="n">
        <v>0.373846775601252</v>
      </c>
      <c r="Q1585" s="17" t="s">
        <v>29</v>
      </c>
      <c r="R1585" s="5" t="str">
        <f aca="false">IF(OR(Q1585="Steel plate",Q1585="Concrete jacket"),"Steel plate or jacket",Q1585)</f>
        <v>Monitor</v>
      </c>
      <c r="S1585" s="5" t="str">
        <f aca="false">IF(O1585&lt;='Tree rules'!$C$4,IF(N1585&lt;='Tree rules'!$C$5,IF(P1585&lt;='Tree rules'!$C$7,"Monitor","Polymer laminate"),IF(P1585&lt;='Tree rules'!$C$8,"Seal cracks","Polymer laminate")),IF(O1585&lt;='Tree rules'!$C$6,IF(P1585&lt;='Tree rules'!$C$9,"Polymer laminate","Steel plate or jacket"),IF(L1585&lt;='Tree rules'!$C$10,"Steel plate or jacket","Polymer laminate")))</f>
        <v>Monitor</v>
      </c>
      <c r="T1585" s="5" t="str">
        <f aca="false">IF(S1585=R1585,"Yes","No")</f>
        <v>Yes</v>
      </c>
    </row>
    <row r="1586" customFormat="false" ht="15" hidden="false" customHeight="false" outlineLevel="0" collapsed="false">
      <c r="A1586" s="15" t="n">
        <v>2268</v>
      </c>
      <c r="B1586" s="16" t="n">
        <v>7.0366503062771</v>
      </c>
      <c r="C1586" s="15" t="n">
        <v>230</v>
      </c>
      <c r="D1586" s="15" t="n">
        <v>650</v>
      </c>
      <c r="E1586" s="15" t="n">
        <v>20</v>
      </c>
      <c r="F1586" s="16" t="n">
        <v>0.680685971455249</v>
      </c>
      <c r="G1586" s="17" t="s">
        <v>101</v>
      </c>
      <c r="H1586" s="18" t="n">
        <v>0.3</v>
      </c>
      <c r="I1586" s="18" t="n">
        <v>2</v>
      </c>
      <c r="J1586" s="19" t="n">
        <v>0.909056513403668</v>
      </c>
      <c r="K1586" s="19" t="n">
        <v>0.623564496809562</v>
      </c>
      <c r="L1586" s="16" t="n">
        <v>11.6887878841812</v>
      </c>
      <c r="M1586" s="19" t="n">
        <v>0.60128261608683</v>
      </c>
      <c r="N1586" s="19" t="n">
        <v>0.857551017465893</v>
      </c>
      <c r="O1586" s="19" t="n">
        <v>1.25125765945532</v>
      </c>
      <c r="P1586" s="19" t="n">
        <v>0.761376749049249</v>
      </c>
      <c r="Q1586" s="17" t="s">
        <v>31</v>
      </c>
      <c r="R1586" s="5" t="str">
        <f aca="false">IF(OR(Q1586="Steel plate",Q1586="Concrete jacket"),"Steel plate or jacket",Q1586)</f>
        <v>Polymer laminate</v>
      </c>
      <c r="S1586" s="5" t="str">
        <f aca="false">IF(O1586&lt;='Tree rules'!$C$4,IF(N1586&lt;='Tree rules'!$C$5,IF(P1586&lt;='Tree rules'!$C$7,"Monitor","Polymer laminate"),IF(P1586&lt;='Tree rules'!$C$8,"Seal cracks","Polymer laminate")),IF(O1586&lt;='Tree rules'!$C$6,IF(P1586&lt;='Tree rules'!$C$9,"Polymer laminate","Steel plate or jacket"),IF(L1586&lt;='Tree rules'!$C$10,"Steel plate or jacket","Polymer laminate")))</f>
        <v>Polymer laminate</v>
      </c>
      <c r="T1586" s="5" t="str">
        <f aca="false">IF(S1586=R1586,"Yes","No")</f>
        <v>Yes</v>
      </c>
    </row>
    <row r="1587" customFormat="false" ht="15" hidden="false" customHeight="false" outlineLevel="0" collapsed="false">
      <c r="A1587" s="15" t="n">
        <v>2273</v>
      </c>
      <c r="B1587" s="16" t="n">
        <v>6.25637235829496</v>
      </c>
      <c r="C1587" s="15" t="n">
        <v>230</v>
      </c>
      <c r="D1587" s="15" t="n">
        <v>550</v>
      </c>
      <c r="E1587" s="15" t="n">
        <v>25</v>
      </c>
      <c r="F1587" s="16" t="n">
        <v>0.816280786486175</v>
      </c>
      <c r="G1587" s="17" t="s">
        <v>101</v>
      </c>
      <c r="H1587" s="18" t="n">
        <v>0.3</v>
      </c>
      <c r="I1587" s="18" t="n">
        <v>1.5</v>
      </c>
      <c r="J1587" s="19" t="n">
        <v>0.893354970685839</v>
      </c>
      <c r="K1587" s="19" t="n">
        <v>0.509425562500079</v>
      </c>
      <c r="L1587" s="16" t="n">
        <v>12.4628931440139</v>
      </c>
      <c r="M1587" s="19" t="n">
        <v>0.450243870167266</v>
      </c>
      <c r="N1587" s="19" t="n">
        <v>0.800593010639181</v>
      </c>
      <c r="O1587" s="19" t="n">
        <v>1.11248352680182</v>
      </c>
      <c r="P1587" s="19" t="n">
        <v>0.949158259051287</v>
      </c>
      <c r="Q1587" s="17" t="s">
        <v>31</v>
      </c>
      <c r="R1587" s="5" t="str">
        <f aca="false">IF(OR(Q1587="Steel plate",Q1587="Concrete jacket"),"Steel plate or jacket",Q1587)</f>
        <v>Polymer laminate</v>
      </c>
      <c r="S1587" s="5" t="str">
        <f aca="false">IF(O1587&lt;='Tree rules'!$C$4,IF(N1587&lt;='Tree rules'!$C$5,IF(P1587&lt;='Tree rules'!$C$7,"Monitor","Polymer laminate"),IF(P1587&lt;='Tree rules'!$C$8,"Seal cracks","Polymer laminate")),IF(O1587&lt;='Tree rules'!$C$6,IF(P1587&lt;='Tree rules'!$C$9,"Polymer laminate","Steel plate or jacket"),IF(L1587&lt;='Tree rules'!$C$10,"Steel plate or jacket","Polymer laminate")))</f>
        <v>Polymer laminate</v>
      </c>
      <c r="T1587" s="5" t="str">
        <f aca="false">IF(S1587=R1587,"Yes","No")</f>
        <v>Yes</v>
      </c>
    </row>
    <row r="1588" customFormat="false" ht="15" hidden="false" customHeight="false" outlineLevel="0" collapsed="false">
      <c r="A1588" s="15" t="n">
        <v>2275</v>
      </c>
      <c r="B1588" s="16" t="n">
        <v>7.58000300337577</v>
      </c>
      <c r="C1588" s="15" t="n">
        <v>230</v>
      </c>
      <c r="D1588" s="15" t="n">
        <v>750</v>
      </c>
      <c r="E1588" s="15" t="n">
        <v>30</v>
      </c>
      <c r="F1588" s="16" t="n">
        <v>0.583722157857635</v>
      </c>
      <c r="G1588" s="17" t="s">
        <v>103</v>
      </c>
      <c r="H1588" s="18" t="n">
        <v>0.2</v>
      </c>
      <c r="I1588" s="18" t="n">
        <v>2</v>
      </c>
      <c r="J1588" s="19" t="n">
        <v>0.949023855080254</v>
      </c>
      <c r="K1588" s="19" t="n">
        <v>0.442036478934401</v>
      </c>
      <c r="L1588" s="16" t="n">
        <v>10.7977250760339</v>
      </c>
      <c r="M1588" s="19" t="n">
        <v>0.375616925207227</v>
      </c>
      <c r="N1588" s="19" t="n">
        <v>1.62010045676726</v>
      </c>
      <c r="O1588" s="19" t="n">
        <v>1.47854454683608</v>
      </c>
      <c r="P1588" s="19" t="n">
        <v>0.871303810655012</v>
      </c>
      <c r="Q1588" s="17" t="s">
        <v>104</v>
      </c>
      <c r="R1588" s="5" t="str">
        <f aca="false">IF(OR(Q1588="Steel plate",Q1588="Concrete jacket"),"Steel plate or jacket",Q1588)</f>
        <v>Steel plate or jacket</v>
      </c>
      <c r="S1588" s="5" t="str">
        <f aca="false">IF(O1588&lt;='Tree rules'!$C$4,IF(N1588&lt;='Tree rules'!$C$5,IF(P1588&lt;='Tree rules'!$C$7,"Monitor","Polymer laminate"),IF(P1588&lt;='Tree rules'!$C$8,"Seal cracks","Polymer laminate")),IF(O1588&lt;='Tree rules'!$C$6,IF(P1588&lt;='Tree rules'!$C$9,"Polymer laminate","Steel plate or jacket"),IF(L1588&lt;='Tree rules'!$C$10,"Steel plate or jacket","Polymer laminate")))</f>
        <v>Steel plate or jacket</v>
      </c>
      <c r="T1588" s="5" t="str">
        <f aca="false">IF(S1588=R1588,"Yes","No")</f>
        <v>Yes</v>
      </c>
    </row>
    <row r="1589" customFormat="false" ht="15" hidden="false" customHeight="false" outlineLevel="0" collapsed="false">
      <c r="A1589" s="15" t="n">
        <v>2276</v>
      </c>
      <c r="B1589" s="16" t="n">
        <v>4.61202284861234</v>
      </c>
      <c r="C1589" s="15" t="n">
        <v>300</v>
      </c>
      <c r="D1589" s="15" t="n">
        <v>450</v>
      </c>
      <c r="E1589" s="15" t="n">
        <v>30</v>
      </c>
      <c r="F1589" s="16" t="n">
        <v>0.811781047439223</v>
      </c>
      <c r="G1589" s="17" t="s">
        <v>102</v>
      </c>
      <c r="H1589" s="18" t="n">
        <v>0.1</v>
      </c>
      <c r="I1589" s="18" t="n">
        <v>1.5</v>
      </c>
      <c r="J1589" s="19" t="n">
        <v>0.923613301747351</v>
      </c>
      <c r="K1589" s="19" t="n">
        <v>0.588982824802147</v>
      </c>
      <c r="L1589" s="16" t="n">
        <v>11.9173717018407</v>
      </c>
      <c r="M1589" s="19" t="n">
        <v>0.91843920123059</v>
      </c>
      <c r="N1589" s="19" t="n">
        <v>3.1835039440014</v>
      </c>
      <c r="O1589" s="19" t="n">
        <v>1.11342376687703</v>
      </c>
      <c r="P1589" s="19" t="n">
        <v>0.409813454513365</v>
      </c>
      <c r="Q1589" s="17" t="s">
        <v>31</v>
      </c>
      <c r="R1589" s="5" t="str">
        <f aca="false">IF(OR(Q1589="Steel plate",Q1589="Concrete jacket"),"Steel plate or jacket",Q1589)</f>
        <v>Polymer laminate</v>
      </c>
      <c r="S1589" s="5" t="str">
        <f aca="false">IF(O1589&lt;='Tree rules'!$C$4,IF(N1589&lt;='Tree rules'!$C$5,IF(P1589&lt;='Tree rules'!$C$7,"Monitor","Polymer laminate"),IF(P1589&lt;='Tree rules'!$C$8,"Seal cracks","Polymer laminate")),IF(O1589&lt;='Tree rules'!$C$6,IF(P1589&lt;='Tree rules'!$C$9,"Polymer laminate","Steel plate or jacket"),IF(L1589&lt;='Tree rules'!$C$10,"Steel plate or jacket","Polymer laminate")))</f>
        <v>Polymer laminate</v>
      </c>
      <c r="T1589" s="5" t="str">
        <f aca="false">IF(S1589=R1589,"Yes","No")</f>
        <v>Yes</v>
      </c>
    </row>
    <row r="1590" customFormat="false" ht="15" hidden="false" customHeight="false" outlineLevel="0" collapsed="false">
      <c r="A1590" s="15" t="n">
        <v>2277</v>
      </c>
      <c r="B1590" s="16" t="n">
        <v>3.96484379038871</v>
      </c>
      <c r="C1590" s="15" t="n">
        <v>300</v>
      </c>
      <c r="D1590" s="15" t="n">
        <v>375</v>
      </c>
      <c r="E1590" s="15" t="n">
        <v>25</v>
      </c>
      <c r="F1590" s="16" t="n">
        <v>0.814840647739602</v>
      </c>
      <c r="G1590" s="17" t="s">
        <v>103</v>
      </c>
      <c r="H1590" s="18" t="n">
        <v>0.2</v>
      </c>
      <c r="I1590" s="18" t="n">
        <v>1</v>
      </c>
      <c r="J1590" s="19" t="n">
        <v>0.882580424935003</v>
      </c>
      <c r="K1590" s="19" t="n">
        <v>0.578350567663194</v>
      </c>
      <c r="L1590" s="16" t="n">
        <v>12.0511969312727</v>
      </c>
      <c r="M1590" s="19" t="n">
        <v>0.950623595328336</v>
      </c>
      <c r="N1590" s="19" t="n">
        <v>0.877017475283829</v>
      </c>
      <c r="O1590" s="19" t="n">
        <v>0.882580424935003</v>
      </c>
      <c r="P1590" s="19" t="n">
        <v>0.390586061159116</v>
      </c>
      <c r="Q1590" s="17" t="s">
        <v>29</v>
      </c>
      <c r="R1590" s="5" t="str">
        <f aca="false">IF(OR(Q1590="Steel plate",Q1590="Concrete jacket"),"Steel plate or jacket",Q1590)</f>
        <v>Monitor</v>
      </c>
      <c r="S1590" s="5" t="str">
        <f aca="false">IF(O1590&lt;='Tree rules'!$C$4,IF(N1590&lt;='Tree rules'!$C$5,IF(P1590&lt;='Tree rules'!$C$7,"Monitor","Polymer laminate"),IF(P1590&lt;='Tree rules'!$C$8,"Seal cracks","Polymer laminate")),IF(O1590&lt;='Tree rules'!$C$6,IF(P1590&lt;='Tree rules'!$C$9,"Polymer laminate","Steel plate or jacket"),IF(L1590&lt;='Tree rules'!$C$10,"Steel plate or jacket","Polymer laminate")))</f>
        <v>Monitor</v>
      </c>
      <c r="T1590" s="5" t="str">
        <f aca="false">IF(S1590=R1590,"Yes","No")</f>
        <v>Yes</v>
      </c>
    </row>
    <row r="1591" customFormat="false" ht="15" hidden="false" customHeight="false" outlineLevel="0" collapsed="false">
      <c r="A1591" s="15" t="n">
        <v>2278</v>
      </c>
      <c r="B1591" s="16" t="n">
        <v>6.74912975879015</v>
      </c>
      <c r="C1591" s="15" t="n">
        <v>300</v>
      </c>
      <c r="D1591" s="15" t="n">
        <v>600</v>
      </c>
      <c r="E1591" s="15" t="n">
        <v>25</v>
      </c>
      <c r="F1591" s="16" t="n">
        <v>0.725855342345656</v>
      </c>
      <c r="G1591" s="17" t="s">
        <v>103</v>
      </c>
      <c r="H1591" s="18" t="n">
        <v>0.2</v>
      </c>
      <c r="I1591" s="18" t="n">
        <v>1</v>
      </c>
      <c r="J1591" s="19" t="n">
        <v>0.850139485012654</v>
      </c>
      <c r="K1591" s="19" t="n">
        <v>0.508036989657562</v>
      </c>
      <c r="L1591" s="16" t="n">
        <v>12.1825446909569</v>
      </c>
      <c r="M1591" s="19" t="n">
        <v>0.932076282649731</v>
      </c>
      <c r="N1591" s="19" t="n">
        <v>0.713354566668322</v>
      </c>
      <c r="O1591" s="19" t="n">
        <v>0.850139485012654</v>
      </c>
      <c r="P1591" s="19" t="n">
        <v>0.38668607392171</v>
      </c>
      <c r="Q1591" s="17" t="s">
        <v>29</v>
      </c>
      <c r="R1591" s="5" t="str">
        <f aca="false">IF(OR(Q1591="Steel plate",Q1591="Concrete jacket"),"Steel plate or jacket",Q1591)</f>
        <v>Monitor</v>
      </c>
      <c r="S1591" s="5" t="str">
        <f aca="false">IF(O1591&lt;='Tree rules'!$C$4,IF(N1591&lt;='Tree rules'!$C$5,IF(P1591&lt;='Tree rules'!$C$7,"Monitor","Polymer laminate"),IF(P1591&lt;='Tree rules'!$C$8,"Seal cracks","Polymer laminate")),IF(O1591&lt;='Tree rules'!$C$6,IF(P1591&lt;='Tree rules'!$C$9,"Polymer laminate","Steel plate or jacket"),IF(L1591&lt;='Tree rules'!$C$10,"Steel plate or jacket","Polymer laminate")))</f>
        <v>Monitor</v>
      </c>
      <c r="T1591" s="5" t="str">
        <f aca="false">IF(S1591=R1591,"Yes","No")</f>
        <v>Yes</v>
      </c>
    </row>
    <row r="1592" customFormat="false" ht="15" hidden="false" customHeight="false" outlineLevel="0" collapsed="false">
      <c r="A1592" s="15" t="n">
        <v>2280</v>
      </c>
      <c r="B1592" s="16" t="n">
        <v>3.82572401578157</v>
      </c>
      <c r="C1592" s="15" t="n">
        <v>230</v>
      </c>
      <c r="D1592" s="15" t="n">
        <v>300</v>
      </c>
      <c r="E1592" s="15" t="n">
        <v>30</v>
      </c>
      <c r="F1592" s="16" t="n">
        <v>0.768324290280112</v>
      </c>
      <c r="G1592" s="17" t="s">
        <v>103</v>
      </c>
      <c r="H1592" s="18" t="n">
        <v>0.2</v>
      </c>
      <c r="I1592" s="18" t="n">
        <v>1</v>
      </c>
      <c r="J1592" s="19" t="n">
        <v>0.903878461739995</v>
      </c>
      <c r="K1592" s="19" t="n">
        <v>0.411035687620706</v>
      </c>
      <c r="L1592" s="16" t="n">
        <v>14.9442344366468</v>
      </c>
      <c r="M1592" s="19" t="n">
        <v>0.923050781844334</v>
      </c>
      <c r="N1592" s="19" t="n">
        <v>0.85310988750468</v>
      </c>
      <c r="O1592" s="19" t="n">
        <v>0.903878461739995</v>
      </c>
      <c r="P1592" s="19" t="n">
        <v>0.362021967480574</v>
      </c>
      <c r="Q1592" s="17" t="s">
        <v>29</v>
      </c>
      <c r="R1592" s="5" t="str">
        <f aca="false">IF(OR(Q1592="Steel plate",Q1592="Concrete jacket"),"Steel plate or jacket",Q1592)</f>
        <v>Monitor</v>
      </c>
      <c r="S1592" s="5" t="str">
        <f aca="false">IF(O1592&lt;='Tree rules'!$C$4,IF(N1592&lt;='Tree rules'!$C$5,IF(P1592&lt;='Tree rules'!$C$7,"Monitor","Polymer laminate"),IF(P1592&lt;='Tree rules'!$C$8,"Seal cracks","Polymer laminate")),IF(O1592&lt;='Tree rules'!$C$6,IF(P1592&lt;='Tree rules'!$C$9,"Polymer laminate","Steel plate or jacket"),IF(L1592&lt;='Tree rules'!$C$10,"Steel plate or jacket","Polymer laminate")))</f>
        <v>Monitor</v>
      </c>
      <c r="T1592" s="5" t="str">
        <f aca="false">IF(S1592=R1592,"Yes","No")</f>
        <v>Yes</v>
      </c>
    </row>
    <row r="1593" customFormat="false" ht="15" hidden="false" customHeight="false" outlineLevel="0" collapsed="false">
      <c r="A1593" s="15" t="n">
        <v>2281</v>
      </c>
      <c r="B1593" s="16" t="n">
        <v>4.8151769453245</v>
      </c>
      <c r="C1593" s="15" t="n">
        <v>300</v>
      </c>
      <c r="D1593" s="15" t="n">
        <v>450</v>
      </c>
      <c r="E1593" s="15" t="n">
        <v>25</v>
      </c>
      <c r="F1593" s="16" t="n">
        <v>0.557129731671096</v>
      </c>
      <c r="G1593" s="17" t="s">
        <v>103</v>
      </c>
      <c r="H1593" s="18" t="n">
        <v>0.2</v>
      </c>
      <c r="I1593" s="18" t="n">
        <v>1.5</v>
      </c>
      <c r="J1593" s="19" t="n">
        <v>0.956081677608855</v>
      </c>
      <c r="K1593" s="19" t="n">
        <v>0.582610090884375</v>
      </c>
      <c r="L1593" s="16" t="n">
        <v>11.8600417372525</v>
      </c>
      <c r="M1593" s="19" t="n">
        <v>0.7759750191165</v>
      </c>
      <c r="N1593" s="19" t="n">
        <v>1.05385786246831</v>
      </c>
      <c r="O1593" s="19" t="n">
        <v>1.15561109987099</v>
      </c>
      <c r="P1593" s="19" t="n">
        <v>0.429914294447138</v>
      </c>
      <c r="Q1593" s="17" t="s">
        <v>31</v>
      </c>
      <c r="R1593" s="5" t="str">
        <f aca="false">IF(OR(Q1593="Steel plate",Q1593="Concrete jacket"),"Steel plate or jacket",Q1593)</f>
        <v>Polymer laminate</v>
      </c>
      <c r="S1593" s="5" t="str">
        <f aca="false">IF(O1593&lt;='Tree rules'!$C$4,IF(N1593&lt;='Tree rules'!$C$5,IF(P1593&lt;='Tree rules'!$C$7,"Monitor","Polymer laminate"),IF(P1593&lt;='Tree rules'!$C$8,"Seal cracks","Polymer laminate")),IF(O1593&lt;='Tree rules'!$C$6,IF(P1593&lt;='Tree rules'!$C$9,"Polymer laminate","Steel plate or jacket"),IF(L1593&lt;='Tree rules'!$C$10,"Steel plate or jacket","Polymer laminate")))</f>
        <v>Polymer laminate</v>
      </c>
      <c r="T1593" s="5" t="str">
        <f aca="false">IF(S1593=R1593,"Yes","No")</f>
        <v>Yes</v>
      </c>
    </row>
    <row r="1594" customFormat="false" ht="15" hidden="false" customHeight="false" outlineLevel="0" collapsed="false">
      <c r="A1594" s="15" t="n">
        <v>2282</v>
      </c>
      <c r="B1594" s="16" t="n">
        <v>4.62637005798542</v>
      </c>
      <c r="C1594" s="15" t="n">
        <v>300</v>
      </c>
      <c r="D1594" s="15" t="n">
        <v>425</v>
      </c>
      <c r="E1594" s="15" t="n">
        <v>25</v>
      </c>
      <c r="F1594" s="16" t="n">
        <v>0.884177351933803</v>
      </c>
      <c r="G1594" s="17" t="s">
        <v>103</v>
      </c>
      <c r="H1594" s="18" t="n">
        <v>0.2</v>
      </c>
      <c r="I1594" s="18" t="n">
        <v>1.5</v>
      </c>
      <c r="J1594" s="19" t="n">
        <v>0.867805423366603</v>
      </c>
      <c r="K1594" s="19" t="n">
        <v>0.547175399137754</v>
      </c>
      <c r="L1594" s="16" t="n">
        <v>12.2067811556343</v>
      </c>
      <c r="M1594" s="19" t="n">
        <v>0.644981003141689</v>
      </c>
      <c r="N1594" s="19" t="n">
        <v>1.0565864746984</v>
      </c>
      <c r="O1594" s="19" t="n">
        <v>1.06428724559764</v>
      </c>
      <c r="P1594" s="19" t="n">
        <v>0.66108797452675</v>
      </c>
      <c r="Q1594" s="17" t="s">
        <v>31</v>
      </c>
      <c r="R1594" s="5" t="str">
        <f aca="false">IF(OR(Q1594="Steel plate",Q1594="Concrete jacket"),"Steel plate or jacket",Q1594)</f>
        <v>Polymer laminate</v>
      </c>
      <c r="S1594" s="5" t="str">
        <f aca="false">IF(O1594&lt;='Tree rules'!$C$4,IF(N1594&lt;='Tree rules'!$C$5,IF(P1594&lt;='Tree rules'!$C$7,"Monitor","Polymer laminate"),IF(P1594&lt;='Tree rules'!$C$8,"Seal cracks","Polymer laminate")),IF(O1594&lt;='Tree rules'!$C$6,IF(P1594&lt;='Tree rules'!$C$9,"Polymer laminate","Steel plate or jacket"),IF(L1594&lt;='Tree rules'!$C$10,"Steel plate or jacket","Polymer laminate")))</f>
        <v>Polymer laminate</v>
      </c>
      <c r="T1594" s="5" t="str">
        <f aca="false">IF(S1594=R1594,"Yes","No")</f>
        <v>Yes</v>
      </c>
    </row>
    <row r="1595" customFormat="false" ht="15" hidden="false" customHeight="false" outlineLevel="0" collapsed="false">
      <c r="A1595" s="15" t="n">
        <v>2283</v>
      </c>
      <c r="B1595" s="16" t="n">
        <v>3.70137217884202</v>
      </c>
      <c r="C1595" s="15" t="n">
        <v>300</v>
      </c>
      <c r="D1595" s="15" t="n">
        <v>300</v>
      </c>
      <c r="E1595" s="15" t="n">
        <v>30</v>
      </c>
      <c r="F1595" s="16" t="n">
        <v>0.883572933822129</v>
      </c>
      <c r="G1595" s="17" t="s">
        <v>101</v>
      </c>
      <c r="H1595" s="18" t="n">
        <v>0.3</v>
      </c>
      <c r="I1595" s="18" t="n">
        <v>1</v>
      </c>
      <c r="J1595" s="19" t="n">
        <v>0.869532994504762</v>
      </c>
      <c r="K1595" s="19" t="n">
        <v>0.446932884199792</v>
      </c>
      <c r="L1595" s="16" t="n">
        <v>14.4584850736016</v>
      </c>
      <c r="M1595" s="19" t="n">
        <v>0.936168105002087</v>
      </c>
      <c r="N1595" s="19" t="n">
        <v>0.542295075205558</v>
      </c>
      <c r="O1595" s="19" t="n">
        <v>0.869532994504762</v>
      </c>
      <c r="P1595" s="19" t="n">
        <v>0.395028915619871</v>
      </c>
      <c r="Q1595" s="17" t="s">
        <v>29</v>
      </c>
      <c r="R1595" s="5" t="str">
        <f aca="false">IF(OR(Q1595="Steel plate",Q1595="Concrete jacket"),"Steel plate or jacket",Q1595)</f>
        <v>Monitor</v>
      </c>
      <c r="S1595" s="5" t="str">
        <f aca="false">IF(O1595&lt;='Tree rules'!$C$4,IF(N1595&lt;='Tree rules'!$C$5,IF(P1595&lt;='Tree rules'!$C$7,"Monitor","Polymer laminate"),IF(P1595&lt;='Tree rules'!$C$8,"Seal cracks","Polymer laminate")),IF(O1595&lt;='Tree rules'!$C$6,IF(P1595&lt;='Tree rules'!$C$9,"Polymer laminate","Steel plate or jacket"),IF(L1595&lt;='Tree rules'!$C$10,"Steel plate or jacket","Polymer laminate")))</f>
        <v>Monitor</v>
      </c>
      <c r="T1595" s="5" t="str">
        <f aca="false">IF(S1595=R1595,"Yes","No")</f>
        <v>Yes</v>
      </c>
    </row>
    <row r="1596" customFormat="false" ht="15" hidden="false" customHeight="false" outlineLevel="0" collapsed="false">
      <c r="A1596" s="15" t="n">
        <v>2284</v>
      </c>
      <c r="B1596" s="16" t="n">
        <v>4.02681420086119</v>
      </c>
      <c r="C1596" s="15" t="n">
        <v>230</v>
      </c>
      <c r="D1596" s="15" t="n">
        <v>375</v>
      </c>
      <c r="E1596" s="15" t="n">
        <v>30</v>
      </c>
      <c r="F1596" s="16" t="n">
        <v>0.797126720614828</v>
      </c>
      <c r="G1596" s="17" t="s">
        <v>101</v>
      </c>
      <c r="H1596" s="18" t="n">
        <v>0.3</v>
      </c>
      <c r="I1596" s="18" t="n">
        <v>1.5</v>
      </c>
      <c r="J1596" s="19" t="n">
        <v>0.852579072823249</v>
      </c>
      <c r="K1596" s="19" t="n">
        <v>0.632167123388122</v>
      </c>
      <c r="L1596" s="16" t="n">
        <v>12.2395568415234</v>
      </c>
      <c r="M1596" s="19" t="n">
        <v>0.609401645689806</v>
      </c>
      <c r="N1596" s="19" t="n">
        <v>0.739219092338753</v>
      </c>
      <c r="O1596" s="19" t="n">
        <v>1.00938237927108</v>
      </c>
      <c r="P1596" s="19" t="n">
        <v>0.591971471737144</v>
      </c>
      <c r="Q1596" s="17" t="s">
        <v>31</v>
      </c>
      <c r="R1596" s="5" t="str">
        <f aca="false">IF(OR(Q1596="Steel plate",Q1596="Concrete jacket"),"Steel plate or jacket",Q1596)</f>
        <v>Polymer laminate</v>
      </c>
      <c r="S1596" s="5" t="str">
        <f aca="false">IF(O1596&lt;='Tree rules'!$C$4,IF(N1596&lt;='Tree rules'!$C$5,IF(P1596&lt;='Tree rules'!$C$7,"Monitor","Polymer laminate"),IF(P1596&lt;='Tree rules'!$C$8,"Seal cracks","Polymer laminate")),IF(O1596&lt;='Tree rules'!$C$6,IF(P1596&lt;='Tree rules'!$C$9,"Polymer laminate","Steel plate or jacket"),IF(L1596&lt;='Tree rules'!$C$10,"Steel plate or jacket","Polymer laminate")))</f>
        <v>Polymer laminate</v>
      </c>
      <c r="T1596" s="5" t="str">
        <f aca="false">IF(S1596=R1596,"Yes","No")</f>
        <v>Yes</v>
      </c>
    </row>
    <row r="1597" customFormat="false" ht="15" hidden="false" customHeight="false" outlineLevel="0" collapsed="false">
      <c r="A1597" s="15" t="n">
        <v>2285</v>
      </c>
      <c r="B1597" s="16" t="n">
        <v>3.14622444443607</v>
      </c>
      <c r="C1597" s="15" t="n">
        <v>300</v>
      </c>
      <c r="D1597" s="15" t="n">
        <v>300</v>
      </c>
      <c r="E1597" s="15" t="n">
        <v>25</v>
      </c>
      <c r="F1597" s="16" t="n">
        <v>0.791582400904515</v>
      </c>
      <c r="G1597" s="17" t="s">
        <v>103</v>
      </c>
      <c r="H1597" s="18" t="n">
        <v>0.2</v>
      </c>
      <c r="I1597" s="18" t="n">
        <v>2</v>
      </c>
      <c r="J1597" s="19" t="n">
        <v>0.92554025386911</v>
      </c>
      <c r="K1597" s="19" t="n">
        <v>0.632974494229164</v>
      </c>
      <c r="L1597" s="16" t="n">
        <v>12.3867104111657</v>
      </c>
      <c r="M1597" s="19" t="n">
        <v>0.379330163818033</v>
      </c>
      <c r="N1597" s="19" t="n">
        <v>1.65849135711675</v>
      </c>
      <c r="O1597" s="19" t="n">
        <v>1.26523713365669</v>
      </c>
      <c r="P1597" s="19" t="n">
        <v>1.04395363629184</v>
      </c>
      <c r="Q1597" s="17" t="s">
        <v>31</v>
      </c>
      <c r="R1597" s="5" t="str">
        <f aca="false">IF(OR(Q1597="Steel plate",Q1597="Concrete jacket"),"Steel plate or jacket",Q1597)</f>
        <v>Polymer laminate</v>
      </c>
      <c r="S1597" s="5" t="str">
        <f aca="false">IF(O1597&lt;='Tree rules'!$C$4,IF(N1597&lt;='Tree rules'!$C$5,IF(P1597&lt;='Tree rules'!$C$7,"Monitor","Polymer laminate"),IF(P1597&lt;='Tree rules'!$C$8,"Seal cracks","Polymer laminate")),IF(O1597&lt;='Tree rules'!$C$6,IF(P1597&lt;='Tree rules'!$C$9,"Polymer laminate","Steel plate or jacket"),IF(L1597&lt;='Tree rules'!$C$10,"Steel plate or jacket","Polymer laminate")))</f>
        <v>Polymer laminate</v>
      </c>
      <c r="T1597" s="5" t="str">
        <f aca="false">IF(S1597=R1597,"Yes","No")</f>
        <v>Yes</v>
      </c>
    </row>
    <row r="1598" customFormat="false" ht="15" hidden="false" customHeight="false" outlineLevel="0" collapsed="false">
      <c r="A1598" s="15" t="n">
        <v>2288</v>
      </c>
      <c r="B1598" s="16" t="n">
        <v>6.85998254559466</v>
      </c>
      <c r="C1598" s="15" t="n">
        <v>300</v>
      </c>
      <c r="D1598" s="15" t="n">
        <v>625</v>
      </c>
      <c r="E1598" s="15" t="n">
        <v>20</v>
      </c>
      <c r="F1598" s="16" t="n">
        <v>0.694514438099298</v>
      </c>
      <c r="G1598" s="17" t="s">
        <v>103</v>
      </c>
      <c r="H1598" s="18" t="n">
        <v>0.2</v>
      </c>
      <c r="I1598" s="18" t="n">
        <v>1</v>
      </c>
      <c r="J1598" s="19" t="n">
        <v>0.954754376732344</v>
      </c>
      <c r="K1598" s="19" t="n">
        <v>0.507942578720885</v>
      </c>
      <c r="L1598" s="16" t="n">
        <v>11.847983671148</v>
      </c>
      <c r="M1598" s="19" t="n">
        <v>0.587417470264788</v>
      </c>
      <c r="N1598" s="19" t="n">
        <v>0.860887398558827</v>
      </c>
      <c r="O1598" s="19" t="n">
        <v>0.954754376732344</v>
      </c>
      <c r="P1598" s="19" t="n">
        <v>0.651384756707564</v>
      </c>
      <c r="Q1598" s="17" t="s">
        <v>29</v>
      </c>
      <c r="R1598" s="5" t="str">
        <f aca="false">IF(OR(Q1598="Steel plate",Q1598="Concrete jacket"),"Steel plate or jacket",Q1598)</f>
        <v>Monitor</v>
      </c>
      <c r="S1598" s="5" t="str">
        <f aca="false">IF(O1598&lt;='Tree rules'!$C$4,IF(N1598&lt;='Tree rules'!$C$5,IF(P1598&lt;='Tree rules'!$C$7,"Monitor","Polymer laminate"),IF(P1598&lt;='Tree rules'!$C$8,"Seal cracks","Polymer laminate")),IF(O1598&lt;='Tree rules'!$C$6,IF(P1598&lt;='Tree rules'!$C$9,"Polymer laminate","Steel plate or jacket"),IF(L1598&lt;='Tree rules'!$C$10,"Steel plate or jacket","Polymer laminate")))</f>
        <v>Monitor</v>
      </c>
      <c r="T1598" s="5" t="str">
        <f aca="false">IF(S1598=R1598,"Yes","No")</f>
        <v>Yes</v>
      </c>
    </row>
    <row r="1599" customFormat="false" ht="15" hidden="false" customHeight="false" outlineLevel="0" collapsed="false">
      <c r="A1599" s="15" t="n">
        <v>2289</v>
      </c>
      <c r="B1599" s="16" t="n">
        <v>6.65602926527485</v>
      </c>
      <c r="C1599" s="15" t="n">
        <v>230</v>
      </c>
      <c r="D1599" s="15" t="n">
        <v>550</v>
      </c>
      <c r="E1599" s="15" t="n">
        <v>30</v>
      </c>
      <c r="F1599" s="16" t="n">
        <v>0.544187190990784</v>
      </c>
      <c r="G1599" s="17" t="s">
        <v>101</v>
      </c>
      <c r="H1599" s="18" t="n">
        <v>0.3</v>
      </c>
      <c r="I1599" s="18" t="n">
        <v>1.5</v>
      </c>
      <c r="J1599" s="19" t="n">
        <v>0.873424852131437</v>
      </c>
      <c r="K1599" s="19" t="n">
        <v>0.455363644409299</v>
      </c>
      <c r="L1599" s="16" t="n">
        <v>13.2590224407866</v>
      </c>
      <c r="M1599" s="19" t="n">
        <v>0.692581206074411</v>
      </c>
      <c r="N1599" s="19" t="n">
        <v>1.02305272209899</v>
      </c>
      <c r="O1599" s="19" t="n">
        <v>1.11127431630504</v>
      </c>
      <c r="P1599" s="19" t="n">
        <v>0.437671254159991</v>
      </c>
      <c r="Q1599" s="17" t="s">
        <v>31</v>
      </c>
      <c r="R1599" s="5" t="str">
        <f aca="false">IF(OR(Q1599="Steel plate",Q1599="Concrete jacket"),"Steel plate or jacket",Q1599)</f>
        <v>Polymer laminate</v>
      </c>
      <c r="S1599" s="5" t="str">
        <f aca="false">IF(O1599&lt;='Tree rules'!$C$4,IF(N1599&lt;='Tree rules'!$C$5,IF(P1599&lt;='Tree rules'!$C$7,"Monitor","Polymer laminate"),IF(P1599&lt;='Tree rules'!$C$8,"Seal cracks","Polymer laminate")),IF(O1599&lt;='Tree rules'!$C$6,IF(P1599&lt;='Tree rules'!$C$9,"Polymer laminate","Steel plate or jacket"),IF(L1599&lt;='Tree rules'!$C$10,"Steel plate or jacket","Polymer laminate")))</f>
        <v>Polymer laminate</v>
      </c>
      <c r="T1599" s="5" t="str">
        <f aca="false">IF(S1599=R1599,"Yes","No")</f>
        <v>Yes</v>
      </c>
    </row>
    <row r="1600" customFormat="false" ht="15" hidden="false" customHeight="false" outlineLevel="0" collapsed="false">
      <c r="A1600" s="15" t="n">
        <v>2291</v>
      </c>
      <c r="B1600" s="16" t="n">
        <v>7.41458177747615</v>
      </c>
      <c r="C1600" s="15" t="n">
        <v>300</v>
      </c>
      <c r="D1600" s="15" t="n">
        <v>725</v>
      </c>
      <c r="E1600" s="15" t="n">
        <v>30</v>
      </c>
      <c r="F1600" s="16" t="n">
        <v>0.6187282429522</v>
      </c>
      <c r="G1600" s="17" t="s">
        <v>101</v>
      </c>
      <c r="H1600" s="18" t="n">
        <v>0.3</v>
      </c>
      <c r="I1600" s="18" t="n">
        <v>1.5</v>
      </c>
      <c r="J1600" s="19" t="n">
        <v>0.86611911924485</v>
      </c>
      <c r="K1600" s="19" t="n">
        <v>0.647864991296712</v>
      </c>
      <c r="L1600" s="16" t="n">
        <v>10.9521148854891</v>
      </c>
      <c r="M1600" s="19" t="n">
        <v>0.945659151193217</v>
      </c>
      <c r="N1600" s="19" t="n">
        <v>0.648505330211067</v>
      </c>
      <c r="O1600" s="19" t="n">
        <v>1.01861455104153</v>
      </c>
      <c r="P1600" s="19" t="n">
        <v>0.357235227624014</v>
      </c>
      <c r="Q1600" s="17" t="s">
        <v>31</v>
      </c>
      <c r="R1600" s="5" t="str">
        <f aca="false">IF(OR(Q1600="Steel plate",Q1600="Concrete jacket"),"Steel plate or jacket",Q1600)</f>
        <v>Polymer laminate</v>
      </c>
      <c r="S1600" s="5" t="str">
        <f aca="false">IF(O1600&lt;='Tree rules'!$C$4,IF(N1600&lt;='Tree rules'!$C$5,IF(P1600&lt;='Tree rules'!$C$7,"Monitor","Polymer laminate"),IF(P1600&lt;='Tree rules'!$C$8,"Seal cracks","Polymer laminate")),IF(O1600&lt;='Tree rules'!$C$6,IF(P1600&lt;='Tree rules'!$C$9,"Polymer laminate","Steel plate or jacket"),IF(L1600&lt;='Tree rules'!$C$10,"Steel plate or jacket","Polymer laminate")))</f>
        <v>Polymer laminate</v>
      </c>
      <c r="T1600" s="5" t="str">
        <f aca="false">IF(S1600=R1600,"Yes","No")</f>
        <v>Yes</v>
      </c>
    </row>
    <row r="1601" customFormat="false" ht="15" hidden="false" customHeight="false" outlineLevel="0" collapsed="false">
      <c r="A1601" s="15" t="n">
        <v>2293</v>
      </c>
      <c r="B1601" s="16" t="n">
        <v>5.97087089792732</v>
      </c>
      <c r="C1601" s="15" t="n">
        <v>230</v>
      </c>
      <c r="D1601" s="15" t="n">
        <v>525</v>
      </c>
      <c r="E1601" s="15" t="n">
        <v>30</v>
      </c>
      <c r="F1601" s="16" t="n">
        <v>0.730006099046008</v>
      </c>
      <c r="G1601" s="17" t="s">
        <v>103</v>
      </c>
      <c r="H1601" s="18" t="n">
        <v>0.2</v>
      </c>
      <c r="I1601" s="18" t="n">
        <v>1</v>
      </c>
      <c r="J1601" s="19" t="n">
        <v>0.859009503473342</v>
      </c>
      <c r="K1601" s="19" t="n">
        <v>0.593218543203496</v>
      </c>
      <c r="L1601" s="16" t="n">
        <v>12.4652837117481</v>
      </c>
      <c r="M1601" s="19" t="n">
        <v>0.44175005211256</v>
      </c>
      <c r="N1601" s="19" t="n">
        <v>0.856903563876676</v>
      </c>
      <c r="O1601" s="19" t="n">
        <v>0.859009503473342</v>
      </c>
      <c r="P1601" s="19" t="n">
        <v>0.764298610148673</v>
      </c>
      <c r="Q1601" s="17" t="s">
        <v>29</v>
      </c>
      <c r="R1601" s="5" t="str">
        <f aca="false">IF(OR(Q1601="Steel plate",Q1601="Concrete jacket"),"Steel plate or jacket",Q1601)</f>
        <v>Monitor</v>
      </c>
      <c r="S1601" s="5" t="str">
        <f aca="false">IF(O1601&lt;='Tree rules'!$C$4,IF(N1601&lt;='Tree rules'!$C$5,IF(P1601&lt;='Tree rules'!$C$7,"Monitor","Polymer laminate"),IF(P1601&lt;='Tree rules'!$C$8,"Seal cracks","Polymer laminate")),IF(O1601&lt;='Tree rules'!$C$6,IF(P1601&lt;='Tree rules'!$C$9,"Polymer laminate","Steel plate or jacket"),IF(L1601&lt;='Tree rules'!$C$10,"Steel plate or jacket","Polymer laminate")))</f>
        <v>Monitor</v>
      </c>
      <c r="T1601" s="5" t="str">
        <f aca="false">IF(S1601=R1601,"Yes","No")</f>
        <v>Yes</v>
      </c>
    </row>
    <row r="1602" customFormat="false" ht="15" hidden="false" customHeight="false" outlineLevel="0" collapsed="false">
      <c r="A1602" s="15" t="n">
        <v>2296</v>
      </c>
      <c r="B1602" s="16" t="n">
        <v>3.20623459990747</v>
      </c>
      <c r="C1602" s="15" t="n">
        <v>230</v>
      </c>
      <c r="D1602" s="15" t="n">
        <v>300</v>
      </c>
      <c r="E1602" s="15" t="n">
        <v>20</v>
      </c>
      <c r="F1602" s="16" t="n">
        <v>0.688332522525665</v>
      </c>
      <c r="G1602" s="17" t="s">
        <v>103</v>
      </c>
      <c r="H1602" s="18" t="n">
        <v>0.2</v>
      </c>
      <c r="I1602" s="18" t="n">
        <v>1</v>
      </c>
      <c r="J1602" s="19" t="n">
        <v>0.921168040440584</v>
      </c>
      <c r="K1602" s="19" t="n">
        <v>0.503637680022335</v>
      </c>
      <c r="L1602" s="16" t="n">
        <v>12.6229708657775</v>
      </c>
      <c r="M1602" s="19" t="n">
        <v>0.419563985891337</v>
      </c>
      <c r="N1602" s="19" t="n">
        <v>1.3086076155065</v>
      </c>
      <c r="O1602" s="19" t="n">
        <v>0.921168040440584</v>
      </c>
      <c r="P1602" s="19" t="n">
        <v>0.705141590356769</v>
      </c>
      <c r="Q1602" s="17" t="s">
        <v>30</v>
      </c>
      <c r="R1602" s="5" t="str">
        <f aca="false">IF(OR(Q1602="Steel plate",Q1602="Concrete jacket"),"Steel plate or jacket",Q1602)</f>
        <v>Seal cracks</v>
      </c>
      <c r="S1602" s="5" t="str">
        <f aca="false">IF(O1602&lt;='Tree rules'!$C$4,IF(N1602&lt;='Tree rules'!$C$5,IF(P1602&lt;='Tree rules'!$C$7,"Monitor","Polymer laminate"),IF(P1602&lt;='Tree rules'!$C$8,"Seal cracks","Polymer laminate")),IF(O1602&lt;='Tree rules'!$C$6,IF(P1602&lt;='Tree rules'!$C$9,"Polymer laminate","Steel plate or jacket"),IF(L1602&lt;='Tree rules'!$C$10,"Steel plate or jacket","Polymer laminate")))</f>
        <v>Seal cracks</v>
      </c>
      <c r="T1602" s="5" t="str">
        <f aca="false">IF(S1602=R1602,"Yes","No")</f>
        <v>Yes</v>
      </c>
    </row>
    <row r="1603" customFormat="false" ht="15" hidden="false" customHeight="false" outlineLevel="0" collapsed="false">
      <c r="A1603" s="15" t="n">
        <v>2297</v>
      </c>
      <c r="B1603" s="16" t="n">
        <v>5.54366974801852</v>
      </c>
      <c r="C1603" s="15" t="n">
        <v>300</v>
      </c>
      <c r="D1603" s="15" t="n">
        <v>425</v>
      </c>
      <c r="E1603" s="15" t="n">
        <v>30</v>
      </c>
      <c r="F1603" s="16" t="n">
        <v>0.555542467478301</v>
      </c>
      <c r="G1603" s="17" t="s">
        <v>103</v>
      </c>
      <c r="H1603" s="18" t="n">
        <v>0.2</v>
      </c>
      <c r="I1603" s="18" t="n">
        <v>1</v>
      </c>
      <c r="J1603" s="19" t="n">
        <v>0.924069648325307</v>
      </c>
      <c r="K1603" s="19" t="n">
        <v>0.581210878266493</v>
      </c>
      <c r="L1603" s="16" t="n">
        <v>14.7046942918263</v>
      </c>
      <c r="M1603" s="19" t="n">
        <v>0.278566074939897</v>
      </c>
      <c r="N1603" s="19" t="n">
        <v>1.70472024421004</v>
      </c>
      <c r="O1603" s="19" t="n">
        <v>0.924069648325307</v>
      </c>
      <c r="P1603" s="19" t="n">
        <v>1.08381451994084</v>
      </c>
      <c r="Q1603" s="17" t="s">
        <v>31</v>
      </c>
      <c r="R1603" s="5" t="str">
        <f aca="false">IF(OR(Q1603="Steel plate",Q1603="Concrete jacket"),"Steel plate or jacket",Q1603)</f>
        <v>Polymer laminate</v>
      </c>
      <c r="S1603" s="5" t="str">
        <f aca="false">IF(O1603&lt;='Tree rules'!$C$4,IF(N1603&lt;='Tree rules'!$C$5,IF(P1603&lt;='Tree rules'!$C$7,"Monitor","Polymer laminate"),IF(P1603&lt;='Tree rules'!$C$8,"Seal cracks","Polymer laminate")),IF(O1603&lt;='Tree rules'!$C$6,IF(P1603&lt;='Tree rules'!$C$9,"Polymer laminate","Steel plate or jacket"),IF(L1603&lt;='Tree rules'!$C$10,"Steel plate or jacket","Polymer laminate")))</f>
        <v>Polymer laminate</v>
      </c>
      <c r="T1603" s="5" t="str">
        <f aca="false">IF(S1603=R1603,"Yes","No")</f>
        <v>Yes</v>
      </c>
    </row>
    <row r="1604" customFormat="false" ht="15" hidden="false" customHeight="false" outlineLevel="0" collapsed="false">
      <c r="A1604" s="15" t="n">
        <v>2298</v>
      </c>
      <c r="B1604" s="16" t="n">
        <v>3.12244730227087</v>
      </c>
      <c r="C1604" s="15" t="n">
        <v>230</v>
      </c>
      <c r="D1604" s="15" t="n">
        <v>300</v>
      </c>
      <c r="E1604" s="15" t="n">
        <v>25</v>
      </c>
      <c r="F1604" s="16" t="n">
        <v>0.576243217710084</v>
      </c>
      <c r="G1604" s="17" t="s">
        <v>101</v>
      </c>
      <c r="H1604" s="18" t="n">
        <v>0.3</v>
      </c>
      <c r="I1604" s="18" t="n">
        <v>2</v>
      </c>
      <c r="J1604" s="19" t="n">
        <v>0.902161464213227</v>
      </c>
      <c r="K1604" s="19" t="n">
        <v>0.553551045335812</v>
      </c>
      <c r="L1604" s="16" t="n">
        <v>12.1970597744956</v>
      </c>
      <c r="M1604" s="19" t="n">
        <v>0.585038172351593</v>
      </c>
      <c r="N1604" s="19" t="n">
        <v>0.967925983787493</v>
      </c>
      <c r="O1604" s="19" t="n">
        <v>1.30493050684954</v>
      </c>
      <c r="P1604" s="19" t="n">
        <v>0.501033247632122</v>
      </c>
      <c r="Q1604" s="17" t="s">
        <v>31</v>
      </c>
      <c r="R1604" s="5" t="str">
        <f aca="false">IF(OR(Q1604="Steel plate",Q1604="Concrete jacket"),"Steel plate or jacket",Q1604)</f>
        <v>Polymer laminate</v>
      </c>
      <c r="S1604" s="5" t="str">
        <f aca="false">IF(O1604&lt;='Tree rules'!$C$4,IF(N1604&lt;='Tree rules'!$C$5,IF(P1604&lt;='Tree rules'!$C$7,"Monitor","Polymer laminate"),IF(P1604&lt;='Tree rules'!$C$8,"Seal cracks","Polymer laminate")),IF(O1604&lt;='Tree rules'!$C$6,IF(P1604&lt;='Tree rules'!$C$9,"Polymer laminate","Steel plate or jacket"),IF(L1604&lt;='Tree rules'!$C$10,"Steel plate or jacket","Polymer laminate")))</f>
        <v>Polymer laminate</v>
      </c>
      <c r="T1604" s="5" t="str">
        <f aca="false">IF(S1604=R1604,"Yes","No")</f>
        <v>Yes</v>
      </c>
    </row>
    <row r="1605" customFormat="false" ht="15" hidden="false" customHeight="false" outlineLevel="0" collapsed="false">
      <c r="A1605" s="15" t="n">
        <v>2299</v>
      </c>
      <c r="B1605" s="16" t="n">
        <v>5.74689324310012</v>
      </c>
      <c r="C1605" s="15" t="n">
        <v>300</v>
      </c>
      <c r="D1605" s="15" t="n">
        <v>550</v>
      </c>
      <c r="E1605" s="15" t="n">
        <v>30</v>
      </c>
      <c r="F1605" s="16" t="n">
        <v>0.860121191947924</v>
      </c>
      <c r="G1605" s="17" t="s">
        <v>102</v>
      </c>
      <c r="H1605" s="18" t="n">
        <v>0.1</v>
      </c>
      <c r="I1605" s="18" t="n">
        <v>1</v>
      </c>
      <c r="J1605" s="19" t="n">
        <v>0.985038903231943</v>
      </c>
      <c r="K1605" s="19" t="n">
        <v>0.402841808361228</v>
      </c>
      <c r="L1605" s="16" t="n">
        <v>11.8006021418894</v>
      </c>
      <c r="M1605" s="19" t="n">
        <v>0.952752100646203</v>
      </c>
      <c r="N1605" s="19" t="n">
        <v>2.50796755315185</v>
      </c>
      <c r="O1605" s="19" t="n">
        <v>0.985038903231943</v>
      </c>
      <c r="P1605" s="19" t="n">
        <v>0.374279218705616</v>
      </c>
      <c r="Q1605" s="17" t="s">
        <v>30</v>
      </c>
      <c r="R1605" s="5" t="str">
        <f aca="false">IF(OR(Q1605="Steel plate",Q1605="Concrete jacket"),"Steel plate or jacket",Q1605)</f>
        <v>Seal cracks</v>
      </c>
      <c r="S1605" s="5" t="str">
        <f aca="false">IF(O1605&lt;='Tree rules'!$C$4,IF(N1605&lt;='Tree rules'!$C$5,IF(P1605&lt;='Tree rules'!$C$7,"Monitor","Polymer laminate"),IF(P1605&lt;='Tree rules'!$C$8,"Seal cracks","Polymer laminate")),IF(O1605&lt;='Tree rules'!$C$6,IF(P1605&lt;='Tree rules'!$C$9,"Polymer laminate","Steel plate or jacket"),IF(L1605&lt;='Tree rules'!$C$10,"Steel plate or jacket","Polymer laminate")))</f>
        <v>Seal cracks</v>
      </c>
      <c r="T1605" s="5" t="str">
        <f aca="false">IF(S1605=R1605,"Yes","No")</f>
        <v>Yes</v>
      </c>
    </row>
    <row r="1606" customFormat="false" ht="15" hidden="false" customHeight="false" outlineLevel="0" collapsed="false">
      <c r="A1606" s="15" t="n">
        <v>2300</v>
      </c>
      <c r="B1606" s="16" t="n">
        <v>7.07049677559819</v>
      </c>
      <c r="C1606" s="15" t="n">
        <v>300</v>
      </c>
      <c r="D1606" s="15" t="n">
        <v>625</v>
      </c>
      <c r="E1606" s="15" t="n">
        <v>30</v>
      </c>
      <c r="F1606" s="16" t="n">
        <v>0.694514438099298</v>
      </c>
      <c r="G1606" s="17" t="s">
        <v>103</v>
      </c>
      <c r="H1606" s="18" t="n">
        <v>0.2</v>
      </c>
      <c r="I1606" s="18" t="n">
        <v>2</v>
      </c>
      <c r="J1606" s="19" t="n">
        <v>0.917380781204885</v>
      </c>
      <c r="K1606" s="19" t="n">
        <v>0.634941238948865</v>
      </c>
      <c r="L1606" s="16" t="n">
        <v>12.2115661063872</v>
      </c>
      <c r="M1606" s="19" t="n">
        <v>0.442532924985126</v>
      </c>
      <c r="N1606" s="19" t="n">
        <v>1.21583351981348</v>
      </c>
      <c r="O1606" s="19" t="n">
        <v>1.25227867260366</v>
      </c>
      <c r="P1606" s="19" t="n">
        <v>0.96092190387728</v>
      </c>
      <c r="Q1606" s="17" t="s">
        <v>31</v>
      </c>
      <c r="R1606" s="5" t="str">
        <f aca="false">IF(OR(Q1606="Steel plate",Q1606="Concrete jacket"),"Steel plate or jacket",Q1606)</f>
        <v>Polymer laminate</v>
      </c>
      <c r="S1606" s="5" t="str">
        <f aca="false">IF(O1606&lt;='Tree rules'!$C$4,IF(N1606&lt;='Tree rules'!$C$5,IF(P1606&lt;='Tree rules'!$C$7,"Monitor","Polymer laminate"),IF(P1606&lt;='Tree rules'!$C$8,"Seal cracks","Polymer laminate")),IF(O1606&lt;='Tree rules'!$C$6,IF(P1606&lt;='Tree rules'!$C$9,"Polymer laminate","Steel plate or jacket"),IF(L1606&lt;='Tree rules'!$C$10,"Steel plate or jacket","Polymer laminate")))</f>
        <v>Polymer laminate</v>
      </c>
      <c r="T1606" s="5" t="str">
        <f aca="false">IF(S1606=R1606,"Yes","No")</f>
        <v>Yes</v>
      </c>
    </row>
    <row r="1607" customFormat="false" ht="15" hidden="false" customHeight="false" outlineLevel="0" collapsed="false">
      <c r="A1607" s="15" t="n">
        <v>2302</v>
      </c>
      <c r="B1607" s="16" t="n">
        <v>7.52483293346527</v>
      </c>
      <c r="C1607" s="15" t="n">
        <v>230</v>
      </c>
      <c r="D1607" s="15" t="n">
        <v>675</v>
      </c>
      <c r="E1607" s="15" t="n">
        <v>25</v>
      </c>
      <c r="F1607" s="16" t="n">
        <v>0.653545382481754</v>
      </c>
      <c r="G1607" s="17" t="s">
        <v>101</v>
      </c>
      <c r="H1607" s="18" t="n">
        <v>0.3</v>
      </c>
      <c r="I1607" s="18" t="n">
        <v>1.5</v>
      </c>
      <c r="J1607" s="19" t="n">
        <v>0.868106755129408</v>
      </c>
      <c r="K1607" s="19" t="n">
        <v>0.537542897716826</v>
      </c>
      <c r="L1607" s="16" t="n">
        <v>12.0013284425283</v>
      </c>
      <c r="M1607" s="19" t="n">
        <v>0.838204195683702</v>
      </c>
      <c r="N1607" s="19" t="n">
        <v>0.700838935254715</v>
      </c>
      <c r="O1607" s="19" t="n">
        <v>1.06883782235421</v>
      </c>
      <c r="P1607" s="19" t="n">
        <v>0.450758893777139</v>
      </c>
      <c r="Q1607" s="17" t="s">
        <v>31</v>
      </c>
      <c r="R1607" s="5" t="str">
        <f aca="false">IF(OR(Q1607="Steel plate",Q1607="Concrete jacket"),"Steel plate or jacket",Q1607)</f>
        <v>Polymer laminate</v>
      </c>
      <c r="S1607" s="5" t="str">
        <f aca="false">IF(O1607&lt;='Tree rules'!$C$4,IF(N1607&lt;='Tree rules'!$C$5,IF(P1607&lt;='Tree rules'!$C$7,"Monitor","Polymer laminate"),IF(P1607&lt;='Tree rules'!$C$8,"Seal cracks","Polymer laminate")),IF(O1607&lt;='Tree rules'!$C$6,IF(P1607&lt;='Tree rules'!$C$9,"Polymer laminate","Steel plate or jacket"),IF(L1607&lt;='Tree rules'!$C$10,"Steel plate or jacket","Polymer laminate")))</f>
        <v>Polymer laminate</v>
      </c>
      <c r="T1607" s="5" t="str">
        <f aca="false">IF(S1607=R1607,"Yes","No")</f>
        <v>Yes</v>
      </c>
    </row>
    <row r="1608" customFormat="false" ht="15" hidden="false" customHeight="false" outlineLevel="0" collapsed="false">
      <c r="A1608" s="15" t="n">
        <v>2303</v>
      </c>
      <c r="B1608" s="16" t="n">
        <v>5.42444535626108</v>
      </c>
      <c r="C1608" s="15" t="n">
        <v>300</v>
      </c>
      <c r="D1608" s="15" t="n">
        <v>500</v>
      </c>
      <c r="E1608" s="15" t="n">
        <v>25</v>
      </c>
      <c r="F1608" s="16" t="n">
        <v>0.926723496634157</v>
      </c>
      <c r="G1608" s="17" t="s">
        <v>103</v>
      </c>
      <c r="H1608" s="18" t="n">
        <v>0.2</v>
      </c>
      <c r="I1608" s="18" t="n">
        <v>2</v>
      </c>
      <c r="J1608" s="19" t="n">
        <v>0.87314847895077</v>
      </c>
      <c r="K1608" s="19" t="n">
        <v>0.561184161214058</v>
      </c>
      <c r="L1608" s="16" t="n">
        <v>12.0009853014626</v>
      </c>
      <c r="M1608" s="19" t="n">
        <v>0.792120413025922</v>
      </c>
      <c r="N1608" s="19" t="n">
        <v>1.29010524365486</v>
      </c>
      <c r="O1608" s="19" t="n">
        <v>1.25629986112622</v>
      </c>
      <c r="P1608" s="19" t="n">
        <v>0.638427860310765</v>
      </c>
      <c r="Q1608" s="17" t="s">
        <v>31</v>
      </c>
      <c r="R1608" s="5" t="str">
        <f aca="false">IF(OR(Q1608="Steel plate",Q1608="Concrete jacket"),"Steel plate or jacket",Q1608)</f>
        <v>Polymer laminate</v>
      </c>
      <c r="S1608" s="5" t="str">
        <f aca="false">IF(O1608&lt;='Tree rules'!$C$4,IF(N1608&lt;='Tree rules'!$C$5,IF(P1608&lt;='Tree rules'!$C$7,"Monitor","Polymer laminate"),IF(P1608&lt;='Tree rules'!$C$8,"Seal cracks","Polymer laminate")),IF(O1608&lt;='Tree rules'!$C$6,IF(P1608&lt;='Tree rules'!$C$9,"Polymer laminate","Steel plate or jacket"),IF(L1608&lt;='Tree rules'!$C$10,"Steel plate or jacket","Polymer laminate")))</f>
        <v>Polymer laminate</v>
      </c>
      <c r="T1608" s="5" t="str">
        <f aca="false">IF(S1608=R1608,"Yes","No")</f>
        <v>Yes</v>
      </c>
    </row>
    <row r="1609" customFormat="false" ht="15" hidden="false" customHeight="false" outlineLevel="0" collapsed="false">
      <c r="A1609" s="15" t="n">
        <v>2304</v>
      </c>
      <c r="B1609" s="16" t="n">
        <v>3.52756841207302</v>
      </c>
      <c r="C1609" s="15" t="n">
        <v>300</v>
      </c>
      <c r="D1609" s="15" t="n">
        <v>325</v>
      </c>
      <c r="E1609" s="15" t="n">
        <v>30</v>
      </c>
      <c r="F1609" s="16" t="n">
        <v>0.756099314943392</v>
      </c>
      <c r="G1609" s="17" t="s">
        <v>101</v>
      </c>
      <c r="H1609" s="18" t="n">
        <v>0.3</v>
      </c>
      <c r="I1609" s="18" t="n">
        <v>1.5</v>
      </c>
      <c r="J1609" s="19" t="n">
        <v>0.897247081518484</v>
      </c>
      <c r="K1609" s="19" t="n">
        <v>0.473584143210118</v>
      </c>
      <c r="L1609" s="16" t="n">
        <v>12.7349040147041</v>
      </c>
      <c r="M1609" s="19" t="n">
        <v>0.752626766957623</v>
      </c>
      <c r="N1609" s="19" t="n">
        <v>1.22981606174528</v>
      </c>
      <c r="O1609" s="19" t="n">
        <v>1.13340962710337</v>
      </c>
      <c r="P1609" s="19" t="n">
        <v>0.439228333662823</v>
      </c>
      <c r="Q1609" s="17" t="s">
        <v>31</v>
      </c>
      <c r="R1609" s="5" t="str">
        <f aca="false">IF(OR(Q1609="Steel plate",Q1609="Concrete jacket"),"Steel plate or jacket",Q1609)</f>
        <v>Polymer laminate</v>
      </c>
      <c r="S1609" s="5" t="str">
        <f aca="false">IF(O1609&lt;='Tree rules'!$C$4,IF(N1609&lt;='Tree rules'!$C$5,IF(P1609&lt;='Tree rules'!$C$7,"Monitor","Polymer laminate"),IF(P1609&lt;='Tree rules'!$C$8,"Seal cracks","Polymer laminate")),IF(O1609&lt;='Tree rules'!$C$6,IF(P1609&lt;='Tree rules'!$C$9,"Polymer laminate","Steel plate or jacket"),IF(L1609&lt;='Tree rules'!$C$10,"Steel plate or jacket","Polymer laminate")))</f>
        <v>Polymer laminate</v>
      </c>
      <c r="T1609" s="5" t="str">
        <f aca="false">IF(S1609=R1609,"Yes","No")</f>
        <v>Yes</v>
      </c>
    </row>
    <row r="1610" customFormat="false" ht="15" hidden="false" customHeight="false" outlineLevel="0" collapsed="false">
      <c r="A1610" s="15" t="n">
        <v>2305</v>
      </c>
      <c r="B1610" s="16" t="n">
        <v>3.08069471589646</v>
      </c>
      <c r="C1610" s="15" t="n">
        <v>300</v>
      </c>
      <c r="D1610" s="15" t="n">
        <v>300</v>
      </c>
      <c r="E1610" s="15" t="n">
        <v>25</v>
      </c>
      <c r="F1610" s="16" t="n">
        <v>0.831109167616348</v>
      </c>
      <c r="G1610" s="17" t="s">
        <v>103</v>
      </c>
      <c r="H1610" s="18" t="n">
        <v>0.2</v>
      </c>
      <c r="I1610" s="18" t="n">
        <v>2</v>
      </c>
      <c r="J1610" s="19" t="n">
        <v>0.887567281295984</v>
      </c>
      <c r="K1610" s="19" t="n">
        <v>0.568678991588212</v>
      </c>
      <c r="L1610" s="16" t="n">
        <v>12.2249790313352</v>
      </c>
      <c r="M1610" s="19" t="n">
        <v>0.621357606369211</v>
      </c>
      <c r="N1610" s="19" t="n">
        <v>2.07757302976016</v>
      </c>
      <c r="O1610" s="19" t="n">
        <v>1.27039369609788</v>
      </c>
      <c r="P1610" s="19" t="n">
        <v>0.625057032421618</v>
      </c>
      <c r="Q1610" s="17" t="s">
        <v>31</v>
      </c>
      <c r="R1610" s="5" t="str">
        <f aca="false">IF(OR(Q1610="Steel plate",Q1610="Concrete jacket"),"Steel plate or jacket",Q1610)</f>
        <v>Polymer laminate</v>
      </c>
      <c r="S1610" s="5" t="str">
        <f aca="false">IF(O1610&lt;='Tree rules'!$C$4,IF(N1610&lt;='Tree rules'!$C$5,IF(P1610&lt;='Tree rules'!$C$7,"Monitor","Polymer laminate"),IF(P1610&lt;='Tree rules'!$C$8,"Seal cracks","Polymer laminate")),IF(O1610&lt;='Tree rules'!$C$6,IF(P1610&lt;='Tree rules'!$C$9,"Polymer laminate","Steel plate or jacket"),IF(L1610&lt;='Tree rules'!$C$10,"Steel plate or jacket","Polymer laminate")))</f>
        <v>Polymer laminate</v>
      </c>
      <c r="T1610" s="5" t="str">
        <f aca="false">IF(S1610=R1610,"Yes","No")</f>
        <v>Yes</v>
      </c>
    </row>
    <row r="1611" customFormat="false" ht="15" hidden="false" customHeight="false" outlineLevel="0" collapsed="false">
      <c r="A1611" s="15" t="n">
        <v>2306</v>
      </c>
      <c r="B1611" s="16" t="n">
        <v>4.39255827992133</v>
      </c>
      <c r="C1611" s="15" t="n">
        <v>300</v>
      </c>
      <c r="D1611" s="15" t="n">
        <v>425</v>
      </c>
      <c r="E1611" s="15" t="n">
        <v>20</v>
      </c>
      <c r="F1611" s="16" t="n">
        <v>0.555542467478301</v>
      </c>
      <c r="G1611" s="17" t="s">
        <v>103</v>
      </c>
      <c r="H1611" s="18" t="n">
        <v>0.2</v>
      </c>
      <c r="I1611" s="18" t="n">
        <v>1</v>
      </c>
      <c r="J1611" s="19" t="n">
        <v>0.945011897581189</v>
      </c>
      <c r="K1611" s="19" t="n">
        <v>0.581257323935257</v>
      </c>
      <c r="L1611" s="16" t="n">
        <v>11.651348222603</v>
      </c>
      <c r="M1611" s="19" t="n">
        <v>0.558830646384451</v>
      </c>
      <c r="N1611" s="19" t="n">
        <v>1.58841974880535</v>
      </c>
      <c r="O1611" s="19" t="n">
        <v>0.945011897581189</v>
      </c>
      <c r="P1611" s="19" t="n">
        <v>0.528454731871426</v>
      </c>
      <c r="Q1611" s="17" t="s">
        <v>30</v>
      </c>
      <c r="R1611" s="5" t="str">
        <f aca="false">IF(OR(Q1611="Steel plate",Q1611="Concrete jacket"),"Steel plate or jacket",Q1611)</f>
        <v>Seal cracks</v>
      </c>
      <c r="S1611" s="5" t="str">
        <f aca="false">IF(O1611&lt;='Tree rules'!$C$4,IF(N1611&lt;='Tree rules'!$C$5,IF(P1611&lt;='Tree rules'!$C$7,"Monitor","Polymer laminate"),IF(P1611&lt;='Tree rules'!$C$8,"Seal cracks","Polymer laminate")),IF(O1611&lt;='Tree rules'!$C$6,IF(P1611&lt;='Tree rules'!$C$9,"Polymer laminate","Steel plate or jacket"),IF(L1611&lt;='Tree rules'!$C$10,"Steel plate or jacket","Polymer laminate")))</f>
        <v>Seal cracks</v>
      </c>
      <c r="T1611" s="5" t="str">
        <f aca="false">IF(S1611=R1611,"Yes","No")</f>
        <v>Yes</v>
      </c>
    </row>
    <row r="1612" customFormat="false" ht="15" hidden="false" customHeight="false" outlineLevel="0" collapsed="false">
      <c r="A1612" s="15" t="n">
        <v>2307</v>
      </c>
      <c r="B1612" s="16" t="n">
        <v>5.70934294914719</v>
      </c>
      <c r="C1612" s="15" t="n">
        <v>300</v>
      </c>
      <c r="D1612" s="15" t="n">
        <v>500</v>
      </c>
      <c r="E1612" s="15" t="n">
        <v>30</v>
      </c>
      <c r="F1612" s="16" t="n">
        <v>0.695042622475618</v>
      </c>
      <c r="G1612" s="17" t="s">
        <v>101</v>
      </c>
      <c r="H1612" s="18" t="n">
        <v>0.3</v>
      </c>
      <c r="I1612" s="18" t="n">
        <v>1</v>
      </c>
      <c r="J1612" s="19" t="n">
        <v>0.904847672477286</v>
      </c>
      <c r="K1612" s="19" t="n">
        <v>0.538805693994808</v>
      </c>
      <c r="L1612" s="16" t="n">
        <v>12.6312897105026</v>
      </c>
      <c r="M1612" s="19" t="n">
        <v>0.538826809760187</v>
      </c>
      <c r="N1612" s="19" t="n">
        <v>0.753060888297603</v>
      </c>
      <c r="O1612" s="19" t="n">
        <v>0.904847672477286</v>
      </c>
      <c r="P1612" s="19" t="n">
        <v>0.60986355398664</v>
      </c>
      <c r="Q1612" s="17" t="s">
        <v>29</v>
      </c>
      <c r="R1612" s="5" t="str">
        <f aca="false">IF(OR(Q1612="Steel plate",Q1612="Concrete jacket"),"Steel plate or jacket",Q1612)</f>
        <v>Monitor</v>
      </c>
      <c r="S1612" s="5" t="str">
        <f aca="false">IF(O1612&lt;='Tree rules'!$C$4,IF(N1612&lt;='Tree rules'!$C$5,IF(P1612&lt;='Tree rules'!$C$7,"Monitor","Polymer laminate"),IF(P1612&lt;='Tree rules'!$C$8,"Seal cracks","Polymer laminate")),IF(O1612&lt;='Tree rules'!$C$6,IF(P1612&lt;='Tree rules'!$C$9,"Polymer laminate","Steel plate or jacket"),IF(L1612&lt;='Tree rules'!$C$10,"Steel plate or jacket","Polymer laminate")))</f>
        <v>Monitor</v>
      </c>
      <c r="T1612" s="5" t="str">
        <f aca="false">IF(S1612=R1612,"Yes","No")</f>
        <v>Yes</v>
      </c>
    </row>
    <row r="1613" customFormat="false" ht="15" hidden="false" customHeight="false" outlineLevel="0" collapsed="false">
      <c r="A1613" s="15" t="n">
        <v>2308</v>
      </c>
      <c r="B1613" s="16" t="n">
        <v>3.26493611590069</v>
      </c>
      <c r="C1613" s="15" t="n">
        <v>300</v>
      </c>
      <c r="D1613" s="15" t="n">
        <v>325</v>
      </c>
      <c r="E1613" s="15" t="n">
        <v>30</v>
      </c>
      <c r="F1613" s="16" t="n">
        <v>1.13414897241509</v>
      </c>
      <c r="G1613" s="17" t="s">
        <v>101</v>
      </c>
      <c r="H1613" s="18" t="n">
        <v>0.3</v>
      </c>
      <c r="I1613" s="18" t="n">
        <v>1</v>
      </c>
      <c r="J1613" s="19" t="n">
        <v>0.915974484125547</v>
      </c>
      <c r="K1613" s="19" t="n">
        <v>0.438275791814633</v>
      </c>
      <c r="L1613" s="16" t="n">
        <v>11.786772981591</v>
      </c>
      <c r="M1613" s="19" t="n">
        <v>0.680292724040316</v>
      </c>
      <c r="N1613" s="19" t="n">
        <v>0.754943532537276</v>
      </c>
      <c r="O1613" s="19" t="n">
        <v>0.915974484125547</v>
      </c>
      <c r="P1613" s="19" t="n">
        <v>0.538444173935291</v>
      </c>
      <c r="Q1613" s="17" t="s">
        <v>29</v>
      </c>
      <c r="R1613" s="5" t="str">
        <f aca="false">IF(OR(Q1613="Steel plate",Q1613="Concrete jacket"),"Steel plate or jacket",Q1613)</f>
        <v>Monitor</v>
      </c>
      <c r="S1613" s="5" t="str">
        <f aca="false">IF(O1613&lt;='Tree rules'!$C$4,IF(N1613&lt;='Tree rules'!$C$5,IF(P1613&lt;='Tree rules'!$C$7,"Monitor","Polymer laminate"),IF(P1613&lt;='Tree rules'!$C$8,"Seal cracks","Polymer laminate")),IF(O1613&lt;='Tree rules'!$C$6,IF(P1613&lt;='Tree rules'!$C$9,"Polymer laminate","Steel plate or jacket"),IF(L1613&lt;='Tree rules'!$C$10,"Steel plate or jacket","Polymer laminate")))</f>
        <v>Monitor</v>
      </c>
      <c r="T1613" s="5" t="str">
        <f aca="false">IF(S1613=R1613,"Yes","No")</f>
        <v>Yes</v>
      </c>
    </row>
    <row r="1614" customFormat="false" ht="15" hidden="false" customHeight="false" outlineLevel="0" collapsed="false">
      <c r="A1614" s="15" t="n">
        <v>2309</v>
      </c>
      <c r="B1614" s="16" t="n">
        <v>6.46865486261728</v>
      </c>
      <c r="C1614" s="15" t="n">
        <v>230</v>
      </c>
      <c r="D1614" s="15" t="n">
        <v>525</v>
      </c>
      <c r="E1614" s="15" t="n">
        <v>30</v>
      </c>
      <c r="F1614" s="16" t="n">
        <v>0.730006099046008</v>
      </c>
      <c r="G1614" s="17" t="s">
        <v>103</v>
      </c>
      <c r="H1614" s="18" t="n">
        <v>0.2</v>
      </c>
      <c r="I1614" s="18" t="n">
        <v>2</v>
      </c>
      <c r="J1614" s="19" t="n">
        <v>0.88157628784974</v>
      </c>
      <c r="K1614" s="19" t="n">
        <v>0.4263898334558</v>
      </c>
      <c r="L1614" s="16" t="n">
        <v>13.5044986693471</v>
      </c>
      <c r="M1614" s="19" t="n">
        <v>0.605757593742251</v>
      </c>
      <c r="N1614" s="19" t="n">
        <v>1.37083955467402</v>
      </c>
      <c r="O1614" s="19" t="n">
        <v>1.38725740914465</v>
      </c>
      <c r="P1614" s="19" t="n">
        <v>0.724853801686482</v>
      </c>
      <c r="Q1614" s="17" t="s">
        <v>31</v>
      </c>
      <c r="R1614" s="5" t="str">
        <f aca="false">IF(OR(Q1614="Steel plate",Q1614="Concrete jacket"),"Steel plate or jacket",Q1614)</f>
        <v>Polymer laminate</v>
      </c>
      <c r="S1614" s="5" t="str">
        <f aca="false">IF(O1614&lt;='Tree rules'!$C$4,IF(N1614&lt;='Tree rules'!$C$5,IF(P1614&lt;='Tree rules'!$C$7,"Monitor","Polymer laminate"),IF(P1614&lt;='Tree rules'!$C$8,"Seal cracks","Polymer laminate")),IF(O1614&lt;='Tree rules'!$C$6,IF(P1614&lt;='Tree rules'!$C$9,"Polymer laminate","Steel plate or jacket"),IF(L1614&lt;='Tree rules'!$C$10,"Steel plate or jacket","Polymer laminate")))</f>
        <v>Polymer laminate</v>
      </c>
      <c r="T1614" s="5" t="str">
        <f aca="false">IF(S1614=R1614,"Yes","No")</f>
        <v>Yes</v>
      </c>
    </row>
    <row r="1615" customFormat="false" ht="15" hidden="false" customHeight="false" outlineLevel="0" collapsed="false">
      <c r="A1615" s="15" t="n">
        <v>2311</v>
      </c>
      <c r="B1615" s="16" t="n">
        <v>4.35901666570242</v>
      </c>
      <c r="C1615" s="15" t="n">
        <v>230</v>
      </c>
      <c r="D1615" s="15" t="n">
        <v>400</v>
      </c>
      <c r="E1615" s="15" t="n">
        <v>30</v>
      </c>
      <c r="F1615" s="16" t="n">
        <v>0.576806505312929</v>
      </c>
      <c r="G1615" s="17" t="s">
        <v>102</v>
      </c>
      <c r="H1615" s="18" t="n">
        <v>0.1</v>
      </c>
      <c r="I1615" s="18" t="n">
        <v>2</v>
      </c>
      <c r="J1615" s="19" t="n">
        <v>0.956326448570917</v>
      </c>
      <c r="K1615" s="19" t="n">
        <v>0.569406058492321</v>
      </c>
      <c r="L1615" s="16" t="n">
        <v>12.7830400753737</v>
      </c>
      <c r="M1615" s="19" t="n">
        <v>0.659870026323179</v>
      </c>
      <c r="N1615" s="19" t="n">
        <v>3.64916906434834</v>
      </c>
      <c r="O1615" s="19" t="n">
        <v>1.36811482342911</v>
      </c>
      <c r="P1615" s="19" t="n">
        <v>0.473657280728302</v>
      </c>
      <c r="Q1615" s="17" t="s">
        <v>31</v>
      </c>
      <c r="R1615" s="5" t="str">
        <f aca="false">IF(OR(Q1615="Steel plate",Q1615="Concrete jacket"),"Steel plate or jacket",Q1615)</f>
        <v>Polymer laminate</v>
      </c>
      <c r="S1615" s="5" t="str">
        <f aca="false">IF(O1615&lt;='Tree rules'!$C$4,IF(N1615&lt;='Tree rules'!$C$5,IF(P1615&lt;='Tree rules'!$C$7,"Monitor","Polymer laminate"),IF(P1615&lt;='Tree rules'!$C$8,"Seal cracks","Polymer laminate")),IF(O1615&lt;='Tree rules'!$C$6,IF(P1615&lt;='Tree rules'!$C$9,"Polymer laminate","Steel plate or jacket"),IF(L1615&lt;='Tree rules'!$C$10,"Steel plate or jacket","Polymer laminate")))</f>
        <v>Steel plate or jacket</v>
      </c>
      <c r="T1615" s="5" t="str">
        <f aca="false">IF(S1615=R1615,"Yes","No")</f>
        <v>No</v>
      </c>
    </row>
    <row r="1616" customFormat="false" ht="15" hidden="false" customHeight="false" outlineLevel="0" collapsed="false">
      <c r="A1616" s="15" t="n">
        <v>2312</v>
      </c>
      <c r="B1616" s="16" t="n">
        <v>3.57837911105596</v>
      </c>
      <c r="C1616" s="15" t="n">
        <v>230</v>
      </c>
      <c r="D1616" s="15" t="n">
        <v>350</v>
      </c>
      <c r="E1616" s="15" t="n">
        <v>25</v>
      </c>
      <c r="F1616" s="16" t="n">
        <v>0.9045760591966</v>
      </c>
      <c r="G1616" s="17" t="s">
        <v>103</v>
      </c>
      <c r="H1616" s="18" t="n">
        <v>0.2</v>
      </c>
      <c r="I1616" s="18" t="n">
        <v>2</v>
      </c>
      <c r="J1616" s="19" t="n">
        <v>0.873113104531221</v>
      </c>
      <c r="K1616" s="19" t="n">
        <v>0.513922581846092</v>
      </c>
      <c r="L1616" s="16" t="n">
        <v>11.8489374538277</v>
      </c>
      <c r="M1616" s="19" t="n">
        <v>0.529684625210383</v>
      </c>
      <c r="N1616" s="19" t="n">
        <v>1.84750099200918</v>
      </c>
      <c r="O1616" s="19" t="n">
        <v>1.2975136681381</v>
      </c>
      <c r="P1616" s="19" t="n">
        <v>0.786840705851299</v>
      </c>
      <c r="Q1616" s="17" t="s">
        <v>31</v>
      </c>
      <c r="R1616" s="5" t="str">
        <f aca="false">IF(OR(Q1616="Steel plate",Q1616="Concrete jacket"),"Steel plate or jacket",Q1616)</f>
        <v>Polymer laminate</v>
      </c>
      <c r="S1616" s="5" t="str">
        <f aca="false">IF(O1616&lt;='Tree rules'!$C$4,IF(N1616&lt;='Tree rules'!$C$5,IF(P1616&lt;='Tree rules'!$C$7,"Monitor","Polymer laminate"),IF(P1616&lt;='Tree rules'!$C$8,"Seal cracks","Polymer laminate")),IF(O1616&lt;='Tree rules'!$C$6,IF(P1616&lt;='Tree rules'!$C$9,"Polymer laminate","Steel plate or jacket"),IF(L1616&lt;='Tree rules'!$C$10,"Steel plate or jacket","Polymer laminate")))</f>
        <v>Polymer laminate</v>
      </c>
      <c r="T1616" s="5" t="str">
        <f aca="false">IF(S1616=R1616,"Yes","No")</f>
        <v>Yes</v>
      </c>
    </row>
    <row r="1617" customFormat="false" ht="15" hidden="false" customHeight="false" outlineLevel="0" collapsed="false">
      <c r="A1617" s="15" t="n">
        <v>2313</v>
      </c>
      <c r="B1617" s="16" t="n">
        <v>7.8944842685524</v>
      </c>
      <c r="C1617" s="15" t="n">
        <v>230</v>
      </c>
      <c r="D1617" s="15" t="n">
        <v>675</v>
      </c>
      <c r="E1617" s="15" t="n">
        <v>30</v>
      </c>
      <c r="F1617" s="16" t="n">
        <v>0.653545382481754</v>
      </c>
      <c r="G1617" s="17" t="s">
        <v>101</v>
      </c>
      <c r="H1617" s="18" t="n">
        <v>0.3</v>
      </c>
      <c r="I1617" s="18" t="n">
        <v>1.5</v>
      </c>
      <c r="J1617" s="19" t="n">
        <v>0.853944022738792</v>
      </c>
      <c r="K1617" s="19" t="n">
        <v>0.621419752630725</v>
      </c>
      <c r="L1617" s="16" t="n">
        <v>12.590884000881</v>
      </c>
      <c r="M1617" s="19" t="n">
        <v>0.686095176407329</v>
      </c>
      <c r="N1617" s="19" t="n">
        <v>0.693035368386217</v>
      </c>
      <c r="O1617" s="19" t="n">
        <v>1.01558719242277</v>
      </c>
      <c r="P1617" s="19" t="n">
        <v>0.546742088071875</v>
      </c>
      <c r="Q1617" s="17" t="s">
        <v>31</v>
      </c>
      <c r="R1617" s="5" t="str">
        <f aca="false">IF(OR(Q1617="Steel plate",Q1617="Concrete jacket"),"Steel plate or jacket",Q1617)</f>
        <v>Polymer laminate</v>
      </c>
      <c r="S1617" s="5" t="str">
        <f aca="false">IF(O1617&lt;='Tree rules'!$C$4,IF(N1617&lt;='Tree rules'!$C$5,IF(P1617&lt;='Tree rules'!$C$7,"Monitor","Polymer laminate"),IF(P1617&lt;='Tree rules'!$C$8,"Seal cracks","Polymer laminate")),IF(O1617&lt;='Tree rules'!$C$6,IF(P1617&lt;='Tree rules'!$C$9,"Polymer laminate","Steel plate or jacket"),IF(L1617&lt;='Tree rules'!$C$10,"Steel plate or jacket","Polymer laminate")))</f>
        <v>Polymer laminate</v>
      </c>
      <c r="T1617" s="5" t="str">
        <f aca="false">IF(S1617=R1617,"Yes","No")</f>
        <v>Yes</v>
      </c>
    </row>
    <row r="1618" customFormat="false" ht="15" hidden="false" customHeight="false" outlineLevel="0" collapsed="false">
      <c r="A1618" s="15" t="n">
        <v>2314</v>
      </c>
      <c r="B1618" s="16" t="n">
        <v>6.18926148525005</v>
      </c>
      <c r="C1618" s="15" t="n">
        <v>300</v>
      </c>
      <c r="D1618" s="15" t="n">
        <v>475</v>
      </c>
      <c r="E1618" s="15" t="n">
        <v>30</v>
      </c>
      <c r="F1618" s="16" t="n">
        <v>0.624901102811956</v>
      </c>
      <c r="G1618" s="17" t="s">
        <v>103</v>
      </c>
      <c r="H1618" s="18" t="n">
        <v>0.2</v>
      </c>
      <c r="I1618" s="18" t="n">
        <v>1</v>
      </c>
      <c r="J1618" s="19" t="n">
        <v>0.912846121639598</v>
      </c>
      <c r="K1618" s="19" t="n">
        <v>0.535884350826381</v>
      </c>
      <c r="L1618" s="16" t="n">
        <v>14.4271829493008</v>
      </c>
      <c r="M1618" s="19" t="n">
        <v>0.939439650104905</v>
      </c>
      <c r="N1618" s="19" t="n">
        <v>0.880667825358348</v>
      </c>
      <c r="O1618" s="19" t="n">
        <v>0.912846121639598</v>
      </c>
      <c r="P1618" s="19" t="n">
        <v>0.389841066919442</v>
      </c>
      <c r="Q1618" s="17" t="s">
        <v>29</v>
      </c>
      <c r="R1618" s="5" t="str">
        <f aca="false">IF(OR(Q1618="Steel plate",Q1618="Concrete jacket"),"Steel plate or jacket",Q1618)</f>
        <v>Monitor</v>
      </c>
      <c r="S1618" s="5" t="str">
        <f aca="false">IF(O1618&lt;='Tree rules'!$C$4,IF(N1618&lt;='Tree rules'!$C$5,IF(P1618&lt;='Tree rules'!$C$7,"Monitor","Polymer laminate"),IF(P1618&lt;='Tree rules'!$C$8,"Seal cracks","Polymer laminate")),IF(O1618&lt;='Tree rules'!$C$6,IF(P1618&lt;='Tree rules'!$C$9,"Polymer laminate","Steel plate or jacket"),IF(L1618&lt;='Tree rules'!$C$10,"Steel plate or jacket","Polymer laminate")))</f>
        <v>Monitor</v>
      </c>
      <c r="T1618" s="5" t="str">
        <f aca="false">IF(S1618=R1618,"Yes","No")</f>
        <v>Yes</v>
      </c>
    </row>
    <row r="1619" customFormat="false" ht="15" hidden="false" customHeight="false" outlineLevel="0" collapsed="false">
      <c r="A1619" s="15" t="n">
        <v>2315</v>
      </c>
      <c r="B1619" s="16" t="n">
        <v>4.36094724787168</v>
      </c>
      <c r="C1619" s="15" t="n">
        <v>230</v>
      </c>
      <c r="D1619" s="15" t="n">
        <v>375</v>
      </c>
      <c r="E1619" s="15" t="n">
        <v>30</v>
      </c>
      <c r="F1619" s="16" t="n">
        <v>0.797126720614828</v>
      </c>
      <c r="G1619" s="17" t="s">
        <v>101</v>
      </c>
      <c r="H1619" s="18" t="n">
        <v>0.3</v>
      </c>
      <c r="I1619" s="18" t="n">
        <v>2</v>
      </c>
      <c r="J1619" s="19" t="n">
        <v>0.879966647925113</v>
      </c>
      <c r="K1619" s="19" t="n">
        <v>0.62357101356329</v>
      </c>
      <c r="L1619" s="16" t="n">
        <v>13.2551588081206</v>
      </c>
      <c r="M1619" s="19" t="n">
        <v>0.659576232298405</v>
      </c>
      <c r="N1619" s="19" t="n">
        <v>0.889494910303195</v>
      </c>
      <c r="O1619" s="19" t="n">
        <v>1.21121160130167</v>
      </c>
      <c r="P1619" s="19" t="n">
        <v>0.659509401692573</v>
      </c>
      <c r="Q1619" s="17" t="s">
        <v>31</v>
      </c>
      <c r="R1619" s="5" t="str">
        <f aca="false">IF(OR(Q1619="Steel plate",Q1619="Concrete jacket"),"Steel plate or jacket",Q1619)</f>
        <v>Polymer laminate</v>
      </c>
      <c r="S1619" s="5" t="str">
        <f aca="false">IF(O1619&lt;='Tree rules'!$C$4,IF(N1619&lt;='Tree rules'!$C$5,IF(P1619&lt;='Tree rules'!$C$7,"Monitor","Polymer laminate"),IF(P1619&lt;='Tree rules'!$C$8,"Seal cracks","Polymer laminate")),IF(O1619&lt;='Tree rules'!$C$6,IF(P1619&lt;='Tree rules'!$C$9,"Polymer laminate","Steel plate or jacket"),IF(L1619&lt;='Tree rules'!$C$10,"Steel plate or jacket","Polymer laminate")))</f>
        <v>Polymer laminate</v>
      </c>
      <c r="T1619" s="5" t="str">
        <f aca="false">IF(S1619=R1619,"Yes","No")</f>
        <v>Yes</v>
      </c>
    </row>
    <row r="1620" customFormat="false" ht="15" hidden="false" customHeight="false" outlineLevel="0" collapsed="false">
      <c r="A1620" s="15" t="n">
        <v>2316</v>
      </c>
      <c r="B1620" s="16" t="n">
        <v>5.89987788607653</v>
      </c>
      <c r="C1620" s="15" t="n">
        <v>230</v>
      </c>
      <c r="D1620" s="15" t="n">
        <v>575</v>
      </c>
      <c r="E1620" s="15" t="n">
        <v>30</v>
      </c>
      <c r="F1620" s="16" t="n">
        <v>0.800337802375117</v>
      </c>
      <c r="G1620" s="17" t="s">
        <v>102</v>
      </c>
      <c r="H1620" s="18" t="n">
        <v>0.1</v>
      </c>
      <c r="I1620" s="18" t="n">
        <v>1.5</v>
      </c>
      <c r="J1620" s="19" t="n">
        <v>0.853901595231949</v>
      </c>
      <c r="K1620" s="19" t="n">
        <v>0.594473290618531</v>
      </c>
      <c r="L1620" s="16" t="n">
        <v>11.5231989962432</v>
      </c>
      <c r="M1620" s="19" t="n">
        <v>0.631428377672586</v>
      </c>
      <c r="N1620" s="19" t="n">
        <v>2.73849260915995</v>
      </c>
      <c r="O1620" s="19" t="n">
        <v>1.02704154725695</v>
      </c>
      <c r="P1620" s="19" t="n">
        <v>0.560515083269591</v>
      </c>
      <c r="Q1620" s="17" t="s">
        <v>31</v>
      </c>
      <c r="R1620" s="5" t="str">
        <f aca="false">IF(OR(Q1620="Steel plate",Q1620="Concrete jacket"),"Steel plate or jacket",Q1620)</f>
        <v>Polymer laminate</v>
      </c>
      <c r="S1620" s="5" t="str">
        <f aca="false">IF(O1620&lt;='Tree rules'!$C$4,IF(N1620&lt;='Tree rules'!$C$5,IF(P1620&lt;='Tree rules'!$C$7,"Monitor","Polymer laminate"),IF(P1620&lt;='Tree rules'!$C$8,"Seal cracks","Polymer laminate")),IF(O1620&lt;='Tree rules'!$C$6,IF(P1620&lt;='Tree rules'!$C$9,"Polymer laminate","Steel plate or jacket"),IF(L1620&lt;='Tree rules'!$C$10,"Steel plate or jacket","Polymer laminate")))</f>
        <v>Polymer laminate</v>
      </c>
      <c r="T1620" s="5" t="str">
        <f aca="false">IF(S1620=R1620,"Yes","No")</f>
        <v>Yes</v>
      </c>
    </row>
    <row r="1621" customFormat="false" ht="15" hidden="false" customHeight="false" outlineLevel="0" collapsed="false">
      <c r="A1621" s="15" t="n">
        <v>2317</v>
      </c>
      <c r="B1621" s="16" t="n">
        <v>5.32064680728655</v>
      </c>
      <c r="C1621" s="15" t="n">
        <v>230</v>
      </c>
      <c r="D1621" s="15" t="n">
        <v>450</v>
      </c>
      <c r="E1621" s="15" t="n">
        <v>20</v>
      </c>
      <c r="F1621" s="16" t="n">
        <v>0.679557138998441</v>
      </c>
      <c r="G1621" s="17" t="s">
        <v>101</v>
      </c>
      <c r="H1621" s="18" t="n">
        <v>0.3</v>
      </c>
      <c r="I1621" s="18" t="n">
        <v>2</v>
      </c>
      <c r="J1621" s="19" t="n">
        <v>0.868065127210767</v>
      </c>
      <c r="K1621" s="19" t="n">
        <v>0.563166496109737</v>
      </c>
      <c r="L1621" s="16" t="n">
        <v>13.2354398191208</v>
      </c>
      <c r="M1621" s="19" t="n">
        <v>0.805892810189745</v>
      </c>
      <c r="N1621" s="19" t="n">
        <v>1.12206736064387</v>
      </c>
      <c r="O1621" s="19" t="n">
        <v>1.24726505833519</v>
      </c>
      <c r="P1621" s="19" t="n">
        <v>0.566242599077947</v>
      </c>
      <c r="Q1621" s="17" t="s">
        <v>31</v>
      </c>
      <c r="R1621" s="5" t="str">
        <f aca="false">IF(OR(Q1621="Steel plate",Q1621="Concrete jacket"),"Steel plate or jacket",Q1621)</f>
        <v>Polymer laminate</v>
      </c>
      <c r="S1621" s="5" t="str">
        <f aca="false">IF(O1621&lt;='Tree rules'!$C$4,IF(N1621&lt;='Tree rules'!$C$5,IF(P1621&lt;='Tree rules'!$C$7,"Monitor","Polymer laminate"),IF(P1621&lt;='Tree rules'!$C$8,"Seal cracks","Polymer laminate")),IF(O1621&lt;='Tree rules'!$C$6,IF(P1621&lt;='Tree rules'!$C$9,"Polymer laminate","Steel plate or jacket"),IF(L1621&lt;='Tree rules'!$C$10,"Steel plate or jacket","Polymer laminate")))</f>
        <v>Polymer laminate</v>
      </c>
      <c r="T1621" s="5" t="str">
        <f aca="false">IF(S1621=R1621,"Yes","No")</f>
        <v>Yes</v>
      </c>
    </row>
    <row r="1622" customFormat="false" ht="15" hidden="false" customHeight="false" outlineLevel="0" collapsed="false">
      <c r="A1622" s="15" t="n">
        <v>2319</v>
      </c>
      <c r="B1622" s="16" t="n">
        <v>6.51134981121433</v>
      </c>
      <c r="C1622" s="15" t="n">
        <v>230</v>
      </c>
      <c r="D1622" s="15" t="n">
        <v>625</v>
      </c>
      <c r="E1622" s="15" t="n">
        <v>20</v>
      </c>
      <c r="F1622" s="16" t="n">
        <v>0.603925598347216</v>
      </c>
      <c r="G1622" s="17" t="s">
        <v>101</v>
      </c>
      <c r="H1622" s="18" t="n">
        <v>0.3</v>
      </c>
      <c r="I1622" s="18" t="n">
        <v>1.5</v>
      </c>
      <c r="J1622" s="19" t="n">
        <v>0.979844687090612</v>
      </c>
      <c r="K1622" s="19" t="n">
        <v>0.553778119025341</v>
      </c>
      <c r="L1622" s="16" t="n">
        <v>11.2458545962251</v>
      </c>
      <c r="M1622" s="19" t="n">
        <v>0.917076950905557</v>
      </c>
      <c r="N1622" s="19" t="n">
        <v>0.701410512813806</v>
      </c>
      <c r="O1622" s="19" t="n">
        <v>1.19845875675891</v>
      </c>
      <c r="P1622" s="19" t="n">
        <v>0.436976275005514</v>
      </c>
      <c r="Q1622" s="17" t="s">
        <v>31</v>
      </c>
      <c r="R1622" s="5" t="str">
        <f aca="false">IF(OR(Q1622="Steel plate",Q1622="Concrete jacket"),"Steel plate or jacket",Q1622)</f>
        <v>Polymer laminate</v>
      </c>
      <c r="S1622" s="5" t="str">
        <f aca="false">IF(O1622&lt;='Tree rules'!$C$4,IF(N1622&lt;='Tree rules'!$C$5,IF(P1622&lt;='Tree rules'!$C$7,"Monitor","Polymer laminate"),IF(P1622&lt;='Tree rules'!$C$8,"Seal cracks","Polymer laminate")),IF(O1622&lt;='Tree rules'!$C$6,IF(P1622&lt;='Tree rules'!$C$9,"Polymer laminate","Steel plate or jacket"),IF(L1622&lt;='Tree rules'!$C$10,"Steel plate or jacket","Polymer laminate")))</f>
        <v>Polymer laminate</v>
      </c>
      <c r="T1622" s="5" t="str">
        <f aca="false">IF(S1622=R1622,"Yes","No")</f>
        <v>Yes</v>
      </c>
    </row>
    <row r="1623" customFormat="false" ht="15" hidden="false" customHeight="false" outlineLevel="0" collapsed="false">
      <c r="A1623" s="15" t="n">
        <v>2320</v>
      </c>
      <c r="B1623" s="16" t="n">
        <v>3.81878354109426</v>
      </c>
      <c r="C1623" s="15" t="n">
        <v>300</v>
      </c>
      <c r="D1623" s="15" t="n">
        <v>325</v>
      </c>
      <c r="E1623" s="15" t="n">
        <v>30</v>
      </c>
      <c r="F1623" s="16" t="n">
        <v>0.72065207824282</v>
      </c>
      <c r="G1623" s="17" t="s">
        <v>101</v>
      </c>
      <c r="H1623" s="18" t="n">
        <v>0.3</v>
      </c>
      <c r="I1623" s="18" t="n">
        <v>1.5</v>
      </c>
      <c r="J1623" s="19" t="n">
        <v>0.881937935044494</v>
      </c>
      <c r="K1623" s="19" t="n">
        <v>0.525369666506347</v>
      </c>
      <c r="L1623" s="16" t="n">
        <v>13.6873962046389</v>
      </c>
      <c r="M1623" s="19" t="n">
        <v>0.826412622958885</v>
      </c>
      <c r="N1623" s="19" t="n">
        <v>0.878948823668755</v>
      </c>
      <c r="O1623" s="19" t="n">
        <v>1.09123518315993</v>
      </c>
      <c r="P1623" s="19" t="n">
        <v>0.42883673051634</v>
      </c>
      <c r="Q1623" s="17" t="s">
        <v>31</v>
      </c>
      <c r="R1623" s="5" t="str">
        <f aca="false">IF(OR(Q1623="Steel plate",Q1623="Concrete jacket"),"Steel plate or jacket",Q1623)</f>
        <v>Polymer laminate</v>
      </c>
      <c r="S1623" s="5" t="str">
        <f aca="false">IF(O1623&lt;='Tree rules'!$C$4,IF(N1623&lt;='Tree rules'!$C$5,IF(P1623&lt;='Tree rules'!$C$7,"Monitor","Polymer laminate"),IF(P1623&lt;='Tree rules'!$C$8,"Seal cracks","Polymer laminate")),IF(O1623&lt;='Tree rules'!$C$6,IF(P1623&lt;='Tree rules'!$C$9,"Polymer laminate","Steel plate or jacket"),IF(L1623&lt;='Tree rules'!$C$10,"Steel plate or jacket","Polymer laminate")))</f>
        <v>Polymer laminate</v>
      </c>
      <c r="T1623" s="5" t="str">
        <f aca="false">IF(S1623=R1623,"Yes","No")</f>
        <v>Yes</v>
      </c>
    </row>
    <row r="1624" customFormat="false" ht="15" hidden="false" customHeight="false" outlineLevel="0" collapsed="false">
      <c r="A1624" s="15" t="n">
        <v>2321</v>
      </c>
      <c r="B1624" s="16" t="n">
        <v>5.85665411109373</v>
      </c>
      <c r="C1624" s="15" t="n">
        <v>300</v>
      </c>
      <c r="D1624" s="15" t="n">
        <v>575</v>
      </c>
      <c r="E1624" s="15" t="n">
        <v>30</v>
      </c>
      <c r="F1624" s="16" t="n">
        <v>0.993546063753888</v>
      </c>
      <c r="G1624" s="17" t="s">
        <v>101</v>
      </c>
      <c r="H1624" s="18" t="n">
        <v>0.3</v>
      </c>
      <c r="I1624" s="18" t="n">
        <v>1</v>
      </c>
      <c r="J1624" s="19" t="n">
        <v>0.858190493974263</v>
      </c>
      <c r="K1624" s="19" t="n">
        <v>0.645012034055016</v>
      </c>
      <c r="L1624" s="16" t="n">
        <v>11.1131956567243</v>
      </c>
      <c r="M1624" s="19" t="n">
        <v>0.462651564433989</v>
      </c>
      <c r="N1624" s="19" t="n">
        <v>0.568390322230807</v>
      </c>
      <c r="O1624" s="19" t="n">
        <v>0.858190493974263</v>
      </c>
      <c r="P1624" s="19" t="n">
        <v>0.868516782210829</v>
      </c>
      <c r="Q1624" s="17" t="s">
        <v>29</v>
      </c>
      <c r="R1624" s="5" t="str">
        <f aca="false">IF(OR(Q1624="Steel plate",Q1624="Concrete jacket"),"Steel plate or jacket",Q1624)</f>
        <v>Monitor</v>
      </c>
      <c r="S1624" s="5" t="str">
        <f aca="false">IF(O1624&lt;='Tree rules'!$C$4,IF(N1624&lt;='Tree rules'!$C$5,IF(P1624&lt;='Tree rules'!$C$7,"Monitor","Polymer laminate"),IF(P1624&lt;='Tree rules'!$C$8,"Seal cracks","Polymer laminate")),IF(O1624&lt;='Tree rules'!$C$6,IF(P1624&lt;='Tree rules'!$C$9,"Polymer laminate","Steel plate or jacket"),IF(L1624&lt;='Tree rules'!$C$10,"Steel plate or jacket","Polymer laminate")))</f>
        <v>Monitor</v>
      </c>
      <c r="T1624" s="5" t="str">
        <f aca="false">IF(S1624=R1624,"Yes","No")</f>
        <v>Yes</v>
      </c>
    </row>
    <row r="1625" customFormat="false" ht="15" hidden="false" customHeight="false" outlineLevel="0" collapsed="false">
      <c r="A1625" s="15" t="n">
        <v>2322</v>
      </c>
      <c r="B1625" s="16" t="n">
        <v>4.97689297281238</v>
      </c>
      <c r="C1625" s="15" t="n">
        <v>300</v>
      </c>
      <c r="D1625" s="15" t="n">
        <v>500</v>
      </c>
      <c r="E1625" s="15" t="n">
        <v>30</v>
      </c>
      <c r="F1625" s="16" t="n">
        <v>0.926723496634157</v>
      </c>
      <c r="G1625" s="17" t="s">
        <v>101</v>
      </c>
      <c r="H1625" s="18" t="n">
        <v>0.3</v>
      </c>
      <c r="I1625" s="18" t="n">
        <v>1</v>
      </c>
      <c r="J1625" s="19" t="n">
        <v>0.896807428489312</v>
      </c>
      <c r="K1625" s="19" t="n">
        <v>0.460504463244364</v>
      </c>
      <c r="L1625" s="16" t="n">
        <v>11.0108251610893</v>
      </c>
      <c r="M1625" s="19" t="n">
        <v>0.501356727829686</v>
      </c>
      <c r="N1625" s="19" t="n">
        <v>0.646617356290108</v>
      </c>
      <c r="O1625" s="19" t="n">
        <v>0.896807428489312</v>
      </c>
      <c r="P1625" s="19" t="n">
        <v>0.662045972628327</v>
      </c>
      <c r="Q1625" s="17" t="s">
        <v>29</v>
      </c>
      <c r="R1625" s="5" t="str">
        <f aca="false">IF(OR(Q1625="Steel plate",Q1625="Concrete jacket"),"Steel plate or jacket",Q1625)</f>
        <v>Monitor</v>
      </c>
      <c r="S1625" s="5" t="str">
        <f aca="false">IF(O1625&lt;='Tree rules'!$C$4,IF(N1625&lt;='Tree rules'!$C$5,IF(P1625&lt;='Tree rules'!$C$7,"Monitor","Polymer laminate"),IF(P1625&lt;='Tree rules'!$C$8,"Seal cracks","Polymer laminate")),IF(O1625&lt;='Tree rules'!$C$6,IF(P1625&lt;='Tree rules'!$C$9,"Polymer laminate","Steel plate or jacket"),IF(L1625&lt;='Tree rules'!$C$10,"Steel plate or jacket","Polymer laminate")))</f>
        <v>Monitor</v>
      </c>
      <c r="T1625" s="5" t="str">
        <f aca="false">IF(S1625=R1625,"Yes","No")</f>
        <v>Yes</v>
      </c>
    </row>
    <row r="1626" customFormat="false" ht="15" hidden="false" customHeight="false" outlineLevel="0" collapsed="false">
      <c r="A1626" s="15" t="n">
        <v>2324</v>
      </c>
      <c r="B1626" s="16" t="n">
        <v>3.77020488232236</v>
      </c>
      <c r="C1626" s="15" t="n">
        <v>230</v>
      </c>
      <c r="D1626" s="15" t="n">
        <v>375</v>
      </c>
      <c r="E1626" s="15" t="n">
        <v>25</v>
      </c>
      <c r="F1626" s="16" t="n">
        <v>0.797126720614828</v>
      </c>
      <c r="G1626" s="17" t="s">
        <v>103</v>
      </c>
      <c r="H1626" s="18" t="n">
        <v>0.2</v>
      </c>
      <c r="I1626" s="18" t="n">
        <v>2</v>
      </c>
      <c r="J1626" s="19" t="n">
        <v>0.947970731356441</v>
      </c>
      <c r="K1626" s="19" t="n">
        <v>0.403502337118845</v>
      </c>
      <c r="L1626" s="16" t="n">
        <v>11.4595893079707</v>
      </c>
      <c r="M1626" s="19" t="n">
        <v>0.755643403973038</v>
      </c>
      <c r="N1626" s="19" t="n">
        <v>1.6520831017735</v>
      </c>
      <c r="O1626" s="19" t="n">
        <v>1.5134330570903</v>
      </c>
      <c r="P1626" s="19" t="n">
        <v>0.543507900558609</v>
      </c>
      <c r="Q1626" s="17" t="s">
        <v>31</v>
      </c>
      <c r="R1626" s="5" t="str">
        <f aca="false">IF(OR(Q1626="Steel plate",Q1626="Concrete jacket"),"Steel plate or jacket",Q1626)</f>
        <v>Polymer laminate</v>
      </c>
      <c r="S1626" s="5" t="str">
        <f aca="false">IF(O1626&lt;='Tree rules'!$C$4,IF(N1626&lt;='Tree rules'!$C$5,IF(P1626&lt;='Tree rules'!$C$7,"Monitor","Polymer laminate"),IF(P1626&lt;='Tree rules'!$C$8,"Seal cracks","Polymer laminate")),IF(O1626&lt;='Tree rules'!$C$6,IF(P1626&lt;='Tree rules'!$C$9,"Polymer laminate","Steel plate or jacket"),IF(L1626&lt;='Tree rules'!$C$10,"Steel plate or jacket","Polymer laminate")))</f>
        <v>Steel plate or jacket</v>
      </c>
      <c r="T1626" s="5" t="str">
        <f aca="false">IF(S1626=R1626,"Yes","No")</f>
        <v>No</v>
      </c>
    </row>
    <row r="1627" customFormat="false" ht="15" hidden="false" customHeight="false" outlineLevel="0" collapsed="false">
      <c r="A1627" s="15" t="n">
        <v>2326</v>
      </c>
      <c r="B1627" s="16" t="n">
        <v>5.31891585973802</v>
      </c>
      <c r="C1627" s="15" t="n">
        <v>300</v>
      </c>
      <c r="D1627" s="15" t="n">
        <v>425</v>
      </c>
      <c r="E1627" s="15" t="n">
        <v>25</v>
      </c>
      <c r="F1627" s="16" t="n">
        <v>0.593686800678386</v>
      </c>
      <c r="G1627" s="17" t="s">
        <v>101</v>
      </c>
      <c r="H1627" s="18" t="n">
        <v>0.3</v>
      </c>
      <c r="I1627" s="18" t="n">
        <v>2</v>
      </c>
      <c r="J1627" s="19" t="n">
        <v>0.94918933250806</v>
      </c>
      <c r="K1627" s="19" t="n">
        <v>0.531576855364831</v>
      </c>
      <c r="L1627" s="16" t="n">
        <v>13.9604090806772</v>
      </c>
      <c r="M1627" s="19" t="n">
        <v>0.372630669694494</v>
      </c>
      <c r="N1627" s="19" t="n">
        <v>0.939352406104158</v>
      </c>
      <c r="O1627" s="19" t="n">
        <v>1.39381158449564</v>
      </c>
      <c r="P1627" s="19" t="n">
        <v>1.11099968576968</v>
      </c>
      <c r="Q1627" s="17" t="s">
        <v>31</v>
      </c>
      <c r="R1627" s="5" t="str">
        <f aca="false">IF(OR(Q1627="Steel plate",Q1627="Concrete jacket"),"Steel plate or jacket",Q1627)</f>
        <v>Polymer laminate</v>
      </c>
      <c r="S1627" s="5" t="str">
        <f aca="false">IF(O1627&lt;='Tree rules'!$C$4,IF(N1627&lt;='Tree rules'!$C$5,IF(P1627&lt;='Tree rules'!$C$7,"Monitor","Polymer laminate"),IF(P1627&lt;='Tree rules'!$C$8,"Seal cracks","Polymer laminate")),IF(O1627&lt;='Tree rules'!$C$6,IF(P1627&lt;='Tree rules'!$C$9,"Polymer laminate","Steel plate or jacket"),IF(L1627&lt;='Tree rules'!$C$10,"Steel plate or jacket","Polymer laminate")))</f>
        <v>Polymer laminate</v>
      </c>
      <c r="T1627" s="5" t="str">
        <f aca="false">IF(S1627=R1627,"Yes","No")</f>
        <v>Yes</v>
      </c>
    </row>
    <row r="1628" customFormat="false" ht="15" hidden="false" customHeight="false" outlineLevel="0" collapsed="false">
      <c r="A1628" s="15" t="n">
        <v>2327</v>
      </c>
      <c r="B1628" s="16" t="n">
        <v>5.15662745283378</v>
      </c>
      <c r="C1628" s="15" t="n">
        <v>300</v>
      </c>
      <c r="D1628" s="15" t="n">
        <v>425</v>
      </c>
      <c r="E1628" s="15" t="n">
        <v>30</v>
      </c>
      <c r="F1628" s="16" t="n">
        <v>0.707341881547042</v>
      </c>
      <c r="G1628" s="17" t="s">
        <v>101</v>
      </c>
      <c r="H1628" s="18" t="n">
        <v>0.3</v>
      </c>
      <c r="I1628" s="18" t="n">
        <v>2</v>
      </c>
      <c r="J1628" s="19" t="n">
        <v>0.882358641277686</v>
      </c>
      <c r="K1628" s="19" t="n">
        <v>0.585062288149362</v>
      </c>
      <c r="L1628" s="16" t="n">
        <v>13.605877184258</v>
      </c>
      <c r="M1628" s="19" t="n">
        <v>0.918342248169408</v>
      </c>
      <c r="N1628" s="19" t="n">
        <v>0.864955273131192</v>
      </c>
      <c r="O1628" s="19" t="n">
        <v>1.24848251692109</v>
      </c>
      <c r="P1628" s="19" t="n">
        <v>0.477571209236725</v>
      </c>
      <c r="Q1628" s="17" t="s">
        <v>31</v>
      </c>
      <c r="R1628" s="5" t="str">
        <f aca="false">IF(OR(Q1628="Steel plate",Q1628="Concrete jacket"),"Steel plate or jacket",Q1628)</f>
        <v>Polymer laminate</v>
      </c>
      <c r="S1628" s="5" t="str">
        <f aca="false">IF(O1628&lt;='Tree rules'!$C$4,IF(N1628&lt;='Tree rules'!$C$5,IF(P1628&lt;='Tree rules'!$C$7,"Monitor","Polymer laminate"),IF(P1628&lt;='Tree rules'!$C$8,"Seal cracks","Polymer laminate")),IF(O1628&lt;='Tree rules'!$C$6,IF(P1628&lt;='Tree rules'!$C$9,"Polymer laminate","Steel plate or jacket"),IF(L1628&lt;='Tree rules'!$C$10,"Steel plate or jacket","Polymer laminate")))</f>
        <v>Polymer laminate</v>
      </c>
      <c r="T1628" s="5" t="str">
        <f aca="false">IF(S1628=R1628,"Yes","No")</f>
        <v>Yes</v>
      </c>
    </row>
    <row r="1629" customFormat="false" ht="15" hidden="false" customHeight="false" outlineLevel="0" collapsed="false">
      <c r="A1629" s="15" t="n">
        <v>2328</v>
      </c>
      <c r="B1629" s="16" t="n">
        <v>5.9579922154796</v>
      </c>
      <c r="C1629" s="15" t="n">
        <v>230</v>
      </c>
      <c r="D1629" s="15" t="n">
        <v>475</v>
      </c>
      <c r="E1629" s="15" t="n">
        <v>30</v>
      </c>
      <c r="F1629" s="16" t="n">
        <v>0.611316296229087</v>
      </c>
      <c r="G1629" s="17" t="s">
        <v>101</v>
      </c>
      <c r="H1629" s="18" t="n">
        <v>0.3</v>
      </c>
      <c r="I1629" s="18" t="n">
        <v>1</v>
      </c>
      <c r="J1629" s="19" t="n">
        <v>0.936273399064792</v>
      </c>
      <c r="K1629" s="19" t="n">
        <v>0.575043825859882</v>
      </c>
      <c r="L1629" s="16" t="n">
        <v>13.8880937423767</v>
      </c>
      <c r="M1629" s="19" t="n">
        <v>0.771357984642702</v>
      </c>
      <c r="N1629" s="19" t="n">
        <v>0.632216984606093</v>
      </c>
      <c r="O1629" s="19" t="n">
        <v>0.936273399064792</v>
      </c>
      <c r="P1629" s="19" t="n">
        <v>0.455727407885552</v>
      </c>
      <c r="Q1629" s="17" t="s">
        <v>29</v>
      </c>
      <c r="R1629" s="5" t="str">
        <f aca="false">IF(OR(Q1629="Steel plate",Q1629="Concrete jacket"),"Steel plate or jacket",Q1629)</f>
        <v>Monitor</v>
      </c>
      <c r="S1629" s="5" t="str">
        <f aca="false">IF(O1629&lt;='Tree rules'!$C$4,IF(N1629&lt;='Tree rules'!$C$5,IF(P1629&lt;='Tree rules'!$C$7,"Monitor","Polymer laminate"),IF(P1629&lt;='Tree rules'!$C$8,"Seal cracks","Polymer laminate")),IF(O1629&lt;='Tree rules'!$C$6,IF(P1629&lt;='Tree rules'!$C$9,"Polymer laminate","Steel plate or jacket"),IF(L1629&lt;='Tree rules'!$C$10,"Steel plate or jacket","Polymer laminate")))</f>
        <v>Monitor</v>
      </c>
      <c r="T1629" s="5" t="str">
        <f aca="false">IF(S1629=R1629,"Yes","No")</f>
        <v>Yes</v>
      </c>
    </row>
    <row r="1630" customFormat="false" ht="15" hidden="false" customHeight="false" outlineLevel="0" collapsed="false">
      <c r="A1630" s="15" t="n">
        <v>2331</v>
      </c>
      <c r="B1630" s="16" t="n">
        <v>6.54533030640022</v>
      </c>
      <c r="C1630" s="15" t="n">
        <v>230</v>
      </c>
      <c r="D1630" s="15" t="n">
        <v>600</v>
      </c>
      <c r="E1630" s="15" t="n">
        <v>30</v>
      </c>
      <c r="F1630" s="16" t="n">
        <v>0.742342309449384</v>
      </c>
      <c r="G1630" s="17" t="s">
        <v>103</v>
      </c>
      <c r="H1630" s="18" t="n">
        <v>0.2</v>
      </c>
      <c r="I1630" s="18" t="n">
        <v>1</v>
      </c>
      <c r="J1630" s="19" t="n">
        <v>0.896337528560988</v>
      </c>
      <c r="K1630" s="19" t="n">
        <v>0.569622433899182</v>
      </c>
      <c r="L1630" s="16" t="n">
        <v>11.8574824391308</v>
      </c>
      <c r="M1630" s="19" t="n">
        <v>0.94573383878018</v>
      </c>
      <c r="N1630" s="19" t="n">
        <v>0.865785965420199</v>
      </c>
      <c r="O1630" s="19" t="n">
        <v>0.896337528560988</v>
      </c>
      <c r="P1630" s="19" t="n">
        <v>0.388067518346748</v>
      </c>
      <c r="Q1630" s="17" t="s">
        <v>29</v>
      </c>
      <c r="R1630" s="5" t="str">
        <f aca="false">IF(OR(Q1630="Steel plate",Q1630="Concrete jacket"),"Steel plate or jacket",Q1630)</f>
        <v>Monitor</v>
      </c>
      <c r="S1630" s="5" t="str">
        <f aca="false">IF(O1630&lt;='Tree rules'!$C$4,IF(N1630&lt;='Tree rules'!$C$5,IF(P1630&lt;='Tree rules'!$C$7,"Monitor","Polymer laminate"),IF(P1630&lt;='Tree rules'!$C$8,"Seal cracks","Polymer laminate")),IF(O1630&lt;='Tree rules'!$C$6,IF(P1630&lt;='Tree rules'!$C$9,"Polymer laminate","Steel plate or jacket"),IF(L1630&lt;='Tree rules'!$C$10,"Steel plate or jacket","Polymer laminate")))</f>
        <v>Monitor</v>
      </c>
      <c r="T1630" s="5" t="str">
        <f aca="false">IF(S1630=R1630,"Yes","No")</f>
        <v>Yes</v>
      </c>
    </row>
    <row r="1631" customFormat="false" ht="15" hidden="false" customHeight="false" outlineLevel="0" collapsed="false">
      <c r="A1631" s="15" t="n">
        <v>2332</v>
      </c>
      <c r="B1631" s="16" t="n">
        <v>6.5534884260646</v>
      </c>
      <c r="C1631" s="15" t="n">
        <v>230</v>
      </c>
      <c r="D1631" s="15" t="n">
        <v>600</v>
      </c>
      <c r="E1631" s="15" t="n">
        <v>30</v>
      </c>
      <c r="F1631" s="16" t="n">
        <v>0.63117855856144</v>
      </c>
      <c r="G1631" s="17" t="s">
        <v>101</v>
      </c>
      <c r="H1631" s="18" t="n">
        <v>0.3</v>
      </c>
      <c r="I1631" s="18" t="n">
        <v>1.5</v>
      </c>
      <c r="J1631" s="19" t="n">
        <v>0.90672832813364</v>
      </c>
      <c r="K1631" s="19" t="n">
        <v>0.588649615020118</v>
      </c>
      <c r="L1631" s="16" t="n">
        <v>11.8294014910913</v>
      </c>
      <c r="M1631" s="19" t="n">
        <v>0.698110886099948</v>
      </c>
      <c r="N1631" s="19" t="n">
        <v>0.685347719379554</v>
      </c>
      <c r="O1631" s="19" t="n">
        <v>1.09321985155861</v>
      </c>
      <c r="P1631" s="19" t="n">
        <v>0.502032756864262</v>
      </c>
      <c r="Q1631" s="17" t="s">
        <v>31</v>
      </c>
      <c r="R1631" s="5" t="str">
        <f aca="false">IF(OR(Q1631="Steel plate",Q1631="Concrete jacket"),"Steel plate or jacket",Q1631)</f>
        <v>Polymer laminate</v>
      </c>
      <c r="S1631" s="5" t="str">
        <f aca="false">IF(O1631&lt;='Tree rules'!$C$4,IF(N1631&lt;='Tree rules'!$C$5,IF(P1631&lt;='Tree rules'!$C$7,"Monitor","Polymer laminate"),IF(P1631&lt;='Tree rules'!$C$8,"Seal cracks","Polymer laminate")),IF(O1631&lt;='Tree rules'!$C$6,IF(P1631&lt;='Tree rules'!$C$9,"Polymer laminate","Steel plate or jacket"),IF(L1631&lt;='Tree rules'!$C$10,"Steel plate or jacket","Polymer laminate")))</f>
        <v>Polymer laminate</v>
      </c>
      <c r="T1631" s="5" t="str">
        <f aca="false">IF(S1631=R1631,"Yes","No")</f>
        <v>Yes</v>
      </c>
    </row>
    <row r="1632" customFormat="false" ht="15" hidden="false" customHeight="false" outlineLevel="0" collapsed="false">
      <c r="A1632" s="15" t="n">
        <v>2334</v>
      </c>
      <c r="B1632" s="16" t="n">
        <v>3.67431029324687</v>
      </c>
      <c r="C1632" s="15" t="n">
        <v>300</v>
      </c>
      <c r="D1632" s="15" t="n">
        <v>350</v>
      </c>
      <c r="E1632" s="15" t="n">
        <v>25</v>
      </c>
      <c r="F1632" s="16" t="n">
        <v>0.695716020172134</v>
      </c>
      <c r="G1632" s="17" t="s">
        <v>102</v>
      </c>
      <c r="H1632" s="18" t="n">
        <v>0.1</v>
      </c>
      <c r="I1632" s="18" t="n">
        <v>1</v>
      </c>
      <c r="J1632" s="19" t="n">
        <v>0.974391001121325</v>
      </c>
      <c r="K1632" s="19" t="n">
        <v>0.433400102387622</v>
      </c>
      <c r="L1632" s="16" t="n">
        <v>12.713876447221</v>
      </c>
      <c r="M1632" s="19" t="n">
        <v>0.555846001103473</v>
      </c>
      <c r="N1632" s="19" t="n">
        <v>2.971826846877</v>
      </c>
      <c r="O1632" s="19" t="n">
        <v>0.974391001121325</v>
      </c>
      <c r="P1632" s="19" t="n">
        <v>0.480976988444965</v>
      </c>
      <c r="Q1632" s="17" t="s">
        <v>30</v>
      </c>
      <c r="R1632" s="5" t="str">
        <f aca="false">IF(OR(Q1632="Steel plate",Q1632="Concrete jacket"),"Steel plate or jacket",Q1632)</f>
        <v>Seal cracks</v>
      </c>
      <c r="S1632" s="5" t="str">
        <f aca="false">IF(O1632&lt;='Tree rules'!$C$4,IF(N1632&lt;='Tree rules'!$C$5,IF(P1632&lt;='Tree rules'!$C$7,"Monitor","Polymer laminate"),IF(P1632&lt;='Tree rules'!$C$8,"Seal cracks","Polymer laminate")),IF(O1632&lt;='Tree rules'!$C$6,IF(P1632&lt;='Tree rules'!$C$9,"Polymer laminate","Steel plate or jacket"),IF(L1632&lt;='Tree rules'!$C$10,"Steel plate or jacket","Polymer laminate")))</f>
        <v>Seal cracks</v>
      </c>
      <c r="T1632" s="5" t="str">
        <f aca="false">IF(S1632=R1632,"Yes","No")</f>
        <v>Yes</v>
      </c>
    </row>
    <row r="1633" customFormat="false" ht="15" hidden="false" customHeight="false" outlineLevel="0" collapsed="false">
      <c r="A1633" s="15" t="n">
        <v>2335</v>
      </c>
      <c r="B1633" s="16" t="n">
        <v>5.51501527798889</v>
      </c>
      <c r="C1633" s="15" t="n">
        <v>230</v>
      </c>
      <c r="D1633" s="15" t="n">
        <v>450</v>
      </c>
      <c r="E1633" s="15" t="n">
        <v>25</v>
      </c>
      <c r="F1633" s="16" t="n">
        <v>0.649145274956135</v>
      </c>
      <c r="G1633" s="17" t="s">
        <v>103</v>
      </c>
      <c r="H1633" s="18" t="n">
        <v>0.2</v>
      </c>
      <c r="I1633" s="18" t="n">
        <v>1.5</v>
      </c>
      <c r="J1633" s="19" t="n">
        <v>0.88849125262258</v>
      </c>
      <c r="K1633" s="19" t="n">
        <v>0.484704151200263</v>
      </c>
      <c r="L1633" s="16" t="n">
        <v>13.6510279158141</v>
      </c>
      <c r="M1633" s="19" t="n">
        <v>0.82974650063214</v>
      </c>
      <c r="N1633" s="19" t="n">
        <v>1.14662656842557</v>
      </c>
      <c r="O1633" s="19" t="n">
        <v>1.11740917970823</v>
      </c>
      <c r="P1633" s="19" t="n">
        <v>0.463976341256134</v>
      </c>
      <c r="Q1633" s="17" t="s">
        <v>31</v>
      </c>
      <c r="R1633" s="5" t="str">
        <f aca="false">IF(OR(Q1633="Steel plate",Q1633="Concrete jacket"),"Steel plate or jacket",Q1633)</f>
        <v>Polymer laminate</v>
      </c>
      <c r="S1633" s="5" t="str">
        <f aca="false">IF(O1633&lt;='Tree rules'!$C$4,IF(N1633&lt;='Tree rules'!$C$5,IF(P1633&lt;='Tree rules'!$C$7,"Monitor","Polymer laminate"),IF(P1633&lt;='Tree rules'!$C$8,"Seal cracks","Polymer laminate")),IF(O1633&lt;='Tree rules'!$C$6,IF(P1633&lt;='Tree rules'!$C$9,"Polymer laminate","Steel plate or jacket"),IF(L1633&lt;='Tree rules'!$C$10,"Steel plate or jacket","Polymer laminate")))</f>
        <v>Polymer laminate</v>
      </c>
      <c r="T1633" s="5" t="str">
        <f aca="false">IF(S1633=R1633,"Yes","No")</f>
        <v>Yes</v>
      </c>
    </row>
    <row r="1634" customFormat="false" ht="15" hidden="false" customHeight="false" outlineLevel="0" collapsed="false">
      <c r="A1634" s="15" t="n">
        <v>2336</v>
      </c>
      <c r="B1634" s="16" t="n">
        <v>4.42775447454859</v>
      </c>
      <c r="C1634" s="15" t="n">
        <v>300</v>
      </c>
      <c r="D1634" s="15" t="n">
        <v>375</v>
      </c>
      <c r="E1634" s="15" t="n">
        <v>20</v>
      </c>
      <c r="F1634" s="16" t="n">
        <v>0.569472988566126</v>
      </c>
      <c r="G1634" s="17" t="s">
        <v>101</v>
      </c>
      <c r="H1634" s="18" t="n">
        <v>0.3</v>
      </c>
      <c r="I1634" s="18" t="n">
        <v>1.5</v>
      </c>
      <c r="J1634" s="19" t="n">
        <v>0.850414180666905</v>
      </c>
      <c r="K1634" s="19" t="n">
        <v>0.56809988595651</v>
      </c>
      <c r="L1634" s="16" t="n">
        <v>13.3769017357964</v>
      </c>
      <c r="M1634" s="19" t="n">
        <v>0.550664925888675</v>
      </c>
      <c r="N1634" s="19" t="n">
        <v>0.689990154873611</v>
      </c>
      <c r="O1634" s="19" t="n">
        <v>1.03406117147402</v>
      </c>
      <c r="P1634" s="19" t="n">
        <v>0.610086349910667</v>
      </c>
      <c r="Q1634" s="17" t="s">
        <v>31</v>
      </c>
      <c r="R1634" s="5" t="str">
        <f aca="false">IF(OR(Q1634="Steel plate",Q1634="Concrete jacket"),"Steel plate or jacket",Q1634)</f>
        <v>Polymer laminate</v>
      </c>
      <c r="S1634" s="5" t="str">
        <f aca="false">IF(O1634&lt;='Tree rules'!$C$4,IF(N1634&lt;='Tree rules'!$C$5,IF(P1634&lt;='Tree rules'!$C$7,"Monitor","Polymer laminate"),IF(P1634&lt;='Tree rules'!$C$8,"Seal cracks","Polymer laminate")),IF(O1634&lt;='Tree rules'!$C$6,IF(P1634&lt;='Tree rules'!$C$9,"Polymer laminate","Steel plate or jacket"),IF(L1634&lt;='Tree rules'!$C$10,"Steel plate or jacket","Polymer laminate")))</f>
        <v>Polymer laminate</v>
      </c>
      <c r="T1634" s="5" t="str">
        <f aca="false">IF(S1634=R1634,"Yes","No")</f>
        <v>Yes</v>
      </c>
    </row>
    <row r="1635" customFormat="false" ht="15" hidden="false" customHeight="false" outlineLevel="0" collapsed="false">
      <c r="A1635" s="15" t="n">
        <v>2337</v>
      </c>
      <c r="B1635" s="16" t="n">
        <v>4.68636544925654</v>
      </c>
      <c r="C1635" s="15" t="n">
        <v>300</v>
      </c>
      <c r="D1635" s="15" t="n">
        <v>425</v>
      </c>
      <c r="E1635" s="15" t="n">
        <v>30</v>
      </c>
      <c r="F1635" s="16" t="n">
        <v>0.555542467478301</v>
      </c>
      <c r="G1635" s="17" t="s">
        <v>101</v>
      </c>
      <c r="H1635" s="18" t="n">
        <v>0.3</v>
      </c>
      <c r="I1635" s="18" t="n">
        <v>2</v>
      </c>
      <c r="J1635" s="19" t="n">
        <v>0.863196834600661</v>
      </c>
      <c r="K1635" s="19" t="n">
        <v>0.46780048279248</v>
      </c>
      <c r="L1635" s="16" t="n">
        <v>12.4306775842348</v>
      </c>
      <c r="M1635" s="19" t="n">
        <v>0.251222827611707</v>
      </c>
      <c r="N1635" s="19" t="n">
        <v>1.64345094120221</v>
      </c>
      <c r="O1635" s="19" t="n">
        <v>1.32258977323019</v>
      </c>
      <c r="P1635" s="19" t="n">
        <v>1.1121522967763</v>
      </c>
      <c r="Q1635" s="17" t="s">
        <v>31</v>
      </c>
      <c r="R1635" s="5" t="str">
        <f aca="false">IF(OR(Q1635="Steel plate",Q1635="Concrete jacket"),"Steel plate or jacket",Q1635)</f>
        <v>Polymer laminate</v>
      </c>
      <c r="S1635" s="5" t="str">
        <f aca="false">IF(O1635&lt;='Tree rules'!$C$4,IF(N1635&lt;='Tree rules'!$C$5,IF(P1635&lt;='Tree rules'!$C$7,"Monitor","Polymer laminate"),IF(P1635&lt;='Tree rules'!$C$8,"Seal cracks","Polymer laminate")),IF(O1635&lt;='Tree rules'!$C$6,IF(P1635&lt;='Tree rules'!$C$9,"Polymer laminate","Steel plate or jacket"),IF(L1635&lt;='Tree rules'!$C$10,"Steel plate or jacket","Polymer laminate")))</f>
        <v>Polymer laminate</v>
      </c>
      <c r="T1635" s="5" t="str">
        <f aca="false">IF(S1635=R1635,"Yes","No")</f>
        <v>Yes</v>
      </c>
    </row>
    <row r="1636" customFormat="false" ht="15" hidden="false" customHeight="false" outlineLevel="0" collapsed="false">
      <c r="A1636" s="15" t="n">
        <v>2338</v>
      </c>
      <c r="B1636" s="16" t="n">
        <v>6.65343363253586</v>
      </c>
      <c r="C1636" s="15" t="n">
        <v>230</v>
      </c>
      <c r="D1636" s="15" t="n">
        <v>550</v>
      </c>
      <c r="E1636" s="15" t="n">
        <v>20</v>
      </c>
      <c r="F1636" s="16" t="n">
        <v>0.520346609290235</v>
      </c>
      <c r="G1636" s="17" t="s">
        <v>103</v>
      </c>
      <c r="H1636" s="18" t="n">
        <v>0.2</v>
      </c>
      <c r="I1636" s="18" t="n">
        <v>1.5</v>
      </c>
      <c r="J1636" s="19" t="n">
        <v>0.967641549559902</v>
      </c>
      <c r="K1636" s="19" t="n">
        <v>0.612347178898503</v>
      </c>
      <c r="L1636" s="16" t="n">
        <v>13.2012572074124</v>
      </c>
      <c r="M1636" s="19" t="n">
        <v>0.927443739407552</v>
      </c>
      <c r="N1636" s="19" t="n">
        <v>1.11263226819148</v>
      </c>
      <c r="O1636" s="19" t="n">
        <v>1.15519603781086</v>
      </c>
      <c r="P1636" s="19" t="n">
        <v>0.444519020153826</v>
      </c>
      <c r="Q1636" s="17" t="s">
        <v>31</v>
      </c>
      <c r="R1636" s="5" t="str">
        <f aca="false">IF(OR(Q1636="Steel plate",Q1636="Concrete jacket"),"Steel plate or jacket",Q1636)</f>
        <v>Polymer laminate</v>
      </c>
      <c r="S1636" s="5" t="str">
        <f aca="false">IF(O1636&lt;='Tree rules'!$C$4,IF(N1636&lt;='Tree rules'!$C$5,IF(P1636&lt;='Tree rules'!$C$7,"Monitor","Polymer laminate"),IF(P1636&lt;='Tree rules'!$C$8,"Seal cracks","Polymer laminate")),IF(O1636&lt;='Tree rules'!$C$6,IF(P1636&lt;='Tree rules'!$C$9,"Polymer laminate","Steel plate or jacket"),IF(L1636&lt;='Tree rules'!$C$10,"Steel plate or jacket","Polymer laminate")))</f>
        <v>Polymer laminate</v>
      </c>
      <c r="T1636" s="5" t="str">
        <f aca="false">IF(S1636=R1636,"Yes","No")</f>
        <v>Yes</v>
      </c>
    </row>
    <row r="1637" customFormat="false" ht="15" hidden="false" customHeight="false" outlineLevel="0" collapsed="false">
      <c r="A1637" s="15" t="n">
        <v>2340</v>
      </c>
      <c r="B1637" s="16" t="n">
        <v>4.09574510859045</v>
      </c>
      <c r="C1637" s="15" t="n">
        <v>300</v>
      </c>
      <c r="D1637" s="15" t="n">
        <v>325</v>
      </c>
      <c r="E1637" s="15" t="n">
        <v>30</v>
      </c>
      <c r="F1637" s="16" t="n">
        <v>0.72065207824282</v>
      </c>
      <c r="G1637" s="17" t="s">
        <v>101</v>
      </c>
      <c r="H1637" s="18" t="n">
        <v>0.3</v>
      </c>
      <c r="I1637" s="18" t="n">
        <v>1.5</v>
      </c>
      <c r="J1637" s="19" t="n">
        <v>0.859887517627455</v>
      </c>
      <c r="K1637" s="19" t="n">
        <v>0.506604876930654</v>
      </c>
      <c r="L1637" s="16" t="n">
        <v>14.6800899949478</v>
      </c>
      <c r="M1637" s="19" t="n">
        <v>0.938312038968061</v>
      </c>
      <c r="N1637" s="19" t="n">
        <v>0.841539222736778</v>
      </c>
      <c r="O1637" s="19" t="n">
        <v>1.07201967142025</v>
      </c>
      <c r="P1637" s="19" t="n">
        <v>0.399037438987148</v>
      </c>
      <c r="Q1637" s="17" t="s">
        <v>31</v>
      </c>
      <c r="R1637" s="5" t="str">
        <f aca="false">IF(OR(Q1637="Steel plate",Q1637="Concrete jacket"),"Steel plate or jacket",Q1637)</f>
        <v>Polymer laminate</v>
      </c>
      <c r="S1637" s="5" t="str">
        <f aca="false">IF(O1637&lt;='Tree rules'!$C$4,IF(N1637&lt;='Tree rules'!$C$5,IF(P1637&lt;='Tree rules'!$C$7,"Monitor","Polymer laminate"),IF(P1637&lt;='Tree rules'!$C$8,"Seal cracks","Polymer laminate")),IF(O1637&lt;='Tree rules'!$C$6,IF(P1637&lt;='Tree rules'!$C$9,"Polymer laminate","Steel plate or jacket"),IF(L1637&lt;='Tree rules'!$C$10,"Steel plate or jacket","Polymer laminate")))</f>
        <v>Polymer laminate</v>
      </c>
      <c r="T1637" s="5" t="str">
        <f aca="false">IF(S1637=R1637,"Yes","No")</f>
        <v>Yes</v>
      </c>
    </row>
    <row r="1638" customFormat="false" ht="15" hidden="false" customHeight="false" outlineLevel="0" collapsed="false">
      <c r="A1638" s="15" t="n">
        <v>2341</v>
      </c>
      <c r="B1638" s="16" t="n">
        <v>5.77923617570975</v>
      </c>
      <c r="C1638" s="15" t="n">
        <v>300</v>
      </c>
      <c r="D1638" s="15" t="n">
        <v>450</v>
      </c>
      <c r="E1638" s="15" t="n">
        <v>30</v>
      </c>
      <c r="F1638" s="16" t="n">
        <v>0.689158285620383</v>
      </c>
      <c r="G1638" s="17" t="s">
        <v>102</v>
      </c>
      <c r="H1638" s="18" t="n">
        <v>0.1</v>
      </c>
      <c r="I1638" s="18" t="n">
        <v>2</v>
      </c>
      <c r="J1638" s="19" t="n">
        <v>0.857967688825798</v>
      </c>
      <c r="K1638" s="19" t="n">
        <v>0.64268110986954</v>
      </c>
      <c r="L1638" s="16" t="n">
        <v>14.8566482666061</v>
      </c>
      <c r="M1638" s="19" t="n">
        <v>0.868264497779683</v>
      </c>
      <c r="N1638" s="19" t="n">
        <v>3.08785572606299</v>
      </c>
      <c r="O1638" s="19" t="n">
        <v>1.16453575116483</v>
      </c>
      <c r="P1638" s="19" t="n">
        <v>0.488269972945182</v>
      </c>
      <c r="Q1638" s="17" t="s">
        <v>31</v>
      </c>
      <c r="R1638" s="5" t="str">
        <f aca="false">IF(OR(Q1638="Steel plate",Q1638="Concrete jacket"),"Steel plate or jacket",Q1638)</f>
        <v>Polymer laminate</v>
      </c>
      <c r="S1638" s="5" t="str">
        <f aca="false">IF(O1638&lt;='Tree rules'!$C$4,IF(N1638&lt;='Tree rules'!$C$5,IF(P1638&lt;='Tree rules'!$C$7,"Monitor","Polymer laminate"),IF(P1638&lt;='Tree rules'!$C$8,"Seal cracks","Polymer laminate")),IF(O1638&lt;='Tree rules'!$C$6,IF(P1638&lt;='Tree rules'!$C$9,"Polymer laminate","Steel plate or jacket"),IF(L1638&lt;='Tree rules'!$C$10,"Steel plate or jacket","Polymer laminate")))</f>
        <v>Polymer laminate</v>
      </c>
      <c r="T1638" s="5" t="str">
        <f aca="false">IF(S1638=R1638,"Yes","No")</f>
        <v>Yes</v>
      </c>
    </row>
    <row r="1639" customFormat="false" ht="15" hidden="false" customHeight="false" outlineLevel="0" collapsed="false">
      <c r="A1639" s="15" t="n">
        <v>2343</v>
      </c>
      <c r="B1639" s="16" t="n">
        <v>3.93308974232085</v>
      </c>
      <c r="C1639" s="15" t="n">
        <v>300</v>
      </c>
      <c r="D1639" s="15" t="n">
        <v>325</v>
      </c>
      <c r="E1639" s="15" t="n">
        <v>30</v>
      </c>
      <c r="F1639" s="16" t="n">
        <v>0.67080270183412</v>
      </c>
      <c r="G1639" s="17" t="s">
        <v>103</v>
      </c>
      <c r="H1639" s="18" t="n">
        <v>0.2</v>
      </c>
      <c r="I1639" s="18" t="n">
        <v>2</v>
      </c>
      <c r="J1639" s="19" t="n">
        <v>0.926652209351309</v>
      </c>
      <c r="K1639" s="19" t="n">
        <v>0.637792061084912</v>
      </c>
      <c r="L1639" s="16" t="n">
        <v>13.9967606488286</v>
      </c>
      <c r="M1639" s="19" t="n">
        <v>0.229367689678018</v>
      </c>
      <c r="N1639" s="19" t="n">
        <v>1.40507200927761</v>
      </c>
      <c r="O1639" s="19" t="n">
        <v>1.26229299619156</v>
      </c>
      <c r="P1639" s="19" t="n">
        <v>1.66150176356353</v>
      </c>
      <c r="Q1639" s="17" t="s">
        <v>104</v>
      </c>
      <c r="R1639" s="5" t="str">
        <f aca="false">IF(OR(Q1639="Steel plate",Q1639="Concrete jacket"),"Steel plate or jacket",Q1639)</f>
        <v>Steel plate or jacket</v>
      </c>
      <c r="S1639" s="5" t="str">
        <f aca="false">IF(O1639&lt;='Tree rules'!$C$4,IF(N1639&lt;='Tree rules'!$C$5,IF(P1639&lt;='Tree rules'!$C$7,"Monitor","Polymer laminate"),IF(P1639&lt;='Tree rules'!$C$8,"Seal cracks","Polymer laminate")),IF(O1639&lt;='Tree rules'!$C$6,IF(P1639&lt;='Tree rules'!$C$9,"Polymer laminate","Steel plate or jacket"),IF(L1639&lt;='Tree rules'!$C$10,"Steel plate or jacket","Polymer laminate")))</f>
        <v>Steel plate or jacket</v>
      </c>
      <c r="T1639" s="5" t="str">
        <f aca="false">IF(S1639=R1639,"Yes","No")</f>
        <v>Yes</v>
      </c>
    </row>
    <row r="1640" customFormat="false" ht="15" hidden="false" customHeight="false" outlineLevel="0" collapsed="false">
      <c r="A1640" s="15" t="n">
        <v>2345</v>
      </c>
      <c r="B1640" s="16" t="n">
        <v>3.49147148814925</v>
      </c>
      <c r="C1640" s="15" t="n">
        <v>300</v>
      </c>
      <c r="D1640" s="15" t="n">
        <v>350</v>
      </c>
      <c r="E1640" s="15" t="n">
        <v>25</v>
      </c>
      <c r="F1640" s="16" t="n">
        <v>0.881850569428714</v>
      </c>
      <c r="G1640" s="17" t="s">
        <v>103</v>
      </c>
      <c r="H1640" s="18" t="n">
        <v>0.2</v>
      </c>
      <c r="I1640" s="18" t="n">
        <v>2</v>
      </c>
      <c r="J1640" s="19" t="n">
        <v>0.917292055286565</v>
      </c>
      <c r="K1640" s="19" t="n">
        <v>0.520462314793705</v>
      </c>
      <c r="L1640" s="16" t="n">
        <v>11.4851035794383</v>
      </c>
      <c r="M1640" s="19" t="n">
        <v>0.742485013317199</v>
      </c>
      <c r="N1640" s="19" t="n">
        <v>1.47545967907098</v>
      </c>
      <c r="O1640" s="19" t="n">
        <v>1.35716816413681</v>
      </c>
      <c r="P1640" s="19" t="n">
        <v>0.58482444132066</v>
      </c>
      <c r="Q1640" s="17" t="s">
        <v>31</v>
      </c>
      <c r="R1640" s="5" t="str">
        <f aca="false">IF(OR(Q1640="Steel plate",Q1640="Concrete jacket"),"Steel plate or jacket",Q1640)</f>
        <v>Polymer laminate</v>
      </c>
      <c r="S1640" s="5" t="str">
        <f aca="false">IF(O1640&lt;='Tree rules'!$C$4,IF(N1640&lt;='Tree rules'!$C$5,IF(P1640&lt;='Tree rules'!$C$7,"Monitor","Polymer laminate"),IF(P1640&lt;='Tree rules'!$C$8,"Seal cracks","Polymer laminate")),IF(O1640&lt;='Tree rules'!$C$6,IF(P1640&lt;='Tree rules'!$C$9,"Polymer laminate","Steel plate or jacket"),IF(L1640&lt;='Tree rules'!$C$10,"Steel plate or jacket","Polymer laminate")))</f>
        <v>Steel plate or jacket</v>
      </c>
      <c r="T1640" s="5" t="str">
        <f aca="false">IF(S1640=R1640,"Yes","No")</f>
        <v>No</v>
      </c>
    </row>
    <row r="1641" customFormat="false" ht="15" hidden="false" customHeight="false" outlineLevel="0" collapsed="false">
      <c r="A1641" s="15" t="n">
        <v>2346</v>
      </c>
      <c r="B1641" s="16" t="n">
        <v>3.92339437121674</v>
      </c>
      <c r="C1641" s="15" t="n">
        <v>300</v>
      </c>
      <c r="D1641" s="15" t="n">
        <v>325</v>
      </c>
      <c r="E1641" s="15" t="n">
        <v>20</v>
      </c>
      <c r="F1641" s="16" t="n">
        <v>0.756099314943392</v>
      </c>
      <c r="G1641" s="17" t="s">
        <v>101</v>
      </c>
      <c r="H1641" s="18" t="n">
        <v>0.3</v>
      </c>
      <c r="I1641" s="18" t="n">
        <v>1.5</v>
      </c>
      <c r="J1641" s="19" t="n">
        <v>0.86152757449471</v>
      </c>
      <c r="K1641" s="19" t="n">
        <v>0.575873470586282</v>
      </c>
      <c r="L1641" s="16" t="n">
        <v>14.1638785964503</v>
      </c>
      <c r="M1641" s="19" t="n">
        <v>0.801227071876973</v>
      </c>
      <c r="N1641" s="19" t="n">
        <v>1.07735275419397</v>
      </c>
      <c r="O1641" s="19" t="n">
        <v>1.04422592457704</v>
      </c>
      <c r="P1641" s="19" t="n">
        <v>0.532414312011395</v>
      </c>
      <c r="Q1641" s="17" t="s">
        <v>31</v>
      </c>
      <c r="R1641" s="5" t="str">
        <f aca="false">IF(OR(Q1641="Steel plate",Q1641="Concrete jacket"),"Steel plate or jacket",Q1641)</f>
        <v>Polymer laminate</v>
      </c>
      <c r="S1641" s="5" t="str">
        <f aca="false">IF(O1641&lt;='Tree rules'!$C$4,IF(N1641&lt;='Tree rules'!$C$5,IF(P1641&lt;='Tree rules'!$C$7,"Monitor","Polymer laminate"),IF(P1641&lt;='Tree rules'!$C$8,"Seal cracks","Polymer laminate")),IF(O1641&lt;='Tree rules'!$C$6,IF(P1641&lt;='Tree rules'!$C$9,"Polymer laminate","Steel plate or jacket"),IF(L1641&lt;='Tree rules'!$C$10,"Steel plate or jacket","Polymer laminate")))</f>
        <v>Polymer laminate</v>
      </c>
      <c r="T1641" s="5" t="str">
        <f aca="false">IF(S1641=R1641,"Yes","No")</f>
        <v>Yes</v>
      </c>
    </row>
    <row r="1642" customFormat="false" ht="15" hidden="false" customHeight="false" outlineLevel="0" collapsed="false">
      <c r="A1642" s="15" t="n">
        <v>2347</v>
      </c>
      <c r="B1642" s="16" t="n">
        <v>5.2114969617659</v>
      </c>
      <c r="C1642" s="15" t="n">
        <v>230</v>
      </c>
      <c r="D1642" s="15" t="n">
        <v>525</v>
      </c>
      <c r="E1642" s="15" t="n">
        <v>25</v>
      </c>
      <c r="F1642" s="16" t="n">
        <v>0.85906279835652</v>
      </c>
      <c r="G1642" s="17" t="s">
        <v>101</v>
      </c>
      <c r="H1642" s="18" t="n">
        <v>0.3</v>
      </c>
      <c r="I1642" s="18" t="n">
        <v>1</v>
      </c>
      <c r="J1642" s="19" t="n">
        <v>0.90632521694551</v>
      </c>
      <c r="K1642" s="19" t="n">
        <v>0.509942419596214</v>
      </c>
      <c r="L1642" s="16" t="n">
        <v>10.9255701504526</v>
      </c>
      <c r="M1642" s="19" t="n">
        <v>0.648659027901107</v>
      </c>
      <c r="N1642" s="19" t="n">
        <v>0.624809854033732</v>
      </c>
      <c r="O1642" s="19" t="n">
        <v>0.90632521694551</v>
      </c>
      <c r="P1642" s="19" t="n">
        <v>0.549942364061768</v>
      </c>
      <c r="Q1642" s="17" t="s">
        <v>29</v>
      </c>
      <c r="R1642" s="5" t="str">
        <f aca="false">IF(OR(Q1642="Steel plate",Q1642="Concrete jacket"),"Steel plate or jacket",Q1642)</f>
        <v>Monitor</v>
      </c>
      <c r="S1642" s="5" t="str">
        <f aca="false">IF(O1642&lt;='Tree rules'!$C$4,IF(N1642&lt;='Tree rules'!$C$5,IF(P1642&lt;='Tree rules'!$C$7,"Monitor","Polymer laminate"),IF(P1642&lt;='Tree rules'!$C$8,"Seal cracks","Polymer laminate")),IF(O1642&lt;='Tree rules'!$C$6,IF(P1642&lt;='Tree rules'!$C$9,"Polymer laminate","Steel plate or jacket"),IF(L1642&lt;='Tree rules'!$C$10,"Steel plate or jacket","Polymer laminate")))</f>
        <v>Monitor</v>
      </c>
      <c r="T1642" s="5" t="str">
        <f aca="false">IF(S1642=R1642,"Yes","No")</f>
        <v>Yes</v>
      </c>
    </row>
    <row r="1643" customFormat="false" ht="15" hidden="false" customHeight="false" outlineLevel="0" collapsed="false">
      <c r="A1643" s="15" t="n">
        <v>2348</v>
      </c>
      <c r="B1643" s="16" t="n">
        <v>3.9121042862258</v>
      </c>
      <c r="C1643" s="15" t="n">
        <v>230</v>
      </c>
      <c r="D1643" s="15" t="n">
        <v>375</v>
      </c>
      <c r="E1643" s="15" t="n">
        <v>25</v>
      </c>
      <c r="F1643" s="16" t="n">
        <v>0.835418868126524</v>
      </c>
      <c r="G1643" s="17" t="s">
        <v>101</v>
      </c>
      <c r="H1643" s="18" t="n">
        <v>0.3</v>
      </c>
      <c r="I1643" s="18" t="n">
        <v>1</v>
      </c>
      <c r="J1643" s="19" t="n">
        <v>0.901322840630044</v>
      </c>
      <c r="K1643" s="19" t="n">
        <v>0.532983430346086</v>
      </c>
      <c r="L1643" s="16" t="n">
        <v>11.9636216704153</v>
      </c>
      <c r="M1643" s="19" t="n">
        <v>0.934743285731118</v>
      </c>
      <c r="N1643" s="19" t="n">
        <v>0.775106119821585</v>
      </c>
      <c r="O1643" s="19" t="n">
        <v>0.901322840630044</v>
      </c>
      <c r="P1643" s="19" t="n">
        <v>0.386368297072065</v>
      </c>
      <c r="Q1643" s="17" t="s">
        <v>29</v>
      </c>
      <c r="R1643" s="5" t="str">
        <f aca="false">IF(OR(Q1643="Steel plate",Q1643="Concrete jacket"),"Steel plate or jacket",Q1643)</f>
        <v>Monitor</v>
      </c>
      <c r="S1643" s="5" t="str">
        <f aca="false">IF(O1643&lt;='Tree rules'!$C$4,IF(N1643&lt;='Tree rules'!$C$5,IF(P1643&lt;='Tree rules'!$C$7,"Monitor","Polymer laminate"),IF(P1643&lt;='Tree rules'!$C$8,"Seal cracks","Polymer laminate")),IF(O1643&lt;='Tree rules'!$C$6,IF(P1643&lt;='Tree rules'!$C$9,"Polymer laminate","Steel plate or jacket"),IF(L1643&lt;='Tree rules'!$C$10,"Steel plate or jacket","Polymer laminate")))</f>
        <v>Monitor</v>
      </c>
      <c r="T1643" s="5" t="str">
        <f aca="false">IF(S1643=R1643,"Yes","No")</f>
        <v>Yes</v>
      </c>
    </row>
    <row r="1644" customFormat="false" ht="15" hidden="false" customHeight="false" outlineLevel="0" collapsed="false">
      <c r="A1644" s="15" t="n">
        <v>2351</v>
      </c>
      <c r="B1644" s="16" t="n">
        <v>3.138157224141</v>
      </c>
      <c r="C1644" s="15" t="n">
        <v>300</v>
      </c>
      <c r="D1644" s="15" t="n">
        <v>300</v>
      </c>
      <c r="E1644" s="15" t="n">
        <v>25</v>
      </c>
      <c r="F1644" s="16" t="n">
        <v>0.589048622548086</v>
      </c>
      <c r="G1644" s="17" t="s">
        <v>101</v>
      </c>
      <c r="H1644" s="18" t="n">
        <v>0.3</v>
      </c>
      <c r="I1644" s="18" t="n">
        <v>1</v>
      </c>
      <c r="J1644" s="19" t="n">
        <v>0.908516054300224</v>
      </c>
      <c r="K1644" s="19" t="n">
        <v>0.415025686199819</v>
      </c>
      <c r="L1644" s="16" t="n">
        <v>12.2584266568008</v>
      </c>
      <c r="M1644" s="19" t="n">
        <v>0.708506145726913</v>
      </c>
      <c r="N1644" s="19" t="n">
        <v>0.627879460844848</v>
      </c>
      <c r="O1644" s="19" t="n">
        <v>0.908516054300224</v>
      </c>
      <c r="P1644" s="19" t="n">
        <v>0.323854441861324</v>
      </c>
      <c r="Q1644" s="17" t="s">
        <v>29</v>
      </c>
      <c r="R1644" s="5" t="str">
        <f aca="false">IF(OR(Q1644="Steel plate",Q1644="Concrete jacket"),"Steel plate or jacket",Q1644)</f>
        <v>Monitor</v>
      </c>
      <c r="S1644" s="5" t="str">
        <f aca="false">IF(O1644&lt;='Tree rules'!$C$4,IF(N1644&lt;='Tree rules'!$C$5,IF(P1644&lt;='Tree rules'!$C$7,"Monitor","Polymer laminate"),IF(P1644&lt;='Tree rules'!$C$8,"Seal cracks","Polymer laminate")),IF(O1644&lt;='Tree rules'!$C$6,IF(P1644&lt;='Tree rules'!$C$9,"Polymer laminate","Steel plate or jacket"),IF(L1644&lt;='Tree rules'!$C$10,"Steel plate or jacket","Polymer laminate")))</f>
        <v>Monitor</v>
      </c>
      <c r="T1644" s="5" t="str">
        <f aca="false">IF(S1644=R1644,"Yes","No")</f>
        <v>Yes</v>
      </c>
    </row>
    <row r="1645" customFormat="false" ht="15" hidden="false" customHeight="false" outlineLevel="0" collapsed="false">
      <c r="A1645" s="15" t="n">
        <v>2352</v>
      </c>
      <c r="B1645" s="16" t="n">
        <v>6.96177425753361</v>
      </c>
      <c r="C1645" s="15" t="n">
        <v>300</v>
      </c>
      <c r="D1645" s="15" t="n">
        <v>600</v>
      </c>
      <c r="E1645" s="15" t="n">
        <v>20</v>
      </c>
      <c r="F1645" s="16" t="n">
        <v>0.5850265649143</v>
      </c>
      <c r="G1645" s="17" t="s">
        <v>102</v>
      </c>
      <c r="H1645" s="18" t="n">
        <v>0.1</v>
      </c>
      <c r="I1645" s="18" t="n">
        <v>2</v>
      </c>
      <c r="J1645" s="19" t="n">
        <v>0.934484342602585</v>
      </c>
      <c r="K1645" s="19" t="n">
        <v>0.500994394011028</v>
      </c>
      <c r="L1645" s="16" t="n">
        <v>12.9641978725021</v>
      </c>
      <c r="M1645" s="19" t="n">
        <v>0.616578520271407</v>
      </c>
      <c r="N1645" s="19" t="n">
        <v>4.03927541109142</v>
      </c>
      <c r="O1645" s="19" t="n">
        <v>1.40079726827019</v>
      </c>
      <c r="P1645" s="19" t="n">
        <v>0.670808597650521</v>
      </c>
      <c r="Q1645" s="17" t="s">
        <v>104</v>
      </c>
      <c r="R1645" s="5" t="str">
        <f aca="false">IF(OR(Q1645="Steel plate",Q1645="Concrete jacket"),"Steel plate or jacket",Q1645)</f>
        <v>Steel plate or jacket</v>
      </c>
      <c r="S1645" s="5" t="str">
        <f aca="false">IF(O1645&lt;='Tree rules'!$C$4,IF(N1645&lt;='Tree rules'!$C$5,IF(P1645&lt;='Tree rules'!$C$7,"Monitor","Polymer laminate"),IF(P1645&lt;='Tree rules'!$C$8,"Seal cracks","Polymer laminate")),IF(O1645&lt;='Tree rules'!$C$6,IF(P1645&lt;='Tree rules'!$C$9,"Polymer laminate","Steel plate or jacket"),IF(L1645&lt;='Tree rules'!$C$10,"Steel plate or jacket","Polymer laminate")))</f>
        <v>Steel plate or jacket</v>
      </c>
      <c r="T1645" s="5" t="str">
        <f aca="false">IF(S1645=R1645,"Yes","No")</f>
        <v>Yes</v>
      </c>
    </row>
    <row r="1646" customFormat="false" ht="15" hidden="false" customHeight="false" outlineLevel="0" collapsed="false">
      <c r="A1646" s="15" t="n">
        <v>2353</v>
      </c>
      <c r="B1646" s="16" t="n">
        <v>3.19665223700269</v>
      </c>
      <c r="C1646" s="15" t="n">
        <v>300</v>
      </c>
      <c r="D1646" s="15" t="n">
        <v>300</v>
      </c>
      <c r="E1646" s="15" t="n">
        <v>30</v>
      </c>
      <c r="F1646" s="16" t="n">
        <v>1.12168440630263</v>
      </c>
      <c r="G1646" s="17" t="s">
        <v>102</v>
      </c>
      <c r="H1646" s="18" t="n">
        <v>0.1</v>
      </c>
      <c r="I1646" s="18" t="n">
        <v>1</v>
      </c>
      <c r="J1646" s="19" t="n">
        <v>0.876833366393645</v>
      </c>
      <c r="K1646" s="19" t="n">
        <v>0.512057681971725</v>
      </c>
      <c r="L1646" s="16" t="n">
        <v>13.3751139623544</v>
      </c>
      <c r="M1646" s="19" t="n">
        <v>0.534397423926285</v>
      </c>
      <c r="N1646" s="19" t="n">
        <v>2.63721409701378</v>
      </c>
      <c r="O1646" s="19" t="n">
        <v>0.876833366393645</v>
      </c>
      <c r="P1646" s="19" t="n">
        <v>0.639733182420855</v>
      </c>
      <c r="Q1646" s="17" t="s">
        <v>30</v>
      </c>
      <c r="R1646" s="5" t="str">
        <f aca="false">IF(OR(Q1646="Steel plate",Q1646="Concrete jacket"),"Steel plate or jacket",Q1646)</f>
        <v>Seal cracks</v>
      </c>
      <c r="S1646" s="5" t="str">
        <f aca="false">IF(O1646&lt;='Tree rules'!$C$4,IF(N1646&lt;='Tree rules'!$C$5,IF(P1646&lt;='Tree rules'!$C$7,"Monitor","Polymer laminate"),IF(P1646&lt;='Tree rules'!$C$8,"Seal cracks","Polymer laminate")),IF(O1646&lt;='Tree rules'!$C$6,IF(P1646&lt;='Tree rules'!$C$9,"Polymer laminate","Steel plate or jacket"),IF(L1646&lt;='Tree rules'!$C$10,"Steel plate or jacket","Polymer laminate")))</f>
        <v>Seal cracks</v>
      </c>
      <c r="T1646" s="5" t="str">
        <f aca="false">IF(S1646=R1646,"Yes","No")</f>
        <v>Yes</v>
      </c>
    </row>
    <row r="1647" customFormat="false" ht="15" hidden="false" customHeight="false" outlineLevel="0" collapsed="false">
      <c r="A1647" s="15" t="n">
        <v>2354</v>
      </c>
      <c r="B1647" s="16" t="n">
        <v>5.06914417902839</v>
      </c>
      <c r="C1647" s="15" t="n">
        <v>230</v>
      </c>
      <c r="D1647" s="15" t="n">
        <v>475</v>
      </c>
      <c r="E1647" s="15" t="n">
        <v>30</v>
      </c>
      <c r="F1647" s="16" t="n">
        <v>0.994594550524418</v>
      </c>
      <c r="G1647" s="17" t="s">
        <v>102</v>
      </c>
      <c r="H1647" s="18" t="n">
        <v>0.1</v>
      </c>
      <c r="I1647" s="18" t="n">
        <v>1.5</v>
      </c>
      <c r="J1647" s="19" t="n">
        <v>0.876676458608448</v>
      </c>
      <c r="K1647" s="19" t="n">
        <v>0.414436753450295</v>
      </c>
      <c r="L1647" s="16" t="n">
        <v>12.3037480073505</v>
      </c>
      <c r="M1647" s="19" t="n">
        <v>0.477710835892773</v>
      </c>
      <c r="N1647" s="19" t="n">
        <v>3.1925607683857</v>
      </c>
      <c r="O1647" s="19" t="n">
        <v>1.13335121524668</v>
      </c>
      <c r="P1647" s="19" t="n">
        <v>0.800816032477814</v>
      </c>
      <c r="Q1647" s="17" t="s">
        <v>31</v>
      </c>
      <c r="R1647" s="5" t="str">
        <f aca="false">IF(OR(Q1647="Steel plate",Q1647="Concrete jacket"),"Steel plate or jacket",Q1647)</f>
        <v>Polymer laminate</v>
      </c>
      <c r="S1647" s="5" t="str">
        <f aca="false">IF(O1647&lt;='Tree rules'!$C$4,IF(N1647&lt;='Tree rules'!$C$5,IF(P1647&lt;='Tree rules'!$C$7,"Monitor","Polymer laminate"),IF(P1647&lt;='Tree rules'!$C$8,"Seal cracks","Polymer laminate")),IF(O1647&lt;='Tree rules'!$C$6,IF(P1647&lt;='Tree rules'!$C$9,"Polymer laminate","Steel plate or jacket"),IF(L1647&lt;='Tree rules'!$C$10,"Steel plate or jacket","Polymer laminate")))</f>
        <v>Polymer laminate</v>
      </c>
      <c r="T1647" s="5" t="str">
        <f aca="false">IF(S1647=R1647,"Yes","No")</f>
        <v>Yes</v>
      </c>
    </row>
    <row r="1648" customFormat="false" ht="15" hidden="false" customHeight="false" outlineLevel="0" collapsed="false">
      <c r="A1648" s="15" t="n">
        <v>2355</v>
      </c>
      <c r="B1648" s="16" t="n">
        <v>7.90241958334881</v>
      </c>
      <c r="C1648" s="15" t="n">
        <v>300</v>
      </c>
      <c r="D1648" s="15" t="n">
        <v>725</v>
      </c>
      <c r="E1648" s="15" t="n">
        <v>30</v>
      </c>
      <c r="F1648" s="16" t="n">
        <v>0.6187282429522</v>
      </c>
      <c r="G1648" s="17" t="s">
        <v>103</v>
      </c>
      <c r="H1648" s="18" t="n">
        <v>0.2</v>
      </c>
      <c r="I1648" s="18" t="n">
        <v>1</v>
      </c>
      <c r="J1648" s="19" t="n">
        <v>0.909763646272396</v>
      </c>
      <c r="K1648" s="19" t="n">
        <v>0.580320671215712</v>
      </c>
      <c r="L1648" s="16" t="n">
        <v>11.6727024864827</v>
      </c>
      <c r="M1648" s="19" t="n">
        <v>0.308636460647427</v>
      </c>
      <c r="N1648" s="19" t="n">
        <v>1.00532929979131</v>
      </c>
      <c r="O1648" s="19" t="n">
        <v>0.909763646272396</v>
      </c>
      <c r="P1648" s="19" t="n">
        <v>0.976602706134344</v>
      </c>
      <c r="Q1648" s="17" t="s">
        <v>31</v>
      </c>
      <c r="R1648" s="5" t="str">
        <f aca="false">IF(OR(Q1648="Steel plate",Q1648="Concrete jacket"),"Steel plate or jacket",Q1648)</f>
        <v>Polymer laminate</v>
      </c>
      <c r="S1648" s="5" t="str">
        <f aca="false">IF(O1648&lt;='Tree rules'!$C$4,IF(N1648&lt;='Tree rules'!$C$5,IF(P1648&lt;='Tree rules'!$C$7,"Monitor","Polymer laminate"),IF(P1648&lt;='Tree rules'!$C$8,"Seal cracks","Polymer laminate")),IF(O1648&lt;='Tree rules'!$C$6,IF(P1648&lt;='Tree rules'!$C$9,"Polymer laminate","Steel plate or jacket"),IF(L1648&lt;='Tree rules'!$C$10,"Steel plate or jacket","Polymer laminate")))</f>
        <v>Seal cracks</v>
      </c>
      <c r="T1648" s="5" t="str">
        <f aca="false">IF(S1648=R1648,"Yes","No")</f>
        <v>No</v>
      </c>
    </row>
    <row r="1649" customFormat="false" ht="15" hidden="false" customHeight="false" outlineLevel="0" collapsed="false">
      <c r="A1649" s="15" t="n">
        <v>2356</v>
      </c>
      <c r="B1649" s="16" t="n">
        <v>7.08835273066624</v>
      </c>
      <c r="C1649" s="15" t="n">
        <v>300</v>
      </c>
      <c r="D1649" s="15" t="n">
        <v>625</v>
      </c>
      <c r="E1649" s="15" t="n">
        <v>30</v>
      </c>
      <c r="F1649" s="16" t="n">
        <v>0.544470130604817</v>
      </c>
      <c r="G1649" s="17" t="s">
        <v>101</v>
      </c>
      <c r="H1649" s="18" t="n">
        <v>0.3</v>
      </c>
      <c r="I1649" s="18" t="n">
        <v>1</v>
      </c>
      <c r="J1649" s="19" t="n">
        <v>0.966991700035266</v>
      </c>
      <c r="K1649" s="19" t="n">
        <v>0.550517893845478</v>
      </c>
      <c r="L1649" s="16" t="n">
        <v>12.2848400878098</v>
      </c>
      <c r="M1649" s="19" t="n">
        <v>0.926159131060285</v>
      </c>
      <c r="N1649" s="19" t="n">
        <v>0.71188838016256</v>
      </c>
      <c r="O1649" s="19" t="n">
        <v>0.966991700035266</v>
      </c>
      <c r="P1649" s="19" t="n">
        <v>0.340056285730078</v>
      </c>
      <c r="Q1649" s="17" t="s">
        <v>29</v>
      </c>
      <c r="R1649" s="5" t="str">
        <f aca="false">IF(OR(Q1649="Steel plate",Q1649="Concrete jacket"),"Steel plate or jacket",Q1649)</f>
        <v>Monitor</v>
      </c>
      <c r="S1649" s="5" t="str">
        <f aca="false">IF(O1649&lt;='Tree rules'!$C$4,IF(N1649&lt;='Tree rules'!$C$5,IF(P1649&lt;='Tree rules'!$C$7,"Monitor","Polymer laminate"),IF(P1649&lt;='Tree rules'!$C$8,"Seal cracks","Polymer laminate")),IF(O1649&lt;='Tree rules'!$C$6,IF(P1649&lt;='Tree rules'!$C$9,"Polymer laminate","Steel plate or jacket"),IF(L1649&lt;='Tree rules'!$C$10,"Steel plate or jacket","Polymer laminate")))</f>
        <v>Monitor</v>
      </c>
      <c r="T1649" s="5" t="str">
        <f aca="false">IF(S1649=R1649,"Yes","No")</f>
        <v>Yes</v>
      </c>
    </row>
    <row r="1650" customFormat="false" ht="15" hidden="false" customHeight="false" outlineLevel="0" collapsed="false">
      <c r="A1650" s="15" t="n">
        <v>2357</v>
      </c>
      <c r="B1650" s="16" t="n">
        <v>7.61432762865689</v>
      </c>
      <c r="C1650" s="15" t="n">
        <v>300</v>
      </c>
      <c r="D1650" s="15" t="n">
        <v>725</v>
      </c>
      <c r="E1650" s="15" t="n">
        <v>30</v>
      </c>
      <c r="F1650" s="16" t="n">
        <v>0.632747765073473</v>
      </c>
      <c r="G1650" s="17" t="s">
        <v>102</v>
      </c>
      <c r="H1650" s="18" t="n">
        <v>0.1</v>
      </c>
      <c r="I1650" s="18" t="n">
        <v>1</v>
      </c>
      <c r="J1650" s="19" t="n">
        <v>0.896733724410135</v>
      </c>
      <c r="K1650" s="19" t="n">
        <v>0.42903350275633</v>
      </c>
      <c r="L1650" s="16" t="n">
        <v>11.5020054813548</v>
      </c>
      <c r="M1650" s="19" t="n">
        <v>0.795680757808508</v>
      </c>
      <c r="N1650" s="19" t="n">
        <v>2.20889817766004</v>
      </c>
      <c r="O1650" s="19" t="n">
        <v>0.896733724410135</v>
      </c>
      <c r="P1650" s="19" t="n">
        <v>0.34167186930591</v>
      </c>
      <c r="Q1650" s="17" t="s">
        <v>30</v>
      </c>
      <c r="R1650" s="5" t="str">
        <f aca="false">IF(OR(Q1650="Steel plate",Q1650="Concrete jacket"),"Steel plate or jacket",Q1650)</f>
        <v>Seal cracks</v>
      </c>
      <c r="S1650" s="5" t="str">
        <f aca="false">IF(O1650&lt;='Tree rules'!$C$4,IF(N1650&lt;='Tree rules'!$C$5,IF(P1650&lt;='Tree rules'!$C$7,"Monitor","Polymer laminate"),IF(P1650&lt;='Tree rules'!$C$8,"Seal cracks","Polymer laminate")),IF(O1650&lt;='Tree rules'!$C$6,IF(P1650&lt;='Tree rules'!$C$9,"Polymer laminate","Steel plate or jacket"),IF(L1650&lt;='Tree rules'!$C$10,"Steel plate or jacket","Polymer laminate")))</f>
        <v>Seal cracks</v>
      </c>
      <c r="T1650" s="5" t="str">
        <f aca="false">IF(S1650=R1650,"Yes","No")</f>
        <v>Yes</v>
      </c>
    </row>
    <row r="1651" customFormat="false" ht="15" hidden="false" customHeight="false" outlineLevel="0" collapsed="false">
      <c r="A1651" s="15" t="n">
        <v>2359</v>
      </c>
      <c r="B1651" s="16" t="n">
        <v>6.02008268116026</v>
      </c>
      <c r="C1651" s="15" t="n">
        <v>300</v>
      </c>
      <c r="D1651" s="15" t="n">
        <v>600</v>
      </c>
      <c r="E1651" s="15" t="n">
        <v>20</v>
      </c>
      <c r="F1651" s="16" t="n">
        <v>0.621712831879242</v>
      </c>
      <c r="G1651" s="17" t="s">
        <v>102</v>
      </c>
      <c r="H1651" s="18" t="n">
        <v>0.1</v>
      </c>
      <c r="I1651" s="18" t="n">
        <v>1</v>
      </c>
      <c r="J1651" s="19" t="n">
        <v>0.955968594681165</v>
      </c>
      <c r="K1651" s="19" t="n">
        <v>0.63254958892982</v>
      </c>
      <c r="L1651" s="16" t="n">
        <v>11.16898456616</v>
      </c>
      <c r="M1651" s="19" t="n">
        <v>0.523013915600322</v>
      </c>
      <c r="N1651" s="19" t="n">
        <v>2.43595892413635</v>
      </c>
      <c r="O1651" s="19" t="n">
        <v>0.955968594681165</v>
      </c>
      <c r="P1651" s="19" t="n">
        <v>0.642505811465033</v>
      </c>
      <c r="Q1651" s="17" t="s">
        <v>30</v>
      </c>
      <c r="R1651" s="5" t="str">
        <f aca="false">IF(OR(Q1651="Steel plate",Q1651="Concrete jacket"),"Steel plate or jacket",Q1651)</f>
        <v>Seal cracks</v>
      </c>
      <c r="S1651" s="5" t="str">
        <f aca="false">IF(O1651&lt;='Tree rules'!$C$4,IF(N1651&lt;='Tree rules'!$C$5,IF(P1651&lt;='Tree rules'!$C$7,"Monitor","Polymer laminate"),IF(P1651&lt;='Tree rules'!$C$8,"Seal cracks","Polymer laminate")),IF(O1651&lt;='Tree rules'!$C$6,IF(P1651&lt;='Tree rules'!$C$9,"Polymer laminate","Steel plate or jacket"),IF(L1651&lt;='Tree rules'!$C$10,"Steel plate or jacket","Polymer laminate")))</f>
        <v>Seal cracks</v>
      </c>
      <c r="T1651" s="5" t="str">
        <f aca="false">IF(S1651=R1651,"Yes","No")</f>
        <v>Yes</v>
      </c>
    </row>
    <row r="1652" customFormat="false" ht="15" hidden="false" customHeight="false" outlineLevel="0" collapsed="false">
      <c r="A1652" s="15" t="n">
        <v>2360</v>
      </c>
      <c r="B1652" s="16" t="n">
        <v>6.85591287632941</v>
      </c>
      <c r="C1652" s="15" t="n">
        <v>230</v>
      </c>
      <c r="D1652" s="15" t="n">
        <v>625</v>
      </c>
      <c r="E1652" s="15" t="n">
        <v>25</v>
      </c>
      <c r="F1652" s="16" t="n">
        <v>0.710178431223674</v>
      </c>
      <c r="G1652" s="17" t="s">
        <v>101</v>
      </c>
      <c r="H1652" s="18" t="n">
        <v>0.3</v>
      </c>
      <c r="I1652" s="18" t="n">
        <v>1</v>
      </c>
      <c r="J1652" s="19" t="n">
        <v>0.871978480621796</v>
      </c>
      <c r="K1652" s="19" t="n">
        <v>0.596233430919321</v>
      </c>
      <c r="L1652" s="16" t="n">
        <v>11.881998052564</v>
      </c>
      <c r="M1652" s="19" t="n">
        <v>0.6022613072231</v>
      </c>
      <c r="N1652" s="19" t="n">
        <v>0.597459506950964</v>
      </c>
      <c r="O1652" s="19" t="n">
        <v>0.871978480621796</v>
      </c>
      <c r="P1652" s="19" t="n">
        <v>0.595823028594921</v>
      </c>
      <c r="Q1652" s="17" t="s">
        <v>29</v>
      </c>
      <c r="R1652" s="5" t="str">
        <f aca="false">IF(OR(Q1652="Steel plate",Q1652="Concrete jacket"),"Steel plate or jacket",Q1652)</f>
        <v>Monitor</v>
      </c>
      <c r="S1652" s="5" t="str">
        <f aca="false">IF(O1652&lt;='Tree rules'!$C$4,IF(N1652&lt;='Tree rules'!$C$5,IF(P1652&lt;='Tree rules'!$C$7,"Monitor","Polymer laminate"),IF(P1652&lt;='Tree rules'!$C$8,"Seal cracks","Polymer laminate")),IF(O1652&lt;='Tree rules'!$C$6,IF(P1652&lt;='Tree rules'!$C$9,"Polymer laminate","Steel plate or jacket"),IF(L1652&lt;='Tree rules'!$C$10,"Steel plate or jacket","Polymer laminate")))</f>
        <v>Monitor</v>
      </c>
      <c r="T1652" s="5" t="str">
        <f aca="false">IF(S1652=R1652,"Yes","No")</f>
        <v>Yes</v>
      </c>
    </row>
    <row r="1653" customFormat="false" ht="15" hidden="false" customHeight="false" outlineLevel="0" collapsed="false">
      <c r="A1653" s="15" t="n">
        <v>2361</v>
      </c>
      <c r="B1653" s="16" t="n">
        <v>4.1804125239507</v>
      </c>
      <c r="C1653" s="15" t="n">
        <v>300</v>
      </c>
      <c r="D1653" s="15" t="n">
        <v>400</v>
      </c>
      <c r="E1653" s="15" t="n">
        <v>30</v>
      </c>
      <c r="F1653" s="16" t="n">
        <v>0.567971553191375</v>
      </c>
      <c r="G1653" s="17" t="s">
        <v>101</v>
      </c>
      <c r="H1653" s="18" t="n">
        <v>0.3</v>
      </c>
      <c r="I1653" s="18" t="n">
        <v>1.5</v>
      </c>
      <c r="J1653" s="19" t="n">
        <v>0.920695809742768</v>
      </c>
      <c r="K1653" s="19" t="n">
        <v>0.566424846545373</v>
      </c>
      <c r="L1653" s="16" t="n">
        <v>11.8090749264144</v>
      </c>
      <c r="M1653" s="19" t="n">
        <v>0.732872593961547</v>
      </c>
      <c r="N1653" s="19" t="n">
        <v>0.901982132032516</v>
      </c>
      <c r="O1653" s="19" t="n">
        <v>1.1202912232399</v>
      </c>
      <c r="P1653" s="19" t="n">
        <v>0.389388377508162</v>
      </c>
      <c r="Q1653" s="17" t="s">
        <v>31</v>
      </c>
      <c r="R1653" s="5" t="str">
        <f aca="false">IF(OR(Q1653="Steel plate",Q1653="Concrete jacket"),"Steel plate or jacket",Q1653)</f>
        <v>Polymer laminate</v>
      </c>
      <c r="S1653" s="5" t="str">
        <f aca="false">IF(O1653&lt;='Tree rules'!$C$4,IF(N1653&lt;='Tree rules'!$C$5,IF(P1653&lt;='Tree rules'!$C$7,"Monitor","Polymer laminate"),IF(P1653&lt;='Tree rules'!$C$8,"Seal cracks","Polymer laminate")),IF(O1653&lt;='Tree rules'!$C$6,IF(P1653&lt;='Tree rules'!$C$9,"Polymer laminate","Steel plate or jacket"),IF(L1653&lt;='Tree rules'!$C$10,"Steel plate or jacket","Polymer laminate")))</f>
        <v>Polymer laminate</v>
      </c>
      <c r="T1653" s="5" t="str">
        <f aca="false">IF(S1653=R1653,"Yes","No")</f>
        <v>Yes</v>
      </c>
    </row>
    <row r="1654" customFormat="false" ht="15" hidden="false" customHeight="false" outlineLevel="0" collapsed="false">
      <c r="A1654" s="15" t="n">
        <v>2362</v>
      </c>
      <c r="B1654" s="16" t="n">
        <v>5.79063046193328</v>
      </c>
      <c r="C1654" s="15" t="n">
        <v>300</v>
      </c>
      <c r="D1654" s="15" t="n">
        <v>500</v>
      </c>
      <c r="E1654" s="15" t="n">
        <v>25</v>
      </c>
      <c r="F1654" s="16" t="n">
        <v>0.738112811416104</v>
      </c>
      <c r="G1654" s="17" t="s">
        <v>101</v>
      </c>
      <c r="H1654" s="18" t="n">
        <v>0.3</v>
      </c>
      <c r="I1654" s="18" t="n">
        <v>1</v>
      </c>
      <c r="J1654" s="19" t="n">
        <v>0.85508883672943</v>
      </c>
      <c r="K1654" s="19" t="n">
        <v>0.492628161984357</v>
      </c>
      <c r="L1654" s="16" t="n">
        <v>12.7546926474301</v>
      </c>
      <c r="M1654" s="19" t="n">
        <v>0.417108635542733</v>
      </c>
      <c r="N1654" s="19" t="n">
        <v>0.5792587308242</v>
      </c>
      <c r="O1654" s="19" t="n">
        <v>0.85508883672943</v>
      </c>
      <c r="P1654" s="19" t="n">
        <v>0.801844187957891</v>
      </c>
      <c r="Q1654" s="17" t="s">
        <v>29</v>
      </c>
      <c r="R1654" s="5" t="str">
        <f aca="false">IF(OR(Q1654="Steel plate",Q1654="Concrete jacket"),"Steel plate or jacket",Q1654)</f>
        <v>Monitor</v>
      </c>
      <c r="S1654" s="5" t="str">
        <f aca="false">IF(O1654&lt;='Tree rules'!$C$4,IF(N1654&lt;='Tree rules'!$C$5,IF(P1654&lt;='Tree rules'!$C$7,"Monitor","Polymer laminate"),IF(P1654&lt;='Tree rules'!$C$8,"Seal cracks","Polymer laminate")),IF(O1654&lt;='Tree rules'!$C$6,IF(P1654&lt;='Tree rules'!$C$9,"Polymer laminate","Steel plate or jacket"),IF(L1654&lt;='Tree rules'!$C$10,"Steel plate or jacket","Polymer laminate")))</f>
        <v>Monitor</v>
      </c>
      <c r="T1654" s="5" t="str">
        <f aca="false">IF(S1654=R1654,"Yes","No")</f>
        <v>Yes</v>
      </c>
    </row>
    <row r="1655" customFormat="false" ht="15" hidden="false" customHeight="false" outlineLevel="0" collapsed="false">
      <c r="A1655" s="15" t="n">
        <v>2363</v>
      </c>
      <c r="B1655" s="16" t="n">
        <v>3.71261825296181</v>
      </c>
      <c r="C1655" s="15" t="n">
        <v>300</v>
      </c>
      <c r="D1655" s="15" t="n">
        <v>300</v>
      </c>
      <c r="E1655" s="15" t="n">
        <v>30</v>
      </c>
      <c r="F1655" s="16" t="n">
        <v>0.831109167616348</v>
      </c>
      <c r="G1655" s="17" t="s">
        <v>101</v>
      </c>
      <c r="H1655" s="18" t="n">
        <v>0.3</v>
      </c>
      <c r="I1655" s="18" t="n">
        <v>1.5</v>
      </c>
      <c r="J1655" s="19" t="n">
        <v>0.871711573419976</v>
      </c>
      <c r="K1655" s="19" t="n">
        <v>0.456705538861162</v>
      </c>
      <c r="L1655" s="16" t="n">
        <v>14.7326121149278</v>
      </c>
      <c r="M1655" s="19" t="n">
        <v>0.381396139181023</v>
      </c>
      <c r="N1655" s="19" t="n">
        <v>1.26669094082516</v>
      </c>
      <c r="O1655" s="19" t="n">
        <v>1.10850960819482</v>
      </c>
      <c r="P1655" s="19" t="n">
        <v>0.950122284141164</v>
      </c>
      <c r="Q1655" s="17" t="s">
        <v>31</v>
      </c>
      <c r="R1655" s="5" t="str">
        <f aca="false">IF(OR(Q1655="Steel plate",Q1655="Concrete jacket"),"Steel plate or jacket",Q1655)</f>
        <v>Polymer laminate</v>
      </c>
      <c r="S1655" s="5" t="str">
        <f aca="false">IF(O1655&lt;='Tree rules'!$C$4,IF(N1655&lt;='Tree rules'!$C$5,IF(P1655&lt;='Tree rules'!$C$7,"Monitor","Polymer laminate"),IF(P1655&lt;='Tree rules'!$C$8,"Seal cracks","Polymer laminate")),IF(O1655&lt;='Tree rules'!$C$6,IF(P1655&lt;='Tree rules'!$C$9,"Polymer laminate","Steel plate or jacket"),IF(L1655&lt;='Tree rules'!$C$10,"Steel plate or jacket","Polymer laminate")))</f>
        <v>Polymer laminate</v>
      </c>
      <c r="T1655" s="5" t="str">
        <f aca="false">IF(S1655=R1655,"Yes","No")</f>
        <v>Yes</v>
      </c>
    </row>
    <row r="1656" customFormat="false" ht="15" hidden="false" customHeight="false" outlineLevel="0" collapsed="false">
      <c r="A1656" s="15" t="n">
        <v>2365</v>
      </c>
      <c r="B1656" s="16" t="n">
        <v>7.8408170379707</v>
      </c>
      <c r="C1656" s="15" t="n">
        <v>230</v>
      </c>
      <c r="D1656" s="15" t="n">
        <v>700</v>
      </c>
      <c r="E1656" s="15" t="n">
        <v>30</v>
      </c>
      <c r="F1656" s="16" t="n">
        <v>0.643285643353312</v>
      </c>
      <c r="G1656" s="17" t="s">
        <v>102</v>
      </c>
      <c r="H1656" s="18" t="n">
        <v>0.1</v>
      </c>
      <c r="I1656" s="18" t="n">
        <v>1</v>
      </c>
      <c r="J1656" s="19" t="n">
        <v>0.893838039233019</v>
      </c>
      <c r="K1656" s="19" t="n">
        <v>0.634328337408771</v>
      </c>
      <c r="L1656" s="16" t="n">
        <v>12.3089749418692</v>
      </c>
      <c r="M1656" s="19" t="n">
        <v>0.935484878897071</v>
      </c>
      <c r="N1656" s="19" t="n">
        <v>2.10040788661103</v>
      </c>
      <c r="O1656" s="19" t="n">
        <v>0.893838039233019</v>
      </c>
      <c r="P1656" s="19" t="n">
        <v>0.368972727809024</v>
      </c>
      <c r="Q1656" s="17" t="s">
        <v>30</v>
      </c>
      <c r="R1656" s="5" t="str">
        <f aca="false">IF(OR(Q1656="Steel plate",Q1656="Concrete jacket"),"Steel plate or jacket",Q1656)</f>
        <v>Seal cracks</v>
      </c>
      <c r="S1656" s="5" t="str">
        <f aca="false">IF(O1656&lt;='Tree rules'!$C$4,IF(N1656&lt;='Tree rules'!$C$5,IF(P1656&lt;='Tree rules'!$C$7,"Monitor","Polymer laminate"),IF(P1656&lt;='Tree rules'!$C$8,"Seal cracks","Polymer laminate")),IF(O1656&lt;='Tree rules'!$C$6,IF(P1656&lt;='Tree rules'!$C$9,"Polymer laminate","Steel plate or jacket"),IF(L1656&lt;='Tree rules'!$C$10,"Steel plate or jacket","Polymer laminate")))</f>
        <v>Seal cracks</v>
      </c>
      <c r="T1656" s="5" t="str">
        <f aca="false">IF(S1656=R1656,"Yes","No")</f>
        <v>Yes</v>
      </c>
    </row>
    <row r="1657" customFormat="false" ht="15" hidden="false" customHeight="false" outlineLevel="0" collapsed="false">
      <c r="A1657" s="15" t="n">
        <v>2366</v>
      </c>
      <c r="B1657" s="16" t="n">
        <v>5.72161968491612</v>
      </c>
      <c r="C1657" s="15" t="n">
        <v>230</v>
      </c>
      <c r="D1657" s="15" t="n">
        <v>550</v>
      </c>
      <c r="E1657" s="15" t="n">
        <v>25</v>
      </c>
      <c r="F1657" s="16" t="n">
        <v>0.816280786486175</v>
      </c>
      <c r="G1657" s="17" t="s">
        <v>103</v>
      </c>
      <c r="H1657" s="18" t="n">
        <v>0.2</v>
      </c>
      <c r="I1657" s="18" t="n">
        <v>2</v>
      </c>
      <c r="J1657" s="19" t="n">
        <v>0.89299941049138</v>
      </c>
      <c r="K1657" s="19" t="n">
        <v>0.638708091063205</v>
      </c>
      <c r="L1657" s="16" t="n">
        <v>11.3976487747333</v>
      </c>
      <c r="M1657" s="19" t="n">
        <v>0.937260890627189</v>
      </c>
      <c r="N1657" s="19" t="n">
        <v>1.21720114676214</v>
      </c>
      <c r="O1657" s="19" t="n">
        <v>1.21563287218724</v>
      </c>
      <c r="P1657" s="19" t="n">
        <v>0.505639584110916</v>
      </c>
      <c r="Q1657" s="17" t="s">
        <v>31</v>
      </c>
      <c r="R1657" s="5" t="str">
        <f aca="false">IF(OR(Q1657="Steel plate",Q1657="Concrete jacket"),"Steel plate or jacket",Q1657)</f>
        <v>Polymer laminate</v>
      </c>
      <c r="S1657" s="5" t="str">
        <f aca="false">IF(O1657&lt;='Tree rules'!$C$4,IF(N1657&lt;='Tree rules'!$C$5,IF(P1657&lt;='Tree rules'!$C$7,"Monitor","Polymer laminate"),IF(P1657&lt;='Tree rules'!$C$8,"Seal cracks","Polymer laminate")),IF(O1657&lt;='Tree rules'!$C$6,IF(P1657&lt;='Tree rules'!$C$9,"Polymer laminate","Steel plate or jacket"),IF(L1657&lt;='Tree rules'!$C$10,"Steel plate or jacket","Polymer laminate")))</f>
        <v>Polymer laminate</v>
      </c>
      <c r="T1657" s="5" t="str">
        <f aca="false">IF(S1657=R1657,"Yes","No")</f>
        <v>Yes</v>
      </c>
    </row>
    <row r="1658" customFormat="false" ht="15" hidden="false" customHeight="false" outlineLevel="0" collapsed="false">
      <c r="A1658" s="15" t="n">
        <v>2367</v>
      </c>
      <c r="B1658" s="16" t="n">
        <v>3.47261555288863</v>
      </c>
      <c r="C1658" s="15" t="n">
        <v>230</v>
      </c>
      <c r="D1658" s="15" t="n">
        <v>350</v>
      </c>
      <c r="E1658" s="15" t="n">
        <v>30</v>
      </c>
      <c r="F1658" s="16" t="n">
        <v>0.575119936583944</v>
      </c>
      <c r="G1658" s="17" t="s">
        <v>101</v>
      </c>
      <c r="H1658" s="18" t="n">
        <v>0.3</v>
      </c>
      <c r="I1658" s="18" t="n">
        <v>2</v>
      </c>
      <c r="J1658" s="19" t="n">
        <v>0.852163026009716</v>
      </c>
      <c r="K1658" s="19" t="n">
        <v>0.570831062987378</v>
      </c>
      <c r="L1658" s="16" t="n">
        <v>11.4230774766074</v>
      </c>
      <c r="M1658" s="19" t="n">
        <v>0.910082690127578</v>
      </c>
      <c r="N1658" s="19" t="n">
        <v>1.07284685048336</v>
      </c>
      <c r="O1658" s="19" t="n">
        <v>1.21788492604377</v>
      </c>
      <c r="P1658" s="19" t="n">
        <v>0.29616543150581</v>
      </c>
      <c r="Q1658" s="17" t="s">
        <v>31</v>
      </c>
      <c r="R1658" s="5" t="str">
        <f aca="false">IF(OR(Q1658="Steel plate",Q1658="Concrete jacket"),"Steel plate or jacket",Q1658)</f>
        <v>Polymer laminate</v>
      </c>
      <c r="S1658" s="5" t="str">
        <f aca="false">IF(O1658&lt;='Tree rules'!$C$4,IF(N1658&lt;='Tree rules'!$C$5,IF(P1658&lt;='Tree rules'!$C$7,"Monitor","Polymer laminate"),IF(P1658&lt;='Tree rules'!$C$8,"Seal cracks","Polymer laminate")),IF(O1658&lt;='Tree rules'!$C$6,IF(P1658&lt;='Tree rules'!$C$9,"Polymer laminate","Steel plate or jacket"),IF(L1658&lt;='Tree rules'!$C$10,"Steel plate or jacket","Polymer laminate")))</f>
        <v>Polymer laminate</v>
      </c>
      <c r="T1658" s="5" t="str">
        <f aca="false">IF(S1658=R1658,"Yes","No")</f>
        <v>Yes</v>
      </c>
    </row>
    <row r="1659" customFormat="false" ht="15" hidden="false" customHeight="false" outlineLevel="0" collapsed="false">
      <c r="A1659" s="15" t="n">
        <v>2369</v>
      </c>
      <c r="B1659" s="16" t="n">
        <v>6.25642089109127</v>
      </c>
      <c r="C1659" s="15" t="n">
        <v>300</v>
      </c>
      <c r="D1659" s="15" t="n">
        <v>525</v>
      </c>
      <c r="E1659" s="15" t="n">
        <v>20</v>
      </c>
      <c r="F1659" s="16" t="n">
        <v>0.55967134260194</v>
      </c>
      <c r="G1659" s="17" t="s">
        <v>103</v>
      </c>
      <c r="H1659" s="18" t="n">
        <v>0.2</v>
      </c>
      <c r="I1659" s="18" t="n">
        <v>1</v>
      </c>
      <c r="J1659" s="19" t="n">
        <v>0.913940596337141</v>
      </c>
      <c r="K1659" s="19" t="n">
        <v>0.418747477041646</v>
      </c>
      <c r="L1659" s="16" t="n">
        <v>13.0614214845329</v>
      </c>
      <c r="M1659" s="19" t="n">
        <v>0.944980654439663</v>
      </c>
      <c r="N1659" s="19" t="n">
        <v>0.840328481962106</v>
      </c>
      <c r="O1659" s="19" t="n">
        <v>0.913940596337141</v>
      </c>
      <c r="P1659" s="19" t="n">
        <v>0.343735423243795</v>
      </c>
      <c r="Q1659" s="17" t="s">
        <v>29</v>
      </c>
      <c r="R1659" s="5" t="str">
        <f aca="false">IF(OR(Q1659="Steel plate",Q1659="Concrete jacket"),"Steel plate or jacket",Q1659)</f>
        <v>Monitor</v>
      </c>
      <c r="S1659" s="5" t="str">
        <f aca="false">IF(O1659&lt;='Tree rules'!$C$4,IF(N1659&lt;='Tree rules'!$C$5,IF(P1659&lt;='Tree rules'!$C$7,"Monitor","Polymer laminate"),IF(P1659&lt;='Tree rules'!$C$8,"Seal cracks","Polymer laminate")),IF(O1659&lt;='Tree rules'!$C$6,IF(P1659&lt;='Tree rules'!$C$9,"Polymer laminate","Steel plate or jacket"),IF(L1659&lt;='Tree rules'!$C$10,"Steel plate or jacket","Polymer laminate")))</f>
        <v>Monitor</v>
      </c>
      <c r="T1659" s="5" t="str">
        <f aca="false">IF(S1659=R1659,"Yes","No")</f>
        <v>Yes</v>
      </c>
    </row>
    <row r="1660" customFormat="false" ht="15" hidden="false" customHeight="false" outlineLevel="0" collapsed="false">
      <c r="A1660" s="15" t="n">
        <v>2370</v>
      </c>
      <c r="B1660" s="16" t="n">
        <v>6.60434845699022</v>
      </c>
      <c r="C1660" s="15" t="n">
        <v>300</v>
      </c>
      <c r="D1660" s="15" t="n">
        <v>600</v>
      </c>
      <c r="E1660" s="15" t="n">
        <v>20</v>
      </c>
      <c r="F1660" s="16" t="n">
        <v>0.725855342345656</v>
      </c>
      <c r="G1660" s="17" t="s">
        <v>101</v>
      </c>
      <c r="H1660" s="18" t="n">
        <v>0.3</v>
      </c>
      <c r="I1660" s="18" t="n">
        <v>1.5</v>
      </c>
      <c r="J1660" s="19" t="n">
        <v>0.935337196918712</v>
      </c>
      <c r="K1660" s="19" t="n">
        <v>0.487036352900873</v>
      </c>
      <c r="L1660" s="16" t="n">
        <v>11.9212066010654</v>
      </c>
      <c r="M1660" s="19" t="n">
        <v>0.532544542056594</v>
      </c>
      <c r="N1660" s="19" t="n">
        <v>0.723219831753335</v>
      </c>
      <c r="O1660" s="19" t="n">
        <v>1.17523418681816</v>
      </c>
      <c r="P1660" s="19" t="n">
        <v>0.802558107963062</v>
      </c>
      <c r="Q1660" s="17" t="s">
        <v>31</v>
      </c>
      <c r="R1660" s="5" t="str">
        <f aca="false">IF(OR(Q1660="Steel plate",Q1660="Concrete jacket"),"Steel plate or jacket",Q1660)</f>
        <v>Polymer laminate</v>
      </c>
      <c r="S1660" s="5" t="str">
        <f aca="false">IF(O1660&lt;='Tree rules'!$C$4,IF(N1660&lt;='Tree rules'!$C$5,IF(P1660&lt;='Tree rules'!$C$7,"Monitor","Polymer laminate"),IF(P1660&lt;='Tree rules'!$C$8,"Seal cracks","Polymer laminate")),IF(O1660&lt;='Tree rules'!$C$6,IF(P1660&lt;='Tree rules'!$C$9,"Polymer laminate","Steel plate or jacket"),IF(L1660&lt;='Tree rules'!$C$10,"Steel plate or jacket","Polymer laminate")))</f>
        <v>Polymer laminate</v>
      </c>
      <c r="T1660" s="5" t="str">
        <f aca="false">IF(S1660=R1660,"Yes","No")</f>
        <v>Yes</v>
      </c>
    </row>
    <row r="1661" customFormat="false" ht="15" hidden="false" customHeight="false" outlineLevel="0" collapsed="false">
      <c r="A1661" s="15" t="n">
        <v>2372</v>
      </c>
      <c r="B1661" s="16" t="n">
        <v>4.38543921119962</v>
      </c>
      <c r="C1661" s="15" t="n">
        <v>300</v>
      </c>
      <c r="D1661" s="15" t="n">
        <v>350</v>
      </c>
      <c r="E1661" s="15" t="n">
        <v>25</v>
      </c>
      <c r="F1661" s="16" t="n">
        <v>0.739198271432892</v>
      </c>
      <c r="G1661" s="17" t="s">
        <v>101</v>
      </c>
      <c r="H1661" s="18" t="n">
        <v>0.3</v>
      </c>
      <c r="I1661" s="18" t="n">
        <v>2</v>
      </c>
      <c r="J1661" s="19" t="n">
        <v>0.866185511491619</v>
      </c>
      <c r="K1661" s="19" t="n">
        <v>0.493901215440104</v>
      </c>
      <c r="L1661" s="16" t="n">
        <v>14.3315006901948</v>
      </c>
      <c r="M1661" s="19" t="n">
        <v>0.929164952959661</v>
      </c>
      <c r="N1661" s="19" t="n">
        <v>0.819846551355111</v>
      </c>
      <c r="O1661" s="19" t="n">
        <v>1.30456094606092</v>
      </c>
      <c r="P1661" s="19" t="n">
        <v>0.496676564925745</v>
      </c>
      <c r="Q1661" s="17" t="s">
        <v>31</v>
      </c>
      <c r="R1661" s="5" t="str">
        <f aca="false">IF(OR(Q1661="Steel plate",Q1661="Concrete jacket"),"Steel plate or jacket",Q1661)</f>
        <v>Polymer laminate</v>
      </c>
      <c r="S1661" s="5" t="str">
        <f aca="false">IF(O1661&lt;='Tree rules'!$C$4,IF(N1661&lt;='Tree rules'!$C$5,IF(P1661&lt;='Tree rules'!$C$7,"Monitor","Polymer laminate"),IF(P1661&lt;='Tree rules'!$C$8,"Seal cracks","Polymer laminate")),IF(O1661&lt;='Tree rules'!$C$6,IF(P1661&lt;='Tree rules'!$C$9,"Polymer laminate","Steel plate or jacket"),IF(L1661&lt;='Tree rules'!$C$10,"Steel plate or jacket","Polymer laminate")))</f>
        <v>Polymer laminate</v>
      </c>
      <c r="T1661" s="5" t="str">
        <f aca="false">IF(S1661=R1661,"Yes","No")</f>
        <v>Yes</v>
      </c>
    </row>
    <row r="1662" customFormat="false" ht="15" hidden="false" customHeight="false" outlineLevel="0" collapsed="false">
      <c r="A1662" s="15" t="n">
        <v>2373</v>
      </c>
      <c r="B1662" s="16" t="n">
        <v>3.81646267897139</v>
      </c>
      <c r="C1662" s="15" t="n">
        <v>230</v>
      </c>
      <c r="D1662" s="15" t="n">
        <v>300</v>
      </c>
      <c r="E1662" s="15" t="n">
        <v>25</v>
      </c>
      <c r="F1662" s="16" t="n">
        <v>0.688332522525665</v>
      </c>
      <c r="G1662" s="17" t="s">
        <v>103</v>
      </c>
      <c r="H1662" s="18" t="n">
        <v>0.2</v>
      </c>
      <c r="I1662" s="18" t="n">
        <v>2</v>
      </c>
      <c r="J1662" s="19" t="n">
        <v>0.971855677493965</v>
      </c>
      <c r="K1662" s="19" t="n">
        <v>0.400863833761262</v>
      </c>
      <c r="L1662" s="16" t="n">
        <v>15.0254436179976</v>
      </c>
      <c r="M1662" s="19" t="n">
        <v>0.523984484336503</v>
      </c>
      <c r="N1662" s="19" t="n">
        <v>2.23651322232434</v>
      </c>
      <c r="O1662" s="19" t="n">
        <v>1.55412956224505</v>
      </c>
      <c r="P1662" s="19" t="n">
        <v>0.811107677996179</v>
      </c>
      <c r="Q1662" s="17" t="s">
        <v>31</v>
      </c>
      <c r="R1662" s="5" t="str">
        <f aca="false">IF(OR(Q1662="Steel plate",Q1662="Concrete jacket"),"Steel plate or jacket",Q1662)</f>
        <v>Polymer laminate</v>
      </c>
      <c r="S1662" s="5" t="str">
        <f aca="false">IF(O1662&lt;='Tree rules'!$C$4,IF(N1662&lt;='Tree rules'!$C$5,IF(P1662&lt;='Tree rules'!$C$7,"Monitor","Polymer laminate"),IF(P1662&lt;='Tree rules'!$C$8,"Seal cracks","Polymer laminate")),IF(O1662&lt;='Tree rules'!$C$6,IF(P1662&lt;='Tree rules'!$C$9,"Polymer laminate","Steel plate or jacket"),IF(L1662&lt;='Tree rules'!$C$10,"Steel plate or jacket","Polymer laminate")))</f>
        <v>Polymer laminate</v>
      </c>
      <c r="T1662" s="5" t="str">
        <f aca="false">IF(S1662=R1662,"Yes","No")</f>
        <v>Yes</v>
      </c>
    </row>
    <row r="1663" customFormat="false" ht="15" hidden="false" customHeight="false" outlineLevel="0" collapsed="false">
      <c r="A1663" s="15" t="n">
        <v>2374</v>
      </c>
      <c r="B1663" s="16" t="n">
        <v>5.32227008742554</v>
      </c>
      <c r="C1663" s="15" t="n">
        <v>230</v>
      </c>
      <c r="D1663" s="15" t="n">
        <v>500</v>
      </c>
      <c r="E1663" s="15" t="n">
        <v>30</v>
      </c>
      <c r="F1663" s="16" t="n">
        <v>0.604384889109233</v>
      </c>
      <c r="G1663" s="17" t="s">
        <v>101</v>
      </c>
      <c r="H1663" s="18" t="n">
        <v>0.3</v>
      </c>
      <c r="I1663" s="18" t="n">
        <v>1</v>
      </c>
      <c r="J1663" s="19" t="n">
        <v>0.878681145365525</v>
      </c>
      <c r="K1663" s="19" t="n">
        <v>0.55343766195634</v>
      </c>
      <c r="L1663" s="16" t="n">
        <v>11.7749338217379</v>
      </c>
      <c r="M1663" s="19" t="n">
        <v>0.390466578782453</v>
      </c>
      <c r="N1663" s="19" t="n">
        <v>0.860814775617554</v>
      </c>
      <c r="O1663" s="19" t="n">
        <v>0.878681145365525</v>
      </c>
      <c r="P1663" s="19" t="n">
        <v>0.666151558299327</v>
      </c>
      <c r="Q1663" s="17" t="s">
        <v>29</v>
      </c>
      <c r="R1663" s="5" t="str">
        <f aca="false">IF(OR(Q1663="Steel plate",Q1663="Concrete jacket"),"Steel plate or jacket",Q1663)</f>
        <v>Monitor</v>
      </c>
      <c r="S1663" s="5" t="str">
        <f aca="false">IF(O1663&lt;='Tree rules'!$C$4,IF(N1663&lt;='Tree rules'!$C$5,IF(P1663&lt;='Tree rules'!$C$7,"Monitor","Polymer laminate"),IF(P1663&lt;='Tree rules'!$C$8,"Seal cracks","Polymer laminate")),IF(O1663&lt;='Tree rules'!$C$6,IF(P1663&lt;='Tree rules'!$C$9,"Polymer laminate","Steel plate or jacket"),IF(L1663&lt;='Tree rules'!$C$10,"Steel plate or jacket","Polymer laminate")))</f>
        <v>Monitor</v>
      </c>
      <c r="T1663" s="5" t="str">
        <f aca="false">IF(S1663=R1663,"Yes","No")</f>
        <v>Yes</v>
      </c>
    </row>
    <row r="1664" customFormat="false" ht="15" hidden="false" customHeight="false" outlineLevel="0" collapsed="false">
      <c r="A1664" s="15" t="n">
        <v>2375</v>
      </c>
      <c r="B1664" s="16" t="n">
        <v>5.57780892256641</v>
      </c>
      <c r="C1664" s="15" t="n">
        <v>230</v>
      </c>
      <c r="D1664" s="15" t="n">
        <v>550</v>
      </c>
      <c r="E1664" s="15" t="n">
        <v>30</v>
      </c>
      <c r="F1664" s="16" t="n">
        <v>0.693795479053647</v>
      </c>
      <c r="G1664" s="17" t="s">
        <v>103</v>
      </c>
      <c r="H1664" s="18" t="n">
        <v>0.2</v>
      </c>
      <c r="I1664" s="18" t="n">
        <v>2</v>
      </c>
      <c r="J1664" s="19" t="n">
        <v>0.871769817754601</v>
      </c>
      <c r="K1664" s="19" t="n">
        <v>0.627370078790556</v>
      </c>
      <c r="L1664" s="16" t="n">
        <v>11.0670811955683</v>
      </c>
      <c r="M1664" s="19" t="n">
        <v>0.48371985262476</v>
      </c>
      <c r="N1664" s="19" t="n">
        <v>1.19206521715159</v>
      </c>
      <c r="O1664" s="19" t="n">
        <v>1.19661733625727</v>
      </c>
      <c r="P1664" s="19" t="n">
        <v>0.738514324242266</v>
      </c>
      <c r="Q1664" s="17" t="s">
        <v>31</v>
      </c>
      <c r="R1664" s="5" t="str">
        <f aca="false">IF(OR(Q1664="Steel plate",Q1664="Concrete jacket"),"Steel plate or jacket",Q1664)</f>
        <v>Polymer laminate</v>
      </c>
      <c r="S1664" s="5" t="str">
        <f aca="false">IF(O1664&lt;='Tree rules'!$C$4,IF(N1664&lt;='Tree rules'!$C$5,IF(P1664&lt;='Tree rules'!$C$7,"Monitor","Polymer laminate"),IF(P1664&lt;='Tree rules'!$C$8,"Seal cracks","Polymer laminate")),IF(O1664&lt;='Tree rules'!$C$6,IF(P1664&lt;='Tree rules'!$C$9,"Polymer laminate","Steel plate or jacket"),IF(L1664&lt;='Tree rules'!$C$10,"Steel plate or jacket","Polymer laminate")))</f>
        <v>Polymer laminate</v>
      </c>
      <c r="T1664" s="5" t="str">
        <f aca="false">IF(S1664=R1664,"Yes","No")</f>
        <v>Yes</v>
      </c>
    </row>
    <row r="1665" customFormat="false" ht="15" hidden="false" customHeight="false" outlineLevel="0" collapsed="false">
      <c r="A1665" s="15" t="n">
        <v>2376</v>
      </c>
      <c r="B1665" s="16" t="n">
        <v>4.32093362448748</v>
      </c>
      <c r="C1665" s="15" t="n">
        <v>300</v>
      </c>
      <c r="D1665" s="15" t="n">
        <v>400</v>
      </c>
      <c r="E1665" s="15" t="n">
        <v>20</v>
      </c>
      <c r="F1665" s="16" t="n">
        <v>0.635378289490071</v>
      </c>
      <c r="G1665" s="17" t="s">
        <v>103</v>
      </c>
      <c r="H1665" s="18" t="n">
        <v>0.2</v>
      </c>
      <c r="I1665" s="18" t="n">
        <v>1</v>
      </c>
      <c r="J1665" s="19" t="n">
        <v>0.886909638322818</v>
      </c>
      <c r="K1665" s="19" t="n">
        <v>0.415782806191092</v>
      </c>
      <c r="L1665" s="16" t="n">
        <v>12.1374540013693</v>
      </c>
      <c r="M1665" s="19" t="n">
        <v>0.711577442247027</v>
      </c>
      <c r="N1665" s="19" t="n">
        <v>0.806454017768861</v>
      </c>
      <c r="O1665" s="19" t="n">
        <v>0.886909638322818</v>
      </c>
      <c r="P1665" s="19" t="n">
        <v>0.409457633129691</v>
      </c>
      <c r="Q1665" s="17" t="s">
        <v>29</v>
      </c>
      <c r="R1665" s="5" t="str">
        <f aca="false">IF(OR(Q1665="Steel plate",Q1665="Concrete jacket"),"Steel plate or jacket",Q1665)</f>
        <v>Monitor</v>
      </c>
      <c r="S1665" s="5" t="str">
        <f aca="false">IF(O1665&lt;='Tree rules'!$C$4,IF(N1665&lt;='Tree rules'!$C$5,IF(P1665&lt;='Tree rules'!$C$7,"Monitor","Polymer laminate"),IF(P1665&lt;='Tree rules'!$C$8,"Seal cracks","Polymer laminate")),IF(O1665&lt;='Tree rules'!$C$6,IF(P1665&lt;='Tree rules'!$C$9,"Polymer laminate","Steel plate or jacket"),IF(L1665&lt;='Tree rules'!$C$10,"Steel plate or jacket","Polymer laminate")))</f>
        <v>Monitor</v>
      </c>
      <c r="T1665" s="5" t="str">
        <f aca="false">IF(S1665=R1665,"Yes","No")</f>
        <v>Yes</v>
      </c>
    </row>
    <row r="1666" customFormat="false" ht="15" hidden="false" customHeight="false" outlineLevel="0" collapsed="false">
      <c r="A1666" s="15" t="n">
        <v>2381</v>
      </c>
      <c r="B1666" s="16" t="n">
        <v>7.10512407979397</v>
      </c>
      <c r="C1666" s="15" t="n">
        <v>300</v>
      </c>
      <c r="D1666" s="15" t="n">
        <v>650</v>
      </c>
      <c r="E1666" s="15" t="n">
        <v>25</v>
      </c>
      <c r="F1666" s="16" t="n">
        <v>0.665767979568698</v>
      </c>
      <c r="G1666" s="17" t="s">
        <v>103</v>
      </c>
      <c r="H1666" s="18" t="n">
        <v>0.2</v>
      </c>
      <c r="I1666" s="18" t="n">
        <v>1</v>
      </c>
      <c r="J1666" s="19" t="n">
        <v>0.99634147354608</v>
      </c>
      <c r="K1666" s="19" t="n">
        <v>0.443970329455156</v>
      </c>
      <c r="L1666" s="16" t="n">
        <v>11.763450463235</v>
      </c>
      <c r="M1666" s="19" t="n">
        <v>0.512061391961362</v>
      </c>
      <c r="N1666" s="19" t="n">
        <v>0.932523872389773</v>
      </c>
      <c r="O1666" s="19" t="n">
        <v>0.99634147354608</v>
      </c>
      <c r="P1666" s="19" t="n">
        <v>0.662494083717922</v>
      </c>
      <c r="Q1666" s="17" t="s">
        <v>29</v>
      </c>
      <c r="R1666" s="5" t="str">
        <f aca="false">IF(OR(Q1666="Steel plate",Q1666="Concrete jacket"),"Steel plate or jacket",Q1666)</f>
        <v>Monitor</v>
      </c>
      <c r="S1666" s="5" t="str">
        <f aca="false">IF(O1666&lt;='Tree rules'!$C$4,IF(N1666&lt;='Tree rules'!$C$5,IF(P1666&lt;='Tree rules'!$C$7,"Monitor","Polymer laminate"),IF(P1666&lt;='Tree rules'!$C$8,"Seal cracks","Polymer laminate")),IF(O1666&lt;='Tree rules'!$C$6,IF(P1666&lt;='Tree rules'!$C$9,"Polymer laminate","Steel plate or jacket"),IF(L1666&lt;='Tree rules'!$C$10,"Steel plate or jacket","Polymer laminate")))</f>
        <v>Monitor</v>
      </c>
      <c r="T1666" s="5" t="str">
        <f aca="false">IF(S1666=R1666,"Yes","No")</f>
        <v>Yes</v>
      </c>
    </row>
    <row r="1667" customFormat="false" ht="15" hidden="false" customHeight="false" outlineLevel="0" collapsed="false">
      <c r="A1667" s="15" t="n">
        <v>2382</v>
      </c>
      <c r="B1667" s="16" t="n">
        <v>3.01704282244191</v>
      </c>
      <c r="C1667" s="15" t="n">
        <v>300</v>
      </c>
      <c r="D1667" s="15" t="n">
        <v>300</v>
      </c>
      <c r="E1667" s="15" t="n">
        <v>25</v>
      </c>
      <c r="F1667" s="16" t="n">
        <v>0.791582400904515</v>
      </c>
      <c r="G1667" s="17" t="s">
        <v>101</v>
      </c>
      <c r="H1667" s="18" t="n">
        <v>0.3</v>
      </c>
      <c r="I1667" s="18" t="n">
        <v>2</v>
      </c>
      <c r="J1667" s="19" t="n">
        <v>0.940188044614554</v>
      </c>
      <c r="K1667" s="19" t="n">
        <v>0.614993504448189</v>
      </c>
      <c r="L1667" s="16" t="n">
        <v>11.8781213481965</v>
      </c>
      <c r="M1667" s="19" t="n">
        <v>0.877576222047981</v>
      </c>
      <c r="N1667" s="19" t="n">
        <v>1.05422399718616</v>
      </c>
      <c r="O1667" s="19" t="n">
        <v>1.30216654883131</v>
      </c>
      <c r="P1667" s="19" t="n">
        <v>0.462717968649531</v>
      </c>
      <c r="Q1667" s="17" t="s">
        <v>31</v>
      </c>
      <c r="R1667" s="5" t="str">
        <f aca="false">IF(OR(Q1667="Steel plate",Q1667="Concrete jacket"),"Steel plate or jacket",Q1667)</f>
        <v>Polymer laminate</v>
      </c>
      <c r="S1667" s="5" t="str">
        <f aca="false">IF(O1667&lt;='Tree rules'!$C$4,IF(N1667&lt;='Tree rules'!$C$5,IF(P1667&lt;='Tree rules'!$C$7,"Monitor","Polymer laminate"),IF(P1667&lt;='Tree rules'!$C$8,"Seal cracks","Polymer laminate")),IF(O1667&lt;='Tree rules'!$C$6,IF(P1667&lt;='Tree rules'!$C$9,"Polymer laminate","Steel plate or jacket"),IF(L1667&lt;='Tree rules'!$C$10,"Steel plate or jacket","Polymer laminate")))</f>
        <v>Polymer laminate</v>
      </c>
      <c r="T1667" s="5" t="str">
        <f aca="false">IF(S1667=R1667,"Yes","No")</f>
        <v>Yes</v>
      </c>
    </row>
    <row r="1668" customFormat="false" ht="15" hidden="false" customHeight="false" outlineLevel="0" collapsed="false">
      <c r="A1668" s="15" t="n">
        <v>2384</v>
      </c>
      <c r="B1668" s="16" t="n">
        <v>7.3861561142106</v>
      </c>
      <c r="C1668" s="15" t="n">
        <v>300</v>
      </c>
      <c r="D1668" s="15" t="n">
        <v>650</v>
      </c>
      <c r="E1668" s="15" t="n">
        <v>30</v>
      </c>
      <c r="F1668" s="16" t="n">
        <v>0.695812326376477</v>
      </c>
      <c r="G1668" s="17" t="s">
        <v>101</v>
      </c>
      <c r="H1668" s="18" t="n">
        <v>0.3</v>
      </c>
      <c r="I1668" s="18" t="n">
        <v>2</v>
      </c>
      <c r="J1668" s="19" t="n">
        <v>0.853867141671237</v>
      </c>
      <c r="K1668" s="19" t="n">
        <v>0.407955098654053</v>
      </c>
      <c r="L1668" s="16" t="n">
        <v>12.2693623159645</v>
      </c>
      <c r="M1668" s="19" t="n">
        <v>0.448251522967539</v>
      </c>
      <c r="N1668" s="19" t="n">
        <v>0.987826630097771</v>
      </c>
      <c r="O1668" s="19" t="n">
        <v>1.35939482932453</v>
      </c>
      <c r="P1668" s="19" t="n">
        <v>0.844865954827964</v>
      </c>
      <c r="Q1668" s="17" t="s">
        <v>31</v>
      </c>
      <c r="R1668" s="5" t="str">
        <f aca="false">IF(OR(Q1668="Steel plate",Q1668="Concrete jacket"),"Steel plate or jacket",Q1668)</f>
        <v>Polymer laminate</v>
      </c>
      <c r="S1668" s="5" t="str">
        <f aca="false">IF(O1668&lt;='Tree rules'!$C$4,IF(N1668&lt;='Tree rules'!$C$5,IF(P1668&lt;='Tree rules'!$C$7,"Monitor","Polymer laminate"),IF(P1668&lt;='Tree rules'!$C$8,"Seal cracks","Polymer laminate")),IF(O1668&lt;='Tree rules'!$C$6,IF(P1668&lt;='Tree rules'!$C$9,"Polymer laminate","Steel plate or jacket"),IF(L1668&lt;='Tree rules'!$C$10,"Steel plate or jacket","Polymer laminate")))</f>
        <v>Steel plate or jacket</v>
      </c>
      <c r="T1668" s="5" t="str">
        <f aca="false">IF(S1668=R1668,"Yes","No")</f>
        <v>No</v>
      </c>
    </row>
    <row r="1669" customFormat="false" ht="15" hidden="false" customHeight="false" outlineLevel="0" collapsed="false">
      <c r="A1669" s="15" t="n">
        <v>2385</v>
      </c>
      <c r="B1669" s="16" t="n">
        <v>5.24002035135475</v>
      </c>
      <c r="C1669" s="15" t="n">
        <v>300</v>
      </c>
      <c r="D1669" s="15" t="n">
        <v>425</v>
      </c>
      <c r="E1669" s="15" t="n">
        <v>25</v>
      </c>
      <c r="F1669" s="16" t="n">
        <v>0.555542467478301</v>
      </c>
      <c r="G1669" s="17" t="s">
        <v>103</v>
      </c>
      <c r="H1669" s="18" t="n">
        <v>0.2</v>
      </c>
      <c r="I1669" s="18" t="n">
        <v>1</v>
      </c>
      <c r="J1669" s="19" t="n">
        <v>0.884587417498981</v>
      </c>
      <c r="K1669" s="19" t="n">
        <v>0.558228132680526</v>
      </c>
      <c r="L1669" s="16" t="n">
        <v>13.8992582264052</v>
      </c>
      <c r="M1669" s="19" t="n">
        <v>0.704745385426023</v>
      </c>
      <c r="N1669" s="19" t="n">
        <v>1.42518479580851</v>
      </c>
      <c r="O1669" s="19" t="n">
        <v>0.884587417498981</v>
      </c>
      <c r="P1669" s="19" t="n">
        <v>0.436650658301812</v>
      </c>
      <c r="Q1669" s="17" t="s">
        <v>30</v>
      </c>
      <c r="R1669" s="5" t="str">
        <f aca="false">IF(OR(Q1669="Steel plate",Q1669="Concrete jacket"),"Steel plate or jacket",Q1669)</f>
        <v>Seal cracks</v>
      </c>
      <c r="S1669" s="5" t="str">
        <f aca="false">IF(O1669&lt;='Tree rules'!$C$4,IF(N1669&lt;='Tree rules'!$C$5,IF(P1669&lt;='Tree rules'!$C$7,"Monitor","Polymer laminate"),IF(P1669&lt;='Tree rules'!$C$8,"Seal cracks","Polymer laminate")),IF(O1669&lt;='Tree rules'!$C$6,IF(P1669&lt;='Tree rules'!$C$9,"Polymer laminate","Steel plate or jacket"),IF(L1669&lt;='Tree rules'!$C$10,"Steel plate or jacket","Polymer laminate")))</f>
        <v>Seal cracks</v>
      </c>
      <c r="T1669" s="5" t="str">
        <f aca="false">IF(S1669=R1669,"Yes","No")</f>
        <v>Yes</v>
      </c>
    </row>
    <row r="1670" customFormat="false" ht="15" hidden="false" customHeight="false" outlineLevel="0" collapsed="false">
      <c r="A1670" s="15" t="n">
        <v>2386</v>
      </c>
      <c r="B1670" s="16" t="n">
        <v>3.28903055185681</v>
      </c>
      <c r="C1670" s="15" t="n">
        <v>300</v>
      </c>
      <c r="D1670" s="15" t="n">
        <v>300</v>
      </c>
      <c r="E1670" s="15" t="n">
        <v>25</v>
      </c>
      <c r="F1670" s="16" t="n">
        <v>0.791582400904515</v>
      </c>
      <c r="G1670" s="17" t="s">
        <v>101</v>
      </c>
      <c r="H1670" s="18" t="n">
        <v>0.3</v>
      </c>
      <c r="I1670" s="18" t="n">
        <v>1</v>
      </c>
      <c r="J1670" s="19" t="n">
        <v>0.871871996626989</v>
      </c>
      <c r="K1670" s="19" t="n">
        <v>0.470747922747051</v>
      </c>
      <c r="L1670" s="16" t="n">
        <v>12.9489391805386</v>
      </c>
      <c r="M1670" s="19" t="n">
        <v>0.295751341533917</v>
      </c>
      <c r="N1670" s="19" t="n">
        <v>0.769853854798837</v>
      </c>
      <c r="O1670" s="19" t="n">
        <v>0.871871996626989</v>
      </c>
      <c r="P1670" s="19" t="n">
        <v>0.976756656108246</v>
      </c>
      <c r="Q1670" s="17" t="s">
        <v>31</v>
      </c>
      <c r="R1670" s="5" t="str">
        <f aca="false">IF(OR(Q1670="Steel plate",Q1670="Concrete jacket"),"Steel plate or jacket",Q1670)</f>
        <v>Polymer laminate</v>
      </c>
      <c r="S1670" s="5" t="str">
        <f aca="false">IF(O1670&lt;='Tree rules'!$C$4,IF(N1670&lt;='Tree rules'!$C$5,IF(P1670&lt;='Tree rules'!$C$7,"Monitor","Polymer laminate"),IF(P1670&lt;='Tree rules'!$C$8,"Seal cracks","Polymer laminate")),IF(O1670&lt;='Tree rules'!$C$6,IF(P1670&lt;='Tree rules'!$C$9,"Polymer laminate","Steel plate or jacket"),IF(L1670&lt;='Tree rules'!$C$10,"Steel plate or jacket","Polymer laminate")))</f>
        <v>Polymer laminate</v>
      </c>
      <c r="T1670" s="5" t="str">
        <f aca="false">IF(S1670=R1670,"Yes","No")</f>
        <v>Yes</v>
      </c>
    </row>
    <row r="1671" customFormat="false" ht="15" hidden="false" customHeight="false" outlineLevel="0" collapsed="false">
      <c r="A1671" s="15" t="n">
        <v>2388</v>
      </c>
      <c r="B1671" s="16" t="n">
        <v>6.36409990632757</v>
      </c>
      <c r="C1671" s="15" t="n">
        <v>300</v>
      </c>
      <c r="D1671" s="15" t="n">
        <v>550</v>
      </c>
      <c r="E1671" s="15" t="n">
        <v>30</v>
      </c>
      <c r="F1671" s="16" t="n">
        <v>0.625815269639401</v>
      </c>
      <c r="G1671" s="17" t="s">
        <v>101</v>
      </c>
      <c r="H1671" s="18" t="n">
        <v>0.3</v>
      </c>
      <c r="I1671" s="18" t="n">
        <v>1.5</v>
      </c>
      <c r="J1671" s="19" t="n">
        <v>0.904208875990066</v>
      </c>
      <c r="K1671" s="19" t="n">
        <v>0.582882823877941</v>
      </c>
      <c r="L1671" s="16" t="n">
        <v>12.6774898532422</v>
      </c>
      <c r="M1671" s="19" t="n">
        <v>0.29007368724615</v>
      </c>
      <c r="N1671" s="19" t="n">
        <v>0.962639929668476</v>
      </c>
      <c r="O1671" s="19" t="n">
        <v>1.09278940247881</v>
      </c>
      <c r="P1671" s="19" t="n">
        <v>1.17237665924362</v>
      </c>
      <c r="Q1671" s="17" t="s">
        <v>31</v>
      </c>
      <c r="R1671" s="5" t="str">
        <f aca="false">IF(OR(Q1671="Steel plate",Q1671="Concrete jacket"),"Steel plate or jacket",Q1671)</f>
        <v>Polymer laminate</v>
      </c>
      <c r="S1671" s="5" t="str">
        <f aca="false">IF(O1671&lt;='Tree rules'!$C$4,IF(N1671&lt;='Tree rules'!$C$5,IF(P1671&lt;='Tree rules'!$C$7,"Monitor","Polymer laminate"),IF(P1671&lt;='Tree rules'!$C$8,"Seal cracks","Polymer laminate")),IF(O1671&lt;='Tree rules'!$C$6,IF(P1671&lt;='Tree rules'!$C$9,"Polymer laminate","Steel plate or jacket"),IF(L1671&lt;='Tree rules'!$C$10,"Steel plate or jacket","Polymer laminate")))</f>
        <v>Polymer laminate</v>
      </c>
      <c r="T1671" s="5" t="str">
        <f aca="false">IF(S1671=R1671,"Yes","No")</f>
        <v>Yes</v>
      </c>
    </row>
    <row r="1672" customFormat="false" ht="15" hidden="false" customHeight="false" outlineLevel="0" collapsed="false">
      <c r="A1672" s="15" t="n">
        <v>2389</v>
      </c>
      <c r="B1672" s="16" t="n">
        <v>5.75692257812068</v>
      </c>
      <c r="C1672" s="15" t="n">
        <v>300</v>
      </c>
      <c r="D1672" s="15" t="n">
        <v>575</v>
      </c>
      <c r="E1672" s="15" t="n">
        <v>25</v>
      </c>
      <c r="F1672" s="16" t="n">
        <v>0.79483685100311</v>
      </c>
      <c r="G1672" s="17" t="s">
        <v>101</v>
      </c>
      <c r="H1672" s="18" t="n">
        <v>0.3</v>
      </c>
      <c r="I1672" s="18" t="n">
        <v>2</v>
      </c>
      <c r="J1672" s="19" t="n">
        <v>0.875750766447062</v>
      </c>
      <c r="K1672" s="19" t="n">
        <v>0.470814093198136</v>
      </c>
      <c r="L1672" s="16" t="n">
        <v>10.9239517611398</v>
      </c>
      <c r="M1672" s="19" t="n">
        <v>0.429281888316066</v>
      </c>
      <c r="N1672" s="19" t="n">
        <v>0.96465978825531</v>
      </c>
      <c r="O1672" s="19" t="n">
        <v>1.33918572992178</v>
      </c>
      <c r="P1672" s="19" t="n">
        <v>0.930045757182555</v>
      </c>
      <c r="Q1672" s="17" t="s">
        <v>104</v>
      </c>
      <c r="R1672" s="5" t="str">
        <f aca="false">IF(OR(Q1672="Steel plate",Q1672="Concrete jacket"),"Steel plate or jacket",Q1672)</f>
        <v>Steel plate or jacket</v>
      </c>
      <c r="S1672" s="5" t="str">
        <f aca="false">IF(O1672&lt;='Tree rules'!$C$4,IF(N1672&lt;='Tree rules'!$C$5,IF(P1672&lt;='Tree rules'!$C$7,"Monitor","Polymer laminate"),IF(P1672&lt;='Tree rules'!$C$8,"Seal cracks","Polymer laminate")),IF(O1672&lt;='Tree rules'!$C$6,IF(P1672&lt;='Tree rules'!$C$9,"Polymer laminate","Steel plate or jacket"),IF(L1672&lt;='Tree rules'!$C$10,"Steel plate or jacket","Polymer laminate")))</f>
        <v>Steel plate or jacket</v>
      </c>
      <c r="T1672" s="5" t="str">
        <f aca="false">IF(S1672=R1672,"Yes","No")</f>
        <v>Yes</v>
      </c>
    </row>
    <row r="1673" customFormat="false" ht="15" hidden="false" customHeight="false" outlineLevel="0" collapsed="false">
      <c r="A1673" s="15" t="n">
        <v>2390</v>
      </c>
      <c r="B1673" s="16" t="n">
        <v>4.07753608862602</v>
      </c>
      <c r="C1673" s="15" t="n">
        <v>230</v>
      </c>
      <c r="D1673" s="15" t="n">
        <v>325</v>
      </c>
      <c r="E1673" s="15" t="n">
        <v>20</v>
      </c>
      <c r="F1673" s="16" t="n">
        <v>0.554579938848803</v>
      </c>
      <c r="G1673" s="17" t="s">
        <v>102</v>
      </c>
      <c r="H1673" s="18" t="n">
        <v>0.1</v>
      </c>
      <c r="I1673" s="18" t="n">
        <v>1.5</v>
      </c>
      <c r="J1673" s="19" t="n">
        <v>0.944393536216395</v>
      </c>
      <c r="K1673" s="19" t="n">
        <v>0.515208266576181</v>
      </c>
      <c r="L1673" s="16" t="n">
        <v>15.3290830399474</v>
      </c>
      <c r="M1673" s="19" t="n">
        <v>0.828401526596315</v>
      </c>
      <c r="N1673" s="19" t="n">
        <v>3.06787340850928</v>
      </c>
      <c r="O1673" s="19" t="n">
        <v>1.17331062594469</v>
      </c>
      <c r="P1673" s="19" t="n">
        <v>0.396526788563449</v>
      </c>
      <c r="Q1673" s="17" t="s">
        <v>31</v>
      </c>
      <c r="R1673" s="5" t="str">
        <f aca="false">IF(OR(Q1673="Steel plate",Q1673="Concrete jacket"),"Steel plate or jacket",Q1673)</f>
        <v>Polymer laminate</v>
      </c>
      <c r="S1673" s="5" t="str">
        <f aca="false">IF(O1673&lt;='Tree rules'!$C$4,IF(N1673&lt;='Tree rules'!$C$5,IF(P1673&lt;='Tree rules'!$C$7,"Monitor","Polymer laminate"),IF(P1673&lt;='Tree rules'!$C$8,"Seal cracks","Polymer laminate")),IF(O1673&lt;='Tree rules'!$C$6,IF(P1673&lt;='Tree rules'!$C$9,"Polymer laminate","Steel plate or jacket"),IF(L1673&lt;='Tree rules'!$C$10,"Steel plate or jacket","Polymer laminate")))</f>
        <v>Polymer laminate</v>
      </c>
      <c r="T1673" s="5" t="str">
        <f aca="false">IF(S1673=R1673,"Yes","No")</f>
        <v>Yes</v>
      </c>
    </row>
    <row r="1674" customFormat="false" ht="15" hidden="false" customHeight="false" outlineLevel="0" collapsed="false">
      <c r="A1674" s="15" t="n">
        <v>2391</v>
      </c>
      <c r="B1674" s="16" t="n">
        <v>5.28232150245639</v>
      </c>
      <c r="C1674" s="15" t="n">
        <v>230</v>
      </c>
      <c r="D1674" s="15" t="n">
        <v>475</v>
      </c>
      <c r="E1674" s="15" t="n">
        <v>30</v>
      </c>
      <c r="F1674" s="16" t="n">
        <v>0.611316296229087</v>
      </c>
      <c r="G1674" s="17" t="s">
        <v>101</v>
      </c>
      <c r="H1674" s="18" t="n">
        <v>0.3</v>
      </c>
      <c r="I1674" s="18" t="n">
        <v>1</v>
      </c>
      <c r="J1674" s="19" t="n">
        <v>0.965459245790859</v>
      </c>
      <c r="K1674" s="19" t="n">
        <v>0.574338632203641</v>
      </c>
      <c r="L1674" s="16" t="n">
        <v>12.3131037353296</v>
      </c>
      <c r="M1674" s="19" t="n">
        <v>0.6305186133768</v>
      </c>
      <c r="N1674" s="19" t="n">
        <v>0.678802253966923</v>
      </c>
      <c r="O1674" s="19" t="n">
        <v>0.965459245790859</v>
      </c>
      <c r="P1674" s="19" t="n">
        <v>0.498087150834786</v>
      </c>
      <c r="Q1674" s="17" t="s">
        <v>29</v>
      </c>
      <c r="R1674" s="5" t="str">
        <f aca="false">IF(OR(Q1674="Steel plate",Q1674="Concrete jacket"),"Steel plate or jacket",Q1674)</f>
        <v>Monitor</v>
      </c>
      <c r="S1674" s="5" t="str">
        <f aca="false">IF(O1674&lt;='Tree rules'!$C$4,IF(N1674&lt;='Tree rules'!$C$5,IF(P1674&lt;='Tree rules'!$C$7,"Monitor","Polymer laminate"),IF(P1674&lt;='Tree rules'!$C$8,"Seal cracks","Polymer laminate")),IF(O1674&lt;='Tree rules'!$C$6,IF(P1674&lt;='Tree rules'!$C$9,"Polymer laminate","Steel plate or jacket"),IF(L1674&lt;='Tree rules'!$C$10,"Steel plate or jacket","Polymer laminate")))</f>
        <v>Monitor</v>
      </c>
      <c r="T1674" s="5" t="str">
        <f aca="false">IF(S1674=R1674,"Yes","No")</f>
        <v>Yes</v>
      </c>
    </row>
    <row r="1675" customFormat="false" ht="15" hidden="false" customHeight="false" outlineLevel="0" collapsed="false">
      <c r="A1675" s="15" t="n">
        <v>2393</v>
      </c>
      <c r="B1675" s="16" t="n">
        <v>5.3985138595837</v>
      </c>
      <c r="C1675" s="15" t="n">
        <v>230</v>
      </c>
      <c r="D1675" s="15" t="n">
        <v>525</v>
      </c>
      <c r="E1675" s="15" t="n">
        <v>20</v>
      </c>
      <c r="F1675" s="16" t="n">
        <v>0.547504574284506</v>
      </c>
      <c r="G1675" s="17" t="s">
        <v>101</v>
      </c>
      <c r="H1675" s="18" t="n">
        <v>0.3</v>
      </c>
      <c r="I1675" s="18" t="n">
        <v>2</v>
      </c>
      <c r="J1675" s="19" t="n">
        <v>0.957475574876477</v>
      </c>
      <c r="K1675" s="19" t="n">
        <v>0.634001292536007</v>
      </c>
      <c r="L1675" s="16" t="n">
        <v>11.270383840467</v>
      </c>
      <c r="M1675" s="19" t="n">
        <v>0.363182795437924</v>
      </c>
      <c r="N1675" s="19" t="n">
        <v>0.972049765491067</v>
      </c>
      <c r="O1675" s="19" t="n">
        <v>1.30791039770961</v>
      </c>
      <c r="P1675" s="19" t="n">
        <v>1.01406280557501</v>
      </c>
      <c r="Q1675" s="17" t="s">
        <v>31</v>
      </c>
      <c r="R1675" s="5" t="str">
        <f aca="false">IF(OR(Q1675="Steel plate",Q1675="Concrete jacket"),"Steel plate or jacket",Q1675)</f>
        <v>Polymer laminate</v>
      </c>
      <c r="S1675" s="5" t="str">
        <f aca="false">IF(O1675&lt;='Tree rules'!$C$4,IF(N1675&lt;='Tree rules'!$C$5,IF(P1675&lt;='Tree rules'!$C$7,"Monitor","Polymer laminate"),IF(P1675&lt;='Tree rules'!$C$8,"Seal cracks","Polymer laminate")),IF(O1675&lt;='Tree rules'!$C$6,IF(P1675&lt;='Tree rules'!$C$9,"Polymer laminate","Steel plate or jacket"),IF(L1675&lt;='Tree rules'!$C$10,"Steel plate or jacket","Polymer laminate")))</f>
        <v>Polymer laminate</v>
      </c>
      <c r="T1675" s="5" t="str">
        <f aca="false">IF(S1675=R1675,"Yes","No")</f>
        <v>Yes</v>
      </c>
    </row>
    <row r="1676" customFormat="false" ht="15" hidden="false" customHeight="false" outlineLevel="0" collapsed="false">
      <c r="A1676" s="15" t="n">
        <v>2394</v>
      </c>
      <c r="B1676" s="16" t="n">
        <v>3.39995959637159</v>
      </c>
      <c r="C1676" s="15" t="n">
        <v>300</v>
      </c>
      <c r="D1676" s="15" t="n">
        <v>325</v>
      </c>
      <c r="E1676" s="15" t="n">
        <v>25</v>
      </c>
      <c r="F1676" s="16" t="n">
        <v>0.67080270183412</v>
      </c>
      <c r="G1676" s="17" t="s">
        <v>103</v>
      </c>
      <c r="H1676" s="18" t="n">
        <v>0.2</v>
      </c>
      <c r="I1676" s="18" t="n">
        <v>1</v>
      </c>
      <c r="J1676" s="19" t="n">
        <v>0.891276588026211</v>
      </c>
      <c r="K1676" s="19" t="n">
        <v>0.498607388126897</v>
      </c>
      <c r="L1676" s="16" t="n">
        <v>12.0995003429594</v>
      </c>
      <c r="M1676" s="19" t="n">
        <v>0.416717233878761</v>
      </c>
      <c r="N1676" s="19" t="n">
        <v>0.941826010941196</v>
      </c>
      <c r="O1676" s="19" t="n">
        <v>0.891276588026211</v>
      </c>
      <c r="P1676" s="19" t="n">
        <v>0.638280585989058</v>
      </c>
      <c r="Q1676" s="17" t="s">
        <v>29</v>
      </c>
      <c r="R1676" s="5" t="str">
        <f aca="false">IF(OR(Q1676="Steel plate",Q1676="Concrete jacket"),"Steel plate or jacket",Q1676)</f>
        <v>Monitor</v>
      </c>
      <c r="S1676" s="5" t="str">
        <f aca="false">IF(O1676&lt;='Tree rules'!$C$4,IF(N1676&lt;='Tree rules'!$C$5,IF(P1676&lt;='Tree rules'!$C$7,"Monitor","Polymer laminate"),IF(P1676&lt;='Tree rules'!$C$8,"Seal cracks","Polymer laminate")),IF(O1676&lt;='Tree rules'!$C$6,IF(P1676&lt;='Tree rules'!$C$9,"Polymer laminate","Steel plate or jacket"),IF(L1676&lt;='Tree rules'!$C$10,"Steel plate or jacket","Polymer laminate")))</f>
        <v>Monitor</v>
      </c>
      <c r="T1676" s="5" t="str">
        <f aca="false">IF(S1676=R1676,"Yes","No")</f>
        <v>Yes</v>
      </c>
    </row>
    <row r="1677" customFormat="false" ht="15" hidden="false" customHeight="false" outlineLevel="0" collapsed="false">
      <c r="A1677" s="15" t="n">
        <v>2396</v>
      </c>
      <c r="B1677" s="16" t="n">
        <v>7.3944493525742</v>
      </c>
      <c r="C1677" s="15" t="n">
        <v>230</v>
      </c>
      <c r="D1677" s="15" t="n">
        <v>575</v>
      </c>
      <c r="E1677" s="15" t="n">
        <v>30</v>
      </c>
      <c r="F1677" s="16" t="n">
        <v>0.661007412935799</v>
      </c>
      <c r="G1677" s="17" t="s">
        <v>101</v>
      </c>
      <c r="H1677" s="18" t="n">
        <v>0.3</v>
      </c>
      <c r="I1677" s="18" t="n">
        <v>1.5</v>
      </c>
      <c r="J1677" s="19" t="n">
        <v>0.911628356153204</v>
      </c>
      <c r="K1677" s="19" t="n">
        <v>0.401399907135853</v>
      </c>
      <c r="L1677" s="16" t="n">
        <v>13.9781651277395</v>
      </c>
      <c r="M1677" s="19" t="n">
        <v>0.917458005871392</v>
      </c>
      <c r="N1677" s="19" t="n">
        <v>0.721529876413002</v>
      </c>
      <c r="O1677" s="19" t="n">
        <v>1.18447876547865</v>
      </c>
      <c r="P1677" s="19" t="n">
        <v>0.439422553864254</v>
      </c>
      <c r="Q1677" s="17" t="s">
        <v>31</v>
      </c>
      <c r="R1677" s="5" t="str">
        <f aca="false">IF(OR(Q1677="Steel plate",Q1677="Concrete jacket"),"Steel plate or jacket",Q1677)</f>
        <v>Polymer laminate</v>
      </c>
      <c r="S1677" s="5" t="str">
        <f aca="false">IF(O1677&lt;='Tree rules'!$C$4,IF(N1677&lt;='Tree rules'!$C$5,IF(P1677&lt;='Tree rules'!$C$7,"Monitor","Polymer laminate"),IF(P1677&lt;='Tree rules'!$C$8,"Seal cracks","Polymer laminate")),IF(O1677&lt;='Tree rules'!$C$6,IF(P1677&lt;='Tree rules'!$C$9,"Polymer laminate","Steel plate or jacket"),IF(L1677&lt;='Tree rules'!$C$10,"Steel plate or jacket","Polymer laminate")))</f>
        <v>Polymer laminate</v>
      </c>
      <c r="T1677" s="5" t="str">
        <f aca="false">IF(S1677=R1677,"Yes","No")</f>
        <v>Yes</v>
      </c>
    </row>
    <row r="1678" customFormat="false" ht="15" hidden="false" customHeight="false" outlineLevel="0" collapsed="false">
      <c r="A1678" s="15" t="n">
        <v>2398</v>
      </c>
      <c r="B1678" s="16" t="n">
        <v>4.84238861785015</v>
      </c>
      <c r="C1678" s="15" t="n">
        <v>300</v>
      </c>
      <c r="D1678" s="15" t="n">
        <v>475</v>
      </c>
      <c r="E1678" s="15" t="n">
        <v>25</v>
      </c>
      <c r="F1678" s="16" t="n">
        <v>0.937351654217934</v>
      </c>
      <c r="G1678" s="17" t="s">
        <v>103</v>
      </c>
      <c r="H1678" s="18" t="n">
        <v>0.2</v>
      </c>
      <c r="I1678" s="18" t="n">
        <v>1</v>
      </c>
      <c r="J1678" s="19" t="n">
        <v>0.861383158115248</v>
      </c>
      <c r="K1678" s="19" t="n">
        <v>0.418776667192237</v>
      </c>
      <c r="L1678" s="16" t="n">
        <v>11.2876191558279</v>
      </c>
      <c r="M1678" s="19" t="n">
        <v>0.515119577298901</v>
      </c>
      <c r="N1678" s="19" t="n">
        <v>0.819178324096122</v>
      </c>
      <c r="O1678" s="19" t="n">
        <v>0.861383158115248</v>
      </c>
      <c r="P1678" s="19" t="n">
        <v>0.649813009007742</v>
      </c>
      <c r="Q1678" s="17" t="s">
        <v>29</v>
      </c>
      <c r="R1678" s="5" t="str">
        <f aca="false">IF(OR(Q1678="Steel plate",Q1678="Concrete jacket"),"Steel plate or jacket",Q1678)</f>
        <v>Monitor</v>
      </c>
      <c r="S1678" s="5" t="str">
        <f aca="false">IF(O1678&lt;='Tree rules'!$C$4,IF(N1678&lt;='Tree rules'!$C$5,IF(P1678&lt;='Tree rules'!$C$7,"Monitor","Polymer laminate"),IF(P1678&lt;='Tree rules'!$C$8,"Seal cracks","Polymer laminate")),IF(O1678&lt;='Tree rules'!$C$6,IF(P1678&lt;='Tree rules'!$C$9,"Polymer laminate","Steel plate or jacket"),IF(L1678&lt;='Tree rules'!$C$10,"Steel plate or jacket","Polymer laminate")))</f>
        <v>Monitor</v>
      </c>
      <c r="T1678" s="5" t="str">
        <f aca="false">IF(S1678=R1678,"Yes","No")</f>
        <v>Yes</v>
      </c>
    </row>
    <row r="1679" customFormat="false" ht="15" hidden="false" customHeight="false" outlineLevel="0" collapsed="false">
      <c r="A1679" s="15" t="n">
        <v>2399</v>
      </c>
      <c r="B1679" s="16" t="n">
        <v>6.23055433261867</v>
      </c>
      <c r="C1679" s="15" t="n">
        <v>230</v>
      </c>
      <c r="D1679" s="15" t="n">
        <v>600</v>
      </c>
      <c r="E1679" s="15" t="n">
        <v>30</v>
      </c>
      <c r="F1679" s="16" t="n">
        <v>0.763078128149088</v>
      </c>
      <c r="G1679" s="17" t="s">
        <v>102</v>
      </c>
      <c r="H1679" s="18" t="n">
        <v>0.1</v>
      </c>
      <c r="I1679" s="18" t="n">
        <v>2</v>
      </c>
      <c r="J1679" s="19" t="n">
        <v>0.926284683687797</v>
      </c>
      <c r="K1679" s="19" t="n">
        <v>0.624937362807934</v>
      </c>
      <c r="L1679" s="16" t="n">
        <v>11.6025220346716</v>
      </c>
      <c r="M1679" s="19" t="n">
        <v>0.727621383133708</v>
      </c>
      <c r="N1679" s="19" t="n">
        <v>3.36795596754198</v>
      </c>
      <c r="O1679" s="19" t="n">
        <v>1.27369945994236</v>
      </c>
      <c r="P1679" s="19" t="n">
        <v>0.569816113983545</v>
      </c>
      <c r="Q1679" s="17" t="s">
        <v>31</v>
      </c>
      <c r="R1679" s="5" t="str">
        <f aca="false">IF(OR(Q1679="Steel plate",Q1679="Concrete jacket"),"Steel plate or jacket",Q1679)</f>
        <v>Polymer laminate</v>
      </c>
      <c r="S1679" s="5" t="str">
        <f aca="false">IF(O1679&lt;='Tree rules'!$C$4,IF(N1679&lt;='Tree rules'!$C$5,IF(P1679&lt;='Tree rules'!$C$7,"Monitor","Polymer laminate"),IF(P1679&lt;='Tree rules'!$C$8,"Seal cracks","Polymer laminate")),IF(O1679&lt;='Tree rules'!$C$6,IF(P1679&lt;='Tree rules'!$C$9,"Polymer laminate","Steel plate or jacket"),IF(L1679&lt;='Tree rules'!$C$10,"Steel plate or jacket","Polymer laminate")))</f>
        <v>Polymer laminate</v>
      </c>
      <c r="T1679" s="5" t="str">
        <f aca="false">IF(S1679=R1679,"Yes","No")</f>
        <v>Yes</v>
      </c>
    </row>
    <row r="1680" customFormat="false" ht="15" hidden="false" customHeight="false" outlineLevel="0" collapsed="false">
      <c r="A1680" s="15" t="n">
        <v>2400</v>
      </c>
      <c r="B1680" s="16" t="n">
        <v>7.09767297302937</v>
      </c>
      <c r="C1680" s="15" t="n">
        <v>230</v>
      </c>
      <c r="D1680" s="15" t="n">
        <v>675</v>
      </c>
      <c r="E1680" s="15" t="n">
        <v>20</v>
      </c>
      <c r="F1680" s="16" t="n">
        <v>0.555918794027087</v>
      </c>
      <c r="G1680" s="17" t="s">
        <v>101</v>
      </c>
      <c r="H1680" s="18" t="n">
        <v>0.3</v>
      </c>
      <c r="I1680" s="18" t="n">
        <v>1.5</v>
      </c>
      <c r="J1680" s="19" t="n">
        <v>0.902866588075618</v>
      </c>
      <c r="K1680" s="19" t="n">
        <v>0.504575844573548</v>
      </c>
      <c r="L1680" s="16" t="n">
        <v>11.2840587806508</v>
      </c>
      <c r="M1680" s="19" t="n">
        <v>0.362597505750027</v>
      </c>
      <c r="N1680" s="19" t="n">
        <v>0.736734432711282</v>
      </c>
      <c r="O1680" s="19" t="n">
        <v>1.12651754650568</v>
      </c>
      <c r="P1680" s="19" t="n">
        <v>0.894171284756044</v>
      </c>
      <c r="Q1680" s="17" t="s">
        <v>31</v>
      </c>
      <c r="R1680" s="5" t="str">
        <f aca="false">IF(OR(Q1680="Steel plate",Q1680="Concrete jacket"),"Steel plate or jacket",Q1680)</f>
        <v>Polymer laminate</v>
      </c>
      <c r="S1680" s="5" t="str">
        <f aca="false">IF(O1680&lt;='Tree rules'!$C$4,IF(N1680&lt;='Tree rules'!$C$5,IF(P1680&lt;='Tree rules'!$C$7,"Monitor","Polymer laminate"),IF(P1680&lt;='Tree rules'!$C$8,"Seal cracks","Polymer laminate")),IF(O1680&lt;='Tree rules'!$C$6,IF(P1680&lt;='Tree rules'!$C$9,"Polymer laminate","Steel plate or jacket"),IF(L1680&lt;='Tree rules'!$C$10,"Steel plate or jacket","Polymer laminate")))</f>
        <v>Polymer laminate</v>
      </c>
      <c r="T1680" s="5" t="str">
        <f aca="false">IF(S1680=R1680,"Yes","No")</f>
        <v>Yes</v>
      </c>
    </row>
    <row r="1681" customFormat="false" ht="15" hidden="false" customHeight="false" outlineLevel="0" collapsed="false">
      <c r="A1681" s="15" t="n">
        <v>2401</v>
      </c>
      <c r="B1681" s="16" t="n">
        <v>4.81445306123991</v>
      </c>
      <c r="C1681" s="15" t="n">
        <v>230</v>
      </c>
      <c r="D1681" s="15" t="n">
        <v>425</v>
      </c>
      <c r="E1681" s="15" t="n">
        <v>30</v>
      </c>
      <c r="F1681" s="16" t="n">
        <v>0.691964884122107</v>
      </c>
      <c r="G1681" s="17" t="s">
        <v>101</v>
      </c>
      <c r="H1681" s="18" t="n">
        <v>0.3</v>
      </c>
      <c r="I1681" s="18" t="n">
        <v>1</v>
      </c>
      <c r="J1681" s="19" t="n">
        <v>0.970202349676976</v>
      </c>
      <c r="K1681" s="19" t="n">
        <v>0.410142583227764</v>
      </c>
      <c r="L1681" s="16" t="n">
        <v>12.7030423779417</v>
      </c>
      <c r="M1681" s="19" t="n">
        <v>0.355028129750745</v>
      </c>
      <c r="N1681" s="19" t="n">
        <v>0.736717510762498</v>
      </c>
      <c r="O1681" s="19" t="n">
        <v>0.970202349676976</v>
      </c>
      <c r="P1681" s="19" t="n">
        <v>0.821369653226261</v>
      </c>
      <c r="Q1681" s="17" t="s">
        <v>29</v>
      </c>
      <c r="R1681" s="5" t="str">
        <f aca="false">IF(OR(Q1681="Steel plate",Q1681="Concrete jacket"),"Steel plate or jacket",Q1681)</f>
        <v>Monitor</v>
      </c>
      <c r="S1681" s="5" t="str">
        <f aca="false">IF(O1681&lt;='Tree rules'!$C$4,IF(N1681&lt;='Tree rules'!$C$5,IF(P1681&lt;='Tree rules'!$C$7,"Monitor","Polymer laminate"),IF(P1681&lt;='Tree rules'!$C$8,"Seal cracks","Polymer laminate")),IF(O1681&lt;='Tree rules'!$C$6,IF(P1681&lt;='Tree rules'!$C$9,"Polymer laminate","Steel plate or jacket"),IF(L1681&lt;='Tree rules'!$C$10,"Steel plate or jacket","Polymer laminate")))</f>
        <v>Monitor</v>
      </c>
      <c r="T1681" s="5" t="str">
        <f aca="false">IF(S1681=R1681,"Yes","No")</f>
        <v>Yes</v>
      </c>
    </row>
    <row r="1682" customFormat="false" ht="15" hidden="false" customHeight="false" outlineLevel="0" collapsed="false">
      <c r="A1682" s="15" t="n">
        <v>2402</v>
      </c>
      <c r="B1682" s="16" t="n">
        <v>3.97839493719384</v>
      </c>
      <c r="C1682" s="15" t="n">
        <v>230</v>
      </c>
      <c r="D1682" s="15" t="n">
        <v>300</v>
      </c>
      <c r="E1682" s="15" t="n">
        <v>25</v>
      </c>
      <c r="F1682" s="16" t="n">
        <v>0.688332522525665</v>
      </c>
      <c r="G1682" s="17" t="s">
        <v>103</v>
      </c>
      <c r="H1682" s="18" t="n">
        <v>0.2</v>
      </c>
      <c r="I1682" s="18" t="n">
        <v>1</v>
      </c>
      <c r="J1682" s="19" t="n">
        <v>0.916904182737343</v>
      </c>
      <c r="K1682" s="19" t="n">
        <v>0.537561292279154</v>
      </c>
      <c r="L1682" s="16" t="n">
        <v>15.6629721936765</v>
      </c>
      <c r="M1682" s="19" t="n">
        <v>0.928892676339414</v>
      </c>
      <c r="N1682" s="19" t="n">
        <v>1.15288611535072</v>
      </c>
      <c r="O1682" s="19" t="n">
        <v>0.916904182737343</v>
      </c>
      <c r="P1682" s="19" t="n">
        <v>0.398843690933829</v>
      </c>
      <c r="Q1682" s="17" t="s">
        <v>30</v>
      </c>
      <c r="R1682" s="5" t="str">
        <f aca="false">IF(OR(Q1682="Steel plate",Q1682="Concrete jacket"),"Steel plate or jacket",Q1682)</f>
        <v>Seal cracks</v>
      </c>
      <c r="S1682" s="5" t="str">
        <f aca="false">IF(O1682&lt;='Tree rules'!$C$4,IF(N1682&lt;='Tree rules'!$C$5,IF(P1682&lt;='Tree rules'!$C$7,"Monitor","Polymer laminate"),IF(P1682&lt;='Tree rules'!$C$8,"Seal cracks","Polymer laminate")),IF(O1682&lt;='Tree rules'!$C$6,IF(P1682&lt;='Tree rules'!$C$9,"Polymer laminate","Steel plate or jacket"),IF(L1682&lt;='Tree rules'!$C$10,"Steel plate or jacket","Polymer laminate")))</f>
        <v>Seal cracks</v>
      </c>
      <c r="T1682" s="5" t="str">
        <f aca="false">IF(S1682=R1682,"Yes","No")</f>
        <v>Yes</v>
      </c>
    </row>
    <row r="1683" customFormat="false" ht="15" hidden="false" customHeight="false" outlineLevel="0" collapsed="false">
      <c r="A1683" s="15" t="n">
        <v>2403</v>
      </c>
      <c r="B1683" s="16" t="n">
        <v>4.81522882342848</v>
      </c>
      <c r="C1683" s="15" t="n">
        <v>300</v>
      </c>
      <c r="D1683" s="15" t="n">
        <v>450</v>
      </c>
      <c r="E1683" s="15" t="n">
        <v>20</v>
      </c>
      <c r="F1683" s="16" t="n">
        <v>0.689158285620383</v>
      </c>
      <c r="G1683" s="17" t="s">
        <v>102</v>
      </c>
      <c r="H1683" s="18" t="n">
        <v>0.1</v>
      </c>
      <c r="I1683" s="18" t="n">
        <v>1</v>
      </c>
      <c r="J1683" s="19" t="n">
        <v>0.964299595562112</v>
      </c>
      <c r="K1683" s="19" t="n">
        <v>0.467831322633868</v>
      </c>
      <c r="L1683" s="16" t="n">
        <v>12.378480265883</v>
      </c>
      <c r="M1683" s="19" t="n">
        <v>0.397594553723863</v>
      </c>
      <c r="N1683" s="19" t="n">
        <v>2.71922717374053</v>
      </c>
      <c r="O1683" s="19" t="n">
        <v>0.964299595562112</v>
      </c>
      <c r="P1683" s="19" t="n">
        <v>0.79361091349039</v>
      </c>
      <c r="Q1683" s="17" t="s">
        <v>30</v>
      </c>
      <c r="R1683" s="5" t="str">
        <f aca="false">IF(OR(Q1683="Steel plate",Q1683="Concrete jacket"),"Steel plate or jacket",Q1683)</f>
        <v>Seal cracks</v>
      </c>
      <c r="S1683" s="5" t="str">
        <f aca="false">IF(O1683&lt;='Tree rules'!$C$4,IF(N1683&lt;='Tree rules'!$C$5,IF(P1683&lt;='Tree rules'!$C$7,"Monitor","Polymer laminate"),IF(P1683&lt;='Tree rules'!$C$8,"Seal cracks","Polymer laminate")),IF(O1683&lt;='Tree rules'!$C$6,IF(P1683&lt;='Tree rules'!$C$9,"Polymer laminate","Steel plate or jacket"),IF(L1683&lt;='Tree rules'!$C$10,"Steel plate or jacket","Polymer laminate")))</f>
        <v>Seal cracks</v>
      </c>
      <c r="T1683" s="5" t="str">
        <f aca="false">IF(S1683=R1683,"Yes","No")</f>
        <v>Yes</v>
      </c>
    </row>
    <row r="1684" customFormat="false" ht="15" hidden="false" customHeight="false" outlineLevel="0" collapsed="false">
      <c r="A1684" s="15" t="n">
        <v>2404</v>
      </c>
      <c r="B1684" s="16" t="n">
        <v>4.29512837866596</v>
      </c>
      <c r="C1684" s="15" t="n">
        <v>300</v>
      </c>
      <c r="D1684" s="15" t="n">
        <v>350</v>
      </c>
      <c r="E1684" s="15" t="n">
        <v>25</v>
      </c>
      <c r="F1684" s="16" t="n">
        <v>0.661387927071535</v>
      </c>
      <c r="G1684" s="17" t="s">
        <v>103</v>
      </c>
      <c r="H1684" s="18" t="n">
        <v>0.2</v>
      </c>
      <c r="I1684" s="18" t="n">
        <v>1</v>
      </c>
      <c r="J1684" s="19" t="n">
        <v>0.988625029780221</v>
      </c>
      <c r="K1684" s="19" t="n">
        <v>0.464953870192208</v>
      </c>
      <c r="L1684" s="16" t="n">
        <v>14.1287117719275</v>
      </c>
      <c r="M1684" s="19" t="n">
        <v>0.54664361391226</v>
      </c>
      <c r="N1684" s="19" t="n">
        <v>1.23823958044125</v>
      </c>
      <c r="O1684" s="19" t="n">
        <v>0.988625029780221</v>
      </c>
      <c r="P1684" s="19" t="n">
        <v>0.623101220988764</v>
      </c>
      <c r="Q1684" s="17" t="s">
        <v>30</v>
      </c>
      <c r="R1684" s="5" t="str">
        <f aca="false">IF(OR(Q1684="Steel plate",Q1684="Concrete jacket"),"Steel plate or jacket",Q1684)</f>
        <v>Seal cracks</v>
      </c>
      <c r="S1684" s="5" t="str">
        <f aca="false">IF(O1684&lt;='Tree rules'!$C$4,IF(N1684&lt;='Tree rules'!$C$5,IF(P1684&lt;='Tree rules'!$C$7,"Monitor","Polymer laminate"),IF(P1684&lt;='Tree rules'!$C$8,"Seal cracks","Polymer laminate")),IF(O1684&lt;='Tree rules'!$C$6,IF(P1684&lt;='Tree rules'!$C$9,"Polymer laminate","Steel plate or jacket"),IF(L1684&lt;='Tree rules'!$C$10,"Steel plate or jacket","Polymer laminate")))</f>
        <v>Seal cracks</v>
      </c>
      <c r="T1684" s="5" t="str">
        <f aca="false">IF(S1684=R1684,"Yes","No")</f>
        <v>Yes</v>
      </c>
    </row>
    <row r="1685" customFormat="false" ht="15" hidden="false" customHeight="false" outlineLevel="0" collapsed="false">
      <c r="A1685" s="15" t="n">
        <v>2407</v>
      </c>
      <c r="B1685" s="16" t="n">
        <v>3.83523110441201</v>
      </c>
      <c r="C1685" s="15" t="n">
        <v>300</v>
      </c>
      <c r="D1685" s="15" t="n">
        <v>300</v>
      </c>
      <c r="E1685" s="15" t="n">
        <v>25</v>
      </c>
      <c r="F1685" s="16" t="n">
        <v>0.831109167616348</v>
      </c>
      <c r="G1685" s="17" t="s">
        <v>103</v>
      </c>
      <c r="H1685" s="18" t="n">
        <v>0.2</v>
      </c>
      <c r="I1685" s="18" t="n">
        <v>2</v>
      </c>
      <c r="J1685" s="19" t="n">
        <v>0.874992773998666</v>
      </c>
      <c r="K1685" s="19" t="n">
        <v>0.40950381666715</v>
      </c>
      <c r="L1685" s="16" t="n">
        <v>15.219171049254</v>
      </c>
      <c r="M1685" s="19" t="n">
        <v>0.92864322776934</v>
      </c>
      <c r="N1685" s="19" t="n">
        <v>2.18943002930509</v>
      </c>
      <c r="O1685" s="19" t="n">
        <v>1.3916726674887</v>
      </c>
      <c r="P1685" s="19" t="n">
        <v>0.514016773148231</v>
      </c>
      <c r="Q1685" s="17" t="s">
        <v>31</v>
      </c>
      <c r="R1685" s="5" t="str">
        <f aca="false">IF(OR(Q1685="Steel plate",Q1685="Concrete jacket"),"Steel plate or jacket",Q1685)</f>
        <v>Polymer laminate</v>
      </c>
      <c r="S1685" s="5" t="str">
        <f aca="false">IF(O1685&lt;='Tree rules'!$C$4,IF(N1685&lt;='Tree rules'!$C$5,IF(P1685&lt;='Tree rules'!$C$7,"Monitor","Polymer laminate"),IF(P1685&lt;='Tree rules'!$C$8,"Seal cracks","Polymer laminate")),IF(O1685&lt;='Tree rules'!$C$6,IF(P1685&lt;='Tree rules'!$C$9,"Polymer laminate","Steel plate or jacket"),IF(L1685&lt;='Tree rules'!$C$10,"Steel plate or jacket","Polymer laminate")))</f>
        <v>Polymer laminate</v>
      </c>
      <c r="T1685" s="5" t="str">
        <f aca="false">IF(S1685=R1685,"Yes","No")</f>
        <v>Yes</v>
      </c>
    </row>
    <row r="1686" customFormat="false" ht="15" hidden="false" customHeight="false" outlineLevel="0" collapsed="false">
      <c r="A1686" s="15" t="n">
        <v>2408</v>
      </c>
      <c r="B1686" s="16" t="n">
        <v>7.86252162771124</v>
      </c>
      <c r="C1686" s="15" t="n">
        <v>300</v>
      </c>
      <c r="D1686" s="15" t="n">
        <v>750</v>
      </c>
      <c r="E1686" s="15" t="n">
        <v>25</v>
      </c>
      <c r="F1686" s="16" t="n">
        <v>0.596693761365583</v>
      </c>
      <c r="G1686" s="17" t="s">
        <v>103</v>
      </c>
      <c r="H1686" s="18" t="n">
        <v>0.2</v>
      </c>
      <c r="I1686" s="18" t="n">
        <v>1.5</v>
      </c>
      <c r="J1686" s="19" t="n">
        <v>0.89442585523344</v>
      </c>
      <c r="K1686" s="19" t="n">
        <v>0.546613836478201</v>
      </c>
      <c r="L1686" s="16" t="n">
        <v>11.2001732588479</v>
      </c>
      <c r="M1686" s="19" t="n">
        <v>0.374351859236888</v>
      </c>
      <c r="N1686" s="19" t="n">
        <v>1.18488915674472</v>
      </c>
      <c r="O1686" s="19" t="n">
        <v>1.09718600876294</v>
      </c>
      <c r="P1686" s="19" t="n">
        <v>0.865945228816622</v>
      </c>
      <c r="Q1686" s="17" t="s">
        <v>31</v>
      </c>
      <c r="R1686" s="5" t="str">
        <f aca="false">IF(OR(Q1686="Steel plate",Q1686="Concrete jacket"),"Steel plate or jacket",Q1686)</f>
        <v>Polymer laminate</v>
      </c>
      <c r="S1686" s="5" t="str">
        <f aca="false">IF(O1686&lt;='Tree rules'!$C$4,IF(N1686&lt;='Tree rules'!$C$5,IF(P1686&lt;='Tree rules'!$C$7,"Monitor","Polymer laminate"),IF(P1686&lt;='Tree rules'!$C$8,"Seal cracks","Polymer laminate")),IF(O1686&lt;='Tree rules'!$C$6,IF(P1686&lt;='Tree rules'!$C$9,"Polymer laminate","Steel plate or jacket"),IF(L1686&lt;='Tree rules'!$C$10,"Steel plate or jacket","Polymer laminate")))</f>
        <v>Polymer laminate</v>
      </c>
      <c r="T1686" s="5" t="str">
        <f aca="false">IF(S1686=R1686,"Yes","No")</f>
        <v>Yes</v>
      </c>
    </row>
    <row r="1687" customFormat="false" ht="15" hidden="false" customHeight="false" outlineLevel="0" collapsed="false">
      <c r="A1687" s="15" t="n">
        <v>2409</v>
      </c>
      <c r="B1687" s="16" t="n">
        <v>5.76702599785195</v>
      </c>
      <c r="C1687" s="15" t="n">
        <v>230</v>
      </c>
      <c r="D1687" s="15" t="n">
        <v>475</v>
      </c>
      <c r="E1687" s="15" t="n">
        <v>30</v>
      </c>
      <c r="F1687" s="16" t="n">
        <v>0.611316296229087</v>
      </c>
      <c r="G1687" s="17" t="s">
        <v>103</v>
      </c>
      <c r="H1687" s="18" t="n">
        <v>0.2</v>
      </c>
      <c r="I1687" s="18" t="n">
        <v>1.5</v>
      </c>
      <c r="J1687" s="19" t="n">
        <v>0.866732389345013</v>
      </c>
      <c r="K1687" s="19" t="n">
        <v>0.636196152621218</v>
      </c>
      <c r="L1687" s="16" t="n">
        <v>13.4429510439439</v>
      </c>
      <c r="M1687" s="19" t="n">
        <v>0.435682946606349</v>
      </c>
      <c r="N1687" s="19" t="n">
        <v>1.13636248697186</v>
      </c>
      <c r="O1687" s="19" t="n">
        <v>1.02439267829077</v>
      </c>
      <c r="P1687" s="19" t="n">
        <v>0.7867163170343</v>
      </c>
      <c r="Q1687" s="17" t="s">
        <v>31</v>
      </c>
      <c r="R1687" s="5" t="str">
        <f aca="false">IF(OR(Q1687="Steel plate",Q1687="Concrete jacket"),"Steel plate or jacket",Q1687)</f>
        <v>Polymer laminate</v>
      </c>
      <c r="S1687" s="5" t="str">
        <f aca="false">IF(O1687&lt;='Tree rules'!$C$4,IF(N1687&lt;='Tree rules'!$C$5,IF(P1687&lt;='Tree rules'!$C$7,"Monitor","Polymer laminate"),IF(P1687&lt;='Tree rules'!$C$8,"Seal cracks","Polymer laminate")),IF(O1687&lt;='Tree rules'!$C$6,IF(P1687&lt;='Tree rules'!$C$9,"Polymer laminate","Steel plate or jacket"),IF(L1687&lt;='Tree rules'!$C$10,"Steel plate or jacket","Polymer laminate")))</f>
        <v>Polymer laminate</v>
      </c>
      <c r="T1687" s="5" t="str">
        <f aca="false">IF(S1687=R1687,"Yes","No")</f>
        <v>Yes</v>
      </c>
    </row>
    <row r="1688" customFormat="false" ht="15" hidden="false" customHeight="false" outlineLevel="0" collapsed="false">
      <c r="A1688" s="15" t="n">
        <v>2412</v>
      </c>
      <c r="B1688" s="16" t="n">
        <v>5.69118112691082</v>
      </c>
      <c r="C1688" s="15" t="n">
        <v>300</v>
      </c>
      <c r="D1688" s="15" t="n">
        <v>475</v>
      </c>
      <c r="E1688" s="15" t="n">
        <v>25</v>
      </c>
      <c r="F1688" s="16" t="n">
        <v>0.762522488735387</v>
      </c>
      <c r="G1688" s="17" t="s">
        <v>102</v>
      </c>
      <c r="H1688" s="18" t="n">
        <v>0.1</v>
      </c>
      <c r="I1688" s="18" t="n">
        <v>1</v>
      </c>
      <c r="J1688" s="19" t="n">
        <v>0.901356527477778</v>
      </c>
      <c r="K1688" s="19" t="n">
        <v>0.502090287625103</v>
      </c>
      <c r="L1688" s="16" t="n">
        <v>13.8135464245408</v>
      </c>
      <c r="M1688" s="19" t="n">
        <v>0.59703351838985</v>
      </c>
      <c r="N1688" s="19" t="n">
        <v>2.63766337401736</v>
      </c>
      <c r="O1688" s="19" t="n">
        <v>0.901356527477778</v>
      </c>
      <c r="P1688" s="19" t="n">
        <v>0.60116073462255</v>
      </c>
      <c r="Q1688" s="17" t="s">
        <v>30</v>
      </c>
      <c r="R1688" s="5" t="str">
        <f aca="false">IF(OR(Q1688="Steel plate",Q1688="Concrete jacket"),"Steel plate or jacket",Q1688)</f>
        <v>Seal cracks</v>
      </c>
      <c r="S1688" s="5" t="str">
        <f aca="false">IF(O1688&lt;='Tree rules'!$C$4,IF(N1688&lt;='Tree rules'!$C$5,IF(P1688&lt;='Tree rules'!$C$7,"Monitor","Polymer laminate"),IF(P1688&lt;='Tree rules'!$C$8,"Seal cracks","Polymer laminate")),IF(O1688&lt;='Tree rules'!$C$6,IF(P1688&lt;='Tree rules'!$C$9,"Polymer laminate","Steel plate or jacket"),IF(L1688&lt;='Tree rules'!$C$10,"Steel plate or jacket","Polymer laminate")))</f>
        <v>Seal cracks</v>
      </c>
      <c r="T1688" s="5" t="str">
        <f aca="false">IF(S1688=R1688,"Yes","No")</f>
        <v>Yes</v>
      </c>
    </row>
    <row r="1689" customFormat="false" ht="15" hidden="false" customHeight="false" outlineLevel="0" collapsed="false">
      <c r="A1689" s="15" t="n">
        <v>2413</v>
      </c>
      <c r="B1689" s="16" t="n">
        <v>5.16240774873876</v>
      </c>
      <c r="C1689" s="15" t="n">
        <v>230</v>
      </c>
      <c r="D1689" s="15" t="n">
        <v>450</v>
      </c>
      <c r="E1689" s="15" t="n">
        <v>20</v>
      </c>
      <c r="F1689" s="16" t="n">
        <v>0.649145274956135</v>
      </c>
      <c r="G1689" s="17" t="s">
        <v>101</v>
      </c>
      <c r="H1689" s="18" t="n">
        <v>0.3</v>
      </c>
      <c r="I1689" s="18" t="n">
        <v>1</v>
      </c>
      <c r="J1689" s="19" t="n">
        <v>0.853147028259854</v>
      </c>
      <c r="K1689" s="19" t="n">
        <v>0.570098352829534</v>
      </c>
      <c r="L1689" s="16" t="n">
        <v>12.7782370018286</v>
      </c>
      <c r="M1689" s="19" t="n">
        <v>0.898418036359556</v>
      </c>
      <c r="N1689" s="19" t="n">
        <v>0.544380708329023</v>
      </c>
      <c r="O1689" s="19" t="n">
        <v>0.853147028259854</v>
      </c>
      <c r="P1689" s="19" t="n">
        <v>0.397813979877473</v>
      </c>
      <c r="Q1689" s="17" t="s">
        <v>29</v>
      </c>
      <c r="R1689" s="5" t="str">
        <f aca="false">IF(OR(Q1689="Steel plate",Q1689="Concrete jacket"),"Steel plate or jacket",Q1689)</f>
        <v>Monitor</v>
      </c>
      <c r="S1689" s="5" t="str">
        <f aca="false">IF(O1689&lt;='Tree rules'!$C$4,IF(N1689&lt;='Tree rules'!$C$5,IF(P1689&lt;='Tree rules'!$C$7,"Monitor","Polymer laminate"),IF(P1689&lt;='Tree rules'!$C$8,"Seal cracks","Polymer laminate")),IF(O1689&lt;='Tree rules'!$C$6,IF(P1689&lt;='Tree rules'!$C$9,"Polymer laminate","Steel plate or jacket"),IF(L1689&lt;='Tree rules'!$C$10,"Steel plate or jacket","Polymer laminate")))</f>
        <v>Monitor</v>
      </c>
      <c r="T1689" s="5" t="str">
        <f aca="false">IF(S1689=R1689,"Yes","No")</f>
        <v>Yes</v>
      </c>
    </row>
    <row r="1690" customFormat="false" ht="15" hidden="false" customHeight="false" outlineLevel="0" collapsed="false">
      <c r="A1690" s="15" t="n">
        <v>2415</v>
      </c>
      <c r="B1690" s="16" t="n">
        <v>3.14834090112983</v>
      </c>
      <c r="C1690" s="15" t="n">
        <v>300</v>
      </c>
      <c r="D1690" s="15" t="n">
        <v>300</v>
      </c>
      <c r="E1690" s="15" t="n">
        <v>25</v>
      </c>
      <c r="F1690" s="16" t="n">
        <v>0.831109167616348</v>
      </c>
      <c r="G1690" s="17" t="s">
        <v>103</v>
      </c>
      <c r="H1690" s="18" t="n">
        <v>0.2</v>
      </c>
      <c r="I1690" s="18" t="n">
        <v>1</v>
      </c>
      <c r="J1690" s="19" t="n">
        <v>0.864038446933423</v>
      </c>
      <c r="K1690" s="19" t="n">
        <v>0.591654467451951</v>
      </c>
      <c r="L1690" s="16" t="n">
        <v>12.4934162743247</v>
      </c>
      <c r="M1690" s="19" t="n">
        <v>0.729846748718724</v>
      </c>
      <c r="N1690" s="19" t="n">
        <v>1.34266614543003</v>
      </c>
      <c r="O1690" s="19" t="n">
        <v>0.864038446933423</v>
      </c>
      <c r="P1690" s="19" t="n">
        <v>0.455249411627392</v>
      </c>
      <c r="Q1690" s="17" t="s">
        <v>30</v>
      </c>
      <c r="R1690" s="5" t="str">
        <f aca="false">IF(OR(Q1690="Steel plate",Q1690="Concrete jacket"),"Steel plate or jacket",Q1690)</f>
        <v>Seal cracks</v>
      </c>
      <c r="S1690" s="5" t="str">
        <f aca="false">IF(O1690&lt;='Tree rules'!$C$4,IF(N1690&lt;='Tree rules'!$C$5,IF(P1690&lt;='Tree rules'!$C$7,"Monitor","Polymer laminate"),IF(P1690&lt;='Tree rules'!$C$8,"Seal cracks","Polymer laminate")),IF(O1690&lt;='Tree rules'!$C$6,IF(P1690&lt;='Tree rules'!$C$9,"Polymer laminate","Steel plate or jacket"),IF(L1690&lt;='Tree rules'!$C$10,"Steel plate or jacket","Polymer laminate")))</f>
        <v>Seal cracks</v>
      </c>
      <c r="T1690" s="5" t="str">
        <f aca="false">IF(S1690=R1690,"Yes","No")</f>
        <v>Yes</v>
      </c>
    </row>
    <row r="1691" customFormat="false" ht="15" hidden="false" customHeight="false" outlineLevel="0" collapsed="false">
      <c r="A1691" s="15" t="n">
        <v>2416</v>
      </c>
      <c r="B1691" s="16" t="n">
        <v>3.94847582761825</v>
      </c>
      <c r="C1691" s="15" t="n">
        <v>230</v>
      </c>
      <c r="D1691" s="15" t="n">
        <v>350</v>
      </c>
      <c r="E1691" s="15" t="n">
        <v>30</v>
      </c>
      <c r="F1691" s="16" t="n">
        <v>0.9045760591966</v>
      </c>
      <c r="G1691" s="17" t="s">
        <v>101</v>
      </c>
      <c r="H1691" s="18" t="n">
        <v>0.3</v>
      </c>
      <c r="I1691" s="18" t="n">
        <v>1.5</v>
      </c>
      <c r="J1691" s="19" t="n">
        <v>0.887288576925683</v>
      </c>
      <c r="K1691" s="19" t="n">
        <v>0.471564689168779</v>
      </c>
      <c r="L1691" s="16" t="n">
        <v>13.0744232702591</v>
      </c>
      <c r="M1691" s="19" t="n">
        <v>0.939952908335696</v>
      </c>
      <c r="N1691" s="19" t="n">
        <v>1.00521690156961</v>
      </c>
      <c r="O1691" s="19" t="n">
        <v>1.12172588439804</v>
      </c>
      <c r="P1691" s="19" t="n">
        <v>0.436656724315548</v>
      </c>
      <c r="Q1691" s="17" t="s">
        <v>31</v>
      </c>
      <c r="R1691" s="5" t="str">
        <f aca="false">IF(OR(Q1691="Steel plate",Q1691="Concrete jacket"),"Steel plate or jacket",Q1691)</f>
        <v>Polymer laminate</v>
      </c>
      <c r="S1691" s="5" t="str">
        <f aca="false">IF(O1691&lt;='Tree rules'!$C$4,IF(N1691&lt;='Tree rules'!$C$5,IF(P1691&lt;='Tree rules'!$C$7,"Monitor","Polymer laminate"),IF(P1691&lt;='Tree rules'!$C$8,"Seal cracks","Polymer laminate")),IF(O1691&lt;='Tree rules'!$C$6,IF(P1691&lt;='Tree rules'!$C$9,"Polymer laminate","Steel plate or jacket"),IF(L1691&lt;='Tree rules'!$C$10,"Steel plate or jacket","Polymer laminate")))</f>
        <v>Polymer laminate</v>
      </c>
      <c r="T1691" s="5" t="str">
        <f aca="false">IF(S1691=R1691,"Yes","No")</f>
        <v>Yes</v>
      </c>
    </row>
    <row r="1692" customFormat="false" ht="15" hidden="false" customHeight="false" outlineLevel="0" collapsed="false">
      <c r="A1692" s="15" t="n">
        <v>2417</v>
      </c>
      <c r="B1692" s="16" t="n">
        <v>3.99651386410448</v>
      </c>
      <c r="C1692" s="15" t="n">
        <v>300</v>
      </c>
      <c r="D1692" s="15" t="n">
        <v>400</v>
      </c>
      <c r="E1692" s="15" t="n">
        <v>20</v>
      </c>
      <c r="F1692" s="16" t="n">
        <v>0.594998608634431</v>
      </c>
      <c r="G1692" s="17" t="s">
        <v>101</v>
      </c>
      <c r="H1692" s="18" t="n">
        <v>0.3</v>
      </c>
      <c r="I1692" s="18" t="n">
        <v>1.5</v>
      </c>
      <c r="J1692" s="19" t="n">
        <v>0.888901855248843</v>
      </c>
      <c r="K1692" s="19" t="n">
        <v>0.408953082769083</v>
      </c>
      <c r="L1692" s="16" t="n">
        <v>11.3537325684786</v>
      </c>
      <c r="M1692" s="19" t="n">
        <v>0.321603408642057</v>
      </c>
      <c r="N1692" s="19" t="n">
        <v>1.37032168239593</v>
      </c>
      <c r="O1692" s="19" t="n">
        <v>1.15159320588168</v>
      </c>
      <c r="P1692" s="19" t="n">
        <v>0.853791050164778</v>
      </c>
      <c r="Q1692" s="17" t="s">
        <v>31</v>
      </c>
      <c r="R1692" s="5" t="str">
        <f aca="false">IF(OR(Q1692="Steel plate",Q1692="Concrete jacket"),"Steel plate or jacket",Q1692)</f>
        <v>Polymer laminate</v>
      </c>
      <c r="S1692" s="5" t="str">
        <f aca="false">IF(O1692&lt;='Tree rules'!$C$4,IF(N1692&lt;='Tree rules'!$C$5,IF(P1692&lt;='Tree rules'!$C$7,"Monitor","Polymer laminate"),IF(P1692&lt;='Tree rules'!$C$8,"Seal cracks","Polymer laminate")),IF(O1692&lt;='Tree rules'!$C$6,IF(P1692&lt;='Tree rules'!$C$9,"Polymer laminate","Steel plate or jacket"),IF(L1692&lt;='Tree rules'!$C$10,"Steel plate or jacket","Polymer laminate")))</f>
        <v>Polymer laminate</v>
      </c>
      <c r="T1692" s="5" t="str">
        <f aca="false">IF(S1692=R1692,"Yes","No")</f>
        <v>Yes</v>
      </c>
    </row>
    <row r="1693" customFormat="false" ht="15" hidden="false" customHeight="false" outlineLevel="0" collapsed="false">
      <c r="A1693" s="15" t="n">
        <v>2420</v>
      </c>
      <c r="B1693" s="16" t="n">
        <v>5.68987068658673</v>
      </c>
      <c r="C1693" s="15" t="n">
        <v>300</v>
      </c>
      <c r="D1693" s="15" t="n">
        <v>525</v>
      </c>
      <c r="E1693" s="15" t="n">
        <v>25</v>
      </c>
      <c r="F1693" s="16" t="n">
        <v>0.658614812073332</v>
      </c>
      <c r="G1693" s="17" t="s">
        <v>101</v>
      </c>
      <c r="H1693" s="18" t="n">
        <v>0.3</v>
      </c>
      <c r="I1693" s="18" t="n">
        <v>2</v>
      </c>
      <c r="J1693" s="19" t="n">
        <v>0.867771004322852</v>
      </c>
      <c r="K1693" s="19" t="n">
        <v>0.548266218887768</v>
      </c>
      <c r="L1693" s="16" t="n">
        <v>11.9284500767017</v>
      </c>
      <c r="M1693" s="19" t="n">
        <v>0.601601725157313</v>
      </c>
      <c r="N1693" s="19" t="n">
        <v>1.04255758147404</v>
      </c>
      <c r="O1693" s="19" t="n">
        <v>1.25977248124517</v>
      </c>
      <c r="P1693" s="19" t="n">
        <v>0.634185070024676</v>
      </c>
      <c r="Q1693" s="17" t="s">
        <v>31</v>
      </c>
      <c r="R1693" s="5" t="str">
        <f aca="false">IF(OR(Q1693="Steel plate",Q1693="Concrete jacket"),"Steel plate or jacket",Q1693)</f>
        <v>Polymer laminate</v>
      </c>
      <c r="S1693" s="5" t="str">
        <f aca="false">IF(O1693&lt;='Tree rules'!$C$4,IF(N1693&lt;='Tree rules'!$C$5,IF(P1693&lt;='Tree rules'!$C$7,"Monitor","Polymer laminate"),IF(P1693&lt;='Tree rules'!$C$8,"Seal cracks","Polymer laminate")),IF(O1693&lt;='Tree rules'!$C$6,IF(P1693&lt;='Tree rules'!$C$9,"Polymer laminate","Steel plate or jacket"),IF(L1693&lt;='Tree rules'!$C$10,"Steel plate or jacket","Polymer laminate")))</f>
        <v>Polymer laminate</v>
      </c>
      <c r="T1693" s="5" t="str">
        <f aca="false">IF(S1693=R1693,"Yes","No")</f>
        <v>Yes</v>
      </c>
    </row>
    <row r="1694" customFormat="false" ht="15" hidden="false" customHeight="false" outlineLevel="0" collapsed="false">
      <c r="A1694" s="15" t="n">
        <v>2421</v>
      </c>
      <c r="B1694" s="16" t="n">
        <v>6.45467415494935</v>
      </c>
      <c r="C1694" s="15" t="n">
        <v>300</v>
      </c>
      <c r="D1694" s="15" t="n">
        <v>550</v>
      </c>
      <c r="E1694" s="15" t="n">
        <v>20</v>
      </c>
      <c r="F1694" s="16" t="n">
        <v>0.664887334093078</v>
      </c>
      <c r="G1694" s="17" t="s">
        <v>101</v>
      </c>
      <c r="H1694" s="18" t="n">
        <v>0.3</v>
      </c>
      <c r="I1694" s="18" t="n">
        <v>1</v>
      </c>
      <c r="J1694" s="19" t="n">
        <v>0.903574112927267</v>
      </c>
      <c r="K1694" s="19" t="n">
        <v>0.45536006924122</v>
      </c>
      <c r="L1694" s="16" t="n">
        <v>12.8068931645821</v>
      </c>
      <c r="M1694" s="19" t="n">
        <v>0.37307342466919</v>
      </c>
      <c r="N1694" s="19" t="n">
        <v>0.605012040044685</v>
      </c>
      <c r="O1694" s="19" t="n">
        <v>0.903574112927267</v>
      </c>
      <c r="P1694" s="19" t="n">
        <v>0.921155568048406</v>
      </c>
      <c r="Q1694" s="17" t="s">
        <v>29</v>
      </c>
      <c r="R1694" s="5" t="str">
        <f aca="false">IF(OR(Q1694="Steel plate",Q1694="Concrete jacket"),"Steel plate or jacket",Q1694)</f>
        <v>Monitor</v>
      </c>
      <c r="S1694" s="5" t="str">
        <f aca="false">IF(O1694&lt;='Tree rules'!$C$4,IF(N1694&lt;='Tree rules'!$C$5,IF(P1694&lt;='Tree rules'!$C$7,"Monitor","Polymer laminate"),IF(P1694&lt;='Tree rules'!$C$8,"Seal cracks","Polymer laminate")),IF(O1694&lt;='Tree rules'!$C$6,IF(P1694&lt;='Tree rules'!$C$9,"Polymer laminate","Steel plate or jacket"),IF(L1694&lt;='Tree rules'!$C$10,"Steel plate or jacket","Polymer laminate")))</f>
        <v>Monitor</v>
      </c>
      <c r="T1694" s="5" t="str">
        <f aca="false">IF(S1694=R1694,"Yes","No")</f>
        <v>Yes</v>
      </c>
    </row>
    <row r="1695" customFormat="false" ht="15" hidden="false" customHeight="false" outlineLevel="0" collapsed="false">
      <c r="A1695" s="15" t="n">
        <v>2423</v>
      </c>
      <c r="B1695" s="16" t="n">
        <v>5.50086657357048</v>
      </c>
      <c r="C1695" s="15" t="n">
        <v>230</v>
      </c>
      <c r="D1695" s="15" t="n">
        <v>525</v>
      </c>
      <c r="E1695" s="15" t="n">
        <v>30</v>
      </c>
      <c r="F1695" s="16" t="n">
        <v>0.88695444765381</v>
      </c>
      <c r="G1695" s="17" t="s">
        <v>102</v>
      </c>
      <c r="H1695" s="18" t="n">
        <v>0.1</v>
      </c>
      <c r="I1695" s="18" t="n">
        <v>1</v>
      </c>
      <c r="J1695" s="19" t="n">
        <v>0.884822498019488</v>
      </c>
      <c r="K1695" s="19" t="n">
        <v>0.562523687100236</v>
      </c>
      <c r="L1695" s="16" t="n">
        <v>11.9066376051309</v>
      </c>
      <c r="M1695" s="19" t="n">
        <v>0.455287008540127</v>
      </c>
      <c r="N1695" s="19" t="n">
        <v>2.45382855403899</v>
      </c>
      <c r="O1695" s="19" t="n">
        <v>0.884822498019488</v>
      </c>
      <c r="P1695" s="19" t="n">
        <v>0.756570702520918</v>
      </c>
      <c r="Q1695" s="17" t="s">
        <v>30</v>
      </c>
      <c r="R1695" s="5" t="str">
        <f aca="false">IF(OR(Q1695="Steel plate",Q1695="Concrete jacket"),"Steel plate or jacket",Q1695)</f>
        <v>Seal cracks</v>
      </c>
      <c r="S1695" s="5" t="str">
        <f aca="false">IF(O1695&lt;='Tree rules'!$C$4,IF(N1695&lt;='Tree rules'!$C$5,IF(P1695&lt;='Tree rules'!$C$7,"Monitor","Polymer laminate"),IF(P1695&lt;='Tree rules'!$C$8,"Seal cracks","Polymer laminate")),IF(O1695&lt;='Tree rules'!$C$6,IF(P1695&lt;='Tree rules'!$C$9,"Polymer laminate","Steel plate or jacket"),IF(L1695&lt;='Tree rules'!$C$10,"Steel plate or jacket","Polymer laminate")))</f>
        <v>Seal cracks</v>
      </c>
      <c r="T1695" s="5" t="str">
        <f aca="false">IF(S1695=R1695,"Yes","No")</f>
        <v>Yes</v>
      </c>
    </row>
    <row r="1696" customFormat="false" ht="15" hidden="false" customHeight="false" outlineLevel="0" collapsed="false">
      <c r="A1696" s="15" t="n">
        <v>2424</v>
      </c>
      <c r="B1696" s="16" t="n">
        <v>3.33024553614448</v>
      </c>
      <c r="C1696" s="15" t="n">
        <v>230</v>
      </c>
      <c r="D1696" s="15" t="n">
        <v>325</v>
      </c>
      <c r="E1696" s="15" t="n">
        <v>30</v>
      </c>
      <c r="F1696" s="16" t="n">
        <v>0.98621649775225</v>
      </c>
      <c r="G1696" s="17" t="s">
        <v>103</v>
      </c>
      <c r="H1696" s="18" t="n">
        <v>0.2</v>
      </c>
      <c r="I1696" s="18" t="n">
        <v>2</v>
      </c>
      <c r="J1696" s="19" t="n">
        <v>0.947102574187401</v>
      </c>
      <c r="K1696" s="19" t="n">
        <v>0.442692901218103</v>
      </c>
      <c r="L1696" s="16" t="n">
        <v>12.0225470618934</v>
      </c>
      <c r="M1696" s="19" t="n">
        <v>0.533998907443645</v>
      </c>
      <c r="N1696" s="19" t="n">
        <v>2.12372999663451</v>
      </c>
      <c r="O1696" s="19" t="n">
        <v>1.47492956205665</v>
      </c>
      <c r="P1696" s="19" t="n">
        <v>0.819420170268589</v>
      </c>
      <c r="Q1696" s="17" t="s">
        <v>31</v>
      </c>
      <c r="R1696" s="5" t="str">
        <f aca="false">IF(OR(Q1696="Steel plate",Q1696="Concrete jacket"),"Steel plate or jacket",Q1696)</f>
        <v>Polymer laminate</v>
      </c>
      <c r="S1696" s="5" t="str">
        <f aca="false">IF(O1696&lt;='Tree rules'!$C$4,IF(N1696&lt;='Tree rules'!$C$5,IF(P1696&lt;='Tree rules'!$C$7,"Monitor","Polymer laminate"),IF(P1696&lt;='Tree rules'!$C$8,"Seal cracks","Polymer laminate")),IF(O1696&lt;='Tree rules'!$C$6,IF(P1696&lt;='Tree rules'!$C$9,"Polymer laminate","Steel plate or jacket"),IF(L1696&lt;='Tree rules'!$C$10,"Steel plate or jacket","Polymer laminate")))</f>
        <v>Steel plate or jacket</v>
      </c>
      <c r="T1696" s="5" t="str">
        <f aca="false">IF(S1696=R1696,"Yes","No")</f>
        <v>No</v>
      </c>
    </row>
    <row r="1697" customFormat="false" ht="15" hidden="false" customHeight="false" outlineLevel="0" collapsed="false">
      <c r="A1697" s="15" t="n">
        <v>2425</v>
      </c>
      <c r="B1697" s="16" t="n">
        <v>3.77430712080206</v>
      </c>
      <c r="C1697" s="15" t="n">
        <v>300</v>
      </c>
      <c r="D1697" s="15" t="n">
        <v>325</v>
      </c>
      <c r="E1697" s="15" t="n">
        <v>20</v>
      </c>
      <c r="F1697" s="16" t="n">
        <v>0.536642161467296</v>
      </c>
      <c r="G1697" s="17" t="s">
        <v>101</v>
      </c>
      <c r="H1697" s="18" t="n">
        <v>0.3</v>
      </c>
      <c r="I1697" s="18" t="n">
        <v>2</v>
      </c>
      <c r="J1697" s="19" t="n">
        <v>0.998574823272058</v>
      </c>
      <c r="K1697" s="19" t="n">
        <v>0.407129727746685</v>
      </c>
      <c r="L1697" s="16" t="n">
        <v>13.4316979387974</v>
      </c>
      <c r="M1697" s="19" t="n">
        <v>0.68773916371526</v>
      </c>
      <c r="N1697" s="19" t="n">
        <v>1.1500202067162</v>
      </c>
      <c r="O1697" s="19" t="n">
        <v>1.59060015061067</v>
      </c>
      <c r="P1697" s="19" t="n">
        <v>0.54201033523659</v>
      </c>
      <c r="Q1697" s="17" t="s">
        <v>31</v>
      </c>
      <c r="R1697" s="5" t="str">
        <f aca="false">IF(OR(Q1697="Steel plate",Q1697="Concrete jacket"),"Steel plate or jacket",Q1697)</f>
        <v>Polymer laminate</v>
      </c>
      <c r="S1697" s="5" t="str">
        <f aca="false">IF(O1697&lt;='Tree rules'!$C$4,IF(N1697&lt;='Tree rules'!$C$5,IF(P1697&lt;='Tree rules'!$C$7,"Monitor","Polymer laminate"),IF(P1697&lt;='Tree rules'!$C$8,"Seal cracks","Polymer laminate")),IF(O1697&lt;='Tree rules'!$C$6,IF(P1697&lt;='Tree rules'!$C$9,"Polymer laminate","Steel plate or jacket"),IF(L1697&lt;='Tree rules'!$C$10,"Steel plate or jacket","Polymer laminate")))</f>
        <v>Polymer laminate</v>
      </c>
      <c r="T1697" s="5" t="str">
        <f aca="false">IF(S1697=R1697,"Yes","No")</f>
        <v>Yes</v>
      </c>
    </row>
    <row r="1698" customFormat="false" ht="15" hidden="false" customHeight="false" outlineLevel="0" collapsed="false">
      <c r="A1698" s="15" t="n">
        <v>2428</v>
      </c>
      <c r="B1698" s="16" t="n">
        <v>4.92114811639098</v>
      </c>
      <c r="C1698" s="15" t="n">
        <v>300</v>
      </c>
      <c r="D1698" s="15" t="n">
        <v>425</v>
      </c>
      <c r="E1698" s="15" t="n">
        <v>20</v>
      </c>
      <c r="F1698" s="16" t="n">
        <v>0.555542467478301</v>
      </c>
      <c r="G1698" s="17" t="s">
        <v>101</v>
      </c>
      <c r="H1698" s="18" t="n">
        <v>0.3</v>
      </c>
      <c r="I1698" s="18" t="n">
        <v>1.5</v>
      </c>
      <c r="J1698" s="19" t="n">
        <v>0.891575114836896</v>
      </c>
      <c r="K1698" s="19" t="n">
        <v>0.632607537723631</v>
      </c>
      <c r="L1698" s="16" t="n">
        <v>13.0534432795517</v>
      </c>
      <c r="M1698" s="19" t="n">
        <v>0.917616146733819</v>
      </c>
      <c r="N1698" s="19" t="n">
        <v>1.0825336202721</v>
      </c>
      <c r="O1698" s="19" t="n">
        <v>1.05535410320903</v>
      </c>
      <c r="P1698" s="19" t="n">
        <v>0.40215843658559</v>
      </c>
      <c r="Q1698" s="17" t="s">
        <v>31</v>
      </c>
      <c r="R1698" s="5" t="str">
        <f aca="false">IF(OR(Q1698="Steel plate",Q1698="Concrete jacket"),"Steel plate or jacket",Q1698)</f>
        <v>Polymer laminate</v>
      </c>
      <c r="S1698" s="5" t="str">
        <f aca="false">IF(O1698&lt;='Tree rules'!$C$4,IF(N1698&lt;='Tree rules'!$C$5,IF(P1698&lt;='Tree rules'!$C$7,"Monitor","Polymer laminate"),IF(P1698&lt;='Tree rules'!$C$8,"Seal cracks","Polymer laminate")),IF(O1698&lt;='Tree rules'!$C$6,IF(P1698&lt;='Tree rules'!$C$9,"Polymer laminate","Steel plate or jacket"),IF(L1698&lt;='Tree rules'!$C$10,"Steel plate or jacket","Polymer laminate")))</f>
        <v>Polymer laminate</v>
      </c>
      <c r="T1698" s="5" t="str">
        <f aca="false">IF(S1698=R1698,"Yes","No")</f>
        <v>Yes</v>
      </c>
    </row>
    <row r="1699" customFormat="false" ht="15" hidden="false" customHeight="false" outlineLevel="0" collapsed="false">
      <c r="A1699" s="15" t="n">
        <v>2429</v>
      </c>
      <c r="B1699" s="16" t="n">
        <v>3.77941715835353</v>
      </c>
      <c r="C1699" s="15" t="n">
        <v>300</v>
      </c>
      <c r="D1699" s="15" t="n">
        <v>300</v>
      </c>
      <c r="E1699" s="15" t="n">
        <v>30</v>
      </c>
      <c r="F1699" s="16" t="n">
        <v>0.589048622548086</v>
      </c>
      <c r="G1699" s="17" t="s">
        <v>103</v>
      </c>
      <c r="H1699" s="18" t="n">
        <v>0.2</v>
      </c>
      <c r="I1699" s="18" t="n">
        <v>2</v>
      </c>
      <c r="J1699" s="19" t="n">
        <v>0.897364431111133</v>
      </c>
      <c r="K1699" s="19" t="n">
        <v>0.44618528223806</v>
      </c>
      <c r="L1699" s="16" t="n">
        <v>14.7633482748185</v>
      </c>
      <c r="M1699" s="19" t="n">
        <v>0.24496207163685</v>
      </c>
      <c r="N1699" s="19" t="n">
        <v>1.66859447145685</v>
      </c>
      <c r="O1699" s="19" t="n">
        <v>1.39433806025655</v>
      </c>
      <c r="P1699" s="19" t="n">
        <v>1.30454951575559</v>
      </c>
      <c r="Q1699" s="17" t="s">
        <v>31</v>
      </c>
      <c r="R1699" s="5" t="str">
        <f aca="false">IF(OR(Q1699="Steel plate",Q1699="Concrete jacket"),"Steel plate or jacket",Q1699)</f>
        <v>Polymer laminate</v>
      </c>
      <c r="S1699" s="5" t="str">
        <f aca="false">IF(O1699&lt;='Tree rules'!$C$4,IF(N1699&lt;='Tree rules'!$C$5,IF(P1699&lt;='Tree rules'!$C$7,"Monitor","Polymer laminate"),IF(P1699&lt;='Tree rules'!$C$8,"Seal cracks","Polymer laminate")),IF(O1699&lt;='Tree rules'!$C$6,IF(P1699&lt;='Tree rules'!$C$9,"Polymer laminate","Steel plate or jacket"),IF(L1699&lt;='Tree rules'!$C$10,"Steel plate or jacket","Polymer laminate")))</f>
        <v>Polymer laminate</v>
      </c>
      <c r="T1699" s="5" t="str">
        <f aca="false">IF(S1699=R1699,"Yes","No")</f>
        <v>Yes</v>
      </c>
    </row>
    <row r="1700" customFormat="false" ht="15" hidden="false" customHeight="false" outlineLevel="0" collapsed="false">
      <c r="A1700" s="15" t="n">
        <v>2430</v>
      </c>
      <c r="B1700" s="16" t="n">
        <v>7.11108732741358</v>
      </c>
      <c r="C1700" s="15" t="n">
        <v>230</v>
      </c>
      <c r="D1700" s="15" t="n">
        <v>650</v>
      </c>
      <c r="E1700" s="15" t="n">
        <v>20</v>
      </c>
      <c r="F1700" s="16" t="n">
        <v>0.578928677885824</v>
      </c>
      <c r="G1700" s="17" t="s">
        <v>101</v>
      </c>
      <c r="H1700" s="18" t="n">
        <v>0.3</v>
      </c>
      <c r="I1700" s="18" t="n">
        <v>1</v>
      </c>
      <c r="J1700" s="19" t="n">
        <v>0.88422585998114</v>
      </c>
      <c r="K1700" s="19" t="n">
        <v>0.41403466401258</v>
      </c>
      <c r="L1700" s="16" t="n">
        <v>11.7733233897576</v>
      </c>
      <c r="M1700" s="19" t="n">
        <v>0.564991771563222</v>
      </c>
      <c r="N1700" s="19" t="n">
        <v>0.544479660851543</v>
      </c>
      <c r="O1700" s="19" t="n">
        <v>0.88422585998114</v>
      </c>
      <c r="P1700" s="19" t="n">
        <v>0.508350621028002</v>
      </c>
      <c r="Q1700" s="17" t="s">
        <v>29</v>
      </c>
      <c r="R1700" s="5" t="str">
        <f aca="false">IF(OR(Q1700="Steel plate",Q1700="Concrete jacket"),"Steel plate or jacket",Q1700)</f>
        <v>Monitor</v>
      </c>
      <c r="S1700" s="5" t="str">
        <f aca="false">IF(O1700&lt;='Tree rules'!$C$4,IF(N1700&lt;='Tree rules'!$C$5,IF(P1700&lt;='Tree rules'!$C$7,"Monitor","Polymer laminate"),IF(P1700&lt;='Tree rules'!$C$8,"Seal cracks","Polymer laminate")),IF(O1700&lt;='Tree rules'!$C$6,IF(P1700&lt;='Tree rules'!$C$9,"Polymer laminate","Steel plate or jacket"),IF(L1700&lt;='Tree rules'!$C$10,"Steel plate or jacket","Polymer laminate")))</f>
        <v>Monitor</v>
      </c>
      <c r="T1700" s="5" t="str">
        <f aca="false">IF(S1700=R1700,"Yes","No")</f>
        <v>Yes</v>
      </c>
    </row>
    <row r="1701" customFormat="false" ht="15" hidden="false" customHeight="false" outlineLevel="0" collapsed="false">
      <c r="A1701" s="15" t="n">
        <v>2432</v>
      </c>
      <c r="B1701" s="16" t="n">
        <v>4.125495603736</v>
      </c>
      <c r="C1701" s="15" t="n">
        <v>230</v>
      </c>
      <c r="D1701" s="15" t="n">
        <v>400</v>
      </c>
      <c r="E1701" s="15" t="n">
        <v>30</v>
      </c>
      <c r="F1701" s="16" t="n">
        <v>0.740832460684402</v>
      </c>
      <c r="G1701" s="17" t="s">
        <v>103</v>
      </c>
      <c r="H1701" s="18" t="n">
        <v>0.2</v>
      </c>
      <c r="I1701" s="18" t="n">
        <v>2</v>
      </c>
      <c r="J1701" s="19" t="n">
        <v>0.966504630838974</v>
      </c>
      <c r="K1701" s="19" t="n">
        <v>0.576389111220434</v>
      </c>
      <c r="L1701" s="16" t="n">
        <v>11.653942383435</v>
      </c>
      <c r="M1701" s="19" t="n">
        <v>0.930581545898468</v>
      </c>
      <c r="N1701" s="19" t="n">
        <v>1.45585756177276</v>
      </c>
      <c r="O1701" s="19" t="n">
        <v>1.37592651651824</v>
      </c>
      <c r="P1701" s="19" t="n">
        <v>0.440620054560552</v>
      </c>
      <c r="Q1701" s="17" t="s">
        <v>31</v>
      </c>
      <c r="R1701" s="5" t="str">
        <f aca="false">IF(OR(Q1701="Steel plate",Q1701="Concrete jacket"),"Steel plate or jacket",Q1701)</f>
        <v>Polymer laminate</v>
      </c>
      <c r="S1701" s="5" t="str">
        <f aca="false">IF(O1701&lt;='Tree rules'!$C$4,IF(N1701&lt;='Tree rules'!$C$5,IF(P1701&lt;='Tree rules'!$C$7,"Monitor","Polymer laminate"),IF(P1701&lt;='Tree rules'!$C$8,"Seal cracks","Polymer laminate")),IF(O1701&lt;='Tree rules'!$C$6,IF(P1701&lt;='Tree rules'!$C$9,"Polymer laminate","Steel plate or jacket"),IF(L1701&lt;='Tree rules'!$C$10,"Steel plate or jacket","Polymer laminate")))</f>
        <v>Steel plate or jacket</v>
      </c>
      <c r="T1701" s="5" t="str">
        <f aca="false">IF(S1701=R1701,"Yes","No")</f>
        <v>No</v>
      </c>
    </row>
    <row r="1702" customFormat="false" ht="15" hidden="false" customHeight="false" outlineLevel="0" collapsed="false">
      <c r="A1702" s="15" t="n">
        <v>2434</v>
      </c>
      <c r="B1702" s="16" t="n">
        <v>5.92660291614288</v>
      </c>
      <c r="C1702" s="15" t="n">
        <v>300</v>
      </c>
      <c r="D1702" s="15" t="n">
        <v>575</v>
      </c>
      <c r="E1702" s="15" t="n">
        <v>30</v>
      </c>
      <c r="F1702" s="16" t="n">
        <v>0.993546063753888</v>
      </c>
      <c r="G1702" s="17" t="s">
        <v>103</v>
      </c>
      <c r="H1702" s="18" t="n">
        <v>0.2</v>
      </c>
      <c r="I1702" s="18" t="n">
        <v>1</v>
      </c>
      <c r="J1702" s="19" t="n">
        <v>0.938587043039789</v>
      </c>
      <c r="K1702" s="19" t="n">
        <v>0.401178247306767</v>
      </c>
      <c r="L1702" s="16" t="n">
        <v>11.2459258370833</v>
      </c>
      <c r="M1702" s="19" t="n">
        <v>0.7906044135343</v>
      </c>
      <c r="N1702" s="19" t="n">
        <v>0.882832889610655</v>
      </c>
      <c r="O1702" s="19" t="n">
        <v>0.938587043039789</v>
      </c>
      <c r="P1702" s="19" t="n">
        <v>0.484638783691566</v>
      </c>
      <c r="Q1702" s="17" t="s">
        <v>29</v>
      </c>
      <c r="R1702" s="5" t="str">
        <f aca="false">IF(OR(Q1702="Steel plate",Q1702="Concrete jacket"),"Steel plate or jacket",Q1702)</f>
        <v>Monitor</v>
      </c>
      <c r="S1702" s="5" t="str">
        <f aca="false">IF(O1702&lt;='Tree rules'!$C$4,IF(N1702&lt;='Tree rules'!$C$5,IF(P1702&lt;='Tree rules'!$C$7,"Monitor","Polymer laminate"),IF(P1702&lt;='Tree rules'!$C$8,"Seal cracks","Polymer laminate")),IF(O1702&lt;='Tree rules'!$C$6,IF(P1702&lt;='Tree rules'!$C$9,"Polymer laminate","Steel plate or jacket"),IF(L1702&lt;='Tree rules'!$C$10,"Steel plate or jacket","Polymer laminate")))</f>
        <v>Monitor</v>
      </c>
      <c r="T1702" s="5" t="str">
        <f aca="false">IF(S1702=R1702,"Yes","No")</f>
        <v>Yes</v>
      </c>
    </row>
    <row r="1703" customFormat="false" ht="15" hidden="false" customHeight="false" outlineLevel="0" collapsed="false">
      <c r="A1703" s="15" t="n">
        <v>2435</v>
      </c>
      <c r="B1703" s="16" t="n">
        <v>6.40629657823723</v>
      </c>
      <c r="C1703" s="15" t="n">
        <v>300</v>
      </c>
      <c r="D1703" s="15" t="n">
        <v>575</v>
      </c>
      <c r="E1703" s="15" t="n">
        <v>30</v>
      </c>
      <c r="F1703" s="16" t="n">
        <v>0.79483685100311</v>
      </c>
      <c r="G1703" s="17" t="s">
        <v>101</v>
      </c>
      <c r="H1703" s="18" t="n">
        <v>0.3</v>
      </c>
      <c r="I1703" s="18" t="n">
        <v>1.5</v>
      </c>
      <c r="J1703" s="19" t="n">
        <v>0.881657672092604</v>
      </c>
      <c r="K1703" s="19" t="n">
        <v>0.580560252125895</v>
      </c>
      <c r="L1703" s="16" t="n">
        <v>12.1561604900137</v>
      </c>
      <c r="M1703" s="19" t="n">
        <v>0.779824343764273</v>
      </c>
      <c r="N1703" s="19" t="n">
        <v>0.730576292607383</v>
      </c>
      <c r="O1703" s="19" t="n">
        <v>1.0665588079395</v>
      </c>
      <c r="P1703" s="19" t="n">
        <v>0.537104729399569</v>
      </c>
      <c r="Q1703" s="17" t="s">
        <v>31</v>
      </c>
      <c r="R1703" s="5" t="str">
        <f aca="false">IF(OR(Q1703="Steel plate",Q1703="Concrete jacket"),"Steel plate or jacket",Q1703)</f>
        <v>Polymer laminate</v>
      </c>
      <c r="S1703" s="5" t="str">
        <f aca="false">IF(O1703&lt;='Tree rules'!$C$4,IF(N1703&lt;='Tree rules'!$C$5,IF(P1703&lt;='Tree rules'!$C$7,"Monitor","Polymer laminate"),IF(P1703&lt;='Tree rules'!$C$8,"Seal cracks","Polymer laminate")),IF(O1703&lt;='Tree rules'!$C$6,IF(P1703&lt;='Tree rules'!$C$9,"Polymer laminate","Steel plate or jacket"),IF(L1703&lt;='Tree rules'!$C$10,"Steel plate or jacket","Polymer laminate")))</f>
        <v>Polymer laminate</v>
      </c>
      <c r="T1703" s="5" t="str">
        <f aca="false">IF(S1703=R1703,"Yes","No")</f>
        <v>Yes</v>
      </c>
    </row>
    <row r="1704" customFormat="false" ht="15" hidden="false" customHeight="false" outlineLevel="0" collapsed="false">
      <c r="A1704" s="15" t="n">
        <v>2436</v>
      </c>
      <c r="B1704" s="16" t="n">
        <v>3.65474689855133</v>
      </c>
      <c r="C1704" s="15" t="n">
        <v>300</v>
      </c>
      <c r="D1704" s="15" t="n">
        <v>325</v>
      </c>
      <c r="E1704" s="15" t="n">
        <v>25</v>
      </c>
      <c r="F1704" s="16" t="n">
        <v>0.72065207824282</v>
      </c>
      <c r="G1704" s="17" t="s">
        <v>101</v>
      </c>
      <c r="H1704" s="18" t="n">
        <v>0.3</v>
      </c>
      <c r="I1704" s="18" t="n">
        <v>1.5</v>
      </c>
      <c r="J1704" s="19" t="n">
        <v>0.933700415435865</v>
      </c>
      <c r="K1704" s="19" t="n">
        <v>0.491358365684928</v>
      </c>
      <c r="L1704" s="16" t="n">
        <v>13.0994512492879</v>
      </c>
      <c r="M1704" s="19" t="n">
        <v>0.941714084380626</v>
      </c>
      <c r="N1704" s="19" t="n">
        <v>0.919731500621432</v>
      </c>
      <c r="O1704" s="19" t="n">
        <v>1.17115986806985</v>
      </c>
      <c r="P1704" s="19" t="n">
        <v>0.401702025607337</v>
      </c>
      <c r="Q1704" s="17" t="s">
        <v>31</v>
      </c>
      <c r="R1704" s="5" t="str">
        <f aca="false">IF(OR(Q1704="Steel plate",Q1704="Concrete jacket"),"Steel plate or jacket",Q1704)</f>
        <v>Polymer laminate</v>
      </c>
      <c r="S1704" s="5" t="str">
        <f aca="false">IF(O1704&lt;='Tree rules'!$C$4,IF(N1704&lt;='Tree rules'!$C$5,IF(P1704&lt;='Tree rules'!$C$7,"Monitor","Polymer laminate"),IF(P1704&lt;='Tree rules'!$C$8,"Seal cracks","Polymer laminate")),IF(O1704&lt;='Tree rules'!$C$6,IF(P1704&lt;='Tree rules'!$C$9,"Polymer laminate","Steel plate or jacket"),IF(L1704&lt;='Tree rules'!$C$10,"Steel plate or jacket","Polymer laminate")))</f>
        <v>Polymer laminate</v>
      </c>
      <c r="T1704" s="5" t="str">
        <f aca="false">IF(S1704=R1704,"Yes","No")</f>
        <v>Yes</v>
      </c>
    </row>
    <row r="1705" customFormat="false" ht="15" hidden="false" customHeight="false" outlineLevel="0" collapsed="false">
      <c r="A1705" s="15" t="n">
        <v>2438</v>
      </c>
      <c r="B1705" s="16" t="n">
        <v>5.04791668347312</v>
      </c>
      <c r="C1705" s="15" t="n">
        <v>300</v>
      </c>
      <c r="D1705" s="15" t="n">
        <v>475</v>
      </c>
      <c r="E1705" s="15" t="n">
        <v>25</v>
      </c>
      <c r="F1705" s="16" t="n">
        <v>0.735735984447258</v>
      </c>
      <c r="G1705" s="17" t="s">
        <v>103</v>
      </c>
      <c r="H1705" s="18" t="n">
        <v>0.2</v>
      </c>
      <c r="I1705" s="18" t="n">
        <v>1.5</v>
      </c>
      <c r="J1705" s="19" t="n">
        <v>0.8684654303217</v>
      </c>
      <c r="K1705" s="19" t="n">
        <v>0.486853929209646</v>
      </c>
      <c r="L1705" s="16" t="n">
        <v>11.8218189308504</v>
      </c>
      <c r="M1705" s="19" t="n">
        <v>0.818455245150693</v>
      </c>
      <c r="N1705" s="19" t="n">
        <v>1.29168499522024</v>
      </c>
      <c r="O1705" s="19" t="n">
        <v>1.09129024191512</v>
      </c>
      <c r="P1705" s="19" t="n">
        <v>0.446941078343445</v>
      </c>
      <c r="Q1705" s="17" t="s">
        <v>31</v>
      </c>
      <c r="R1705" s="5" t="str">
        <f aca="false">IF(OR(Q1705="Steel plate",Q1705="Concrete jacket"),"Steel plate or jacket",Q1705)</f>
        <v>Polymer laminate</v>
      </c>
      <c r="S1705" s="5" t="str">
        <f aca="false">IF(O1705&lt;='Tree rules'!$C$4,IF(N1705&lt;='Tree rules'!$C$5,IF(P1705&lt;='Tree rules'!$C$7,"Monitor","Polymer laminate"),IF(P1705&lt;='Tree rules'!$C$8,"Seal cracks","Polymer laminate")),IF(O1705&lt;='Tree rules'!$C$6,IF(P1705&lt;='Tree rules'!$C$9,"Polymer laminate","Steel plate or jacket"),IF(L1705&lt;='Tree rules'!$C$10,"Steel plate or jacket","Polymer laminate")))</f>
        <v>Polymer laminate</v>
      </c>
      <c r="T1705" s="5" t="str">
        <f aca="false">IF(S1705=R1705,"Yes","No")</f>
        <v>Yes</v>
      </c>
    </row>
    <row r="1706" customFormat="false" ht="15" hidden="false" customHeight="false" outlineLevel="0" collapsed="false">
      <c r="A1706" s="15" t="n">
        <v>2441</v>
      </c>
      <c r="B1706" s="16" t="n">
        <v>6.47166467218104</v>
      </c>
      <c r="C1706" s="15" t="n">
        <v>300</v>
      </c>
      <c r="D1706" s="15" t="n">
        <v>575</v>
      </c>
      <c r="E1706" s="15" t="n">
        <v>25</v>
      </c>
      <c r="F1706" s="16" t="n">
        <v>0.633465437396808</v>
      </c>
      <c r="G1706" s="17" t="s">
        <v>103</v>
      </c>
      <c r="H1706" s="18" t="n">
        <v>0.2</v>
      </c>
      <c r="I1706" s="18" t="n">
        <v>1.5</v>
      </c>
      <c r="J1706" s="19" t="n">
        <v>0.880905756901193</v>
      </c>
      <c r="K1706" s="19" t="n">
        <v>0.527393258595591</v>
      </c>
      <c r="L1706" s="16" t="n">
        <v>12.2337706468451</v>
      </c>
      <c r="M1706" s="19" t="n">
        <v>0.401965004704032</v>
      </c>
      <c r="N1706" s="19" t="n">
        <v>1.10579983312262</v>
      </c>
      <c r="O1706" s="19" t="n">
        <v>1.08906675652792</v>
      </c>
      <c r="P1706" s="19" t="n">
        <v>0.865729530906939</v>
      </c>
      <c r="Q1706" s="17" t="s">
        <v>31</v>
      </c>
      <c r="R1706" s="5" t="str">
        <f aca="false">IF(OR(Q1706="Steel plate",Q1706="Concrete jacket"),"Steel plate or jacket",Q1706)</f>
        <v>Polymer laminate</v>
      </c>
      <c r="S1706" s="5" t="str">
        <f aca="false">IF(O1706&lt;='Tree rules'!$C$4,IF(N1706&lt;='Tree rules'!$C$5,IF(P1706&lt;='Tree rules'!$C$7,"Monitor","Polymer laminate"),IF(P1706&lt;='Tree rules'!$C$8,"Seal cracks","Polymer laminate")),IF(O1706&lt;='Tree rules'!$C$6,IF(P1706&lt;='Tree rules'!$C$9,"Polymer laminate","Steel plate or jacket"),IF(L1706&lt;='Tree rules'!$C$10,"Steel plate or jacket","Polymer laminate")))</f>
        <v>Polymer laminate</v>
      </c>
      <c r="T1706" s="5" t="str">
        <f aca="false">IF(S1706=R1706,"Yes","No")</f>
        <v>Yes</v>
      </c>
    </row>
    <row r="1707" customFormat="false" ht="15" hidden="false" customHeight="false" outlineLevel="0" collapsed="false">
      <c r="A1707" s="15" t="n">
        <v>2442</v>
      </c>
      <c r="B1707" s="16" t="n">
        <v>3.50660650394609</v>
      </c>
      <c r="C1707" s="15" t="n">
        <v>300</v>
      </c>
      <c r="D1707" s="15" t="n">
        <v>300</v>
      </c>
      <c r="E1707" s="15" t="n">
        <v>25</v>
      </c>
      <c r="F1707" s="16" t="n">
        <v>0.589048622548086</v>
      </c>
      <c r="G1707" s="17" t="s">
        <v>103</v>
      </c>
      <c r="H1707" s="18" t="n">
        <v>0.2</v>
      </c>
      <c r="I1707" s="18" t="n">
        <v>1</v>
      </c>
      <c r="J1707" s="19" t="n">
        <v>0.933281648168731</v>
      </c>
      <c r="K1707" s="19" t="n">
        <v>0.524266471683846</v>
      </c>
      <c r="L1707" s="16" t="n">
        <v>13.6976816560394</v>
      </c>
      <c r="M1707" s="19" t="n">
        <v>0.226101853424804</v>
      </c>
      <c r="N1707" s="19" t="n">
        <v>1.11065238175356</v>
      </c>
      <c r="O1707" s="19" t="n">
        <v>0.933281648168731</v>
      </c>
      <c r="P1707" s="19" t="n">
        <v>1.18615847838991</v>
      </c>
      <c r="Q1707" s="17" t="s">
        <v>31</v>
      </c>
      <c r="R1707" s="5" t="str">
        <f aca="false">IF(OR(Q1707="Steel plate",Q1707="Concrete jacket"),"Steel plate or jacket",Q1707)</f>
        <v>Polymer laminate</v>
      </c>
      <c r="S1707" s="5" t="str">
        <f aca="false">IF(O1707&lt;='Tree rules'!$C$4,IF(N1707&lt;='Tree rules'!$C$5,IF(P1707&lt;='Tree rules'!$C$7,"Monitor","Polymer laminate"),IF(P1707&lt;='Tree rules'!$C$8,"Seal cracks","Polymer laminate")),IF(O1707&lt;='Tree rules'!$C$6,IF(P1707&lt;='Tree rules'!$C$9,"Polymer laminate","Steel plate or jacket"),IF(L1707&lt;='Tree rules'!$C$10,"Steel plate or jacket","Polymer laminate")))</f>
        <v>Polymer laminate</v>
      </c>
      <c r="T1707" s="5" t="str">
        <f aca="false">IF(S1707=R1707,"Yes","No")</f>
        <v>Yes</v>
      </c>
    </row>
    <row r="1708" customFormat="false" ht="15" hidden="false" customHeight="false" outlineLevel="0" collapsed="false">
      <c r="A1708" s="15" t="n">
        <v>2444</v>
      </c>
      <c r="B1708" s="16" t="n">
        <v>6.01977450436305</v>
      </c>
      <c r="C1708" s="15" t="n">
        <v>300</v>
      </c>
      <c r="D1708" s="15" t="n">
        <v>550</v>
      </c>
      <c r="E1708" s="15" t="n">
        <v>25</v>
      </c>
      <c r="F1708" s="16" t="n">
        <v>0.685282651089798</v>
      </c>
      <c r="G1708" s="17" t="s">
        <v>102</v>
      </c>
      <c r="H1708" s="18" t="n">
        <v>0.1</v>
      </c>
      <c r="I1708" s="18" t="n">
        <v>2</v>
      </c>
      <c r="J1708" s="19" t="n">
        <v>0.851595233744732</v>
      </c>
      <c r="K1708" s="19" t="n">
        <v>0.632112330943261</v>
      </c>
      <c r="L1708" s="16" t="n">
        <v>12.3103773095359</v>
      </c>
      <c r="M1708" s="19" t="n">
        <v>0.699924052232646</v>
      </c>
      <c r="N1708" s="19" t="n">
        <v>2.98093642574279</v>
      </c>
      <c r="O1708" s="19" t="n">
        <v>1.16488661926691</v>
      </c>
      <c r="P1708" s="19" t="n">
        <v>0.556378807362183</v>
      </c>
      <c r="Q1708" s="17" t="s">
        <v>31</v>
      </c>
      <c r="R1708" s="5" t="str">
        <f aca="false">IF(OR(Q1708="Steel plate",Q1708="Concrete jacket"),"Steel plate or jacket",Q1708)</f>
        <v>Polymer laminate</v>
      </c>
      <c r="S1708" s="5" t="str">
        <f aca="false">IF(O1708&lt;='Tree rules'!$C$4,IF(N1708&lt;='Tree rules'!$C$5,IF(P1708&lt;='Tree rules'!$C$7,"Monitor","Polymer laminate"),IF(P1708&lt;='Tree rules'!$C$8,"Seal cracks","Polymer laminate")),IF(O1708&lt;='Tree rules'!$C$6,IF(P1708&lt;='Tree rules'!$C$9,"Polymer laminate","Steel plate or jacket"),IF(L1708&lt;='Tree rules'!$C$10,"Steel plate or jacket","Polymer laminate")))</f>
        <v>Polymer laminate</v>
      </c>
      <c r="T1708" s="5" t="str">
        <f aca="false">IF(S1708=R1708,"Yes","No")</f>
        <v>Yes</v>
      </c>
    </row>
    <row r="1709" customFormat="false" ht="15" hidden="false" customHeight="false" outlineLevel="0" collapsed="false">
      <c r="A1709" s="15" t="n">
        <v>2445</v>
      </c>
      <c r="B1709" s="16" t="n">
        <v>4.51845909231712</v>
      </c>
      <c r="C1709" s="15" t="n">
        <v>300</v>
      </c>
      <c r="D1709" s="15" t="n">
        <v>350</v>
      </c>
      <c r="E1709" s="15" t="n">
        <v>20</v>
      </c>
      <c r="F1709" s="16" t="n">
        <v>0.661387927071535</v>
      </c>
      <c r="G1709" s="17" t="s">
        <v>101</v>
      </c>
      <c r="H1709" s="18" t="n">
        <v>0.3</v>
      </c>
      <c r="I1709" s="18" t="n">
        <v>1.5</v>
      </c>
      <c r="J1709" s="19" t="n">
        <v>0.868922671631394</v>
      </c>
      <c r="K1709" s="19" t="n">
        <v>0.417493718628608</v>
      </c>
      <c r="L1709" s="16" t="n">
        <v>14.8633522773589</v>
      </c>
      <c r="M1709" s="19" t="n">
        <v>0.91670032168657</v>
      </c>
      <c r="N1709" s="19" t="n">
        <v>0.860850543336164</v>
      </c>
      <c r="O1709" s="19" t="n">
        <v>1.12199912875704</v>
      </c>
      <c r="P1709" s="19" t="n">
        <v>0.437824906914721</v>
      </c>
      <c r="Q1709" s="17" t="s">
        <v>31</v>
      </c>
      <c r="R1709" s="5" t="str">
        <f aca="false">IF(OR(Q1709="Steel plate",Q1709="Concrete jacket"),"Steel plate or jacket",Q1709)</f>
        <v>Polymer laminate</v>
      </c>
      <c r="S1709" s="5" t="str">
        <f aca="false">IF(O1709&lt;='Tree rules'!$C$4,IF(N1709&lt;='Tree rules'!$C$5,IF(P1709&lt;='Tree rules'!$C$7,"Monitor","Polymer laminate"),IF(P1709&lt;='Tree rules'!$C$8,"Seal cracks","Polymer laminate")),IF(O1709&lt;='Tree rules'!$C$6,IF(P1709&lt;='Tree rules'!$C$9,"Polymer laminate","Steel plate or jacket"),IF(L1709&lt;='Tree rules'!$C$10,"Steel plate or jacket","Polymer laminate")))</f>
        <v>Polymer laminate</v>
      </c>
      <c r="T1709" s="5" t="str">
        <f aca="false">IF(S1709=R1709,"Yes","No")</f>
        <v>Yes</v>
      </c>
    </row>
    <row r="1710" customFormat="false" ht="15" hidden="false" customHeight="false" outlineLevel="0" collapsed="false">
      <c r="A1710" s="15" t="n">
        <v>2446</v>
      </c>
      <c r="B1710" s="16" t="n">
        <v>4.80982160997874</v>
      </c>
      <c r="C1710" s="15" t="n">
        <v>300</v>
      </c>
      <c r="D1710" s="15" t="n">
        <v>400</v>
      </c>
      <c r="E1710" s="15" t="n">
        <v>30</v>
      </c>
      <c r="F1710" s="16" t="n">
        <v>0.635378289490071</v>
      </c>
      <c r="G1710" s="17" t="s">
        <v>103</v>
      </c>
      <c r="H1710" s="18" t="n">
        <v>0.2</v>
      </c>
      <c r="I1710" s="18" t="n">
        <v>2</v>
      </c>
      <c r="J1710" s="19" t="n">
        <v>0.97522900408022</v>
      </c>
      <c r="K1710" s="19" t="n">
        <v>0.495819227449696</v>
      </c>
      <c r="L1710" s="16" t="n">
        <v>13.5107348594908</v>
      </c>
      <c r="M1710" s="19" t="n">
        <v>0.376323664453571</v>
      </c>
      <c r="N1710" s="19" t="n">
        <v>1.50291014253063</v>
      </c>
      <c r="O1710" s="19" t="n">
        <v>1.46692071677085</v>
      </c>
      <c r="P1710" s="19" t="n">
        <v>1.05076935954274</v>
      </c>
      <c r="Q1710" s="17" t="s">
        <v>31</v>
      </c>
      <c r="R1710" s="5" t="str">
        <f aca="false">IF(OR(Q1710="Steel plate",Q1710="Concrete jacket"),"Steel plate or jacket",Q1710)</f>
        <v>Polymer laminate</v>
      </c>
      <c r="S1710" s="5" t="str">
        <f aca="false">IF(O1710&lt;='Tree rules'!$C$4,IF(N1710&lt;='Tree rules'!$C$5,IF(P1710&lt;='Tree rules'!$C$7,"Monitor","Polymer laminate"),IF(P1710&lt;='Tree rules'!$C$8,"Seal cracks","Polymer laminate")),IF(O1710&lt;='Tree rules'!$C$6,IF(P1710&lt;='Tree rules'!$C$9,"Polymer laminate","Steel plate or jacket"),IF(L1710&lt;='Tree rules'!$C$10,"Steel plate or jacket","Polymer laminate")))</f>
        <v>Polymer laminate</v>
      </c>
      <c r="T1710" s="5" t="str">
        <f aca="false">IF(S1710=R1710,"Yes","No")</f>
        <v>Yes</v>
      </c>
    </row>
    <row r="1711" customFormat="false" ht="15" hidden="false" customHeight="false" outlineLevel="0" collapsed="false">
      <c r="A1711" s="15" t="n">
        <v>2448</v>
      </c>
      <c r="B1711" s="16" t="n">
        <v>5.11436802326212</v>
      </c>
      <c r="C1711" s="15" t="n">
        <v>300</v>
      </c>
      <c r="D1711" s="15" t="n">
        <v>500</v>
      </c>
      <c r="E1711" s="15" t="n">
        <v>25</v>
      </c>
      <c r="F1711" s="16" t="n">
        <v>0.71889992072993</v>
      </c>
      <c r="G1711" s="17" t="s">
        <v>102</v>
      </c>
      <c r="H1711" s="18" t="n">
        <v>0.1</v>
      </c>
      <c r="I1711" s="18" t="n">
        <v>2</v>
      </c>
      <c r="J1711" s="19" t="n">
        <v>0.862994776171565</v>
      </c>
      <c r="K1711" s="19" t="n">
        <v>0.436620970134394</v>
      </c>
      <c r="L1711" s="16" t="n">
        <v>11.703359320966</v>
      </c>
      <c r="M1711" s="19" t="n">
        <v>0.922998954214513</v>
      </c>
      <c r="N1711" s="19" t="n">
        <v>3.81838109072253</v>
      </c>
      <c r="O1711" s="19" t="n">
        <v>1.34918793595019</v>
      </c>
      <c r="P1711" s="19" t="n">
        <v>0.396458811908674</v>
      </c>
      <c r="Q1711" s="17" t="s">
        <v>31</v>
      </c>
      <c r="R1711" s="5" t="str">
        <f aca="false">IF(OR(Q1711="Steel plate",Q1711="Concrete jacket"),"Steel plate or jacket",Q1711)</f>
        <v>Polymer laminate</v>
      </c>
      <c r="S1711" s="5" t="str">
        <f aca="false">IF(O1711&lt;='Tree rules'!$C$4,IF(N1711&lt;='Tree rules'!$C$5,IF(P1711&lt;='Tree rules'!$C$7,"Monitor","Polymer laminate"),IF(P1711&lt;='Tree rules'!$C$8,"Seal cracks","Polymer laminate")),IF(O1711&lt;='Tree rules'!$C$6,IF(P1711&lt;='Tree rules'!$C$9,"Polymer laminate","Steel plate or jacket"),IF(L1711&lt;='Tree rules'!$C$10,"Steel plate or jacket","Polymer laminate")))</f>
        <v>Steel plate or jacket</v>
      </c>
      <c r="T1711" s="5" t="str">
        <f aca="false">IF(S1711=R1711,"Yes","No")</f>
        <v>No</v>
      </c>
    </row>
    <row r="1712" customFormat="false" ht="15" hidden="false" customHeight="false" outlineLevel="0" collapsed="false">
      <c r="A1712" s="15" t="n">
        <v>2449</v>
      </c>
      <c r="B1712" s="16" t="n">
        <v>3.82786957481602</v>
      </c>
      <c r="C1712" s="15" t="n">
        <v>230</v>
      </c>
      <c r="D1712" s="15" t="n">
        <v>375</v>
      </c>
      <c r="E1712" s="15" t="n">
        <v>30</v>
      </c>
      <c r="F1712" s="16" t="n">
        <v>0.835418868126524</v>
      </c>
      <c r="G1712" s="17" t="s">
        <v>101</v>
      </c>
      <c r="H1712" s="18" t="n">
        <v>0.3</v>
      </c>
      <c r="I1712" s="18" t="n">
        <v>1</v>
      </c>
      <c r="J1712" s="19" t="n">
        <v>0.858571169473059</v>
      </c>
      <c r="K1712" s="19" t="n">
        <v>0.600143252841201</v>
      </c>
      <c r="L1712" s="16" t="n">
        <v>11.706023164575</v>
      </c>
      <c r="M1712" s="19" t="n">
        <v>0.354765019958216</v>
      </c>
      <c r="N1712" s="19" t="n">
        <v>0.842549981865439</v>
      </c>
      <c r="O1712" s="19" t="n">
        <v>0.858571169473059</v>
      </c>
      <c r="P1712" s="19" t="n">
        <v>0.86981695361529</v>
      </c>
      <c r="Q1712" s="17" t="s">
        <v>29</v>
      </c>
      <c r="R1712" s="5" t="str">
        <f aca="false">IF(OR(Q1712="Steel plate",Q1712="Concrete jacket"),"Steel plate or jacket",Q1712)</f>
        <v>Monitor</v>
      </c>
      <c r="S1712" s="5" t="str">
        <f aca="false">IF(O1712&lt;='Tree rules'!$C$4,IF(N1712&lt;='Tree rules'!$C$5,IF(P1712&lt;='Tree rules'!$C$7,"Monitor","Polymer laminate"),IF(P1712&lt;='Tree rules'!$C$8,"Seal cracks","Polymer laminate")),IF(O1712&lt;='Tree rules'!$C$6,IF(P1712&lt;='Tree rules'!$C$9,"Polymer laminate","Steel plate or jacket"),IF(L1712&lt;='Tree rules'!$C$10,"Steel plate or jacket","Polymer laminate")))</f>
        <v>Monitor</v>
      </c>
      <c r="T1712" s="5" t="str">
        <f aca="false">IF(S1712=R1712,"Yes","No")</f>
        <v>Yes</v>
      </c>
    </row>
    <row r="1713" customFormat="false" ht="15" hidden="false" customHeight="false" outlineLevel="0" collapsed="false">
      <c r="A1713" s="15" t="n">
        <v>2450</v>
      </c>
      <c r="B1713" s="16" t="n">
        <v>6.65129680939462</v>
      </c>
      <c r="C1713" s="15" t="n">
        <v>230</v>
      </c>
      <c r="D1713" s="15" t="n">
        <v>575</v>
      </c>
      <c r="E1713" s="15" t="n">
        <v>25</v>
      </c>
      <c r="F1713" s="16" t="n">
        <v>0.661007412935799</v>
      </c>
      <c r="G1713" s="17" t="s">
        <v>101</v>
      </c>
      <c r="H1713" s="18" t="n">
        <v>0.3</v>
      </c>
      <c r="I1713" s="18" t="n">
        <v>1.5</v>
      </c>
      <c r="J1713" s="19" t="n">
        <v>0.873930999562223</v>
      </c>
      <c r="K1713" s="19" t="n">
        <v>0.486466559909707</v>
      </c>
      <c r="L1713" s="16" t="n">
        <v>12.5733399043377</v>
      </c>
      <c r="M1713" s="19" t="n">
        <v>0.888773459300369</v>
      </c>
      <c r="N1713" s="19" t="n">
        <v>0.659298488893255</v>
      </c>
      <c r="O1713" s="19" t="n">
        <v>1.09832739586559</v>
      </c>
      <c r="P1713" s="19" t="n">
        <v>0.432462068088893</v>
      </c>
      <c r="Q1713" s="17" t="s">
        <v>31</v>
      </c>
      <c r="R1713" s="5" t="str">
        <f aca="false">IF(OR(Q1713="Steel plate",Q1713="Concrete jacket"),"Steel plate or jacket",Q1713)</f>
        <v>Polymer laminate</v>
      </c>
      <c r="S1713" s="5" t="str">
        <f aca="false">IF(O1713&lt;='Tree rules'!$C$4,IF(N1713&lt;='Tree rules'!$C$5,IF(P1713&lt;='Tree rules'!$C$7,"Monitor","Polymer laminate"),IF(P1713&lt;='Tree rules'!$C$8,"Seal cracks","Polymer laminate")),IF(O1713&lt;='Tree rules'!$C$6,IF(P1713&lt;='Tree rules'!$C$9,"Polymer laminate","Steel plate or jacket"),IF(L1713&lt;='Tree rules'!$C$10,"Steel plate or jacket","Polymer laminate")))</f>
        <v>Polymer laminate</v>
      </c>
      <c r="T1713" s="5" t="str">
        <f aca="false">IF(S1713=R1713,"Yes","No")</f>
        <v>Yes</v>
      </c>
    </row>
    <row r="1714" customFormat="false" ht="15" hidden="false" customHeight="false" outlineLevel="0" collapsed="false">
      <c r="A1714" s="15" t="n">
        <v>2451</v>
      </c>
      <c r="B1714" s="16" t="n">
        <v>4.99625304486605</v>
      </c>
      <c r="C1714" s="15" t="n">
        <v>230</v>
      </c>
      <c r="D1714" s="15" t="n">
        <v>500</v>
      </c>
      <c r="E1714" s="15" t="n">
        <v>30</v>
      </c>
      <c r="F1714" s="16" t="n">
        <v>0.770204672782022</v>
      </c>
      <c r="G1714" s="17" t="s">
        <v>103</v>
      </c>
      <c r="H1714" s="18" t="n">
        <v>0.2</v>
      </c>
      <c r="I1714" s="18" t="n">
        <v>2</v>
      </c>
      <c r="J1714" s="19" t="n">
        <v>0.924042725510751</v>
      </c>
      <c r="K1714" s="19" t="n">
        <v>0.544385315936377</v>
      </c>
      <c r="L1714" s="16" t="n">
        <v>11.00496265389</v>
      </c>
      <c r="M1714" s="19" t="n">
        <v>0.672034298588669</v>
      </c>
      <c r="N1714" s="19" t="n">
        <v>1.3217622819385</v>
      </c>
      <c r="O1714" s="19" t="n">
        <v>1.34505015995562</v>
      </c>
      <c r="P1714" s="19" t="n">
        <v>0.594404974674948</v>
      </c>
      <c r="Q1714" s="17" t="s">
        <v>31</v>
      </c>
      <c r="R1714" s="5" t="str">
        <f aca="false">IF(OR(Q1714="Steel plate",Q1714="Concrete jacket"),"Steel plate or jacket",Q1714)</f>
        <v>Polymer laminate</v>
      </c>
      <c r="S1714" s="5" t="str">
        <f aca="false">IF(O1714&lt;='Tree rules'!$C$4,IF(N1714&lt;='Tree rules'!$C$5,IF(P1714&lt;='Tree rules'!$C$7,"Monitor","Polymer laminate"),IF(P1714&lt;='Tree rules'!$C$8,"Seal cracks","Polymer laminate")),IF(O1714&lt;='Tree rules'!$C$6,IF(P1714&lt;='Tree rules'!$C$9,"Polymer laminate","Steel plate or jacket"),IF(L1714&lt;='Tree rules'!$C$10,"Steel plate or jacket","Polymer laminate")))</f>
        <v>Steel plate or jacket</v>
      </c>
      <c r="T1714" s="5" t="str">
        <f aca="false">IF(S1714=R1714,"Yes","No")</f>
        <v>No</v>
      </c>
    </row>
    <row r="1715" customFormat="false" ht="15" hidden="false" customHeight="false" outlineLevel="0" collapsed="false">
      <c r="A1715" s="15" t="n">
        <v>2452</v>
      </c>
      <c r="B1715" s="16" t="n">
        <v>6.12002442237124</v>
      </c>
      <c r="C1715" s="15" t="n">
        <v>300</v>
      </c>
      <c r="D1715" s="15" t="n">
        <v>550</v>
      </c>
      <c r="E1715" s="15" t="n">
        <v>20</v>
      </c>
      <c r="F1715" s="16" t="n">
        <v>0.664887334093078</v>
      </c>
      <c r="G1715" s="17" t="s">
        <v>101</v>
      </c>
      <c r="H1715" s="18" t="n">
        <v>0.3</v>
      </c>
      <c r="I1715" s="18" t="n">
        <v>1</v>
      </c>
      <c r="J1715" s="19" t="n">
        <v>0.912832872795488</v>
      </c>
      <c r="K1715" s="19" t="n">
        <v>0.40289921094249</v>
      </c>
      <c r="L1715" s="16" t="n">
        <v>12.1429055999429</v>
      </c>
      <c r="M1715" s="19" t="n">
        <v>0.53345892434285</v>
      </c>
      <c r="N1715" s="19" t="n">
        <v>0.587274559838271</v>
      </c>
      <c r="O1715" s="19" t="n">
        <v>0.912832872795488</v>
      </c>
      <c r="P1715" s="19" t="n">
        <v>0.604042244452507</v>
      </c>
      <c r="Q1715" s="17" t="s">
        <v>29</v>
      </c>
      <c r="R1715" s="5" t="str">
        <f aca="false">IF(OR(Q1715="Steel plate",Q1715="Concrete jacket"),"Steel plate or jacket",Q1715)</f>
        <v>Monitor</v>
      </c>
      <c r="S1715" s="5" t="str">
        <f aca="false">IF(O1715&lt;='Tree rules'!$C$4,IF(N1715&lt;='Tree rules'!$C$5,IF(P1715&lt;='Tree rules'!$C$7,"Monitor","Polymer laminate"),IF(P1715&lt;='Tree rules'!$C$8,"Seal cracks","Polymer laminate")),IF(O1715&lt;='Tree rules'!$C$6,IF(P1715&lt;='Tree rules'!$C$9,"Polymer laminate","Steel plate or jacket"),IF(L1715&lt;='Tree rules'!$C$10,"Steel plate or jacket","Polymer laminate")))</f>
        <v>Monitor</v>
      </c>
      <c r="T1715" s="5" t="str">
        <f aca="false">IF(S1715=R1715,"Yes","No")</f>
        <v>Yes</v>
      </c>
    </row>
    <row r="1716" customFormat="false" ht="15" hidden="false" customHeight="false" outlineLevel="0" collapsed="false">
      <c r="A1716" s="15" t="n">
        <v>2453</v>
      </c>
      <c r="B1716" s="16" t="n">
        <v>4.06452579592333</v>
      </c>
      <c r="C1716" s="15" t="n">
        <v>230</v>
      </c>
      <c r="D1716" s="15" t="n">
        <v>400</v>
      </c>
      <c r="E1716" s="15" t="n">
        <v>30</v>
      </c>
      <c r="F1716" s="16" t="n">
        <v>0.740832460684402</v>
      </c>
      <c r="G1716" s="17" t="s">
        <v>103</v>
      </c>
      <c r="H1716" s="18" t="n">
        <v>0.2</v>
      </c>
      <c r="I1716" s="18" t="n">
        <v>1</v>
      </c>
      <c r="J1716" s="19" t="n">
        <v>0.858291871774317</v>
      </c>
      <c r="K1716" s="19" t="n">
        <v>0.567383845185853</v>
      </c>
      <c r="L1716" s="16" t="n">
        <v>11.481711287919</v>
      </c>
      <c r="M1716" s="19" t="n">
        <v>0.738430026795531</v>
      </c>
      <c r="N1716" s="19" t="n">
        <v>0.895019138687799</v>
      </c>
      <c r="O1716" s="19" t="n">
        <v>0.858291871774317</v>
      </c>
      <c r="P1716" s="19" t="n">
        <v>0.39902829507914</v>
      </c>
      <c r="Q1716" s="17" t="s">
        <v>29</v>
      </c>
      <c r="R1716" s="5" t="str">
        <f aca="false">IF(OR(Q1716="Steel plate",Q1716="Concrete jacket"),"Steel plate or jacket",Q1716)</f>
        <v>Monitor</v>
      </c>
      <c r="S1716" s="5" t="str">
        <f aca="false">IF(O1716&lt;='Tree rules'!$C$4,IF(N1716&lt;='Tree rules'!$C$5,IF(P1716&lt;='Tree rules'!$C$7,"Monitor","Polymer laminate"),IF(P1716&lt;='Tree rules'!$C$8,"Seal cracks","Polymer laminate")),IF(O1716&lt;='Tree rules'!$C$6,IF(P1716&lt;='Tree rules'!$C$9,"Polymer laminate","Steel plate or jacket"),IF(L1716&lt;='Tree rules'!$C$10,"Steel plate or jacket","Polymer laminate")))</f>
        <v>Monitor</v>
      </c>
      <c r="T1716" s="5" t="str">
        <f aca="false">IF(S1716=R1716,"Yes","No")</f>
        <v>Yes</v>
      </c>
    </row>
    <row r="1717" customFormat="false" ht="15" hidden="false" customHeight="false" outlineLevel="0" collapsed="false">
      <c r="A1717" s="15" t="n">
        <v>2454</v>
      </c>
      <c r="B1717" s="16" t="n">
        <v>4.73316982363192</v>
      </c>
      <c r="C1717" s="15" t="n">
        <v>300</v>
      </c>
      <c r="D1717" s="15" t="n">
        <v>425</v>
      </c>
      <c r="E1717" s="15" t="n">
        <v>25</v>
      </c>
      <c r="F1717" s="16" t="n">
        <v>0.736490585456948</v>
      </c>
      <c r="G1717" s="17" t="s">
        <v>102</v>
      </c>
      <c r="H1717" s="18" t="n">
        <v>0.1</v>
      </c>
      <c r="I1717" s="18" t="n">
        <v>2</v>
      </c>
      <c r="J1717" s="19" t="n">
        <v>0.885511362893657</v>
      </c>
      <c r="K1717" s="19" t="n">
        <v>0.499842272593633</v>
      </c>
      <c r="L1717" s="16" t="n">
        <v>13.0032138011866</v>
      </c>
      <c r="M1717" s="19" t="n">
        <v>0.951915168292579</v>
      </c>
      <c r="N1717" s="19" t="n">
        <v>3.52740328441689</v>
      </c>
      <c r="O1717" s="19" t="n">
        <v>1.32840671375106</v>
      </c>
      <c r="P1717" s="19" t="n">
        <v>0.427782234052999</v>
      </c>
      <c r="Q1717" s="17" t="s">
        <v>31</v>
      </c>
      <c r="R1717" s="5" t="str">
        <f aca="false">IF(OR(Q1717="Steel plate",Q1717="Concrete jacket"),"Steel plate or jacket",Q1717)</f>
        <v>Polymer laminate</v>
      </c>
      <c r="S1717" s="5" t="str">
        <f aca="false">IF(O1717&lt;='Tree rules'!$C$4,IF(N1717&lt;='Tree rules'!$C$5,IF(P1717&lt;='Tree rules'!$C$7,"Monitor","Polymer laminate"),IF(P1717&lt;='Tree rules'!$C$8,"Seal cracks","Polymer laminate")),IF(O1717&lt;='Tree rules'!$C$6,IF(P1717&lt;='Tree rules'!$C$9,"Polymer laminate","Steel plate or jacket"),IF(L1717&lt;='Tree rules'!$C$10,"Steel plate or jacket","Polymer laminate")))</f>
        <v>Polymer laminate</v>
      </c>
      <c r="T1717" s="5" t="str">
        <f aca="false">IF(S1717=R1717,"Yes","No")</f>
        <v>Yes</v>
      </c>
    </row>
    <row r="1718" customFormat="false" ht="15" hidden="false" customHeight="false" outlineLevel="0" collapsed="false">
      <c r="A1718" s="15" t="n">
        <v>2456</v>
      </c>
      <c r="B1718" s="16" t="n">
        <v>5.41068745601522</v>
      </c>
      <c r="C1718" s="15" t="n">
        <v>230</v>
      </c>
      <c r="D1718" s="15" t="n">
        <v>475</v>
      </c>
      <c r="E1718" s="15" t="n">
        <v>25</v>
      </c>
      <c r="F1718" s="16" t="n">
        <v>0.611316296229087</v>
      </c>
      <c r="G1718" s="17" t="s">
        <v>103</v>
      </c>
      <c r="H1718" s="18" t="n">
        <v>0.2</v>
      </c>
      <c r="I1718" s="18" t="n">
        <v>1.5</v>
      </c>
      <c r="J1718" s="19" t="n">
        <v>0.96785259251638</v>
      </c>
      <c r="K1718" s="19" t="n">
        <v>0.509879306784715</v>
      </c>
      <c r="L1718" s="16" t="n">
        <v>12.6123250722966</v>
      </c>
      <c r="M1718" s="19" t="n">
        <v>0.537435674972985</v>
      </c>
      <c r="N1718" s="19" t="n">
        <v>1.31308623957726</v>
      </c>
      <c r="O1718" s="19" t="n">
        <v>1.20503488430355</v>
      </c>
      <c r="P1718" s="19" t="n">
        <v>0.67623805520689</v>
      </c>
      <c r="Q1718" s="17" t="s">
        <v>31</v>
      </c>
      <c r="R1718" s="5" t="str">
        <f aca="false">IF(OR(Q1718="Steel plate",Q1718="Concrete jacket"),"Steel plate or jacket",Q1718)</f>
        <v>Polymer laminate</v>
      </c>
      <c r="S1718" s="5" t="str">
        <f aca="false">IF(O1718&lt;='Tree rules'!$C$4,IF(N1718&lt;='Tree rules'!$C$5,IF(P1718&lt;='Tree rules'!$C$7,"Monitor","Polymer laminate"),IF(P1718&lt;='Tree rules'!$C$8,"Seal cracks","Polymer laminate")),IF(O1718&lt;='Tree rules'!$C$6,IF(P1718&lt;='Tree rules'!$C$9,"Polymer laminate","Steel plate or jacket"),IF(L1718&lt;='Tree rules'!$C$10,"Steel plate or jacket","Polymer laminate")))</f>
        <v>Polymer laminate</v>
      </c>
      <c r="T1718" s="5" t="str">
        <f aca="false">IF(S1718=R1718,"Yes","No")</f>
        <v>Yes</v>
      </c>
    </row>
    <row r="1719" customFormat="false" ht="15" hidden="false" customHeight="false" outlineLevel="0" collapsed="false">
      <c r="A1719" s="15" t="n">
        <v>2458</v>
      </c>
      <c r="B1719" s="16" t="n">
        <v>3.87474149057637</v>
      </c>
      <c r="C1719" s="15" t="n">
        <v>230</v>
      </c>
      <c r="D1719" s="15" t="n">
        <v>325</v>
      </c>
      <c r="E1719" s="15" t="n">
        <v>30</v>
      </c>
      <c r="F1719" s="16" t="n">
        <v>0.662259320914844</v>
      </c>
      <c r="G1719" s="17" t="s">
        <v>102</v>
      </c>
      <c r="H1719" s="18" t="n">
        <v>0.1</v>
      </c>
      <c r="I1719" s="18" t="n">
        <v>2</v>
      </c>
      <c r="J1719" s="19" t="n">
        <v>0.868550906405004</v>
      </c>
      <c r="K1719" s="19" t="n">
        <v>0.415279818428701</v>
      </c>
      <c r="L1719" s="16" t="n">
        <v>14.6770511006681</v>
      </c>
      <c r="M1719" s="19" t="n">
        <v>0.241572107119786</v>
      </c>
      <c r="N1719" s="19" t="n">
        <v>4.82990265786041</v>
      </c>
      <c r="O1719" s="19" t="n">
        <v>1.37641015010205</v>
      </c>
      <c r="P1719" s="19" t="n">
        <v>1.21388642647921</v>
      </c>
      <c r="Q1719" s="17" t="s">
        <v>31</v>
      </c>
      <c r="R1719" s="5" t="str">
        <f aca="false">IF(OR(Q1719="Steel plate",Q1719="Concrete jacket"),"Steel plate or jacket",Q1719)</f>
        <v>Polymer laminate</v>
      </c>
      <c r="S1719" s="5" t="str">
        <f aca="false">IF(O1719&lt;='Tree rules'!$C$4,IF(N1719&lt;='Tree rules'!$C$5,IF(P1719&lt;='Tree rules'!$C$7,"Monitor","Polymer laminate"),IF(P1719&lt;='Tree rules'!$C$8,"Seal cracks","Polymer laminate")),IF(O1719&lt;='Tree rules'!$C$6,IF(P1719&lt;='Tree rules'!$C$9,"Polymer laminate","Steel plate or jacket"),IF(L1719&lt;='Tree rules'!$C$10,"Steel plate or jacket","Polymer laminate")))</f>
        <v>Polymer laminate</v>
      </c>
      <c r="T1719" s="5" t="str">
        <f aca="false">IF(S1719=R1719,"Yes","No")</f>
        <v>Yes</v>
      </c>
    </row>
    <row r="1720" customFormat="false" ht="15" hidden="false" customHeight="false" outlineLevel="0" collapsed="false">
      <c r="A1720" s="15" t="n">
        <v>2459</v>
      </c>
      <c r="B1720" s="16" t="n">
        <v>6.31726018952297</v>
      </c>
      <c r="C1720" s="15" t="n">
        <v>300</v>
      </c>
      <c r="D1720" s="15" t="n">
        <v>575</v>
      </c>
      <c r="E1720" s="15" t="n">
        <v>25</v>
      </c>
      <c r="F1720" s="16" t="n">
        <v>0.613592315154257</v>
      </c>
      <c r="G1720" s="17" t="s">
        <v>102</v>
      </c>
      <c r="H1720" s="18" t="n">
        <v>0.1</v>
      </c>
      <c r="I1720" s="18" t="n">
        <v>1</v>
      </c>
      <c r="J1720" s="19" t="n">
        <v>0.95812677499715</v>
      </c>
      <c r="K1720" s="19" t="n">
        <v>0.446800364569672</v>
      </c>
      <c r="L1720" s="16" t="n">
        <v>12.3383988076621</v>
      </c>
      <c r="M1720" s="19" t="n">
        <v>0.288793393889751</v>
      </c>
      <c r="N1720" s="19" t="n">
        <v>2.96473255182797</v>
      </c>
      <c r="O1720" s="19" t="n">
        <v>0.95812677499715</v>
      </c>
      <c r="P1720" s="19" t="n">
        <v>0.960500383665123</v>
      </c>
      <c r="Q1720" s="17" t="s">
        <v>31</v>
      </c>
      <c r="R1720" s="5" t="str">
        <f aca="false">IF(OR(Q1720="Steel plate",Q1720="Concrete jacket"),"Steel plate or jacket",Q1720)</f>
        <v>Polymer laminate</v>
      </c>
      <c r="S1720" s="5" t="str">
        <f aca="false">IF(O1720&lt;='Tree rules'!$C$4,IF(N1720&lt;='Tree rules'!$C$5,IF(P1720&lt;='Tree rules'!$C$7,"Monitor","Polymer laminate"),IF(P1720&lt;='Tree rules'!$C$8,"Seal cracks","Polymer laminate")),IF(O1720&lt;='Tree rules'!$C$6,IF(P1720&lt;='Tree rules'!$C$9,"Polymer laminate","Steel plate or jacket"),IF(L1720&lt;='Tree rules'!$C$10,"Steel plate or jacket","Polymer laminate")))</f>
        <v>Seal cracks</v>
      </c>
      <c r="T1720" s="5" t="str">
        <f aca="false">IF(S1720=R1720,"Yes","No")</f>
        <v>No</v>
      </c>
    </row>
    <row r="1721" customFormat="false" ht="15" hidden="false" customHeight="false" outlineLevel="0" collapsed="false">
      <c r="A1721" s="15" t="n">
        <v>2460</v>
      </c>
      <c r="B1721" s="16" t="n">
        <v>6.68533576385084</v>
      </c>
      <c r="C1721" s="15" t="n">
        <v>300</v>
      </c>
      <c r="D1721" s="15" t="n">
        <v>650</v>
      </c>
      <c r="E1721" s="15" t="n">
        <v>20</v>
      </c>
      <c r="F1721" s="16" t="n">
        <v>0.554806649640582</v>
      </c>
      <c r="G1721" s="17" t="s">
        <v>101</v>
      </c>
      <c r="H1721" s="18" t="n">
        <v>0.3</v>
      </c>
      <c r="I1721" s="18" t="n">
        <v>2</v>
      </c>
      <c r="J1721" s="19" t="n">
        <v>0.886209404208533</v>
      </c>
      <c r="K1721" s="19" t="n">
        <v>0.443169002738364</v>
      </c>
      <c r="L1721" s="16" t="n">
        <v>11.0684366951173</v>
      </c>
      <c r="M1721" s="19" t="n">
        <v>0.357776247781681</v>
      </c>
      <c r="N1721" s="19" t="n">
        <v>0.926386351023582</v>
      </c>
      <c r="O1721" s="19" t="n">
        <v>1.37967827053661</v>
      </c>
      <c r="P1721" s="19" t="n">
        <v>0.948308410288841</v>
      </c>
      <c r="Q1721" s="17" t="s">
        <v>104</v>
      </c>
      <c r="R1721" s="5" t="str">
        <f aca="false">IF(OR(Q1721="Steel plate",Q1721="Concrete jacket"),"Steel plate or jacket",Q1721)</f>
        <v>Steel plate or jacket</v>
      </c>
      <c r="S1721" s="5" t="str">
        <f aca="false">IF(O1721&lt;='Tree rules'!$C$4,IF(N1721&lt;='Tree rules'!$C$5,IF(P1721&lt;='Tree rules'!$C$7,"Monitor","Polymer laminate"),IF(P1721&lt;='Tree rules'!$C$8,"Seal cracks","Polymer laminate")),IF(O1721&lt;='Tree rules'!$C$6,IF(P1721&lt;='Tree rules'!$C$9,"Polymer laminate","Steel plate or jacket"),IF(L1721&lt;='Tree rules'!$C$10,"Steel plate or jacket","Polymer laminate")))</f>
        <v>Steel plate or jacket</v>
      </c>
      <c r="T1721" s="5" t="str">
        <f aca="false">IF(S1721=R1721,"Yes","No")</f>
        <v>Yes</v>
      </c>
    </row>
    <row r="1722" customFormat="false" ht="15" hidden="false" customHeight="false" outlineLevel="0" collapsed="false">
      <c r="A1722" s="15" t="n">
        <v>2461</v>
      </c>
      <c r="B1722" s="16" t="n">
        <v>6.33725049455041</v>
      </c>
      <c r="C1722" s="15" t="n">
        <v>230</v>
      </c>
      <c r="D1722" s="15" t="n">
        <v>575</v>
      </c>
      <c r="E1722" s="15" t="n">
        <v>25</v>
      </c>
      <c r="F1722" s="16" t="n">
        <v>0.661007412935799</v>
      </c>
      <c r="G1722" s="17" t="s">
        <v>103</v>
      </c>
      <c r="H1722" s="18" t="n">
        <v>0.2</v>
      </c>
      <c r="I1722" s="18" t="n">
        <v>2</v>
      </c>
      <c r="J1722" s="19" t="n">
        <v>0.86267726918185</v>
      </c>
      <c r="K1722" s="19" t="n">
        <v>0.400039211118374</v>
      </c>
      <c r="L1722" s="16" t="n">
        <v>11.9796795738193</v>
      </c>
      <c r="M1722" s="19" t="n">
        <v>0.948486105775848</v>
      </c>
      <c r="N1722" s="19" t="n">
        <v>1.26316505713783</v>
      </c>
      <c r="O1722" s="19" t="n">
        <v>1.38024980415044</v>
      </c>
      <c r="P1722" s="19" t="n">
        <v>0.418624222880873</v>
      </c>
      <c r="Q1722" s="17" t="s">
        <v>104</v>
      </c>
      <c r="R1722" s="5" t="str">
        <f aca="false">IF(OR(Q1722="Steel plate",Q1722="Concrete jacket"),"Steel plate or jacket",Q1722)</f>
        <v>Steel plate or jacket</v>
      </c>
      <c r="S1722" s="5" t="str">
        <f aca="false">IF(O1722&lt;='Tree rules'!$C$4,IF(N1722&lt;='Tree rules'!$C$5,IF(P1722&lt;='Tree rules'!$C$7,"Monitor","Polymer laminate"),IF(P1722&lt;='Tree rules'!$C$8,"Seal cracks","Polymer laminate")),IF(O1722&lt;='Tree rules'!$C$6,IF(P1722&lt;='Tree rules'!$C$9,"Polymer laminate","Steel plate or jacket"),IF(L1722&lt;='Tree rules'!$C$10,"Steel plate or jacket","Polymer laminate")))</f>
        <v>Steel plate or jacket</v>
      </c>
      <c r="T1722" s="5" t="str">
        <f aca="false">IF(S1722=R1722,"Yes","No")</f>
        <v>Yes</v>
      </c>
    </row>
    <row r="1723" customFormat="false" ht="15" hidden="false" customHeight="false" outlineLevel="0" collapsed="false">
      <c r="A1723" s="15" t="n">
        <v>2462</v>
      </c>
      <c r="B1723" s="16" t="n">
        <v>4.3328485974804</v>
      </c>
      <c r="C1723" s="15" t="n">
        <v>230</v>
      </c>
      <c r="D1723" s="15" t="n">
        <v>425</v>
      </c>
      <c r="E1723" s="15" t="n">
        <v>30</v>
      </c>
      <c r="F1723" s="16" t="n">
        <v>1.08693091463146</v>
      </c>
      <c r="G1723" s="17" t="s">
        <v>101</v>
      </c>
      <c r="H1723" s="18" t="n">
        <v>0.3</v>
      </c>
      <c r="I1723" s="18" t="n">
        <v>2</v>
      </c>
      <c r="J1723" s="19" t="n">
        <v>0.903687686174007</v>
      </c>
      <c r="K1723" s="19" t="n">
        <v>0.450936941326196</v>
      </c>
      <c r="L1723" s="16" t="n">
        <v>11.49296710207</v>
      </c>
      <c r="M1723" s="19" t="n">
        <v>0.804134773721877</v>
      </c>
      <c r="N1723" s="19" t="n">
        <v>0.998660441431617</v>
      </c>
      <c r="O1723" s="19" t="n">
        <v>1.39986921123056</v>
      </c>
      <c r="P1723" s="19" t="n">
        <v>0.619607173401421</v>
      </c>
      <c r="Q1723" s="17" t="s">
        <v>104</v>
      </c>
      <c r="R1723" s="5" t="str">
        <f aca="false">IF(OR(Q1723="Steel plate",Q1723="Concrete jacket"),"Steel plate or jacket",Q1723)</f>
        <v>Steel plate or jacket</v>
      </c>
      <c r="S1723" s="5" t="str">
        <f aca="false">IF(O1723&lt;='Tree rules'!$C$4,IF(N1723&lt;='Tree rules'!$C$5,IF(P1723&lt;='Tree rules'!$C$7,"Monitor","Polymer laminate"),IF(P1723&lt;='Tree rules'!$C$8,"Seal cracks","Polymer laminate")),IF(O1723&lt;='Tree rules'!$C$6,IF(P1723&lt;='Tree rules'!$C$9,"Polymer laminate","Steel plate or jacket"),IF(L1723&lt;='Tree rules'!$C$10,"Steel plate or jacket","Polymer laminate")))</f>
        <v>Steel plate or jacket</v>
      </c>
      <c r="T1723" s="5" t="str">
        <f aca="false">IF(S1723=R1723,"Yes","No")</f>
        <v>Yes</v>
      </c>
    </row>
    <row r="1724" customFormat="false" ht="15" hidden="false" customHeight="false" outlineLevel="0" collapsed="false">
      <c r="A1724" s="15" t="n">
        <v>2463</v>
      </c>
      <c r="B1724" s="16" t="n">
        <v>5.01490509748299</v>
      </c>
      <c r="C1724" s="15" t="n">
        <v>230</v>
      </c>
      <c r="D1724" s="15" t="n">
        <v>475</v>
      </c>
      <c r="E1724" s="15" t="n">
        <v>30</v>
      </c>
      <c r="F1724" s="16" t="n">
        <v>0.633465437396808</v>
      </c>
      <c r="G1724" s="17" t="s">
        <v>102</v>
      </c>
      <c r="H1724" s="18" t="n">
        <v>0.1</v>
      </c>
      <c r="I1724" s="18" t="n">
        <v>1</v>
      </c>
      <c r="J1724" s="19" t="n">
        <v>0.857020711110677</v>
      </c>
      <c r="K1724" s="19" t="n">
        <v>0.623485302875787</v>
      </c>
      <c r="L1724" s="16" t="n">
        <v>12.1132973369154</v>
      </c>
      <c r="M1724" s="19" t="n">
        <v>0.61988459678223</v>
      </c>
      <c r="N1724" s="19" t="n">
        <v>2.26177601484348</v>
      </c>
      <c r="O1724" s="19" t="n">
        <v>0.857020711110677</v>
      </c>
      <c r="P1724" s="19" t="n">
        <v>0.432768406020229</v>
      </c>
      <c r="Q1724" s="17" t="s">
        <v>30</v>
      </c>
      <c r="R1724" s="5" t="str">
        <f aca="false">IF(OR(Q1724="Steel plate",Q1724="Concrete jacket"),"Steel plate or jacket",Q1724)</f>
        <v>Seal cracks</v>
      </c>
      <c r="S1724" s="5" t="str">
        <f aca="false">IF(O1724&lt;='Tree rules'!$C$4,IF(N1724&lt;='Tree rules'!$C$5,IF(P1724&lt;='Tree rules'!$C$7,"Monitor","Polymer laminate"),IF(P1724&lt;='Tree rules'!$C$8,"Seal cracks","Polymer laminate")),IF(O1724&lt;='Tree rules'!$C$6,IF(P1724&lt;='Tree rules'!$C$9,"Polymer laminate","Steel plate or jacket"),IF(L1724&lt;='Tree rules'!$C$10,"Steel plate or jacket","Polymer laminate")))</f>
        <v>Seal cracks</v>
      </c>
      <c r="T1724" s="5" t="str">
        <f aca="false">IF(S1724=R1724,"Yes","No")</f>
        <v>Yes</v>
      </c>
    </row>
    <row r="1725" customFormat="false" ht="15" hidden="false" customHeight="false" outlineLevel="0" collapsed="false">
      <c r="A1725" s="15" t="n">
        <v>2464</v>
      </c>
      <c r="B1725" s="16" t="n">
        <v>6.26524141088284</v>
      </c>
      <c r="C1725" s="15" t="n">
        <v>230</v>
      </c>
      <c r="D1725" s="15" t="n">
        <v>575</v>
      </c>
      <c r="E1725" s="15" t="n">
        <v>30</v>
      </c>
      <c r="F1725" s="16" t="n">
        <v>0.777557789024782</v>
      </c>
      <c r="G1725" s="17" t="s">
        <v>101</v>
      </c>
      <c r="H1725" s="18" t="n">
        <v>0.3</v>
      </c>
      <c r="I1725" s="18" t="n">
        <v>1</v>
      </c>
      <c r="J1725" s="19" t="n">
        <v>0.870398139833667</v>
      </c>
      <c r="K1725" s="19" t="n">
        <v>0.536855875270458</v>
      </c>
      <c r="L1725" s="16" t="n">
        <v>11.8885036259637</v>
      </c>
      <c r="M1725" s="19" t="n">
        <v>0.929548594893182</v>
      </c>
      <c r="N1725" s="19" t="n">
        <v>0.564332642077437</v>
      </c>
      <c r="O1725" s="19" t="n">
        <v>0.870398139833667</v>
      </c>
      <c r="P1725" s="19" t="n">
        <v>0.385920697879992</v>
      </c>
      <c r="Q1725" s="17" t="s">
        <v>29</v>
      </c>
      <c r="R1725" s="5" t="str">
        <f aca="false">IF(OR(Q1725="Steel plate",Q1725="Concrete jacket"),"Steel plate or jacket",Q1725)</f>
        <v>Monitor</v>
      </c>
      <c r="S1725" s="5" t="str">
        <f aca="false">IF(O1725&lt;='Tree rules'!$C$4,IF(N1725&lt;='Tree rules'!$C$5,IF(P1725&lt;='Tree rules'!$C$7,"Monitor","Polymer laminate"),IF(P1725&lt;='Tree rules'!$C$8,"Seal cracks","Polymer laminate")),IF(O1725&lt;='Tree rules'!$C$6,IF(P1725&lt;='Tree rules'!$C$9,"Polymer laminate","Steel plate or jacket"),IF(L1725&lt;='Tree rules'!$C$10,"Steel plate or jacket","Polymer laminate")))</f>
        <v>Monitor</v>
      </c>
      <c r="T1725" s="5" t="str">
        <f aca="false">IF(S1725=R1725,"Yes","No")</f>
        <v>Yes</v>
      </c>
    </row>
    <row r="1726" customFormat="false" ht="15" hidden="false" customHeight="false" outlineLevel="0" collapsed="false">
      <c r="A1726" s="15" t="n">
        <v>2465</v>
      </c>
      <c r="B1726" s="16" t="n">
        <v>3.28773895827033</v>
      </c>
      <c r="C1726" s="15" t="n">
        <v>300</v>
      </c>
      <c r="D1726" s="15" t="n">
        <v>300</v>
      </c>
      <c r="E1726" s="15" t="n">
        <v>30</v>
      </c>
      <c r="F1726" s="16" t="n">
        <v>1.05544320120602</v>
      </c>
      <c r="G1726" s="17" t="s">
        <v>101</v>
      </c>
      <c r="H1726" s="18" t="n">
        <v>0.3</v>
      </c>
      <c r="I1726" s="18" t="n">
        <v>1.5</v>
      </c>
      <c r="J1726" s="19" t="n">
        <v>0.87193328353803</v>
      </c>
      <c r="K1726" s="19" t="n">
        <v>0.438474295416141</v>
      </c>
      <c r="L1726" s="16" t="n">
        <v>12.9438541664186</v>
      </c>
      <c r="M1726" s="19" t="n">
        <v>0.775143390828519</v>
      </c>
      <c r="N1726" s="19" t="n">
        <v>0.820289359816407</v>
      </c>
      <c r="O1726" s="19" t="n">
        <v>1.11673975923244</v>
      </c>
      <c r="P1726" s="19" t="n">
        <v>0.53541909860184</v>
      </c>
      <c r="Q1726" s="17" t="s">
        <v>31</v>
      </c>
      <c r="R1726" s="5" t="str">
        <f aca="false">IF(OR(Q1726="Steel plate",Q1726="Concrete jacket"),"Steel plate or jacket",Q1726)</f>
        <v>Polymer laminate</v>
      </c>
      <c r="S1726" s="5" t="str">
        <f aca="false">IF(O1726&lt;='Tree rules'!$C$4,IF(N1726&lt;='Tree rules'!$C$5,IF(P1726&lt;='Tree rules'!$C$7,"Monitor","Polymer laminate"),IF(P1726&lt;='Tree rules'!$C$8,"Seal cracks","Polymer laminate")),IF(O1726&lt;='Tree rules'!$C$6,IF(P1726&lt;='Tree rules'!$C$9,"Polymer laminate","Steel plate or jacket"),IF(L1726&lt;='Tree rules'!$C$10,"Steel plate or jacket","Polymer laminate")))</f>
        <v>Polymer laminate</v>
      </c>
      <c r="T1726" s="5" t="str">
        <f aca="false">IF(S1726=R1726,"Yes","No")</f>
        <v>Yes</v>
      </c>
    </row>
    <row r="1727" customFormat="false" ht="15" hidden="false" customHeight="false" outlineLevel="0" collapsed="false">
      <c r="A1727" s="15" t="n">
        <v>2466</v>
      </c>
      <c r="B1727" s="16" t="n">
        <v>7.63303112025277</v>
      </c>
      <c r="C1727" s="15" t="n">
        <v>300</v>
      </c>
      <c r="D1727" s="15" t="n">
        <v>650</v>
      </c>
      <c r="E1727" s="15" t="n">
        <v>25</v>
      </c>
      <c r="F1727" s="16" t="n">
        <v>0.554806649640582</v>
      </c>
      <c r="G1727" s="17" t="s">
        <v>101</v>
      </c>
      <c r="H1727" s="18" t="n">
        <v>0.3</v>
      </c>
      <c r="I1727" s="18" t="n">
        <v>1</v>
      </c>
      <c r="J1727" s="19" t="n">
        <v>0.899588405137848</v>
      </c>
      <c r="K1727" s="19" t="n">
        <v>0.530164590399267</v>
      </c>
      <c r="L1727" s="16" t="n">
        <v>12.6374687421403</v>
      </c>
      <c r="M1727" s="19" t="n">
        <v>0.484534675611151</v>
      </c>
      <c r="N1727" s="19" t="n">
        <v>0.585123521767489</v>
      </c>
      <c r="O1727" s="19" t="n">
        <v>0.899588405137848</v>
      </c>
      <c r="P1727" s="19" t="n">
        <v>0.633542466742707</v>
      </c>
      <c r="Q1727" s="17" t="s">
        <v>29</v>
      </c>
      <c r="R1727" s="5" t="str">
        <f aca="false">IF(OR(Q1727="Steel plate",Q1727="Concrete jacket"),"Steel plate or jacket",Q1727)</f>
        <v>Monitor</v>
      </c>
      <c r="S1727" s="5" t="str">
        <f aca="false">IF(O1727&lt;='Tree rules'!$C$4,IF(N1727&lt;='Tree rules'!$C$5,IF(P1727&lt;='Tree rules'!$C$7,"Monitor","Polymer laminate"),IF(P1727&lt;='Tree rules'!$C$8,"Seal cracks","Polymer laminate")),IF(O1727&lt;='Tree rules'!$C$6,IF(P1727&lt;='Tree rules'!$C$9,"Polymer laminate","Steel plate or jacket"),IF(L1727&lt;='Tree rules'!$C$10,"Steel plate or jacket","Polymer laminate")))</f>
        <v>Monitor</v>
      </c>
      <c r="T1727" s="5" t="str">
        <f aca="false">IF(S1727=R1727,"Yes","No")</f>
        <v>Yes</v>
      </c>
    </row>
    <row r="1728" customFormat="false" ht="15" hidden="false" customHeight="false" outlineLevel="0" collapsed="false">
      <c r="A1728" s="15" t="n">
        <v>2467</v>
      </c>
      <c r="B1728" s="16" t="n">
        <v>6.3471092160498</v>
      </c>
      <c r="C1728" s="15" t="n">
        <v>230</v>
      </c>
      <c r="D1728" s="15" t="n">
        <v>500</v>
      </c>
      <c r="E1728" s="15" t="n">
        <v>25</v>
      </c>
      <c r="F1728" s="16" t="n">
        <v>0.604384889109233</v>
      </c>
      <c r="G1728" s="17" t="s">
        <v>101</v>
      </c>
      <c r="H1728" s="18" t="n">
        <v>0.3</v>
      </c>
      <c r="I1728" s="18" t="n">
        <v>2</v>
      </c>
      <c r="J1728" s="19" t="n">
        <v>0.912257533147197</v>
      </c>
      <c r="K1728" s="19" t="n">
        <v>0.4780637164505</v>
      </c>
      <c r="L1728" s="16" t="n">
        <v>14.0422770266589</v>
      </c>
      <c r="M1728" s="19" t="n">
        <v>0.551233070610404</v>
      </c>
      <c r="N1728" s="19" t="n">
        <v>1.33526114609589</v>
      </c>
      <c r="O1728" s="19" t="n">
        <v>1.38839783963808</v>
      </c>
      <c r="P1728" s="19" t="n">
        <v>0.763242482084412</v>
      </c>
      <c r="Q1728" s="17" t="s">
        <v>31</v>
      </c>
      <c r="R1728" s="5" t="str">
        <f aca="false">IF(OR(Q1728="Steel plate",Q1728="Concrete jacket"),"Steel plate or jacket",Q1728)</f>
        <v>Polymer laminate</v>
      </c>
      <c r="S1728" s="5" t="str">
        <f aca="false">IF(O1728&lt;='Tree rules'!$C$4,IF(N1728&lt;='Tree rules'!$C$5,IF(P1728&lt;='Tree rules'!$C$7,"Monitor","Polymer laminate"),IF(P1728&lt;='Tree rules'!$C$8,"Seal cracks","Polymer laminate")),IF(O1728&lt;='Tree rules'!$C$6,IF(P1728&lt;='Tree rules'!$C$9,"Polymer laminate","Steel plate or jacket"),IF(L1728&lt;='Tree rules'!$C$10,"Steel plate or jacket","Polymer laminate")))</f>
        <v>Polymer laminate</v>
      </c>
      <c r="T1728" s="5" t="str">
        <f aca="false">IF(S1728=R1728,"Yes","No")</f>
        <v>Yes</v>
      </c>
    </row>
    <row r="1729" customFormat="false" ht="15" hidden="false" customHeight="false" outlineLevel="0" collapsed="false">
      <c r="A1729" s="15" t="n">
        <v>2468</v>
      </c>
      <c r="B1729" s="16" t="n">
        <v>6.11376398658331</v>
      </c>
      <c r="C1729" s="15" t="n">
        <v>230</v>
      </c>
      <c r="D1729" s="15" t="n">
        <v>500</v>
      </c>
      <c r="E1729" s="15" t="n">
        <v>25</v>
      </c>
      <c r="F1729" s="16" t="n">
        <v>0.604384889109233</v>
      </c>
      <c r="G1729" s="17" t="s">
        <v>101</v>
      </c>
      <c r="H1729" s="18" t="n">
        <v>0.3</v>
      </c>
      <c r="I1729" s="18" t="n">
        <v>1</v>
      </c>
      <c r="J1729" s="19" t="n">
        <v>0.89306104667712</v>
      </c>
      <c r="K1729" s="19" t="n">
        <v>0.649747751527651</v>
      </c>
      <c r="L1729" s="16" t="n">
        <v>13.5260265189896</v>
      </c>
      <c r="M1729" s="19" t="n">
        <v>0.256021526965066</v>
      </c>
      <c r="N1729" s="19" t="n">
        <v>0.902543378519636</v>
      </c>
      <c r="O1729" s="19" t="n">
        <v>0.89306104667712</v>
      </c>
      <c r="P1729" s="19" t="n">
        <v>1.33971525989245</v>
      </c>
      <c r="Q1729" s="17" t="s">
        <v>31</v>
      </c>
      <c r="R1729" s="5" t="str">
        <f aca="false">IF(OR(Q1729="Steel plate",Q1729="Concrete jacket"),"Steel plate or jacket",Q1729)</f>
        <v>Polymer laminate</v>
      </c>
      <c r="S1729" s="5" t="str">
        <f aca="false">IF(O1729&lt;='Tree rules'!$C$4,IF(N1729&lt;='Tree rules'!$C$5,IF(P1729&lt;='Tree rules'!$C$7,"Monitor","Polymer laminate"),IF(P1729&lt;='Tree rules'!$C$8,"Seal cracks","Polymer laminate")),IF(O1729&lt;='Tree rules'!$C$6,IF(P1729&lt;='Tree rules'!$C$9,"Polymer laminate","Steel plate or jacket"),IF(L1729&lt;='Tree rules'!$C$10,"Steel plate or jacket","Polymer laminate")))</f>
        <v>Polymer laminate</v>
      </c>
      <c r="T1729" s="5" t="str">
        <f aca="false">IF(S1729=R1729,"Yes","No")</f>
        <v>Yes</v>
      </c>
    </row>
    <row r="1730" customFormat="false" ht="15" hidden="false" customHeight="false" outlineLevel="0" collapsed="false">
      <c r="A1730" s="15" t="n">
        <v>2469</v>
      </c>
      <c r="B1730" s="16" t="n">
        <v>3.78620390923876</v>
      </c>
      <c r="C1730" s="15" t="n">
        <v>230</v>
      </c>
      <c r="D1730" s="15" t="n">
        <v>325</v>
      </c>
      <c r="E1730" s="15" t="n">
        <v>20</v>
      </c>
      <c r="F1730" s="16" t="n">
        <v>0.524976027522354</v>
      </c>
      <c r="G1730" s="17" t="s">
        <v>101</v>
      </c>
      <c r="H1730" s="18" t="n">
        <v>0.3</v>
      </c>
      <c r="I1730" s="18" t="n">
        <v>2</v>
      </c>
      <c r="J1730" s="19" t="n">
        <v>0.906105244672983</v>
      </c>
      <c r="K1730" s="19" t="n">
        <v>0.568261683743934</v>
      </c>
      <c r="L1730" s="16" t="n">
        <v>13.4740352641949</v>
      </c>
      <c r="M1730" s="19" t="n">
        <v>0.23984773295577</v>
      </c>
      <c r="N1730" s="19" t="n">
        <v>1.01697128922388</v>
      </c>
      <c r="O1730" s="19" t="n">
        <v>1.29730559735889</v>
      </c>
      <c r="P1730" s="19" t="n">
        <v>1.37314171642266</v>
      </c>
      <c r="Q1730" s="17" t="s">
        <v>31</v>
      </c>
      <c r="R1730" s="5" t="str">
        <f aca="false">IF(OR(Q1730="Steel plate",Q1730="Concrete jacket"),"Steel plate or jacket",Q1730)</f>
        <v>Polymer laminate</v>
      </c>
      <c r="S1730" s="5" t="str">
        <f aca="false">IF(O1730&lt;='Tree rules'!$C$4,IF(N1730&lt;='Tree rules'!$C$5,IF(P1730&lt;='Tree rules'!$C$7,"Monitor","Polymer laminate"),IF(P1730&lt;='Tree rules'!$C$8,"Seal cracks","Polymer laminate")),IF(O1730&lt;='Tree rules'!$C$6,IF(P1730&lt;='Tree rules'!$C$9,"Polymer laminate","Steel plate or jacket"),IF(L1730&lt;='Tree rules'!$C$10,"Steel plate or jacket","Polymer laminate")))</f>
        <v>Steel plate or jacket</v>
      </c>
      <c r="T1730" s="5" t="str">
        <f aca="false">IF(S1730=R1730,"Yes","No")</f>
        <v>No</v>
      </c>
    </row>
    <row r="1731" customFormat="false" ht="15" hidden="false" customHeight="false" outlineLevel="0" collapsed="false">
      <c r="A1731" s="15" t="n">
        <v>2470</v>
      </c>
      <c r="B1731" s="16" t="n">
        <v>3.29159509661472</v>
      </c>
      <c r="C1731" s="15" t="n">
        <v>300</v>
      </c>
      <c r="D1731" s="15" t="n">
        <v>300</v>
      </c>
      <c r="E1731" s="15" t="n">
        <v>25</v>
      </c>
      <c r="F1731" s="16" t="n">
        <v>0.589048622548086</v>
      </c>
      <c r="G1731" s="17" t="s">
        <v>103</v>
      </c>
      <c r="H1731" s="18" t="n">
        <v>0.2</v>
      </c>
      <c r="I1731" s="18" t="n">
        <v>1</v>
      </c>
      <c r="J1731" s="19" t="n">
        <v>0.922923997078243</v>
      </c>
      <c r="K1731" s="19" t="n">
        <v>0.602896970701478</v>
      </c>
      <c r="L1731" s="16" t="n">
        <v>12.8577933461512</v>
      </c>
      <c r="M1731" s="19" t="n">
        <v>0.298306560725686</v>
      </c>
      <c r="N1731" s="19" t="n">
        <v>1.07744269803712</v>
      </c>
      <c r="O1731" s="19" t="n">
        <v>0.922923997078243</v>
      </c>
      <c r="P1731" s="19" t="n">
        <v>0.899047448803756</v>
      </c>
      <c r="Q1731" s="17" t="s">
        <v>30</v>
      </c>
      <c r="R1731" s="5" t="str">
        <f aca="false">IF(OR(Q1731="Steel plate",Q1731="Concrete jacket"),"Steel plate or jacket",Q1731)</f>
        <v>Seal cracks</v>
      </c>
      <c r="S1731" s="5" t="str">
        <f aca="false">IF(O1731&lt;='Tree rules'!$C$4,IF(N1731&lt;='Tree rules'!$C$5,IF(P1731&lt;='Tree rules'!$C$7,"Monitor","Polymer laminate"),IF(P1731&lt;='Tree rules'!$C$8,"Seal cracks","Polymer laminate")),IF(O1731&lt;='Tree rules'!$C$6,IF(P1731&lt;='Tree rules'!$C$9,"Polymer laminate","Steel plate or jacket"),IF(L1731&lt;='Tree rules'!$C$10,"Steel plate or jacket","Polymer laminate")))</f>
        <v>Seal cracks</v>
      </c>
      <c r="T1731" s="5" t="str">
        <f aca="false">IF(S1731=R1731,"Yes","No")</f>
        <v>Yes</v>
      </c>
    </row>
    <row r="1732" customFormat="false" ht="15" hidden="false" customHeight="false" outlineLevel="0" collapsed="false">
      <c r="A1732" s="15" t="n">
        <v>2473</v>
      </c>
      <c r="B1732" s="16" t="n">
        <v>3.77059867216206</v>
      </c>
      <c r="C1732" s="15" t="n">
        <v>300</v>
      </c>
      <c r="D1732" s="15" t="n">
        <v>300</v>
      </c>
      <c r="E1732" s="15" t="n">
        <v>30</v>
      </c>
      <c r="F1732" s="16" t="n">
        <v>0.589048622548086</v>
      </c>
      <c r="G1732" s="17" t="s">
        <v>103</v>
      </c>
      <c r="H1732" s="18" t="n">
        <v>0.2</v>
      </c>
      <c r="I1732" s="18" t="n">
        <v>1.5</v>
      </c>
      <c r="J1732" s="19" t="n">
        <v>0.899006313403083</v>
      </c>
      <c r="K1732" s="19" t="n">
        <v>0.419796252160407</v>
      </c>
      <c r="L1732" s="16" t="n">
        <v>14.7289010631331</v>
      </c>
      <c r="M1732" s="19" t="n">
        <v>0.943888701471398</v>
      </c>
      <c r="N1732" s="19" t="n">
        <v>1.18595624842724</v>
      </c>
      <c r="O1732" s="19" t="n">
        <v>1.15980972958705</v>
      </c>
      <c r="P1732" s="19" t="n">
        <v>0.325682547185253</v>
      </c>
      <c r="Q1732" s="17" t="s">
        <v>31</v>
      </c>
      <c r="R1732" s="5" t="str">
        <f aca="false">IF(OR(Q1732="Steel plate",Q1732="Concrete jacket"),"Steel plate or jacket",Q1732)</f>
        <v>Polymer laminate</v>
      </c>
      <c r="S1732" s="5" t="str">
        <f aca="false">IF(O1732&lt;='Tree rules'!$C$4,IF(N1732&lt;='Tree rules'!$C$5,IF(P1732&lt;='Tree rules'!$C$7,"Monitor","Polymer laminate"),IF(P1732&lt;='Tree rules'!$C$8,"Seal cracks","Polymer laminate")),IF(O1732&lt;='Tree rules'!$C$6,IF(P1732&lt;='Tree rules'!$C$9,"Polymer laminate","Steel plate or jacket"),IF(L1732&lt;='Tree rules'!$C$10,"Steel plate or jacket","Polymer laminate")))</f>
        <v>Polymer laminate</v>
      </c>
      <c r="T1732" s="5" t="str">
        <f aca="false">IF(S1732=R1732,"Yes","No")</f>
        <v>Yes</v>
      </c>
    </row>
    <row r="1733" customFormat="false" ht="15" hidden="false" customHeight="false" outlineLevel="0" collapsed="false">
      <c r="A1733" s="15" t="n">
        <v>2474</v>
      </c>
      <c r="B1733" s="16" t="n">
        <v>5.0308758781641</v>
      </c>
      <c r="C1733" s="15" t="n">
        <v>300</v>
      </c>
      <c r="D1733" s="15" t="n">
        <v>425</v>
      </c>
      <c r="E1733" s="15" t="n">
        <v>20</v>
      </c>
      <c r="F1733" s="16" t="n">
        <v>0.707341881547042</v>
      </c>
      <c r="G1733" s="17" t="s">
        <v>101</v>
      </c>
      <c r="H1733" s="18" t="n">
        <v>0.3</v>
      </c>
      <c r="I1733" s="18" t="n">
        <v>1.5</v>
      </c>
      <c r="J1733" s="19" t="n">
        <v>0.917384523784394</v>
      </c>
      <c r="K1733" s="19" t="n">
        <v>0.435648901061069</v>
      </c>
      <c r="L1733" s="16" t="n">
        <v>13.2740788342061</v>
      </c>
      <c r="M1733" s="19" t="n">
        <v>0.657886693652323</v>
      </c>
      <c r="N1733" s="19" t="n">
        <v>0.82665101975796</v>
      </c>
      <c r="O1733" s="19" t="n">
        <v>1.17624800585804</v>
      </c>
      <c r="P1733" s="19" t="n">
        <v>0.634141627579831</v>
      </c>
      <c r="Q1733" s="17" t="s">
        <v>31</v>
      </c>
      <c r="R1733" s="5" t="str">
        <f aca="false">IF(OR(Q1733="Steel plate",Q1733="Concrete jacket"),"Steel plate or jacket",Q1733)</f>
        <v>Polymer laminate</v>
      </c>
      <c r="S1733" s="5" t="str">
        <f aca="false">IF(O1733&lt;='Tree rules'!$C$4,IF(N1733&lt;='Tree rules'!$C$5,IF(P1733&lt;='Tree rules'!$C$7,"Monitor","Polymer laminate"),IF(P1733&lt;='Tree rules'!$C$8,"Seal cracks","Polymer laminate")),IF(O1733&lt;='Tree rules'!$C$6,IF(P1733&lt;='Tree rules'!$C$9,"Polymer laminate","Steel plate or jacket"),IF(L1733&lt;='Tree rules'!$C$10,"Steel plate or jacket","Polymer laminate")))</f>
        <v>Polymer laminate</v>
      </c>
      <c r="T1733" s="5" t="str">
        <f aca="false">IF(S1733=R1733,"Yes","No")</f>
        <v>Yes</v>
      </c>
    </row>
    <row r="1734" customFormat="false" ht="15" hidden="false" customHeight="false" outlineLevel="0" collapsed="false">
      <c r="A1734" s="15" t="n">
        <v>2475</v>
      </c>
      <c r="B1734" s="16" t="n">
        <v>4.060763057659</v>
      </c>
      <c r="C1734" s="15" t="n">
        <v>230</v>
      </c>
      <c r="D1734" s="15" t="n">
        <v>400</v>
      </c>
      <c r="E1734" s="15" t="n">
        <v>20</v>
      </c>
      <c r="F1734" s="16" t="n">
        <v>0.740832460684402</v>
      </c>
      <c r="G1734" s="17" t="s">
        <v>103</v>
      </c>
      <c r="H1734" s="18" t="n">
        <v>0.2</v>
      </c>
      <c r="I1734" s="18" t="n">
        <v>1</v>
      </c>
      <c r="J1734" s="19" t="n">
        <v>0.927094698894985</v>
      </c>
      <c r="K1734" s="19" t="n">
        <v>0.481326967826117</v>
      </c>
      <c r="L1734" s="16" t="n">
        <v>11.4710820837825</v>
      </c>
      <c r="M1734" s="19" t="n">
        <v>0.369672818969629</v>
      </c>
      <c r="N1734" s="19" t="n">
        <v>1.04127192869241</v>
      </c>
      <c r="O1734" s="19" t="n">
        <v>0.927094698894985</v>
      </c>
      <c r="P1734" s="19" t="n">
        <v>0.867333197650405</v>
      </c>
      <c r="Q1734" s="17" t="s">
        <v>30</v>
      </c>
      <c r="R1734" s="5" t="str">
        <f aca="false">IF(OR(Q1734="Steel plate",Q1734="Concrete jacket"),"Steel plate or jacket",Q1734)</f>
        <v>Seal cracks</v>
      </c>
      <c r="S1734" s="5" t="str">
        <f aca="false">IF(O1734&lt;='Tree rules'!$C$4,IF(N1734&lt;='Tree rules'!$C$5,IF(P1734&lt;='Tree rules'!$C$7,"Monitor","Polymer laminate"),IF(P1734&lt;='Tree rules'!$C$8,"Seal cracks","Polymer laminate")),IF(O1734&lt;='Tree rules'!$C$6,IF(P1734&lt;='Tree rules'!$C$9,"Polymer laminate","Steel plate or jacket"),IF(L1734&lt;='Tree rules'!$C$10,"Steel plate or jacket","Polymer laminate")))</f>
        <v>Seal cracks</v>
      </c>
      <c r="T1734" s="5" t="str">
        <f aca="false">IF(S1734=R1734,"Yes","No")</f>
        <v>Yes</v>
      </c>
    </row>
    <row r="1735" customFormat="false" ht="15" hidden="false" customHeight="false" outlineLevel="0" collapsed="false">
      <c r="A1735" s="15" t="n">
        <v>2476</v>
      </c>
      <c r="B1735" s="16" t="n">
        <v>5.16076224247665</v>
      </c>
      <c r="C1735" s="15" t="n">
        <v>230</v>
      </c>
      <c r="D1735" s="15" t="n">
        <v>425</v>
      </c>
      <c r="E1735" s="15" t="n">
        <v>25</v>
      </c>
      <c r="F1735" s="16" t="n">
        <v>0.691964884122107</v>
      </c>
      <c r="G1735" s="17" t="s">
        <v>101</v>
      </c>
      <c r="H1735" s="18" t="n">
        <v>0.3</v>
      </c>
      <c r="I1735" s="18" t="n">
        <v>1.5</v>
      </c>
      <c r="J1735" s="19" t="n">
        <v>0.933311833563121</v>
      </c>
      <c r="K1735" s="19" t="n">
        <v>0.46026778048974</v>
      </c>
      <c r="L1735" s="16" t="n">
        <v>13.6167869194635</v>
      </c>
      <c r="M1735" s="19" t="n">
        <v>0.639713715148608</v>
      </c>
      <c r="N1735" s="19" t="n">
        <v>0.853383899604714</v>
      </c>
      <c r="O1735" s="19" t="n">
        <v>1.18518106727523</v>
      </c>
      <c r="P1735" s="19" t="n">
        <v>0.625736933901135</v>
      </c>
      <c r="Q1735" s="17" t="s">
        <v>31</v>
      </c>
      <c r="R1735" s="5" t="str">
        <f aca="false">IF(OR(Q1735="Steel plate",Q1735="Concrete jacket"),"Steel plate or jacket",Q1735)</f>
        <v>Polymer laminate</v>
      </c>
      <c r="S1735" s="5" t="str">
        <f aca="false">IF(O1735&lt;='Tree rules'!$C$4,IF(N1735&lt;='Tree rules'!$C$5,IF(P1735&lt;='Tree rules'!$C$7,"Monitor","Polymer laminate"),IF(P1735&lt;='Tree rules'!$C$8,"Seal cracks","Polymer laminate")),IF(O1735&lt;='Tree rules'!$C$6,IF(P1735&lt;='Tree rules'!$C$9,"Polymer laminate","Steel plate or jacket"),IF(L1735&lt;='Tree rules'!$C$10,"Steel plate or jacket","Polymer laminate")))</f>
        <v>Polymer laminate</v>
      </c>
      <c r="T1735" s="5" t="str">
        <f aca="false">IF(S1735=R1735,"Yes","No")</f>
        <v>Yes</v>
      </c>
    </row>
    <row r="1736" customFormat="false" ht="15" hidden="false" customHeight="false" outlineLevel="0" collapsed="false">
      <c r="A1736" s="15" t="n">
        <v>2477</v>
      </c>
      <c r="B1736" s="16" t="n">
        <v>4.30472279270966</v>
      </c>
      <c r="C1736" s="15" t="n">
        <v>300</v>
      </c>
      <c r="D1736" s="15" t="n">
        <v>425</v>
      </c>
      <c r="E1736" s="15" t="n">
        <v>30</v>
      </c>
      <c r="F1736" s="16" t="n">
        <v>0.707341881547042</v>
      </c>
      <c r="G1736" s="17" t="s">
        <v>103</v>
      </c>
      <c r="H1736" s="18" t="n">
        <v>0.2</v>
      </c>
      <c r="I1736" s="18" t="n">
        <v>1</v>
      </c>
      <c r="J1736" s="19" t="n">
        <v>0.92094007248757</v>
      </c>
      <c r="K1736" s="19" t="n">
        <v>0.492858221045582</v>
      </c>
      <c r="L1736" s="16" t="n">
        <v>11.3581076324793</v>
      </c>
      <c r="M1736" s="19" t="n">
        <v>0.947020123355713</v>
      </c>
      <c r="N1736" s="19" t="n">
        <v>0.910816377902142</v>
      </c>
      <c r="O1736" s="19" t="n">
        <v>0.92094007248757</v>
      </c>
      <c r="P1736" s="19" t="n">
        <v>0.317613421875915</v>
      </c>
      <c r="Q1736" s="17" t="s">
        <v>29</v>
      </c>
      <c r="R1736" s="5" t="str">
        <f aca="false">IF(OR(Q1736="Steel plate",Q1736="Concrete jacket"),"Steel plate or jacket",Q1736)</f>
        <v>Monitor</v>
      </c>
      <c r="S1736" s="5" t="str">
        <f aca="false">IF(O1736&lt;='Tree rules'!$C$4,IF(N1736&lt;='Tree rules'!$C$5,IF(P1736&lt;='Tree rules'!$C$7,"Monitor","Polymer laminate"),IF(P1736&lt;='Tree rules'!$C$8,"Seal cracks","Polymer laminate")),IF(O1736&lt;='Tree rules'!$C$6,IF(P1736&lt;='Tree rules'!$C$9,"Polymer laminate","Steel plate or jacket"),IF(L1736&lt;='Tree rules'!$C$10,"Steel plate or jacket","Polymer laminate")))</f>
        <v>Monitor</v>
      </c>
      <c r="T1736" s="5" t="str">
        <f aca="false">IF(S1736=R1736,"Yes","No")</f>
        <v>Yes</v>
      </c>
    </row>
    <row r="1737" customFormat="false" ht="15" hidden="false" customHeight="false" outlineLevel="0" collapsed="false">
      <c r="A1737" s="15" t="n">
        <v>2478</v>
      </c>
      <c r="B1737" s="16" t="n">
        <v>5.93208336830601</v>
      </c>
      <c r="C1737" s="15" t="n">
        <v>230</v>
      </c>
      <c r="D1737" s="15" t="n">
        <v>500</v>
      </c>
      <c r="E1737" s="15" t="n">
        <v>30</v>
      </c>
      <c r="F1737" s="16" t="n">
        <v>0.577653504586516</v>
      </c>
      <c r="G1737" s="17" t="s">
        <v>101</v>
      </c>
      <c r="H1737" s="18" t="n">
        <v>0.3</v>
      </c>
      <c r="I1737" s="18" t="n">
        <v>1</v>
      </c>
      <c r="J1737" s="19" t="n">
        <v>0.968167520270442</v>
      </c>
      <c r="K1737" s="19" t="n">
        <v>0.427071556266695</v>
      </c>
      <c r="L1737" s="16" t="n">
        <v>13.0662629257842</v>
      </c>
      <c r="M1737" s="19" t="n">
        <v>0.601529589103552</v>
      </c>
      <c r="N1737" s="19" t="n">
        <v>0.68054812230364</v>
      </c>
      <c r="O1737" s="19" t="n">
        <v>0.968167520270442</v>
      </c>
      <c r="P1737" s="19" t="n">
        <v>0.475294419525028</v>
      </c>
      <c r="Q1737" s="17" t="s">
        <v>29</v>
      </c>
      <c r="R1737" s="5" t="str">
        <f aca="false">IF(OR(Q1737="Steel plate",Q1737="Concrete jacket"),"Steel plate or jacket",Q1737)</f>
        <v>Monitor</v>
      </c>
      <c r="S1737" s="5" t="str">
        <f aca="false">IF(O1737&lt;='Tree rules'!$C$4,IF(N1737&lt;='Tree rules'!$C$5,IF(P1737&lt;='Tree rules'!$C$7,"Monitor","Polymer laminate"),IF(P1737&lt;='Tree rules'!$C$8,"Seal cracks","Polymer laminate")),IF(O1737&lt;='Tree rules'!$C$6,IF(P1737&lt;='Tree rules'!$C$9,"Polymer laminate","Steel plate or jacket"),IF(L1737&lt;='Tree rules'!$C$10,"Steel plate or jacket","Polymer laminate")))</f>
        <v>Monitor</v>
      </c>
      <c r="T1737" s="5" t="str">
        <f aca="false">IF(S1737=R1737,"Yes","No")</f>
        <v>Yes</v>
      </c>
    </row>
    <row r="1738" customFormat="false" ht="15" hidden="false" customHeight="false" outlineLevel="0" collapsed="false">
      <c r="A1738" s="15" t="n">
        <v>2479</v>
      </c>
      <c r="B1738" s="16" t="n">
        <v>3.19459267740116</v>
      </c>
      <c r="C1738" s="15" t="n">
        <v>300</v>
      </c>
      <c r="D1738" s="15" t="n">
        <v>300</v>
      </c>
      <c r="E1738" s="15" t="n">
        <v>25</v>
      </c>
      <c r="F1738" s="16" t="n">
        <v>0.589048622548086</v>
      </c>
      <c r="G1738" s="17" t="s">
        <v>101</v>
      </c>
      <c r="H1738" s="18" t="n">
        <v>0.3</v>
      </c>
      <c r="I1738" s="18" t="n">
        <v>1</v>
      </c>
      <c r="J1738" s="19" t="n">
        <v>0.99200644112961</v>
      </c>
      <c r="K1738" s="19" t="n">
        <v>0.490466148327603</v>
      </c>
      <c r="L1738" s="16" t="n">
        <v>12.4788776460983</v>
      </c>
      <c r="M1738" s="19" t="n">
        <v>0.268580975215346</v>
      </c>
      <c r="N1738" s="19" t="n">
        <v>0.778993491675218</v>
      </c>
      <c r="O1738" s="19" t="n">
        <v>0.99200644112961</v>
      </c>
      <c r="P1738" s="19" t="n">
        <v>0.943242652996317</v>
      </c>
      <c r="Q1738" s="17" t="s">
        <v>29</v>
      </c>
      <c r="R1738" s="5" t="str">
        <f aca="false">IF(OR(Q1738="Steel plate",Q1738="Concrete jacket"),"Steel plate or jacket",Q1738)</f>
        <v>Monitor</v>
      </c>
      <c r="S1738" s="5" t="str">
        <f aca="false">IF(O1738&lt;='Tree rules'!$C$4,IF(N1738&lt;='Tree rules'!$C$5,IF(P1738&lt;='Tree rules'!$C$7,"Monitor","Polymer laminate"),IF(P1738&lt;='Tree rules'!$C$8,"Seal cracks","Polymer laminate")),IF(O1738&lt;='Tree rules'!$C$6,IF(P1738&lt;='Tree rules'!$C$9,"Polymer laminate","Steel plate or jacket"),IF(L1738&lt;='Tree rules'!$C$10,"Steel plate or jacket","Polymer laminate")))</f>
        <v>Monitor</v>
      </c>
      <c r="T1738" s="5" t="str">
        <f aca="false">IF(S1738=R1738,"Yes","No")</f>
        <v>Yes</v>
      </c>
    </row>
    <row r="1739" customFormat="false" ht="15" hidden="false" customHeight="false" outlineLevel="0" collapsed="false">
      <c r="A1739" s="15" t="n">
        <v>2480</v>
      </c>
      <c r="B1739" s="16" t="n">
        <v>6.41281241263858</v>
      </c>
      <c r="C1739" s="15" t="n">
        <v>300</v>
      </c>
      <c r="D1739" s="15" t="n">
        <v>575</v>
      </c>
      <c r="E1739" s="15" t="n">
        <v>20</v>
      </c>
      <c r="F1739" s="16" t="n">
        <v>0.596127638252333</v>
      </c>
      <c r="G1739" s="17" t="s">
        <v>101</v>
      </c>
      <c r="H1739" s="18" t="n">
        <v>0.3</v>
      </c>
      <c r="I1739" s="18" t="n">
        <v>1.5</v>
      </c>
      <c r="J1739" s="19" t="n">
        <v>0.960055447520287</v>
      </c>
      <c r="K1739" s="19" t="n">
        <v>0.617572906983241</v>
      </c>
      <c r="L1739" s="16" t="n">
        <v>12.1685245021605</v>
      </c>
      <c r="M1739" s="19" t="n">
        <v>0.334756047322392</v>
      </c>
      <c r="N1739" s="19" t="n">
        <v>0.976414195221599</v>
      </c>
      <c r="O1739" s="19" t="n">
        <v>1.14363105448533</v>
      </c>
      <c r="P1739" s="19" t="n">
        <v>1.18002047526362</v>
      </c>
      <c r="Q1739" s="17" t="s">
        <v>31</v>
      </c>
      <c r="R1739" s="5" t="str">
        <f aca="false">IF(OR(Q1739="Steel plate",Q1739="Concrete jacket"),"Steel plate or jacket",Q1739)</f>
        <v>Polymer laminate</v>
      </c>
      <c r="S1739" s="5" t="str">
        <f aca="false">IF(O1739&lt;='Tree rules'!$C$4,IF(N1739&lt;='Tree rules'!$C$5,IF(P1739&lt;='Tree rules'!$C$7,"Monitor","Polymer laminate"),IF(P1739&lt;='Tree rules'!$C$8,"Seal cracks","Polymer laminate")),IF(O1739&lt;='Tree rules'!$C$6,IF(P1739&lt;='Tree rules'!$C$9,"Polymer laminate","Steel plate or jacket"),IF(L1739&lt;='Tree rules'!$C$10,"Steel plate or jacket","Polymer laminate")))</f>
        <v>Steel plate or jacket</v>
      </c>
      <c r="T1739" s="5" t="str">
        <f aca="false">IF(S1739=R1739,"Yes","No")</f>
        <v>No</v>
      </c>
    </row>
    <row r="1740" customFormat="false" ht="15" hidden="false" customHeight="false" outlineLevel="0" collapsed="false">
      <c r="A1740" s="15" t="n">
        <v>2481</v>
      </c>
      <c r="B1740" s="16" t="n">
        <v>6.80634624216559</v>
      </c>
      <c r="C1740" s="15" t="n">
        <v>300</v>
      </c>
      <c r="D1740" s="15" t="n">
        <v>650</v>
      </c>
      <c r="E1740" s="15" t="n">
        <v>25</v>
      </c>
      <c r="F1740" s="16" t="n">
        <v>0.665767979568698</v>
      </c>
      <c r="G1740" s="17" t="s">
        <v>101</v>
      </c>
      <c r="H1740" s="18" t="n">
        <v>0.3</v>
      </c>
      <c r="I1740" s="18" t="n">
        <v>2</v>
      </c>
      <c r="J1740" s="19" t="n">
        <v>0.925568297320607</v>
      </c>
      <c r="K1740" s="19" t="n">
        <v>0.412248404806689</v>
      </c>
      <c r="L1740" s="16" t="n">
        <v>11.2687851691483</v>
      </c>
      <c r="M1740" s="19" t="n">
        <v>0.699825658613349</v>
      </c>
      <c r="N1740" s="19" t="n">
        <v>0.905186398864916</v>
      </c>
      <c r="O1740" s="19" t="n">
        <v>1.46957254053115</v>
      </c>
      <c r="P1740" s="19" t="n">
        <v>0.572176099710781</v>
      </c>
      <c r="Q1740" s="17" t="s">
        <v>104</v>
      </c>
      <c r="R1740" s="5" t="str">
        <f aca="false">IF(OR(Q1740="Steel plate",Q1740="Concrete jacket"),"Steel plate or jacket",Q1740)</f>
        <v>Steel plate or jacket</v>
      </c>
      <c r="S1740" s="5" t="str">
        <f aca="false">IF(O1740&lt;='Tree rules'!$C$4,IF(N1740&lt;='Tree rules'!$C$5,IF(P1740&lt;='Tree rules'!$C$7,"Monitor","Polymer laminate"),IF(P1740&lt;='Tree rules'!$C$8,"Seal cracks","Polymer laminate")),IF(O1740&lt;='Tree rules'!$C$6,IF(P1740&lt;='Tree rules'!$C$9,"Polymer laminate","Steel plate or jacket"),IF(L1740&lt;='Tree rules'!$C$10,"Steel plate or jacket","Polymer laminate")))</f>
        <v>Steel plate or jacket</v>
      </c>
      <c r="T1740" s="5" t="str">
        <f aca="false">IF(S1740=R1740,"Yes","No")</f>
        <v>Yes</v>
      </c>
    </row>
    <row r="1741" customFormat="false" ht="15" hidden="false" customHeight="false" outlineLevel="0" collapsed="false">
      <c r="A1741" s="15" t="n">
        <v>2482</v>
      </c>
      <c r="B1741" s="16" t="n">
        <v>3.2089874462385</v>
      </c>
      <c r="C1741" s="15" t="n">
        <v>300</v>
      </c>
      <c r="D1741" s="15" t="n">
        <v>300</v>
      </c>
      <c r="E1741" s="15" t="n">
        <v>30</v>
      </c>
      <c r="F1741" s="16" t="n">
        <v>0.831109167616348</v>
      </c>
      <c r="G1741" s="17" t="s">
        <v>101</v>
      </c>
      <c r="H1741" s="18" t="n">
        <v>0.3</v>
      </c>
      <c r="I1741" s="18" t="n">
        <v>1</v>
      </c>
      <c r="J1741" s="19" t="n">
        <v>0.992483434601735</v>
      </c>
      <c r="K1741" s="19" t="n">
        <v>0.420036574345262</v>
      </c>
      <c r="L1741" s="16" t="n">
        <v>12.7340771676131</v>
      </c>
      <c r="M1741" s="19" t="n">
        <v>0.511989986463651</v>
      </c>
      <c r="N1741" s="19" t="n">
        <v>1.10394759635151</v>
      </c>
      <c r="O1741" s="19" t="n">
        <v>0.992483434601735</v>
      </c>
      <c r="P1741" s="19" t="n">
        <v>0.596022860287763</v>
      </c>
      <c r="Q1741" s="17" t="s">
        <v>30</v>
      </c>
      <c r="R1741" s="5" t="str">
        <f aca="false">IF(OR(Q1741="Steel plate",Q1741="Concrete jacket"),"Steel plate or jacket",Q1741)</f>
        <v>Seal cracks</v>
      </c>
      <c r="S1741" s="5" t="str">
        <f aca="false">IF(O1741&lt;='Tree rules'!$C$4,IF(N1741&lt;='Tree rules'!$C$5,IF(P1741&lt;='Tree rules'!$C$7,"Monitor","Polymer laminate"),IF(P1741&lt;='Tree rules'!$C$8,"Seal cracks","Polymer laminate")),IF(O1741&lt;='Tree rules'!$C$6,IF(P1741&lt;='Tree rules'!$C$9,"Polymer laminate","Steel plate or jacket"),IF(L1741&lt;='Tree rules'!$C$10,"Steel plate or jacket","Polymer laminate")))</f>
        <v>Seal cracks</v>
      </c>
      <c r="T1741" s="5" t="str">
        <f aca="false">IF(S1741=R1741,"Yes","No")</f>
        <v>Yes</v>
      </c>
    </row>
    <row r="1742" customFormat="false" ht="15" hidden="false" customHeight="false" outlineLevel="0" collapsed="false">
      <c r="A1742" s="15" t="n">
        <v>2483</v>
      </c>
      <c r="B1742" s="16" t="n">
        <v>6.56508422205867</v>
      </c>
      <c r="C1742" s="15" t="n">
        <v>230</v>
      </c>
      <c r="D1742" s="15" t="n">
        <v>525</v>
      </c>
      <c r="E1742" s="15" t="n">
        <v>20</v>
      </c>
      <c r="F1742" s="16" t="n">
        <v>0.547504574284506</v>
      </c>
      <c r="G1742" s="17" t="s">
        <v>101</v>
      </c>
      <c r="H1742" s="18" t="n">
        <v>0.3</v>
      </c>
      <c r="I1742" s="18" t="n">
        <v>1</v>
      </c>
      <c r="J1742" s="19" t="n">
        <v>0.982400508490251</v>
      </c>
      <c r="K1742" s="19" t="n">
        <v>0.429257328853508</v>
      </c>
      <c r="L1742" s="16" t="n">
        <v>13.7058125721475</v>
      </c>
      <c r="M1742" s="19" t="n">
        <v>0.532708769717325</v>
      </c>
      <c r="N1742" s="19" t="n">
        <v>0.693042039932987</v>
      </c>
      <c r="O1742" s="19" t="n">
        <v>0.982400508490251</v>
      </c>
      <c r="P1742" s="19" t="n">
        <v>0.634579920712999</v>
      </c>
      <c r="Q1742" s="17" t="s">
        <v>29</v>
      </c>
      <c r="R1742" s="5" t="str">
        <f aca="false">IF(OR(Q1742="Steel plate",Q1742="Concrete jacket"),"Steel plate or jacket",Q1742)</f>
        <v>Monitor</v>
      </c>
      <c r="S1742" s="5" t="str">
        <f aca="false">IF(O1742&lt;='Tree rules'!$C$4,IF(N1742&lt;='Tree rules'!$C$5,IF(P1742&lt;='Tree rules'!$C$7,"Monitor","Polymer laminate"),IF(P1742&lt;='Tree rules'!$C$8,"Seal cracks","Polymer laminate")),IF(O1742&lt;='Tree rules'!$C$6,IF(P1742&lt;='Tree rules'!$C$9,"Polymer laminate","Steel plate or jacket"),IF(L1742&lt;='Tree rules'!$C$10,"Steel plate or jacket","Polymer laminate")))</f>
        <v>Monitor</v>
      </c>
      <c r="T1742" s="5" t="str">
        <f aca="false">IF(S1742=R1742,"Yes","No")</f>
        <v>Yes</v>
      </c>
    </row>
    <row r="1743" customFormat="false" ht="15" hidden="false" customHeight="false" outlineLevel="0" collapsed="false">
      <c r="A1743" s="15" t="n">
        <v>2484</v>
      </c>
      <c r="B1743" s="16" t="n">
        <v>5.2938721062844</v>
      </c>
      <c r="C1743" s="15" t="n">
        <v>230</v>
      </c>
      <c r="D1743" s="15" t="n">
        <v>425</v>
      </c>
      <c r="E1743" s="15" t="n">
        <v>30</v>
      </c>
      <c r="F1743" s="16" t="n">
        <v>0.754646325628103</v>
      </c>
      <c r="G1743" s="17" t="s">
        <v>102</v>
      </c>
      <c r="H1743" s="18" t="n">
        <v>0.1</v>
      </c>
      <c r="I1743" s="18" t="n">
        <v>1.5</v>
      </c>
      <c r="J1743" s="19" t="n">
        <v>0.858997920674719</v>
      </c>
      <c r="K1743" s="19" t="n">
        <v>0.44964195606701</v>
      </c>
      <c r="L1743" s="16" t="n">
        <v>14.6239560947083</v>
      </c>
      <c r="M1743" s="19" t="n">
        <v>0.593078459778661</v>
      </c>
      <c r="N1743" s="19" t="n">
        <v>3.48606565934128</v>
      </c>
      <c r="O1743" s="19" t="n">
        <v>1.09537612835724</v>
      </c>
      <c r="P1743" s="19" t="n">
        <v>0.591519254144527</v>
      </c>
      <c r="Q1743" s="17" t="s">
        <v>31</v>
      </c>
      <c r="R1743" s="5" t="str">
        <f aca="false">IF(OR(Q1743="Steel plate",Q1743="Concrete jacket"),"Steel plate or jacket",Q1743)</f>
        <v>Polymer laminate</v>
      </c>
      <c r="S1743" s="5" t="str">
        <f aca="false">IF(O1743&lt;='Tree rules'!$C$4,IF(N1743&lt;='Tree rules'!$C$5,IF(P1743&lt;='Tree rules'!$C$7,"Monitor","Polymer laminate"),IF(P1743&lt;='Tree rules'!$C$8,"Seal cracks","Polymer laminate")),IF(O1743&lt;='Tree rules'!$C$6,IF(P1743&lt;='Tree rules'!$C$9,"Polymer laminate","Steel plate or jacket"),IF(L1743&lt;='Tree rules'!$C$10,"Steel plate or jacket","Polymer laminate")))</f>
        <v>Polymer laminate</v>
      </c>
      <c r="T1743" s="5" t="str">
        <f aca="false">IF(S1743=R1743,"Yes","No")</f>
        <v>Yes</v>
      </c>
    </row>
    <row r="1744" customFormat="false" ht="15" hidden="false" customHeight="false" outlineLevel="0" collapsed="false">
      <c r="A1744" s="15" t="n">
        <v>2487</v>
      </c>
      <c r="B1744" s="16" t="n">
        <v>6.40160597851064</v>
      </c>
      <c r="C1744" s="15" t="n">
        <v>300</v>
      </c>
      <c r="D1744" s="15" t="n">
        <v>550</v>
      </c>
      <c r="E1744" s="15" t="n">
        <v>30</v>
      </c>
      <c r="F1744" s="16" t="n">
        <v>0.548226120871839</v>
      </c>
      <c r="G1744" s="17" t="s">
        <v>102</v>
      </c>
      <c r="H1744" s="18" t="n">
        <v>0.1</v>
      </c>
      <c r="I1744" s="18" t="n">
        <v>1</v>
      </c>
      <c r="J1744" s="19" t="n">
        <v>0.956013934210394</v>
      </c>
      <c r="K1744" s="19" t="n">
        <v>0.585430391521004</v>
      </c>
      <c r="L1744" s="16" t="n">
        <v>13.0912187699604</v>
      </c>
      <c r="M1744" s="19" t="n">
        <v>0.928014877152017</v>
      </c>
      <c r="N1744" s="19" t="n">
        <v>2.28478053737774</v>
      </c>
      <c r="O1744" s="19" t="n">
        <v>0.956013934210394</v>
      </c>
      <c r="P1744" s="19" t="n">
        <v>0.332636357413243</v>
      </c>
      <c r="Q1744" s="17" t="s">
        <v>30</v>
      </c>
      <c r="R1744" s="5" t="str">
        <f aca="false">IF(OR(Q1744="Steel plate",Q1744="Concrete jacket"),"Steel plate or jacket",Q1744)</f>
        <v>Seal cracks</v>
      </c>
      <c r="S1744" s="5" t="str">
        <f aca="false">IF(O1744&lt;='Tree rules'!$C$4,IF(N1744&lt;='Tree rules'!$C$5,IF(P1744&lt;='Tree rules'!$C$7,"Monitor","Polymer laminate"),IF(P1744&lt;='Tree rules'!$C$8,"Seal cracks","Polymer laminate")),IF(O1744&lt;='Tree rules'!$C$6,IF(P1744&lt;='Tree rules'!$C$9,"Polymer laminate","Steel plate or jacket"),IF(L1744&lt;='Tree rules'!$C$10,"Steel plate or jacket","Polymer laminate")))</f>
        <v>Seal cracks</v>
      </c>
      <c r="T1744" s="5" t="str">
        <f aca="false">IF(S1744=R1744,"Yes","No")</f>
        <v>Yes</v>
      </c>
    </row>
    <row r="1745" customFormat="false" ht="15" hidden="false" customHeight="false" outlineLevel="0" collapsed="false">
      <c r="A1745" s="15" t="n">
        <v>2488</v>
      </c>
      <c r="B1745" s="16" t="n">
        <v>5.36964327128652</v>
      </c>
      <c r="C1745" s="15" t="n">
        <v>230</v>
      </c>
      <c r="D1745" s="15" t="n">
        <v>500</v>
      </c>
      <c r="E1745" s="15" t="n">
        <v>30</v>
      </c>
      <c r="F1745" s="16" t="n">
        <v>0.770204672782022</v>
      </c>
      <c r="G1745" s="17" t="s">
        <v>103</v>
      </c>
      <c r="H1745" s="18" t="n">
        <v>0.2</v>
      </c>
      <c r="I1745" s="18" t="n">
        <v>2</v>
      </c>
      <c r="J1745" s="19" t="n">
        <v>0.897899819761332</v>
      </c>
      <c r="K1745" s="19" t="n">
        <v>0.507926127812938</v>
      </c>
      <c r="L1745" s="16" t="n">
        <v>11.8274080865342</v>
      </c>
      <c r="M1745" s="19" t="n">
        <v>0.735156961424557</v>
      </c>
      <c r="N1745" s="19" t="n">
        <v>1.30428016582545</v>
      </c>
      <c r="O1745" s="19" t="n">
        <v>1.33973286090736</v>
      </c>
      <c r="P1745" s="19" t="n">
        <v>0.568265741948913</v>
      </c>
      <c r="Q1745" s="17" t="s">
        <v>31</v>
      </c>
      <c r="R1745" s="5" t="str">
        <f aca="false">IF(OR(Q1745="Steel plate",Q1745="Concrete jacket"),"Steel plate or jacket",Q1745)</f>
        <v>Polymer laminate</v>
      </c>
      <c r="S1745" s="5" t="str">
        <f aca="false">IF(O1745&lt;='Tree rules'!$C$4,IF(N1745&lt;='Tree rules'!$C$5,IF(P1745&lt;='Tree rules'!$C$7,"Monitor","Polymer laminate"),IF(P1745&lt;='Tree rules'!$C$8,"Seal cracks","Polymer laminate")),IF(O1745&lt;='Tree rules'!$C$6,IF(P1745&lt;='Tree rules'!$C$9,"Polymer laminate","Steel plate or jacket"),IF(L1745&lt;='Tree rules'!$C$10,"Steel plate or jacket","Polymer laminate")))</f>
        <v>Steel plate or jacket</v>
      </c>
      <c r="T1745" s="5" t="str">
        <f aca="false">IF(S1745=R1745,"Yes","No")</f>
        <v>No</v>
      </c>
    </row>
    <row r="1746" customFormat="false" ht="15" hidden="false" customHeight="false" outlineLevel="0" collapsed="false">
      <c r="A1746" s="15" t="n">
        <v>2489</v>
      </c>
      <c r="B1746" s="16" t="n">
        <v>6.33889583978538</v>
      </c>
      <c r="C1746" s="15" t="n">
        <v>230</v>
      </c>
      <c r="D1746" s="15" t="n">
        <v>600</v>
      </c>
      <c r="E1746" s="15" t="n">
        <v>20</v>
      </c>
      <c r="F1746" s="16" t="n">
        <v>0.742342309449384</v>
      </c>
      <c r="G1746" s="17" t="s">
        <v>101</v>
      </c>
      <c r="H1746" s="18" t="n">
        <v>0.3</v>
      </c>
      <c r="I1746" s="18" t="n">
        <v>2</v>
      </c>
      <c r="J1746" s="19" t="n">
        <v>0.896956556346695</v>
      </c>
      <c r="K1746" s="19" t="n">
        <v>0.485558956672762</v>
      </c>
      <c r="L1746" s="16" t="n">
        <v>11.4835069561329</v>
      </c>
      <c r="M1746" s="19" t="n">
        <v>0.926647224889397</v>
      </c>
      <c r="N1746" s="19" t="n">
        <v>0.888870873740418</v>
      </c>
      <c r="O1746" s="19" t="n">
        <v>1.3583878230129</v>
      </c>
      <c r="P1746" s="19" t="n">
        <v>0.503890857052556</v>
      </c>
      <c r="Q1746" s="17" t="s">
        <v>104</v>
      </c>
      <c r="R1746" s="5" t="str">
        <f aca="false">IF(OR(Q1746="Steel plate",Q1746="Concrete jacket"),"Steel plate or jacket",Q1746)</f>
        <v>Steel plate or jacket</v>
      </c>
      <c r="S1746" s="5" t="str">
        <f aca="false">IF(O1746&lt;='Tree rules'!$C$4,IF(N1746&lt;='Tree rules'!$C$5,IF(P1746&lt;='Tree rules'!$C$7,"Monitor","Polymer laminate"),IF(P1746&lt;='Tree rules'!$C$8,"Seal cracks","Polymer laminate")),IF(O1746&lt;='Tree rules'!$C$6,IF(P1746&lt;='Tree rules'!$C$9,"Polymer laminate","Steel plate or jacket"),IF(L1746&lt;='Tree rules'!$C$10,"Steel plate or jacket","Polymer laminate")))</f>
        <v>Steel plate or jacket</v>
      </c>
      <c r="T1746" s="5" t="str">
        <f aca="false">IF(S1746=R1746,"Yes","No")</f>
        <v>Yes</v>
      </c>
    </row>
    <row r="1747" customFormat="false" ht="15" hidden="false" customHeight="false" outlineLevel="0" collapsed="false">
      <c r="A1747" s="15" t="n">
        <v>2490</v>
      </c>
      <c r="B1747" s="16" t="n">
        <v>3.56450975258625</v>
      </c>
      <c r="C1747" s="15" t="n">
        <v>300</v>
      </c>
      <c r="D1747" s="15" t="n">
        <v>300</v>
      </c>
      <c r="E1747" s="15" t="n">
        <v>25</v>
      </c>
      <c r="F1747" s="16" t="n">
        <v>0.791582400904515</v>
      </c>
      <c r="G1747" s="17" t="s">
        <v>103</v>
      </c>
      <c r="H1747" s="18" t="n">
        <v>0.2</v>
      </c>
      <c r="I1747" s="18" t="n">
        <v>1.5</v>
      </c>
      <c r="J1747" s="19" t="n">
        <v>0.853050382490669</v>
      </c>
      <c r="K1747" s="19" t="n">
        <v>0.438914972324435</v>
      </c>
      <c r="L1747" s="16" t="n">
        <v>14.033502962938</v>
      </c>
      <c r="M1747" s="19" t="n">
        <v>0.846517213421541</v>
      </c>
      <c r="N1747" s="19" t="n">
        <v>1.30925439356201</v>
      </c>
      <c r="O1747" s="19" t="n">
        <v>1.09236728122488</v>
      </c>
      <c r="P1747" s="19" t="n">
        <v>0.441613965172313</v>
      </c>
      <c r="Q1747" s="17" t="s">
        <v>31</v>
      </c>
      <c r="R1747" s="5" t="str">
        <f aca="false">IF(OR(Q1747="Steel plate",Q1747="Concrete jacket"),"Steel plate or jacket",Q1747)</f>
        <v>Polymer laminate</v>
      </c>
      <c r="S1747" s="5" t="str">
        <f aca="false">IF(O1747&lt;='Tree rules'!$C$4,IF(N1747&lt;='Tree rules'!$C$5,IF(P1747&lt;='Tree rules'!$C$7,"Monitor","Polymer laminate"),IF(P1747&lt;='Tree rules'!$C$8,"Seal cracks","Polymer laminate")),IF(O1747&lt;='Tree rules'!$C$6,IF(P1747&lt;='Tree rules'!$C$9,"Polymer laminate","Steel plate or jacket"),IF(L1747&lt;='Tree rules'!$C$10,"Steel plate or jacket","Polymer laminate")))</f>
        <v>Polymer laminate</v>
      </c>
      <c r="T1747" s="5" t="str">
        <f aca="false">IF(S1747=R1747,"Yes","No")</f>
        <v>Yes</v>
      </c>
    </row>
    <row r="1748" customFormat="false" ht="15" hidden="false" customHeight="false" outlineLevel="0" collapsed="false">
      <c r="A1748" s="15" t="n">
        <v>2491</v>
      </c>
      <c r="B1748" s="16" t="n">
        <v>5.12589374270969</v>
      </c>
      <c r="C1748" s="15" t="n">
        <v>230</v>
      </c>
      <c r="D1748" s="15" t="n">
        <v>475</v>
      </c>
      <c r="E1748" s="15" t="n">
        <v>20</v>
      </c>
      <c r="F1748" s="16" t="n">
        <v>0.611316296229087</v>
      </c>
      <c r="G1748" s="17" t="s">
        <v>101</v>
      </c>
      <c r="H1748" s="18" t="n">
        <v>0.3</v>
      </c>
      <c r="I1748" s="18" t="n">
        <v>1</v>
      </c>
      <c r="J1748" s="19" t="n">
        <v>0.901985463590197</v>
      </c>
      <c r="K1748" s="19" t="n">
        <v>0.408017769945026</v>
      </c>
      <c r="L1748" s="16" t="n">
        <v>11.9484702627266</v>
      </c>
      <c r="M1748" s="19" t="n">
        <v>0.655887086097554</v>
      </c>
      <c r="N1748" s="19" t="n">
        <v>0.617783475188722</v>
      </c>
      <c r="O1748" s="19" t="n">
        <v>0.901985463590197</v>
      </c>
      <c r="P1748" s="19" t="n">
        <v>0.440851070619621</v>
      </c>
      <c r="Q1748" s="17" t="s">
        <v>29</v>
      </c>
      <c r="R1748" s="5" t="str">
        <f aca="false">IF(OR(Q1748="Steel plate",Q1748="Concrete jacket"),"Steel plate or jacket",Q1748)</f>
        <v>Monitor</v>
      </c>
      <c r="S1748" s="5" t="str">
        <f aca="false">IF(O1748&lt;='Tree rules'!$C$4,IF(N1748&lt;='Tree rules'!$C$5,IF(P1748&lt;='Tree rules'!$C$7,"Monitor","Polymer laminate"),IF(P1748&lt;='Tree rules'!$C$8,"Seal cracks","Polymer laminate")),IF(O1748&lt;='Tree rules'!$C$6,IF(P1748&lt;='Tree rules'!$C$9,"Polymer laminate","Steel plate or jacket"),IF(L1748&lt;='Tree rules'!$C$10,"Steel plate or jacket","Polymer laminate")))</f>
        <v>Monitor</v>
      </c>
      <c r="T1748" s="5" t="str">
        <f aca="false">IF(S1748=R1748,"Yes","No")</f>
        <v>Yes</v>
      </c>
    </row>
    <row r="1749" customFormat="false" ht="15" hidden="false" customHeight="false" outlineLevel="0" collapsed="false">
      <c r="A1749" s="15" t="n">
        <v>2492</v>
      </c>
      <c r="B1749" s="16" t="n">
        <v>3.17954332414549</v>
      </c>
      <c r="C1749" s="15" t="n">
        <v>300</v>
      </c>
      <c r="D1749" s="15" t="n">
        <v>300</v>
      </c>
      <c r="E1749" s="15" t="n">
        <v>20</v>
      </c>
      <c r="F1749" s="16" t="n">
        <v>0.736310778185108</v>
      </c>
      <c r="G1749" s="17" t="s">
        <v>103</v>
      </c>
      <c r="H1749" s="18" t="n">
        <v>0.2</v>
      </c>
      <c r="I1749" s="18" t="n">
        <v>1.5</v>
      </c>
      <c r="J1749" s="19" t="n">
        <v>0.909132067842497</v>
      </c>
      <c r="K1749" s="19" t="n">
        <v>0.417778186625503</v>
      </c>
      <c r="L1749" s="16" t="n">
        <v>12.4200911099433</v>
      </c>
      <c r="M1749" s="19" t="n">
        <v>0.880483604245339</v>
      </c>
      <c r="N1749" s="19" t="n">
        <v>1.14547790013551</v>
      </c>
      <c r="O1749" s="19" t="n">
        <v>1.17379032841058</v>
      </c>
      <c r="P1749" s="19" t="n">
        <v>0.407073802896227</v>
      </c>
      <c r="Q1749" s="17" t="s">
        <v>31</v>
      </c>
      <c r="R1749" s="5" t="str">
        <f aca="false">IF(OR(Q1749="Steel plate",Q1749="Concrete jacket"),"Steel plate or jacket",Q1749)</f>
        <v>Polymer laminate</v>
      </c>
      <c r="S1749" s="5" t="str">
        <f aca="false">IF(O1749&lt;='Tree rules'!$C$4,IF(N1749&lt;='Tree rules'!$C$5,IF(P1749&lt;='Tree rules'!$C$7,"Monitor","Polymer laminate"),IF(P1749&lt;='Tree rules'!$C$8,"Seal cracks","Polymer laminate")),IF(O1749&lt;='Tree rules'!$C$6,IF(P1749&lt;='Tree rules'!$C$9,"Polymer laminate","Steel plate or jacket"),IF(L1749&lt;='Tree rules'!$C$10,"Steel plate or jacket","Polymer laminate")))</f>
        <v>Polymer laminate</v>
      </c>
      <c r="T1749" s="5" t="str">
        <f aca="false">IF(S1749=R1749,"Yes","No")</f>
        <v>Yes</v>
      </c>
    </row>
    <row r="1750" customFormat="false" ht="15" hidden="false" customHeight="false" outlineLevel="0" collapsed="false">
      <c r="A1750" s="15" t="n">
        <v>2493</v>
      </c>
      <c r="B1750" s="16" t="n">
        <v>5.17817753987595</v>
      </c>
      <c r="C1750" s="15" t="n">
        <v>300</v>
      </c>
      <c r="D1750" s="15" t="n">
        <v>500</v>
      </c>
      <c r="E1750" s="15" t="n">
        <v>25</v>
      </c>
      <c r="F1750" s="16" t="n">
        <v>0.738112811416104</v>
      </c>
      <c r="G1750" s="17" t="s">
        <v>103</v>
      </c>
      <c r="H1750" s="18" t="n">
        <v>0.2</v>
      </c>
      <c r="I1750" s="18" t="n">
        <v>1.5</v>
      </c>
      <c r="J1750" s="19" t="n">
        <v>0.864583314103811</v>
      </c>
      <c r="K1750" s="19" t="n">
        <v>0.596627372881754</v>
      </c>
      <c r="L1750" s="16" t="n">
        <v>11.4056774006078</v>
      </c>
      <c r="M1750" s="19" t="n">
        <v>0.642921438660706</v>
      </c>
      <c r="N1750" s="19" t="n">
        <v>1.01468613169366</v>
      </c>
      <c r="O1750" s="19" t="n">
        <v>1.03895793549014</v>
      </c>
      <c r="P1750" s="19" t="n">
        <v>0.57776683671001</v>
      </c>
      <c r="Q1750" s="17" t="s">
        <v>31</v>
      </c>
      <c r="R1750" s="5" t="str">
        <f aca="false">IF(OR(Q1750="Steel plate",Q1750="Concrete jacket"),"Steel plate or jacket",Q1750)</f>
        <v>Polymer laminate</v>
      </c>
      <c r="S1750" s="5" t="str">
        <f aca="false">IF(O1750&lt;='Tree rules'!$C$4,IF(N1750&lt;='Tree rules'!$C$5,IF(P1750&lt;='Tree rules'!$C$7,"Monitor","Polymer laminate"),IF(P1750&lt;='Tree rules'!$C$8,"Seal cracks","Polymer laminate")),IF(O1750&lt;='Tree rules'!$C$6,IF(P1750&lt;='Tree rules'!$C$9,"Polymer laminate","Steel plate or jacket"),IF(L1750&lt;='Tree rules'!$C$10,"Steel plate or jacket","Polymer laminate")))</f>
        <v>Polymer laminate</v>
      </c>
      <c r="T1750" s="5" t="str">
        <f aca="false">IF(S1750=R1750,"Yes","No")</f>
        <v>Yes</v>
      </c>
    </row>
    <row r="1751" customFormat="false" ht="15" hidden="false" customHeight="false" outlineLevel="0" collapsed="false">
      <c r="A1751" s="15" t="n">
        <v>2494</v>
      </c>
      <c r="B1751" s="16" t="n">
        <v>6.04828804462155</v>
      </c>
      <c r="C1751" s="15" t="n">
        <v>230</v>
      </c>
      <c r="D1751" s="15" t="n">
        <v>575</v>
      </c>
      <c r="E1751" s="15" t="n">
        <v>25</v>
      </c>
      <c r="F1751" s="16" t="n">
        <v>0.661007412935799</v>
      </c>
      <c r="G1751" s="17" t="s">
        <v>103</v>
      </c>
      <c r="H1751" s="18" t="n">
        <v>0.2</v>
      </c>
      <c r="I1751" s="18" t="n">
        <v>1.5</v>
      </c>
      <c r="J1751" s="19" t="n">
        <v>0.974835094027824</v>
      </c>
      <c r="K1751" s="19" t="n">
        <v>0.630411345162163</v>
      </c>
      <c r="L1751" s="16" t="n">
        <v>11.4334367573186</v>
      </c>
      <c r="M1751" s="19" t="n">
        <v>0.926121017644845</v>
      </c>
      <c r="N1751" s="19" t="n">
        <v>1.03860594553979</v>
      </c>
      <c r="O1751" s="19" t="n">
        <v>1.15497908957305</v>
      </c>
      <c r="P1751" s="19" t="n">
        <v>0.44658082728211</v>
      </c>
      <c r="Q1751" s="17" t="s">
        <v>31</v>
      </c>
      <c r="R1751" s="5" t="str">
        <f aca="false">IF(OR(Q1751="Steel plate",Q1751="Concrete jacket"),"Steel plate or jacket",Q1751)</f>
        <v>Polymer laminate</v>
      </c>
      <c r="S1751" s="5" t="str">
        <f aca="false">IF(O1751&lt;='Tree rules'!$C$4,IF(N1751&lt;='Tree rules'!$C$5,IF(P1751&lt;='Tree rules'!$C$7,"Monitor","Polymer laminate"),IF(P1751&lt;='Tree rules'!$C$8,"Seal cracks","Polymer laminate")),IF(O1751&lt;='Tree rules'!$C$6,IF(P1751&lt;='Tree rules'!$C$9,"Polymer laminate","Steel plate or jacket"),IF(L1751&lt;='Tree rules'!$C$10,"Steel plate or jacket","Polymer laminate")))</f>
        <v>Polymer laminate</v>
      </c>
      <c r="T1751" s="5" t="str">
        <f aca="false">IF(S1751=R1751,"Yes","No")</f>
        <v>Yes</v>
      </c>
    </row>
    <row r="1752" customFormat="false" ht="15" hidden="false" customHeight="false" outlineLevel="0" collapsed="false">
      <c r="A1752" s="15" t="n">
        <v>2496</v>
      </c>
      <c r="B1752" s="16" t="n">
        <v>6.31500575565955</v>
      </c>
      <c r="C1752" s="15" t="n">
        <v>230</v>
      </c>
      <c r="D1752" s="15" t="n">
        <v>550</v>
      </c>
      <c r="E1752" s="15" t="n">
        <v>25</v>
      </c>
      <c r="F1752" s="16" t="n">
        <v>0.693795479053647</v>
      </c>
      <c r="G1752" s="17" t="s">
        <v>101</v>
      </c>
      <c r="H1752" s="18" t="n">
        <v>0.3</v>
      </c>
      <c r="I1752" s="18" t="n">
        <v>1.5</v>
      </c>
      <c r="J1752" s="19" t="n">
        <v>0.875226743012912</v>
      </c>
      <c r="K1752" s="19" t="n">
        <v>0.433483005015529</v>
      </c>
      <c r="L1752" s="16" t="n">
        <v>12.5297733247213</v>
      </c>
      <c r="M1752" s="19" t="n">
        <v>0.940143545592071</v>
      </c>
      <c r="N1752" s="19" t="n">
        <v>0.673975939430488</v>
      </c>
      <c r="O1752" s="19" t="n">
        <v>1.12314215520377</v>
      </c>
      <c r="P1752" s="19" t="n">
        <v>0.41151690212852</v>
      </c>
      <c r="Q1752" s="17" t="s">
        <v>31</v>
      </c>
      <c r="R1752" s="5" t="str">
        <f aca="false">IF(OR(Q1752="Steel plate",Q1752="Concrete jacket"),"Steel plate or jacket",Q1752)</f>
        <v>Polymer laminate</v>
      </c>
      <c r="S1752" s="5" t="str">
        <f aca="false">IF(O1752&lt;='Tree rules'!$C$4,IF(N1752&lt;='Tree rules'!$C$5,IF(P1752&lt;='Tree rules'!$C$7,"Monitor","Polymer laminate"),IF(P1752&lt;='Tree rules'!$C$8,"Seal cracks","Polymer laminate")),IF(O1752&lt;='Tree rules'!$C$6,IF(P1752&lt;='Tree rules'!$C$9,"Polymer laminate","Steel plate or jacket"),IF(L1752&lt;='Tree rules'!$C$10,"Steel plate or jacket","Polymer laminate")))</f>
        <v>Polymer laminate</v>
      </c>
      <c r="T1752" s="5" t="str">
        <f aca="false">IF(S1752=R1752,"Yes","No")</f>
        <v>Yes</v>
      </c>
    </row>
    <row r="1753" customFormat="false" ht="15" hidden="false" customHeight="false" outlineLevel="0" collapsed="false">
      <c r="A1753" s="15" t="n">
        <v>2497</v>
      </c>
      <c r="B1753" s="16" t="n">
        <v>5.92876691664215</v>
      </c>
      <c r="C1753" s="15" t="n">
        <v>230</v>
      </c>
      <c r="D1753" s="15" t="n">
        <v>500</v>
      </c>
      <c r="E1753" s="15" t="n">
        <v>25</v>
      </c>
      <c r="F1753" s="16" t="n">
        <v>0.770204672782022</v>
      </c>
      <c r="G1753" s="17" t="s">
        <v>101</v>
      </c>
      <c r="H1753" s="18" t="n">
        <v>0.3</v>
      </c>
      <c r="I1753" s="18" t="n">
        <v>1</v>
      </c>
      <c r="J1753" s="19" t="n">
        <v>0.86793319270239</v>
      </c>
      <c r="K1753" s="19" t="n">
        <v>0.508068103991615</v>
      </c>
      <c r="L1753" s="16" t="n">
        <v>13.0589579661721</v>
      </c>
      <c r="M1753" s="19" t="n">
        <v>0.93912787249636</v>
      </c>
      <c r="N1753" s="19" t="n">
        <v>0.510619502921023</v>
      </c>
      <c r="O1753" s="19" t="n">
        <v>0.86793319270239</v>
      </c>
      <c r="P1753" s="19" t="n">
        <v>0.418226780515686</v>
      </c>
      <c r="Q1753" s="17" t="s">
        <v>29</v>
      </c>
      <c r="R1753" s="5" t="str">
        <f aca="false">IF(OR(Q1753="Steel plate",Q1753="Concrete jacket"),"Steel plate or jacket",Q1753)</f>
        <v>Monitor</v>
      </c>
      <c r="S1753" s="5" t="str">
        <f aca="false">IF(O1753&lt;='Tree rules'!$C$4,IF(N1753&lt;='Tree rules'!$C$5,IF(P1753&lt;='Tree rules'!$C$7,"Monitor","Polymer laminate"),IF(P1753&lt;='Tree rules'!$C$8,"Seal cracks","Polymer laminate")),IF(O1753&lt;='Tree rules'!$C$6,IF(P1753&lt;='Tree rules'!$C$9,"Polymer laminate","Steel plate or jacket"),IF(L1753&lt;='Tree rules'!$C$10,"Steel plate or jacket","Polymer laminate")))</f>
        <v>Monitor</v>
      </c>
      <c r="T1753" s="5" t="str">
        <f aca="false">IF(S1753=R1753,"Yes","No")</f>
        <v>Yes</v>
      </c>
    </row>
    <row r="1754" customFormat="false" ht="15" hidden="false" customHeight="false" outlineLevel="0" collapsed="false">
      <c r="A1754" s="15" t="n">
        <v>2498</v>
      </c>
      <c r="B1754" s="16" t="n">
        <v>3.43207526025791</v>
      </c>
      <c r="C1754" s="15" t="n">
        <v>300</v>
      </c>
      <c r="D1754" s="15" t="n">
        <v>300</v>
      </c>
      <c r="E1754" s="15" t="n">
        <v>20</v>
      </c>
      <c r="F1754" s="16" t="n">
        <v>0.625711399885104</v>
      </c>
      <c r="G1754" s="17" t="s">
        <v>102</v>
      </c>
      <c r="H1754" s="18" t="n">
        <v>0.1</v>
      </c>
      <c r="I1754" s="18" t="n">
        <v>1</v>
      </c>
      <c r="J1754" s="19" t="n">
        <v>0.991488320594363</v>
      </c>
      <c r="K1754" s="19" t="n">
        <v>0.623584778794786</v>
      </c>
      <c r="L1754" s="16" t="n">
        <v>14.2409761836428</v>
      </c>
      <c r="M1754" s="19" t="n">
        <v>0.44473199756835</v>
      </c>
      <c r="N1754" s="19" t="n">
        <v>2.9045497664453</v>
      </c>
      <c r="O1754" s="19" t="n">
        <v>0.991488320594363</v>
      </c>
      <c r="P1754" s="19" t="n">
        <v>0.709470793732918</v>
      </c>
      <c r="Q1754" s="17" t="s">
        <v>30</v>
      </c>
      <c r="R1754" s="5" t="str">
        <f aca="false">IF(OR(Q1754="Steel plate",Q1754="Concrete jacket"),"Steel plate or jacket",Q1754)</f>
        <v>Seal cracks</v>
      </c>
      <c r="S1754" s="5" t="str">
        <f aca="false">IF(O1754&lt;='Tree rules'!$C$4,IF(N1754&lt;='Tree rules'!$C$5,IF(P1754&lt;='Tree rules'!$C$7,"Monitor","Polymer laminate"),IF(P1754&lt;='Tree rules'!$C$8,"Seal cracks","Polymer laminate")),IF(O1754&lt;='Tree rules'!$C$6,IF(P1754&lt;='Tree rules'!$C$9,"Polymer laminate","Steel plate or jacket"),IF(L1754&lt;='Tree rules'!$C$10,"Steel plate or jacket","Polymer laminate")))</f>
        <v>Seal cracks</v>
      </c>
      <c r="T1754" s="5" t="str">
        <f aca="false">IF(S1754=R1754,"Yes","No")</f>
        <v>Yes</v>
      </c>
    </row>
    <row r="1755" customFormat="false" ht="15" hidden="false" customHeight="false" outlineLevel="0" collapsed="false">
      <c r="A1755" s="15" t="n">
        <v>2499</v>
      </c>
      <c r="B1755" s="16" t="n">
        <v>3.13258633006283</v>
      </c>
      <c r="C1755" s="15" t="n">
        <v>230</v>
      </c>
      <c r="D1755" s="15" t="n">
        <v>300</v>
      </c>
      <c r="E1755" s="15" t="n">
        <v>30</v>
      </c>
      <c r="F1755" s="16" t="n">
        <v>1.0324987837885</v>
      </c>
      <c r="G1755" s="17" t="s">
        <v>101</v>
      </c>
      <c r="H1755" s="18" t="n">
        <v>0.3</v>
      </c>
      <c r="I1755" s="18" t="n">
        <v>2</v>
      </c>
      <c r="J1755" s="19" t="n">
        <v>0.864801597070746</v>
      </c>
      <c r="K1755" s="19" t="n">
        <v>0.618302881355087</v>
      </c>
      <c r="L1755" s="16" t="n">
        <v>12.3330170474915</v>
      </c>
      <c r="M1755" s="19" t="n">
        <v>0.834156297305472</v>
      </c>
      <c r="N1755" s="19" t="n">
        <v>0.87827777609524</v>
      </c>
      <c r="O1755" s="19" t="n">
        <v>1.19489387487217</v>
      </c>
      <c r="P1755" s="19" t="n">
        <v>0.542649158137781</v>
      </c>
      <c r="Q1755" s="17" t="s">
        <v>31</v>
      </c>
      <c r="R1755" s="5" t="str">
        <f aca="false">IF(OR(Q1755="Steel plate",Q1755="Concrete jacket"),"Steel plate or jacket",Q1755)</f>
        <v>Polymer laminate</v>
      </c>
      <c r="S1755" s="5" t="str">
        <f aca="false">IF(O1755&lt;='Tree rules'!$C$4,IF(N1755&lt;='Tree rules'!$C$5,IF(P1755&lt;='Tree rules'!$C$7,"Monitor","Polymer laminate"),IF(P1755&lt;='Tree rules'!$C$8,"Seal cracks","Polymer laminate")),IF(O1755&lt;='Tree rules'!$C$6,IF(P1755&lt;='Tree rules'!$C$9,"Polymer laminate","Steel plate or jacket"),IF(L1755&lt;='Tree rules'!$C$10,"Steel plate or jacket","Polymer laminate")))</f>
        <v>Polymer laminate</v>
      </c>
      <c r="T1755" s="5" t="str">
        <f aca="false">IF(S1755=R1755,"Yes","No")</f>
        <v>Yes</v>
      </c>
    </row>
    <row r="1756" customFormat="false" ht="15" hidden="false" customHeight="false" outlineLevel="0" collapsed="false">
      <c r="A1756" s="15" t="n">
        <v>2500</v>
      </c>
      <c r="B1756" s="16" t="n">
        <v>3.02390126727575</v>
      </c>
      <c r="C1756" s="15" t="n">
        <v>300</v>
      </c>
      <c r="D1756" s="15" t="n">
        <v>300</v>
      </c>
      <c r="E1756" s="15" t="n">
        <v>30</v>
      </c>
      <c r="F1756" s="16" t="n">
        <v>0.831109167616348</v>
      </c>
      <c r="G1756" s="17" t="s">
        <v>103</v>
      </c>
      <c r="H1756" s="18" t="n">
        <v>0.2</v>
      </c>
      <c r="I1756" s="18" t="n">
        <v>2</v>
      </c>
      <c r="J1756" s="19" t="n">
        <v>0.917147082844765</v>
      </c>
      <c r="K1756" s="19" t="n">
        <v>0.459365783103016</v>
      </c>
      <c r="L1756" s="16" t="n">
        <v>11.9996082034752</v>
      </c>
      <c r="M1756" s="19" t="n">
        <v>0.944244871238509</v>
      </c>
      <c r="N1756" s="19" t="n">
        <v>2.25708162123187</v>
      </c>
      <c r="O1756" s="19" t="n">
        <v>1.4129881777579</v>
      </c>
      <c r="P1756" s="19" t="n">
        <v>0.397800502111676</v>
      </c>
      <c r="Q1756" s="17" t="s">
        <v>31</v>
      </c>
      <c r="R1756" s="5" t="str">
        <f aca="false">IF(OR(Q1756="Steel plate",Q1756="Concrete jacket"),"Steel plate or jacket",Q1756)</f>
        <v>Polymer laminate</v>
      </c>
      <c r="S1756" s="5" t="str">
        <f aca="false">IF(O1756&lt;='Tree rules'!$C$4,IF(N1756&lt;='Tree rules'!$C$5,IF(P1756&lt;='Tree rules'!$C$7,"Monitor","Polymer laminate"),IF(P1756&lt;='Tree rules'!$C$8,"Seal cracks","Polymer laminate")),IF(O1756&lt;='Tree rules'!$C$6,IF(P1756&lt;='Tree rules'!$C$9,"Polymer laminate","Steel plate or jacket"),IF(L1756&lt;='Tree rules'!$C$10,"Steel plate or jacket","Polymer laminate")))</f>
        <v>Steel plate or jacket</v>
      </c>
      <c r="T1756" s="5" t="str">
        <f aca="false">IF(S1756=R1756,"Yes","No")</f>
        <v>No</v>
      </c>
    </row>
    <row r="1757" customFormat="false" ht="15" hidden="false" customHeight="false" outlineLevel="0" collapsed="false">
      <c r="A1757" s="15" t="n">
        <v>2501</v>
      </c>
      <c r="B1757" s="16" t="n">
        <v>6.99936783330407</v>
      </c>
      <c r="C1757" s="15" t="n">
        <v>230</v>
      </c>
      <c r="D1757" s="15" t="n">
        <v>575</v>
      </c>
      <c r="E1757" s="15" t="n">
        <v>30</v>
      </c>
      <c r="F1757" s="16" t="n">
        <v>0.777557789024782</v>
      </c>
      <c r="G1757" s="17" t="s">
        <v>101</v>
      </c>
      <c r="H1757" s="18" t="n">
        <v>0.3</v>
      </c>
      <c r="I1757" s="18" t="n">
        <v>1</v>
      </c>
      <c r="J1757" s="19" t="n">
        <v>0.87185787879637</v>
      </c>
      <c r="K1757" s="19" t="n">
        <v>0.550334905880786</v>
      </c>
      <c r="L1757" s="16" t="n">
        <v>13.2815328905201</v>
      </c>
      <c r="M1757" s="19" t="n">
        <v>0.765648573958818</v>
      </c>
      <c r="N1757" s="19" t="n">
        <v>0.587636381857513</v>
      </c>
      <c r="O1757" s="19" t="n">
        <v>0.87185787879637</v>
      </c>
      <c r="P1757" s="19" t="n">
        <v>0.516494524887645</v>
      </c>
      <c r="Q1757" s="17" t="s">
        <v>29</v>
      </c>
      <c r="R1757" s="5" t="str">
        <f aca="false">IF(OR(Q1757="Steel plate",Q1757="Concrete jacket"),"Steel plate or jacket",Q1757)</f>
        <v>Monitor</v>
      </c>
      <c r="S1757" s="5" t="str">
        <f aca="false">IF(O1757&lt;='Tree rules'!$C$4,IF(N1757&lt;='Tree rules'!$C$5,IF(P1757&lt;='Tree rules'!$C$7,"Monitor","Polymer laminate"),IF(P1757&lt;='Tree rules'!$C$8,"Seal cracks","Polymer laminate")),IF(O1757&lt;='Tree rules'!$C$6,IF(P1757&lt;='Tree rules'!$C$9,"Polymer laminate","Steel plate or jacket"),IF(L1757&lt;='Tree rules'!$C$10,"Steel plate or jacket","Polymer laminate")))</f>
        <v>Monitor</v>
      </c>
      <c r="T1757" s="5" t="str">
        <f aca="false">IF(S1757=R1757,"Yes","No")</f>
        <v>Yes</v>
      </c>
    </row>
    <row r="1758" customFormat="false" ht="15" hidden="false" customHeight="false" outlineLevel="0" collapsed="false">
      <c r="A1758" s="15" t="n">
        <v>2503</v>
      </c>
      <c r="B1758" s="16" t="n">
        <v>3.30126170129412</v>
      </c>
      <c r="C1758" s="15" t="n">
        <v>300</v>
      </c>
      <c r="D1758" s="15" t="n">
        <v>300</v>
      </c>
      <c r="E1758" s="15" t="n">
        <v>25</v>
      </c>
      <c r="F1758" s="16" t="n">
        <v>0.736310778185108</v>
      </c>
      <c r="G1758" s="17" t="s">
        <v>103</v>
      </c>
      <c r="H1758" s="18" t="n">
        <v>0.2</v>
      </c>
      <c r="I1758" s="18" t="n">
        <v>1</v>
      </c>
      <c r="J1758" s="19" t="n">
        <v>0.950106007772387</v>
      </c>
      <c r="K1758" s="19" t="n">
        <v>0.604253856245272</v>
      </c>
      <c r="L1758" s="16" t="n">
        <v>12.8955535206802</v>
      </c>
      <c r="M1758" s="19" t="n">
        <v>0.807013261255414</v>
      </c>
      <c r="N1758" s="19" t="n">
        <v>0.930632069119696</v>
      </c>
      <c r="O1758" s="19" t="n">
        <v>0.950106007772387</v>
      </c>
      <c r="P1758" s="19" t="n">
        <v>0.444291089641587</v>
      </c>
      <c r="Q1758" s="17" t="s">
        <v>29</v>
      </c>
      <c r="R1758" s="5" t="str">
        <f aca="false">IF(OR(Q1758="Steel plate",Q1758="Concrete jacket"),"Steel plate or jacket",Q1758)</f>
        <v>Monitor</v>
      </c>
      <c r="S1758" s="5" t="str">
        <f aca="false">IF(O1758&lt;='Tree rules'!$C$4,IF(N1758&lt;='Tree rules'!$C$5,IF(P1758&lt;='Tree rules'!$C$7,"Monitor","Polymer laminate"),IF(P1758&lt;='Tree rules'!$C$8,"Seal cracks","Polymer laminate")),IF(O1758&lt;='Tree rules'!$C$6,IF(P1758&lt;='Tree rules'!$C$9,"Polymer laminate","Steel plate or jacket"),IF(L1758&lt;='Tree rules'!$C$10,"Steel plate or jacket","Polymer laminate")))</f>
        <v>Monitor</v>
      </c>
      <c r="T1758" s="5" t="str">
        <f aca="false">IF(S1758=R1758,"Yes","No")</f>
        <v>Yes</v>
      </c>
    </row>
    <row r="1759" customFormat="false" ht="15" hidden="false" customHeight="false" outlineLevel="0" collapsed="false">
      <c r="A1759" s="15" t="n">
        <v>2504</v>
      </c>
      <c r="B1759" s="16" t="n">
        <v>7.2448073443196</v>
      </c>
      <c r="C1759" s="15" t="n">
        <v>300</v>
      </c>
      <c r="D1759" s="15" t="n">
        <v>600</v>
      </c>
      <c r="E1759" s="15" t="n">
        <v>30</v>
      </c>
      <c r="F1759" s="16" t="n">
        <v>0.621712831879242</v>
      </c>
      <c r="G1759" s="17" t="s">
        <v>102</v>
      </c>
      <c r="H1759" s="18" t="n">
        <v>0.1</v>
      </c>
      <c r="I1759" s="18" t="n">
        <v>1.5</v>
      </c>
      <c r="J1759" s="19" t="n">
        <v>0.912123977083364</v>
      </c>
      <c r="K1759" s="19" t="n">
        <v>0.486910979330039</v>
      </c>
      <c r="L1759" s="16" t="n">
        <v>13.4412010098694</v>
      </c>
      <c r="M1759" s="19" t="n">
        <v>0.64901698097978</v>
      </c>
      <c r="N1759" s="19" t="n">
        <v>2.94235631367905</v>
      </c>
      <c r="O1759" s="19" t="n">
        <v>1.14612437614901</v>
      </c>
      <c r="P1759" s="19" t="n">
        <v>0.537699192603124</v>
      </c>
      <c r="Q1759" s="17" t="s">
        <v>31</v>
      </c>
      <c r="R1759" s="5" t="str">
        <f aca="false">IF(OR(Q1759="Steel plate",Q1759="Concrete jacket"),"Steel plate or jacket",Q1759)</f>
        <v>Polymer laminate</v>
      </c>
      <c r="S1759" s="5" t="str">
        <f aca="false">IF(O1759&lt;='Tree rules'!$C$4,IF(N1759&lt;='Tree rules'!$C$5,IF(P1759&lt;='Tree rules'!$C$7,"Monitor","Polymer laminate"),IF(P1759&lt;='Tree rules'!$C$8,"Seal cracks","Polymer laminate")),IF(O1759&lt;='Tree rules'!$C$6,IF(P1759&lt;='Tree rules'!$C$9,"Polymer laminate","Steel plate or jacket"),IF(L1759&lt;='Tree rules'!$C$10,"Steel plate or jacket","Polymer laminate")))</f>
        <v>Polymer laminate</v>
      </c>
      <c r="T1759" s="5" t="str">
        <f aca="false">IF(S1759=R1759,"Yes","No")</f>
        <v>Yes</v>
      </c>
    </row>
    <row r="1760" customFormat="false" ht="15" hidden="false" customHeight="false" outlineLevel="0" collapsed="false">
      <c r="A1760" s="15" t="n">
        <v>2506</v>
      </c>
      <c r="B1760" s="16" t="n">
        <v>4.87006184096987</v>
      </c>
      <c r="C1760" s="15" t="n">
        <v>300</v>
      </c>
      <c r="D1760" s="15" t="n">
        <v>475</v>
      </c>
      <c r="E1760" s="15" t="n">
        <v>30</v>
      </c>
      <c r="F1760" s="16" t="n">
        <v>0.735735984447258</v>
      </c>
      <c r="G1760" s="17" t="s">
        <v>101</v>
      </c>
      <c r="H1760" s="18" t="n">
        <v>0.3</v>
      </c>
      <c r="I1760" s="18" t="n">
        <v>1.5</v>
      </c>
      <c r="J1760" s="19" t="n">
        <v>0.934121761221656</v>
      </c>
      <c r="K1760" s="19" t="n">
        <v>0.590847696755308</v>
      </c>
      <c r="L1760" s="16" t="n">
        <v>11.4052970514517</v>
      </c>
      <c r="M1760" s="19" t="n">
        <v>0.667789174825098</v>
      </c>
      <c r="N1760" s="19" t="n">
        <v>0.928339522394755</v>
      </c>
      <c r="O1760" s="19" t="n">
        <v>1.12522079627907</v>
      </c>
      <c r="P1760" s="19" t="n">
        <v>0.548108340867837</v>
      </c>
      <c r="Q1760" s="17" t="s">
        <v>31</v>
      </c>
      <c r="R1760" s="5" t="str">
        <f aca="false">IF(OR(Q1760="Steel plate",Q1760="Concrete jacket"),"Steel plate or jacket",Q1760)</f>
        <v>Polymer laminate</v>
      </c>
      <c r="S1760" s="5" t="str">
        <f aca="false">IF(O1760&lt;='Tree rules'!$C$4,IF(N1760&lt;='Tree rules'!$C$5,IF(P1760&lt;='Tree rules'!$C$7,"Monitor","Polymer laminate"),IF(P1760&lt;='Tree rules'!$C$8,"Seal cracks","Polymer laminate")),IF(O1760&lt;='Tree rules'!$C$6,IF(P1760&lt;='Tree rules'!$C$9,"Polymer laminate","Steel plate or jacket"),IF(L1760&lt;='Tree rules'!$C$10,"Steel plate or jacket","Polymer laminate")))</f>
        <v>Polymer laminate</v>
      </c>
      <c r="T1760" s="5" t="str">
        <f aca="false">IF(S1760=R1760,"Yes","No")</f>
        <v>Yes</v>
      </c>
    </row>
    <row r="1761" customFormat="false" ht="15" hidden="false" customHeight="false" outlineLevel="0" collapsed="false">
      <c r="A1761" s="15" t="n">
        <v>2508</v>
      </c>
      <c r="B1761" s="16" t="n">
        <v>3.11914406467378</v>
      </c>
      <c r="C1761" s="15" t="n">
        <v>300</v>
      </c>
      <c r="D1761" s="15" t="n">
        <v>300</v>
      </c>
      <c r="E1761" s="15" t="n">
        <v>25</v>
      </c>
      <c r="F1761" s="16" t="n">
        <v>0.736310778185108</v>
      </c>
      <c r="G1761" s="17" t="s">
        <v>101</v>
      </c>
      <c r="H1761" s="18" t="n">
        <v>0.3</v>
      </c>
      <c r="I1761" s="18" t="n">
        <v>1</v>
      </c>
      <c r="J1761" s="19" t="n">
        <v>0.862048052884301</v>
      </c>
      <c r="K1761" s="19" t="n">
        <v>0.448635665028675</v>
      </c>
      <c r="L1761" s="16" t="n">
        <v>12.1841565026319</v>
      </c>
      <c r="M1761" s="19" t="n">
        <v>0.53546141857624</v>
      </c>
      <c r="N1761" s="19" t="n">
        <v>0.595638344372071</v>
      </c>
      <c r="O1761" s="19" t="n">
        <v>0.862048052884301</v>
      </c>
      <c r="P1761" s="19" t="n">
        <v>0.492908408693666</v>
      </c>
      <c r="Q1761" s="17" t="s">
        <v>29</v>
      </c>
      <c r="R1761" s="5" t="str">
        <f aca="false">IF(OR(Q1761="Steel plate",Q1761="Concrete jacket"),"Steel plate or jacket",Q1761)</f>
        <v>Monitor</v>
      </c>
      <c r="S1761" s="5" t="str">
        <f aca="false">IF(O1761&lt;='Tree rules'!$C$4,IF(N1761&lt;='Tree rules'!$C$5,IF(P1761&lt;='Tree rules'!$C$7,"Monitor","Polymer laminate"),IF(P1761&lt;='Tree rules'!$C$8,"Seal cracks","Polymer laminate")),IF(O1761&lt;='Tree rules'!$C$6,IF(P1761&lt;='Tree rules'!$C$9,"Polymer laminate","Steel plate or jacket"),IF(L1761&lt;='Tree rules'!$C$10,"Steel plate or jacket","Polymer laminate")))</f>
        <v>Monitor</v>
      </c>
      <c r="T1761" s="5" t="str">
        <f aca="false">IF(S1761=R1761,"Yes","No")</f>
        <v>Yes</v>
      </c>
    </row>
    <row r="1762" customFormat="false" ht="15" hidden="false" customHeight="false" outlineLevel="0" collapsed="false">
      <c r="A1762" s="15" t="n">
        <v>2509</v>
      </c>
      <c r="B1762" s="16" t="n">
        <v>4.05904624223575</v>
      </c>
      <c r="C1762" s="15" t="n">
        <v>230</v>
      </c>
      <c r="D1762" s="15" t="n">
        <v>350</v>
      </c>
      <c r="E1762" s="15" t="n">
        <v>30</v>
      </c>
      <c r="F1762" s="16" t="n">
        <v>0.575119936583944</v>
      </c>
      <c r="G1762" s="17" t="s">
        <v>101</v>
      </c>
      <c r="H1762" s="18" t="n">
        <v>0.3</v>
      </c>
      <c r="I1762" s="18" t="n">
        <v>1.5</v>
      </c>
      <c r="J1762" s="19" t="n">
        <v>0.936852876749908</v>
      </c>
      <c r="K1762" s="19" t="n">
        <v>0.53116833255209</v>
      </c>
      <c r="L1762" s="16" t="n">
        <v>13.3521257968281</v>
      </c>
      <c r="M1762" s="19" t="n">
        <v>0.860190860261429</v>
      </c>
      <c r="N1762" s="19" t="n">
        <v>1.0222551137604</v>
      </c>
      <c r="O1762" s="19" t="n">
        <v>1.15646602492992</v>
      </c>
      <c r="P1762" s="19" t="n">
        <v>0.357009318439819</v>
      </c>
      <c r="Q1762" s="17" t="s">
        <v>31</v>
      </c>
      <c r="R1762" s="5" t="str">
        <f aca="false">IF(OR(Q1762="Steel plate",Q1762="Concrete jacket"),"Steel plate or jacket",Q1762)</f>
        <v>Polymer laminate</v>
      </c>
      <c r="S1762" s="5" t="str">
        <f aca="false">IF(O1762&lt;='Tree rules'!$C$4,IF(N1762&lt;='Tree rules'!$C$5,IF(P1762&lt;='Tree rules'!$C$7,"Monitor","Polymer laminate"),IF(P1762&lt;='Tree rules'!$C$8,"Seal cracks","Polymer laminate")),IF(O1762&lt;='Tree rules'!$C$6,IF(P1762&lt;='Tree rules'!$C$9,"Polymer laminate","Steel plate or jacket"),IF(L1762&lt;='Tree rules'!$C$10,"Steel plate or jacket","Polymer laminate")))</f>
        <v>Polymer laminate</v>
      </c>
      <c r="T1762" s="5" t="str">
        <f aca="false">IF(S1762=R1762,"Yes","No")</f>
        <v>Yes</v>
      </c>
    </row>
    <row r="1763" customFormat="false" ht="15" hidden="false" customHeight="false" outlineLevel="0" collapsed="false">
      <c r="A1763" s="15" t="n">
        <v>2510</v>
      </c>
      <c r="B1763" s="16" t="n">
        <v>3.79585984170855</v>
      </c>
      <c r="C1763" s="15" t="n">
        <v>300</v>
      </c>
      <c r="D1763" s="15" t="n">
        <v>350</v>
      </c>
      <c r="E1763" s="15" t="n">
        <v>20</v>
      </c>
      <c r="F1763" s="16" t="n">
        <v>0.693508312050727</v>
      </c>
      <c r="G1763" s="17" t="s">
        <v>101</v>
      </c>
      <c r="H1763" s="18" t="n">
        <v>0.3</v>
      </c>
      <c r="I1763" s="18" t="n">
        <v>1</v>
      </c>
      <c r="J1763" s="19" t="n">
        <v>0.887186191516498</v>
      </c>
      <c r="K1763" s="19" t="n">
        <v>0.483762105109464</v>
      </c>
      <c r="L1763" s="16" t="n">
        <v>12.5690723235382</v>
      </c>
      <c r="M1763" s="19" t="n">
        <v>0.894541300529323</v>
      </c>
      <c r="N1763" s="19" t="n">
        <v>0.880453521937243</v>
      </c>
      <c r="O1763" s="19" t="n">
        <v>0.887186191516498</v>
      </c>
      <c r="P1763" s="19" t="n">
        <v>0.361073580971217</v>
      </c>
      <c r="Q1763" s="17" t="s">
        <v>29</v>
      </c>
      <c r="R1763" s="5" t="str">
        <f aca="false">IF(OR(Q1763="Steel plate",Q1763="Concrete jacket"),"Steel plate or jacket",Q1763)</f>
        <v>Monitor</v>
      </c>
      <c r="S1763" s="5" t="str">
        <f aca="false">IF(O1763&lt;='Tree rules'!$C$4,IF(N1763&lt;='Tree rules'!$C$5,IF(P1763&lt;='Tree rules'!$C$7,"Monitor","Polymer laminate"),IF(P1763&lt;='Tree rules'!$C$8,"Seal cracks","Polymer laminate")),IF(O1763&lt;='Tree rules'!$C$6,IF(P1763&lt;='Tree rules'!$C$9,"Polymer laminate","Steel plate or jacket"),IF(L1763&lt;='Tree rules'!$C$10,"Steel plate or jacket","Polymer laminate")))</f>
        <v>Monitor</v>
      </c>
      <c r="T1763" s="5" t="str">
        <f aca="false">IF(S1763=R1763,"Yes","No")</f>
        <v>Yes</v>
      </c>
    </row>
    <row r="1764" customFormat="false" ht="15" hidden="false" customHeight="false" outlineLevel="0" collapsed="false">
      <c r="A1764" s="15" t="n">
        <v>2511</v>
      </c>
      <c r="B1764" s="16" t="n">
        <v>4.54250537666589</v>
      </c>
      <c r="C1764" s="15" t="n">
        <v>230</v>
      </c>
      <c r="D1764" s="15" t="n">
        <v>400</v>
      </c>
      <c r="E1764" s="15" t="n">
        <v>25</v>
      </c>
      <c r="F1764" s="16" t="n">
        <v>0.773612658059818</v>
      </c>
      <c r="G1764" s="17" t="s">
        <v>102</v>
      </c>
      <c r="H1764" s="18" t="n">
        <v>0.1</v>
      </c>
      <c r="I1764" s="18" t="n">
        <v>2</v>
      </c>
      <c r="J1764" s="19" t="n">
        <v>0.937736243175843</v>
      </c>
      <c r="K1764" s="19" t="n">
        <v>0.56848648765688</v>
      </c>
      <c r="L1764" s="16" t="n">
        <v>13.3997208751206</v>
      </c>
      <c r="M1764" s="19" t="n">
        <v>0.419700868421378</v>
      </c>
      <c r="N1764" s="19" t="n">
        <v>3.88671577768444</v>
      </c>
      <c r="O1764" s="19" t="n">
        <v>1.34238210312009</v>
      </c>
      <c r="P1764" s="19" t="n">
        <v>1.00571781772107</v>
      </c>
      <c r="Q1764" s="17" t="s">
        <v>31</v>
      </c>
      <c r="R1764" s="5" t="str">
        <f aca="false">IF(OR(Q1764="Steel plate",Q1764="Concrete jacket"),"Steel plate or jacket",Q1764)</f>
        <v>Polymer laminate</v>
      </c>
      <c r="S1764" s="5" t="str">
        <f aca="false">IF(O1764&lt;='Tree rules'!$C$4,IF(N1764&lt;='Tree rules'!$C$5,IF(P1764&lt;='Tree rules'!$C$7,"Monitor","Polymer laminate"),IF(P1764&lt;='Tree rules'!$C$8,"Seal cracks","Polymer laminate")),IF(O1764&lt;='Tree rules'!$C$6,IF(P1764&lt;='Tree rules'!$C$9,"Polymer laminate","Steel plate or jacket"),IF(L1764&lt;='Tree rules'!$C$10,"Steel plate or jacket","Polymer laminate")))</f>
        <v>Polymer laminate</v>
      </c>
      <c r="T1764" s="5" t="str">
        <f aca="false">IF(S1764=R1764,"Yes","No")</f>
        <v>Yes</v>
      </c>
    </row>
    <row r="1765" customFormat="false" ht="15" hidden="false" customHeight="false" outlineLevel="0" collapsed="false">
      <c r="A1765" s="15" t="n">
        <v>2512</v>
      </c>
      <c r="B1765" s="16" t="n">
        <v>4.54935813000259</v>
      </c>
      <c r="C1765" s="15" t="n">
        <v>300</v>
      </c>
      <c r="D1765" s="15" t="n">
        <v>400</v>
      </c>
      <c r="E1765" s="15" t="n">
        <v>30</v>
      </c>
      <c r="F1765" s="16" t="n">
        <v>0.757295404255167</v>
      </c>
      <c r="G1765" s="17" t="s">
        <v>101</v>
      </c>
      <c r="H1765" s="18" t="n">
        <v>0.3</v>
      </c>
      <c r="I1765" s="18" t="n">
        <v>1</v>
      </c>
      <c r="J1765" s="19" t="n">
        <v>0.918144276124946</v>
      </c>
      <c r="K1765" s="19" t="n">
        <v>0.433479867800209</v>
      </c>
      <c r="L1765" s="16" t="n">
        <v>12.8512941525497</v>
      </c>
      <c r="M1765" s="19" t="n">
        <v>0.674201176513122</v>
      </c>
      <c r="N1765" s="19" t="n">
        <v>0.652477653855594</v>
      </c>
      <c r="O1765" s="19" t="n">
        <v>0.918144276124946</v>
      </c>
      <c r="P1765" s="19" t="n">
        <v>0.47553229698859</v>
      </c>
      <c r="Q1765" s="17" t="s">
        <v>29</v>
      </c>
      <c r="R1765" s="5" t="str">
        <f aca="false">IF(OR(Q1765="Steel plate",Q1765="Concrete jacket"),"Steel plate or jacket",Q1765)</f>
        <v>Monitor</v>
      </c>
      <c r="S1765" s="5" t="str">
        <f aca="false">IF(O1765&lt;='Tree rules'!$C$4,IF(N1765&lt;='Tree rules'!$C$5,IF(P1765&lt;='Tree rules'!$C$7,"Monitor","Polymer laminate"),IF(P1765&lt;='Tree rules'!$C$8,"Seal cracks","Polymer laminate")),IF(O1765&lt;='Tree rules'!$C$6,IF(P1765&lt;='Tree rules'!$C$9,"Polymer laminate","Steel plate or jacket"),IF(L1765&lt;='Tree rules'!$C$10,"Steel plate or jacket","Polymer laminate")))</f>
        <v>Monitor</v>
      </c>
      <c r="T1765" s="5" t="str">
        <f aca="false">IF(S1765=R1765,"Yes","No")</f>
        <v>Yes</v>
      </c>
    </row>
    <row r="1766" customFormat="false" ht="15" hidden="false" customHeight="false" outlineLevel="0" collapsed="false">
      <c r="A1766" s="15" t="n">
        <v>2513</v>
      </c>
      <c r="B1766" s="16" t="n">
        <v>4.69436603993849</v>
      </c>
      <c r="C1766" s="15" t="n">
        <v>300</v>
      </c>
      <c r="D1766" s="15" t="n">
        <v>450</v>
      </c>
      <c r="E1766" s="15" t="n">
        <v>25</v>
      </c>
      <c r="F1766" s="16" t="n">
        <v>0.663570725510715</v>
      </c>
      <c r="G1766" s="17" t="s">
        <v>103</v>
      </c>
      <c r="H1766" s="18" t="n">
        <v>0.2</v>
      </c>
      <c r="I1766" s="18" t="n">
        <v>1</v>
      </c>
      <c r="J1766" s="19" t="n">
        <v>0.881692858917781</v>
      </c>
      <c r="K1766" s="19" t="n">
        <v>0.519137240693257</v>
      </c>
      <c r="L1766" s="16" t="n">
        <v>11.6197179206398</v>
      </c>
      <c r="M1766" s="19" t="n">
        <v>0.343565063102822</v>
      </c>
      <c r="N1766" s="19" t="n">
        <v>0.99300404288824</v>
      </c>
      <c r="O1766" s="19" t="n">
        <v>0.881692858917781</v>
      </c>
      <c r="P1766" s="19" t="n">
        <v>0.821527879195078</v>
      </c>
      <c r="Q1766" s="17" t="s">
        <v>29</v>
      </c>
      <c r="R1766" s="5" t="str">
        <f aca="false">IF(OR(Q1766="Steel plate",Q1766="Concrete jacket"),"Steel plate or jacket",Q1766)</f>
        <v>Monitor</v>
      </c>
      <c r="S1766" s="5" t="str">
        <f aca="false">IF(O1766&lt;='Tree rules'!$C$4,IF(N1766&lt;='Tree rules'!$C$5,IF(P1766&lt;='Tree rules'!$C$7,"Monitor","Polymer laminate"),IF(P1766&lt;='Tree rules'!$C$8,"Seal cracks","Polymer laminate")),IF(O1766&lt;='Tree rules'!$C$6,IF(P1766&lt;='Tree rules'!$C$9,"Polymer laminate","Steel plate or jacket"),IF(L1766&lt;='Tree rules'!$C$10,"Steel plate or jacket","Polymer laminate")))</f>
        <v>Monitor</v>
      </c>
      <c r="T1766" s="5" t="str">
        <f aca="false">IF(S1766=R1766,"Yes","No")</f>
        <v>Yes</v>
      </c>
    </row>
    <row r="1767" customFormat="false" ht="15" hidden="false" customHeight="false" outlineLevel="0" collapsed="false">
      <c r="A1767" s="15" t="n">
        <v>2514</v>
      </c>
      <c r="B1767" s="16" t="n">
        <v>3.76753398605601</v>
      </c>
      <c r="C1767" s="15" t="n">
        <v>230</v>
      </c>
      <c r="D1767" s="15" t="n">
        <v>375</v>
      </c>
      <c r="E1767" s="15" t="n">
        <v>30</v>
      </c>
      <c r="F1767" s="16" t="n">
        <v>0.594232683721175</v>
      </c>
      <c r="G1767" s="17" t="s">
        <v>101</v>
      </c>
      <c r="H1767" s="18" t="n">
        <v>0.3</v>
      </c>
      <c r="I1767" s="18" t="n">
        <v>2</v>
      </c>
      <c r="J1767" s="19" t="n">
        <v>0.93706105460499</v>
      </c>
      <c r="K1767" s="19" t="n">
        <v>0.517934838308724</v>
      </c>
      <c r="L1767" s="16" t="n">
        <v>11.3822779034925</v>
      </c>
      <c r="M1767" s="19" t="n">
        <v>0.309078553872594</v>
      </c>
      <c r="N1767" s="19" t="n">
        <v>0.981493002582964</v>
      </c>
      <c r="O1767" s="19" t="n">
        <v>1.38878554340774</v>
      </c>
      <c r="P1767" s="19" t="n">
        <v>0.944630497205345</v>
      </c>
      <c r="Q1767" s="17" t="s">
        <v>31</v>
      </c>
      <c r="R1767" s="5" t="str">
        <f aca="false">IF(OR(Q1767="Steel plate",Q1767="Concrete jacket"),"Steel plate or jacket",Q1767)</f>
        <v>Polymer laminate</v>
      </c>
      <c r="S1767" s="5" t="str">
        <f aca="false">IF(O1767&lt;='Tree rules'!$C$4,IF(N1767&lt;='Tree rules'!$C$5,IF(P1767&lt;='Tree rules'!$C$7,"Monitor","Polymer laminate"),IF(P1767&lt;='Tree rules'!$C$8,"Seal cracks","Polymer laminate")),IF(O1767&lt;='Tree rules'!$C$6,IF(P1767&lt;='Tree rules'!$C$9,"Polymer laminate","Steel plate or jacket"),IF(L1767&lt;='Tree rules'!$C$10,"Steel plate or jacket","Polymer laminate")))</f>
        <v>Steel plate or jacket</v>
      </c>
      <c r="T1767" s="5" t="str">
        <f aca="false">IF(S1767=R1767,"Yes","No")</f>
        <v>No</v>
      </c>
    </row>
    <row r="1768" customFormat="false" ht="15" hidden="false" customHeight="false" outlineLevel="0" collapsed="false">
      <c r="A1768" s="15" t="n">
        <v>2515</v>
      </c>
      <c r="B1768" s="16" t="n">
        <v>6.51494761623474</v>
      </c>
      <c r="C1768" s="15" t="n">
        <v>230</v>
      </c>
      <c r="D1768" s="15" t="n">
        <v>550</v>
      </c>
      <c r="E1768" s="15" t="n">
        <v>25</v>
      </c>
      <c r="F1768" s="16" t="n">
        <v>0.520346609290235</v>
      </c>
      <c r="G1768" s="17" t="s">
        <v>101</v>
      </c>
      <c r="H1768" s="18" t="n">
        <v>0.3</v>
      </c>
      <c r="I1768" s="18" t="n">
        <v>1</v>
      </c>
      <c r="J1768" s="19" t="n">
        <v>0.999570014028877</v>
      </c>
      <c r="K1768" s="19" t="n">
        <v>0.456130611713205</v>
      </c>
      <c r="L1768" s="16" t="n">
        <v>12.9264833655451</v>
      </c>
      <c r="M1768" s="19" t="n">
        <v>0.841812087840587</v>
      </c>
      <c r="N1768" s="19" t="n">
        <v>0.645265446187546</v>
      </c>
      <c r="O1768" s="19" t="n">
        <v>0.999570014028877</v>
      </c>
      <c r="P1768" s="19" t="n">
        <v>0.368447946133308</v>
      </c>
      <c r="Q1768" s="17" t="s">
        <v>29</v>
      </c>
      <c r="R1768" s="5" t="str">
        <f aca="false">IF(OR(Q1768="Steel plate",Q1768="Concrete jacket"),"Steel plate or jacket",Q1768)</f>
        <v>Monitor</v>
      </c>
      <c r="S1768" s="5" t="str">
        <f aca="false">IF(O1768&lt;='Tree rules'!$C$4,IF(N1768&lt;='Tree rules'!$C$5,IF(P1768&lt;='Tree rules'!$C$7,"Monitor","Polymer laminate"),IF(P1768&lt;='Tree rules'!$C$8,"Seal cracks","Polymer laminate")),IF(O1768&lt;='Tree rules'!$C$6,IF(P1768&lt;='Tree rules'!$C$9,"Polymer laminate","Steel plate or jacket"),IF(L1768&lt;='Tree rules'!$C$10,"Steel plate or jacket","Polymer laminate")))</f>
        <v>Monitor</v>
      </c>
      <c r="T1768" s="5" t="str">
        <f aca="false">IF(S1768=R1768,"Yes","No")</f>
        <v>Yes</v>
      </c>
    </row>
    <row r="1769" customFormat="false" ht="15" hidden="false" customHeight="false" outlineLevel="0" collapsed="false">
      <c r="A1769" s="15" t="n">
        <v>2517</v>
      </c>
      <c r="B1769" s="16" t="n">
        <v>3.46862755939404</v>
      </c>
      <c r="C1769" s="15" t="n">
        <v>300</v>
      </c>
      <c r="D1769" s="15" t="n">
        <v>300</v>
      </c>
      <c r="E1769" s="15" t="n">
        <v>25</v>
      </c>
      <c r="F1769" s="16" t="n">
        <v>0.841263304726974</v>
      </c>
      <c r="G1769" s="17" t="s">
        <v>102</v>
      </c>
      <c r="H1769" s="18" t="n">
        <v>0.1</v>
      </c>
      <c r="I1769" s="18" t="n">
        <v>1.5</v>
      </c>
      <c r="J1769" s="19" t="n">
        <v>0.956363482720486</v>
      </c>
      <c r="K1769" s="19" t="n">
        <v>0.431881099695588</v>
      </c>
      <c r="L1769" s="16" t="n">
        <v>14.5130860225692</v>
      </c>
      <c r="M1769" s="19" t="n">
        <v>0.731098514559984</v>
      </c>
      <c r="N1769" s="19" t="n">
        <v>3.78621574422482</v>
      </c>
      <c r="O1769" s="19" t="n">
        <v>1.22802756776772</v>
      </c>
      <c r="P1769" s="19" t="n">
        <v>0.510636143446697</v>
      </c>
      <c r="Q1769" s="17" t="s">
        <v>31</v>
      </c>
      <c r="R1769" s="5" t="str">
        <f aca="false">IF(OR(Q1769="Steel plate",Q1769="Concrete jacket"),"Steel plate or jacket",Q1769)</f>
        <v>Polymer laminate</v>
      </c>
      <c r="S1769" s="5" t="str">
        <f aca="false">IF(O1769&lt;='Tree rules'!$C$4,IF(N1769&lt;='Tree rules'!$C$5,IF(P1769&lt;='Tree rules'!$C$7,"Monitor","Polymer laminate"),IF(P1769&lt;='Tree rules'!$C$8,"Seal cracks","Polymer laminate")),IF(O1769&lt;='Tree rules'!$C$6,IF(P1769&lt;='Tree rules'!$C$9,"Polymer laminate","Steel plate or jacket"),IF(L1769&lt;='Tree rules'!$C$10,"Steel plate or jacket","Polymer laminate")))</f>
        <v>Polymer laminate</v>
      </c>
      <c r="T1769" s="5" t="str">
        <f aca="false">IF(S1769=R1769,"Yes","No")</f>
        <v>Yes</v>
      </c>
    </row>
    <row r="1770" customFormat="false" ht="15" hidden="false" customHeight="false" outlineLevel="0" collapsed="false">
      <c r="A1770" s="15" t="n">
        <v>2522</v>
      </c>
      <c r="B1770" s="16" t="n">
        <v>3.29611159258883</v>
      </c>
      <c r="C1770" s="15" t="n">
        <v>300</v>
      </c>
      <c r="D1770" s="15" t="n">
        <v>325</v>
      </c>
      <c r="E1770" s="15" t="n">
        <v>20</v>
      </c>
      <c r="F1770" s="16" t="n">
        <v>0.756099314943392</v>
      </c>
      <c r="G1770" s="17" t="s">
        <v>103</v>
      </c>
      <c r="H1770" s="18" t="n">
        <v>0.2</v>
      </c>
      <c r="I1770" s="18" t="n">
        <v>2</v>
      </c>
      <c r="J1770" s="19" t="n">
        <v>0.851833731861792</v>
      </c>
      <c r="K1770" s="19" t="n">
        <v>0.484444919467313</v>
      </c>
      <c r="L1770" s="16" t="n">
        <v>11.8993198288405</v>
      </c>
      <c r="M1770" s="19" t="n">
        <v>0.357393519763038</v>
      </c>
      <c r="N1770" s="19" t="n">
        <v>2.19633043128505</v>
      </c>
      <c r="O1770" s="19" t="n">
        <v>1.29100094009226</v>
      </c>
      <c r="P1770" s="19" t="n">
        <v>1.00293001693764</v>
      </c>
      <c r="Q1770" s="17" t="s">
        <v>31</v>
      </c>
      <c r="R1770" s="5" t="str">
        <f aca="false">IF(OR(Q1770="Steel plate",Q1770="Concrete jacket"),"Steel plate or jacket",Q1770)</f>
        <v>Polymer laminate</v>
      </c>
      <c r="S1770" s="5" t="str">
        <f aca="false">IF(O1770&lt;='Tree rules'!$C$4,IF(N1770&lt;='Tree rules'!$C$5,IF(P1770&lt;='Tree rules'!$C$7,"Monitor","Polymer laminate"),IF(P1770&lt;='Tree rules'!$C$8,"Seal cracks","Polymer laminate")),IF(O1770&lt;='Tree rules'!$C$6,IF(P1770&lt;='Tree rules'!$C$9,"Polymer laminate","Steel plate or jacket"),IF(L1770&lt;='Tree rules'!$C$10,"Steel plate or jacket","Polymer laminate")))</f>
        <v>Polymer laminate</v>
      </c>
      <c r="T1770" s="5" t="str">
        <f aca="false">IF(S1770=R1770,"Yes","No")</f>
        <v>Yes</v>
      </c>
    </row>
    <row r="1771" customFormat="false" ht="15" hidden="false" customHeight="false" outlineLevel="0" collapsed="false">
      <c r="A1771" s="15" t="n">
        <v>2523</v>
      </c>
      <c r="B1771" s="16" t="n">
        <v>6.25610289173771</v>
      </c>
      <c r="C1771" s="15" t="n">
        <v>300</v>
      </c>
      <c r="D1771" s="15" t="n">
        <v>600</v>
      </c>
      <c r="E1771" s="15" t="n">
        <v>20</v>
      </c>
      <c r="F1771" s="16" t="n">
        <v>0.569129103911194</v>
      </c>
      <c r="G1771" s="17" t="s">
        <v>101</v>
      </c>
      <c r="H1771" s="18" t="n">
        <v>0.3</v>
      </c>
      <c r="I1771" s="18" t="n">
        <v>1</v>
      </c>
      <c r="J1771" s="19" t="n">
        <v>0.947153158521483</v>
      </c>
      <c r="K1771" s="19" t="n">
        <v>0.538621158376496</v>
      </c>
      <c r="L1771" s="16" t="n">
        <v>11.3335197314089</v>
      </c>
      <c r="M1771" s="19" t="n">
        <v>0.44650878894153</v>
      </c>
      <c r="N1771" s="19" t="n">
        <v>0.783380576637732</v>
      </c>
      <c r="O1771" s="19" t="n">
        <v>0.947153158521483</v>
      </c>
      <c r="P1771" s="19" t="n">
        <v>0.692694684518489</v>
      </c>
      <c r="Q1771" s="17" t="s">
        <v>29</v>
      </c>
      <c r="R1771" s="5" t="str">
        <f aca="false">IF(OR(Q1771="Steel plate",Q1771="Concrete jacket"),"Steel plate or jacket",Q1771)</f>
        <v>Monitor</v>
      </c>
      <c r="S1771" s="5" t="str">
        <f aca="false">IF(O1771&lt;='Tree rules'!$C$4,IF(N1771&lt;='Tree rules'!$C$5,IF(P1771&lt;='Tree rules'!$C$7,"Monitor","Polymer laminate"),IF(P1771&lt;='Tree rules'!$C$8,"Seal cracks","Polymer laminate")),IF(O1771&lt;='Tree rules'!$C$6,IF(P1771&lt;='Tree rules'!$C$9,"Polymer laminate","Steel plate or jacket"),IF(L1771&lt;='Tree rules'!$C$10,"Steel plate or jacket","Polymer laminate")))</f>
        <v>Monitor</v>
      </c>
      <c r="T1771" s="5" t="str">
        <f aca="false">IF(S1771=R1771,"Yes","No")</f>
        <v>Yes</v>
      </c>
    </row>
    <row r="1772" customFormat="false" ht="15" hidden="false" customHeight="false" outlineLevel="0" collapsed="false">
      <c r="A1772" s="15" t="n">
        <v>2524</v>
      </c>
      <c r="B1772" s="16" t="n">
        <v>3.57201372804364</v>
      </c>
      <c r="C1772" s="15" t="n">
        <v>230</v>
      </c>
      <c r="D1772" s="15" t="n">
        <v>300</v>
      </c>
      <c r="E1772" s="15" t="n">
        <v>25</v>
      </c>
      <c r="F1772" s="16" t="n">
        <v>0.731533308458238</v>
      </c>
      <c r="G1772" s="17" t="s">
        <v>102</v>
      </c>
      <c r="H1772" s="18" t="n">
        <v>0.1</v>
      </c>
      <c r="I1772" s="18" t="n">
        <v>1.5</v>
      </c>
      <c r="J1772" s="19" t="n">
        <v>0.935055415595843</v>
      </c>
      <c r="K1772" s="19" t="n">
        <v>0.598242160926293</v>
      </c>
      <c r="L1772" s="16" t="n">
        <v>14.9456641340738</v>
      </c>
      <c r="M1772" s="19" t="n">
        <v>0.870303353327204</v>
      </c>
      <c r="N1772" s="19" t="n">
        <v>3.44779523764854</v>
      </c>
      <c r="O1772" s="19" t="n">
        <v>1.12288833718782</v>
      </c>
      <c r="P1772" s="19" t="n">
        <v>0.417580853041194</v>
      </c>
      <c r="Q1772" s="17" t="s">
        <v>31</v>
      </c>
      <c r="R1772" s="5" t="str">
        <f aca="false">IF(OR(Q1772="Steel plate",Q1772="Concrete jacket"),"Steel plate or jacket",Q1772)</f>
        <v>Polymer laminate</v>
      </c>
      <c r="S1772" s="5" t="str">
        <f aca="false">IF(O1772&lt;='Tree rules'!$C$4,IF(N1772&lt;='Tree rules'!$C$5,IF(P1772&lt;='Tree rules'!$C$7,"Monitor","Polymer laminate"),IF(P1772&lt;='Tree rules'!$C$8,"Seal cracks","Polymer laminate")),IF(O1772&lt;='Tree rules'!$C$6,IF(P1772&lt;='Tree rules'!$C$9,"Polymer laminate","Steel plate or jacket"),IF(L1772&lt;='Tree rules'!$C$10,"Steel plate or jacket","Polymer laminate")))</f>
        <v>Polymer laminate</v>
      </c>
      <c r="T1772" s="5" t="str">
        <f aca="false">IF(S1772=R1772,"Yes","No")</f>
        <v>Yes</v>
      </c>
    </row>
    <row r="1773" customFormat="false" ht="15" hidden="false" customHeight="false" outlineLevel="0" collapsed="false">
      <c r="A1773" s="15" t="n">
        <v>2525</v>
      </c>
      <c r="B1773" s="16" t="n">
        <v>5.63904529762298</v>
      </c>
      <c r="C1773" s="15" t="n">
        <v>230</v>
      </c>
      <c r="D1773" s="15" t="n">
        <v>525</v>
      </c>
      <c r="E1773" s="15" t="n">
        <v>20</v>
      </c>
      <c r="F1773" s="16" t="n">
        <v>0.730006099046008</v>
      </c>
      <c r="G1773" s="17" t="s">
        <v>101</v>
      </c>
      <c r="H1773" s="18" t="n">
        <v>0.3</v>
      </c>
      <c r="I1773" s="18" t="n">
        <v>1</v>
      </c>
      <c r="J1773" s="19" t="n">
        <v>0.85993037311091</v>
      </c>
      <c r="K1773" s="19" t="n">
        <v>0.504357141871553</v>
      </c>
      <c r="L1773" s="16" t="n">
        <v>11.7725371557891</v>
      </c>
      <c r="M1773" s="19" t="n">
        <v>0.337481026308942</v>
      </c>
      <c r="N1773" s="19" t="n">
        <v>0.571518300534033</v>
      </c>
      <c r="O1773" s="19" t="n">
        <v>0.85993037311091</v>
      </c>
      <c r="P1773" s="19" t="n">
        <v>0.984304418156193</v>
      </c>
      <c r="Q1773" s="17" t="s">
        <v>31</v>
      </c>
      <c r="R1773" s="5" t="str">
        <f aca="false">IF(OR(Q1773="Steel plate",Q1773="Concrete jacket"),"Steel plate or jacket",Q1773)</f>
        <v>Polymer laminate</v>
      </c>
      <c r="S1773" s="5" t="str">
        <f aca="false">IF(O1773&lt;='Tree rules'!$C$4,IF(N1773&lt;='Tree rules'!$C$5,IF(P1773&lt;='Tree rules'!$C$7,"Monitor","Polymer laminate"),IF(P1773&lt;='Tree rules'!$C$8,"Seal cracks","Polymer laminate")),IF(O1773&lt;='Tree rules'!$C$6,IF(P1773&lt;='Tree rules'!$C$9,"Polymer laminate","Steel plate or jacket"),IF(L1773&lt;='Tree rules'!$C$10,"Steel plate or jacket","Polymer laminate")))</f>
        <v>Polymer laminate</v>
      </c>
      <c r="T1773" s="5" t="str">
        <f aca="false">IF(S1773=R1773,"Yes","No")</f>
        <v>Yes</v>
      </c>
    </row>
    <row r="1774" customFormat="false" ht="15" hidden="false" customHeight="false" outlineLevel="0" collapsed="false">
      <c r="A1774" s="15" t="n">
        <v>2526</v>
      </c>
      <c r="B1774" s="16" t="n">
        <v>4.5057708347652</v>
      </c>
      <c r="C1774" s="15" t="n">
        <v>230</v>
      </c>
      <c r="D1774" s="15" t="n">
        <v>450</v>
      </c>
      <c r="E1774" s="15" t="n">
        <v>20</v>
      </c>
      <c r="F1774" s="16" t="n">
        <v>0.649145274956135</v>
      </c>
      <c r="G1774" s="17" t="s">
        <v>103</v>
      </c>
      <c r="H1774" s="18" t="n">
        <v>0.2</v>
      </c>
      <c r="I1774" s="18" t="n">
        <v>2</v>
      </c>
      <c r="J1774" s="19" t="n">
        <v>0.989341824288851</v>
      </c>
      <c r="K1774" s="19" t="n">
        <v>0.439734512118156</v>
      </c>
      <c r="L1774" s="16" t="n">
        <v>11.1528981058545</v>
      </c>
      <c r="M1774" s="19" t="n">
        <v>0.373184927089255</v>
      </c>
      <c r="N1774" s="19" t="n">
        <v>1.73542153945117</v>
      </c>
      <c r="O1774" s="19" t="n">
        <v>1.54363590415596</v>
      </c>
      <c r="P1774" s="19" t="n">
        <v>1.05477555092643</v>
      </c>
      <c r="Q1774" s="17" t="s">
        <v>104</v>
      </c>
      <c r="R1774" s="5" t="str">
        <f aca="false">IF(OR(Q1774="Steel plate",Q1774="Concrete jacket"),"Steel plate or jacket",Q1774)</f>
        <v>Steel plate or jacket</v>
      </c>
      <c r="S1774" s="5" t="str">
        <f aca="false">IF(O1774&lt;='Tree rules'!$C$4,IF(N1774&lt;='Tree rules'!$C$5,IF(P1774&lt;='Tree rules'!$C$7,"Monitor","Polymer laminate"),IF(P1774&lt;='Tree rules'!$C$8,"Seal cracks","Polymer laminate")),IF(O1774&lt;='Tree rules'!$C$6,IF(P1774&lt;='Tree rules'!$C$9,"Polymer laminate","Steel plate or jacket"),IF(L1774&lt;='Tree rules'!$C$10,"Steel plate or jacket","Polymer laminate")))</f>
        <v>Steel plate or jacket</v>
      </c>
      <c r="T1774" s="5" t="str">
        <f aca="false">IF(S1774=R1774,"Yes","No")</f>
        <v>Yes</v>
      </c>
    </row>
    <row r="1775" customFormat="false" ht="15" hidden="false" customHeight="false" outlineLevel="0" collapsed="false">
      <c r="A1775" s="15" t="n">
        <v>2527</v>
      </c>
      <c r="B1775" s="16" t="n">
        <v>3.49864637802614</v>
      </c>
      <c r="C1775" s="15" t="n">
        <v>300</v>
      </c>
      <c r="D1775" s="15" t="n">
        <v>350</v>
      </c>
      <c r="E1775" s="15" t="n">
        <v>30</v>
      </c>
      <c r="F1775" s="16" t="n">
        <v>0.61599855952741</v>
      </c>
      <c r="G1775" s="17" t="s">
        <v>103</v>
      </c>
      <c r="H1775" s="18" t="n">
        <v>0.2</v>
      </c>
      <c r="I1775" s="18" t="n">
        <v>2</v>
      </c>
      <c r="J1775" s="19" t="n">
        <v>0.995971619287543</v>
      </c>
      <c r="K1775" s="19" t="n">
        <v>0.597169082688084</v>
      </c>
      <c r="L1775" s="16" t="n">
        <v>11.4334848955103</v>
      </c>
      <c r="M1775" s="19" t="n">
        <v>0.471998424327128</v>
      </c>
      <c r="N1775" s="19" t="n">
        <v>1.48293495372129</v>
      </c>
      <c r="O1775" s="19" t="n">
        <v>1.39717978030178</v>
      </c>
      <c r="P1775" s="19" t="n">
        <v>0.692113189072121</v>
      </c>
      <c r="Q1775" s="17" t="s">
        <v>31</v>
      </c>
      <c r="R1775" s="5" t="str">
        <f aca="false">IF(OR(Q1775="Steel plate",Q1775="Concrete jacket"),"Steel plate or jacket",Q1775)</f>
        <v>Polymer laminate</v>
      </c>
      <c r="S1775" s="5" t="str">
        <f aca="false">IF(O1775&lt;='Tree rules'!$C$4,IF(N1775&lt;='Tree rules'!$C$5,IF(P1775&lt;='Tree rules'!$C$7,"Monitor","Polymer laminate"),IF(P1775&lt;='Tree rules'!$C$8,"Seal cracks","Polymer laminate")),IF(O1775&lt;='Tree rules'!$C$6,IF(P1775&lt;='Tree rules'!$C$9,"Polymer laminate","Steel plate or jacket"),IF(L1775&lt;='Tree rules'!$C$10,"Steel plate or jacket","Polymer laminate")))</f>
        <v>Steel plate or jacket</v>
      </c>
      <c r="T1775" s="5" t="str">
        <f aca="false">IF(S1775=R1775,"Yes","No")</f>
        <v>No</v>
      </c>
    </row>
    <row r="1776" customFormat="false" ht="15" hidden="false" customHeight="false" outlineLevel="0" collapsed="false">
      <c r="A1776" s="15" t="n">
        <v>2529</v>
      </c>
      <c r="B1776" s="16" t="n">
        <v>6.83799678458769</v>
      </c>
      <c r="C1776" s="15" t="n">
        <v>300</v>
      </c>
      <c r="D1776" s="15" t="n">
        <v>625</v>
      </c>
      <c r="E1776" s="15" t="n">
        <v>20</v>
      </c>
      <c r="F1776" s="16" t="n">
        <v>0.544470130604817</v>
      </c>
      <c r="G1776" s="17" t="s">
        <v>103</v>
      </c>
      <c r="H1776" s="18" t="n">
        <v>0.2</v>
      </c>
      <c r="I1776" s="18" t="n">
        <v>2</v>
      </c>
      <c r="J1776" s="19" t="n">
        <v>0.891040136529773</v>
      </c>
      <c r="K1776" s="19" t="n">
        <v>0.565238138278443</v>
      </c>
      <c r="L1776" s="16" t="n">
        <v>11.8509476336008</v>
      </c>
      <c r="M1776" s="19" t="n">
        <v>0.500583075652913</v>
      </c>
      <c r="N1776" s="19" t="n">
        <v>1.58664711891178</v>
      </c>
      <c r="O1776" s="19" t="n">
        <v>1.27843040515609</v>
      </c>
      <c r="P1776" s="19" t="n">
        <v>0.741810553228087</v>
      </c>
      <c r="Q1776" s="17" t="s">
        <v>31</v>
      </c>
      <c r="R1776" s="5" t="str">
        <f aca="false">IF(OR(Q1776="Steel plate",Q1776="Concrete jacket"),"Steel plate or jacket",Q1776)</f>
        <v>Polymer laminate</v>
      </c>
      <c r="S1776" s="5" t="str">
        <f aca="false">IF(O1776&lt;='Tree rules'!$C$4,IF(N1776&lt;='Tree rules'!$C$5,IF(P1776&lt;='Tree rules'!$C$7,"Monitor","Polymer laminate"),IF(P1776&lt;='Tree rules'!$C$8,"Seal cracks","Polymer laminate")),IF(O1776&lt;='Tree rules'!$C$6,IF(P1776&lt;='Tree rules'!$C$9,"Polymer laminate","Steel plate or jacket"),IF(L1776&lt;='Tree rules'!$C$10,"Steel plate or jacket","Polymer laminate")))</f>
        <v>Polymer laminate</v>
      </c>
      <c r="T1776" s="5" t="str">
        <f aca="false">IF(S1776=R1776,"Yes","No")</f>
        <v>Yes</v>
      </c>
    </row>
    <row r="1777" customFormat="false" ht="15" hidden="false" customHeight="false" outlineLevel="0" collapsed="false">
      <c r="A1777" s="15" t="n">
        <v>2530</v>
      </c>
      <c r="B1777" s="16" t="n">
        <v>4.91790561172716</v>
      </c>
      <c r="C1777" s="15" t="n">
        <v>230</v>
      </c>
      <c r="D1777" s="15" t="n">
        <v>425</v>
      </c>
      <c r="E1777" s="15" t="n">
        <v>25</v>
      </c>
      <c r="F1777" s="16" t="n">
        <v>0.724620609754306</v>
      </c>
      <c r="G1777" s="17" t="s">
        <v>103</v>
      </c>
      <c r="H1777" s="18" t="n">
        <v>0.2</v>
      </c>
      <c r="I1777" s="18" t="n">
        <v>1.5</v>
      </c>
      <c r="J1777" s="19" t="n">
        <v>0.851535537274762</v>
      </c>
      <c r="K1777" s="19" t="n">
        <v>0.478279164806891</v>
      </c>
      <c r="L1777" s="16" t="n">
        <v>13.0448424714248</v>
      </c>
      <c r="M1777" s="19" t="n">
        <v>0.335119547840398</v>
      </c>
      <c r="N1777" s="19" t="n">
        <v>1.58882190015858</v>
      </c>
      <c r="O1777" s="19" t="n">
        <v>1.07366745312656</v>
      </c>
      <c r="P1777" s="19" t="n">
        <v>1.04324408204471</v>
      </c>
      <c r="Q1777" s="17" t="s">
        <v>31</v>
      </c>
      <c r="R1777" s="5" t="str">
        <f aca="false">IF(OR(Q1777="Steel plate",Q1777="Concrete jacket"),"Steel plate or jacket",Q1777)</f>
        <v>Polymer laminate</v>
      </c>
      <c r="S1777" s="5" t="str">
        <f aca="false">IF(O1777&lt;='Tree rules'!$C$4,IF(N1777&lt;='Tree rules'!$C$5,IF(P1777&lt;='Tree rules'!$C$7,"Monitor","Polymer laminate"),IF(P1777&lt;='Tree rules'!$C$8,"Seal cracks","Polymer laminate")),IF(O1777&lt;='Tree rules'!$C$6,IF(P1777&lt;='Tree rules'!$C$9,"Polymer laminate","Steel plate or jacket"),IF(L1777&lt;='Tree rules'!$C$10,"Steel plate or jacket","Polymer laminate")))</f>
        <v>Polymer laminate</v>
      </c>
      <c r="T1777" s="5" t="str">
        <f aca="false">IF(S1777=R1777,"Yes","No")</f>
        <v>Yes</v>
      </c>
    </row>
    <row r="1778" customFormat="false" ht="15" hidden="false" customHeight="false" outlineLevel="0" collapsed="false">
      <c r="A1778" s="15" t="n">
        <v>2531</v>
      </c>
      <c r="B1778" s="16" t="n">
        <v>3.27666249015478</v>
      </c>
      <c r="C1778" s="15" t="n">
        <v>300</v>
      </c>
      <c r="D1778" s="15" t="n">
        <v>300</v>
      </c>
      <c r="E1778" s="15" t="n">
        <v>30</v>
      </c>
      <c r="F1778" s="16" t="n">
        <v>0.791582400904515</v>
      </c>
      <c r="G1778" s="17" t="s">
        <v>103</v>
      </c>
      <c r="H1778" s="18" t="n">
        <v>0.2</v>
      </c>
      <c r="I1778" s="18" t="n">
        <v>2</v>
      </c>
      <c r="J1778" s="19" t="n">
        <v>0.912278223978157</v>
      </c>
      <c r="K1778" s="19" t="n">
        <v>0.57549634722492</v>
      </c>
      <c r="L1778" s="16" t="n">
        <v>12.9002460242314</v>
      </c>
      <c r="M1778" s="19" t="n">
        <v>0.55705860966425</v>
      </c>
      <c r="N1778" s="19" t="n">
        <v>1.6785723121007</v>
      </c>
      <c r="O1778" s="19" t="n">
        <v>1.29954366240405</v>
      </c>
      <c r="P1778" s="19" t="n">
        <v>0.692018412218694</v>
      </c>
      <c r="Q1778" s="17" t="s">
        <v>31</v>
      </c>
      <c r="R1778" s="5" t="str">
        <f aca="false">IF(OR(Q1778="Steel plate",Q1778="Concrete jacket"),"Steel plate or jacket",Q1778)</f>
        <v>Polymer laminate</v>
      </c>
      <c r="S1778" s="5" t="str">
        <f aca="false">IF(O1778&lt;='Tree rules'!$C$4,IF(N1778&lt;='Tree rules'!$C$5,IF(P1778&lt;='Tree rules'!$C$7,"Monitor","Polymer laminate"),IF(P1778&lt;='Tree rules'!$C$8,"Seal cracks","Polymer laminate")),IF(O1778&lt;='Tree rules'!$C$6,IF(P1778&lt;='Tree rules'!$C$9,"Polymer laminate","Steel plate or jacket"),IF(L1778&lt;='Tree rules'!$C$10,"Steel plate or jacket","Polymer laminate")))</f>
        <v>Polymer laminate</v>
      </c>
      <c r="T1778" s="5" t="str">
        <f aca="false">IF(S1778=R1778,"Yes","No")</f>
        <v>Yes</v>
      </c>
    </row>
    <row r="1779" customFormat="false" ht="15" hidden="false" customHeight="false" outlineLevel="0" collapsed="false">
      <c r="A1779" s="15" t="n">
        <v>2533</v>
      </c>
      <c r="B1779" s="16" t="n">
        <v>4.88451759982437</v>
      </c>
      <c r="C1779" s="15" t="n">
        <v>300</v>
      </c>
      <c r="D1779" s="15" t="n">
        <v>450</v>
      </c>
      <c r="E1779" s="15" t="n">
        <v>25</v>
      </c>
      <c r="F1779" s="16" t="n">
        <v>0.663570725510715</v>
      </c>
      <c r="G1779" s="17" t="s">
        <v>103</v>
      </c>
      <c r="H1779" s="18" t="n">
        <v>0.2</v>
      </c>
      <c r="I1779" s="18" t="n">
        <v>2</v>
      </c>
      <c r="J1779" s="19" t="n">
        <v>0.990102237950534</v>
      </c>
      <c r="K1779" s="19" t="n">
        <v>0.490694079783975</v>
      </c>
      <c r="L1779" s="16" t="n">
        <v>12.0903900985752</v>
      </c>
      <c r="M1779" s="19" t="n">
        <v>0.92690657937608</v>
      </c>
      <c r="N1779" s="19" t="n">
        <v>1.55326441028399</v>
      </c>
      <c r="O1779" s="19" t="n">
        <v>1.49436716935788</v>
      </c>
      <c r="P1779" s="19" t="n">
        <v>0.468912367375362</v>
      </c>
      <c r="Q1779" s="17" t="s">
        <v>31</v>
      </c>
      <c r="R1779" s="5" t="str">
        <f aca="false">IF(OR(Q1779="Steel plate",Q1779="Concrete jacket"),"Steel plate or jacket",Q1779)</f>
        <v>Polymer laminate</v>
      </c>
      <c r="S1779" s="5" t="str">
        <f aca="false">IF(O1779&lt;='Tree rules'!$C$4,IF(N1779&lt;='Tree rules'!$C$5,IF(P1779&lt;='Tree rules'!$C$7,"Monitor","Polymer laminate"),IF(P1779&lt;='Tree rules'!$C$8,"Seal cracks","Polymer laminate")),IF(O1779&lt;='Tree rules'!$C$6,IF(P1779&lt;='Tree rules'!$C$9,"Polymer laminate","Steel plate or jacket"),IF(L1779&lt;='Tree rules'!$C$10,"Steel plate or jacket","Polymer laminate")))</f>
        <v>Steel plate or jacket</v>
      </c>
      <c r="T1779" s="5" t="str">
        <f aca="false">IF(S1779=R1779,"Yes","No")</f>
        <v>No</v>
      </c>
    </row>
    <row r="1780" customFormat="false" ht="15" hidden="false" customHeight="false" outlineLevel="0" collapsed="false">
      <c r="A1780" s="15" t="n">
        <v>2534</v>
      </c>
      <c r="B1780" s="16" t="n">
        <v>6.68078130385813</v>
      </c>
      <c r="C1780" s="15" t="n">
        <v>230</v>
      </c>
      <c r="D1780" s="15" t="n">
        <v>625</v>
      </c>
      <c r="E1780" s="15" t="n">
        <v>25</v>
      </c>
      <c r="F1780" s="16" t="n">
        <v>0.729133371558826</v>
      </c>
      <c r="G1780" s="17" t="s">
        <v>102</v>
      </c>
      <c r="H1780" s="18" t="n">
        <v>0.1</v>
      </c>
      <c r="I1780" s="18" t="n">
        <v>2</v>
      </c>
      <c r="J1780" s="19" t="n">
        <v>0.889414855125663</v>
      </c>
      <c r="K1780" s="19" t="n">
        <v>0.512333059843642</v>
      </c>
      <c r="L1780" s="16" t="n">
        <v>11.8875112168294</v>
      </c>
      <c r="M1780" s="19" t="n">
        <v>0.349024712732997</v>
      </c>
      <c r="N1780" s="19" t="n">
        <v>3.6550258963323</v>
      </c>
      <c r="O1780" s="19" t="n">
        <v>1.32315307605441</v>
      </c>
      <c r="P1780" s="19" t="n">
        <v>1.12715029701657</v>
      </c>
      <c r="Q1780" s="17" t="s">
        <v>31</v>
      </c>
      <c r="R1780" s="5" t="str">
        <f aca="false">IF(OR(Q1780="Steel plate",Q1780="Concrete jacket"),"Steel plate or jacket",Q1780)</f>
        <v>Polymer laminate</v>
      </c>
      <c r="S1780" s="5" t="str">
        <f aca="false">IF(O1780&lt;='Tree rules'!$C$4,IF(N1780&lt;='Tree rules'!$C$5,IF(P1780&lt;='Tree rules'!$C$7,"Monitor","Polymer laminate"),IF(P1780&lt;='Tree rules'!$C$8,"Seal cracks","Polymer laminate")),IF(O1780&lt;='Tree rules'!$C$6,IF(P1780&lt;='Tree rules'!$C$9,"Polymer laminate","Steel plate or jacket"),IF(L1780&lt;='Tree rules'!$C$10,"Steel plate or jacket","Polymer laminate")))</f>
        <v>Polymer laminate</v>
      </c>
      <c r="T1780" s="5" t="str">
        <f aca="false">IF(S1780=R1780,"Yes","No")</f>
        <v>Yes</v>
      </c>
    </row>
    <row r="1781" customFormat="false" ht="15" hidden="false" customHeight="false" outlineLevel="0" collapsed="false">
      <c r="A1781" s="15" t="n">
        <v>2535</v>
      </c>
      <c r="B1781" s="16" t="n">
        <v>4.18743491624516</v>
      </c>
      <c r="C1781" s="15" t="n">
        <v>230</v>
      </c>
      <c r="D1781" s="15" t="n">
        <v>400</v>
      </c>
      <c r="E1781" s="15" t="n">
        <v>25</v>
      </c>
      <c r="F1781" s="16" t="n">
        <v>0.776085141697083</v>
      </c>
      <c r="G1781" s="17" t="s">
        <v>101</v>
      </c>
      <c r="H1781" s="18" t="n">
        <v>0.3</v>
      </c>
      <c r="I1781" s="18" t="n">
        <v>1</v>
      </c>
      <c r="J1781" s="19" t="n">
        <v>0.891293358293</v>
      </c>
      <c r="K1781" s="19" t="n">
        <v>0.643532710007219</v>
      </c>
      <c r="L1781" s="16" t="n">
        <v>11.896121921151</v>
      </c>
      <c r="M1781" s="19" t="n">
        <v>0.79371630427588</v>
      </c>
      <c r="N1781" s="19" t="n">
        <v>0.788726557313009</v>
      </c>
      <c r="O1781" s="19" t="n">
        <v>0.891293358293</v>
      </c>
      <c r="P1781" s="19" t="n">
        <v>0.461368090221185</v>
      </c>
      <c r="Q1781" s="17" t="s">
        <v>29</v>
      </c>
      <c r="R1781" s="5" t="str">
        <f aca="false">IF(OR(Q1781="Steel plate",Q1781="Concrete jacket"),"Steel plate or jacket",Q1781)</f>
        <v>Monitor</v>
      </c>
      <c r="S1781" s="5" t="str">
        <f aca="false">IF(O1781&lt;='Tree rules'!$C$4,IF(N1781&lt;='Tree rules'!$C$5,IF(P1781&lt;='Tree rules'!$C$7,"Monitor","Polymer laminate"),IF(P1781&lt;='Tree rules'!$C$8,"Seal cracks","Polymer laminate")),IF(O1781&lt;='Tree rules'!$C$6,IF(P1781&lt;='Tree rules'!$C$9,"Polymer laminate","Steel plate or jacket"),IF(L1781&lt;='Tree rules'!$C$10,"Steel plate or jacket","Polymer laminate")))</f>
        <v>Monitor</v>
      </c>
      <c r="T1781" s="5" t="str">
        <f aca="false">IF(S1781=R1781,"Yes","No")</f>
        <v>Yes</v>
      </c>
    </row>
    <row r="1782" customFormat="false" ht="15" hidden="false" customHeight="false" outlineLevel="0" collapsed="false">
      <c r="A1782" s="15" t="n">
        <v>2536</v>
      </c>
      <c r="B1782" s="16" t="n">
        <v>6.34863325437524</v>
      </c>
      <c r="C1782" s="15" t="n">
        <v>300</v>
      </c>
      <c r="D1782" s="15" t="n">
        <v>600</v>
      </c>
      <c r="E1782" s="15" t="n">
        <v>25</v>
      </c>
      <c r="F1782" s="16" t="n">
        <v>0.725855342345656</v>
      </c>
      <c r="G1782" s="17" t="s">
        <v>103</v>
      </c>
      <c r="H1782" s="18" t="n">
        <v>0.2</v>
      </c>
      <c r="I1782" s="18" t="n">
        <v>1</v>
      </c>
      <c r="J1782" s="19" t="n">
        <v>0.89927867661609</v>
      </c>
      <c r="K1782" s="19" t="n">
        <v>0.579024849651017</v>
      </c>
      <c r="L1782" s="16" t="n">
        <v>11.4596268129517</v>
      </c>
      <c r="M1782" s="19" t="n">
        <v>0.943641689657904</v>
      </c>
      <c r="N1782" s="19" t="n">
        <v>0.759332145972652</v>
      </c>
      <c r="O1782" s="19" t="n">
        <v>0.899278676616089</v>
      </c>
      <c r="P1782" s="19" t="n">
        <v>0.398022243804706</v>
      </c>
      <c r="Q1782" s="17" t="s">
        <v>29</v>
      </c>
      <c r="R1782" s="5" t="str">
        <f aca="false">IF(OR(Q1782="Steel plate",Q1782="Concrete jacket"),"Steel plate or jacket",Q1782)</f>
        <v>Monitor</v>
      </c>
      <c r="S1782" s="5" t="str">
        <f aca="false">IF(O1782&lt;='Tree rules'!$C$4,IF(N1782&lt;='Tree rules'!$C$5,IF(P1782&lt;='Tree rules'!$C$7,"Monitor","Polymer laminate"),IF(P1782&lt;='Tree rules'!$C$8,"Seal cracks","Polymer laminate")),IF(O1782&lt;='Tree rules'!$C$6,IF(P1782&lt;='Tree rules'!$C$9,"Polymer laminate","Steel plate or jacket"),IF(L1782&lt;='Tree rules'!$C$10,"Steel plate or jacket","Polymer laminate")))</f>
        <v>Monitor</v>
      </c>
      <c r="T1782" s="5" t="str">
        <f aca="false">IF(S1782=R1782,"Yes","No")</f>
        <v>Yes</v>
      </c>
    </row>
    <row r="1783" customFormat="false" ht="15" hidden="false" customHeight="false" outlineLevel="0" collapsed="false">
      <c r="A1783" s="15" t="n">
        <v>2537</v>
      </c>
      <c r="B1783" s="16" t="n">
        <v>3.774650156045</v>
      </c>
      <c r="C1783" s="15" t="n">
        <v>230</v>
      </c>
      <c r="D1783" s="15" t="n">
        <v>325</v>
      </c>
      <c r="E1783" s="15" t="n">
        <v>30</v>
      </c>
      <c r="F1783" s="16" t="n">
        <v>0.662259320914844</v>
      </c>
      <c r="G1783" s="17" t="s">
        <v>102</v>
      </c>
      <c r="H1783" s="18" t="n">
        <v>0.1</v>
      </c>
      <c r="I1783" s="18" t="n">
        <v>1</v>
      </c>
      <c r="J1783" s="19" t="n">
        <v>0.948588798292013</v>
      </c>
      <c r="K1783" s="19" t="n">
        <v>0.63451830566768</v>
      </c>
      <c r="L1783" s="16" t="n">
        <v>14.2979172577462</v>
      </c>
      <c r="M1783" s="19" t="n">
        <v>0.719479743662544</v>
      </c>
      <c r="N1783" s="19" t="n">
        <v>2.94265915807228</v>
      </c>
      <c r="O1783" s="19" t="n">
        <v>0.948588798292013</v>
      </c>
      <c r="P1783" s="19" t="n">
        <v>0.414634677885086</v>
      </c>
      <c r="Q1783" s="17" t="s">
        <v>30</v>
      </c>
      <c r="R1783" s="5" t="str">
        <f aca="false">IF(OR(Q1783="Steel plate",Q1783="Concrete jacket"),"Steel plate or jacket",Q1783)</f>
        <v>Seal cracks</v>
      </c>
      <c r="S1783" s="5" t="str">
        <f aca="false">IF(O1783&lt;='Tree rules'!$C$4,IF(N1783&lt;='Tree rules'!$C$5,IF(P1783&lt;='Tree rules'!$C$7,"Monitor","Polymer laminate"),IF(P1783&lt;='Tree rules'!$C$8,"Seal cracks","Polymer laminate")),IF(O1783&lt;='Tree rules'!$C$6,IF(P1783&lt;='Tree rules'!$C$9,"Polymer laminate","Steel plate or jacket"),IF(L1783&lt;='Tree rules'!$C$10,"Steel plate or jacket","Polymer laminate")))</f>
        <v>Seal cracks</v>
      </c>
      <c r="T1783" s="5" t="str">
        <f aca="false">IF(S1783=R1783,"Yes","No")</f>
        <v>Yes</v>
      </c>
    </row>
    <row r="1784" customFormat="false" ht="15" hidden="false" customHeight="false" outlineLevel="0" collapsed="false">
      <c r="A1784" s="15" t="n">
        <v>2538</v>
      </c>
      <c r="B1784" s="16" t="n">
        <v>4.6472871775533</v>
      </c>
      <c r="C1784" s="15" t="n">
        <v>230</v>
      </c>
      <c r="D1784" s="15" t="n">
        <v>400</v>
      </c>
      <c r="E1784" s="15" t="n">
        <v>20</v>
      </c>
      <c r="F1784" s="16" t="n">
        <v>0.740832460684402</v>
      </c>
      <c r="G1784" s="17" t="s">
        <v>101</v>
      </c>
      <c r="H1784" s="18" t="n">
        <v>0.3</v>
      </c>
      <c r="I1784" s="18" t="n">
        <v>1.5</v>
      </c>
      <c r="J1784" s="19" t="n">
        <v>0.870755925931327</v>
      </c>
      <c r="K1784" s="19" t="n">
        <v>0.474559186208348</v>
      </c>
      <c r="L1784" s="16" t="n">
        <v>13.1279298800941</v>
      </c>
      <c r="M1784" s="19" t="n">
        <v>0.87510623727522</v>
      </c>
      <c r="N1784" s="19" t="n">
        <v>0.747650586728878</v>
      </c>
      <c r="O1784" s="19" t="n">
        <v>1.09952127709896</v>
      </c>
      <c r="P1784" s="19" t="n">
        <v>0.477167025337657</v>
      </c>
      <c r="Q1784" s="17" t="s">
        <v>31</v>
      </c>
      <c r="R1784" s="5" t="str">
        <f aca="false">IF(OR(Q1784="Steel plate",Q1784="Concrete jacket"),"Steel plate or jacket",Q1784)</f>
        <v>Polymer laminate</v>
      </c>
      <c r="S1784" s="5" t="str">
        <f aca="false">IF(O1784&lt;='Tree rules'!$C$4,IF(N1784&lt;='Tree rules'!$C$5,IF(P1784&lt;='Tree rules'!$C$7,"Monitor","Polymer laminate"),IF(P1784&lt;='Tree rules'!$C$8,"Seal cracks","Polymer laminate")),IF(O1784&lt;='Tree rules'!$C$6,IF(P1784&lt;='Tree rules'!$C$9,"Polymer laminate","Steel plate or jacket"),IF(L1784&lt;='Tree rules'!$C$10,"Steel plate or jacket","Polymer laminate")))</f>
        <v>Polymer laminate</v>
      </c>
      <c r="T1784" s="5" t="str">
        <f aca="false">IF(S1784=R1784,"Yes","No")</f>
        <v>Yes</v>
      </c>
    </row>
    <row r="1785" customFormat="false" ht="15" hidden="false" customHeight="false" outlineLevel="0" collapsed="false">
      <c r="A1785" s="15" t="n">
        <v>2540</v>
      </c>
      <c r="B1785" s="16" t="n">
        <v>3.18890118833634</v>
      </c>
      <c r="C1785" s="15" t="n">
        <v>300</v>
      </c>
      <c r="D1785" s="15" t="n">
        <v>325</v>
      </c>
      <c r="E1785" s="15" t="n">
        <v>30</v>
      </c>
      <c r="F1785" s="16" t="n">
        <v>1.13414897241509</v>
      </c>
      <c r="G1785" s="17" t="s">
        <v>103</v>
      </c>
      <c r="H1785" s="18" t="n">
        <v>0.2</v>
      </c>
      <c r="I1785" s="18" t="n">
        <v>1</v>
      </c>
      <c r="J1785" s="19" t="n">
        <v>0.888818611789586</v>
      </c>
      <c r="K1785" s="19" t="n">
        <v>0.440970119460324</v>
      </c>
      <c r="L1785" s="16" t="n">
        <v>11.5122786582539</v>
      </c>
      <c r="M1785" s="19" t="n">
        <v>0.86992190988854</v>
      </c>
      <c r="N1785" s="19" t="n">
        <v>1.06206680343572</v>
      </c>
      <c r="O1785" s="19" t="n">
        <v>0.888818611789586</v>
      </c>
      <c r="P1785" s="19" t="n">
        <v>0.414146673501486</v>
      </c>
      <c r="Q1785" s="17" t="s">
        <v>30</v>
      </c>
      <c r="R1785" s="5" t="str">
        <f aca="false">IF(OR(Q1785="Steel plate",Q1785="Concrete jacket"),"Steel plate or jacket",Q1785)</f>
        <v>Seal cracks</v>
      </c>
      <c r="S1785" s="5" t="str">
        <f aca="false">IF(O1785&lt;='Tree rules'!$C$4,IF(N1785&lt;='Tree rules'!$C$5,IF(P1785&lt;='Tree rules'!$C$7,"Monitor","Polymer laminate"),IF(P1785&lt;='Tree rules'!$C$8,"Seal cracks","Polymer laminate")),IF(O1785&lt;='Tree rules'!$C$6,IF(P1785&lt;='Tree rules'!$C$9,"Polymer laminate","Steel plate or jacket"),IF(L1785&lt;='Tree rules'!$C$10,"Steel plate or jacket","Polymer laminate")))</f>
        <v>Seal cracks</v>
      </c>
      <c r="T1785" s="5" t="str">
        <f aca="false">IF(S1785=R1785,"Yes","No")</f>
        <v>Yes</v>
      </c>
    </row>
    <row r="1786" customFormat="false" ht="15" hidden="false" customHeight="false" outlineLevel="0" collapsed="false">
      <c r="A1786" s="15" t="n">
        <v>2541</v>
      </c>
      <c r="B1786" s="16" t="n">
        <v>4.89084176346187</v>
      </c>
      <c r="C1786" s="15" t="n">
        <v>300</v>
      </c>
      <c r="D1786" s="15" t="n">
        <v>475</v>
      </c>
      <c r="E1786" s="15" t="n">
        <v>20</v>
      </c>
      <c r="F1786" s="16" t="n">
        <v>0.735735984447258</v>
      </c>
      <c r="G1786" s="17" t="s">
        <v>101</v>
      </c>
      <c r="H1786" s="18" t="n">
        <v>0.3</v>
      </c>
      <c r="I1786" s="18" t="n">
        <v>2</v>
      </c>
      <c r="J1786" s="19" t="n">
        <v>0.920278783474111</v>
      </c>
      <c r="K1786" s="19" t="n">
        <v>0.514718092460397</v>
      </c>
      <c r="L1786" s="16" t="n">
        <v>11.4539619753205</v>
      </c>
      <c r="M1786" s="19" t="n">
        <v>0.629071506847884</v>
      </c>
      <c r="N1786" s="19" t="n">
        <v>1.10830163874822</v>
      </c>
      <c r="O1786" s="19" t="n">
        <v>1.36687342698665</v>
      </c>
      <c r="P1786" s="19" t="n">
        <v>0.692681355695359</v>
      </c>
      <c r="Q1786" s="17" t="s">
        <v>104</v>
      </c>
      <c r="R1786" s="5" t="str">
        <f aca="false">IF(OR(Q1786="Steel plate",Q1786="Concrete jacket"),"Steel plate or jacket",Q1786)</f>
        <v>Steel plate or jacket</v>
      </c>
      <c r="S1786" s="5" t="str">
        <f aca="false">IF(O1786&lt;='Tree rules'!$C$4,IF(N1786&lt;='Tree rules'!$C$5,IF(P1786&lt;='Tree rules'!$C$7,"Monitor","Polymer laminate"),IF(P1786&lt;='Tree rules'!$C$8,"Seal cracks","Polymer laminate")),IF(O1786&lt;='Tree rules'!$C$6,IF(P1786&lt;='Tree rules'!$C$9,"Polymer laminate","Steel plate or jacket"),IF(L1786&lt;='Tree rules'!$C$10,"Steel plate or jacket","Polymer laminate")))</f>
        <v>Steel plate or jacket</v>
      </c>
      <c r="T1786" s="5" t="str">
        <f aca="false">IF(S1786=R1786,"Yes","No")</f>
        <v>Yes</v>
      </c>
    </row>
    <row r="1787" customFormat="false" ht="15" hidden="false" customHeight="false" outlineLevel="0" collapsed="false">
      <c r="A1787" s="15" t="n">
        <v>2543</v>
      </c>
      <c r="B1787" s="16" t="n">
        <v>6.1844837112068</v>
      </c>
      <c r="C1787" s="15" t="n">
        <v>230</v>
      </c>
      <c r="D1787" s="15" t="n">
        <v>525</v>
      </c>
      <c r="E1787" s="15" t="n">
        <v>30</v>
      </c>
      <c r="F1787" s="16" t="n">
        <v>0.730006099046008</v>
      </c>
      <c r="G1787" s="17" t="s">
        <v>101</v>
      </c>
      <c r="H1787" s="18" t="n">
        <v>0.3</v>
      </c>
      <c r="I1787" s="18" t="n">
        <v>1</v>
      </c>
      <c r="J1787" s="19" t="n">
        <v>0.931644486925961</v>
      </c>
      <c r="K1787" s="19" t="n">
        <v>0.524612290230382</v>
      </c>
      <c r="L1787" s="16" t="n">
        <v>12.9112394805987</v>
      </c>
      <c r="M1787" s="19" t="n">
        <v>0.94747318506455</v>
      </c>
      <c r="N1787" s="19" t="n">
        <v>0.554940192840497</v>
      </c>
      <c r="O1787" s="19" t="n">
        <v>0.931644486925961</v>
      </c>
      <c r="P1787" s="19" t="n">
        <v>0.406342377959314</v>
      </c>
      <c r="Q1787" s="17" t="s">
        <v>29</v>
      </c>
      <c r="R1787" s="5" t="str">
        <f aca="false">IF(OR(Q1787="Steel plate",Q1787="Concrete jacket"),"Steel plate or jacket",Q1787)</f>
        <v>Monitor</v>
      </c>
      <c r="S1787" s="5" t="str">
        <f aca="false">IF(O1787&lt;='Tree rules'!$C$4,IF(N1787&lt;='Tree rules'!$C$5,IF(P1787&lt;='Tree rules'!$C$7,"Monitor","Polymer laminate"),IF(P1787&lt;='Tree rules'!$C$8,"Seal cracks","Polymer laminate")),IF(O1787&lt;='Tree rules'!$C$6,IF(P1787&lt;='Tree rules'!$C$9,"Polymer laminate","Steel plate or jacket"),IF(L1787&lt;='Tree rules'!$C$10,"Steel plate or jacket","Polymer laminate")))</f>
        <v>Monitor</v>
      </c>
      <c r="T1787" s="5" t="str">
        <f aca="false">IF(S1787=R1787,"Yes","No")</f>
        <v>Yes</v>
      </c>
    </row>
    <row r="1788" customFormat="false" ht="15" hidden="false" customHeight="false" outlineLevel="0" collapsed="false">
      <c r="A1788" s="15" t="n">
        <v>2544</v>
      </c>
      <c r="B1788" s="16" t="n">
        <v>5.43258794006943</v>
      </c>
      <c r="C1788" s="15" t="n">
        <v>230</v>
      </c>
      <c r="D1788" s="15" t="n">
        <v>475</v>
      </c>
      <c r="E1788" s="15" t="n">
        <v>30</v>
      </c>
      <c r="F1788" s="16" t="n">
        <v>0.611316296229087</v>
      </c>
      <c r="G1788" s="17" t="s">
        <v>101</v>
      </c>
      <c r="H1788" s="18" t="n">
        <v>0.3</v>
      </c>
      <c r="I1788" s="18" t="n">
        <v>1.5</v>
      </c>
      <c r="J1788" s="19" t="n">
        <v>0.978767546505202</v>
      </c>
      <c r="K1788" s="19" t="n">
        <v>0.49156926304015</v>
      </c>
      <c r="L1788" s="16" t="n">
        <v>12.663375151677</v>
      </c>
      <c r="M1788" s="19" t="n">
        <v>0.325169351530682</v>
      </c>
      <c r="N1788" s="19" t="n">
        <v>0.933317741177278</v>
      </c>
      <c r="O1788" s="19" t="n">
        <v>1.22758529899621</v>
      </c>
      <c r="P1788" s="19" t="n">
        <v>1.02220538919589</v>
      </c>
      <c r="Q1788" s="17" t="s">
        <v>31</v>
      </c>
      <c r="R1788" s="5" t="str">
        <f aca="false">IF(OR(Q1788="Steel plate",Q1788="Concrete jacket"),"Steel plate or jacket",Q1788)</f>
        <v>Polymer laminate</v>
      </c>
      <c r="S1788" s="5" t="str">
        <f aca="false">IF(O1788&lt;='Tree rules'!$C$4,IF(N1788&lt;='Tree rules'!$C$5,IF(P1788&lt;='Tree rules'!$C$7,"Monitor","Polymer laminate"),IF(P1788&lt;='Tree rules'!$C$8,"Seal cracks","Polymer laminate")),IF(O1788&lt;='Tree rules'!$C$6,IF(P1788&lt;='Tree rules'!$C$9,"Polymer laminate","Steel plate or jacket"),IF(L1788&lt;='Tree rules'!$C$10,"Steel plate or jacket","Polymer laminate")))</f>
        <v>Polymer laminate</v>
      </c>
      <c r="T1788" s="5" t="str">
        <f aca="false">IF(S1788=R1788,"Yes","No")</f>
        <v>Yes</v>
      </c>
    </row>
    <row r="1789" customFormat="false" ht="15" hidden="false" customHeight="false" outlineLevel="0" collapsed="false">
      <c r="A1789" s="15" t="n">
        <v>2545</v>
      </c>
      <c r="B1789" s="16" t="n">
        <v>3.26087402501469</v>
      </c>
      <c r="C1789" s="15" t="n">
        <v>230</v>
      </c>
      <c r="D1789" s="15" t="n">
        <v>325</v>
      </c>
      <c r="E1789" s="15" t="n">
        <v>25</v>
      </c>
      <c r="F1789" s="16" t="n">
        <v>0.699968036696473</v>
      </c>
      <c r="G1789" s="17" t="s">
        <v>103</v>
      </c>
      <c r="H1789" s="18" t="n">
        <v>0.2</v>
      </c>
      <c r="I1789" s="18" t="n">
        <v>1</v>
      </c>
      <c r="J1789" s="19" t="n">
        <v>0.862606910300446</v>
      </c>
      <c r="K1789" s="19" t="n">
        <v>0.473830728281052</v>
      </c>
      <c r="L1789" s="16" t="n">
        <v>11.6045338968494</v>
      </c>
      <c r="M1789" s="19" t="n">
        <v>0.612158947287061</v>
      </c>
      <c r="N1789" s="19" t="n">
        <v>0.852348925071898</v>
      </c>
      <c r="O1789" s="19" t="n">
        <v>0.862606910300446</v>
      </c>
      <c r="P1789" s="19" t="n">
        <v>0.418228888976969</v>
      </c>
      <c r="Q1789" s="17" t="s">
        <v>29</v>
      </c>
      <c r="R1789" s="5" t="str">
        <f aca="false">IF(OR(Q1789="Steel plate",Q1789="Concrete jacket"),"Steel plate or jacket",Q1789)</f>
        <v>Monitor</v>
      </c>
      <c r="S1789" s="5" t="str">
        <f aca="false">IF(O1789&lt;='Tree rules'!$C$4,IF(N1789&lt;='Tree rules'!$C$5,IF(P1789&lt;='Tree rules'!$C$7,"Monitor","Polymer laminate"),IF(P1789&lt;='Tree rules'!$C$8,"Seal cracks","Polymer laminate")),IF(O1789&lt;='Tree rules'!$C$6,IF(P1789&lt;='Tree rules'!$C$9,"Polymer laminate","Steel plate or jacket"),IF(L1789&lt;='Tree rules'!$C$10,"Steel plate or jacket","Polymer laminate")))</f>
        <v>Monitor</v>
      </c>
      <c r="T1789" s="5" t="str">
        <f aca="false">IF(S1789=R1789,"Yes","No")</f>
        <v>Yes</v>
      </c>
    </row>
    <row r="1790" customFormat="false" ht="15" hidden="false" customHeight="false" outlineLevel="0" collapsed="false">
      <c r="A1790" s="15" t="n">
        <v>2546</v>
      </c>
      <c r="B1790" s="16" t="n">
        <v>3.0461051048469</v>
      </c>
      <c r="C1790" s="15" t="n">
        <v>300</v>
      </c>
      <c r="D1790" s="15" t="n">
        <v>300</v>
      </c>
      <c r="E1790" s="15" t="n">
        <v>30</v>
      </c>
      <c r="F1790" s="16" t="n">
        <v>0.791582400904515</v>
      </c>
      <c r="G1790" s="17" t="s">
        <v>103</v>
      </c>
      <c r="H1790" s="18" t="n">
        <v>0.2</v>
      </c>
      <c r="I1790" s="18" t="n">
        <v>1.5</v>
      </c>
      <c r="J1790" s="19" t="n">
        <v>0.966719161021835</v>
      </c>
      <c r="K1790" s="19" t="n">
        <v>0.610841338722368</v>
      </c>
      <c r="L1790" s="16" t="n">
        <v>11.9925397828618</v>
      </c>
      <c r="M1790" s="19" t="n">
        <v>0.887264331058758</v>
      </c>
      <c r="N1790" s="19" t="n">
        <v>1.40017055293272</v>
      </c>
      <c r="O1790" s="19" t="n">
        <v>1.15482272828918</v>
      </c>
      <c r="P1790" s="19" t="n">
        <v>0.413680314221798</v>
      </c>
      <c r="Q1790" s="17" t="s">
        <v>31</v>
      </c>
      <c r="R1790" s="5" t="str">
        <f aca="false">IF(OR(Q1790="Steel plate",Q1790="Concrete jacket"),"Steel plate or jacket",Q1790)</f>
        <v>Polymer laminate</v>
      </c>
      <c r="S1790" s="5" t="str">
        <f aca="false">IF(O1790&lt;='Tree rules'!$C$4,IF(N1790&lt;='Tree rules'!$C$5,IF(P1790&lt;='Tree rules'!$C$7,"Monitor","Polymer laminate"),IF(P1790&lt;='Tree rules'!$C$8,"Seal cracks","Polymer laminate")),IF(O1790&lt;='Tree rules'!$C$6,IF(P1790&lt;='Tree rules'!$C$9,"Polymer laminate","Steel plate or jacket"),IF(L1790&lt;='Tree rules'!$C$10,"Steel plate or jacket","Polymer laminate")))</f>
        <v>Polymer laminate</v>
      </c>
      <c r="T1790" s="5" t="str">
        <f aca="false">IF(S1790=R1790,"Yes","No")</f>
        <v>Yes</v>
      </c>
    </row>
    <row r="1791" customFormat="false" ht="15" hidden="false" customHeight="false" outlineLevel="0" collapsed="false">
      <c r="A1791" s="15" t="n">
        <v>2548</v>
      </c>
      <c r="B1791" s="16" t="n">
        <v>5.06354317567882</v>
      </c>
      <c r="C1791" s="15" t="n">
        <v>300</v>
      </c>
      <c r="D1791" s="15" t="n">
        <v>450</v>
      </c>
      <c r="E1791" s="15" t="n">
        <v>30</v>
      </c>
      <c r="F1791" s="16" t="n">
        <v>0.663570725510715</v>
      </c>
      <c r="G1791" s="17" t="s">
        <v>103</v>
      </c>
      <c r="H1791" s="18" t="n">
        <v>0.2</v>
      </c>
      <c r="I1791" s="18" t="n">
        <v>2</v>
      </c>
      <c r="J1791" s="19" t="n">
        <v>0.858365822378961</v>
      </c>
      <c r="K1791" s="19" t="n">
        <v>0.608123645285049</v>
      </c>
      <c r="L1791" s="16" t="n">
        <v>12.5335227120763</v>
      </c>
      <c r="M1791" s="19" t="n">
        <v>0.612769395974124</v>
      </c>
      <c r="N1791" s="19" t="n">
        <v>1.29690602693244</v>
      </c>
      <c r="O1791" s="19" t="n">
        <v>1.19473909186473</v>
      </c>
      <c r="P1791" s="19" t="n">
        <v>0.600602538060961</v>
      </c>
      <c r="Q1791" s="17" t="s">
        <v>31</v>
      </c>
      <c r="R1791" s="5" t="str">
        <f aca="false">IF(OR(Q1791="Steel plate",Q1791="Concrete jacket"),"Steel plate or jacket",Q1791)</f>
        <v>Polymer laminate</v>
      </c>
      <c r="S1791" s="5" t="str">
        <f aca="false">IF(O1791&lt;='Tree rules'!$C$4,IF(N1791&lt;='Tree rules'!$C$5,IF(P1791&lt;='Tree rules'!$C$7,"Monitor","Polymer laminate"),IF(P1791&lt;='Tree rules'!$C$8,"Seal cracks","Polymer laminate")),IF(O1791&lt;='Tree rules'!$C$6,IF(P1791&lt;='Tree rules'!$C$9,"Polymer laminate","Steel plate or jacket"),IF(L1791&lt;='Tree rules'!$C$10,"Steel plate or jacket","Polymer laminate")))</f>
        <v>Polymer laminate</v>
      </c>
      <c r="T1791" s="5" t="str">
        <f aca="false">IF(S1791=R1791,"Yes","No")</f>
        <v>Yes</v>
      </c>
    </row>
    <row r="1792" customFormat="false" ht="15" hidden="false" customHeight="false" outlineLevel="0" collapsed="false">
      <c r="A1792" s="15" t="n">
        <v>2549</v>
      </c>
      <c r="B1792" s="16" t="n">
        <v>3.43485707080002</v>
      </c>
      <c r="C1792" s="15" t="n">
        <v>300</v>
      </c>
      <c r="D1792" s="15" t="n">
        <v>300</v>
      </c>
      <c r="E1792" s="15" t="n">
        <v>30</v>
      </c>
      <c r="F1792" s="16" t="n">
        <v>0.791582400904515</v>
      </c>
      <c r="G1792" s="17" t="s">
        <v>101</v>
      </c>
      <c r="H1792" s="18" t="n">
        <v>0.3</v>
      </c>
      <c r="I1792" s="18" t="n">
        <v>1</v>
      </c>
      <c r="J1792" s="19" t="n">
        <v>0.957165773641211</v>
      </c>
      <c r="K1792" s="19" t="n">
        <v>0.531895517407992</v>
      </c>
      <c r="L1792" s="16" t="n">
        <v>13.5230593338583</v>
      </c>
      <c r="M1792" s="19" t="n">
        <v>0.384903801914749</v>
      </c>
      <c r="N1792" s="19" t="n">
        <v>0.839258523354721</v>
      </c>
      <c r="O1792" s="19" t="n">
        <v>0.957165773641212</v>
      </c>
      <c r="P1792" s="19" t="n">
        <v>0.859306608013762</v>
      </c>
      <c r="Q1792" s="17" t="s">
        <v>29</v>
      </c>
      <c r="R1792" s="5" t="str">
        <f aca="false">IF(OR(Q1792="Steel plate",Q1792="Concrete jacket"),"Steel plate or jacket",Q1792)</f>
        <v>Monitor</v>
      </c>
      <c r="S1792" s="5" t="str">
        <f aca="false">IF(O1792&lt;='Tree rules'!$C$4,IF(N1792&lt;='Tree rules'!$C$5,IF(P1792&lt;='Tree rules'!$C$7,"Monitor","Polymer laminate"),IF(P1792&lt;='Tree rules'!$C$8,"Seal cracks","Polymer laminate")),IF(O1792&lt;='Tree rules'!$C$6,IF(P1792&lt;='Tree rules'!$C$9,"Polymer laminate","Steel plate or jacket"),IF(L1792&lt;='Tree rules'!$C$10,"Steel plate or jacket","Polymer laminate")))</f>
        <v>Monitor</v>
      </c>
      <c r="T1792" s="5" t="str">
        <f aca="false">IF(S1792=R1792,"Yes","No")</f>
        <v>Yes</v>
      </c>
    </row>
    <row r="1793" customFormat="false" ht="15" hidden="false" customHeight="false" outlineLevel="0" collapsed="false">
      <c r="A1793" s="15" t="n">
        <v>2550</v>
      </c>
      <c r="B1793" s="16" t="n">
        <v>4.06314509105177</v>
      </c>
      <c r="C1793" s="15" t="n">
        <v>300</v>
      </c>
      <c r="D1793" s="15" t="n">
        <v>325</v>
      </c>
      <c r="E1793" s="15" t="n">
        <v>30</v>
      </c>
      <c r="F1793" s="16" t="n">
        <v>0.761598219052071</v>
      </c>
      <c r="G1793" s="17" t="s">
        <v>102</v>
      </c>
      <c r="H1793" s="18" t="n">
        <v>0.1</v>
      </c>
      <c r="I1793" s="18" t="n">
        <v>1.5</v>
      </c>
      <c r="J1793" s="19" t="n">
        <v>0.954098386424631</v>
      </c>
      <c r="K1793" s="19" t="n">
        <v>0.588864366258489</v>
      </c>
      <c r="L1793" s="16" t="n">
        <v>15.3907011024688</v>
      </c>
      <c r="M1793" s="19" t="n">
        <v>0.621849164786991</v>
      </c>
      <c r="N1793" s="19" t="n">
        <v>3.59963658594252</v>
      </c>
      <c r="O1793" s="19" t="n">
        <v>1.15023030880185</v>
      </c>
      <c r="P1793" s="19" t="n">
        <v>0.621332303457985</v>
      </c>
      <c r="Q1793" s="17" t="s">
        <v>31</v>
      </c>
      <c r="R1793" s="5" t="str">
        <f aca="false">IF(OR(Q1793="Steel plate",Q1793="Concrete jacket"),"Steel plate or jacket",Q1793)</f>
        <v>Polymer laminate</v>
      </c>
      <c r="S1793" s="5" t="str">
        <f aca="false">IF(O1793&lt;='Tree rules'!$C$4,IF(N1793&lt;='Tree rules'!$C$5,IF(P1793&lt;='Tree rules'!$C$7,"Monitor","Polymer laminate"),IF(P1793&lt;='Tree rules'!$C$8,"Seal cracks","Polymer laminate")),IF(O1793&lt;='Tree rules'!$C$6,IF(P1793&lt;='Tree rules'!$C$9,"Polymer laminate","Steel plate or jacket"),IF(L1793&lt;='Tree rules'!$C$10,"Steel plate or jacket","Polymer laminate")))</f>
        <v>Polymer laminate</v>
      </c>
      <c r="T1793" s="5" t="str">
        <f aca="false">IF(S1793=R1793,"Yes","No")</f>
        <v>Yes</v>
      </c>
    </row>
    <row r="1794" customFormat="false" ht="15" hidden="false" customHeight="false" outlineLevel="0" collapsed="false">
      <c r="A1794" s="15" t="n">
        <v>2551</v>
      </c>
      <c r="B1794" s="16" t="n">
        <v>7.23737695477472</v>
      </c>
      <c r="C1794" s="15" t="n">
        <v>230</v>
      </c>
      <c r="D1794" s="15" t="n">
        <v>650</v>
      </c>
      <c r="E1794" s="15" t="n">
        <v>30</v>
      </c>
      <c r="F1794" s="16" t="n">
        <v>0.680685971455249</v>
      </c>
      <c r="G1794" s="17" t="s">
        <v>103</v>
      </c>
      <c r="H1794" s="18" t="n">
        <v>0.2</v>
      </c>
      <c r="I1794" s="18" t="n">
        <v>1</v>
      </c>
      <c r="J1794" s="19" t="n">
        <v>0.867476723571555</v>
      </c>
      <c r="K1794" s="19" t="n">
        <v>0.498741121072149</v>
      </c>
      <c r="L1794" s="16" t="n">
        <v>12.0222208551075</v>
      </c>
      <c r="M1794" s="19" t="n">
        <v>0.871890417481859</v>
      </c>
      <c r="N1794" s="19" t="n">
        <v>0.837062572199397</v>
      </c>
      <c r="O1794" s="19" t="n">
        <v>0.867476723571555</v>
      </c>
      <c r="P1794" s="19" t="n">
        <v>0.369942266382286</v>
      </c>
      <c r="Q1794" s="17" t="s">
        <v>29</v>
      </c>
      <c r="R1794" s="5" t="str">
        <f aca="false">IF(OR(Q1794="Steel plate",Q1794="Concrete jacket"),"Steel plate or jacket",Q1794)</f>
        <v>Monitor</v>
      </c>
      <c r="S1794" s="5" t="str">
        <f aca="false">IF(O1794&lt;='Tree rules'!$C$4,IF(N1794&lt;='Tree rules'!$C$5,IF(P1794&lt;='Tree rules'!$C$7,"Monitor","Polymer laminate"),IF(P1794&lt;='Tree rules'!$C$8,"Seal cracks","Polymer laminate")),IF(O1794&lt;='Tree rules'!$C$6,IF(P1794&lt;='Tree rules'!$C$9,"Polymer laminate","Steel plate or jacket"),IF(L1794&lt;='Tree rules'!$C$10,"Steel plate or jacket","Polymer laminate")))</f>
        <v>Monitor</v>
      </c>
      <c r="T1794" s="5" t="str">
        <f aca="false">IF(S1794=R1794,"Yes","No")</f>
        <v>Yes</v>
      </c>
    </row>
    <row r="1795" customFormat="false" ht="15" hidden="false" customHeight="false" outlineLevel="0" collapsed="false">
      <c r="A1795" s="15" t="n">
        <v>2552</v>
      </c>
      <c r="B1795" s="16" t="n">
        <v>4.39567466189232</v>
      </c>
      <c r="C1795" s="15" t="n">
        <v>300</v>
      </c>
      <c r="D1795" s="15" t="n">
        <v>350</v>
      </c>
      <c r="E1795" s="15" t="n">
        <v>20</v>
      </c>
      <c r="F1795" s="16" t="n">
        <v>0.695716020172134</v>
      </c>
      <c r="G1795" s="17" t="s">
        <v>102</v>
      </c>
      <c r="H1795" s="18" t="n">
        <v>0.1</v>
      </c>
      <c r="I1795" s="18" t="n">
        <v>2</v>
      </c>
      <c r="J1795" s="19" t="n">
        <v>0.909047089174796</v>
      </c>
      <c r="K1795" s="19" t="n">
        <v>0.548782651888314</v>
      </c>
      <c r="L1795" s="16" t="n">
        <v>15.2099469269631</v>
      </c>
      <c r="M1795" s="19" t="n">
        <v>0.490689496823968</v>
      </c>
      <c r="N1795" s="19" t="n">
        <v>4.08670978280372</v>
      </c>
      <c r="O1795" s="19" t="n">
        <v>1.31922490606089</v>
      </c>
      <c r="P1795" s="19" t="n">
        <v>0.874252468518548</v>
      </c>
      <c r="Q1795" s="17" t="s">
        <v>31</v>
      </c>
      <c r="R1795" s="5" t="str">
        <f aca="false">IF(OR(Q1795="Steel plate",Q1795="Concrete jacket"),"Steel plate or jacket",Q1795)</f>
        <v>Polymer laminate</v>
      </c>
      <c r="S1795" s="5" t="str">
        <f aca="false">IF(O1795&lt;='Tree rules'!$C$4,IF(N1795&lt;='Tree rules'!$C$5,IF(P1795&lt;='Tree rules'!$C$7,"Monitor","Polymer laminate"),IF(P1795&lt;='Tree rules'!$C$8,"Seal cracks","Polymer laminate")),IF(O1795&lt;='Tree rules'!$C$6,IF(P1795&lt;='Tree rules'!$C$9,"Polymer laminate","Steel plate or jacket"),IF(L1795&lt;='Tree rules'!$C$10,"Steel plate or jacket","Polymer laminate")))</f>
        <v>Polymer laminate</v>
      </c>
      <c r="T1795" s="5" t="str">
        <f aca="false">IF(S1795=R1795,"Yes","No")</f>
        <v>Yes</v>
      </c>
    </row>
    <row r="1796" customFormat="false" ht="15" hidden="false" customHeight="false" outlineLevel="0" collapsed="false">
      <c r="A1796" s="15" t="n">
        <v>2554</v>
      </c>
      <c r="B1796" s="16" t="n">
        <v>4.0825540322103</v>
      </c>
      <c r="C1796" s="15" t="n">
        <v>230</v>
      </c>
      <c r="D1796" s="15" t="n">
        <v>325</v>
      </c>
      <c r="E1796" s="15" t="n">
        <v>25</v>
      </c>
      <c r="F1796" s="16" t="n">
        <v>0.662259320914844</v>
      </c>
      <c r="G1796" s="17" t="s">
        <v>102</v>
      </c>
      <c r="H1796" s="18" t="n">
        <v>0.1</v>
      </c>
      <c r="I1796" s="18" t="n">
        <v>1.5</v>
      </c>
      <c r="J1796" s="19" t="n">
        <v>0.863267242334011</v>
      </c>
      <c r="K1796" s="19" t="n">
        <v>0.445628899389398</v>
      </c>
      <c r="L1796" s="16" t="n">
        <v>15.4642198189784</v>
      </c>
      <c r="M1796" s="19" t="n">
        <v>0.654620335307835</v>
      </c>
      <c r="N1796" s="19" t="n">
        <v>3.48963378842045</v>
      </c>
      <c r="O1796" s="19" t="n">
        <v>1.1025524479609</v>
      </c>
      <c r="P1796" s="19" t="n">
        <v>0.470446989626335</v>
      </c>
      <c r="Q1796" s="17" t="s">
        <v>31</v>
      </c>
      <c r="R1796" s="5" t="str">
        <f aca="false">IF(OR(Q1796="Steel plate",Q1796="Concrete jacket"),"Steel plate or jacket",Q1796)</f>
        <v>Polymer laminate</v>
      </c>
      <c r="S1796" s="5" t="str">
        <f aca="false">IF(O1796&lt;='Tree rules'!$C$4,IF(N1796&lt;='Tree rules'!$C$5,IF(P1796&lt;='Tree rules'!$C$7,"Monitor","Polymer laminate"),IF(P1796&lt;='Tree rules'!$C$8,"Seal cracks","Polymer laminate")),IF(O1796&lt;='Tree rules'!$C$6,IF(P1796&lt;='Tree rules'!$C$9,"Polymer laminate","Steel plate or jacket"),IF(L1796&lt;='Tree rules'!$C$10,"Steel plate or jacket","Polymer laminate")))</f>
        <v>Polymer laminate</v>
      </c>
      <c r="T1796" s="5" t="str">
        <f aca="false">IF(S1796=R1796,"Yes","No")</f>
        <v>Yes</v>
      </c>
    </row>
    <row r="1797" customFormat="false" ht="15" hidden="false" customHeight="false" outlineLevel="0" collapsed="false">
      <c r="A1797" s="15" t="n">
        <v>2556</v>
      </c>
      <c r="B1797" s="16" t="n">
        <v>3.91246536730144</v>
      </c>
      <c r="C1797" s="15" t="n">
        <v>300</v>
      </c>
      <c r="D1797" s="15" t="n">
        <v>375</v>
      </c>
      <c r="E1797" s="15" t="n">
        <v>20</v>
      </c>
      <c r="F1797" s="16" t="n">
        <v>0.683367586279351</v>
      </c>
      <c r="G1797" s="17" t="s">
        <v>103</v>
      </c>
      <c r="H1797" s="18" t="n">
        <v>0.2</v>
      </c>
      <c r="I1797" s="18" t="n">
        <v>1.5</v>
      </c>
      <c r="J1797" s="19" t="n">
        <v>0.899025556388582</v>
      </c>
      <c r="K1797" s="19" t="n">
        <v>0.46296948129298</v>
      </c>
      <c r="L1797" s="16" t="n">
        <v>11.8201370613336</v>
      </c>
      <c r="M1797" s="19" t="n">
        <v>0.303514448995609</v>
      </c>
      <c r="N1797" s="19" t="n">
        <v>1.16745010412895</v>
      </c>
      <c r="O1797" s="19" t="n">
        <v>1.1404276368277</v>
      </c>
      <c r="P1797" s="19" t="n">
        <v>1.09967849705231</v>
      </c>
      <c r="Q1797" s="17" t="s">
        <v>31</v>
      </c>
      <c r="R1797" s="5" t="str">
        <f aca="false">IF(OR(Q1797="Steel plate",Q1797="Concrete jacket"),"Steel plate or jacket",Q1797)</f>
        <v>Polymer laminate</v>
      </c>
      <c r="S1797" s="5" t="str">
        <f aca="false">IF(O1797&lt;='Tree rules'!$C$4,IF(N1797&lt;='Tree rules'!$C$5,IF(P1797&lt;='Tree rules'!$C$7,"Monitor","Polymer laminate"),IF(P1797&lt;='Tree rules'!$C$8,"Seal cracks","Polymer laminate")),IF(O1797&lt;='Tree rules'!$C$6,IF(P1797&lt;='Tree rules'!$C$9,"Polymer laminate","Steel plate or jacket"),IF(L1797&lt;='Tree rules'!$C$10,"Steel plate or jacket","Polymer laminate")))</f>
        <v>Polymer laminate</v>
      </c>
      <c r="T1797" s="5" t="str">
        <f aca="false">IF(S1797=R1797,"Yes","No")</f>
        <v>Yes</v>
      </c>
    </row>
    <row r="1798" customFormat="false" ht="15" hidden="false" customHeight="false" outlineLevel="0" collapsed="false">
      <c r="A1798" s="15" t="n">
        <v>2558</v>
      </c>
      <c r="B1798" s="16" t="n">
        <v>3.24962086155848</v>
      </c>
      <c r="C1798" s="15" t="n">
        <v>300</v>
      </c>
      <c r="D1798" s="15" t="n">
        <v>325</v>
      </c>
      <c r="E1798" s="15" t="n">
        <v>25</v>
      </c>
      <c r="F1798" s="16" t="n">
        <v>0.72065207824282</v>
      </c>
      <c r="G1798" s="17" t="s">
        <v>103</v>
      </c>
      <c r="H1798" s="18" t="n">
        <v>0.2</v>
      </c>
      <c r="I1798" s="18" t="n">
        <v>1</v>
      </c>
      <c r="J1798" s="19" t="n">
        <v>0.952128833238441</v>
      </c>
      <c r="K1798" s="19" t="n">
        <v>0.536028541424269</v>
      </c>
      <c r="L1798" s="16" t="n">
        <v>11.647386600568</v>
      </c>
      <c r="M1798" s="19" t="n">
        <v>0.693806127594592</v>
      </c>
      <c r="N1798" s="19" t="n">
        <v>1.15404248461882</v>
      </c>
      <c r="O1798" s="19" t="n">
        <v>0.952128833238441</v>
      </c>
      <c r="P1798" s="19" t="n">
        <v>0.43904527487156</v>
      </c>
      <c r="Q1798" s="17" t="s">
        <v>30</v>
      </c>
      <c r="R1798" s="5" t="str">
        <f aca="false">IF(OR(Q1798="Steel plate",Q1798="Concrete jacket"),"Steel plate or jacket",Q1798)</f>
        <v>Seal cracks</v>
      </c>
      <c r="S1798" s="5" t="str">
        <f aca="false">IF(O1798&lt;='Tree rules'!$C$4,IF(N1798&lt;='Tree rules'!$C$5,IF(P1798&lt;='Tree rules'!$C$7,"Monitor","Polymer laminate"),IF(P1798&lt;='Tree rules'!$C$8,"Seal cracks","Polymer laminate")),IF(O1798&lt;='Tree rules'!$C$6,IF(P1798&lt;='Tree rules'!$C$9,"Polymer laminate","Steel plate or jacket"),IF(L1798&lt;='Tree rules'!$C$10,"Steel plate or jacket","Polymer laminate")))</f>
        <v>Seal cracks</v>
      </c>
      <c r="T1798" s="5" t="str">
        <f aca="false">IF(S1798=R1798,"Yes","No")</f>
        <v>Yes</v>
      </c>
    </row>
    <row r="1799" customFormat="false" ht="15" hidden="false" customHeight="false" outlineLevel="0" collapsed="false">
      <c r="A1799" s="15" t="n">
        <v>2559</v>
      </c>
      <c r="B1799" s="16" t="n">
        <v>6.94013360382734</v>
      </c>
      <c r="C1799" s="15" t="n">
        <v>300</v>
      </c>
      <c r="D1799" s="15" t="n">
        <v>625</v>
      </c>
      <c r="E1799" s="15" t="n">
        <v>25</v>
      </c>
      <c r="F1799" s="16" t="n">
        <v>0.578762031749415</v>
      </c>
      <c r="G1799" s="17" t="s">
        <v>101</v>
      </c>
      <c r="H1799" s="18" t="n">
        <v>0.3</v>
      </c>
      <c r="I1799" s="18" t="n">
        <v>1</v>
      </c>
      <c r="J1799" s="19" t="n">
        <v>0.974987780447677</v>
      </c>
      <c r="K1799" s="19" t="n">
        <v>0.583786295278385</v>
      </c>
      <c r="L1799" s="16" t="n">
        <v>11.986413823536</v>
      </c>
      <c r="M1799" s="19" t="n">
        <v>0.928305751641119</v>
      </c>
      <c r="N1799" s="19" t="n">
        <v>0.567875791050885</v>
      </c>
      <c r="O1799" s="19" t="n">
        <v>0.974987780447677</v>
      </c>
      <c r="P1799" s="19" t="n">
        <v>0.384722768081318</v>
      </c>
      <c r="Q1799" s="17" t="s">
        <v>29</v>
      </c>
      <c r="R1799" s="5" t="str">
        <f aca="false">IF(OR(Q1799="Steel plate",Q1799="Concrete jacket"),"Steel plate or jacket",Q1799)</f>
        <v>Monitor</v>
      </c>
      <c r="S1799" s="5" t="str">
        <f aca="false">IF(O1799&lt;='Tree rules'!$C$4,IF(N1799&lt;='Tree rules'!$C$5,IF(P1799&lt;='Tree rules'!$C$7,"Monitor","Polymer laminate"),IF(P1799&lt;='Tree rules'!$C$8,"Seal cracks","Polymer laminate")),IF(O1799&lt;='Tree rules'!$C$6,IF(P1799&lt;='Tree rules'!$C$9,"Polymer laminate","Steel plate or jacket"),IF(L1799&lt;='Tree rules'!$C$10,"Steel plate or jacket","Polymer laminate")))</f>
        <v>Monitor</v>
      </c>
      <c r="T1799" s="5" t="str">
        <f aca="false">IF(S1799=R1799,"Yes","No")</f>
        <v>Yes</v>
      </c>
    </row>
    <row r="1800" customFormat="false" ht="15" hidden="false" customHeight="false" outlineLevel="0" collapsed="false">
      <c r="A1800" s="15" t="n">
        <v>2560</v>
      </c>
      <c r="B1800" s="16" t="n">
        <v>3.12018296474992</v>
      </c>
      <c r="C1800" s="15" t="n">
        <v>300</v>
      </c>
      <c r="D1800" s="15" t="n">
        <v>300</v>
      </c>
      <c r="E1800" s="15" t="n">
        <v>25</v>
      </c>
      <c r="F1800" s="16" t="n">
        <v>0.736310778185108</v>
      </c>
      <c r="G1800" s="17" t="s">
        <v>101</v>
      </c>
      <c r="H1800" s="18" t="n">
        <v>0.3</v>
      </c>
      <c r="I1800" s="18" t="n">
        <v>2</v>
      </c>
      <c r="J1800" s="19" t="n">
        <v>0.860627558168415</v>
      </c>
      <c r="K1800" s="19" t="n">
        <v>0.588677281967216</v>
      </c>
      <c r="L1800" s="16" t="n">
        <v>12.1882147060544</v>
      </c>
      <c r="M1800" s="19" t="n">
        <v>0.743760511427698</v>
      </c>
      <c r="N1800" s="19" t="n">
        <v>0.825450985063261</v>
      </c>
      <c r="O1800" s="19" t="n">
        <v>1.21462322460817</v>
      </c>
      <c r="P1800" s="19" t="n">
        <v>0.48615143303463</v>
      </c>
      <c r="Q1800" s="17" t="s">
        <v>31</v>
      </c>
      <c r="R1800" s="5" t="str">
        <f aca="false">IF(OR(Q1800="Steel plate",Q1800="Concrete jacket"),"Steel plate or jacket",Q1800)</f>
        <v>Polymer laminate</v>
      </c>
      <c r="S1800" s="5" t="str">
        <f aca="false">IF(O1800&lt;='Tree rules'!$C$4,IF(N1800&lt;='Tree rules'!$C$5,IF(P1800&lt;='Tree rules'!$C$7,"Monitor","Polymer laminate"),IF(P1800&lt;='Tree rules'!$C$8,"Seal cracks","Polymer laminate")),IF(O1800&lt;='Tree rules'!$C$6,IF(P1800&lt;='Tree rules'!$C$9,"Polymer laminate","Steel plate or jacket"),IF(L1800&lt;='Tree rules'!$C$10,"Steel plate or jacket","Polymer laminate")))</f>
        <v>Polymer laminate</v>
      </c>
      <c r="T1800" s="5" t="str">
        <f aca="false">IF(S1800=R1800,"Yes","No")</f>
        <v>Yes</v>
      </c>
    </row>
    <row r="1801" customFormat="false" ht="15" hidden="false" customHeight="false" outlineLevel="0" collapsed="false">
      <c r="A1801" s="15" t="n">
        <v>2561</v>
      </c>
      <c r="B1801" s="16" t="n">
        <v>7.03742546020469</v>
      </c>
      <c r="C1801" s="15" t="n">
        <v>300</v>
      </c>
      <c r="D1801" s="15" t="n">
        <v>575</v>
      </c>
      <c r="E1801" s="15" t="n">
        <v>30</v>
      </c>
      <c r="F1801" s="16" t="n">
        <v>0.613592315154257</v>
      </c>
      <c r="G1801" s="17" t="s">
        <v>102</v>
      </c>
      <c r="H1801" s="18" t="n">
        <v>0.1</v>
      </c>
      <c r="I1801" s="18" t="n">
        <v>1</v>
      </c>
      <c r="J1801" s="19" t="n">
        <v>0.905938157316921</v>
      </c>
      <c r="K1801" s="19" t="n">
        <v>0.559335685984804</v>
      </c>
      <c r="L1801" s="16" t="n">
        <v>13.7449716019623</v>
      </c>
      <c r="M1801" s="19" t="n">
        <v>0.269331321462911</v>
      </c>
      <c r="N1801" s="19" t="n">
        <v>2.83367259736907</v>
      </c>
      <c r="O1801" s="19" t="n">
        <v>0.905938157316921</v>
      </c>
      <c r="P1801" s="19" t="n">
        <v>1.11656532335573</v>
      </c>
      <c r="Q1801" s="17" t="s">
        <v>31</v>
      </c>
      <c r="R1801" s="5" t="str">
        <f aca="false">IF(OR(Q1801="Steel plate",Q1801="Concrete jacket"),"Steel plate or jacket",Q1801)</f>
        <v>Polymer laminate</v>
      </c>
      <c r="S1801" s="5" t="str">
        <f aca="false">IF(O1801&lt;='Tree rules'!$C$4,IF(N1801&lt;='Tree rules'!$C$5,IF(P1801&lt;='Tree rules'!$C$7,"Monitor","Polymer laminate"),IF(P1801&lt;='Tree rules'!$C$8,"Seal cracks","Polymer laminate")),IF(O1801&lt;='Tree rules'!$C$6,IF(P1801&lt;='Tree rules'!$C$9,"Polymer laminate","Steel plate or jacket"),IF(L1801&lt;='Tree rules'!$C$10,"Steel plate or jacket","Polymer laminate")))</f>
        <v>Polymer laminate</v>
      </c>
      <c r="T1801" s="5" t="str">
        <f aca="false">IF(S1801=R1801,"Yes","No")</f>
        <v>Yes</v>
      </c>
    </row>
    <row r="1802" customFormat="false" ht="15" hidden="false" customHeight="false" outlineLevel="0" collapsed="false">
      <c r="A1802" s="15" t="n">
        <v>2562</v>
      </c>
      <c r="B1802" s="16" t="n">
        <v>3.9583786697034</v>
      </c>
      <c r="C1802" s="15" t="n">
        <v>230</v>
      </c>
      <c r="D1802" s="15" t="n">
        <v>325</v>
      </c>
      <c r="E1802" s="15" t="n">
        <v>20</v>
      </c>
      <c r="F1802" s="16" t="n">
        <v>0.626653981080713</v>
      </c>
      <c r="G1802" s="17" t="s">
        <v>101</v>
      </c>
      <c r="H1802" s="18" t="n">
        <v>0.3</v>
      </c>
      <c r="I1802" s="18" t="n">
        <v>2</v>
      </c>
      <c r="J1802" s="19" t="n">
        <v>0.943491856188546</v>
      </c>
      <c r="K1802" s="19" t="n">
        <v>0.507488171218189</v>
      </c>
      <c r="L1802" s="16" t="n">
        <v>14.1877371673957</v>
      </c>
      <c r="M1802" s="19" t="n">
        <v>0.474025886801944</v>
      </c>
      <c r="N1802" s="19" t="n">
        <v>1.34775672134858</v>
      </c>
      <c r="O1802" s="19" t="n">
        <v>1.40817275572071</v>
      </c>
      <c r="P1802" s="19" t="n">
        <v>0.877537569804252</v>
      </c>
      <c r="Q1802" s="17" t="s">
        <v>31</v>
      </c>
      <c r="R1802" s="5" t="str">
        <f aca="false">IF(OR(Q1802="Steel plate",Q1802="Concrete jacket"),"Steel plate or jacket",Q1802)</f>
        <v>Polymer laminate</v>
      </c>
      <c r="S1802" s="5" t="str">
        <f aca="false">IF(O1802&lt;='Tree rules'!$C$4,IF(N1802&lt;='Tree rules'!$C$5,IF(P1802&lt;='Tree rules'!$C$7,"Monitor","Polymer laminate"),IF(P1802&lt;='Tree rules'!$C$8,"Seal cracks","Polymer laminate")),IF(O1802&lt;='Tree rules'!$C$6,IF(P1802&lt;='Tree rules'!$C$9,"Polymer laminate","Steel plate or jacket"),IF(L1802&lt;='Tree rules'!$C$10,"Steel plate or jacket","Polymer laminate")))</f>
        <v>Polymer laminate</v>
      </c>
      <c r="T1802" s="5" t="str">
        <f aca="false">IF(S1802=R1802,"Yes","No")</f>
        <v>Yes</v>
      </c>
    </row>
    <row r="1803" customFormat="false" ht="15" hidden="false" customHeight="false" outlineLevel="0" collapsed="false">
      <c r="A1803" s="15" t="n">
        <v>2563</v>
      </c>
      <c r="B1803" s="16" t="n">
        <v>6.58852353005883</v>
      </c>
      <c r="C1803" s="15" t="n">
        <v>230</v>
      </c>
      <c r="D1803" s="15" t="n">
        <v>575</v>
      </c>
      <c r="E1803" s="15" t="n">
        <v>20</v>
      </c>
      <c r="F1803" s="16" t="n">
        <v>0.661007412935799</v>
      </c>
      <c r="G1803" s="17" t="s">
        <v>101</v>
      </c>
      <c r="H1803" s="18" t="n">
        <v>0.3</v>
      </c>
      <c r="I1803" s="18" t="n">
        <v>1</v>
      </c>
      <c r="J1803" s="19" t="n">
        <v>0.871702671959605</v>
      </c>
      <c r="K1803" s="19" t="n">
        <v>0.426231253307407</v>
      </c>
      <c r="L1803" s="16" t="n">
        <v>12.4546758602246</v>
      </c>
      <c r="M1803" s="19" t="n">
        <v>0.638238430361831</v>
      </c>
      <c r="N1803" s="19" t="n">
        <v>0.532890606701961</v>
      </c>
      <c r="O1803" s="19" t="n">
        <v>0.871702671959605</v>
      </c>
      <c r="P1803" s="19" t="n">
        <v>0.518001048303866</v>
      </c>
      <c r="Q1803" s="17" t="s">
        <v>29</v>
      </c>
      <c r="R1803" s="5" t="str">
        <f aca="false">IF(OR(Q1803="Steel plate",Q1803="Concrete jacket"),"Steel plate or jacket",Q1803)</f>
        <v>Monitor</v>
      </c>
      <c r="S1803" s="5" t="str">
        <f aca="false">IF(O1803&lt;='Tree rules'!$C$4,IF(N1803&lt;='Tree rules'!$C$5,IF(P1803&lt;='Tree rules'!$C$7,"Monitor","Polymer laminate"),IF(P1803&lt;='Tree rules'!$C$8,"Seal cracks","Polymer laminate")),IF(O1803&lt;='Tree rules'!$C$6,IF(P1803&lt;='Tree rules'!$C$9,"Polymer laminate","Steel plate or jacket"),IF(L1803&lt;='Tree rules'!$C$10,"Steel plate or jacket","Polymer laminate")))</f>
        <v>Monitor</v>
      </c>
      <c r="T1803" s="5" t="str">
        <f aca="false">IF(S1803=R1803,"Yes","No")</f>
        <v>Yes</v>
      </c>
    </row>
    <row r="1804" customFormat="false" ht="15" hidden="false" customHeight="false" outlineLevel="0" collapsed="false">
      <c r="A1804" s="15" t="n">
        <v>2564</v>
      </c>
      <c r="B1804" s="16" t="n">
        <v>6.96516961863314</v>
      </c>
      <c r="C1804" s="15" t="n">
        <v>230</v>
      </c>
      <c r="D1804" s="15" t="n">
        <v>625</v>
      </c>
      <c r="E1804" s="15" t="n">
        <v>20</v>
      </c>
      <c r="F1804" s="16" t="n">
        <v>0.603925598347216</v>
      </c>
      <c r="G1804" s="17" t="s">
        <v>101</v>
      </c>
      <c r="H1804" s="18" t="n">
        <v>0.3</v>
      </c>
      <c r="I1804" s="18" t="n">
        <v>1.5</v>
      </c>
      <c r="J1804" s="19" t="n">
        <v>0.947700376171718</v>
      </c>
      <c r="K1804" s="19" t="n">
        <v>0.581256770119015</v>
      </c>
      <c r="L1804" s="16" t="n">
        <v>12.029653918192</v>
      </c>
      <c r="M1804" s="19" t="n">
        <v>0.681743993880241</v>
      </c>
      <c r="N1804" s="19" t="n">
        <v>0.703243684393155</v>
      </c>
      <c r="O1804" s="19" t="n">
        <v>1.1461219344105</v>
      </c>
      <c r="P1804" s="19" t="n">
        <v>0.601834765981729</v>
      </c>
      <c r="Q1804" s="17" t="s">
        <v>31</v>
      </c>
      <c r="R1804" s="5" t="str">
        <f aca="false">IF(OR(Q1804="Steel plate",Q1804="Concrete jacket"),"Steel plate or jacket",Q1804)</f>
        <v>Polymer laminate</v>
      </c>
      <c r="S1804" s="5" t="str">
        <f aca="false">IF(O1804&lt;='Tree rules'!$C$4,IF(N1804&lt;='Tree rules'!$C$5,IF(P1804&lt;='Tree rules'!$C$7,"Monitor","Polymer laminate"),IF(P1804&lt;='Tree rules'!$C$8,"Seal cracks","Polymer laminate")),IF(O1804&lt;='Tree rules'!$C$6,IF(P1804&lt;='Tree rules'!$C$9,"Polymer laminate","Steel plate or jacket"),IF(L1804&lt;='Tree rules'!$C$10,"Steel plate or jacket","Polymer laminate")))</f>
        <v>Polymer laminate</v>
      </c>
      <c r="T1804" s="5" t="str">
        <f aca="false">IF(S1804=R1804,"Yes","No")</f>
        <v>Yes</v>
      </c>
    </row>
    <row r="1805" customFormat="false" ht="15" hidden="false" customHeight="false" outlineLevel="0" collapsed="false">
      <c r="A1805" s="15" t="n">
        <v>2565</v>
      </c>
      <c r="B1805" s="16" t="n">
        <v>4.24533964520588</v>
      </c>
      <c r="C1805" s="15" t="n">
        <v>230</v>
      </c>
      <c r="D1805" s="15" t="n">
        <v>375</v>
      </c>
      <c r="E1805" s="15" t="n">
        <v>30</v>
      </c>
      <c r="F1805" s="16" t="n">
        <v>0.797126720614828</v>
      </c>
      <c r="G1805" s="17" t="s">
        <v>103</v>
      </c>
      <c r="H1805" s="18" t="n">
        <v>0.2</v>
      </c>
      <c r="I1805" s="18" t="n">
        <v>2</v>
      </c>
      <c r="J1805" s="19" t="n">
        <v>0.908407366500238</v>
      </c>
      <c r="K1805" s="19" t="n">
        <v>0.560407195371544</v>
      </c>
      <c r="L1805" s="16" t="n">
        <v>12.9037679185589</v>
      </c>
      <c r="M1805" s="19" t="n">
        <v>0.482969393827363</v>
      </c>
      <c r="N1805" s="19" t="n">
        <v>1.48439172430377</v>
      </c>
      <c r="O1805" s="19" t="n">
        <v>1.30773670848523</v>
      </c>
      <c r="P1805" s="19" t="n">
        <v>0.871141680987541</v>
      </c>
      <c r="Q1805" s="17" t="s">
        <v>31</v>
      </c>
      <c r="R1805" s="5" t="str">
        <f aca="false">IF(OR(Q1805="Steel plate",Q1805="Concrete jacket"),"Steel plate or jacket",Q1805)</f>
        <v>Polymer laminate</v>
      </c>
      <c r="S1805" s="5" t="str">
        <f aca="false">IF(O1805&lt;='Tree rules'!$C$4,IF(N1805&lt;='Tree rules'!$C$5,IF(P1805&lt;='Tree rules'!$C$7,"Monitor","Polymer laminate"),IF(P1805&lt;='Tree rules'!$C$8,"Seal cracks","Polymer laminate")),IF(O1805&lt;='Tree rules'!$C$6,IF(P1805&lt;='Tree rules'!$C$9,"Polymer laminate","Steel plate or jacket"),IF(L1805&lt;='Tree rules'!$C$10,"Steel plate or jacket","Polymer laminate")))</f>
        <v>Polymer laminate</v>
      </c>
      <c r="T1805" s="5" t="str">
        <f aca="false">IF(S1805=R1805,"Yes","No")</f>
        <v>Yes</v>
      </c>
    </row>
    <row r="1806" customFormat="false" ht="15" hidden="false" customHeight="false" outlineLevel="0" collapsed="false">
      <c r="A1806" s="15" t="n">
        <v>2566</v>
      </c>
      <c r="B1806" s="16" t="n">
        <v>5.54393568790821</v>
      </c>
      <c r="C1806" s="15" t="n">
        <v>300</v>
      </c>
      <c r="D1806" s="15" t="n">
        <v>525</v>
      </c>
      <c r="E1806" s="15" t="n">
        <v>20</v>
      </c>
      <c r="F1806" s="16" t="n">
        <v>0.55967134260194</v>
      </c>
      <c r="G1806" s="17" t="s">
        <v>103</v>
      </c>
      <c r="H1806" s="18" t="n">
        <v>0.2</v>
      </c>
      <c r="I1806" s="18" t="n">
        <v>1</v>
      </c>
      <c r="J1806" s="19" t="n">
        <v>0.969113565301479</v>
      </c>
      <c r="K1806" s="19" t="n">
        <v>0.570528284005994</v>
      </c>
      <c r="L1806" s="16" t="n">
        <v>11.5739784716247</v>
      </c>
      <c r="M1806" s="19" t="n">
        <v>0.950493112286165</v>
      </c>
      <c r="N1806" s="19" t="n">
        <v>0.900989396166617</v>
      </c>
      <c r="O1806" s="19" t="n">
        <v>0.969113565301479</v>
      </c>
      <c r="P1806" s="19" t="n">
        <v>0.358895149611046</v>
      </c>
      <c r="Q1806" s="17" t="s">
        <v>29</v>
      </c>
      <c r="R1806" s="5" t="str">
        <f aca="false">IF(OR(Q1806="Steel plate",Q1806="Concrete jacket"),"Steel plate or jacket",Q1806)</f>
        <v>Monitor</v>
      </c>
      <c r="S1806" s="5" t="str">
        <f aca="false">IF(O1806&lt;='Tree rules'!$C$4,IF(N1806&lt;='Tree rules'!$C$5,IF(P1806&lt;='Tree rules'!$C$7,"Monitor","Polymer laminate"),IF(P1806&lt;='Tree rules'!$C$8,"Seal cracks","Polymer laminate")),IF(O1806&lt;='Tree rules'!$C$6,IF(P1806&lt;='Tree rules'!$C$9,"Polymer laminate","Steel plate or jacket"),IF(L1806&lt;='Tree rules'!$C$10,"Steel plate or jacket","Polymer laminate")))</f>
        <v>Monitor</v>
      </c>
      <c r="T1806" s="5" t="str">
        <f aca="false">IF(S1806=R1806,"Yes","No")</f>
        <v>Yes</v>
      </c>
    </row>
    <row r="1807" customFormat="false" ht="15" hidden="false" customHeight="false" outlineLevel="0" collapsed="false">
      <c r="A1807" s="15" t="n">
        <v>2567</v>
      </c>
      <c r="B1807" s="16" t="n">
        <v>3.93488645485054</v>
      </c>
      <c r="C1807" s="15" t="n">
        <v>300</v>
      </c>
      <c r="D1807" s="15" t="n">
        <v>350</v>
      </c>
      <c r="E1807" s="15" t="n">
        <v>20</v>
      </c>
      <c r="F1807" s="16" t="n">
        <v>0.647751062595834</v>
      </c>
      <c r="G1807" s="17" t="s">
        <v>102</v>
      </c>
      <c r="H1807" s="18" t="n">
        <v>0.1</v>
      </c>
      <c r="I1807" s="18" t="n">
        <v>1</v>
      </c>
      <c r="J1807" s="19" t="n">
        <v>0.993794890573099</v>
      </c>
      <c r="K1807" s="19" t="n">
        <v>0.577472574696014</v>
      </c>
      <c r="L1807" s="16" t="n">
        <v>13.5219465802424</v>
      </c>
      <c r="M1807" s="19" t="n">
        <v>0.54645836457793</v>
      </c>
      <c r="N1807" s="19" t="n">
        <v>2.69843450076539</v>
      </c>
      <c r="O1807" s="19" t="n">
        <v>0.993794890573099</v>
      </c>
      <c r="P1807" s="19" t="n">
        <v>0.613527277183589</v>
      </c>
      <c r="Q1807" s="17" t="s">
        <v>30</v>
      </c>
      <c r="R1807" s="5" t="str">
        <f aca="false">IF(OR(Q1807="Steel plate",Q1807="Concrete jacket"),"Steel plate or jacket",Q1807)</f>
        <v>Seal cracks</v>
      </c>
      <c r="S1807" s="5" t="str">
        <f aca="false">IF(O1807&lt;='Tree rules'!$C$4,IF(N1807&lt;='Tree rules'!$C$5,IF(P1807&lt;='Tree rules'!$C$7,"Monitor","Polymer laminate"),IF(P1807&lt;='Tree rules'!$C$8,"Seal cracks","Polymer laminate")),IF(O1807&lt;='Tree rules'!$C$6,IF(P1807&lt;='Tree rules'!$C$9,"Polymer laminate","Steel plate or jacket"),IF(L1807&lt;='Tree rules'!$C$10,"Steel plate or jacket","Polymer laminate")))</f>
        <v>Seal cracks</v>
      </c>
      <c r="T1807" s="5" t="str">
        <f aca="false">IF(S1807=R1807,"Yes","No")</f>
        <v>Yes</v>
      </c>
    </row>
    <row r="1808" customFormat="false" ht="15" hidden="false" customHeight="false" outlineLevel="0" collapsed="false">
      <c r="A1808" s="15" t="n">
        <v>2569</v>
      </c>
      <c r="B1808" s="16" t="n">
        <v>3.76551824326631</v>
      </c>
      <c r="C1808" s="15" t="n">
        <v>300</v>
      </c>
      <c r="D1808" s="15" t="n">
        <v>325</v>
      </c>
      <c r="E1808" s="15" t="n">
        <v>30</v>
      </c>
      <c r="F1808" s="16" t="n">
        <v>0.67080270183412</v>
      </c>
      <c r="G1808" s="17" t="s">
        <v>103</v>
      </c>
      <c r="H1808" s="18" t="n">
        <v>0.2</v>
      </c>
      <c r="I1808" s="18" t="n">
        <v>2</v>
      </c>
      <c r="J1808" s="19" t="n">
        <v>0.884648587201648</v>
      </c>
      <c r="K1808" s="19" t="n">
        <v>0.633055937817395</v>
      </c>
      <c r="L1808" s="16" t="n">
        <v>13.400420794542</v>
      </c>
      <c r="M1808" s="19" t="n">
        <v>0.393858970870147</v>
      </c>
      <c r="N1808" s="19" t="n">
        <v>1.30752093409622</v>
      </c>
      <c r="O1808" s="19" t="n">
        <v>1.20926513339352</v>
      </c>
      <c r="P1808" s="19" t="n">
        <v>0.903894041892227</v>
      </c>
      <c r="Q1808" s="17" t="s">
        <v>31</v>
      </c>
      <c r="R1808" s="5" t="str">
        <f aca="false">IF(OR(Q1808="Steel plate",Q1808="Concrete jacket"),"Steel plate or jacket",Q1808)</f>
        <v>Polymer laminate</v>
      </c>
      <c r="S1808" s="5" t="str">
        <f aca="false">IF(O1808&lt;='Tree rules'!$C$4,IF(N1808&lt;='Tree rules'!$C$5,IF(P1808&lt;='Tree rules'!$C$7,"Monitor","Polymer laminate"),IF(P1808&lt;='Tree rules'!$C$8,"Seal cracks","Polymer laminate")),IF(O1808&lt;='Tree rules'!$C$6,IF(P1808&lt;='Tree rules'!$C$9,"Polymer laminate","Steel plate or jacket"),IF(L1808&lt;='Tree rules'!$C$10,"Steel plate or jacket","Polymer laminate")))</f>
        <v>Polymer laminate</v>
      </c>
      <c r="T1808" s="5" t="str">
        <f aca="false">IF(S1808=R1808,"Yes","No")</f>
        <v>Yes</v>
      </c>
    </row>
    <row r="1809" customFormat="false" ht="15" hidden="false" customHeight="false" outlineLevel="0" collapsed="false">
      <c r="A1809" s="15" t="n">
        <v>2570</v>
      </c>
      <c r="B1809" s="16" t="n">
        <v>3.95653367152684</v>
      </c>
      <c r="C1809" s="15" t="n">
        <v>230</v>
      </c>
      <c r="D1809" s="15" t="n">
        <v>400</v>
      </c>
      <c r="E1809" s="15" t="n">
        <v>30</v>
      </c>
      <c r="F1809" s="16" t="n">
        <v>0.773612658059818</v>
      </c>
      <c r="G1809" s="17" t="s">
        <v>102</v>
      </c>
      <c r="H1809" s="18" t="n">
        <v>0.1</v>
      </c>
      <c r="I1809" s="18" t="n">
        <v>1</v>
      </c>
      <c r="J1809" s="19" t="n">
        <v>0.90787631651302</v>
      </c>
      <c r="K1809" s="19" t="n">
        <v>0.645678163341979</v>
      </c>
      <c r="L1809" s="16" t="n">
        <v>11.6711907714656</v>
      </c>
      <c r="M1809" s="19" t="n">
        <v>0.89808516244363</v>
      </c>
      <c r="N1809" s="19" t="n">
        <v>2.35046153049856</v>
      </c>
      <c r="O1809" s="19" t="n">
        <v>0.90787631651302</v>
      </c>
      <c r="P1809" s="19" t="n">
        <v>0.349760969339394</v>
      </c>
      <c r="Q1809" s="17" t="s">
        <v>30</v>
      </c>
      <c r="R1809" s="5" t="str">
        <f aca="false">IF(OR(Q1809="Steel plate",Q1809="Concrete jacket"),"Steel plate or jacket",Q1809)</f>
        <v>Seal cracks</v>
      </c>
      <c r="S1809" s="5" t="str">
        <f aca="false">IF(O1809&lt;='Tree rules'!$C$4,IF(N1809&lt;='Tree rules'!$C$5,IF(P1809&lt;='Tree rules'!$C$7,"Monitor","Polymer laminate"),IF(P1809&lt;='Tree rules'!$C$8,"Seal cracks","Polymer laminate")),IF(O1809&lt;='Tree rules'!$C$6,IF(P1809&lt;='Tree rules'!$C$9,"Polymer laminate","Steel plate or jacket"),IF(L1809&lt;='Tree rules'!$C$10,"Steel plate or jacket","Polymer laminate")))</f>
        <v>Seal cracks</v>
      </c>
      <c r="T1809" s="5" t="str">
        <f aca="false">IF(S1809=R1809,"Yes","No")</f>
        <v>Yes</v>
      </c>
    </row>
    <row r="1810" customFormat="false" ht="15" hidden="false" customHeight="false" outlineLevel="0" collapsed="false">
      <c r="A1810" s="15" t="n">
        <v>2571</v>
      </c>
      <c r="B1810" s="16" t="n">
        <v>7.66591396637403</v>
      </c>
      <c r="C1810" s="15" t="n">
        <v>230</v>
      </c>
      <c r="D1810" s="15" t="n">
        <v>750</v>
      </c>
      <c r="E1810" s="15" t="n">
        <v>20</v>
      </c>
      <c r="F1810" s="16" t="n">
        <v>0.583722157857635</v>
      </c>
      <c r="G1810" s="17" t="s">
        <v>101</v>
      </c>
      <c r="H1810" s="18" t="n">
        <v>0.3</v>
      </c>
      <c r="I1810" s="18" t="n">
        <v>1</v>
      </c>
      <c r="J1810" s="19" t="n">
        <v>0.949142348272125</v>
      </c>
      <c r="K1810" s="19" t="n">
        <v>0.450053863283179</v>
      </c>
      <c r="L1810" s="16" t="n">
        <v>10.9201053652052</v>
      </c>
      <c r="M1810" s="19" t="n">
        <v>0.940147865979043</v>
      </c>
      <c r="N1810" s="19" t="n">
        <v>0.574505520060171</v>
      </c>
      <c r="O1810" s="19" t="n">
        <v>0.949142348272125</v>
      </c>
      <c r="P1810" s="19" t="n">
        <v>0.337456755654742</v>
      </c>
      <c r="Q1810" s="17" t="s">
        <v>29</v>
      </c>
      <c r="R1810" s="5" t="str">
        <f aca="false">IF(OR(Q1810="Steel plate",Q1810="Concrete jacket"),"Steel plate or jacket",Q1810)</f>
        <v>Monitor</v>
      </c>
      <c r="S1810" s="5" t="str">
        <f aca="false">IF(O1810&lt;='Tree rules'!$C$4,IF(N1810&lt;='Tree rules'!$C$5,IF(P1810&lt;='Tree rules'!$C$7,"Monitor","Polymer laminate"),IF(P1810&lt;='Tree rules'!$C$8,"Seal cracks","Polymer laminate")),IF(O1810&lt;='Tree rules'!$C$6,IF(P1810&lt;='Tree rules'!$C$9,"Polymer laminate","Steel plate or jacket"),IF(L1810&lt;='Tree rules'!$C$10,"Steel plate or jacket","Polymer laminate")))</f>
        <v>Monitor</v>
      </c>
      <c r="T1810" s="5" t="str">
        <f aca="false">IF(S1810=R1810,"Yes","No")</f>
        <v>Yes</v>
      </c>
    </row>
    <row r="1811" customFormat="false" ht="15" hidden="false" customHeight="false" outlineLevel="0" collapsed="false">
      <c r="A1811" s="15" t="n">
        <v>2572</v>
      </c>
      <c r="B1811" s="16" t="n">
        <v>3.48915824300406</v>
      </c>
      <c r="C1811" s="15" t="n">
        <v>300</v>
      </c>
      <c r="D1811" s="15" t="n">
        <v>300</v>
      </c>
      <c r="E1811" s="15" t="n">
        <v>30</v>
      </c>
      <c r="F1811" s="16" t="n">
        <v>0.841263304726974</v>
      </c>
      <c r="G1811" s="17" t="s">
        <v>102</v>
      </c>
      <c r="H1811" s="18" t="n">
        <v>0.1</v>
      </c>
      <c r="I1811" s="18" t="n">
        <v>1.5</v>
      </c>
      <c r="J1811" s="19" t="n">
        <v>0.859692742317516</v>
      </c>
      <c r="K1811" s="19" t="n">
        <v>0.572163935067524</v>
      </c>
      <c r="L1811" s="16" t="n">
        <v>14.5989884644521</v>
      </c>
      <c r="M1811" s="19" t="n">
        <v>0.217533004158043</v>
      </c>
      <c r="N1811" s="19" t="n">
        <v>3.5450243719293</v>
      </c>
      <c r="O1811" s="19" t="n">
        <v>1.04359652227958</v>
      </c>
      <c r="P1811" s="19" t="n">
        <v>1.46438210483396</v>
      </c>
      <c r="Q1811" s="17" t="s">
        <v>31</v>
      </c>
      <c r="R1811" s="5" t="str">
        <f aca="false">IF(OR(Q1811="Steel plate",Q1811="Concrete jacket"),"Steel plate or jacket",Q1811)</f>
        <v>Polymer laminate</v>
      </c>
      <c r="S1811" s="5" t="str">
        <f aca="false">IF(O1811&lt;='Tree rules'!$C$4,IF(N1811&lt;='Tree rules'!$C$5,IF(P1811&lt;='Tree rules'!$C$7,"Monitor","Polymer laminate"),IF(P1811&lt;='Tree rules'!$C$8,"Seal cracks","Polymer laminate")),IF(O1811&lt;='Tree rules'!$C$6,IF(P1811&lt;='Tree rules'!$C$9,"Polymer laminate","Steel plate or jacket"),IF(L1811&lt;='Tree rules'!$C$10,"Steel plate or jacket","Polymer laminate")))</f>
        <v>Steel plate or jacket</v>
      </c>
      <c r="T1811" s="5" t="str">
        <f aca="false">IF(S1811=R1811,"Yes","No")</f>
        <v>No</v>
      </c>
    </row>
    <row r="1812" customFormat="false" ht="15" hidden="false" customHeight="false" outlineLevel="0" collapsed="false">
      <c r="A1812" s="15" t="n">
        <v>2573</v>
      </c>
      <c r="B1812" s="16" t="n">
        <v>3.65860842663797</v>
      </c>
      <c r="C1812" s="15" t="n">
        <v>300</v>
      </c>
      <c r="D1812" s="15" t="n">
        <v>350</v>
      </c>
      <c r="E1812" s="15" t="n">
        <v>30</v>
      </c>
      <c r="F1812" s="16" t="n">
        <v>0.661387927071535</v>
      </c>
      <c r="G1812" s="17" t="s">
        <v>101</v>
      </c>
      <c r="H1812" s="18" t="n">
        <v>0.3</v>
      </c>
      <c r="I1812" s="18" t="n">
        <v>1.5</v>
      </c>
      <c r="J1812" s="19" t="n">
        <v>0.98579159863801</v>
      </c>
      <c r="K1812" s="19" t="n">
        <v>0.419458055199481</v>
      </c>
      <c r="L1812" s="16" t="n">
        <v>12.0348961402565</v>
      </c>
      <c r="M1812" s="19" t="n">
        <v>0.430971254122234</v>
      </c>
      <c r="N1812" s="19" t="n">
        <v>1.11033954167487</v>
      </c>
      <c r="O1812" s="19" t="n">
        <v>1.27193828455867</v>
      </c>
      <c r="P1812" s="19" t="n">
        <v>0.690733179841386</v>
      </c>
      <c r="Q1812" s="17" t="s">
        <v>31</v>
      </c>
      <c r="R1812" s="5" t="str">
        <f aca="false">IF(OR(Q1812="Steel plate",Q1812="Concrete jacket"),"Steel plate or jacket",Q1812)</f>
        <v>Polymer laminate</v>
      </c>
      <c r="S1812" s="5" t="str">
        <f aca="false">IF(O1812&lt;='Tree rules'!$C$4,IF(N1812&lt;='Tree rules'!$C$5,IF(P1812&lt;='Tree rules'!$C$7,"Monitor","Polymer laminate"),IF(P1812&lt;='Tree rules'!$C$8,"Seal cracks","Polymer laminate")),IF(O1812&lt;='Tree rules'!$C$6,IF(P1812&lt;='Tree rules'!$C$9,"Polymer laminate","Steel plate or jacket"),IF(L1812&lt;='Tree rules'!$C$10,"Steel plate or jacket","Polymer laminate")))</f>
        <v>Polymer laminate</v>
      </c>
      <c r="T1812" s="5" t="str">
        <f aca="false">IF(S1812=R1812,"Yes","No")</f>
        <v>Yes</v>
      </c>
    </row>
    <row r="1813" customFormat="false" ht="15" hidden="false" customHeight="false" outlineLevel="0" collapsed="false">
      <c r="A1813" s="15" t="n">
        <v>2574</v>
      </c>
      <c r="B1813" s="16" t="n">
        <v>3.1293340692572</v>
      </c>
      <c r="C1813" s="15" t="n">
        <v>300</v>
      </c>
      <c r="D1813" s="15" t="n">
        <v>300</v>
      </c>
      <c r="E1813" s="15" t="n">
        <v>20</v>
      </c>
      <c r="F1813" s="16" t="n">
        <v>0.736310778185108</v>
      </c>
      <c r="G1813" s="17" t="s">
        <v>101</v>
      </c>
      <c r="H1813" s="18" t="n">
        <v>0.3</v>
      </c>
      <c r="I1813" s="18" t="n">
        <v>1.5</v>
      </c>
      <c r="J1813" s="19" t="n">
        <v>0.947781598536461</v>
      </c>
      <c r="K1813" s="19" t="n">
        <v>0.447156399524224</v>
      </c>
      <c r="L1813" s="16" t="n">
        <v>12.2239612080359</v>
      </c>
      <c r="M1813" s="19" t="n">
        <v>0.648537583596658</v>
      </c>
      <c r="N1813" s="19" t="n">
        <v>0.824939545278134</v>
      </c>
      <c r="O1813" s="19" t="n">
        <v>1.20976909423625</v>
      </c>
      <c r="P1813" s="19" t="n">
        <v>0.557267156521409</v>
      </c>
      <c r="Q1813" s="17" t="s">
        <v>31</v>
      </c>
      <c r="R1813" s="5" t="str">
        <f aca="false">IF(OR(Q1813="Steel plate",Q1813="Concrete jacket"),"Steel plate or jacket",Q1813)</f>
        <v>Polymer laminate</v>
      </c>
      <c r="S1813" s="5" t="str">
        <f aca="false">IF(O1813&lt;='Tree rules'!$C$4,IF(N1813&lt;='Tree rules'!$C$5,IF(P1813&lt;='Tree rules'!$C$7,"Monitor","Polymer laminate"),IF(P1813&lt;='Tree rules'!$C$8,"Seal cracks","Polymer laminate")),IF(O1813&lt;='Tree rules'!$C$6,IF(P1813&lt;='Tree rules'!$C$9,"Polymer laminate","Steel plate or jacket"),IF(L1813&lt;='Tree rules'!$C$10,"Steel plate or jacket","Polymer laminate")))</f>
        <v>Polymer laminate</v>
      </c>
      <c r="T1813" s="5" t="str">
        <f aca="false">IF(S1813=R1813,"Yes","No")</f>
        <v>Yes</v>
      </c>
    </row>
    <row r="1814" customFormat="false" ht="15" hidden="false" customHeight="false" outlineLevel="0" collapsed="false">
      <c r="A1814" s="15" t="n">
        <v>2575</v>
      </c>
      <c r="B1814" s="16" t="n">
        <v>3.12617086445993</v>
      </c>
      <c r="C1814" s="15" t="n">
        <v>300</v>
      </c>
      <c r="D1814" s="15" t="n">
        <v>300</v>
      </c>
      <c r="E1814" s="15" t="n">
        <v>30</v>
      </c>
      <c r="F1814" s="16" t="n">
        <v>0.791582400904515</v>
      </c>
      <c r="G1814" s="17" t="s">
        <v>103</v>
      </c>
      <c r="H1814" s="18" t="n">
        <v>0.2</v>
      </c>
      <c r="I1814" s="18" t="n">
        <v>1</v>
      </c>
      <c r="J1814" s="19" t="n">
        <v>0.884975272658895</v>
      </c>
      <c r="K1814" s="19" t="n">
        <v>0.481582676659059</v>
      </c>
      <c r="L1814" s="16" t="n">
        <v>12.3077593088974</v>
      </c>
      <c r="M1814" s="19" t="n">
        <v>0.947465386554296</v>
      </c>
      <c r="N1814" s="19" t="n">
        <v>1.02029535745482</v>
      </c>
      <c r="O1814" s="19" t="n">
        <v>0.884975272658895</v>
      </c>
      <c r="P1814" s="19" t="n">
        <v>0.310635024420848</v>
      </c>
      <c r="Q1814" s="17" t="s">
        <v>30</v>
      </c>
      <c r="R1814" s="5" t="str">
        <f aca="false">IF(OR(Q1814="Steel plate",Q1814="Concrete jacket"),"Steel plate or jacket",Q1814)</f>
        <v>Seal cracks</v>
      </c>
      <c r="S1814" s="5" t="str">
        <f aca="false">IF(O1814&lt;='Tree rules'!$C$4,IF(N1814&lt;='Tree rules'!$C$5,IF(P1814&lt;='Tree rules'!$C$7,"Monitor","Polymer laminate"),IF(P1814&lt;='Tree rules'!$C$8,"Seal cracks","Polymer laminate")),IF(O1814&lt;='Tree rules'!$C$6,IF(P1814&lt;='Tree rules'!$C$9,"Polymer laminate","Steel plate or jacket"),IF(L1814&lt;='Tree rules'!$C$10,"Steel plate or jacket","Polymer laminate")))</f>
        <v>Seal cracks</v>
      </c>
      <c r="T1814" s="5" t="str">
        <f aca="false">IF(S1814=R1814,"Yes","No")</f>
        <v>Yes</v>
      </c>
    </row>
    <row r="1815" customFormat="false" ht="15" hidden="false" customHeight="false" outlineLevel="0" collapsed="false">
      <c r="A1815" s="15" t="n">
        <v>2576</v>
      </c>
      <c r="B1815" s="16" t="n">
        <v>5.32526207924212</v>
      </c>
      <c r="C1815" s="15" t="n">
        <v>300</v>
      </c>
      <c r="D1815" s="15" t="n">
        <v>500</v>
      </c>
      <c r="E1815" s="15" t="n">
        <v>25</v>
      </c>
      <c r="F1815" s="16" t="n">
        <v>0.610666453545169</v>
      </c>
      <c r="G1815" s="17" t="s">
        <v>102</v>
      </c>
      <c r="H1815" s="18" t="n">
        <v>0.1</v>
      </c>
      <c r="I1815" s="18" t="n">
        <v>2</v>
      </c>
      <c r="J1815" s="19" t="n">
        <v>0.990828298804685</v>
      </c>
      <c r="K1815" s="19" t="n">
        <v>0.448082659466951</v>
      </c>
      <c r="L1815" s="16" t="n">
        <v>12.1304375381369</v>
      </c>
      <c r="M1815" s="19" t="n">
        <v>0.308893358419139</v>
      </c>
      <c r="N1815" s="19" t="n">
        <v>4.45122338650529</v>
      </c>
      <c r="O1815" s="19" t="n">
        <v>1.53768361840585</v>
      </c>
      <c r="P1815" s="19" t="n">
        <v>1.14144084357979</v>
      </c>
      <c r="Q1815" s="17" t="s">
        <v>31</v>
      </c>
      <c r="R1815" s="5" t="str">
        <f aca="false">IF(OR(Q1815="Steel plate",Q1815="Concrete jacket"),"Steel plate or jacket",Q1815)</f>
        <v>Polymer laminate</v>
      </c>
      <c r="S1815" s="5" t="str">
        <f aca="false">IF(O1815&lt;='Tree rules'!$C$4,IF(N1815&lt;='Tree rules'!$C$5,IF(P1815&lt;='Tree rules'!$C$7,"Monitor","Polymer laminate"),IF(P1815&lt;='Tree rules'!$C$8,"Seal cracks","Polymer laminate")),IF(O1815&lt;='Tree rules'!$C$6,IF(P1815&lt;='Tree rules'!$C$9,"Polymer laminate","Steel plate or jacket"),IF(L1815&lt;='Tree rules'!$C$10,"Steel plate or jacket","Polymer laminate")))</f>
        <v>Steel plate or jacket</v>
      </c>
      <c r="T1815" s="5" t="str">
        <f aca="false">IF(S1815=R1815,"Yes","No")</f>
        <v>No</v>
      </c>
    </row>
    <row r="1816" customFormat="false" ht="15" hidden="false" customHeight="false" outlineLevel="0" collapsed="false">
      <c r="A1816" s="15" t="n">
        <v>2578</v>
      </c>
      <c r="B1816" s="16" t="n">
        <v>5.8150804802338</v>
      </c>
      <c r="C1816" s="15" t="n">
        <v>230</v>
      </c>
      <c r="D1816" s="15" t="n">
        <v>525</v>
      </c>
      <c r="E1816" s="15" t="n">
        <v>30</v>
      </c>
      <c r="F1816" s="16" t="n">
        <v>0.730006099046008</v>
      </c>
      <c r="G1816" s="17" t="s">
        <v>101</v>
      </c>
      <c r="H1816" s="18" t="n">
        <v>0.3</v>
      </c>
      <c r="I1816" s="18" t="n">
        <v>1</v>
      </c>
      <c r="J1816" s="19" t="n">
        <v>0.891189906160668</v>
      </c>
      <c r="K1816" s="19" t="n">
        <v>0.553934599197426</v>
      </c>
      <c r="L1816" s="16" t="n">
        <v>12.1400427562292</v>
      </c>
      <c r="M1816" s="19" t="n">
        <v>0.290035732591851</v>
      </c>
      <c r="N1816" s="19" t="n">
        <v>0.613373255637793</v>
      </c>
      <c r="O1816" s="19" t="n">
        <v>0.891189906160668</v>
      </c>
      <c r="P1816" s="19" t="n">
        <v>1.11106187419144</v>
      </c>
      <c r="Q1816" s="17" t="s">
        <v>31</v>
      </c>
      <c r="R1816" s="5" t="str">
        <f aca="false">IF(OR(Q1816="Steel plate",Q1816="Concrete jacket"),"Steel plate or jacket",Q1816)</f>
        <v>Polymer laminate</v>
      </c>
      <c r="S1816" s="5" t="str">
        <f aca="false">IF(O1816&lt;='Tree rules'!$C$4,IF(N1816&lt;='Tree rules'!$C$5,IF(P1816&lt;='Tree rules'!$C$7,"Monitor","Polymer laminate"),IF(P1816&lt;='Tree rules'!$C$8,"Seal cracks","Polymer laminate")),IF(O1816&lt;='Tree rules'!$C$6,IF(P1816&lt;='Tree rules'!$C$9,"Polymer laminate","Steel plate or jacket"),IF(L1816&lt;='Tree rules'!$C$10,"Steel plate or jacket","Polymer laminate")))</f>
        <v>Polymer laminate</v>
      </c>
      <c r="T1816" s="5" t="str">
        <f aca="false">IF(S1816=R1816,"Yes","No")</f>
        <v>Yes</v>
      </c>
    </row>
    <row r="1817" customFormat="false" ht="15" hidden="false" customHeight="false" outlineLevel="0" collapsed="false">
      <c r="A1817" s="15" t="n">
        <v>2579</v>
      </c>
      <c r="B1817" s="16" t="n">
        <v>3.96846144749333</v>
      </c>
      <c r="C1817" s="15" t="n">
        <v>300</v>
      </c>
      <c r="D1817" s="15" t="n">
        <v>350</v>
      </c>
      <c r="E1817" s="15" t="n">
        <v>20</v>
      </c>
      <c r="F1817" s="16" t="n">
        <v>0.61599855952741</v>
      </c>
      <c r="G1817" s="17" t="s">
        <v>101</v>
      </c>
      <c r="H1817" s="18" t="n">
        <v>0.3</v>
      </c>
      <c r="I1817" s="18" t="n">
        <v>1</v>
      </c>
      <c r="J1817" s="19" t="n">
        <v>0.896575261033049</v>
      </c>
      <c r="K1817" s="19" t="n">
        <v>0.507817493846536</v>
      </c>
      <c r="L1817" s="16" t="n">
        <v>12.9688282597821</v>
      </c>
      <c r="M1817" s="19" t="n">
        <v>0.454210734876186</v>
      </c>
      <c r="N1817" s="19" t="n">
        <v>0.614084039651564</v>
      </c>
      <c r="O1817" s="19" t="n">
        <v>0.896575261033049</v>
      </c>
      <c r="P1817" s="19" t="n">
        <v>0.665089128273004</v>
      </c>
      <c r="Q1817" s="17" t="s">
        <v>29</v>
      </c>
      <c r="R1817" s="5" t="str">
        <f aca="false">IF(OR(Q1817="Steel plate",Q1817="Concrete jacket"),"Steel plate or jacket",Q1817)</f>
        <v>Monitor</v>
      </c>
      <c r="S1817" s="5" t="str">
        <f aca="false">IF(O1817&lt;='Tree rules'!$C$4,IF(N1817&lt;='Tree rules'!$C$5,IF(P1817&lt;='Tree rules'!$C$7,"Monitor","Polymer laminate"),IF(P1817&lt;='Tree rules'!$C$8,"Seal cracks","Polymer laminate")),IF(O1817&lt;='Tree rules'!$C$6,IF(P1817&lt;='Tree rules'!$C$9,"Polymer laminate","Steel plate or jacket"),IF(L1817&lt;='Tree rules'!$C$10,"Steel plate or jacket","Polymer laminate")))</f>
        <v>Monitor</v>
      </c>
      <c r="T1817" s="5" t="str">
        <f aca="false">IF(S1817=R1817,"Yes","No")</f>
        <v>Yes</v>
      </c>
    </row>
    <row r="1818" customFormat="false" ht="15" hidden="false" customHeight="false" outlineLevel="0" collapsed="false">
      <c r="A1818" s="15" t="n">
        <v>2580</v>
      </c>
      <c r="B1818" s="16" t="n">
        <v>4.16987588669759</v>
      </c>
      <c r="C1818" s="15" t="n">
        <v>300</v>
      </c>
      <c r="D1818" s="15" t="n">
        <v>400</v>
      </c>
      <c r="E1818" s="15" t="n">
        <v>30</v>
      </c>
      <c r="F1818" s="16" t="n">
        <v>0.892497912951646</v>
      </c>
      <c r="G1818" s="17" t="s">
        <v>103</v>
      </c>
      <c r="H1818" s="18" t="n">
        <v>0.2</v>
      </c>
      <c r="I1818" s="18" t="n">
        <v>2</v>
      </c>
      <c r="J1818" s="19" t="n">
        <v>0.856759522633016</v>
      </c>
      <c r="K1818" s="19" t="n">
        <v>0.636864536274716</v>
      </c>
      <c r="L1818" s="16" t="n">
        <v>11.8462383144818</v>
      </c>
      <c r="M1818" s="19" t="n">
        <v>0.598228305776407</v>
      </c>
      <c r="N1818" s="19" t="n">
        <v>1.47475426270413</v>
      </c>
      <c r="O1818" s="19" t="n">
        <v>1.16787928918541</v>
      </c>
      <c r="P1818" s="19" t="n">
        <v>0.703572633217163</v>
      </c>
      <c r="Q1818" s="17" t="s">
        <v>31</v>
      </c>
      <c r="R1818" s="5" t="str">
        <f aca="false">IF(OR(Q1818="Steel plate",Q1818="Concrete jacket"),"Steel plate or jacket",Q1818)</f>
        <v>Polymer laminate</v>
      </c>
      <c r="S1818" s="5" t="str">
        <f aca="false">IF(O1818&lt;='Tree rules'!$C$4,IF(N1818&lt;='Tree rules'!$C$5,IF(P1818&lt;='Tree rules'!$C$7,"Monitor","Polymer laminate"),IF(P1818&lt;='Tree rules'!$C$8,"Seal cracks","Polymer laminate")),IF(O1818&lt;='Tree rules'!$C$6,IF(P1818&lt;='Tree rules'!$C$9,"Polymer laminate","Steel plate or jacket"),IF(L1818&lt;='Tree rules'!$C$10,"Steel plate or jacket","Polymer laminate")))</f>
        <v>Polymer laminate</v>
      </c>
      <c r="T1818" s="5" t="str">
        <f aca="false">IF(S1818=R1818,"Yes","No")</f>
        <v>Yes</v>
      </c>
    </row>
    <row r="1819" customFormat="false" ht="15" hidden="false" customHeight="false" outlineLevel="0" collapsed="false">
      <c r="A1819" s="15" t="n">
        <v>2581</v>
      </c>
      <c r="B1819" s="16" t="n">
        <v>4.91056136654082</v>
      </c>
      <c r="C1819" s="15" t="n">
        <v>230</v>
      </c>
      <c r="D1819" s="15" t="n">
        <v>475</v>
      </c>
      <c r="E1819" s="15" t="n">
        <v>20</v>
      </c>
      <c r="F1819" s="16" t="n">
        <v>0.639770421258486</v>
      </c>
      <c r="G1819" s="17" t="s">
        <v>101</v>
      </c>
      <c r="H1819" s="18" t="n">
        <v>0.3</v>
      </c>
      <c r="I1819" s="18" t="n">
        <v>1</v>
      </c>
      <c r="J1819" s="19" t="n">
        <v>0.880711660692047</v>
      </c>
      <c r="K1819" s="19" t="n">
        <v>0.596120336394061</v>
      </c>
      <c r="L1819" s="16" t="n">
        <v>11.5001437155523</v>
      </c>
      <c r="M1819" s="19" t="n">
        <v>0.650782409375727</v>
      </c>
      <c r="N1819" s="19" t="n">
        <v>0.792509817708664</v>
      </c>
      <c r="O1819" s="19" t="n">
        <v>0.880711660692047</v>
      </c>
      <c r="P1819" s="19" t="n">
        <v>0.499093388049615</v>
      </c>
      <c r="Q1819" s="17" t="s">
        <v>29</v>
      </c>
      <c r="R1819" s="5" t="str">
        <f aca="false">IF(OR(Q1819="Steel plate",Q1819="Concrete jacket"),"Steel plate or jacket",Q1819)</f>
        <v>Monitor</v>
      </c>
      <c r="S1819" s="5" t="str">
        <f aca="false">IF(O1819&lt;='Tree rules'!$C$4,IF(N1819&lt;='Tree rules'!$C$5,IF(P1819&lt;='Tree rules'!$C$7,"Monitor","Polymer laminate"),IF(P1819&lt;='Tree rules'!$C$8,"Seal cracks","Polymer laminate")),IF(O1819&lt;='Tree rules'!$C$6,IF(P1819&lt;='Tree rules'!$C$9,"Polymer laminate","Steel plate or jacket"),IF(L1819&lt;='Tree rules'!$C$10,"Steel plate or jacket","Polymer laminate")))</f>
        <v>Monitor</v>
      </c>
      <c r="T1819" s="5" t="str">
        <f aca="false">IF(S1819=R1819,"Yes","No")</f>
        <v>Yes</v>
      </c>
    </row>
    <row r="1820" customFormat="false" ht="15" hidden="false" customHeight="false" outlineLevel="0" collapsed="false">
      <c r="A1820" s="15" t="n">
        <v>2583</v>
      </c>
      <c r="B1820" s="16" t="n">
        <v>4.21923752703603</v>
      </c>
      <c r="C1820" s="15" t="n">
        <v>300</v>
      </c>
      <c r="D1820" s="15" t="n">
        <v>425</v>
      </c>
      <c r="E1820" s="15" t="n">
        <v>25</v>
      </c>
      <c r="F1820" s="16" t="n">
        <v>0.833313701217452</v>
      </c>
      <c r="G1820" s="17" t="s">
        <v>101</v>
      </c>
      <c r="H1820" s="18" t="n">
        <v>0.3</v>
      </c>
      <c r="I1820" s="18" t="n">
        <v>1</v>
      </c>
      <c r="J1820" s="19" t="n">
        <v>0.880856669544089</v>
      </c>
      <c r="K1820" s="19" t="n">
        <v>0.55737082657144</v>
      </c>
      <c r="L1820" s="16" t="n">
        <v>11.1916114775492</v>
      </c>
      <c r="M1820" s="19" t="n">
        <v>0.544071244210628</v>
      </c>
      <c r="N1820" s="19" t="n">
        <v>0.726647931461675</v>
      </c>
      <c r="O1820" s="19" t="n">
        <v>0.880856669544089</v>
      </c>
      <c r="P1820" s="19" t="n">
        <v>0.616037636418735</v>
      </c>
      <c r="Q1820" s="17" t="s">
        <v>29</v>
      </c>
      <c r="R1820" s="5" t="str">
        <f aca="false">IF(OR(Q1820="Steel plate",Q1820="Concrete jacket"),"Steel plate or jacket",Q1820)</f>
        <v>Monitor</v>
      </c>
      <c r="S1820" s="5" t="str">
        <f aca="false">IF(O1820&lt;='Tree rules'!$C$4,IF(N1820&lt;='Tree rules'!$C$5,IF(P1820&lt;='Tree rules'!$C$7,"Monitor","Polymer laminate"),IF(P1820&lt;='Tree rules'!$C$8,"Seal cracks","Polymer laminate")),IF(O1820&lt;='Tree rules'!$C$6,IF(P1820&lt;='Tree rules'!$C$9,"Polymer laminate","Steel plate or jacket"),IF(L1820&lt;='Tree rules'!$C$10,"Steel plate or jacket","Polymer laminate")))</f>
        <v>Monitor</v>
      </c>
      <c r="T1820" s="5" t="str">
        <f aca="false">IF(S1820=R1820,"Yes","No")</f>
        <v>Yes</v>
      </c>
    </row>
    <row r="1821" customFormat="false" ht="15" hidden="false" customHeight="false" outlineLevel="0" collapsed="false">
      <c r="A1821" s="15" t="n">
        <v>2584</v>
      </c>
      <c r="B1821" s="16" t="n">
        <v>5.31364107674611</v>
      </c>
      <c r="C1821" s="15" t="n">
        <v>300</v>
      </c>
      <c r="D1821" s="15" t="n">
        <v>425</v>
      </c>
      <c r="E1821" s="15" t="n">
        <v>30</v>
      </c>
      <c r="F1821" s="16" t="n">
        <v>0.707341881547042</v>
      </c>
      <c r="G1821" s="17" t="s">
        <v>101</v>
      </c>
      <c r="H1821" s="18" t="n">
        <v>0.3</v>
      </c>
      <c r="I1821" s="18" t="n">
        <v>1</v>
      </c>
      <c r="J1821" s="19" t="n">
        <v>0.871818439503691</v>
      </c>
      <c r="K1821" s="19" t="n">
        <v>0.543583741778435</v>
      </c>
      <c r="L1821" s="16" t="n">
        <v>14.0201611523644</v>
      </c>
      <c r="M1821" s="19" t="n">
        <v>0.507098805217936</v>
      </c>
      <c r="N1821" s="19" t="n">
        <v>0.636543050715796</v>
      </c>
      <c r="O1821" s="19" t="n">
        <v>0.871818439503691</v>
      </c>
      <c r="P1821" s="19" t="n">
        <v>0.676128622942205</v>
      </c>
      <c r="Q1821" s="17" t="s">
        <v>29</v>
      </c>
      <c r="R1821" s="5" t="str">
        <f aca="false">IF(OR(Q1821="Steel plate",Q1821="Concrete jacket"),"Steel plate or jacket",Q1821)</f>
        <v>Monitor</v>
      </c>
      <c r="S1821" s="5" t="str">
        <f aca="false">IF(O1821&lt;='Tree rules'!$C$4,IF(N1821&lt;='Tree rules'!$C$5,IF(P1821&lt;='Tree rules'!$C$7,"Monitor","Polymer laminate"),IF(P1821&lt;='Tree rules'!$C$8,"Seal cracks","Polymer laminate")),IF(O1821&lt;='Tree rules'!$C$6,IF(P1821&lt;='Tree rules'!$C$9,"Polymer laminate","Steel plate or jacket"),IF(L1821&lt;='Tree rules'!$C$10,"Steel plate or jacket","Polymer laminate")))</f>
        <v>Monitor</v>
      </c>
      <c r="T1821" s="5" t="str">
        <f aca="false">IF(S1821=R1821,"Yes","No")</f>
        <v>Yes</v>
      </c>
    </row>
    <row r="1822" customFormat="false" ht="15" hidden="false" customHeight="false" outlineLevel="0" collapsed="false">
      <c r="A1822" s="15" t="n">
        <v>2585</v>
      </c>
      <c r="B1822" s="16" t="n">
        <v>5.30898448357578</v>
      </c>
      <c r="C1822" s="15" t="n">
        <v>300</v>
      </c>
      <c r="D1822" s="15" t="n">
        <v>475</v>
      </c>
      <c r="E1822" s="15" t="n">
        <v>30</v>
      </c>
      <c r="F1822" s="16" t="n">
        <v>0.735735984447258</v>
      </c>
      <c r="G1822" s="17" t="s">
        <v>103</v>
      </c>
      <c r="H1822" s="18" t="n">
        <v>0.2</v>
      </c>
      <c r="I1822" s="18" t="n">
        <v>2</v>
      </c>
      <c r="J1822" s="19" t="n">
        <v>0.853842386522949</v>
      </c>
      <c r="K1822" s="19" t="n">
        <v>0.483137406048336</v>
      </c>
      <c r="L1822" s="16" t="n">
        <v>12.4332189310908</v>
      </c>
      <c r="M1822" s="19" t="n">
        <v>0.373662812274121</v>
      </c>
      <c r="N1822" s="19" t="n">
        <v>1.69240142961454</v>
      </c>
      <c r="O1822" s="19" t="n">
        <v>1.29516157724708</v>
      </c>
      <c r="P1822" s="19" t="n">
        <v>0.999698439028741</v>
      </c>
      <c r="Q1822" s="17" t="s">
        <v>31</v>
      </c>
      <c r="R1822" s="5" t="str">
        <f aca="false">IF(OR(Q1822="Steel plate",Q1822="Concrete jacket"),"Steel plate or jacket",Q1822)</f>
        <v>Polymer laminate</v>
      </c>
      <c r="S1822" s="5" t="str">
        <f aca="false">IF(O1822&lt;='Tree rules'!$C$4,IF(N1822&lt;='Tree rules'!$C$5,IF(P1822&lt;='Tree rules'!$C$7,"Monitor","Polymer laminate"),IF(P1822&lt;='Tree rules'!$C$8,"Seal cracks","Polymer laminate")),IF(O1822&lt;='Tree rules'!$C$6,IF(P1822&lt;='Tree rules'!$C$9,"Polymer laminate","Steel plate or jacket"),IF(L1822&lt;='Tree rules'!$C$10,"Steel plate or jacket","Polymer laminate")))</f>
        <v>Polymer laminate</v>
      </c>
      <c r="T1822" s="5" t="str">
        <f aca="false">IF(S1822=R1822,"Yes","No")</f>
        <v>Yes</v>
      </c>
    </row>
    <row r="1823" customFormat="false" ht="15" hidden="false" customHeight="false" outlineLevel="0" collapsed="false">
      <c r="A1823" s="15" t="n">
        <v>2586</v>
      </c>
      <c r="B1823" s="16" t="n">
        <v>3.24338886149933</v>
      </c>
      <c r="C1823" s="15" t="n">
        <v>300</v>
      </c>
      <c r="D1823" s="15" t="n">
        <v>300</v>
      </c>
      <c r="E1823" s="15" t="n">
        <v>30</v>
      </c>
      <c r="F1823" s="16" t="n">
        <v>0.791582400904515</v>
      </c>
      <c r="G1823" s="17" t="s">
        <v>101</v>
      </c>
      <c r="H1823" s="18" t="n">
        <v>0.3</v>
      </c>
      <c r="I1823" s="18" t="n">
        <v>1</v>
      </c>
      <c r="J1823" s="19" t="n">
        <v>0.986661921405959</v>
      </c>
      <c r="K1823" s="19" t="n">
        <v>0.506587690362802</v>
      </c>
      <c r="L1823" s="16" t="n">
        <v>12.7692474862179</v>
      </c>
      <c r="M1823" s="19" t="n">
        <v>0.947118798162417</v>
      </c>
      <c r="N1823" s="19" t="n">
        <v>0.7718964020116</v>
      </c>
      <c r="O1823" s="19" t="n">
        <v>0.986661921405959</v>
      </c>
      <c r="P1823" s="19" t="n">
        <v>0.360820206777957</v>
      </c>
      <c r="Q1823" s="17" t="s">
        <v>29</v>
      </c>
      <c r="R1823" s="5" t="str">
        <f aca="false">IF(OR(Q1823="Steel plate",Q1823="Concrete jacket"),"Steel plate or jacket",Q1823)</f>
        <v>Monitor</v>
      </c>
      <c r="S1823" s="5" t="str">
        <f aca="false">IF(O1823&lt;='Tree rules'!$C$4,IF(N1823&lt;='Tree rules'!$C$5,IF(P1823&lt;='Tree rules'!$C$7,"Monitor","Polymer laminate"),IF(P1823&lt;='Tree rules'!$C$8,"Seal cracks","Polymer laminate")),IF(O1823&lt;='Tree rules'!$C$6,IF(P1823&lt;='Tree rules'!$C$9,"Polymer laminate","Steel plate or jacket"),IF(L1823&lt;='Tree rules'!$C$10,"Steel plate or jacket","Polymer laminate")))</f>
        <v>Monitor</v>
      </c>
      <c r="T1823" s="5" t="str">
        <f aca="false">IF(S1823=R1823,"Yes","No")</f>
        <v>Yes</v>
      </c>
    </row>
    <row r="1824" customFormat="false" ht="15" hidden="false" customHeight="false" outlineLevel="0" collapsed="false">
      <c r="A1824" s="15" t="n">
        <v>2587</v>
      </c>
      <c r="B1824" s="16" t="n">
        <v>5.12322578395143</v>
      </c>
      <c r="C1824" s="15" t="n">
        <v>230</v>
      </c>
      <c r="D1824" s="15" t="n">
        <v>425</v>
      </c>
      <c r="E1824" s="15" t="n">
        <v>25</v>
      </c>
      <c r="F1824" s="16" t="n">
        <v>0.691964884122107</v>
      </c>
      <c r="G1824" s="17" t="s">
        <v>101</v>
      </c>
      <c r="H1824" s="18" t="n">
        <v>0.3</v>
      </c>
      <c r="I1824" s="18" t="n">
        <v>1</v>
      </c>
      <c r="J1824" s="19" t="n">
        <v>0.924199471385744</v>
      </c>
      <c r="K1824" s="19" t="n">
        <v>0.496843086270077</v>
      </c>
      <c r="L1824" s="16" t="n">
        <v>13.517746131798</v>
      </c>
      <c r="M1824" s="19" t="n">
        <v>0.438682514401408</v>
      </c>
      <c r="N1824" s="19" t="n">
        <v>0.684442313905616</v>
      </c>
      <c r="O1824" s="19" t="n">
        <v>0.924199471385744</v>
      </c>
      <c r="P1824" s="19" t="n">
        <v>0.787902110496292</v>
      </c>
      <c r="Q1824" s="17" t="s">
        <v>29</v>
      </c>
      <c r="R1824" s="5" t="str">
        <f aca="false">IF(OR(Q1824="Steel plate",Q1824="Concrete jacket"),"Steel plate or jacket",Q1824)</f>
        <v>Monitor</v>
      </c>
      <c r="S1824" s="5" t="str">
        <f aca="false">IF(O1824&lt;='Tree rules'!$C$4,IF(N1824&lt;='Tree rules'!$C$5,IF(P1824&lt;='Tree rules'!$C$7,"Monitor","Polymer laminate"),IF(P1824&lt;='Tree rules'!$C$8,"Seal cracks","Polymer laminate")),IF(O1824&lt;='Tree rules'!$C$6,IF(P1824&lt;='Tree rules'!$C$9,"Polymer laminate","Steel plate or jacket"),IF(L1824&lt;='Tree rules'!$C$10,"Steel plate or jacket","Polymer laminate")))</f>
        <v>Monitor</v>
      </c>
      <c r="T1824" s="5" t="str">
        <f aca="false">IF(S1824=R1824,"Yes","No")</f>
        <v>Yes</v>
      </c>
    </row>
    <row r="1825" customFormat="false" ht="15" hidden="false" customHeight="false" outlineLevel="0" collapsed="false">
      <c r="A1825" s="15" t="n">
        <v>2589</v>
      </c>
      <c r="B1825" s="16" t="n">
        <v>7.20995738945153</v>
      </c>
      <c r="C1825" s="15" t="n">
        <v>230</v>
      </c>
      <c r="D1825" s="15" t="n">
        <v>725</v>
      </c>
      <c r="E1825" s="15" t="n">
        <v>30</v>
      </c>
      <c r="F1825" s="16" t="n">
        <v>0.605277628974978</v>
      </c>
      <c r="G1825" s="17" t="s">
        <v>101</v>
      </c>
      <c r="H1825" s="18" t="n">
        <v>0.3</v>
      </c>
      <c r="I1825" s="18" t="n">
        <v>1.5</v>
      </c>
      <c r="J1825" s="19" t="n">
        <v>0.873991246860519</v>
      </c>
      <c r="K1825" s="19" t="n">
        <v>0.595149618281626</v>
      </c>
      <c r="L1825" s="16" t="n">
        <v>10.6498632045074</v>
      </c>
      <c r="M1825" s="19" t="n">
        <v>0.597854410785299</v>
      </c>
      <c r="N1825" s="19" t="n">
        <v>0.72734077379863</v>
      </c>
      <c r="O1825" s="19" t="n">
        <v>1.05090909181552</v>
      </c>
      <c r="P1825" s="19" t="n">
        <v>0.50387428640947</v>
      </c>
      <c r="Q1825" s="17" t="s">
        <v>31</v>
      </c>
      <c r="R1825" s="5" t="str">
        <f aca="false">IF(OR(Q1825="Steel plate",Q1825="Concrete jacket"),"Steel plate or jacket",Q1825)</f>
        <v>Polymer laminate</v>
      </c>
      <c r="S1825" s="5" t="str">
        <f aca="false">IF(O1825&lt;='Tree rules'!$C$4,IF(N1825&lt;='Tree rules'!$C$5,IF(P1825&lt;='Tree rules'!$C$7,"Monitor","Polymer laminate"),IF(P1825&lt;='Tree rules'!$C$8,"Seal cracks","Polymer laminate")),IF(O1825&lt;='Tree rules'!$C$6,IF(P1825&lt;='Tree rules'!$C$9,"Polymer laminate","Steel plate or jacket"),IF(L1825&lt;='Tree rules'!$C$10,"Steel plate or jacket","Polymer laminate")))</f>
        <v>Polymer laminate</v>
      </c>
      <c r="T1825" s="5" t="str">
        <f aca="false">IF(S1825=R1825,"Yes","No")</f>
        <v>Yes</v>
      </c>
    </row>
    <row r="1826" customFormat="false" ht="15" hidden="false" customHeight="false" outlineLevel="0" collapsed="false">
      <c r="A1826" s="15" t="n">
        <v>2590</v>
      </c>
      <c r="B1826" s="16" t="n">
        <v>5.90694691168378</v>
      </c>
      <c r="C1826" s="15" t="n">
        <v>300</v>
      </c>
      <c r="D1826" s="15" t="n">
        <v>525</v>
      </c>
      <c r="E1826" s="15" t="n">
        <v>20</v>
      </c>
      <c r="F1826" s="16" t="n">
        <v>0.658614812073332</v>
      </c>
      <c r="G1826" s="17" t="s">
        <v>101</v>
      </c>
      <c r="H1826" s="18" t="n">
        <v>0.3</v>
      </c>
      <c r="I1826" s="18" t="n">
        <v>1</v>
      </c>
      <c r="J1826" s="19" t="n">
        <v>0.939972157408517</v>
      </c>
      <c r="K1826" s="19" t="n">
        <v>0.504902016658528</v>
      </c>
      <c r="L1826" s="16" t="n">
        <v>12.3835365024817</v>
      </c>
      <c r="M1826" s="19" t="n">
        <v>0.312819751706483</v>
      </c>
      <c r="N1826" s="19" t="n">
        <v>0.803516364198825</v>
      </c>
      <c r="O1826" s="19" t="n">
        <v>0.939972157408517</v>
      </c>
      <c r="P1826" s="19" t="n">
        <v>1.10844245543549</v>
      </c>
      <c r="Q1826" s="17" t="s">
        <v>31</v>
      </c>
      <c r="R1826" s="5" t="str">
        <f aca="false">IF(OR(Q1826="Steel plate",Q1826="Concrete jacket"),"Steel plate or jacket",Q1826)</f>
        <v>Polymer laminate</v>
      </c>
      <c r="S1826" s="5" t="str">
        <f aca="false">IF(O1826&lt;='Tree rules'!$C$4,IF(N1826&lt;='Tree rules'!$C$5,IF(P1826&lt;='Tree rules'!$C$7,"Monitor","Polymer laminate"),IF(P1826&lt;='Tree rules'!$C$8,"Seal cracks","Polymer laminate")),IF(O1826&lt;='Tree rules'!$C$6,IF(P1826&lt;='Tree rules'!$C$9,"Polymer laminate","Steel plate or jacket"),IF(L1826&lt;='Tree rules'!$C$10,"Steel plate or jacket","Polymer laminate")))</f>
        <v>Polymer laminate</v>
      </c>
      <c r="T1826" s="5" t="str">
        <f aca="false">IF(S1826=R1826,"Yes","No")</f>
        <v>Yes</v>
      </c>
    </row>
    <row r="1827" customFormat="false" ht="15" hidden="false" customHeight="false" outlineLevel="0" collapsed="false">
      <c r="A1827" s="15" t="n">
        <v>2591</v>
      </c>
      <c r="B1827" s="16" t="n">
        <v>4.31357952434741</v>
      </c>
      <c r="C1827" s="15" t="n">
        <v>300</v>
      </c>
      <c r="D1827" s="15" t="n">
        <v>350</v>
      </c>
      <c r="E1827" s="15" t="n">
        <v>30</v>
      </c>
      <c r="F1827" s="16" t="n">
        <v>0.61599855952741</v>
      </c>
      <c r="G1827" s="17" t="s">
        <v>101</v>
      </c>
      <c r="H1827" s="18" t="n">
        <v>0.3</v>
      </c>
      <c r="I1827" s="18" t="n">
        <v>1</v>
      </c>
      <c r="J1827" s="19" t="n">
        <v>0.925498297425723</v>
      </c>
      <c r="K1827" s="19" t="n">
        <v>0.454517742619085</v>
      </c>
      <c r="L1827" s="16" t="n">
        <v>14.0966651122464</v>
      </c>
      <c r="M1827" s="19" t="n">
        <v>0.767779326362762</v>
      </c>
      <c r="N1827" s="19" t="n">
        <v>0.591882990715902</v>
      </c>
      <c r="O1827" s="19" t="n">
        <v>0.925498297425723</v>
      </c>
      <c r="P1827" s="19" t="n">
        <v>0.384450731852345</v>
      </c>
      <c r="Q1827" s="17" t="s">
        <v>29</v>
      </c>
      <c r="R1827" s="5" t="str">
        <f aca="false">IF(OR(Q1827="Steel plate",Q1827="Concrete jacket"),"Steel plate or jacket",Q1827)</f>
        <v>Monitor</v>
      </c>
      <c r="S1827" s="5" t="str">
        <f aca="false">IF(O1827&lt;='Tree rules'!$C$4,IF(N1827&lt;='Tree rules'!$C$5,IF(P1827&lt;='Tree rules'!$C$7,"Monitor","Polymer laminate"),IF(P1827&lt;='Tree rules'!$C$8,"Seal cracks","Polymer laminate")),IF(O1827&lt;='Tree rules'!$C$6,IF(P1827&lt;='Tree rules'!$C$9,"Polymer laminate","Steel plate or jacket"),IF(L1827&lt;='Tree rules'!$C$10,"Steel plate or jacket","Polymer laminate")))</f>
        <v>Monitor</v>
      </c>
      <c r="T1827" s="5" t="str">
        <f aca="false">IF(S1827=R1827,"Yes","No")</f>
        <v>Yes</v>
      </c>
    </row>
    <row r="1828" customFormat="false" ht="15" hidden="false" customHeight="false" outlineLevel="0" collapsed="false">
      <c r="A1828" s="15" t="n">
        <v>2592</v>
      </c>
      <c r="B1828" s="16" t="n">
        <v>4.30148638129581</v>
      </c>
      <c r="C1828" s="15" t="n">
        <v>300</v>
      </c>
      <c r="D1828" s="15" t="n">
        <v>400</v>
      </c>
      <c r="E1828" s="15" t="n">
        <v>25</v>
      </c>
      <c r="F1828" s="16" t="n">
        <v>0.790804050461148</v>
      </c>
      <c r="G1828" s="17" t="s">
        <v>102</v>
      </c>
      <c r="H1828" s="18" t="n">
        <v>0.1</v>
      </c>
      <c r="I1828" s="18" t="n">
        <v>1</v>
      </c>
      <c r="J1828" s="19" t="n">
        <v>0.964852448896838</v>
      </c>
      <c r="K1828" s="19" t="n">
        <v>0.534267395501446</v>
      </c>
      <c r="L1828" s="16" t="n">
        <v>12.6887503873033</v>
      </c>
      <c r="M1828" s="19" t="n">
        <v>0.512044500653588</v>
      </c>
      <c r="N1828" s="19" t="n">
        <v>2.73795824798657</v>
      </c>
      <c r="O1828" s="19" t="n">
        <v>0.964852448896838</v>
      </c>
      <c r="P1828" s="19" t="n">
        <v>0.667985751962436</v>
      </c>
      <c r="Q1828" s="17" t="s">
        <v>30</v>
      </c>
      <c r="R1828" s="5" t="str">
        <f aca="false">IF(OR(Q1828="Steel plate",Q1828="Concrete jacket"),"Steel plate or jacket",Q1828)</f>
        <v>Seal cracks</v>
      </c>
      <c r="S1828" s="5" t="str">
        <f aca="false">IF(O1828&lt;='Tree rules'!$C$4,IF(N1828&lt;='Tree rules'!$C$5,IF(P1828&lt;='Tree rules'!$C$7,"Monitor","Polymer laminate"),IF(P1828&lt;='Tree rules'!$C$8,"Seal cracks","Polymer laminate")),IF(O1828&lt;='Tree rules'!$C$6,IF(P1828&lt;='Tree rules'!$C$9,"Polymer laminate","Steel plate or jacket"),IF(L1828&lt;='Tree rules'!$C$10,"Steel plate or jacket","Polymer laminate")))</f>
        <v>Seal cracks</v>
      </c>
      <c r="T1828" s="5" t="str">
        <f aca="false">IF(S1828=R1828,"Yes","No")</f>
        <v>Yes</v>
      </c>
    </row>
    <row r="1829" customFormat="false" ht="15" hidden="false" customHeight="false" outlineLevel="0" collapsed="false">
      <c r="A1829" s="15" t="n">
        <v>2593</v>
      </c>
      <c r="B1829" s="16" t="n">
        <v>6.43952478073209</v>
      </c>
      <c r="C1829" s="15" t="n">
        <v>300</v>
      </c>
      <c r="D1829" s="15" t="n">
        <v>525</v>
      </c>
      <c r="E1829" s="15" t="n">
        <v>30</v>
      </c>
      <c r="F1829" s="16" t="n">
        <v>0.658614812073332</v>
      </c>
      <c r="G1829" s="17" t="s">
        <v>103</v>
      </c>
      <c r="H1829" s="18" t="n">
        <v>0.2</v>
      </c>
      <c r="I1829" s="18" t="n">
        <v>2</v>
      </c>
      <c r="J1829" s="19" t="n">
        <v>0.931073511219</v>
      </c>
      <c r="K1829" s="19" t="n">
        <v>0.528476683020386</v>
      </c>
      <c r="L1829" s="16" t="n">
        <v>13.5000519512203</v>
      </c>
      <c r="M1829" s="19" t="n">
        <v>0.787074826904422</v>
      </c>
      <c r="N1829" s="19" t="n">
        <v>1.67606107905404</v>
      </c>
      <c r="O1829" s="19" t="n">
        <v>1.37009638158084</v>
      </c>
      <c r="P1829" s="19" t="n">
        <v>0.561271038409437</v>
      </c>
      <c r="Q1829" s="17" t="s">
        <v>31</v>
      </c>
      <c r="R1829" s="5" t="str">
        <f aca="false">IF(OR(Q1829="Steel plate",Q1829="Concrete jacket"),"Steel plate or jacket",Q1829)</f>
        <v>Polymer laminate</v>
      </c>
      <c r="S1829" s="5" t="str">
        <f aca="false">IF(O1829&lt;='Tree rules'!$C$4,IF(N1829&lt;='Tree rules'!$C$5,IF(P1829&lt;='Tree rules'!$C$7,"Monitor","Polymer laminate"),IF(P1829&lt;='Tree rules'!$C$8,"Seal cracks","Polymer laminate")),IF(O1829&lt;='Tree rules'!$C$6,IF(P1829&lt;='Tree rules'!$C$9,"Polymer laminate","Steel plate or jacket"),IF(L1829&lt;='Tree rules'!$C$10,"Steel plate or jacket","Polymer laminate")))</f>
        <v>Polymer laminate</v>
      </c>
      <c r="T1829" s="5" t="str">
        <f aca="false">IF(S1829=R1829,"Yes","No")</f>
        <v>Yes</v>
      </c>
    </row>
    <row r="1830" customFormat="false" ht="15" hidden="false" customHeight="false" outlineLevel="0" collapsed="false">
      <c r="A1830" s="15" t="n">
        <v>2594</v>
      </c>
      <c r="B1830" s="16" t="n">
        <v>4.38194480647859</v>
      </c>
      <c r="C1830" s="15" t="n">
        <v>300</v>
      </c>
      <c r="D1830" s="15" t="n">
        <v>400</v>
      </c>
      <c r="E1830" s="15" t="n">
        <v>20</v>
      </c>
      <c r="F1830" s="16" t="n">
        <v>0.567971553191375</v>
      </c>
      <c r="G1830" s="17" t="s">
        <v>103</v>
      </c>
      <c r="H1830" s="18" t="n">
        <v>0.2</v>
      </c>
      <c r="I1830" s="18" t="n">
        <v>2</v>
      </c>
      <c r="J1830" s="19" t="n">
        <v>0.902025626892235</v>
      </c>
      <c r="K1830" s="19" t="n">
        <v>0.575788208226982</v>
      </c>
      <c r="L1830" s="16" t="n">
        <v>12.378375159544</v>
      </c>
      <c r="M1830" s="19" t="n">
        <v>0.25051090465714</v>
      </c>
      <c r="N1830" s="19" t="n">
        <v>1.70899007166788</v>
      </c>
      <c r="O1830" s="19" t="n">
        <v>1.28467553430137</v>
      </c>
      <c r="P1830" s="19" t="n">
        <v>1.4006393006644</v>
      </c>
      <c r="Q1830" s="17" t="s">
        <v>31</v>
      </c>
      <c r="R1830" s="5" t="str">
        <f aca="false">IF(OR(Q1830="Steel plate",Q1830="Concrete jacket"),"Steel plate or jacket",Q1830)</f>
        <v>Polymer laminate</v>
      </c>
      <c r="S1830" s="5" t="str">
        <f aca="false">IF(O1830&lt;='Tree rules'!$C$4,IF(N1830&lt;='Tree rules'!$C$5,IF(P1830&lt;='Tree rules'!$C$7,"Monitor","Polymer laminate"),IF(P1830&lt;='Tree rules'!$C$8,"Seal cracks","Polymer laminate")),IF(O1830&lt;='Tree rules'!$C$6,IF(P1830&lt;='Tree rules'!$C$9,"Polymer laminate","Steel plate or jacket"),IF(L1830&lt;='Tree rules'!$C$10,"Steel plate or jacket","Polymer laminate")))</f>
        <v>Steel plate or jacket</v>
      </c>
      <c r="T1830" s="5" t="str">
        <f aca="false">IF(S1830=R1830,"Yes","No")</f>
        <v>No</v>
      </c>
    </row>
    <row r="1831" customFormat="false" ht="15" hidden="false" customHeight="false" outlineLevel="0" collapsed="false">
      <c r="A1831" s="15" t="n">
        <v>2595</v>
      </c>
      <c r="B1831" s="16" t="n">
        <v>4.22602458085579</v>
      </c>
      <c r="C1831" s="15" t="n">
        <v>300</v>
      </c>
      <c r="D1831" s="15" t="n">
        <v>400</v>
      </c>
      <c r="E1831" s="15" t="n">
        <v>25</v>
      </c>
      <c r="F1831" s="16" t="n">
        <v>0.567971553191375</v>
      </c>
      <c r="G1831" s="17" t="s">
        <v>103</v>
      </c>
      <c r="H1831" s="18" t="n">
        <v>0.2</v>
      </c>
      <c r="I1831" s="18" t="n">
        <v>1</v>
      </c>
      <c r="J1831" s="19" t="n">
        <v>0.952683596644003</v>
      </c>
      <c r="K1831" s="19" t="n">
        <v>0.565298417973092</v>
      </c>
      <c r="L1831" s="16" t="n">
        <v>11.9379225447904</v>
      </c>
      <c r="M1831" s="19" t="n">
        <v>0.326882449545214</v>
      </c>
      <c r="N1831" s="19" t="n">
        <v>1.25077951204337</v>
      </c>
      <c r="O1831" s="19" t="n">
        <v>0.952683596644003</v>
      </c>
      <c r="P1831" s="19" t="n">
        <v>0.830882636337693</v>
      </c>
      <c r="Q1831" s="17" t="s">
        <v>30</v>
      </c>
      <c r="R1831" s="5" t="str">
        <f aca="false">IF(OR(Q1831="Steel plate",Q1831="Concrete jacket"),"Steel plate or jacket",Q1831)</f>
        <v>Seal cracks</v>
      </c>
      <c r="S1831" s="5" t="str">
        <f aca="false">IF(O1831&lt;='Tree rules'!$C$4,IF(N1831&lt;='Tree rules'!$C$5,IF(P1831&lt;='Tree rules'!$C$7,"Monitor","Polymer laminate"),IF(P1831&lt;='Tree rules'!$C$8,"Seal cracks","Polymer laminate")),IF(O1831&lt;='Tree rules'!$C$6,IF(P1831&lt;='Tree rules'!$C$9,"Polymer laminate","Steel plate or jacket"),IF(L1831&lt;='Tree rules'!$C$10,"Steel plate or jacket","Polymer laminate")))</f>
        <v>Seal cracks</v>
      </c>
      <c r="T1831" s="5" t="str">
        <f aca="false">IF(S1831=R1831,"Yes","No")</f>
        <v>Yes</v>
      </c>
    </row>
    <row r="1832" customFormat="false" ht="15" hidden="false" customHeight="false" outlineLevel="0" collapsed="false">
      <c r="A1832" s="15" t="n">
        <v>2596</v>
      </c>
      <c r="B1832" s="16" t="n">
        <v>5.33408560583668</v>
      </c>
      <c r="C1832" s="15" t="n">
        <v>300</v>
      </c>
      <c r="D1832" s="15" t="n">
        <v>500</v>
      </c>
      <c r="E1832" s="15" t="n">
        <v>25</v>
      </c>
      <c r="F1832" s="16" t="n">
        <v>0.738112811416104</v>
      </c>
      <c r="G1832" s="17" t="s">
        <v>101</v>
      </c>
      <c r="H1832" s="18" t="n">
        <v>0.3</v>
      </c>
      <c r="I1832" s="18" t="n">
        <v>2</v>
      </c>
      <c r="J1832" s="19" t="n">
        <v>0.938467998426694</v>
      </c>
      <c r="K1832" s="19" t="n">
        <v>0.583793547797559</v>
      </c>
      <c r="L1832" s="16" t="n">
        <v>11.7490872375257</v>
      </c>
      <c r="M1832" s="19" t="n">
        <v>0.71658431476113</v>
      </c>
      <c r="N1832" s="19" t="n">
        <v>0.868345711207897</v>
      </c>
      <c r="O1832" s="19" t="n">
        <v>1.32906443455739</v>
      </c>
      <c r="P1832" s="19" t="n">
        <v>0.628548113797978</v>
      </c>
      <c r="Q1832" s="17" t="s">
        <v>31</v>
      </c>
      <c r="R1832" s="5" t="str">
        <f aca="false">IF(OR(Q1832="Steel plate",Q1832="Concrete jacket"),"Steel plate or jacket",Q1832)</f>
        <v>Polymer laminate</v>
      </c>
      <c r="S1832" s="5" t="str">
        <f aca="false">IF(O1832&lt;='Tree rules'!$C$4,IF(N1832&lt;='Tree rules'!$C$5,IF(P1832&lt;='Tree rules'!$C$7,"Monitor","Polymer laminate"),IF(P1832&lt;='Tree rules'!$C$8,"Seal cracks","Polymer laminate")),IF(O1832&lt;='Tree rules'!$C$6,IF(P1832&lt;='Tree rules'!$C$9,"Polymer laminate","Steel plate or jacket"),IF(L1832&lt;='Tree rules'!$C$10,"Steel plate or jacket","Polymer laminate")))</f>
        <v>Polymer laminate</v>
      </c>
      <c r="T1832" s="5" t="str">
        <f aca="false">IF(S1832=R1832,"Yes","No")</f>
        <v>Yes</v>
      </c>
    </row>
    <row r="1833" customFormat="false" ht="15" hidden="false" customHeight="false" outlineLevel="0" collapsed="false">
      <c r="A1833" s="15" t="n">
        <v>2598</v>
      </c>
      <c r="B1833" s="16" t="n">
        <v>5.89675096993386</v>
      </c>
      <c r="C1833" s="15" t="n">
        <v>230</v>
      </c>
      <c r="D1833" s="15" t="n">
        <v>475</v>
      </c>
      <c r="E1833" s="15" t="n">
        <v>30</v>
      </c>
      <c r="F1833" s="16" t="n">
        <v>0.815088394972116</v>
      </c>
      <c r="G1833" s="17" t="s">
        <v>101</v>
      </c>
      <c r="H1833" s="18" t="n">
        <v>0.3</v>
      </c>
      <c r="I1833" s="18" t="n">
        <v>1</v>
      </c>
      <c r="J1833" s="19" t="n">
        <v>0.86539523378347</v>
      </c>
      <c r="K1833" s="19" t="n">
        <v>0.407599826197894</v>
      </c>
      <c r="L1833" s="16" t="n">
        <v>13.7453402562561</v>
      </c>
      <c r="M1833" s="19" t="n">
        <v>0.427459450732232</v>
      </c>
      <c r="N1833" s="19" t="n">
        <v>0.583819802752845</v>
      </c>
      <c r="O1833" s="19" t="n">
        <v>0.86539523378347</v>
      </c>
      <c r="P1833" s="19" t="n">
        <v>0.79771561108691</v>
      </c>
      <c r="Q1833" s="17" t="s">
        <v>29</v>
      </c>
      <c r="R1833" s="5" t="str">
        <f aca="false">IF(OR(Q1833="Steel plate",Q1833="Concrete jacket"),"Steel plate or jacket",Q1833)</f>
        <v>Monitor</v>
      </c>
      <c r="S1833" s="5" t="str">
        <f aca="false">IF(O1833&lt;='Tree rules'!$C$4,IF(N1833&lt;='Tree rules'!$C$5,IF(P1833&lt;='Tree rules'!$C$7,"Monitor","Polymer laminate"),IF(P1833&lt;='Tree rules'!$C$8,"Seal cracks","Polymer laminate")),IF(O1833&lt;='Tree rules'!$C$6,IF(P1833&lt;='Tree rules'!$C$9,"Polymer laminate","Steel plate or jacket"),IF(L1833&lt;='Tree rules'!$C$10,"Steel plate or jacket","Polymer laminate")))</f>
        <v>Monitor</v>
      </c>
      <c r="T1833" s="5" t="str">
        <f aca="false">IF(S1833=R1833,"Yes","No")</f>
        <v>Yes</v>
      </c>
    </row>
    <row r="1834" customFormat="false" ht="15" hidden="false" customHeight="false" outlineLevel="0" collapsed="false">
      <c r="A1834" s="15" t="n">
        <v>2600</v>
      </c>
      <c r="B1834" s="16" t="n">
        <v>3.03556991318225</v>
      </c>
      <c r="C1834" s="15" t="n">
        <v>230</v>
      </c>
      <c r="D1834" s="15" t="n">
        <v>300</v>
      </c>
      <c r="E1834" s="15" t="n">
        <v>30</v>
      </c>
      <c r="F1834" s="16" t="n">
        <v>0.731533308458238</v>
      </c>
      <c r="G1834" s="17" t="s">
        <v>102</v>
      </c>
      <c r="H1834" s="18" t="n">
        <v>0.1</v>
      </c>
      <c r="I1834" s="18" t="n">
        <v>1</v>
      </c>
      <c r="J1834" s="19" t="n">
        <v>0.982309810558218</v>
      </c>
      <c r="K1834" s="19" t="n">
        <v>0.644793555680011</v>
      </c>
      <c r="L1834" s="16" t="n">
        <v>12.7011293438588</v>
      </c>
      <c r="M1834" s="19" t="n">
        <v>0.512808525316286</v>
      </c>
      <c r="N1834" s="19" t="n">
        <v>3.26788605760264</v>
      </c>
      <c r="O1834" s="19" t="n">
        <v>0.982309810558218</v>
      </c>
      <c r="P1834" s="19" t="n">
        <v>0.538953578112784</v>
      </c>
      <c r="Q1834" s="17" t="s">
        <v>30</v>
      </c>
      <c r="R1834" s="5" t="str">
        <f aca="false">IF(OR(Q1834="Steel plate",Q1834="Concrete jacket"),"Steel plate or jacket",Q1834)</f>
        <v>Seal cracks</v>
      </c>
      <c r="S1834" s="5" t="str">
        <f aca="false">IF(O1834&lt;='Tree rules'!$C$4,IF(N1834&lt;='Tree rules'!$C$5,IF(P1834&lt;='Tree rules'!$C$7,"Monitor","Polymer laminate"),IF(P1834&lt;='Tree rules'!$C$8,"Seal cracks","Polymer laminate")),IF(O1834&lt;='Tree rules'!$C$6,IF(P1834&lt;='Tree rules'!$C$9,"Polymer laminate","Steel plate or jacket"),IF(L1834&lt;='Tree rules'!$C$10,"Steel plate or jacket","Polymer laminate")))</f>
        <v>Seal cracks</v>
      </c>
      <c r="T1834" s="5" t="str">
        <f aca="false">IF(S1834=R1834,"Yes","No")</f>
        <v>Yes</v>
      </c>
    </row>
    <row r="1835" customFormat="false" ht="15" hidden="false" customHeight="false" outlineLevel="0" collapsed="false">
      <c r="A1835" s="15" t="n">
        <v>2603</v>
      </c>
      <c r="B1835" s="16" t="n">
        <v>5.63235736690664</v>
      </c>
      <c r="C1835" s="15" t="n">
        <v>230</v>
      </c>
      <c r="D1835" s="15" t="n">
        <v>525</v>
      </c>
      <c r="E1835" s="15" t="n">
        <v>20</v>
      </c>
      <c r="F1835" s="16" t="n">
        <v>0.565204075608359</v>
      </c>
      <c r="G1835" s="17" t="s">
        <v>102</v>
      </c>
      <c r="H1835" s="18" t="n">
        <v>0.1</v>
      </c>
      <c r="I1835" s="18" t="n">
        <v>1</v>
      </c>
      <c r="J1835" s="19" t="n">
        <v>0.856733297666087</v>
      </c>
      <c r="K1835" s="19" t="n">
        <v>0.402476268563283</v>
      </c>
      <c r="L1835" s="16" t="n">
        <v>12.1387012217816</v>
      </c>
      <c r="M1835" s="19" t="n">
        <v>0.578278613329008</v>
      </c>
      <c r="N1835" s="19" t="n">
        <v>2.20852462542171</v>
      </c>
      <c r="O1835" s="19" t="n">
        <v>0.856733297666087</v>
      </c>
      <c r="P1835" s="19" t="n">
        <v>0.42136446397174</v>
      </c>
      <c r="Q1835" s="17" t="s">
        <v>30</v>
      </c>
      <c r="R1835" s="5" t="str">
        <f aca="false">IF(OR(Q1835="Steel plate",Q1835="Concrete jacket"),"Steel plate or jacket",Q1835)</f>
        <v>Seal cracks</v>
      </c>
      <c r="S1835" s="5" t="str">
        <f aca="false">IF(O1835&lt;='Tree rules'!$C$4,IF(N1835&lt;='Tree rules'!$C$5,IF(P1835&lt;='Tree rules'!$C$7,"Monitor","Polymer laminate"),IF(P1835&lt;='Tree rules'!$C$8,"Seal cracks","Polymer laminate")),IF(O1835&lt;='Tree rules'!$C$6,IF(P1835&lt;='Tree rules'!$C$9,"Polymer laminate","Steel plate or jacket"),IF(L1835&lt;='Tree rules'!$C$10,"Steel plate or jacket","Polymer laminate")))</f>
        <v>Seal cracks</v>
      </c>
      <c r="T1835" s="5" t="str">
        <f aca="false">IF(S1835=R1835,"Yes","No")</f>
        <v>Yes</v>
      </c>
    </row>
    <row r="1836" customFormat="false" ht="15" hidden="false" customHeight="false" outlineLevel="0" collapsed="false">
      <c r="A1836" s="15" t="n">
        <v>2604</v>
      </c>
      <c r="B1836" s="16" t="n">
        <v>3.41021915157551</v>
      </c>
      <c r="C1836" s="15" t="n">
        <v>300</v>
      </c>
      <c r="D1836" s="15" t="n">
        <v>300</v>
      </c>
      <c r="E1836" s="15" t="n">
        <v>20</v>
      </c>
      <c r="F1836" s="16" t="n">
        <v>0.589048622548086</v>
      </c>
      <c r="G1836" s="17" t="s">
        <v>101</v>
      </c>
      <c r="H1836" s="18" t="n">
        <v>0.3</v>
      </c>
      <c r="I1836" s="18" t="n">
        <v>1</v>
      </c>
      <c r="J1836" s="19" t="n">
        <v>0.94685612611487</v>
      </c>
      <c r="K1836" s="19" t="n">
        <v>0.542843077442473</v>
      </c>
      <c r="L1836" s="16" t="n">
        <v>13.3211685608418</v>
      </c>
      <c r="M1836" s="19" t="n">
        <v>0.939720056624336</v>
      </c>
      <c r="N1836" s="19" t="n">
        <v>0.606267469669834</v>
      </c>
      <c r="O1836" s="19" t="n">
        <v>0.94685612611487</v>
      </c>
      <c r="P1836" s="19" t="n">
        <v>0.339252314353897</v>
      </c>
      <c r="Q1836" s="17" t="s">
        <v>29</v>
      </c>
      <c r="R1836" s="5" t="str">
        <f aca="false">IF(OR(Q1836="Steel plate",Q1836="Concrete jacket"),"Steel plate or jacket",Q1836)</f>
        <v>Monitor</v>
      </c>
      <c r="S1836" s="5" t="str">
        <f aca="false">IF(O1836&lt;='Tree rules'!$C$4,IF(N1836&lt;='Tree rules'!$C$5,IF(P1836&lt;='Tree rules'!$C$7,"Monitor","Polymer laminate"),IF(P1836&lt;='Tree rules'!$C$8,"Seal cracks","Polymer laminate")),IF(O1836&lt;='Tree rules'!$C$6,IF(P1836&lt;='Tree rules'!$C$9,"Polymer laminate","Steel plate or jacket"),IF(L1836&lt;='Tree rules'!$C$10,"Steel plate or jacket","Polymer laminate")))</f>
        <v>Monitor</v>
      </c>
      <c r="T1836" s="5" t="str">
        <f aca="false">IF(S1836=R1836,"Yes","No")</f>
        <v>Yes</v>
      </c>
    </row>
    <row r="1837" customFormat="false" ht="15" hidden="false" customHeight="false" outlineLevel="0" collapsed="false">
      <c r="A1837" s="15" t="n">
        <v>2606</v>
      </c>
      <c r="B1837" s="16" t="n">
        <v>7.93900568221601</v>
      </c>
      <c r="C1837" s="15" t="n">
        <v>300</v>
      </c>
      <c r="D1837" s="15" t="n">
        <v>750</v>
      </c>
      <c r="E1837" s="15" t="n">
        <v>30</v>
      </c>
      <c r="F1837" s="16" t="n">
        <v>0.571198664289053</v>
      </c>
      <c r="G1837" s="17" t="s">
        <v>101</v>
      </c>
      <c r="H1837" s="18" t="n">
        <v>0.3</v>
      </c>
      <c r="I1837" s="18" t="n">
        <v>2</v>
      </c>
      <c r="J1837" s="19" t="n">
        <v>0.920878673826653</v>
      </c>
      <c r="K1837" s="19" t="n">
        <v>0.50993646816635</v>
      </c>
      <c r="L1837" s="16" t="n">
        <v>11.2769967076932</v>
      </c>
      <c r="M1837" s="19" t="n">
        <v>0.821589484035441</v>
      </c>
      <c r="N1837" s="19" t="n">
        <v>0.819871179415636</v>
      </c>
      <c r="O1837" s="19" t="n">
        <v>1.37216772911243</v>
      </c>
      <c r="P1837" s="19" t="n">
        <v>0.432745657406311</v>
      </c>
      <c r="Q1837" s="17" t="s">
        <v>31</v>
      </c>
      <c r="R1837" s="5" t="str">
        <f aca="false">IF(OR(Q1837="Steel plate",Q1837="Concrete jacket"),"Steel plate or jacket",Q1837)</f>
        <v>Polymer laminate</v>
      </c>
      <c r="S1837" s="5" t="str">
        <f aca="false">IF(O1837&lt;='Tree rules'!$C$4,IF(N1837&lt;='Tree rules'!$C$5,IF(P1837&lt;='Tree rules'!$C$7,"Monitor","Polymer laminate"),IF(P1837&lt;='Tree rules'!$C$8,"Seal cracks","Polymer laminate")),IF(O1837&lt;='Tree rules'!$C$6,IF(P1837&lt;='Tree rules'!$C$9,"Polymer laminate","Steel plate or jacket"),IF(L1837&lt;='Tree rules'!$C$10,"Steel plate or jacket","Polymer laminate")))</f>
        <v>Steel plate or jacket</v>
      </c>
      <c r="T1837" s="5" t="str">
        <f aca="false">IF(S1837=R1837,"Yes","No")</f>
        <v>No</v>
      </c>
    </row>
    <row r="1838" customFormat="false" ht="15" hidden="false" customHeight="false" outlineLevel="0" collapsed="false">
      <c r="A1838" s="15" t="n">
        <v>2608</v>
      </c>
      <c r="B1838" s="16" t="n">
        <v>3.07678327804883</v>
      </c>
      <c r="C1838" s="15" t="n">
        <v>300</v>
      </c>
      <c r="D1838" s="15" t="n">
        <v>300</v>
      </c>
      <c r="E1838" s="15" t="n">
        <v>30</v>
      </c>
      <c r="F1838" s="16" t="n">
        <v>1.05544320120602</v>
      </c>
      <c r="G1838" s="17" t="s">
        <v>101</v>
      </c>
      <c r="H1838" s="18" t="n">
        <v>0.3</v>
      </c>
      <c r="I1838" s="18" t="n">
        <v>1.5</v>
      </c>
      <c r="J1838" s="19" t="n">
        <v>0.85214096333148</v>
      </c>
      <c r="K1838" s="19" t="n">
        <v>0.585863127352967</v>
      </c>
      <c r="L1838" s="16" t="n">
        <v>12.1133199923182</v>
      </c>
      <c r="M1838" s="19" t="n">
        <v>0.90714476641261</v>
      </c>
      <c r="N1838" s="19" t="n">
        <v>0.735872249408598</v>
      </c>
      <c r="O1838" s="19" t="n">
        <v>1.02859246013574</v>
      </c>
      <c r="P1838" s="19" t="n">
        <v>0.458185473798398</v>
      </c>
      <c r="Q1838" s="17" t="s">
        <v>31</v>
      </c>
      <c r="R1838" s="5" t="str">
        <f aca="false">IF(OR(Q1838="Steel plate",Q1838="Concrete jacket"),"Steel plate or jacket",Q1838)</f>
        <v>Polymer laminate</v>
      </c>
      <c r="S1838" s="5" t="str">
        <f aca="false">IF(O1838&lt;='Tree rules'!$C$4,IF(N1838&lt;='Tree rules'!$C$5,IF(P1838&lt;='Tree rules'!$C$7,"Monitor","Polymer laminate"),IF(P1838&lt;='Tree rules'!$C$8,"Seal cracks","Polymer laminate")),IF(O1838&lt;='Tree rules'!$C$6,IF(P1838&lt;='Tree rules'!$C$9,"Polymer laminate","Steel plate or jacket"),IF(L1838&lt;='Tree rules'!$C$10,"Steel plate or jacket","Polymer laminate")))</f>
        <v>Polymer laminate</v>
      </c>
      <c r="T1838" s="5" t="str">
        <f aca="false">IF(S1838=R1838,"Yes","No")</f>
        <v>Yes</v>
      </c>
    </row>
    <row r="1839" customFormat="false" ht="15" hidden="false" customHeight="false" outlineLevel="0" collapsed="false">
      <c r="A1839" s="15" t="n">
        <v>2609</v>
      </c>
      <c r="B1839" s="16" t="n">
        <v>3.2228166586644</v>
      </c>
      <c r="C1839" s="15" t="n">
        <v>300</v>
      </c>
      <c r="D1839" s="15" t="n">
        <v>300</v>
      </c>
      <c r="E1839" s="15" t="n">
        <v>25</v>
      </c>
      <c r="F1839" s="16" t="n">
        <v>0.831109167616348</v>
      </c>
      <c r="G1839" s="17" t="s">
        <v>101</v>
      </c>
      <c r="H1839" s="18" t="n">
        <v>0.3</v>
      </c>
      <c r="I1839" s="18" t="n">
        <v>1</v>
      </c>
      <c r="J1839" s="19" t="n">
        <v>0.96954998829636</v>
      </c>
      <c r="K1839" s="19" t="n">
        <v>0.450678117647439</v>
      </c>
      <c r="L1839" s="16" t="n">
        <v>12.7889549947</v>
      </c>
      <c r="M1839" s="19" t="n">
        <v>0.661758541083748</v>
      </c>
      <c r="N1839" s="19" t="n">
        <v>1.03074579333326</v>
      </c>
      <c r="O1839" s="19" t="n">
        <v>0.96954998829636</v>
      </c>
      <c r="P1839" s="19" t="n">
        <v>0.505234104749599</v>
      </c>
      <c r="Q1839" s="17" t="s">
        <v>30</v>
      </c>
      <c r="R1839" s="5" t="str">
        <f aca="false">IF(OR(Q1839="Steel plate",Q1839="Concrete jacket"),"Steel plate or jacket",Q1839)</f>
        <v>Seal cracks</v>
      </c>
      <c r="S1839" s="5" t="str">
        <f aca="false">IF(O1839&lt;='Tree rules'!$C$4,IF(N1839&lt;='Tree rules'!$C$5,IF(P1839&lt;='Tree rules'!$C$7,"Monitor","Polymer laminate"),IF(P1839&lt;='Tree rules'!$C$8,"Seal cracks","Polymer laminate")),IF(O1839&lt;='Tree rules'!$C$6,IF(P1839&lt;='Tree rules'!$C$9,"Polymer laminate","Steel plate or jacket"),IF(L1839&lt;='Tree rules'!$C$10,"Steel plate or jacket","Polymer laminate")))</f>
        <v>Seal cracks</v>
      </c>
      <c r="T1839" s="5" t="str">
        <f aca="false">IF(S1839=R1839,"Yes","No")</f>
        <v>Yes</v>
      </c>
    </row>
    <row r="1840" customFormat="false" ht="15" hidden="false" customHeight="false" outlineLevel="0" collapsed="false">
      <c r="A1840" s="15" t="n">
        <v>2610</v>
      </c>
      <c r="B1840" s="16" t="n">
        <v>6.32739477526702</v>
      </c>
      <c r="C1840" s="15" t="n">
        <v>300</v>
      </c>
      <c r="D1840" s="15" t="n">
        <v>600</v>
      </c>
      <c r="E1840" s="15" t="n">
        <v>25</v>
      </c>
      <c r="F1840" s="16" t="n">
        <v>0.604879451954714</v>
      </c>
      <c r="G1840" s="17" t="s">
        <v>101</v>
      </c>
      <c r="H1840" s="18" t="n">
        <v>0.3</v>
      </c>
      <c r="I1840" s="18" t="n">
        <v>1.5</v>
      </c>
      <c r="J1840" s="19" t="n">
        <v>0.95898092942758</v>
      </c>
      <c r="K1840" s="19" t="n">
        <v>0.619121277122037</v>
      </c>
      <c r="L1840" s="16" t="n">
        <v>11.4212902080632</v>
      </c>
      <c r="M1840" s="19" t="n">
        <v>0.440475492344407</v>
      </c>
      <c r="N1840" s="19" t="n">
        <v>0.765242831920519</v>
      </c>
      <c r="O1840" s="19" t="n">
        <v>1.14160864525993</v>
      </c>
      <c r="P1840" s="19" t="n">
        <v>0.817214675296733</v>
      </c>
      <c r="Q1840" s="17" t="s">
        <v>31</v>
      </c>
      <c r="R1840" s="5" t="str">
        <f aca="false">IF(OR(Q1840="Steel plate",Q1840="Concrete jacket"),"Steel plate or jacket",Q1840)</f>
        <v>Polymer laminate</v>
      </c>
      <c r="S1840" s="5" t="str">
        <f aca="false">IF(O1840&lt;='Tree rules'!$C$4,IF(N1840&lt;='Tree rules'!$C$5,IF(P1840&lt;='Tree rules'!$C$7,"Monitor","Polymer laminate"),IF(P1840&lt;='Tree rules'!$C$8,"Seal cracks","Polymer laminate")),IF(O1840&lt;='Tree rules'!$C$6,IF(P1840&lt;='Tree rules'!$C$9,"Polymer laminate","Steel plate or jacket"),IF(L1840&lt;='Tree rules'!$C$10,"Steel plate or jacket","Polymer laminate")))</f>
        <v>Polymer laminate</v>
      </c>
      <c r="T1840" s="5" t="str">
        <f aca="false">IF(S1840=R1840,"Yes","No")</f>
        <v>Yes</v>
      </c>
    </row>
    <row r="1841" customFormat="false" ht="15" hidden="false" customHeight="false" outlineLevel="0" collapsed="false">
      <c r="A1841" s="15" t="n">
        <v>2611</v>
      </c>
      <c r="B1841" s="16" t="n">
        <v>5.43846880911634</v>
      </c>
      <c r="C1841" s="15" t="n">
        <v>300</v>
      </c>
      <c r="D1841" s="15" t="n">
        <v>500</v>
      </c>
      <c r="E1841" s="15" t="n">
        <v>25</v>
      </c>
      <c r="F1841" s="16" t="n">
        <v>0.695042622475618</v>
      </c>
      <c r="G1841" s="17" t="s">
        <v>101</v>
      </c>
      <c r="H1841" s="18" t="n">
        <v>0.3</v>
      </c>
      <c r="I1841" s="18" t="n">
        <v>1</v>
      </c>
      <c r="J1841" s="19" t="n">
        <v>0.96725157851491</v>
      </c>
      <c r="K1841" s="19" t="n">
        <v>0.522061496920474</v>
      </c>
      <c r="L1841" s="16" t="n">
        <v>12.0320106396379</v>
      </c>
      <c r="M1841" s="19" t="n">
        <v>0.648857780868299</v>
      </c>
      <c r="N1841" s="19" t="n">
        <v>0.779957768158701</v>
      </c>
      <c r="O1841" s="19" t="n">
        <v>0.96725157851491</v>
      </c>
      <c r="P1841" s="19" t="n">
        <v>0.545859681034045</v>
      </c>
      <c r="Q1841" s="17" t="s">
        <v>29</v>
      </c>
      <c r="R1841" s="5" t="str">
        <f aca="false">IF(OR(Q1841="Steel plate",Q1841="Concrete jacket"),"Steel plate or jacket",Q1841)</f>
        <v>Monitor</v>
      </c>
      <c r="S1841" s="5" t="str">
        <f aca="false">IF(O1841&lt;='Tree rules'!$C$4,IF(N1841&lt;='Tree rules'!$C$5,IF(P1841&lt;='Tree rules'!$C$7,"Monitor","Polymer laminate"),IF(P1841&lt;='Tree rules'!$C$8,"Seal cracks","Polymer laminate")),IF(O1841&lt;='Tree rules'!$C$6,IF(P1841&lt;='Tree rules'!$C$9,"Polymer laminate","Steel plate or jacket"),IF(L1841&lt;='Tree rules'!$C$10,"Steel plate or jacket","Polymer laminate")))</f>
        <v>Monitor</v>
      </c>
      <c r="T1841" s="5" t="str">
        <f aca="false">IF(S1841=R1841,"Yes","No")</f>
        <v>Yes</v>
      </c>
    </row>
    <row r="1842" customFormat="false" ht="15" hidden="false" customHeight="false" outlineLevel="0" collapsed="false">
      <c r="A1842" s="15" t="n">
        <v>2612</v>
      </c>
      <c r="B1842" s="16" t="n">
        <v>6.90931148768215</v>
      </c>
      <c r="C1842" s="15" t="n">
        <v>230</v>
      </c>
      <c r="D1842" s="15" t="n">
        <v>525</v>
      </c>
      <c r="E1842" s="15" t="n">
        <v>30</v>
      </c>
      <c r="F1842" s="16" t="n">
        <v>0.57270853223768</v>
      </c>
      <c r="G1842" s="17" t="s">
        <v>101</v>
      </c>
      <c r="H1842" s="18" t="n">
        <v>0.3</v>
      </c>
      <c r="I1842" s="18" t="n">
        <v>1</v>
      </c>
      <c r="J1842" s="19" t="n">
        <v>0.859870320068118</v>
      </c>
      <c r="K1842" s="19" t="n">
        <v>0.616917597122192</v>
      </c>
      <c r="L1842" s="16" t="n">
        <v>14.4849297435684</v>
      </c>
      <c r="M1842" s="19" t="n">
        <v>0.946250160819302</v>
      </c>
      <c r="N1842" s="19" t="n">
        <v>0.70900589392366</v>
      </c>
      <c r="O1842" s="19" t="n">
        <v>0.859870320068118</v>
      </c>
      <c r="P1842" s="19" t="n">
        <v>0.366951431669699</v>
      </c>
      <c r="Q1842" s="17" t="s">
        <v>29</v>
      </c>
      <c r="R1842" s="5" t="str">
        <f aca="false">IF(OR(Q1842="Steel plate",Q1842="Concrete jacket"),"Steel plate or jacket",Q1842)</f>
        <v>Monitor</v>
      </c>
      <c r="S1842" s="5" t="str">
        <f aca="false">IF(O1842&lt;='Tree rules'!$C$4,IF(N1842&lt;='Tree rules'!$C$5,IF(P1842&lt;='Tree rules'!$C$7,"Monitor","Polymer laminate"),IF(P1842&lt;='Tree rules'!$C$8,"Seal cracks","Polymer laminate")),IF(O1842&lt;='Tree rules'!$C$6,IF(P1842&lt;='Tree rules'!$C$9,"Polymer laminate","Steel plate or jacket"),IF(L1842&lt;='Tree rules'!$C$10,"Steel plate or jacket","Polymer laminate")))</f>
        <v>Monitor</v>
      </c>
      <c r="T1842" s="5" t="str">
        <f aca="false">IF(S1842=R1842,"Yes","No")</f>
        <v>Yes</v>
      </c>
    </row>
    <row r="1843" customFormat="false" ht="15" hidden="false" customHeight="false" outlineLevel="0" collapsed="false">
      <c r="A1843" s="15" t="n">
        <v>2613</v>
      </c>
      <c r="B1843" s="16" t="n">
        <v>6.44596275350639</v>
      </c>
      <c r="C1843" s="15" t="n">
        <v>230</v>
      </c>
      <c r="D1843" s="15" t="n">
        <v>600</v>
      </c>
      <c r="E1843" s="15" t="n">
        <v>30</v>
      </c>
      <c r="F1843" s="16" t="n">
        <v>0.63117855856144</v>
      </c>
      <c r="G1843" s="17" t="s">
        <v>101</v>
      </c>
      <c r="H1843" s="18" t="n">
        <v>0.3</v>
      </c>
      <c r="I1843" s="18" t="n">
        <v>1.5</v>
      </c>
      <c r="J1843" s="19" t="n">
        <v>0.94276392268784</v>
      </c>
      <c r="K1843" s="19" t="n">
        <v>0.441410740167749</v>
      </c>
      <c r="L1843" s="16" t="n">
        <v>11.6353118294339</v>
      </c>
      <c r="M1843" s="19" t="n">
        <v>0.882556439388379</v>
      </c>
      <c r="N1843" s="19" t="n">
        <v>0.735747947238001</v>
      </c>
      <c r="O1843" s="19" t="n">
        <v>1.20607282357322</v>
      </c>
      <c r="P1843" s="19" t="n">
        <v>0.38659849234753</v>
      </c>
      <c r="Q1843" s="17" t="s">
        <v>31</v>
      </c>
      <c r="R1843" s="5" t="str">
        <f aca="false">IF(OR(Q1843="Steel plate",Q1843="Concrete jacket"),"Steel plate or jacket",Q1843)</f>
        <v>Polymer laminate</v>
      </c>
      <c r="S1843" s="5" t="str">
        <f aca="false">IF(O1843&lt;='Tree rules'!$C$4,IF(N1843&lt;='Tree rules'!$C$5,IF(P1843&lt;='Tree rules'!$C$7,"Monitor","Polymer laminate"),IF(P1843&lt;='Tree rules'!$C$8,"Seal cracks","Polymer laminate")),IF(O1843&lt;='Tree rules'!$C$6,IF(P1843&lt;='Tree rules'!$C$9,"Polymer laminate","Steel plate or jacket"),IF(L1843&lt;='Tree rules'!$C$10,"Steel plate or jacket","Polymer laminate")))</f>
        <v>Polymer laminate</v>
      </c>
      <c r="T1843" s="5" t="str">
        <f aca="false">IF(S1843=R1843,"Yes","No")</f>
        <v>Yes</v>
      </c>
    </row>
    <row r="1844" customFormat="false" ht="15" hidden="false" customHeight="false" outlineLevel="0" collapsed="false">
      <c r="A1844" s="15" t="n">
        <v>2614</v>
      </c>
      <c r="B1844" s="16" t="n">
        <v>4.05452237292039</v>
      </c>
      <c r="C1844" s="15" t="n">
        <v>230</v>
      </c>
      <c r="D1844" s="15" t="n">
        <v>325</v>
      </c>
      <c r="E1844" s="15" t="n">
        <v>30</v>
      </c>
      <c r="F1844" s="16" t="n">
        <v>0.626653981080713</v>
      </c>
      <c r="G1844" s="17" t="s">
        <v>101</v>
      </c>
      <c r="H1844" s="18" t="n">
        <v>0.3</v>
      </c>
      <c r="I1844" s="18" t="n">
        <v>2</v>
      </c>
      <c r="J1844" s="19" t="n">
        <v>0.961106828809212</v>
      </c>
      <c r="K1844" s="19" t="n">
        <v>0.614131121351069</v>
      </c>
      <c r="L1844" s="16" t="n">
        <v>14.532338254195</v>
      </c>
      <c r="M1844" s="19" t="n">
        <v>0.596059065602385</v>
      </c>
      <c r="N1844" s="19" t="n">
        <v>1.26665569570136</v>
      </c>
      <c r="O1844" s="19" t="n">
        <v>1.33196804310365</v>
      </c>
      <c r="P1844" s="19" t="n">
        <v>0.652337182061392</v>
      </c>
      <c r="Q1844" s="17" t="s">
        <v>31</v>
      </c>
      <c r="R1844" s="5" t="str">
        <f aca="false">IF(OR(Q1844="Steel plate",Q1844="Concrete jacket"),"Steel plate or jacket",Q1844)</f>
        <v>Polymer laminate</v>
      </c>
      <c r="S1844" s="5" t="str">
        <f aca="false">IF(O1844&lt;='Tree rules'!$C$4,IF(N1844&lt;='Tree rules'!$C$5,IF(P1844&lt;='Tree rules'!$C$7,"Monitor","Polymer laminate"),IF(P1844&lt;='Tree rules'!$C$8,"Seal cracks","Polymer laminate")),IF(O1844&lt;='Tree rules'!$C$6,IF(P1844&lt;='Tree rules'!$C$9,"Polymer laminate","Steel plate or jacket"),IF(L1844&lt;='Tree rules'!$C$10,"Steel plate or jacket","Polymer laminate")))</f>
        <v>Polymer laminate</v>
      </c>
      <c r="T1844" s="5" t="str">
        <f aca="false">IF(S1844=R1844,"Yes","No")</f>
        <v>Yes</v>
      </c>
    </row>
    <row r="1845" customFormat="false" ht="15" hidden="false" customHeight="false" outlineLevel="0" collapsed="false">
      <c r="A1845" s="15" t="n">
        <v>2617</v>
      </c>
      <c r="B1845" s="16" t="n">
        <v>7.0298980543268</v>
      </c>
      <c r="C1845" s="15" t="n">
        <v>230</v>
      </c>
      <c r="D1845" s="15" t="n">
        <v>575</v>
      </c>
      <c r="E1845" s="15" t="n">
        <v>25</v>
      </c>
      <c r="F1845" s="16" t="n">
        <v>0.661007412935799</v>
      </c>
      <c r="G1845" s="17" t="s">
        <v>101</v>
      </c>
      <c r="H1845" s="18" t="n">
        <v>0.3</v>
      </c>
      <c r="I1845" s="18" t="n">
        <v>1</v>
      </c>
      <c r="J1845" s="19" t="n">
        <v>0.858077180155362</v>
      </c>
      <c r="K1845" s="19" t="n">
        <v>0.610001032047184</v>
      </c>
      <c r="L1845" s="16" t="n">
        <v>13.289032238803</v>
      </c>
      <c r="M1845" s="19" t="n">
        <v>0.31238347876251</v>
      </c>
      <c r="N1845" s="19" t="n">
        <v>0.578765652724487</v>
      </c>
      <c r="O1845" s="19" t="n">
        <v>0.858077180155362</v>
      </c>
      <c r="P1845" s="19" t="n">
        <v>1.14731960383179</v>
      </c>
      <c r="Q1845" s="17" t="s">
        <v>31</v>
      </c>
      <c r="R1845" s="5" t="str">
        <f aca="false">IF(OR(Q1845="Steel plate",Q1845="Concrete jacket"),"Steel plate or jacket",Q1845)</f>
        <v>Polymer laminate</v>
      </c>
      <c r="S1845" s="5" t="str">
        <f aca="false">IF(O1845&lt;='Tree rules'!$C$4,IF(N1845&lt;='Tree rules'!$C$5,IF(P1845&lt;='Tree rules'!$C$7,"Monitor","Polymer laminate"),IF(P1845&lt;='Tree rules'!$C$8,"Seal cracks","Polymer laminate")),IF(O1845&lt;='Tree rules'!$C$6,IF(P1845&lt;='Tree rules'!$C$9,"Polymer laminate","Steel plate or jacket"),IF(L1845&lt;='Tree rules'!$C$10,"Steel plate or jacket","Polymer laminate")))</f>
        <v>Polymer laminate</v>
      </c>
      <c r="T1845" s="5" t="str">
        <f aca="false">IF(S1845=R1845,"Yes","No")</f>
        <v>Yes</v>
      </c>
    </row>
    <row r="1846" customFormat="false" ht="15" hidden="false" customHeight="false" outlineLevel="0" collapsed="false">
      <c r="A1846" s="15" t="n">
        <v>2618</v>
      </c>
      <c r="B1846" s="16" t="n">
        <v>3.48559401684463</v>
      </c>
      <c r="C1846" s="15" t="n">
        <v>300</v>
      </c>
      <c r="D1846" s="15" t="n">
        <v>300</v>
      </c>
      <c r="E1846" s="15" t="n">
        <v>30</v>
      </c>
      <c r="F1846" s="16" t="n">
        <v>0.831109167616348</v>
      </c>
      <c r="G1846" s="17" t="s">
        <v>101</v>
      </c>
      <c r="H1846" s="18" t="n">
        <v>0.3</v>
      </c>
      <c r="I1846" s="18" t="n">
        <v>2</v>
      </c>
      <c r="J1846" s="19" t="n">
        <v>0.897630849540242</v>
      </c>
      <c r="K1846" s="19" t="n">
        <v>0.59056445880789</v>
      </c>
      <c r="L1846" s="16" t="n">
        <v>13.831722289066</v>
      </c>
      <c r="M1846" s="19" t="n">
        <v>0.689313306261809</v>
      </c>
      <c r="N1846" s="19" t="n">
        <v>1.3853176925244</v>
      </c>
      <c r="O1846" s="19" t="n">
        <v>1.26515282221248</v>
      </c>
      <c r="P1846" s="19" t="n">
        <v>0.615264320139169</v>
      </c>
      <c r="Q1846" s="17" t="s">
        <v>31</v>
      </c>
      <c r="R1846" s="5" t="str">
        <f aca="false">IF(OR(Q1846="Steel plate",Q1846="Concrete jacket"),"Steel plate or jacket",Q1846)</f>
        <v>Polymer laminate</v>
      </c>
      <c r="S1846" s="5" t="str">
        <f aca="false">IF(O1846&lt;='Tree rules'!$C$4,IF(N1846&lt;='Tree rules'!$C$5,IF(P1846&lt;='Tree rules'!$C$7,"Monitor","Polymer laminate"),IF(P1846&lt;='Tree rules'!$C$8,"Seal cracks","Polymer laminate")),IF(O1846&lt;='Tree rules'!$C$6,IF(P1846&lt;='Tree rules'!$C$9,"Polymer laminate","Steel plate or jacket"),IF(L1846&lt;='Tree rules'!$C$10,"Steel plate or jacket","Polymer laminate")))</f>
        <v>Polymer laminate</v>
      </c>
      <c r="T1846" s="5" t="str">
        <f aca="false">IF(S1846=R1846,"Yes","No")</f>
        <v>Yes</v>
      </c>
    </row>
    <row r="1847" customFormat="false" ht="15" hidden="false" customHeight="false" outlineLevel="0" collapsed="false">
      <c r="A1847" s="15" t="n">
        <v>2619</v>
      </c>
      <c r="B1847" s="16" t="n">
        <v>3.84602587156756</v>
      </c>
      <c r="C1847" s="15" t="n">
        <v>230</v>
      </c>
      <c r="D1847" s="15" t="n">
        <v>375</v>
      </c>
      <c r="E1847" s="15" t="n">
        <v>25</v>
      </c>
      <c r="F1847" s="16" t="n">
        <v>0.797126720614828</v>
      </c>
      <c r="G1847" s="17" t="s">
        <v>103</v>
      </c>
      <c r="H1847" s="18" t="n">
        <v>0.2</v>
      </c>
      <c r="I1847" s="18" t="n">
        <v>2</v>
      </c>
      <c r="J1847" s="19" t="n">
        <v>0.959657839492753</v>
      </c>
      <c r="K1847" s="19" t="n">
        <v>0.488668492738501</v>
      </c>
      <c r="L1847" s="16" t="n">
        <v>11.6900482418467</v>
      </c>
      <c r="M1847" s="19" t="n">
        <v>0.933754128706142</v>
      </c>
      <c r="N1847" s="19" t="n">
        <v>1.54088771303153</v>
      </c>
      <c r="O1847" s="19" t="n">
        <v>1.4503611290159</v>
      </c>
      <c r="P1847" s="19" t="n">
        <v>0.471974274319913</v>
      </c>
      <c r="Q1847" s="17" t="s">
        <v>31</v>
      </c>
      <c r="R1847" s="5" t="str">
        <f aca="false">IF(OR(Q1847="Steel plate",Q1847="Concrete jacket"),"Steel plate or jacket",Q1847)</f>
        <v>Polymer laminate</v>
      </c>
      <c r="S1847" s="5" t="str">
        <f aca="false">IF(O1847&lt;='Tree rules'!$C$4,IF(N1847&lt;='Tree rules'!$C$5,IF(P1847&lt;='Tree rules'!$C$7,"Monitor","Polymer laminate"),IF(P1847&lt;='Tree rules'!$C$8,"Seal cracks","Polymer laminate")),IF(O1847&lt;='Tree rules'!$C$6,IF(P1847&lt;='Tree rules'!$C$9,"Polymer laminate","Steel plate or jacket"),IF(L1847&lt;='Tree rules'!$C$10,"Steel plate or jacket","Polymer laminate")))</f>
        <v>Steel plate or jacket</v>
      </c>
      <c r="T1847" s="5" t="str">
        <f aca="false">IF(S1847=R1847,"Yes","No")</f>
        <v>No</v>
      </c>
    </row>
    <row r="1848" customFormat="false" ht="15" hidden="false" customHeight="false" outlineLevel="0" collapsed="false">
      <c r="A1848" s="15" t="n">
        <v>2622</v>
      </c>
      <c r="B1848" s="16" t="n">
        <v>3.30020558355384</v>
      </c>
      <c r="C1848" s="15" t="n">
        <v>230</v>
      </c>
      <c r="D1848" s="15" t="n">
        <v>325</v>
      </c>
      <c r="E1848" s="15" t="n">
        <v>25</v>
      </c>
      <c r="F1848" s="16" t="n">
        <v>0.554579938848803</v>
      </c>
      <c r="G1848" s="17" t="s">
        <v>102</v>
      </c>
      <c r="H1848" s="18" t="n">
        <v>0.1</v>
      </c>
      <c r="I1848" s="18" t="n">
        <v>1.5</v>
      </c>
      <c r="J1848" s="19" t="n">
        <v>0.914582866431771</v>
      </c>
      <c r="K1848" s="19" t="n">
        <v>0.582840652995632</v>
      </c>
      <c r="L1848" s="16" t="n">
        <v>12.4067879080971</v>
      </c>
      <c r="M1848" s="19" t="n">
        <v>0.803753739982919</v>
      </c>
      <c r="N1848" s="19" t="n">
        <v>2.92795501009911</v>
      </c>
      <c r="O1848" s="19" t="n">
        <v>1.1053462621028</v>
      </c>
      <c r="P1848" s="19" t="n">
        <v>0.307557608360572</v>
      </c>
      <c r="Q1848" s="17" t="s">
        <v>31</v>
      </c>
      <c r="R1848" s="5" t="str">
        <f aca="false">IF(OR(Q1848="Steel plate",Q1848="Concrete jacket"),"Steel plate or jacket",Q1848)</f>
        <v>Polymer laminate</v>
      </c>
      <c r="S1848" s="5" t="str">
        <f aca="false">IF(O1848&lt;='Tree rules'!$C$4,IF(N1848&lt;='Tree rules'!$C$5,IF(P1848&lt;='Tree rules'!$C$7,"Monitor","Polymer laminate"),IF(P1848&lt;='Tree rules'!$C$8,"Seal cracks","Polymer laminate")),IF(O1848&lt;='Tree rules'!$C$6,IF(P1848&lt;='Tree rules'!$C$9,"Polymer laminate","Steel plate or jacket"),IF(L1848&lt;='Tree rules'!$C$10,"Steel plate or jacket","Polymer laminate")))</f>
        <v>Polymer laminate</v>
      </c>
      <c r="T1848" s="5" t="str">
        <f aca="false">IF(S1848=R1848,"Yes","No")</f>
        <v>Yes</v>
      </c>
    </row>
    <row r="1849" customFormat="false" ht="15" hidden="false" customHeight="false" outlineLevel="0" collapsed="false">
      <c r="A1849" s="15" t="n">
        <v>2623</v>
      </c>
      <c r="B1849" s="16" t="n">
        <v>5.64487538823438</v>
      </c>
      <c r="C1849" s="15" t="n">
        <v>230</v>
      </c>
      <c r="D1849" s="15" t="n">
        <v>500</v>
      </c>
      <c r="E1849" s="15" t="n">
        <v>30</v>
      </c>
      <c r="F1849" s="16" t="n">
        <v>0.577653504586516</v>
      </c>
      <c r="G1849" s="17" t="s">
        <v>101</v>
      </c>
      <c r="H1849" s="18" t="n">
        <v>0.3</v>
      </c>
      <c r="I1849" s="18" t="n">
        <v>1</v>
      </c>
      <c r="J1849" s="19" t="n">
        <v>0.934122387501052</v>
      </c>
      <c r="K1849" s="19" t="n">
        <v>0.443165373833292</v>
      </c>
      <c r="L1849" s="16" t="n">
        <v>12.4336462295911</v>
      </c>
      <c r="M1849" s="19" t="n">
        <v>0.674957091814745</v>
      </c>
      <c r="N1849" s="19" t="n">
        <v>0.641222818834749</v>
      </c>
      <c r="O1849" s="19" t="n">
        <v>0.934122387501052</v>
      </c>
      <c r="P1849" s="19" t="n">
        <v>0.400293596606932</v>
      </c>
      <c r="Q1849" s="17" t="s">
        <v>29</v>
      </c>
      <c r="R1849" s="5" t="str">
        <f aca="false">IF(OR(Q1849="Steel plate",Q1849="Concrete jacket"),"Steel plate or jacket",Q1849)</f>
        <v>Monitor</v>
      </c>
      <c r="S1849" s="5" t="str">
        <f aca="false">IF(O1849&lt;='Tree rules'!$C$4,IF(N1849&lt;='Tree rules'!$C$5,IF(P1849&lt;='Tree rules'!$C$7,"Monitor","Polymer laminate"),IF(P1849&lt;='Tree rules'!$C$8,"Seal cracks","Polymer laminate")),IF(O1849&lt;='Tree rules'!$C$6,IF(P1849&lt;='Tree rules'!$C$9,"Polymer laminate","Steel plate or jacket"),IF(L1849&lt;='Tree rules'!$C$10,"Steel plate or jacket","Polymer laminate")))</f>
        <v>Monitor</v>
      </c>
      <c r="T1849" s="5" t="str">
        <f aca="false">IF(S1849=R1849,"Yes","No")</f>
        <v>Yes</v>
      </c>
    </row>
    <row r="1850" customFormat="false" ht="15" hidden="false" customHeight="false" outlineLevel="0" collapsed="false">
      <c r="A1850" s="15" t="n">
        <v>2624</v>
      </c>
      <c r="B1850" s="16" t="n">
        <v>3.73774352749922</v>
      </c>
      <c r="C1850" s="15" t="n">
        <v>230</v>
      </c>
      <c r="D1850" s="15" t="n">
        <v>350</v>
      </c>
      <c r="E1850" s="15" t="n">
        <v>30</v>
      </c>
      <c r="F1850" s="16" t="n">
        <v>0.9045760591966</v>
      </c>
      <c r="G1850" s="17" t="s">
        <v>101</v>
      </c>
      <c r="H1850" s="18" t="n">
        <v>0.3</v>
      </c>
      <c r="I1850" s="18" t="n">
        <v>2</v>
      </c>
      <c r="J1850" s="19" t="n">
        <v>0.869462923072101</v>
      </c>
      <c r="K1850" s="19" t="n">
        <v>0.594477548989041</v>
      </c>
      <c r="L1850" s="16" t="n">
        <v>12.3766341970173</v>
      </c>
      <c r="M1850" s="19" t="n">
        <v>0.90315243631722</v>
      </c>
      <c r="N1850" s="19" t="n">
        <v>1.11068574576537</v>
      </c>
      <c r="O1850" s="19" t="n">
        <v>1.22204965869945</v>
      </c>
      <c r="P1850" s="19" t="n">
        <v>0.482327340421849</v>
      </c>
      <c r="Q1850" s="17" t="s">
        <v>31</v>
      </c>
      <c r="R1850" s="5" t="str">
        <f aca="false">IF(OR(Q1850="Steel plate",Q1850="Concrete jacket"),"Steel plate or jacket",Q1850)</f>
        <v>Polymer laminate</v>
      </c>
      <c r="S1850" s="5" t="str">
        <f aca="false">IF(O1850&lt;='Tree rules'!$C$4,IF(N1850&lt;='Tree rules'!$C$5,IF(P1850&lt;='Tree rules'!$C$7,"Monitor","Polymer laminate"),IF(P1850&lt;='Tree rules'!$C$8,"Seal cracks","Polymer laminate")),IF(O1850&lt;='Tree rules'!$C$6,IF(P1850&lt;='Tree rules'!$C$9,"Polymer laminate","Steel plate or jacket"),IF(L1850&lt;='Tree rules'!$C$10,"Steel plate or jacket","Polymer laminate")))</f>
        <v>Polymer laminate</v>
      </c>
      <c r="T1850" s="5" t="str">
        <f aca="false">IF(S1850=R1850,"Yes","No")</f>
        <v>Yes</v>
      </c>
    </row>
    <row r="1851" customFormat="false" ht="15" hidden="false" customHeight="false" outlineLevel="0" collapsed="false">
      <c r="A1851" s="15" t="n">
        <v>2625</v>
      </c>
      <c r="B1851" s="16" t="n">
        <v>5.3381699845711</v>
      </c>
      <c r="C1851" s="15" t="n">
        <v>230</v>
      </c>
      <c r="D1851" s="15" t="n">
        <v>450</v>
      </c>
      <c r="E1851" s="15" t="n">
        <v>30</v>
      </c>
      <c r="F1851" s="16" t="n">
        <v>0.649145274956135</v>
      </c>
      <c r="G1851" s="17" t="s">
        <v>103</v>
      </c>
      <c r="H1851" s="18" t="n">
        <v>0.2</v>
      </c>
      <c r="I1851" s="18" t="n">
        <v>1</v>
      </c>
      <c r="J1851" s="19" t="n">
        <v>0.957598581508634</v>
      </c>
      <c r="K1851" s="19" t="n">
        <v>0.638195409543363</v>
      </c>
      <c r="L1851" s="16" t="n">
        <v>13.2132920410176</v>
      </c>
      <c r="M1851" s="19" t="n">
        <v>0.508387373945183</v>
      </c>
      <c r="N1851" s="19" t="n">
        <v>1.04740165170312</v>
      </c>
      <c r="O1851" s="19" t="n">
        <v>0.957598581508634</v>
      </c>
      <c r="P1851" s="19" t="n">
        <v>0.701880315943925</v>
      </c>
      <c r="Q1851" s="17" t="s">
        <v>30</v>
      </c>
      <c r="R1851" s="5" t="str">
        <f aca="false">IF(OR(Q1851="Steel plate",Q1851="Concrete jacket"),"Steel plate or jacket",Q1851)</f>
        <v>Seal cracks</v>
      </c>
      <c r="S1851" s="5" t="str">
        <f aca="false">IF(O1851&lt;='Tree rules'!$C$4,IF(N1851&lt;='Tree rules'!$C$5,IF(P1851&lt;='Tree rules'!$C$7,"Monitor","Polymer laminate"),IF(P1851&lt;='Tree rules'!$C$8,"Seal cracks","Polymer laminate")),IF(O1851&lt;='Tree rules'!$C$6,IF(P1851&lt;='Tree rules'!$C$9,"Polymer laminate","Steel plate or jacket"),IF(L1851&lt;='Tree rules'!$C$10,"Steel plate or jacket","Polymer laminate")))</f>
        <v>Seal cracks</v>
      </c>
      <c r="T1851" s="5" t="str">
        <f aca="false">IF(S1851=R1851,"Yes","No")</f>
        <v>Yes</v>
      </c>
    </row>
    <row r="1852" customFormat="false" ht="15" hidden="false" customHeight="false" outlineLevel="0" collapsed="false">
      <c r="A1852" s="15" t="n">
        <v>2626</v>
      </c>
      <c r="B1852" s="16" t="n">
        <v>3.90679107861586</v>
      </c>
      <c r="C1852" s="15" t="n">
        <v>300</v>
      </c>
      <c r="D1852" s="15" t="n">
        <v>350</v>
      </c>
      <c r="E1852" s="15" t="n">
        <v>30</v>
      </c>
      <c r="F1852" s="16" t="n">
        <v>0.647751062595834</v>
      </c>
      <c r="G1852" s="17" t="s">
        <v>102</v>
      </c>
      <c r="H1852" s="18" t="n">
        <v>0.1</v>
      </c>
      <c r="I1852" s="18" t="n">
        <v>1</v>
      </c>
      <c r="J1852" s="19" t="n">
        <v>0.911705344727025</v>
      </c>
      <c r="K1852" s="19" t="n">
        <v>0.589362839638938</v>
      </c>
      <c r="L1852" s="16" t="n">
        <v>13.4253988955872</v>
      </c>
      <c r="M1852" s="19" t="n">
        <v>0.649352962121721</v>
      </c>
      <c r="N1852" s="19" t="n">
        <v>2.45001693608602</v>
      </c>
      <c r="O1852" s="19" t="n">
        <v>0.911705344727025</v>
      </c>
      <c r="P1852" s="19" t="n">
        <v>0.424892516667919</v>
      </c>
      <c r="Q1852" s="17" t="s">
        <v>30</v>
      </c>
      <c r="R1852" s="5" t="str">
        <f aca="false">IF(OR(Q1852="Steel plate",Q1852="Concrete jacket"),"Steel plate or jacket",Q1852)</f>
        <v>Seal cracks</v>
      </c>
      <c r="S1852" s="5" t="str">
        <f aca="false">IF(O1852&lt;='Tree rules'!$C$4,IF(N1852&lt;='Tree rules'!$C$5,IF(P1852&lt;='Tree rules'!$C$7,"Monitor","Polymer laminate"),IF(P1852&lt;='Tree rules'!$C$8,"Seal cracks","Polymer laminate")),IF(O1852&lt;='Tree rules'!$C$6,IF(P1852&lt;='Tree rules'!$C$9,"Polymer laminate","Steel plate or jacket"),IF(L1852&lt;='Tree rules'!$C$10,"Steel plate or jacket","Polymer laminate")))</f>
        <v>Seal cracks</v>
      </c>
      <c r="T1852" s="5" t="str">
        <f aca="false">IF(S1852=R1852,"Yes","No")</f>
        <v>Yes</v>
      </c>
    </row>
    <row r="1853" customFormat="false" ht="15" hidden="false" customHeight="false" outlineLevel="0" collapsed="false">
      <c r="A1853" s="15" t="n">
        <v>2629</v>
      </c>
      <c r="B1853" s="16" t="n">
        <v>6.54083566310304</v>
      </c>
      <c r="C1853" s="15" t="n">
        <v>230</v>
      </c>
      <c r="D1853" s="15" t="n">
        <v>600</v>
      </c>
      <c r="E1853" s="15" t="n">
        <v>25</v>
      </c>
      <c r="F1853" s="16" t="n">
        <v>0.742342309449384</v>
      </c>
      <c r="G1853" s="17" t="s">
        <v>101</v>
      </c>
      <c r="H1853" s="18" t="n">
        <v>0.3</v>
      </c>
      <c r="I1853" s="18" t="n">
        <v>1</v>
      </c>
      <c r="J1853" s="19" t="n">
        <v>0.851775510271809</v>
      </c>
      <c r="K1853" s="19" t="n">
        <v>0.573186446710776</v>
      </c>
      <c r="L1853" s="16" t="n">
        <v>11.8493399693896</v>
      </c>
      <c r="M1853" s="19" t="n">
        <v>0.948462915749537</v>
      </c>
      <c r="N1853" s="19" t="n">
        <v>0.535398875080582</v>
      </c>
      <c r="O1853" s="19" t="n">
        <v>0.851775510271809</v>
      </c>
      <c r="P1853" s="19" t="n">
        <v>0.391449709592502</v>
      </c>
      <c r="Q1853" s="17" t="s">
        <v>29</v>
      </c>
      <c r="R1853" s="5" t="str">
        <f aca="false">IF(OR(Q1853="Steel plate",Q1853="Concrete jacket"),"Steel plate or jacket",Q1853)</f>
        <v>Monitor</v>
      </c>
      <c r="S1853" s="5" t="str">
        <f aca="false">IF(O1853&lt;='Tree rules'!$C$4,IF(N1853&lt;='Tree rules'!$C$5,IF(P1853&lt;='Tree rules'!$C$7,"Monitor","Polymer laminate"),IF(P1853&lt;='Tree rules'!$C$8,"Seal cracks","Polymer laminate")),IF(O1853&lt;='Tree rules'!$C$6,IF(P1853&lt;='Tree rules'!$C$9,"Polymer laminate","Steel plate or jacket"),IF(L1853&lt;='Tree rules'!$C$10,"Steel plate or jacket","Polymer laminate")))</f>
        <v>Monitor</v>
      </c>
      <c r="T1853" s="5" t="str">
        <f aca="false">IF(S1853=R1853,"Yes","No")</f>
        <v>Yes</v>
      </c>
    </row>
    <row r="1854" customFormat="false" ht="15" hidden="false" customHeight="false" outlineLevel="0" collapsed="false">
      <c r="A1854" s="15" t="n">
        <v>2630</v>
      </c>
      <c r="B1854" s="16" t="n">
        <v>3.28340918165037</v>
      </c>
      <c r="C1854" s="15" t="n">
        <v>300</v>
      </c>
      <c r="D1854" s="15" t="n">
        <v>300</v>
      </c>
      <c r="E1854" s="15" t="n">
        <v>25</v>
      </c>
      <c r="F1854" s="16" t="n">
        <v>0.589048622548086</v>
      </c>
      <c r="G1854" s="17" t="s">
        <v>101</v>
      </c>
      <c r="H1854" s="18" t="n">
        <v>0.3</v>
      </c>
      <c r="I1854" s="18" t="n">
        <v>1</v>
      </c>
      <c r="J1854" s="19" t="n">
        <v>0.975199269635851</v>
      </c>
      <c r="K1854" s="19" t="n">
        <v>0.481263184321109</v>
      </c>
      <c r="L1854" s="16" t="n">
        <v>12.8258171158218</v>
      </c>
      <c r="M1854" s="19" t="n">
        <v>0.271440302175128</v>
      </c>
      <c r="N1854" s="19" t="n">
        <v>0.765067684878197</v>
      </c>
      <c r="O1854" s="19" t="n">
        <v>0.975199269635851</v>
      </c>
      <c r="P1854" s="19" t="n">
        <v>0.936529590369375</v>
      </c>
      <c r="Q1854" s="17" t="s">
        <v>29</v>
      </c>
      <c r="R1854" s="5" t="str">
        <f aca="false">IF(OR(Q1854="Steel plate",Q1854="Concrete jacket"),"Steel plate or jacket",Q1854)</f>
        <v>Monitor</v>
      </c>
      <c r="S1854" s="5" t="str">
        <f aca="false">IF(O1854&lt;='Tree rules'!$C$4,IF(N1854&lt;='Tree rules'!$C$5,IF(P1854&lt;='Tree rules'!$C$7,"Monitor","Polymer laminate"),IF(P1854&lt;='Tree rules'!$C$8,"Seal cracks","Polymer laminate")),IF(O1854&lt;='Tree rules'!$C$6,IF(P1854&lt;='Tree rules'!$C$9,"Polymer laminate","Steel plate or jacket"),IF(L1854&lt;='Tree rules'!$C$10,"Steel plate or jacket","Polymer laminate")))</f>
        <v>Monitor</v>
      </c>
      <c r="T1854" s="5" t="str">
        <f aca="false">IF(S1854=R1854,"Yes","No")</f>
        <v>Yes</v>
      </c>
    </row>
    <row r="1855" customFormat="false" ht="15" hidden="false" customHeight="false" outlineLevel="0" collapsed="false">
      <c r="A1855" s="15" t="n">
        <v>2631</v>
      </c>
      <c r="B1855" s="16" t="n">
        <v>4.63103190850149</v>
      </c>
      <c r="C1855" s="15" t="n">
        <v>300</v>
      </c>
      <c r="D1855" s="15" t="n">
        <v>375</v>
      </c>
      <c r="E1855" s="15" t="n">
        <v>25</v>
      </c>
      <c r="F1855" s="16" t="n">
        <v>0.611130485804701</v>
      </c>
      <c r="G1855" s="17" t="s">
        <v>101</v>
      </c>
      <c r="H1855" s="18" t="n">
        <v>0.3</v>
      </c>
      <c r="I1855" s="18" t="n">
        <v>1</v>
      </c>
      <c r="J1855" s="19" t="n">
        <v>0.974349738821934</v>
      </c>
      <c r="K1855" s="19" t="n">
        <v>0.44262758415165</v>
      </c>
      <c r="L1855" s="16" t="n">
        <v>14.076084828272</v>
      </c>
      <c r="M1855" s="19" t="n">
        <v>0.425235661973342</v>
      </c>
      <c r="N1855" s="19" t="n">
        <v>0.834202909294837</v>
      </c>
      <c r="O1855" s="19" t="n">
        <v>0.974349738821934</v>
      </c>
      <c r="P1855" s="19" t="n">
        <v>0.730853590990936</v>
      </c>
      <c r="Q1855" s="17" t="s">
        <v>29</v>
      </c>
      <c r="R1855" s="5" t="str">
        <f aca="false">IF(OR(Q1855="Steel plate",Q1855="Concrete jacket"),"Steel plate or jacket",Q1855)</f>
        <v>Monitor</v>
      </c>
      <c r="S1855" s="5" t="str">
        <f aca="false">IF(O1855&lt;='Tree rules'!$C$4,IF(N1855&lt;='Tree rules'!$C$5,IF(P1855&lt;='Tree rules'!$C$7,"Monitor","Polymer laminate"),IF(P1855&lt;='Tree rules'!$C$8,"Seal cracks","Polymer laminate")),IF(O1855&lt;='Tree rules'!$C$6,IF(P1855&lt;='Tree rules'!$C$9,"Polymer laminate","Steel plate or jacket"),IF(L1855&lt;='Tree rules'!$C$10,"Steel plate or jacket","Polymer laminate")))</f>
        <v>Monitor</v>
      </c>
      <c r="T1855" s="5" t="str">
        <f aca="false">IF(S1855=R1855,"Yes","No")</f>
        <v>Yes</v>
      </c>
    </row>
    <row r="1856" customFormat="false" ht="15" hidden="false" customHeight="false" outlineLevel="0" collapsed="false">
      <c r="A1856" s="15" t="n">
        <v>2632</v>
      </c>
      <c r="B1856" s="16" t="n">
        <v>3.25667955711249</v>
      </c>
      <c r="C1856" s="15" t="n">
        <v>230</v>
      </c>
      <c r="D1856" s="15" t="n">
        <v>300</v>
      </c>
      <c r="E1856" s="15" t="n">
        <v>20</v>
      </c>
      <c r="F1856" s="16" t="n">
        <v>0.731533308458238</v>
      </c>
      <c r="G1856" s="17" t="s">
        <v>102</v>
      </c>
      <c r="H1856" s="18" t="n">
        <v>0.1</v>
      </c>
      <c r="I1856" s="18" t="n">
        <v>1.5</v>
      </c>
      <c r="J1856" s="19" t="n">
        <v>0.98554688883196</v>
      </c>
      <c r="K1856" s="19" t="n">
        <v>0.416115732209882</v>
      </c>
      <c r="L1856" s="16" t="n">
        <v>13.6262742975418</v>
      </c>
      <c r="M1856" s="19" t="n">
        <v>0.947631499526813</v>
      </c>
      <c r="N1856" s="19" t="n">
        <v>3.83864143395974</v>
      </c>
      <c r="O1856" s="19" t="n">
        <v>1.2732695506112</v>
      </c>
      <c r="P1856" s="19" t="n">
        <v>0.362806205166311</v>
      </c>
      <c r="Q1856" s="17" t="s">
        <v>31</v>
      </c>
      <c r="R1856" s="5" t="str">
        <f aca="false">IF(OR(Q1856="Steel plate",Q1856="Concrete jacket"),"Steel plate or jacket",Q1856)</f>
        <v>Polymer laminate</v>
      </c>
      <c r="S1856" s="5" t="str">
        <f aca="false">IF(O1856&lt;='Tree rules'!$C$4,IF(N1856&lt;='Tree rules'!$C$5,IF(P1856&lt;='Tree rules'!$C$7,"Monitor","Polymer laminate"),IF(P1856&lt;='Tree rules'!$C$8,"Seal cracks","Polymer laminate")),IF(O1856&lt;='Tree rules'!$C$6,IF(P1856&lt;='Tree rules'!$C$9,"Polymer laminate","Steel plate or jacket"),IF(L1856&lt;='Tree rules'!$C$10,"Steel plate or jacket","Polymer laminate")))</f>
        <v>Polymer laminate</v>
      </c>
      <c r="T1856" s="5" t="str">
        <f aca="false">IF(S1856=R1856,"Yes","No")</f>
        <v>Yes</v>
      </c>
    </row>
    <row r="1857" customFormat="false" ht="15" hidden="false" customHeight="false" outlineLevel="0" collapsed="false">
      <c r="A1857" s="15" t="n">
        <v>2633</v>
      </c>
      <c r="B1857" s="16" t="n">
        <v>3.03134376759583</v>
      </c>
      <c r="C1857" s="15" t="n">
        <v>300</v>
      </c>
      <c r="D1857" s="15" t="n">
        <v>300</v>
      </c>
      <c r="E1857" s="15" t="n">
        <v>25</v>
      </c>
      <c r="F1857" s="16" t="n">
        <v>0.841263304726974</v>
      </c>
      <c r="G1857" s="17" t="s">
        <v>102</v>
      </c>
      <c r="H1857" s="18" t="n">
        <v>0.1</v>
      </c>
      <c r="I1857" s="18" t="n">
        <v>1</v>
      </c>
      <c r="J1857" s="19" t="n">
        <v>0.873136731459481</v>
      </c>
      <c r="K1857" s="19" t="n">
        <v>0.615652236491049</v>
      </c>
      <c r="L1857" s="16" t="n">
        <v>12.6834467263424</v>
      </c>
      <c r="M1857" s="19" t="n">
        <v>0.940307234736716</v>
      </c>
      <c r="N1857" s="19" t="n">
        <v>2.46960354977288</v>
      </c>
      <c r="O1857" s="19" t="n">
        <v>0.873136731459481</v>
      </c>
      <c r="P1857" s="19" t="n">
        <v>0.331635957548695</v>
      </c>
      <c r="Q1857" s="17" t="s">
        <v>30</v>
      </c>
      <c r="R1857" s="5" t="str">
        <f aca="false">IF(OR(Q1857="Steel plate",Q1857="Concrete jacket"),"Steel plate or jacket",Q1857)</f>
        <v>Seal cracks</v>
      </c>
      <c r="S1857" s="5" t="str">
        <f aca="false">IF(O1857&lt;='Tree rules'!$C$4,IF(N1857&lt;='Tree rules'!$C$5,IF(P1857&lt;='Tree rules'!$C$7,"Monitor","Polymer laminate"),IF(P1857&lt;='Tree rules'!$C$8,"Seal cracks","Polymer laminate")),IF(O1857&lt;='Tree rules'!$C$6,IF(P1857&lt;='Tree rules'!$C$9,"Polymer laminate","Steel plate or jacket"),IF(L1857&lt;='Tree rules'!$C$10,"Steel plate or jacket","Polymer laminate")))</f>
        <v>Seal cracks</v>
      </c>
      <c r="T1857" s="5" t="str">
        <f aca="false">IF(S1857=R1857,"Yes","No")</f>
        <v>Yes</v>
      </c>
    </row>
    <row r="1858" customFormat="false" ht="15" hidden="false" customHeight="false" outlineLevel="0" collapsed="false">
      <c r="A1858" s="15" t="n">
        <v>2634</v>
      </c>
      <c r="B1858" s="16" t="n">
        <v>3.43357787815741</v>
      </c>
      <c r="C1858" s="15" t="n">
        <v>230</v>
      </c>
      <c r="D1858" s="15" t="n">
        <v>325</v>
      </c>
      <c r="E1858" s="15" t="n">
        <v>25</v>
      </c>
      <c r="F1858" s="16" t="n">
        <v>0.699968036696473</v>
      </c>
      <c r="G1858" s="17" t="s">
        <v>103</v>
      </c>
      <c r="H1858" s="18" t="n">
        <v>0.2</v>
      </c>
      <c r="I1858" s="18" t="n">
        <v>2</v>
      </c>
      <c r="J1858" s="19" t="n">
        <v>0.958678621500039</v>
      </c>
      <c r="K1858" s="19" t="n">
        <v>0.417176471124934</v>
      </c>
      <c r="L1858" s="16" t="n">
        <v>12.2191383564321</v>
      </c>
      <c r="M1858" s="19" t="n">
        <v>0.646112430404547</v>
      </c>
      <c r="N1858" s="19" t="n">
        <v>1.55299613770327</v>
      </c>
      <c r="O1858" s="19" t="n">
        <v>1.51741907873978</v>
      </c>
      <c r="P1858" s="19" t="n">
        <v>0.579974542983531</v>
      </c>
      <c r="Q1858" s="17" t="s">
        <v>31</v>
      </c>
      <c r="R1858" s="5" t="str">
        <f aca="false">IF(OR(Q1858="Steel plate",Q1858="Concrete jacket"),"Steel plate or jacket",Q1858)</f>
        <v>Polymer laminate</v>
      </c>
      <c r="S1858" s="5" t="str">
        <f aca="false">IF(O1858&lt;='Tree rules'!$C$4,IF(N1858&lt;='Tree rules'!$C$5,IF(P1858&lt;='Tree rules'!$C$7,"Monitor","Polymer laminate"),IF(P1858&lt;='Tree rules'!$C$8,"Seal cracks","Polymer laminate")),IF(O1858&lt;='Tree rules'!$C$6,IF(P1858&lt;='Tree rules'!$C$9,"Polymer laminate","Steel plate or jacket"),IF(L1858&lt;='Tree rules'!$C$10,"Steel plate or jacket","Polymer laminate")))</f>
        <v>Steel plate or jacket</v>
      </c>
      <c r="T1858" s="5" t="str">
        <f aca="false">IF(S1858=R1858,"Yes","No")</f>
        <v>No</v>
      </c>
    </row>
    <row r="1859" customFormat="false" ht="15" hidden="false" customHeight="false" outlineLevel="0" collapsed="false">
      <c r="A1859" s="15" t="n">
        <v>2636</v>
      </c>
      <c r="B1859" s="16" t="n">
        <v>3.92568626362366</v>
      </c>
      <c r="C1859" s="15" t="n">
        <v>230</v>
      </c>
      <c r="D1859" s="15" t="n">
        <v>350</v>
      </c>
      <c r="E1859" s="15" t="n">
        <v>25</v>
      </c>
      <c r="F1859" s="16" t="n">
        <v>0.9045760591966</v>
      </c>
      <c r="G1859" s="17" t="s">
        <v>103</v>
      </c>
      <c r="H1859" s="18" t="n">
        <v>0.2</v>
      </c>
      <c r="I1859" s="18" t="n">
        <v>1</v>
      </c>
      <c r="J1859" s="19" t="n">
        <v>0.893246331722501</v>
      </c>
      <c r="K1859" s="19" t="n">
        <v>0.439974159390289</v>
      </c>
      <c r="L1859" s="16" t="n">
        <v>12.9989611378267</v>
      </c>
      <c r="M1859" s="19" t="n">
        <v>0.948046487433284</v>
      </c>
      <c r="N1859" s="19" t="n">
        <v>1.15045640888252</v>
      </c>
      <c r="O1859" s="19" t="n">
        <v>0.893246331722501</v>
      </c>
      <c r="P1859" s="19" t="n">
        <v>0.395436373974869</v>
      </c>
      <c r="Q1859" s="17" t="s">
        <v>30</v>
      </c>
      <c r="R1859" s="5" t="str">
        <f aca="false">IF(OR(Q1859="Steel plate",Q1859="Concrete jacket"),"Steel plate or jacket",Q1859)</f>
        <v>Seal cracks</v>
      </c>
      <c r="S1859" s="5" t="str">
        <f aca="false">IF(O1859&lt;='Tree rules'!$C$4,IF(N1859&lt;='Tree rules'!$C$5,IF(P1859&lt;='Tree rules'!$C$7,"Monitor","Polymer laminate"),IF(P1859&lt;='Tree rules'!$C$8,"Seal cracks","Polymer laminate")),IF(O1859&lt;='Tree rules'!$C$6,IF(P1859&lt;='Tree rules'!$C$9,"Polymer laminate","Steel plate or jacket"),IF(L1859&lt;='Tree rules'!$C$10,"Steel plate or jacket","Polymer laminate")))</f>
        <v>Seal cracks</v>
      </c>
      <c r="T1859" s="5" t="str">
        <f aca="false">IF(S1859=R1859,"Yes","No")</f>
        <v>Yes</v>
      </c>
    </row>
    <row r="1860" customFormat="false" ht="15" hidden="false" customHeight="false" outlineLevel="0" collapsed="false">
      <c r="A1860" s="15" t="n">
        <v>2641</v>
      </c>
      <c r="B1860" s="16" t="n">
        <v>4.66417174107196</v>
      </c>
      <c r="C1860" s="15" t="n">
        <v>300</v>
      </c>
      <c r="D1860" s="15" t="n">
        <v>375</v>
      </c>
      <c r="E1860" s="15" t="n">
        <v>30</v>
      </c>
      <c r="F1860" s="16" t="n">
        <v>0.611130485804701</v>
      </c>
      <c r="G1860" s="17" t="s">
        <v>103</v>
      </c>
      <c r="H1860" s="18" t="n">
        <v>0.2</v>
      </c>
      <c r="I1860" s="18" t="n">
        <v>2</v>
      </c>
      <c r="J1860" s="19" t="n">
        <v>0.88924554521301</v>
      </c>
      <c r="K1860" s="19" t="n">
        <v>0.448459095132008</v>
      </c>
      <c r="L1860" s="16" t="n">
        <v>14.1768138026503</v>
      </c>
      <c r="M1860" s="19" t="n">
        <v>0.459464225589139</v>
      </c>
      <c r="N1860" s="19" t="n">
        <v>1.79870177585096</v>
      </c>
      <c r="O1860" s="19" t="n">
        <v>1.37970083786963</v>
      </c>
      <c r="P1860" s="19" t="n">
        <v>0.767513911181297</v>
      </c>
      <c r="Q1860" s="17" t="s">
        <v>31</v>
      </c>
      <c r="R1860" s="5" t="str">
        <f aca="false">IF(OR(Q1860="Steel plate",Q1860="Concrete jacket"),"Steel plate or jacket",Q1860)</f>
        <v>Polymer laminate</v>
      </c>
      <c r="S1860" s="5" t="str">
        <f aca="false">IF(O1860&lt;='Tree rules'!$C$4,IF(N1860&lt;='Tree rules'!$C$5,IF(P1860&lt;='Tree rules'!$C$7,"Monitor","Polymer laminate"),IF(P1860&lt;='Tree rules'!$C$8,"Seal cracks","Polymer laminate")),IF(O1860&lt;='Tree rules'!$C$6,IF(P1860&lt;='Tree rules'!$C$9,"Polymer laminate","Steel plate or jacket"),IF(L1860&lt;='Tree rules'!$C$10,"Steel plate or jacket","Polymer laminate")))</f>
        <v>Polymer laminate</v>
      </c>
      <c r="T1860" s="5" t="str">
        <f aca="false">IF(S1860=R1860,"Yes","No")</f>
        <v>Yes</v>
      </c>
    </row>
    <row r="1861" customFormat="false" ht="15" hidden="false" customHeight="false" outlineLevel="0" collapsed="false">
      <c r="A1861" s="15" t="n">
        <v>2644</v>
      </c>
      <c r="B1861" s="16" t="n">
        <v>6.18869666591438</v>
      </c>
      <c r="C1861" s="15" t="n">
        <v>300</v>
      </c>
      <c r="D1861" s="15" t="n">
        <v>600</v>
      </c>
      <c r="E1861" s="15" t="n">
        <v>25</v>
      </c>
      <c r="F1861" s="16" t="n">
        <v>0.758838805214926</v>
      </c>
      <c r="G1861" s="17" t="s">
        <v>101</v>
      </c>
      <c r="H1861" s="18" t="n">
        <v>0.3</v>
      </c>
      <c r="I1861" s="18" t="n">
        <v>1.5</v>
      </c>
      <c r="J1861" s="19" t="n">
        <v>0.912537999639091</v>
      </c>
      <c r="K1861" s="19" t="n">
        <v>0.557678101758478</v>
      </c>
      <c r="L1861" s="16" t="n">
        <v>11.2114070034681</v>
      </c>
      <c r="M1861" s="19" t="n">
        <v>0.668320197003774</v>
      </c>
      <c r="N1861" s="19" t="n">
        <v>0.766023408691423</v>
      </c>
      <c r="O1861" s="19" t="n">
        <v>1.11435576974803</v>
      </c>
      <c r="P1861" s="19" t="n">
        <v>0.597013639381358</v>
      </c>
      <c r="Q1861" s="17" t="s">
        <v>31</v>
      </c>
      <c r="R1861" s="5" t="str">
        <f aca="false">IF(OR(Q1861="Steel plate",Q1861="Concrete jacket"),"Steel plate or jacket",Q1861)</f>
        <v>Polymer laminate</v>
      </c>
      <c r="S1861" s="5" t="str">
        <f aca="false">IF(O1861&lt;='Tree rules'!$C$4,IF(N1861&lt;='Tree rules'!$C$5,IF(P1861&lt;='Tree rules'!$C$7,"Monitor","Polymer laminate"),IF(P1861&lt;='Tree rules'!$C$8,"Seal cracks","Polymer laminate")),IF(O1861&lt;='Tree rules'!$C$6,IF(P1861&lt;='Tree rules'!$C$9,"Polymer laminate","Steel plate or jacket"),IF(L1861&lt;='Tree rules'!$C$10,"Steel plate or jacket","Polymer laminate")))</f>
        <v>Polymer laminate</v>
      </c>
      <c r="T1861" s="5" t="str">
        <f aca="false">IF(S1861=R1861,"Yes","No")</f>
        <v>Yes</v>
      </c>
    </row>
    <row r="1862" customFormat="false" ht="15" hidden="false" customHeight="false" outlineLevel="0" collapsed="false">
      <c r="A1862" s="15" t="n">
        <v>2646</v>
      </c>
      <c r="B1862" s="16" t="n">
        <v>7.79493517561347</v>
      </c>
      <c r="C1862" s="15" t="n">
        <v>300</v>
      </c>
      <c r="D1862" s="15" t="n">
        <v>725</v>
      </c>
      <c r="E1862" s="15" t="n">
        <v>30</v>
      </c>
      <c r="F1862" s="16" t="n">
        <v>0.592229542944762</v>
      </c>
      <c r="G1862" s="17" t="s">
        <v>103</v>
      </c>
      <c r="H1862" s="18" t="n">
        <v>0.2</v>
      </c>
      <c r="I1862" s="18" t="n">
        <v>2</v>
      </c>
      <c r="J1862" s="19" t="n">
        <v>0.964327405446693</v>
      </c>
      <c r="K1862" s="19" t="n">
        <v>0.500608546456974</v>
      </c>
      <c r="L1862" s="16" t="n">
        <v>11.4800223499462</v>
      </c>
      <c r="M1862" s="19" t="n">
        <v>0.766294456798013</v>
      </c>
      <c r="N1862" s="19" t="n">
        <v>1.32122904315014</v>
      </c>
      <c r="O1862" s="19" t="n">
        <v>1.44590427014409</v>
      </c>
      <c r="P1862" s="19" t="n">
        <v>0.499243881789488</v>
      </c>
      <c r="Q1862" s="17" t="s">
        <v>104</v>
      </c>
      <c r="R1862" s="5" t="str">
        <f aca="false">IF(OR(Q1862="Steel plate",Q1862="Concrete jacket"),"Steel plate or jacket",Q1862)</f>
        <v>Steel plate or jacket</v>
      </c>
      <c r="S1862" s="5" t="str">
        <f aca="false">IF(O1862&lt;='Tree rules'!$C$4,IF(N1862&lt;='Tree rules'!$C$5,IF(P1862&lt;='Tree rules'!$C$7,"Monitor","Polymer laminate"),IF(P1862&lt;='Tree rules'!$C$8,"Seal cracks","Polymer laminate")),IF(O1862&lt;='Tree rules'!$C$6,IF(P1862&lt;='Tree rules'!$C$9,"Polymer laminate","Steel plate or jacket"),IF(L1862&lt;='Tree rules'!$C$10,"Steel plate or jacket","Polymer laminate")))</f>
        <v>Steel plate or jacket</v>
      </c>
      <c r="T1862" s="5" t="str">
        <f aca="false">IF(S1862=R1862,"Yes","No")</f>
        <v>Yes</v>
      </c>
    </row>
    <row r="1863" customFormat="false" ht="15" hidden="false" customHeight="false" outlineLevel="0" collapsed="false">
      <c r="A1863" s="15" t="n">
        <v>2647</v>
      </c>
      <c r="B1863" s="16" t="n">
        <v>4.11261348835566</v>
      </c>
      <c r="C1863" s="15" t="n">
        <v>300</v>
      </c>
      <c r="D1863" s="15" t="n">
        <v>400</v>
      </c>
      <c r="E1863" s="15" t="n">
        <v>25</v>
      </c>
      <c r="F1863" s="16" t="n">
        <v>0.593103037845861</v>
      </c>
      <c r="G1863" s="17" t="s">
        <v>102</v>
      </c>
      <c r="H1863" s="18" t="n">
        <v>0.1</v>
      </c>
      <c r="I1863" s="18" t="n">
        <v>1</v>
      </c>
      <c r="J1863" s="19" t="n">
        <v>0.960219487822225</v>
      </c>
      <c r="K1863" s="19" t="n">
        <v>0.55771121529861</v>
      </c>
      <c r="L1863" s="16" t="n">
        <v>12.1316032104887</v>
      </c>
      <c r="M1863" s="19" t="n">
        <v>0.921913957319712</v>
      </c>
      <c r="N1863" s="19" t="n">
        <v>2.5682858122497</v>
      </c>
      <c r="O1863" s="19" t="n">
        <v>0.960219487822225</v>
      </c>
      <c r="P1863" s="19" t="n">
        <v>0.300656404496665</v>
      </c>
      <c r="Q1863" s="17" t="s">
        <v>30</v>
      </c>
      <c r="R1863" s="5" t="str">
        <f aca="false">IF(OR(Q1863="Steel plate",Q1863="Concrete jacket"),"Steel plate or jacket",Q1863)</f>
        <v>Seal cracks</v>
      </c>
      <c r="S1863" s="5" t="str">
        <f aca="false">IF(O1863&lt;='Tree rules'!$C$4,IF(N1863&lt;='Tree rules'!$C$5,IF(P1863&lt;='Tree rules'!$C$7,"Monitor","Polymer laminate"),IF(P1863&lt;='Tree rules'!$C$8,"Seal cracks","Polymer laminate")),IF(O1863&lt;='Tree rules'!$C$6,IF(P1863&lt;='Tree rules'!$C$9,"Polymer laminate","Steel plate or jacket"),IF(L1863&lt;='Tree rules'!$C$10,"Steel plate or jacket","Polymer laminate")))</f>
        <v>Seal cracks</v>
      </c>
      <c r="T1863" s="5" t="str">
        <f aca="false">IF(S1863=R1863,"Yes","No")</f>
        <v>Yes</v>
      </c>
    </row>
    <row r="1864" customFormat="false" ht="15" hidden="false" customHeight="false" outlineLevel="0" collapsed="false">
      <c r="A1864" s="15" t="n">
        <v>2649</v>
      </c>
      <c r="B1864" s="16" t="n">
        <v>3.12690912627179</v>
      </c>
      <c r="C1864" s="15" t="n">
        <v>300</v>
      </c>
      <c r="D1864" s="15" t="n">
        <v>300</v>
      </c>
      <c r="E1864" s="15" t="n">
        <v>25</v>
      </c>
      <c r="F1864" s="16" t="n">
        <v>0.883572933822129</v>
      </c>
      <c r="G1864" s="17" t="s">
        <v>101</v>
      </c>
      <c r="H1864" s="18" t="n">
        <v>0.3</v>
      </c>
      <c r="I1864" s="18" t="n">
        <v>1</v>
      </c>
      <c r="J1864" s="19" t="n">
        <v>0.928526465757025</v>
      </c>
      <c r="K1864" s="19" t="n">
        <v>0.40797472144542</v>
      </c>
      <c r="L1864" s="16" t="n">
        <v>12.2144887744992</v>
      </c>
      <c r="M1864" s="19" t="n">
        <v>0.755753275021943</v>
      </c>
      <c r="N1864" s="19" t="n">
        <v>0.598904424113559</v>
      </c>
      <c r="O1864" s="19" t="n">
        <v>0.928526465757025</v>
      </c>
      <c r="P1864" s="19" t="n">
        <v>0.434756055506107</v>
      </c>
      <c r="Q1864" s="17" t="s">
        <v>29</v>
      </c>
      <c r="R1864" s="5" t="str">
        <f aca="false">IF(OR(Q1864="Steel plate",Q1864="Concrete jacket"),"Steel plate or jacket",Q1864)</f>
        <v>Monitor</v>
      </c>
      <c r="S1864" s="5" t="str">
        <f aca="false">IF(O1864&lt;='Tree rules'!$C$4,IF(N1864&lt;='Tree rules'!$C$5,IF(P1864&lt;='Tree rules'!$C$7,"Monitor","Polymer laminate"),IF(P1864&lt;='Tree rules'!$C$8,"Seal cracks","Polymer laminate")),IF(O1864&lt;='Tree rules'!$C$6,IF(P1864&lt;='Tree rules'!$C$9,"Polymer laminate","Steel plate or jacket"),IF(L1864&lt;='Tree rules'!$C$10,"Steel plate or jacket","Polymer laminate")))</f>
        <v>Monitor</v>
      </c>
      <c r="T1864" s="5" t="str">
        <f aca="false">IF(S1864=R1864,"Yes","No")</f>
        <v>Yes</v>
      </c>
    </row>
    <row r="1865" customFormat="false" ht="15" hidden="false" customHeight="false" outlineLevel="0" collapsed="false">
      <c r="A1865" s="15" t="n">
        <v>2650</v>
      </c>
      <c r="B1865" s="16" t="n">
        <v>5.28344727807526</v>
      </c>
      <c r="C1865" s="15" t="n">
        <v>230</v>
      </c>
      <c r="D1865" s="15" t="n">
        <v>450</v>
      </c>
      <c r="E1865" s="15" t="n">
        <v>30</v>
      </c>
      <c r="F1865" s="16" t="n">
        <v>0.865527033274846</v>
      </c>
      <c r="G1865" s="17" t="s">
        <v>101</v>
      </c>
      <c r="H1865" s="18" t="n">
        <v>0.3</v>
      </c>
      <c r="I1865" s="18" t="n">
        <v>2</v>
      </c>
      <c r="J1865" s="19" t="n">
        <v>0.854235620091815</v>
      </c>
      <c r="K1865" s="19" t="n">
        <v>0.499316794586494</v>
      </c>
      <c r="L1865" s="16" t="n">
        <v>13.077839797216</v>
      </c>
      <c r="M1865" s="19" t="n">
        <v>0.474289798037625</v>
      </c>
      <c r="N1865" s="19" t="n">
        <v>0.871089157252082</v>
      </c>
      <c r="O1865" s="19" t="n">
        <v>1.28193704853778</v>
      </c>
      <c r="P1865" s="19" t="n">
        <v>0.955699977344007</v>
      </c>
      <c r="Q1865" s="17" t="s">
        <v>31</v>
      </c>
      <c r="R1865" s="5" t="str">
        <f aca="false">IF(OR(Q1865="Steel plate",Q1865="Concrete jacket"),"Steel plate or jacket",Q1865)</f>
        <v>Polymer laminate</v>
      </c>
      <c r="S1865" s="5" t="str">
        <f aca="false">IF(O1865&lt;='Tree rules'!$C$4,IF(N1865&lt;='Tree rules'!$C$5,IF(P1865&lt;='Tree rules'!$C$7,"Monitor","Polymer laminate"),IF(P1865&lt;='Tree rules'!$C$8,"Seal cracks","Polymer laminate")),IF(O1865&lt;='Tree rules'!$C$6,IF(P1865&lt;='Tree rules'!$C$9,"Polymer laminate","Steel plate or jacket"),IF(L1865&lt;='Tree rules'!$C$10,"Steel plate or jacket","Polymer laminate")))</f>
        <v>Polymer laminate</v>
      </c>
      <c r="T1865" s="5" t="str">
        <f aca="false">IF(S1865=R1865,"Yes","No")</f>
        <v>Yes</v>
      </c>
    </row>
    <row r="1866" customFormat="false" ht="15" hidden="false" customHeight="false" outlineLevel="0" collapsed="false">
      <c r="A1866" s="15" t="n">
        <v>2651</v>
      </c>
      <c r="B1866" s="16" t="n">
        <v>6.16230736585913</v>
      </c>
      <c r="C1866" s="15" t="n">
        <v>300</v>
      </c>
      <c r="D1866" s="15" t="n">
        <v>550</v>
      </c>
      <c r="E1866" s="15" t="n">
        <v>20</v>
      </c>
      <c r="F1866" s="16" t="n">
        <v>0.531909867274462</v>
      </c>
      <c r="G1866" s="17" t="s">
        <v>101</v>
      </c>
      <c r="H1866" s="18" t="n">
        <v>0.3</v>
      </c>
      <c r="I1866" s="18" t="n">
        <v>1</v>
      </c>
      <c r="J1866" s="19" t="n">
        <v>0.873830373550665</v>
      </c>
      <c r="K1866" s="19" t="n">
        <v>0.637798864118985</v>
      </c>
      <c r="L1866" s="16" t="n">
        <v>12.2268003290856</v>
      </c>
      <c r="M1866" s="19" t="n">
        <v>0.672144110609523</v>
      </c>
      <c r="N1866" s="19" t="n">
        <v>0.57701996039385</v>
      </c>
      <c r="O1866" s="19" t="n">
        <v>0.873830373550665</v>
      </c>
      <c r="P1866" s="19" t="n">
        <v>0.480914435140599</v>
      </c>
      <c r="Q1866" s="17" t="s">
        <v>29</v>
      </c>
      <c r="R1866" s="5" t="str">
        <f aca="false">IF(OR(Q1866="Steel plate",Q1866="Concrete jacket"),"Steel plate or jacket",Q1866)</f>
        <v>Monitor</v>
      </c>
      <c r="S1866" s="5" t="str">
        <f aca="false">IF(O1866&lt;='Tree rules'!$C$4,IF(N1866&lt;='Tree rules'!$C$5,IF(P1866&lt;='Tree rules'!$C$7,"Monitor","Polymer laminate"),IF(P1866&lt;='Tree rules'!$C$8,"Seal cracks","Polymer laminate")),IF(O1866&lt;='Tree rules'!$C$6,IF(P1866&lt;='Tree rules'!$C$9,"Polymer laminate","Steel plate or jacket"),IF(L1866&lt;='Tree rules'!$C$10,"Steel plate or jacket","Polymer laminate")))</f>
        <v>Monitor</v>
      </c>
      <c r="T1866" s="5" t="str">
        <f aca="false">IF(S1866=R1866,"Yes","No")</f>
        <v>Yes</v>
      </c>
    </row>
    <row r="1867" customFormat="false" ht="15" hidden="false" customHeight="false" outlineLevel="0" collapsed="false">
      <c r="A1867" s="15" t="n">
        <v>2652</v>
      </c>
      <c r="B1867" s="16" t="n">
        <v>5.5216141598806</v>
      </c>
      <c r="C1867" s="15" t="n">
        <v>230</v>
      </c>
      <c r="D1867" s="15" t="n">
        <v>475</v>
      </c>
      <c r="E1867" s="15" t="n">
        <v>30</v>
      </c>
      <c r="F1867" s="16" t="n">
        <v>0.815088394972116</v>
      </c>
      <c r="G1867" s="17" t="s">
        <v>101</v>
      </c>
      <c r="H1867" s="18" t="n">
        <v>0.3</v>
      </c>
      <c r="I1867" s="18" t="n">
        <v>1.5</v>
      </c>
      <c r="J1867" s="19" t="n">
        <v>0.852531180223756</v>
      </c>
      <c r="K1867" s="19" t="n">
        <v>0.610847596979384</v>
      </c>
      <c r="L1867" s="16" t="n">
        <v>12.8708954775772</v>
      </c>
      <c r="M1867" s="19" t="n">
        <v>0.875437133265443</v>
      </c>
      <c r="N1867" s="19" t="n">
        <v>0.635389101488106</v>
      </c>
      <c r="O1867" s="19" t="n">
        <v>1.01841345894079</v>
      </c>
      <c r="P1867" s="19" t="n">
        <v>0.493304551784281</v>
      </c>
      <c r="Q1867" s="17" t="s">
        <v>31</v>
      </c>
      <c r="R1867" s="5" t="str">
        <f aca="false">IF(OR(Q1867="Steel plate",Q1867="Concrete jacket"),"Steel plate or jacket",Q1867)</f>
        <v>Polymer laminate</v>
      </c>
      <c r="S1867" s="5" t="str">
        <f aca="false">IF(O1867&lt;='Tree rules'!$C$4,IF(N1867&lt;='Tree rules'!$C$5,IF(P1867&lt;='Tree rules'!$C$7,"Monitor","Polymer laminate"),IF(P1867&lt;='Tree rules'!$C$8,"Seal cracks","Polymer laminate")),IF(O1867&lt;='Tree rules'!$C$6,IF(P1867&lt;='Tree rules'!$C$9,"Polymer laminate","Steel plate or jacket"),IF(L1867&lt;='Tree rules'!$C$10,"Steel plate or jacket","Polymer laminate")))</f>
        <v>Polymer laminate</v>
      </c>
      <c r="T1867" s="5" t="str">
        <f aca="false">IF(S1867=R1867,"Yes","No")</f>
        <v>Yes</v>
      </c>
    </row>
    <row r="1868" customFormat="false" ht="15" hidden="false" customHeight="false" outlineLevel="0" collapsed="false">
      <c r="A1868" s="15" t="n">
        <v>2653</v>
      </c>
      <c r="B1868" s="16" t="n">
        <v>7.15613345834703</v>
      </c>
      <c r="C1868" s="15" t="n">
        <v>300</v>
      </c>
      <c r="D1868" s="15" t="n">
        <v>675</v>
      </c>
      <c r="E1868" s="15" t="n">
        <v>20</v>
      </c>
      <c r="F1868" s="16" t="n">
        <v>0.63930661313115</v>
      </c>
      <c r="G1868" s="17" t="s">
        <v>101</v>
      </c>
      <c r="H1868" s="18" t="n">
        <v>0.3</v>
      </c>
      <c r="I1868" s="18" t="n">
        <v>1.5</v>
      </c>
      <c r="J1868" s="19" t="n">
        <v>0.884855226072006</v>
      </c>
      <c r="K1868" s="19" t="n">
        <v>0.510711972948174</v>
      </c>
      <c r="L1868" s="16" t="n">
        <v>11.3770007286916</v>
      </c>
      <c r="M1868" s="19" t="n">
        <v>0.362209456011245</v>
      </c>
      <c r="N1868" s="19" t="n">
        <v>0.69719512679234</v>
      </c>
      <c r="O1868" s="19" t="n">
        <v>1.10132975996764</v>
      </c>
      <c r="P1868" s="19" t="n">
        <v>0.985914680909551</v>
      </c>
      <c r="Q1868" s="17" t="s">
        <v>31</v>
      </c>
      <c r="R1868" s="5" t="str">
        <f aca="false">IF(OR(Q1868="Steel plate",Q1868="Concrete jacket"),"Steel plate or jacket",Q1868)</f>
        <v>Polymer laminate</v>
      </c>
      <c r="S1868" s="5" t="str">
        <f aca="false">IF(O1868&lt;='Tree rules'!$C$4,IF(N1868&lt;='Tree rules'!$C$5,IF(P1868&lt;='Tree rules'!$C$7,"Monitor","Polymer laminate"),IF(P1868&lt;='Tree rules'!$C$8,"Seal cracks","Polymer laminate")),IF(O1868&lt;='Tree rules'!$C$6,IF(P1868&lt;='Tree rules'!$C$9,"Polymer laminate","Steel plate or jacket"),IF(L1868&lt;='Tree rules'!$C$10,"Steel plate or jacket","Polymer laminate")))</f>
        <v>Polymer laminate</v>
      </c>
      <c r="T1868" s="5" t="str">
        <f aca="false">IF(S1868=R1868,"Yes","No")</f>
        <v>Yes</v>
      </c>
    </row>
    <row r="1869" customFormat="false" ht="15" hidden="false" customHeight="false" outlineLevel="0" collapsed="false">
      <c r="A1869" s="15" t="n">
        <v>2654</v>
      </c>
      <c r="B1869" s="16" t="n">
        <v>3.14615776382073</v>
      </c>
      <c r="C1869" s="15" t="n">
        <v>230</v>
      </c>
      <c r="D1869" s="15" t="n">
        <v>300</v>
      </c>
      <c r="E1869" s="15" t="n">
        <v>25</v>
      </c>
      <c r="F1869" s="16" t="n">
        <v>0.768324290280112</v>
      </c>
      <c r="G1869" s="17" t="s">
        <v>103</v>
      </c>
      <c r="H1869" s="18" t="n">
        <v>0.2</v>
      </c>
      <c r="I1869" s="18" t="n">
        <v>1</v>
      </c>
      <c r="J1869" s="19" t="n">
        <v>0.908940621102936</v>
      </c>
      <c r="K1869" s="19" t="n">
        <v>0.431505863644019</v>
      </c>
      <c r="L1869" s="16" t="n">
        <v>12.2896787649247</v>
      </c>
      <c r="M1869" s="19" t="n">
        <v>0.946819502232114</v>
      </c>
      <c r="N1869" s="19" t="n">
        <v>0.845793710504809</v>
      </c>
      <c r="O1869" s="19" t="n">
        <v>0.908940621102936</v>
      </c>
      <c r="P1869" s="19" t="n">
        <v>0.315538250495982</v>
      </c>
      <c r="Q1869" s="17" t="s">
        <v>29</v>
      </c>
      <c r="R1869" s="5" t="str">
        <f aca="false">IF(OR(Q1869="Steel plate",Q1869="Concrete jacket"),"Steel plate or jacket",Q1869)</f>
        <v>Monitor</v>
      </c>
      <c r="S1869" s="5" t="str">
        <f aca="false">IF(O1869&lt;='Tree rules'!$C$4,IF(N1869&lt;='Tree rules'!$C$5,IF(P1869&lt;='Tree rules'!$C$7,"Monitor","Polymer laminate"),IF(P1869&lt;='Tree rules'!$C$8,"Seal cracks","Polymer laminate")),IF(O1869&lt;='Tree rules'!$C$6,IF(P1869&lt;='Tree rules'!$C$9,"Polymer laminate","Steel plate or jacket"),IF(L1869&lt;='Tree rules'!$C$10,"Steel plate or jacket","Polymer laminate")))</f>
        <v>Monitor</v>
      </c>
      <c r="T1869" s="5" t="str">
        <f aca="false">IF(S1869=R1869,"Yes","No")</f>
        <v>Yes</v>
      </c>
    </row>
    <row r="1870" customFormat="false" ht="15" hidden="false" customHeight="false" outlineLevel="0" collapsed="false">
      <c r="A1870" s="15" t="n">
        <v>2655</v>
      </c>
      <c r="B1870" s="16" t="n">
        <v>3.4417232289731</v>
      </c>
      <c r="C1870" s="15" t="n">
        <v>300</v>
      </c>
      <c r="D1870" s="15" t="n">
        <v>300</v>
      </c>
      <c r="E1870" s="15" t="n">
        <v>30</v>
      </c>
      <c r="F1870" s="16" t="n">
        <v>0.841263304726974</v>
      </c>
      <c r="G1870" s="17" t="s">
        <v>102</v>
      </c>
      <c r="H1870" s="18" t="n">
        <v>0.1</v>
      </c>
      <c r="I1870" s="18" t="n">
        <v>1</v>
      </c>
      <c r="J1870" s="19" t="n">
        <v>0.914611954374688</v>
      </c>
      <c r="K1870" s="19" t="n">
        <v>0.561742376770621</v>
      </c>
      <c r="L1870" s="16" t="n">
        <v>14.4005156023979</v>
      </c>
      <c r="M1870" s="19" t="n">
        <v>0.410477911540626</v>
      </c>
      <c r="N1870" s="19" t="n">
        <v>2.98681106235868</v>
      </c>
      <c r="O1870" s="19" t="n">
        <v>0.914611954374688</v>
      </c>
      <c r="P1870" s="19" t="n">
        <v>0.752330182677614</v>
      </c>
      <c r="Q1870" s="17" t="s">
        <v>30</v>
      </c>
      <c r="R1870" s="5" t="str">
        <f aca="false">IF(OR(Q1870="Steel plate",Q1870="Concrete jacket"),"Steel plate or jacket",Q1870)</f>
        <v>Seal cracks</v>
      </c>
      <c r="S1870" s="5" t="str">
        <f aca="false">IF(O1870&lt;='Tree rules'!$C$4,IF(N1870&lt;='Tree rules'!$C$5,IF(P1870&lt;='Tree rules'!$C$7,"Monitor","Polymer laminate"),IF(P1870&lt;='Tree rules'!$C$8,"Seal cracks","Polymer laminate")),IF(O1870&lt;='Tree rules'!$C$6,IF(P1870&lt;='Tree rules'!$C$9,"Polymer laminate","Steel plate or jacket"),IF(L1870&lt;='Tree rules'!$C$10,"Steel plate or jacket","Polymer laminate")))</f>
        <v>Seal cracks</v>
      </c>
      <c r="T1870" s="5" t="str">
        <f aca="false">IF(S1870=R1870,"Yes","No")</f>
        <v>Yes</v>
      </c>
    </row>
    <row r="1871" customFormat="false" ht="15" hidden="false" customHeight="false" outlineLevel="0" collapsed="false">
      <c r="A1871" s="15" t="n">
        <v>2656</v>
      </c>
      <c r="B1871" s="16" t="n">
        <v>4.98727622622008</v>
      </c>
      <c r="C1871" s="15" t="n">
        <v>230</v>
      </c>
      <c r="D1871" s="15" t="n">
        <v>450</v>
      </c>
      <c r="E1871" s="15" t="n">
        <v>30</v>
      </c>
      <c r="F1871" s="16" t="n">
        <v>0.679557138998441</v>
      </c>
      <c r="G1871" s="17" t="s">
        <v>101</v>
      </c>
      <c r="H1871" s="18" t="n">
        <v>0.3</v>
      </c>
      <c r="I1871" s="18" t="n">
        <v>1.5</v>
      </c>
      <c r="J1871" s="19" t="n">
        <v>0.933921687519348</v>
      </c>
      <c r="K1871" s="19" t="n">
        <v>0.485961214678928</v>
      </c>
      <c r="L1871" s="16" t="n">
        <v>12.4061597667166</v>
      </c>
      <c r="M1871" s="19" t="n">
        <v>0.294041947012197</v>
      </c>
      <c r="N1871" s="19" t="n">
        <v>1.1789632778833</v>
      </c>
      <c r="O1871" s="19" t="n">
        <v>1.17395767243807</v>
      </c>
      <c r="P1871" s="19" t="n">
        <v>1.11644885628507</v>
      </c>
      <c r="Q1871" s="17" t="s">
        <v>31</v>
      </c>
      <c r="R1871" s="5" t="str">
        <f aca="false">IF(OR(Q1871="Steel plate",Q1871="Concrete jacket"),"Steel plate or jacket",Q1871)</f>
        <v>Polymer laminate</v>
      </c>
      <c r="S1871" s="5" t="str">
        <f aca="false">IF(O1871&lt;='Tree rules'!$C$4,IF(N1871&lt;='Tree rules'!$C$5,IF(P1871&lt;='Tree rules'!$C$7,"Monitor","Polymer laminate"),IF(P1871&lt;='Tree rules'!$C$8,"Seal cracks","Polymer laminate")),IF(O1871&lt;='Tree rules'!$C$6,IF(P1871&lt;='Tree rules'!$C$9,"Polymer laminate","Steel plate or jacket"),IF(L1871&lt;='Tree rules'!$C$10,"Steel plate or jacket","Polymer laminate")))</f>
        <v>Polymer laminate</v>
      </c>
      <c r="T1871" s="5" t="str">
        <f aca="false">IF(S1871=R1871,"Yes","No")</f>
        <v>Yes</v>
      </c>
    </row>
    <row r="1872" customFormat="false" ht="15" hidden="false" customHeight="false" outlineLevel="0" collapsed="false">
      <c r="A1872" s="15" t="n">
        <v>2657</v>
      </c>
      <c r="B1872" s="16" t="n">
        <v>6.37807056406178</v>
      </c>
      <c r="C1872" s="15" t="n">
        <v>300</v>
      </c>
      <c r="D1872" s="15" t="n">
        <v>525</v>
      </c>
      <c r="E1872" s="15" t="n">
        <v>30</v>
      </c>
      <c r="F1872" s="16" t="n">
        <v>0.55967134260194</v>
      </c>
      <c r="G1872" s="17" t="s">
        <v>101</v>
      </c>
      <c r="H1872" s="18" t="n">
        <v>0.3</v>
      </c>
      <c r="I1872" s="18" t="n">
        <v>1</v>
      </c>
      <c r="J1872" s="19" t="n">
        <v>0.884504333518422</v>
      </c>
      <c r="K1872" s="19" t="n">
        <v>0.579069324166008</v>
      </c>
      <c r="L1872" s="16" t="n">
        <v>13.3153873988764</v>
      </c>
      <c r="M1872" s="19" t="n">
        <v>0.764187487547726</v>
      </c>
      <c r="N1872" s="19" t="n">
        <v>0.582549115549202</v>
      </c>
      <c r="O1872" s="19" t="n">
        <v>0.884504333518422</v>
      </c>
      <c r="P1872" s="19" t="n">
        <v>0.40591889750021</v>
      </c>
      <c r="Q1872" s="17" t="s">
        <v>29</v>
      </c>
      <c r="R1872" s="5" t="str">
        <f aca="false">IF(OR(Q1872="Steel plate",Q1872="Concrete jacket"),"Steel plate or jacket",Q1872)</f>
        <v>Monitor</v>
      </c>
      <c r="S1872" s="5" t="str">
        <f aca="false">IF(O1872&lt;='Tree rules'!$C$4,IF(N1872&lt;='Tree rules'!$C$5,IF(P1872&lt;='Tree rules'!$C$7,"Monitor","Polymer laminate"),IF(P1872&lt;='Tree rules'!$C$8,"Seal cracks","Polymer laminate")),IF(O1872&lt;='Tree rules'!$C$6,IF(P1872&lt;='Tree rules'!$C$9,"Polymer laminate","Steel plate or jacket"),IF(L1872&lt;='Tree rules'!$C$10,"Steel plate or jacket","Polymer laminate")))</f>
        <v>Monitor</v>
      </c>
      <c r="T1872" s="5" t="str">
        <f aca="false">IF(S1872=R1872,"Yes","No")</f>
        <v>Yes</v>
      </c>
    </row>
    <row r="1873" customFormat="false" ht="15" hidden="false" customHeight="false" outlineLevel="0" collapsed="false">
      <c r="A1873" s="15" t="n">
        <v>2658</v>
      </c>
      <c r="B1873" s="16" t="n">
        <v>4.46085328614099</v>
      </c>
      <c r="C1873" s="15" t="n">
        <v>300</v>
      </c>
      <c r="D1873" s="15" t="n">
        <v>400</v>
      </c>
      <c r="E1873" s="15" t="n">
        <v>30</v>
      </c>
      <c r="F1873" s="16" t="n">
        <v>0.757295404255167</v>
      </c>
      <c r="G1873" s="17" t="s">
        <v>103</v>
      </c>
      <c r="H1873" s="18" t="n">
        <v>0.2</v>
      </c>
      <c r="I1873" s="18" t="n">
        <v>1.5</v>
      </c>
      <c r="J1873" s="19" t="n">
        <v>0.888836914902447</v>
      </c>
      <c r="K1873" s="19" t="n">
        <v>0.600701641127182</v>
      </c>
      <c r="L1873" s="16" t="n">
        <v>12.6012804693248</v>
      </c>
      <c r="M1873" s="19" t="n">
        <v>0.89916977539367</v>
      </c>
      <c r="N1873" s="19" t="n">
        <v>1.10180564728889</v>
      </c>
      <c r="O1873" s="19" t="n">
        <v>1.06629247561551</v>
      </c>
      <c r="P1873" s="19" t="n">
        <v>0.43572499238623</v>
      </c>
      <c r="Q1873" s="17" t="s">
        <v>31</v>
      </c>
      <c r="R1873" s="5" t="str">
        <f aca="false">IF(OR(Q1873="Steel plate",Q1873="Concrete jacket"),"Steel plate or jacket",Q1873)</f>
        <v>Polymer laminate</v>
      </c>
      <c r="S1873" s="5" t="str">
        <f aca="false">IF(O1873&lt;='Tree rules'!$C$4,IF(N1873&lt;='Tree rules'!$C$5,IF(P1873&lt;='Tree rules'!$C$7,"Monitor","Polymer laminate"),IF(P1873&lt;='Tree rules'!$C$8,"Seal cracks","Polymer laminate")),IF(O1873&lt;='Tree rules'!$C$6,IF(P1873&lt;='Tree rules'!$C$9,"Polymer laminate","Steel plate or jacket"),IF(L1873&lt;='Tree rules'!$C$10,"Steel plate or jacket","Polymer laminate")))</f>
        <v>Polymer laminate</v>
      </c>
      <c r="T1873" s="5" t="str">
        <f aca="false">IF(S1873=R1873,"Yes","No")</f>
        <v>Yes</v>
      </c>
    </row>
    <row r="1874" customFormat="false" ht="15" hidden="false" customHeight="false" outlineLevel="0" collapsed="false">
      <c r="A1874" s="15" t="n">
        <v>2660</v>
      </c>
      <c r="B1874" s="16" t="n">
        <v>6.02431090963376</v>
      </c>
      <c r="C1874" s="15" t="n">
        <v>230</v>
      </c>
      <c r="D1874" s="15" t="n">
        <v>475</v>
      </c>
      <c r="E1874" s="15" t="n">
        <v>20</v>
      </c>
      <c r="F1874" s="16" t="n">
        <v>0.639770421258486</v>
      </c>
      <c r="G1874" s="17" t="s">
        <v>101</v>
      </c>
      <c r="H1874" s="18" t="n">
        <v>0.3</v>
      </c>
      <c r="I1874" s="18" t="n">
        <v>1</v>
      </c>
      <c r="J1874" s="19" t="n">
        <v>0.872573792238073</v>
      </c>
      <c r="K1874" s="19" t="n">
        <v>0.451440022999895</v>
      </c>
      <c r="L1874" s="16" t="n">
        <v>14.1084564628425</v>
      </c>
      <c r="M1874" s="19" t="n">
        <v>0.864304707502949</v>
      </c>
      <c r="N1874" s="19" t="n">
        <v>0.736837649976114</v>
      </c>
      <c r="O1874" s="19" t="n">
        <v>0.872573792238073</v>
      </c>
      <c r="P1874" s="19" t="n">
        <v>0.4202328782081</v>
      </c>
      <c r="Q1874" s="17" t="s">
        <v>29</v>
      </c>
      <c r="R1874" s="5" t="str">
        <f aca="false">IF(OR(Q1874="Steel plate",Q1874="Concrete jacket"),"Steel plate or jacket",Q1874)</f>
        <v>Monitor</v>
      </c>
      <c r="S1874" s="5" t="str">
        <f aca="false">IF(O1874&lt;='Tree rules'!$C$4,IF(N1874&lt;='Tree rules'!$C$5,IF(P1874&lt;='Tree rules'!$C$7,"Monitor","Polymer laminate"),IF(P1874&lt;='Tree rules'!$C$8,"Seal cracks","Polymer laminate")),IF(O1874&lt;='Tree rules'!$C$6,IF(P1874&lt;='Tree rules'!$C$9,"Polymer laminate","Steel plate or jacket"),IF(L1874&lt;='Tree rules'!$C$10,"Steel plate or jacket","Polymer laminate")))</f>
        <v>Monitor</v>
      </c>
      <c r="T1874" s="5" t="str">
        <f aca="false">IF(S1874=R1874,"Yes","No")</f>
        <v>Yes</v>
      </c>
    </row>
    <row r="1875" customFormat="false" ht="15" hidden="false" customHeight="false" outlineLevel="0" collapsed="false">
      <c r="A1875" s="15" t="n">
        <v>2661</v>
      </c>
      <c r="B1875" s="16" t="n">
        <v>4.49900346220716</v>
      </c>
      <c r="C1875" s="15" t="n">
        <v>300</v>
      </c>
      <c r="D1875" s="15" t="n">
        <v>450</v>
      </c>
      <c r="E1875" s="15" t="n">
        <v>30</v>
      </c>
      <c r="F1875" s="16" t="n">
        <v>0.663570725510715</v>
      </c>
      <c r="G1875" s="17" t="s">
        <v>103</v>
      </c>
      <c r="H1875" s="18" t="n">
        <v>0.2</v>
      </c>
      <c r="I1875" s="18" t="n">
        <v>1</v>
      </c>
      <c r="J1875" s="19" t="n">
        <v>0.999158921112773</v>
      </c>
      <c r="K1875" s="19" t="n">
        <v>0.429591096899829</v>
      </c>
      <c r="L1875" s="16" t="n">
        <v>11.1361471836811</v>
      </c>
      <c r="M1875" s="19" t="n">
        <v>0.754180894928271</v>
      </c>
      <c r="N1875" s="19" t="n">
        <v>1.03639091040479</v>
      </c>
      <c r="O1875" s="19" t="n">
        <v>0.999158921112773</v>
      </c>
      <c r="P1875" s="19" t="n">
        <v>0.37448994604269</v>
      </c>
      <c r="Q1875" s="17" t="s">
        <v>30</v>
      </c>
      <c r="R1875" s="5" t="str">
        <f aca="false">IF(OR(Q1875="Steel plate",Q1875="Concrete jacket"),"Steel plate or jacket",Q1875)</f>
        <v>Seal cracks</v>
      </c>
      <c r="S1875" s="5" t="str">
        <f aca="false">IF(O1875&lt;='Tree rules'!$C$4,IF(N1875&lt;='Tree rules'!$C$5,IF(P1875&lt;='Tree rules'!$C$7,"Monitor","Polymer laminate"),IF(P1875&lt;='Tree rules'!$C$8,"Seal cracks","Polymer laminate")),IF(O1875&lt;='Tree rules'!$C$6,IF(P1875&lt;='Tree rules'!$C$9,"Polymer laminate","Steel plate or jacket"),IF(L1875&lt;='Tree rules'!$C$10,"Steel plate or jacket","Polymer laminate")))</f>
        <v>Seal cracks</v>
      </c>
      <c r="T1875" s="5" t="str">
        <f aca="false">IF(S1875=R1875,"Yes","No")</f>
        <v>Yes</v>
      </c>
    </row>
    <row r="1876" customFormat="false" ht="15" hidden="false" customHeight="false" outlineLevel="0" collapsed="false">
      <c r="A1876" s="15" t="n">
        <v>2663</v>
      </c>
      <c r="B1876" s="16" t="n">
        <v>5.30090510092244</v>
      </c>
      <c r="C1876" s="15" t="n">
        <v>230</v>
      </c>
      <c r="D1876" s="15" t="n">
        <v>425</v>
      </c>
      <c r="E1876" s="15" t="n">
        <v>30</v>
      </c>
      <c r="F1876" s="16" t="n">
        <v>0.691964884122107</v>
      </c>
      <c r="G1876" s="17" t="s">
        <v>103</v>
      </c>
      <c r="H1876" s="18" t="n">
        <v>0.2</v>
      </c>
      <c r="I1876" s="18" t="n">
        <v>2</v>
      </c>
      <c r="J1876" s="19" t="n">
        <v>0.873854735133697</v>
      </c>
      <c r="K1876" s="19" t="n">
        <v>0.403426191883014</v>
      </c>
      <c r="L1876" s="16" t="n">
        <v>13.9865569945183</v>
      </c>
      <c r="M1876" s="19" t="n">
        <v>0.712560386869825</v>
      </c>
      <c r="N1876" s="19" t="n">
        <v>1.51580465619039</v>
      </c>
      <c r="O1876" s="19" t="n">
        <v>1.39517358221347</v>
      </c>
      <c r="P1876" s="19" t="n">
        <v>0.569726589727199</v>
      </c>
      <c r="Q1876" s="17" t="s">
        <v>31</v>
      </c>
      <c r="R1876" s="5" t="str">
        <f aca="false">IF(OR(Q1876="Steel plate",Q1876="Concrete jacket"),"Steel plate or jacket",Q1876)</f>
        <v>Polymer laminate</v>
      </c>
      <c r="S1876" s="5" t="str">
        <f aca="false">IF(O1876&lt;='Tree rules'!$C$4,IF(N1876&lt;='Tree rules'!$C$5,IF(P1876&lt;='Tree rules'!$C$7,"Monitor","Polymer laminate"),IF(P1876&lt;='Tree rules'!$C$8,"Seal cracks","Polymer laminate")),IF(O1876&lt;='Tree rules'!$C$6,IF(P1876&lt;='Tree rules'!$C$9,"Polymer laminate","Steel plate or jacket"),IF(L1876&lt;='Tree rules'!$C$10,"Steel plate or jacket","Polymer laminate")))</f>
        <v>Polymer laminate</v>
      </c>
      <c r="T1876" s="5" t="str">
        <f aca="false">IF(S1876=R1876,"Yes","No")</f>
        <v>Yes</v>
      </c>
    </row>
    <row r="1877" customFormat="false" ht="15" hidden="false" customHeight="false" outlineLevel="0" collapsed="false">
      <c r="A1877" s="15" t="n">
        <v>2664</v>
      </c>
      <c r="B1877" s="16" t="n">
        <v>6.76908220195746</v>
      </c>
      <c r="C1877" s="15" t="n">
        <v>300</v>
      </c>
      <c r="D1877" s="15" t="n">
        <v>675</v>
      </c>
      <c r="E1877" s="15" t="n">
        <v>30</v>
      </c>
      <c r="F1877" s="16" t="n">
        <v>0.835085766504464</v>
      </c>
      <c r="G1877" s="17" t="s">
        <v>101</v>
      </c>
      <c r="H1877" s="18" t="n">
        <v>0.3</v>
      </c>
      <c r="I1877" s="18" t="n">
        <v>1</v>
      </c>
      <c r="J1877" s="19" t="n">
        <v>0.875646389119773</v>
      </c>
      <c r="K1877" s="19" t="n">
        <v>0.594831518541276</v>
      </c>
      <c r="L1877" s="16" t="n">
        <v>10.7959843731379</v>
      </c>
      <c r="M1877" s="19" t="n">
        <v>0.617962143803815</v>
      </c>
      <c r="N1877" s="19" t="n">
        <v>0.557980617394899</v>
      </c>
      <c r="O1877" s="19" t="n">
        <v>0.875646389119773</v>
      </c>
      <c r="P1877" s="19" t="n">
        <v>0.577643163412444</v>
      </c>
      <c r="Q1877" s="17" t="s">
        <v>29</v>
      </c>
      <c r="R1877" s="5" t="str">
        <f aca="false">IF(OR(Q1877="Steel plate",Q1877="Concrete jacket"),"Steel plate or jacket",Q1877)</f>
        <v>Monitor</v>
      </c>
      <c r="S1877" s="5" t="str">
        <f aca="false">IF(O1877&lt;='Tree rules'!$C$4,IF(N1877&lt;='Tree rules'!$C$5,IF(P1877&lt;='Tree rules'!$C$7,"Monitor","Polymer laminate"),IF(P1877&lt;='Tree rules'!$C$8,"Seal cracks","Polymer laminate")),IF(O1877&lt;='Tree rules'!$C$6,IF(P1877&lt;='Tree rules'!$C$9,"Polymer laminate","Steel plate or jacket"),IF(L1877&lt;='Tree rules'!$C$10,"Steel plate or jacket","Polymer laminate")))</f>
        <v>Monitor</v>
      </c>
      <c r="T1877" s="5" t="str">
        <f aca="false">IF(S1877=R1877,"Yes","No")</f>
        <v>Yes</v>
      </c>
    </row>
    <row r="1878" customFormat="false" ht="15" hidden="false" customHeight="false" outlineLevel="0" collapsed="false">
      <c r="A1878" s="15" t="n">
        <v>2665</v>
      </c>
      <c r="B1878" s="16" t="n">
        <v>3.58161577211103</v>
      </c>
      <c r="C1878" s="15" t="n">
        <v>230</v>
      </c>
      <c r="D1878" s="15" t="n">
        <v>350</v>
      </c>
      <c r="E1878" s="15" t="n">
        <v>30</v>
      </c>
      <c r="F1878" s="16" t="n">
        <v>0.9045760591966</v>
      </c>
      <c r="G1878" s="17" t="s">
        <v>101</v>
      </c>
      <c r="H1878" s="18" t="n">
        <v>0.3</v>
      </c>
      <c r="I1878" s="18" t="n">
        <v>1.5</v>
      </c>
      <c r="J1878" s="19" t="n">
        <v>0.915971205690055</v>
      </c>
      <c r="K1878" s="19" t="n">
        <v>0.495017249221748</v>
      </c>
      <c r="L1878" s="16" t="n">
        <v>11.8596548745398</v>
      </c>
      <c r="M1878" s="19" t="n">
        <v>0.632934749462599</v>
      </c>
      <c r="N1878" s="19" t="n">
        <v>1.08056630882896</v>
      </c>
      <c r="O1878" s="19" t="n">
        <v>1.14724603523157</v>
      </c>
      <c r="P1878" s="19" t="n">
        <v>0.587759711334681</v>
      </c>
      <c r="Q1878" s="17" t="s">
        <v>31</v>
      </c>
      <c r="R1878" s="5" t="str">
        <f aca="false">IF(OR(Q1878="Steel plate",Q1878="Concrete jacket"),"Steel plate or jacket",Q1878)</f>
        <v>Polymer laminate</v>
      </c>
      <c r="S1878" s="5" t="str">
        <f aca="false">IF(O1878&lt;='Tree rules'!$C$4,IF(N1878&lt;='Tree rules'!$C$5,IF(P1878&lt;='Tree rules'!$C$7,"Monitor","Polymer laminate"),IF(P1878&lt;='Tree rules'!$C$8,"Seal cracks","Polymer laminate")),IF(O1878&lt;='Tree rules'!$C$6,IF(P1878&lt;='Tree rules'!$C$9,"Polymer laminate","Steel plate or jacket"),IF(L1878&lt;='Tree rules'!$C$10,"Steel plate or jacket","Polymer laminate")))</f>
        <v>Polymer laminate</v>
      </c>
      <c r="T1878" s="5" t="str">
        <f aca="false">IF(S1878=R1878,"Yes","No")</f>
        <v>Yes</v>
      </c>
    </row>
    <row r="1879" customFormat="false" ht="15" hidden="false" customHeight="false" outlineLevel="0" collapsed="false">
      <c r="A1879" s="15" t="n">
        <v>2666</v>
      </c>
      <c r="B1879" s="16" t="n">
        <v>5.42578151428919</v>
      </c>
      <c r="C1879" s="15" t="n">
        <v>230</v>
      </c>
      <c r="D1879" s="15" t="n">
        <v>500</v>
      </c>
      <c r="E1879" s="15" t="n">
        <v>30</v>
      </c>
      <c r="F1879" s="16" t="n">
        <v>0.770204672782022</v>
      </c>
      <c r="G1879" s="17" t="s">
        <v>103</v>
      </c>
      <c r="H1879" s="18" t="n">
        <v>0.2</v>
      </c>
      <c r="I1879" s="18" t="n">
        <v>2</v>
      </c>
      <c r="J1879" s="19" t="n">
        <v>0.978046141908104</v>
      </c>
      <c r="K1879" s="19" t="n">
        <v>0.493512053901946</v>
      </c>
      <c r="L1879" s="16" t="n">
        <v>11.9510606041612</v>
      </c>
      <c r="M1879" s="19" t="n">
        <v>0.534788473812941</v>
      </c>
      <c r="N1879" s="19" t="n">
        <v>1.48084676467972</v>
      </c>
      <c r="O1879" s="19" t="n">
        <v>1.47341472351227</v>
      </c>
      <c r="P1879" s="19" t="n">
        <v>0.831137025896725</v>
      </c>
      <c r="Q1879" s="17" t="s">
        <v>104</v>
      </c>
      <c r="R1879" s="5" t="str">
        <f aca="false">IF(OR(Q1879="Steel plate",Q1879="Concrete jacket"),"Steel plate or jacket",Q1879)</f>
        <v>Steel plate or jacket</v>
      </c>
      <c r="S1879" s="5" t="str">
        <f aca="false">IF(O1879&lt;='Tree rules'!$C$4,IF(N1879&lt;='Tree rules'!$C$5,IF(P1879&lt;='Tree rules'!$C$7,"Monitor","Polymer laminate"),IF(P1879&lt;='Tree rules'!$C$8,"Seal cracks","Polymer laminate")),IF(O1879&lt;='Tree rules'!$C$6,IF(P1879&lt;='Tree rules'!$C$9,"Polymer laminate","Steel plate or jacket"),IF(L1879&lt;='Tree rules'!$C$10,"Steel plate or jacket","Polymer laminate")))</f>
        <v>Steel plate or jacket</v>
      </c>
      <c r="T1879" s="5" t="str">
        <f aca="false">IF(S1879=R1879,"Yes","No")</f>
        <v>Yes</v>
      </c>
    </row>
    <row r="1880" customFormat="false" ht="15" hidden="false" customHeight="false" outlineLevel="0" collapsed="false">
      <c r="A1880" s="15" t="n">
        <v>2667</v>
      </c>
      <c r="B1880" s="16" t="n">
        <v>6.44285432598255</v>
      </c>
      <c r="C1880" s="15" t="n">
        <v>300</v>
      </c>
      <c r="D1880" s="15" t="n">
        <v>575</v>
      </c>
      <c r="E1880" s="15" t="n">
        <v>30</v>
      </c>
      <c r="F1880" s="16" t="n">
        <v>0.760158524876169</v>
      </c>
      <c r="G1880" s="17" t="s">
        <v>101</v>
      </c>
      <c r="H1880" s="18" t="n">
        <v>0.3</v>
      </c>
      <c r="I1880" s="18" t="n">
        <v>1.5</v>
      </c>
      <c r="J1880" s="19" t="n">
        <v>0.877482939694983</v>
      </c>
      <c r="K1880" s="19" t="n">
        <v>0.490413980704288</v>
      </c>
      <c r="L1880" s="16" t="n">
        <v>12.1793087447685</v>
      </c>
      <c r="M1880" s="19" t="n">
        <v>0.945038779273618</v>
      </c>
      <c r="N1880" s="19" t="n">
        <v>0.652974309971059</v>
      </c>
      <c r="O1880" s="19" t="n">
        <v>1.10105945881452</v>
      </c>
      <c r="P1880" s="19" t="n">
        <v>0.423312658316803</v>
      </c>
      <c r="Q1880" s="17" t="s">
        <v>31</v>
      </c>
      <c r="R1880" s="5" t="str">
        <f aca="false">IF(OR(Q1880="Steel plate",Q1880="Concrete jacket"),"Steel plate or jacket",Q1880)</f>
        <v>Polymer laminate</v>
      </c>
      <c r="S1880" s="5" t="str">
        <f aca="false">IF(O1880&lt;='Tree rules'!$C$4,IF(N1880&lt;='Tree rules'!$C$5,IF(P1880&lt;='Tree rules'!$C$7,"Monitor","Polymer laminate"),IF(P1880&lt;='Tree rules'!$C$8,"Seal cracks","Polymer laminate")),IF(O1880&lt;='Tree rules'!$C$6,IF(P1880&lt;='Tree rules'!$C$9,"Polymer laminate","Steel plate or jacket"),IF(L1880&lt;='Tree rules'!$C$10,"Steel plate or jacket","Polymer laminate")))</f>
        <v>Polymer laminate</v>
      </c>
      <c r="T1880" s="5" t="str">
        <f aca="false">IF(S1880=R1880,"Yes","No")</f>
        <v>Yes</v>
      </c>
    </row>
    <row r="1881" customFormat="false" ht="15" hidden="false" customHeight="false" outlineLevel="0" collapsed="false">
      <c r="A1881" s="15" t="n">
        <v>2668</v>
      </c>
      <c r="B1881" s="16" t="n">
        <v>5.92561657848225</v>
      </c>
      <c r="C1881" s="15" t="n">
        <v>300</v>
      </c>
      <c r="D1881" s="15" t="n">
        <v>525</v>
      </c>
      <c r="E1881" s="15" t="n">
        <v>25</v>
      </c>
      <c r="F1881" s="16" t="n">
        <v>0.699589178252424</v>
      </c>
      <c r="G1881" s="17" t="s">
        <v>101</v>
      </c>
      <c r="H1881" s="18" t="n">
        <v>0.3</v>
      </c>
      <c r="I1881" s="18" t="n">
        <v>1</v>
      </c>
      <c r="J1881" s="19" t="n">
        <v>0.918116955024509</v>
      </c>
      <c r="K1881" s="19" t="n">
        <v>0.554146426509471</v>
      </c>
      <c r="L1881" s="16" t="n">
        <v>12.3708070531989</v>
      </c>
      <c r="M1881" s="19" t="n">
        <v>0.838039465779919</v>
      </c>
      <c r="N1881" s="19" t="n">
        <v>0.561243305192949</v>
      </c>
      <c r="O1881" s="19" t="n">
        <v>0.918116955024509</v>
      </c>
      <c r="P1881" s="19" t="n">
        <v>0.449396932162093</v>
      </c>
      <c r="Q1881" s="17" t="s">
        <v>29</v>
      </c>
      <c r="R1881" s="5" t="str">
        <f aca="false">IF(OR(Q1881="Steel plate",Q1881="Concrete jacket"),"Steel plate or jacket",Q1881)</f>
        <v>Monitor</v>
      </c>
      <c r="S1881" s="5" t="str">
        <f aca="false">IF(O1881&lt;='Tree rules'!$C$4,IF(N1881&lt;='Tree rules'!$C$5,IF(P1881&lt;='Tree rules'!$C$7,"Monitor","Polymer laminate"),IF(P1881&lt;='Tree rules'!$C$8,"Seal cracks","Polymer laminate")),IF(O1881&lt;='Tree rules'!$C$6,IF(P1881&lt;='Tree rules'!$C$9,"Polymer laminate","Steel plate or jacket"),IF(L1881&lt;='Tree rules'!$C$10,"Steel plate or jacket","Polymer laminate")))</f>
        <v>Monitor</v>
      </c>
      <c r="T1881" s="5" t="str">
        <f aca="false">IF(S1881=R1881,"Yes","No")</f>
        <v>Yes</v>
      </c>
    </row>
    <row r="1882" customFormat="false" ht="15" hidden="false" customHeight="false" outlineLevel="0" collapsed="false">
      <c r="A1882" s="15" t="n">
        <v>2669</v>
      </c>
      <c r="B1882" s="16" t="n">
        <v>3.76406681463449</v>
      </c>
      <c r="C1882" s="15" t="n">
        <v>230</v>
      </c>
      <c r="D1882" s="15" t="n">
        <v>350</v>
      </c>
      <c r="E1882" s="15" t="n">
        <v>20</v>
      </c>
      <c r="F1882" s="16" t="n">
        <v>0.575119936583944</v>
      </c>
      <c r="G1882" s="17" t="s">
        <v>101</v>
      </c>
      <c r="H1882" s="18" t="n">
        <v>0.3</v>
      </c>
      <c r="I1882" s="18" t="n">
        <v>1</v>
      </c>
      <c r="J1882" s="19" t="n">
        <v>0.852022058217799</v>
      </c>
      <c r="K1882" s="19" t="n">
        <v>0.429004876031332</v>
      </c>
      <c r="L1882" s="16" t="n">
        <v>12.3817987323503</v>
      </c>
      <c r="M1882" s="19" t="n">
        <v>0.524364877507907</v>
      </c>
      <c r="N1882" s="19" t="n">
        <v>0.782960498659953</v>
      </c>
      <c r="O1882" s="19" t="n">
        <v>0.852022058217799</v>
      </c>
      <c r="P1882" s="19" t="n">
        <v>0.454344421221569</v>
      </c>
      <c r="Q1882" s="17" t="s">
        <v>29</v>
      </c>
      <c r="R1882" s="5" t="str">
        <f aca="false">IF(OR(Q1882="Steel plate",Q1882="Concrete jacket"),"Steel plate or jacket",Q1882)</f>
        <v>Monitor</v>
      </c>
      <c r="S1882" s="5" t="str">
        <f aca="false">IF(O1882&lt;='Tree rules'!$C$4,IF(N1882&lt;='Tree rules'!$C$5,IF(P1882&lt;='Tree rules'!$C$7,"Monitor","Polymer laminate"),IF(P1882&lt;='Tree rules'!$C$8,"Seal cracks","Polymer laminate")),IF(O1882&lt;='Tree rules'!$C$6,IF(P1882&lt;='Tree rules'!$C$9,"Polymer laminate","Steel plate or jacket"),IF(L1882&lt;='Tree rules'!$C$10,"Steel plate or jacket","Polymer laminate")))</f>
        <v>Monitor</v>
      </c>
      <c r="T1882" s="5" t="str">
        <f aca="false">IF(S1882=R1882,"Yes","No")</f>
        <v>Yes</v>
      </c>
    </row>
    <row r="1883" customFormat="false" ht="15" hidden="false" customHeight="false" outlineLevel="0" collapsed="false">
      <c r="A1883" s="15" t="n">
        <v>2670</v>
      </c>
      <c r="B1883" s="16" t="n">
        <v>3.53458755115546</v>
      </c>
      <c r="C1883" s="15" t="n">
        <v>300</v>
      </c>
      <c r="D1883" s="15" t="n">
        <v>325</v>
      </c>
      <c r="E1883" s="15" t="n">
        <v>25</v>
      </c>
      <c r="F1883" s="16" t="n">
        <v>0.72065207824282</v>
      </c>
      <c r="G1883" s="17" t="s">
        <v>103</v>
      </c>
      <c r="H1883" s="18" t="n">
        <v>0.2</v>
      </c>
      <c r="I1883" s="18" t="n">
        <v>1</v>
      </c>
      <c r="J1883" s="19" t="n">
        <v>0.916797344476039</v>
      </c>
      <c r="K1883" s="19" t="n">
        <v>0.411409284755262</v>
      </c>
      <c r="L1883" s="16" t="n">
        <v>12.6687725847866</v>
      </c>
      <c r="M1883" s="19" t="n">
        <v>0.923669901920738</v>
      </c>
      <c r="N1883" s="19" t="n">
        <v>1.04418991911334</v>
      </c>
      <c r="O1883" s="19" t="n">
        <v>0.916797344476039</v>
      </c>
      <c r="P1883" s="19" t="n">
        <v>0.324653481008241</v>
      </c>
      <c r="Q1883" s="17" t="s">
        <v>30</v>
      </c>
      <c r="R1883" s="5" t="str">
        <f aca="false">IF(OR(Q1883="Steel plate",Q1883="Concrete jacket"),"Steel plate or jacket",Q1883)</f>
        <v>Seal cracks</v>
      </c>
      <c r="S1883" s="5" t="str">
        <f aca="false">IF(O1883&lt;='Tree rules'!$C$4,IF(N1883&lt;='Tree rules'!$C$5,IF(P1883&lt;='Tree rules'!$C$7,"Monitor","Polymer laminate"),IF(P1883&lt;='Tree rules'!$C$8,"Seal cracks","Polymer laminate")),IF(O1883&lt;='Tree rules'!$C$6,IF(P1883&lt;='Tree rules'!$C$9,"Polymer laminate","Steel plate or jacket"),IF(L1883&lt;='Tree rules'!$C$10,"Steel plate or jacket","Polymer laminate")))</f>
        <v>Seal cracks</v>
      </c>
      <c r="T1883" s="5" t="str">
        <f aca="false">IF(S1883=R1883,"Yes","No")</f>
        <v>Yes</v>
      </c>
    </row>
    <row r="1884" customFormat="false" ht="15" hidden="false" customHeight="false" outlineLevel="0" collapsed="false">
      <c r="A1884" s="15" t="n">
        <v>2672</v>
      </c>
      <c r="B1884" s="16" t="n">
        <v>4.6359890228651</v>
      </c>
      <c r="C1884" s="15" t="n">
        <v>300</v>
      </c>
      <c r="D1884" s="15" t="n">
        <v>425</v>
      </c>
      <c r="E1884" s="15" t="n">
        <v>25</v>
      </c>
      <c r="F1884" s="16" t="n">
        <v>0.593686800678386</v>
      </c>
      <c r="G1884" s="17" t="s">
        <v>101</v>
      </c>
      <c r="H1884" s="18" t="n">
        <v>0.3</v>
      </c>
      <c r="I1884" s="18" t="n">
        <v>1</v>
      </c>
      <c r="J1884" s="19" t="n">
        <v>0.853773444181898</v>
      </c>
      <c r="K1884" s="19" t="n">
        <v>0.527612434117474</v>
      </c>
      <c r="L1884" s="16" t="n">
        <v>12.167950191247</v>
      </c>
      <c r="M1884" s="19" t="n">
        <v>0.875749873091211</v>
      </c>
      <c r="N1884" s="19" t="n">
        <v>0.486912309385362</v>
      </c>
      <c r="O1884" s="19" t="n">
        <v>0.853773444181898</v>
      </c>
      <c r="P1884" s="19" t="n">
        <v>0.325066414053446</v>
      </c>
      <c r="Q1884" s="17" t="s">
        <v>29</v>
      </c>
      <c r="R1884" s="5" t="str">
        <f aca="false">IF(OR(Q1884="Steel plate",Q1884="Concrete jacket"),"Steel plate or jacket",Q1884)</f>
        <v>Monitor</v>
      </c>
      <c r="S1884" s="5" t="str">
        <f aca="false">IF(O1884&lt;='Tree rules'!$C$4,IF(N1884&lt;='Tree rules'!$C$5,IF(P1884&lt;='Tree rules'!$C$7,"Monitor","Polymer laminate"),IF(P1884&lt;='Tree rules'!$C$8,"Seal cracks","Polymer laminate")),IF(O1884&lt;='Tree rules'!$C$6,IF(P1884&lt;='Tree rules'!$C$9,"Polymer laminate","Steel plate or jacket"),IF(L1884&lt;='Tree rules'!$C$10,"Steel plate or jacket","Polymer laminate")))</f>
        <v>Monitor</v>
      </c>
      <c r="T1884" s="5" t="str">
        <f aca="false">IF(S1884=R1884,"Yes","No")</f>
        <v>Yes</v>
      </c>
    </row>
    <row r="1885" customFormat="false" ht="15" hidden="false" customHeight="false" outlineLevel="0" collapsed="false">
      <c r="A1885" s="15" t="n">
        <v>2673</v>
      </c>
      <c r="B1885" s="16" t="n">
        <v>5.45100941393202</v>
      </c>
      <c r="C1885" s="15" t="n">
        <v>300</v>
      </c>
      <c r="D1885" s="15" t="n">
        <v>475</v>
      </c>
      <c r="E1885" s="15" t="n">
        <v>30</v>
      </c>
      <c r="F1885" s="16" t="n">
        <v>0.735735984447258</v>
      </c>
      <c r="G1885" s="17" t="s">
        <v>101</v>
      </c>
      <c r="H1885" s="18" t="n">
        <v>0.3</v>
      </c>
      <c r="I1885" s="18" t="n">
        <v>1</v>
      </c>
      <c r="J1885" s="19" t="n">
        <v>0.955842651447911</v>
      </c>
      <c r="K1885" s="19" t="n">
        <v>0.440719302959913</v>
      </c>
      <c r="L1885" s="16" t="n">
        <v>12.7658300092085</v>
      </c>
      <c r="M1885" s="19" t="n">
        <v>0.883293262438487</v>
      </c>
      <c r="N1885" s="19" t="n">
        <v>0.742186080024288</v>
      </c>
      <c r="O1885" s="19" t="n">
        <v>0.955842651447911</v>
      </c>
      <c r="P1885" s="19" t="n">
        <v>0.397809608200462</v>
      </c>
      <c r="Q1885" s="17" t="s">
        <v>29</v>
      </c>
      <c r="R1885" s="5" t="str">
        <f aca="false">IF(OR(Q1885="Steel plate",Q1885="Concrete jacket"),"Steel plate or jacket",Q1885)</f>
        <v>Monitor</v>
      </c>
      <c r="S1885" s="5" t="str">
        <f aca="false">IF(O1885&lt;='Tree rules'!$C$4,IF(N1885&lt;='Tree rules'!$C$5,IF(P1885&lt;='Tree rules'!$C$7,"Monitor","Polymer laminate"),IF(P1885&lt;='Tree rules'!$C$8,"Seal cracks","Polymer laminate")),IF(O1885&lt;='Tree rules'!$C$6,IF(P1885&lt;='Tree rules'!$C$9,"Polymer laminate","Steel plate or jacket"),IF(L1885&lt;='Tree rules'!$C$10,"Steel plate or jacket","Polymer laminate")))</f>
        <v>Monitor</v>
      </c>
      <c r="T1885" s="5" t="str">
        <f aca="false">IF(S1885=R1885,"Yes","No")</f>
        <v>Yes</v>
      </c>
    </row>
    <row r="1886" customFormat="false" ht="15" hidden="false" customHeight="false" outlineLevel="0" collapsed="false">
      <c r="A1886" s="15" t="n">
        <v>2674</v>
      </c>
      <c r="B1886" s="16" t="n">
        <v>4.90455182563689</v>
      </c>
      <c r="C1886" s="15" t="n">
        <v>300</v>
      </c>
      <c r="D1886" s="15" t="n">
        <v>475</v>
      </c>
      <c r="E1886" s="15" t="n">
        <v>25</v>
      </c>
      <c r="F1886" s="16" t="n">
        <v>0.735735984447258</v>
      </c>
      <c r="G1886" s="17" t="s">
        <v>101</v>
      </c>
      <c r="H1886" s="18" t="n">
        <v>0.3</v>
      </c>
      <c r="I1886" s="18" t="n">
        <v>1.5</v>
      </c>
      <c r="J1886" s="19" t="n">
        <v>0.946885678452134</v>
      </c>
      <c r="K1886" s="19" t="n">
        <v>0.544624044514974</v>
      </c>
      <c r="L1886" s="16" t="n">
        <v>11.4860698492667</v>
      </c>
      <c r="M1886" s="19" t="n">
        <v>0.876469138107627</v>
      </c>
      <c r="N1886" s="19" t="n">
        <v>0.913243969278871</v>
      </c>
      <c r="O1886" s="19" t="n">
        <v>1.16248016373225</v>
      </c>
      <c r="P1886" s="19" t="n">
        <v>0.453436389180278</v>
      </c>
      <c r="Q1886" s="17" t="s">
        <v>31</v>
      </c>
      <c r="R1886" s="5" t="str">
        <f aca="false">IF(OR(Q1886="Steel plate",Q1886="Concrete jacket"),"Steel plate or jacket",Q1886)</f>
        <v>Polymer laminate</v>
      </c>
      <c r="S1886" s="5" t="str">
        <f aca="false">IF(O1886&lt;='Tree rules'!$C$4,IF(N1886&lt;='Tree rules'!$C$5,IF(P1886&lt;='Tree rules'!$C$7,"Monitor","Polymer laminate"),IF(P1886&lt;='Tree rules'!$C$8,"Seal cracks","Polymer laminate")),IF(O1886&lt;='Tree rules'!$C$6,IF(P1886&lt;='Tree rules'!$C$9,"Polymer laminate","Steel plate or jacket"),IF(L1886&lt;='Tree rules'!$C$10,"Steel plate or jacket","Polymer laminate")))</f>
        <v>Polymer laminate</v>
      </c>
      <c r="T1886" s="5" t="str">
        <f aca="false">IF(S1886=R1886,"Yes","No")</f>
        <v>Yes</v>
      </c>
    </row>
    <row r="1887" customFormat="false" ht="15" hidden="false" customHeight="false" outlineLevel="0" collapsed="false">
      <c r="A1887" s="15" t="n">
        <v>2675</v>
      </c>
      <c r="B1887" s="16" t="n">
        <v>3.59819307910845</v>
      </c>
      <c r="C1887" s="15" t="n">
        <v>300</v>
      </c>
      <c r="D1887" s="15" t="n">
        <v>350</v>
      </c>
      <c r="E1887" s="15" t="n">
        <v>30</v>
      </c>
      <c r="F1887" s="16" t="n">
        <v>0.729754391077768</v>
      </c>
      <c r="G1887" s="17" t="s">
        <v>102</v>
      </c>
      <c r="H1887" s="18" t="n">
        <v>0.1</v>
      </c>
      <c r="I1887" s="18" t="n">
        <v>1.5</v>
      </c>
      <c r="J1887" s="19" t="n">
        <v>0.90374164742202</v>
      </c>
      <c r="K1887" s="19" t="n">
        <v>0.432868063332015</v>
      </c>
      <c r="L1887" s="16" t="n">
        <v>12.5372581153605</v>
      </c>
      <c r="M1887" s="19" t="n">
        <v>0.351837218824674</v>
      </c>
      <c r="N1887" s="19" t="n">
        <v>4.5757033661694</v>
      </c>
      <c r="O1887" s="19" t="n">
        <v>1.160012022797</v>
      </c>
      <c r="P1887" s="19" t="n">
        <v>0.749967107865037</v>
      </c>
      <c r="Q1887" s="17" t="s">
        <v>31</v>
      </c>
      <c r="R1887" s="5" t="str">
        <f aca="false">IF(OR(Q1887="Steel plate",Q1887="Concrete jacket"),"Steel plate or jacket",Q1887)</f>
        <v>Polymer laminate</v>
      </c>
      <c r="S1887" s="5" t="str">
        <f aca="false">IF(O1887&lt;='Tree rules'!$C$4,IF(N1887&lt;='Tree rules'!$C$5,IF(P1887&lt;='Tree rules'!$C$7,"Monitor","Polymer laminate"),IF(P1887&lt;='Tree rules'!$C$8,"Seal cracks","Polymer laminate")),IF(O1887&lt;='Tree rules'!$C$6,IF(P1887&lt;='Tree rules'!$C$9,"Polymer laminate","Steel plate or jacket"),IF(L1887&lt;='Tree rules'!$C$10,"Steel plate or jacket","Polymer laminate")))</f>
        <v>Polymer laminate</v>
      </c>
      <c r="T1887" s="5" t="str">
        <f aca="false">IF(S1887=R1887,"Yes","No")</f>
        <v>Yes</v>
      </c>
    </row>
    <row r="1888" customFormat="false" ht="15" hidden="false" customHeight="false" outlineLevel="0" collapsed="false">
      <c r="A1888" s="15" t="n">
        <v>2676</v>
      </c>
      <c r="B1888" s="16" t="n">
        <v>4.03153454969225</v>
      </c>
      <c r="C1888" s="15" t="n">
        <v>300</v>
      </c>
      <c r="D1888" s="15" t="n">
        <v>325</v>
      </c>
      <c r="E1888" s="15" t="n">
        <v>30</v>
      </c>
      <c r="F1888" s="16" t="n">
        <v>0.756099314943392</v>
      </c>
      <c r="G1888" s="17" t="s">
        <v>101</v>
      </c>
      <c r="H1888" s="18" t="n">
        <v>0.3</v>
      </c>
      <c r="I1888" s="18" t="n">
        <v>1.5</v>
      </c>
      <c r="J1888" s="19" t="n">
        <v>0.888852946720589</v>
      </c>
      <c r="K1888" s="19" t="n">
        <v>0.548727982011604</v>
      </c>
      <c r="L1888" s="16" t="n">
        <v>14.5542763526796</v>
      </c>
      <c r="M1888" s="19" t="n">
        <v>0.279107120462366</v>
      </c>
      <c r="N1888" s="19" t="n">
        <v>1.28534712685793</v>
      </c>
      <c r="O1888" s="19" t="n">
        <v>1.08941017820136</v>
      </c>
      <c r="P1888" s="19" t="n">
        <v>1.29856294708632</v>
      </c>
      <c r="Q1888" s="17" t="s">
        <v>31</v>
      </c>
      <c r="R1888" s="5" t="str">
        <f aca="false">IF(OR(Q1888="Steel plate",Q1888="Concrete jacket"),"Steel plate or jacket",Q1888)</f>
        <v>Polymer laminate</v>
      </c>
      <c r="S1888" s="5" t="str">
        <f aca="false">IF(O1888&lt;='Tree rules'!$C$4,IF(N1888&lt;='Tree rules'!$C$5,IF(P1888&lt;='Tree rules'!$C$7,"Monitor","Polymer laminate"),IF(P1888&lt;='Tree rules'!$C$8,"Seal cracks","Polymer laminate")),IF(O1888&lt;='Tree rules'!$C$6,IF(P1888&lt;='Tree rules'!$C$9,"Polymer laminate","Steel plate or jacket"),IF(L1888&lt;='Tree rules'!$C$10,"Steel plate or jacket","Polymer laminate")))</f>
        <v>Steel plate or jacket</v>
      </c>
      <c r="T1888" s="5" t="str">
        <f aca="false">IF(S1888=R1888,"Yes","No")</f>
        <v>No</v>
      </c>
    </row>
    <row r="1889" customFormat="false" ht="15" hidden="false" customHeight="false" outlineLevel="0" collapsed="false">
      <c r="A1889" s="15" t="n">
        <v>2678</v>
      </c>
      <c r="B1889" s="16" t="n">
        <v>4.60278465963644</v>
      </c>
      <c r="C1889" s="15" t="n">
        <v>300</v>
      </c>
      <c r="D1889" s="15" t="n">
        <v>450</v>
      </c>
      <c r="E1889" s="15" t="n">
        <v>30</v>
      </c>
      <c r="F1889" s="16" t="n">
        <v>0.995356088266073</v>
      </c>
      <c r="G1889" s="17" t="s">
        <v>101</v>
      </c>
      <c r="H1889" s="18" t="n">
        <v>0.3</v>
      </c>
      <c r="I1889" s="18" t="n">
        <v>2</v>
      </c>
      <c r="J1889" s="19" t="n">
        <v>0.918671159598713</v>
      </c>
      <c r="K1889" s="19" t="n">
        <v>0.465900901463799</v>
      </c>
      <c r="L1889" s="16" t="n">
        <v>11.3930313357338</v>
      </c>
      <c r="M1889" s="19" t="n">
        <v>0.582293509807126</v>
      </c>
      <c r="N1889" s="19" t="n">
        <v>0.919912646095296</v>
      </c>
      <c r="O1889" s="19" t="n">
        <v>1.40933259779159</v>
      </c>
      <c r="P1889" s="19" t="n">
        <v>0.812046999078515</v>
      </c>
      <c r="Q1889" s="17" t="s">
        <v>104</v>
      </c>
      <c r="R1889" s="5" t="str">
        <f aca="false">IF(OR(Q1889="Steel plate",Q1889="Concrete jacket"),"Steel plate or jacket",Q1889)</f>
        <v>Steel plate or jacket</v>
      </c>
      <c r="S1889" s="5" t="str">
        <f aca="false">IF(O1889&lt;='Tree rules'!$C$4,IF(N1889&lt;='Tree rules'!$C$5,IF(P1889&lt;='Tree rules'!$C$7,"Monitor","Polymer laminate"),IF(P1889&lt;='Tree rules'!$C$8,"Seal cracks","Polymer laminate")),IF(O1889&lt;='Tree rules'!$C$6,IF(P1889&lt;='Tree rules'!$C$9,"Polymer laminate","Steel plate or jacket"),IF(L1889&lt;='Tree rules'!$C$10,"Steel plate or jacket","Polymer laminate")))</f>
        <v>Steel plate or jacket</v>
      </c>
      <c r="T1889" s="5" t="str">
        <f aca="false">IF(S1889=R1889,"Yes","No")</f>
        <v>Yes</v>
      </c>
    </row>
    <row r="1890" customFormat="false" ht="15" hidden="false" customHeight="false" outlineLevel="0" collapsed="false">
      <c r="A1890" s="15" t="n">
        <v>2680</v>
      </c>
      <c r="B1890" s="16" t="n">
        <v>3.76772904916894</v>
      </c>
      <c r="C1890" s="15" t="n">
        <v>230</v>
      </c>
      <c r="D1890" s="15" t="n">
        <v>350</v>
      </c>
      <c r="E1890" s="15" t="n">
        <v>30</v>
      </c>
      <c r="F1890" s="16" t="n">
        <v>0.862679904875916</v>
      </c>
      <c r="G1890" s="17" t="s">
        <v>101</v>
      </c>
      <c r="H1890" s="18" t="n">
        <v>0.3</v>
      </c>
      <c r="I1890" s="18" t="n">
        <v>1.5</v>
      </c>
      <c r="J1890" s="19" t="n">
        <v>0.891084679108792</v>
      </c>
      <c r="K1890" s="19" t="n">
        <v>0.442751753526089</v>
      </c>
      <c r="L1890" s="16" t="n">
        <v>12.3938455564768</v>
      </c>
      <c r="M1890" s="19" t="n">
        <v>0.784096992929073</v>
      </c>
      <c r="N1890" s="19" t="n">
        <v>0.823781086031906</v>
      </c>
      <c r="O1890" s="19" t="n">
        <v>1.13936236655536</v>
      </c>
      <c r="P1890" s="19" t="n">
        <v>0.470139394146012</v>
      </c>
      <c r="Q1890" s="17" t="s">
        <v>31</v>
      </c>
      <c r="R1890" s="5" t="str">
        <f aca="false">IF(OR(Q1890="Steel plate",Q1890="Concrete jacket"),"Steel plate or jacket",Q1890)</f>
        <v>Polymer laminate</v>
      </c>
      <c r="S1890" s="5" t="str">
        <f aca="false">IF(O1890&lt;='Tree rules'!$C$4,IF(N1890&lt;='Tree rules'!$C$5,IF(P1890&lt;='Tree rules'!$C$7,"Monitor","Polymer laminate"),IF(P1890&lt;='Tree rules'!$C$8,"Seal cracks","Polymer laminate")),IF(O1890&lt;='Tree rules'!$C$6,IF(P1890&lt;='Tree rules'!$C$9,"Polymer laminate","Steel plate or jacket"),IF(L1890&lt;='Tree rules'!$C$10,"Steel plate or jacket","Polymer laminate")))</f>
        <v>Polymer laminate</v>
      </c>
      <c r="T1890" s="5" t="str">
        <f aca="false">IF(S1890=R1890,"Yes","No")</f>
        <v>Yes</v>
      </c>
    </row>
    <row r="1891" customFormat="false" ht="15" hidden="false" customHeight="false" outlineLevel="0" collapsed="false">
      <c r="A1891" s="15" t="n">
        <v>2681</v>
      </c>
      <c r="B1891" s="16" t="n">
        <v>3.49988991345603</v>
      </c>
      <c r="C1891" s="15" t="n">
        <v>300</v>
      </c>
      <c r="D1891" s="15" t="n">
        <v>350</v>
      </c>
      <c r="E1891" s="15" t="n">
        <v>30</v>
      </c>
      <c r="F1891" s="16" t="n">
        <v>0.661387927071535</v>
      </c>
      <c r="G1891" s="17" t="s">
        <v>101</v>
      </c>
      <c r="H1891" s="18" t="n">
        <v>0.3</v>
      </c>
      <c r="I1891" s="18" t="n">
        <v>1</v>
      </c>
      <c r="J1891" s="19" t="n">
        <v>0.944452201029365</v>
      </c>
      <c r="K1891" s="19" t="n">
        <v>0.589161341808537</v>
      </c>
      <c r="L1891" s="16" t="n">
        <v>11.5127957679475</v>
      </c>
      <c r="M1891" s="19" t="n">
        <v>0.38832456096453</v>
      </c>
      <c r="N1891" s="19" t="n">
        <v>0.822714510384854</v>
      </c>
      <c r="O1891" s="19" t="n">
        <v>0.944452201029365</v>
      </c>
      <c r="P1891" s="19" t="n">
        <v>0.693710773744911</v>
      </c>
      <c r="Q1891" s="17" t="s">
        <v>29</v>
      </c>
      <c r="R1891" s="5" t="str">
        <f aca="false">IF(OR(Q1891="Steel plate",Q1891="Concrete jacket"),"Steel plate or jacket",Q1891)</f>
        <v>Monitor</v>
      </c>
      <c r="S1891" s="5" t="str">
        <f aca="false">IF(O1891&lt;='Tree rules'!$C$4,IF(N1891&lt;='Tree rules'!$C$5,IF(P1891&lt;='Tree rules'!$C$7,"Monitor","Polymer laminate"),IF(P1891&lt;='Tree rules'!$C$8,"Seal cracks","Polymer laminate")),IF(O1891&lt;='Tree rules'!$C$6,IF(P1891&lt;='Tree rules'!$C$9,"Polymer laminate","Steel plate or jacket"),IF(L1891&lt;='Tree rules'!$C$10,"Steel plate or jacket","Polymer laminate")))</f>
        <v>Monitor</v>
      </c>
      <c r="T1891" s="5" t="str">
        <f aca="false">IF(S1891=R1891,"Yes","No")</f>
        <v>Yes</v>
      </c>
    </row>
    <row r="1892" customFormat="false" ht="15" hidden="false" customHeight="false" outlineLevel="0" collapsed="false">
      <c r="A1892" s="15" t="n">
        <v>2684</v>
      </c>
      <c r="B1892" s="16" t="n">
        <v>3.73065896370291</v>
      </c>
      <c r="C1892" s="15" t="n">
        <v>230</v>
      </c>
      <c r="D1892" s="15" t="n">
        <v>300</v>
      </c>
      <c r="E1892" s="15" t="n">
        <v>25</v>
      </c>
      <c r="F1892" s="16" t="n">
        <v>0.768324290280112</v>
      </c>
      <c r="G1892" s="17" t="s">
        <v>101</v>
      </c>
      <c r="H1892" s="18" t="n">
        <v>0.3</v>
      </c>
      <c r="I1892" s="18" t="n">
        <v>2</v>
      </c>
      <c r="J1892" s="19" t="n">
        <v>0.867129246652472</v>
      </c>
      <c r="K1892" s="19" t="n">
        <v>0.545871281324304</v>
      </c>
      <c r="L1892" s="16" t="n">
        <v>14.5728865769645</v>
      </c>
      <c r="M1892" s="19" t="n">
        <v>0.459640301335786</v>
      </c>
      <c r="N1892" s="19" t="n">
        <v>0.88801768064615</v>
      </c>
      <c r="O1892" s="19" t="n">
        <v>1.26091754036098</v>
      </c>
      <c r="P1892" s="19" t="n">
        <v>0.930480829047214</v>
      </c>
      <c r="Q1892" s="17" t="s">
        <v>31</v>
      </c>
      <c r="R1892" s="5" t="str">
        <f aca="false">IF(OR(Q1892="Steel plate",Q1892="Concrete jacket"),"Steel plate or jacket",Q1892)</f>
        <v>Polymer laminate</v>
      </c>
      <c r="S1892" s="5" t="str">
        <f aca="false">IF(O1892&lt;='Tree rules'!$C$4,IF(N1892&lt;='Tree rules'!$C$5,IF(P1892&lt;='Tree rules'!$C$7,"Monitor","Polymer laminate"),IF(P1892&lt;='Tree rules'!$C$8,"Seal cracks","Polymer laminate")),IF(O1892&lt;='Tree rules'!$C$6,IF(P1892&lt;='Tree rules'!$C$9,"Polymer laminate","Steel plate or jacket"),IF(L1892&lt;='Tree rules'!$C$10,"Steel plate or jacket","Polymer laminate")))</f>
        <v>Polymer laminate</v>
      </c>
      <c r="T1892" s="5" t="str">
        <f aca="false">IF(S1892=R1892,"Yes","No")</f>
        <v>Yes</v>
      </c>
    </row>
    <row r="1893" customFormat="false" ht="15" hidden="false" customHeight="false" outlineLevel="0" collapsed="false">
      <c r="A1893" s="15" t="n">
        <v>2685</v>
      </c>
      <c r="B1893" s="16" t="n">
        <v>4.79383003148171</v>
      </c>
      <c r="C1893" s="15" t="n">
        <v>230</v>
      </c>
      <c r="D1893" s="15" t="n">
        <v>425</v>
      </c>
      <c r="E1893" s="15" t="n">
        <v>30</v>
      </c>
      <c r="F1893" s="16" t="n">
        <v>0.754646325628103</v>
      </c>
      <c r="G1893" s="17" t="s">
        <v>102</v>
      </c>
      <c r="H1893" s="18" t="n">
        <v>0.1</v>
      </c>
      <c r="I1893" s="18" t="n">
        <v>1.5</v>
      </c>
      <c r="J1893" s="19" t="n">
        <v>0.958164815386465</v>
      </c>
      <c r="K1893" s="19" t="n">
        <v>0.46861615324491</v>
      </c>
      <c r="L1893" s="16" t="n">
        <v>13.2426243963583</v>
      </c>
      <c r="M1893" s="19" t="n">
        <v>0.807631670719445</v>
      </c>
      <c r="N1893" s="19" t="n">
        <v>3.74432206411105</v>
      </c>
      <c r="O1893" s="19" t="n">
        <v>1.21274146809919</v>
      </c>
      <c r="P1893" s="19" t="n">
        <v>0.451896645880246</v>
      </c>
      <c r="Q1893" s="17" t="s">
        <v>31</v>
      </c>
      <c r="R1893" s="5" t="str">
        <f aca="false">IF(OR(Q1893="Steel plate",Q1893="Concrete jacket"),"Steel plate or jacket",Q1893)</f>
        <v>Polymer laminate</v>
      </c>
      <c r="S1893" s="5" t="str">
        <f aca="false">IF(O1893&lt;='Tree rules'!$C$4,IF(N1893&lt;='Tree rules'!$C$5,IF(P1893&lt;='Tree rules'!$C$7,"Monitor","Polymer laminate"),IF(P1893&lt;='Tree rules'!$C$8,"Seal cracks","Polymer laminate")),IF(O1893&lt;='Tree rules'!$C$6,IF(P1893&lt;='Tree rules'!$C$9,"Polymer laminate","Steel plate or jacket"),IF(L1893&lt;='Tree rules'!$C$10,"Steel plate or jacket","Polymer laminate")))</f>
        <v>Polymer laminate</v>
      </c>
      <c r="T1893" s="5" t="str">
        <f aca="false">IF(S1893=R1893,"Yes","No")</f>
        <v>Yes</v>
      </c>
    </row>
    <row r="1894" customFormat="false" ht="15" hidden="false" customHeight="false" outlineLevel="0" collapsed="false">
      <c r="A1894" s="15" t="n">
        <v>2686</v>
      </c>
      <c r="B1894" s="16" t="n">
        <v>3.63569618070569</v>
      </c>
      <c r="C1894" s="15" t="n">
        <v>230</v>
      </c>
      <c r="D1894" s="15" t="n">
        <v>325</v>
      </c>
      <c r="E1894" s="15" t="n">
        <v>30</v>
      </c>
      <c r="F1894" s="16" t="n">
        <v>0.626653981080713</v>
      </c>
      <c r="G1894" s="17" t="s">
        <v>103</v>
      </c>
      <c r="H1894" s="18" t="n">
        <v>0.2</v>
      </c>
      <c r="I1894" s="18" t="n">
        <v>1</v>
      </c>
      <c r="J1894" s="19" t="n">
        <v>0.949961586225526</v>
      </c>
      <c r="K1894" s="19" t="n">
        <v>0.61747032916796</v>
      </c>
      <c r="L1894" s="16" t="n">
        <v>13.031169106472</v>
      </c>
      <c r="M1894" s="19" t="n">
        <v>0.603290039926525</v>
      </c>
      <c r="N1894" s="19" t="n">
        <v>1.31513972716696</v>
      </c>
      <c r="O1894" s="19" t="n">
        <v>0.949961586225526</v>
      </c>
      <c r="P1894" s="19" t="n">
        <v>0.486030832936984</v>
      </c>
      <c r="Q1894" s="17" t="s">
        <v>30</v>
      </c>
      <c r="R1894" s="5" t="str">
        <f aca="false">IF(OR(Q1894="Steel plate",Q1894="Concrete jacket"),"Steel plate or jacket",Q1894)</f>
        <v>Seal cracks</v>
      </c>
      <c r="S1894" s="5" t="str">
        <f aca="false">IF(O1894&lt;='Tree rules'!$C$4,IF(N1894&lt;='Tree rules'!$C$5,IF(P1894&lt;='Tree rules'!$C$7,"Monitor","Polymer laminate"),IF(P1894&lt;='Tree rules'!$C$8,"Seal cracks","Polymer laminate")),IF(O1894&lt;='Tree rules'!$C$6,IF(P1894&lt;='Tree rules'!$C$9,"Polymer laminate","Steel plate or jacket"),IF(L1894&lt;='Tree rules'!$C$10,"Steel plate or jacket","Polymer laminate")))</f>
        <v>Seal cracks</v>
      </c>
      <c r="T1894" s="5" t="str">
        <f aca="false">IF(S1894=R1894,"Yes","No")</f>
        <v>Yes</v>
      </c>
    </row>
    <row r="1895" customFormat="false" ht="15" hidden="false" customHeight="false" outlineLevel="0" collapsed="false">
      <c r="A1895" s="15" t="n">
        <v>2687</v>
      </c>
      <c r="B1895" s="16" t="n">
        <v>3.27630414598564</v>
      </c>
      <c r="C1895" s="15" t="n">
        <v>230</v>
      </c>
      <c r="D1895" s="15" t="n">
        <v>325</v>
      </c>
      <c r="E1895" s="15" t="n">
        <v>25</v>
      </c>
      <c r="F1895" s="16" t="n">
        <v>0.939980971621069</v>
      </c>
      <c r="G1895" s="17" t="s">
        <v>101</v>
      </c>
      <c r="H1895" s="18" t="n">
        <v>0.3</v>
      </c>
      <c r="I1895" s="18" t="n">
        <v>1</v>
      </c>
      <c r="J1895" s="19" t="n">
        <v>0.909429959115506</v>
      </c>
      <c r="K1895" s="19" t="n">
        <v>0.5556108568947</v>
      </c>
      <c r="L1895" s="16" t="n">
        <v>11.7430256128517</v>
      </c>
      <c r="M1895" s="19" t="n">
        <v>0.3408375893234</v>
      </c>
      <c r="N1895" s="19" t="n">
        <v>0.700581148318137</v>
      </c>
      <c r="O1895" s="19" t="n">
        <v>0.909429959115506</v>
      </c>
      <c r="P1895" s="19" t="n">
        <v>1.0309065262846</v>
      </c>
      <c r="Q1895" s="17" t="s">
        <v>31</v>
      </c>
      <c r="R1895" s="5" t="str">
        <f aca="false">IF(OR(Q1895="Steel plate",Q1895="Concrete jacket"),"Steel plate or jacket",Q1895)</f>
        <v>Polymer laminate</v>
      </c>
      <c r="S1895" s="5" t="str">
        <f aca="false">IF(O1895&lt;='Tree rules'!$C$4,IF(N1895&lt;='Tree rules'!$C$5,IF(P1895&lt;='Tree rules'!$C$7,"Monitor","Polymer laminate"),IF(P1895&lt;='Tree rules'!$C$8,"Seal cracks","Polymer laminate")),IF(O1895&lt;='Tree rules'!$C$6,IF(P1895&lt;='Tree rules'!$C$9,"Polymer laminate","Steel plate or jacket"),IF(L1895&lt;='Tree rules'!$C$10,"Steel plate or jacket","Polymer laminate")))</f>
        <v>Polymer laminate</v>
      </c>
      <c r="T1895" s="5" t="str">
        <f aca="false">IF(S1895=R1895,"Yes","No")</f>
        <v>Yes</v>
      </c>
    </row>
    <row r="1896" customFormat="false" ht="15" hidden="false" customHeight="false" outlineLevel="0" collapsed="false">
      <c r="A1896" s="15" t="n">
        <v>2689</v>
      </c>
      <c r="B1896" s="16" t="n">
        <v>3.45927382643503</v>
      </c>
      <c r="C1896" s="15" t="n">
        <v>300</v>
      </c>
      <c r="D1896" s="15" t="n">
        <v>325</v>
      </c>
      <c r="E1896" s="15" t="n">
        <v>20</v>
      </c>
      <c r="F1896" s="16" t="n">
        <v>0.72065207824282</v>
      </c>
      <c r="G1896" s="17" t="s">
        <v>103</v>
      </c>
      <c r="H1896" s="18" t="n">
        <v>0.2</v>
      </c>
      <c r="I1896" s="18" t="n">
        <v>1.5</v>
      </c>
      <c r="J1896" s="19" t="n">
        <v>0.965621238440728</v>
      </c>
      <c r="K1896" s="19" t="n">
        <v>0.408009603485189</v>
      </c>
      <c r="L1896" s="16" t="n">
        <v>12.398830919122</v>
      </c>
      <c r="M1896" s="19" t="n">
        <v>0.900201704505187</v>
      </c>
      <c r="N1896" s="19" t="n">
        <v>1.47484640949417</v>
      </c>
      <c r="O1896" s="19" t="n">
        <v>1.25144048835455</v>
      </c>
      <c r="P1896" s="19" t="n">
        <v>0.420084417339237</v>
      </c>
      <c r="Q1896" s="17" t="s">
        <v>31</v>
      </c>
      <c r="R1896" s="5" t="str">
        <f aca="false">IF(OR(Q1896="Steel plate",Q1896="Concrete jacket"),"Steel plate or jacket",Q1896)</f>
        <v>Polymer laminate</v>
      </c>
      <c r="S1896" s="5" t="str">
        <f aca="false">IF(O1896&lt;='Tree rules'!$C$4,IF(N1896&lt;='Tree rules'!$C$5,IF(P1896&lt;='Tree rules'!$C$7,"Monitor","Polymer laminate"),IF(P1896&lt;='Tree rules'!$C$8,"Seal cracks","Polymer laminate")),IF(O1896&lt;='Tree rules'!$C$6,IF(P1896&lt;='Tree rules'!$C$9,"Polymer laminate","Steel plate or jacket"),IF(L1896&lt;='Tree rules'!$C$10,"Steel plate or jacket","Polymer laminate")))</f>
        <v>Polymer laminate</v>
      </c>
      <c r="T1896" s="5" t="str">
        <f aca="false">IF(S1896=R1896,"Yes","No")</f>
        <v>Yes</v>
      </c>
    </row>
    <row r="1897" customFormat="false" ht="15" hidden="false" customHeight="false" outlineLevel="0" collapsed="false">
      <c r="A1897" s="15" t="n">
        <v>2690</v>
      </c>
      <c r="B1897" s="16" t="n">
        <v>7.22776946204086</v>
      </c>
      <c r="C1897" s="15" t="n">
        <v>300</v>
      </c>
      <c r="D1897" s="15" t="n">
        <v>675</v>
      </c>
      <c r="E1897" s="15" t="n">
        <v>25</v>
      </c>
      <c r="F1897" s="16" t="n">
        <v>0.668068613203571</v>
      </c>
      <c r="G1897" s="17" t="s">
        <v>101</v>
      </c>
      <c r="H1897" s="18" t="n">
        <v>0.3</v>
      </c>
      <c r="I1897" s="18" t="n">
        <v>2</v>
      </c>
      <c r="J1897" s="19" t="n">
        <v>0.880676317579578</v>
      </c>
      <c r="K1897" s="19" t="n">
        <v>0.633028063501579</v>
      </c>
      <c r="L1897" s="16" t="n">
        <v>11.5275430016601</v>
      </c>
      <c r="M1897" s="19" t="n">
        <v>0.852086253460164</v>
      </c>
      <c r="N1897" s="19" t="n">
        <v>0.79724245608708</v>
      </c>
      <c r="O1897" s="19" t="n">
        <v>1.20385981127005</v>
      </c>
      <c r="P1897" s="19" t="n">
        <v>0.494295785267504</v>
      </c>
      <c r="Q1897" s="17" t="s">
        <v>31</v>
      </c>
      <c r="R1897" s="5" t="str">
        <f aca="false">IF(OR(Q1897="Steel plate",Q1897="Concrete jacket"),"Steel plate or jacket",Q1897)</f>
        <v>Polymer laminate</v>
      </c>
      <c r="S1897" s="5" t="str">
        <f aca="false">IF(O1897&lt;='Tree rules'!$C$4,IF(N1897&lt;='Tree rules'!$C$5,IF(P1897&lt;='Tree rules'!$C$7,"Monitor","Polymer laminate"),IF(P1897&lt;='Tree rules'!$C$8,"Seal cracks","Polymer laminate")),IF(O1897&lt;='Tree rules'!$C$6,IF(P1897&lt;='Tree rules'!$C$9,"Polymer laminate","Steel plate or jacket"),IF(L1897&lt;='Tree rules'!$C$10,"Steel plate or jacket","Polymer laminate")))</f>
        <v>Polymer laminate</v>
      </c>
      <c r="T1897" s="5" t="str">
        <f aca="false">IF(S1897=R1897,"Yes","No")</f>
        <v>Yes</v>
      </c>
    </row>
    <row r="1898" customFormat="false" ht="15" hidden="false" customHeight="false" outlineLevel="0" collapsed="false">
      <c r="A1898" s="15" t="n">
        <v>2691</v>
      </c>
      <c r="B1898" s="16" t="n">
        <v>5.31543303323006</v>
      </c>
      <c r="C1898" s="15" t="n">
        <v>300</v>
      </c>
      <c r="D1898" s="15" t="n">
        <v>500</v>
      </c>
      <c r="E1898" s="15" t="n">
        <v>25</v>
      </c>
      <c r="F1898" s="16" t="n">
        <v>0.695042622475618</v>
      </c>
      <c r="G1898" s="17" t="s">
        <v>101</v>
      </c>
      <c r="H1898" s="18" t="n">
        <v>0.3</v>
      </c>
      <c r="I1898" s="18" t="n">
        <v>1.5</v>
      </c>
      <c r="J1898" s="19" t="n">
        <v>0.964386340925226</v>
      </c>
      <c r="K1898" s="19" t="n">
        <v>0.480067244852164</v>
      </c>
      <c r="L1898" s="16" t="n">
        <v>11.7598075956417</v>
      </c>
      <c r="M1898" s="19" t="n">
        <v>0.447785789644815</v>
      </c>
      <c r="N1898" s="19" t="n">
        <v>1.03253761091598</v>
      </c>
      <c r="O1898" s="19" t="n">
        <v>1.21509436455732</v>
      </c>
      <c r="P1898" s="19" t="n">
        <v>0.822010138683527</v>
      </c>
      <c r="Q1898" s="17" t="s">
        <v>31</v>
      </c>
      <c r="R1898" s="5" t="str">
        <f aca="false">IF(OR(Q1898="Steel plate",Q1898="Concrete jacket"),"Steel plate or jacket",Q1898)</f>
        <v>Polymer laminate</v>
      </c>
      <c r="S1898" s="5" t="str">
        <f aca="false">IF(O1898&lt;='Tree rules'!$C$4,IF(N1898&lt;='Tree rules'!$C$5,IF(P1898&lt;='Tree rules'!$C$7,"Monitor","Polymer laminate"),IF(P1898&lt;='Tree rules'!$C$8,"Seal cracks","Polymer laminate")),IF(O1898&lt;='Tree rules'!$C$6,IF(P1898&lt;='Tree rules'!$C$9,"Polymer laminate","Steel plate or jacket"),IF(L1898&lt;='Tree rules'!$C$10,"Steel plate or jacket","Polymer laminate")))</f>
        <v>Polymer laminate</v>
      </c>
      <c r="T1898" s="5" t="str">
        <f aca="false">IF(S1898=R1898,"Yes","No")</f>
        <v>Yes</v>
      </c>
    </row>
    <row r="1899" customFormat="false" ht="15" hidden="false" customHeight="false" outlineLevel="0" collapsed="false">
      <c r="A1899" s="15" t="n">
        <v>2692</v>
      </c>
      <c r="B1899" s="16" t="n">
        <v>7.14764235666457</v>
      </c>
      <c r="C1899" s="15" t="n">
        <v>300</v>
      </c>
      <c r="D1899" s="15" t="n">
        <v>675</v>
      </c>
      <c r="E1899" s="15" t="n">
        <v>25</v>
      </c>
      <c r="F1899" s="16" t="n">
        <v>0.684442843919345</v>
      </c>
      <c r="G1899" s="17" t="s">
        <v>102</v>
      </c>
      <c r="H1899" s="18" t="n">
        <v>0.1</v>
      </c>
      <c r="I1899" s="18" t="n">
        <v>1.5</v>
      </c>
      <c r="J1899" s="19" t="n">
        <v>0.863477127963281</v>
      </c>
      <c r="K1899" s="19" t="n">
        <v>0.541425463364306</v>
      </c>
      <c r="L1899" s="16" t="n">
        <v>11.6791541775565</v>
      </c>
      <c r="M1899" s="19" t="n">
        <v>0.871084279247608</v>
      </c>
      <c r="N1899" s="19" t="n">
        <v>2.62958458390576</v>
      </c>
      <c r="O1899" s="19" t="n">
        <v>1.06146143988892</v>
      </c>
      <c r="P1899" s="19" t="n">
        <v>0.413670945465404</v>
      </c>
      <c r="Q1899" s="17" t="s">
        <v>31</v>
      </c>
      <c r="R1899" s="5" t="str">
        <f aca="false">IF(OR(Q1899="Steel plate",Q1899="Concrete jacket"),"Steel plate or jacket",Q1899)</f>
        <v>Polymer laminate</v>
      </c>
      <c r="S1899" s="5" t="str">
        <f aca="false">IF(O1899&lt;='Tree rules'!$C$4,IF(N1899&lt;='Tree rules'!$C$5,IF(P1899&lt;='Tree rules'!$C$7,"Monitor","Polymer laminate"),IF(P1899&lt;='Tree rules'!$C$8,"Seal cracks","Polymer laminate")),IF(O1899&lt;='Tree rules'!$C$6,IF(P1899&lt;='Tree rules'!$C$9,"Polymer laminate","Steel plate or jacket"),IF(L1899&lt;='Tree rules'!$C$10,"Steel plate or jacket","Polymer laminate")))</f>
        <v>Polymer laminate</v>
      </c>
      <c r="T1899" s="5" t="str">
        <f aca="false">IF(S1899=R1899,"Yes","No")</f>
        <v>Yes</v>
      </c>
    </row>
    <row r="1900" customFormat="false" ht="15" hidden="false" customHeight="false" outlineLevel="0" collapsed="false">
      <c r="A1900" s="15" t="n">
        <v>2693</v>
      </c>
      <c r="B1900" s="16" t="n">
        <v>7.00163659445364</v>
      </c>
      <c r="C1900" s="15" t="n">
        <v>230</v>
      </c>
      <c r="D1900" s="15" t="n">
        <v>575</v>
      </c>
      <c r="E1900" s="15" t="n">
        <v>25</v>
      </c>
      <c r="F1900" s="16" t="n">
        <v>0.661007412935799</v>
      </c>
      <c r="G1900" s="17" t="s">
        <v>101</v>
      </c>
      <c r="H1900" s="18" t="n">
        <v>0.3</v>
      </c>
      <c r="I1900" s="18" t="n">
        <v>2</v>
      </c>
      <c r="J1900" s="19" t="n">
        <v>0.886456920919494</v>
      </c>
      <c r="K1900" s="19" t="n">
        <v>0.487293282374667</v>
      </c>
      <c r="L1900" s="16" t="n">
        <v>13.2356079290239</v>
      </c>
      <c r="M1900" s="19" t="n">
        <v>0.845389193194678</v>
      </c>
      <c r="N1900" s="19" t="n">
        <v>0.830198064197552</v>
      </c>
      <c r="O1900" s="19" t="n">
        <v>1.34094933916039</v>
      </c>
      <c r="P1900" s="19" t="n">
        <v>0.536012655898952</v>
      </c>
      <c r="Q1900" s="17" t="s">
        <v>31</v>
      </c>
      <c r="R1900" s="5" t="str">
        <f aca="false">IF(OR(Q1900="Steel plate",Q1900="Concrete jacket"),"Steel plate or jacket",Q1900)</f>
        <v>Polymer laminate</v>
      </c>
      <c r="S1900" s="5" t="str">
        <f aca="false">IF(O1900&lt;='Tree rules'!$C$4,IF(N1900&lt;='Tree rules'!$C$5,IF(P1900&lt;='Tree rules'!$C$7,"Monitor","Polymer laminate"),IF(P1900&lt;='Tree rules'!$C$8,"Seal cracks","Polymer laminate")),IF(O1900&lt;='Tree rules'!$C$6,IF(P1900&lt;='Tree rules'!$C$9,"Polymer laminate","Steel plate or jacket"),IF(L1900&lt;='Tree rules'!$C$10,"Steel plate or jacket","Polymer laminate")))</f>
        <v>Steel plate or jacket</v>
      </c>
      <c r="T1900" s="5" t="str">
        <f aca="false">IF(S1900=R1900,"Yes","No")</f>
        <v>No</v>
      </c>
    </row>
    <row r="1901" customFormat="false" ht="15" hidden="false" customHeight="false" outlineLevel="0" collapsed="false">
      <c r="A1901" s="15" t="n">
        <v>2696</v>
      </c>
      <c r="B1901" s="16" t="n">
        <v>3.38188832315676</v>
      </c>
      <c r="C1901" s="15" t="n">
        <v>300</v>
      </c>
      <c r="D1901" s="15" t="n">
        <v>300</v>
      </c>
      <c r="E1901" s="15" t="n">
        <v>20</v>
      </c>
      <c r="F1901" s="16" t="n">
        <v>0.589048622548086</v>
      </c>
      <c r="G1901" s="17" t="s">
        <v>103</v>
      </c>
      <c r="H1901" s="18" t="n">
        <v>0.2</v>
      </c>
      <c r="I1901" s="18" t="n">
        <v>1</v>
      </c>
      <c r="J1901" s="19" t="n">
        <v>0.896319295973502</v>
      </c>
      <c r="K1901" s="19" t="n">
        <v>0.410690238205062</v>
      </c>
      <c r="L1901" s="16" t="n">
        <v>13.2105012623311</v>
      </c>
      <c r="M1901" s="19" t="n">
        <v>0.530420535148458</v>
      </c>
      <c r="N1901" s="19" t="n">
        <v>0.969575464741263</v>
      </c>
      <c r="O1901" s="19" t="n">
        <v>0.896319295973501</v>
      </c>
      <c r="P1901" s="19" t="n">
        <v>0.481804850815233</v>
      </c>
      <c r="Q1901" s="17" t="s">
        <v>29</v>
      </c>
      <c r="R1901" s="5" t="str">
        <f aca="false">IF(OR(Q1901="Steel plate",Q1901="Concrete jacket"),"Steel plate or jacket",Q1901)</f>
        <v>Monitor</v>
      </c>
      <c r="S1901" s="5" t="str">
        <f aca="false">IF(O1901&lt;='Tree rules'!$C$4,IF(N1901&lt;='Tree rules'!$C$5,IF(P1901&lt;='Tree rules'!$C$7,"Monitor","Polymer laminate"),IF(P1901&lt;='Tree rules'!$C$8,"Seal cracks","Polymer laminate")),IF(O1901&lt;='Tree rules'!$C$6,IF(P1901&lt;='Tree rules'!$C$9,"Polymer laminate","Steel plate or jacket"),IF(L1901&lt;='Tree rules'!$C$10,"Steel plate or jacket","Polymer laminate")))</f>
        <v>Monitor</v>
      </c>
      <c r="T1901" s="5" t="str">
        <f aca="false">IF(S1901=R1901,"Yes","No")</f>
        <v>Yes</v>
      </c>
    </row>
    <row r="1902" customFormat="false" ht="15" hidden="false" customHeight="false" outlineLevel="0" collapsed="false">
      <c r="A1902" s="15" t="n">
        <v>2698</v>
      </c>
      <c r="B1902" s="16" t="n">
        <v>5.2356813502973</v>
      </c>
      <c r="C1902" s="15" t="n">
        <v>230</v>
      </c>
      <c r="D1902" s="15" t="n">
        <v>475</v>
      </c>
      <c r="E1902" s="15" t="n">
        <v>30</v>
      </c>
      <c r="F1902" s="16" t="n">
        <v>0.959655631887728</v>
      </c>
      <c r="G1902" s="17" t="s">
        <v>101</v>
      </c>
      <c r="H1902" s="18" t="n">
        <v>0.3</v>
      </c>
      <c r="I1902" s="18" t="n">
        <v>1</v>
      </c>
      <c r="J1902" s="19" t="n">
        <v>0.88746671337204</v>
      </c>
      <c r="K1902" s="19" t="n">
        <v>0.477652273030495</v>
      </c>
      <c r="L1902" s="16" t="n">
        <v>12.2615488297361</v>
      </c>
      <c r="M1902" s="19" t="n">
        <v>0.881984618267093</v>
      </c>
      <c r="N1902" s="19" t="n">
        <v>0.599252648006859</v>
      </c>
      <c r="O1902" s="19" t="n">
        <v>0.88746671337204</v>
      </c>
      <c r="P1902" s="19" t="n">
        <v>0.452189839213499</v>
      </c>
      <c r="Q1902" s="17" t="s">
        <v>29</v>
      </c>
      <c r="R1902" s="5" t="str">
        <f aca="false">IF(OR(Q1902="Steel plate",Q1902="Concrete jacket"),"Steel plate or jacket",Q1902)</f>
        <v>Monitor</v>
      </c>
      <c r="S1902" s="5" t="str">
        <f aca="false">IF(O1902&lt;='Tree rules'!$C$4,IF(N1902&lt;='Tree rules'!$C$5,IF(P1902&lt;='Tree rules'!$C$7,"Monitor","Polymer laminate"),IF(P1902&lt;='Tree rules'!$C$8,"Seal cracks","Polymer laminate")),IF(O1902&lt;='Tree rules'!$C$6,IF(P1902&lt;='Tree rules'!$C$9,"Polymer laminate","Steel plate or jacket"),IF(L1902&lt;='Tree rules'!$C$10,"Steel plate or jacket","Polymer laminate")))</f>
        <v>Monitor</v>
      </c>
      <c r="T1902" s="5" t="str">
        <f aca="false">IF(S1902=R1902,"Yes","No")</f>
        <v>Yes</v>
      </c>
    </row>
    <row r="1903" customFormat="false" ht="15" hidden="false" customHeight="false" outlineLevel="0" collapsed="false">
      <c r="A1903" s="15" t="n">
        <v>2701</v>
      </c>
      <c r="B1903" s="16" t="n">
        <v>3.20956547173206</v>
      </c>
      <c r="C1903" s="15" t="n">
        <v>230</v>
      </c>
      <c r="D1903" s="15" t="n">
        <v>300</v>
      </c>
      <c r="E1903" s="15" t="n">
        <v>20</v>
      </c>
      <c r="F1903" s="16" t="n">
        <v>0.731533308458238</v>
      </c>
      <c r="G1903" s="17" t="s">
        <v>102</v>
      </c>
      <c r="H1903" s="18" t="n">
        <v>0.1</v>
      </c>
      <c r="I1903" s="18" t="n">
        <v>1.5</v>
      </c>
      <c r="J1903" s="19" t="n">
        <v>0.951505755502745</v>
      </c>
      <c r="K1903" s="19" t="n">
        <v>0.568390389925831</v>
      </c>
      <c r="L1903" s="16" t="n">
        <v>13.4291442331885</v>
      </c>
      <c r="M1903" s="19" t="n">
        <v>0.849218368505298</v>
      </c>
      <c r="N1903" s="19" t="n">
        <v>3.51194387044172</v>
      </c>
      <c r="O1903" s="19" t="n">
        <v>1.15684526956068</v>
      </c>
      <c r="P1903" s="19" t="n">
        <v>0.411790399268473</v>
      </c>
      <c r="Q1903" s="17" t="s">
        <v>31</v>
      </c>
      <c r="R1903" s="5" t="str">
        <f aca="false">IF(OR(Q1903="Steel plate",Q1903="Concrete jacket"),"Steel plate or jacket",Q1903)</f>
        <v>Polymer laminate</v>
      </c>
      <c r="S1903" s="5" t="str">
        <f aca="false">IF(O1903&lt;='Tree rules'!$C$4,IF(N1903&lt;='Tree rules'!$C$5,IF(P1903&lt;='Tree rules'!$C$7,"Monitor","Polymer laminate"),IF(P1903&lt;='Tree rules'!$C$8,"Seal cracks","Polymer laminate")),IF(O1903&lt;='Tree rules'!$C$6,IF(P1903&lt;='Tree rules'!$C$9,"Polymer laminate","Steel plate or jacket"),IF(L1903&lt;='Tree rules'!$C$10,"Steel plate or jacket","Polymer laminate")))</f>
        <v>Polymer laminate</v>
      </c>
      <c r="T1903" s="5" t="str">
        <f aca="false">IF(S1903=R1903,"Yes","No")</f>
        <v>Yes</v>
      </c>
    </row>
    <row r="1904" customFormat="false" ht="15" hidden="false" customHeight="false" outlineLevel="0" collapsed="false">
      <c r="A1904" s="15" t="n">
        <v>2702</v>
      </c>
      <c r="B1904" s="16" t="n">
        <v>4.40121024352827</v>
      </c>
      <c r="C1904" s="15" t="n">
        <v>300</v>
      </c>
      <c r="D1904" s="15" t="n">
        <v>350</v>
      </c>
      <c r="E1904" s="15" t="n">
        <v>30</v>
      </c>
      <c r="F1904" s="16" t="n">
        <v>0.693508312050727</v>
      </c>
      <c r="G1904" s="17" t="s">
        <v>101</v>
      </c>
      <c r="H1904" s="18" t="n">
        <v>0.3</v>
      </c>
      <c r="I1904" s="18" t="n">
        <v>2</v>
      </c>
      <c r="J1904" s="19" t="n">
        <v>0.890775000252597</v>
      </c>
      <c r="K1904" s="19" t="n">
        <v>0.557441245538733</v>
      </c>
      <c r="L1904" s="16" t="n">
        <v>14.5735438527426</v>
      </c>
      <c r="M1904" s="19" t="n">
        <v>0.445884216897255</v>
      </c>
      <c r="N1904" s="19" t="n">
        <v>1.4973589946578</v>
      </c>
      <c r="O1904" s="19" t="n">
        <v>1.28499527486962</v>
      </c>
      <c r="P1904" s="19" t="n">
        <v>0.887991906151251</v>
      </c>
      <c r="Q1904" s="17" t="s">
        <v>31</v>
      </c>
      <c r="R1904" s="5" t="str">
        <f aca="false">IF(OR(Q1904="Steel plate",Q1904="Concrete jacket"),"Steel plate or jacket",Q1904)</f>
        <v>Polymer laminate</v>
      </c>
      <c r="S1904" s="5" t="str">
        <f aca="false">IF(O1904&lt;='Tree rules'!$C$4,IF(N1904&lt;='Tree rules'!$C$5,IF(P1904&lt;='Tree rules'!$C$7,"Monitor","Polymer laminate"),IF(P1904&lt;='Tree rules'!$C$8,"Seal cracks","Polymer laminate")),IF(O1904&lt;='Tree rules'!$C$6,IF(P1904&lt;='Tree rules'!$C$9,"Polymer laminate","Steel plate or jacket"),IF(L1904&lt;='Tree rules'!$C$10,"Steel plate or jacket","Polymer laminate")))</f>
        <v>Polymer laminate</v>
      </c>
      <c r="T1904" s="5" t="str">
        <f aca="false">IF(S1904=R1904,"Yes","No")</f>
        <v>Yes</v>
      </c>
    </row>
    <row r="1905" customFormat="false" ht="15" hidden="false" customHeight="false" outlineLevel="0" collapsed="false">
      <c r="A1905" s="15" t="n">
        <v>2704</v>
      </c>
      <c r="B1905" s="16" t="n">
        <v>6.66223806558659</v>
      </c>
      <c r="C1905" s="15" t="n">
        <v>230</v>
      </c>
      <c r="D1905" s="15" t="n">
        <v>550</v>
      </c>
      <c r="E1905" s="15" t="n">
        <v>30</v>
      </c>
      <c r="F1905" s="16" t="n">
        <v>0.816280786486175</v>
      </c>
      <c r="G1905" s="17" t="s">
        <v>101</v>
      </c>
      <c r="H1905" s="18" t="n">
        <v>0.3</v>
      </c>
      <c r="I1905" s="18" t="n">
        <v>1.5</v>
      </c>
      <c r="J1905" s="19" t="n">
        <v>0.852457513783982</v>
      </c>
      <c r="K1905" s="19" t="n">
        <v>0.57501626139771</v>
      </c>
      <c r="L1905" s="16" t="n">
        <v>13.2713905688976</v>
      </c>
      <c r="M1905" s="19" t="n">
        <v>0.949044677747366</v>
      </c>
      <c r="N1905" s="19" t="n">
        <v>0.687869471874306</v>
      </c>
      <c r="O1905" s="19" t="n">
        <v>1.03359780438775</v>
      </c>
      <c r="P1905" s="19" t="n">
        <v>0.480774000322128</v>
      </c>
      <c r="Q1905" s="17" t="s">
        <v>31</v>
      </c>
      <c r="R1905" s="5" t="str">
        <f aca="false">IF(OR(Q1905="Steel plate",Q1905="Concrete jacket"),"Steel plate or jacket",Q1905)</f>
        <v>Polymer laminate</v>
      </c>
      <c r="S1905" s="5" t="str">
        <f aca="false">IF(O1905&lt;='Tree rules'!$C$4,IF(N1905&lt;='Tree rules'!$C$5,IF(P1905&lt;='Tree rules'!$C$7,"Monitor","Polymer laminate"),IF(P1905&lt;='Tree rules'!$C$8,"Seal cracks","Polymer laminate")),IF(O1905&lt;='Tree rules'!$C$6,IF(P1905&lt;='Tree rules'!$C$9,"Polymer laminate","Steel plate or jacket"),IF(L1905&lt;='Tree rules'!$C$10,"Steel plate or jacket","Polymer laminate")))</f>
        <v>Polymer laminate</v>
      </c>
      <c r="T1905" s="5" t="str">
        <f aca="false">IF(S1905=R1905,"Yes","No")</f>
        <v>Yes</v>
      </c>
    </row>
    <row r="1906" customFormat="false" ht="15" hidden="false" customHeight="false" outlineLevel="0" collapsed="false">
      <c r="A1906" s="15" t="n">
        <v>2705</v>
      </c>
      <c r="B1906" s="16" t="n">
        <v>6.63819176297223</v>
      </c>
      <c r="C1906" s="15" t="n">
        <v>230</v>
      </c>
      <c r="D1906" s="15" t="n">
        <v>625</v>
      </c>
      <c r="E1906" s="15" t="n">
        <v>20</v>
      </c>
      <c r="F1906" s="16" t="n">
        <v>0.710178431223674</v>
      </c>
      <c r="G1906" s="17" t="s">
        <v>101</v>
      </c>
      <c r="H1906" s="18" t="n">
        <v>0.3</v>
      </c>
      <c r="I1906" s="18" t="n">
        <v>2</v>
      </c>
      <c r="J1906" s="19" t="n">
        <v>0.988081542697799</v>
      </c>
      <c r="K1906" s="19" t="n">
        <v>0.423502537157991</v>
      </c>
      <c r="L1906" s="16" t="n">
        <v>11.5046651004718</v>
      </c>
      <c r="M1906" s="19" t="n">
        <v>0.493126403657022</v>
      </c>
      <c r="N1906" s="19" t="n">
        <v>1.09520504333337</v>
      </c>
      <c r="O1906" s="19" t="n">
        <v>1.5577080451441</v>
      </c>
      <c r="P1906" s="19" t="n">
        <v>0.952097175378646</v>
      </c>
      <c r="Q1906" s="17" t="s">
        <v>105</v>
      </c>
      <c r="R1906" s="5" t="str">
        <f aca="false">IF(OR(Q1906="Steel plate",Q1906="Concrete jacket"),"Steel plate or jacket",Q1906)</f>
        <v>Steel plate or jacket</v>
      </c>
      <c r="S1906" s="5" t="str">
        <f aca="false">IF(O1906&lt;='Tree rules'!$C$4,IF(N1906&lt;='Tree rules'!$C$5,IF(P1906&lt;='Tree rules'!$C$7,"Monitor","Polymer laminate"),IF(P1906&lt;='Tree rules'!$C$8,"Seal cracks","Polymer laminate")),IF(O1906&lt;='Tree rules'!$C$6,IF(P1906&lt;='Tree rules'!$C$9,"Polymer laminate","Steel plate or jacket"),IF(L1906&lt;='Tree rules'!$C$10,"Steel plate or jacket","Polymer laminate")))</f>
        <v>Steel plate or jacket</v>
      </c>
      <c r="T1906" s="5" t="str">
        <f aca="false">IF(S1906=R1906,"Yes","No")</f>
        <v>Yes</v>
      </c>
    </row>
    <row r="1907" customFormat="false" ht="15" hidden="false" customHeight="false" outlineLevel="0" collapsed="false">
      <c r="A1907" s="15" t="n">
        <v>2706</v>
      </c>
      <c r="B1907" s="16" t="n">
        <v>4.90577206797804</v>
      </c>
      <c r="C1907" s="15" t="n">
        <v>230</v>
      </c>
      <c r="D1907" s="15" t="n">
        <v>475</v>
      </c>
      <c r="E1907" s="15" t="n">
        <v>30</v>
      </c>
      <c r="F1907" s="16" t="n">
        <v>0.815088394972116</v>
      </c>
      <c r="G1907" s="17" t="s">
        <v>101</v>
      </c>
      <c r="H1907" s="18" t="n">
        <v>0.3</v>
      </c>
      <c r="I1907" s="18" t="n">
        <v>1</v>
      </c>
      <c r="J1907" s="19" t="n">
        <v>0.936232817724958</v>
      </c>
      <c r="K1907" s="19" t="n">
        <v>0.543982299158903</v>
      </c>
      <c r="L1907" s="16" t="n">
        <v>11.4353661258229</v>
      </c>
      <c r="M1907" s="19" t="n">
        <v>0.473127010615659</v>
      </c>
      <c r="N1907" s="19" t="n">
        <v>0.627349527680734</v>
      </c>
      <c r="O1907" s="19" t="n">
        <v>0.936232817724958</v>
      </c>
      <c r="P1907" s="19" t="n">
        <v>0.728958138468309</v>
      </c>
      <c r="Q1907" s="17" t="s">
        <v>29</v>
      </c>
      <c r="R1907" s="5" t="str">
        <f aca="false">IF(OR(Q1907="Steel plate",Q1907="Concrete jacket"),"Steel plate or jacket",Q1907)</f>
        <v>Monitor</v>
      </c>
      <c r="S1907" s="5" t="str">
        <f aca="false">IF(O1907&lt;='Tree rules'!$C$4,IF(N1907&lt;='Tree rules'!$C$5,IF(P1907&lt;='Tree rules'!$C$7,"Monitor","Polymer laminate"),IF(P1907&lt;='Tree rules'!$C$8,"Seal cracks","Polymer laminate")),IF(O1907&lt;='Tree rules'!$C$6,IF(P1907&lt;='Tree rules'!$C$9,"Polymer laminate","Steel plate or jacket"),IF(L1907&lt;='Tree rules'!$C$10,"Steel plate or jacket","Polymer laminate")))</f>
        <v>Monitor</v>
      </c>
      <c r="T1907" s="5" t="str">
        <f aca="false">IF(S1907=R1907,"Yes","No")</f>
        <v>Yes</v>
      </c>
    </row>
    <row r="1908" customFormat="false" ht="15" hidden="false" customHeight="false" outlineLevel="0" collapsed="false">
      <c r="A1908" s="15" t="n">
        <v>2707</v>
      </c>
      <c r="B1908" s="16" t="n">
        <v>3.96542643465784</v>
      </c>
      <c r="C1908" s="15" t="n">
        <v>300</v>
      </c>
      <c r="D1908" s="15" t="n">
        <v>350</v>
      </c>
      <c r="E1908" s="15" t="n">
        <v>20</v>
      </c>
      <c r="F1908" s="16" t="n">
        <v>0.693508312050727</v>
      </c>
      <c r="G1908" s="17" t="s">
        <v>101</v>
      </c>
      <c r="H1908" s="18" t="n">
        <v>0.3</v>
      </c>
      <c r="I1908" s="18" t="n">
        <v>1.5</v>
      </c>
      <c r="J1908" s="19" t="n">
        <v>0.894302203623062</v>
      </c>
      <c r="K1908" s="19" t="n">
        <v>0.455025234692828</v>
      </c>
      <c r="L1908" s="16" t="n">
        <v>13.1305511081385</v>
      </c>
      <c r="M1908" s="19" t="n">
        <v>0.46992129583507</v>
      </c>
      <c r="N1908" s="19" t="n">
        <v>1.2809979887526</v>
      </c>
      <c r="O1908" s="19" t="n">
        <v>1.13798827038964</v>
      </c>
      <c r="P1908" s="19" t="n">
        <v>0.760625963549023</v>
      </c>
      <c r="Q1908" s="17" t="s">
        <v>31</v>
      </c>
      <c r="R1908" s="5" t="str">
        <f aca="false">IF(OR(Q1908="Steel plate",Q1908="Concrete jacket"),"Steel plate or jacket",Q1908)</f>
        <v>Polymer laminate</v>
      </c>
      <c r="S1908" s="5" t="str">
        <f aca="false">IF(O1908&lt;='Tree rules'!$C$4,IF(N1908&lt;='Tree rules'!$C$5,IF(P1908&lt;='Tree rules'!$C$7,"Monitor","Polymer laminate"),IF(P1908&lt;='Tree rules'!$C$8,"Seal cracks","Polymer laminate")),IF(O1908&lt;='Tree rules'!$C$6,IF(P1908&lt;='Tree rules'!$C$9,"Polymer laminate","Steel plate or jacket"),IF(L1908&lt;='Tree rules'!$C$10,"Steel plate or jacket","Polymer laminate")))</f>
        <v>Polymer laminate</v>
      </c>
      <c r="T1908" s="5" t="str">
        <f aca="false">IF(S1908=R1908,"Yes","No")</f>
        <v>Yes</v>
      </c>
    </row>
    <row r="1909" customFormat="false" ht="15" hidden="false" customHeight="false" outlineLevel="0" collapsed="false">
      <c r="A1909" s="15" t="n">
        <v>2708</v>
      </c>
      <c r="B1909" s="16" t="n">
        <v>5.36538285218103</v>
      </c>
      <c r="C1909" s="15" t="n">
        <v>230</v>
      </c>
      <c r="D1909" s="15" t="n">
        <v>500</v>
      </c>
      <c r="E1909" s="15" t="n">
        <v>25</v>
      </c>
      <c r="F1909" s="16" t="n">
        <v>0.90657733366385</v>
      </c>
      <c r="G1909" s="17" t="s">
        <v>101</v>
      </c>
      <c r="H1909" s="18" t="n">
        <v>0.3</v>
      </c>
      <c r="I1909" s="18" t="n">
        <v>1.5</v>
      </c>
      <c r="J1909" s="19" t="n">
        <v>0.872488980726835</v>
      </c>
      <c r="K1909" s="19" t="n">
        <v>0.468719905639177</v>
      </c>
      <c r="L1909" s="16" t="n">
        <v>11.8703160446483</v>
      </c>
      <c r="M1909" s="19" t="n">
        <v>0.93738760143167</v>
      </c>
      <c r="N1909" s="19" t="n">
        <v>0.736165465435406</v>
      </c>
      <c r="O1909" s="19" t="n">
        <v>1.1042569947315</v>
      </c>
      <c r="P1909" s="19" t="n">
        <v>0.468733764903588</v>
      </c>
      <c r="Q1909" s="17" t="s">
        <v>31</v>
      </c>
      <c r="R1909" s="5" t="str">
        <f aca="false">IF(OR(Q1909="Steel plate",Q1909="Concrete jacket"),"Steel plate or jacket",Q1909)</f>
        <v>Polymer laminate</v>
      </c>
      <c r="S1909" s="5" t="str">
        <f aca="false">IF(O1909&lt;='Tree rules'!$C$4,IF(N1909&lt;='Tree rules'!$C$5,IF(P1909&lt;='Tree rules'!$C$7,"Monitor","Polymer laminate"),IF(P1909&lt;='Tree rules'!$C$8,"Seal cracks","Polymer laminate")),IF(O1909&lt;='Tree rules'!$C$6,IF(P1909&lt;='Tree rules'!$C$9,"Polymer laminate","Steel plate or jacket"),IF(L1909&lt;='Tree rules'!$C$10,"Steel plate or jacket","Polymer laminate")))</f>
        <v>Polymer laminate</v>
      </c>
      <c r="T1909" s="5" t="str">
        <f aca="false">IF(S1909=R1909,"Yes","No")</f>
        <v>Yes</v>
      </c>
    </row>
    <row r="1910" customFormat="false" ht="15" hidden="false" customHeight="false" outlineLevel="0" collapsed="false">
      <c r="A1910" s="15" t="n">
        <v>2709</v>
      </c>
      <c r="B1910" s="16" t="n">
        <v>4.76852782840297</v>
      </c>
      <c r="C1910" s="15" t="n">
        <v>230</v>
      </c>
      <c r="D1910" s="15" t="n">
        <v>375</v>
      </c>
      <c r="E1910" s="15" t="n">
        <v>20</v>
      </c>
      <c r="F1910" s="16" t="n">
        <v>0.622439931366167</v>
      </c>
      <c r="G1910" s="17" t="s">
        <v>102</v>
      </c>
      <c r="H1910" s="18" t="n">
        <v>0.1</v>
      </c>
      <c r="I1910" s="18" t="n">
        <v>1</v>
      </c>
      <c r="J1910" s="19" t="n">
        <v>0.891281025151643</v>
      </c>
      <c r="K1910" s="19" t="n">
        <v>0.402080087049105</v>
      </c>
      <c r="L1910" s="16" t="n">
        <v>15.0902779379841</v>
      </c>
      <c r="M1910" s="19" t="n">
        <v>0.316575895601086</v>
      </c>
      <c r="N1910" s="19" t="n">
        <v>2.49960561911407</v>
      </c>
      <c r="O1910" s="19" t="n">
        <v>0.891281025151643</v>
      </c>
      <c r="P1910" s="19" t="n">
        <v>0.888736651139558</v>
      </c>
      <c r="Q1910" s="17" t="s">
        <v>30</v>
      </c>
      <c r="R1910" s="5" t="str">
        <f aca="false">IF(OR(Q1910="Steel plate",Q1910="Concrete jacket"),"Steel plate or jacket",Q1910)</f>
        <v>Seal cracks</v>
      </c>
      <c r="S1910" s="5" t="str">
        <f aca="false">IF(O1910&lt;='Tree rules'!$C$4,IF(N1910&lt;='Tree rules'!$C$5,IF(P1910&lt;='Tree rules'!$C$7,"Monitor","Polymer laminate"),IF(P1910&lt;='Tree rules'!$C$8,"Seal cracks","Polymer laminate")),IF(O1910&lt;='Tree rules'!$C$6,IF(P1910&lt;='Tree rules'!$C$9,"Polymer laminate","Steel plate or jacket"),IF(L1910&lt;='Tree rules'!$C$10,"Steel plate or jacket","Polymer laminate")))</f>
        <v>Seal cracks</v>
      </c>
      <c r="T1910" s="5" t="str">
        <f aca="false">IF(S1910=R1910,"Yes","No")</f>
        <v>Yes</v>
      </c>
    </row>
    <row r="1911" customFormat="false" ht="15" hidden="false" customHeight="false" outlineLevel="0" collapsed="false">
      <c r="A1911" s="15" t="n">
        <v>2710</v>
      </c>
      <c r="B1911" s="16" t="n">
        <v>7.35277080459674</v>
      </c>
      <c r="C1911" s="15" t="n">
        <v>230</v>
      </c>
      <c r="D1911" s="15" t="n">
        <v>625</v>
      </c>
      <c r="E1911" s="15" t="n">
        <v>30</v>
      </c>
      <c r="F1911" s="16" t="n">
        <v>0.710178431223674</v>
      </c>
      <c r="G1911" s="17" t="s">
        <v>101</v>
      </c>
      <c r="H1911" s="18" t="n">
        <v>0.3</v>
      </c>
      <c r="I1911" s="18" t="n">
        <v>1</v>
      </c>
      <c r="J1911" s="19" t="n">
        <v>0.886852175247916</v>
      </c>
      <c r="K1911" s="19" t="n">
        <v>0.472793742337865</v>
      </c>
      <c r="L1911" s="16" t="n">
        <v>12.7431036474814</v>
      </c>
      <c r="M1911" s="19" t="n">
        <v>0.30057349574379</v>
      </c>
      <c r="N1911" s="19" t="n">
        <v>0.659256781413894</v>
      </c>
      <c r="O1911" s="19" t="n">
        <v>0.886852175247916</v>
      </c>
      <c r="P1911" s="19" t="n">
        <v>1.05908420474074</v>
      </c>
      <c r="Q1911" s="17" t="s">
        <v>31</v>
      </c>
      <c r="R1911" s="5" t="str">
        <f aca="false">IF(OR(Q1911="Steel plate",Q1911="Concrete jacket"),"Steel plate or jacket",Q1911)</f>
        <v>Polymer laminate</v>
      </c>
      <c r="S1911" s="5" t="str">
        <f aca="false">IF(O1911&lt;='Tree rules'!$C$4,IF(N1911&lt;='Tree rules'!$C$5,IF(P1911&lt;='Tree rules'!$C$7,"Monitor","Polymer laminate"),IF(P1911&lt;='Tree rules'!$C$8,"Seal cracks","Polymer laminate")),IF(O1911&lt;='Tree rules'!$C$6,IF(P1911&lt;='Tree rules'!$C$9,"Polymer laminate","Steel plate or jacket"),IF(L1911&lt;='Tree rules'!$C$10,"Steel plate or jacket","Polymer laminate")))</f>
        <v>Polymer laminate</v>
      </c>
      <c r="T1911" s="5" t="str">
        <f aca="false">IF(S1911=R1911,"Yes","No")</f>
        <v>Yes</v>
      </c>
    </row>
    <row r="1912" customFormat="false" ht="15" hidden="false" customHeight="false" outlineLevel="0" collapsed="false">
      <c r="A1912" s="15" t="n">
        <v>2712</v>
      </c>
      <c r="B1912" s="16" t="n">
        <v>7.5399706808172</v>
      </c>
      <c r="C1912" s="15" t="n">
        <v>300</v>
      </c>
      <c r="D1912" s="15" t="n">
        <v>725</v>
      </c>
      <c r="E1912" s="15" t="n">
        <v>30</v>
      </c>
      <c r="F1912" s="16" t="n">
        <v>0.592229542944762</v>
      </c>
      <c r="G1912" s="17" t="s">
        <v>103</v>
      </c>
      <c r="H1912" s="18" t="n">
        <v>0.2</v>
      </c>
      <c r="I1912" s="18" t="n">
        <v>1</v>
      </c>
      <c r="J1912" s="19" t="n">
        <v>0.934722116355992</v>
      </c>
      <c r="K1912" s="19" t="n">
        <v>0.50755504292325</v>
      </c>
      <c r="L1912" s="16" t="n">
        <v>11.10452235761</v>
      </c>
      <c r="M1912" s="19" t="n">
        <v>0.950271599402976</v>
      </c>
      <c r="N1912" s="19" t="n">
        <v>0.773483732314167</v>
      </c>
      <c r="O1912" s="19" t="n">
        <v>0.934722116355992</v>
      </c>
      <c r="P1912" s="19" t="n">
        <v>0.315400010604874</v>
      </c>
      <c r="Q1912" s="17" t="s">
        <v>29</v>
      </c>
      <c r="R1912" s="5" t="str">
        <f aca="false">IF(OR(Q1912="Steel plate",Q1912="Concrete jacket"),"Steel plate or jacket",Q1912)</f>
        <v>Monitor</v>
      </c>
      <c r="S1912" s="5" t="str">
        <f aca="false">IF(O1912&lt;='Tree rules'!$C$4,IF(N1912&lt;='Tree rules'!$C$5,IF(P1912&lt;='Tree rules'!$C$7,"Monitor","Polymer laminate"),IF(P1912&lt;='Tree rules'!$C$8,"Seal cracks","Polymer laminate")),IF(O1912&lt;='Tree rules'!$C$6,IF(P1912&lt;='Tree rules'!$C$9,"Polymer laminate","Steel plate or jacket"),IF(L1912&lt;='Tree rules'!$C$10,"Steel plate or jacket","Polymer laminate")))</f>
        <v>Monitor</v>
      </c>
      <c r="T1912" s="5" t="str">
        <f aca="false">IF(S1912=R1912,"Yes","No")</f>
        <v>Yes</v>
      </c>
    </row>
    <row r="1913" customFormat="false" ht="15" hidden="false" customHeight="false" outlineLevel="0" collapsed="false">
      <c r="A1913" s="15" t="n">
        <v>2715</v>
      </c>
      <c r="B1913" s="16" t="n">
        <v>3.62561427113305</v>
      </c>
      <c r="C1913" s="15" t="n">
        <v>230</v>
      </c>
      <c r="D1913" s="15" t="n">
        <v>350</v>
      </c>
      <c r="E1913" s="15" t="n">
        <v>25</v>
      </c>
      <c r="F1913" s="16" t="n">
        <v>0.862679904875916</v>
      </c>
      <c r="G1913" s="17" t="s">
        <v>103</v>
      </c>
      <c r="H1913" s="18" t="n">
        <v>0.2</v>
      </c>
      <c r="I1913" s="18" t="n">
        <v>1</v>
      </c>
      <c r="J1913" s="19" t="n">
        <v>0.933546748809609</v>
      </c>
      <c r="K1913" s="19" t="n">
        <v>0.52093739140829</v>
      </c>
      <c r="L1913" s="16" t="n">
        <v>11.9263627339903</v>
      </c>
      <c r="M1913" s="19" t="n">
        <v>0.413059475574281</v>
      </c>
      <c r="N1913" s="19" t="n">
        <v>1.05957159804291</v>
      </c>
      <c r="O1913" s="19" t="n">
        <v>0.933546748809609</v>
      </c>
      <c r="P1913" s="19" t="n">
        <v>0.839970688872454</v>
      </c>
      <c r="Q1913" s="17" t="s">
        <v>30</v>
      </c>
      <c r="R1913" s="5" t="str">
        <f aca="false">IF(OR(Q1913="Steel plate",Q1913="Concrete jacket"),"Steel plate or jacket",Q1913)</f>
        <v>Seal cracks</v>
      </c>
      <c r="S1913" s="5" t="str">
        <f aca="false">IF(O1913&lt;='Tree rules'!$C$4,IF(N1913&lt;='Tree rules'!$C$5,IF(P1913&lt;='Tree rules'!$C$7,"Monitor","Polymer laminate"),IF(P1913&lt;='Tree rules'!$C$8,"Seal cracks","Polymer laminate")),IF(O1913&lt;='Tree rules'!$C$6,IF(P1913&lt;='Tree rules'!$C$9,"Polymer laminate","Steel plate or jacket"),IF(L1913&lt;='Tree rules'!$C$10,"Steel plate or jacket","Polymer laminate")))</f>
        <v>Seal cracks</v>
      </c>
      <c r="T1913" s="5" t="str">
        <f aca="false">IF(S1913=R1913,"Yes","No")</f>
        <v>Yes</v>
      </c>
    </row>
    <row r="1914" customFormat="false" ht="15" hidden="false" customHeight="false" outlineLevel="0" collapsed="false">
      <c r="A1914" s="15" t="n">
        <v>2716</v>
      </c>
      <c r="B1914" s="16" t="n">
        <v>3.79786950616958</v>
      </c>
      <c r="C1914" s="15" t="n">
        <v>300</v>
      </c>
      <c r="D1914" s="15" t="n">
        <v>350</v>
      </c>
      <c r="E1914" s="15" t="n">
        <v>20</v>
      </c>
      <c r="F1914" s="16" t="n">
        <v>0.693508312050727</v>
      </c>
      <c r="G1914" s="17" t="s">
        <v>101</v>
      </c>
      <c r="H1914" s="18" t="n">
        <v>0.3</v>
      </c>
      <c r="I1914" s="18" t="n">
        <v>1</v>
      </c>
      <c r="J1914" s="19" t="n">
        <v>0.892492098535695</v>
      </c>
      <c r="K1914" s="19" t="n">
        <v>0.515982023627195</v>
      </c>
      <c r="L1914" s="16" t="n">
        <v>12.5757268416211</v>
      </c>
      <c r="M1914" s="19" t="n">
        <v>0.938469861640238</v>
      </c>
      <c r="N1914" s="19" t="n">
        <v>0.875575380728488</v>
      </c>
      <c r="O1914" s="19" t="n">
        <v>0.892492098535695</v>
      </c>
      <c r="P1914" s="19" t="n">
        <v>0.357086262265304</v>
      </c>
      <c r="Q1914" s="17" t="s">
        <v>29</v>
      </c>
      <c r="R1914" s="5" t="str">
        <f aca="false">IF(OR(Q1914="Steel plate",Q1914="Concrete jacket"),"Steel plate or jacket",Q1914)</f>
        <v>Monitor</v>
      </c>
      <c r="S1914" s="5" t="str">
        <f aca="false">IF(O1914&lt;='Tree rules'!$C$4,IF(N1914&lt;='Tree rules'!$C$5,IF(P1914&lt;='Tree rules'!$C$7,"Monitor","Polymer laminate"),IF(P1914&lt;='Tree rules'!$C$8,"Seal cracks","Polymer laminate")),IF(O1914&lt;='Tree rules'!$C$6,IF(P1914&lt;='Tree rules'!$C$9,"Polymer laminate","Steel plate or jacket"),IF(L1914&lt;='Tree rules'!$C$10,"Steel plate or jacket","Polymer laminate")))</f>
        <v>Monitor</v>
      </c>
      <c r="T1914" s="5" t="str">
        <f aca="false">IF(S1914=R1914,"Yes","No")</f>
        <v>Yes</v>
      </c>
    </row>
    <row r="1915" customFormat="false" ht="15" hidden="false" customHeight="false" outlineLevel="0" collapsed="false">
      <c r="A1915" s="15" t="n">
        <v>2718</v>
      </c>
      <c r="B1915" s="16" t="n">
        <v>6.96086302958266</v>
      </c>
      <c r="C1915" s="15" t="n">
        <v>230</v>
      </c>
      <c r="D1915" s="15" t="n">
        <v>550</v>
      </c>
      <c r="E1915" s="15" t="n">
        <v>25</v>
      </c>
      <c r="F1915" s="16" t="n">
        <v>0.544187190990784</v>
      </c>
      <c r="G1915" s="17" t="s">
        <v>103</v>
      </c>
      <c r="H1915" s="18" t="n">
        <v>0.2</v>
      </c>
      <c r="I1915" s="18" t="n">
        <v>1</v>
      </c>
      <c r="J1915" s="19" t="n">
        <v>0.885073100884618</v>
      </c>
      <c r="K1915" s="19" t="n">
        <v>0.514343436979576</v>
      </c>
      <c r="L1915" s="16" t="n">
        <v>13.8662610151049</v>
      </c>
      <c r="M1915" s="19" t="n">
        <v>0.892966764744829</v>
      </c>
      <c r="N1915" s="19" t="n">
        <v>1.10607032209303</v>
      </c>
      <c r="O1915" s="19" t="n">
        <v>0.885073100884618</v>
      </c>
      <c r="P1915" s="19" t="n">
        <v>0.363469658909091</v>
      </c>
      <c r="Q1915" s="17" t="s">
        <v>30</v>
      </c>
      <c r="R1915" s="5" t="str">
        <f aca="false">IF(OR(Q1915="Steel plate",Q1915="Concrete jacket"),"Steel plate or jacket",Q1915)</f>
        <v>Seal cracks</v>
      </c>
      <c r="S1915" s="5" t="str">
        <f aca="false">IF(O1915&lt;='Tree rules'!$C$4,IF(N1915&lt;='Tree rules'!$C$5,IF(P1915&lt;='Tree rules'!$C$7,"Monitor","Polymer laminate"),IF(P1915&lt;='Tree rules'!$C$8,"Seal cracks","Polymer laminate")),IF(O1915&lt;='Tree rules'!$C$6,IF(P1915&lt;='Tree rules'!$C$9,"Polymer laminate","Steel plate or jacket"),IF(L1915&lt;='Tree rules'!$C$10,"Steel plate or jacket","Polymer laminate")))</f>
        <v>Seal cracks</v>
      </c>
      <c r="T1915" s="5" t="str">
        <f aca="false">IF(S1915=R1915,"Yes","No")</f>
        <v>Yes</v>
      </c>
    </row>
    <row r="1916" customFormat="false" ht="15" hidden="false" customHeight="false" outlineLevel="0" collapsed="false">
      <c r="A1916" s="15" t="n">
        <v>2719</v>
      </c>
      <c r="B1916" s="16" t="n">
        <v>5.23719462435231</v>
      </c>
      <c r="C1916" s="15" t="n">
        <v>300</v>
      </c>
      <c r="D1916" s="15" t="n">
        <v>475</v>
      </c>
      <c r="E1916" s="15" t="n">
        <v>30</v>
      </c>
      <c r="F1916" s="16" t="n">
        <v>0.735735984447258</v>
      </c>
      <c r="G1916" s="17" t="s">
        <v>101</v>
      </c>
      <c r="H1916" s="18" t="n">
        <v>0.3</v>
      </c>
      <c r="I1916" s="18" t="n">
        <v>2</v>
      </c>
      <c r="J1916" s="19" t="n">
        <v>0.977833367342158</v>
      </c>
      <c r="K1916" s="19" t="n">
        <v>0.506696823646876</v>
      </c>
      <c r="L1916" s="16" t="n">
        <v>12.265092797078</v>
      </c>
      <c r="M1916" s="19" t="n">
        <v>0.839360040468169</v>
      </c>
      <c r="N1916" s="19" t="n">
        <v>1.19554890193129</v>
      </c>
      <c r="O1916" s="19" t="n">
        <v>1.46020167339612</v>
      </c>
      <c r="P1916" s="19" t="n">
        <v>0.531788879251702</v>
      </c>
      <c r="Q1916" s="17" t="s">
        <v>31</v>
      </c>
      <c r="R1916" s="5" t="str">
        <f aca="false">IF(OR(Q1916="Steel plate",Q1916="Concrete jacket"),"Steel plate or jacket",Q1916)</f>
        <v>Polymer laminate</v>
      </c>
      <c r="S1916" s="5" t="str">
        <f aca="false">IF(O1916&lt;='Tree rules'!$C$4,IF(N1916&lt;='Tree rules'!$C$5,IF(P1916&lt;='Tree rules'!$C$7,"Monitor","Polymer laminate"),IF(P1916&lt;='Tree rules'!$C$8,"Seal cracks","Polymer laminate")),IF(O1916&lt;='Tree rules'!$C$6,IF(P1916&lt;='Tree rules'!$C$9,"Polymer laminate","Steel plate or jacket"),IF(L1916&lt;='Tree rules'!$C$10,"Steel plate or jacket","Polymer laminate")))</f>
        <v>Steel plate or jacket</v>
      </c>
      <c r="T1916" s="5" t="str">
        <f aca="false">IF(S1916=R1916,"Yes","No")</f>
        <v>No</v>
      </c>
    </row>
    <row r="1917" customFormat="false" ht="15" hidden="false" customHeight="false" outlineLevel="0" collapsed="false">
      <c r="A1917" s="15" t="n">
        <v>2720</v>
      </c>
      <c r="B1917" s="16" t="n">
        <v>6.22675716607471</v>
      </c>
      <c r="C1917" s="15" t="n">
        <v>300</v>
      </c>
      <c r="D1917" s="15" t="n">
        <v>600</v>
      </c>
      <c r="E1917" s="15" t="n">
        <v>20</v>
      </c>
      <c r="F1917" s="16" t="n">
        <v>0.604879451954714</v>
      </c>
      <c r="G1917" s="17" t="s">
        <v>101</v>
      </c>
      <c r="H1917" s="18" t="n">
        <v>0.3</v>
      </c>
      <c r="I1917" s="18" t="n">
        <v>2</v>
      </c>
      <c r="J1917" s="19" t="n">
        <v>0.929534557154869</v>
      </c>
      <c r="K1917" s="19" t="n">
        <v>0.558174862066994</v>
      </c>
      <c r="L1917" s="16" t="n">
        <v>11.2396338737811</v>
      </c>
      <c r="M1917" s="19" t="n">
        <v>0.927967720578564</v>
      </c>
      <c r="N1917" s="19" t="n">
        <v>0.810693869876336</v>
      </c>
      <c r="O1917" s="19" t="n">
        <v>1.34022629108332</v>
      </c>
      <c r="P1917" s="19" t="n">
        <v>0.448921938887583</v>
      </c>
      <c r="Q1917" s="17" t="s">
        <v>31</v>
      </c>
      <c r="R1917" s="5" t="str">
        <f aca="false">IF(OR(Q1917="Steel plate",Q1917="Concrete jacket"),"Steel plate or jacket",Q1917)</f>
        <v>Polymer laminate</v>
      </c>
      <c r="S1917" s="5" t="str">
        <f aca="false">IF(O1917&lt;='Tree rules'!$C$4,IF(N1917&lt;='Tree rules'!$C$5,IF(P1917&lt;='Tree rules'!$C$7,"Monitor","Polymer laminate"),IF(P1917&lt;='Tree rules'!$C$8,"Seal cracks","Polymer laminate")),IF(O1917&lt;='Tree rules'!$C$6,IF(P1917&lt;='Tree rules'!$C$9,"Polymer laminate","Steel plate or jacket"),IF(L1917&lt;='Tree rules'!$C$10,"Steel plate or jacket","Polymer laminate")))</f>
        <v>Steel plate or jacket</v>
      </c>
      <c r="T1917" s="5" t="str">
        <f aca="false">IF(S1917=R1917,"Yes","No")</f>
        <v>No</v>
      </c>
    </row>
    <row r="1918" customFormat="false" ht="15" hidden="false" customHeight="false" outlineLevel="0" collapsed="false">
      <c r="A1918" s="15" t="n">
        <v>2722</v>
      </c>
      <c r="B1918" s="16" t="n">
        <v>6.19943449848455</v>
      </c>
      <c r="C1918" s="15" t="n">
        <v>230</v>
      </c>
      <c r="D1918" s="15" t="n">
        <v>500</v>
      </c>
      <c r="E1918" s="15" t="n">
        <v>30</v>
      </c>
      <c r="F1918" s="16" t="n">
        <v>0.604384889109233</v>
      </c>
      <c r="G1918" s="17" t="s">
        <v>103</v>
      </c>
      <c r="H1918" s="18" t="n">
        <v>0.2</v>
      </c>
      <c r="I1918" s="18" t="n">
        <v>1.5</v>
      </c>
      <c r="J1918" s="19" t="n">
        <v>0.926863286964641</v>
      </c>
      <c r="K1918" s="19" t="n">
        <v>0.512213498760501</v>
      </c>
      <c r="L1918" s="16" t="n">
        <v>13.7155630497446</v>
      </c>
      <c r="M1918" s="19" t="n">
        <v>0.501254237719518</v>
      </c>
      <c r="N1918" s="19" t="n">
        <v>1.67250848034587</v>
      </c>
      <c r="O1918" s="19" t="n">
        <v>1.15291898690255</v>
      </c>
      <c r="P1918" s="19" t="n">
        <v>0.702671399790496</v>
      </c>
      <c r="Q1918" s="17" t="s">
        <v>31</v>
      </c>
      <c r="R1918" s="5" t="str">
        <f aca="false">IF(OR(Q1918="Steel plate",Q1918="Concrete jacket"),"Steel plate or jacket",Q1918)</f>
        <v>Polymer laminate</v>
      </c>
      <c r="S1918" s="5" t="str">
        <f aca="false">IF(O1918&lt;='Tree rules'!$C$4,IF(N1918&lt;='Tree rules'!$C$5,IF(P1918&lt;='Tree rules'!$C$7,"Monitor","Polymer laminate"),IF(P1918&lt;='Tree rules'!$C$8,"Seal cracks","Polymer laminate")),IF(O1918&lt;='Tree rules'!$C$6,IF(P1918&lt;='Tree rules'!$C$9,"Polymer laminate","Steel plate or jacket"),IF(L1918&lt;='Tree rules'!$C$10,"Steel plate or jacket","Polymer laminate")))</f>
        <v>Polymer laminate</v>
      </c>
      <c r="T1918" s="5" t="str">
        <f aca="false">IF(S1918=R1918,"Yes","No")</f>
        <v>Yes</v>
      </c>
    </row>
    <row r="1919" customFormat="false" ht="15" hidden="false" customHeight="false" outlineLevel="0" collapsed="false">
      <c r="A1919" s="15" t="n">
        <v>2723</v>
      </c>
      <c r="B1919" s="16" t="n">
        <v>3.71249750607636</v>
      </c>
      <c r="C1919" s="15" t="n">
        <v>300</v>
      </c>
      <c r="D1919" s="15" t="n">
        <v>350</v>
      </c>
      <c r="E1919" s="15" t="n">
        <v>30</v>
      </c>
      <c r="F1919" s="16" t="n">
        <v>0.661387927071535</v>
      </c>
      <c r="G1919" s="17" t="s">
        <v>101</v>
      </c>
      <c r="H1919" s="18" t="n">
        <v>0.3</v>
      </c>
      <c r="I1919" s="18" t="n">
        <v>1</v>
      </c>
      <c r="J1919" s="19" t="n">
        <v>0.922173942051438</v>
      </c>
      <c r="K1919" s="19" t="n">
        <v>0.643260023868776</v>
      </c>
      <c r="L1919" s="16" t="n">
        <v>12.2121628489354</v>
      </c>
      <c r="M1919" s="19" t="n">
        <v>0.815430451645787</v>
      </c>
      <c r="N1919" s="19" t="n">
        <v>0.720738561213842</v>
      </c>
      <c r="O1919" s="19" t="n">
        <v>0.922173942051438</v>
      </c>
      <c r="P1919" s="19" t="n">
        <v>0.379554629701834</v>
      </c>
      <c r="Q1919" s="17" t="s">
        <v>29</v>
      </c>
      <c r="R1919" s="5" t="str">
        <f aca="false">IF(OR(Q1919="Steel plate",Q1919="Concrete jacket"),"Steel plate or jacket",Q1919)</f>
        <v>Monitor</v>
      </c>
      <c r="S1919" s="5" t="str">
        <f aca="false">IF(O1919&lt;='Tree rules'!$C$4,IF(N1919&lt;='Tree rules'!$C$5,IF(P1919&lt;='Tree rules'!$C$7,"Monitor","Polymer laminate"),IF(P1919&lt;='Tree rules'!$C$8,"Seal cracks","Polymer laminate")),IF(O1919&lt;='Tree rules'!$C$6,IF(P1919&lt;='Tree rules'!$C$9,"Polymer laminate","Steel plate or jacket"),IF(L1919&lt;='Tree rules'!$C$10,"Steel plate or jacket","Polymer laminate")))</f>
        <v>Monitor</v>
      </c>
      <c r="T1919" s="5" t="str">
        <f aca="false">IF(S1919=R1919,"Yes","No")</f>
        <v>Yes</v>
      </c>
    </row>
    <row r="1920" customFormat="false" ht="15" hidden="false" customHeight="false" outlineLevel="0" collapsed="false">
      <c r="A1920" s="15" t="n">
        <v>2724</v>
      </c>
      <c r="B1920" s="16" t="n">
        <v>3.50540414251019</v>
      </c>
      <c r="C1920" s="15" t="n">
        <v>230</v>
      </c>
      <c r="D1920" s="15" t="n">
        <v>325</v>
      </c>
      <c r="E1920" s="15" t="n">
        <v>30</v>
      </c>
      <c r="F1920" s="16" t="n">
        <v>0.626653981080713</v>
      </c>
      <c r="G1920" s="17" t="s">
        <v>103</v>
      </c>
      <c r="H1920" s="18" t="n">
        <v>0.2</v>
      </c>
      <c r="I1920" s="18" t="n">
        <v>2</v>
      </c>
      <c r="J1920" s="19" t="n">
        <v>0.89768188382856</v>
      </c>
      <c r="K1920" s="19" t="n">
        <v>0.572382628392717</v>
      </c>
      <c r="L1920" s="16" t="n">
        <v>12.5641725538</v>
      </c>
      <c r="M1920" s="19" t="n">
        <v>0.475463127870984</v>
      </c>
      <c r="N1920" s="19" t="n">
        <v>1.86421851180236</v>
      </c>
      <c r="O1920" s="19" t="n">
        <v>1.2815462515308</v>
      </c>
      <c r="P1920" s="19" t="n">
        <v>0.647828148435334</v>
      </c>
      <c r="Q1920" s="17" t="s">
        <v>31</v>
      </c>
      <c r="R1920" s="5" t="str">
        <f aca="false">IF(OR(Q1920="Steel plate",Q1920="Concrete jacket"),"Steel plate or jacket",Q1920)</f>
        <v>Polymer laminate</v>
      </c>
      <c r="S1920" s="5" t="str">
        <f aca="false">IF(O1920&lt;='Tree rules'!$C$4,IF(N1920&lt;='Tree rules'!$C$5,IF(P1920&lt;='Tree rules'!$C$7,"Monitor","Polymer laminate"),IF(P1920&lt;='Tree rules'!$C$8,"Seal cracks","Polymer laminate")),IF(O1920&lt;='Tree rules'!$C$6,IF(P1920&lt;='Tree rules'!$C$9,"Polymer laminate","Steel plate or jacket"),IF(L1920&lt;='Tree rules'!$C$10,"Steel plate or jacket","Polymer laminate")))</f>
        <v>Polymer laminate</v>
      </c>
      <c r="T1920" s="5" t="str">
        <f aca="false">IF(S1920=R1920,"Yes","No")</f>
        <v>Yes</v>
      </c>
    </row>
    <row r="1921" customFormat="false" ht="15" hidden="false" customHeight="false" outlineLevel="0" collapsed="false">
      <c r="A1921" s="15" t="n">
        <v>2725</v>
      </c>
      <c r="B1921" s="16" t="n">
        <v>3.37343994251923</v>
      </c>
      <c r="C1921" s="15" t="n">
        <v>230</v>
      </c>
      <c r="D1921" s="15" t="n">
        <v>300</v>
      </c>
      <c r="E1921" s="15" t="n">
        <v>25</v>
      </c>
      <c r="F1921" s="16" t="n">
        <v>0.688332522525665</v>
      </c>
      <c r="G1921" s="17" t="s">
        <v>103</v>
      </c>
      <c r="H1921" s="18" t="n">
        <v>0.2</v>
      </c>
      <c r="I1921" s="18" t="n">
        <v>2</v>
      </c>
      <c r="J1921" s="19" t="n">
        <v>0.864197587101955</v>
      </c>
      <c r="K1921" s="19" t="n">
        <v>0.47432164073694</v>
      </c>
      <c r="L1921" s="16" t="n">
        <v>13.2812596162175</v>
      </c>
      <c r="M1921" s="19" t="n">
        <v>0.936050318791105</v>
      </c>
      <c r="N1921" s="19" t="n">
        <v>1.75228943965431</v>
      </c>
      <c r="O1921" s="19" t="n">
        <v>1.31848755676881</v>
      </c>
      <c r="P1921" s="19" t="n">
        <v>0.382796220338476</v>
      </c>
      <c r="Q1921" s="17" t="s">
        <v>31</v>
      </c>
      <c r="R1921" s="5" t="str">
        <f aca="false">IF(OR(Q1921="Steel plate",Q1921="Concrete jacket"),"Steel plate or jacket",Q1921)</f>
        <v>Polymer laminate</v>
      </c>
      <c r="S1921" s="5" t="str">
        <f aca="false">IF(O1921&lt;='Tree rules'!$C$4,IF(N1921&lt;='Tree rules'!$C$5,IF(P1921&lt;='Tree rules'!$C$7,"Monitor","Polymer laminate"),IF(P1921&lt;='Tree rules'!$C$8,"Seal cracks","Polymer laminate")),IF(O1921&lt;='Tree rules'!$C$6,IF(P1921&lt;='Tree rules'!$C$9,"Polymer laminate","Steel plate or jacket"),IF(L1921&lt;='Tree rules'!$C$10,"Steel plate or jacket","Polymer laminate")))</f>
        <v>Polymer laminate</v>
      </c>
      <c r="T1921" s="5" t="str">
        <f aca="false">IF(S1921=R1921,"Yes","No")</f>
        <v>Yes</v>
      </c>
    </row>
    <row r="1922" customFormat="false" ht="15" hidden="false" customHeight="false" outlineLevel="0" collapsed="false">
      <c r="A1922" s="15" t="n">
        <v>2728</v>
      </c>
      <c r="B1922" s="16" t="n">
        <v>7.36847331852734</v>
      </c>
      <c r="C1922" s="15" t="n">
        <v>300</v>
      </c>
      <c r="D1922" s="15" t="n">
        <v>575</v>
      </c>
      <c r="E1922" s="15" t="n">
        <v>30</v>
      </c>
      <c r="F1922" s="16" t="n">
        <v>0.596127638252333</v>
      </c>
      <c r="G1922" s="17" t="s">
        <v>101</v>
      </c>
      <c r="H1922" s="18" t="n">
        <v>0.3</v>
      </c>
      <c r="I1922" s="18" t="n">
        <v>2</v>
      </c>
      <c r="J1922" s="19" t="n">
        <v>0.88834021674118</v>
      </c>
      <c r="K1922" s="19" t="n">
        <v>0.585321460187808</v>
      </c>
      <c r="L1922" s="16" t="n">
        <v>13.9819228055547</v>
      </c>
      <c r="M1922" s="19" t="n">
        <v>0.430734392167572</v>
      </c>
      <c r="N1922" s="19" t="n">
        <v>1.07957480144392</v>
      </c>
      <c r="O1922" s="19" t="n">
        <v>1.25671584067586</v>
      </c>
      <c r="P1922" s="19" t="n">
        <v>0.927562081852166</v>
      </c>
      <c r="Q1922" s="17" t="s">
        <v>31</v>
      </c>
      <c r="R1922" s="5" t="str">
        <f aca="false">IF(OR(Q1922="Steel plate",Q1922="Concrete jacket"),"Steel plate or jacket",Q1922)</f>
        <v>Polymer laminate</v>
      </c>
      <c r="S1922" s="5" t="str">
        <f aca="false">IF(O1922&lt;='Tree rules'!$C$4,IF(N1922&lt;='Tree rules'!$C$5,IF(P1922&lt;='Tree rules'!$C$7,"Monitor","Polymer laminate"),IF(P1922&lt;='Tree rules'!$C$8,"Seal cracks","Polymer laminate")),IF(O1922&lt;='Tree rules'!$C$6,IF(P1922&lt;='Tree rules'!$C$9,"Polymer laminate","Steel plate or jacket"),IF(L1922&lt;='Tree rules'!$C$10,"Steel plate or jacket","Polymer laminate")))</f>
        <v>Polymer laminate</v>
      </c>
      <c r="T1922" s="5" t="str">
        <f aca="false">IF(S1922=R1922,"Yes","No")</f>
        <v>Yes</v>
      </c>
    </row>
    <row r="1923" customFormat="false" ht="15" hidden="false" customHeight="false" outlineLevel="0" collapsed="false">
      <c r="A1923" s="15" t="n">
        <v>2730</v>
      </c>
      <c r="B1923" s="16" t="n">
        <v>7.9263093198486</v>
      </c>
      <c r="C1923" s="15" t="n">
        <v>300</v>
      </c>
      <c r="D1923" s="15" t="n">
        <v>750</v>
      </c>
      <c r="E1923" s="15" t="n">
        <v>30</v>
      </c>
      <c r="F1923" s="16" t="n">
        <v>0.596693761365583</v>
      </c>
      <c r="G1923" s="17" t="s">
        <v>103</v>
      </c>
      <c r="H1923" s="18" t="n">
        <v>0.2</v>
      </c>
      <c r="I1923" s="18" t="n">
        <v>1.5</v>
      </c>
      <c r="J1923" s="19" t="n">
        <v>0.935943213477324</v>
      </c>
      <c r="K1923" s="19" t="n">
        <v>0.560986609351348</v>
      </c>
      <c r="L1923" s="16" t="n">
        <v>11.2910389171632</v>
      </c>
      <c r="M1923" s="19" t="n">
        <v>0.288805689007859</v>
      </c>
      <c r="N1923" s="19" t="n">
        <v>1.26691999141314</v>
      </c>
      <c r="O1923" s="19" t="n">
        <v>1.14138901527896</v>
      </c>
      <c r="P1923" s="19" t="n">
        <v>1.10372174945056</v>
      </c>
      <c r="Q1923" s="17" t="s">
        <v>104</v>
      </c>
      <c r="R1923" s="5" t="str">
        <f aca="false">IF(OR(Q1923="Steel plate",Q1923="Concrete jacket"),"Steel plate or jacket",Q1923)</f>
        <v>Steel plate or jacket</v>
      </c>
      <c r="S1923" s="5" t="str">
        <f aca="false">IF(O1923&lt;='Tree rules'!$C$4,IF(N1923&lt;='Tree rules'!$C$5,IF(P1923&lt;='Tree rules'!$C$7,"Monitor","Polymer laminate"),IF(P1923&lt;='Tree rules'!$C$8,"Seal cracks","Polymer laminate")),IF(O1923&lt;='Tree rules'!$C$6,IF(P1923&lt;='Tree rules'!$C$9,"Polymer laminate","Steel plate or jacket"),IF(L1923&lt;='Tree rules'!$C$10,"Steel plate or jacket","Polymer laminate")))</f>
        <v>Polymer laminate</v>
      </c>
      <c r="T1923" s="5" t="str">
        <f aca="false">IF(S1923=R1923,"Yes","No")</f>
        <v>No</v>
      </c>
    </row>
    <row r="1924" customFormat="false" ht="15" hidden="false" customHeight="false" outlineLevel="0" collapsed="false">
      <c r="A1924" s="15" t="n">
        <v>2731</v>
      </c>
      <c r="B1924" s="16" t="n">
        <v>3.42243888668337</v>
      </c>
      <c r="C1924" s="15" t="n">
        <v>300</v>
      </c>
      <c r="D1924" s="15" t="n">
        <v>300</v>
      </c>
      <c r="E1924" s="15" t="n">
        <v>25</v>
      </c>
      <c r="F1924" s="16" t="n">
        <v>0.831109167616348</v>
      </c>
      <c r="G1924" s="17" t="s">
        <v>103</v>
      </c>
      <c r="H1924" s="18" t="n">
        <v>0.2</v>
      </c>
      <c r="I1924" s="18" t="n">
        <v>1</v>
      </c>
      <c r="J1924" s="19" t="n">
        <v>0.879122946702119</v>
      </c>
      <c r="K1924" s="19" t="n">
        <v>0.461716171747285</v>
      </c>
      <c r="L1924" s="16" t="n">
        <v>13.581106693188</v>
      </c>
      <c r="M1924" s="19" t="n">
        <v>0.924481798176347</v>
      </c>
      <c r="N1924" s="19" t="n">
        <v>1.30708430631977</v>
      </c>
      <c r="O1924" s="19" t="n">
        <v>0.879122946702119</v>
      </c>
      <c r="P1924" s="19" t="n">
        <v>0.369936258268006</v>
      </c>
      <c r="Q1924" s="17" t="s">
        <v>30</v>
      </c>
      <c r="R1924" s="5" t="str">
        <f aca="false">IF(OR(Q1924="Steel plate",Q1924="Concrete jacket"),"Steel plate or jacket",Q1924)</f>
        <v>Seal cracks</v>
      </c>
      <c r="S1924" s="5" t="str">
        <f aca="false">IF(O1924&lt;='Tree rules'!$C$4,IF(N1924&lt;='Tree rules'!$C$5,IF(P1924&lt;='Tree rules'!$C$7,"Monitor","Polymer laminate"),IF(P1924&lt;='Tree rules'!$C$8,"Seal cracks","Polymer laminate")),IF(O1924&lt;='Tree rules'!$C$6,IF(P1924&lt;='Tree rules'!$C$9,"Polymer laminate","Steel plate or jacket"),IF(L1924&lt;='Tree rules'!$C$10,"Steel plate or jacket","Polymer laminate")))</f>
        <v>Seal cracks</v>
      </c>
      <c r="T1924" s="5" t="str">
        <f aca="false">IF(S1924=R1924,"Yes","No")</f>
        <v>Yes</v>
      </c>
    </row>
    <row r="1925" customFormat="false" ht="15" hidden="false" customHeight="false" outlineLevel="0" collapsed="false">
      <c r="A1925" s="15" t="n">
        <v>2732</v>
      </c>
      <c r="B1925" s="16" t="n">
        <v>3.47506342828464</v>
      </c>
      <c r="C1925" s="15" t="n">
        <v>300</v>
      </c>
      <c r="D1925" s="15" t="n">
        <v>300</v>
      </c>
      <c r="E1925" s="15" t="n">
        <v>30</v>
      </c>
      <c r="F1925" s="16" t="n">
        <v>0.791582400904515</v>
      </c>
      <c r="G1925" s="17" t="s">
        <v>103</v>
      </c>
      <c r="H1925" s="18" t="n">
        <v>0.2</v>
      </c>
      <c r="I1925" s="18" t="n">
        <v>1</v>
      </c>
      <c r="J1925" s="19" t="n">
        <v>0.990827162507399</v>
      </c>
      <c r="K1925" s="19" t="n">
        <v>0.410631468457107</v>
      </c>
      <c r="L1925" s="16" t="n">
        <v>13.6813520798608</v>
      </c>
      <c r="M1925" s="19" t="n">
        <v>0.931692822205892</v>
      </c>
      <c r="N1925" s="19" t="n">
        <v>1.16734172695776</v>
      </c>
      <c r="O1925" s="19" t="n">
        <v>0.990827162507399</v>
      </c>
      <c r="P1925" s="19" t="n">
        <v>0.364568721743007</v>
      </c>
      <c r="Q1925" s="17" t="s">
        <v>30</v>
      </c>
      <c r="R1925" s="5" t="str">
        <f aca="false">IF(OR(Q1925="Steel plate",Q1925="Concrete jacket"),"Steel plate or jacket",Q1925)</f>
        <v>Seal cracks</v>
      </c>
      <c r="S1925" s="5" t="str">
        <f aca="false">IF(O1925&lt;='Tree rules'!$C$4,IF(N1925&lt;='Tree rules'!$C$5,IF(P1925&lt;='Tree rules'!$C$7,"Monitor","Polymer laminate"),IF(P1925&lt;='Tree rules'!$C$8,"Seal cracks","Polymer laminate")),IF(O1925&lt;='Tree rules'!$C$6,IF(P1925&lt;='Tree rules'!$C$9,"Polymer laminate","Steel plate or jacket"),IF(L1925&lt;='Tree rules'!$C$10,"Steel plate or jacket","Polymer laminate")))</f>
        <v>Seal cracks</v>
      </c>
      <c r="T1925" s="5" t="str">
        <f aca="false">IF(S1925=R1925,"Yes","No")</f>
        <v>Yes</v>
      </c>
    </row>
    <row r="1926" customFormat="false" ht="15" hidden="false" customHeight="false" outlineLevel="0" collapsed="false">
      <c r="A1926" s="15" t="n">
        <v>2733</v>
      </c>
      <c r="B1926" s="16" t="n">
        <v>5.77060640034073</v>
      </c>
      <c r="C1926" s="15" t="n">
        <v>300</v>
      </c>
      <c r="D1926" s="15" t="n">
        <v>550</v>
      </c>
      <c r="E1926" s="15" t="n">
        <v>25</v>
      </c>
      <c r="F1926" s="16" t="n">
        <v>0.860121191947924</v>
      </c>
      <c r="G1926" s="17" t="s">
        <v>102</v>
      </c>
      <c r="H1926" s="18" t="n">
        <v>0.1</v>
      </c>
      <c r="I1926" s="18" t="n">
        <v>1</v>
      </c>
      <c r="J1926" s="19" t="n">
        <v>0.924972661159124</v>
      </c>
      <c r="K1926" s="19" t="n">
        <v>0.522206032122534</v>
      </c>
      <c r="L1926" s="16" t="n">
        <v>11.8492944565518</v>
      </c>
      <c r="M1926" s="19" t="n">
        <v>0.927930928574072</v>
      </c>
      <c r="N1926" s="19" t="n">
        <v>2.30143630532556</v>
      </c>
      <c r="O1926" s="19" t="n">
        <v>0.924972661159124</v>
      </c>
      <c r="P1926" s="19" t="n">
        <v>0.420145913195073</v>
      </c>
      <c r="Q1926" s="17" t="s">
        <v>30</v>
      </c>
      <c r="R1926" s="5" t="str">
        <f aca="false">IF(OR(Q1926="Steel plate",Q1926="Concrete jacket"),"Steel plate or jacket",Q1926)</f>
        <v>Seal cracks</v>
      </c>
      <c r="S1926" s="5" t="str">
        <f aca="false">IF(O1926&lt;='Tree rules'!$C$4,IF(N1926&lt;='Tree rules'!$C$5,IF(P1926&lt;='Tree rules'!$C$7,"Monitor","Polymer laminate"),IF(P1926&lt;='Tree rules'!$C$8,"Seal cracks","Polymer laminate")),IF(O1926&lt;='Tree rules'!$C$6,IF(P1926&lt;='Tree rules'!$C$9,"Polymer laminate","Steel plate or jacket"),IF(L1926&lt;='Tree rules'!$C$10,"Steel plate or jacket","Polymer laminate")))</f>
        <v>Seal cracks</v>
      </c>
      <c r="T1926" s="5" t="str">
        <f aca="false">IF(S1926=R1926,"Yes","No")</f>
        <v>Yes</v>
      </c>
    </row>
    <row r="1927" customFormat="false" ht="15" hidden="false" customHeight="false" outlineLevel="0" collapsed="false">
      <c r="A1927" s="15" t="n">
        <v>2734</v>
      </c>
      <c r="B1927" s="16" t="n">
        <v>6.15048614659526</v>
      </c>
      <c r="C1927" s="15" t="n">
        <v>300</v>
      </c>
      <c r="D1927" s="15" t="n">
        <v>475</v>
      </c>
      <c r="E1927" s="15" t="n">
        <v>30</v>
      </c>
      <c r="F1927" s="16" t="n">
        <v>0.735735984447258</v>
      </c>
      <c r="G1927" s="17" t="s">
        <v>103</v>
      </c>
      <c r="H1927" s="18" t="n">
        <v>0.2</v>
      </c>
      <c r="I1927" s="18" t="n">
        <v>1</v>
      </c>
      <c r="J1927" s="19" t="n">
        <v>0.860867390316871</v>
      </c>
      <c r="K1927" s="19" t="n">
        <v>0.611564315337041</v>
      </c>
      <c r="L1927" s="16" t="n">
        <v>14.4039488210662</v>
      </c>
      <c r="M1927" s="19" t="n">
        <v>0.722896914101262</v>
      </c>
      <c r="N1927" s="19" t="n">
        <v>1.02794634722305</v>
      </c>
      <c r="O1927" s="19" t="n">
        <v>0.860867390316871</v>
      </c>
      <c r="P1927" s="19" t="n">
        <v>0.555840919973931</v>
      </c>
      <c r="Q1927" s="17" t="s">
        <v>30</v>
      </c>
      <c r="R1927" s="5" t="str">
        <f aca="false">IF(OR(Q1927="Steel plate",Q1927="Concrete jacket"),"Steel plate or jacket",Q1927)</f>
        <v>Seal cracks</v>
      </c>
      <c r="S1927" s="5" t="str">
        <f aca="false">IF(O1927&lt;='Tree rules'!$C$4,IF(N1927&lt;='Tree rules'!$C$5,IF(P1927&lt;='Tree rules'!$C$7,"Monitor","Polymer laminate"),IF(P1927&lt;='Tree rules'!$C$8,"Seal cracks","Polymer laminate")),IF(O1927&lt;='Tree rules'!$C$6,IF(P1927&lt;='Tree rules'!$C$9,"Polymer laminate","Steel plate or jacket"),IF(L1927&lt;='Tree rules'!$C$10,"Steel plate or jacket","Polymer laminate")))</f>
        <v>Seal cracks</v>
      </c>
      <c r="T1927" s="5" t="str">
        <f aca="false">IF(S1927=R1927,"Yes","No")</f>
        <v>Yes</v>
      </c>
    </row>
    <row r="1928" customFormat="false" ht="15" hidden="false" customHeight="false" outlineLevel="0" collapsed="false">
      <c r="A1928" s="15" t="n">
        <v>2735</v>
      </c>
      <c r="B1928" s="16" t="n">
        <v>3.26167520521315</v>
      </c>
      <c r="C1928" s="15" t="n">
        <v>300</v>
      </c>
      <c r="D1928" s="15" t="n">
        <v>325</v>
      </c>
      <c r="E1928" s="15" t="n">
        <v>30</v>
      </c>
      <c r="F1928" s="16" t="n">
        <v>0.72065207824282</v>
      </c>
      <c r="G1928" s="17" t="s">
        <v>101</v>
      </c>
      <c r="H1928" s="18" t="n">
        <v>0.3</v>
      </c>
      <c r="I1928" s="18" t="n">
        <v>2</v>
      </c>
      <c r="J1928" s="19" t="n">
        <v>0.871095444708503</v>
      </c>
      <c r="K1928" s="19" t="n">
        <v>0.517988023659597</v>
      </c>
      <c r="L1928" s="16" t="n">
        <v>11.6905921333805</v>
      </c>
      <c r="M1928" s="19" t="n">
        <v>0.942006272466947</v>
      </c>
      <c r="N1928" s="19" t="n">
        <v>1.03843245675249</v>
      </c>
      <c r="O1928" s="19" t="n">
        <v>1.29097388159357</v>
      </c>
      <c r="P1928" s="19" t="n">
        <v>0.354497541960304</v>
      </c>
      <c r="Q1928" s="17" t="s">
        <v>31</v>
      </c>
      <c r="R1928" s="5" t="str">
        <f aca="false">IF(OR(Q1928="Steel plate",Q1928="Concrete jacket"),"Steel plate or jacket",Q1928)</f>
        <v>Polymer laminate</v>
      </c>
      <c r="S1928" s="5" t="str">
        <f aca="false">IF(O1928&lt;='Tree rules'!$C$4,IF(N1928&lt;='Tree rules'!$C$5,IF(P1928&lt;='Tree rules'!$C$7,"Monitor","Polymer laminate"),IF(P1928&lt;='Tree rules'!$C$8,"Seal cracks","Polymer laminate")),IF(O1928&lt;='Tree rules'!$C$6,IF(P1928&lt;='Tree rules'!$C$9,"Polymer laminate","Steel plate or jacket"),IF(L1928&lt;='Tree rules'!$C$10,"Steel plate or jacket","Polymer laminate")))</f>
        <v>Polymer laminate</v>
      </c>
      <c r="T1928" s="5" t="str">
        <f aca="false">IF(S1928=R1928,"Yes","No")</f>
        <v>Yes</v>
      </c>
    </row>
    <row r="1929" customFormat="false" ht="15" hidden="false" customHeight="false" outlineLevel="0" collapsed="false">
      <c r="A1929" s="15" t="n">
        <v>2737</v>
      </c>
      <c r="B1929" s="16" t="n">
        <v>5.41032664746475</v>
      </c>
      <c r="C1929" s="15" t="n">
        <v>230</v>
      </c>
      <c r="D1929" s="15" t="n">
        <v>525</v>
      </c>
      <c r="E1929" s="15" t="n">
        <v>25</v>
      </c>
      <c r="F1929" s="16" t="n">
        <v>0.85906279835652</v>
      </c>
      <c r="G1929" s="17" t="s">
        <v>103</v>
      </c>
      <c r="H1929" s="18" t="n">
        <v>0.2</v>
      </c>
      <c r="I1929" s="18" t="n">
        <v>2</v>
      </c>
      <c r="J1929" s="19" t="n">
        <v>0.935712459343084</v>
      </c>
      <c r="K1929" s="19" t="n">
        <v>0.551167679594745</v>
      </c>
      <c r="L1929" s="16" t="n">
        <v>11.3424038730917</v>
      </c>
      <c r="M1929" s="19" t="n">
        <v>0.891523617195682</v>
      </c>
      <c r="N1929" s="19" t="n">
        <v>1.38516158764455</v>
      </c>
      <c r="O1929" s="19" t="n">
        <v>1.35569045370215</v>
      </c>
      <c r="P1929" s="19" t="n">
        <v>0.552370915955242</v>
      </c>
      <c r="Q1929" s="17" t="s">
        <v>104</v>
      </c>
      <c r="R1929" s="5" t="str">
        <f aca="false">IF(OR(Q1929="Steel plate",Q1929="Concrete jacket"),"Steel plate or jacket",Q1929)</f>
        <v>Steel plate or jacket</v>
      </c>
      <c r="S1929" s="5" t="str">
        <f aca="false">IF(O1929&lt;='Tree rules'!$C$4,IF(N1929&lt;='Tree rules'!$C$5,IF(P1929&lt;='Tree rules'!$C$7,"Monitor","Polymer laminate"),IF(P1929&lt;='Tree rules'!$C$8,"Seal cracks","Polymer laminate")),IF(O1929&lt;='Tree rules'!$C$6,IF(P1929&lt;='Tree rules'!$C$9,"Polymer laminate","Steel plate or jacket"),IF(L1929&lt;='Tree rules'!$C$10,"Steel plate or jacket","Polymer laminate")))</f>
        <v>Steel plate or jacket</v>
      </c>
      <c r="T1929" s="5" t="str">
        <f aca="false">IF(S1929=R1929,"Yes","No")</f>
        <v>Yes</v>
      </c>
    </row>
    <row r="1930" customFormat="false" ht="15" hidden="false" customHeight="false" outlineLevel="0" collapsed="false">
      <c r="A1930" s="15" t="n">
        <v>2739</v>
      </c>
      <c r="B1930" s="16" t="n">
        <v>6.13986363944346</v>
      </c>
      <c r="C1930" s="15" t="n">
        <v>300</v>
      </c>
      <c r="D1930" s="15" t="n">
        <v>525</v>
      </c>
      <c r="E1930" s="15" t="n">
        <v>30</v>
      </c>
      <c r="F1930" s="16" t="n">
        <v>0.699589178252424</v>
      </c>
      <c r="G1930" s="17" t="s">
        <v>101</v>
      </c>
      <c r="H1930" s="18" t="n">
        <v>0.3</v>
      </c>
      <c r="I1930" s="18" t="n">
        <v>1.5</v>
      </c>
      <c r="J1930" s="19" t="n">
        <v>0.866565346965104</v>
      </c>
      <c r="K1930" s="19" t="n">
        <v>0.639757375910282</v>
      </c>
      <c r="L1930" s="16" t="n">
        <v>12.8180869299446</v>
      </c>
      <c r="M1930" s="19" t="n">
        <v>0.742224114975052</v>
      </c>
      <c r="N1930" s="19" t="n">
        <v>0.655814086901961</v>
      </c>
      <c r="O1930" s="19" t="n">
        <v>1.02265223423307</v>
      </c>
      <c r="P1930" s="19" t="n">
        <v>0.534642111362924</v>
      </c>
      <c r="Q1930" s="17" t="s">
        <v>31</v>
      </c>
      <c r="R1930" s="5" t="str">
        <f aca="false">IF(OR(Q1930="Steel plate",Q1930="Concrete jacket"),"Steel plate or jacket",Q1930)</f>
        <v>Polymer laminate</v>
      </c>
      <c r="S1930" s="5" t="str">
        <f aca="false">IF(O1930&lt;='Tree rules'!$C$4,IF(N1930&lt;='Tree rules'!$C$5,IF(P1930&lt;='Tree rules'!$C$7,"Monitor","Polymer laminate"),IF(P1930&lt;='Tree rules'!$C$8,"Seal cracks","Polymer laminate")),IF(O1930&lt;='Tree rules'!$C$6,IF(P1930&lt;='Tree rules'!$C$9,"Polymer laminate","Steel plate or jacket"),IF(L1930&lt;='Tree rules'!$C$10,"Steel plate or jacket","Polymer laminate")))</f>
        <v>Polymer laminate</v>
      </c>
      <c r="T1930" s="5" t="str">
        <f aca="false">IF(S1930=R1930,"Yes","No")</f>
        <v>Yes</v>
      </c>
    </row>
    <row r="1931" customFormat="false" ht="15" hidden="false" customHeight="false" outlineLevel="0" collapsed="false">
      <c r="A1931" s="15" t="n">
        <v>2740</v>
      </c>
      <c r="B1931" s="16" t="n">
        <v>3.61059544878494</v>
      </c>
      <c r="C1931" s="15" t="n">
        <v>230</v>
      </c>
      <c r="D1931" s="15" t="n">
        <v>350</v>
      </c>
      <c r="E1931" s="15" t="n">
        <v>25</v>
      </c>
      <c r="F1931" s="16" t="n">
        <v>0.64278110559382</v>
      </c>
      <c r="G1931" s="17" t="s">
        <v>101</v>
      </c>
      <c r="H1931" s="18" t="n">
        <v>0.3</v>
      </c>
      <c r="I1931" s="18" t="n">
        <v>2</v>
      </c>
      <c r="J1931" s="19" t="n">
        <v>0.91060120072002</v>
      </c>
      <c r="K1931" s="19" t="n">
        <v>0.408917692784564</v>
      </c>
      <c r="L1931" s="16" t="n">
        <v>11.7993315319769</v>
      </c>
      <c r="M1931" s="19" t="n">
        <v>0.383982946260659</v>
      </c>
      <c r="N1931" s="19" t="n">
        <v>1.01585874610768</v>
      </c>
      <c r="O1931" s="19" t="n">
        <v>1.44884145939476</v>
      </c>
      <c r="P1931" s="19" t="n">
        <v>0.837578328342249</v>
      </c>
      <c r="Q1931" s="17" t="s">
        <v>31</v>
      </c>
      <c r="R1931" s="5" t="str">
        <f aca="false">IF(OR(Q1931="Steel plate",Q1931="Concrete jacket"),"Steel plate or jacket",Q1931)</f>
        <v>Polymer laminate</v>
      </c>
      <c r="S1931" s="5" t="str">
        <f aca="false">IF(O1931&lt;='Tree rules'!$C$4,IF(N1931&lt;='Tree rules'!$C$5,IF(P1931&lt;='Tree rules'!$C$7,"Monitor","Polymer laminate"),IF(P1931&lt;='Tree rules'!$C$8,"Seal cracks","Polymer laminate")),IF(O1931&lt;='Tree rules'!$C$6,IF(P1931&lt;='Tree rules'!$C$9,"Polymer laminate","Steel plate or jacket"),IF(L1931&lt;='Tree rules'!$C$10,"Steel plate or jacket","Polymer laminate")))</f>
        <v>Steel plate or jacket</v>
      </c>
      <c r="T1931" s="5" t="str">
        <f aca="false">IF(S1931=R1931,"Yes","No")</f>
        <v>No</v>
      </c>
    </row>
    <row r="1932" customFormat="false" ht="15" hidden="false" customHeight="false" outlineLevel="0" collapsed="false">
      <c r="A1932" s="15" t="n">
        <v>2742</v>
      </c>
      <c r="B1932" s="16" t="n">
        <v>3.01181593536203</v>
      </c>
      <c r="C1932" s="15" t="n">
        <v>230</v>
      </c>
      <c r="D1932" s="15" t="n">
        <v>300</v>
      </c>
      <c r="E1932" s="15" t="n">
        <v>20</v>
      </c>
      <c r="F1932" s="16" t="n">
        <v>0.688332522525665</v>
      </c>
      <c r="G1932" s="17" t="s">
        <v>103</v>
      </c>
      <c r="H1932" s="18" t="n">
        <v>0.2</v>
      </c>
      <c r="I1932" s="18" t="n">
        <v>2</v>
      </c>
      <c r="J1932" s="19" t="n">
        <v>0.947548141697082</v>
      </c>
      <c r="K1932" s="19" t="n">
        <v>0.453591752257635</v>
      </c>
      <c r="L1932" s="16" t="n">
        <v>11.8575430526064</v>
      </c>
      <c r="M1932" s="19" t="n">
        <v>0.735698067373015</v>
      </c>
      <c r="N1932" s="19" t="n">
        <v>2.01106516112679</v>
      </c>
      <c r="O1932" s="19" t="n">
        <v>1.46529626145332</v>
      </c>
      <c r="P1932" s="19" t="n">
        <v>0.497887922142644</v>
      </c>
      <c r="Q1932" s="17" t="s">
        <v>31</v>
      </c>
      <c r="R1932" s="5" t="str">
        <f aca="false">IF(OR(Q1932="Steel plate",Q1932="Concrete jacket"),"Steel plate or jacket",Q1932)</f>
        <v>Polymer laminate</v>
      </c>
      <c r="S1932" s="5" t="str">
        <f aca="false">IF(O1932&lt;='Tree rules'!$C$4,IF(N1932&lt;='Tree rules'!$C$5,IF(P1932&lt;='Tree rules'!$C$7,"Monitor","Polymer laminate"),IF(P1932&lt;='Tree rules'!$C$8,"Seal cracks","Polymer laminate")),IF(O1932&lt;='Tree rules'!$C$6,IF(P1932&lt;='Tree rules'!$C$9,"Polymer laminate","Steel plate or jacket"),IF(L1932&lt;='Tree rules'!$C$10,"Steel plate or jacket","Polymer laminate")))</f>
        <v>Steel plate or jacket</v>
      </c>
      <c r="T1932" s="5" t="str">
        <f aca="false">IF(S1932=R1932,"Yes","No")</f>
        <v>No</v>
      </c>
    </row>
    <row r="1933" customFormat="false" ht="15" hidden="false" customHeight="false" outlineLevel="0" collapsed="false">
      <c r="A1933" s="15" t="n">
        <v>2743</v>
      </c>
      <c r="B1933" s="16" t="n">
        <v>4.07599668082041</v>
      </c>
      <c r="C1933" s="15" t="n">
        <v>300</v>
      </c>
      <c r="D1933" s="15" t="n">
        <v>325</v>
      </c>
      <c r="E1933" s="15" t="n">
        <v>25</v>
      </c>
      <c r="F1933" s="16" t="n">
        <v>0.72065207824282</v>
      </c>
      <c r="G1933" s="17" t="s">
        <v>101</v>
      </c>
      <c r="H1933" s="18" t="n">
        <v>0.3</v>
      </c>
      <c r="I1933" s="18" t="n">
        <v>2</v>
      </c>
      <c r="J1933" s="19" t="n">
        <v>0.882836827827566</v>
      </c>
      <c r="K1933" s="19" t="n">
        <v>0.479525974249837</v>
      </c>
      <c r="L1933" s="16" t="n">
        <v>14.6093070997147</v>
      </c>
      <c r="M1933" s="19" t="n">
        <v>0.862576435254843</v>
      </c>
      <c r="N1933" s="19" t="n">
        <v>1.08677170678362</v>
      </c>
      <c r="O1933" s="19" t="n">
        <v>1.34233046568748</v>
      </c>
      <c r="P1933" s="19" t="n">
        <v>0.510128765524094</v>
      </c>
      <c r="Q1933" s="17" t="s">
        <v>31</v>
      </c>
      <c r="R1933" s="5" t="str">
        <f aca="false">IF(OR(Q1933="Steel plate",Q1933="Concrete jacket"),"Steel plate or jacket",Q1933)</f>
        <v>Polymer laminate</v>
      </c>
      <c r="S1933" s="5" t="str">
        <f aca="false">IF(O1933&lt;='Tree rules'!$C$4,IF(N1933&lt;='Tree rules'!$C$5,IF(P1933&lt;='Tree rules'!$C$7,"Monitor","Polymer laminate"),IF(P1933&lt;='Tree rules'!$C$8,"Seal cracks","Polymer laminate")),IF(O1933&lt;='Tree rules'!$C$6,IF(P1933&lt;='Tree rules'!$C$9,"Polymer laminate","Steel plate or jacket"),IF(L1933&lt;='Tree rules'!$C$10,"Steel plate or jacket","Polymer laminate")))</f>
        <v>Polymer laminate</v>
      </c>
      <c r="T1933" s="5" t="str">
        <f aca="false">IF(S1933=R1933,"Yes","No")</f>
        <v>Yes</v>
      </c>
    </row>
    <row r="1934" customFormat="false" ht="15" hidden="false" customHeight="false" outlineLevel="0" collapsed="false">
      <c r="A1934" s="15" t="n">
        <v>2746</v>
      </c>
      <c r="B1934" s="16" t="n">
        <v>7.90878120293654</v>
      </c>
      <c r="C1934" s="15" t="n">
        <v>300</v>
      </c>
      <c r="D1934" s="15" t="n">
        <v>650</v>
      </c>
      <c r="E1934" s="15" t="n">
        <v>30</v>
      </c>
      <c r="F1934" s="16" t="n">
        <v>0.554806649640582</v>
      </c>
      <c r="G1934" s="17" t="s">
        <v>103</v>
      </c>
      <c r="H1934" s="18" t="n">
        <v>0.2</v>
      </c>
      <c r="I1934" s="18" t="n">
        <v>1.5</v>
      </c>
      <c r="J1934" s="19" t="n">
        <v>0.86555001274373</v>
      </c>
      <c r="K1934" s="19" t="n">
        <v>0.480352193699579</v>
      </c>
      <c r="L1934" s="16" t="n">
        <v>13.0940086141333</v>
      </c>
      <c r="M1934" s="19" t="n">
        <v>0.532367818345399</v>
      </c>
      <c r="N1934" s="19" t="n">
        <v>1.07225204371211</v>
      </c>
      <c r="O1934" s="19" t="n">
        <v>1.09044059542652</v>
      </c>
      <c r="P1934" s="19" t="n">
        <v>0.594330590052225</v>
      </c>
      <c r="Q1934" s="17" t="s">
        <v>31</v>
      </c>
      <c r="R1934" s="5" t="str">
        <f aca="false">IF(OR(Q1934="Steel plate",Q1934="Concrete jacket"),"Steel plate or jacket",Q1934)</f>
        <v>Polymer laminate</v>
      </c>
      <c r="S1934" s="5" t="str">
        <f aca="false">IF(O1934&lt;='Tree rules'!$C$4,IF(N1934&lt;='Tree rules'!$C$5,IF(P1934&lt;='Tree rules'!$C$7,"Monitor","Polymer laminate"),IF(P1934&lt;='Tree rules'!$C$8,"Seal cracks","Polymer laminate")),IF(O1934&lt;='Tree rules'!$C$6,IF(P1934&lt;='Tree rules'!$C$9,"Polymer laminate","Steel plate or jacket"),IF(L1934&lt;='Tree rules'!$C$10,"Steel plate or jacket","Polymer laminate")))</f>
        <v>Polymer laminate</v>
      </c>
      <c r="T1934" s="5" t="str">
        <f aca="false">IF(S1934=R1934,"Yes","No")</f>
        <v>Yes</v>
      </c>
    </row>
    <row r="1935" customFormat="false" ht="15" hidden="false" customHeight="false" outlineLevel="0" collapsed="false">
      <c r="A1935" s="15" t="n">
        <v>2747</v>
      </c>
      <c r="B1935" s="16" t="n">
        <v>3.64436950899482</v>
      </c>
      <c r="C1935" s="15" t="n">
        <v>300</v>
      </c>
      <c r="D1935" s="15" t="n">
        <v>300</v>
      </c>
      <c r="E1935" s="15" t="n">
        <v>25</v>
      </c>
      <c r="F1935" s="16" t="n">
        <v>0.791582400904515</v>
      </c>
      <c r="G1935" s="17" t="s">
        <v>101</v>
      </c>
      <c r="H1935" s="18" t="n">
        <v>0.3</v>
      </c>
      <c r="I1935" s="18" t="n">
        <v>1</v>
      </c>
      <c r="J1935" s="19" t="n">
        <v>0.892411767591952</v>
      </c>
      <c r="K1935" s="19" t="n">
        <v>0.422165524698531</v>
      </c>
      <c r="L1935" s="16" t="n">
        <v>14.3479114527355</v>
      </c>
      <c r="M1935" s="19" t="n">
        <v>0.293000650313767</v>
      </c>
      <c r="N1935" s="19" t="n">
        <v>0.788591837334175</v>
      </c>
      <c r="O1935" s="19" t="n">
        <v>0.892411767591952</v>
      </c>
      <c r="P1935" s="19" t="n">
        <v>1.06928469127562</v>
      </c>
      <c r="Q1935" s="17" t="s">
        <v>31</v>
      </c>
      <c r="R1935" s="5" t="str">
        <f aca="false">IF(OR(Q1935="Steel plate",Q1935="Concrete jacket"),"Steel plate or jacket",Q1935)</f>
        <v>Polymer laminate</v>
      </c>
      <c r="S1935" s="5" t="str">
        <f aca="false">IF(O1935&lt;='Tree rules'!$C$4,IF(N1935&lt;='Tree rules'!$C$5,IF(P1935&lt;='Tree rules'!$C$7,"Monitor","Polymer laminate"),IF(P1935&lt;='Tree rules'!$C$8,"Seal cracks","Polymer laminate")),IF(O1935&lt;='Tree rules'!$C$6,IF(P1935&lt;='Tree rules'!$C$9,"Polymer laminate","Steel plate or jacket"),IF(L1935&lt;='Tree rules'!$C$10,"Steel plate or jacket","Polymer laminate")))</f>
        <v>Polymer laminate</v>
      </c>
      <c r="T1935" s="5" t="str">
        <f aca="false">IF(S1935=R1935,"Yes","No")</f>
        <v>Yes</v>
      </c>
    </row>
    <row r="1936" customFormat="false" ht="15" hidden="false" customHeight="false" outlineLevel="0" collapsed="false">
      <c r="A1936" s="15" t="n">
        <v>2748</v>
      </c>
      <c r="B1936" s="16" t="n">
        <v>5.23574987160077</v>
      </c>
      <c r="C1936" s="15" t="n">
        <v>300</v>
      </c>
      <c r="D1936" s="15" t="n">
        <v>475</v>
      </c>
      <c r="E1936" s="15" t="n">
        <v>25</v>
      </c>
      <c r="F1936" s="16" t="n">
        <v>0.735735984447258</v>
      </c>
      <c r="G1936" s="17" t="s">
        <v>101</v>
      </c>
      <c r="H1936" s="18" t="n">
        <v>0.3</v>
      </c>
      <c r="I1936" s="18" t="n">
        <v>1</v>
      </c>
      <c r="J1936" s="19" t="n">
        <v>0.879838797181854</v>
      </c>
      <c r="K1936" s="19" t="n">
        <v>0.632261157883388</v>
      </c>
      <c r="L1936" s="16" t="n">
        <v>12.2617093011728</v>
      </c>
      <c r="M1936" s="19" t="n">
        <v>0.438642849135011</v>
      </c>
      <c r="N1936" s="19" t="n">
        <v>0.741871842485132</v>
      </c>
      <c r="O1936" s="19" t="n">
        <v>0.879838797181854</v>
      </c>
      <c r="P1936" s="19" t="n">
        <v>0.819831261456743</v>
      </c>
      <c r="Q1936" s="17" t="s">
        <v>29</v>
      </c>
      <c r="R1936" s="5" t="str">
        <f aca="false">IF(OR(Q1936="Steel plate",Q1936="Concrete jacket"),"Steel plate or jacket",Q1936)</f>
        <v>Monitor</v>
      </c>
      <c r="S1936" s="5" t="str">
        <f aca="false">IF(O1936&lt;='Tree rules'!$C$4,IF(N1936&lt;='Tree rules'!$C$5,IF(P1936&lt;='Tree rules'!$C$7,"Monitor","Polymer laminate"),IF(P1936&lt;='Tree rules'!$C$8,"Seal cracks","Polymer laminate")),IF(O1936&lt;='Tree rules'!$C$6,IF(P1936&lt;='Tree rules'!$C$9,"Polymer laminate","Steel plate or jacket"),IF(L1936&lt;='Tree rules'!$C$10,"Steel plate or jacket","Polymer laminate")))</f>
        <v>Monitor</v>
      </c>
      <c r="T1936" s="5" t="str">
        <f aca="false">IF(S1936=R1936,"Yes","No")</f>
        <v>Yes</v>
      </c>
    </row>
    <row r="1937" customFormat="false" ht="15" hidden="false" customHeight="false" outlineLevel="0" collapsed="false">
      <c r="A1937" s="15" t="n">
        <v>2749</v>
      </c>
      <c r="B1937" s="16" t="n">
        <v>4.8714762563525</v>
      </c>
      <c r="C1937" s="15" t="n">
        <v>300</v>
      </c>
      <c r="D1937" s="15" t="n">
        <v>475</v>
      </c>
      <c r="E1937" s="15" t="n">
        <v>25</v>
      </c>
      <c r="F1937" s="16" t="n">
        <v>0.735735984447258</v>
      </c>
      <c r="G1937" s="17" t="s">
        <v>101</v>
      </c>
      <c r="H1937" s="18" t="n">
        <v>0.3</v>
      </c>
      <c r="I1937" s="18" t="n">
        <v>1.5</v>
      </c>
      <c r="J1937" s="19" t="n">
        <v>0.94882707218958</v>
      </c>
      <c r="K1937" s="19" t="n">
        <v>0.462399005410031</v>
      </c>
      <c r="L1937" s="16" t="n">
        <v>11.4086094996546</v>
      </c>
      <c r="M1937" s="19" t="n">
        <v>0.937631209269943</v>
      </c>
      <c r="N1937" s="19" t="n">
        <v>0.938847633194711</v>
      </c>
      <c r="O1937" s="19" t="n">
        <v>1.20387226104108</v>
      </c>
      <c r="P1937" s="19" t="n">
        <v>0.408815684286527</v>
      </c>
      <c r="Q1937" s="17" t="s">
        <v>31</v>
      </c>
      <c r="R1937" s="5" t="str">
        <f aca="false">IF(OR(Q1937="Steel plate",Q1937="Concrete jacket"),"Steel plate or jacket",Q1937)</f>
        <v>Polymer laminate</v>
      </c>
      <c r="S1937" s="5" t="str">
        <f aca="false">IF(O1937&lt;='Tree rules'!$C$4,IF(N1937&lt;='Tree rules'!$C$5,IF(P1937&lt;='Tree rules'!$C$7,"Monitor","Polymer laminate"),IF(P1937&lt;='Tree rules'!$C$8,"Seal cracks","Polymer laminate")),IF(O1937&lt;='Tree rules'!$C$6,IF(P1937&lt;='Tree rules'!$C$9,"Polymer laminate","Steel plate or jacket"),IF(L1937&lt;='Tree rules'!$C$10,"Steel plate or jacket","Polymer laminate")))</f>
        <v>Polymer laminate</v>
      </c>
      <c r="T1937" s="5" t="str">
        <f aca="false">IF(S1937=R1937,"Yes","No")</f>
        <v>Yes</v>
      </c>
    </row>
    <row r="1938" customFormat="false" ht="15" hidden="false" customHeight="false" outlineLevel="0" collapsed="false">
      <c r="A1938" s="15" t="n">
        <v>2750</v>
      </c>
      <c r="B1938" s="16" t="n">
        <v>3.56751954131433</v>
      </c>
      <c r="C1938" s="15" t="n">
        <v>230</v>
      </c>
      <c r="D1938" s="15" t="n">
        <v>350</v>
      </c>
      <c r="E1938" s="15" t="n">
        <v>25</v>
      </c>
      <c r="F1938" s="16" t="n">
        <v>0.64278110559382</v>
      </c>
      <c r="G1938" s="17" t="s">
        <v>103</v>
      </c>
      <c r="H1938" s="18" t="n">
        <v>0.2</v>
      </c>
      <c r="I1938" s="18" t="n">
        <v>1.5</v>
      </c>
      <c r="J1938" s="19" t="n">
        <v>0.871772833910109</v>
      </c>
      <c r="K1938" s="19" t="n">
        <v>0.434748250079299</v>
      </c>
      <c r="L1938" s="16" t="n">
        <v>11.6585605925305</v>
      </c>
      <c r="M1938" s="19" t="n">
        <v>0.949426788195107</v>
      </c>
      <c r="N1938" s="19" t="n">
        <v>1.03428911303391</v>
      </c>
      <c r="O1938" s="19" t="n">
        <v>1.11815839386062</v>
      </c>
      <c r="P1938" s="19" t="n">
        <v>0.306036870443546</v>
      </c>
      <c r="Q1938" s="17" t="s">
        <v>31</v>
      </c>
      <c r="R1938" s="5" t="str">
        <f aca="false">IF(OR(Q1938="Steel plate",Q1938="Concrete jacket"),"Steel plate or jacket",Q1938)</f>
        <v>Polymer laminate</v>
      </c>
      <c r="S1938" s="5" t="str">
        <f aca="false">IF(O1938&lt;='Tree rules'!$C$4,IF(N1938&lt;='Tree rules'!$C$5,IF(P1938&lt;='Tree rules'!$C$7,"Monitor","Polymer laminate"),IF(P1938&lt;='Tree rules'!$C$8,"Seal cracks","Polymer laminate")),IF(O1938&lt;='Tree rules'!$C$6,IF(P1938&lt;='Tree rules'!$C$9,"Polymer laminate","Steel plate or jacket"),IF(L1938&lt;='Tree rules'!$C$10,"Steel plate or jacket","Polymer laminate")))</f>
        <v>Polymer laminate</v>
      </c>
      <c r="T1938" s="5" t="str">
        <f aca="false">IF(S1938=R1938,"Yes","No")</f>
        <v>Yes</v>
      </c>
    </row>
    <row r="1939" customFormat="false" ht="15" hidden="false" customHeight="false" outlineLevel="0" collapsed="false">
      <c r="A1939" s="15" t="n">
        <v>2751</v>
      </c>
      <c r="B1939" s="16" t="n">
        <v>3.37212790141372</v>
      </c>
      <c r="C1939" s="15" t="n">
        <v>300</v>
      </c>
      <c r="D1939" s="15" t="n">
        <v>325</v>
      </c>
      <c r="E1939" s="15" t="n">
        <v>25</v>
      </c>
      <c r="F1939" s="16" t="n">
        <v>0.799387443661525</v>
      </c>
      <c r="G1939" s="17" t="s">
        <v>102</v>
      </c>
      <c r="H1939" s="18" t="n">
        <v>0.1</v>
      </c>
      <c r="I1939" s="18" t="n">
        <v>1</v>
      </c>
      <c r="J1939" s="19" t="n">
        <v>0.980578301375005</v>
      </c>
      <c r="K1939" s="19" t="n">
        <v>0.562726755630233</v>
      </c>
      <c r="L1939" s="16" t="n">
        <v>12.8707171809684</v>
      </c>
      <c r="M1939" s="19" t="n">
        <v>0.651393611145608</v>
      </c>
      <c r="N1939" s="19" t="n">
        <v>3.55843464984419</v>
      </c>
      <c r="O1939" s="19" t="n">
        <v>0.980578301375005</v>
      </c>
      <c r="P1939" s="19" t="n">
        <v>0.493817832847181</v>
      </c>
      <c r="Q1939" s="17" t="s">
        <v>30</v>
      </c>
      <c r="R1939" s="5" t="str">
        <f aca="false">IF(OR(Q1939="Steel plate",Q1939="Concrete jacket"),"Steel plate or jacket",Q1939)</f>
        <v>Seal cracks</v>
      </c>
      <c r="S1939" s="5" t="str">
        <f aca="false">IF(O1939&lt;='Tree rules'!$C$4,IF(N1939&lt;='Tree rules'!$C$5,IF(P1939&lt;='Tree rules'!$C$7,"Monitor","Polymer laminate"),IF(P1939&lt;='Tree rules'!$C$8,"Seal cracks","Polymer laminate")),IF(O1939&lt;='Tree rules'!$C$6,IF(P1939&lt;='Tree rules'!$C$9,"Polymer laminate","Steel plate or jacket"),IF(L1939&lt;='Tree rules'!$C$10,"Steel plate or jacket","Polymer laminate")))</f>
        <v>Seal cracks</v>
      </c>
      <c r="T1939" s="5" t="str">
        <f aca="false">IF(S1939=R1939,"Yes","No")</f>
        <v>Yes</v>
      </c>
    </row>
    <row r="1940" customFormat="false" ht="15" hidden="false" customHeight="false" outlineLevel="0" collapsed="false">
      <c r="A1940" s="15" t="n">
        <v>2752</v>
      </c>
      <c r="B1940" s="16" t="n">
        <v>5.97350329463845</v>
      </c>
      <c r="C1940" s="15" t="n">
        <v>300</v>
      </c>
      <c r="D1940" s="15" t="n">
        <v>475</v>
      </c>
      <c r="E1940" s="15" t="n">
        <v>25</v>
      </c>
      <c r="F1940" s="16" t="n">
        <v>0.624901102811956</v>
      </c>
      <c r="G1940" s="17" t="s">
        <v>101</v>
      </c>
      <c r="H1940" s="18" t="n">
        <v>0.3</v>
      </c>
      <c r="I1940" s="18" t="n">
        <v>1</v>
      </c>
      <c r="J1940" s="19" t="n">
        <v>0.857281101090007</v>
      </c>
      <c r="K1940" s="19" t="n">
        <v>0.522276569740973</v>
      </c>
      <c r="L1940" s="16" t="n">
        <v>13.9242501040523</v>
      </c>
      <c r="M1940" s="19" t="n">
        <v>0.668394204726643</v>
      </c>
      <c r="N1940" s="19" t="n">
        <v>0.585680900648091</v>
      </c>
      <c r="O1940" s="19" t="n">
        <v>0.857281101090007</v>
      </c>
      <c r="P1940" s="19" t="n">
        <v>0.504593090454858</v>
      </c>
      <c r="Q1940" s="17" t="s">
        <v>29</v>
      </c>
      <c r="R1940" s="5" t="str">
        <f aca="false">IF(OR(Q1940="Steel plate",Q1940="Concrete jacket"),"Steel plate or jacket",Q1940)</f>
        <v>Monitor</v>
      </c>
      <c r="S1940" s="5" t="str">
        <f aca="false">IF(O1940&lt;='Tree rules'!$C$4,IF(N1940&lt;='Tree rules'!$C$5,IF(P1940&lt;='Tree rules'!$C$7,"Monitor","Polymer laminate"),IF(P1940&lt;='Tree rules'!$C$8,"Seal cracks","Polymer laminate")),IF(O1940&lt;='Tree rules'!$C$6,IF(P1940&lt;='Tree rules'!$C$9,"Polymer laminate","Steel plate or jacket"),IF(L1940&lt;='Tree rules'!$C$10,"Steel plate or jacket","Polymer laminate")))</f>
        <v>Monitor</v>
      </c>
      <c r="T1940" s="5" t="str">
        <f aca="false">IF(S1940=R1940,"Yes","No")</f>
        <v>Yes</v>
      </c>
    </row>
    <row r="1941" customFormat="false" ht="15" hidden="false" customHeight="false" outlineLevel="0" collapsed="false">
      <c r="A1941" s="15" t="n">
        <v>2753</v>
      </c>
      <c r="B1941" s="16" t="n">
        <v>4.89679502415652</v>
      </c>
      <c r="C1941" s="15" t="n">
        <v>230</v>
      </c>
      <c r="D1941" s="15" t="n">
        <v>475</v>
      </c>
      <c r="E1941" s="15" t="n">
        <v>25</v>
      </c>
      <c r="F1941" s="16" t="n">
        <v>0.639770421258486</v>
      </c>
      <c r="G1941" s="17" t="s">
        <v>103</v>
      </c>
      <c r="H1941" s="18" t="n">
        <v>0.2</v>
      </c>
      <c r="I1941" s="18" t="n">
        <v>2</v>
      </c>
      <c r="J1941" s="19" t="n">
        <v>0.860552944210589</v>
      </c>
      <c r="K1941" s="19" t="n">
        <v>0.63222813476538</v>
      </c>
      <c r="L1941" s="16" t="n">
        <v>11.4679040378373</v>
      </c>
      <c r="M1941" s="19" t="n">
        <v>0.313823831747441</v>
      </c>
      <c r="N1941" s="19" t="n">
        <v>1.76042568461482</v>
      </c>
      <c r="O1941" s="19" t="n">
        <v>1.17704010563606</v>
      </c>
      <c r="P1941" s="19" t="n">
        <v>1.07841130604598</v>
      </c>
      <c r="Q1941" s="17" t="s">
        <v>31</v>
      </c>
      <c r="R1941" s="5" t="str">
        <f aca="false">IF(OR(Q1941="Steel plate",Q1941="Concrete jacket"),"Steel plate or jacket",Q1941)</f>
        <v>Polymer laminate</v>
      </c>
      <c r="S1941" s="5" t="str">
        <f aca="false">IF(O1941&lt;='Tree rules'!$C$4,IF(N1941&lt;='Tree rules'!$C$5,IF(P1941&lt;='Tree rules'!$C$7,"Monitor","Polymer laminate"),IF(P1941&lt;='Tree rules'!$C$8,"Seal cracks","Polymer laminate")),IF(O1941&lt;='Tree rules'!$C$6,IF(P1941&lt;='Tree rules'!$C$9,"Polymer laminate","Steel plate or jacket"),IF(L1941&lt;='Tree rules'!$C$10,"Steel plate or jacket","Polymer laminate")))</f>
        <v>Polymer laminate</v>
      </c>
      <c r="T1941" s="5" t="str">
        <f aca="false">IF(S1941=R1941,"Yes","No")</f>
        <v>Yes</v>
      </c>
    </row>
    <row r="1942" customFormat="false" ht="15" hidden="false" customHeight="false" outlineLevel="0" collapsed="false">
      <c r="A1942" s="15" t="n">
        <v>2755</v>
      </c>
      <c r="B1942" s="16" t="n">
        <v>6.05646056632352</v>
      </c>
      <c r="C1942" s="15" t="n">
        <v>300</v>
      </c>
      <c r="D1942" s="15" t="n">
        <v>575</v>
      </c>
      <c r="E1942" s="15" t="n">
        <v>20</v>
      </c>
      <c r="F1942" s="16" t="n">
        <v>0.760158524876169</v>
      </c>
      <c r="G1942" s="17" t="s">
        <v>103</v>
      </c>
      <c r="H1942" s="18" t="n">
        <v>0.2</v>
      </c>
      <c r="I1942" s="18" t="n">
        <v>2</v>
      </c>
      <c r="J1942" s="19" t="n">
        <v>0.937205505216854</v>
      </c>
      <c r="K1942" s="19" t="n">
        <v>0.5252915688484</v>
      </c>
      <c r="L1942" s="16" t="n">
        <v>11.4488857586456</v>
      </c>
      <c r="M1942" s="19" t="n">
        <v>0.786709894786223</v>
      </c>
      <c r="N1942" s="19" t="n">
        <v>1.23476259679083</v>
      </c>
      <c r="O1942" s="19" t="n">
        <v>1.38210486026499</v>
      </c>
      <c r="P1942" s="19" t="n">
        <v>0.621259996362602</v>
      </c>
      <c r="Q1942" s="17" t="s">
        <v>104</v>
      </c>
      <c r="R1942" s="5" t="str">
        <f aca="false">IF(OR(Q1942="Steel plate",Q1942="Concrete jacket"),"Steel plate or jacket",Q1942)</f>
        <v>Steel plate or jacket</v>
      </c>
      <c r="S1942" s="5" t="str">
        <f aca="false">IF(O1942&lt;='Tree rules'!$C$4,IF(N1942&lt;='Tree rules'!$C$5,IF(P1942&lt;='Tree rules'!$C$7,"Monitor","Polymer laminate"),IF(P1942&lt;='Tree rules'!$C$8,"Seal cracks","Polymer laminate")),IF(O1942&lt;='Tree rules'!$C$6,IF(P1942&lt;='Tree rules'!$C$9,"Polymer laminate","Steel plate or jacket"),IF(L1942&lt;='Tree rules'!$C$10,"Steel plate or jacket","Polymer laminate")))</f>
        <v>Steel plate or jacket</v>
      </c>
      <c r="T1942" s="5" t="str">
        <f aca="false">IF(S1942=R1942,"Yes","No")</f>
        <v>Yes</v>
      </c>
    </row>
    <row r="1943" customFormat="false" ht="15" hidden="false" customHeight="false" outlineLevel="0" collapsed="false">
      <c r="A1943" s="15" t="n">
        <v>2757</v>
      </c>
      <c r="B1943" s="16" t="n">
        <v>5.19875601289645</v>
      </c>
      <c r="C1943" s="15" t="n">
        <v>300</v>
      </c>
      <c r="D1943" s="15" t="n">
        <v>450</v>
      </c>
      <c r="E1943" s="15" t="n">
        <v>30</v>
      </c>
      <c r="F1943" s="16" t="n">
        <v>0.781490709848207</v>
      </c>
      <c r="G1943" s="17" t="s">
        <v>103</v>
      </c>
      <c r="H1943" s="18" t="n">
        <v>0.2</v>
      </c>
      <c r="I1943" s="18" t="n">
        <v>2</v>
      </c>
      <c r="J1943" s="19" t="n">
        <v>0.881032932353211</v>
      </c>
      <c r="K1943" s="19" t="n">
        <v>0.410503910981973</v>
      </c>
      <c r="L1943" s="16" t="n">
        <v>12.9322288878021</v>
      </c>
      <c r="M1943" s="19" t="n">
        <v>0.48754255975395</v>
      </c>
      <c r="N1943" s="19" t="n">
        <v>1.80451747200479</v>
      </c>
      <c r="O1943" s="19" t="n">
        <v>1.40039840027151</v>
      </c>
      <c r="P1943" s="19" t="n">
        <v>0.845621990256971</v>
      </c>
      <c r="Q1943" s="17" t="s">
        <v>31</v>
      </c>
      <c r="R1943" s="5" t="str">
        <f aca="false">IF(OR(Q1943="Steel plate",Q1943="Concrete jacket"),"Steel plate or jacket",Q1943)</f>
        <v>Polymer laminate</v>
      </c>
      <c r="S1943" s="5" t="str">
        <f aca="false">IF(O1943&lt;='Tree rules'!$C$4,IF(N1943&lt;='Tree rules'!$C$5,IF(P1943&lt;='Tree rules'!$C$7,"Monitor","Polymer laminate"),IF(P1943&lt;='Tree rules'!$C$8,"Seal cracks","Polymer laminate")),IF(O1943&lt;='Tree rules'!$C$6,IF(P1943&lt;='Tree rules'!$C$9,"Polymer laminate","Steel plate or jacket"),IF(L1943&lt;='Tree rules'!$C$10,"Steel plate or jacket","Polymer laminate")))</f>
        <v>Steel plate or jacket</v>
      </c>
      <c r="T1943" s="5" t="str">
        <f aca="false">IF(S1943=R1943,"Yes","No")</f>
        <v>No</v>
      </c>
    </row>
    <row r="1944" customFormat="false" ht="15" hidden="false" customHeight="false" outlineLevel="0" collapsed="false">
      <c r="A1944" s="15" t="n">
        <v>2759</v>
      </c>
      <c r="B1944" s="16" t="n">
        <v>4.11052210988022</v>
      </c>
      <c r="C1944" s="15" t="n">
        <v>230</v>
      </c>
      <c r="D1944" s="15" t="n">
        <v>400</v>
      </c>
      <c r="E1944" s="15" t="n">
        <v>25</v>
      </c>
      <c r="F1944" s="16" t="n">
        <v>0.552502860426148</v>
      </c>
      <c r="G1944" s="17" t="s">
        <v>103</v>
      </c>
      <c r="H1944" s="18" t="n">
        <v>0.2</v>
      </c>
      <c r="I1944" s="18" t="n">
        <v>2</v>
      </c>
      <c r="J1944" s="19" t="n">
        <v>0.916993639125077</v>
      </c>
      <c r="K1944" s="19" t="n">
        <v>0.589195653825856</v>
      </c>
      <c r="L1944" s="16" t="n">
        <v>11.5464104210119</v>
      </c>
      <c r="M1944" s="19" t="n">
        <v>0.33740804623491</v>
      </c>
      <c r="N1944" s="19" t="n">
        <v>1.34695783172154</v>
      </c>
      <c r="O1944" s="19" t="n">
        <v>1.2936986114917</v>
      </c>
      <c r="P1944" s="19" t="n">
        <v>0.905673434424898</v>
      </c>
      <c r="Q1944" s="17" t="s">
        <v>31</v>
      </c>
      <c r="R1944" s="5" t="str">
        <f aca="false">IF(OR(Q1944="Steel plate",Q1944="Concrete jacket"),"Steel plate or jacket",Q1944)</f>
        <v>Polymer laminate</v>
      </c>
      <c r="S1944" s="5" t="str">
        <f aca="false">IF(O1944&lt;='Tree rules'!$C$4,IF(N1944&lt;='Tree rules'!$C$5,IF(P1944&lt;='Tree rules'!$C$7,"Monitor","Polymer laminate"),IF(P1944&lt;='Tree rules'!$C$8,"Seal cracks","Polymer laminate")),IF(O1944&lt;='Tree rules'!$C$6,IF(P1944&lt;='Tree rules'!$C$9,"Polymer laminate","Steel plate or jacket"),IF(L1944&lt;='Tree rules'!$C$10,"Steel plate or jacket","Polymer laminate")))</f>
        <v>Polymer laminate</v>
      </c>
      <c r="T1944" s="5" t="str">
        <f aca="false">IF(S1944=R1944,"Yes","No")</f>
        <v>Yes</v>
      </c>
    </row>
    <row r="1945" customFormat="false" ht="15" hidden="false" customHeight="false" outlineLevel="0" collapsed="false">
      <c r="A1945" s="15" t="n">
        <v>2760</v>
      </c>
      <c r="B1945" s="16" t="n">
        <v>3.43737627496135</v>
      </c>
      <c r="C1945" s="15" t="n">
        <v>230</v>
      </c>
      <c r="D1945" s="15" t="n">
        <v>325</v>
      </c>
      <c r="E1945" s="15" t="n">
        <v>20</v>
      </c>
      <c r="F1945" s="16" t="n">
        <v>0.662259320914844</v>
      </c>
      <c r="G1945" s="17" t="s">
        <v>102</v>
      </c>
      <c r="H1945" s="18" t="n">
        <v>0.1</v>
      </c>
      <c r="I1945" s="18" t="n">
        <v>1</v>
      </c>
      <c r="J1945" s="19" t="n">
        <v>0.914259618839081</v>
      </c>
      <c r="K1945" s="19" t="n">
        <v>0.48759113339302</v>
      </c>
      <c r="L1945" s="16" t="n">
        <v>13.0203646778839</v>
      </c>
      <c r="M1945" s="19" t="n">
        <v>0.584065461734295</v>
      </c>
      <c r="N1945" s="19" t="n">
        <v>2.84498240923212</v>
      </c>
      <c r="O1945" s="19" t="n">
        <v>0.914259618839081</v>
      </c>
      <c r="P1945" s="19" t="n">
        <v>0.449909305347761</v>
      </c>
      <c r="Q1945" s="17" t="s">
        <v>30</v>
      </c>
      <c r="R1945" s="5" t="str">
        <f aca="false">IF(OR(Q1945="Steel plate",Q1945="Concrete jacket"),"Steel plate or jacket",Q1945)</f>
        <v>Seal cracks</v>
      </c>
      <c r="S1945" s="5" t="str">
        <f aca="false">IF(O1945&lt;='Tree rules'!$C$4,IF(N1945&lt;='Tree rules'!$C$5,IF(P1945&lt;='Tree rules'!$C$7,"Monitor","Polymer laminate"),IF(P1945&lt;='Tree rules'!$C$8,"Seal cracks","Polymer laminate")),IF(O1945&lt;='Tree rules'!$C$6,IF(P1945&lt;='Tree rules'!$C$9,"Polymer laminate","Steel plate or jacket"),IF(L1945&lt;='Tree rules'!$C$10,"Steel plate or jacket","Polymer laminate")))</f>
        <v>Seal cracks</v>
      </c>
      <c r="T1945" s="5" t="str">
        <f aca="false">IF(S1945=R1945,"Yes","No")</f>
        <v>Yes</v>
      </c>
    </row>
    <row r="1946" customFormat="false" ht="15" hidden="false" customHeight="false" outlineLevel="0" collapsed="false">
      <c r="A1946" s="15" t="n">
        <v>2762</v>
      </c>
      <c r="B1946" s="16" t="n">
        <v>6.2651503714487</v>
      </c>
      <c r="C1946" s="15" t="n">
        <v>300</v>
      </c>
      <c r="D1946" s="15" t="n">
        <v>600</v>
      </c>
      <c r="E1946" s="15" t="n">
        <v>30</v>
      </c>
      <c r="F1946" s="16" t="n">
        <v>0.780035419885734</v>
      </c>
      <c r="G1946" s="17" t="s">
        <v>102</v>
      </c>
      <c r="H1946" s="18" t="n">
        <v>0.1</v>
      </c>
      <c r="I1946" s="18" t="n">
        <v>1</v>
      </c>
      <c r="J1946" s="19" t="n">
        <v>0.989894087603801</v>
      </c>
      <c r="K1946" s="19" t="n">
        <v>0.526767778545116</v>
      </c>
      <c r="L1946" s="16" t="n">
        <v>11.6669466879864</v>
      </c>
      <c r="M1946" s="19" t="n">
        <v>0.523361918253033</v>
      </c>
      <c r="N1946" s="19" t="n">
        <v>2.70403500019235</v>
      </c>
      <c r="O1946" s="19" t="n">
        <v>0.989894087603801</v>
      </c>
      <c r="P1946" s="19" t="n">
        <v>0.666154987016196</v>
      </c>
      <c r="Q1946" s="17" t="s">
        <v>30</v>
      </c>
      <c r="R1946" s="5" t="str">
        <f aca="false">IF(OR(Q1946="Steel plate",Q1946="Concrete jacket"),"Steel plate or jacket",Q1946)</f>
        <v>Seal cracks</v>
      </c>
      <c r="S1946" s="5" t="str">
        <f aca="false">IF(O1946&lt;='Tree rules'!$C$4,IF(N1946&lt;='Tree rules'!$C$5,IF(P1946&lt;='Tree rules'!$C$7,"Monitor","Polymer laminate"),IF(P1946&lt;='Tree rules'!$C$8,"Seal cracks","Polymer laminate")),IF(O1946&lt;='Tree rules'!$C$6,IF(P1946&lt;='Tree rules'!$C$9,"Polymer laminate","Steel plate or jacket"),IF(L1946&lt;='Tree rules'!$C$10,"Steel plate or jacket","Polymer laminate")))</f>
        <v>Seal cracks</v>
      </c>
      <c r="T1946" s="5" t="str">
        <f aca="false">IF(S1946=R1946,"Yes","No")</f>
        <v>Yes</v>
      </c>
    </row>
    <row r="1947" customFormat="false" ht="15" hidden="false" customHeight="false" outlineLevel="0" collapsed="false">
      <c r="A1947" s="15" t="n">
        <v>2763</v>
      </c>
      <c r="B1947" s="16" t="n">
        <v>5.89176319538346</v>
      </c>
      <c r="C1947" s="15" t="n">
        <v>300</v>
      </c>
      <c r="D1947" s="15" t="n">
        <v>500</v>
      </c>
      <c r="E1947" s="15" t="n">
        <v>25</v>
      </c>
      <c r="F1947" s="16" t="n">
        <v>0.738112811416104</v>
      </c>
      <c r="G1947" s="17" t="s">
        <v>103</v>
      </c>
      <c r="H1947" s="18" t="n">
        <v>0.2</v>
      </c>
      <c r="I1947" s="18" t="n">
        <v>1</v>
      </c>
      <c r="J1947" s="19" t="n">
        <v>0.85367691551109</v>
      </c>
      <c r="K1947" s="19" t="n">
        <v>0.419687958854656</v>
      </c>
      <c r="L1947" s="16" t="n">
        <v>12.9774519722103</v>
      </c>
      <c r="M1947" s="19" t="n">
        <v>0.62646689963751</v>
      </c>
      <c r="N1947" s="19" t="n">
        <v>0.824601771253671</v>
      </c>
      <c r="O1947" s="19" t="n">
        <v>0.85367691551109</v>
      </c>
      <c r="P1947" s="19" t="n">
        <v>0.528744421417695</v>
      </c>
      <c r="Q1947" s="17" t="s">
        <v>29</v>
      </c>
      <c r="R1947" s="5" t="str">
        <f aca="false">IF(OR(Q1947="Steel plate",Q1947="Concrete jacket"),"Steel plate or jacket",Q1947)</f>
        <v>Monitor</v>
      </c>
      <c r="S1947" s="5" t="str">
        <f aca="false">IF(O1947&lt;='Tree rules'!$C$4,IF(N1947&lt;='Tree rules'!$C$5,IF(P1947&lt;='Tree rules'!$C$7,"Monitor","Polymer laminate"),IF(P1947&lt;='Tree rules'!$C$8,"Seal cracks","Polymer laminate")),IF(O1947&lt;='Tree rules'!$C$6,IF(P1947&lt;='Tree rules'!$C$9,"Polymer laminate","Steel plate or jacket"),IF(L1947&lt;='Tree rules'!$C$10,"Steel plate or jacket","Polymer laminate")))</f>
        <v>Monitor</v>
      </c>
      <c r="T1947" s="5" t="str">
        <f aca="false">IF(S1947=R1947,"Yes","No")</f>
        <v>Yes</v>
      </c>
    </row>
    <row r="1948" customFormat="false" ht="15" hidden="false" customHeight="false" outlineLevel="0" collapsed="false">
      <c r="A1948" s="15" t="n">
        <v>2764</v>
      </c>
      <c r="B1948" s="16" t="n">
        <v>3.99749380454172</v>
      </c>
      <c r="C1948" s="15" t="n">
        <v>230</v>
      </c>
      <c r="D1948" s="15" t="n">
        <v>375</v>
      </c>
      <c r="E1948" s="15" t="n">
        <v>30</v>
      </c>
      <c r="F1948" s="16" t="n">
        <v>0.835418868126524</v>
      </c>
      <c r="G1948" s="17" t="s">
        <v>103</v>
      </c>
      <c r="H1948" s="18" t="n">
        <v>0.2</v>
      </c>
      <c r="I1948" s="18" t="n">
        <v>2</v>
      </c>
      <c r="J1948" s="19" t="n">
        <v>0.898224270202017</v>
      </c>
      <c r="K1948" s="19" t="n">
        <v>0.460633046593589</v>
      </c>
      <c r="L1948" s="16" t="n">
        <v>12.2247516958462</v>
      </c>
      <c r="M1948" s="19" t="n">
        <v>0.673804075173535</v>
      </c>
      <c r="N1948" s="19" t="n">
        <v>1.96475725378673</v>
      </c>
      <c r="O1948" s="19" t="n">
        <v>1.38269675829658</v>
      </c>
      <c r="P1948" s="19" t="n">
        <v>0.598821782372401</v>
      </c>
      <c r="Q1948" s="17" t="s">
        <v>31</v>
      </c>
      <c r="R1948" s="5" t="str">
        <f aca="false">IF(OR(Q1948="Steel plate",Q1948="Concrete jacket"),"Steel plate or jacket",Q1948)</f>
        <v>Polymer laminate</v>
      </c>
      <c r="S1948" s="5" t="str">
        <f aca="false">IF(O1948&lt;='Tree rules'!$C$4,IF(N1948&lt;='Tree rules'!$C$5,IF(P1948&lt;='Tree rules'!$C$7,"Monitor","Polymer laminate"),IF(P1948&lt;='Tree rules'!$C$8,"Seal cracks","Polymer laminate")),IF(O1948&lt;='Tree rules'!$C$6,IF(P1948&lt;='Tree rules'!$C$9,"Polymer laminate","Steel plate or jacket"),IF(L1948&lt;='Tree rules'!$C$10,"Steel plate or jacket","Polymer laminate")))</f>
        <v>Steel plate or jacket</v>
      </c>
      <c r="T1948" s="5" t="str">
        <f aca="false">IF(S1948=R1948,"Yes","No")</f>
        <v>No</v>
      </c>
    </row>
    <row r="1949" customFormat="false" ht="15" hidden="false" customHeight="false" outlineLevel="0" collapsed="false">
      <c r="A1949" s="15" t="n">
        <v>2765</v>
      </c>
      <c r="B1949" s="16" t="n">
        <v>4.1235917176419</v>
      </c>
      <c r="C1949" s="15" t="n">
        <v>300</v>
      </c>
      <c r="D1949" s="15" t="n">
        <v>375</v>
      </c>
      <c r="E1949" s="15" t="n">
        <v>20</v>
      </c>
      <c r="F1949" s="16" t="n">
        <v>0.640487798897002</v>
      </c>
      <c r="G1949" s="17" t="s">
        <v>101</v>
      </c>
      <c r="H1949" s="18" t="n">
        <v>0.3</v>
      </c>
      <c r="I1949" s="18" t="n">
        <v>1.5</v>
      </c>
      <c r="J1949" s="19" t="n">
        <v>0.898471990179599</v>
      </c>
      <c r="K1949" s="19" t="n">
        <v>0.401260827358432</v>
      </c>
      <c r="L1949" s="16" t="n">
        <v>12.6103722252046</v>
      </c>
      <c r="M1949" s="19" t="n">
        <v>0.463959473059734</v>
      </c>
      <c r="N1949" s="19" t="n">
        <v>1.33368871919484</v>
      </c>
      <c r="O1949" s="19" t="n">
        <v>1.16744717820048</v>
      </c>
      <c r="P1949" s="19" t="n">
        <v>0.697838431094533</v>
      </c>
      <c r="Q1949" s="17" t="s">
        <v>31</v>
      </c>
      <c r="R1949" s="5" t="str">
        <f aca="false">IF(OR(Q1949="Steel plate",Q1949="Concrete jacket"),"Steel plate or jacket",Q1949)</f>
        <v>Polymer laminate</v>
      </c>
      <c r="S1949" s="5" t="str">
        <f aca="false">IF(O1949&lt;='Tree rules'!$C$4,IF(N1949&lt;='Tree rules'!$C$5,IF(P1949&lt;='Tree rules'!$C$7,"Monitor","Polymer laminate"),IF(P1949&lt;='Tree rules'!$C$8,"Seal cracks","Polymer laminate")),IF(O1949&lt;='Tree rules'!$C$6,IF(P1949&lt;='Tree rules'!$C$9,"Polymer laminate","Steel plate or jacket"),IF(L1949&lt;='Tree rules'!$C$10,"Steel plate or jacket","Polymer laminate")))</f>
        <v>Polymer laminate</v>
      </c>
      <c r="T1949" s="5" t="str">
        <f aca="false">IF(S1949=R1949,"Yes","No")</f>
        <v>Yes</v>
      </c>
    </row>
    <row r="1950" customFormat="false" ht="15" hidden="false" customHeight="false" outlineLevel="0" collapsed="false">
      <c r="A1950" s="15" t="n">
        <v>2766</v>
      </c>
      <c r="B1950" s="16" t="n">
        <v>4.10738389011515</v>
      </c>
      <c r="C1950" s="15" t="n">
        <v>300</v>
      </c>
      <c r="D1950" s="15" t="n">
        <v>400</v>
      </c>
      <c r="E1950" s="15" t="n">
        <v>20</v>
      </c>
      <c r="F1950" s="16" t="n">
        <v>0.757295404255167</v>
      </c>
      <c r="G1950" s="17" t="s">
        <v>101</v>
      </c>
      <c r="H1950" s="18" t="n">
        <v>0.3</v>
      </c>
      <c r="I1950" s="18" t="n">
        <v>1.5</v>
      </c>
      <c r="J1950" s="19" t="n">
        <v>0.887390344535673</v>
      </c>
      <c r="K1950" s="19" t="n">
        <v>0.607541527609327</v>
      </c>
      <c r="L1950" s="16" t="n">
        <v>11.6027793506078</v>
      </c>
      <c r="M1950" s="19" t="n">
        <v>0.883104440527424</v>
      </c>
      <c r="N1950" s="19" t="n">
        <v>0.709942200250599</v>
      </c>
      <c r="O1950" s="19" t="n">
        <v>1.06152227405103</v>
      </c>
      <c r="P1950" s="19" t="n">
        <v>0.461700246521375</v>
      </c>
      <c r="Q1950" s="17" t="s">
        <v>31</v>
      </c>
      <c r="R1950" s="5" t="str">
        <f aca="false">IF(OR(Q1950="Steel plate",Q1950="Concrete jacket"),"Steel plate or jacket",Q1950)</f>
        <v>Polymer laminate</v>
      </c>
      <c r="S1950" s="5" t="str">
        <f aca="false">IF(O1950&lt;='Tree rules'!$C$4,IF(N1950&lt;='Tree rules'!$C$5,IF(P1950&lt;='Tree rules'!$C$7,"Monitor","Polymer laminate"),IF(P1950&lt;='Tree rules'!$C$8,"Seal cracks","Polymer laminate")),IF(O1950&lt;='Tree rules'!$C$6,IF(P1950&lt;='Tree rules'!$C$9,"Polymer laminate","Steel plate or jacket"),IF(L1950&lt;='Tree rules'!$C$10,"Steel plate or jacket","Polymer laminate")))</f>
        <v>Polymer laminate</v>
      </c>
      <c r="T1950" s="5" t="str">
        <f aca="false">IF(S1950=R1950,"Yes","No")</f>
        <v>Yes</v>
      </c>
    </row>
    <row r="1951" customFormat="false" ht="15" hidden="false" customHeight="false" outlineLevel="0" collapsed="false">
      <c r="A1951" s="15" t="n">
        <v>2769</v>
      </c>
      <c r="B1951" s="16" t="n">
        <v>3.08653025176129</v>
      </c>
      <c r="C1951" s="15" t="n">
        <v>300</v>
      </c>
      <c r="D1951" s="15" t="n">
        <v>300</v>
      </c>
      <c r="E1951" s="15" t="n">
        <v>25</v>
      </c>
      <c r="F1951" s="16" t="n">
        <v>0.589048622548086</v>
      </c>
      <c r="G1951" s="17" t="s">
        <v>103</v>
      </c>
      <c r="H1951" s="18" t="n">
        <v>0.2</v>
      </c>
      <c r="I1951" s="18" t="n">
        <v>1.5</v>
      </c>
      <c r="J1951" s="19" t="n">
        <v>0.852997483591691</v>
      </c>
      <c r="K1951" s="19" t="n">
        <v>0.511335422372417</v>
      </c>
      <c r="L1951" s="16" t="n">
        <v>12.0567587959426</v>
      </c>
      <c r="M1951" s="19" t="n">
        <v>0.840462766795891</v>
      </c>
      <c r="N1951" s="19" t="n">
        <v>1.08624026040155</v>
      </c>
      <c r="O1951" s="19" t="n">
        <v>1.06141231111005</v>
      </c>
      <c r="P1951" s="19" t="n">
        <v>0.313132232423979</v>
      </c>
      <c r="Q1951" s="17" t="s">
        <v>31</v>
      </c>
      <c r="R1951" s="5" t="str">
        <f aca="false">IF(OR(Q1951="Steel plate",Q1951="Concrete jacket"),"Steel plate or jacket",Q1951)</f>
        <v>Polymer laminate</v>
      </c>
      <c r="S1951" s="5" t="str">
        <f aca="false">IF(O1951&lt;='Tree rules'!$C$4,IF(N1951&lt;='Tree rules'!$C$5,IF(P1951&lt;='Tree rules'!$C$7,"Monitor","Polymer laminate"),IF(P1951&lt;='Tree rules'!$C$8,"Seal cracks","Polymer laminate")),IF(O1951&lt;='Tree rules'!$C$6,IF(P1951&lt;='Tree rules'!$C$9,"Polymer laminate","Steel plate or jacket"),IF(L1951&lt;='Tree rules'!$C$10,"Steel plate or jacket","Polymer laminate")))</f>
        <v>Polymer laminate</v>
      </c>
      <c r="T1951" s="5" t="str">
        <f aca="false">IF(S1951=R1951,"Yes","No")</f>
        <v>Yes</v>
      </c>
    </row>
    <row r="1952" customFormat="false" ht="15" hidden="false" customHeight="false" outlineLevel="0" collapsed="false">
      <c r="A1952" s="15" t="n">
        <v>2770</v>
      </c>
      <c r="B1952" s="16" t="n">
        <v>6.41168306564339</v>
      </c>
      <c r="C1952" s="15" t="n">
        <v>230</v>
      </c>
      <c r="D1952" s="15" t="n">
        <v>600</v>
      </c>
      <c r="E1952" s="15" t="n">
        <v>25</v>
      </c>
      <c r="F1952" s="16" t="n">
        <v>0.742342309449384</v>
      </c>
      <c r="G1952" s="17" t="s">
        <v>103</v>
      </c>
      <c r="H1952" s="18" t="n">
        <v>0.2</v>
      </c>
      <c r="I1952" s="18" t="n">
        <v>1</v>
      </c>
      <c r="J1952" s="19" t="n">
        <v>0.871710852942143</v>
      </c>
      <c r="K1952" s="19" t="n">
        <v>0.541278142489915</v>
      </c>
      <c r="L1952" s="16" t="n">
        <v>11.6153678725424</v>
      </c>
      <c r="M1952" s="19" t="n">
        <v>0.943459834639167</v>
      </c>
      <c r="N1952" s="19" t="n">
        <v>0.826152557911851</v>
      </c>
      <c r="O1952" s="19" t="n">
        <v>0.871710852942143</v>
      </c>
      <c r="P1952" s="19" t="n">
        <v>0.384196023680618</v>
      </c>
      <c r="Q1952" s="17" t="s">
        <v>29</v>
      </c>
      <c r="R1952" s="5" t="str">
        <f aca="false">IF(OR(Q1952="Steel plate",Q1952="Concrete jacket"),"Steel plate or jacket",Q1952)</f>
        <v>Monitor</v>
      </c>
      <c r="S1952" s="5" t="str">
        <f aca="false">IF(O1952&lt;='Tree rules'!$C$4,IF(N1952&lt;='Tree rules'!$C$5,IF(P1952&lt;='Tree rules'!$C$7,"Monitor","Polymer laminate"),IF(P1952&lt;='Tree rules'!$C$8,"Seal cracks","Polymer laminate")),IF(O1952&lt;='Tree rules'!$C$6,IF(P1952&lt;='Tree rules'!$C$9,"Polymer laminate","Steel plate or jacket"),IF(L1952&lt;='Tree rules'!$C$10,"Steel plate or jacket","Polymer laminate")))</f>
        <v>Monitor</v>
      </c>
      <c r="T1952" s="5" t="str">
        <f aca="false">IF(S1952=R1952,"Yes","No")</f>
        <v>Yes</v>
      </c>
    </row>
    <row r="1953" customFormat="false" ht="15" hidden="false" customHeight="false" outlineLevel="0" collapsed="false">
      <c r="A1953" s="15" t="n">
        <v>2773</v>
      </c>
      <c r="B1953" s="16" t="n">
        <v>3.16169620058883</v>
      </c>
      <c r="C1953" s="15" t="n">
        <v>230</v>
      </c>
      <c r="D1953" s="15" t="n">
        <v>300</v>
      </c>
      <c r="E1953" s="15" t="n">
        <v>30</v>
      </c>
      <c r="F1953" s="16" t="n">
        <v>1.0324987837885</v>
      </c>
      <c r="G1953" s="17" t="s">
        <v>103</v>
      </c>
      <c r="H1953" s="18" t="n">
        <v>0.2</v>
      </c>
      <c r="I1953" s="18" t="n">
        <v>2</v>
      </c>
      <c r="J1953" s="19" t="n">
        <v>0.860683460313018</v>
      </c>
      <c r="K1953" s="19" t="n">
        <v>0.411543920319417</v>
      </c>
      <c r="L1953" s="16" t="n">
        <v>12.4476228369639</v>
      </c>
      <c r="M1953" s="19" t="n">
        <v>0.666438699062389</v>
      </c>
      <c r="N1953" s="19" t="n">
        <v>1.5507861295779</v>
      </c>
      <c r="O1953" s="19" t="n">
        <v>1.36715787521474</v>
      </c>
      <c r="P1953" s="19" t="n">
        <v>0.636912364945654</v>
      </c>
      <c r="Q1953" s="17" t="s">
        <v>31</v>
      </c>
      <c r="R1953" s="5" t="str">
        <f aca="false">IF(OR(Q1953="Steel plate",Q1953="Concrete jacket"),"Steel plate or jacket",Q1953)</f>
        <v>Polymer laminate</v>
      </c>
      <c r="S1953" s="5" t="str">
        <f aca="false">IF(O1953&lt;='Tree rules'!$C$4,IF(N1953&lt;='Tree rules'!$C$5,IF(P1953&lt;='Tree rules'!$C$7,"Monitor","Polymer laminate"),IF(P1953&lt;='Tree rules'!$C$8,"Seal cracks","Polymer laminate")),IF(O1953&lt;='Tree rules'!$C$6,IF(P1953&lt;='Tree rules'!$C$9,"Polymer laminate","Steel plate or jacket"),IF(L1953&lt;='Tree rules'!$C$10,"Steel plate or jacket","Polymer laminate")))</f>
        <v>Steel plate or jacket</v>
      </c>
      <c r="T1953" s="5" t="str">
        <f aca="false">IF(S1953=R1953,"Yes","No")</f>
        <v>No</v>
      </c>
    </row>
    <row r="1954" customFormat="false" ht="15" hidden="false" customHeight="false" outlineLevel="0" collapsed="false">
      <c r="A1954" s="15" t="n">
        <v>2775</v>
      </c>
      <c r="B1954" s="16" t="n">
        <v>3.03831709504156</v>
      </c>
      <c r="C1954" s="15" t="n">
        <v>300</v>
      </c>
      <c r="D1954" s="15" t="n">
        <v>300</v>
      </c>
      <c r="E1954" s="15" t="n">
        <v>25</v>
      </c>
      <c r="F1954" s="16" t="n">
        <v>0.841263304726974</v>
      </c>
      <c r="G1954" s="17" t="s">
        <v>102</v>
      </c>
      <c r="H1954" s="18" t="n">
        <v>0.1</v>
      </c>
      <c r="I1954" s="18" t="n">
        <v>1</v>
      </c>
      <c r="J1954" s="19" t="n">
        <v>0.928199140575436</v>
      </c>
      <c r="K1954" s="19" t="n">
        <v>0.601177866453769</v>
      </c>
      <c r="L1954" s="16" t="n">
        <v>12.7126238286258</v>
      </c>
      <c r="M1954" s="19" t="n">
        <v>0.473089527506037</v>
      </c>
      <c r="N1954" s="19" t="n">
        <v>2.94753976744055</v>
      </c>
      <c r="O1954" s="19" t="n">
        <v>0.928199140575436</v>
      </c>
      <c r="P1954" s="19" t="n">
        <v>0.643674702741809</v>
      </c>
      <c r="Q1954" s="17" t="s">
        <v>30</v>
      </c>
      <c r="R1954" s="5" t="str">
        <f aca="false">IF(OR(Q1954="Steel plate",Q1954="Concrete jacket"),"Steel plate or jacket",Q1954)</f>
        <v>Seal cracks</v>
      </c>
      <c r="S1954" s="5" t="str">
        <f aca="false">IF(O1954&lt;='Tree rules'!$C$4,IF(N1954&lt;='Tree rules'!$C$5,IF(P1954&lt;='Tree rules'!$C$7,"Monitor","Polymer laminate"),IF(P1954&lt;='Tree rules'!$C$8,"Seal cracks","Polymer laminate")),IF(O1954&lt;='Tree rules'!$C$6,IF(P1954&lt;='Tree rules'!$C$9,"Polymer laminate","Steel plate or jacket"),IF(L1954&lt;='Tree rules'!$C$10,"Steel plate or jacket","Polymer laminate")))</f>
        <v>Seal cracks</v>
      </c>
      <c r="T1954" s="5" t="str">
        <f aca="false">IF(S1954=R1954,"Yes","No")</f>
        <v>Yes</v>
      </c>
    </row>
    <row r="1955" customFormat="false" ht="15" hidden="false" customHeight="false" outlineLevel="0" collapsed="false">
      <c r="A1955" s="15" t="n">
        <v>2776</v>
      </c>
      <c r="B1955" s="16" t="n">
        <v>5.6353958269843</v>
      </c>
      <c r="C1955" s="15" t="n">
        <v>230</v>
      </c>
      <c r="D1955" s="15" t="n">
        <v>475</v>
      </c>
      <c r="E1955" s="15" t="n">
        <v>25</v>
      </c>
      <c r="F1955" s="16" t="n">
        <v>0.633465437396808</v>
      </c>
      <c r="G1955" s="17" t="s">
        <v>102</v>
      </c>
      <c r="H1955" s="18" t="n">
        <v>0.1</v>
      </c>
      <c r="I1955" s="18" t="n">
        <v>1</v>
      </c>
      <c r="J1955" s="19" t="n">
        <v>0.852090679312978</v>
      </c>
      <c r="K1955" s="19" t="n">
        <v>0.430459108004535</v>
      </c>
      <c r="L1955" s="16" t="n">
        <v>13.6120672149379</v>
      </c>
      <c r="M1955" s="19" t="n">
        <v>0.566477067491444</v>
      </c>
      <c r="N1955" s="19" t="n">
        <v>2.26730947505886</v>
      </c>
      <c r="O1955" s="19" t="n">
        <v>0.852090679312978</v>
      </c>
      <c r="P1955" s="19" t="n">
        <v>0.480176006516032</v>
      </c>
      <c r="Q1955" s="17" t="s">
        <v>30</v>
      </c>
      <c r="R1955" s="5" t="str">
        <f aca="false">IF(OR(Q1955="Steel plate",Q1955="Concrete jacket"),"Steel plate or jacket",Q1955)</f>
        <v>Seal cracks</v>
      </c>
      <c r="S1955" s="5" t="str">
        <f aca="false">IF(O1955&lt;='Tree rules'!$C$4,IF(N1955&lt;='Tree rules'!$C$5,IF(P1955&lt;='Tree rules'!$C$7,"Monitor","Polymer laminate"),IF(P1955&lt;='Tree rules'!$C$8,"Seal cracks","Polymer laminate")),IF(O1955&lt;='Tree rules'!$C$6,IF(P1955&lt;='Tree rules'!$C$9,"Polymer laminate","Steel plate or jacket"),IF(L1955&lt;='Tree rules'!$C$10,"Steel plate or jacket","Polymer laminate")))</f>
        <v>Seal cracks</v>
      </c>
      <c r="T1955" s="5" t="str">
        <f aca="false">IF(S1955=R1955,"Yes","No")</f>
        <v>Yes</v>
      </c>
    </row>
    <row r="1956" customFormat="false" ht="15" hidden="false" customHeight="false" outlineLevel="0" collapsed="false">
      <c r="A1956" s="15" t="n">
        <v>2780</v>
      </c>
      <c r="B1956" s="16" t="n">
        <v>4.07990595443026</v>
      </c>
      <c r="C1956" s="15" t="n">
        <v>300</v>
      </c>
      <c r="D1956" s="15" t="n">
        <v>350</v>
      </c>
      <c r="E1956" s="15" t="n">
        <v>30</v>
      </c>
      <c r="F1956" s="16" t="n">
        <v>0.61599855952741</v>
      </c>
      <c r="G1956" s="17" t="s">
        <v>103</v>
      </c>
      <c r="H1956" s="18" t="n">
        <v>0.2</v>
      </c>
      <c r="I1956" s="18" t="n">
        <v>1</v>
      </c>
      <c r="J1956" s="19" t="n">
        <v>0.908539976913969</v>
      </c>
      <c r="K1956" s="19" t="n">
        <v>0.501831556808972</v>
      </c>
      <c r="L1956" s="16" t="n">
        <v>13.3330259948701</v>
      </c>
      <c r="M1956" s="19" t="n">
        <v>0.465987265544291</v>
      </c>
      <c r="N1956" s="19" t="n">
        <v>0.944050942452429</v>
      </c>
      <c r="O1956" s="19" t="n">
        <v>0.908539976913969</v>
      </c>
      <c r="P1956" s="19" t="n">
        <v>0.58322096268685</v>
      </c>
      <c r="Q1956" s="17" t="s">
        <v>29</v>
      </c>
      <c r="R1956" s="5" t="str">
        <f aca="false">IF(OR(Q1956="Steel plate",Q1956="Concrete jacket"),"Steel plate or jacket",Q1956)</f>
        <v>Monitor</v>
      </c>
      <c r="S1956" s="5" t="str">
        <f aca="false">IF(O1956&lt;='Tree rules'!$C$4,IF(N1956&lt;='Tree rules'!$C$5,IF(P1956&lt;='Tree rules'!$C$7,"Monitor","Polymer laminate"),IF(P1956&lt;='Tree rules'!$C$8,"Seal cracks","Polymer laminate")),IF(O1956&lt;='Tree rules'!$C$6,IF(P1956&lt;='Tree rules'!$C$9,"Polymer laminate","Steel plate or jacket"),IF(L1956&lt;='Tree rules'!$C$10,"Steel plate or jacket","Polymer laminate")))</f>
        <v>Monitor</v>
      </c>
      <c r="T1956" s="5" t="str">
        <f aca="false">IF(S1956=R1956,"Yes","No")</f>
        <v>Yes</v>
      </c>
    </row>
    <row r="1957" customFormat="false" ht="15" hidden="false" customHeight="false" outlineLevel="0" collapsed="false">
      <c r="A1957" s="15" t="n">
        <v>2781</v>
      </c>
      <c r="B1957" s="16" t="n">
        <v>4.32396439257352</v>
      </c>
      <c r="C1957" s="15" t="n">
        <v>300</v>
      </c>
      <c r="D1957" s="15" t="n">
        <v>375</v>
      </c>
      <c r="E1957" s="15" t="n">
        <v>30</v>
      </c>
      <c r="F1957" s="16" t="n">
        <v>0.814840647739602</v>
      </c>
      <c r="G1957" s="17" t="s">
        <v>103</v>
      </c>
      <c r="H1957" s="18" t="n">
        <v>0.2</v>
      </c>
      <c r="I1957" s="18" t="n">
        <v>1.5</v>
      </c>
      <c r="J1957" s="19" t="n">
        <v>0.937046311695322</v>
      </c>
      <c r="K1957" s="19" t="n">
        <v>0.423929671358524</v>
      </c>
      <c r="L1957" s="16" t="n">
        <v>13.1427489135973</v>
      </c>
      <c r="M1957" s="19" t="n">
        <v>0.541119271822995</v>
      </c>
      <c r="N1957" s="19" t="n">
        <v>1.35156260876378</v>
      </c>
      <c r="O1957" s="19" t="n">
        <v>1.20694860006063</v>
      </c>
      <c r="P1957" s="19" t="n">
        <v>0.716652420935983</v>
      </c>
      <c r="Q1957" s="17" t="s">
        <v>31</v>
      </c>
      <c r="R1957" s="5" t="str">
        <f aca="false">IF(OR(Q1957="Steel plate",Q1957="Concrete jacket"),"Steel plate or jacket",Q1957)</f>
        <v>Polymer laminate</v>
      </c>
      <c r="S1957" s="5" t="str">
        <f aca="false">IF(O1957&lt;='Tree rules'!$C$4,IF(N1957&lt;='Tree rules'!$C$5,IF(P1957&lt;='Tree rules'!$C$7,"Monitor","Polymer laminate"),IF(P1957&lt;='Tree rules'!$C$8,"Seal cracks","Polymer laminate")),IF(O1957&lt;='Tree rules'!$C$6,IF(P1957&lt;='Tree rules'!$C$9,"Polymer laminate","Steel plate or jacket"),IF(L1957&lt;='Tree rules'!$C$10,"Steel plate or jacket","Polymer laminate")))</f>
        <v>Polymer laminate</v>
      </c>
      <c r="T1957" s="5" t="str">
        <f aca="false">IF(S1957=R1957,"Yes","No")</f>
        <v>Yes</v>
      </c>
    </row>
    <row r="1958" customFormat="false" ht="15" hidden="false" customHeight="false" outlineLevel="0" collapsed="false">
      <c r="A1958" s="15" t="n">
        <v>2782</v>
      </c>
      <c r="B1958" s="16" t="n">
        <v>6.72750629866285</v>
      </c>
      <c r="C1958" s="15" t="n">
        <v>230</v>
      </c>
      <c r="D1958" s="15" t="n">
        <v>600</v>
      </c>
      <c r="E1958" s="15" t="n">
        <v>25</v>
      </c>
      <c r="F1958" s="16" t="n">
        <v>0.742342309449384</v>
      </c>
      <c r="G1958" s="17" t="s">
        <v>101</v>
      </c>
      <c r="H1958" s="18" t="n">
        <v>0.3</v>
      </c>
      <c r="I1958" s="18" t="n">
        <v>1</v>
      </c>
      <c r="J1958" s="19" t="n">
        <v>0.85828966607052</v>
      </c>
      <c r="K1958" s="19" t="n">
        <v>0.478214349569367</v>
      </c>
      <c r="L1958" s="16" t="n">
        <v>12.1875114106211</v>
      </c>
      <c r="M1958" s="19" t="n">
        <v>0.855103645559194</v>
      </c>
      <c r="N1958" s="19" t="n">
        <v>0.55350052858267</v>
      </c>
      <c r="O1958" s="19" t="n">
        <v>0.85828966607052</v>
      </c>
      <c r="P1958" s="19" t="n">
        <v>0.412746661198349</v>
      </c>
      <c r="Q1958" s="17" t="s">
        <v>29</v>
      </c>
      <c r="R1958" s="5" t="str">
        <f aca="false">IF(OR(Q1958="Steel plate",Q1958="Concrete jacket"),"Steel plate or jacket",Q1958)</f>
        <v>Monitor</v>
      </c>
      <c r="S1958" s="5" t="str">
        <f aca="false">IF(O1958&lt;='Tree rules'!$C$4,IF(N1958&lt;='Tree rules'!$C$5,IF(P1958&lt;='Tree rules'!$C$7,"Monitor","Polymer laminate"),IF(P1958&lt;='Tree rules'!$C$8,"Seal cracks","Polymer laminate")),IF(O1958&lt;='Tree rules'!$C$6,IF(P1958&lt;='Tree rules'!$C$9,"Polymer laminate","Steel plate or jacket"),IF(L1958&lt;='Tree rules'!$C$10,"Steel plate or jacket","Polymer laminate")))</f>
        <v>Monitor</v>
      </c>
      <c r="T1958" s="5" t="str">
        <f aca="false">IF(S1958=R1958,"Yes","No")</f>
        <v>Yes</v>
      </c>
    </row>
    <row r="1959" customFormat="false" ht="15" hidden="false" customHeight="false" outlineLevel="0" collapsed="false">
      <c r="A1959" s="15" t="n">
        <v>2784</v>
      </c>
      <c r="B1959" s="16" t="n">
        <v>3.2433761412615</v>
      </c>
      <c r="C1959" s="15" t="n">
        <v>300</v>
      </c>
      <c r="D1959" s="15" t="n">
        <v>300</v>
      </c>
      <c r="E1959" s="15" t="n">
        <v>25</v>
      </c>
      <c r="F1959" s="16" t="n">
        <v>0.589048622548086</v>
      </c>
      <c r="G1959" s="17" t="s">
        <v>101</v>
      </c>
      <c r="H1959" s="18" t="n">
        <v>0.3</v>
      </c>
      <c r="I1959" s="18" t="n">
        <v>1.5</v>
      </c>
      <c r="J1959" s="19" t="n">
        <v>0.86070334834544</v>
      </c>
      <c r="K1959" s="19" t="n">
        <v>0.574365536588007</v>
      </c>
      <c r="L1959" s="16" t="n">
        <v>12.6694380518027</v>
      </c>
      <c r="M1959" s="19" t="n">
        <v>0.516764076148409</v>
      </c>
      <c r="N1959" s="19" t="n">
        <v>0.772505355643883</v>
      </c>
      <c r="O1959" s="19" t="n">
        <v>1.0438758522604</v>
      </c>
      <c r="P1959" s="19" t="n">
        <v>0.532687594332165</v>
      </c>
      <c r="Q1959" s="17" t="s">
        <v>31</v>
      </c>
      <c r="R1959" s="5" t="str">
        <f aca="false">IF(OR(Q1959="Steel plate",Q1959="Concrete jacket"),"Steel plate or jacket",Q1959)</f>
        <v>Polymer laminate</v>
      </c>
      <c r="S1959" s="5" t="str">
        <f aca="false">IF(O1959&lt;='Tree rules'!$C$4,IF(N1959&lt;='Tree rules'!$C$5,IF(P1959&lt;='Tree rules'!$C$7,"Monitor","Polymer laminate"),IF(P1959&lt;='Tree rules'!$C$8,"Seal cracks","Polymer laminate")),IF(O1959&lt;='Tree rules'!$C$6,IF(P1959&lt;='Tree rules'!$C$9,"Polymer laminate","Steel plate or jacket"),IF(L1959&lt;='Tree rules'!$C$10,"Steel plate or jacket","Polymer laminate")))</f>
        <v>Polymer laminate</v>
      </c>
      <c r="T1959" s="5" t="str">
        <f aca="false">IF(S1959=R1959,"Yes","No")</f>
        <v>Yes</v>
      </c>
    </row>
    <row r="1960" customFormat="false" ht="15" hidden="false" customHeight="false" outlineLevel="0" collapsed="false">
      <c r="A1960" s="15" t="n">
        <v>2785</v>
      </c>
      <c r="B1960" s="16" t="n">
        <v>3.58838208430213</v>
      </c>
      <c r="C1960" s="15" t="n">
        <v>230</v>
      </c>
      <c r="D1960" s="15" t="n">
        <v>300</v>
      </c>
      <c r="E1960" s="15" t="n">
        <v>25</v>
      </c>
      <c r="F1960" s="16" t="n">
        <v>0.688332522525665</v>
      </c>
      <c r="G1960" s="17" t="s">
        <v>101</v>
      </c>
      <c r="H1960" s="18" t="n">
        <v>0.3</v>
      </c>
      <c r="I1960" s="18" t="n">
        <v>2</v>
      </c>
      <c r="J1960" s="19" t="n">
        <v>0.871779441156084</v>
      </c>
      <c r="K1960" s="19" t="n">
        <v>0.588726422446288</v>
      </c>
      <c r="L1960" s="16" t="n">
        <v>14.1274885208745</v>
      </c>
      <c r="M1960" s="19" t="n">
        <v>0.94557281025176</v>
      </c>
      <c r="N1960" s="19" t="n">
        <v>1.07810539444576</v>
      </c>
      <c r="O1960" s="19" t="n">
        <v>1.23031929075812</v>
      </c>
      <c r="P1960" s="19" t="n">
        <v>0.417671419149622</v>
      </c>
      <c r="Q1960" s="17" t="s">
        <v>31</v>
      </c>
      <c r="R1960" s="5" t="str">
        <f aca="false">IF(OR(Q1960="Steel plate",Q1960="Concrete jacket"),"Steel plate or jacket",Q1960)</f>
        <v>Polymer laminate</v>
      </c>
      <c r="S1960" s="5" t="str">
        <f aca="false">IF(O1960&lt;='Tree rules'!$C$4,IF(N1960&lt;='Tree rules'!$C$5,IF(P1960&lt;='Tree rules'!$C$7,"Monitor","Polymer laminate"),IF(P1960&lt;='Tree rules'!$C$8,"Seal cracks","Polymer laminate")),IF(O1960&lt;='Tree rules'!$C$6,IF(P1960&lt;='Tree rules'!$C$9,"Polymer laminate","Steel plate or jacket"),IF(L1960&lt;='Tree rules'!$C$10,"Steel plate or jacket","Polymer laminate")))</f>
        <v>Polymer laminate</v>
      </c>
      <c r="T1960" s="5" t="str">
        <f aca="false">IF(S1960=R1960,"Yes","No")</f>
        <v>Yes</v>
      </c>
    </row>
    <row r="1961" customFormat="false" ht="15" hidden="false" customHeight="false" outlineLevel="0" collapsed="false">
      <c r="A1961" s="15" t="n">
        <v>2787</v>
      </c>
      <c r="B1961" s="16" t="n">
        <v>6.11505322938859</v>
      </c>
      <c r="C1961" s="15" t="n">
        <v>230</v>
      </c>
      <c r="D1961" s="15" t="n">
        <v>550</v>
      </c>
      <c r="E1961" s="15" t="n">
        <v>25</v>
      </c>
      <c r="F1961" s="16" t="n">
        <v>0.693795479053647</v>
      </c>
      <c r="G1961" s="17" t="s">
        <v>101</v>
      </c>
      <c r="H1961" s="18" t="n">
        <v>0.3</v>
      </c>
      <c r="I1961" s="18" t="n">
        <v>1.5</v>
      </c>
      <c r="J1961" s="19" t="n">
        <v>0.873724880382432</v>
      </c>
      <c r="K1961" s="19" t="n">
        <v>0.423165176653067</v>
      </c>
      <c r="L1961" s="16" t="n">
        <v>12.1330421218028</v>
      </c>
      <c r="M1961" s="19" t="n">
        <v>0.629612156506537</v>
      </c>
      <c r="N1961" s="19" t="n">
        <v>0.718688232422644</v>
      </c>
      <c r="O1961" s="19" t="n">
        <v>1.12572234889704</v>
      </c>
      <c r="P1961" s="19" t="n">
        <v>0.566343578645447</v>
      </c>
      <c r="Q1961" s="17" t="s">
        <v>31</v>
      </c>
      <c r="R1961" s="5" t="str">
        <f aca="false">IF(OR(Q1961="Steel plate",Q1961="Concrete jacket"),"Steel plate or jacket",Q1961)</f>
        <v>Polymer laminate</v>
      </c>
      <c r="S1961" s="5" t="str">
        <f aca="false">IF(O1961&lt;='Tree rules'!$C$4,IF(N1961&lt;='Tree rules'!$C$5,IF(P1961&lt;='Tree rules'!$C$7,"Monitor","Polymer laminate"),IF(P1961&lt;='Tree rules'!$C$8,"Seal cracks","Polymer laminate")),IF(O1961&lt;='Tree rules'!$C$6,IF(P1961&lt;='Tree rules'!$C$9,"Polymer laminate","Steel plate or jacket"),IF(L1961&lt;='Tree rules'!$C$10,"Steel plate or jacket","Polymer laminate")))</f>
        <v>Polymer laminate</v>
      </c>
      <c r="T1961" s="5" t="str">
        <f aca="false">IF(S1961=R1961,"Yes","No")</f>
        <v>Yes</v>
      </c>
    </row>
    <row r="1962" customFormat="false" ht="15" hidden="false" customHeight="false" outlineLevel="0" collapsed="false">
      <c r="A1962" s="15" t="n">
        <v>2789</v>
      </c>
      <c r="B1962" s="16" t="n">
        <v>3.25056169429697</v>
      </c>
      <c r="C1962" s="15" t="n">
        <v>300</v>
      </c>
      <c r="D1962" s="15" t="n">
        <v>300</v>
      </c>
      <c r="E1962" s="15" t="n">
        <v>30</v>
      </c>
      <c r="F1962" s="16" t="n">
        <v>0.883572933822129</v>
      </c>
      <c r="G1962" s="17" t="s">
        <v>101</v>
      </c>
      <c r="H1962" s="18" t="n">
        <v>0.3</v>
      </c>
      <c r="I1962" s="18" t="n">
        <v>1</v>
      </c>
      <c r="J1962" s="19" t="n">
        <v>0.932853103668513</v>
      </c>
      <c r="K1962" s="19" t="n">
        <v>0.544581747209001</v>
      </c>
      <c r="L1962" s="16" t="n">
        <v>12.6975066183476</v>
      </c>
      <c r="M1962" s="19" t="n">
        <v>0.462025480783632</v>
      </c>
      <c r="N1962" s="19" t="n">
        <v>0.645137344485491</v>
      </c>
      <c r="O1962" s="19" t="n">
        <v>0.932853103668513</v>
      </c>
      <c r="P1962" s="19" t="n">
        <v>0.750337644295932</v>
      </c>
      <c r="Q1962" s="17" t="s">
        <v>29</v>
      </c>
      <c r="R1962" s="5" t="str">
        <f aca="false">IF(OR(Q1962="Steel plate",Q1962="Concrete jacket"),"Steel plate or jacket",Q1962)</f>
        <v>Monitor</v>
      </c>
      <c r="S1962" s="5" t="str">
        <f aca="false">IF(O1962&lt;='Tree rules'!$C$4,IF(N1962&lt;='Tree rules'!$C$5,IF(P1962&lt;='Tree rules'!$C$7,"Monitor","Polymer laminate"),IF(P1962&lt;='Tree rules'!$C$8,"Seal cracks","Polymer laminate")),IF(O1962&lt;='Tree rules'!$C$6,IF(P1962&lt;='Tree rules'!$C$9,"Polymer laminate","Steel plate or jacket"),IF(L1962&lt;='Tree rules'!$C$10,"Steel plate or jacket","Polymer laminate")))</f>
        <v>Monitor</v>
      </c>
      <c r="T1962" s="5" t="str">
        <f aca="false">IF(S1962=R1962,"Yes","No")</f>
        <v>Yes</v>
      </c>
    </row>
    <row r="1963" customFormat="false" ht="15" hidden="false" customHeight="false" outlineLevel="0" collapsed="false">
      <c r="A1963" s="15" t="n">
        <v>2791</v>
      </c>
      <c r="B1963" s="16" t="n">
        <v>3.44324360188912</v>
      </c>
      <c r="C1963" s="15" t="n">
        <v>300</v>
      </c>
      <c r="D1963" s="15" t="n">
        <v>350</v>
      </c>
      <c r="E1963" s="15" t="n">
        <v>20</v>
      </c>
      <c r="F1963" s="16" t="n">
        <v>0.661387927071535</v>
      </c>
      <c r="G1963" s="17" t="s">
        <v>103</v>
      </c>
      <c r="H1963" s="18" t="n">
        <v>0.2</v>
      </c>
      <c r="I1963" s="18" t="n">
        <v>1</v>
      </c>
      <c r="J1963" s="19" t="n">
        <v>0.943921745230976</v>
      </c>
      <c r="K1963" s="19" t="n">
        <v>0.643474466698799</v>
      </c>
      <c r="L1963" s="16" t="n">
        <v>11.3264592167405</v>
      </c>
      <c r="M1963" s="19" t="n">
        <v>0.617530879430305</v>
      </c>
      <c r="N1963" s="19" t="n">
        <v>1.14417601923196</v>
      </c>
      <c r="O1963" s="19" t="n">
        <v>0.943921745230976</v>
      </c>
      <c r="P1963" s="19" t="n">
        <v>0.530554106311145</v>
      </c>
      <c r="Q1963" s="17" t="s">
        <v>30</v>
      </c>
      <c r="R1963" s="5" t="str">
        <f aca="false">IF(OR(Q1963="Steel plate",Q1963="Concrete jacket"),"Steel plate or jacket",Q1963)</f>
        <v>Seal cracks</v>
      </c>
      <c r="S1963" s="5" t="str">
        <f aca="false">IF(O1963&lt;='Tree rules'!$C$4,IF(N1963&lt;='Tree rules'!$C$5,IF(P1963&lt;='Tree rules'!$C$7,"Monitor","Polymer laminate"),IF(P1963&lt;='Tree rules'!$C$8,"Seal cracks","Polymer laminate")),IF(O1963&lt;='Tree rules'!$C$6,IF(P1963&lt;='Tree rules'!$C$9,"Polymer laminate","Steel plate or jacket"),IF(L1963&lt;='Tree rules'!$C$10,"Steel plate or jacket","Polymer laminate")))</f>
        <v>Seal cracks</v>
      </c>
      <c r="T1963" s="5" t="str">
        <f aca="false">IF(S1963=R1963,"Yes","No")</f>
        <v>Yes</v>
      </c>
    </row>
    <row r="1964" customFormat="false" ht="15" hidden="false" customHeight="false" outlineLevel="0" collapsed="false">
      <c r="A1964" s="15" t="n">
        <v>2792</v>
      </c>
      <c r="B1964" s="16" t="n">
        <v>5.85454916810559</v>
      </c>
      <c r="C1964" s="15" t="n">
        <v>300</v>
      </c>
      <c r="D1964" s="15" t="n">
        <v>550</v>
      </c>
      <c r="E1964" s="15" t="n">
        <v>20</v>
      </c>
      <c r="F1964" s="16" t="n">
        <v>0.685282651089798</v>
      </c>
      <c r="G1964" s="17" t="s">
        <v>102</v>
      </c>
      <c r="H1964" s="18" t="n">
        <v>0.1</v>
      </c>
      <c r="I1964" s="18" t="n">
        <v>1</v>
      </c>
      <c r="J1964" s="19" t="n">
        <v>0.97432780115636</v>
      </c>
      <c r="K1964" s="19" t="n">
        <v>0.409924731937854</v>
      </c>
      <c r="L1964" s="16" t="n">
        <v>11.97249318631</v>
      </c>
      <c r="M1964" s="19" t="n">
        <v>0.897974957809297</v>
      </c>
      <c r="N1964" s="19" t="n">
        <v>2.29079542799208</v>
      </c>
      <c r="O1964" s="19" t="n">
        <v>0.97432780115636</v>
      </c>
      <c r="P1964" s="19" t="n">
        <v>0.378393384474972</v>
      </c>
      <c r="Q1964" s="17" t="s">
        <v>30</v>
      </c>
      <c r="R1964" s="5" t="str">
        <f aca="false">IF(OR(Q1964="Steel plate",Q1964="Concrete jacket"),"Steel plate or jacket",Q1964)</f>
        <v>Seal cracks</v>
      </c>
      <c r="S1964" s="5" t="str">
        <f aca="false">IF(O1964&lt;='Tree rules'!$C$4,IF(N1964&lt;='Tree rules'!$C$5,IF(P1964&lt;='Tree rules'!$C$7,"Monitor","Polymer laminate"),IF(P1964&lt;='Tree rules'!$C$8,"Seal cracks","Polymer laminate")),IF(O1964&lt;='Tree rules'!$C$6,IF(P1964&lt;='Tree rules'!$C$9,"Polymer laminate","Steel plate or jacket"),IF(L1964&lt;='Tree rules'!$C$10,"Steel plate or jacket","Polymer laminate")))</f>
        <v>Seal cracks</v>
      </c>
      <c r="T1964" s="5" t="str">
        <f aca="false">IF(S1964=R1964,"Yes","No")</f>
        <v>Yes</v>
      </c>
    </row>
    <row r="1965" customFormat="false" ht="15" hidden="false" customHeight="false" outlineLevel="0" collapsed="false">
      <c r="A1965" s="15" t="n">
        <v>2794</v>
      </c>
      <c r="B1965" s="16" t="n">
        <v>4.51456135577192</v>
      </c>
      <c r="C1965" s="15" t="n">
        <v>300</v>
      </c>
      <c r="D1965" s="15" t="n">
        <v>350</v>
      </c>
      <c r="E1965" s="15" t="n">
        <v>30</v>
      </c>
      <c r="F1965" s="16" t="n">
        <v>0.693508312050727</v>
      </c>
      <c r="G1965" s="17" t="s">
        <v>101</v>
      </c>
      <c r="H1965" s="18" t="n">
        <v>0.3</v>
      </c>
      <c r="I1965" s="18" t="n">
        <v>1</v>
      </c>
      <c r="J1965" s="19" t="n">
        <v>0.965519894416823</v>
      </c>
      <c r="K1965" s="19" t="n">
        <v>0.4812371830986</v>
      </c>
      <c r="L1965" s="16" t="n">
        <v>14.9488786614964</v>
      </c>
      <c r="M1965" s="19" t="n">
        <v>0.866696735078852</v>
      </c>
      <c r="N1965" s="19" t="n">
        <v>1.008321837258</v>
      </c>
      <c r="O1965" s="19" t="n">
        <v>0.965519894416823</v>
      </c>
      <c r="P1965" s="19" t="n">
        <v>0.416495478811017</v>
      </c>
      <c r="Q1965" s="17" t="s">
        <v>30</v>
      </c>
      <c r="R1965" s="5" t="str">
        <f aca="false">IF(OR(Q1965="Steel plate",Q1965="Concrete jacket"),"Steel plate or jacket",Q1965)</f>
        <v>Seal cracks</v>
      </c>
      <c r="S1965" s="5" t="str">
        <f aca="false">IF(O1965&lt;='Tree rules'!$C$4,IF(N1965&lt;='Tree rules'!$C$5,IF(P1965&lt;='Tree rules'!$C$7,"Monitor","Polymer laminate"),IF(P1965&lt;='Tree rules'!$C$8,"Seal cracks","Polymer laminate")),IF(O1965&lt;='Tree rules'!$C$6,IF(P1965&lt;='Tree rules'!$C$9,"Polymer laminate","Steel plate or jacket"),IF(L1965&lt;='Tree rules'!$C$10,"Steel plate or jacket","Polymer laminate")))</f>
        <v>Seal cracks</v>
      </c>
      <c r="T1965" s="5" t="str">
        <f aca="false">IF(S1965=R1965,"Yes","No")</f>
        <v>Yes</v>
      </c>
    </row>
    <row r="1966" customFormat="false" ht="15" hidden="false" customHeight="false" outlineLevel="0" collapsed="false">
      <c r="A1966" s="15" t="n">
        <v>2795</v>
      </c>
      <c r="B1966" s="16" t="n">
        <v>7.40776877498933</v>
      </c>
      <c r="C1966" s="15" t="n">
        <v>300</v>
      </c>
      <c r="D1966" s="15" t="n">
        <v>700</v>
      </c>
      <c r="E1966" s="15" t="n">
        <v>25</v>
      </c>
      <c r="F1966" s="16" t="n">
        <v>0.614868286941122</v>
      </c>
      <c r="G1966" s="17" t="s">
        <v>103</v>
      </c>
      <c r="H1966" s="18" t="n">
        <v>0.2</v>
      </c>
      <c r="I1966" s="18" t="n">
        <v>2</v>
      </c>
      <c r="J1966" s="19" t="n">
        <v>0.889136587618821</v>
      </c>
      <c r="K1966" s="19" t="n">
        <v>0.648713675317318</v>
      </c>
      <c r="L1966" s="16" t="n">
        <v>11.3268635703201</v>
      </c>
      <c r="M1966" s="19" t="n">
        <v>0.923951987814763</v>
      </c>
      <c r="N1966" s="19" t="n">
        <v>1.03703207554338</v>
      </c>
      <c r="O1966" s="19" t="n">
        <v>1.20147811162434</v>
      </c>
      <c r="P1966" s="19" t="n">
        <v>0.435094555622672</v>
      </c>
      <c r="Q1966" s="17" t="s">
        <v>31</v>
      </c>
      <c r="R1966" s="5" t="str">
        <f aca="false">IF(OR(Q1966="Steel plate",Q1966="Concrete jacket"),"Steel plate or jacket",Q1966)</f>
        <v>Polymer laminate</v>
      </c>
      <c r="S1966" s="5" t="str">
        <f aca="false">IF(O1966&lt;='Tree rules'!$C$4,IF(N1966&lt;='Tree rules'!$C$5,IF(P1966&lt;='Tree rules'!$C$7,"Monitor","Polymer laminate"),IF(P1966&lt;='Tree rules'!$C$8,"Seal cracks","Polymer laminate")),IF(O1966&lt;='Tree rules'!$C$6,IF(P1966&lt;='Tree rules'!$C$9,"Polymer laminate","Steel plate or jacket"),IF(L1966&lt;='Tree rules'!$C$10,"Steel plate or jacket","Polymer laminate")))</f>
        <v>Polymer laminate</v>
      </c>
      <c r="T1966" s="5" t="str">
        <f aca="false">IF(S1966=R1966,"Yes","No")</f>
        <v>Yes</v>
      </c>
    </row>
    <row r="1967" customFormat="false" ht="15" hidden="false" customHeight="false" outlineLevel="0" collapsed="false">
      <c r="A1967" s="15" t="n">
        <v>2797</v>
      </c>
      <c r="B1967" s="16" t="n">
        <v>7.04454875347501</v>
      </c>
      <c r="C1967" s="15" t="n">
        <v>230</v>
      </c>
      <c r="D1967" s="15" t="n">
        <v>625</v>
      </c>
      <c r="E1967" s="15" t="n">
        <v>25</v>
      </c>
      <c r="F1967" s="16" t="n">
        <v>0.710178431223674</v>
      </c>
      <c r="G1967" s="17" t="s">
        <v>101</v>
      </c>
      <c r="H1967" s="18" t="n">
        <v>0.3</v>
      </c>
      <c r="I1967" s="18" t="n">
        <v>1</v>
      </c>
      <c r="J1967" s="19" t="n">
        <v>0.962965919689491</v>
      </c>
      <c r="K1967" s="19" t="n">
        <v>0.449757768547235</v>
      </c>
      <c r="L1967" s="16" t="n">
        <v>12.2089233162479</v>
      </c>
      <c r="M1967" s="19" t="n">
        <v>0.340428514811319</v>
      </c>
      <c r="N1967" s="19" t="n">
        <v>0.702932215295754</v>
      </c>
      <c r="O1967" s="19" t="n">
        <v>0.962965919689491</v>
      </c>
      <c r="P1967" s="19" t="n">
        <v>1.01420652531954</v>
      </c>
      <c r="Q1967" s="17" t="s">
        <v>31</v>
      </c>
      <c r="R1967" s="5" t="str">
        <f aca="false">IF(OR(Q1967="Steel plate",Q1967="Concrete jacket"),"Steel plate or jacket",Q1967)</f>
        <v>Polymer laminate</v>
      </c>
      <c r="S1967" s="5" t="str">
        <f aca="false">IF(O1967&lt;='Tree rules'!$C$4,IF(N1967&lt;='Tree rules'!$C$5,IF(P1967&lt;='Tree rules'!$C$7,"Monitor","Polymer laminate"),IF(P1967&lt;='Tree rules'!$C$8,"Seal cracks","Polymer laminate")),IF(O1967&lt;='Tree rules'!$C$6,IF(P1967&lt;='Tree rules'!$C$9,"Polymer laminate","Steel plate or jacket"),IF(L1967&lt;='Tree rules'!$C$10,"Steel plate or jacket","Polymer laminate")))</f>
        <v>Polymer laminate</v>
      </c>
      <c r="T1967" s="5" t="str">
        <f aca="false">IF(S1967=R1967,"Yes","No")</f>
        <v>Yes</v>
      </c>
    </row>
    <row r="1968" customFormat="false" ht="15" hidden="false" customHeight="false" outlineLevel="0" collapsed="false">
      <c r="A1968" s="15" t="n">
        <v>2798</v>
      </c>
      <c r="B1968" s="16" t="n">
        <v>3.27196244396566</v>
      </c>
      <c r="C1968" s="15" t="n">
        <v>230</v>
      </c>
      <c r="D1968" s="15" t="n">
        <v>300</v>
      </c>
      <c r="E1968" s="15" t="n">
        <v>20</v>
      </c>
      <c r="F1968" s="16" t="n">
        <v>0.576243217710084</v>
      </c>
      <c r="G1968" s="17" t="s">
        <v>103</v>
      </c>
      <c r="H1968" s="18" t="n">
        <v>0.2</v>
      </c>
      <c r="I1968" s="18" t="n">
        <v>2</v>
      </c>
      <c r="J1968" s="19" t="n">
        <v>0.957108220039997</v>
      </c>
      <c r="K1968" s="19" t="n">
        <v>0.630931392499248</v>
      </c>
      <c r="L1968" s="16" t="n">
        <v>12.7811032967409</v>
      </c>
      <c r="M1968" s="19" t="n">
        <v>0.626634827286588</v>
      </c>
      <c r="N1968" s="19" t="n">
        <v>1.43322956211089</v>
      </c>
      <c r="O1968" s="19" t="n">
        <v>1.31034681803768</v>
      </c>
      <c r="P1968" s="19" t="n">
        <v>0.574531647803734</v>
      </c>
      <c r="Q1968" s="17" t="s">
        <v>31</v>
      </c>
      <c r="R1968" s="5" t="str">
        <f aca="false">IF(OR(Q1968="Steel plate",Q1968="Concrete jacket"),"Steel plate or jacket",Q1968)</f>
        <v>Polymer laminate</v>
      </c>
      <c r="S1968" s="5" t="str">
        <f aca="false">IF(O1968&lt;='Tree rules'!$C$4,IF(N1968&lt;='Tree rules'!$C$5,IF(P1968&lt;='Tree rules'!$C$7,"Monitor","Polymer laminate"),IF(P1968&lt;='Tree rules'!$C$8,"Seal cracks","Polymer laminate")),IF(O1968&lt;='Tree rules'!$C$6,IF(P1968&lt;='Tree rules'!$C$9,"Polymer laminate","Steel plate or jacket"),IF(L1968&lt;='Tree rules'!$C$10,"Steel plate or jacket","Polymer laminate")))</f>
        <v>Polymer laminate</v>
      </c>
      <c r="T1968" s="5" t="str">
        <f aca="false">IF(S1968=R1968,"Yes","No")</f>
        <v>Yes</v>
      </c>
    </row>
    <row r="1969" customFormat="false" ht="15" hidden="false" customHeight="false" outlineLevel="0" collapsed="false">
      <c r="A1969" s="15" t="n">
        <v>2799</v>
      </c>
      <c r="B1969" s="16" t="n">
        <v>4.44132550834679</v>
      </c>
      <c r="C1969" s="15" t="n">
        <v>300</v>
      </c>
      <c r="D1969" s="15" t="n">
        <v>400</v>
      </c>
      <c r="E1969" s="15" t="n">
        <v>30</v>
      </c>
      <c r="F1969" s="16" t="n">
        <v>0.594998608634431</v>
      </c>
      <c r="G1969" s="17" t="s">
        <v>103</v>
      </c>
      <c r="H1969" s="18" t="n">
        <v>0.2</v>
      </c>
      <c r="I1969" s="18" t="n">
        <v>1.5</v>
      </c>
      <c r="J1969" s="19" t="n">
        <v>0.882281343029309</v>
      </c>
      <c r="K1969" s="19" t="n">
        <v>0.576131015869259</v>
      </c>
      <c r="L1969" s="16" t="n">
        <v>12.6174020123489</v>
      </c>
      <c r="M1969" s="19" t="n">
        <v>0.256888015704799</v>
      </c>
      <c r="N1969" s="19" t="n">
        <v>1.96910712966784</v>
      </c>
      <c r="O1969" s="19" t="n">
        <v>1.06926719132298</v>
      </c>
      <c r="P1969" s="19" t="n">
        <v>1.09735565595611</v>
      </c>
      <c r="Q1969" s="17" t="s">
        <v>31</v>
      </c>
      <c r="R1969" s="5" t="str">
        <f aca="false">IF(OR(Q1969="Steel plate",Q1969="Concrete jacket"),"Steel plate or jacket",Q1969)</f>
        <v>Polymer laminate</v>
      </c>
      <c r="S1969" s="5" t="str">
        <f aca="false">IF(O1969&lt;='Tree rules'!$C$4,IF(N1969&lt;='Tree rules'!$C$5,IF(P1969&lt;='Tree rules'!$C$7,"Monitor","Polymer laminate"),IF(P1969&lt;='Tree rules'!$C$8,"Seal cracks","Polymer laminate")),IF(O1969&lt;='Tree rules'!$C$6,IF(P1969&lt;='Tree rules'!$C$9,"Polymer laminate","Steel plate or jacket"),IF(L1969&lt;='Tree rules'!$C$10,"Steel plate or jacket","Polymer laminate")))</f>
        <v>Polymer laminate</v>
      </c>
      <c r="T1969" s="5" t="str">
        <f aca="false">IF(S1969=R1969,"Yes","No")</f>
        <v>Yes</v>
      </c>
    </row>
    <row r="1970" customFormat="false" ht="15" hidden="false" customHeight="false" outlineLevel="0" collapsed="false">
      <c r="A1970" s="15" t="n">
        <v>2800</v>
      </c>
      <c r="B1970" s="16" t="n">
        <v>6.45556172177275</v>
      </c>
      <c r="C1970" s="15" t="n">
        <v>300</v>
      </c>
      <c r="D1970" s="15" t="n">
        <v>625</v>
      </c>
      <c r="E1970" s="15" t="n">
        <v>25</v>
      </c>
      <c r="F1970" s="16" t="n">
        <v>0.578762031749415</v>
      </c>
      <c r="G1970" s="17" t="s">
        <v>103</v>
      </c>
      <c r="H1970" s="18" t="n">
        <v>0.2</v>
      </c>
      <c r="I1970" s="18" t="n">
        <v>1</v>
      </c>
      <c r="J1970" s="19" t="n">
        <v>0.947925224003257</v>
      </c>
      <c r="K1970" s="19" t="n">
        <v>0.607824813491751</v>
      </c>
      <c r="L1970" s="16" t="n">
        <v>11.1495021101429</v>
      </c>
      <c r="M1970" s="19" t="n">
        <v>0.873524013459595</v>
      </c>
      <c r="N1970" s="19" t="n">
        <v>0.837045110310626</v>
      </c>
      <c r="O1970" s="19" t="n">
        <v>0.947925224003257</v>
      </c>
      <c r="P1970" s="19" t="n">
        <v>0.374694384651903</v>
      </c>
      <c r="Q1970" s="17" t="s">
        <v>29</v>
      </c>
      <c r="R1970" s="5" t="str">
        <f aca="false">IF(OR(Q1970="Steel plate",Q1970="Concrete jacket"),"Steel plate or jacket",Q1970)</f>
        <v>Monitor</v>
      </c>
      <c r="S1970" s="5" t="str">
        <f aca="false">IF(O1970&lt;='Tree rules'!$C$4,IF(N1970&lt;='Tree rules'!$C$5,IF(P1970&lt;='Tree rules'!$C$7,"Monitor","Polymer laminate"),IF(P1970&lt;='Tree rules'!$C$8,"Seal cracks","Polymer laminate")),IF(O1970&lt;='Tree rules'!$C$6,IF(P1970&lt;='Tree rules'!$C$9,"Polymer laminate","Steel plate or jacket"),IF(L1970&lt;='Tree rules'!$C$10,"Steel plate or jacket","Polymer laminate")))</f>
        <v>Monitor</v>
      </c>
      <c r="T1970" s="5" t="str">
        <f aca="false">IF(S1970=R1970,"Yes","No")</f>
        <v>Yes</v>
      </c>
    </row>
    <row r="1971" customFormat="false" ht="15" hidden="false" customHeight="false" outlineLevel="0" collapsed="false">
      <c r="A1971" s="15" t="n">
        <v>2801</v>
      </c>
      <c r="B1971" s="16" t="n">
        <v>3.41084049308432</v>
      </c>
      <c r="C1971" s="15" t="n">
        <v>300</v>
      </c>
      <c r="D1971" s="15" t="n">
        <v>300</v>
      </c>
      <c r="E1971" s="15" t="n">
        <v>30</v>
      </c>
      <c r="F1971" s="16" t="n">
        <v>0.791582400904515</v>
      </c>
      <c r="G1971" s="17" t="s">
        <v>103</v>
      </c>
      <c r="H1971" s="18" t="n">
        <v>0.2</v>
      </c>
      <c r="I1971" s="18" t="n">
        <v>2</v>
      </c>
      <c r="J1971" s="19" t="n">
        <v>0.888176651561812</v>
      </c>
      <c r="K1971" s="19" t="n">
        <v>0.635679906868072</v>
      </c>
      <c r="L1971" s="16" t="n">
        <v>13.4285058782847</v>
      </c>
      <c r="M1971" s="19" t="n">
        <v>0.823908362765834</v>
      </c>
      <c r="N1971" s="19" t="n">
        <v>1.4930158647932</v>
      </c>
      <c r="O1971" s="19" t="n">
        <v>1.21175725197642</v>
      </c>
      <c r="P1971" s="19" t="n">
        <v>0.498224646695225</v>
      </c>
      <c r="Q1971" s="17" t="s">
        <v>31</v>
      </c>
      <c r="R1971" s="5" t="str">
        <f aca="false">IF(OR(Q1971="Steel plate",Q1971="Concrete jacket"),"Steel plate or jacket",Q1971)</f>
        <v>Polymer laminate</v>
      </c>
      <c r="S1971" s="5" t="str">
        <f aca="false">IF(O1971&lt;='Tree rules'!$C$4,IF(N1971&lt;='Tree rules'!$C$5,IF(P1971&lt;='Tree rules'!$C$7,"Monitor","Polymer laminate"),IF(P1971&lt;='Tree rules'!$C$8,"Seal cracks","Polymer laminate")),IF(O1971&lt;='Tree rules'!$C$6,IF(P1971&lt;='Tree rules'!$C$9,"Polymer laminate","Steel plate or jacket"),IF(L1971&lt;='Tree rules'!$C$10,"Steel plate or jacket","Polymer laminate")))</f>
        <v>Polymer laminate</v>
      </c>
      <c r="T1971" s="5" t="str">
        <f aca="false">IF(S1971=R1971,"Yes","No")</f>
        <v>Yes</v>
      </c>
    </row>
    <row r="1972" customFormat="false" ht="15" hidden="false" customHeight="false" outlineLevel="0" collapsed="false">
      <c r="A1972" s="15" t="n">
        <v>2802</v>
      </c>
      <c r="B1972" s="16" t="n">
        <v>4.04992715016938</v>
      </c>
      <c r="C1972" s="15" t="n">
        <v>300</v>
      </c>
      <c r="D1972" s="15" t="n">
        <v>375</v>
      </c>
      <c r="E1972" s="15" t="n">
        <v>25</v>
      </c>
      <c r="F1972" s="16" t="n">
        <v>0.640487798897002</v>
      </c>
      <c r="G1972" s="17" t="s">
        <v>103</v>
      </c>
      <c r="H1972" s="18" t="n">
        <v>0.2</v>
      </c>
      <c r="I1972" s="18" t="n">
        <v>1</v>
      </c>
      <c r="J1972" s="19" t="n">
        <v>0.870194784300536</v>
      </c>
      <c r="K1972" s="19" t="n">
        <v>0.474870228968078</v>
      </c>
      <c r="L1972" s="16" t="n">
        <v>12.3850983185608</v>
      </c>
      <c r="M1972" s="19" t="n">
        <v>0.393015085359037</v>
      </c>
      <c r="N1972" s="19" t="n">
        <v>1.51678319723282</v>
      </c>
      <c r="O1972" s="19" t="n">
        <v>0.870194784300536</v>
      </c>
      <c r="P1972" s="19" t="n">
        <v>0.655959027395501</v>
      </c>
      <c r="Q1972" s="17" t="s">
        <v>30</v>
      </c>
      <c r="R1972" s="5" t="str">
        <f aca="false">IF(OR(Q1972="Steel plate",Q1972="Concrete jacket"),"Steel plate or jacket",Q1972)</f>
        <v>Seal cracks</v>
      </c>
      <c r="S1972" s="5" t="str">
        <f aca="false">IF(O1972&lt;='Tree rules'!$C$4,IF(N1972&lt;='Tree rules'!$C$5,IF(P1972&lt;='Tree rules'!$C$7,"Monitor","Polymer laminate"),IF(P1972&lt;='Tree rules'!$C$8,"Seal cracks","Polymer laminate")),IF(O1972&lt;='Tree rules'!$C$6,IF(P1972&lt;='Tree rules'!$C$9,"Polymer laminate","Steel plate or jacket"),IF(L1972&lt;='Tree rules'!$C$10,"Steel plate or jacket","Polymer laminate")))</f>
        <v>Seal cracks</v>
      </c>
      <c r="T1972" s="5" t="str">
        <f aca="false">IF(S1972=R1972,"Yes","No")</f>
        <v>Yes</v>
      </c>
    </row>
    <row r="1973" customFormat="false" ht="15" hidden="false" customHeight="false" outlineLevel="0" collapsed="false">
      <c r="A1973" s="15" t="n">
        <v>2804</v>
      </c>
      <c r="B1973" s="16" t="n">
        <v>4.76320876884553</v>
      </c>
      <c r="C1973" s="15" t="n">
        <v>300</v>
      </c>
      <c r="D1973" s="15" t="n">
        <v>425</v>
      </c>
      <c r="E1973" s="15" t="n">
        <v>30</v>
      </c>
      <c r="F1973" s="16" t="n">
        <v>0.833313701217452</v>
      </c>
      <c r="G1973" s="17" t="s">
        <v>101</v>
      </c>
      <c r="H1973" s="18" t="n">
        <v>0.3</v>
      </c>
      <c r="I1973" s="18" t="n">
        <v>1</v>
      </c>
      <c r="J1973" s="19" t="n">
        <v>0.854048324717467</v>
      </c>
      <c r="K1973" s="19" t="n">
        <v>0.456046208676592</v>
      </c>
      <c r="L1973" s="16" t="n">
        <v>12.6345060181579</v>
      </c>
      <c r="M1973" s="19" t="n">
        <v>0.722825835246447</v>
      </c>
      <c r="N1973" s="19" t="n">
        <v>0.686024286831108</v>
      </c>
      <c r="O1973" s="19" t="n">
        <v>0.854048324717467</v>
      </c>
      <c r="P1973" s="19" t="n">
        <v>0.458150138555282</v>
      </c>
      <c r="Q1973" s="17" t="s">
        <v>29</v>
      </c>
      <c r="R1973" s="5" t="str">
        <f aca="false">IF(OR(Q1973="Steel plate",Q1973="Concrete jacket"),"Steel plate or jacket",Q1973)</f>
        <v>Monitor</v>
      </c>
      <c r="S1973" s="5" t="str">
        <f aca="false">IF(O1973&lt;='Tree rules'!$C$4,IF(N1973&lt;='Tree rules'!$C$5,IF(P1973&lt;='Tree rules'!$C$7,"Monitor","Polymer laminate"),IF(P1973&lt;='Tree rules'!$C$8,"Seal cracks","Polymer laminate")),IF(O1973&lt;='Tree rules'!$C$6,IF(P1973&lt;='Tree rules'!$C$9,"Polymer laminate","Steel plate or jacket"),IF(L1973&lt;='Tree rules'!$C$10,"Steel plate or jacket","Polymer laminate")))</f>
        <v>Monitor</v>
      </c>
      <c r="T1973" s="5" t="str">
        <f aca="false">IF(S1973=R1973,"Yes","No")</f>
        <v>Yes</v>
      </c>
    </row>
    <row r="1974" customFormat="false" ht="15" hidden="false" customHeight="false" outlineLevel="0" collapsed="false">
      <c r="A1974" s="15" t="n">
        <v>2806</v>
      </c>
      <c r="B1974" s="16" t="n">
        <v>5.80630300637569</v>
      </c>
      <c r="C1974" s="15" t="n">
        <v>300</v>
      </c>
      <c r="D1974" s="15" t="n">
        <v>550</v>
      </c>
      <c r="E1974" s="15" t="n">
        <v>20</v>
      </c>
      <c r="F1974" s="16" t="n">
        <v>0.625815269639401</v>
      </c>
      <c r="G1974" s="17" t="s">
        <v>101</v>
      </c>
      <c r="H1974" s="18" t="n">
        <v>0.3</v>
      </c>
      <c r="I1974" s="18" t="n">
        <v>1</v>
      </c>
      <c r="J1974" s="19" t="n">
        <v>0.860510315346188</v>
      </c>
      <c r="K1974" s="19" t="n">
        <v>0.622123482794893</v>
      </c>
      <c r="L1974" s="16" t="n">
        <v>11.5663406501508</v>
      </c>
      <c r="M1974" s="19" t="n">
        <v>0.47979089053019</v>
      </c>
      <c r="N1974" s="19" t="n">
        <v>0.703143418266918</v>
      </c>
      <c r="O1974" s="19" t="n">
        <v>0.860510315346188</v>
      </c>
      <c r="P1974" s="19" t="n">
        <v>0.67976242839567</v>
      </c>
      <c r="Q1974" s="17" t="s">
        <v>29</v>
      </c>
      <c r="R1974" s="5" t="str">
        <f aca="false">IF(OR(Q1974="Steel plate",Q1974="Concrete jacket"),"Steel plate or jacket",Q1974)</f>
        <v>Monitor</v>
      </c>
      <c r="S1974" s="5" t="str">
        <f aca="false">IF(O1974&lt;='Tree rules'!$C$4,IF(N1974&lt;='Tree rules'!$C$5,IF(P1974&lt;='Tree rules'!$C$7,"Monitor","Polymer laminate"),IF(P1974&lt;='Tree rules'!$C$8,"Seal cracks","Polymer laminate")),IF(O1974&lt;='Tree rules'!$C$6,IF(P1974&lt;='Tree rules'!$C$9,"Polymer laminate","Steel plate or jacket"),IF(L1974&lt;='Tree rules'!$C$10,"Steel plate or jacket","Polymer laminate")))</f>
        <v>Monitor</v>
      </c>
      <c r="T1974" s="5" t="str">
        <f aca="false">IF(S1974=R1974,"Yes","No")</f>
        <v>Yes</v>
      </c>
    </row>
    <row r="1975" customFormat="false" ht="15" hidden="false" customHeight="false" outlineLevel="0" collapsed="false">
      <c r="A1975" s="15" t="n">
        <v>2807</v>
      </c>
      <c r="B1975" s="16" t="n">
        <v>7.18919431103549</v>
      </c>
      <c r="C1975" s="15" t="n">
        <v>300</v>
      </c>
      <c r="D1975" s="15" t="n">
        <v>700</v>
      </c>
      <c r="E1975" s="15" t="n">
        <v>20</v>
      </c>
      <c r="F1975" s="16" t="n">
        <v>0.657580879872275</v>
      </c>
      <c r="G1975" s="17" t="s">
        <v>102</v>
      </c>
      <c r="H1975" s="18" t="n">
        <v>0.1</v>
      </c>
      <c r="I1975" s="18" t="n">
        <v>1</v>
      </c>
      <c r="J1975" s="19" t="n">
        <v>0.965018593232464</v>
      </c>
      <c r="K1975" s="19" t="n">
        <v>0.429825344347103</v>
      </c>
      <c r="L1975" s="16" t="n">
        <v>11.2860193265863</v>
      </c>
      <c r="M1975" s="19" t="n">
        <v>0.62692791246956</v>
      </c>
      <c r="N1975" s="19" t="n">
        <v>2.43915953507664</v>
      </c>
      <c r="O1975" s="19" t="n">
        <v>0.965018593232464</v>
      </c>
      <c r="P1975" s="19" t="n">
        <v>0.508777386420534</v>
      </c>
      <c r="Q1975" s="17" t="s">
        <v>30</v>
      </c>
      <c r="R1975" s="5" t="str">
        <f aca="false">IF(OR(Q1975="Steel plate",Q1975="Concrete jacket"),"Steel plate or jacket",Q1975)</f>
        <v>Seal cracks</v>
      </c>
      <c r="S1975" s="5" t="str">
        <f aca="false">IF(O1975&lt;='Tree rules'!$C$4,IF(N1975&lt;='Tree rules'!$C$5,IF(P1975&lt;='Tree rules'!$C$7,"Monitor","Polymer laminate"),IF(P1975&lt;='Tree rules'!$C$8,"Seal cracks","Polymer laminate")),IF(O1975&lt;='Tree rules'!$C$6,IF(P1975&lt;='Tree rules'!$C$9,"Polymer laminate","Steel plate or jacket"),IF(L1975&lt;='Tree rules'!$C$10,"Steel plate or jacket","Polymer laminate")))</f>
        <v>Seal cracks</v>
      </c>
      <c r="T1975" s="5" t="str">
        <f aca="false">IF(S1975=R1975,"Yes","No")</f>
        <v>Yes</v>
      </c>
    </row>
    <row r="1976" customFormat="false" ht="15" hidden="false" customHeight="false" outlineLevel="0" collapsed="false">
      <c r="A1976" s="15" t="n">
        <v>2808</v>
      </c>
      <c r="B1976" s="16" t="n">
        <v>7.25105348799411</v>
      </c>
      <c r="C1976" s="15" t="n">
        <v>300</v>
      </c>
      <c r="D1976" s="15" t="n">
        <v>625</v>
      </c>
      <c r="E1976" s="15" t="n">
        <v>25</v>
      </c>
      <c r="F1976" s="16" t="n">
        <v>0.594154638976793</v>
      </c>
      <c r="G1976" s="17" t="s">
        <v>102</v>
      </c>
      <c r="H1976" s="18" t="n">
        <v>0.1</v>
      </c>
      <c r="I1976" s="18" t="n">
        <v>1</v>
      </c>
      <c r="J1976" s="19" t="n">
        <v>0.951352061643459</v>
      </c>
      <c r="K1976" s="19" t="n">
        <v>0.550889292692166</v>
      </c>
      <c r="L1976" s="16" t="n">
        <v>12.8564778155924</v>
      </c>
      <c r="M1976" s="19" t="n">
        <v>0.543102091371471</v>
      </c>
      <c r="N1976" s="19" t="n">
        <v>2.42925760005196</v>
      </c>
      <c r="O1976" s="19" t="n">
        <v>0.951352061643459</v>
      </c>
      <c r="P1976" s="19" t="n">
        <v>0.607181322666579</v>
      </c>
      <c r="Q1976" s="17" t="s">
        <v>30</v>
      </c>
      <c r="R1976" s="5" t="str">
        <f aca="false">IF(OR(Q1976="Steel plate",Q1976="Concrete jacket"),"Steel plate or jacket",Q1976)</f>
        <v>Seal cracks</v>
      </c>
      <c r="S1976" s="5" t="str">
        <f aca="false">IF(O1976&lt;='Tree rules'!$C$4,IF(N1976&lt;='Tree rules'!$C$5,IF(P1976&lt;='Tree rules'!$C$7,"Monitor","Polymer laminate"),IF(P1976&lt;='Tree rules'!$C$8,"Seal cracks","Polymer laminate")),IF(O1976&lt;='Tree rules'!$C$6,IF(P1976&lt;='Tree rules'!$C$9,"Polymer laminate","Steel plate or jacket"),IF(L1976&lt;='Tree rules'!$C$10,"Steel plate or jacket","Polymer laminate")))</f>
        <v>Seal cracks</v>
      </c>
      <c r="T1976" s="5" t="str">
        <f aca="false">IF(S1976=R1976,"Yes","No")</f>
        <v>Yes</v>
      </c>
    </row>
    <row r="1977" customFormat="false" ht="15" hidden="false" customHeight="false" outlineLevel="0" collapsed="false">
      <c r="A1977" s="15" t="n">
        <v>2809</v>
      </c>
      <c r="B1977" s="16" t="n">
        <v>7.10105400588582</v>
      </c>
      <c r="C1977" s="15" t="n">
        <v>300</v>
      </c>
      <c r="D1977" s="15" t="n">
        <v>600</v>
      </c>
      <c r="E1977" s="15" t="n">
        <v>30</v>
      </c>
      <c r="F1977" s="16" t="n">
        <v>0.725855342345656</v>
      </c>
      <c r="G1977" s="17" t="s">
        <v>103</v>
      </c>
      <c r="H1977" s="18" t="n">
        <v>0.2</v>
      </c>
      <c r="I1977" s="18" t="n">
        <v>1.5</v>
      </c>
      <c r="J1977" s="19" t="n">
        <v>0.914559053798158</v>
      </c>
      <c r="K1977" s="19" t="n">
        <v>0.455773520408479</v>
      </c>
      <c r="L1977" s="16" t="n">
        <v>12.8177870142343</v>
      </c>
      <c r="M1977" s="19" t="n">
        <v>0.683917201417487</v>
      </c>
      <c r="N1977" s="19" t="n">
        <v>1.08484400020435</v>
      </c>
      <c r="O1977" s="19" t="n">
        <v>1.16342268091172</v>
      </c>
      <c r="P1977" s="19" t="n">
        <v>0.588704287851636</v>
      </c>
      <c r="Q1977" s="17" t="s">
        <v>31</v>
      </c>
      <c r="R1977" s="5" t="str">
        <f aca="false">IF(OR(Q1977="Steel plate",Q1977="Concrete jacket"),"Steel plate or jacket",Q1977)</f>
        <v>Polymer laminate</v>
      </c>
      <c r="S1977" s="5" t="str">
        <f aca="false">IF(O1977&lt;='Tree rules'!$C$4,IF(N1977&lt;='Tree rules'!$C$5,IF(P1977&lt;='Tree rules'!$C$7,"Monitor","Polymer laminate"),IF(P1977&lt;='Tree rules'!$C$8,"Seal cracks","Polymer laminate")),IF(O1977&lt;='Tree rules'!$C$6,IF(P1977&lt;='Tree rules'!$C$9,"Polymer laminate","Steel plate or jacket"),IF(L1977&lt;='Tree rules'!$C$10,"Steel plate or jacket","Polymer laminate")))</f>
        <v>Polymer laminate</v>
      </c>
      <c r="T1977" s="5" t="str">
        <f aca="false">IF(S1977=R1977,"Yes","No")</f>
        <v>Yes</v>
      </c>
    </row>
    <row r="1978" customFormat="false" ht="15" hidden="false" customHeight="false" outlineLevel="0" collapsed="false">
      <c r="A1978" s="15" t="n">
        <v>2810</v>
      </c>
      <c r="B1978" s="16" t="n">
        <v>6.22803457041514</v>
      </c>
      <c r="C1978" s="15" t="n">
        <v>300</v>
      </c>
      <c r="D1978" s="15" t="n">
        <v>500</v>
      </c>
      <c r="E1978" s="15" t="n">
        <v>25</v>
      </c>
      <c r="F1978" s="16" t="n">
        <v>0.590490249132883</v>
      </c>
      <c r="G1978" s="17" t="s">
        <v>101</v>
      </c>
      <c r="H1978" s="18" t="n">
        <v>0.3</v>
      </c>
      <c r="I1978" s="18" t="n">
        <v>1</v>
      </c>
      <c r="J1978" s="19" t="n">
        <v>0.861509753773709</v>
      </c>
      <c r="K1978" s="19" t="n">
        <v>0.574459187565945</v>
      </c>
      <c r="L1978" s="16" t="n">
        <v>13.7181378202977</v>
      </c>
      <c r="M1978" s="19" t="n">
        <v>0.75993188615282</v>
      </c>
      <c r="N1978" s="19" t="n">
        <v>0.567822794947793</v>
      </c>
      <c r="O1978" s="19" t="n">
        <v>0.861509753773709</v>
      </c>
      <c r="P1978" s="19" t="n">
        <v>0.449221401868587</v>
      </c>
      <c r="Q1978" s="17" t="s">
        <v>29</v>
      </c>
      <c r="R1978" s="5" t="str">
        <f aca="false">IF(OR(Q1978="Steel plate",Q1978="Concrete jacket"),"Steel plate or jacket",Q1978)</f>
        <v>Monitor</v>
      </c>
      <c r="S1978" s="5" t="str">
        <f aca="false">IF(O1978&lt;='Tree rules'!$C$4,IF(N1978&lt;='Tree rules'!$C$5,IF(P1978&lt;='Tree rules'!$C$7,"Monitor","Polymer laminate"),IF(P1978&lt;='Tree rules'!$C$8,"Seal cracks","Polymer laminate")),IF(O1978&lt;='Tree rules'!$C$6,IF(P1978&lt;='Tree rules'!$C$9,"Polymer laminate","Steel plate or jacket"),IF(L1978&lt;='Tree rules'!$C$10,"Steel plate or jacket","Polymer laminate")))</f>
        <v>Monitor</v>
      </c>
      <c r="T1978" s="5" t="str">
        <f aca="false">IF(S1978=R1978,"Yes","No")</f>
        <v>Yes</v>
      </c>
    </row>
    <row r="1979" customFormat="false" ht="15" hidden="false" customHeight="false" outlineLevel="0" collapsed="false">
      <c r="A1979" s="15" t="n">
        <v>2811</v>
      </c>
      <c r="B1979" s="16" t="n">
        <v>5.42844379060489</v>
      </c>
      <c r="C1979" s="15" t="n">
        <v>230</v>
      </c>
      <c r="D1979" s="15" t="n">
        <v>525</v>
      </c>
      <c r="E1979" s="15" t="n">
        <v>25</v>
      </c>
      <c r="F1979" s="16" t="n">
        <v>0.730006099046008</v>
      </c>
      <c r="G1979" s="17" t="s">
        <v>101</v>
      </c>
      <c r="H1979" s="18" t="n">
        <v>0.3</v>
      </c>
      <c r="I1979" s="18" t="n">
        <v>1</v>
      </c>
      <c r="J1979" s="19" t="n">
        <v>0.972838946598609</v>
      </c>
      <c r="K1979" s="19" t="n">
        <v>0.415783084236361</v>
      </c>
      <c r="L1979" s="16" t="n">
        <v>11.3328680388411</v>
      </c>
      <c r="M1979" s="19" t="n">
        <v>0.469806403885995</v>
      </c>
      <c r="N1979" s="19" t="n">
        <v>0.639669784472729</v>
      </c>
      <c r="O1979" s="19" t="n">
        <v>0.972838946598609</v>
      </c>
      <c r="P1979" s="19" t="n">
        <v>0.675246352318704</v>
      </c>
      <c r="Q1979" s="17" t="s">
        <v>29</v>
      </c>
      <c r="R1979" s="5" t="str">
        <f aca="false">IF(OR(Q1979="Steel plate",Q1979="Concrete jacket"),"Steel plate or jacket",Q1979)</f>
        <v>Monitor</v>
      </c>
      <c r="S1979" s="5" t="str">
        <f aca="false">IF(O1979&lt;='Tree rules'!$C$4,IF(N1979&lt;='Tree rules'!$C$5,IF(P1979&lt;='Tree rules'!$C$7,"Monitor","Polymer laminate"),IF(P1979&lt;='Tree rules'!$C$8,"Seal cracks","Polymer laminate")),IF(O1979&lt;='Tree rules'!$C$6,IF(P1979&lt;='Tree rules'!$C$9,"Polymer laminate","Steel plate or jacket"),IF(L1979&lt;='Tree rules'!$C$10,"Steel plate or jacket","Polymer laminate")))</f>
        <v>Monitor</v>
      </c>
      <c r="T1979" s="5" t="str">
        <f aca="false">IF(S1979=R1979,"Yes","No")</f>
        <v>Yes</v>
      </c>
    </row>
    <row r="1980" customFormat="false" ht="15" hidden="false" customHeight="false" outlineLevel="0" collapsed="false">
      <c r="A1980" s="15" t="n">
        <v>2812</v>
      </c>
      <c r="B1980" s="16" t="n">
        <v>4.63738847981512</v>
      </c>
      <c r="C1980" s="15" t="n">
        <v>300</v>
      </c>
      <c r="D1980" s="15" t="n">
        <v>375</v>
      </c>
      <c r="E1980" s="15" t="n">
        <v>30</v>
      </c>
      <c r="F1980" s="16" t="n">
        <v>0.569472988566126</v>
      </c>
      <c r="G1980" s="17" t="s">
        <v>101</v>
      </c>
      <c r="H1980" s="18" t="n">
        <v>0.3</v>
      </c>
      <c r="I1980" s="18" t="n">
        <v>2</v>
      </c>
      <c r="J1980" s="19" t="n">
        <v>0.894107839592792</v>
      </c>
      <c r="K1980" s="19" t="n">
        <v>0.421513308967632</v>
      </c>
      <c r="L1980" s="16" t="n">
        <v>14.0102370991393</v>
      </c>
      <c r="M1980" s="19" t="n">
        <v>0.94552920155063</v>
      </c>
      <c r="N1980" s="19" t="n">
        <v>0.906591829706288</v>
      </c>
      <c r="O1980" s="19" t="n">
        <v>1.41133732514493</v>
      </c>
      <c r="P1980" s="19" t="n">
        <v>0.37493575760793</v>
      </c>
      <c r="Q1980" s="17" t="s">
        <v>31</v>
      </c>
      <c r="R1980" s="5" t="str">
        <f aca="false">IF(OR(Q1980="Steel plate",Q1980="Concrete jacket"),"Steel plate or jacket",Q1980)</f>
        <v>Polymer laminate</v>
      </c>
      <c r="S1980" s="5" t="str">
        <f aca="false">IF(O1980&lt;='Tree rules'!$C$4,IF(N1980&lt;='Tree rules'!$C$5,IF(P1980&lt;='Tree rules'!$C$7,"Monitor","Polymer laminate"),IF(P1980&lt;='Tree rules'!$C$8,"Seal cracks","Polymer laminate")),IF(O1980&lt;='Tree rules'!$C$6,IF(P1980&lt;='Tree rules'!$C$9,"Polymer laminate","Steel plate or jacket"),IF(L1980&lt;='Tree rules'!$C$10,"Steel plate or jacket","Polymer laminate")))</f>
        <v>Polymer laminate</v>
      </c>
      <c r="T1980" s="5" t="str">
        <f aca="false">IF(S1980=R1980,"Yes","No")</f>
        <v>Yes</v>
      </c>
    </row>
    <row r="1981" customFormat="false" ht="15" hidden="false" customHeight="false" outlineLevel="0" collapsed="false">
      <c r="A1981" s="15" t="n">
        <v>2813</v>
      </c>
      <c r="B1981" s="16" t="n">
        <v>6.86316094552175</v>
      </c>
      <c r="C1981" s="15" t="n">
        <v>230</v>
      </c>
      <c r="D1981" s="15" t="n">
        <v>650</v>
      </c>
      <c r="E1981" s="15" t="n">
        <v>20</v>
      </c>
      <c r="F1981" s="16" t="n">
        <v>0.578928677885824</v>
      </c>
      <c r="G1981" s="17" t="s">
        <v>103</v>
      </c>
      <c r="H1981" s="18" t="n">
        <v>0.2</v>
      </c>
      <c r="I1981" s="18" t="n">
        <v>1.5</v>
      </c>
      <c r="J1981" s="19" t="n">
        <v>0.91789072396891</v>
      </c>
      <c r="K1981" s="19" t="n">
        <v>0.507100027073387</v>
      </c>
      <c r="L1981" s="16" t="n">
        <v>11.3628492475526</v>
      </c>
      <c r="M1981" s="19" t="n">
        <v>0.906888865534458</v>
      </c>
      <c r="N1981" s="19" t="n">
        <v>0.993833965094984</v>
      </c>
      <c r="O1981" s="19" t="n">
        <v>1.14410488046584</v>
      </c>
      <c r="P1981" s="19" t="n">
        <v>0.401460592180866</v>
      </c>
      <c r="Q1981" s="17" t="s">
        <v>31</v>
      </c>
      <c r="R1981" s="5" t="str">
        <f aca="false">IF(OR(Q1981="Steel plate",Q1981="Concrete jacket"),"Steel plate or jacket",Q1981)</f>
        <v>Polymer laminate</v>
      </c>
      <c r="S1981" s="5" t="str">
        <f aca="false">IF(O1981&lt;='Tree rules'!$C$4,IF(N1981&lt;='Tree rules'!$C$5,IF(P1981&lt;='Tree rules'!$C$7,"Monitor","Polymer laminate"),IF(P1981&lt;='Tree rules'!$C$8,"Seal cracks","Polymer laminate")),IF(O1981&lt;='Tree rules'!$C$6,IF(P1981&lt;='Tree rules'!$C$9,"Polymer laminate","Steel plate or jacket"),IF(L1981&lt;='Tree rules'!$C$10,"Steel plate or jacket","Polymer laminate")))</f>
        <v>Polymer laminate</v>
      </c>
      <c r="T1981" s="5" t="str">
        <f aca="false">IF(S1981=R1981,"Yes","No")</f>
        <v>Yes</v>
      </c>
    </row>
    <row r="1982" customFormat="false" ht="15" hidden="false" customHeight="false" outlineLevel="0" collapsed="false">
      <c r="A1982" s="15" t="n">
        <v>2816</v>
      </c>
      <c r="B1982" s="16" t="n">
        <v>4.95435656957789</v>
      </c>
      <c r="C1982" s="15" t="n">
        <v>230</v>
      </c>
      <c r="D1982" s="15" t="n">
        <v>500</v>
      </c>
      <c r="E1982" s="15" t="n">
        <v>25</v>
      </c>
      <c r="F1982" s="16" t="n">
        <v>0.937695548778169</v>
      </c>
      <c r="G1982" s="17" t="s">
        <v>102</v>
      </c>
      <c r="H1982" s="18" t="n">
        <v>0.1</v>
      </c>
      <c r="I1982" s="18" t="n">
        <v>1.5</v>
      </c>
      <c r="J1982" s="19" t="n">
        <v>0.926230598030702</v>
      </c>
      <c r="K1982" s="19" t="n">
        <v>0.429247235128246</v>
      </c>
      <c r="L1982" s="16" t="n">
        <v>11.3372003880501</v>
      </c>
      <c r="M1982" s="19" t="n">
        <v>0.955248561178536</v>
      </c>
      <c r="N1982" s="19" t="n">
        <v>3.06196290739192</v>
      </c>
      <c r="O1982" s="19" t="n">
        <v>1.19055493539812</v>
      </c>
      <c r="P1982" s="19" t="n">
        <v>0.429659482103608</v>
      </c>
      <c r="Q1982" s="17" t="s">
        <v>31</v>
      </c>
      <c r="R1982" s="5" t="str">
        <f aca="false">IF(OR(Q1982="Steel plate",Q1982="Concrete jacket"),"Steel plate or jacket",Q1982)</f>
        <v>Polymer laminate</v>
      </c>
      <c r="S1982" s="5" t="str">
        <f aca="false">IF(O1982&lt;='Tree rules'!$C$4,IF(N1982&lt;='Tree rules'!$C$5,IF(P1982&lt;='Tree rules'!$C$7,"Monitor","Polymer laminate"),IF(P1982&lt;='Tree rules'!$C$8,"Seal cracks","Polymer laminate")),IF(O1982&lt;='Tree rules'!$C$6,IF(P1982&lt;='Tree rules'!$C$9,"Polymer laminate","Steel plate or jacket"),IF(L1982&lt;='Tree rules'!$C$10,"Steel plate or jacket","Polymer laminate")))</f>
        <v>Polymer laminate</v>
      </c>
      <c r="T1982" s="5" t="str">
        <f aca="false">IF(S1982=R1982,"Yes","No")</f>
        <v>Yes</v>
      </c>
    </row>
    <row r="1983" customFormat="false" ht="15" hidden="false" customHeight="false" outlineLevel="0" collapsed="false">
      <c r="A1983" s="15" t="n">
        <v>2817</v>
      </c>
      <c r="B1983" s="16" t="n">
        <v>5.15304991472834</v>
      </c>
      <c r="C1983" s="15" t="n">
        <v>300</v>
      </c>
      <c r="D1983" s="15" t="n">
        <v>425</v>
      </c>
      <c r="E1983" s="15" t="n">
        <v>25</v>
      </c>
      <c r="F1983" s="16" t="n">
        <v>0.707341881547042</v>
      </c>
      <c r="G1983" s="17" t="s">
        <v>103</v>
      </c>
      <c r="H1983" s="18" t="n">
        <v>0.2</v>
      </c>
      <c r="I1983" s="18" t="n">
        <v>2</v>
      </c>
      <c r="J1983" s="19" t="n">
        <v>0.944427463291548</v>
      </c>
      <c r="K1983" s="19" t="n">
        <v>0.410420641642151</v>
      </c>
      <c r="L1983" s="16" t="n">
        <v>13.5964377697318</v>
      </c>
      <c r="M1983" s="19" t="n">
        <v>0.455018991168222</v>
      </c>
      <c r="N1983" s="19" t="n">
        <v>1.68189657448414</v>
      </c>
      <c r="O1983" s="19" t="n">
        <v>1.50124240111451</v>
      </c>
      <c r="P1983" s="19" t="n">
        <v>0.986421317747227</v>
      </c>
      <c r="Q1983" s="17" t="s">
        <v>31</v>
      </c>
      <c r="R1983" s="5" t="str">
        <f aca="false">IF(OR(Q1983="Steel plate",Q1983="Concrete jacket"),"Steel plate or jacket",Q1983)</f>
        <v>Polymer laminate</v>
      </c>
      <c r="S1983" s="5" t="str">
        <f aca="false">IF(O1983&lt;='Tree rules'!$C$4,IF(N1983&lt;='Tree rules'!$C$5,IF(P1983&lt;='Tree rules'!$C$7,"Monitor","Polymer laminate"),IF(P1983&lt;='Tree rules'!$C$8,"Seal cracks","Polymer laminate")),IF(O1983&lt;='Tree rules'!$C$6,IF(P1983&lt;='Tree rules'!$C$9,"Polymer laminate","Steel plate or jacket"),IF(L1983&lt;='Tree rules'!$C$10,"Steel plate or jacket","Polymer laminate")))</f>
        <v>Polymer laminate</v>
      </c>
      <c r="T1983" s="5" t="str">
        <f aca="false">IF(S1983=R1983,"Yes","No")</f>
        <v>Yes</v>
      </c>
    </row>
    <row r="1984" customFormat="false" ht="15" hidden="false" customHeight="false" outlineLevel="0" collapsed="false">
      <c r="A1984" s="15" t="n">
        <v>2820</v>
      </c>
      <c r="B1984" s="16" t="n">
        <v>6.43908154530354</v>
      </c>
      <c r="C1984" s="15" t="n">
        <v>300</v>
      </c>
      <c r="D1984" s="15" t="n">
        <v>550</v>
      </c>
      <c r="E1984" s="15" t="n">
        <v>20</v>
      </c>
      <c r="F1984" s="16" t="n">
        <v>0.664887334093078</v>
      </c>
      <c r="G1984" s="17" t="s">
        <v>101</v>
      </c>
      <c r="H1984" s="18" t="n">
        <v>0.3</v>
      </c>
      <c r="I1984" s="18" t="n">
        <v>1</v>
      </c>
      <c r="J1984" s="19" t="n">
        <v>0.953356886303683</v>
      </c>
      <c r="K1984" s="19" t="n">
        <v>0.416353160835193</v>
      </c>
      <c r="L1984" s="16" t="n">
        <v>12.7759554470308</v>
      </c>
      <c r="M1984" s="19" t="n">
        <v>0.734571999478878</v>
      </c>
      <c r="N1984" s="19" t="n">
        <v>0.584702823275796</v>
      </c>
      <c r="O1984" s="19" t="n">
        <v>0.953356886303683</v>
      </c>
      <c r="P1984" s="19" t="n">
        <v>0.500926181970453</v>
      </c>
      <c r="Q1984" s="17" t="s">
        <v>29</v>
      </c>
      <c r="R1984" s="5" t="str">
        <f aca="false">IF(OR(Q1984="Steel plate",Q1984="Concrete jacket"),"Steel plate or jacket",Q1984)</f>
        <v>Monitor</v>
      </c>
      <c r="S1984" s="5" t="str">
        <f aca="false">IF(O1984&lt;='Tree rules'!$C$4,IF(N1984&lt;='Tree rules'!$C$5,IF(P1984&lt;='Tree rules'!$C$7,"Monitor","Polymer laminate"),IF(P1984&lt;='Tree rules'!$C$8,"Seal cracks","Polymer laminate")),IF(O1984&lt;='Tree rules'!$C$6,IF(P1984&lt;='Tree rules'!$C$9,"Polymer laminate","Steel plate or jacket"),IF(L1984&lt;='Tree rules'!$C$10,"Steel plate or jacket","Polymer laminate")))</f>
        <v>Monitor</v>
      </c>
      <c r="T1984" s="5" t="str">
        <f aca="false">IF(S1984=R1984,"Yes","No")</f>
        <v>Yes</v>
      </c>
    </row>
    <row r="1985" customFormat="false" ht="15" hidden="false" customHeight="false" outlineLevel="0" collapsed="false">
      <c r="A1985" s="15" t="n">
        <v>2821</v>
      </c>
      <c r="B1985" s="16" t="n">
        <v>5.96203377843126</v>
      </c>
      <c r="C1985" s="15" t="n">
        <v>230</v>
      </c>
      <c r="D1985" s="15" t="n">
        <v>525</v>
      </c>
      <c r="E1985" s="15" t="n">
        <v>30</v>
      </c>
      <c r="F1985" s="16" t="n">
        <v>0.85906279835652</v>
      </c>
      <c r="G1985" s="17" t="s">
        <v>101</v>
      </c>
      <c r="H1985" s="18" t="n">
        <v>0.3</v>
      </c>
      <c r="I1985" s="18" t="n">
        <v>1</v>
      </c>
      <c r="J1985" s="19" t="n">
        <v>0.877858613354162</v>
      </c>
      <c r="K1985" s="19" t="n">
        <v>0.423200349887416</v>
      </c>
      <c r="L1985" s="16" t="n">
        <v>12.4990225962919</v>
      </c>
      <c r="M1985" s="19" t="n">
        <v>0.719873945189724</v>
      </c>
      <c r="N1985" s="19" t="n">
        <v>0.604737007725972</v>
      </c>
      <c r="O1985" s="19" t="n">
        <v>0.877858613354162</v>
      </c>
      <c r="P1985" s="19" t="n">
        <v>0.492906082536345</v>
      </c>
      <c r="Q1985" s="17" t="s">
        <v>29</v>
      </c>
      <c r="R1985" s="5" t="str">
        <f aca="false">IF(OR(Q1985="Steel plate",Q1985="Concrete jacket"),"Steel plate or jacket",Q1985)</f>
        <v>Monitor</v>
      </c>
      <c r="S1985" s="5" t="str">
        <f aca="false">IF(O1985&lt;='Tree rules'!$C$4,IF(N1985&lt;='Tree rules'!$C$5,IF(P1985&lt;='Tree rules'!$C$7,"Monitor","Polymer laminate"),IF(P1985&lt;='Tree rules'!$C$8,"Seal cracks","Polymer laminate")),IF(O1985&lt;='Tree rules'!$C$6,IF(P1985&lt;='Tree rules'!$C$9,"Polymer laminate","Steel plate or jacket"),IF(L1985&lt;='Tree rules'!$C$10,"Steel plate or jacket","Polymer laminate")))</f>
        <v>Monitor</v>
      </c>
      <c r="T1985" s="5" t="str">
        <f aca="false">IF(S1985=R1985,"Yes","No")</f>
        <v>Yes</v>
      </c>
    </row>
    <row r="1986" customFormat="false" ht="15" hidden="false" customHeight="false" outlineLevel="0" collapsed="false">
      <c r="A1986" s="15" t="n">
        <v>2823</v>
      </c>
      <c r="B1986" s="16" t="n">
        <v>6.05360480312206</v>
      </c>
      <c r="C1986" s="15" t="n">
        <v>300</v>
      </c>
      <c r="D1986" s="15" t="n">
        <v>500</v>
      </c>
      <c r="E1986" s="15" t="n">
        <v>25</v>
      </c>
      <c r="F1986" s="16" t="n">
        <v>0.695042622475618</v>
      </c>
      <c r="G1986" s="17" t="s">
        <v>103</v>
      </c>
      <c r="H1986" s="18" t="n">
        <v>0.2</v>
      </c>
      <c r="I1986" s="18" t="n">
        <v>1.5</v>
      </c>
      <c r="J1986" s="19" t="n">
        <v>0.885979650614697</v>
      </c>
      <c r="K1986" s="19" t="n">
        <v>0.54761196124891</v>
      </c>
      <c r="L1986" s="16" t="n">
        <v>13.3929309803586</v>
      </c>
      <c r="M1986" s="19" t="n">
        <v>0.787677443450841</v>
      </c>
      <c r="N1986" s="19" t="n">
        <v>1.28880556589666</v>
      </c>
      <c r="O1986" s="19" t="n">
        <v>1.08638294887218</v>
      </c>
      <c r="P1986" s="19" t="n">
        <v>0.53288045717353</v>
      </c>
      <c r="Q1986" s="17" t="s">
        <v>31</v>
      </c>
      <c r="R1986" s="5" t="str">
        <f aca="false">IF(OR(Q1986="Steel plate",Q1986="Concrete jacket"),"Steel plate or jacket",Q1986)</f>
        <v>Polymer laminate</v>
      </c>
      <c r="S1986" s="5" t="str">
        <f aca="false">IF(O1986&lt;='Tree rules'!$C$4,IF(N1986&lt;='Tree rules'!$C$5,IF(P1986&lt;='Tree rules'!$C$7,"Monitor","Polymer laminate"),IF(P1986&lt;='Tree rules'!$C$8,"Seal cracks","Polymer laminate")),IF(O1986&lt;='Tree rules'!$C$6,IF(P1986&lt;='Tree rules'!$C$9,"Polymer laminate","Steel plate or jacket"),IF(L1986&lt;='Tree rules'!$C$10,"Steel plate or jacket","Polymer laminate")))</f>
        <v>Polymer laminate</v>
      </c>
      <c r="T1986" s="5" t="str">
        <f aca="false">IF(S1986=R1986,"Yes","No")</f>
        <v>Yes</v>
      </c>
    </row>
    <row r="1987" customFormat="false" ht="15" hidden="false" customHeight="false" outlineLevel="0" collapsed="false">
      <c r="A1987" s="15" t="n">
        <v>2824</v>
      </c>
      <c r="B1987" s="16" t="n">
        <v>4.98577172925872</v>
      </c>
      <c r="C1987" s="15" t="n">
        <v>300</v>
      </c>
      <c r="D1987" s="15" t="n">
        <v>475</v>
      </c>
      <c r="E1987" s="15" t="n">
        <v>25</v>
      </c>
      <c r="F1987" s="16" t="n">
        <v>0.735735984447258</v>
      </c>
      <c r="G1987" s="17" t="s">
        <v>101</v>
      </c>
      <c r="H1987" s="18" t="n">
        <v>0.3</v>
      </c>
      <c r="I1987" s="18" t="n">
        <v>1.5</v>
      </c>
      <c r="J1987" s="19" t="n">
        <v>0.915523398472609</v>
      </c>
      <c r="K1987" s="19" t="n">
        <v>0.443016611608125</v>
      </c>
      <c r="L1987" s="16" t="n">
        <v>11.6762803963904</v>
      </c>
      <c r="M1987" s="19" t="n">
        <v>0.844361046663146</v>
      </c>
      <c r="N1987" s="19" t="n">
        <v>0.925728533388805</v>
      </c>
      <c r="O1987" s="19" t="n">
        <v>1.17048906078927</v>
      </c>
      <c r="P1987" s="19" t="n">
        <v>0.440514471355612</v>
      </c>
      <c r="Q1987" s="17" t="s">
        <v>31</v>
      </c>
      <c r="R1987" s="5" t="str">
        <f aca="false">IF(OR(Q1987="Steel plate",Q1987="Concrete jacket"),"Steel plate or jacket",Q1987)</f>
        <v>Polymer laminate</v>
      </c>
      <c r="S1987" s="5" t="str">
        <f aca="false">IF(O1987&lt;='Tree rules'!$C$4,IF(N1987&lt;='Tree rules'!$C$5,IF(P1987&lt;='Tree rules'!$C$7,"Monitor","Polymer laminate"),IF(P1987&lt;='Tree rules'!$C$8,"Seal cracks","Polymer laminate")),IF(O1987&lt;='Tree rules'!$C$6,IF(P1987&lt;='Tree rules'!$C$9,"Polymer laminate","Steel plate or jacket"),IF(L1987&lt;='Tree rules'!$C$10,"Steel plate or jacket","Polymer laminate")))</f>
        <v>Polymer laminate</v>
      </c>
      <c r="T1987" s="5" t="str">
        <f aca="false">IF(S1987=R1987,"Yes","No")</f>
        <v>Yes</v>
      </c>
    </row>
    <row r="1988" customFormat="false" ht="15" hidden="false" customHeight="false" outlineLevel="0" collapsed="false">
      <c r="A1988" s="15" t="n">
        <v>2825</v>
      </c>
      <c r="B1988" s="16" t="n">
        <v>7.24777461814205</v>
      </c>
      <c r="C1988" s="15" t="n">
        <v>230</v>
      </c>
      <c r="D1988" s="15" t="n">
        <v>700</v>
      </c>
      <c r="E1988" s="15" t="n">
        <v>30</v>
      </c>
      <c r="F1988" s="16" t="n">
        <v>0.628486127018497</v>
      </c>
      <c r="G1988" s="17" t="s">
        <v>101</v>
      </c>
      <c r="H1988" s="18" t="n">
        <v>0.3</v>
      </c>
      <c r="I1988" s="18" t="n">
        <v>2</v>
      </c>
      <c r="J1988" s="19" t="n">
        <v>0.974853196069967</v>
      </c>
      <c r="K1988" s="19" t="n">
        <v>0.498196571338213</v>
      </c>
      <c r="L1988" s="16" t="n">
        <v>11.1162187394817</v>
      </c>
      <c r="M1988" s="19" t="n">
        <v>0.753741846639904</v>
      </c>
      <c r="N1988" s="19" t="n">
        <v>1.01303953077014</v>
      </c>
      <c r="O1988" s="19" t="n">
        <v>1.46403787229978</v>
      </c>
      <c r="P1988" s="19" t="n">
        <v>0.511057889101904</v>
      </c>
      <c r="Q1988" s="17" t="s">
        <v>104</v>
      </c>
      <c r="R1988" s="5" t="str">
        <f aca="false">IF(OR(Q1988="Steel plate",Q1988="Concrete jacket"),"Steel plate or jacket",Q1988)</f>
        <v>Steel plate or jacket</v>
      </c>
      <c r="S1988" s="5" t="str">
        <f aca="false">IF(O1988&lt;='Tree rules'!$C$4,IF(N1988&lt;='Tree rules'!$C$5,IF(P1988&lt;='Tree rules'!$C$7,"Monitor","Polymer laminate"),IF(P1988&lt;='Tree rules'!$C$8,"Seal cracks","Polymer laminate")),IF(O1988&lt;='Tree rules'!$C$6,IF(P1988&lt;='Tree rules'!$C$9,"Polymer laminate","Steel plate or jacket"),IF(L1988&lt;='Tree rules'!$C$10,"Steel plate or jacket","Polymer laminate")))</f>
        <v>Steel plate or jacket</v>
      </c>
      <c r="T1988" s="5" t="str">
        <f aca="false">IF(S1988=R1988,"Yes","No")</f>
        <v>Yes</v>
      </c>
    </row>
    <row r="1989" customFormat="false" ht="15" hidden="false" customHeight="false" outlineLevel="0" collapsed="false">
      <c r="A1989" s="15" t="n">
        <v>2826</v>
      </c>
      <c r="B1989" s="16" t="n">
        <v>3.56237988955371</v>
      </c>
      <c r="C1989" s="15" t="n">
        <v>300</v>
      </c>
      <c r="D1989" s="15" t="n">
        <v>300</v>
      </c>
      <c r="E1989" s="15" t="n">
        <v>25</v>
      </c>
      <c r="F1989" s="16" t="n">
        <v>0.52772160060301</v>
      </c>
      <c r="G1989" s="17" t="s">
        <v>101</v>
      </c>
      <c r="H1989" s="18" t="n">
        <v>0.3</v>
      </c>
      <c r="I1989" s="18" t="n">
        <v>2</v>
      </c>
      <c r="J1989" s="19" t="n">
        <v>0.990799747613854</v>
      </c>
      <c r="K1989" s="19" t="n">
        <v>0.6205283330813</v>
      </c>
      <c r="L1989" s="16" t="n">
        <v>14.0251176754083</v>
      </c>
      <c r="M1989" s="19" t="n">
        <v>0.747001736942944</v>
      </c>
      <c r="N1989" s="19" t="n">
        <v>1.4488411814648</v>
      </c>
      <c r="O1989" s="19" t="n">
        <v>1.36678017942351</v>
      </c>
      <c r="P1989" s="19" t="n">
        <v>0.468255746765367</v>
      </c>
      <c r="Q1989" s="17" t="s">
        <v>31</v>
      </c>
      <c r="R1989" s="5" t="str">
        <f aca="false">IF(OR(Q1989="Steel plate",Q1989="Concrete jacket"),"Steel plate or jacket",Q1989)</f>
        <v>Polymer laminate</v>
      </c>
      <c r="S1989" s="5" t="str">
        <f aca="false">IF(O1989&lt;='Tree rules'!$C$4,IF(N1989&lt;='Tree rules'!$C$5,IF(P1989&lt;='Tree rules'!$C$7,"Monitor","Polymer laminate"),IF(P1989&lt;='Tree rules'!$C$8,"Seal cracks","Polymer laminate")),IF(O1989&lt;='Tree rules'!$C$6,IF(P1989&lt;='Tree rules'!$C$9,"Polymer laminate","Steel plate or jacket"),IF(L1989&lt;='Tree rules'!$C$10,"Steel plate or jacket","Polymer laminate")))</f>
        <v>Polymer laminate</v>
      </c>
      <c r="T1989" s="5" t="str">
        <f aca="false">IF(S1989=R1989,"Yes","No")</f>
        <v>Yes</v>
      </c>
    </row>
    <row r="1990" customFormat="false" ht="15" hidden="false" customHeight="false" outlineLevel="0" collapsed="false">
      <c r="A1990" s="15" t="n">
        <v>2828</v>
      </c>
      <c r="B1990" s="16" t="n">
        <v>5.3640822689673</v>
      </c>
      <c r="C1990" s="15" t="n">
        <v>300</v>
      </c>
      <c r="D1990" s="15" t="n">
        <v>500</v>
      </c>
      <c r="E1990" s="15" t="n">
        <v>20</v>
      </c>
      <c r="F1990" s="16" t="n">
        <v>0.590490249132883</v>
      </c>
      <c r="G1990" s="17" t="s">
        <v>101</v>
      </c>
      <c r="H1990" s="18" t="n">
        <v>0.3</v>
      </c>
      <c r="I1990" s="18" t="n">
        <v>1</v>
      </c>
      <c r="J1990" s="19" t="n">
        <v>0.996085263828619</v>
      </c>
      <c r="K1990" s="19" t="n">
        <v>0.512026283480491</v>
      </c>
      <c r="L1990" s="16" t="n">
        <v>11.8151591827474</v>
      </c>
      <c r="M1990" s="19" t="n">
        <v>0.530486567228389</v>
      </c>
      <c r="N1990" s="19" t="n">
        <v>0.702895960788424</v>
      </c>
      <c r="O1990" s="19" t="n">
        <v>0.996085263828619</v>
      </c>
      <c r="P1990" s="19" t="n">
        <v>0.626990800724335</v>
      </c>
      <c r="Q1990" s="17" t="s">
        <v>29</v>
      </c>
      <c r="R1990" s="5" t="str">
        <f aca="false">IF(OR(Q1990="Steel plate",Q1990="Concrete jacket"),"Steel plate or jacket",Q1990)</f>
        <v>Monitor</v>
      </c>
      <c r="S1990" s="5" t="str">
        <f aca="false">IF(O1990&lt;='Tree rules'!$C$4,IF(N1990&lt;='Tree rules'!$C$5,IF(P1990&lt;='Tree rules'!$C$7,"Monitor","Polymer laminate"),IF(P1990&lt;='Tree rules'!$C$8,"Seal cracks","Polymer laminate")),IF(O1990&lt;='Tree rules'!$C$6,IF(P1990&lt;='Tree rules'!$C$9,"Polymer laminate","Steel plate or jacket"),IF(L1990&lt;='Tree rules'!$C$10,"Steel plate or jacket","Polymer laminate")))</f>
        <v>Monitor</v>
      </c>
      <c r="T1990" s="5" t="str">
        <f aca="false">IF(S1990=R1990,"Yes","No")</f>
        <v>Yes</v>
      </c>
    </row>
    <row r="1991" customFormat="false" ht="15" hidden="false" customHeight="false" outlineLevel="0" collapsed="false">
      <c r="A1991" s="15" t="n">
        <v>2829</v>
      </c>
      <c r="B1991" s="16" t="n">
        <v>4.62713504553051</v>
      </c>
      <c r="C1991" s="15" t="n">
        <v>300</v>
      </c>
      <c r="D1991" s="15" t="n">
        <v>425</v>
      </c>
      <c r="E1991" s="15" t="n">
        <v>20</v>
      </c>
      <c r="F1991" s="16" t="n">
        <v>0.707341881547042</v>
      </c>
      <c r="G1991" s="17" t="s">
        <v>103</v>
      </c>
      <c r="H1991" s="18" t="n">
        <v>0.2</v>
      </c>
      <c r="I1991" s="18" t="n">
        <v>1</v>
      </c>
      <c r="J1991" s="19" t="n">
        <v>0.912471286057447</v>
      </c>
      <c r="K1991" s="19" t="n">
        <v>0.608646732991293</v>
      </c>
      <c r="L1991" s="16" t="n">
        <v>12.2087995924288</v>
      </c>
      <c r="M1991" s="19" t="n">
        <v>0.696787511323869</v>
      </c>
      <c r="N1991" s="19" t="n">
        <v>0.93361606189349</v>
      </c>
      <c r="O1991" s="19" t="n">
        <v>0.912471286057447</v>
      </c>
      <c r="P1991" s="19" t="n">
        <v>0.549405146202286</v>
      </c>
      <c r="Q1991" s="17" t="s">
        <v>29</v>
      </c>
      <c r="R1991" s="5" t="str">
        <f aca="false">IF(OR(Q1991="Steel plate",Q1991="Concrete jacket"),"Steel plate or jacket",Q1991)</f>
        <v>Monitor</v>
      </c>
      <c r="S1991" s="5" t="str">
        <f aca="false">IF(O1991&lt;='Tree rules'!$C$4,IF(N1991&lt;='Tree rules'!$C$5,IF(P1991&lt;='Tree rules'!$C$7,"Monitor","Polymer laminate"),IF(P1991&lt;='Tree rules'!$C$8,"Seal cracks","Polymer laminate")),IF(O1991&lt;='Tree rules'!$C$6,IF(P1991&lt;='Tree rules'!$C$9,"Polymer laminate","Steel plate or jacket"),IF(L1991&lt;='Tree rules'!$C$10,"Steel plate or jacket","Polymer laminate")))</f>
        <v>Monitor</v>
      </c>
      <c r="T1991" s="5" t="str">
        <f aca="false">IF(S1991=R1991,"Yes","No")</f>
        <v>Yes</v>
      </c>
    </row>
    <row r="1992" customFormat="false" ht="15" hidden="false" customHeight="false" outlineLevel="0" collapsed="false">
      <c r="A1992" s="15" t="n">
        <v>2831</v>
      </c>
      <c r="B1992" s="16" t="n">
        <v>3.22337777741334</v>
      </c>
      <c r="C1992" s="15" t="n">
        <v>300</v>
      </c>
      <c r="D1992" s="15" t="n">
        <v>300</v>
      </c>
      <c r="E1992" s="15" t="n">
        <v>20</v>
      </c>
      <c r="F1992" s="16" t="n">
        <v>0.736310778185108</v>
      </c>
      <c r="G1992" s="17" t="s">
        <v>101</v>
      </c>
      <c r="H1992" s="18" t="n">
        <v>0.3</v>
      </c>
      <c r="I1992" s="18" t="n">
        <v>2</v>
      </c>
      <c r="J1992" s="19" t="n">
        <v>0.903928870971595</v>
      </c>
      <c r="K1992" s="19" t="n">
        <v>0.410934270288292</v>
      </c>
      <c r="L1992" s="16" t="n">
        <v>12.5913194430209</v>
      </c>
      <c r="M1992" s="19" t="n">
        <v>0.84865059020144</v>
      </c>
      <c r="N1992" s="19" t="n">
        <v>0.959832395503815</v>
      </c>
      <c r="O1992" s="19" t="n">
        <v>1.43640239095796</v>
      </c>
      <c r="P1992" s="19" t="n">
        <v>0.479857353277669</v>
      </c>
      <c r="Q1992" s="17" t="s">
        <v>31</v>
      </c>
      <c r="R1992" s="5" t="str">
        <f aca="false">IF(OR(Q1992="Steel plate",Q1992="Concrete jacket"),"Steel plate or jacket",Q1992)</f>
        <v>Polymer laminate</v>
      </c>
      <c r="S1992" s="5" t="str">
        <f aca="false">IF(O1992&lt;='Tree rules'!$C$4,IF(N1992&lt;='Tree rules'!$C$5,IF(P1992&lt;='Tree rules'!$C$7,"Monitor","Polymer laminate"),IF(P1992&lt;='Tree rules'!$C$8,"Seal cracks","Polymer laminate")),IF(O1992&lt;='Tree rules'!$C$6,IF(P1992&lt;='Tree rules'!$C$9,"Polymer laminate","Steel plate or jacket"),IF(L1992&lt;='Tree rules'!$C$10,"Steel plate or jacket","Polymer laminate")))</f>
        <v>Steel plate or jacket</v>
      </c>
      <c r="T1992" s="5" t="str">
        <f aca="false">IF(S1992=R1992,"Yes","No")</f>
        <v>No</v>
      </c>
    </row>
    <row r="1993" customFormat="false" ht="15" hidden="false" customHeight="false" outlineLevel="0" collapsed="false">
      <c r="A1993" s="15" t="n">
        <v>2832</v>
      </c>
      <c r="B1993" s="16" t="n">
        <v>4.88141627490703</v>
      </c>
      <c r="C1993" s="15" t="n">
        <v>300</v>
      </c>
      <c r="D1993" s="15" t="n">
        <v>400</v>
      </c>
      <c r="E1993" s="15" t="n">
        <v>30</v>
      </c>
      <c r="F1993" s="16" t="n">
        <v>0.529481907908392</v>
      </c>
      <c r="G1993" s="17" t="s">
        <v>103</v>
      </c>
      <c r="H1993" s="18" t="n">
        <v>0.2</v>
      </c>
      <c r="I1993" s="18" t="n">
        <v>2</v>
      </c>
      <c r="J1993" s="19" t="n">
        <v>0.997798720035146</v>
      </c>
      <c r="K1993" s="19" t="n">
        <v>0.48540766198423</v>
      </c>
      <c r="L1993" s="16" t="n">
        <v>13.71184346884</v>
      </c>
      <c r="M1993" s="19" t="n">
        <v>0.834753092953648</v>
      </c>
      <c r="N1993" s="19" t="n">
        <v>1.47984943081668</v>
      </c>
      <c r="O1993" s="19" t="n">
        <v>1.51125829624717</v>
      </c>
      <c r="P1993" s="19" t="n">
        <v>0.441730647390351</v>
      </c>
      <c r="Q1993" s="17" t="s">
        <v>31</v>
      </c>
      <c r="R1993" s="5" t="str">
        <f aca="false">IF(OR(Q1993="Steel plate",Q1993="Concrete jacket"),"Steel plate or jacket",Q1993)</f>
        <v>Polymer laminate</v>
      </c>
      <c r="S1993" s="5" t="str">
        <f aca="false">IF(O1993&lt;='Tree rules'!$C$4,IF(N1993&lt;='Tree rules'!$C$5,IF(P1993&lt;='Tree rules'!$C$7,"Monitor","Polymer laminate"),IF(P1993&lt;='Tree rules'!$C$8,"Seal cracks","Polymer laminate")),IF(O1993&lt;='Tree rules'!$C$6,IF(P1993&lt;='Tree rules'!$C$9,"Polymer laminate","Steel plate or jacket"),IF(L1993&lt;='Tree rules'!$C$10,"Steel plate or jacket","Polymer laminate")))</f>
        <v>Polymer laminate</v>
      </c>
      <c r="T1993" s="5" t="str">
        <f aca="false">IF(S1993=R1993,"Yes","No")</f>
        <v>Yes</v>
      </c>
    </row>
    <row r="1994" customFormat="false" ht="15" hidden="false" customHeight="false" outlineLevel="0" collapsed="false">
      <c r="A1994" s="15" t="n">
        <v>2833</v>
      </c>
      <c r="B1994" s="16" t="n">
        <v>4.22853732104444</v>
      </c>
      <c r="C1994" s="15" t="n">
        <v>300</v>
      </c>
      <c r="D1994" s="15" t="n">
        <v>425</v>
      </c>
      <c r="E1994" s="15" t="n">
        <v>30</v>
      </c>
      <c r="F1994" s="16" t="n">
        <v>1.06101282232056</v>
      </c>
      <c r="G1994" s="17" t="s">
        <v>103</v>
      </c>
      <c r="H1994" s="18" t="n">
        <v>0.2</v>
      </c>
      <c r="I1994" s="18" t="n">
        <v>1.5</v>
      </c>
      <c r="J1994" s="19" t="n">
        <v>0.927048153508832</v>
      </c>
      <c r="K1994" s="19" t="n">
        <v>0.454055897910092</v>
      </c>
      <c r="L1994" s="16" t="n">
        <v>11.1570905568455</v>
      </c>
      <c r="M1994" s="19" t="n">
        <v>0.873230199261615</v>
      </c>
      <c r="N1994" s="19" t="n">
        <v>1.11113692242355</v>
      </c>
      <c r="O1994" s="19" t="n">
        <v>1.18010638938958</v>
      </c>
      <c r="P1994" s="19" t="n">
        <v>0.508284069461401</v>
      </c>
      <c r="Q1994" s="17" t="s">
        <v>31</v>
      </c>
      <c r="R1994" s="5" t="str">
        <f aca="false">IF(OR(Q1994="Steel plate",Q1994="Concrete jacket"),"Steel plate or jacket",Q1994)</f>
        <v>Polymer laminate</v>
      </c>
      <c r="S1994" s="5" t="str">
        <f aca="false">IF(O1994&lt;='Tree rules'!$C$4,IF(N1994&lt;='Tree rules'!$C$5,IF(P1994&lt;='Tree rules'!$C$7,"Monitor","Polymer laminate"),IF(P1994&lt;='Tree rules'!$C$8,"Seal cracks","Polymer laminate")),IF(O1994&lt;='Tree rules'!$C$6,IF(P1994&lt;='Tree rules'!$C$9,"Polymer laminate","Steel plate or jacket"),IF(L1994&lt;='Tree rules'!$C$10,"Steel plate or jacket","Polymer laminate")))</f>
        <v>Polymer laminate</v>
      </c>
      <c r="T1994" s="5" t="str">
        <f aca="false">IF(S1994=R1994,"Yes","No")</f>
        <v>Yes</v>
      </c>
    </row>
    <row r="1995" customFormat="false" ht="15" hidden="false" customHeight="false" outlineLevel="0" collapsed="false">
      <c r="A1995" s="15" t="n">
        <v>2834</v>
      </c>
      <c r="B1995" s="16" t="n">
        <v>3.95905159476575</v>
      </c>
      <c r="C1995" s="15" t="n">
        <v>230</v>
      </c>
      <c r="D1995" s="15" t="n">
        <v>325</v>
      </c>
      <c r="E1995" s="15" t="n">
        <v>25</v>
      </c>
      <c r="F1995" s="16" t="n">
        <v>0.739439918465071</v>
      </c>
      <c r="G1995" s="17" t="s">
        <v>102</v>
      </c>
      <c r="H1995" s="18" t="n">
        <v>0.1</v>
      </c>
      <c r="I1995" s="18" t="n">
        <v>2</v>
      </c>
      <c r="J1995" s="19" t="n">
        <v>0.922196784055904</v>
      </c>
      <c r="K1995" s="19" t="n">
        <v>0.570882403719602</v>
      </c>
      <c r="L1995" s="16" t="n">
        <v>14.8836526119013</v>
      </c>
      <c r="M1995" s="19" t="n">
        <v>0.620071934185504</v>
      </c>
      <c r="N1995" s="19" t="n">
        <v>3.67867103376276</v>
      </c>
      <c r="O1995" s="19" t="n">
        <v>1.31792765132749</v>
      </c>
      <c r="P1995" s="19" t="n">
        <v>0.65949496448165</v>
      </c>
      <c r="Q1995" s="17" t="s">
        <v>31</v>
      </c>
      <c r="R1995" s="5" t="str">
        <f aca="false">IF(OR(Q1995="Steel plate",Q1995="Concrete jacket"),"Steel plate or jacket",Q1995)</f>
        <v>Polymer laminate</v>
      </c>
      <c r="S1995" s="5" t="str">
        <f aca="false">IF(O1995&lt;='Tree rules'!$C$4,IF(N1995&lt;='Tree rules'!$C$5,IF(P1995&lt;='Tree rules'!$C$7,"Monitor","Polymer laminate"),IF(P1995&lt;='Tree rules'!$C$8,"Seal cracks","Polymer laminate")),IF(O1995&lt;='Tree rules'!$C$6,IF(P1995&lt;='Tree rules'!$C$9,"Polymer laminate","Steel plate or jacket"),IF(L1995&lt;='Tree rules'!$C$10,"Steel plate or jacket","Polymer laminate")))</f>
        <v>Polymer laminate</v>
      </c>
      <c r="T1995" s="5" t="str">
        <f aca="false">IF(S1995=R1995,"Yes","No")</f>
        <v>Yes</v>
      </c>
    </row>
    <row r="1996" customFormat="false" ht="15" hidden="false" customHeight="false" outlineLevel="0" collapsed="false">
      <c r="A1996" s="15" t="n">
        <v>2836</v>
      </c>
      <c r="B1996" s="16" t="n">
        <v>5.80627043240134</v>
      </c>
      <c r="C1996" s="15" t="n">
        <v>230</v>
      </c>
      <c r="D1996" s="15" t="n">
        <v>550</v>
      </c>
      <c r="E1996" s="15" t="n">
        <v>25</v>
      </c>
      <c r="F1996" s="16" t="n">
        <v>0.841422905166448</v>
      </c>
      <c r="G1996" s="17" t="s">
        <v>102</v>
      </c>
      <c r="H1996" s="18" t="n">
        <v>0.1</v>
      </c>
      <c r="I1996" s="18" t="n">
        <v>2</v>
      </c>
      <c r="J1996" s="19" t="n">
        <v>0.923686698988197</v>
      </c>
      <c r="K1996" s="19" t="n">
        <v>0.563706873359075</v>
      </c>
      <c r="L1996" s="16" t="n">
        <v>11.9225265552389</v>
      </c>
      <c r="M1996" s="19" t="n">
        <v>0.809747674129505</v>
      </c>
      <c r="N1996" s="19" t="n">
        <v>3.47130677282199</v>
      </c>
      <c r="O1996" s="19" t="n">
        <v>1.32668485692639</v>
      </c>
      <c r="P1996" s="19" t="n">
        <v>0.579861562923979</v>
      </c>
      <c r="Q1996" s="17" t="s">
        <v>31</v>
      </c>
      <c r="R1996" s="5" t="str">
        <f aca="false">IF(OR(Q1996="Steel plate",Q1996="Concrete jacket"),"Steel plate or jacket",Q1996)</f>
        <v>Polymer laminate</v>
      </c>
      <c r="S1996" s="5" t="str">
        <f aca="false">IF(O1996&lt;='Tree rules'!$C$4,IF(N1996&lt;='Tree rules'!$C$5,IF(P1996&lt;='Tree rules'!$C$7,"Monitor","Polymer laminate"),IF(P1996&lt;='Tree rules'!$C$8,"Seal cracks","Polymer laminate")),IF(O1996&lt;='Tree rules'!$C$6,IF(P1996&lt;='Tree rules'!$C$9,"Polymer laminate","Steel plate or jacket"),IF(L1996&lt;='Tree rules'!$C$10,"Steel plate or jacket","Polymer laminate")))</f>
        <v>Polymer laminate</v>
      </c>
      <c r="T1996" s="5" t="str">
        <f aca="false">IF(S1996=R1996,"Yes","No")</f>
        <v>Yes</v>
      </c>
    </row>
    <row r="1997" customFormat="false" ht="15" hidden="false" customHeight="false" outlineLevel="0" collapsed="false">
      <c r="A1997" s="15" t="n">
        <v>2837</v>
      </c>
      <c r="B1997" s="16" t="n">
        <v>3.09158208199246</v>
      </c>
      <c r="C1997" s="15" t="n">
        <v>230</v>
      </c>
      <c r="D1997" s="15" t="n">
        <v>300</v>
      </c>
      <c r="E1997" s="15" t="n">
        <v>30</v>
      </c>
      <c r="F1997" s="16" t="n">
        <v>1.08405543602132</v>
      </c>
      <c r="G1997" s="17" t="s">
        <v>103</v>
      </c>
      <c r="H1997" s="18" t="n">
        <v>0.2</v>
      </c>
      <c r="I1997" s="18" t="n">
        <v>1</v>
      </c>
      <c r="J1997" s="19" t="n">
        <v>0.889894136921237</v>
      </c>
      <c r="K1997" s="19" t="n">
        <v>0.432769647742516</v>
      </c>
      <c r="L1997" s="16" t="n">
        <v>12.2681828650495</v>
      </c>
      <c r="M1997" s="19" t="n">
        <v>0.711583779230384</v>
      </c>
      <c r="N1997" s="19" t="n">
        <v>1.21742725483355</v>
      </c>
      <c r="O1997" s="19" t="n">
        <v>0.889894136921237</v>
      </c>
      <c r="P1997" s="19" t="n">
        <v>0.481476315319047</v>
      </c>
      <c r="Q1997" s="17" t="s">
        <v>30</v>
      </c>
      <c r="R1997" s="5" t="str">
        <f aca="false">IF(OR(Q1997="Steel plate",Q1997="Concrete jacket"),"Steel plate or jacket",Q1997)</f>
        <v>Seal cracks</v>
      </c>
      <c r="S1997" s="5" t="str">
        <f aca="false">IF(O1997&lt;='Tree rules'!$C$4,IF(N1997&lt;='Tree rules'!$C$5,IF(P1997&lt;='Tree rules'!$C$7,"Monitor","Polymer laminate"),IF(P1997&lt;='Tree rules'!$C$8,"Seal cracks","Polymer laminate")),IF(O1997&lt;='Tree rules'!$C$6,IF(P1997&lt;='Tree rules'!$C$9,"Polymer laminate","Steel plate or jacket"),IF(L1997&lt;='Tree rules'!$C$10,"Steel plate or jacket","Polymer laminate")))</f>
        <v>Seal cracks</v>
      </c>
      <c r="T1997" s="5" t="str">
        <f aca="false">IF(S1997=R1997,"Yes","No")</f>
        <v>Yes</v>
      </c>
    </row>
    <row r="1998" customFormat="false" ht="15" hidden="false" customHeight="false" outlineLevel="0" collapsed="false">
      <c r="A1998" s="15" t="n">
        <v>2838</v>
      </c>
      <c r="B1998" s="16" t="n">
        <v>3.75138354117891</v>
      </c>
      <c r="C1998" s="15" t="n">
        <v>230</v>
      </c>
      <c r="D1998" s="15" t="n">
        <v>300</v>
      </c>
      <c r="E1998" s="15" t="n">
        <v>25</v>
      </c>
      <c r="F1998" s="16" t="n">
        <v>0.688332522525665</v>
      </c>
      <c r="G1998" s="17" t="s">
        <v>103</v>
      </c>
      <c r="H1998" s="18" t="n">
        <v>0.2</v>
      </c>
      <c r="I1998" s="18" t="n">
        <v>1</v>
      </c>
      <c r="J1998" s="19" t="n">
        <v>0.882925893833825</v>
      </c>
      <c r="K1998" s="19" t="n">
        <v>0.630915231926591</v>
      </c>
      <c r="L1998" s="16" t="n">
        <v>14.7692265400744</v>
      </c>
      <c r="M1998" s="19" t="n">
        <v>0.65092963734328</v>
      </c>
      <c r="N1998" s="19" t="n">
        <v>1.19045774140743</v>
      </c>
      <c r="O1998" s="19" t="n">
        <v>0.882925893833825</v>
      </c>
      <c r="P1998" s="19" t="n">
        <v>0.537618777119868</v>
      </c>
      <c r="Q1998" s="17" t="s">
        <v>30</v>
      </c>
      <c r="R1998" s="5" t="str">
        <f aca="false">IF(OR(Q1998="Steel plate",Q1998="Concrete jacket"),"Steel plate or jacket",Q1998)</f>
        <v>Seal cracks</v>
      </c>
      <c r="S1998" s="5" t="str">
        <f aca="false">IF(O1998&lt;='Tree rules'!$C$4,IF(N1998&lt;='Tree rules'!$C$5,IF(P1998&lt;='Tree rules'!$C$7,"Monitor","Polymer laminate"),IF(P1998&lt;='Tree rules'!$C$8,"Seal cracks","Polymer laminate")),IF(O1998&lt;='Tree rules'!$C$6,IF(P1998&lt;='Tree rules'!$C$9,"Polymer laminate","Steel plate or jacket"),IF(L1998&lt;='Tree rules'!$C$10,"Steel plate or jacket","Polymer laminate")))</f>
        <v>Seal cracks</v>
      </c>
      <c r="T1998" s="5" t="str">
        <f aca="false">IF(S1998=R1998,"Yes","No")</f>
        <v>Yes</v>
      </c>
    </row>
    <row r="1999" customFormat="false" ht="15" hidden="false" customHeight="false" outlineLevel="0" collapsed="false">
      <c r="A1999" s="15" t="n">
        <v>2840</v>
      </c>
      <c r="B1999" s="16" t="n">
        <v>5.76540815153049</v>
      </c>
      <c r="C1999" s="15" t="n">
        <v>230</v>
      </c>
      <c r="D1999" s="15" t="n">
        <v>500</v>
      </c>
      <c r="E1999" s="15" t="n">
        <v>30</v>
      </c>
      <c r="F1999" s="16" t="n">
        <v>0.604384889109233</v>
      </c>
      <c r="G1999" s="17" t="s">
        <v>101</v>
      </c>
      <c r="H1999" s="18" t="n">
        <v>0.3</v>
      </c>
      <c r="I1999" s="18" t="n">
        <v>1</v>
      </c>
      <c r="J1999" s="19" t="n">
        <v>0.879704127654619</v>
      </c>
      <c r="K1999" s="19" t="n">
        <v>0.556973652743249</v>
      </c>
      <c r="L1999" s="16" t="n">
        <v>12.7553277688728</v>
      </c>
      <c r="M1999" s="19" t="n">
        <v>0.75858666808224</v>
      </c>
      <c r="N1999" s="19" t="n">
        <v>0.778196337413193</v>
      </c>
      <c r="O1999" s="19" t="n">
        <v>0.879704127654619</v>
      </c>
      <c r="P1999" s="19" t="n">
        <v>0.394910106282151</v>
      </c>
      <c r="Q1999" s="17" t="s">
        <v>29</v>
      </c>
      <c r="R1999" s="5" t="str">
        <f aca="false">IF(OR(Q1999="Steel plate",Q1999="Concrete jacket"),"Steel plate or jacket",Q1999)</f>
        <v>Monitor</v>
      </c>
      <c r="S1999" s="5" t="str">
        <f aca="false">IF(O1999&lt;='Tree rules'!$C$4,IF(N1999&lt;='Tree rules'!$C$5,IF(P1999&lt;='Tree rules'!$C$7,"Monitor","Polymer laminate"),IF(P1999&lt;='Tree rules'!$C$8,"Seal cracks","Polymer laminate")),IF(O1999&lt;='Tree rules'!$C$6,IF(P1999&lt;='Tree rules'!$C$9,"Polymer laminate","Steel plate or jacket"),IF(L1999&lt;='Tree rules'!$C$10,"Steel plate or jacket","Polymer laminate")))</f>
        <v>Monitor</v>
      </c>
      <c r="T1999" s="5" t="str">
        <f aca="false">IF(S1999=R1999,"Yes","No")</f>
        <v>Yes</v>
      </c>
    </row>
    <row r="2000" customFormat="false" ht="15" hidden="false" customHeight="false" outlineLevel="0" collapsed="false">
      <c r="A2000" s="15" t="n">
        <v>2843</v>
      </c>
      <c r="B2000" s="16" t="n">
        <v>3.05204274592435</v>
      </c>
      <c r="C2000" s="15" t="n">
        <v>300</v>
      </c>
      <c r="D2000" s="15" t="n">
        <v>300</v>
      </c>
      <c r="E2000" s="15" t="n">
        <v>30</v>
      </c>
      <c r="F2000" s="16" t="n">
        <v>0.791582400904515</v>
      </c>
      <c r="G2000" s="17" t="s">
        <v>103</v>
      </c>
      <c r="H2000" s="18" t="n">
        <v>0.2</v>
      </c>
      <c r="I2000" s="18" t="n">
        <v>1.5</v>
      </c>
      <c r="J2000" s="19" t="n">
        <v>0.993347155083418</v>
      </c>
      <c r="K2000" s="19" t="n">
        <v>0.472503099255482</v>
      </c>
      <c r="L2000" s="16" t="n">
        <v>12.0159163225368</v>
      </c>
      <c r="M2000" s="19" t="n">
        <v>0.327651780348112</v>
      </c>
      <c r="N2000" s="19" t="n">
        <v>1.6763178591804</v>
      </c>
      <c r="O2000" s="19" t="n">
        <v>1.25534092791836</v>
      </c>
      <c r="P2000" s="19" t="n">
        <v>1.00078222931622</v>
      </c>
      <c r="Q2000" s="17" t="s">
        <v>31</v>
      </c>
      <c r="R2000" s="5" t="str">
        <f aca="false">IF(OR(Q2000="Steel plate",Q2000="Concrete jacket"),"Steel plate or jacket",Q2000)</f>
        <v>Polymer laminate</v>
      </c>
      <c r="S2000" s="5" t="str">
        <f aca="false">IF(O2000&lt;='Tree rules'!$C$4,IF(N2000&lt;='Tree rules'!$C$5,IF(P2000&lt;='Tree rules'!$C$7,"Monitor","Polymer laminate"),IF(P2000&lt;='Tree rules'!$C$8,"Seal cracks","Polymer laminate")),IF(O2000&lt;='Tree rules'!$C$6,IF(P2000&lt;='Tree rules'!$C$9,"Polymer laminate","Steel plate or jacket"),IF(L2000&lt;='Tree rules'!$C$10,"Steel plate or jacket","Polymer laminate")))</f>
        <v>Polymer laminate</v>
      </c>
      <c r="T2000" s="5" t="str">
        <f aca="false">IF(S2000=R2000,"Yes","No")</f>
        <v>Yes</v>
      </c>
    </row>
    <row r="2001" customFormat="false" ht="15" hidden="false" customHeight="false" outlineLevel="0" collapsed="false">
      <c r="A2001" s="15" t="n">
        <v>2844</v>
      </c>
      <c r="B2001" s="16" t="n">
        <v>6.72339480838659</v>
      </c>
      <c r="C2001" s="15" t="n">
        <v>300</v>
      </c>
      <c r="D2001" s="15" t="n">
        <v>550</v>
      </c>
      <c r="E2001" s="15" t="n">
        <v>30</v>
      </c>
      <c r="F2001" s="16" t="n">
        <v>0.664887334093078</v>
      </c>
      <c r="G2001" s="17" t="s">
        <v>103</v>
      </c>
      <c r="H2001" s="18" t="n">
        <v>0.2</v>
      </c>
      <c r="I2001" s="18" t="n">
        <v>1.5</v>
      </c>
      <c r="J2001" s="19" t="n">
        <v>0.916677435009042</v>
      </c>
      <c r="K2001" s="19" t="n">
        <v>0.579371927147216</v>
      </c>
      <c r="L2001" s="16" t="n">
        <v>13.3400690642591</v>
      </c>
      <c r="M2001" s="19" t="n">
        <v>0.49984575935323</v>
      </c>
      <c r="N2001" s="19" t="n">
        <v>1.12084724690561</v>
      </c>
      <c r="O2001" s="19" t="n">
        <v>1.10946756646679</v>
      </c>
      <c r="P2001" s="19" t="n">
        <v>0.793471382735579</v>
      </c>
      <c r="Q2001" s="17" t="s">
        <v>31</v>
      </c>
      <c r="R2001" s="5" t="str">
        <f aca="false">IF(OR(Q2001="Steel plate",Q2001="Concrete jacket"),"Steel plate or jacket",Q2001)</f>
        <v>Polymer laminate</v>
      </c>
      <c r="S2001" s="5" t="str">
        <f aca="false">IF(O2001&lt;='Tree rules'!$C$4,IF(N2001&lt;='Tree rules'!$C$5,IF(P2001&lt;='Tree rules'!$C$7,"Monitor","Polymer laminate"),IF(P2001&lt;='Tree rules'!$C$8,"Seal cracks","Polymer laminate")),IF(O2001&lt;='Tree rules'!$C$6,IF(P2001&lt;='Tree rules'!$C$9,"Polymer laminate","Steel plate or jacket"),IF(L2001&lt;='Tree rules'!$C$10,"Steel plate or jacket","Polymer laminate")))</f>
        <v>Polymer laminate</v>
      </c>
      <c r="T2001" s="5" t="str">
        <f aca="false">IF(S2001=R2001,"Yes","No")</f>
        <v>Yes</v>
      </c>
    </row>
    <row r="2002" customFormat="false" ht="15" hidden="false" customHeight="false" outlineLevel="0" collapsed="false">
      <c r="A2002" s="15" t="n">
        <v>2845</v>
      </c>
      <c r="B2002" s="16" t="n">
        <v>6.87999077920123</v>
      </c>
      <c r="C2002" s="15" t="n">
        <v>300</v>
      </c>
      <c r="D2002" s="15" t="n">
        <v>575</v>
      </c>
      <c r="E2002" s="15" t="n">
        <v>30</v>
      </c>
      <c r="F2002" s="16" t="n">
        <v>0.613592315154257</v>
      </c>
      <c r="G2002" s="17" t="s">
        <v>102</v>
      </c>
      <c r="H2002" s="18" t="n">
        <v>0.1</v>
      </c>
      <c r="I2002" s="18" t="n">
        <v>2</v>
      </c>
      <c r="J2002" s="19" t="n">
        <v>0.903011057602223</v>
      </c>
      <c r="K2002" s="19" t="n">
        <v>0.574267009461031</v>
      </c>
      <c r="L2002" s="16" t="n">
        <v>13.4374819906274</v>
      </c>
      <c r="M2002" s="19" t="n">
        <v>0.731227848673667</v>
      </c>
      <c r="N2002" s="19" t="n">
        <v>3.71241724204295</v>
      </c>
      <c r="O2002" s="19" t="n">
        <v>1.28745265564497</v>
      </c>
      <c r="P2002" s="19" t="n">
        <v>0.524625947212494</v>
      </c>
      <c r="Q2002" s="17" t="s">
        <v>31</v>
      </c>
      <c r="R2002" s="5" t="str">
        <f aca="false">IF(OR(Q2002="Steel plate",Q2002="Concrete jacket"),"Steel plate or jacket",Q2002)</f>
        <v>Polymer laminate</v>
      </c>
      <c r="S2002" s="5" t="str">
        <f aca="false">IF(O2002&lt;='Tree rules'!$C$4,IF(N2002&lt;='Tree rules'!$C$5,IF(P2002&lt;='Tree rules'!$C$7,"Monitor","Polymer laminate"),IF(P2002&lt;='Tree rules'!$C$8,"Seal cracks","Polymer laminate")),IF(O2002&lt;='Tree rules'!$C$6,IF(P2002&lt;='Tree rules'!$C$9,"Polymer laminate","Steel plate or jacket"),IF(L2002&lt;='Tree rules'!$C$10,"Steel plate or jacket","Polymer laminate")))</f>
        <v>Polymer laminate</v>
      </c>
      <c r="T2002" s="5" t="str">
        <f aca="false">IF(S2002=R2002,"Yes","No")</f>
        <v>Yes</v>
      </c>
    </row>
    <row r="2003" customFormat="false" ht="15" hidden="false" customHeight="false" outlineLevel="0" collapsed="false">
      <c r="A2003" s="15" t="n">
        <v>2846</v>
      </c>
      <c r="B2003" s="16" t="n">
        <v>3.29020121664927</v>
      </c>
      <c r="C2003" s="15" t="n">
        <v>230</v>
      </c>
      <c r="D2003" s="15" t="n">
        <v>300</v>
      </c>
      <c r="E2003" s="15" t="n">
        <v>25</v>
      </c>
      <c r="F2003" s="16" t="n">
        <v>0.768324290280112</v>
      </c>
      <c r="G2003" s="17" t="s">
        <v>103</v>
      </c>
      <c r="H2003" s="18" t="n">
        <v>0.2</v>
      </c>
      <c r="I2003" s="18" t="n">
        <v>2</v>
      </c>
      <c r="J2003" s="19" t="n">
        <v>0.911650997924249</v>
      </c>
      <c r="K2003" s="19" t="n">
        <v>0.453040793304563</v>
      </c>
      <c r="L2003" s="16" t="n">
        <v>12.8523485025362</v>
      </c>
      <c r="M2003" s="19" t="n">
        <v>0.314007042239318</v>
      </c>
      <c r="N2003" s="19" t="n">
        <v>1.52549021671251</v>
      </c>
      <c r="O2003" s="19" t="n">
        <v>1.410286904532</v>
      </c>
      <c r="P2003" s="19" t="n">
        <v>1.21140611001548</v>
      </c>
      <c r="Q2003" s="17" t="s">
        <v>31</v>
      </c>
      <c r="R2003" s="5" t="str">
        <f aca="false">IF(OR(Q2003="Steel plate",Q2003="Concrete jacket"),"Steel plate or jacket",Q2003)</f>
        <v>Polymer laminate</v>
      </c>
      <c r="S2003" s="5" t="str">
        <f aca="false">IF(O2003&lt;='Tree rules'!$C$4,IF(N2003&lt;='Tree rules'!$C$5,IF(P2003&lt;='Tree rules'!$C$7,"Monitor","Polymer laminate"),IF(P2003&lt;='Tree rules'!$C$8,"Seal cracks","Polymer laminate")),IF(O2003&lt;='Tree rules'!$C$6,IF(P2003&lt;='Tree rules'!$C$9,"Polymer laminate","Steel plate or jacket"),IF(L2003&lt;='Tree rules'!$C$10,"Steel plate or jacket","Polymer laminate")))</f>
        <v>Steel plate or jacket</v>
      </c>
      <c r="T2003" s="5" t="str">
        <f aca="false">IF(S2003=R2003,"Yes","No")</f>
        <v>No</v>
      </c>
    </row>
    <row r="2004" customFormat="false" ht="15" hidden="false" customHeight="false" outlineLevel="0" collapsed="false">
      <c r="A2004" s="15" t="n">
        <v>2848</v>
      </c>
      <c r="B2004" s="16" t="n">
        <v>4.65749306020028</v>
      </c>
      <c r="C2004" s="15" t="n">
        <v>300</v>
      </c>
      <c r="D2004" s="15" t="n">
        <v>350</v>
      </c>
      <c r="E2004" s="15" t="n">
        <v>25</v>
      </c>
      <c r="F2004" s="16" t="n">
        <v>0.693508312050727</v>
      </c>
      <c r="G2004" s="17" t="s">
        <v>103</v>
      </c>
      <c r="H2004" s="18" t="n">
        <v>0.2</v>
      </c>
      <c r="I2004" s="18" t="n">
        <v>2</v>
      </c>
      <c r="J2004" s="19" t="n">
        <v>0.862127572321365</v>
      </c>
      <c r="K2004" s="19" t="n">
        <v>0.640488924744436</v>
      </c>
      <c r="L2004" s="16" t="n">
        <v>15.4221624509943</v>
      </c>
      <c r="M2004" s="19" t="n">
        <v>0.94921451648982</v>
      </c>
      <c r="N2004" s="19" t="n">
        <v>1.83214344899289</v>
      </c>
      <c r="O2004" s="19" t="n">
        <v>1.17207198285409</v>
      </c>
      <c r="P2004" s="19" t="n">
        <v>0.495414852566165</v>
      </c>
      <c r="Q2004" s="17" t="s">
        <v>31</v>
      </c>
      <c r="R2004" s="5" t="str">
        <f aca="false">IF(OR(Q2004="Steel plate",Q2004="Concrete jacket"),"Steel plate or jacket",Q2004)</f>
        <v>Polymer laminate</v>
      </c>
      <c r="S2004" s="5" t="str">
        <f aca="false">IF(O2004&lt;='Tree rules'!$C$4,IF(N2004&lt;='Tree rules'!$C$5,IF(P2004&lt;='Tree rules'!$C$7,"Monitor","Polymer laminate"),IF(P2004&lt;='Tree rules'!$C$8,"Seal cracks","Polymer laminate")),IF(O2004&lt;='Tree rules'!$C$6,IF(P2004&lt;='Tree rules'!$C$9,"Polymer laminate","Steel plate or jacket"),IF(L2004&lt;='Tree rules'!$C$10,"Steel plate or jacket","Polymer laminate")))</f>
        <v>Polymer laminate</v>
      </c>
      <c r="T2004" s="5" t="str">
        <f aca="false">IF(S2004=R2004,"Yes","No")</f>
        <v>Yes</v>
      </c>
    </row>
    <row r="2005" customFormat="false" ht="15" hidden="false" customHeight="false" outlineLevel="0" collapsed="false">
      <c r="A2005" s="15" t="n">
        <v>2852</v>
      </c>
      <c r="B2005" s="16" t="n">
        <v>5.5188541980512</v>
      </c>
      <c r="C2005" s="15" t="n">
        <v>300</v>
      </c>
      <c r="D2005" s="15" t="n">
        <v>425</v>
      </c>
      <c r="E2005" s="15" t="n">
        <v>30</v>
      </c>
      <c r="F2005" s="16" t="n">
        <v>0.578562182981546</v>
      </c>
      <c r="G2005" s="17" t="s">
        <v>102</v>
      </c>
      <c r="H2005" s="18" t="n">
        <v>0.1</v>
      </c>
      <c r="I2005" s="18" t="n">
        <v>2</v>
      </c>
      <c r="J2005" s="19" t="n">
        <v>0.978588393636726</v>
      </c>
      <c r="K2005" s="19" t="n">
        <v>0.644875537965159</v>
      </c>
      <c r="L2005" s="16" t="n">
        <v>15.2454535857768</v>
      </c>
      <c r="M2005" s="19" t="n">
        <v>0.592285533735008</v>
      </c>
      <c r="N2005" s="19" t="n">
        <v>5.02476766061947</v>
      </c>
      <c r="O2005" s="19" t="n">
        <v>1.32610907048051</v>
      </c>
      <c r="P2005" s="19" t="n">
        <v>0.659077555051189</v>
      </c>
      <c r="Q2005" s="17" t="s">
        <v>31</v>
      </c>
      <c r="R2005" s="5" t="str">
        <f aca="false">IF(OR(Q2005="Steel plate",Q2005="Concrete jacket"),"Steel plate or jacket",Q2005)</f>
        <v>Polymer laminate</v>
      </c>
      <c r="S2005" s="5" t="str">
        <f aca="false">IF(O2005&lt;='Tree rules'!$C$4,IF(N2005&lt;='Tree rules'!$C$5,IF(P2005&lt;='Tree rules'!$C$7,"Monitor","Polymer laminate"),IF(P2005&lt;='Tree rules'!$C$8,"Seal cracks","Polymer laminate")),IF(O2005&lt;='Tree rules'!$C$6,IF(P2005&lt;='Tree rules'!$C$9,"Polymer laminate","Steel plate or jacket"),IF(L2005&lt;='Tree rules'!$C$10,"Steel plate or jacket","Polymer laminate")))</f>
        <v>Polymer laminate</v>
      </c>
      <c r="T2005" s="5" t="str">
        <f aca="false">IF(S2005=R2005,"Yes","No")</f>
        <v>Yes</v>
      </c>
    </row>
    <row r="2006" customFormat="false" ht="15" hidden="false" customHeight="false" outlineLevel="0" collapsed="false">
      <c r="A2006" s="15" t="n">
        <v>2855</v>
      </c>
      <c r="B2006" s="16" t="n">
        <v>3.34598338134743</v>
      </c>
      <c r="C2006" s="15" t="n">
        <v>300</v>
      </c>
      <c r="D2006" s="15" t="n">
        <v>300</v>
      </c>
      <c r="E2006" s="15" t="n">
        <v>25</v>
      </c>
      <c r="F2006" s="16" t="n">
        <v>0.831109167616348</v>
      </c>
      <c r="G2006" s="17" t="s">
        <v>103</v>
      </c>
      <c r="H2006" s="18" t="n">
        <v>0.2</v>
      </c>
      <c r="I2006" s="18" t="n">
        <v>1</v>
      </c>
      <c r="J2006" s="19" t="n">
        <v>0.86293519806641</v>
      </c>
      <c r="K2006" s="19" t="n">
        <v>0.594572952011539</v>
      </c>
      <c r="L2006" s="16" t="n">
        <v>13.2777118307438</v>
      </c>
      <c r="M2006" s="19" t="n">
        <v>0.808030676021169</v>
      </c>
      <c r="N2006" s="19" t="n">
        <v>1.31602437193212</v>
      </c>
      <c r="O2006" s="19" t="n">
        <v>0.86293519806641</v>
      </c>
      <c r="P2006" s="19" t="n">
        <v>0.442431490299809</v>
      </c>
      <c r="Q2006" s="17" t="s">
        <v>30</v>
      </c>
      <c r="R2006" s="5" t="str">
        <f aca="false">IF(OR(Q2006="Steel plate",Q2006="Concrete jacket"),"Steel plate or jacket",Q2006)</f>
        <v>Seal cracks</v>
      </c>
      <c r="S2006" s="5" t="str">
        <f aca="false">IF(O2006&lt;='Tree rules'!$C$4,IF(N2006&lt;='Tree rules'!$C$5,IF(P2006&lt;='Tree rules'!$C$7,"Monitor","Polymer laminate"),IF(P2006&lt;='Tree rules'!$C$8,"Seal cracks","Polymer laminate")),IF(O2006&lt;='Tree rules'!$C$6,IF(P2006&lt;='Tree rules'!$C$9,"Polymer laminate","Steel plate or jacket"),IF(L2006&lt;='Tree rules'!$C$10,"Steel plate or jacket","Polymer laminate")))</f>
        <v>Seal cracks</v>
      </c>
      <c r="T2006" s="5" t="str">
        <f aca="false">IF(S2006=R2006,"Yes","No")</f>
        <v>Yes</v>
      </c>
    </row>
    <row r="2007" customFormat="false" ht="15" hidden="false" customHeight="false" outlineLevel="0" collapsed="false">
      <c r="A2007" s="15" t="n">
        <v>2856</v>
      </c>
      <c r="B2007" s="16" t="n">
        <v>4.38949106340013</v>
      </c>
      <c r="C2007" s="15" t="n">
        <v>230</v>
      </c>
      <c r="D2007" s="15" t="n">
        <v>400</v>
      </c>
      <c r="E2007" s="15" t="n">
        <v>30</v>
      </c>
      <c r="F2007" s="16" t="n">
        <v>0.740832460684402</v>
      </c>
      <c r="G2007" s="17" t="s">
        <v>101</v>
      </c>
      <c r="H2007" s="18" t="n">
        <v>0.3</v>
      </c>
      <c r="I2007" s="18" t="n">
        <v>2</v>
      </c>
      <c r="J2007" s="19" t="n">
        <v>0.936562634624833</v>
      </c>
      <c r="K2007" s="19" t="n">
        <v>0.483155132503986</v>
      </c>
      <c r="L2007" s="16" t="n">
        <v>12.3996922694919</v>
      </c>
      <c r="M2007" s="19" t="n">
        <v>0.278342715862446</v>
      </c>
      <c r="N2007" s="19" t="n">
        <v>1.10201045879468</v>
      </c>
      <c r="O2007" s="19" t="n">
        <v>1.42062022541922</v>
      </c>
      <c r="P2007" s="19" t="n">
        <v>1.3806473243342</v>
      </c>
      <c r="Q2007" s="17" t="s">
        <v>104</v>
      </c>
      <c r="R2007" s="5" t="str">
        <f aca="false">IF(OR(Q2007="Steel plate",Q2007="Concrete jacket"),"Steel plate or jacket",Q2007)</f>
        <v>Steel plate or jacket</v>
      </c>
      <c r="S2007" s="5" t="str">
        <f aca="false">IF(O2007&lt;='Tree rules'!$C$4,IF(N2007&lt;='Tree rules'!$C$5,IF(P2007&lt;='Tree rules'!$C$7,"Monitor","Polymer laminate"),IF(P2007&lt;='Tree rules'!$C$8,"Seal cracks","Polymer laminate")),IF(O2007&lt;='Tree rules'!$C$6,IF(P2007&lt;='Tree rules'!$C$9,"Polymer laminate","Steel plate or jacket"),IF(L2007&lt;='Tree rules'!$C$10,"Steel plate or jacket","Polymer laminate")))</f>
        <v>Steel plate or jacket</v>
      </c>
      <c r="T2007" s="5" t="str">
        <f aca="false">IF(S2007=R2007,"Yes","No")</f>
        <v>Yes</v>
      </c>
    </row>
    <row r="2008" customFormat="false" ht="15" hidden="false" customHeight="false" outlineLevel="0" collapsed="false">
      <c r="A2008" s="15" t="n">
        <v>2857</v>
      </c>
      <c r="B2008" s="16" t="n">
        <v>4.10507387919623</v>
      </c>
      <c r="C2008" s="15" t="n">
        <v>300</v>
      </c>
      <c r="D2008" s="15" t="n">
        <v>400</v>
      </c>
      <c r="E2008" s="15" t="n">
        <v>30</v>
      </c>
      <c r="F2008" s="16" t="n">
        <v>0.757295404255167</v>
      </c>
      <c r="G2008" s="17" t="s">
        <v>101</v>
      </c>
      <c r="H2008" s="18" t="n">
        <v>0.3</v>
      </c>
      <c r="I2008" s="18" t="n">
        <v>1</v>
      </c>
      <c r="J2008" s="19" t="n">
        <v>0.945332554193416</v>
      </c>
      <c r="K2008" s="19" t="n">
        <v>0.628201615948456</v>
      </c>
      <c r="L2008" s="16" t="n">
        <v>11.5962538960346</v>
      </c>
      <c r="M2008" s="19" t="n">
        <v>0.924842582450579</v>
      </c>
      <c r="N2008" s="19" t="n">
        <v>0.637037479425246</v>
      </c>
      <c r="O2008" s="19" t="n">
        <v>0.945332554193416</v>
      </c>
      <c r="P2008" s="19" t="n">
        <v>0.386716821999054</v>
      </c>
      <c r="Q2008" s="17" t="s">
        <v>29</v>
      </c>
      <c r="R2008" s="5" t="str">
        <f aca="false">IF(OR(Q2008="Steel plate",Q2008="Concrete jacket"),"Steel plate or jacket",Q2008)</f>
        <v>Monitor</v>
      </c>
      <c r="S2008" s="5" t="str">
        <f aca="false">IF(O2008&lt;='Tree rules'!$C$4,IF(N2008&lt;='Tree rules'!$C$5,IF(P2008&lt;='Tree rules'!$C$7,"Monitor","Polymer laminate"),IF(P2008&lt;='Tree rules'!$C$8,"Seal cracks","Polymer laminate")),IF(O2008&lt;='Tree rules'!$C$6,IF(P2008&lt;='Tree rules'!$C$9,"Polymer laminate","Steel plate or jacket"),IF(L2008&lt;='Tree rules'!$C$10,"Steel plate or jacket","Polymer laminate")))</f>
        <v>Monitor</v>
      </c>
      <c r="T2008" s="5" t="str">
        <f aca="false">IF(S2008=R2008,"Yes","No")</f>
        <v>Yes</v>
      </c>
    </row>
    <row r="2009" customFormat="false" ht="15" hidden="false" customHeight="false" outlineLevel="0" collapsed="false">
      <c r="A2009" s="15" t="n">
        <v>2858</v>
      </c>
      <c r="B2009" s="16" t="n">
        <v>3.98678477109447</v>
      </c>
      <c r="C2009" s="15" t="n">
        <v>300</v>
      </c>
      <c r="D2009" s="15" t="n">
        <v>375</v>
      </c>
      <c r="E2009" s="15" t="n">
        <v>25</v>
      </c>
      <c r="F2009" s="16" t="n">
        <v>0.814840647739602</v>
      </c>
      <c r="G2009" s="17" t="s">
        <v>101</v>
      </c>
      <c r="H2009" s="18" t="n">
        <v>0.3</v>
      </c>
      <c r="I2009" s="18" t="n">
        <v>2</v>
      </c>
      <c r="J2009" s="19" t="n">
        <v>0.92455172839727</v>
      </c>
      <c r="K2009" s="19" t="n">
        <v>0.408412241418131</v>
      </c>
      <c r="L2009" s="16" t="n">
        <v>12.1178868422324</v>
      </c>
      <c r="M2009" s="19" t="n">
        <v>0.832350976027726</v>
      </c>
      <c r="N2009" s="19" t="n">
        <v>1.05298529903836</v>
      </c>
      <c r="O2009" s="19" t="n">
        <v>1.4715052130928</v>
      </c>
      <c r="P2009" s="19" t="n">
        <v>0.52731268274351</v>
      </c>
      <c r="Q2009" s="17" t="s">
        <v>31</v>
      </c>
      <c r="R2009" s="5" t="str">
        <f aca="false">IF(OR(Q2009="Steel plate",Q2009="Concrete jacket"),"Steel plate or jacket",Q2009)</f>
        <v>Polymer laminate</v>
      </c>
      <c r="S2009" s="5" t="str">
        <f aca="false">IF(O2009&lt;='Tree rules'!$C$4,IF(N2009&lt;='Tree rules'!$C$5,IF(P2009&lt;='Tree rules'!$C$7,"Monitor","Polymer laminate"),IF(P2009&lt;='Tree rules'!$C$8,"Seal cracks","Polymer laminate")),IF(O2009&lt;='Tree rules'!$C$6,IF(P2009&lt;='Tree rules'!$C$9,"Polymer laminate","Steel plate or jacket"),IF(L2009&lt;='Tree rules'!$C$10,"Steel plate or jacket","Polymer laminate")))</f>
        <v>Steel plate or jacket</v>
      </c>
      <c r="T2009" s="5" t="str">
        <f aca="false">IF(S2009=R2009,"Yes","No")</f>
        <v>No</v>
      </c>
    </row>
    <row r="2010" customFormat="false" ht="15" hidden="false" customHeight="false" outlineLevel="0" collapsed="false">
      <c r="A2010" s="15" t="n">
        <v>2861</v>
      </c>
      <c r="B2010" s="16" t="n">
        <v>6.95211919960175</v>
      </c>
      <c r="C2010" s="15" t="n">
        <v>300</v>
      </c>
      <c r="D2010" s="15" t="n">
        <v>575</v>
      </c>
      <c r="E2010" s="15" t="n">
        <v>25</v>
      </c>
      <c r="F2010" s="16" t="n">
        <v>0.596127638252333</v>
      </c>
      <c r="G2010" s="17" t="s">
        <v>101</v>
      </c>
      <c r="H2010" s="18" t="n">
        <v>0.3</v>
      </c>
      <c r="I2010" s="18" t="n">
        <v>1.5</v>
      </c>
      <c r="J2010" s="19" t="n">
        <v>0.950275131979265</v>
      </c>
      <c r="K2010" s="19" t="n">
        <v>0.489237730937917</v>
      </c>
      <c r="L2010" s="16" t="n">
        <v>13.1918770390925</v>
      </c>
      <c r="M2010" s="19" t="n">
        <v>0.749795040558052</v>
      </c>
      <c r="N2010" s="19" t="n">
        <v>0.950085679475163</v>
      </c>
      <c r="O2010" s="19" t="n">
        <v>1.19295747330077</v>
      </c>
      <c r="P2010" s="19" t="n">
        <v>0.521767118645769</v>
      </c>
      <c r="Q2010" s="17" t="s">
        <v>31</v>
      </c>
      <c r="R2010" s="5" t="str">
        <f aca="false">IF(OR(Q2010="Steel plate",Q2010="Concrete jacket"),"Steel plate or jacket",Q2010)</f>
        <v>Polymer laminate</v>
      </c>
      <c r="S2010" s="5" t="str">
        <f aca="false">IF(O2010&lt;='Tree rules'!$C$4,IF(N2010&lt;='Tree rules'!$C$5,IF(P2010&lt;='Tree rules'!$C$7,"Monitor","Polymer laminate"),IF(P2010&lt;='Tree rules'!$C$8,"Seal cracks","Polymer laminate")),IF(O2010&lt;='Tree rules'!$C$6,IF(P2010&lt;='Tree rules'!$C$9,"Polymer laminate","Steel plate or jacket"),IF(L2010&lt;='Tree rules'!$C$10,"Steel plate or jacket","Polymer laminate")))</f>
        <v>Polymer laminate</v>
      </c>
      <c r="T2010" s="5" t="str">
        <f aca="false">IF(S2010=R2010,"Yes","No")</f>
        <v>Yes</v>
      </c>
    </row>
    <row r="2011" customFormat="false" ht="15" hidden="false" customHeight="false" outlineLevel="0" collapsed="false">
      <c r="A2011" s="15" t="n">
        <v>2865</v>
      </c>
      <c r="B2011" s="16" t="n">
        <v>3.59461937858953</v>
      </c>
      <c r="C2011" s="15" t="n">
        <v>300</v>
      </c>
      <c r="D2011" s="15" t="n">
        <v>325</v>
      </c>
      <c r="E2011" s="15" t="n">
        <v>25</v>
      </c>
      <c r="F2011" s="16" t="n">
        <v>0.761598219052071</v>
      </c>
      <c r="G2011" s="17" t="s">
        <v>102</v>
      </c>
      <c r="H2011" s="18" t="n">
        <v>0.1</v>
      </c>
      <c r="I2011" s="18" t="n">
        <v>2</v>
      </c>
      <c r="J2011" s="19" t="n">
        <v>0.991727959762466</v>
      </c>
      <c r="K2011" s="19" t="n">
        <v>0.420707429148698</v>
      </c>
      <c r="L2011" s="16" t="n">
        <v>13.6159824946573</v>
      </c>
      <c r="M2011" s="19" t="n">
        <v>0.468982239137283</v>
      </c>
      <c r="N2011" s="19" t="n">
        <v>5.02875186572594</v>
      </c>
      <c r="O2011" s="19" t="n">
        <v>1.56622859915838</v>
      </c>
      <c r="P2011" s="19" t="n">
        <v>0.820497916291299</v>
      </c>
      <c r="Q2011" s="17" t="s">
        <v>31</v>
      </c>
      <c r="R2011" s="5" t="str">
        <f aca="false">IF(OR(Q2011="Steel plate",Q2011="Concrete jacket"),"Steel plate or jacket",Q2011)</f>
        <v>Polymer laminate</v>
      </c>
      <c r="S2011" s="5" t="str">
        <f aca="false">IF(O2011&lt;='Tree rules'!$C$4,IF(N2011&lt;='Tree rules'!$C$5,IF(P2011&lt;='Tree rules'!$C$7,"Monitor","Polymer laminate"),IF(P2011&lt;='Tree rules'!$C$8,"Seal cracks","Polymer laminate")),IF(O2011&lt;='Tree rules'!$C$6,IF(P2011&lt;='Tree rules'!$C$9,"Polymer laminate","Steel plate or jacket"),IF(L2011&lt;='Tree rules'!$C$10,"Steel plate or jacket","Polymer laminate")))</f>
        <v>Polymer laminate</v>
      </c>
      <c r="T2011" s="5" t="str">
        <f aca="false">IF(S2011=R2011,"Yes","No")</f>
        <v>Yes</v>
      </c>
    </row>
    <row r="2012" customFormat="false" ht="15" hidden="false" customHeight="false" outlineLevel="0" collapsed="false">
      <c r="A2012" s="15" t="n">
        <v>2866</v>
      </c>
      <c r="B2012" s="16" t="n">
        <v>3.38003936714715</v>
      </c>
      <c r="C2012" s="15" t="n">
        <v>230</v>
      </c>
      <c r="D2012" s="15" t="n">
        <v>300</v>
      </c>
      <c r="E2012" s="15" t="n">
        <v>25</v>
      </c>
      <c r="F2012" s="16" t="n">
        <v>0.816145304197962</v>
      </c>
      <c r="G2012" s="17" t="s">
        <v>102</v>
      </c>
      <c r="H2012" s="18" t="n">
        <v>0.1</v>
      </c>
      <c r="I2012" s="18" t="n">
        <v>1</v>
      </c>
      <c r="J2012" s="19" t="n">
        <v>0.918846175796828</v>
      </c>
      <c r="K2012" s="19" t="n">
        <v>0.537484054937159</v>
      </c>
      <c r="L2012" s="16" t="n">
        <v>14.0250596147185</v>
      </c>
      <c r="M2012" s="19" t="n">
        <v>0.309634051963108</v>
      </c>
      <c r="N2012" s="19" t="n">
        <v>2.72671235046653</v>
      </c>
      <c r="O2012" s="19" t="n">
        <v>0.918846175796828</v>
      </c>
      <c r="P2012" s="19" t="n">
        <v>0.985438350450628</v>
      </c>
      <c r="Q2012" s="17" t="s">
        <v>30</v>
      </c>
      <c r="R2012" s="5" t="str">
        <f aca="false">IF(OR(Q2012="Steel plate",Q2012="Concrete jacket"),"Steel plate or jacket",Q2012)</f>
        <v>Seal cracks</v>
      </c>
      <c r="S2012" s="5" t="str">
        <f aca="false">IF(O2012&lt;='Tree rules'!$C$4,IF(N2012&lt;='Tree rules'!$C$5,IF(P2012&lt;='Tree rules'!$C$7,"Monitor","Polymer laminate"),IF(P2012&lt;='Tree rules'!$C$8,"Seal cracks","Polymer laminate")),IF(O2012&lt;='Tree rules'!$C$6,IF(P2012&lt;='Tree rules'!$C$9,"Polymer laminate","Steel plate or jacket"),IF(L2012&lt;='Tree rules'!$C$10,"Steel plate or jacket","Polymer laminate")))</f>
        <v>Seal cracks</v>
      </c>
      <c r="T2012" s="5" t="str">
        <f aca="false">IF(S2012=R2012,"Yes","No")</f>
        <v>Yes</v>
      </c>
    </row>
    <row r="2013" customFormat="false" ht="15" hidden="false" customHeight="false" outlineLevel="0" collapsed="false">
      <c r="A2013" s="15" t="n">
        <v>2867</v>
      </c>
      <c r="B2013" s="16" t="n">
        <v>6.38479934456564</v>
      </c>
      <c r="C2013" s="15" t="n">
        <v>230</v>
      </c>
      <c r="D2013" s="15" t="n">
        <v>625</v>
      </c>
      <c r="E2013" s="15" t="n">
        <v>30</v>
      </c>
      <c r="F2013" s="16" t="n">
        <v>0.710178431223674</v>
      </c>
      <c r="G2013" s="17" t="s">
        <v>101</v>
      </c>
      <c r="H2013" s="18" t="n">
        <v>0.3</v>
      </c>
      <c r="I2013" s="18" t="n">
        <v>1</v>
      </c>
      <c r="J2013" s="19" t="n">
        <v>0.943071040966758</v>
      </c>
      <c r="K2013" s="19" t="n">
        <v>0.579408698825481</v>
      </c>
      <c r="L2013" s="16" t="n">
        <v>11.0655101292299</v>
      </c>
      <c r="M2013" s="19" t="n">
        <v>0.754958714546435</v>
      </c>
      <c r="N2013" s="19" t="n">
        <v>0.635350487676413</v>
      </c>
      <c r="O2013" s="19" t="n">
        <v>0.943071040966758</v>
      </c>
      <c r="P2013" s="19" t="n">
        <v>0.453102197434414</v>
      </c>
      <c r="Q2013" s="17" t="s">
        <v>29</v>
      </c>
      <c r="R2013" s="5" t="str">
        <f aca="false">IF(OR(Q2013="Steel plate",Q2013="Concrete jacket"),"Steel plate or jacket",Q2013)</f>
        <v>Monitor</v>
      </c>
      <c r="S2013" s="5" t="str">
        <f aca="false">IF(O2013&lt;='Tree rules'!$C$4,IF(N2013&lt;='Tree rules'!$C$5,IF(P2013&lt;='Tree rules'!$C$7,"Monitor","Polymer laminate"),IF(P2013&lt;='Tree rules'!$C$8,"Seal cracks","Polymer laminate")),IF(O2013&lt;='Tree rules'!$C$6,IF(P2013&lt;='Tree rules'!$C$9,"Polymer laminate","Steel plate or jacket"),IF(L2013&lt;='Tree rules'!$C$10,"Steel plate or jacket","Polymer laminate")))</f>
        <v>Monitor</v>
      </c>
      <c r="T2013" s="5" t="str">
        <f aca="false">IF(S2013=R2013,"Yes","No")</f>
        <v>Yes</v>
      </c>
    </row>
    <row r="2014" customFormat="false" ht="15" hidden="false" customHeight="false" outlineLevel="0" collapsed="false">
      <c r="A2014" s="15" t="n">
        <v>2868</v>
      </c>
      <c r="B2014" s="16" t="n">
        <v>3.30738477922536</v>
      </c>
      <c r="C2014" s="15" t="n">
        <v>230</v>
      </c>
      <c r="D2014" s="15" t="n">
        <v>325</v>
      </c>
      <c r="E2014" s="15" t="n">
        <v>25</v>
      </c>
      <c r="F2014" s="16" t="n">
        <v>0.939980971621069</v>
      </c>
      <c r="G2014" s="17" t="s">
        <v>103</v>
      </c>
      <c r="H2014" s="18" t="n">
        <v>0.2</v>
      </c>
      <c r="I2014" s="18" t="n">
        <v>1.5</v>
      </c>
      <c r="J2014" s="19" t="n">
        <v>0.876270583892878</v>
      </c>
      <c r="K2014" s="19" t="n">
        <v>0.471769865459553</v>
      </c>
      <c r="L2014" s="16" t="n">
        <v>11.8544257319905</v>
      </c>
      <c r="M2014" s="19" t="n">
        <v>0.810995473236716</v>
      </c>
      <c r="N2014" s="19" t="n">
        <v>1.19136458206135</v>
      </c>
      <c r="O2014" s="19" t="n">
        <v>1.10770684810466</v>
      </c>
      <c r="P2014" s="19" t="n">
        <v>0.478355325858237</v>
      </c>
      <c r="Q2014" s="17" t="s">
        <v>31</v>
      </c>
      <c r="R2014" s="5" t="str">
        <f aca="false">IF(OR(Q2014="Steel plate",Q2014="Concrete jacket"),"Steel plate or jacket",Q2014)</f>
        <v>Polymer laminate</v>
      </c>
      <c r="S2014" s="5" t="str">
        <f aca="false">IF(O2014&lt;='Tree rules'!$C$4,IF(N2014&lt;='Tree rules'!$C$5,IF(P2014&lt;='Tree rules'!$C$7,"Monitor","Polymer laminate"),IF(P2014&lt;='Tree rules'!$C$8,"Seal cracks","Polymer laminate")),IF(O2014&lt;='Tree rules'!$C$6,IF(P2014&lt;='Tree rules'!$C$9,"Polymer laminate","Steel plate or jacket"),IF(L2014&lt;='Tree rules'!$C$10,"Steel plate or jacket","Polymer laminate")))</f>
        <v>Polymer laminate</v>
      </c>
      <c r="T2014" s="5" t="str">
        <f aca="false">IF(S2014=R2014,"Yes","No")</f>
        <v>Yes</v>
      </c>
    </row>
    <row r="2015" customFormat="false" ht="15" hidden="false" customHeight="false" outlineLevel="0" collapsed="false">
      <c r="A2015" s="15" t="n">
        <v>2871</v>
      </c>
      <c r="B2015" s="16" t="n">
        <v>4.03838779836806</v>
      </c>
      <c r="C2015" s="15" t="n">
        <v>300</v>
      </c>
      <c r="D2015" s="15" t="n">
        <v>400</v>
      </c>
      <c r="E2015" s="15" t="n">
        <v>25</v>
      </c>
      <c r="F2015" s="16" t="n">
        <v>0.529481907908392</v>
      </c>
      <c r="G2015" s="17" t="s">
        <v>103</v>
      </c>
      <c r="H2015" s="18" t="n">
        <v>0.2</v>
      </c>
      <c r="I2015" s="18" t="n">
        <v>1</v>
      </c>
      <c r="J2015" s="19" t="n">
        <v>0.993976885415564</v>
      </c>
      <c r="K2015" s="19" t="n">
        <v>0.449489359807938</v>
      </c>
      <c r="L2015" s="16" t="n">
        <v>11.3437859504721</v>
      </c>
      <c r="M2015" s="19" t="n">
        <v>0.851872576680112</v>
      </c>
      <c r="N2015" s="19" t="n">
        <v>0.903609426558686</v>
      </c>
      <c r="O2015" s="19" t="n">
        <v>0.993976885415564</v>
      </c>
      <c r="P2015" s="19" t="n">
        <v>0.295386436590215</v>
      </c>
      <c r="Q2015" s="17" t="s">
        <v>29</v>
      </c>
      <c r="R2015" s="5" t="str">
        <f aca="false">IF(OR(Q2015="Steel plate",Q2015="Concrete jacket"),"Steel plate or jacket",Q2015)</f>
        <v>Monitor</v>
      </c>
      <c r="S2015" s="5" t="str">
        <f aca="false">IF(O2015&lt;='Tree rules'!$C$4,IF(N2015&lt;='Tree rules'!$C$5,IF(P2015&lt;='Tree rules'!$C$7,"Monitor","Polymer laminate"),IF(P2015&lt;='Tree rules'!$C$8,"Seal cracks","Polymer laminate")),IF(O2015&lt;='Tree rules'!$C$6,IF(P2015&lt;='Tree rules'!$C$9,"Polymer laminate","Steel plate or jacket"),IF(L2015&lt;='Tree rules'!$C$10,"Steel plate or jacket","Polymer laminate")))</f>
        <v>Monitor</v>
      </c>
      <c r="T2015" s="5" t="str">
        <f aca="false">IF(S2015=R2015,"Yes","No")</f>
        <v>Yes</v>
      </c>
    </row>
    <row r="2016" customFormat="false" ht="15" hidden="false" customHeight="false" outlineLevel="0" collapsed="false">
      <c r="A2016" s="15" t="n">
        <v>2872</v>
      </c>
      <c r="B2016" s="16" t="n">
        <v>4.35932490914998</v>
      </c>
      <c r="C2016" s="15" t="n">
        <v>230</v>
      </c>
      <c r="D2016" s="15" t="n">
        <v>425</v>
      </c>
      <c r="E2016" s="15" t="n">
        <v>20</v>
      </c>
      <c r="F2016" s="16" t="n">
        <v>0.691964884122107</v>
      </c>
      <c r="G2016" s="17" t="s">
        <v>101</v>
      </c>
      <c r="H2016" s="18" t="n">
        <v>0.3</v>
      </c>
      <c r="I2016" s="18" t="n">
        <v>1</v>
      </c>
      <c r="J2016" s="19" t="n">
        <v>0.883420865346758</v>
      </c>
      <c r="K2016" s="19" t="n">
        <v>0.519105290526811</v>
      </c>
      <c r="L2016" s="16" t="n">
        <v>11.5021765412928</v>
      </c>
      <c r="M2016" s="19" t="n">
        <v>0.762271795523371</v>
      </c>
      <c r="N2016" s="19" t="n">
        <v>0.595567417815428</v>
      </c>
      <c r="O2016" s="19" t="n">
        <v>0.883420865346758</v>
      </c>
      <c r="P2016" s="19" t="n">
        <v>0.4246013210803</v>
      </c>
      <c r="Q2016" s="17" t="s">
        <v>29</v>
      </c>
      <c r="R2016" s="5" t="str">
        <f aca="false">IF(OR(Q2016="Steel plate",Q2016="Concrete jacket"),"Steel plate or jacket",Q2016)</f>
        <v>Monitor</v>
      </c>
      <c r="S2016" s="5" t="str">
        <f aca="false">IF(O2016&lt;='Tree rules'!$C$4,IF(N2016&lt;='Tree rules'!$C$5,IF(P2016&lt;='Tree rules'!$C$7,"Monitor","Polymer laminate"),IF(P2016&lt;='Tree rules'!$C$8,"Seal cracks","Polymer laminate")),IF(O2016&lt;='Tree rules'!$C$6,IF(P2016&lt;='Tree rules'!$C$9,"Polymer laminate","Steel plate or jacket"),IF(L2016&lt;='Tree rules'!$C$10,"Steel plate or jacket","Polymer laminate")))</f>
        <v>Monitor</v>
      </c>
      <c r="T2016" s="5" t="str">
        <f aca="false">IF(S2016=R2016,"Yes","No")</f>
        <v>Yes</v>
      </c>
    </row>
    <row r="2017" customFormat="false" ht="15" hidden="false" customHeight="false" outlineLevel="0" collapsed="false">
      <c r="A2017" s="15" t="n">
        <v>2874</v>
      </c>
      <c r="B2017" s="16" t="n">
        <v>7.72116603263969</v>
      </c>
      <c r="C2017" s="15" t="n">
        <v>300</v>
      </c>
      <c r="D2017" s="15" t="n">
        <v>725</v>
      </c>
      <c r="E2017" s="15" t="n">
        <v>30</v>
      </c>
      <c r="F2017" s="16" t="n">
        <v>0.6187282429522</v>
      </c>
      <c r="G2017" s="17" t="s">
        <v>103</v>
      </c>
      <c r="H2017" s="18" t="n">
        <v>0.2</v>
      </c>
      <c r="I2017" s="18" t="n">
        <v>1</v>
      </c>
      <c r="J2017" s="19" t="n">
        <v>0.922042399778222</v>
      </c>
      <c r="K2017" s="19" t="n">
        <v>0.508792774035389</v>
      </c>
      <c r="L2017" s="16" t="n">
        <v>11.4049719832196</v>
      </c>
      <c r="M2017" s="19" t="n">
        <v>0.496770355390165</v>
      </c>
      <c r="N2017" s="19" t="n">
        <v>0.973533698795283</v>
      </c>
      <c r="O2017" s="19" t="n">
        <v>0.922042399778222</v>
      </c>
      <c r="P2017" s="19" t="n">
        <v>0.585350274329048</v>
      </c>
      <c r="Q2017" s="17" t="s">
        <v>29</v>
      </c>
      <c r="R2017" s="5" t="str">
        <f aca="false">IF(OR(Q2017="Steel plate",Q2017="Concrete jacket"),"Steel plate or jacket",Q2017)</f>
        <v>Monitor</v>
      </c>
      <c r="S2017" s="5" t="str">
        <f aca="false">IF(O2017&lt;='Tree rules'!$C$4,IF(N2017&lt;='Tree rules'!$C$5,IF(P2017&lt;='Tree rules'!$C$7,"Monitor","Polymer laminate"),IF(P2017&lt;='Tree rules'!$C$8,"Seal cracks","Polymer laminate")),IF(O2017&lt;='Tree rules'!$C$6,IF(P2017&lt;='Tree rules'!$C$9,"Polymer laminate","Steel plate or jacket"),IF(L2017&lt;='Tree rules'!$C$10,"Steel plate or jacket","Polymer laminate")))</f>
        <v>Monitor</v>
      </c>
      <c r="T2017" s="5" t="str">
        <f aca="false">IF(S2017=R2017,"Yes","No")</f>
        <v>Yes</v>
      </c>
    </row>
    <row r="2018" customFormat="false" ht="15" hidden="false" customHeight="false" outlineLevel="0" collapsed="false">
      <c r="A2018" s="15" t="n">
        <v>2876</v>
      </c>
      <c r="B2018" s="16" t="n">
        <v>3.09526926485852</v>
      </c>
      <c r="C2018" s="15" t="n">
        <v>300</v>
      </c>
      <c r="D2018" s="15" t="n">
        <v>300</v>
      </c>
      <c r="E2018" s="15" t="n">
        <v>30</v>
      </c>
      <c r="F2018" s="16" t="n">
        <v>0.831109167616348</v>
      </c>
      <c r="G2018" s="17" t="s">
        <v>101</v>
      </c>
      <c r="H2018" s="18" t="n">
        <v>0.3</v>
      </c>
      <c r="I2018" s="18" t="n">
        <v>2</v>
      </c>
      <c r="J2018" s="19" t="n">
        <v>0.927299159003742</v>
      </c>
      <c r="K2018" s="19" t="n">
        <v>0.506924811834223</v>
      </c>
      <c r="L2018" s="16" t="n">
        <v>12.2828145430894</v>
      </c>
      <c r="M2018" s="19" t="n">
        <v>0.304745636262105</v>
      </c>
      <c r="N2018" s="19" t="n">
        <v>1.60499063708247</v>
      </c>
      <c r="O2018" s="19" t="n">
        <v>1.38452736631548</v>
      </c>
      <c r="P2018" s="19" t="n">
        <v>1.18819556975286</v>
      </c>
      <c r="Q2018" s="17" t="s">
        <v>31</v>
      </c>
      <c r="R2018" s="5" t="str">
        <f aca="false">IF(OR(Q2018="Steel plate",Q2018="Concrete jacket"),"Steel plate or jacket",Q2018)</f>
        <v>Polymer laminate</v>
      </c>
      <c r="S2018" s="5" t="str">
        <f aca="false">IF(O2018&lt;='Tree rules'!$C$4,IF(N2018&lt;='Tree rules'!$C$5,IF(P2018&lt;='Tree rules'!$C$7,"Monitor","Polymer laminate"),IF(P2018&lt;='Tree rules'!$C$8,"Seal cracks","Polymer laminate")),IF(O2018&lt;='Tree rules'!$C$6,IF(P2018&lt;='Tree rules'!$C$9,"Polymer laminate","Steel plate or jacket"),IF(L2018&lt;='Tree rules'!$C$10,"Steel plate or jacket","Polymer laminate")))</f>
        <v>Steel plate or jacket</v>
      </c>
      <c r="T2018" s="5" t="str">
        <f aca="false">IF(S2018=R2018,"Yes","No")</f>
        <v>No</v>
      </c>
    </row>
    <row r="2019" customFormat="false" ht="15" hidden="false" customHeight="false" outlineLevel="0" collapsed="false">
      <c r="A2019" s="15" t="n">
        <v>2877</v>
      </c>
      <c r="B2019" s="16" t="n">
        <v>5.44654770351783</v>
      </c>
      <c r="C2019" s="15" t="n">
        <v>230</v>
      </c>
      <c r="D2019" s="15" t="n">
        <v>450</v>
      </c>
      <c r="E2019" s="15" t="n">
        <v>30</v>
      </c>
      <c r="F2019" s="16" t="n">
        <v>0.705896562990629</v>
      </c>
      <c r="G2019" s="17" t="s">
        <v>102</v>
      </c>
      <c r="H2019" s="18" t="n">
        <v>0.1</v>
      </c>
      <c r="I2019" s="18" t="n">
        <v>1.5</v>
      </c>
      <c r="J2019" s="19" t="n">
        <v>0.956839581379189</v>
      </c>
      <c r="K2019" s="19" t="n">
        <v>0.494869803241231</v>
      </c>
      <c r="L2019" s="16" t="n">
        <v>14.0737666757567</v>
      </c>
      <c r="M2019" s="19" t="n">
        <v>0.777857129828732</v>
      </c>
      <c r="N2019" s="19" t="n">
        <v>3.68258146466228</v>
      </c>
      <c r="O2019" s="19" t="n">
        <v>1.19850386438351</v>
      </c>
      <c r="P2019" s="19" t="n">
        <v>0.488365332489726</v>
      </c>
      <c r="Q2019" s="17" t="s">
        <v>31</v>
      </c>
      <c r="R2019" s="5" t="str">
        <f aca="false">IF(OR(Q2019="Steel plate",Q2019="Concrete jacket"),"Steel plate or jacket",Q2019)</f>
        <v>Polymer laminate</v>
      </c>
      <c r="S2019" s="5" t="str">
        <f aca="false">IF(O2019&lt;='Tree rules'!$C$4,IF(N2019&lt;='Tree rules'!$C$5,IF(P2019&lt;='Tree rules'!$C$7,"Monitor","Polymer laminate"),IF(P2019&lt;='Tree rules'!$C$8,"Seal cracks","Polymer laminate")),IF(O2019&lt;='Tree rules'!$C$6,IF(P2019&lt;='Tree rules'!$C$9,"Polymer laminate","Steel plate or jacket"),IF(L2019&lt;='Tree rules'!$C$10,"Steel plate or jacket","Polymer laminate")))</f>
        <v>Polymer laminate</v>
      </c>
      <c r="T2019" s="5" t="str">
        <f aca="false">IF(S2019=R2019,"Yes","No")</f>
        <v>Yes</v>
      </c>
    </row>
    <row r="2020" customFormat="false" ht="15" hidden="false" customHeight="false" outlineLevel="0" collapsed="false">
      <c r="A2020" s="15" t="n">
        <v>2878</v>
      </c>
      <c r="B2020" s="16" t="n">
        <v>4.3371515535549</v>
      </c>
      <c r="C2020" s="15" t="n">
        <v>300</v>
      </c>
      <c r="D2020" s="15" t="n">
        <v>425</v>
      </c>
      <c r="E2020" s="15" t="n">
        <v>25</v>
      </c>
      <c r="F2020" s="16" t="n">
        <v>0.707341881547042</v>
      </c>
      <c r="G2020" s="17" t="s">
        <v>101</v>
      </c>
      <c r="H2020" s="18" t="n">
        <v>0.3</v>
      </c>
      <c r="I2020" s="18" t="n">
        <v>1</v>
      </c>
      <c r="J2020" s="19" t="n">
        <v>0.908568337449829</v>
      </c>
      <c r="K2020" s="19" t="n">
        <v>0.481463308650844</v>
      </c>
      <c r="L2020" s="16" t="n">
        <v>11.4436716452636</v>
      </c>
      <c r="M2020" s="19" t="n">
        <v>0.841197291199054</v>
      </c>
      <c r="N2020" s="19" t="n">
        <v>0.607771900609716</v>
      </c>
      <c r="O2020" s="19" t="n">
        <v>0.908568337449829</v>
      </c>
      <c r="P2020" s="19" t="n">
        <v>0.368002825545212</v>
      </c>
      <c r="Q2020" s="17" t="s">
        <v>29</v>
      </c>
      <c r="R2020" s="5" t="str">
        <f aca="false">IF(OR(Q2020="Steel plate",Q2020="Concrete jacket"),"Steel plate or jacket",Q2020)</f>
        <v>Monitor</v>
      </c>
      <c r="S2020" s="5" t="str">
        <f aca="false">IF(O2020&lt;='Tree rules'!$C$4,IF(N2020&lt;='Tree rules'!$C$5,IF(P2020&lt;='Tree rules'!$C$7,"Monitor","Polymer laminate"),IF(P2020&lt;='Tree rules'!$C$8,"Seal cracks","Polymer laminate")),IF(O2020&lt;='Tree rules'!$C$6,IF(P2020&lt;='Tree rules'!$C$9,"Polymer laminate","Steel plate or jacket"),IF(L2020&lt;='Tree rules'!$C$10,"Steel plate or jacket","Polymer laminate")))</f>
        <v>Monitor</v>
      </c>
      <c r="T2020" s="5" t="str">
        <f aca="false">IF(S2020=R2020,"Yes","No")</f>
        <v>Yes</v>
      </c>
    </row>
    <row r="2021" customFormat="false" ht="15" hidden="false" customHeight="false" outlineLevel="0" collapsed="false">
      <c r="A2021" s="15" t="n">
        <v>2879</v>
      </c>
      <c r="B2021" s="16" t="n">
        <v>4.66828022770102</v>
      </c>
      <c r="C2021" s="15" t="n">
        <v>230</v>
      </c>
      <c r="D2021" s="15" t="n">
        <v>425</v>
      </c>
      <c r="E2021" s="15" t="n">
        <v>25</v>
      </c>
      <c r="F2021" s="16" t="n">
        <v>0.724620609754306</v>
      </c>
      <c r="G2021" s="17" t="s">
        <v>103</v>
      </c>
      <c r="H2021" s="18" t="n">
        <v>0.2</v>
      </c>
      <c r="I2021" s="18" t="n">
        <v>1.5</v>
      </c>
      <c r="J2021" s="19" t="n">
        <v>0.927429430171094</v>
      </c>
      <c r="K2021" s="19" t="n">
        <v>0.559418670964744</v>
      </c>
      <c r="L2021" s="16" t="n">
        <v>12.3827061742733</v>
      </c>
      <c r="M2021" s="19" t="n">
        <v>0.525773510969458</v>
      </c>
      <c r="N2021" s="19" t="n">
        <v>1.61910242919124</v>
      </c>
      <c r="O2021" s="19" t="n">
        <v>1.13173347563669</v>
      </c>
      <c r="P2021" s="19" t="n">
        <v>0.730762609147079</v>
      </c>
      <c r="Q2021" s="17" t="s">
        <v>31</v>
      </c>
      <c r="R2021" s="5" t="str">
        <f aca="false">IF(OR(Q2021="Steel plate",Q2021="Concrete jacket"),"Steel plate or jacket",Q2021)</f>
        <v>Polymer laminate</v>
      </c>
      <c r="S2021" s="5" t="str">
        <f aca="false">IF(O2021&lt;='Tree rules'!$C$4,IF(N2021&lt;='Tree rules'!$C$5,IF(P2021&lt;='Tree rules'!$C$7,"Monitor","Polymer laminate"),IF(P2021&lt;='Tree rules'!$C$8,"Seal cracks","Polymer laminate")),IF(O2021&lt;='Tree rules'!$C$6,IF(P2021&lt;='Tree rules'!$C$9,"Polymer laminate","Steel plate or jacket"),IF(L2021&lt;='Tree rules'!$C$10,"Steel plate or jacket","Polymer laminate")))</f>
        <v>Polymer laminate</v>
      </c>
      <c r="T2021" s="5" t="str">
        <f aca="false">IF(S2021=R2021,"Yes","No")</f>
        <v>Yes</v>
      </c>
    </row>
    <row r="2022" customFormat="false" ht="15" hidden="false" customHeight="false" outlineLevel="0" collapsed="false">
      <c r="A2022" s="15" t="n">
        <v>2881</v>
      </c>
      <c r="B2022" s="16" t="n">
        <v>3.52486707803426</v>
      </c>
      <c r="C2022" s="15" t="n">
        <v>300</v>
      </c>
      <c r="D2022" s="15" t="n">
        <v>350</v>
      </c>
      <c r="E2022" s="15" t="n">
        <v>20</v>
      </c>
      <c r="F2022" s="16" t="n">
        <v>0.693508312050727</v>
      </c>
      <c r="G2022" s="17" t="s">
        <v>103</v>
      </c>
      <c r="H2022" s="18" t="n">
        <v>0.2</v>
      </c>
      <c r="I2022" s="18" t="n">
        <v>1.5</v>
      </c>
      <c r="J2022" s="19" t="n">
        <v>0.875402951274602</v>
      </c>
      <c r="K2022" s="19" t="n">
        <v>0.623468481977321</v>
      </c>
      <c r="L2022" s="16" t="n">
        <v>11.6717452915042</v>
      </c>
      <c r="M2022" s="19" t="n">
        <v>0.936146190294705</v>
      </c>
      <c r="N2022" s="19" t="n">
        <v>1.57345074284651</v>
      </c>
      <c r="O2022" s="19" t="n">
        <v>1.04021135233708</v>
      </c>
      <c r="P2022" s="19" t="n">
        <v>0.382656410980553</v>
      </c>
      <c r="Q2022" s="17" t="s">
        <v>31</v>
      </c>
      <c r="R2022" s="5" t="str">
        <f aca="false">IF(OR(Q2022="Steel plate",Q2022="Concrete jacket"),"Steel plate or jacket",Q2022)</f>
        <v>Polymer laminate</v>
      </c>
      <c r="S2022" s="5" t="str">
        <f aca="false">IF(O2022&lt;='Tree rules'!$C$4,IF(N2022&lt;='Tree rules'!$C$5,IF(P2022&lt;='Tree rules'!$C$7,"Monitor","Polymer laminate"),IF(P2022&lt;='Tree rules'!$C$8,"Seal cracks","Polymer laminate")),IF(O2022&lt;='Tree rules'!$C$6,IF(P2022&lt;='Tree rules'!$C$9,"Polymer laminate","Steel plate or jacket"),IF(L2022&lt;='Tree rules'!$C$10,"Steel plate or jacket","Polymer laminate")))</f>
        <v>Polymer laminate</v>
      </c>
      <c r="T2022" s="5" t="str">
        <f aca="false">IF(S2022=R2022,"Yes","No")</f>
        <v>Yes</v>
      </c>
    </row>
    <row r="2023" customFormat="false" ht="15" hidden="false" customHeight="false" outlineLevel="0" collapsed="false">
      <c r="A2023" s="15" t="n">
        <v>2882</v>
      </c>
      <c r="B2023" s="16" t="n">
        <v>4.39974425809222</v>
      </c>
      <c r="C2023" s="15" t="n">
        <v>300</v>
      </c>
      <c r="D2023" s="15" t="n">
        <v>400</v>
      </c>
      <c r="E2023" s="15" t="n">
        <v>30</v>
      </c>
      <c r="F2023" s="16" t="n">
        <v>0.635378289490071</v>
      </c>
      <c r="G2023" s="17" t="s">
        <v>101</v>
      </c>
      <c r="H2023" s="18" t="n">
        <v>0.3</v>
      </c>
      <c r="I2023" s="18" t="n">
        <v>1</v>
      </c>
      <c r="J2023" s="19" t="n">
        <v>0.904283874927316</v>
      </c>
      <c r="K2023" s="19" t="n">
        <v>0.476071309536896</v>
      </c>
      <c r="L2023" s="16" t="n">
        <v>12.3588321856523</v>
      </c>
      <c r="M2023" s="19" t="n">
        <v>0.892509344194312</v>
      </c>
      <c r="N2023" s="19" t="n">
        <v>0.531745354917731</v>
      </c>
      <c r="O2023" s="19" t="n">
        <v>0.904283874927316</v>
      </c>
      <c r="P2023" s="19" t="n">
        <v>0.320007162896657</v>
      </c>
      <c r="Q2023" s="17" t="s">
        <v>29</v>
      </c>
      <c r="R2023" s="5" t="str">
        <f aca="false">IF(OR(Q2023="Steel plate",Q2023="Concrete jacket"),"Steel plate or jacket",Q2023)</f>
        <v>Monitor</v>
      </c>
      <c r="S2023" s="5" t="str">
        <f aca="false">IF(O2023&lt;='Tree rules'!$C$4,IF(N2023&lt;='Tree rules'!$C$5,IF(P2023&lt;='Tree rules'!$C$7,"Monitor","Polymer laminate"),IF(P2023&lt;='Tree rules'!$C$8,"Seal cracks","Polymer laminate")),IF(O2023&lt;='Tree rules'!$C$6,IF(P2023&lt;='Tree rules'!$C$9,"Polymer laminate","Steel plate or jacket"),IF(L2023&lt;='Tree rules'!$C$10,"Steel plate or jacket","Polymer laminate")))</f>
        <v>Monitor</v>
      </c>
      <c r="T2023" s="5" t="str">
        <f aca="false">IF(S2023=R2023,"Yes","No")</f>
        <v>Yes</v>
      </c>
    </row>
    <row r="2024" customFormat="false" ht="15" hidden="false" customHeight="false" outlineLevel="0" collapsed="false">
      <c r="A2024" s="15" t="n">
        <v>2883</v>
      </c>
      <c r="B2024" s="16" t="n">
        <v>6.2989611462934</v>
      </c>
      <c r="C2024" s="15" t="n">
        <v>230</v>
      </c>
      <c r="D2024" s="15" t="n">
        <v>600</v>
      </c>
      <c r="E2024" s="15" t="n">
        <v>25</v>
      </c>
      <c r="F2024" s="16" t="n">
        <v>0.63117855856144</v>
      </c>
      <c r="G2024" s="17" t="s">
        <v>101</v>
      </c>
      <c r="H2024" s="18" t="n">
        <v>0.3</v>
      </c>
      <c r="I2024" s="18" t="n">
        <v>1.5</v>
      </c>
      <c r="J2024" s="19" t="n">
        <v>0.886923266709133</v>
      </c>
      <c r="K2024" s="19" t="n">
        <v>0.471341833283793</v>
      </c>
      <c r="L2024" s="16" t="n">
        <v>11.3699659680386</v>
      </c>
      <c r="M2024" s="19" t="n">
        <v>0.352253216338729</v>
      </c>
      <c r="N2024" s="19" t="n">
        <v>0.74947600874947</v>
      </c>
      <c r="O2024" s="19" t="n">
        <v>1.12136288080733</v>
      </c>
      <c r="P2024" s="19" t="n">
        <v>0.897200562087241</v>
      </c>
      <c r="Q2024" s="17" t="s">
        <v>31</v>
      </c>
      <c r="R2024" s="5" t="str">
        <f aca="false">IF(OR(Q2024="Steel plate",Q2024="Concrete jacket"),"Steel plate or jacket",Q2024)</f>
        <v>Polymer laminate</v>
      </c>
      <c r="S2024" s="5" t="str">
        <f aca="false">IF(O2024&lt;='Tree rules'!$C$4,IF(N2024&lt;='Tree rules'!$C$5,IF(P2024&lt;='Tree rules'!$C$7,"Monitor","Polymer laminate"),IF(P2024&lt;='Tree rules'!$C$8,"Seal cracks","Polymer laminate")),IF(O2024&lt;='Tree rules'!$C$6,IF(P2024&lt;='Tree rules'!$C$9,"Polymer laminate","Steel plate or jacket"),IF(L2024&lt;='Tree rules'!$C$10,"Steel plate or jacket","Polymer laminate")))</f>
        <v>Polymer laminate</v>
      </c>
      <c r="T2024" s="5" t="str">
        <f aca="false">IF(S2024=R2024,"Yes","No")</f>
        <v>Yes</v>
      </c>
    </row>
    <row r="2025" customFormat="false" ht="15" hidden="false" customHeight="false" outlineLevel="0" collapsed="false">
      <c r="A2025" s="15" t="n">
        <v>2885</v>
      </c>
      <c r="B2025" s="16" t="n">
        <v>5.15607329392843</v>
      </c>
      <c r="C2025" s="15" t="n">
        <v>230</v>
      </c>
      <c r="D2025" s="15" t="n">
        <v>425</v>
      </c>
      <c r="E2025" s="15" t="n">
        <v>25</v>
      </c>
      <c r="F2025" s="16" t="n">
        <v>0.72047992055571</v>
      </c>
      <c r="G2025" s="17" t="s">
        <v>102</v>
      </c>
      <c r="H2025" s="18" t="n">
        <v>0.1</v>
      </c>
      <c r="I2025" s="18" t="n">
        <v>2</v>
      </c>
      <c r="J2025" s="19" t="n">
        <v>0.97244346184885</v>
      </c>
      <c r="K2025" s="19" t="n">
        <v>0.408044719226916</v>
      </c>
      <c r="L2025" s="16" t="n">
        <v>14.1650365217814</v>
      </c>
      <c r="M2025" s="19" t="n">
        <v>0.782235491676802</v>
      </c>
      <c r="N2025" s="19" t="n">
        <v>4.24004855240558</v>
      </c>
      <c r="O2025" s="19" t="n">
        <v>1.54808650434354</v>
      </c>
      <c r="P2025" s="19" t="n">
        <v>0.575507295890509</v>
      </c>
      <c r="Q2025" s="17" t="s">
        <v>31</v>
      </c>
      <c r="R2025" s="5" t="str">
        <f aca="false">IF(OR(Q2025="Steel plate",Q2025="Concrete jacket"),"Steel plate or jacket",Q2025)</f>
        <v>Polymer laminate</v>
      </c>
      <c r="S2025" s="5" t="str">
        <f aca="false">IF(O2025&lt;='Tree rules'!$C$4,IF(N2025&lt;='Tree rules'!$C$5,IF(P2025&lt;='Tree rules'!$C$7,"Monitor","Polymer laminate"),IF(P2025&lt;='Tree rules'!$C$8,"Seal cracks","Polymer laminate")),IF(O2025&lt;='Tree rules'!$C$6,IF(P2025&lt;='Tree rules'!$C$9,"Polymer laminate","Steel plate or jacket"),IF(L2025&lt;='Tree rules'!$C$10,"Steel plate or jacket","Polymer laminate")))</f>
        <v>Polymer laminate</v>
      </c>
      <c r="T2025" s="5" t="str">
        <f aca="false">IF(S2025=R2025,"Yes","No")</f>
        <v>Yes</v>
      </c>
    </row>
    <row r="2026" customFormat="false" ht="15" hidden="false" customHeight="false" outlineLevel="0" collapsed="false">
      <c r="A2026" s="15" t="n">
        <v>2886</v>
      </c>
      <c r="B2026" s="16" t="n">
        <v>5.91418418463218</v>
      </c>
      <c r="C2026" s="15" t="n">
        <v>300</v>
      </c>
      <c r="D2026" s="15" t="n">
        <v>550</v>
      </c>
      <c r="E2026" s="15" t="n">
        <v>20</v>
      </c>
      <c r="F2026" s="16" t="n">
        <v>0.625815269639401</v>
      </c>
      <c r="G2026" s="17" t="s">
        <v>101</v>
      </c>
      <c r="H2026" s="18" t="n">
        <v>0.3</v>
      </c>
      <c r="I2026" s="18" t="n">
        <v>1</v>
      </c>
      <c r="J2026" s="19" t="n">
        <v>0.974916790662492</v>
      </c>
      <c r="K2026" s="19" t="n">
        <v>0.547631629480318</v>
      </c>
      <c r="L2026" s="16" t="n">
        <v>11.7812433956816</v>
      </c>
      <c r="M2026" s="19" t="n">
        <v>0.676120911194912</v>
      </c>
      <c r="N2026" s="19" t="n">
        <v>0.762702989618713</v>
      </c>
      <c r="O2026" s="19" t="n">
        <v>0.974916790662492</v>
      </c>
      <c r="P2026" s="19" t="n">
        <v>0.535089684619238</v>
      </c>
      <c r="Q2026" s="17" t="s">
        <v>29</v>
      </c>
      <c r="R2026" s="5" t="str">
        <f aca="false">IF(OR(Q2026="Steel plate",Q2026="Concrete jacket"),"Steel plate or jacket",Q2026)</f>
        <v>Monitor</v>
      </c>
      <c r="S2026" s="5" t="str">
        <f aca="false">IF(O2026&lt;='Tree rules'!$C$4,IF(N2026&lt;='Tree rules'!$C$5,IF(P2026&lt;='Tree rules'!$C$7,"Monitor","Polymer laminate"),IF(P2026&lt;='Tree rules'!$C$8,"Seal cracks","Polymer laminate")),IF(O2026&lt;='Tree rules'!$C$6,IF(P2026&lt;='Tree rules'!$C$9,"Polymer laminate","Steel plate or jacket"),IF(L2026&lt;='Tree rules'!$C$10,"Steel plate or jacket","Polymer laminate")))</f>
        <v>Monitor</v>
      </c>
      <c r="T2026" s="5" t="str">
        <f aca="false">IF(S2026=R2026,"Yes","No")</f>
        <v>Yes</v>
      </c>
    </row>
    <row r="2027" customFormat="false" ht="15" hidden="false" customHeight="false" outlineLevel="0" collapsed="false">
      <c r="A2027" s="15" t="n">
        <v>2887</v>
      </c>
      <c r="B2027" s="16" t="n">
        <v>6.48668307331152</v>
      </c>
      <c r="C2027" s="15" t="n">
        <v>230</v>
      </c>
      <c r="D2027" s="15" t="n">
        <v>600</v>
      </c>
      <c r="E2027" s="15" t="n">
        <v>30</v>
      </c>
      <c r="F2027" s="16" t="n">
        <v>0.742342309449384</v>
      </c>
      <c r="G2027" s="17" t="s">
        <v>103</v>
      </c>
      <c r="H2027" s="18" t="n">
        <v>0.2</v>
      </c>
      <c r="I2027" s="18" t="n">
        <v>2</v>
      </c>
      <c r="J2027" s="19" t="n">
        <v>0.966602607630271</v>
      </c>
      <c r="K2027" s="19" t="n">
        <v>0.526755348708283</v>
      </c>
      <c r="L2027" s="16" t="n">
        <v>11.7512374516513</v>
      </c>
      <c r="M2027" s="19" t="n">
        <v>0.943949980307353</v>
      </c>
      <c r="N2027" s="19" t="n">
        <v>1.45675577317167</v>
      </c>
      <c r="O2027" s="19" t="n">
        <v>1.42404212161592</v>
      </c>
      <c r="P2027" s="19" t="n">
        <v>0.487293145891314</v>
      </c>
      <c r="Q2027" s="17" t="s">
        <v>104</v>
      </c>
      <c r="R2027" s="5" t="str">
        <f aca="false">IF(OR(Q2027="Steel plate",Q2027="Concrete jacket"),"Steel plate or jacket",Q2027)</f>
        <v>Steel plate or jacket</v>
      </c>
      <c r="S2027" s="5" t="str">
        <f aca="false">IF(O2027&lt;='Tree rules'!$C$4,IF(N2027&lt;='Tree rules'!$C$5,IF(P2027&lt;='Tree rules'!$C$7,"Monitor","Polymer laminate"),IF(P2027&lt;='Tree rules'!$C$8,"Seal cracks","Polymer laminate")),IF(O2027&lt;='Tree rules'!$C$6,IF(P2027&lt;='Tree rules'!$C$9,"Polymer laminate","Steel plate or jacket"),IF(L2027&lt;='Tree rules'!$C$10,"Steel plate or jacket","Polymer laminate")))</f>
        <v>Steel plate or jacket</v>
      </c>
      <c r="T2027" s="5" t="str">
        <f aca="false">IF(S2027=R2027,"Yes","No")</f>
        <v>Yes</v>
      </c>
    </row>
    <row r="2028" customFormat="false" ht="15" hidden="false" customHeight="false" outlineLevel="0" collapsed="false">
      <c r="A2028" s="15" t="n">
        <v>2888</v>
      </c>
      <c r="B2028" s="16" t="n">
        <v>4.38765706205599</v>
      </c>
      <c r="C2028" s="15" t="n">
        <v>300</v>
      </c>
      <c r="D2028" s="15" t="n">
        <v>375</v>
      </c>
      <c r="E2028" s="15" t="n">
        <v>30</v>
      </c>
      <c r="F2028" s="16" t="n">
        <v>0.611130485804701</v>
      </c>
      <c r="G2028" s="17" t="s">
        <v>101</v>
      </c>
      <c r="H2028" s="18" t="n">
        <v>0.3</v>
      </c>
      <c r="I2028" s="18" t="n">
        <v>1</v>
      </c>
      <c r="J2028" s="19" t="n">
        <v>0.982198068938546</v>
      </c>
      <c r="K2028" s="19" t="n">
        <v>0.498832548612771</v>
      </c>
      <c r="L2028" s="16" t="n">
        <v>13.3363436536656</v>
      </c>
      <c r="M2028" s="19" t="n">
        <v>0.41630744925489</v>
      </c>
      <c r="N2028" s="19" t="n">
        <v>0.848542803315008</v>
      </c>
      <c r="O2028" s="19" t="n">
        <v>0.982198068938546</v>
      </c>
      <c r="P2028" s="19" t="n">
        <v>0.69903176664043</v>
      </c>
      <c r="Q2028" s="17" t="s">
        <v>29</v>
      </c>
      <c r="R2028" s="5" t="str">
        <f aca="false">IF(OR(Q2028="Steel plate",Q2028="Concrete jacket"),"Steel plate or jacket",Q2028)</f>
        <v>Monitor</v>
      </c>
      <c r="S2028" s="5" t="str">
        <f aca="false">IF(O2028&lt;='Tree rules'!$C$4,IF(N2028&lt;='Tree rules'!$C$5,IF(P2028&lt;='Tree rules'!$C$7,"Monitor","Polymer laminate"),IF(P2028&lt;='Tree rules'!$C$8,"Seal cracks","Polymer laminate")),IF(O2028&lt;='Tree rules'!$C$6,IF(P2028&lt;='Tree rules'!$C$9,"Polymer laminate","Steel plate or jacket"),IF(L2028&lt;='Tree rules'!$C$10,"Steel plate or jacket","Polymer laminate")))</f>
        <v>Monitor</v>
      </c>
      <c r="T2028" s="5" t="str">
        <f aca="false">IF(S2028=R2028,"Yes","No")</f>
        <v>Yes</v>
      </c>
    </row>
    <row r="2029" customFormat="false" ht="15" hidden="false" customHeight="false" outlineLevel="0" collapsed="false">
      <c r="A2029" s="15" t="n">
        <v>2891</v>
      </c>
      <c r="B2029" s="16" t="n">
        <v>6.47588755761618</v>
      </c>
      <c r="C2029" s="15" t="n">
        <v>230</v>
      </c>
      <c r="D2029" s="15" t="n">
        <v>550</v>
      </c>
      <c r="E2029" s="15" t="n">
        <v>25</v>
      </c>
      <c r="F2029" s="16" t="n">
        <v>0.544187190990784</v>
      </c>
      <c r="G2029" s="17" t="s">
        <v>101</v>
      </c>
      <c r="H2029" s="18" t="n">
        <v>0.3</v>
      </c>
      <c r="I2029" s="18" t="n">
        <v>1</v>
      </c>
      <c r="J2029" s="19" t="n">
        <v>0.914846389301311</v>
      </c>
      <c r="K2029" s="19" t="n">
        <v>0.537765677740909</v>
      </c>
      <c r="L2029" s="16" t="n">
        <v>12.9001744175621</v>
      </c>
      <c r="M2029" s="19" t="n">
        <v>0.431361527155774</v>
      </c>
      <c r="N2029" s="19" t="n">
        <v>0.883666314020117</v>
      </c>
      <c r="O2029" s="19" t="n">
        <v>0.914846389301311</v>
      </c>
      <c r="P2029" s="19" t="n">
        <v>0.686371109458955</v>
      </c>
      <c r="Q2029" s="17" t="s">
        <v>29</v>
      </c>
      <c r="R2029" s="5" t="str">
        <f aca="false">IF(OR(Q2029="Steel plate",Q2029="Concrete jacket"),"Steel plate or jacket",Q2029)</f>
        <v>Monitor</v>
      </c>
      <c r="S2029" s="5" t="str">
        <f aca="false">IF(O2029&lt;='Tree rules'!$C$4,IF(N2029&lt;='Tree rules'!$C$5,IF(P2029&lt;='Tree rules'!$C$7,"Monitor","Polymer laminate"),IF(P2029&lt;='Tree rules'!$C$8,"Seal cracks","Polymer laminate")),IF(O2029&lt;='Tree rules'!$C$6,IF(P2029&lt;='Tree rules'!$C$9,"Polymer laminate","Steel plate or jacket"),IF(L2029&lt;='Tree rules'!$C$10,"Steel plate or jacket","Polymer laminate")))</f>
        <v>Monitor</v>
      </c>
      <c r="T2029" s="5" t="str">
        <f aca="false">IF(S2029=R2029,"Yes","No")</f>
        <v>Yes</v>
      </c>
    </row>
    <row r="2030" customFormat="false" ht="15" hidden="false" customHeight="false" outlineLevel="0" collapsed="false">
      <c r="A2030" s="15" t="n">
        <v>2892</v>
      </c>
      <c r="B2030" s="16" t="n">
        <v>3.85443922923725</v>
      </c>
      <c r="C2030" s="15" t="n">
        <v>300</v>
      </c>
      <c r="D2030" s="15" t="n">
        <v>325</v>
      </c>
      <c r="E2030" s="15" t="n">
        <v>20</v>
      </c>
      <c r="F2030" s="16" t="n">
        <v>0.708629921862359</v>
      </c>
      <c r="G2030" s="17" t="s">
        <v>102</v>
      </c>
      <c r="H2030" s="18" t="n">
        <v>0.1</v>
      </c>
      <c r="I2030" s="18" t="n">
        <v>2</v>
      </c>
      <c r="J2030" s="19" t="n">
        <v>0.905671030625553</v>
      </c>
      <c r="K2030" s="19" t="n">
        <v>0.530382378309042</v>
      </c>
      <c r="L2030" s="16" t="n">
        <v>14.4903730422453</v>
      </c>
      <c r="M2030" s="19" t="n">
        <v>0.927260778230515</v>
      </c>
      <c r="N2030" s="19" t="n">
        <v>3.49140051870856</v>
      </c>
      <c r="O2030" s="19" t="n">
        <v>1.33099010606232</v>
      </c>
      <c r="P2030" s="19" t="n">
        <v>0.45433292207524</v>
      </c>
      <c r="Q2030" s="17" t="s">
        <v>31</v>
      </c>
      <c r="R2030" s="5" t="str">
        <f aca="false">IF(OR(Q2030="Steel plate",Q2030="Concrete jacket"),"Steel plate or jacket",Q2030)</f>
        <v>Polymer laminate</v>
      </c>
      <c r="S2030" s="5" t="str">
        <f aca="false">IF(O2030&lt;='Tree rules'!$C$4,IF(N2030&lt;='Tree rules'!$C$5,IF(P2030&lt;='Tree rules'!$C$7,"Monitor","Polymer laminate"),IF(P2030&lt;='Tree rules'!$C$8,"Seal cracks","Polymer laminate")),IF(O2030&lt;='Tree rules'!$C$6,IF(P2030&lt;='Tree rules'!$C$9,"Polymer laminate","Steel plate or jacket"),IF(L2030&lt;='Tree rules'!$C$10,"Steel plate or jacket","Polymer laminate")))</f>
        <v>Polymer laminate</v>
      </c>
      <c r="T2030" s="5" t="str">
        <f aca="false">IF(S2030=R2030,"Yes","No")</f>
        <v>Yes</v>
      </c>
    </row>
    <row r="2031" customFormat="false" ht="15" hidden="false" customHeight="false" outlineLevel="0" collapsed="false">
      <c r="A2031" s="15" t="n">
        <v>2893</v>
      </c>
      <c r="B2031" s="16" t="n">
        <v>5.08440399805423</v>
      </c>
      <c r="C2031" s="15" t="n">
        <v>300</v>
      </c>
      <c r="D2031" s="15" t="n">
        <v>475</v>
      </c>
      <c r="E2031" s="15" t="n">
        <v>25</v>
      </c>
      <c r="F2031" s="16" t="n">
        <v>0.624901102811956</v>
      </c>
      <c r="G2031" s="17" t="s">
        <v>101</v>
      </c>
      <c r="H2031" s="18" t="n">
        <v>0.3</v>
      </c>
      <c r="I2031" s="18" t="n">
        <v>2</v>
      </c>
      <c r="J2031" s="19" t="n">
        <v>0.938638311251264</v>
      </c>
      <c r="K2031" s="19" t="n">
        <v>0.426930346119812</v>
      </c>
      <c r="L2031" s="16" t="n">
        <v>11.851757571222</v>
      </c>
      <c r="M2031" s="19" t="n">
        <v>0.366720224224858</v>
      </c>
      <c r="N2031" s="19" t="n">
        <v>1.10987878903081</v>
      </c>
      <c r="O2031" s="19" t="n">
        <v>1.47654344339871</v>
      </c>
      <c r="P2031" s="19" t="n">
        <v>0.986662924642492</v>
      </c>
      <c r="Q2031" s="17" t="s">
        <v>31</v>
      </c>
      <c r="R2031" s="5" t="str">
        <f aca="false">IF(OR(Q2031="Steel plate",Q2031="Concrete jacket"),"Steel plate or jacket",Q2031)</f>
        <v>Polymer laminate</v>
      </c>
      <c r="S2031" s="5" t="str">
        <f aca="false">IF(O2031&lt;='Tree rules'!$C$4,IF(N2031&lt;='Tree rules'!$C$5,IF(P2031&lt;='Tree rules'!$C$7,"Monitor","Polymer laminate"),IF(P2031&lt;='Tree rules'!$C$8,"Seal cracks","Polymer laminate")),IF(O2031&lt;='Tree rules'!$C$6,IF(P2031&lt;='Tree rules'!$C$9,"Polymer laminate","Steel plate or jacket"),IF(L2031&lt;='Tree rules'!$C$10,"Steel plate or jacket","Polymer laminate")))</f>
        <v>Steel plate or jacket</v>
      </c>
      <c r="T2031" s="5" t="str">
        <f aca="false">IF(S2031=R2031,"Yes","No")</f>
        <v>No</v>
      </c>
    </row>
    <row r="2032" customFormat="false" ht="15" hidden="false" customHeight="false" outlineLevel="0" collapsed="false">
      <c r="A2032" s="15" t="n">
        <v>2894</v>
      </c>
      <c r="B2032" s="16" t="n">
        <v>3.95331801593182</v>
      </c>
      <c r="C2032" s="15" t="n">
        <v>230</v>
      </c>
      <c r="D2032" s="15" t="n">
        <v>300</v>
      </c>
      <c r="E2032" s="15" t="n">
        <v>30</v>
      </c>
      <c r="F2032" s="16" t="n">
        <v>0.576243217710084</v>
      </c>
      <c r="G2032" s="17" t="s">
        <v>101</v>
      </c>
      <c r="H2032" s="18" t="n">
        <v>0.3</v>
      </c>
      <c r="I2032" s="18" t="n">
        <v>1.5</v>
      </c>
      <c r="J2032" s="19" t="n">
        <v>0.972667517805605</v>
      </c>
      <c r="K2032" s="19" t="n">
        <v>0.504799292603259</v>
      </c>
      <c r="L2032" s="16" t="n">
        <v>15.4426484997337</v>
      </c>
      <c r="M2032" s="19" t="n">
        <v>0.447981174058045</v>
      </c>
      <c r="N2032" s="19" t="n">
        <v>0.928794550729131</v>
      </c>
      <c r="O2032" s="19" t="n">
        <v>1.21350033924519</v>
      </c>
      <c r="P2032" s="19" t="n">
        <v>0.728443955654816</v>
      </c>
      <c r="Q2032" s="17" t="s">
        <v>31</v>
      </c>
      <c r="R2032" s="5" t="str">
        <f aca="false">IF(OR(Q2032="Steel plate",Q2032="Concrete jacket"),"Steel plate or jacket",Q2032)</f>
        <v>Polymer laminate</v>
      </c>
      <c r="S2032" s="5" t="str">
        <f aca="false">IF(O2032&lt;='Tree rules'!$C$4,IF(N2032&lt;='Tree rules'!$C$5,IF(P2032&lt;='Tree rules'!$C$7,"Monitor","Polymer laminate"),IF(P2032&lt;='Tree rules'!$C$8,"Seal cracks","Polymer laminate")),IF(O2032&lt;='Tree rules'!$C$6,IF(P2032&lt;='Tree rules'!$C$9,"Polymer laminate","Steel plate or jacket"),IF(L2032&lt;='Tree rules'!$C$10,"Steel plate or jacket","Polymer laminate")))</f>
        <v>Polymer laminate</v>
      </c>
      <c r="T2032" s="5" t="str">
        <f aca="false">IF(S2032=R2032,"Yes","No")</f>
        <v>Yes</v>
      </c>
    </row>
    <row r="2033" customFormat="false" ht="15" hidden="false" customHeight="false" outlineLevel="0" collapsed="false">
      <c r="A2033" s="15" t="n">
        <v>2895</v>
      </c>
      <c r="B2033" s="16" t="n">
        <v>4.68801169157116</v>
      </c>
      <c r="C2033" s="15" t="n">
        <v>230</v>
      </c>
      <c r="D2033" s="15" t="n">
        <v>450</v>
      </c>
      <c r="E2033" s="15" t="n">
        <v>25</v>
      </c>
      <c r="F2033" s="16" t="n">
        <v>0.865527033274846</v>
      </c>
      <c r="G2033" s="17" t="s">
        <v>103</v>
      </c>
      <c r="H2033" s="18" t="n">
        <v>0.2</v>
      </c>
      <c r="I2033" s="18" t="n">
        <v>1.5</v>
      </c>
      <c r="J2033" s="19" t="n">
        <v>0.881908943866382</v>
      </c>
      <c r="K2033" s="19" t="n">
        <v>0.413474936676177</v>
      </c>
      <c r="L2033" s="16" t="n">
        <v>11.6039893355722</v>
      </c>
      <c r="M2033" s="19" t="n">
        <v>0.947533317939044</v>
      </c>
      <c r="N2033" s="19" t="n">
        <v>1.05920226894211</v>
      </c>
      <c r="O2033" s="19" t="n">
        <v>1.14053979343992</v>
      </c>
      <c r="P2033" s="19" t="n">
        <v>0.423393762044483</v>
      </c>
      <c r="Q2033" s="17" t="s">
        <v>31</v>
      </c>
      <c r="R2033" s="5" t="str">
        <f aca="false">IF(OR(Q2033="Steel plate",Q2033="Concrete jacket"),"Steel plate or jacket",Q2033)</f>
        <v>Polymer laminate</v>
      </c>
      <c r="S2033" s="5" t="str">
        <f aca="false">IF(O2033&lt;='Tree rules'!$C$4,IF(N2033&lt;='Tree rules'!$C$5,IF(P2033&lt;='Tree rules'!$C$7,"Monitor","Polymer laminate"),IF(P2033&lt;='Tree rules'!$C$8,"Seal cracks","Polymer laminate")),IF(O2033&lt;='Tree rules'!$C$6,IF(P2033&lt;='Tree rules'!$C$9,"Polymer laminate","Steel plate or jacket"),IF(L2033&lt;='Tree rules'!$C$10,"Steel plate or jacket","Polymer laminate")))</f>
        <v>Polymer laminate</v>
      </c>
      <c r="T2033" s="5" t="str">
        <f aca="false">IF(S2033=R2033,"Yes","No")</f>
        <v>Yes</v>
      </c>
    </row>
    <row r="2034" customFormat="false" ht="15" hidden="false" customHeight="false" outlineLevel="0" collapsed="false">
      <c r="A2034" s="15" t="n">
        <v>2897</v>
      </c>
      <c r="B2034" s="16" t="n">
        <v>6.77841985829545</v>
      </c>
      <c r="C2034" s="15" t="n">
        <v>300</v>
      </c>
      <c r="D2034" s="15" t="n">
        <v>600</v>
      </c>
      <c r="E2034" s="15" t="n">
        <v>30</v>
      </c>
      <c r="F2034" s="16" t="n">
        <v>0.604879451954714</v>
      </c>
      <c r="G2034" s="17" t="s">
        <v>103</v>
      </c>
      <c r="H2034" s="18" t="n">
        <v>0.2</v>
      </c>
      <c r="I2034" s="18" t="n">
        <v>1</v>
      </c>
      <c r="J2034" s="19" t="n">
        <v>0.979087688202665</v>
      </c>
      <c r="K2034" s="19" t="n">
        <v>0.493739239477503</v>
      </c>
      <c r="L2034" s="16" t="n">
        <v>12.2354149066705</v>
      </c>
      <c r="M2034" s="19" t="n">
        <v>0.853855039358101</v>
      </c>
      <c r="N2034" s="19" t="n">
        <v>0.890798324414832</v>
      </c>
      <c r="O2034" s="19" t="n">
        <v>0.979087688202665</v>
      </c>
      <c r="P2034" s="19" t="n">
        <v>0.383775167245771</v>
      </c>
      <c r="Q2034" s="17" t="s">
        <v>29</v>
      </c>
      <c r="R2034" s="5" t="str">
        <f aca="false">IF(OR(Q2034="Steel plate",Q2034="Concrete jacket"),"Steel plate or jacket",Q2034)</f>
        <v>Monitor</v>
      </c>
      <c r="S2034" s="5" t="str">
        <f aca="false">IF(O2034&lt;='Tree rules'!$C$4,IF(N2034&lt;='Tree rules'!$C$5,IF(P2034&lt;='Tree rules'!$C$7,"Monitor","Polymer laminate"),IF(P2034&lt;='Tree rules'!$C$8,"Seal cracks","Polymer laminate")),IF(O2034&lt;='Tree rules'!$C$6,IF(P2034&lt;='Tree rules'!$C$9,"Polymer laminate","Steel plate or jacket"),IF(L2034&lt;='Tree rules'!$C$10,"Steel plate or jacket","Polymer laminate")))</f>
        <v>Monitor</v>
      </c>
      <c r="T2034" s="5" t="str">
        <f aca="false">IF(S2034=R2034,"Yes","No")</f>
        <v>Yes</v>
      </c>
    </row>
    <row r="2035" customFormat="false" ht="15" hidden="false" customHeight="false" outlineLevel="0" collapsed="false">
      <c r="A2035" s="15" t="n">
        <v>2898</v>
      </c>
      <c r="B2035" s="16" t="n">
        <v>5.85271680313007</v>
      </c>
      <c r="C2035" s="15" t="n">
        <v>300</v>
      </c>
      <c r="D2035" s="15" t="n">
        <v>475</v>
      </c>
      <c r="E2035" s="15" t="n">
        <v>25</v>
      </c>
      <c r="F2035" s="16" t="n">
        <v>0.735735984447258</v>
      </c>
      <c r="G2035" s="17" t="s">
        <v>101</v>
      </c>
      <c r="H2035" s="18" t="n">
        <v>0.3</v>
      </c>
      <c r="I2035" s="18" t="n">
        <v>1</v>
      </c>
      <c r="J2035" s="19" t="n">
        <v>0.861522993444595</v>
      </c>
      <c r="K2035" s="19" t="n">
        <v>0.450744484976447</v>
      </c>
      <c r="L2035" s="16" t="n">
        <v>13.7065967286419</v>
      </c>
      <c r="M2035" s="19" t="n">
        <v>0.291810222247116</v>
      </c>
      <c r="N2035" s="19" t="n">
        <v>0.751067555678625</v>
      </c>
      <c r="O2035" s="19" t="n">
        <v>0.861522993444595</v>
      </c>
      <c r="P2035" s="19" t="n">
        <v>1.13872658775502</v>
      </c>
      <c r="Q2035" s="17" t="s">
        <v>31</v>
      </c>
      <c r="R2035" s="5" t="str">
        <f aca="false">IF(OR(Q2035="Steel plate",Q2035="Concrete jacket"),"Steel plate or jacket",Q2035)</f>
        <v>Polymer laminate</v>
      </c>
      <c r="S2035" s="5" t="str">
        <f aca="false">IF(O2035&lt;='Tree rules'!$C$4,IF(N2035&lt;='Tree rules'!$C$5,IF(P2035&lt;='Tree rules'!$C$7,"Monitor","Polymer laminate"),IF(P2035&lt;='Tree rules'!$C$8,"Seal cracks","Polymer laminate")),IF(O2035&lt;='Tree rules'!$C$6,IF(P2035&lt;='Tree rules'!$C$9,"Polymer laminate","Steel plate or jacket"),IF(L2035&lt;='Tree rules'!$C$10,"Steel plate or jacket","Polymer laminate")))</f>
        <v>Polymer laminate</v>
      </c>
      <c r="T2035" s="5" t="str">
        <f aca="false">IF(S2035=R2035,"Yes","No")</f>
        <v>Yes</v>
      </c>
    </row>
    <row r="2036" customFormat="false" ht="15" hidden="false" customHeight="false" outlineLevel="0" collapsed="false">
      <c r="A2036" s="15" t="n">
        <v>2899</v>
      </c>
      <c r="B2036" s="16" t="n">
        <v>6.35355358438859</v>
      </c>
      <c r="C2036" s="15" t="n">
        <v>300</v>
      </c>
      <c r="D2036" s="15" t="n">
        <v>625</v>
      </c>
      <c r="E2036" s="15" t="n">
        <v>30</v>
      </c>
      <c r="F2036" s="16" t="n">
        <v>0.578762031749415</v>
      </c>
      <c r="G2036" s="17" t="s">
        <v>101</v>
      </c>
      <c r="H2036" s="18" t="n">
        <v>0.3</v>
      </c>
      <c r="I2036" s="18" t="n">
        <v>1</v>
      </c>
      <c r="J2036" s="19" t="n">
        <v>0.97668280511705</v>
      </c>
      <c r="K2036" s="19" t="n">
        <v>0.608917277014447</v>
      </c>
      <c r="L2036" s="16" t="n">
        <v>10.97332225283</v>
      </c>
      <c r="M2036" s="19" t="n">
        <v>0.672726288878987</v>
      </c>
      <c r="N2036" s="19" t="n">
        <v>0.61611914606434</v>
      </c>
      <c r="O2036" s="19" t="n">
        <v>0.97668280511705</v>
      </c>
      <c r="P2036" s="19" t="n">
        <v>0.450393740968293</v>
      </c>
      <c r="Q2036" s="17" t="s">
        <v>29</v>
      </c>
      <c r="R2036" s="5" t="str">
        <f aca="false">IF(OR(Q2036="Steel plate",Q2036="Concrete jacket"),"Steel plate or jacket",Q2036)</f>
        <v>Monitor</v>
      </c>
      <c r="S2036" s="5" t="str">
        <f aca="false">IF(O2036&lt;='Tree rules'!$C$4,IF(N2036&lt;='Tree rules'!$C$5,IF(P2036&lt;='Tree rules'!$C$7,"Monitor","Polymer laminate"),IF(P2036&lt;='Tree rules'!$C$8,"Seal cracks","Polymer laminate")),IF(O2036&lt;='Tree rules'!$C$6,IF(P2036&lt;='Tree rules'!$C$9,"Polymer laminate","Steel plate or jacket"),IF(L2036&lt;='Tree rules'!$C$10,"Steel plate or jacket","Polymer laminate")))</f>
        <v>Monitor</v>
      </c>
      <c r="T2036" s="5" t="str">
        <f aca="false">IF(S2036=R2036,"Yes","No")</f>
        <v>Yes</v>
      </c>
    </row>
    <row r="2037" customFormat="false" ht="15" hidden="false" customHeight="false" outlineLevel="0" collapsed="false">
      <c r="A2037" s="15" t="n">
        <v>2901</v>
      </c>
      <c r="B2037" s="16" t="n">
        <v>3.90488282432721</v>
      </c>
      <c r="C2037" s="15" t="n">
        <v>230</v>
      </c>
      <c r="D2037" s="15" t="n">
        <v>375</v>
      </c>
      <c r="E2037" s="15" t="n">
        <v>30</v>
      </c>
      <c r="F2037" s="16" t="n">
        <v>0.875583236786453</v>
      </c>
      <c r="G2037" s="17" t="s">
        <v>102</v>
      </c>
      <c r="H2037" s="18" t="n">
        <v>0.1</v>
      </c>
      <c r="I2037" s="18" t="n">
        <v>1</v>
      </c>
      <c r="J2037" s="19" t="n">
        <v>0.862515555457835</v>
      </c>
      <c r="K2037" s="19" t="n">
        <v>0.563275597268616</v>
      </c>
      <c r="L2037" s="16" t="n">
        <v>12.5156500779718</v>
      </c>
      <c r="M2037" s="19" t="n">
        <v>0.766490192147116</v>
      </c>
      <c r="N2037" s="19" t="n">
        <v>2.64382431624371</v>
      </c>
      <c r="O2037" s="19" t="n">
        <v>0.862515555457835</v>
      </c>
      <c r="P2037" s="19" t="n">
        <v>0.409262207816327</v>
      </c>
      <c r="Q2037" s="17" t="s">
        <v>30</v>
      </c>
      <c r="R2037" s="5" t="str">
        <f aca="false">IF(OR(Q2037="Steel plate",Q2037="Concrete jacket"),"Steel plate or jacket",Q2037)</f>
        <v>Seal cracks</v>
      </c>
      <c r="S2037" s="5" t="str">
        <f aca="false">IF(O2037&lt;='Tree rules'!$C$4,IF(N2037&lt;='Tree rules'!$C$5,IF(P2037&lt;='Tree rules'!$C$7,"Monitor","Polymer laminate"),IF(P2037&lt;='Tree rules'!$C$8,"Seal cracks","Polymer laminate")),IF(O2037&lt;='Tree rules'!$C$6,IF(P2037&lt;='Tree rules'!$C$9,"Polymer laminate","Steel plate or jacket"),IF(L2037&lt;='Tree rules'!$C$10,"Steel plate or jacket","Polymer laminate")))</f>
        <v>Seal cracks</v>
      </c>
      <c r="T2037" s="5" t="str">
        <f aca="false">IF(S2037=R2037,"Yes","No")</f>
        <v>Yes</v>
      </c>
    </row>
    <row r="2038" customFormat="false" ht="15" hidden="false" customHeight="false" outlineLevel="0" collapsed="false">
      <c r="A2038" s="15" t="n">
        <v>2902</v>
      </c>
      <c r="B2038" s="16" t="n">
        <v>3.96026662819475</v>
      </c>
      <c r="C2038" s="15" t="n">
        <v>230</v>
      </c>
      <c r="D2038" s="15" t="n">
        <v>400</v>
      </c>
      <c r="E2038" s="15" t="n">
        <v>30</v>
      </c>
      <c r="F2038" s="16" t="n">
        <v>0.98777661424587</v>
      </c>
      <c r="G2038" s="17" t="s">
        <v>101</v>
      </c>
      <c r="H2038" s="18" t="n">
        <v>0.3</v>
      </c>
      <c r="I2038" s="18" t="n">
        <v>1</v>
      </c>
      <c r="J2038" s="19" t="n">
        <v>0.949939620433851</v>
      </c>
      <c r="K2038" s="19" t="n">
        <v>0.435763407033503</v>
      </c>
      <c r="L2038" s="16" t="n">
        <v>11.1871938649569</v>
      </c>
      <c r="M2038" s="19" t="n">
        <v>0.427961789078636</v>
      </c>
      <c r="N2038" s="19" t="n">
        <v>0.65320286977891</v>
      </c>
      <c r="O2038" s="19" t="n">
        <v>0.949939620433851</v>
      </c>
      <c r="P2038" s="19" t="n">
        <v>0.798198196588479</v>
      </c>
      <c r="Q2038" s="17" t="s">
        <v>29</v>
      </c>
      <c r="R2038" s="5" t="str">
        <f aca="false">IF(OR(Q2038="Steel plate",Q2038="Concrete jacket"),"Steel plate or jacket",Q2038)</f>
        <v>Monitor</v>
      </c>
      <c r="S2038" s="5" t="str">
        <f aca="false">IF(O2038&lt;='Tree rules'!$C$4,IF(N2038&lt;='Tree rules'!$C$5,IF(P2038&lt;='Tree rules'!$C$7,"Monitor","Polymer laminate"),IF(P2038&lt;='Tree rules'!$C$8,"Seal cracks","Polymer laminate")),IF(O2038&lt;='Tree rules'!$C$6,IF(P2038&lt;='Tree rules'!$C$9,"Polymer laminate","Steel plate or jacket"),IF(L2038&lt;='Tree rules'!$C$10,"Steel plate or jacket","Polymer laminate")))</f>
        <v>Monitor</v>
      </c>
      <c r="T2038" s="5" t="str">
        <f aca="false">IF(S2038=R2038,"Yes","No")</f>
        <v>Yes</v>
      </c>
    </row>
    <row r="2039" customFormat="false" ht="15" hidden="false" customHeight="false" outlineLevel="0" collapsed="false">
      <c r="A2039" s="15" t="n">
        <v>2904</v>
      </c>
      <c r="B2039" s="16" t="n">
        <v>4.09491814254427</v>
      </c>
      <c r="C2039" s="15" t="n">
        <v>300</v>
      </c>
      <c r="D2039" s="15" t="n">
        <v>350</v>
      </c>
      <c r="E2039" s="15" t="n">
        <v>25</v>
      </c>
      <c r="F2039" s="16" t="n">
        <v>0.61599855952741</v>
      </c>
      <c r="G2039" s="17" t="s">
        <v>103</v>
      </c>
      <c r="H2039" s="18" t="n">
        <v>0.2</v>
      </c>
      <c r="I2039" s="18" t="n">
        <v>1.5</v>
      </c>
      <c r="J2039" s="19" t="n">
        <v>0.862581784686648</v>
      </c>
      <c r="K2039" s="19" t="n">
        <v>0.446906962759123</v>
      </c>
      <c r="L2039" s="16" t="n">
        <v>13.3820854331512</v>
      </c>
      <c r="M2039" s="19" t="n">
        <v>0.942006968884253</v>
      </c>
      <c r="N2039" s="19" t="n">
        <v>1.03000633256608</v>
      </c>
      <c r="O2039" s="19" t="n">
        <v>1.10112577426715</v>
      </c>
      <c r="P2039" s="19" t="n">
        <v>0.345564272399739</v>
      </c>
      <c r="Q2039" s="17" t="s">
        <v>31</v>
      </c>
      <c r="R2039" s="5" t="str">
        <f aca="false">IF(OR(Q2039="Steel plate",Q2039="Concrete jacket"),"Steel plate or jacket",Q2039)</f>
        <v>Polymer laminate</v>
      </c>
      <c r="S2039" s="5" t="str">
        <f aca="false">IF(O2039&lt;='Tree rules'!$C$4,IF(N2039&lt;='Tree rules'!$C$5,IF(P2039&lt;='Tree rules'!$C$7,"Monitor","Polymer laminate"),IF(P2039&lt;='Tree rules'!$C$8,"Seal cracks","Polymer laminate")),IF(O2039&lt;='Tree rules'!$C$6,IF(P2039&lt;='Tree rules'!$C$9,"Polymer laminate","Steel plate or jacket"),IF(L2039&lt;='Tree rules'!$C$10,"Steel plate or jacket","Polymer laminate")))</f>
        <v>Polymer laminate</v>
      </c>
      <c r="T2039" s="5" t="str">
        <f aca="false">IF(S2039=R2039,"Yes","No")</f>
        <v>Yes</v>
      </c>
    </row>
    <row r="2040" customFormat="false" ht="15" hidden="false" customHeight="false" outlineLevel="0" collapsed="false">
      <c r="A2040" s="15" t="n">
        <v>2905</v>
      </c>
      <c r="B2040" s="16" t="n">
        <v>5.29465854290322</v>
      </c>
      <c r="C2040" s="15" t="n">
        <v>300</v>
      </c>
      <c r="D2040" s="15" t="n">
        <v>425</v>
      </c>
      <c r="E2040" s="15" t="n">
        <v>25</v>
      </c>
      <c r="F2040" s="16" t="n">
        <v>0.593686800678386</v>
      </c>
      <c r="G2040" s="17" t="s">
        <v>103</v>
      </c>
      <c r="H2040" s="18" t="n">
        <v>0.2</v>
      </c>
      <c r="I2040" s="18" t="n">
        <v>1</v>
      </c>
      <c r="J2040" s="19" t="n">
        <v>0.869929976850859</v>
      </c>
      <c r="K2040" s="19" t="n">
        <v>0.615661317995548</v>
      </c>
      <c r="L2040" s="16" t="n">
        <v>13.8967415824232</v>
      </c>
      <c r="M2040" s="19" t="n">
        <v>0.309855368185168</v>
      </c>
      <c r="N2040" s="19" t="n">
        <v>0.883192333836326</v>
      </c>
      <c r="O2040" s="19" t="n">
        <v>0.869929976850859</v>
      </c>
      <c r="P2040" s="19" t="n">
        <v>1.04624201565858</v>
      </c>
      <c r="Q2040" s="17" t="s">
        <v>31</v>
      </c>
      <c r="R2040" s="5" t="str">
        <f aca="false">IF(OR(Q2040="Steel plate",Q2040="Concrete jacket"),"Steel plate or jacket",Q2040)</f>
        <v>Polymer laminate</v>
      </c>
      <c r="S2040" s="5" t="str">
        <f aca="false">IF(O2040&lt;='Tree rules'!$C$4,IF(N2040&lt;='Tree rules'!$C$5,IF(P2040&lt;='Tree rules'!$C$7,"Monitor","Polymer laminate"),IF(P2040&lt;='Tree rules'!$C$8,"Seal cracks","Polymer laminate")),IF(O2040&lt;='Tree rules'!$C$6,IF(P2040&lt;='Tree rules'!$C$9,"Polymer laminate","Steel plate or jacket"),IF(L2040&lt;='Tree rules'!$C$10,"Steel plate or jacket","Polymer laminate")))</f>
        <v>Polymer laminate</v>
      </c>
      <c r="T2040" s="5" t="str">
        <f aca="false">IF(S2040=R2040,"Yes","No")</f>
        <v>Yes</v>
      </c>
    </row>
    <row r="2041" customFormat="false" ht="15" hidden="false" customHeight="false" outlineLevel="0" collapsed="false">
      <c r="A2041" s="15" t="n">
        <v>2906</v>
      </c>
      <c r="B2041" s="16" t="n">
        <v>7.34365706632919</v>
      </c>
      <c r="C2041" s="15" t="n">
        <v>230</v>
      </c>
      <c r="D2041" s="15" t="n">
        <v>625</v>
      </c>
      <c r="E2041" s="15" t="n">
        <v>30</v>
      </c>
      <c r="F2041" s="16" t="n">
        <v>0.710178431223674</v>
      </c>
      <c r="G2041" s="17" t="s">
        <v>101</v>
      </c>
      <c r="H2041" s="18" t="n">
        <v>0.3</v>
      </c>
      <c r="I2041" s="18" t="n">
        <v>2</v>
      </c>
      <c r="J2041" s="19" t="n">
        <v>0.859708630246254</v>
      </c>
      <c r="K2041" s="19" t="n">
        <v>0.404943185945805</v>
      </c>
      <c r="L2041" s="16" t="n">
        <v>12.7273086071563</v>
      </c>
      <c r="M2041" s="19" t="n">
        <v>0.949070964911505</v>
      </c>
      <c r="N2041" s="19" t="n">
        <v>0.926568786897698</v>
      </c>
      <c r="O2041" s="19" t="n">
        <v>1.37128410877549</v>
      </c>
      <c r="P2041" s="19" t="n">
        <v>0.448554070348366</v>
      </c>
      <c r="Q2041" s="17" t="s">
        <v>104</v>
      </c>
      <c r="R2041" s="5" t="str">
        <f aca="false">IF(OR(Q2041="Steel plate",Q2041="Concrete jacket"),"Steel plate or jacket",Q2041)</f>
        <v>Steel plate or jacket</v>
      </c>
      <c r="S2041" s="5" t="str">
        <f aca="false">IF(O2041&lt;='Tree rules'!$C$4,IF(N2041&lt;='Tree rules'!$C$5,IF(P2041&lt;='Tree rules'!$C$7,"Monitor","Polymer laminate"),IF(P2041&lt;='Tree rules'!$C$8,"Seal cracks","Polymer laminate")),IF(O2041&lt;='Tree rules'!$C$6,IF(P2041&lt;='Tree rules'!$C$9,"Polymer laminate","Steel plate or jacket"),IF(L2041&lt;='Tree rules'!$C$10,"Steel plate or jacket","Polymer laminate")))</f>
        <v>Steel plate or jacket</v>
      </c>
      <c r="T2041" s="5" t="str">
        <f aca="false">IF(S2041=R2041,"Yes","No")</f>
        <v>Yes</v>
      </c>
    </row>
    <row r="2042" customFormat="false" ht="15" hidden="false" customHeight="false" outlineLevel="0" collapsed="false">
      <c r="A2042" s="15" t="n">
        <v>2907</v>
      </c>
      <c r="B2042" s="16" t="n">
        <v>3.65478615987243</v>
      </c>
      <c r="C2042" s="15" t="n">
        <v>300</v>
      </c>
      <c r="D2042" s="15" t="n">
        <v>300</v>
      </c>
      <c r="E2042" s="15" t="n">
        <v>25</v>
      </c>
      <c r="F2042" s="16" t="n">
        <v>0.560842203151316</v>
      </c>
      <c r="G2042" s="17" t="s">
        <v>102</v>
      </c>
      <c r="H2042" s="18" t="n">
        <v>0.1</v>
      </c>
      <c r="I2042" s="18" t="n">
        <v>1.5</v>
      </c>
      <c r="J2042" s="19" t="n">
        <v>0.95405265175886</v>
      </c>
      <c r="K2042" s="19" t="n">
        <v>0.572739982958287</v>
      </c>
      <c r="L2042" s="16" t="n">
        <v>15.2919923007215</v>
      </c>
      <c r="M2042" s="19" t="n">
        <v>0.740795201536391</v>
      </c>
      <c r="N2042" s="19" t="n">
        <v>4.09836210955904</v>
      </c>
      <c r="O2042" s="19" t="n">
        <v>1.15786692788345</v>
      </c>
      <c r="P2042" s="19" t="n">
        <v>0.402897340777177</v>
      </c>
      <c r="Q2042" s="17" t="s">
        <v>31</v>
      </c>
      <c r="R2042" s="5" t="str">
        <f aca="false">IF(OR(Q2042="Steel plate",Q2042="Concrete jacket"),"Steel plate or jacket",Q2042)</f>
        <v>Polymer laminate</v>
      </c>
      <c r="S2042" s="5" t="str">
        <f aca="false">IF(O2042&lt;='Tree rules'!$C$4,IF(N2042&lt;='Tree rules'!$C$5,IF(P2042&lt;='Tree rules'!$C$7,"Monitor","Polymer laminate"),IF(P2042&lt;='Tree rules'!$C$8,"Seal cracks","Polymer laminate")),IF(O2042&lt;='Tree rules'!$C$6,IF(P2042&lt;='Tree rules'!$C$9,"Polymer laminate","Steel plate or jacket"),IF(L2042&lt;='Tree rules'!$C$10,"Steel plate or jacket","Polymer laminate")))</f>
        <v>Polymer laminate</v>
      </c>
      <c r="T2042" s="5" t="str">
        <f aca="false">IF(S2042=R2042,"Yes","No")</f>
        <v>Yes</v>
      </c>
    </row>
    <row r="2043" customFormat="false" ht="15" hidden="false" customHeight="false" outlineLevel="0" collapsed="false">
      <c r="A2043" s="15" t="n">
        <v>2908</v>
      </c>
      <c r="B2043" s="16" t="n">
        <v>4.36683965397065</v>
      </c>
      <c r="C2043" s="15" t="n">
        <v>300</v>
      </c>
      <c r="D2043" s="15" t="n">
        <v>350</v>
      </c>
      <c r="E2043" s="15" t="n">
        <v>25</v>
      </c>
      <c r="F2043" s="16" t="n">
        <v>0.661387927071535</v>
      </c>
      <c r="G2043" s="17" t="s">
        <v>101</v>
      </c>
      <c r="H2043" s="18" t="n">
        <v>0.3</v>
      </c>
      <c r="I2043" s="18" t="n">
        <v>2</v>
      </c>
      <c r="J2043" s="19" t="n">
        <v>0.917320231374629</v>
      </c>
      <c r="K2043" s="19" t="n">
        <v>0.541953664702791</v>
      </c>
      <c r="L2043" s="16" t="n">
        <v>14.3646041249035</v>
      </c>
      <c r="M2043" s="19" t="n">
        <v>0.320233507080775</v>
      </c>
      <c r="N2043" s="19" t="n">
        <v>1.18125492144556</v>
      </c>
      <c r="O2043" s="19" t="n">
        <v>1.33749540164977</v>
      </c>
      <c r="P2043" s="19" t="n">
        <v>1.28152024297635</v>
      </c>
      <c r="Q2043" s="17" t="s">
        <v>31</v>
      </c>
      <c r="R2043" s="5" t="str">
        <f aca="false">IF(OR(Q2043="Steel plate",Q2043="Concrete jacket"),"Steel plate or jacket",Q2043)</f>
        <v>Polymer laminate</v>
      </c>
      <c r="S2043" s="5" t="str">
        <f aca="false">IF(O2043&lt;='Tree rules'!$C$4,IF(N2043&lt;='Tree rules'!$C$5,IF(P2043&lt;='Tree rules'!$C$7,"Monitor","Polymer laminate"),IF(P2043&lt;='Tree rules'!$C$8,"Seal cracks","Polymer laminate")),IF(O2043&lt;='Tree rules'!$C$6,IF(P2043&lt;='Tree rules'!$C$9,"Polymer laminate","Steel plate or jacket"),IF(L2043&lt;='Tree rules'!$C$10,"Steel plate or jacket","Polymer laminate")))</f>
        <v>Polymer laminate</v>
      </c>
      <c r="T2043" s="5" t="str">
        <f aca="false">IF(S2043=R2043,"Yes","No")</f>
        <v>Yes</v>
      </c>
    </row>
    <row r="2044" customFormat="false" ht="15" hidden="false" customHeight="false" outlineLevel="0" collapsed="false">
      <c r="A2044" s="15" t="n">
        <v>2909</v>
      </c>
      <c r="B2044" s="16" t="n">
        <v>3.00566370792315</v>
      </c>
      <c r="C2044" s="15" t="n">
        <v>230</v>
      </c>
      <c r="D2044" s="15" t="n">
        <v>300</v>
      </c>
      <c r="E2044" s="15" t="n">
        <v>30</v>
      </c>
      <c r="F2044" s="16" t="n">
        <v>0.768324290280112</v>
      </c>
      <c r="G2044" s="17" t="s">
        <v>101</v>
      </c>
      <c r="H2044" s="18" t="n">
        <v>0.3</v>
      </c>
      <c r="I2044" s="18" t="n">
        <v>1</v>
      </c>
      <c r="J2044" s="19" t="n">
        <v>0.867246412657348</v>
      </c>
      <c r="K2044" s="19" t="n">
        <v>0.485236035909868</v>
      </c>
      <c r="L2044" s="16" t="n">
        <v>11.7408738590748</v>
      </c>
      <c r="M2044" s="19" t="n">
        <v>0.938626263575758</v>
      </c>
      <c r="N2044" s="19" t="n">
        <v>0.539716840717657</v>
      </c>
      <c r="O2044" s="19" t="n">
        <v>0.867246412657348</v>
      </c>
      <c r="P2044" s="19" t="n">
        <v>0.287155348435482</v>
      </c>
      <c r="Q2044" s="17" t="s">
        <v>29</v>
      </c>
      <c r="R2044" s="5" t="str">
        <f aca="false">IF(OR(Q2044="Steel plate",Q2044="Concrete jacket"),"Steel plate or jacket",Q2044)</f>
        <v>Monitor</v>
      </c>
      <c r="S2044" s="5" t="str">
        <f aca="false">IF(O2044&lt;='Tree rules'!$C$4,IF(N2044&lt;='Tree rules'!$C$5,IF(P2044&lt;='Tree rules'!$C$7,"Monitor","Polymer laminate"),IF(P2044&lt;='Tree rules'!$C$8,"Seal cracks","Polymer laminate")),IF(O2044&lt;='Tree rules'!$C$6,IF(P2044&lt;='Tree rules'!$C$9,"Polymer laminate","Steel plate or jacket"),IF(L2044&lt;='Tree rules'!$C$10,"Steel plate or jacket","Polymer laminate")))</f>
        <v>Monitor</v>
      </c>
      <c r="T2044" s="5" t="str">
        <f aca="false">IF(S2044=R2044,"Yes","No")</f>
        <v>Yes</v>
      </c>
    </row>
    <row r="2045" customFormat="false" ht="15" hidden="false" customHeight="false" outlineLevel="0" collapsed="false">
      <c r="A2045" s="15" t="n">
        <v>2910</v>
      </c>
      <c r="B2045" s="16" t="n">
        <v>4.23943594537806</v>
      </c>
      <c r="C2045" s="15" t="n">
        <v>300</v>
      </c>
      <c r="D2045" s="15" t="n">
        <v>425</v>
      </c>
      <c r="E2045" s="15" t="n">
        <v>20</v>
      </c>
      <c r="F2045" s="16" t="n">
        <v>0.707341881547042</v>
      </c>
      <c r="G2045" s="17" t="s">
        <v>103</v>
      </c>
      <c r="H2045" s="18" t="n">
        <v>0.2</v>
      </c>
      <c r="I2045" s="18" t="n">
        <v>1</v>
      </c>
      <c r="J2045" s="19" t="n">
        <v>0.956920003088391</v>
      </c>
      <c r="K2045" s="19" t="n">
        <v>0.632347188171044</v>
      </c>
      <c r="L2045" s="16" t="n">
        <v>11.185846821578</v>
      </c>
      <c r="M2045" s="19" t="n">
        <v>0.478495767746618</v>
      </c>
      <c r="N2045" s="19" t="n">
        <v>1.03550727526948</v>
      </c>
      <c r="O2045" s="19" t="n">
        <v>0.956920003088391</v>
      </c>
      <c r="P2045" s="19" t="n">
        <v>0.758128958159819</v>
      </c>
      <c r="Q2045" s="17" t="s">
        <v>30</v>
      </c>
      <c r="R2045" s="5" t="str">
        <f aca="false">IF(OR(Q2045="Steel plate",Q2045="Concrete jacket"),"Steel plate or jacket",Q2045)</f>
        <v>Seal cracks</v>
      </c>
      <c r="S2045" s="5" t="str">
        <f aca="false">IF(O2045&lt;='Tree rules'!$C$4,IF(N2045&lt;='Tree rules'!$C$5,IF(P2045&lt;='Tree rules'!$C$7,"Monitor","Polymer laminate"),IF(P2045&lt;='Tree rules'!$C$8,"Seal cracks","Polymer laminate")),IF(O2045&lt;='Tree rules'!$C$6,IF(P2045&lt;='Tree rules'!$C$9,"Polymer laminate","Steel plate or jacket"),IF(L2045&lt;='Tree rules'!$C$10,"Steel plate or jacket","Polymer laminate")))</f>
        <v>Seal cracks</v>
      </c>
      <c r="T2045" s="5" t="str">
        <f aca="false">IF(S2045=R2045,"Yes","No")</f>
        <v>Yes</v>
      </c>
    </row>
    <row r="2046" customFormat="false" ht="15" hidden="false" customHeight="false" outlineLevel="0" collapsed="false">
      <c r="A2046" s="15" t="n">
        <v>2911</v>
      </c>
      <c r="B2046" s="16" t="n">
        <v>6.79855747662498</v>
      </c>
      <c r="C2046" s="15" t="n">
        <v>230</v>
      </c>
      <c r="D2046" s="15" t="n">
        <v>625</v>
      </c>
      <c r="E2046" s="15" t="n">
        <v>25</v>
      </c>
      <c r="F2046" s="16" t="n">
        <v>0.710178431223674</v>
      </c>
      <c r="G2046" s="17" t="s">
        <v>101</v>
      </c>
      <c r="H2046" s="18" t="n">
        <v>0.3</v>
      </c>
      <c r="I2046" s="18" t="n">
        <v>1.5</v>
      </c>
      <c r="J2046" s="19" t="n">
        <v>0.963398286202871</v>
      </c>
      <c r="K2046" s="19" t="n">
        <v>0.516144802385579</v>
      </c>
      <c r="L2046" s="16" t="n">
        <v>11.7825952801126</v>
      </c>
      <c r="M2046" s="19" t="n">
        <v>0.787621970444211</v>
      </c>
      <c r="N2046" s="19" t="n">
        <v>0.808799532682498</v>
      </c>
      <c r="O2046" s="19" t="n">
        <v>1.19647092027891</v>
      </c>
      <c r="P2046" s="19" t="n">
        <v>0.533687586241308</v>
      </c>
      <c r="Q2046" s="17" t="s">
        <v>31</v>
      </c>
      <c r="R2046" s="5" t="str">
        <f aca="false">IF(OR(Q2046="Steel plate",Q2046="Concrete jacket"),"Steel plate or jacket",Q2046)</f>
        <v>Polymer laminate</v>
      </c>
      <c r="S2046" s="5" t="str">
        <f aca="false">IF(O2046&lt;='Tree rules'!$C$4,IF(N2046&lt;='Tree rules'!$C$5,IF(P2046&lt;='Tree rules'!$C$7,"Monitor","Polymer laminate"),IF(P2046&lt;='Tree rules'!$C$8,"Seal cracks","Polymer laminate")),IF(O2046&lt;='Tree rules'!$C$6,IF(P2046&lt;='Tree rules'!$C$9,"Polymer laminate","Steel plate or jacket"),IF(L2046&lt;='Tree rules'!$C$10,"Steel plate or jacket","Polymer laminate")))</f>
        <v>Polymer laminate</v>
      </c>
      <c r="T2046" s="5" t="str">
        <f aca="false">IF(S2046=R2046,"Yes","No")</f>
        <v>Yes</v>
      </c>
    </row>
    <row r="2047" customFormat="false" ht="15" hidden="false" customHeight="false" outlineLevel="0" collapsed="false">
      <c r="A2047" s="15" t="n">
        <v>2912</v>
      </c>
      <c r="B2047" s="16" t="n">
        <v>6.23244796340621</v>
      </c>
      <c r="C2047" s="15" t="n">
        <v>300</v>
      </c>
      <c r="D2047" s="15" t="n">
        <v>550</v>
      </c>
      <c r="E2047" s="15" t="n">
        <v>30</v>
      </c>
      <c r="F2047" s="16" t="n">
        <v>0.797864800911693</v>
      </c>
      <c r="G2047" s="17" t="s">
        <v>101</v>
      </c>
      <c r="H2047" s="18" t="n">
        <v>0.3</v>
      </c>
      <c r="I2047" s="18" t="n">
        <v>1.5</v>
      </c>
      <c r="J2047" s="19" t="n">
        <v>0.897353496567537</v>
      </c>
      <c r="K2047" s="19" t="n">
        <v>0.533587729723559</v>
      </c>
      <c r="L2047" s="16" t="n">
        <v>12.3659681813615</v>
      </c>
      <c r="M2047" s="19" t="n">
        <v>0.367307878894521</v>
      </c>
      <c r="N2047" s="19" t="n">
        <v>0.730117742444815</v>
      </c>
      <c r="O2047" s="19" t="n">
        <v>1.10662183735482</v>
      </c>
      <c r="P2047" s="19" t="n">
        <v>1.08838300244775</v>
      </c>
      <c r="Q2047" s="17" t="s">
        <v>31</v>
      </c>
      <c r="R2047" s="5" t="str">
        <f aca="false">IF(OR(Q2047="Steel plate",Q2047="Concrete jacket"),"Steel plate or jacket",Q2047)</f>
        <v>Polymer laminate</v>
      </c>
      <c r="S2047" s="5" t="str">
        <f aca="false">IF(O2047&lt;='Tree rules'!$C$4,IF(N2047&lt;='Tree rules'!$C$5,IF(P2047&lt;='Tree rules'!$C$7,"Monitor","Polymer laminate"),IF(P2047&lt;='Tree rules'!$C$8,"Seal cracks","Polymer laminate")),IF(O2047&lt;='Tree rules'!$C$6,IF(P2047&lt;='Tree rules'!$C$9,"Polymer laminate","Steel plate or jacket"),IF(L2047&lt;='Tree rules'!$C$10,"Steel plate or jacket","Polymer laminate")))</f>
        <v>Polymer laminate</v>
      </c>
      <c r="T2047" s="5" t="str">
        <f aca="false">IF(S2047=R2047,"Yes","No")</f>
        <v>Yes</v>
      </c>
    </row>
    <row r="2048" customFormat="false" ht="15" hidden="false" customHeight="false" outlineLevel="0" collapsed="false">
      <c r="A2048" s="15" t="n">
        <v>2914</v>
      </c>
      <c r="B2048" s="16" t="n">
        <v>4.64122799462917</v>
      </c>
      <c r="C2048" s="15" t="n">
        <v>230</v>
      </c>
      <c r="D2048" s="15" t="n">
        <v>450</v>
      </c>
      <c r="E2048" s="15" t="n">
        <v>20</v>
      </c>
      <c r="F2048" s="16" t="n">
        <v>0.679557138998441</v>
      </c>
      <c r="G2048" s="17" t="s">
        <v>101</v>
      </c>
      <c r="H2048" s="18" t="n">
        <v>0.3</v>
      </c>
      <c r="I2048" s="18" t="n">
        <v>1.5</v>
      </c>
      <c r="J2048" s="19" t="n">
        <v>0.93157845871414</v>
      </c>
      <c r="K2048" s="19" t="n">
        <v>0.616638052828642</v>
      </c>
      <c r="L2048" s="16" t="n">
        <v>11.5453432702218</v>
      </c>
      <c r="M2048" s="19" t="n">
        <v>0.945826891892326</v>
      </c>
      <c r="N2048" s="19" t="n">
        <v>0.957043242080067</v>
      </c>
      <c r="O2048" s="19" t="n">
        <v>1.11014432465191</v>
      </c>
      <c r="P2048" s="19" t="n">
        <v>0.427191099005949</v>
      </c>
      <c r="Q2048" s="17" t="s">
        <v>31</v>
      </c>
      <c r="R2048" s="5" t="str">
        <f aca="false">IF(OR(Q2048="Steel plate",Q2048="Concrete jacket"),"Steel plate or jacket",Q2048)</f>
        <v>Polymer laminate</v>
      </c>
      <c r="S2048" s="5" t="str">
        <f aca="false">IF(O2048&lt;='Tree rules'!$C$4,IF(N2048&lt;='Tree rules'!$C$5,IF(P2048&lt;='Tree rules'!$C$7,"Monitor","Polymer laminate"),IF(P2048&lt;='Tree rules'!$C$8,"Seal cracks","Polymer laminate")),IF(O2048&lt;='Tree rules'!$C$6,IF(P2048&lt;='Tree rules'!$C$9,"Polymer laminate","Steel plate or jacket"),IF(L2048&lt;='Tree rules'!$C$10,"Steel plate or jacket","Polymer laminate")))</f>
        <v>Polymer laminate</v>
      </c>
      <c r="T2048" s="5" t="str">
        <f aca="false">IF(S2048=R2048,"Yes","No")</f>
        <v>Yes</v>
      </c>
    </row>
    <row r="2049" customFormat="false" ht="15" hidden="false" customHeight="false" outlineLevel="0" collapsed="false">
      <c r="A2049" s="15" t="n">
        <v>2915</v>
      </c>
      <c r="B2049" s="16" t="n">
        <v>6.36858513339749</v>
      </c>
      <c r="C2049" s="15" t="n">
        <v>300</v>
      </c>
      <c r="D2049" s="15" t="n">
        <v>550</v>
      </c>
      <c r="E2049" s="15" t="n">
        <v>30</v>
      </c>
      <c r="F2049" s="16" t="n">
        <v>0.625815269639401</v>
      </c>
      <c r="G2049" s="17" t="s">
        <v>101</v>
      </c>
      <c r="H2049" s="18" t="n">
        <v>0.3</v>
      </c>
      <c r="I2049" s="18" t="n">
        <v>1</v>
      </c>
      <c r="J2049" s="19" t="n">
        <v>0.931763491541914</v>
      </c>
      <c r="K2049" s="19" t="n">
        <v>0.606608232880971</v>
      </c>
      <c r="L2049" s="16" t="n">
        <v>12.6864245685209</v>
      </c>
      <c r="M2049" s="19" t="n">
        <v>0.314471949557305</v>
      </c>
      <c r="N2049" s="19" t="n">
        <v>0.815063407498442</v>
      </c>
      <c r="O2049" s="19" t="n">
        <v>0.931763491541914</v>
      </c>
      <c r="P2049" s="19" t="n">
        <v>1.03275938600803</v>
      </c>
      <c r="Q2049" s="17" t="s">
        <v>31</v>
      </c>
      <c r="R2049" s="5" t="str">
        <f aca="false">IF(OR(Q2049="Steel plate",Q2049="Concrete jacket"),"Steel plate or jacket",Q2049)</f>
        <v>Polymer laminate</v>
      </c>
      <c r="S2049" s="5" t="str">
        <f aca="false">IF(O2049&lt;='Tree rules'!$C$4,IF(N2049&lt;='Tree rules'!$C$5,IF(P2049&lt;='Tree rules'!$C$7,"Monitor","Polymer laminate"),IF(P2049&lt;='Tree rules'!$C$8,"Seal cracks","Polymer laminate")),IF(O2049&lt;='Tree rules'!$C$6,IF(P2049&lt;='Tree rules'!$C$9,"Polymer laminate","Steel plate or jacket"),IF(L2049&lt;='Tree rules'!$C$10,"Steel plate or jacket","Polymer laminate")))</f>
        <v>Polymer laminate</v>
      </c>
      <c r="T2049" s="5" t="str">
        <f aca="false">IF(S2049=R2049,"Yes","No")</f>
        <v>Yes</v>
      </c>
    </row>
    <row r="2050" customFormat="false" ht="15" hidden="false" customHeight="false" outlineLevel="0" collapsed="false">
      <c r="A2050" s="15" t="n">
        <v>2918</v>
      </c>
      <c r="B2050" s="16" t="n">
        <v>4.66761974200726</v>
      </c>
      <c r="C2050" s="15" t="n">
        <v>230</v>
      </c>
      <c r="D2050" s="15" t="n">
        <v>425</v>
      </c>
      <c r="E2050" s="15" t="n">
        <v>30</v>
      </c>
      <c r="F2050" s="16" t="n">
        <v>0.691964884122107</v>
      </c>
      <c r="G2050" s="17" t="s">
        <v>103</v>
      </c>
      <c r="H2050" s="18" t="n">
        <v>0.2</v>
      </c>
      <c r="I2050" s="18" t="n">
        <v>1</v>
      </c>
      <c r="J2050" s="19" t="n">
        <v>0.929452288570895</v>
      </c>
      <c r="K2050" s="19" t="n">
        <v>0.455199687206064</v>
      </c>
      <c r="L2050" s="16" t="n">
        <v>12.3156193720508</v>
      </c>
      <c r="M2050" s="19" t="n">
        <v>0.255182735787542</v>
      </c>
      <c r="N2050" s="19" t="n">
        <v>1.08101090049553</v>
      </c>
      <c r="O2050" s="19" t="n">
        <v>0.929452288570895</v>
      </c>
      <c r="P2050" s="19" t="n">
        <v>1.08973427527786</v>
      </c>
      <c r="Q2050" s="17" t="s">
        <v>31</v>
      </c>
      <c r="R2050" s="5" t="str">
        <f aca="false">IF(OR(Q2050="Steel plate",Q2050="Concrete jacket"),"Steel plate or jacket",Q2050)</f>
        <v>Polymer laminate</v>
      </c>
      <c r="S2050" s="5" t="str">
        <f aca="false">IF(O2050&lt;='Tree rules'!$C$4,IF(N2050&lt;='Tree rules'!$C$5,IF(P2050&lt;='Tree rules'!$C$7,"Monitor","Polymer laminate"),IF(P2050&lt;='Tree rules'!$C$8,"Seal cracks","Polymer laminate")),IF(O2050&lt;='Tree rules'!$C$6,IF(P2050&lt;='Tree rules'!$C$9,"Polymer laminate","Steel plate or jacket"),IF(L2050&lt;='Tree rules'!$C$10,"Steel plate or jacket","Polymer laminate")))</f>
        <v>Polymer laminate</v>
      </c>
      <c r="T2050" s="5" t="str">
        <f aca="false">IF(S2050=R2050,"Yes","No")</f>
        <v>Yes</v>
      </c>
    </row>
    <row r="2051" customFormat="false" ht="15" hidden="false" customHeight="false" outlineLevel="0" collapsed="false">
      <c r="A2051" s="15" t="n">
        <v>2919</v>
      </c>
      <c r="B2051" s="16" t="n">
        <v>3.27938699111229</v>
      </c>
      <c r="C2051" s="15" t="n">
        <v>300</v>
      </c>
      <c r="D2051" s="15" t="n">
        <v>300</v>
      </c>
      <c r="E2051" s="15" t="n">
        <v>30</v>
      </c>
      <c r="F2051" s="16" t="n">
        <v>0.791582400904515</v>
      </c>
      <c r="G2051" s="17" t="s">
        <v>103</v>
      </c>
      <c r="H2051" s="18" t="n">
        <v>0.2</v>
      </c>
      <c r="I2051" s="18" t="n">
        <v>1</v>
      </c>
      <c r="J2051" s="19" t="n">
        <v>0.894375415780524</v>
      </c>
      <c r="K2051" s="19" t="n">
        <v>0.48655180954092</v>
      </c>
      <c r="L2051" s="16" t="n">
        <v>12.9109724059539</v>
      </c>
      <c r="M2051" s="19" t="n">
        <v>0.825906352485756</v>
      </c>
      <c r="N2051" s="19" t="n">
        <v>1.06347093609729</v>
      </c>
      <c r="O2051" s="19" t="n">
        <v>0.894375415780524</v>
      </c>
      <c r="P2051" s="19" t="n">
        <v>0.371497050712623</v>
      </c>
      <c r="Q2051" s="17" t="s">
        <v>30</v>
      </c>
      <c r="R2051" s="5" t="str">
        <f aca="false">IF(OR(Q2051="Steel plate",Q2051="Concrete jacket"),"Steel plate or jacket",Q2051)</f>
        <v>Seal cracks</v>
      </c>
      <c r="S2051" s="5" t="str">
        <f aca="false">IF(O2051&lt;='Tree rules'!$C$4,IF(N2051&lt;='Tree rules'!$C$5,IF(P2051&lt;='Tree rules'!$C$7,"Monitor","Polymer laminate"),IF(P2051&lt;='Tree rules'!$C$8,"Seal cracks","Polymer laminate")),IF(O2051&lt;='Tree rules'!$C$6,IF(P2051&lt;='Tree rules'!$C$9,"Polymer laminate","Steel plate or jacket"),IF(L2051&lt;='Tree rules'!$C$10,"Steel plate or jacket","Polymer laminate")))</f>
        <v>Seal cracks</v>
      </c>
      <c r="T2051" s="5" t="str">
        <f aca="false">IF(S2051=R2051,"Yes","No")</f>
        <v>Yes</v>
      </c>
    </row>
    <row r="2052" customFormat="false" ht="15" hidden="false" customHeight="false" outlineLevel="0" collapsed="false">
      <c r="A2052" s="15" t="n">
        <v>2920</v>
      </c>
      <c r="B2052" s="16" t="n">
        <v>3.45806836252433</v>
      </c>
      <c r="C2052" s="15" t="n">
        <v>300</v>
      </c>
      <c r="D2052" s="15" t="n">
        <v>300</v>
      </c>
      <c r="E2052" s="15" t="n">
        <v>30</v>
      </c>
      <c r="F2052" s="16" t="n">
        <v>0.883711013668015</v>
      </c>
      <c r="G2052" s="17" t="s">
        <v>102</v>
      </c>
      <c r="H2052" s="18" t="n">
        <v>0.1</v>
      </c>
      <c r="I2052" s="18" t="n">
        <v>1</v>
      </c>
      <c r="J2052" s="19" t="n">
        <v>0.926242655777272</v>
      </c>
      <c r="K2052" s="19" t="n">
        <v>0.609194251844255</v>
      </c>
      <c r="L2052" s="16" t="n">
        <v>14.5910057490478</v>
      </c>
      <c r="M2052" s="19" t="n">
        <v>0.342282189929308</v>
      </c>
      <c r="N2052" s="19" t="n">
        <v>3.6308358508476</v>
      </c>
      <c r="O2052" s="19" t="n">
        <v>0.926242655777272</v>
      </c>
      <c r="P2052" s="19" t="n">
        <v>0.966124780548755</v>
      </c>
      <c r="Q2052" s="17" t="s">
        <v>30</v>
      </c>
      <c r="R2052" s="5" t="str">
        <f aca="false">IF(OR(Q2052="Steel plate",Q2052="Concrete jacket"),"Steel plate or jacket",Q2052)</f>
        <v>Seal cracks</v>
      </c>
      <c r="S2052" s="5" t="str">
        <f aca="false">IF(O2052&lt;='Tree rules'!$C$4,IF(N2052&lt;='Tree rules'!$C$5,IF(P2052&lt;='Tree rules'!$C$7,"Monitor","Polymer laminate"),IF(P2052&lt;='Tree rules'!$C$8,"Seal cracks","Polymer laminate")),IF(O2052&lt;='Tree rules'!$C$6,IF(P2052&lt;='Tree rules'!$C$9,"Polymer laminate","Steel plate or jacket"),IF(L2052&lt;='Tree rules'!$C$10,"Steel plate or jacket","Polymer laminate")))</f>
        <v>Seal cracks</v>
      </c>
      <c r="T2052" s="5" t="str">
        <f aca="false">IF(S2052=R2052,"Yes","No")</f>
        <v>Yes</v>
      </c>
    </row>
    <row r="2053" customFormat="false" ht="15" hidden="false" customHeight="false" outlineLevel="0" collapsed="false">
      <c r="A2053" s="15" t="n">
        <v>2921</v>
      </c>
      <c r="B2053" s="16" t="n">
        <v>3.8070716242559</v>
      </c>
      <c r="C2053" s="15" t="n">
        <v>230</v>
      </c>
      <c r="D2053" s="15" t="n">
        <v>350</v>
      </c>
      <c r="E2053" s="15" t="n">
        <v>30</v>
      </c>
      <c r="F2053" s="16" t="n">
        <v>0.675914152273913</v>
      </c>
      <c r="G2053" s="17" t="s">
        <v>102</v>
      </c>
      <c r="H2053" s="18" t="n">
        <v>0.1</v>
      </c>
      <c r="I2053" s="18" t="n">
        <v>1</v>
      </c>
      <c r="J2053" s="19" t="n">
        <v>0.887131560844678</v>
      </c>
      <c r="K2053" s="19" t="n">
        <v>0.587963458889977</v>
      </c>
      <c r="L2053" s="16" t="n">
        <v>13.0827203582677</v>
      </c>
      <c r="M2053" s="19" t="n">
        <v>0.635802688460761</v>
      </c>
      <c r="N2053" s="19" t="n">
        <v>2.363038779517</v>
      </c>
      <c r="O2053" s="19" t="n">
        <v>0.887131560844678</v>
      </c>
      <c r="P2053" s="19" t="n">
        <v>0.420287573282921</v>
      </c>
      <c r="Q2053" s="17" t="s">
        <v>30</v>
      </c>
      <c r="R2053" s="5" t="str">
        <f aca="false">IF(OR(Q2053="Steel plate",Q2053="Concrete jacket"),"Steel plate or jacket",Q2053)</f>
        <v>Seal cracks</v>
      </c>
      <c r="S2053" s="5" t="str">
        <f aca="false">IF(O2053&lt;='Tree rules'!$C$4,IF(N2053&lt;='Tree rules'!$C$5,IF(P2053&lt;='Tree rules'!$C$7,"Monitor","Polymer laminate"),IF(P2053&lt;='Tree rules'!$C$8,"Seal cracks","Polymer laminate")),IF(O2053&lt;='Tree rules'!$C$6,IF(P2053&lt;='Tree rules'!$C$9,"Polymer laminate","Steel plate or jacket"),IF(L2053&lt;='Tree rules'!$C$10,"Steel plate or jacket","Polymer laminate")))</f>
        <v>Seal cracks</v>
      </c>
      <c r="T2053" s="5" t="str">
        <f aca="false">IF(S2053=R2053,"Yes","No")</f>
        <v>Yes</v>
      </c>
    </row>
    <row r="2054" customFormat="false" ht="15" hidden="false" customHeight="false" outlineLevel="0" collapsed="false">
      <c r="A2054" s="15" t="n">
        <v>2923</v>
      </c>
      <c r="B2054" s="16" t="n">
        <v>4.04692007506376</v>
      </c>
      <c r="C2054" s="15" t="n">
        <v>300</v>
      </c>
      <c r="D2054" s="15" t="n">
        <v>400</v>
      </c>
      <c r="E2054" s="15" t="n">
        <v>20</v>
      </c>
      <c r="F2054" s="16" t="n">
        <v>0.529481907908392</v>
      </c>
      <c r="G2054" s="17" t="s">
        <v>103</v>
      </c>
      <c r="H2054" s="18" t="n">
        <v>0.2</v>
      </c>
      <c r="I2054" s="18" t="n">
        <v>2</v>
      </c>
      <c r="J2054" s="19" t="n">
        <v>0.918140170315817</v>
      </c>
      <c r="K2054" s="19" t="n">
        <v>0.509710347379164</v>
      </c>
      <c r="L2054" s="16" t="n">
        <v>11.367753019842</v>
      </c>
      <c r="M2054" s="19" t="n">
        <v>0.415033010523538</v>
      </c>
      <c r="N2054" s="19" t="n">
        <v>1.42296901311786</v>
      </c>
      <c r="O2054" s="19" t="n">
        <v>1.36829479547719</v>
      </c>
      <c r="P2054" s="19" t="n">
        <v>0.757324627962795</v>
      </c>
      <c r="Q2054" s="17" t="s">
        <v>31</v>
      </c>
      <c r="R2054" s="5" t="str">
        <f aca="false">IF(OR(Q2054="Steel plate",Q2054="Concrete jacket"),"Steel plate or jacket",Q2054)</f>
        <v>Polymer laminate</v>
      </c>
      <c r="S2054" s="5" t="str">
        <f aca="false">IF(O2054&lt;='Tree rules'!$C$4,IF(N2054&lt;='Tree rules'!$C$5,IF(P2054&lt;='Tree rules'!$C$7,"Monitor","Polymer laminate"),IF(P2054&lt;='Tree rules'!$C$8,"Seal cracks","Polymer laminate")),IF(O2054&lt;='Tree rules'!$C$6,IF(P2054&lt;='Tree rules'!$C$9,"Polymer laminate","Steel plate or jacket"),IF(L2054&lt;='Tree rules'!$C$10,"Steel plate or jacket","Polymer laminate")))</f>
        <v>Steel plate or jacket</v>
      </c>
      <c r="T2054" s="5" t="str">
        <f aca="false">IF(S2054=R2054,"Yes","No")</f>
        <v>No</v>
      </c>
    </row>
    <row r="2055" customFormat="false" ht="15" hidden="false" customHeight="false" outlineLevel="0" collapsed="false">
      <c r="A2055" s="15" t="n">
        <v>2924</v>
      </c>
      <c r="B2055" s="16" t="n">
        <v>6.60437072453123</v>
      </c>
      <c r="C2055" s="15" t="n">
        <v>300</v>
      </c>
      <c r="D2055" s="15" t="n">
        <v>600</v>
      </c>
      <c r="E2055" s="15" t="n">
        <v>30</v>
      </c>
      <c r="F2055" s="16" t="n">
        <v>0.569129103911194</v>
      </c>
      <c r="G2055" s="17" t="s">
        <v>101</v>
      </c>
      <c r="H2055" s="18" t="n">
        <v>0.3</v>
      </c>
      <c r="I2055" s="18" t="n">
        <v>1</v>
      </c>
      <c r="J2055" s="19" t="n">
        <v>0.853995762713473</v>
      </c>
      <c r="K2055" s="19" t="n">
        <v>0.564965781363667</v>
      </c>
      <c r="L2055" s="16" t="n">
        <v>11.9644397183537</v>
      </c>
      <c r="M2055" s="19" t="n">
        <v>0.427283168846108</v>
      </c>
      <c r="N2055" s="19" t="n">
        <v>0.720565408361379</v>
      </c>
      <c r="O2055" s="19" t="n">
        <v>0.853995762713473</v>
      </c>
      <c r="P2055" s="19" t="n">
        <v>0.615506086035163</v>
      </c>
      <c r="Q2055" s="17" t="s">
        <v>29</v>
      </c>
      <c r="R2055" s="5" t="str">
        <f aca="false">IF(OR(Q2055="Steel plate",Q2055="Concrete jacket"),"Steel plate or jacket",Q2055)</f>
        <v>Monitor</v>
      </c>
      <c r="S2055" s="5" t="str">
        <f aca="false">IF(O2055&lt;='Tree rules'!$C$4,IF(N2055&lt;='Tree rules'!$C$5,IF(P2055&lt;='Tree rules'!$C$7,"Monitor","Polymer laminate"),IF(P2055&lt;='Tree rules'!$C$8,"Seal cracks","Polymer laminate")),IF(O2055&lt;='Tree rules'!$C$6,IF(P2055&lt;='Tree rules'!$C$9,"Polymer laminate","Steel plate or jacket"),IF(L2055&lt;='Tree rules'!$C$10,"Steel plate or jacket","Polymer laminate")))</f>
        <v>Monitor</v>
      </c>
      <c r="T2055" s="5" t="str">
        <f aca="false">IF(S2055=R2055,"Yes","No")</f>
        <v>Yes</v>
      </c>
    </row>
    <row r="2056" customFormat="false" ht="15" hidden="false" customHeight="false" outlineLevel="0" collapsed="false">
      <c r="A2056" s="15" t="n">
        <v>2925</v>
      </c>
      <c r="B2056" s="16" t="n">
        <v>5.18262974088698</v>
      </c>
      <c r="C2056" s="15" t="n">
        <v>230</v>
      </c>
      <c r="D2056" s="15" t="n">
        <v>425</v>
      </c>
      <c r="E2056" s="15" t="n">
        <v>25</v>
      </c>
      <c r="F2056" s="16" t="n">
        <v>0.724620609754306</v>
      </c>
      <c r="G2056" s="17" t="s">
        <v>101</v>
      </c>
      <c r="H2056" s="18" t="n">
        <v>0.3</v>
      </c>
      <c r="I2056" s="18" t="n">
        <v>2</v>
      </c>
      <c r="J2056" s="19" t="n">
        <v>0.868826915393602</v>
      </c>
      <c r="K2056" s="19" t="n">
        <v>0.431791483609199</v>
      </c>
      <c r="L2056" s="16" t="n">
        <v>13.7470284904164</v>
      </c>
      <c r="M2056" s="19" t="n">
        <v>0.645193738643229</v>
      </c>
      <c r="N2056" s="19" t="n">
        <v>1.28587986698901</v>
      </c>
      <c r="O2056" s="19" t="n">
        <v>1.3625017679898</v>
      </c>
      <c r="P2056" s="19" t="n">
        <v>0.671126345020325</v>
      </c>
      <c r="Q2056" s="17" t="s">
        <v>31</v>
      </c>
      <c r="R2056" s="5" t="str">
        <f aca="false">IF(OR(Q2056="Steel plate",Q2056="Concrete jacket"),"Steel plate or jacket",Q2056)</f>
        <v>Polymer laminate</v>
      </c>
      <c r="S2056" s="5" t="str">
        <f aca="false">IF(O2056&lt;='Tree rules'!$C$4,IF(N2056&lt;='Tree rules'!$C$5,IF(P2056&lt;='Tree rules'!$C$7,"Monitor","Polymer laminate"),IF(P2056&lt;='Tree rules'!$C$8,"Seal cracks","Polymer laminate")),IF(O2056&lt;='Tree rules'!$C$6,IF(P2056&lt;='Tree rules'!$C$9,"Polymer laminate","Steel plate or jacket"),IF(L2056&lt;='Tree rules'!$C$10,"Steel plate or jacket","Polymer laminate")))</f>
        <v>Polymer laminate</v>
      </c>
      <c r="T2056" s="5" t="str">
        <f aca="false">IF(S2056=R2056,"Yes","No")</f>
        <v>Yes</v>
      </c>
    </row>
    <row r="2057" customFormat="false" ht="15" hidden="false" customHeight="false" outlineLevel="0" collapsed="false">
      <c r="A2057" s="15" t="n">
        <v>2926</v>
      </c>
      <c r="B2057" s="16" t="n">
        <v>4.28655602558233</v>
      </c>
      <c r="C2057" s="15" t="n">
        <v>230</v>
      </c>
      <c r="D2057" s="15" t="n">
        <v>425</v>
      </c>
      <c r="E2057" s="15" t="n">
        <v>20</v>
      </c>
      <c r="F2057" s="16" t="n">
        <v>0.537407153857128</v>
      </c>
      <c r="G2057" s="17" t="s">
        <v>102</v>
      </c>
      <c r="H2057" s="18" t="n">
        <v>0.1</v>
      </c>
      <c r="I2057" s="18" t="n">
        <v>1.5</v>
      </c>
      <c r="J2057" s="19" t="n">
        <v>0.851368914894683</v>
      </c>
      <c r="K2057" s="19" t="n">
        <v>0.570003361735115</v>
      </c>
      <c r="L2057" s="16" t="n">
        <v>11.7119017092413</v>
      </c>
      <c r="M2057" s="19" t="n">
        <v>0.406922368618578</v>
      </c>
      <c r="N2057" s="19" t="n">
        <v>2.78154002781796</v>
      </c>
      <c r="O2057" s="19" t="n">
        <v>1.03441180055865</v>
      </c>
      <c r="P2057" s="19" t="n">
        <v>0.626870203562892</v>
      </c>
      <c r="Q2057" s="17" t="s">
        <v>31</v>
      </c>
      <c r="R2057" s="5" t="str">
        <f aca="false">IF(OR(Q2057="Steel plate",Q2057="Concrete jacket"),"Steel plate or jacket",Q2057)</f>
        <v>Polymer laminate</v>
      </c>
      <c r="S2057" s="5" t="str">
        <f aca="false">IF(O2057&lt;='Tree rules'!$C$4,IF(N2057&lt;='Tree rules'!$C$5,IF(P2057&lt;='Tree rules'!$C$7,"Monitor","Polymer laminate"),IF(P2057&lt;='Tree rules'!$C$8,"Seal cracks","Polymer laminate")),IF(O2057&lt;='Tree rules'!$C$6,IF(P2057&lt;='Tree rules'!$C$9,"Polymer laminate","Steel plate or jacket"),IF(L2057&lt;='Tree rules'!$C$10,"Steel plate or jacket","Polymer laminate")))</f>
        <v>Polymer laminate</v>
      </c>
      <c r="T2057" s="5" t="str">
        <f aca="false">IF(S2057=R2057,"Yes","No")</f>
        <v>Yes</v>
      </c>
    </row>
    <row r="2058" customFormat="false" ht="15" hidden="false" customHeight="false" outlineLevel="0" collapsed="false">
      <c r="A2058" s="15" t="n">
        <v>2929</v>
      </c>
      <c r="B2058" s="16" t="n">
        <v>3.56463347820817</v>
      </c>
      <c r="C2058" s="15" t="n">
        <v>300</v>
      </c>
      <c r="D2058" s="15" t="n">
        <v>325</v>
      </c>
      <c r="E2058" s="15" t="n">
        <v>30</v>
      </c>
      <c r="F2058" s="16" t="n">
        <v>0.756099314943392</v>
      </c>
      <c r="G2058" s="17" t="s">
        <v>103</v>
      </c>
      <c r="H2058" s="18" t="n">
        <v>0.2</v>
      </c>
      <c r="I2058" s="18" t="n">
        <v>1.5</v>
      </c>
      <c r="J2058" s="19" t="n">
        <v>0.956510669576174</v>
      </c>
      <c r="K2058" s="19" t="n">
        <v>0.488106647935236</v>
      </c>
      <c r="L2058" s="16" t="n">
        <v>12.868712917719</v>
      </c>
      <c r="M2058" s="19" t="n">
        <v>0.551145028431057</v>
      </c>
      <c r="N2058" s="19" t="n">
        <v>2.0345209502427</v>
      </c>
      <c r="O2058" s="19" t="n">
        <v>1.2013263960437</v>
      </c>
      <c r="P2058" s="19" t="n">
        <v>0.628678596821194</v>
      </c>
      <c r="Q2058" s="17" t="s">
        <v>31</v>
      </c>
      <c r="R2058" s="5" t="str">
        <f aca="false">IF(OR(Q2058="Steel plate",Q2058="Concrete jacket"),"Steel plate or jacket",Q2058)</f>
        <v>Polymer laminate</v>
      </c>
      <c r="S2058" s="5" t="str">
        <f aca="false">IF(O2058&lt;='Tree rules'!$C$4,IF(N2058&lt;='Tree rules'!$C$5,IF(P2058&lt;='Tree rules'!$C$7,"Monitor","Polymer laminate"),IF(P2058&lt;='Tree rules'!$C$8,"Seal cracks","Polymer laminate")),IF(O2058&lt;='Tree rules'!$C$6,IF(P2058&lt;='Tree rules'!$C$9,"Polymer laminate","Steel plate or jacket"),IF(L2058&lt;='Tree rules'!$C$10,"Steel plate or jacket","Polymer laminate")))</f>
        <v>Polymer laminate</v>
      </c>
      <c r="T2058" s="5" t="str">
        <f aca="false">IF(S2058=R2058,"Yes","No")</f>
        <v>Yes</v>
      </c>
    </row>
    <row r="2059" customFormat="false" ht="15" hidden="false" customHeight="false" outlineLevel="0" collapsed="false">
      <c r="A2059" s="15" t="n">
        <v>2930</v>
      </c>
      <c r="B2059" s="16" t="n">
        <v>4.16287960801791</v>
      </c>
      <c r="C2059" s="15" t="n">
        <v>230</v>
      </c>
      <c r="D2059" s="15" t="n">
        <v>325</v>
      </c>
      <c r="E2059" s="15" t="n">
        <v>25</v>
      </c>
      <c r="F2059" s="16" t="n">
        <v>0.699968036696473</v>
      </c>
      <c r="G2059" s="17" t="s">
        <v>101</v>
      </c>
      <c r="H2059" s="18" t="n">
        <v>0.3</v>
      </c>
      <c r="I2059" s="18" t="n">
        <v>1</v>
      </c>
      <c r="J2059" s="19" t="n">
        <v>0.891243256435433</v>
      </c>
      <c r="K2059" s="19" t="n">
        <v>0.578047127530802</v>
      </c>
      <c r="L2059" s="16" t="n">
        <v>14.8145181779997</v>
      </c>
      <c r="M2059" s="19" t="n">
        <v>0.425483671924201</v>
      </c>
      <c r="N2059" s="19" t="n">
        <v>0.616756404654469</v>
      </c>
      <c r="O2059" s="19" t="n">
        <v>0.891243256435433</v>
      </c>
      <c r="P2059" s="19" t="n">
        <v>0.83931182604385</v>
      </c>
      <c r="Q2059" s="17" t="s">
        <v>29</v>
      </c>
      <c r="R2059" s="5" t="str">
        <f aca="false">IF(OR(Q2059="Steel plate",Q2059="Concrete jacket"),"Steel plate or jacket",Q2059)</f>
        <v>Monitor</v>
      </c>
      <c r="S2059" s="5" t="str">
        <f aca="false">IF(O2059&lt;='Tree rules'!$C$4,IF(N2059&lt;='Tree rules'!$C$5,IF(P2059&lt;='Tree rules'!$C$7,"Monitor","Polymer laminate"),IF(P2059&lt;='Tree rules'!$C$8,"Seal cracks","Polymer laminate")),IF(O2059&lt;='Tree rules'!$C$6,IF(P2059&lt;='Tree rules'!$C$9,"Polymer laminate","Steel plate or jacket"),IF(L2059&lt;='Tree rules'!$C$10,"Steel plate or jacket","Polymer laminate")))</f>
        <v>Monitor</v>
      </c>
      <c r="T2059" s="5" t="str">
        <f aca="false">IF(S2059=R2059,"Yes","No")</f>
        <v>Yes</v>
      </c>
    </row>
    <row r="2060" customFormat="false" ht="15" hidden="false" customHeight="false" outlineLevel="0" collapsed="false">
      <c r="A2060" s="15" t="n">
        <v>2931</v>
      </c>
      <c r="B2060" s="16" t="n">
        <v>5.63003928457957</v>
      </c>
      <c r="C2060" s="15" t="n">
        <v>300</v>
      </c>
      <c r="D2060" s="15" t="n">
        <v>500</v>
      </c>
      <c r="E2060" s="15" t="n">
        <v>30</v>
      </c>
      <c r="F2060" s="16" t="n">
        <v>0.590490249132883</v>
      </c>
      <c r="G2060" s="17" t="s">
        <v>103</v>
      </c>
      <c r="H2060" s="18" t="n">
        <v>0.2</v>
      </c>
      <c r="I2060" s="18" t="n">
        <v>2</v>
      </c>
      <c r="J2060" s="19" t="n">
        <v>0.853824394206792</v>
      </c>
      <c r="K2060" s="19" t="n">
        <v>0.608945952911987</v>
      </c>
      <c r="L2060" s="16" t="n">
        <v>12.4009675871797</v>
      </c>
      <c r="M2060" s="19" t="n">
        <v>0.542162784972865</v>
      </c>
      <c r="N2060" s="19" t="n">
        <v>1.29115775914447</v>
      </c>
      <c r="O2060" s="19" t="n">
        <v>1.18771587906383</v>
      </c>
      <c r="P2060" s="19" t="n">
        <v>0.620008138760833</v>
      </c>
      <c r="Q2060" s="17" t="s">
        <v>31</v>
      </c>
      <c r="R2060" s="5" t="str">
        <f aca="false">IF(OR(Q2060="Steel plate",Q2060="Concrete jacket"),"Steel plate or jacket",Q2060)</f>
        <v>Polymer laminate</v>
      </c>
      <c r="S2060" s="5" t="str">
        <f aca="false">IF(O2060&lt;='Tree rules'!$C$4,IF(N2060&lt;='Tree rules'!$C$5,IF(P2060&lt;='Tree rules'!$C$7,"Monitor","Polymer laminate"),IF(P2060&lt;='Tree rules'!$C$8,"Seal cracks","Polymer laminate")),IF(O2060&lt;='Tree rules'!$C$6,IF(P2060&lt;='Tree rules'!$C$9,"Polymer laminate","Steel plate or jacket"),IF(L2060&lt;='Tree rules'!$C$10,"Steel plate or jacket","Polymer laminate")))</f>
        <v>Polymer laminate</v>
      </c>
      <c r="T2060" s="5" t="str">
        <f aca="false">IF(S2060=R2060,"Yes","No")</f>
        <v>Yes</v>
      </c>
    </row>
    <row r="2061" customFormat="false" ht="15" hidden="false" customHeight="false" outlineLevel="0" collapsed="false">
      <c r="A2061" s="15" t="n">
        <v>2932</v>
      </c>
      <c r="B2061" s="16" t="n">
        <v>5.48237525549281</v>
      </c>
      <c r="C2061" s="15" t="n">
        <v>300</v>
      </c>
      <c r="D2061" s="15" t="n">
        <v>500</v>
      </c>
      <c r="E2061" s="15" t="n">
        <v>25</v>
      </c>
      <c r="F2061" s="16" t="n">
        <v>0.590490249132883</v>
      </c>
      <c r="G2061" s="17" t="s">
        <v>101</v>
      </c>
      <c r="H2061" s="18" t="n">
        <v>0.3</v>
      </c>
      <c r="I2061" s="18" t="n">
        <v>1.5</v>
      </c>
      <c r="J2061" s="19" t="n">
        <v>0.86076534843552</v>
      </c>
      <c r="K2061" s="19" t="n">
        <v>0.636854612146603</v>
      </c>
      <c r="L2061" s="16" t="n">
        <v>12.0757164217903</v>
      </c>
      <c r="M2061" s="19" t="n">
        <v>0.687919778249275</v>
      </c>
      <c r="N2061" s="19" t="n">
        <v>0.699270096879613</v>
      </c>
      <c r="O2061" s="19" t="n">
        <v>1.01705683158971</v>
      </c>
      <c r="P2061" s="19" t="n">
        <v>0.488299415780872</v>
      </c>
      <c r="Q2061" s="17" t="s">
        <v>31</v>
      </c>
      <c r="R2061" s="5" t="str">
        <f aca="false">IF(OR(Q2061="Steel plate",Q2061="Concrete jacket"),"Steel plate or jacket",Q2061)</f>
        <v>Polymer laminate</v>
      </c>
      <c r="S2061" s="5" t="str">
        <f aca="false">IF(O2061&lt;='Tree rules'!$C$4,IF(N2061&lt;='Tree rules'!$C$5,IF(P2061&lt;='Tree rules'!$C$7,"Monitor","Polymer laminate"),IF(P2061&lt;='Tree rules'!$C$8,"Seal cracks","Polymer laminate")),IF(O2061&lt;='Tree rules'!$C$6,IF(P2061&lt;='Tree rules'!$C$9,"Polymer laminate","Steel plate or jacket"),IF(L2061&lt;='Tree rules'!$C$10,"Steel plate or jacket","Polymer laminate")))</f>
        <v>Polymer laminate</v>
      </c>
      <c r="T2061" s="5" t="str">
        <f aca="false">IF(S2061=R2061,"Yes","No")</f>
        <v>Yes</v>
      </c>
    </row>
    <row r="2062" customFormat="false" ht="15" hidden="false" customHeight="false" outlineLevel="0" collapsed="false">
      <c r="A2062" s="15" t="n">
        <v>2933</v>
      </c>
      <c r="B2062" s="16" t="n">
        <v>3.71758565120549</v>
      </c>
      <c r="C2062" s="15" t="n">
        <v>230</v>
      </c>
      <c r="D2062" s="15" t="n">
        <v>300</v>
      </c>
      <c r="E2062" s="15" t="n">
        <v>30</v>
      </c>
      <c r="F2062" s="16" t="n">
        <v>0.768324290280112</v>
      </c>
      <c r="G2062" s="17" t="s">
        <v>103</v>
      </c>
      <c r="H2062" s="18" t="n">
        <v>0.2</v>
      </c>
      <c r="I2062" s="18" t="n">
        <v>1.5</v>
      </c>
      <c r="J2062" s="19" t="n">
        <v>0.884265636749538</v>
      </c>
      <c r="K2062" s="19" t="n">
        <v>0.649762686206483</v>
      </c>
      <c r="L2062" s="16" t="n">
        <v>14.5218189500214</v>
      </c>
      <c r="M2062" s="19" t="n">
        <v>0.286374781593274</v>
      </c>
      <c r="N2062" s="19" t="n">
        <v>1.13424651103052</v>
      </c>
      <c r="O2062" s="19" t="n">
        <v>1.03911704739707</v>
      </c>
      <c r="P2062" s="19" t="n">
        <v>1.32830970311098</v>
      </c>
      <c r="Q2062" s="17" t="s">
        <v>31</v>
      </c>
      <c r="R2062" s="5" t="str">
        <f aca="false">IF(OR(Q2062="Steel plate",Q2062="Concrete jacket"),"Steel plate or jacket",Q2062)</f>
        <v>Polymer laminate</v>
      </c>
      <c r="S2062" s="5" t="str">
        <f aca="false">IF(O2062&lt;='Tree rules'!$C$4,IF(N2062&lt;='Tree rules'!$C$5,IF(P2062&lt;='Tree rules'!$C$7,"Monitor","Polymer laminate"),IF(P2062&lt;='Tree rules'!$C$8,"Seal cracks","Polymer laminate")),IF(O2062&lt;='Tree rules'!$C$6,IF(P2062&lt;='Tree rules'!$C$9,"Polymer laminate","Steel plate or jacket"),IF(L2062&lt;='Tree rules'!$C$10,"Steel plate or jacket","Polymer laminate")))</f>
        <v>Steel plate or jacket</v>
      </c>
      <c r="T2062" s="5" t="str">
        <f aca="false">IF(S2062=R2062,"Yes","No")</f>
        <v>No</v>
      </c>
    </row>
    <row r="2063" customFormat="false" ht="15" hidden="false" customHeight="false" outlineLevel="0" collapsed="false">
      <c r="A2063" s="15" t="n">
        <v>2934</v>
      </c>
      <c r="B2063" s="16" t="n">
        <v>6.18462614239147</v>
      </c>
      <c r="C2063" s="15" t="n">
        <v>300</v>
      </c>
      <c r="D2063" s="15" t="n">
        <v>600</v>
      </c>
      <c r="E2063" s="15" t="n">
        <v>20</v>
      </c>
      <c r="F2063" s="16" t="n">
        <v>0.569129103911194</v>
      </c>
      <c r="G2063" s="17" t="s">
        <v>101</v>
      </c>
      <c r="H2063" s="18" t="n">
        <v>0.3</v>
      </c>
      <c r="I2063" s="18" t="n">
        <v>1</v>
      </c>
      <c r="J2063" s="19" t="n">
        <v>0.945890058770606</v>
      </c>
      <c r="K2063" s="19" t="n">
        <v>0.527232844323534</v>
      </c>
      <c r="L2063" s="16" t="n">
        <v>11.2040328666512</v>
      </c>
      <c r="M2063" s="19" t="n">
        <v>0.320442374981816</v>
      </c>
      <c r="N2063" s="19" t="n">
        <v>0.809164437065717</v>
      </c>
      <c r="O2063" s="19" t="n">
        <v>0.945890058770606</v>
      </c>
      <c r="P2063" s="19" t="n">
        <v>0.927052667023821</v>
      </c>
      <c r="Q2063" s="17" t="s">
        <v>29</v>
      </c>
      <c r="R2063" s="5" t="str">
        <f aca="false">IF(OR(Q2063="Steel plate",Q2063="Concrete jacket"),"Steel plate or jacket",Q2063)</f>
        <v>Monitor</v>
      </c>
      <c r="S2063" s="5" t="str">
        <f aca="false">IF(O2063&lt;='Tree rules'!$C$4,IF(N2063&lt;='Tree rules'!$C$5,IF(P2063&lt;='Tree rules'!$C$7,"Monitor","Polymer laminate"),IF(P2063&lt;='Tree rules'!$C$8,"Seal cracks","Polymer laminate")),IF(O2063&lt;='Tree rules'!$C$6,IF(P2063&lt;='Tree rules'!$C$9,"Polymer laminate","Steel plate or jacket"),IF(L2063&lt;='Tree rules'!$C$10,"Steel plate or jacket","Polymer laminate")))</f>
        <v>Monitor</v>
      </c>
      <c r="T2063" s="5" t="str">
        <f aca="false">IF(S2063=R2063,"Yes","No")</f>
        <v>Yes</v>
      </c>
    </row>
    <row r="2064" customFormat="false" ht="15" hidden="false" customHeight="false" outlineLevel="0" collapsed="false">
      <c r="A2064" s="15" t="n">
        <v>2937</v>
      </c>
      <c r="B2064" s="16" t="n">
        <v>4.17839246278107</v>
      </c>
      <c r="C2064" s="15" t="n">
        <v>300</v>
      </c>
      <c r="D2064" s="15" t="n">
        <v>350</v>
      </c>
      <c r="E2064" s="15" t="n">
        <v>20</v>
      </c>
      <c r="F2064" s="16" t="n">
        <v>0.693508312050727</v>
      </c>
      <c r="G2064" s="17" t="s">
        <v>101</v>
      </c>
      <c r="H2064" s="18" t="n">
        <v>0.3</v>
      </c>
      <c r="I2064" s="18" t="n">
        <v>1</v>
      </c>
      <c r="J2064" s="19" t="n">
        <v>0.912787688338047</v>
      </c>
      <c r="K2064" s="19" t="n">
        <v>0.424275951241786</v>
      </c>
      <c r="L2064" s="16" t="n">
        <v>13.8357366317254</v>
      </c>
      <c r="M2064" s="19" t="n">
        <v>0.932866159959034</v>
      </c>
      <c r="N2064" s="19" t="n">
        <v>0.900731694611738</v>
      </c>
      <c r="O2064" s="19" t="n">
        <v>0.912787688338047</v>
      </c>
      <c r="P2064" s="19" t="n">
        <v>0.374431577376505</v>
      </c>
      <c r="Q2064" s="17" t="s">
        <v>29</v>
      </c>
      <c r="R2064" s="5" t="str">
        <f aca="false">IF(OR(Q2064="Steel plate",Q2064="Concrete jacket"),"Steel plate or jacket",Q2064)</f>
        <v>Monitor</v>
      </c>
      <c r="S2064" s="5" t="str">
        <f aca="false">IF(O2064&lt;='Tree rules'!$C$4,IF(N2064&lt;='Tree rules'!$C$5,IF(P2064&lt;='Tree rules'!$C$7,"Monitor","Polymer laminate"),IF(P2064&lt;='Tree rules'!$C$8,"Seal cracks","Polymer laminate")),IF(O2064&lt;='Tree rules'!$C$6,IF(P2064&lt;='Tree rules'!$C$9,"Polymer laminate","Steel plate or jacket"),IF(L2064&lt;='Tree rules'!$C$10,"Steel plate or jacket","Polymer laminate")))</f>
        <v>Monitor</v>
      </c>
      <c r="T2064" s="5" t="str">
        <f aca="false">IF(S2064=R2064,"Yes","No")</f>
        <v>Yes</v>
      </c>
    </row>
    <row r="2065" customFormat="false" ht="15" hidden="false" customHeight="false" outlineLevel="0" collapsed="false">
      <c r="A2065" s="15" t="n">
        <v>2940</v>
      </c>
      <c r="B2065" s="16" t="n">
        <v>3.64536961547998</v>
      </c>
      <c r="C2065" s="15" t="n">
        <v>300</v>
      </c>
      <c r="D2065" s="15" t="n">
        <v>300</v>
      </c>
      <c r="E2065" s="15" t="n">
        <v>30</v>
      </c>
      <c r="F2065" s="16" t="n">
        <v>0.736310778185108</v>
      </c>
      <c r="G2065" s="17" t="s">
        <v>101</v>
      </c>
      <c r="H2065" s="18" t="n">
        <v>0.3</v>
      </c>
      <c r="I2065" s="18" t="n">
        <v>1</v>
      </c>
      <c r="J2065" s="19" t="n">
        <v>0.957160341735445</v>
      </c>
      <c r="K2065" s="19" t="n">
        <v>0.518267602746333</v>
      </c>
      <c r="L2065" s="16" t="n">
        <v>14.2397250604687</v>
      </c>
      <c r="M2065" s="19" t="n">
        <v>0.549770898522149</v>
      </c>
      <c r="N2065" s="19" t="n">
        <v>0.669853603782481</v>
      </c>
      <c r="O2065" s="19" t="n">
        <v>0.957160341735445</v>
      </c>
      <c r="P2065" s="19" t="n">
        <v>0.616662751494515</v>
      </c>
      <c r="Q2065" s="17" t="s">
        <v>29</v>
      </c>
      <c r="R2065" s="5" t="str">
        <f aca="false">IF(OR(Q2065="Steel plate",Q2065="Concrete jacket"),"Steel plate or jacket",Q2065)</f>
        <v>Monitor</v>
      </c>
      <c r="S2065" s="5" t="str">
        <f aca="false">IF(O2065&lt;='Tree rules'!$C$4,IF(N2065&lt;='Tree rules'!$C$5,IF(P2065&lt;='Tree rules'!$C$7,"Monitor","Polymer laminate"),IF(P2065&lt;='Tree rules'!$C$8,"Seal cracks","Polymer laminate")),IF(O2065&lt;='Tree rules'!$C$6,IF(P2065&lt;='Tree rules'!$C$9,"Polymer laminate","Steel plate or jacket"),IF(L2065&lt;='Tree rules'!$C$10,"Steel plate or jacket","Polymer laminate")))</f>
        <v>Monitor</v>
      </c>
      <c r="T2065" s="5" t="str">
        <f aca="false">IF(S2065=R2065,"Yes","No")</f>
        <v>Yes</v>
      </c>
    </row>
    <row r="2066" customFormat="false" ht="15" hidden="false" customHeight="false" outlineLevel="0" collapsed="false">
      <c r="A2066" s="15" t="n">
        <v>2941</v>
      </c>
      <c r="B2066" s="16" t="n">
        <v>3.78058487979047</v>
      </c>
      <c r="C2066" s="15" t="n">
        <v>230</v>
      </c>
      <c r="D2066" s="15" t="n">
        <v>350</v>
      </c>
      <c r="E2066" s="15" t="n">
        <v>25</v>
      </c>
      <c r="F2066" s="16" t="n">
        <v>0.862679904875916</v>
      </c>
      <c r="G2066" s="17" t="s">
        <v>101</v>
      </c>
      <c r="H2066" s="18" t="n">
        <v>0.3</v>
      </c>
      <c r="I2066" s="18" t="n">
        <v>1</v>
      </c>
      <c r="J2066" s="19" t="n">
        <v>0.853328347851511</v>
      </c>
      <c r="K2066" s="19" t="n">
        <v>0.558733069730303</v>
      </c>
      <c r="L2066" s="16" t="n">
        <v>12.436134472995</v>
      </c>
      <c r="M2066" s="19" t="n">
        <v>0.618285211189886</v>
      </c>
      <c r="N2066" s="19" t="n">
        <v>0.616563192617769</v>
      </c>
      <c r="O2066" s="19" t="n">
        <v>0.853328347851511</v>
      </c>
      <c r="P2066" s="19" t="n">
        <v>0.570998564897673</v>
      </c>
      <c r="Q2066" s="17" t="s">
        <v>29</v>
      </c>
      <c r="R2066" s="5" t="str">
        <f aca="false">IF(OR(Q2066="Steel plate",Q2066="Concrete jacket"),"Steel plate or jacket",Q2066)</f>
        <v>Monitor</v>
      </c>
      <c r="S2066" s="5" t="str">
        <f aca="false">IF(O2066&lt;='Tree rules'!$C$4,IF(N2066&lt;='Tree rules'!$C$5,IF(P2066&lt;='Tree rules'!$C$7,"Monitor","Polymer laminate"),IF(P2066&lt;='Tree rules'!$C$8,"Seal cracks","Polymer laminate")),IF(O2066&lt;='Tree rules'!$C$6,IF(P2066&lt;='Tree rules'!$C$9,"Polymer laminate","Steel plate or jacket"),IF(L2066&lt;='Tree rules'!$C$10,"Steel plate or jacket","Polymer laminate")))</f>
        <v>Monitor</v>
      </c>
      <c r="T2066" s="5" t="str">
        <f aca="false">IF(S2066=R2066,"Yes","No")</f>
        <v>Yes</v>
      </c>
    </row>
    <row r="2067" customFormat="false" ht="15" hidden="false" customHeight="false" outlineLevel="0" collapsed="false">
      <c r="A2067" s="15" t="n">
        <v>2942</v>
      </c>
      <c r="B2067" s="16" t="n">
        <v>3.69168665045774</v>
      </c>
      <c r="C2067" s="15" t="n">
        <v>300</v>
      </c>
      <c r="D2067" s="15" t="n">
        <v>325</v>
      </c>
      <c r="E2067" s="15" t="n">
        <v>30</v>
      </c>
      <c r="F2067" s="16" t="n">
        <v>0.536642161467296</v>
      </c>
      <c r="G2067" s="17" t="s">
        <v>103</v>
      </c>
      <c r="H2067" s="18" t="n">
        <v>0.2</v>
      </c>
      <c r="I2067" s="18" t="n">
        <v>2</v>
      </c>
      <c r="J2067" s="19" t="n">
        <v>0.958035318400917</v>
      </c>
      <c r="K2067" s="19" t="n">
        <v>0.464030171420862</v>
      </c>
      <c r="L2067" s="16" t="n">
        <v>13.137674912661</v>
      </c>
      <c r="M2067" s="19" t="n">
        <v>0.707763409888945</v>
      </c>
      <c r="N2067" s="19" t="n">
        <v>1.6074233271568</v>
      </c>
      <c r="O2067" s="19" t="n">
        <v>1.47151334377702</v>
      </c>
      <c r="P2067" s="19" t="n">
        <v>0.435902549703011</v>
      </c>
      <c r="Q2067" s="17" t="s">
        <v>31</v>
      </c>
      <c r="R2067" s="5" t="str">
        <f aca="false">IF(OR(Q2067="Steel plate",Q2067="Concrete jacket"),"Steel plate or jacket",Q2067)</f>
        <v>Polymer laminate</v>
      </c>
      <c r="S2067" s="5" t="str">
        <f aca="false">IF(O2067&lt;='Tree rules'!$C$4,IF(N2067&lt;='Tree rules'!$C$5,IF(P2067&lt;='Tree rules'!$C$7,"Monitor","Polymer laminate"),IF(P2067&lt;='Tree rules'!$C$8,"Seal cracks","Polymer laminate")),IF(O2067&lt;='Tree rules'!$C$6,IF(P2067&lt;='Tree rules'!$C$9,"Polymer laminate","Steel plate or jacket"),IF(L2067&lt;='Tree rules'!$C$10,"Steel plate or jacket","Polymer laminate")))</f>
        <v>Steel plate or jacket</v>
      </c>
      <c r="T2067" s="5" t="str">
        <f aca="false">IF(S2067=R2067,"Yes","No")</f>
        <v>No</v>
      </c>
    </row>
    <row r="2068" customFormat="false" ht="15" hidden="false" customHeight="false" outlineLevel="0" collapsed="false">
      <c r="A2068" s="15" t="n">
        <v>2943</v>
      </c>
      <c r="B2068" s="16" t="n">
        <v>7.30841685194628</v>
      </c>
      <c r="C2068" s="15" t="n">
        <v>230</v>
      </c>
      <c r="D2068" s="15" t="n">
        <v>675</v>
      </c>
      <c r="E2068" s="15" t="n">
        <v>30</v>
      </c>
      <c r="F2068" s="16" t="n">
        <v>0.669563651660229</v>
      </c>
      <c r="G2068" s="17" t="s">
        <v>102</v>
      </c>
      <c r="H2068" s="18" t="n">
        <v>0.1</v>
      </c>
      <c r="I2068" s="18" t="n">
        <v>1</v>
      </c>
      <c r="J2068" s="19" t="n">
        <v>0.953792257891348</v>
      </c>
      <c r="K2068" s="19" t="n">
        <v>0.521006718923939</v>
      </c>
      <c r="L2068" s="16" t="n">
        <v>11.9418576012194</v>
      </c>
      <c r="M2068" s="19" t="n">
        <v>0.72551941303184</v>
      </c>
      <c r="N2068" s="19" t="n">
        <v>2.40994195885386</v>
      </c>
      <c r="O2068" s="19" t="n">
        <v>0.953792257891349</v>
      </c>
      <c r="P2068" s="19" t="n">
        <v>0.445807966113919</v>
      </c>
      <c r="Q2068" s="17" t="s">
        <v>30</v>
      </c>
      <c r="R2068" s="5" t="str">
        <f aca="false">IF(OR(Q2068="Steel plate",Q2068="Concrete jacket"),"Steel plate or jacket",Q2068)</f>
        <v>Seal cracks</v>
      </c>
      <c r="S2068" s="5" t="str">
        <f aca="false">IF(O2068&lt;='Tree rules'!$C$4,IF(N2068&lt;='Tree rules'!$C$5,IF(P2068&lt;='Tree rules'!$C$7,"Monitor","Polymer laminate"),IF(P2068&lt;='Tree rules'!$C$8,"Seal cracks","Polymer laminate")),IF(O2068&lt;='Tree rules'!$C$6,IF(P2068&lt;='Tree rules'!$C$9,"Polymer laminate","Steel plate or jacket"),IF(L2068&lt;='Tree rules'!$C$10,"Steel plate or jacket","Polymer laminate")))</f>
        <v>Seal cracks</v>
      </c>
      <c r="T2068" s="5" t="str">
        <f aca="false">IF(S2068=R2068,"Yes","No")</f>
        <v>Yes</v>
      </c>
    </row>
    <row r="2069" customFormat="false" ht="15" hidden="false" customHeight="false" outlineLevel="0" collapsed="false">
      <c r="A2069" s="15" t="n">
        <v>2944</v>
      </c>
      <c r="B2069" s="16" t="n">
        <v>4.07605755053696</v>
      </c>
      <c r="C2069" s="15" t="n">
        <v>300</v>
      </c>
      <c r="D2069" s="15" t="n">
        <v>400</v>
      </c>
      <c r="E2069" s="15" t="n">
        <v>30</v>
      </c>
      <c r="F2069" s="16" t="n">
        <v>1.13594310638275</v>
      </c>
      <c r="G2069" s="17" t="s">
        <v>103</v>
      </c>
      <c r="H2069" s="18" t="n">
        <v>0.2</v>
      </c>
      <c r="I2069" s="18" t="n">
        <v>1</v>
      </c>
      <c r="J2069" s="19" t="n">
        <v>0.859800621798726</v>
      </c>
      <c r="K2069" s="19" t="n">
        <v>0.443276224929212</v>
      </c>
      <c r="L2069" s="16" t="n">
        <v>11.5142868659236</v>
      </c>
      <c r="M2069" s="19" t="n">
        <v>0.946964384351502</v>
      </c>
      <c r="N2069" s="19" t="n">
        <v>0.784066783704634</v>
      </c>
      <c r="O2069" s="19" t="n">
        <v>0.859800621798726</v>
      </c>
      <c r="P2069" s="19" t="n">
        <v>0.412300178896697</v>
      </c>
      <c r="Q2069" s="17" t="s">
        <v>29</v>
      </c>
      <c r="R2069" s="5" t="str">
        <f aca="false">IF(OR(Q2069="Steel plate",Q2069="Concrete jacket"),"Steel plate or jacket",Q2069)</f>
        <v>Monitor</v>
      </c>
      <c r="S2069" s="5" t="str">
        <f aca="false">IF(O2069&lt;='Tree rules'!$C$4,IF(N2069&lt;='Tree rules'!$C$5,IF(P2069&lt;='Tree rules'!$C$7,"Monitor","Polymer laminate"),IF(P2069&lt;='Tree rules'!$C$8,"Seal cracks","Polymer laminate")),IF(O2069&lt;='Tree rules'!$C$6,IF(P2069&lt;='Tree rules'!$C$9,"Polymer laminate","Steel plate or jacket"),IF(L2069&lt;='Tree rules'!$C$10,"Steel plate or jacket","Polymer laminate")))</f>
        <v>Monitor</v>
      </c>
      <c r="T2069" s="5" t="str">
        <f aca="false">IF(S2069=R2069,"Yes","No")</f>
        <v>Yes</v>
      </c>
    </row>
    <row r="2070" customFormat="false" ht="15" hidden="false" customHeight="false" outlineLevel="0" collapsed="false">
      <c r="A2070" s="15" t="n">
        <v>2945</v>
      </c>
      <c r="B2070" s="16" t="n">
        <v>4.52314139984167</v>
      </c>
      <c r="C2070" s="15" t="n">
        <v>300</v>
      </c>
      <c r="D2070" s="15" t="n">
        <v>350</v>
      </c>
      <c r="E2070" s="15" t="n">
        <v>30</v>
      </c>
      <c r="F2070" s="16" t="n">
        <v>0.729754391077768</v>
      </c>
      <c r="G2070" s="17" t="s">
        <v>102</v>
      </c>
      <c r="H2070" s="18" t="n">
        <v>0.1</v>
      </c>
      <c r="I2070" s="18" t="n">
        <v>2</v>
      </c>
      <c r="J2070" s="19" t="n">
        <v>0.97131053726653</v>
      </c>
      <c r="K2070" s="19" t="n">
        <v>0.448360853136389</v>
      </c>
      <c r="L2070" s="16" t="n">
        <v>15.7600745639083</v>
      </c>
      <c r="M2070" s="19" t="n">
        <v>0.601996766639627</v>
      </c>
      <c r="N2070" s="19" t="n">
        <v>5.77444252385842</v>
      </c>
      <c r="O2070" s="19" t="n">
        <v>1.50712345338387</v>
      </c>
      <c r="P2070" s="19" t="n">
        <v>0.695528247107576</v>
      </c>
      <c r="Q2070" s="17" t="s">
        <v>31</v>
      </c>
      <c r="R2070" s="5" t="str">
        <f aca="false">IF(OR(Q2070="Steel plate",Q2070="Concrete jacket"),"Steel plate or jacket",Q2070)</f>
        <v>Polymer laminate</v>
      </c>
      <c r="S2070" s="5" t="str">
        <f aca="false">IF(O2070&lt;='Tree rules'!$C$4,IF(N2070&lt;='Tree rules'!$C$5,IF(P2070&lt;='Tree rules'!$C$7,"Monitor","Polymer laminate"),IF(P2070&lt;='Tree rules'!$C$8,"Seal cracks","Polymer laminate")),IF(O2070&lt;='Tree rules'!$C$6,IF(P2070&lt;='Tree rules'!$C$9,"Polymer laminate","Steel plate or jacket"),IF(L2070&lt;='Tree rules'!$C$10,"Steel plate or jacket","Polymer laminate")))</f>
        <v>Polymer laminate</v>
      </c>
      <c r="T2070" s="5" t="str">
        <f aca="false">IF(S2070=R2070,"Yes","No")</f>
        <v>Yes</v>
      </c>
    </row>
    <row r="2071" customFormat="false" ht="15" hidden="false" customHeight="false" outlineLevel="0" collapsed="false">
      <c r="A2071" s="15" t="n">
        <v>2946</v>
      </c>
      <c r="B2071" s="16" t="n">
        <v>5.96208590195303</v>
      </c>
      <c r="C2071" s="15" t="n">
        <v>230</v>
      </c>
      <c r="D2071" s="15" t="n">
        <v>550</v>
      </c>
      <c r="E2071" s="15" t="n">
        <v>25</v>
      </c>
      <c r="F2071" s="16" t="n">
        <v>0.816280786486175</v>
      </c>
      <c r="G2071" s="17" t="s">
        <v>103</v>
      </c>
      <c r="H2071" s="18" t="n">
        <v>0.2</v>
      </c>
      <c r="I2071" s="18" t="n">
        <v>2</v>
      </c>
      <c r="J2071" s="19" t="n">
        <v>0.908139096195286</v>
      </c>
      <c r="K2071" s="19" t="n">
        <v>0.548877291292415</v>
      </c>
      <c r="L2071" s="16" t="n">
        <v>11.8766651433327</v>
      </c>
      <c r="M2071" s="19" t="n">
        <v>0.824698373747069</v>
      </c>
      <c r="N2071" s="19" t="n">
        <v>1.35228479455866</v>
      </c>
      <c r="O2071" s="19" t="n">
        <v>1.31782126515416</v>
      </c>
      <c r="P2071" s="19" t="n">
        <v>0.588044512491155</v>
      </c>
      <c r="Q2071" s="17" t="s">
        <v>104</v>
      </c>
      <c r="R2071" s="5" t="str">
        <f aca="false">IF(OR(Q2071="Steel plate",Q2071="Concrete jacket"),"Steel plate or jacket",Q2071)</f>
        <v>Steel plate or jacket</v>
      </c>
      <c r="S2071" s="5" t="str">
        <f aca="false">IF(O2071&lt;='Tree rules'!$C$4,IF(N2071&lt;='Tree rules'!$C$5,IF(P2071&lt;='Tree rules'!$C$7,"Monitor","Polymer laminate"),IF(P2071&lt;='Tree rules'!$C$8,"Seal cracks","Polymer laminate")),IF(O2071&lt;='Tree rules'!$C$6,IF(P2071&lt;='Tree rules'!$C$9,"Polymer laminate","Steel plate or jacket"),IF(L2071&lt;='Tree rules'!$C$10,"Steel plate or jacket","Polymer laminate")))</f>
        <v>Polymer laminate</v>
      </c>
      <c r="T2071" s="5" t="str">
        <f aca="false">IF(S2071=R2071,"Yes","No")</f>
        <v>No</v>
      </c>
    </row>
    <row r="2072" customFormat="false" ht="15" hidden="false" customHeight="false" outlineLevel="0" collapsed="false">
      <c r="A2072" s="15" t="n">
        <v>2948</v>
      </c>
      <c r="B2072" s="16" t="n">
        <v>5.51860902158645</v>
      </c>
      <c r="C2072" s="15" t="n">
        <v>230</v>
      </c>
      <c r="D2072" s="15" t="n">
        <v>500</v>
      </c>
      <c r="E2072" s="15" t="n">
        <v>30</v>
      </c>
      <c r="F2072" s="16" t="n">
        <v>0.770204672782022</v>
      </c>
      <c r="G2072" s="17" t="s">
        <v>101</v>
      </c>
      <c r="H2072" s="18" t="n">
        <v>0.3</v>
      </c>
      <c r="I2072" s="18" t="n">
        <v>1</v>
      </c>
      <c r="J2072" s="19" t="n">
        <v>0.950962618419879</v>
      </c>
      <c r="K2072" s="19" t="n">
        <v>0.540564823502363</v>
      </c>
      <c r="L2072" s="16" t="n">
        <v>12.1555264792653</v>
      </c>
      <c r="M2072" s="19" t="n">
        <v>0.471170357152038</v>
      </c>
      <c r="N2072" s="19" t="n">
        <v>0.634238874601983</v>
      </c>
      <c r="O2072" s="19" t="n">
        <v>0.950962618419879</v>
      </c>
      <c r="P2072" s="19" t="n">
        <v>0.763180247298491</v>
      </c>
      <c r="Q2072" s="17" t="s">
        <v>29</v>
      </c>
      <c r="R2072" s="5" t="str">
        <f aca="false">IF(OR(Q2072="Steel plate",Q2072="Concrete jacket"),"Steel plate or jacket",Q2072)</f>
        <v>Monitor</v>
      </c>
      <c r="S2072" s="5" t="str">
        <f aca="false">IF(O2072&lt;='Tree rules'!$C$4,IF(N2072&lt;='Tree rules'!$C$5,IF(P2072&lt;='Tree rules'!$C$7,"Monitor","Polymer laminate"),IF(P2072&lt;='Tree rules'!$C$8,"Seal cracks","Polymer laminate")),IF(O2072&lt;='Tree rules'!$C$6,IF(P2072&lt;='Tree rules'!$C$9,"Polymer laminate","Steel plate or jacket"),IF(L2072&lt;='Tree rules'!$C$10,"Steel plate or jacket","Polymer laminate")))</f>
        <v>Monitor</v>
      </c>
      <c r="T2072" s="5" t="str">
        <f aca="false">IF(S2072=R2072,"Yes","No")</f>
        <v>Yes</v>
      </c>
    </row>
    <row r="2073" customFormat="false" ht="15" hidden="false" customHeight="false" outlineLevel="0" collapsed="false">
      <c r="A2073" s="15" t="n">
        <v>2949</v>
      </c>
      <c r="B2073" s="16" t="n">
        <v>5.57010639481169</v>
      </c>
      <c r="C2073" s="15" t="n">
        <v>230</v>
      </c>
      <c r="D2073" s="15" t="n">
        <v>500</v>
      </c>
      <c r="E2073" s="15" t="n">
        <v>25</v>
      </c>
      <c r="F2073" s="16" t="n">
        <v>0.577653504586516</v>
      </c>
      <c r="G2073" s="17" t="s">
        <v>103</v>
      </c>
      <c r="H2073" s="18" t="n">
        <v>0.2</v>
      </c>
      <c r="I2073" s="18" t="n">
        <v>1</v>
      </c>
      <c r="J2073" s="19" t="n">
        <v>0.859498888829447</v>
      </c>
      <c r="K2073" s="19" t="n">
        <v>0.481022204951407</v>
      </c>
      <c r="L2073" s="16" t="n">
        <v>12.2689568167658</v>
      </c>
      <c r="M2073" s="19" t="n">
        <v>0.915343392565615</v>
      </c>
      <c r="N2073" s="19" t="n">
        <v>0.807033949135426</v>
      </c>
      <c r="O2073" s="19" t="n">
        <v>0.859498888829447</v>
      </c>
      <c r="P2073" s="19" t="n">
        <v>0.308629972189967</v>
      </c>
      <c r="Q2073" s="17" t="s">
        <v>29</v>
      </c>
      <c r="R2073" s="5" t="str">
        <f aca="false">IF(OR(Q2073="Steel plate",Q2073="Concrete jacket"),"Steel plate or jacket",Q2073)</f>
        <v>Monitor</v>
      </c>
      <c r="S2073" s="5" t="str">
        <f aca="false">IF(O2073&lt;='Tree rules'!$C$4,IF(N2073&lt;='Tree rules'!$C$5,IF(P2073&lt;='Tree rules'!$C$7,"Monitor","Polymer laminate"),IF(P2073&lt;='Tree rules'!$C$8,"Seal cracks","Polymer laminate")),IF(O2073&lt;='Tree rules'!$C$6,IF(P2073&lt;='Tree rules'!$C$9,"Polymer laminate","Steel plate or jacket"),IF(L2073&lt;='Tree rules'!$C$10,"Steel plate or jacket","Polymer laminate")))</f>
        <v>Monitor</v>
      </c>
      <c r="T2073" s="5" t="str">
        <f aca="false">IF(S2073=R2073,"Yes","No")</f>
        <v>Yes</v>
      </c>
    </row>
    <row r="2074" customFormat="false" ht="15" hidden="false" customHeight="false" outlineLevel="0" collapsed="false">
      <c r="A2074" s="15" t="n">
        <v>2951</v>
      </c>
      <c r="B2074" s="16" t="n">
        <v>4.10747705539323</v>
      </c>
      <c r="C2074" s="15" t="n">
        <v>230</v>
      </c>
      <c r="D2074" s="15" t="n">
        <v>400</v>
      </c>
      <c r="E2074" s="15" t="n">
        <v>25</v>
      </c>
      <c r="F2074" s="16" t="n">
        <v>0.740832460684402</v>
      </c>
      <c r="G2074" s="17" t="s">
        <v>101</v>
      </c>
      <c r="H2074" s="18" t="n">
        <v>0.3</v>
      </c>
      <c r="I2074" s="18" t="n">
        <v>1</v>
      </c>
      <c r="J2074" s="19" t="n">
        <v>0.885333048543234</v>
      </c>
      <c r="K2074" s="19" t="n">
        <v>0.596193551015593</v>
      </c>
      <c r="L2074" s="16" t="n">
        <v>11.6030425293594</v>
      </c>
      <c r="M2074" s="19" t="n">
        <v>0.930673927609848</v>
      </c>
      <c r="N2074" s="19" t="n">
        <v>0.584189239730154</v>
      </c>
      <c r="O2074" s="19" t="n">
        <v>0.885333048543234</v>
      </c>
      <c r="P2074" s="19" t="n">
        <v>0.366344814476606</v>
      </c>
      <c r="Q2074" s="17" t="s">
        <v>29</v>
      </c>
      <c r="R2074" s="5" t="str">
        <f aca="false">IF(OR(Q2074="Steel plate",Q2074="Concrete jacket"),"Steel plate or jacket",Q2074)</f>
        <v>Monitor</v>
      </c>
      <c r="S2074" s="5" t="str">
        <f aca="false">IF(O2074&lt;='Tree rules'!$C$4,IF(N2074&lt;='Tree rules'!$C$5,IF(P2074&lt;='Tree rules'!$C$7,"Monitor","Polymer laminate"),IF(P2074&lt;='Tree rules'!$C$8,"Seal cracks","Polymer laminate")),IF(O2074&lt;='Tree rules'!$C$6,IF(P2074&lt;='Tree rules'!$C$9,"Polymer laminate","Steel plate or jacket"),IF(L2074&lt;='Tree rules'!$C$10,"Steel plate or jacket","Polymer laminate")))</f>
        <v>Monitor</v>
      </c>
      <c r="T2074" s="5" t="str">
        <f aca="false">IF(S2074=R2074,"Yes","No")</f>
        <v>Yes</v>
      </c>
    </row>
    <row r="2075" customFormat="false" ht="15" hidden="false" customHeight="false" outlineLevel="0" collapsed="false">
      <c r="A2075" s="15" t="n">
        <v>2952</v>
      </c>
      <c r="B2075" s="16" t="n">
        <v>4.59025985917627</v>
      </c>
      <c r="C2075" s="15" t="n">
        <v>300</v>
      </c>
      <c r="D2075" s="15" t="n">
        <v>425</v>
      </c>
      <c r="E2075" s="15" t="n">
        <v>20</v>
      </c>
      <c r="F2075" s="16" t="n">
        <v>0.593686800678386</v>
      </c>
      <c r="G2075" s="17" t="s">
        <v>103</v>
      </c>
      <c r="H2075" s="18" t="n">
        <v>0.2</v>
      </c>
      <c r="I2075" s="18" t="n">
        <v>1.5</v>
      </c>
      <c r="J2075" s="19" t="n">
        <v>0.86704401854481</v>
      </c>
      <c r="K2075" s="19" t="n">
        <v>0.5968114217644</v>
      </c>
      <c r="L2075" s="16" t="n">
        <v>12.0479261395703</v>
      </c>
      <c r="M2075" s="19" t="n">
        <v>0.336535653621391</v>
      </c>
      <c r="N2075" s="19" t="n">
        <v>1.04673994844692</v>
      </c>
      <c r="O2075" s="19" t="n">
        <v>1.04183514109719</v>
      </c>
      <c r="P2075" s="19" t="n">
        <v>0.979512370180225</v>
      </c>
      <c r="Q2075" s="17" t="s">
        <v>31</v>
      </c>
      <c r="R2075" s="5" t="str">
        <f aca="false">IF(OR(Q2075="Steel plate",Q2075="Concrete jacket"),"Steel plate or jacket",Q2075)</f>
        <v>Polymer laminate</v>
      </c>
      <c r="S2075" s="5" t="str">
        <f aca="false">IF(O2075&lt;='Tree rules'!$C$4,IF(N2075&lt;='Tree rules'!$C$5,IF(P2075&lt;='Tree rules'!$C$7,"Monitor","Polymer laminate"),IF(P2075&lt;='Tree rules'!$C$8,"Seal cracks","Polymer laminate")),IF(O2075&lt;='Tree rules'!$C$6,IF(P2075&lt;='Tree rules'!$C$9,"Polymer laminate","Steel plate or jacket"),IF(L2075&lt;='Tree rules'!$C$10,"Steel plate or jacket","Polymer laminate")))</f>
        <v>Polymer laminate</v>
      </c>
      <c r="T2075" s="5" t="str">
        <f aca="false">IF(S2075=R2075,"Yes","No")</f>
        <v>Yes</v>
      </c>
    </row>
    <row r="2076" customFormat="false" ht="15" hidden="false" customHeight="false" outlineLevel="0" collapsed="false">
      <c r="A2076" s="15" t="n">
        <v>2955</v>
      </c>
      <c r="B2076" s="16" t="n">
        <v>5.07211486358873</v>
      </c>
      <c r="C2076" s="15" t="n">
        <v>230</v>
      </c>
      <c r="D2076" s="15" t="n">
        <v>475</v>
      </c>
      <c r="E2076" s="15" t="n">
        <v>30</v>
      </c>
      <c r="F2076" s="16" t="n">
        <v>0.639770421258486</v>
      </c>
      <c r="G2076" s="17" t="s">
        <v>103</v>
      </c>
      <c r="H2076" s="18" t="n">
        <v>0.2</v>
      </c>
      <c r="I2076" s="18" t="n">
        <v>1</v>
      </c>
      <c r="J2076" s="19" t="n">
        <v>0.889330931125225</v>
      </c>
      <c r="K2076" s="19" t="n">
        <v>0.422820002533338</v>
      </c>
      <c r="L2076" s="16" t="n">
        <v>11.878489141894</v>
      </c>
      <c r="M2076" s="19" t="n">
        <v>0.515198169856317</v>
      </c>
      <c r="N2076" s="19" t="n">
        <v>1.26693537895267</v>
      </c>
      <c r="O2076" s="19" t="n">
        <v>0.889330931125225</v>
      </c>
      <c r="P2076" s="19" t="n">
        <v>0.487041788886992</v>
      </c>
      <c r="Q2076" s="17" t="s">
        <v>30</v>
      </c>
      <c r="R2076" s="5" t="str">
        <f aca="false">IF(OR(Q2076="Steel plate",Q2076="Concrete jacket"),"Steel plate or jacket",Q2076)</f>
        <v>Seal cracks</v>
      </c>
      <c r="S2076" s="5" t="str">
        <f aca="false">IF(O2076&lt;='Tree rules'!$C$4,IF(N2076&lt;='Tree rules'!$C$5,IF(P2076&lt;='Tree rules'!$C$7,"Monitor","Polymer laminate"),IF(P2076&lt;='Tree rules'!$C$8,"Seal cracks","Polymer laminate")),IF(O2076&lt;='Tree rules'!$C$6,IF(P2076&lt;='Tree rules'!$C$9,"Polymer laminate","Steel plate or jacket"),IF(L2076&lt;='Tree rules'!$C$10,"Steel plate or jacket","Polymer laminate")))</f>
        <v>Seal cracks</v>
      </c>
      <c r="T2076" s="5" t="str">
        <f aca="false">IF(S2076=R2076,"Yes","No")</f>
        <v>Yes</v>
      </c>
    </row>
    <row r="2077" customFormat="false" ht="15" hidden="false" customHeight="false" outlineLevel="0" collapsed="false">
      <c r="A2077" s="15" t="n">
        <v>2956</v>
      </c>
      <c r="B2077" s="16" t="n">
        <v>6.86306791871669</v>
      </c>
      <c r="C2077" s="15" t="n">
        <v>300</v>
      </c>
      <c r="D2077" s="15" t="n">
        <v>575</v>
      </c>
      <c r="E2077" s="15" t="n">
        <v>30</v>
      </c>
      <c r="F2077" s="16" t="n">
        <v>0.760158524876169</v>
      </c>
      <c r="G2077" s="17" t="s">
        <v>103</v>
      </c>
      <c r="H2077" s="18" t="n">
        <v>0.2</v>
      </c>
      <c r="I2077" s="18" t="n">
        <v>2</v>
      </c>
      <c r="J2077" s="19" t="n">
        <v>0.883038752383979</v>
      </c>
      <c r="K2077" s="19" t="n">
        <v>0.448231824863498</v>
      </c>
      <c r="L2077" s="16" t="n">
        <v>12.9736633624134</v>
      </c>
      <c r="M2077" s="19" t="n">
        <v>0.907366673177052</v>
      </c>
      <c r="N2077" s="19" t="n">
        <v>1.25520029771729</v>
      </c>
      <c r="O2077" s="19" t="n">
        <v>1.3702714333617</v>
      </c>
      <c r="P2077" s="19" t="n">
        <v>0.515651493288914</v>
      </c>
      <c r="Q2077" s="17" t="s">
        <v>31</v>
      </c>
      <c r="R2077" s="5" t="str">
        <f aca="false">IF(OR(Q2077="Steel plate",Q2077="Concrete jacket"),"Steel plate or jacket",Q2077)</f>
        <v>Polymer laminate</v>
      </c>
      <c r="S2077" s="5" t="str">
        <f aca="false">IF(O2077&lt;='Tree rules'!$C$4,IF(N2077&lt;='Tree rules'!$C$5,IF(P2077&lt;='Tree rules'!$C$7,"Monitor","Polymer laminate"),IF(P2077&lt;='Tree rules'!$C$8,"Seal cracks","Polymer laminate")),IF(O2077&lt;='Tree rules'!$C$6,IF(P2077&lt;='Tree rules'!$C$9,"Polymer laminate","Steel plate or jacket"),IF(L2077&lt;='Tree rules'!$C$10,"Steel plate or jacket","Polymer laminate")))</f>
        <v>Steel plate or jacket</v>
      </c>
      <c r="T2077" s="5" t="str">
        <f aca="false">IF(S2077=R2077,"Yes","No")</f>
        <v>No</v>
      </c>
    </row>
    <row r="2078" customFormat="false" ht="15" hidden="false" customHeight="false" outlineLevel="0" collapsed="false">
      <c r="A2078" s="15" t="n">
        <v>2957</v>
      </c>
      <c r="B2078" s="16" t="n">
        <v>4.02505237021099</v>
      </c>
      <c r="C2078" s="15" t="n">
        <v>230</v>
      </c>
      <c r="D2078" s="15" t="n">
        <v>350</v>
      </c>
      <c r="E2078" s="15" t="n">
        <v>25</v>
      </c>
      <c r="F2078" s="16" t="n">
        <v>0.575119936583944</v>
      </c>
      <c r="G2078" s="17" t="s">
        <v>101</v>
      </c>
      <c r="H2078" s="18" t="n">
        <v>0.3</v>
      </c>
      <c r="I2078" s="18" t="n">
        <v>1</v>
      </c>
      <c r="J2078" s="19" t="n">
        <v>0.992891646720573</v>
      </c>
      <c r="K2078" s="19" t="n">
        <v>0.428947548578125</v>
      </c>
      <c r="L2078" s="16" t="n">
        <v>13.2403038493783</v>
      </c>
      <c r="M2078" s="19" t="n">
        <v>0.772046014979142</v>
      </c>
      <c r="N2078" s="19" t="n">
        <v>0.870038920142729</v>
      </c>
      <c r="O2078" s="19" t="n">
        <v>0.992891646720573</v>
      </c>
      <c r="P2078" s="19" t="n">
        <v>0.362388285840715</v>
      </c>
      <c r="Q2078" s="17" t="s">
        <v>29</v>
      </c>
      <c r="R2078" s="5" t="str">
        <f aca="false">IF(OR(Q2078="Steel plate",Q2078="Concrete jacket"),"Steel plate or jacket",Q2078)</f>
        <v>Monitor</v>
      </c>
      <c r="S2078" s="5" t="str">
        <f aca="false">IF(O2078&lt;='Tree rules'!$C$4,IF(N2078&lt;='Tree rules'!$C$5,IF(P2078&lt;='Tree rules'!$C$7,"Monitor","Polymer laminate"),IF(P2078&lt;='Tree rules'!$C$8,"Seal cracks","Polymer laminate")),IF(O2078&lt;='Tree rules'!$C$6,IF(P2078&lt;='Tree rules'!$C$9,"Polymer laminate","Steel plate or jacket"),IF(L2078&lt;='Tree rules'!$C$10,"Steel plate or jacket","Polymer laminate")))</f>
        <v>Monitor</v>
      </c>
      <c r="T2078" s="5" t="str">
        <f aca="false">IF(S2078=R2078,"Yes","No")</f>
        <v>Yes</v>
      </c>
    </row>
    <row r="2079" customFormat="false" ht="15" hidden="false" customHeight="false" outlineLevel="0" collapsed="false">
      <c r="A2079" s="15" t="n">
        <v>2958</v>
      </c>
      <c r="B2079" s="16" t="n">
        <v>6.63553723923982</v>
      </c>
      <c r="C2079" s="15" t="n">
        <v>300</v>
      </c>
      <c r="D2079" s="15" t="n">
        <v>625</v>
      </c>
      <c r="E2079" s="15" t="n">
        <v>30</v>
      </c>
      <c r="F2079" s="16" t="n">
        <v>0.725960174139756</v>
      </c>
      <c r="G2079" s="17" t="s">
        <v>103</v>
      </c>
      <c r="H2079" s="18" t="n">
        <v>0.2</v>
      </c>
      <c r="I2079" s="18" t="n">
        <v>1.5</v>
      </c>
      <c r="J2079" s="19" t="n">
        <v>0.981969463619498</v>
      </c>
      <c r="K2079" s="19" t="n">
        <v>0.488881913512077</v>
      </c>
      <c r="L2079" s="16" t="n">
        <v>11.5000645394104</v>
      </c>
      <c r="M2079" s="19" t="n">
        <v>0.896588624630943</v>
      </c>
      <c r="N2079" s="19" t="n">
        <v>1.24705994746793</v>
      </c>
      <c r="O2079" s="19" t="n">
        <v>1.23292064023688</v>
      </c>
      <c r="P2079" s="19" t="n">
        <v>0.449492311655198</v>
      </c>
      <c r="Q2079" s="17" t="s">
        <v>31</v>
      </c>
      <c r="R2079" s="5" t="str">
        <f aca="false">IF(OR(Q2079="Steel plate",Q2079="Concrete jacket"),"Steel plate or jacket",Q2079)</f>
        <v>Polymer laminate</v>
      </c>
      <c r="S2079" s="5" t="str">
        <f aca="false">IF(O2079&lt;='Tree rules'!$C$4,IF(N2079&lt;='Tree rules'!$C$5,IF(P2079&lt;='Tree rules'!$C$7,"Monitor","Polymer laminate"),IF(P2079&lt;='Tree rules'!$C$8,"Seal cracks","Polymer laminate")),IF(O2079&lt;='Tree rules'!$C$6,IF(P2079&lt;='Tree rules'!$C$9,"Polymer laminate","Steel plate or jacket"),IF(L2079&lt;='Tree rules'!$C$10,"Steel plate or jacket","Polymer laminate")))</f>
        <v>Polymer laminate</v>
      </c>
      <c r="T2079" s="5" t="str">
        <f aca="false">IF(S2079=R2079,"Yes","No")</f>
        <v>Yes</v>
      </c>
    </row>
    <row r="2080" customFormat="false" ht="15" hidden="false" customHeight="false" outlineLevel="0" collapsed="false">
      <c r="A2080" s="15" t="n">
        <v>2959</v>
      </c>
      <c r="B2080" s="16" t="n">
        <v>5.97012538995105</v>
      </c>
      <c r="C2080" s="15" t="n">
        <v>230</v>
      </c>
      <c r="D2080" s="15" t="n">
        <v>600</v>
      </c>
      <c r="E2080" s="15" t="n">
        <v>20</v>
      </c>
      <c r="F2080" s="16" t="n">
        <v>0.63117855856144</v>
      </c>
      <c r="G2080" s="17" t="s">
        <v>101</v>
      </c>
      <c r="H2080" s="18" t="n">
        <v>0.3</v>
      </c>
      <c r="I2080" s="18" t="n">
        <v>1.5</v>
      </c>
      <c r="J2080" s="19" t="n">
        <v>0.990000560995932</v>
      </c>
      <c r="K2080" s="19" t="n">
        <v>0.461745235054249</v>
      </c>
      <c r="L2080" s="16" t="n">
        <v>10.7763996208503</v>
      </c>
      <c r="M2080" s="19" t="n">
        <v>0.911516398167375</v>
      </c>
      <c r="N2080" s="19" t="n">
        <v>0.745136720740553</v>
      </c>
      <c r="O2080" s="19" t="n">
        <v>1.25643682062345</v>
      </c>
      <c r="P2080" s="19" t="n">
        <v>0.41690852042135</v>
      </c>
      <c r="Q2080" s="17" t="s">
        <v>31</v>
      </c>
      <c r="R2080" s="5" t="str">
        <f aca="false">IF(OR(Q2080="Steel plate",Q2080="Concrete jacket"),"Steel plate or jacket",Q2080)</f>
        <v>Polymer laminate</v>
      </c>
      <c r="S2080" s="5" t="str">
        <f aca="false">IF(O2080&lt;='Tree rules'!$C$4,IF(N2080&lt;='Tree rules'!$C$5,IF(P2080&lt;='Tree rules'!$C$7,"Monitor","Polymer laminate"),IF(P2080&lt;='Tree rules'!$C$8,"Seal cracks","Polymer laminate")),IF(O2080&lt;='Tree rules'!$C$6,IF(P2080&lt;='Tree rules'!$C$9,"Polymer laminate","Steel plate or jacket"),IF(L2080&lt;='Tree rules'!$C$10,"Steel plate or jacket","Polymer laminate")))</f>
        <v>Polymer laminate</v>
      </c>
      <c r="T2080" s="5" t="str">
        <f aca="false">IF(S2080=R2080,"Yes","No")</f>
        <v>Yes</v>
      </c>
    </row>
    <row r="2081" customFormat="false" ht="15" hidden="false" customHeight="false" outlineLevel="0" collapsed="false">
      <c r="A2081" s="15" t="n">
        <v>2960</v>
      </c>
      <c r="B2081" s="16" t="n">
        <v>3.44262187422256</v>
      </c>
      <c r="C2081" s="15" t="n">
        <v>230</v>
      </c>
      <c r="D2081" s="15" t="n">
        <v>325</v>
      </c>
      <c r="E2081" s="15" t="n">
        <v>25</v>
      </c>
      <c r="F2081" s="16" t="n">
        <v>0.699968036696473</v>
      </c>
      <c r="G2081" s="17" t="s">
        <v>103</v>
      </c>
      <c r="H2081" s="18" t="n">
        <v>0.2</v>
      </c>
      <c r="I2081" s="18" t="n">
        <v>1</v>
      </c>
      <c r="J2081" s="19" t="n">
        <v>0.970126726270646</v>
      </c>
      <c r="K2081" s="19" t="n">
        <v>0.47749667890819</v>
      </c>
      <c r="L2081" s="16" t="n">
        <v>12.2513233958098</v>
      </c>
      <c r="M2081" s="19" t="n">
        <v>0.300540823631078</v>
      </c>
      <c r="N2081" s="19" t="n">
        <v>1.03844106693054</v>
      </c>
      <c r="O2081" s="19" t="n">
        <v>0.970126726270646</v>
      </c>
      <c r="P2081" s="19" t="n">
        <v>0.964126048051135</v>
      </c>
      <c r="Q2081" s="17" t="s">
        <v>30</v>
      </c>
      <c r="R2081" s="5" t="str">
        <f aca="false">IF(OR(Q2081="Steel plate",Q2081="Concrete jacket"),"Steel plate or jacket",Q2081)</f>
        <v>Seal cracks</v>
      </c>
      <c r="S2081" s="5" t="str">
        <f aca="false">IF(O2081&lt;='Tree rules'!$C$4,IF(N2081&lt;='Tree rules'!$C$5,IF(P2081&lt;='Tree rules'!$C$7,"Monitor","Polymer laminate"),IF(P2081&lt;='Tree rules'!$C$8,"Seal cracks","Polymer laminate")),IF(O2081&lt;='Tree rules'!$C$6,IF(P2081&lt;='Tree rules'!$C$9,"Polymer laminate","Steel plate or jacket"),IF(L2081&lt;='Tree rules'!$C$10,"Steel plate or jacket","Polymer laminate")))</f>
        <v>Seal cracks</v>
      </c>
      <c r="T2081" s="5" t="str">
        <f aca="false">IF(S2081=R2081,"Yes","No")</f>
        <v>Yes</v>
      </c>
    </row>
    <row r="2082" customFormat="false" ht="15" hidden="false" customHeight="false" outlineLevel="0" collapsed="false">
      <c r="A2082" s="15" t="n">
        <v>2961</v>
      </c>
      <c r="B2082" s="16" t="n">
        <v>3.78601149637949</v>
      </c>
      <c r="C2082" s="15" t="n">
        <v>230</v>
      </c>
      <c r="D2082" s="15" t="n">
        <v>300</v>
      </c>
      <c r="E2082" s="15" t="n">
        <v>30</v>
      </c>
      <c r="F2082" s="16" t="n">
        <v>0.576243217710084</v>
      </c>
      <c r="G2082" s="17" t="s">
        <v>101</v>
      </c>
      <c r="H2082" s="18" t="n">
        <v>0.3</v>
      </c>
      <c r="I2082" s="18" t="n">
        <v>1.5</v>
      </c>
      <c r="J2082" s="19" t="n">
        <v>0.930259051911559</v>
      </c>
      <c r="K2082" s="19" t="n">
        <v>0.405802409012407</v>
      </c>
      <c r="L2082" s="16" t="n">
        <v>14.7891074077324</v>
      </c>
      <c r="M2082" s="19" t="n">
        <v>0.30503846975271</v>
      </c>
      <c r="N2082" s="19" t="n">
        <v>0.951084915559924</v>
      </c>
      <c r="O2082" s="19" t="n">
        <v>1.20663789573168</v>
      </c>
      <c r="P2082" s="19" t="n">
        <v>0.916471324690218</v>
      </c>
      <c r="Q2082" s="17" t="s">
        <v>31</v>
      </c>
      <c r="R2082" s="5" t="str">
        <f aca="false">IF(OR(Q2082="Steel plate",Q2082="Concrete jacket"),"Steel plate or jacket",Q2082)</f>
        <v>Polymer laminate</v>
      </c>
      <c r="S2082" s="5" t="str">
        <f aca="false">IF(O2082&lt;='Tree rules'!$C$4,IF(N2082&lt;='Tree rules'!$C$5,IF(P2082&lt;='Tree rules'!$C$7,"Monitor","Polymer laminate"),IF(P2082&lt;='Tree rules'!$C$8,"Seal cracks","Polymer laminate")),IF(O2082&lt;='Tree rules'!$C$6,IF(P2082&lt;='Tree rules'!$C$9,"Polymer laminate","Steel plate or jacket"),IF(L2082&lt;='Tree rules'!$C$10,"Steel plate or jacket","Polymer laminate")))</f>
        <v>Polymer laminate</v>
      </c>
      <c r="T2082" s="5" t="str">
        <f aca="false">IF(S2082=R2082,"Yes","No")</f>
        <v>Yes</v>
      </c>
    </row>
    <row r="2083" customFormat="false" ht="15" hidden="false" customHeight="false" outlineLevel="0" collapsed="false">
      <c r="A2083" s="15" t="n">
        <v>2962</v>
      </c>
      <c r="B2083" s="16" t="n">
        <v>7.56317623341934</v>
      </c>
      <c r="C2083" s="15" t="n">
        <v>300</v>
      </c>
      <c r="D2083" s="15" t="n">
        <v>725</v>
      </c>
      <c r="E2083" s="15" t="n">
        <v>20</v>
      </c>
      <c r="F2083" s="16" t="n">
        <v>0.592229542944762</v>
      </c>
      <c r="G2083" s="17" t="s">
        <v>103</v>
      </c>
      <c r="H2083" s="18" t="n">
        <v>0.2</v>
      </c>
      <c r="I2083" s="18" t="n">
        <v>2</v>
      </c>
      <c r="J2083" s="19" t="n">
        <v>0.993913185891073</v>
      </c>
      <c r="K2083" s="19" t="n">
        <v>0.487335125247144</v>
      </c>
      <c r="L2083" s="16" t="n">
        <v>11.138698429189</v>
      </c>
      <c r="M2083" s="19" t="n">
        <v>0.515446609378667</v>
      </c>
      <c r="N2083" s="19" t="n">
        <v>1.39449184765632</v>
      </c>
      <c r="O2083" s="19" t="n">
        <v>1.50345756485113</v>
      </c>
      <c r="P2083" s="19" t="n">
        <v>0.815679536264683</v>
      </c>
      <c r="Q2083" s="17" t="s">
        <v>104</v>
      </c>
      <c r="R2083" s="5" t="str">
        <f aca="false">IF(OR(Q2083="Steel plate",Q2083="Concrete jacket"),"Steel plate or jacket",Q2083)</f>
        <v>Steel plate or jacket</v>
      </c>
      <c r="S2083" s="5" t="str">
        <f aca="false">IF(O2083&lt;='Tree rules'!$C$4,IF(N2083&lt;='Tree rules'!$C$5,IF(P2083&lt;='Tree rules'!$C$7,"Monitor","Polymer laminate"),IF(P2083&lt;='Tree rules'!$C$8,"Seal cracks","Polymer laminate")),IF(O2083&lt;='Tree rules'!$C$6,IF(P2083&lt;='Tree rules'!$C$9,"Polymer laminate","Steel plate or jacket"),IF(L2083&lt;='Tree rules'!$C$10,"Steel plate or jacket","Polymer laminate")))</f>
        <v>Steel plate or jacket</v>
      </c>
      <c r="T2083" s="5" t="str">
        <f aca="false">IF(S2083=R2083,"Yes","No")</f>
        <v>Yes</v>
      </c>
    </row>
    <row r="2084" customFormat="false" ht="15" hidden="false" customHeight="false" outlineLevel="0" collapsed="false">
      <c r="A2084" s="15" t="n">
        <v>2963</v>
      </c>
      <c r="B2084" s="16" t="n">
        <v>6.3660254499282</v>
      </c>
      <c r="C2084" s="15" t="n">
        <v>300</v>
      </c>
      <c r="D2084" s="15" t="n">
        <v>625</v>
      </c>
      <c r="E2084" s="15" t="n">
        <v>20</v>
      </c>
      <c r="F2084" s="16" t="n">
        <v>0.559002251528433</v>
      </c>
      <c r="G2084" s="17" t="s">
        <v>102</v>
      </c>
      <c r="H2084" s="18" t="n">
        <v>0.1</v>
      </c>
      <c r="I2084" s="18" t="n">
        <v>2</v>
      </c>
      <c r="J2084" s="19" t="n">
        <v>0.998797102417774</v>
      </c>
      <c r="K2084" s="19" t="n">
        <v>0.645201873704624</v>
      </c>
      <c r="L2084" s="16" t="n">
        <v>11.3274474198011</v>
      </c>
      <c r="M2084" s="19" t="n">
        <v>0.636641026740813</v>
      </c>
      <c r="N2084" s="19" t="n">
        <v>3.86189646349523</v>
      </c>
      <c r="O2084" s="19" t="n">
        <v>1.35316844290485</v>
      </c>
      <c r="P2084" s="19" t="n">
        <v>0.611775602453726</v>
      </c>
      <c r="Q2084" s="17" t="s">
        <v>31</v>
      </c>
      <c r="R2084" s="5" t="str">
        <f aca="false">IF(OR(Q2084="Steel plate",Q2084="Concrete jacket"),"Steel plate or jacket",Q2084)</f>
        <v>Polymer laminate</v>
      </c>
      <c r="S2084" s="5" t="str">
        <f aca="false">IF(O2084&lt;='Tree rules'!$C$4,IF(N2084&lt;='Tree rules'!$C$5,IF(P2084&lt;='Tree rules'!$C$7,"Monitor","Polymer laminate"),IF(P2084&lt;='Tree rules'!$C$8,"Seal cracks","Polymer laminate")),IF(O2084&lt;='Tree rules'!$C$6,IF(P2084&lt;='Tree rules'!$C$9,"Polymer laminate","Steel plate or jacket"),IF(L2084&lt;='Tree rules'!$C$10,"Steel plate or jacket","Polymer laminate")))</f>
        <v>Steel plate or jacket</v>
      </c>
      <c r="T2084" s="5" t="str">
        <f aca="false">IF(S2084=R2084,"Yes","No")</f>
        <v>No</v>
      </c>
    </row>
    <row r="2085" customFormat="false" ht="15" hidden="false" customHeight="false" outlineLevel="0" collapsed="false">
      <c r="A2085" s="15" t="n">
        <v>2964</v>
      </c>
      <c r="B2085" s="16" t="n">
        <v>3.36875501363163</v>
      </c>
      <c r="C2085" s="15" t="n">
        <v>230</v>
      </c>
      <c r="D2085" s="15" t="n">
        <v>325</v>
      </c>
      <c r="E2085" s="15" t="n">
        <v>25</v>
      </c>
      <c r="F2085" s="16" t="n">
        <v>0.939980971621069</v>
      </c>
      <c r="G2085" s="17" t="s">
        <v>103</v>
      </c>
      <c r="H2085" s="18" t="n">
        <v>0.2</v>
      </c>
      <c r="I2085" s="18" t="n">
        <v>1</v>
      </c>
      <c r="J2085" s="19" t="n">
        <v>0.850061001304474</v>
      </c>
      <c r="K2085" s="19" t="n">
        <v>0.633438876458467</v>
      </c>
      <c r="L2085" s="16" t="n">
        <v>12.0743907298625</v>
      </c>
      <c r="M2085" s="19" t="n">
        <v>0.563602134249356</v>
      </c>
      <c r="N2085" s="19" t="n">
        <v>0.939148105848382</v>
      </c>
      <c r="O2085" s="19" t="n">
        <v>0.850061001304474</v>
      </c>
      <c r="P2085" s="19" t="n">
        <v>0.658623841852168</v>
      </c>
      <c r="Q2085" s="17" t="s">
        <v>29</v>
      </c>
      <c r="R2085" s="5" t="str">
        <f aca="false">IF(OR(Q2085="Steel plate",Q2085="Concrete jacket"),"Steel plate or jacket",Q2085)</f>
        <v>Monitor</v>
      </c>
      <c r="S2085" s="5" t="str">
        <f aca="false">IF(O2085&lt;='Tree rules'!$C$4,IF(N2085&lt;='Tree rules'!$C$5,IF(P2085&lt;='Tree rules'!$C$7,"Monitor","Polymer laminate"),IF(P2085&lt;='Tree rules'!$C$8,"Seal cracks","Polymer laminate")),IF(O2085&lt;='Tree rules'!$C$6,IF(P2085&lt;='Tree rules'!$C$9,"Polymer laminate","Steel plate or jacket"),IF(L2085&lt;='Tree rules'!$C$10,"Steel plate or jacket","Polymer laminate")))</f>
        <v>Monitor</v>
      </c>
      <c r="T2085" s="5" t="str">
        <f aca="false">IF(S2085=R2085,"Yes","No")</f>
        <v>Yes</v>
      </c>
    </row>
    <row r="2086" customFormat="false" ht="15" hidden="false" customHeight="false" outlineLevel="0" collapsed="false">
      <c r="A2086" s="15" t="n">
        <v>2965</v>
      </c>
      <c r="B2086" s="16" t="n">
        <v>3.35878670908666</v>
      </c>
      <c r="C2086" s="15" t="n">
        <v>300</v>
      </c>
      <c r="D2086" s="15" t="n">
        <v>300</v>
      </c>
      <c r="E2086" s="15" t="n">
        <v>25</v>
      </c>
      <c r="F2086" s="16" t="n">
        <v>0.736310778185108</v>
      </c>
      <c r="G2086" s="17" t="s">
        <v>103</v>
      </c>
      <c r="H2086" s="18" t="n">
        <v>0.2</v>
      </c>
      <c r="I2086" s="18" t="n">
        <v>1.5</v>
      </c>
      <c r="J2086" s="19" t="n">
        <v>0.971823642268435</v>
      </c>
      <c r="K2086" s="19" t="n">
        <v>0.439979421192238</v>
      </c>
      <c r="L2086" s="16" t="n">
        <v>13.1202605823698</v>
      </c>
      <c r="M2086" s="19" t="n">
        <v>0.63481806301215</v>
      </c>
      <c r="N2086" s="19" t="n">
        <v>1.29498206547517</v>
      </c>
      <c r="O2086" s="19" t="n">
        <v>1.24394426158955</v>
      </c>
      <c r="P2086" s="19" t="n">
        <v>0.578317876545806</v>
      </c>
      <c r="Q2086" s="17" t="s">
        <v>31</v>
      </c>
      <c r="R2086" s="5" t="str">
        <f aca="false">IF(OR(Q2086="Steel plate",Q2086="Concrete jacket"),"Steel plate or jacket",Q2086)</f>
        <v>Polymer laminate</v>
      </c>
      <c r="S2086" s="5" t="str">
        <f aca="false">IF(O2086&lt;='Tree rules'!$C$4,IF(N2086&lt;='Tree rules'!$C$5,IF(P2086&lt;='Tree rules'!$C$7,"Monitor","Polymer laminate"),IF(P2086&lt;='Tree rules'!$C$8,"Seal cracks","Polymer laminate")),IF(O2086&lt;='Tree rules'!$C$6,IF(P2086&lt;='Tree rules'!$C$9,"Polymer laminate","Steel plate or jacket"),IF(L2086&lt;='Tree rules'!$C$10,"Steel plate or jacket","Polymer laminate")))</f>
        <v>Polymer laminate</v>
      </c>
      <c r="T2086" s="5" t="str">
        <f aca="false">IF(S2086=R2086,"Yes","No")</f>
        <v>Yes</v>
      </c>
    </row>
    <row r="2087" customFormat="false" ht="15" hidden="false" customHeight="false" outlineLevel="0" collapsed="false">
      <c r="A2087" s="15" t="n">
        <v>2966</v>
      </c>
      <c r="B2087" s="16" t="n">
        <v>5.02465534683013</v>
      </c>
      <c r="C2087" s="15" t="n">
        <v>230</v>
      </c>
      <c r="D2087" s="15" t="n">
        <v>425</v>
      </c>
      <c r="E2087" s="15" t="n">
        <v>30</v>
      </c>
      <c r="F2087" s="16" t="n">
        <v>0.691964884122107</v>
      </c>
      <c r="G2087" s="17" t="s">
        <v>101</v>
      </c>
      <c r="H2087" s="18" t="n">
        <v>0.3</v>
      </c>
      <c r="I2087" s="18" t="n">
        <v>1</v>
      </c>
      <c r="J2087" s="19" t="n">
        <v>0.914002440758955</v>
      </c>
      <c r="K2087" s="19" t="n">
        <v>0.604125997590174</v>
      </c>
      <c r="L2087" s="16" t="n">
        <v>13.2576658227708</v>
      </c>
      <c r="M2087" s="19" t="n">
        <v>0.876761761186422</v>
      </c>
      <c r="N2087" s="19" t="n">
        <v>0.611870655969001</v>
      </c>
      <c r="O2087" s="19" t="n">
        <v>0.914002440758955</v>
      </c>
      <c r="P2087" s="19" t="n">
        <v>0.41515135211713</v>
      </c>
      <c r="Q2087" s="17" t="s">
        <v>29</v>
      </c>
      <c r="R2087" s="5" t="str">
        <f aca="false">IF(OR(Q2087="Steel plate",Q2087="Concrete jacket"),"Steel plate or jacket",Q2087)</f>
        <v>Monitor</v>
      </c>
      <c r="S2087" s="5" t="str">
        <f aca="false">IF(O2087&lt;='Tree rules'!$C$4,IF(N2087&lt;='Tree rules'!$C$5,IF(P2087&lt;='Tree rules'!$C$7,"Monitor","Polymer laminate"),IF(P2087&lt;='Tree rules'!$C$8,"Seal cracks","Polymer laminate")),IF(O2087&lt;='Tree rules'!$C$6,IF(P2087&lt;='Tree rules'!$C$9,"Polymer laminate","Steel plate or jacket"),IF(L2087&lt;='Tree rules'!$C$10,"Steel plate or jacket","Polymer laminate")))</f>
        <v>Monitor</v>
      </c>
      <c r="T2087" s="5" t="str">
        <f aca="false">IF(S2087=R2087,"Yes","No")</f>
        <v>Yes</v>
      </c>
    </row>
    <row r="2088" customFormat="false" ht="15" hidden="false" customHeight="false" outlineLevel="0" collapsed="false">
      <c r="A2088" s="15" t="n">
        <v>2968</v>
      </c>
      <c r="B2088" s="16" t="n">
        <v>3.19998121345385</v>
      </c>
      <c r="C2088" s="15" t="n">
        <v>300</v>
      </c>
      <c r="D2088" s="15" t="n">
        <v>300</v>
      </c>
      <c r="E2088" s="15" t="n">
        <v>25</v>
      </c>
      <c r="F2088" s="16" t="n">
        <v>0.841263304726974</v>
      </c>
      <c r="G2088" s="17" t="s">
        <v>102</v>
      </c>
      <c r="H2088" s="18" t="n">
        <v>0.1</v>
      </c>
      <c r="I2088" s="18" t="n">
        <v>1</v>
      </c>
      <c r="J2088" s="19" t="n">
        <v>0.968786847150308</v>
      </c>
      <c r="K2088" s="19" t="n">
        <v>0.467236291769963</v>
      </c>
      <c r="L2088" s="16" t="n">
        <v>13.3890427341165</v>
      </c>
      <c r="M2088" s="19" t="n">
        <v>0.786217617853135</v>
      </c>
      <c r="N2088" s="19" t="n">
        <v>2.88595649901919</v>
      </c>
      <c r="O2088" s="19" t="n">
        <v>0.968786847150308</v>
      </c>
      <c r="P2088" s="19" t="n">
        <v>0.400772683553138</v>
      </c>
      <c r="Q2088" s="17" t="s">
        <v>30</v>
      </c>
      <c r="R2088" s="5" t="str">
        <f aca="false">IF(OR(Q2088="Steel plate",Q2088="Concrete jacket"),"Steel plate or jacket",Q2088)</f>
        <v>Seal cracks</v>
      </c>
      <c r="S2088" s="5" t="str">
        <f aca="false">IF(O2088&lt;='Tree rules'!$C$4,IF(N2088&lt;='Tree rules'!$C$5,IF(P2088&lt;='Tree rules'!$C$7,"Monitor","Polymer laminate"),IF(P2088&lt;='Tree rules'!$C$8,"Seal cracks","Polymer laminate")),IF(O2088&lt;='Tree rules'!$C$6,IF(P2088&lt;='Tree rules'!$C$9,"Polymer laminate","Steel plate or jacket"),IF(L2088&lt;='Tree rules'!$C$10,"Steel plate or jacket","Polymer laminate")))</f>
        <v>Seal cracks</v>
      </c>
      <c r="T2088" s="5" t="str">
        <f aca="false">IF(S2088=R2088,"Yes","No")</f>
        <v>Yes</v>
      </c>
    </row>
    <row r="2089" customFormat="false" ht="15" hidden="false" customHeight="false" outlineLevel="0" collapsed="false">
      <c r="A2089" s="15" t="n">
        <v>2969</v>
      </c>
      <c r="B2089" s="16" t="n">
        <v>6.34898988541177</v>
      </c>
      <c r="C2089" s="15" t="n">
        <v>300</v>
      </c>
      <c r="D2089" s="15" t="n">
        <v>600</v>
      </c>
      <c r="E2089" s="15" t="n">
        <v>25</v>
      </c>
      <c r="F2089" s="16" t="n">
        <v>0.758838805214926</v>
      </c>
      <c r="G2089" s="17" t="s">
        <v>101</v>
      </c>
      <c r="H2089" s="18" t="n">
        <v>0.3</v>
      </c>
      <c r="I2089" s="18" t="n">
        <v>1</v>
      </c>
      <c r="J2089" s="19" t="n">
        <v>0.859115272209186</v>
      </c>
      <c r="K2089" s="19" t="n">
        <v>0.499082056230875</v>
      </c>
      <c r="L2089" s="16" t="n">
        <v>11.5017932706735</v>
      </c>
      <c r="M2089" s="19" t="n">
        <v>0.485260976713591</v>
      </c>
      <c r="N2089" s="19" t="n">
        <v>0.605000301593215</v>
      </c>
      <c r="O2089" s="19" t="n">
        <v>0.859115272209186</v>
      </c>
      <c r="P2089" s="19" t="n">
        <v>0.670182673199841</v>
      </c>
      <c r="Q2089" s="17" t="s">
        <v>29</v>
      </c>
      <c r="R2089" s="5" t="str">
        <f aca="false">IF(OR(Q2089="Steel plate",Q2089="Concrete jacket"),"Steel plate or jacket",Q2089)</f>
        <v>Monitor</v>
      </c>
      <c r="S2089" s="5" t="str">
        <f aca="false">IF(O2089&lt;='Tree rules'!$C$4,IF(N2089&lt;='Tree rules'!$C$5,IF(P2089&lt;='Tree rules'!$C$7,"Monitor","Polymer laminate"),IF(P2089&lt;='Tree rules'!$C$8,"Seal cracks","Polymer laminate")),IF(O2089&lt;='Tree rules'!$C$6,IF(P2089&lt;='Tree rules'!$C$9,"Polymer laminate","Steel plate or jacket"),IF(L2089&lt;='Tree rules'!$C$10,"Steel plate or jacket","Polymer laminate")))</f>
        <v>Monitor</v>
      </c>
      <c r="T2089" s="5" t="str">
        <f aca="false">IF(S2089=R2089,"Yes","No")</f>
        <v>Yes</v>
      </c>
    </row>
    <row r="2090" customFormat="false" ht="15" hidden="false" customHeight="false" outlineLevel="0" collapsed="false">
      <c r="A2090" s="15" t="n">
        <v>2970</v>
      </c>
      <c r="B2090" s="16" t="n">
        <v>4.19975949152843</v>
      </c>
      <c r="C2090" s="15" t="n">
        <v>230</v>
      </c>
      <c r="D2090" s="15" t="n">
        <v>400</v>
      </c>
      <c r="E2090" s="15" t="n">
        <v>30</v>
      </c>
      <c r="F2090" s="16" t="n">
        <v>0.740832460684402</v>
      </c>
      <c r="G2090" s="17" t="s">
        <v>101</v>
      </c>
      <c r="H2090" s="18" t="n">
        <v>0.3</v>
      </c>
      <c r="I2090" s="18" t="n">
        <v>1.5</v>
      </c>
      <c r="J2090" s="19" t="n">
        <v>0.854250547523974</v>
      </c>
      <c r="K2090" s="19" t="n">
        <v>0.442085572172746</v>
      </c>
      <c r="L2090" s="16" t="n">
        <v>11.863727377199</v>
      </c>
      <c r="M2090" s="19" t="n">
        <v>0.871034057571897</v>
      </c>
      <c r="N2090" s="19" t="n">
        <v>0.759119157088919</v>
      </c>
      <c r="O2090" s="19" t="n">
        <v>1.09254990024545</v>
      </c>
      <c r="P2090" s="19" t="n">
        <v>0.367683757607153</v>
      </c>
      <c r="Q2090" s="17" t="s">
        <v>31</v>
      </c>
      <c r="R2090" s="5" t="str">
        <f aca="false">IF(OR(Q2090="Steel plate",Q2090="Concrete jacket"),"Steel plate or jacket",Q2090)</f>
        <v>Polymer laminate</v>
      </c>
      <c r="S2090" s="5" t="str">
        <f aca="false">IF(O2090&lt;='Tree rules'!$C$4,IF(N2090&lt;='Tree rules'!$C$5,IF(P2090&lt;='Tree rules'!$C$7,"Monitor","Polymer laminate"),IF(P2090&lt;='Tree rules'!$C$8,"Seal cracks","Polymer laminate")),IF(O2090&lt;='Tree rules'!$C$6,IF(P2090&lt;='Tree rules'!$C$9,"Polymer laminate","Steel plate or jacket"),IF(L2090&lt;='Tree rules'!$C$10,"Steel plate or jacket","Polymer laminate")))</f>
        <v>Polymer laminate</v>
      </c>
      <c r="T2090" s="5" t="str">
        <f aca="false">IF(S2090=R2090,"Yes","No")</f>
        <v>Yes</v>
      </c>
    </row>
    <row r="2091" customFormat="false" ht="15" hidden="false" customHeight="false" outlineLevel="0" collapsed="false">
      <c r="A2091" s="15" t="n">
        <v>2971</v>
      </c>
      <c r="B2091" s="16" t="n">
        <v>3.27403699725732</v>
      </c>
      <c r="C2091" s="15" t="n">
        <v>230</v>
      </c>
      <c r="D2091" s="15" t="n">
        <v>300</v>
      </c>
      <c r="E2091" s="15" t="n">
        <v>20</v>
      </c>
      <c r="F2091" s="16" t="n">
        <v>0.688332522525665</v>
      </c>
      <c r="G2091" s="17" t="s">
        <v>101</v>
      </c>
      <c r="H2091" s="18" t="n">
        <v>0.3</v>
      </c>
      <c r="I2091" s="18" t="n">
        <v>2</v>
      </c>
      <c r="J2091" s="19" t="n">
        <v>0.856491231282172</v>
      </c>
      <c r="K2091" s="19" t="n">
        <v>0.50870177335191</v>
      </c>
      <c r="L2091" s="16" t="n">
        <v>12.889909438021</v>
      </c>
      <c r="M2091" s="19" t="n">
        <v>0.648639846870665</v>
      </c>
      <c r="N2091" s="19" t="n">
        <v>1.17412703773953</v>
      </c>
      <c r="O2091" s="19" t="n">
        <v>1.27728385435074</v>
      </c>
      <c r="P2091" s="19" t="n">
        <v>0.56146689016407</v>
      </c>
      <c r="Q2091" s="17" t="s">
        <v>31</v>
      </c>
      <c r="R2091" s="5" t="str">
        <f aca="false">IF(OR(Q2091="Steel plate",Q2091="Concrete jacket"),"Steel plate or jacket",Q2091)</f>
        <v>Polymer laminate</v>
      </c>
      <c r="S2091" s="5" t="str">
        <f aca="false">IF(O2091&lt;='Tree rules'!$C$4,IF(N2091&lt;='Tree rules'!$C$5,IF(P2091&lt;='Tree rules'!$C$7,"Monitor","Polymer laminate"),IF(P2091&lt;='Tree rules'!$C$8,"Seal cracks","Polymer laminate")),IF(O2091&lt;='Tree rules'!$C$6,IF(P2091&lt;='Tree rules'!$C$9,"Polymer laminate","Steel plate or jacket"),IF(L2091&lt;='Tree rules'!$C$10,"Steel plate or jacket","Polymer laminate")))</f>
        <v>Polymer laminate</v>
      </c>
      <c r="T2091" s="5" t="str">
        <f aca="false">IF(S2091=R2091,"Yes","No")</f>
        <v>Yes</v>
      </c>
    </row>
    <row r="2092" customFormat="false" ht="15" hidden="false" customHeight="false" outlineLevel="0" collapsed="false">
      <c r="A2092" s="15" t="n">
        <v>2972</v>
      </c>
      <c r="B2092" s="16" t="n">
        <v>4.21474399179531</v>
      </c>
      <c r="C2092" s="15" t="n">
        <v>300</v>
      </c>
      <c r="D2092" s="15" t="n">
        <v>350</v>
      </c>
      <c r="E2092" s="15" t="n">
        <v>25</v>
      </c>
      <c r="F2092" s="16" t="n">
        <v>0.647751062595834</v>
      </c>
      <c r="G2092" s="17" t="s">
        <v>102</v>
      </c>
      <c r="H2092" s="18" t="n">
        <v>0.1</v>
      </c>
      <c r="I2092" s="18" t="n">
        <v>1</v>
      </c>
      <c r="J2092" s="19" t="n">
        <v>0.927315539468677</v>
      </c>
      <c r="K2092" s="19" t="n">
        <v>0.411644125789707</v>
      </c>
      <c r="L2092" s="16" t="n">
        <v>14.4836563291935</v>
      </c>
      <c r="M2092" s="19" t="n">
        <v>0.333391647420646</v>
      </c>
      <c r="N2092" s="19" t="n">
        <v>2.68275750693651</v>
      </c>
      <c r="O2092" s="19" t="n">
        <v>0.927315539468677</v>
      </c>
      <c r="P2092" s="19" t="n">
        <v>0.790150944132209</v>
      </c>
      <c r="Q2092" s="17" t="s">
        <v>30</v>
      </c>
      <c r="R2092" s="5" t="str">
        <f aca="false">IF(OR(Q2092="Steel plate",Q2092="Concrete jacket"),"Steel plate or jacket",Q2092)</f>
        <v>Seal cracks</v>
      </c>
      <c r="S2092" s="5" t="str">
        <f aca="false">IF(O2092&lt;='Tree rules'!$C$4,IF(N2092&lt;='Tree rules'!$C$5,IF(P2092&lt;='Tree rules'!$C$7,"Monitor","Polymer laminate"),IF(P2092&lt;='Tree rules'!$C$8,"Seal cracks","Polymer laminate")),IF(O2092&lt;='Tree rules'!$C$6,IF(P2092&lt;='Tree rules'!$C$9,"Polymer laminate","Steel plate or jacket"),IF(L2092&lt;='Tree rules'!$C$10,"Steel plate or jacket","Polymer laminate")))</f>
        <v>Seal cracks</v>
      </c>
      <c r="T2092" s="5" t="str">
        <f aca="false">IF(S2092=R2092,"Yes","No")</f>
        <v>Yes</v>
      </c>
    </row>
    <row r="2093" customFormat="false" ht="15" hidden="false" customHeight="false" outlineLevel="0" collapsed="false">
      <c r="A2093" s="15" t="n">
        <v>2973</v>
      </c>
      <c r="B2093" s="16" t="n">
        <v>6.46405383260886</v>
      </c>
      <c r="C2093" s="15" t="n">
        <v>300</v>
      </c>
      <c r="D2093" s="15" t="n">
        <v>575</v>
      </c>
      <c r="E2093" s="15" t="n">
        <v>20</v>
      </c>
      <c r="F2093" s="16" t="n">
        <v>0.760158524876169</v>
      </c>
      <c r="G2093" s="17" t="s">
        <v>101</v>
      </c>
      <c r="H2093" s="18" t="n">
        <v>0.3</v>
      </c>
      <c r="I2093" s="18" t="n">
        <v>2</v>
      </c>
      <c r="J2093" s="19" t="n">
        <v>0.868579554953943</v>
      </c>
      <c r="K2093" s="19" t="n">
        <v>0.430924441936494</v>
      </c>
      <c r="L2093" s="16" t="n">
        <v>12.2193834264818</v>
      </c>
      <c r="M2093" s="19" t="n">
        <v>0.677435837590395</v>
      </c>
      <c r="N2093" s="19" t="n">
        <v>0.824973616086437</v>
      </c>
      <c r="O2093" s="19" t="n">
        <v>1.36286694991191</v>
      </c>
      <c r="P2093" s="19" t="n">
        <v>0.693315209491263</v>
      </c>
      <c r="Q2093" s="17" t="s">
        <v>104</v>
      </c>
      <c r="R2093" s="5" t="str">
        <f aca="false">IF(OR(Q2093="Steel plate",Q2093="Concrete jacket"),"Steel plate or jacket",Q2093)</f>
        <v>Steel plate or jacket</v>
      </c>
      <c r="S2093" s="5" t="str">
        <f aca="false">IF(O2093&lt;='Tree rules'!$C$4,IF(N2093&lt;='Tree rules'!$C$5,IF(P2093&lt;='Tree rules'!$C$7,"Monitor","Polymer laminate"),IF(P2093&lt;='Tree rules'!$C$8,"Seal cracks","Polymer laminate")),IF(O2093&lt;='Tree rules'!$C$6,IF(P2093&lt;='Tree rules'!$C$9,"Polymer laminate","Steel plate or jacket"),IF(L2093&lt;='Tree rules'!$C$10,"Steel plate or jacket","Polymer laminate")))</f>
        <v>Steel plate or jacket</v>
      </c>
      <c r="T2093" s="5" t="str">
        <f aca="false">IF(S2093=R2093,"Yes","No")</f>
        <v>Yes</v>
      </c>
    </row>
    <row r="2094" customFormat="false" ht="15" hidden="false" customHeight="false" outlineLevel="0" collapsed="false">
      <c r="A2094" s="15" t="n">
        <v>2974</v>
      </c>
      <c r="B2094" s="16" t="n">
        <v>3.71129174575202</v>
      </c>
      <c r="C2094" s="15" t="n">
        <v>300</v>
      </c>
      <c r="D2094" s="15" t="n">
        <v>350</v>
      </c>
      <c r="E2094" s="15" t="n">
        <v>20</v>
      </c>
      <c r="F2094" s="16" t="n">
        <v>0.693508312050727</v>
      </c>
      <c r="G2094" s="17" t="s">
        <v>103</v>
      </c>
      <c r="H2094" s="18" t="n">
        <v>0.2</v>
      </c>
      <c r="I2094" s="18" t="n">
        <v>1</v>
      </c>
      <c r="J2094" s="19" t="n">
        <v>0.962336376047216</v>
      </c>
      <c r="K2094" s="19" t="n">
        <v>0.592537300556656</v>
      </c>
      <c r="L2094" s="16" t="n">
        <v>12.2890455157352</v>
      </c>
      <c r="M2094" s="19" t="n">
        <v>0.638977166775416</v>
      </c>
      <c r="N2094" s="19" t="n">
        <v>1.54928409531217</v>
      </c>
      <c r="O2094" s="19" t="n">
        <v>0.962336376047216</v>
      </c>
      <c r="P2094" s="19" t="n">
        <v>0.558842389842408</v>
      </c>
      <c r="Q2094" s="17" t="s">
        <v>30</v>
      </c>
      <c r="R2094" s="5" t="str">
        <f aca="false">IF(OR(Q2094="Steel plate",Q2094="Concrete jacket"),"Steel plate or jacket",Q2094)</f>
        <v>Seal cracks</v>
      </c>
      <c r="S2094" s="5" t="str">
        <f aca="false">IF(O2094&lt;='Tree rules'!$C$4,IF(N2094&lt;='Tree rules'!$C$5,IF(P2094&lt;='Tree rules'!$C$7,"Monitor","Polymer laminate"),IF(P2094&lt;='Tree rules'!$C$8,"Seal cracks","Polymer laminate")),IF(O2094&lt;='Tree rules'!$C$6,IF(P2094&lt;='Tree rules'!$C$9,"Polymer laminate","Steel plate or jacket"),IF(L2094&lt;='Tree rules'!$C$10,"Steel plate or jacket","Polymer laminate")))</f>
        <v>Seal cracks</v>
      </c>
      <c r="T2094" s="5" t="str">
        <f aca="false">IF(S2094=R2094,"Yes","No")</f>
        <v>Yes</v>
      </c>
    </row>
    <row r="2095" customFormat="false" ht="15" hidden="false" customHeight="false" outlineLevel="0" collapsed="false">
      <c r="A2095" s="15" t="n">
        <v>2975</v>
      </c>
      <c r="B2095" s="16" t="n">
        <v>4.08009960811302</v>
      </c>
      <c r="C2095" s="15" t="n">
        <v>300</v>
      </c>
      <c r="D2095" s="15" t="n">
        <v>350</v>
      </c>
      <c r="E2095" s="15" t="n">
        <v>25</v>
      </c>
      <c r="F2095" s="16" t="n">
        <v>0.661387927071535</v>
      </c>
      <c r="G2095" s="17" t="s">
        <v>101</v>
      </c>
      <c r="H2095" s="18" t="n">
        <v>0.3</v>
      </c>
      <c r="I2095" s="18" t="n">
        <v>1</v>
      </c>
      <c r="J2095" s="19" t="n">
        <v>0.940872478209948</v>
      </c>
      <c r="K2095" s="19" t="n">
        <v>0.464747427943515</v>
      </c>
      <c r="L2095" s="16" t="n">
        <v>13.4213802898455</v>
      </c>
      <c r="M2095" s="19" t="n">
        <v>0.364482009244266</v>
      </c>
      <c r="N2095" s="19" t="n">
        <v>0.818109245651774</v>
      </c>
      <c r="O2095" s="19" t="n">
        <v>0.940872478209948</v>
      </c>
      <c r="P2095" s="19" t="n">
        <v>0.824479335793798</v>
      </c>
      <c r="Q2095" s="17" t="s">
        <v>29</v>
      </c>
      <c r="R2095" s="5" t="str">
        <f aca="false">IF(OR(Q2095="Steel plate",Q2095="Concrete jacket"),"Steel plate or jacket",Q2095)</f>
        <v>Monitor</v>
      </c>
      <c r="S2095" s="5" t="str">
        <f aca="false">IF(O2095&lt;='Tree rules'!$C$4,IF(N2095&lt;='Tree rules'!$C$5,IF(P2095&lt;='Tree rules'!$C$7,"Monitor","Polymer laminate"),IF(P2095&lt;='Tree rules'!$C$8,"Seal cracks","Polymer laminate")),IF(O2095&lt;='Tree rules'!$C$6,IF(P2095&lt;='Tree rules'!$C$9,"Polymer laminate","Steel plate or jacket"),IF(L2095&lt;='Tree rules'!$C$10,"Steel plate or jacket","Polymer laminate")))</f>
        <v>Monitor</v>
      </c>
      <c r="T2095" s="5" t="str">
        <f aca="false">IF(S2095=R2095,"Yes","No")</f>
        <v>Yes</v>
      </c>
    </row>
    <row r="2096" customFormat="false" ht="15" hidden="false" customHeight="false" outlineLevel="0" collapsed="false">
      <c r="A2096" s="15" t="n">
        <v>2977</v>
      </c>
      <c r="B2096" s="16" t="n">
        <v>3.40544849807504</v>
      </c>
      <c r="C2096" s="15" t="n">
        <v>230</v>
      </c>
      <c r="D2096" s="15" t="n">
        <v>300</v>
      </c>
      <c r="E2096" s="15" t="n">
        <v>30</v>
      </c>
      <c r="F2096" s="16" t="n">
        <v>0.768324290280112</v>
      </c>
      <c r="G2096" s="17" t="s">
        <v>101</v>
      </c>
      <c r="H2096" s="18" t="n">
        <v>0.3</v>
      </c>
      <c r="I2096" s="18" t="n">
        <v>1.5</v>
      </c>
      <c r="J2096" s="19" t="n">
        <v>0.965444319870722</v>
      </c>
      <c r="K2096" s="19" t="n">
        <v>0.548645992871287</v>
      </c>
      <c r="L2096" s="16" t="n">
        <v>13.3025331956056</v>
      </c>
      <c r="M2096" s="19" t="n">
        <v>0.950184048311628</v>
      </c>
      <c r="N2096" s="19" t="n">
        <v>0.769910641295362</v>
      </c>
      <c r="O2096" s="19" t="n">
        <v>1.18332290108738</v>
      </c>
      <c r="P2096" s="19" t="n">
        <v>0.410422797823681</v>
      </c>
      <c r="Q2096" s="17" t="s">
        <v>31</v>
      </c>
      <c r="R2096" s="5" t="str">
        <f aca="false">IF(OR(Q2096="Steel plate",Q2096="Concrete jacket"),"Steel plate or jacket",Q2096)</f>
        <v>Polymer laminate</v>
      </c>
      <c r="S2096" s="5" t="str">
        <f aca="false">IF(O2096&lt;='Tree rules'!$C$4,IF(N2096&lt;='Tree rules'!$C$5,IF(P2096&lt;='Tree rules'!$C$7,"Monitor","Polymer laminate"),IF(P2096&lt;='Tree rules'!$C$8,"Seal cracks","Polymer laminate")),IF(O2096&lt;='Tree rules'!$C$6,IF(P2096&lt;='Tree rules'!$C$9,"Polymer laminate","Steel plate or jacket"),IF(L2096&lt;='Tree rules'!$C$10,"Steel plate or jacket","Polymer laminate")))</f>
        <v>Polymer laminate</v>
      </c>
      <c r="T2096" s="5" t="str">
        <f aca="false">IF(S2096=R2096,"Yes","No")</f>
        <v>Yes</v>
      </c>
    </row>
    <row r="2097" customFormat="false" ht="15" hidden="false" customHeight="false" outlineLevel="0" collapsed="false">
      <c r="A2097" s="15" t="n">
        <v>2979</v>
      </c>
      <c r="B2097" s="16" t="n">
        <v>6.92033195837837</v>
      </c>
      <c r="C2097" s="15" t="n">
        <v>300</v>
      </c>
      <c r="D2097" s="15" t="n">
        <v>625</v>
      </c>
      <c r="E2097" s="15" t="n">
        <v>30</v>
      </c>
      <c r="F2097" s="16" t="n">
        <v>0.745336335371244</v>
      </c>
      <c r="G2097" s="17" t="s">
        <v>102</v>
      </c>
      <c r="H2097" s="18" t="n">
        <v>0.1</v>
      </c>
      <c r="I2097" s="18" t="n">
        <v>1</v>
      </c>
      <c r="J2097" s="19" t="n">
        <v>0.933032647592422</v>
      </c>
      <c r="K2097" s="19" t="n">
        <v>0.579642755207565</v>
      </c>
      <c r="L2097" s="16" t="n">
        <v>12.3137579330576</v>
      </c>
      <c r="M2097" s="19" t="n">
        <v>0.49780690769307</v>
      </c>
      <c r="N2097" s="19" t="n">
        <v>2.54182959014696</v>
      </c>
      <c r="O2097" s="19" t="n">
        <v>0.933032647592422</v>
      </c>
      <c r="P2097" s="19" t="n">
        <v>0.709565440208707</v>
      </c>
      <c r="Q2097" s="17" t="s">
        <v>30</v>
      </c>
      <c r="R2097" s="5" t="str">
        <f aca="false">IF(OR(Q2097="Steel plate",Q2097="Concrete jacket"),"Steel plate or jacket",Q2097)</f>
        <v>Seal cracks</v>
      </c>
      <c r="S2097" s="5" t="str">
        <f aca="false">IF(O2097&lt;='Tree rules'!$C$4,IF(N2097&lt;='Tree rules'!$C$5,IF(P2097&lt;='Tree rules'!$C$7,"Monitor","Polymer laminate"),IF(P2097&lt;='Tree rules'!$C$8,"Seal cracks","Polymer laminate")),IF(O2097&lt;='Tree rules'!$C$6,IF(P2097&lt;='Tree rules'!$C$9,"Polymer laminate","Steel plate or jacket"),IF(L2097&lt;='Tree rules'!$C$10,"Steel plate or jacket","Polymer laminate")))</f>
        <v>Seal cracks</v>
      </c>
      <c r="T2097" s="5" t="str">
        <f aca="false">IF(S2097=R2097,"Yes","No")</f>
        <v>Yes</v>
      </c>
    </row>
    <row r="2098" customFormat="false" ht="15" hidden="false" customHeight="false" outlineLevel="0" collapsed="false">
      <c r="A2098" s="15" t="n">
        <v>2980</v>
      </c>
      <c r="B2098" s="16" t="n">
        <v>5.07202307345253</v>
      </c>
      <c r="C2098" s="15" t="n">
        <v>300</v>
      </c>
      <c r="D2098" s="15" t="n">
        <v>475</v>
      </c>
      <c r="E2098" s="15" t="n">
        <v>25</v>
      </c>
      <c r="F2098" s="16" t="n">
        <v>0.781126378514945</v>
      </c>
      <c r="G2098" s="17" t="s">
        <v>101</v>
      </c>
      <c r="H2098" s="18" t="n">
        <v>0.3</v>
      </c>
      <c r="I2098" s="18" t="n">
        <v>1</v>
      </c>
      <c r="J2098" s="19" t="n">
        <v>0.936942954962293</v>
      </c>
      <c r="K2098" s="19" t="n">
        <v>0.479421121892393</v>
      </c>
      <c r="L2098" s="16" t="n">
        <v>11.8228976071155</v>
      </c>
      <c r="M2098" s="19" t="n">
        <v>0.652972983477832</v>
      </c>
      <c r="N2098" s="19" t="n">
        <v>0.607598950478938</v>
      </c>
      <c r="O2098" s="19" t="n">
        <v>0.936942954962293</v>
      </c>
      <c r="P2098" s="19" t="n">
        <v>0.546085284121435</v>
      </c>
      <c r="Q2098" s="17" t="s">
        <v>29</v>
      </c>
      <c r="R2098" s="5" t="str">
        <f aca="false">IF(OR(Q2098="Steel plate",Q2098="Concrete jacket"),"Steel plate or jacket",Q2098)</f>
        <v>Monitor</v>
      </c>
      <c r="S2098" s="5" t="str">
        <f aca="false">IF(O2098&lt;='Tree rules'!$C$4,IF(N2098&lt;='Tree rules'!$C$5,IF(P2098&lt;='Tree rules'!$C$7,"Monitor","Polymer laminate"),IF(P2098&lt;='Tree rules'!$C$8,"Seal cracks","Polymer laminate")),IF(O2098&lt;='Tree rules'!$C$6,IF(P2098&lt;='Tree rules'!$C$9,"Polymer laminate","Steel plate or jacket"),IF(L2098&lt;='Tree rules'!$C$10,"Steel plate or jacket","Polymer laminate")))</f>
        <v>Monitor</v>
      </c>
      <c r="T2098" s="5" t="str">
        <f aca="false">IF(S2098=R2098,"Yes","No")</f>
        <v>Yes</v>
      </c>
    </row>
    <row r="2099" customFormat="false" ht="15" hidden="false" customHeight="false" outlineLevel="0" collapsed="false">
      <c r="A2099" s="15" t="n">
        <v>2981</v>
      </c>
      <c r="B2099" s="16" t="n">
        <v>7.49234165737754</v>
      </c>
      <c r="C2099" s="15" t="n">
        <v>300</v>
      </c>
      <c r="D2099" s="15" t="n">
        <v>600</v>
      </c>
      <c r="E2099" s="15" t="n">
        <v>25</v>
      </c>
      <c r="F2099" s="16" t="n">
        <v>0.569129103911194</v>
      </c>
      <c r="G2099" s="17" t="s">
        <v>103</v>
      </c>
      <c r="H2099" s="18" t="n">
        <v>0.2</v>
      </c>
      <c r="I2099" s="18" t="n">
        <v>1</v>
      </c>
      <c r="J2099" s="19" t="n">
        <v>0.881846215673623</v>
      </c>
      <c r="K2099" s="19" t="n">
        <v>0.589879850524084</v>
      </c>
      <c r="L2099" s="16" t="n">
        <v>13.5730827126405</v>
      </c>
      <c r="M2099" s="19" t="n">
        <v>0.342582988473213</v>
      </c>
      <c r="N2099" s="19" t="n">
        <v>1.13728399035083</v>
      </c>
      <c r="O2099" s="19" t="n">
        <v>0.881846215673623</v>
      </c>
      <c r="P2099" s="19" t="n">
        <v>0.962347669061783</v>
      </c>
      <c r="Q2099" s="17" t="s">
        <v>31</v>
      </c>
      <c r="R2099" s="5" t="str">
        <f aca="false">IF(OR(Q2099="Steel plate",Q2099="Concrete jacket"),"Steel plate or jacket",Q2099)</f>
        <v>Polymer laminate</v>
      </c>
      <c r="S2099" s="5" t="str">
        <f aca="false">IF(O2099&lt;='Tree rules'!$C$4,IF(N2099&lt;='Tree rules'!$C$5,IF(P2099&lt;='Tree rules'!$C$7,"Monitor","Polymer laminate"),IF(P2099&lt;='Tree rules'!$C$8,"Seal cracks","Polymer laminate")),IF(O2099&lt;='Tree rules'!$C$6,IF(P2099&lt;='Tree rules'!$C$9,"Polymer laminate","Steel plate or jacket"),IF(L2099&lt;='Tree rules'!$C$10,"Steel plate or jacket","Polymer laminate")))</f>
        <v>Seal cracks</v>
      </c>
      <c r="T2099" s="5" t="str">
        <f aca="false">IF(S2099=R2099,"Yes","No")</f>
        <v>No</v>
      </c>
    </row>
    <row r="2100" customFormat="false" ht="15" hidden="false" customHeight="false" outlineLevel="0" collapsed="false">
      <c r="A2100" s="15" t="n">
        <v>2982</v>
      </c>
      <c r="B2100" s="16" t="n">
        <v>4.45492915522807</v>
      </c>
      <c r="C2100" s="15" t="n">
        <v>300</v>
      </c>
      <c r="D2100" s="15" t="n">
        <v>350</v>
      </c>
      <c r="E2100" s="15" t="n">
        <v>30</v>
      </c>
      <c r="F2100" s="16" t="n">
        <v>0.61599855952741</v>
      </c>
      <c r="G2100" s="17" t="s">
        <v>103</v>
      </c>
      <c r="H2100" s="18" t="n">
        <v>0.2</v>
      </c>
      <c r="I2100" s="18" t="n">
        <v>1</v>
      </c>
      <c r="J2100" s="19" t="n">
        <v>0.937815461973107</v>
      </c>
      <c r="K2100" s="19" t="n">
        <v>0.618430986685109</v>
      </c>
      <c r="L2100" s="16" t="n">
        <v>14.5585920105492</v>
      </c>
      <c r="M2100" s="19" t="n">
        <v>0.913039568124784</v>
      </c>
      <c r="N2100" s="19" t="n">
        <v>0.865355847623473</v>
      </c>
      <c r="O2100" s="19" t="n">
        <v>0.937815461973107</v>
      </c>
      <c r="P2100" s="19" t="n">
        <v>0.390596449194641</v>
      </c>
      <c r="Q2100" s="17" t="s">
        <v>29</v>
      </c>
      <c r="R2100" s="5" t="str">
        <f aca="false">IF(OR(Q2100="Steel plate",Q2100="Concrete jacket"),"Steel plate or jacket",Q2100)</f>
        <v>Monitor</v>
      </c>
      <c r="S2100" s="5" t="str">
        <f aca="false">IF(O2100&lt;='Tree rules'!$C$4,IF(N2100&lt;='Tree rules'!$C$5,IF(P2100&lt;='Tree rules'!$C$7,"Monitor","Polymer laminate"),IF(P2100&lt;='Tree rules'!$C$8,"Seal cracks","Polymer laminate")),IF(O2100&lt;='Tree rules'!$C$6,IF(P2100&lt;='Tree rules'!$C$9,"Polymer laminate","Steel plate or jacket"),IF(L2100&lt;='Tree rules'!$C$10,"Steel plate or jacket","Polymer laminate")))</f>
        <v>Monitor</v>
      </c>
      <c r="T2100" s="5" t="str">
        <f aca="false">IF(S2100=R2100,"Yes","No")</f>
        <v>Yes</v>
      </c>
    </row>
    <row r="2101" customFormat="false" ht="15" hidden="false" customHeight="false" outlineLevel="0" collapsed="false">
      <c r="A2101" s="15" t="n">
        <v>2983</v>
      </c>
      <c r="B2101" s="16" t="n">
        <v>5.31599579231786</v>
      </c>
      <c r="C2101" s="15" t="n">
        <v>230</v>
      </c>
      <c r="D2101" s="15" t="n">
        <v>500</v>
      </c>
      <c r="E2101" s="15" t="n">
        <v>30</v>
      </c>
      <c r="F2101" s="16" t="n">
        <v>0.90657733366385</v>
      </c>
      <c r="G2101" s="17" t="s">
        <v>101</v>
      </c>
      <c r="H2101" s="18" t="n">
        <v>0.3</v>
      </c>
      <c r="I2101" s="18" t="n">
        <v>1</v>
      </c>
      <c r="J2101" s="19" t="n">
        <v>0.915698998429657</v>
      </c>
      <c r="K2101" s="19" t="n">
        <v>0.503751138278879</v>
      </c>
      <c r="L2101" s="16" t="n">
        <v>11.7610526378714</v>
      </c>
      <c r="M2101" s="19" t="n">
        <v>0.739857063413913</v>
      </c>
      <c r="N2101" s="19" t="n">
        <v>0.633752240683443</v>
      </c>
      <c r="O2101" s="19" t="n">
        <v>0.915698998429657</v>
      </c>
      <c r="P2101" s="19" t="n">
        <v>0.516040572853849</v>
      </c>
      <c r="Q2101" s="17" t="s">
        <v>29</v>
      </c>
      <c r="R2101" s="5" t="str">
        <f aca="false">IF(OR(Q2101="Steel plate",Q2101="Concrete jacket"),"Steel plate or jacket",Q2101)</f>
        <v>Monitor</v>
      </c>
      <c r="S2101" s="5" t="str">
        <f aca="false">IF(O2101&lt;='Tree rules'!$C$4,IF(N2101&lt;='Tree rules'!$C$5,IF(P2101&lt;='Tree rules'!$C$7,"Monitor","Polymer laminate"),IF(P2101&lt;='Tree rules'!$C$8,"Seal cracks","Polymer laminate")),IF(O2101&lt;='Tree rules'!$C$6,IF(P2101&lt;='Tree rules'!$C$9,"Polymer laminate","Steel plate or jacket"),IF(L2101&lt;='Tree rules'!$C$10,"Steel plate or jacket","Polymer laminate")))</f>
        <v>Monitor</v>
      </c>
      <c r="T2101" s="5" t="str">
        <f aca="false">IF(S2101=R2101,"Yes","No")</f>
        <v>Yes</v>
      </c>
    </row>
    <row r="2102" customFormat="false" ht="15" hidden="false" customHeight="false" outlineLevel="0" collapsed="false">
      <c r="A2102" s="15" t="n">
        <v>2984</v>
      </c>
      <c r="B2102" s="16" t="n">
        <v>4.22845435157242</v>
      </c>
      <c r="C2102" s="15" t="n">
        <v>230</v>
      </c>
      <c r="D2102" s="15" t="n">
        <v>350</v>
      </c>
      <c r="E2102" s="15" t="n">
        <v>20</v>
      </c>
      <c r="F2102" s="16" t="n">
        <v>0.64278110559382</v>
      </c>
      <c r="G2102" s="17" t="s">
        <v>103</v>
      </c>
      <c r="H2102" s="18" t="n">
        <v>0.2</v>
      </c>
      <c r="I2102" s="18" t="n">
        <v>1.5</v>
      </c>
      <c r="J2102" s="19" t="n">
        <v>0.900184738486292</v>
      </c>
      <c r="K2102" s="19" t="n">
        <v>0.410780983389285</v>
      </c>
      <c r="L2102" s="16" t="n">
        <v>13.8184782731125</v>
      </c>
      <c r="M2102" s="19" t="n">
        <v>0.29663280023785</v>
      </c>
      <c r="N2102" s="19" t="n">
        <v>1.23273244639391</v>
      </c>
      <c r="O2102" s="19" t="n">
        <v>1.16538772167573</v>
      </c>
      <c r="P2102" s="19" t="n">
        <v>1.17854561492276</v>
      </c>
      <c r="Q2102" s="17" t="s">
        <v>31</v>
      </c>
      <c r="R2102" s="5" t="str">
        <f aca="false">IF(OR(Q2102="Steel plate",Q2102="Concrete jacket"),"Steel plate or jacket",Q2102)</f>
        <v>Polymer laminate</v>
      </c>
      <c r="S2102" s="5" t="str">
        <f aca="false">IF(O2102&lt;='Tree rules'!$C$4,IF(N2102&lt;='Tree rules'!$C$5,IF(P2102&lt;='Tree rules'!$C$7,"Monitor","Polymer laminate"),IF(P2102&lt;='Tree rules'!$C$8,"Seal cracks","Polymer laminate")),IF(O2102&lt;='Tree rules'!$C$6,IF(P2102&lt;='Tree rules'!$C$9,"Polymer laminate","Steel plate or jacket"),IF(L2102&lt;='Tree rules'!$C$10,"Steel plate or jacket","Polymer laminate")))</f>
        <v>Steel plate or jacket</v>
      </c>
      <c r="T2102" s="5" t="str">
        <f aca="false">IF(S2102=R2102,"Yes","No")</f>
        <v>No</v>
      </c>
    </row>
    <row r="2103" customFormat="false" ht="15" hidden="false" customHeight="false" outlineLevel="0" collapsed="false">
      <c r="A2103" s="15" t="n">
        <v>2985</v>
      </c>
      <c r="B2103" s="16" t="n">
        <v>4.5859757365708</v>
      </c>
      <c r="C2103" s="15" t="n">
        <v>300</v>
      </c>
      <c r="D2103" s="15" t="n">
        <v>425</v>
      </c>
      <c r="E2103" s="15" t="n">
        <v>30</v>
      </c>
      <c r="F2103" s="16" t="n">
        <v>0.884177351933803</v>
      </c>
      <c r="G2103" s="17" t="s">
        <v>101</v>
      </c>
      <c r="H2103" s="18" t="n">
        <v>0.3</v>
      </c>
      <c r="I2103" s="18" t="n">
        <v>1</v>
      </c>
      <c r="J2103" s="19" t="n">
        <v>0.859459047366499</v>
      </c>
      <c r="K2103" s="19" t="n">
        <v>0.589169959060354</v>
      </c>
      <c r="L2103" s="16" t="n">
        <v>12.1001998326406</v>
      </c>
      <c r="M2103" s="19" t="n">
        <v>0.635228630350106</v>
      </c>
      <c r="N2103" s="19" t="n">
        <v>0.572208114274572</v>
      </c>
      <c r="O2103" s="19" t="n">
        <v>0.859459047366499</v>
      </c>
      <c r="P2103" s="19" t="n">
        <v>0.582416255691116</v>
      </c>
      <c r="Q2103" s="17" t="s">
        <v>29</v>
      </c>
      <c r="R2103" s="5" t="str">
        <f aca="false">IF(OR(Q2103="Steel plate",Q2103="Concrete jacket"),"Steel plate or jacket",Q2103)</f>
        <v>Monitor</v>
      </c>
      <c r="S2103" s="5" t="str">
        <f aca="false">IF(O2103&lt;='Tree rules'!$C$4,IF(N2103&lt;='Tree rules'!$C$5,IF(P2103&lt;='Tree rules'!$C$7,"Monitor","Polymer laminate"),IF(P2103&lt;='Tree rules'!$C$8,"Seal cracks","Polymer laminate")),IF(O2103&lt;='Tree rules'!$C$6,IF(P2103&lt;='Tree rules'!$C$9,"Polymer laminate","Steel plate or jacket"),IF(L2103&lt;='Tree rules'!$C$10,"Steel plate or jacket","Polymer laminate")))</f>
        <v>Monitor</v>
      </c>
      <c r="T2103" s="5" t="str">
        <f aca="false">IF(S2103=R2103,"Yes","No")</f>
        <v>Yes</v>
      </c>
    </row>
    <row r="2104" customFormat="false" ht="15" hidden="false" customHeight="false" outlineLevel="0" collapsed="false">
      <c r="A2104" s="15" t="n">
        <v>2986</v>
      </c>
      <c r="B2104" s="16" t="n">
        <v>5.00716134043372</v>
      </c>
      <c r="C2104" s="15" t="n">
        <v>300</v>
      </c>
      <c r="D2104" s="15" t="n">
        <v>425</v>
      </c>
      <c r="E2104" s="15" t="n">
        <v>20</v>
      </c>
      <c r="F2104" s="16" t="n">
        <v>0.707341881547042</v>
      </c>
      <c r="G2104" s="17" t="s">
        <v>101</v>
      </c>
      <c r="H2104" s="18" t="n">
        <v>0.3</v>
      </c>
      <c r="I2104" s="18" t="n">
        <v>1.5</v>
      </c>
      <c r="J2104" s="19" t="n">
        <v>0.882730139830164</v>
      </c>
      <c r="K2104" s="19" t="n">
        <v>0.410445337769883</v>
      </c>
      <c r="L2104" s="16" t="n">
        <v>13.2115074945481</v>
      </c>
      <c r="M2104" s="19" t="n">
        <v>0.738587212402312</v>
      </c>
      <c r="N2104" s="19" t="n">
        <v>0.788865223908094</v>
      </c>
      <c r="O2104" s="19" t="n">
        <v>1.14293897454412</v>
      </c>
      <c r="P2104" s="19" t="n">
        <v>0.541713999436378</v>
      </c>
      <c r="Q2104" s="17" t="s">
        <v>31</v>
      </c>
      <c r="R2104" s="5" t="str">
        <f aca="false">IF(OR(Q2104="Steel plate",Q2104="Concrete jacket"),"Steel plate or jacket",Q2104)</f>
        <v>Polymer laminate</v>
      </c>
      <c r="S2104" s="5" t="str">
        <f aca="false">IF(O2104&lt;='Tree rules'!$C$4,IF(N2104&lt;='Tree rules'!$C$5,IF(P2104&lt;='Tree rules'!$C$7,"Monitor","Polymer laminate"),IF(P2104&lt;='Tree rules'!$C$8,"Seal cracks","Polymer laminate")),IF(O2104&lt;='Tree rules'!$C$6,IF(P2104&lt;='Tree rules'!$C$9,"Polymer laminate","Steel plate or jacket"),IF(L2104&lt;='Tree rules'!$C$10,"Steel plate or jacket","Polymer laminate")))</f>
        <v>Polymer laminate</v>
      </c>
      <c r="T2104" s="5" t="str">
        <f aca="false">IF(S2104=R2104,"Yes","No")</f>
        <v>Yes</v>
      </c>
    </row>
    <row r="2105" customFormat="false" ht="15" hidden="false" customHeight="false" outlineLevel="0" collapsed="false">
      <c r="A2105" s="15" t="n">
        <v>2987</v>
      </c>
      <c r="B2105" s="16" t="n">
        <v>4.00027339769807</v>
      </c>
      <c r="C2105" s="15" t="n">
        <v>300</v>
      </c>
      <c r="D2105" s="15" t="n">
        <v>350</v>
      </c>
      <c r="E2105" s="15" t="n">
        <v>20</v>
      </c>
      <c r="F2105" s="16" t="n">
        <v>0.693508312050727</v>
      </c>
      <c r="G2105" s="17" t="s">
        <v>101</v>
      </c>
      <c r="H2105" s="18" t="n">
        <v>0.3</v>
      </c>
      <c r="I2105" s="18" t="n">
        <v>1.5</v>
      </c>
      <c r="J2105" s="19" t="n">
        <v>0.870291497604223</v>
      </c>
      <c r="K2105" s="19" t="n">
        <v>0.593549742322802</v>
      </c>
      <c r="L2105" s="16" t="n">
        <v>13.2459384029737</v>
      </c>
      <c r="M2105" s="19" t="n">
        <v>0.362734239792658</v>
      </c>
      <c r="N2105" s="19" t="n">
        <v>1.20178901332565</v>
      </c>
      <c r="O2105" s="19" t="n">
        <v>1.04715659933198</v>
      </c>
      <c r="P2105" s="19" t="n">
        <v>1.02385215743956</v>
      </c>
      <c r="Q2105" s="17" t="s">
        <v>31</v>
      </c>
      <c r="R2105" s="5" t="str">
        <f aca="false">IF(OR(Q2105="Steel plate",Q2105="Concrete jacket"),"Steel plate or jacket",Q2105)</f>
        <v>Polymer laminate</v>
      </c>
      <c r="S2105" s="5" t="str">
        <f aca="false">IF(O2105&lt;='Tree rules'!$C$4,IF(N2105&lt;='Tree rules'!$C$5,IF(P2105&lt;='Tree rules'!$C$7,"Monitor","Polymer laminate"),IF(P2105&lt;='Tree rules'!$C$8,"Seal cracks","Polymer laminate")),IF(O2105&lt;='Tree rules'!$C$6,IF(P2105&lt;='Tree rules'!$C$9,"Polymer laminate","Steel plate or jacket"),IF(L2105&lt;='Tree rules'!$C$10,"Steel plate or jacket","Polymer laminate")))</f>
        <v>Polymer laminate</v>
      </c>
      <c r="T2105" s="5" t="str">
        <f aca="false">IF(S2105=R2105,"Yes","No")</f>
        <v>Yes</v>
      </c>
    </row>
    <row r="2106" customFormat="false" ht="15" hidden="false" customHeight="false" outlineLevel="0" collapsed="false">
      <c r="A2106" s="15" t="n">
        <v>2988</v>
      </c>
      <c r="B2106" s="16" t="n">
        <v>4.44725308936448</v>
      </c>
      <c r="C2106" s="15" t="n">
        <v>230</v>
      </c>
      <c r="D2106" s="15" t="n">
        <v>350</v>
      </c>
      <c r="E2106" s="15" t="n">
        <v>25</v>
      </c>
      <c r="F2106" s="16" t="n">
        <v>0.64278110559382</v>
      </c>
      <c r="G2106" s="17" t="s">
        <v>103</v>
      </c>
      <c r="H2106" s="18" t="n">
        <v>0.2</v>
      </c>
      <c r="I2106" s="18" t="n">
        <v>1</v>
      </c>
      <c r="J2106" s="19" t="n">
        <v>0.870292097259883</v>
      </c>
      <c r="K2106" s="19" t="n">
        <v>0.509900178994272</v>
      </c>
      <c r="L2106" s="16" t="n">
        <v>14.5335068279885</v>
      </c>
      <c r="M2106" s="19" t="n">
        <v>0.634182731990138</v>
      </c>
      <c r="N2106" s="19" t="n">
        <v>0.842700405543054</v>
      </c>
      <c r="O2106" s="19" t="n">
        <v>0.870292097259883</v>
      </c>
      <c r="P2106" s="19" t="n">
        <v>0.506679871753526</v>
      </c>
      <c r="Q2106" s="17" t="s">
        <v>29</v>
      </c>
      <c r="R2106" s="5" t="str">
        <f aca="false">IF(OR(Q2106="Steel plate",Q2106="Concrete jacket"),"Steel plate or jacket",Q2106)</f>
        <v>Monitor</v>
      </c>
      <c r="S2106" s="5" t="str">
        <f aca="false">IF(O2106&lt;='Tree rules'!$C$4,IF(N2106&lt;='Tree rules'!$C$5,IF(P2106&lt;='Tree rules'!$C$7,"Monitor","Polymer laminate"),IF(P2106&lt;='Tree rules'!$C$8,"Seal cracks","Polymer laminate")),IF(O2106&lt;='Tree rules'!$C$6,IF(P2106&lt;='Tree rules'!$C$9,"Polymer laminate","Steel plate or jacket"),IF(L2106&lt;='Tree rules'!$C$10,"Steel plate or jacket","Polymer laminate")))</f>
        <v>Monitor</v>
      </c>
      <c r="T2106" s="5" t="str">
        <f aca="false">IF(S2106=R2106,"Yes","No")</f>
        <v>Yes</v>
      </c>
    </row>
    <row r="2107" customFormat="false" ht="15" hidden="false" customHeight="false" outlineLevel="0" collapsed="false">
      <c r="A2107" s="15" t="n">
        <v>2989</v>
      </c>
      <c r="B2107" s="16" t="n">
        <v>6.75780865117283</v>
      </c>
      <c r="C2107" s="15" t="n">
        <v>300</v>
      </c>
      <c r="D2107" s="15" t="n">
        <v>575</v>
      </c>
      <c r="E2107" s="15" t="n">
        <v>30</v>
      </c>
      <c r="F2107" s="16" t="n">
        <v>0.818123086872342</v>
      </c>
      <c r="G2107" s="17" t="s">
        <v>102</v>
      </c>
      <c r="H2107" s="18" t="n">
        <v>0.1</v>
      </c>
      <c r="I2107" s="18" t="n">
        <v>1</v>
      </c>
      <c r="J2107" s="19" t="n">
        <v>0.901944143306857</v>
      </c>
      <c r="K2107" s="19" t="n">
        <v>0.475990795907284</v>
      </c>
      <c r="L2107" s="16" t="n">
        <v>13.1988450218219</v>
      </c>
      <c r="M2107" s="19" t="n">
        <v>0.75577723075786</v>
      </c>
      <c r="N2107" s="19" t="n">
        <v>2.34806619450277</v>
      </c>
      <c r="O2107" s="19" t="n">
        <v>0.901944143306857</v>
      </c>
      <c r="P2107" s="19" t="n">
        <v>0.490517459186922</v>
      </c>
      <c r="Q2107" s="17" t="s">
        <v>30</v>
      </c>
      <c r="R2107" s="5" t="str">
        <f aca="false">IF(OR(Q2107="Steel plate",Q2107="Concrete jacket"),"Steel plate or jacket",Q2107)</f>
        <v>Seal cracks</v>
      </c>
      <c r="S2107" s="5" t="str">
        <f aca="false">IF(O2107&lt;='Tree rules'!$C$4,IF(N2107&lt;='Tree rules'!$C$5,IF(P2107&lt;='Tree rules'!$C$7,"Monitor","Polymer laminate"),IF(P2107&lt;='Tree rules'!$C$8,"Seal cracks","Polymer laminate")),IF(O2107&lt;='Tree rules'!$C$6,IF(P2107&lt;='Tree rules'!$C$9,"Polymer laminate","Steel plate or jacket"),IF(L2107&lt;='Tree rules'!$C$10,"Steel plate or jacket","Polymer laminate")))</f>
        <v>Seal cracks</v>
      </c>
      <c r="T2107" s="5" t="str">
        <f aca="false">IF(S2107=R2107,"Yes","No")</f>
        <v>Yes</v>
      </c>
    </row>
    <row r="2108" customFormat="false" ht="15" hidden="false" customHeight="false" outlineLevel="0" collapsed="false">
      <c r="A2108" s="15" t="n">
        <v>2990</v>
      </c>
      <c r="B2108" s="16" t="n">
        <v>3.2653863010097</v>
      </c>
      <c r="C2108" s="15" t="n">
        <v>300</v>
      </c>
      <c r="D2108" s="15" t="n">
        <v>300</v>
      </c>
      <c r="E2108" s="15" t="n">
        <v>30</v>
      </c>
      <c r="F2108" s="16" t="n">
        <v>0.791582400904515</v>
      </c>
      <c r="G2108" s="17" t="s">
        <v>103</v>
      </c>
      <c r="H2108" s="18" t="n">
        <v>0.2</v>
      </c>
      <c r="I2108" s="18" t="n">
        <v>1</v>
      </c>
      <c r="J2108" s="19" t="n">
        <v>0.880400125731993</v>
      </c>
      <c r="K2108" s="19" t="n">
        <v>0.596546260040892</v>
      </c>
      <c r="L2108" s="16" t="n">
        <v>12.8558515787783</v>
      </c>
      <c r="M2108" s="19" t="n">
        <v>0.749497523745522</v>
      </c>
      <c r="N2108" s="19" t="n">
        <v>1.06373035709216</v>
      </c>
      <c r="O2108" s="19" t="n">
        <v>0.880400125731993</v>
      </c>
      <c r="P2108" s="19" t="n">
        <v>0.431673567522565</v>
      </c>
      <c r="Q2108" s="17" t="s">
        <v>30</v>
      </c>
      <c r="R2108" s="5" t="str">
        <f aca="false">IF(OR(Q2108="Steel plate",Q2108="Concrete jacket"),"Steel plate or jacket",Q2108)</f>
        <v>Seal cracks</v>
      </c>
      <c r="S2108" s="5" t="str">
        <f aca="false">IF(O2108&lt;='Tree rules'!$C$4,IF(N2108&lt;='Tree rules'!$C$5,IF(P2108&lt;='Tree rules'!$C$7,"Monitor","Polymer laminate"),IF(P2108&lt;='Tree rules'!$C$8,"Seal cracks","Polymer laminate")),IF(O2108&lt;='Tree rules'!$C$6,IF(P2108&lt;='Tree rules'!$C$9,"Polymer laminate","Steel plate or jacket"),IF(L2108&lt;='Tree rules'!$C$10,"Steel plate or jacket","Polymer laminate")))</f>
        <v>Seal cracks</v>
      </c>
      <c r="T2108" s="5" t="str">
        <f aca="false">IF(S2108=R2108,"Yes","No")</f>
        <v>Yes</v>
      </c>
    </row>
    <row r="2109" customFormat="false" ht="15" hidden="false" customHeight="false" outlineLevel="0" collapsed="false">
      <c r="A2109" s="15" t="n">
        <v>2992</v>
      </c>
      <c r="B2109" s="16" t="n">
        <v>3.93860093659504</v>
      </c>
      <c r="C2109" s="15" t="n">
        <v>300</v>
      </c>
      <c r="D2109" s="15" t="n">
        <v>375</v>
      </c>
      <c r="E2109" s="15" t="n">
        <v>25</v>
      </c>
      <c r="F2109" s="16" t="n">
        <v>0.640487798897002</v>
      </c>
      <c r="G2109" s="17" t="s">
        <v>101</v>
      </c>
      <c r="H2109" s="18" t="n">
        <v>0.3</v>
      </c>
      <c r="I2109" s="18" t="n">
        <v>2</v>
      </c>
      <c r="J2109" s="19" t="n">
        <v>0.927681739565901</v>
      </c>
      <c r="K2109" s="19" t="n">
        <v>0.606052935689036</v>
      </c>
      <c r="L2109" s="16" t="n">
        <v>12.0446511822478</v>
      </c>
      <c r="M2109" s="19" t="n">
        <v>0.930964971401874</v>
      </c>
      <c r="N2109" s="19" t="n">
        <v>1.37799630247471</v>
      </c>
      <c r="O2109" s="19" t="n">
        <v>1.29313923748278</v>
      </c>
      <c r="P2109" s="19" t="n">
        <v>0.40244089989263</v>
      </c>
      <c r="Q2109" s="17" t="s">
        <v>31</v>
      </c>
      <c r="R2109" s="5" t="str">
        <f aca="false">IF(OR(Q2109="Steel plate",Q2109="Concrete jacket"),"Steel plate or jacket",Q2109)</f>
        <v>Polymer laminate</v>
      </c>
      <c r="S2109" s="5" t="str">
        <f aca="false">IF(O2109&lt;='Tree rules'!$C$4,IF(N2109&lt;='Tree rules'!$C$5,IF(P2109&lt;='Tree rules'!$C$7,"Monitor","Polymer laminate"),IF(P2109&lt;='Tree rules'!$C$8,"Seal cracks","Polymer laminate")),IF(O2109&lt;='Tree rules'!$C$6,IF(P2109&lt;='Tree rules'!$C$9,"Polymer laminate","Steel plate or jacket"),IF(L2109&lt;='Tree rules'!$C$10,"Steel plate or jacket","Polymer laminate")))</f>
        <v>Polymer laminate</v>
      </c>
      <c r="T2109" s="5" t="str">
        <f aca="false">IF(S2109=R2109,"Yes","No")</f>
        <v>Yes</v>
      </c>
    </row>
    <row r="2110" customFormat="false" ht="15" hidden="false" customHeight="false" outlineLevel="0" collapsed="false">
      <c r="A2110" s="15" t="n">
        <v>2993</v>
      </c>
      <c r="B2110" s="16" t="n">
        <v>4.91199733806678</v>
      </c>
      <c r="C2110" s="15" t="n">
        <v>300</v>
      </c>
      <c r="D2110" s="15" t="n">
        <v>450</v>
      </c>
      <c r="E2110" s="15" t="n">
        <v>25</v>
      </c>
      <c r="F2110" s="16" t="n">
        <v>0.663570725510715</v>
      </c>
      <c r="G2110" s="17" t="s">
        <v>101</v>
      </c>
      <c r="H2110" s="18" t="n">
        <v>0.3</v>
      </c>
      <c r="I2110" s="18" t="n">
        <v>2</v>
      </c>
      <c r="J2110" s="19" t="n">
        <v>0.853500757476778</v>
      </c>
      <c r="K2110" s="19" t="n">
        <v>0.465898614093697</v>
      </c>
      <c r="L2110" s="16" t="n">
        <v>12.1584092526405</v>
      </c>
      <c r="M2110" s="19" t="n">
        <v>0.861568939802381</v>
      </c>
      <c r="N2110" s="19" t="n">
        <v>0.904702394819846</v>
      </c>
      <c r="O2110" s="19" t="n">
        <v>1.30935669491721</v>
      </c>
      <c r="P2110" s="19" t="n">
        <v>0.43827946752914</v>
      </c>
      <c r="Q2110" s="17" t="s">
        <v>31</v>
      </c>
      <c r="R2110" s="5" t="str">
        <f aca="false">IF(OR(Q2110="Steel plate",Q2110="Concrete jacket"),"Steel plate or jacket",Q2110)</f>
        <v>Polymer laminate</v>
      </c>
      <c r="S2110" s="5" t="str">
        <f aca="false">IF(O2110&lt;='Tree rules'!$C$4,IF(N2110&lt;='Tree rules'!$C$5,IF(P2110&lt;='Tree rules'!$C$7,"Monitor","Polymer laminate"),IF(P2110&lt;='Tree rules'!$C$8,"Seal cracks","Polymer laminate")),IF(O2110&lt;='Tree rules'!$C$6,IF(P2110&lt;='Tree rules'!$C$9,"Polymer laminate","Steel plate or jacket"),IF(L2110&lt;='Tree rules'!$C$10,"Steel plate or jacket","Polymer laminate")))</f>
        <v>Polymer laminate</v>
      </c>
      <c r="T2110" s="5" t="str">
        <f aca="false">IF(S2110=R2110,"Yes","No")</f>
        <v>Yes</v>
      </c>
    </row>
    <row r="2111" customFormat="false" ht="15" hidden="false" customHeight="false" outlineLevel="0" collapsed="false">
      <c r="A2111" s="15" t="n">
        <v>2996</v>
      </c>
      <c r="B2111" s="16" t="n">
        <v>6.60477235987993</v>
      </c>
      <c r="C2111" s="15" t="n">
        <v>230</v>
      </c>
      <c r="D2111" s="15" t="n">
        <v>525</v>
      </c>
      <c r="E2111" s="15" t="n">
        <v>30</v>
      </c>
      <c r="F2111" s="16" t="n">
        <v>0.547504574284506</v>
      </c>
      <c r="G2111" s="17" t="s">
        <v>103</v>
      </c>
      <c r="H2111" s="18" t="n">
        <v>0.2</v>
      </c>
      <c r="I2111" s="18" t="n">
        <v>1</v>
      </c>
      <c r="J2111" s="19" t="n">
        <v>0.855727915560124</v>
      </c>
      <c r="K2111" s="19" t="n">
        <v>0.540104085312372</v>
      </c>
      <c r="L2111" s="16" t="n">
        <v>13.7886688097702</v>
      </c>
      <c r="M2111" s="19" t="n">
        <v>0.706034768426843</v>
      </c>
      <c r="N2111" s="19" t="n">
        <v>0.854134671146264</v>
      </c>
      <c r="O2111" s="19" t="n">
        <v>0.855727915560125</v>
      </c>
      <c r="P2111" s="19" t="n">
        <v>0.41300656850641</v>
      </c>
      <c r="Q2111" s="17" t="s">
        <v>29</v>
      </c>
      <c r="R2111" s="5" t="str">
        <f aca="false">IF(OR(Q2111="Steel plate",Q2111="Concrete jacket"),"Steel plate or jacket",Q2111)</f>
        <v>Monitor</v>
      </c>
      <c r="S2111" s="5" t="str">
        <f aca="false">IF(O2111&lt;='Tree rules'!$C$4,IF(N2111&lt;='Tree rules'!$C$5,IF(P2111&lt;='Tree rules'!$C$7,"Monitor","Polymer laminate"),IF(P2111&lt;='Tree rules'!$C$8,"Seal cracks","Polymer laminate")),IF(O2111&lt;='Tree rules'!$C$6,IF(P2111&lt;='Tree rules'!$C$9,"Polymer laminate","Steel plate or jacket"),IF(L2111&lt;='Tree rules'!$C$10,"Steel plate or jacket","Polymer laminate")))</f>
        <v>Monitor</v>
      </c>
      <c r="T2111" s="5" t="str">
        <f aca="false">IF(S2111=R2111,"Yes","No")</f>
        <v>Yes</v>
      </c>
    </row>
    <row r="2112" customFormat="false" ht="15" hidden="false" customHeight="false" outlineLevel="0" collapsed="false">
      <c r="A2112" s="15" t="n">
        <v>2997</v>
      </c>
      <c r="B2112" s="16" t="n">
        <v>3.89371231034181</v>
      </c>
      <c r="C2112" s="15" t="n">
        <v>300</v>
      </c>
      <c r="D2112" s="15" t="n">
        <v>325</v>
      </c>
      <c r="E2112" s="15" t="n">
        <v>20</v>
      </c>
      <c r="F2112" s="16" t="n">
        <v>0.566903937489887</v>
      </c>
      <c r="G2112" s="17" t="s">
        <v>102</v>
      </c>
      <c r="H2112" s="18" t="n">
        <v>0.1</v>
      </c>
      <c r="I2112" s="18" t="n">
        <v>1</v>
      </c>
      <c r="J2112" s="19" t="n">
        <v>0.930553427464039</v>
      </c>
      <c r="K2112" s="19" t="n">
        <v>0.566340544739337</v>
      </c>
      <c r="L2112" s="16" t="n">
        <v>14.6380162042925</v>
      </c>
      <c r="M2112" s="19" t="n">
        <v>0.55026180657984</v>
      </c>
      <c r="N2112" s="19" t="n">
        <v>2.58280844292383</v>
      </c>
      <c r="O2112" s="19" t="n">
        <v>0.930553427464039</v>
      </c>
      <c r="P2112" s="19" t="n">
        <v>0.524470217928372</v>
      </c>
      <c r="Q2112" s="17" t="s">
        <v>30</v>
      </c>
      <c r="R2112" s="5" t="str">
        <f aca="false">IF(OR(Q2112="Steel plate",Q2112="Concrete jacket"),"Steel plate or jacket",Q2112)</f>
        <v>Seal cracks</v>
      </c>
      <c r="S2112" s="5" t="str">
        <f aca="false">IF(O2112&lt;='Tree rules'!$C$4,IF(N2112&lt;='Tree rules'!$C$5,IF(P2112&lt;='Tree rules'!$C$7,"Monitor","Polymer laminate"),IF(P2112&lt;='Tree rules'!$C$8,"Seal cracks","Polymer laminate")),IF(O2112&lt;='Tree rules'!$C$6,IF(P2112&lt;='Tree rules'!$C$9,"Polymer laminate","Steel plate or jacket"),IF(L2112&lt;='Tree rules'!$C$10,"Steel plate or jacket","Polymer laminate")))</f>
        <v>Seal cracks</v>
      </c>
      <c r="T2112" s="5" t="str">
        <f aca="false">IF(S2112=R2112,"Yes","No")</f>
        <v>Yes</v>
      </c>
    </row>
    <row r="2113" customFormat="false" ht="15" hidden="false" customHeight="false" outlineLevel="0" collapsed="false">
      <c r="A2113" s="15" t="n">
        <v>2998</v>
      </c>
      <c r="B2113" s="16" t="n">
        <v>3.72672797707151</v>
      </c>
      <c r="C2113" s="15" t="n">
        <v>300</v>
      </c>
      <c r="D2113" s="15" t="n">
        <v>325</v>
      </c>
      <c r="E2113" s="15" t="n">
        <v>25</v>
      </c>
      <c r="F2113" s="16" t="n">
        <v>0.67080270183412</v>
      </c>
      <c r="G2113" s="17" t="s">
        <v>101</v>
      </c>
      <c r="H2113" s="18" t="n">
        <v>0.3</v>
      </c>
      <c r="I2113" s="18" t="n">
        <v>1.5</v>
      </c>
      <c r="J2113" s="19" t="n">
        <v>0.939405972010116</v>
      </c>
      <c r="K2113" s="19" t="n">
        <v>0.529752507931804</v>
      </c>
      <c r="L2113" s="16" t="n">
        <v>13.2623771426032</v>
      </c>
      <c r="M2113" s="19" t="n">
        <v>0.764160805003325</v>
      </c>
      <c r="N2113" s="19" t="n">
        <v>0.770659531411866</v>
      </c>
      <c r="O2113" s="19" t="n">
        <v>1.16028262319594</v>
      </c>
      <c r="P2113" s="19" t="n">
        <v>0.481163494394062</v>
      </c>
      <c r="Q2113" s="17" t="s">
        <v>31</v>
      </c>
      <c r="R2113" s="5" t="str">
        <f aca="false">IF(OR(Q2113="Steel plate",Q2113="Concrete jacket"),"Steel plate or jacket",Q2113)</f>
        <v>Polymer laminate</v>
      </c>
      <c r="S2113" s="5" t="str">
        <f aca="false">IF(O2113&lt;='Tree rules'!$C$4,IF(N2113&lt;='Tree rules'!$C$5,IF(P2113&lt;='Tree rules'!$C$7,"Monitor","Polymer laminate"),IF(P2113&lt;='Tree rules'!$C$8,"Seal cracks","Polymer laminate")),IF(O2113&lt;='Tree rules'!$C$6,IF(P2113&lt;='Tree rules'!$C$9,"Polymer laminate","Steel plate or jacket"),IF(L2113&lt;='Tree rules'!$C$10,"Steel plate or jacket","Polymer laminate")))</f>
        <v>Polymer laminate</v>
      </c>
      <c r="T2113" s="5" t="str">
        <f aca="false">IF(S2113=R2113,"Yes","No")</f>
        <v>Yes</v>
      </c>
    </row>
    <row r="2114" customFormat="false" ht="15" hidden="false" customHeight="false" outlineLevel="0" collapsed="false">
      <c r="A2114" s="15" t="n">
        <v>2999</v>
      </c>
      <c r="B2114" s="16" t="n">
        <v>3.28340017112587</v>
      </c>
      <c r="C2114" s="15" t="n">
        <v>300</v>
      </c>
      <c r="D2114" s="15" t="n">
        <v>300</v>
      </c>
      <c r="E2114" s="15" t="n">
        <v>30</v>
      </c>
      <c r="F2114" s="16" t="n">
        <v>0.736310778185108</v>
      </c>
      <c r="G2114" s="17" t="s">
        <v>101</v>
      </c>
      <c r="H2114" s="18" t="n">
        <v>0.3</v>
      </c>
      <c r="I2114" s="18" t="n">
        <v>1</v>
      </c>
      <c r="J2114" s="19" t="n">
        <v>0.974742811628971</v>
      </c>
      <c r="K2114" s="19" t="n">
        <v>0.430741906176155</v>
      </c>
      <c r="L2114" s="16" t="n">
        <v>12.8257819184604</v>
      </c>
      <c r="M2114" s="19" t="n">
        <v>0.433041895607846</v>
      </c>
      <c r="N2114" s="19" t="n">
        <v>0.700119461513768</v>
      </c>
      <c r="O2114" s="19" t="n">
        <v>0.974742811628971</v>
      </c>
      <c r="P2114" s="19" t="n">
        <v>0.654250166899584</v>
      </c>
      <c r="Q2114" s="17" t="s">
        <v>29</v>
      </c>
      <c r="R2114" s="5" t="str">
        <f aca="false">IF(OR(Q2114="Steel plate",Q2114="Concrete jacket"),"Steel plate or jacket",Q2114)</f>
        <v>Monitor</v>
      </c>
      <c r="S2114" s="5" t="str">
        <f aca="false">IF(O2114&lt;='Tree rules'!$C$4,IF(N2114&lt;='Tree rules'!$C$5,IF(P2114&lt;='Tree rules'!$C$7,"Monitor","Polymer laminate"),IF(P2114&lt;='Tree rules'!$C$8,"Seal cracks","Polymer laminate")),IF(O2114&lt;='Tree rules'!$C$6,IF(P2114&lt;='Tree rules'!$C$9,"Polymer laminate","Steel plate or jacket"),IF(L2114&lt;='Tree rules'!$C$10,"Steel plate or jacket","Polymer laminate")))</f>
        <v>Monitor</v>
      </c>
      <c r="T2114" s="5" t="str">
        <f aca="false">IF(S2114=R2114,"Yes","No")</f>
        <v>Yes</v>
      </c>
    </row>
    <row r="2115" customFormat="false" ht="15" hidden="false" customHeight="false" outlineLevel="0" collapsed="false">
      <c r="A2115" s="15" t="n">
        <v>3000</v>
      </c>
      <c r="B2115" s="16" t="n">
        <v>7.11500810303221</v>
      </c>
      <c r="C2115" s="15" t="n">
        <v>230</v>
      </c>
      <c r="D2115" s="15" t="n">
        <v>625</v>
      </c>
      <c r="E2115" s="15" t="n">
        <v>25</v>
      </c>
      <c r="F2115" s="16" t="n">
        <v>0.603925598347216</v>
      </c>
      <c r="G2115" s="17" t="s">
        <v>103</v>
      </c>
      <c r="H2115" s="18" t="n">
        <v>0.2</v>
      </c>
      <c r="I2115" s="18" t="n">
        <v>1</v>
      </c>
      <c r="J2115" s="19" t="n">
        <v>0.935756090337859</v>
      </c>
      <c r="K2115" s="19" t="n">
        <v>0.471211395421172</v>
      </c>
      <c r="L2115" s="16" t="n">
        <v>12.288442319572</v>
      </c>
      <c r="M2115" s="19" t="n">
        <v>0.665301857873973</v>
      </c>
      <c r="N2115" s="19" t="n">
        <v>0.860494109201926</v>
      </c>
      <c r="O2115" s="19" t="n">
        <v>0.935756090337859</v>
      </c>
      <c r="P2115" s="19" t="n">
        <v>0.482988584581895</v>
      </c>
      <c r="Q2115" s="17" t="s">
        <v>29</v>
      </c>
      <c r="R2115" s="5" t="str">
        <f aca="false">IF(OR(Q2115="Steel plate",Q2115="Concrete jacket"),"Steel plate or jacket",Q2115)</f>
        <v>Monitor</v>
      </c>
      <c r="S2115" s="5" t="str">
        <f aca="false">IF(O2115&lt;='Tree rules'!$C$4,IF(N2115&lt;='Tree rules'!$C$5,IF(P2115&lt;='Tree rules'!$C$7,"Monitor","Polymer laminate"),IF(P2115&lt;='Tree rules'!$C$8,"Seal cracks","Polymer laminate")),IF(O2115&lt;='Tree rules'!$C$6,IF(P2115&lt;='Tree rules'!$C$9,"Polymer laminate","Steel plate or jacket"),IF(L2115&lt;='Tree rules'!$C$10,"Steel plate or jacket","Polymer laminate")))</f>
        <v>Monitor</v>
      </c>
      <c r="T2115" s="5" t="str">
        <f aca="false">IF(S2115=R2115,"Yes","No")</f>
        <v>Yes</v>
      </c>
    </row>
    <row r="2116" customFormat="false" ht="15" hidden="false" customHeight="false" outlineLevel="0" collapsed="false">
      <c r="A2116" s="15" t="n">
        <v>3002</v>
      </c>
      <c r="B2116" s="16" t="n">
        <v>5.07057409929998</v>
      </c>
      <c r="C2116" s="15" t="n">
        <v>230</v>
      </c>
      <c r="D2116" s="15" t="n">
        <v>425</v>
      </c>
      <c r="E2116" s="15" t="n">
        <v>25</v>
      </c>
      <c r="F2116" s="16" t="n">
        <v>0.691964884122107</v>
      </c>
      <c r="G2116" s="17" t="s">
        <v>101</v>
      </c>
      <c r="H2116" s="18" t="n">
        <v>0.3</v>
      </c>
      <c r="I2116" s="18" t="n">
        <v>1.5</v>
      </c>
      <c r="J2116" s="19" t="n">
        <v>0.91397655967483</v>
      </c>
      <c r="K2116" s="19" t="n">
        <v>0.489875516135419</v>
      </c>
      <c r="L2116" s="16" t="n">
        <v>13.3788234810026</v>
      </c>
      <c r="M2116" s="19" t="n">
        <v>0.40116650815377</v>
      </c>
      <c r="N2116" s="19" t="n">
        <v>0.861777997938161</v>
      </c>
      <c r="O2116" s="19" t="n">
        <v>1.14709747005905</v>
      </c>
      <c r="P2116" s="19" t="n">
        <v>0.946577820481309</v>
      </c>
      <c r="Q2116" s="17" t="s">
        <v>31</v>
      </c>
      <c r="R2116" s="5" t="str">
        <f aca="false">IF(OR(Q2116="Steel plate",Q2116="Concrete jacket"),"Steel plate or jacket",Q2116)</f>
        <v>Polymer laminate</v>
      </c>
      <c r="S2116" s="5" t="str">
        <f aca="false">IF(O2116&lt;='Tree rules'!$C$4,IF(N2116&lt;='Tree rules'!$C$5,IF(P2116&lt;='Tree rules'!$C$7,"Monitor","Polymer laminate"),IF(P2116&lt;='Tree rules'!$C$8,"Seal cracks","Polymer laminate")),IF(O2116&lt;='Tree rules'!$C$6,IF(P2116&lt;='Tree rules'!$C$9,"Polymer laminate","Steel plate or jacket"),IF(L2116&lt;='Tree rules'!$C$10,"Steel plate or jacket","Polymer laminate")))</f>
        <v>Polymer laminate</v>
      </c>
      <c r="T2116" s="5" t="str">
        <f aca="false">IF(S2116=R2116,"Yes","No")</f>
        <v>Yes</v>
      </c>
    </row>
    <row r="2117" customFormat="false" ht="15" hidden="false" customHeight="false" outlineLevel="0" collapsed="false">
      <c r="A2117" s="15" t="n">
        <v>3003</v>
      </c>
      <c r="B2117" s="16" t="n">
        <v>4.86164407269332</v>
      </c>
      <c r="C2117" s="15" t="n">
        <v>300</v>
      </c>
      <c r="D2117" s="15" t="n">
        <v>475</v>
      </c>
      <c r="E2117" s="15" t="n">
        <v>30</v>
      </c>
      <c r="F2117" s="16" t="n">
        <v>0.762522488735387</v>
      </c>
      <c r="G2117" s="17" t="s">
        <v>102</v>
      </c>
      <c r="H2117" s="18" t="n">
        <v>0.1</v>
      </c>
      <c r="I2117" s="18" t="n">
        <v>1</v>
      </c>
      <c r="J2117" s="19" t="n">
        <v>0.92276252168609</v>
      </c>
      <c r="K2117" s="19" t="n">
        <v>0.544004451600422</v>
      </c>
      <c r="L2117" s="16" t="n">
        <v>11.8001069725566</v>
      </c>
      <c r="M2117" s="19" t="n">
        <v>0.506450624891527</v>
      </c>
      <c r="N2117" s="19" t="n">
        <v>2.79196086379962</v>
      </c>
      <c r="O2117" s="19" t="n">
        <v>0.92276252168609</v>
      </c>
      <c r="P2117" s="19" t="n">
        <v>0.594109644742185</v>
      </c>
      <c r="Q2117" s="17" t="s">
        <v>30</v>
      </c>
      <c r="R2117" s="5" t="str">
        <f aca="false">IF(OR(Q2117="Steel plate",Q2117="Concrete jacket"),"Steel plate or jacket",Q2117)</f>
        <v>Seal cracks</v>
      </c>
      <c r="S2117" s="5" t="str">
        <f aca="false">IF(O2117&lt;='Tree rules'!$C$4,IF(N2117&lt;='Tree rules'!$C$5,IF(P2117&lt;='Tree rules'!$C$7,"Monitor","Polymer laminate"),IF(P2117&lt;='Tree rules'!$C$8,"Seal cracks","Polymer laminate")),IF(O2117&lt;='Tree rules'!$C$6,IF(P2117&lt;='Tree rules'!$C$9,"Polymer laminate","Steel plate or jacket"),IF(L2117&lt;='Tree rules'!$C$10,"Steel plate or jacket","Polymer laminate")))</f>
        <v>Seal cracks</v>
      </c>
      <c r="T2117" s="5" t="str">
        <f aca="false">IF(S2117=R2117,"Yes","No")</f>
        <v>Yes</v>
      </c>
    </row>
    <row r="2118" customFormat="false" ht="15" hidden="false" customHeight="false" outlineLevel="0" collapsed="false">
      <c r="A2118" s="15" t="n">
        <v>3004</v>
      </c>
      <c r="B2118" s="16" t="n">
        <v>6.3553909284559</v>
      </c>
      <c r="C2118" s="15" t="n">
        <v>300</v>
      </c>
      <c r="D2118" s="15" t="n">
        <v>500</v>
      </c>
      <c r="E2118" s="15" t="n">
        <v>30</v>
      </c>
      <c r="F2118" s="16" t="n">
        <v>0.590490249132883</v>
      </c>
      <c r="G2118" s="17" t="s">
        <v>101</v>
      </c>
      <c r="H2118" s="18" t="n">
        <v>0.3</v>
      </c>
      <c r="I2118" s="18" t="n">
        <v>1.5</v>
      </c>
      <c r="J2118" s="19" t="n">
        <v>0.904960346515267</v>
      </c>
      <c r="K2118" s="19" t="n">
        <v>0.581683774560616</v>
      </c>
      <c r="L2118" s="16" t="n">
        <v>13.9986584327222</v>
      </c>
      <c r="M2118" s="19" t="n">
        <v>0.431522968124732</v>
      </c>
      <c r="N2118" s="19" t="n">
        <v>0.808216662319023</v>
      </c>
      <c r="O2118" s="19" t="n">
        <v>1.09424014467856</v>
      </c>
      <c r="P2118" s="19" t="n">
        <v>0.83228196059101</v>
      </c>
      <c r="Q2118" s="17" t="s">
        <v>31</v>
      </c>
      <c r="R2118" s="5" t="str">
        <f aca="false">IF(OR(Q2118="Steel plate",Q2118="Concrete jacket"),"Steel plate or jacket",Q2118)</f>
        <v>Polymer laminate</v>
      </c>
      <c r="S2118" s="5" t="str">
        <f aca="false">IF(O2118&lt;='Tree rules'!$C$4,IF(N2118&lt;='Tree rules'!$C$5,IF(P2118&lt;='Tree rules'!$C$7,"Monitor","Polymer laminate"),IF(P2118&lt;='Tree rules'!$C$8,"Seal cracks","Polymer laminate")),IF(O2118&lt;='Tree rules'!$C$6,IF(P2118&lt;='Tree rules'!$C$9,"Polymer laminate","Steel plate or jacket"),IF(L2118&lt;='Tree rules'!$C$10,"Steel plate or jacket","Polymer laminate")))</f>
        <v>Polymer laminate</v>
      </c>
      <c r="T2118" s="5" t="str">
        <f aca="false">IF(S2118=R2118,"Yes","No")</f>
        <v>Yes</v>
      </c>
    </row>
    <row r="2119" customFormat="false" ht="15" hidden="false" customHeight="false" outlineLevel="0" collapsed="false">
      <c r="A2119" s="15" t="n">
        <v>3005</v>
      </c>
      <c r="B2119" s="16" t="n">
        <v>3.24091463589919</v>
      </c>
      <c r="C2119" s="15" t="n">
        <v>300</v>
      </c>
      <c r="D2119" s="15" t="n">
        <v>300</v>
      </c>
      <c r="E2119" s="15" t="n">
        <v>25</v>
      </c>
      <c r="F2119" s="16" t="n">
        <v>0.831109167616348</v>
      </c>
      <c r="G2119" s="17" t="s">
        <v>103</v>
      </c>
      <c r="H2119" s="18" t="n">
        <v>0.2</v>
      </c>
      <c r="I2119" s="18" t="n">
        <v>2</v>
      </c>
      <c r="J2119" s="19" t="n">
        <v>0.915073527778729</v>
      </c>
      <c r="K2119" s="19" t="n">
        <v>0.484264580598952</v>
      </c>
      <c r="L2119" s="16" t="n">
        <v>12.8607723646793</v>
      </c>
      <c r="M2119" s="19" t="n">
        <v>0.78569033042205</v>
      </c>
      <c r="N2119" s="19" t="n">
        <v>2.22662477779729</v>
      </c>
      <c r="O2119" s="19" t="n">
        <v>1.38700935741049</v>
      </c>
      <c r="P2119" s="19" t="n">
        <v>0.534633537230841</v>
      </c>
      <c r="Q2119" s="17" t="s">
        <v>31</v>
      </c>
      <c r="R2119" s="5" t="str">
        <f aca="false">IF(OR(Q2119="Steel plate",Q2119="Concrete jacket"),"Steel plate or jacket",Q2119)</f>
        <v>Polymer laminate</v>
      </c>
      <c r="S2119" s="5" t="str">
        <f aca="false">IF(O2119&lt;='Tree rules'!$C$4,IF(N2119&lt;='Tree rules'!$C$5,IF(P2119&lt;='Tree rules'!$C$7,"Monitor","Polymer laminate"),IF(P2119&lt;='Tree rules'!$C$8,"Seal cracks","Polymer laminate")),IF(O2119&lt;='Tree rules'!$C$6,IF(P2119&lt;='Tree rules'!$C$9,"Polymer laminate","Steel plate or jacket"),IF(L2119&lt;='Tree rules'!$C$10,"Steel plate or jacket","Polymer laminate")))</f>
        <v>Steel plate or jacket</v>
      </c>
      <c r="T2119" s="5" t="str">
        <f aca="false">IF(S2119=R2119,"Yes","No")</f>
        <v>No</v>
      </c>
    </row>
    <row r="2120" customFormat="false" ht="15" hidden="false" customHeight="false" outlineLevel="0" collapsed="false">
      <c r="A2120" s="15" t="n">
        <v>3006</v>
      </c>
      <c r="B2120" s="16" t="n">
        <v>4.47629404873693</v>
      </c>
      <c r="C2120" s="15" t="n">
        <v>300</v>
      </c>
      <c r="D2120" s="15" t="n">
        <v>400</v>
      </c>
      <c r="E2120" s="15" t="n">
        <v>30</v>
      </c>
      <c r="F2120" s="16" t="n">
        <v>0.567971553191375</v>
      </c>
      <c r="G2120" s="17" t="s">
        <v>101</v>
      </c>
      <c r="H2120" s="18" t="n">
        <v>0.3</v>
      </c>
      <c r="I2120" s="18" t="n">
        <v>1</v>
      </c>
      <c r="J2120" s="19" t="n">
        <v>0.931119584081558</v>
      </c>
      <c r="K2120" s="19" t="n">
        <v>0.406252492720725</v>
      </c>
      <c r="L2120" s="16" t="n">
        <v>12.6448984427597</v>
      </c>
      <c r="M2120" s="19" t="n">
        <v>0.739486361301509</v>
      </c>
      <c r="N2120" s="19" t="n">
        <v>0.729365419863324</v>
      </c>
      <c r="O2120" s="19" t="n">
        <v>0.931119584081558</v>
      </c>
      <c r="P2120" s="19" t="n">
        <v>0.334088421324279</v>
      </c>
      <c r="Q2120" s="17" t="s">
        <v>29</v>
      </c>
      <c r="R2120" s="5" t="str">
        <f aca="false">IF(OR(Q2120="Steel plate",Q2120="Concrete jacket"),"Steel plate or jacket",Q2120)</f>
        <v>Monitor</v>
      </c>
      <c r="S2120" s="5" t="str">
        <f aca="false">IF(O2120&lt;='Tree rules'!$C$4,IF(N2120&lt;='Tree rules'!$C$5,IF(P2120&lt;='Tree rules'!$C$7,"Monitor","Polymer laminate"),IF(P2120&lt;='Tree rules'!$C$8,"Seal cracks","Polymer laminate")),IF(O2120&lt;='Tree rules'!$C$6,IF(P2120&lt;='Tree rules'!$C$9,"Polymer laminate","Steel plate or jacket"),IF(L2120&lt;='Tree rules'!$C$10,"Steel plate or jacket","Polymer laminate")))</f>
        <v>Monitor</v>
      </c>
      <c r="T2120" s="5" t="str">
        <f aca="false">IF(S2120=R2120,"Yes","No")</f>
        <v>Yes</v>
      </c>
    </row>
    <row r="2121" customFormat="false" ht="15" hidden="false" customHeight="false" outlineLevel="0" collapsed="false">
      <c r="A2121" s="15" t="n">
        <v>3007</v>
      </c>
      <c r="B2121" s="16" t="n">
        <v>3.34947595708866</v>
      </c>
      <c r="C2121" s="15" t="n">
        <v>300</v>
      </c>
      <c r="D2121" s="15" t="n">
        <v>325</v>
      </c>
      <c r="E2121" s="15" t="n">
        <v>30</v>
      </c>
      <c r="F2121" s="16" t="n">
        <v>0.756099314943392</v>
      </c>
      <c r="G2121" s="17" t="s">
        <v>101</v>
      </c>
      <c r="H2121" s="18" t="n">
        <v>0.3</v>
      </c>
      <c r="I2121" s="18" t="n">
        <v>1</v>
      </c>
      <c r="J2121" s="19" t="n">
        <v>0.868397733236478</v>
      </c>
      <c r="K2121" s="19" t="n">
        <v>0.524317827574852</v>
      </c>
      <c r="L2121" s="16" t="n">
        <v>12.091970964219</v>
      </c>
      <c r="M2121" s="19" t="n">
        <v>0.332052335756914</v>
      </c>
      <c r="N2121" s="19" t="n">
        <v>1.01079230102457</v>
      </c>
      <c r="O2121" s="19" t="n">
        <v>0.868397733236478</v>
      </c>
      <c r="P2121" s="19" t="n">
        <v>0.787295760374037</v>
      </c>
      <c r="Q2121" s="17" t="s">
        <v>30</v>
      </c>
      <c r="R2121" s="5" t="str">
        <f aca="false">IF(OR(Q2121="Steel plate",Q2121="Concrete jacket"),"Steel plate or jacket",Q2121)</f>
        <v>Seal cracks</v>
      </c>
      <c r="S2121" s="5" t="str">
        <f aca="false">IF(O2121&lt;='Tree rules'!$C$4,IF(N2121&lt;='Tree rules'!$C$5,IF(P2121&lt;='Tree rules'!$C$7,"Monitor","Polymer laminate"),IF(P2121&lt;='Tree rules'!$C$8,"Seal cracks","Polymer laminate")),IF(O2121&lt;='Tree rules'!$C$6,IF(P2121&lt;='Tree rules'!$C$9,"Polymer laminate","Steel plate or jacket"),IF(L2121&lt;='Tree rules'!$C$10,"Steel plate or jacket","Polymer laminate")))</f>
        <v>Seal cracks</v>
      </c>
      <c r="T2121" s="5" t="str">
        <f aca="false">IF(S2121=R2121,"Yes","No")</f>
        <v>Yes</v>
      </c>
    </row>
    <row r="2122" customFormat="false" ht="15" hidden="false" customHeight="false" outlineLevel="0" collapsed="false">
      <c r="A2122" s="15" t="n">
        <v>3012</v>
      </c>
      <c r="B2122" s="16" t="n">
        <v>6.79015625046392</v>
      </c>
      <c r="C2122" s="15" t="n">
        <v>300</v>
      </c>
      <c r="D2122" s="15" t="n">
        <v>625</v>
      </c>
      <c r="E2122" s="15" t="n">
        <v>25</v>
      </c>
      <c r="F2122" s="16" t="n">
        <v>0.907450217674695</v>
      </c>
      <c r="G2122" s="17" t="s">
        <v>103</v>
      </c>
      <c r="H2122" s="18" t="n">
        <v>0.2</v>
      </c>
      <c r="I2122" s="18" t="n">
        <v>2</v>
      </c>
      <c r="J2122" s="19" t="n">
        <v>0.872580106748149</v>
      </c>
      <c r="K2122" s="19" t="n">
        <v>0.567592726746225</v>
      </c>
      <c r="L2122" s="16" t="n">
        <v>11.7680350961246</v>
      </c>
      <c r="M2122" s="19" t="n">
        <v>0.453933571647983</v>
      </c>
      <c r="N2122" s="19" t="n">
        <v>1.2222447643316</v>
      </c>
      <c r="O2122" s="19" t="n">
        <v>1.24989009140261</v>
      </c>
      <c r="P2122" s="19" t="n">
        <v>1.0847114370046</v>
      </c>
      <c r="Q2122" s="17" t="s">
        <v>104</v>
      </c>
      <c r="R2122" s="5" t="str">
        <f aca="false">IF(OR(Q2122="Steel plate",Q2122="Concrete jacket"),"Steel plate or jacket",Q2122)</f>
        <v>Steel plate or jacket</v>
      </c>
      <c r="S2122" s="5" t="str">
        <f aca="false">IF(O2122&lt;='Tree rules'!$C$4,IF(N2122&lt;='Tree rules'!$C$5,IF(P2122&lt;='Tree rules'!$C$7,"Monitor","Polymer laminate"),IF(P2122&lt;='Tree rules'!$C$8,"Seal cracks","Polymer laminate")),IF(O2122&lt;='Tree rules'!$C$6,IF(P2122&lt;='Tree rules'!$C$9,"Polymer laminate","Steel plate or jacket"),IF(L2122&lt;='Tree rules'!$C$10,"Steel plate or jacket","Polymer laminate")))</f>
        <v>Polymer laminate</v>
      </c>
      <c r="T2122" s="5" t="str">
        <f aca="false">IF(S2122=R2122,"Yes","No")</f>
        <v>No</v>
      </c>
    </row>
    <row r="2123" customFormat="false" ht="15" hidden="false" customHeight="false" outlineLevel="0" collapsed="false">
      <c r="A2123" s="15" t="n">
        <v>3013</v>
      </c>
      <c r="B2123" s="16" t="n">
        <v>7.37206585505251</v>
      </c>
      <c r="C2123" s="15" t="n">
        <v>230</v>
      </c>
      <c r="D2123" s="15" t="n">
        <v>625</v>
      </c>
      <c r="E2123" s="15" t="n">
        <v>30</v>
      </c>
      <c r="F2123" s="16" t="n">
        <v>0.603925598347216</v>
      </c>
      <c r="G2123" s="17" t="s">
        <v>103</v>
      </c>
      <c r="H2123" s="18" t="n">
        <v>0.2</v>
      </c>
      <c r="I2123" s="18" t="n">
        <v>1.5</v>
      </c>
      <c r="J2123" s="19" t="n">
        <v>0.899289663881722</v>
      </c>
      <c r="K2123" s="19" t="n">
        <v>0.578397659676539</v>
      </c>
      <c r="L2123" s="16" t="n">
        <v>12.7324108031995</v>
      </c>
      <c r="M2123" s="19" t="n">
        <v>0.473155664253235</v>
      </c>
      <c r="N2123" s="19" t="n">
        <v>1.06783285606039</v>
      </c>
      <c r="O2123" s="19" t="n">
        <v>1.08886097734234</v>
      </c>
      <c r="P2123" s="19" t="n">
        <v>0.742766267406053</v>
      </c>
      <c r="Q2123" s="17" t="s">
        <v>31</v>
      </c>
      <c r="R2123" s="5" t="str">
        <f aca="false">IF(OR(Q2123="Steel plate",Q2123="Concrete jacket"),"Steel plate or jacket",Q2123)</f>
        <v>Polymer laminate</v>
      </c>
      <c r="S2123" s="5" t="str">
        <f aca="false">IF(O2123&lt;='Tree rules'!$C$4,IF(N2123&lt;='Tree rules'!$C$5,IF(P2123&lt;='Tree rules'!$C$7,"Monitor","Polymer laminate"),IF(P2123&lt;='Tree rules'!$C$8,"Seal cracks","Polymer laminate")),IF(O2123&lt;='Tree rules'!$C$6,IF(P2123&lt;='Tree rules'!$C$9,"Polymer laminate","Steel plate or jacket"),IF(L2123&lt;='Tree rules'!$C$10,"Steel plate or jacket","Polymer laminate")))</f>
        <v>Polymer laminate</v>
      </c>
      <c r="T2123" s="5" t="str">
        <f aca="false">IF(S2123=R2123,"Yes","No")</f>
        <v>Yes</v>
      </c>
    </row>
    <row r="2124" customFormat="false" ht="15" hidden="false" customHeight="false" outlineLevel="0" collapsed="false">
      <c r="A2124" s="15" t="n">
        <v>3015</v>
      </c>
      <c r="B2124" s="16" t="n">
        <v>3.43771601612672</v>
      </c>
      <c r="C2124" s="15" t="n">
        <v>300</v>
      </c>
      <c r="D2124" s="15" t="n">
        <v>300</v>
      </c>
      <c r="E2124" s="15" t="n">
        <v>25</v>
      </c>
      <c r="F2124" s="16" t="n">
        <v>0.589048622548086</v>
      </c>
      <c r="G2124" s="17" t="s">
        <v>101</v>
      </c>
      <c r="H2124" s="18" t="n">
        <v>0.3</v>
      </c>
      <c r="I2124" s="18" t="n">
        <v>1</v>
      </c>
      <c r="J2124" s="19" t="n">
        <v>0.892311947910686</v>
      </c>
      <c r="K2124" s="19" t="n">
        <v>0.566132956713464</v>
      </c>
      <c r="L2124" s="16" t="n">
        <v>13.428578187995</v>
      </c>
      <c r="M2124" s="19" t="n">
        <v>0.429500253504773</v>
      </c>
      <c r="N2124" s="19" t="n">
        <v>0.668683103959864</v>
      </c>
      <c r="O2124" s="19" t="n">
        <v>0.892311947910686</v>
      </c>
      <c r="P2124" s="19" t="n">
        <v>0.625147177636604</v>
      </c>
      <c r="Q2124" s="17" t="s">
        <v>29</v>
      </c>
      <c r="R2124" s="5" t="str">
        <f aca="false">IF(OR(Q2124="Steel plate",Q2124="Concrete jacket"),"Steel plate or jacket",Q2124)</f>
        <v>Monitor</v>
      </c>
      <c r="S2124" s="5" t="str">
        <f aca="false">IF(O2124&lt;='Tree rules'!$C$4,IF(N2124&lt;='Tree rules'!$C$5,IF(P2124&lt;='Tree rules'!$C$7,"Monitor","Polymer laminate"),IF(P2124&lt;='Tree rules'!$C$8,"Seal cracks","Polymer laminate")),IF(O2124&lt;='Tree rules'!$C$6,IF(P2124&lt;='Tree rules'!$C$9,"Polymer laminate","Steel plate or jacket"),IF(L2124&lt;='Tree rules'!$C$10,"Steel plate or jacket","Polymer laminate")))</f>
        <v>Monitor</v>
      </c>
      <c r="T2124" s="5" t="str">
        <f aca="false">IF(S2124=R2124,"Yes","No")</f>
        <v>Yes</v>
      </c>
    </row>
    <row r="2125" customFormat="false" ht="15" hidden="false" customHeight="false" outlineLevel="0" collapsed="false">
      <c r="A2125" s="15" t="n">
        <v>3016</v>
      </c>
      <c r="B2125" s="16" t="n">
        <v>4.76179256915687</v>
      </c>
      <c r="C2125" s="15" t="n">
        <v>300</v>
      </c>
      <c r="D2125" s="15" t="n">
        <v>400</v>
      </c>
      <c r="E2125" s="15" t="n">
        <v>30</v>
      </c>
      <c r="F2125" s="16" t="n">
        <v>0.594998608634431</v>
      </c>
      <c r="G2125" s="17" t="s">
        <v>101</v>
      </c>
      <c r="H2125" s="18" t="n">
        <v>0.3</v>
      </c>
      <c r="I2125" s="18" t="n">
        <v>1.5</v>
      </c>
      <c r="J2125" s="19" t="n">
        <v>0.956208406791835</v>
      </c>
      <c r="K2125" s="19" t="n">
        <v>0.549502368888771</v>
      </c>
      <c r="L2125" s="16" t="n">
        <v>13.5278197987411</v>
      </c>
      <c r="M2125" s="19" t="n">
        <v>0.744030145227771</v>
      </c>
      <c r="N2125" s="19" t="n">
        <v>1.3006162962958</v>
      </c>
      <c r="O2125" s="19" t="n">
        <v>1.17159321784602</v>
      </c>
      <c r="P2125" s="19" t="n">
        <v>0.463541736729798</v>
      </c>
      <c r="Q2125" s="17" t="s">
        <v>31</v>
      </c>
      <c r="R2125" s="5" t="str">
        <f aca="false">IF(OR(Q2125="Steel plate",Q2125="Concrete jacket"),"Steel plate or jacket",Q2125)</f>
        <v>Polymer laminate</v>
      </c>
      <c r="S2125" s="5" t="str">
        <f aca="false">IF(O2125&lt;='Tree rules'!$C$4,IF(N2125&lt;='Tree rules'!$C$5,IF(P2125&lt;='Tree rules'!$C$7,"Monitor","Polymer laminate"),IF(P2125&lt;='Tree rules'!$C$8,"Seal cracks","Polymer laminate")),IF(O2125&lt;='Tree rules'!$C$6,IF(P2125&lt;='Tree rules'!$C$9,"Polymer laminate","Steel plate or jacket"),IF(L2125&lt;='Tree rules'!$C$10,"Steel plate or jacket","Polymer laminate")))</f>
        <v>Polymer laminate</v>
      </c>
      <c r="T2125" s="5" t="str">
        <f aca="false">IF(S2125=R2125,"Yes","No")</f>
        <v>Yes</v>
      </c>
    </row>
    <row r="2126" customFormat="false" ht="15" hidden="false" customHeight="false" outlineLevel="0" collapsed="false">
      <c r="A2126" s="15" t="n">
        <v>3018</v>
      </c>
      <c r="B2126" s="16" t="n">
        <v>5.19301716456898</v>
      </c>
      <c r="C2126" s="15" t="n">
        <v>230</v>
      </c>
      <c r="D2126" s="15" t="n">
        <v>450</v>
      </c>
      <c r="E2126" s="15" t="n">
        <v>20</v>
      </c>
      <c r="F2126" s="16" t="n">
        <v>0.705896562990629</v>
      </c>
      <c r="G2126" s="17" t="s">
        <v>102</v>
      </c>
      <c r="H2126" s="18" t="n">
        <v>0.1</v>
      </c>
      <c r="I2126" s="18" t="n">
        <v>1.5</v>
      </c>
      <c r="J2126" s="19" t="n">
        <v>0.862780676879572</v>
      </c>
      <c r="K2126" s="19" t="n">
        <v>0.492728025350445</v>
      </c>
      <c r="L2126" s="16" t="n">
        <v>13.4186490040542</v>
      </c>
      <c r="M2126" s="19" t="n">
        <v>0.834265771443983</v>
      </c>
      <c r="N2126" s="19" t="n">
        <v>3.16959098617452</v>
      </c>
      <c r="O2126" s="19" t="n">
        <v>1.08161290570466</v>
      </c>
      <c r="P2126" s="19" t="n">
        <v>0.454543594410816</v>
      </c>
      <c r="Q2126" s="17" t="s">
        <v>31</v>
      </c>
      <c r="R2126" s="5" t="str">
        <f aca="false">IF(OR(Q2126="Steel plate",Q2126="Concrete jacket"),"Steel plate or jacket",Q2126)</f>
        <v>Polymer laminate</v>
      </c>
      <c r="S2126" s="5" t="str">
        <f aca="false">IF(O2126&lt;='Tree rules'!$C$4,IF(N2126&lt;='Tree rules'!$C$5,IF(P2126&lt;='Tree rules'!$C$7,"Monitor","Polymer laminate"),IF(P2126&lt;='Tree rules'!$C$8,"Seal cracks","Polymer laminate")),IF(O2126&lt;='Tree rules'!$C$6,IF(P2126&lt;='Tree rules'!$C$9,"Polymer laminate","Steel plate or jacket"),IF(L2126&lt;='Tree rules'!$C$10,"Steel plate or jacket","Polymer laminate")))</f>
        <v>Polymer laminate</v>
      </c>
      <c r="T2126" s="5" t="str">
        <f aca="false">IF(S2126=R2126,"Yes","No")</f>
        <v>Yes</v>
      </c>
    </row>
    <row r="2127" customFormat="false" ht="15" hidden="false" customHeight="false" outlineLevel="0" collapsed="false">
      <c r="A2127" s="15" t="n">
        <v>3023</v>
      </c>
      <c r="B2127" s="16" t="n">
        <v>5.34836658138605</v>
      </c>
      <c r="C2127" s="15" t="n">
        <v>300</v>
      </c>
      <c r="D2127" s="15" t="n">
        <v>525</v>
      </c>
      <c r="E2127" s="15" t="n">
        <v>25</v>
      </c>
      <c r="F2127" s="16" t="n">
        <v>0.55967134260194</v>
      </c>
      <c r="G2127" s="17" t="s">
        <v>101</v>
      </c>
      <c r="H2127" s="18" t="n">
        <v>0.3</v>
      </c>
      <c r="I2127" s="18" t="n">
        <v>1.5</v>
      </c>
      <c r="J2127" s="19" t="n">
        <v>0.874382395371208</v>
      </c>
      <c r="K2127" s="19" t="n">
        <v>0.619923999997889</v>
      </c>
      <c r="L2127" s="16" t="n">
        <v>11.1656922367141</v>
      </c>
      <c r="M2127" s="19" t="n">
        <v>0.571409233135882</v>
      </c>
      <c r="N2127" s="19" t="n">
        <v>0.733575039400346</v>
      </c>
      <c r="O2127" s="19" t="n">
        <v>1.04054827702369</v>
      </c>
      <c r="P2127" s="19" t="n">
        <v>0.522194742678415</v>
      </c>
      <c r="Q2127" s="17" t="s">
        <v>31</v>
      </c>
      <c r="R2127" s="5" t="str">
        <f aca="false">IF(OR(Q2127="Steel plate",Q2127="Concrete jacket"),"Steel plate or jacket",Q2127)</f>
        <v>Polymer laminate</v>
      </c>
      <c r="S2127" s="5" t="str">
        <f aca="false">IF(O2127&lt;='Tree rules'!$C$4,IF(N2127&lt;='Tree rules'!$C$5,IF(P2127&lt;='Tree rules'!$C$7,"Monitor","Polymer laminate"),IF(P2127&lt;='Tree rules'!$C$8,"Seal cracks","Polymer laminate")),IF(O2127&lt;='Tree rules'!$C$6,IF(P2127&lt;='Tree rules'!$C$9,"Polymer laminate","Steel plate or jacket"),IF(L2127&lt;='Tree rules'!$C$10,"Steel plate or jacket","Polymer laminate")))</f>
        <v>Polymer laminate</v>
      </c>
      <c r="T2127" s="5" t="str">
        <f aca="false">IF(S2127=R2127,"Yes","No")</f>
        <v>Yes</v>
      </c>
    </row>
    <row r="2128" customFormat="false" ht="15" hidden="false" customHeight="false" outlineLevel="0" collapsed="false">
      <c r="A2128" s="15" t="n">
        <v>3024</v>
      </c>
      <c r="B2128" s="16" t="n">
        <v>3.76080488027295</v>
      </c>
      <c r="C2128" s="15" t="n">
        <v>230</v>
      </c>
      <c r="D2128" s="15" t="n">
        <v>325</v>
      </c>
      <c r="E2128" s="15" t="n">
        <v>25</v>
      </c>
      <c r="F2128" s="16" t="n">
        <v>0.626653981080713</v>
      </c>
      <c r="G2128" s="17" t="s">
        <v>101</v>
      </c>
      <c r="H2128" s="18" t="n">
        <v>0.3</v>
      </c>
      <c r="I2128" s="18" t="n">
        <v>1.5</v>
      </c>
      <c r="J2128" s="19" t="n">
        <v>0.999500928025809</v>
      </c>
      <c r="K2128" s="19" t="n">
        <v>0.640490057419259</v>
      </c>
      <c r="L2128" s="16" t="n">
        <v>13.4795873844909</v>
      </c>
      <c r="M2128" s="19" t="n">
        <v>0.873242473886753</v>
      </c>
      <c r="N2128" s="19" t="n">
        <v>1.03871126203043</v>
      </c>
      <c r="O2128" s="19" t="n">
        <v>1.17916618864779</v>
      </c>
      <c r="P2128" s="19" t="n">
        <v>0.439868884935047</v>
      </c>
      <c r="Q2128" s="17" t="s">
        <v>31</v>
      </c>
      <c r="R2128" s="5" t="str">
        <f aca="false">IF(OR(Q2128="Steel plate",Q2128="Concrete jacket"),"Steel plate or jacket",Q2128)</f>
        <v>Polymer laminate</v>
      </c>
      <c r="S2128" s="5" t="str">
        <f aca="false">IF(O2128&lt;='Tree rules'!$C$4,IF(N2128&lt;='Tree rules'!$C$5,IF(P2128&lt;='Tree rules'!$C$7,"Monitor","Polymer laminate"),IF(P2128&lt;='Tree rules'!$C$8,"Seal cracks","Polymer laminate")),IF(O2128&lt;='Tree rules'!$C$6,IF(P2128&lt;='Tree rules'!$C$9,"Polymer laminate","Steel plate or jacket"),IF(L2128&lt;='Tree rules'!$C$10,"Steel plate or jacket","Polymer laminate")))</f>
        <v>Polymer laminate</v>
      </c>
      <c r="T2128" s="5" t="str">
        <f aca="false">IF(S2128=R2128,"Yes","No")</f>
        <v>Yes</v>
      </c>
    </row>
    <row r="2129" customFormat="false" ht="15" hidden="false" customHeight="false" outlineLevel="0" collapsed="false">
      <c r="A2129" s="15" t="n">
        <v>3027</v>
      </c>
      <c r="B2129" s="16" t="n">
        <v>6.14943831166387</v>
      </c>
      <c r="C2129" s="15" t="n">
        <v>300</v>
      </c>
      <c r="D2129" s="15" t="n">
        <v>575</v>
      </c>
      <c r="E2129" s="15" t="n">
        <v>30</v>
      </c>
      <c r="F2129" s="16" t="n">
        <v>0.596127638252333</v>
      </c>
      <c r="G2129" s="17" t="s">
        <v>101</v>
      </c>
      <c r="H2129" s="18" t="n">
        <v>0.3</v>
      </c>
      <c r="I2129" s="18" t="n">
        <v>1.5</v>
      </c>
      <c r="J2129" s="19" t="n">
        <v>0.994764563427212</v>
      </c>
      <c r="K2129" s="19" t="n">
        <v>0.606499079565632</v>
      </c>
      <c r="L2129" s="16" t="n">
        <v>11.6687633997417</v>
      </c>
      <c r="M2129" s="19" t="n">
        <v>0.42173534893669</v>
      </c>
      <c r="N2129" s="19" t="n">
        <v>1.02253998555442</v>
      </c>
      <c r="O2129" s="19" t="n">
        <v>1.19048494908926</v>
      </c>
      <c r="P2129" s="19" t="n">
        <v>0.813524874340035</v>
      </c>
      <c r="Q2129" s="17" t="s">
        <v>31</v>
      </c>
      <c r="R2129" s="5" t="str">
        <f aca="false">IF(OR(Q2129="Steel plate",Q2129="Concrete jacket"),"Steel plate or jacket",Q2129)</f>
        <v>Polymer laminate</v>
      </c>
      <c r="S2129" s="5" t="str">
        <f aca="false">IF(O2129&lt;='Tree rules'!$C$4,IF(N2129&lt;='Tree rules'!$C$5,IF(P2129&lt;='Tree rules'!$C$7,"Monitor","Polymer laminate"),IF(P2129&lt;='Tree rules'!$C$8,"Seal cracks","Polymer laminate")),IF(O2129&lt;='Tree rules'!$C$6,IF(P2129&lt;='Tree rules'!$C$9,"Polymer laminate","Steel plate or jacket"),IF(L2129&lt;='Tree rules'!$C$10,"Steel plate or jacket","Polymer laminate")))</f>
        <v>Polymer laminate</v>
      </c>
      <c r="T2129" s="5" t="str">
        <f aca="false">IF(S2129=R2129,"Yes","No")</f>
        <v>Yes</v>
      </c>
    </row>
    <row r="2130" customFormat="false" ht="15" hidden="false" customHeight="false" outlineLevel="0" collapsed="false">
      <c r="A2130" s="15" t="n">
        <v>3030</v>
      </c>
      <c r="B2130" s="16" t="n">
        <v>7.42117963513452</v>
      </c>
      <c r="C2130" s="15" t="n">
        <v>230</v>
      </c>
      <c r="D2130" s="15" t="n">
        <v>650</v>
      </c>
      <c r="E2130" s="15" t="n">
        <v>30</v>
      </c>
      <c r="F2130" s="16" t="n">
        <v>0.680685971455249</v>
      </c>
      <c r="G2130" s="17" t="s">
        <v>101</v>
      </c>
      <c r="H2130" s="18" t="n">
        <v>0.3</v>
      </c>
      <c r="I2130" s="18" t="n">
        <v>2</v>
      </c>
      <c r="J2130" s="19" t="n">
        <v>0.902212740432712</v>
      </c>
      <c r="K2130" s="19" t="n">
        <v>0.479679820972352</v>
      </c>
      <c r="L2130" s="16" t="n">
        <v>12.3275409221504</v>
      </c>
      <c r="M2130" s="19" t="n">
        <v>0.646189923478564</v>
      </c>
      <c r="N2130" s="19" t="n">
        <v>0.967604288364889</v>
      </c>
      <c r="O2130" s="19" t="n">
        <v>1.37165223505569</v>
      </c>
      <c r="P2130" s="19" t="n">
        <v>0.635722303812445</v>
      </c>
      <c r="Q2130" s="17" t="s">
        <v>104</v>
      </c>
      <c r="R2130" s="5" t="str">
        <f aca="false">IF(OR(Q2130="Steel plate",Q2130="Concrete jacket"),"Steel plate or jacket",Q2130)</f>
        <v>Steel plate or jacket</v>
      </c>
      <c r="S2130" s="5" t="str">
        <f aca="false">IF(O2130&lt;='Tree rules'!$C$4,IF(N2130&lt;='Tree rules'!$C$5,IF(P2130&lt;='Tree rules'!$C$7,"Monitor","Polymer laminate"),IF(P2130&lt;='Tree rules'!$C$8,"Seal cracks","Polymer laminate")),IF(O2130&lt;='Tree rules'!$C$6,IF(P2130&lt;='Tree rules'!$C$9,"Polymer laminate","Steel plate or jacket"),IF(L2130&lt;='Tree rules'!$C$10,"Steel plate or jacket","Polymer laminate")))</f>
        <v>Steel plate or jacket</v>
      </c>
      <c r="T2130" s="5" t="str">
        <f aca="false">IF(S2130=R2130,"Yes","No")</f>
        <v>Yes</v>
      </c>
    </row>
    <row r="2131" customFormat="false" ht="15" hidden="false" customHeight="false" outlineLevel="0" collapsed="false">
      <c r="A2131" s="15" t="n">
        <v>3031</v>
      </c>
      <c r="B2131" s="16" t="n">
        <v>3.01073203506068</v>
      </c>
      <c r="C2131" s="15" t="n">
        <v>300</v>
      </c>
      <c r="D2131" s="15" t="n">
        <v>300</v>
      </c>
      <c r="E2131" s="15" t="n">
        <v>30</v>
      </c>
      <c r="F2131" s="16" t="n">
        <v>0.78213924985638</v>
      </c>
      <c r="G2131" s="17" t="s">
        <v>102</v>
      </c>
      <c r="H2131" s="18" t="n">
        <v>0.1</v>
      </c>
      <c r="I2131" s="18" t="n">
        <v>2</v>
      </c>
      <c r="J2131" s="19" t="n">
        <v>0.934044595659655</v>
      </c>
      <c r="K2131" s="19" t="n">
        <v>0.643497525860956</v>
      </c>
      <c r="L2131" s="16" t="n">
        <v>12.492664045895</v>
      </c>
      <c r="M2131" s="19" t="n">
        <v>0.921126407787406</v>
      </c>
      <c r="N2131" s="19" t="n">
        <v>3.50691719495646</v>
      </c>
      <c r="O2131" s="19" t="n">
        <v>1.26703380496853</v>
      </c>
      <c r="P2131" s="19" t="n">
        <v>0.37769782384344</v>
      </c>
      <c r="Q2131" s="17" t="s">
        <v>31</v>
      </c>
      <c r="R2131" s="5" t="str">
        <f aca="false">IF(OR(Q2131="Steel plate",Q2131="Concrete jacket"),"Steel plate or jacket",Q2131)</f>
        <v>Polymer laminate</v>
      </c>
      <c r="S2131" s="5" t="str">
        <f aca="false">IF(O2131&lt;='Tree rules'!$C$4,IF(N2131&lt;='Tree rules'!$C$5,IF(P2131&lt;='Tree rules'!$C$7,"Monitor","Polymer laminate"),IF(P2131&lt;='Tree rules'!$C$8,"Seal cracks","Polymer laminate")),IF(O2131&lt;='Tree rules'!$C$6,IF(P2131&lt;='Tree rules'!$C$9,"Polymer laminate","Steel plate or jacket"),IF(L2131&lt;='Tree rules'!$C$10,"Steel plate or jacket","Polymer laminate")))</f>
        <v>Polymer laminate</v>
      </c>
      <c r="T2131" s="5" t="str">
        <f aca="false">IF(S2131=R2131,"Yes","No")</f>
        <v>Yes</v>
      </c>
    </row>
    <row r="2132" customFormat="false" ht="15" hidden="false" customHeight="false" outlineLevel="0" collapsed="false">
      <c r="A2132" s="15" t="n">
        <v>3032</v>
      </c>
      <c r="B2132" s="16" t="n">
        <v>6.38024766617505</v>
      </c>
      <c r="C2132" s="15" t="n">
        <v>230</v>
      </c>
      <c r="D2132" s="15" t="n">
        <v>600</v>
      </c>
      <c r="E2132" s="15" t="n">
        <v>30</v>
      </c>
      <c r="F2132" s="16" t="n">
        <v>0.63117855856144</v>
      </c>
      <c r="G2132" s="17" t="s">
        <v>101</v>
      </c>
      <c r="H2132" s="18" t="n">
        <v>0.3</v>
      </c>
      <c r="I2132" s="18" t="n">
        <v>1.5</v>
      </c>
      <c r="J2132" s="19" t="n">
        <v>0.869098989278679</v>
      </c>
      <c r="K2132" s="19" t="n">
        <v>0.433188090293724</v>
      </c>
      <c r="L2132" s="16" t="n">
        <v>11.5166925382221</v>
      </c>
      <c r="M2132" s="19" t="n">
        <v>0.489189916459514</v>
      </c>
      <c r="N2132" s="19" t="n">
        <v>0.731033461029044</v>
      </c>
      <c r="O2132" s="19" t="n">
        <v>1.1154068181971</v>
      </c>
      <c r="P2132" s="19" t="n">
        <v>0.60343447986057</v>
      </c>
      <c r="Q2132" s="17" t="s">
        <v>31</v>
      </c>
      <c r="R2132" s="5" t="str">
        <f aca="false">IF(OR(Q2132="Steel plate",Q2132="Concrete jacket"),"Steel plate or jacket",Q2132)</f>
        <v>Polymer laminate</v>
      </c>
      <c r="S2132" s="5" t="str">
        <f aca="false">IF(O2132&lt;='Tree rules'!$C$4,IF(N2132&lt;='Tree rules'!$C$5,IF(P2132&lt;='Tree rules'!$C$7,"Monitor","Polymer laminate"),IF(P2132&lt;='Tree rules'!$C$8,"Seal cracks","Polymer laminate")),IF(O2132&lt;='Tree rules'!$C$6,IF(P2132&lt;='Tree rules'!$C$9,"Polymer laminate","Steel plate or jacket"),IF(L2132&lt;='Tree rules'!$C$10,"Steel plate or jacket","Polymer laminate")))</f>
        <v>Polymer laminate</v>
      </c>
      <c r="T2132" s="5" t="str">
        <f aca="false">IF(S2132=R2132,"Yes","No")</f>
        <v>Yes</v>
      </c>
    </row>
    <row r="2133" customFormat="false" ht="15" hidden="false" customHeight="false" outlineLevel="0" collapsed="false">
      <c r="A2133" s="15" t="n">
        <v>3033</v>
      </c>
      <c r="B2133" s="16" t="n">
        <v>3.57219351048319</v>
      </c>
      <c r="C2133" s="15" t="n">
        <v>300</v>
      </c>
      <c r="D2133" s="15" t="n">
        <v>300</v>
      </c>
      <c r="E2133" s="15" t="n">
        <v>30</v>
      </c>
      <c r="F2133" s="16" t="n">
        <v>0.736310778185108</v>
      </c>
      <c r="G2133" s="17" t="s">
        <v>103</v>
      </c>
      <c r="H2133" s="18" t="n">
        <v>0.2</v>
      </c>
      <c r="I2133" s="18" t="n">
        <v>1</v>
      </c>
      <c r="J2133" s="19" t="n">
        <v>0.958118636243633</v>
      </c>
      <c r="K2133" s="19" t="n">
        <v>0.476372467572867</v>
      </c>
      <c r="L2133" s="16" t="n">
        <v>13.9538809003249</v>
      </c>
      <c r="M2133" s="19" t="n">
        <v>0.297602926828066</v>
      </c>
      <c r="N2133" s="19" t="n">
        <v>1.0613283038551</v>
      </c>
      <c r="O2133" s="19" t="n">
        <v>0.958118636243633</v>
      </c>
      <c r="P2133" s="19" t="n">
        <v>1.03755896564007</v>
      </c>
      <c r="Q2133" s="17" t="s">
        <v>31</v>
      </c>
      <c r="R2133" s="5" t="str">
        <f aca="false">IF(OR(Q2133="Steel plate",Q2133="Concrete jacket"),"Steel plate or jacket",Q2133)</f>
        <v>Polymer laminate</v>
      </c>
      <c r="S2133" s="5" t="str">
        <f aca="false">IF(O2133&lt;='Tree rules'!$C$4,IF(N2133&lt;='Tree rules'!$C$5,IF(P2133&lt;='Tree rules'!$C$7,"Monitor","Polymer laminate"),IF(P2133&lt;='Tree rules'!$C$8,"Seal cracks","Polymer laminate")),IF(O2133&lt;='Tree rules'!$C$6,IF(P2133&lt;='Tree rules'!$C$9,"Polymer laminate","Steel plate or jacket"),IF(L2133&lt;='Tree rules'!$C$10,"Steel plate or jacket","Polymer laminate")))</f>
        <v>Polymer laminate</v>
      </c>
      <c r="T2133" s="5" t="str">
        <f aca="false">IF(S2133=R2133,"Yes","No")</f>
        <v>Yes</v>
      </c>
    </row>
    <row r="2134" customFormat="false" ht="15" hidden="false" customHeight="false" outlineLevel="0" collapsed="false">
      <c r="A2134" s="15" t="n">
        <v>3035</v>
      </c>
      <c r="B2134" s="16" t="n">
        <v>6.4813415544067</v>
      </c>
      <c r="C2134" s="15" t="n">
        <v>300</v>
      </c>
      <c r="D2134" s="15" t="n">
        <v>625</v>
      </c>
      <c r="E2134" s="15" t="n">
        <v>25</v>
      </c>
      <c r="F2134" s="16" t="n">
        <v>0.694514438099298</v>
      </c>
      <c r="G2134" s="17" t="s">
        <v>103</v>
      </c>
      <c r="H2134" s="18" t="n">
        <v>0.2</v>
      </c>
      <c r="I2134" s="18" t="n">
        <v>1</v>
      </c>
      <c r="J2134" s="19" t="n">
        <v>0.870463683055629</v>
      </c>
      <c r="K2134" s="19" t="n">
        <v>0.630299632070792</v>
      </c>
      <c r="L2134" s="16" t="n">
        <v>11.1940268642603</v>
      </c>
      <c r="M2134" s="19" t="n">
        <v>0.942622967580803</v>
      </c>
      <c r="N2134" s="19" t="n">
        <v>0.725639793163586</v>
      </c>
      <c r="O2134" s="19" t="n">
        <v>0.870463683055629</v>
      </c>
      <c r="P2134" s="19" t="n">
        <v>0.382623030342911</v>
      </c>
      <c r="Q2134" s="17" t="s">
        <v>29</v>
      </c>
      <c r="R2134" s="5" t="str">
        <f aca="false">IF(OR(Q2134="Steel plate",Q2134="Concrete jacket"),"Steel plate or jacket",Q2134)</f>
        <v>Monitor</v>
      </c>
      <c r="S2134" s="5" t="str">
        <f aca="false">IF(O2134&lt;='Tree rules'!$C$4,IF(N2134&lt;='Tree rules'!$C$5,IF(P2134&lt;='Tree rules'!$C$7,"Monitor","Polymer laminate"),IF(P2134&lt;='Tree rules'!$C$8,"Seal cracks","Polymer laminate")),IF(O2134&lt;='Tree rules'!$C$6,IF(P2134&lt;='Tree rules'!$C$9,"Polymer laminate","Steel plate or jacket"),IF(L2134&lt;='Tree rules'!$C$10,"Steel plate or jacket","Polymer laminate")))</f>
        <v>Monitor</v>
      </c>
      <c r="T2134" s="5" t="str">
        <f aca="false">IF(S2134=R2134,"Yes","No")</f>
        <v>Yes</v>
      </c>
    </row>
    <row r="2135" customFormat="false" ht="15" hidden="false" customHeight="false" outlineLevel="0" collapsed="false">
      <c r="A2135" s="15" t="n">
        <v>3037</v>
      </c>
      <c r="B2135" s="16" t="n">
        <v>6.62707027815218</v>
      </c>
      <c r="C2135" s="15" t="n">
        <v>300</v>
      </c>
      <c r="D2135" s="15" t="n">
        <v>575</v>
      </c>
      <c r="E2135" s="15" t="n">
        <v>25</v>
      </c>
      <c r="F2135" s="16" t="n">
        <v>0.633465437396808</v>
      </c>
      <c r="G2135" s="17" t="s">
        <v>101</v>
      </c>
      <c r="H2135" s="18" t="n">
        <v>0.3</v>
      </c>
      <c r="I2135" s="18" t="n">
        <v>1.5</v>
      </c>
      <c r="J2135" s="19" t="n">
        <v>0.859534496694625</v>
      </c>
      <c r="K2135" s="19" t="n">
        <v>0.42869517408023</v>
      </c>
      <c r="L2135" s="16" t="n">
        <v>12.5275430588888</v>
      </c>
      <c r="M2135" s="19" t="n">
        <v>0.929554403926779</v>
      </c>
      <c r="N2135" s="19" t="n">
        <v>0.66805424530416</v>
      </c>
      <c r="O2135" s="19" t="n">
        <v>1.1050625996977</v>
      </c>
      <c r="P2135" s="19" t="n">
        <v>0.385882325986842</v>
      </c>
      <c r="Q2135" s="17" t="s">
        <v>31</v>
      </c>
      <c r="R2135" s="5" t="str">
        <f aca="false">IF(OR(Q2135="Steel plate",Q2135="Concrete jacket"),"Steel plate or jacket",Q2135)</f>
        <v>Polymer laminate</v>
      </c>
      <c r="S2135" s="5" t="str">
        <f aca="false">IF(O2135&lt;='Tree rules'!$C$4,IF(N2135&lt;='Tree rules'!$C$5,IF(P2135&lt;='Tree rules'!$C$7,"Monitor","Polymer laminate"),IF(P2135&lt;='Tree rules'!$C$8,"Seal cracks","Polymer laminate")),IF(O2135&lt;='Tree rules'!$C$6,IF(P2135&lt;='Tree rules'!$C$9,"Polymer laminate","Steel plate or jacket"),IF(L2135&lt;='Tree rules'!$C$10,"Steel plate or jacket","Polymer laminate")))</f>
        <v>Polymer laminate</v>
      </c>
      <c r="T2135" s="5" t="str">
        <f aca="false">IF(S2135=R2135,"Yes","No")</f>
        <v>Yes</v>
      </c>
    </row>
    <row r="2136" customFormat="false" ht="15" hidden="false" customHeight="false" outlineLevel="0" collapsed="false">
      <c r="A2136" s="15" t="n">
        <v>3038</v>
      </c>
      <c r="B2136" s="16" t="n">
        <v>7.15035405904471</v>
      </c>
      <c r="C2136" s="15" t="n">
        <v>300</v>
      </c>
      <c r="D2136" s="15" t="n">
        <v>575</v>
      </c>
      <c r="E2136" s="15" t="n">
        <v>25</v>
      </c>
      <c r="F2136" s="16" t="n">
        <v>0.596127638252333</v>
      </c>
      <c r="G2136" s="17" t="s">
        <v>103</v>
      </c>
      <c r="H2136" s="18" t="n">
        <v>0.2</v>
      </c>
      <c r="I2136" s="18" t="n">
        <v>1</v>
      </c>
      <c r="J2136" s="19" t="n">
        <v>0.892719978791147</v>
      </c>
      <c r="K2136" s="19" t="n">
        <v>0.485709559502657</v>
      </c>
      <c r="L2136" s="16" t="n">
        <v>13.568034267637</v>
      </c>
      <c r="M2136" s="19" t="n">
        <v>0.713709122341544</v>
      </c>
      <c r="N2136" s="19" t="n">
        <v>1.0403219701047</v>
      </c>
      <c r="O2136" s="19" t="n">
        <v>0.892719978791147</v>
      </c>
      <c r="P2136" s="19" t="n">
        <v>0.469334416514539</v>
      </c>
      <c r="Q2136" s="17" t="s">
        <v>30</v>
      </c>
      <c r="R2136" s="5" t="str">
        <f aca="false">IF(OR(Q2136="Steel plate",Q2136="Concrete jacket"),"Steel plate or jacket",Q2136)</f>
        <v>Seal cracks</v>
      </c>
      <c r="S2136" s="5" t="str">
        <f aca="false">IF(O2136&lt;='Tree rules'!$C$4,IF(N2136&lt;='Tree rules'!$C$5,IF(P2136&lt;='Tree rules'!$C$7,"Monitor","Polymer laminate"),IF(P2136&lt;='Tree rules'!$C$8,"Seal cracks","Polymer laminate")),IF(O2136&lt;='Tree rules'!$C$6,IF(P2136&lt;='Tree rules'!$C$9,"Polymer laminate","Steel plate or jacket"),IF(L2136&lt;='Tree rules'!$C$10,"Steel plate or jacket","Polymer laminate")))</f>
        <v>Seal cracks</v>
      </c>
      <c r="T2136" s="5" t="str">
        <f aca="false">IF(S2136=R2136,"Yes","No")</f>
        <v>Yes</v>
      </c>
    </row>
    <row r="2137" customFormat="false" ht="15" hidden="false" customHeight="false" outlineLevel="0" collapsed="false">
      <c r="A2137" s="15" t="n">
        <v>3039</v>
      </c>
      <c r="B2137" s="16" t="n">
        <v>3.53835743095797</v>
      </c>
      <c r="C2137" s="15" t="n">
        <v>300</v>
      </c>
      <c r="D2137" s="15" t="n">
        <v>300</v>
      </c>
      <c r="E2137" s="15" t="n">
        <v>25</v>
      </c>
      <c r="F2137" s="16" t="n">
        <v>0.791582400904515</v>
      </c>
      <c r="G2137" s="17" t="s">
        <v>103</v>
      </c>
      <c r="H2137" s="18" t="n">
        <v>0.2</v>
      </c>
      <c r="I2137" s="18" t="n">
        <v>1</v>
      </c>
      <c r="J2137" s="19" t="n">
        <v>0.890580320235538</v>
      </c>
      <c r="K2137" s="19" t="n">
        <v>0.590692191709618</v>
      </c>
      <c r="L2137" s="16" t="n">
        <v>13.9305410667637</v>
      </c>
      <c r="M2137" s="19" t="n">
        <v>0.752247049059321</v>
      </c>
      <c r="N2137" s="19" t="n">
        <v>1.06390518040449</v>
      </c>
      <c r="O2137" s="19" t="n">
        <v>0.890580320235538</v>
      </c>
      <c r="P2137" s="19" t="n">
        <v>0.497232948296075</v>
      </c>
      <c r="Q2137" s="17" t="s">
        <v>30</v>
      </c>
      <c r="R2137" s="5" t="str">
        <f aca="false">IF(OR(Q2137="Steel plate",Q2137="Concrete jacket"),"Steel plate or jacket",Q2137)</f>
        <v>Seal cracks</v>
      </c>
      <c r="S2137" s="5" t="str">
        <f aca="false">IF(O2137&lt;='Tree rules'!$C$4,IF(N2137&lt;='Tree rules'!$C$5,IF(P2137&lt;='Tree rules'!$C$7,"Monitor","Polymer laminate"),IF(P2137&lt;='Tree rules'!$C$8,"Seal cracks","Polymer laminate")),IF(O2137&lt;='Tree rules'!$C$6,IF(P2137&lt;='Tree rules'!$C$9,"Polymer laminate","Steel plate or jacket"),IF(L2137&lt;='Tree rules'!$C$10,"Steel plate or jacket","Polymer laminate")))</f>
        <v>Seal cracks</v>
      </c>
      <c r="T2137" s="5" t="str">
        <f aca="false">IF(S2137=R2137,"Yes","No")</f>
        <v>Yes</v>
      </c>
    </row>
    <row r="2138" customFormat="false" ht="15" hidden="false" customHeight="false" outlineLevel="0" collapsed="false">
      <c r="A2138" s="15" t="n">
        <v>3042</v>
      </c>
      <c r="B2138" s="16" t="n">
        <v>3.51553352220058</v>
      </c>
      <c r="C2138" s="15" t="n">
        <v>230</v>
      </c>
      <c r="D2138" s="15" t="n">
        <v>325</v>
      </c>
      <c r="E2138" s="15" t="n">
        <v>20</v>
      </c>
      <c r="F2138" s="16" t="n">
        <v>0.626653981080713</v>
      </c>
      <c r="G2138" s="17" t="s">
        <v>103</v>
      </c>
      <c r="H2138" s="18" t="n">
        <v>0.2</v>
      </c>
      <c r="I2138" s="18" t="n">
        <v>1</v>
      </c>
      <c r="J2138" s="19" t="n">
        <v>0.94117351771819</v>
      </c>
      <c r="K2138" s="19" t="n">
        <v>0.457808370207879</v>
      </c>
      <c r="L2138" s="16" t="n">
        <v>12.6004785741956</v>
      </c>
      <c r="M2138" s="19" t="n">
        <v>0.298752611127824</v>
      </c>
      <c r="N2138" s="19" t="n">
        <v>1.38600556798106</v>
      </c>
      <c r="O2138" s="19" t="n">
        <v>0.94117351771819</v>
      </c>
      <c r="P2138" s="19" t="n">
        <v>0.920690671226594</v>
      </c>
      <c r="Q2138" s="17" t="s">
        <v>30</v>
      </c>
      <c r="R2138" s="5" t="str">
        <f aca="false">IF(OR(Q2138="Steel plate",Q2138="Concrete jacket"),"Steel plate or jacket",Q2138)</f>
        <v>Seal cracks</v>
      </c>
      <c r="S2138" s="5" t="str">
        <f aca="false">IF(O2138&lt;='Tree rules'!$C$4,IF(N2138&lt;='Tree rules'!$C$5,IF(P2138&lt;='Tree rules'!$C$7,"Monitor","Polymer laminate"),IF(P2138&lt;='Tree rules'!$C$8,"Seal cracks","Polymer laminate")),IF(O2138&lt;='Tree rules'!$C$6,IF(P2138&lt;='Tree rules'!$C$9,"Polymer laminate","Steel plate or jacket"),IF(L2138&lt;='Tree rules'!$C$10,"Steel plate or jacket","Polymer laminate")))</f>
        <v>Seal cracks</v>
      </c>
      <c r="T2138" s="5" t="str">
        <f aca="false">IF(S2138=R2138,"Yes","No")</f>
        <v>Yes</v>
      </c>
    </row>
    <row r="2139" customFormat="false" ht="15" hidden="false" customHeight="false" outlineLevel="0" collapsed="false">
      <c r="A2139" s="15" t="n">
        <v>3043</v>
      </c>
      <c r="B2139" s="16" t="n">
        <v>3.72787778727164</v>
      </c>
      <c r="C2139" s="15" t="n">
        <v>300</v>
      </c>
      <c r="D2139" s="15" t="n">
        <v>300</v>
      </c>
      <c r="E2139" s="15" t="n">
        <v>25</v>
      </c>
      <c r="F2139" s="16" t="n">
        <v>0.841263304726974</v>
      </c>
      <c r="G2139" s="17" t="s">
        <v>102</v>
      </c>
      <c r="H2139" s="18" t="n">
        <v>0.1</v>
      </c>
      <c r="I2139" s="18" t="n">
        <v>2</v>
      </c>
      <c r="J2139" s="19" t="n">
        <v>0.871569638029237</v>
      </c>
      <c r="K2139" s="19" t="n">
        <v>0.462722409575039</v>
      </c>
      <c r="L2139" s="16" t="n">
        <v>15.5978150095048</v>
      </c>
      <c r="M2139" s="19" t="n">
        <v>0.536582471392507</v>
      </c>
      <c r="N2139" s="19" t="n">
        <v>4.28199360544292</v>
      </c>
      <c r="O2139" s="19" t="n">
        <v>1.33984447303714</v>
      </c>
      <c r="P2139" s="19" t="n">
        <v>0.761266995921451</v>
      </c>
      <c r="Q2139" s="17" t="s">
        <v>31</v>
      </c>
      <c r="R2139" s="5" t="str">
        <f aca="false">IF(OR(Q2139="Steel plate",Q2139="Concrete jacket"),"Steel plate or jacket",Q2139)</f>
        <v>Polymer laminate</v>
      </c>
      <c r="S2139" s="5" t="str">
        <f aca="false">IF(O2139&lt;='Tree rules'!$C$4,IF(N2139&lt;='Tree rules'!$C$5,IF(P2139&lt;='Tree rules'!$C$7,"Monitor","Polymer laminate"),IF(P2139&lt;='Tree rules'!$C$8,"Seal cracks","Polymer laminate")),IF(O2139&lt;='Tree rules'!$C$6,IF(P2139&lt;='Tree rules'!$C$9,"Polymer laminate","Steel plate or jacket"),IF(L2139&lt;='Tree rules'!$C$10,"Steel plate or jacket","Polymer laminate")))</f>
        <v>Polymer laminate</v>
      </c>
      <c r="T2139" s="5" t="str">
        <f aca="false">IF(S2139=R2139,"Yes","No")</f>
        <v>Yes</v>
      </c>
    </row>
    <row r="2140" customFormat="false" ht="15" hidden="false" customHeight="false" outlineLevel="0" collapsed="false">
      <c r="A2140" s="15" t="n">
        <v>3044</v>
      </c>
      <c r="B2140" s="16" t="n">
        <v>6.69953298199578</v>
      </c>
      <c r="C2140" s="15" t="n">
        <v>230</v>
      </c>
      <c r="D2140" s="15" t="n">
        <v>650</v>
      </c>
      <c r="E2140" s="15" t="n">
        <v>25</v>
      </c>
      <c r="F2140" s="16" t="n">
        <v>0.578928677885824</v>
      </c>
      <c r="G2140" s="17" t="s">
        <v>103</v>
      </c>
      <c r="H2140" s="18" t="n">
        <v>0.2</v>
      </c>
      <c r="I2140" s="18" t="n">
        <v>1</v>
      </c>
      <c r="J2140" s="19" t="n">
        <v>0.897851714540514</v>
      </c>
      <c r="K2140" s="19" t="n">
        <v>0.613970659776629</v>
      </c>
      <c r="L2140" s="16" t="n">
        <v>11.0919420231718</v>
      </c>
      <c r="M2140" s="19" t="n">
        <v>0.519049169627914</v>
      </c>
      <c r="N2140" s="19" t="n">
        <v>0.851244002029497</v>
      </c>
      <c r="O2140" s="19" t="n">
        <v>0.897851714540514</v>
      </c>
      <c r="P2140" s="19" t="n">
        <v>0.573975570968266</v>
      </c>
      <c r="Q2140" s="17" t="s">
        <v>29</v>
      </c>
      <c r="R2140" s="5" t="str">
        <f aca="false">IF(OR(Q2140="Steel plate",Q2140="Concrete jacket"),"Steel plate or jacket",Q2140)</f>
        <v>Monitor</v>
      </c>
      <c r="S2140" s="5" t="str">
        <f aca="false">IF(O2140&lt;='Tree rules'!$C$4,IF(N2140&lt;='Tree rules'!$C$5,IF(P2140&lt;='Tree rules'!$C$7,"Monitor","Polymer laminate"),IF(P2140&lt;='Tree rules'!$C$8,"Seal cracks","Polymer laminate")),IF(O2140&lt;='Tree rules'!$C$6,IF(P2140&lt;='Tree rules'!$C$9,"Polymer laminate","Steel plate or jacket"),IF(L2140&lt;='Tree rules'!$C$10,"Steel plate or jacket","Polymer laminate")))</f>
        <v>Monitor</v>
      </c>
      <c r="T2140" s="5" t="str">
        <f aca="false">IF(S2140=R2140,"Yes","No")</f>
        <v>Yes</v>
      </c>
    </row>
    <row r="2141" customFormat="false" ht="15" hidden="false" customHeight="false" outlineLevel="0" collapsed="false">
      <c r="A2141" s="15" t="n">
        <v>3046</v>
      </c>
      <c r="B2141" s="16" t="n">
        <v>5.47322387248298</v>
      </c>
      <c r="C2141" s="15" t="n">
        <v>230</v>
      </c>
      <c r="D2141" s="15" t="n">
        <v>475</v>
      </c>
      <c r="E2141" s="15" t="n">
        <v>20</v>
      </c>
      <c r="F2141" s="16" t="n">
        <v>0.611316296229087</v>
      </c>
      <c r="G2141" s="17" t="s">
        <v>103</v>
      </c>
      <c r="H2141" s="18" t="n">
        <v>0.2</v>
      </c>
      <c r="I2141" s="18" t="n">
        <v>2</v>
      </c>
      <c r="J2141" s="19" t="n">
        <v>0.920014253187915</v>
      </c>
      <c r="K2141" s="19" t="n">
        <v>0.503517813395533</v>
      </c>
      <c r="L2141" s="16" t="n">
        <v>12.7580976048554</v>
      </c>
      <c r="M2141" s="19" t="n">
        <v>0.681673904398201</v>
      </c>
      <c r="N2141" s="19" t="n">
        <v>1.46008395595695</v>
      </c>
      <c r="O2141" s="19" t="n">
        <v>1.37678494131793</v>
      </c>
      <c r="P2141" s="19" t="n">
        <v>0.626942202213025</v>
      </c>
      <c r="Q2141" s="17" t="s">
        <v>31</v>
      </c>
      <c r="R2141" s="5" t="str">
        <f aca="false">IF(OR(Q2141="Steel plate",Q2141="Concrete jacket"),"Steel plate or jacket",Q2141)</f>
        <v>Polymer laminate</v>
      </c>
      <c r="S2141" s="5" t="str">
        <f aca="false">IF(O2141&lt;='Tree rules'!$C$4,IF(N2141&lt;='Tree rules'!$C$5,IF(P2141&lt;='Tree rules'!$C$7,"Monitor","Polymer laminate"),IF(P2141&lt;='Tree rules'!$C$8,"Seal cracks","Polymer laminate")),IF(O2141&lt;='Tree rules'!$C$6,IF(P2141&lt;='Tree rules'!$C$9,"Polymer laminate","Steel plate or jacket"),IF(L2141&lt;='Tree rules'!$C$10,"Steel plate or jacket","Polymer laminate")))</f>
        <v>Steel plate or jacket</v>
      </c>
      <c r="T2141" s="5" t="str">
        <f aca="false">IF(S2141=R2141,"Yes","No")</f>
        <v>No</v>
      </c>
    </row>
    <row r="2142" customFormat="false" ht="15" hidden="false" customHeight="false" outlineLevel="0" collapsed="false">
      <c r="A2142" s="15" t="n">
        <v>3047</v>
      </c>
      <c r="B2142" s="16" t="n">
        <v>5.08329632637403</v>
      </c>
      <c r="C2142" s="15" t="n">
        <v>230</v>
      </c>
      <c r="D2142" s="15" t="n">
        <v>475</v>
      </c>
      <c r="E2142" s="15" t="n">
        <v>20</v>
      </c>
      <c r="F2142" s="16" t="n">
        <v>0.639770421258486</v>
      </c>
      <c r="G2142" s="17" t="s">
        <v>103</v>
      </c>
      <c r="H2142" s="18" t="n">
        <v>0.2</v>
      </c>
      <c r="I2142" s="18" t="n">
        <v>2</v>
      </c>
      <c r="J2142" s="19" t="n">
        <v>0.944085175282042</v>
      </c>
      <c r="K2142" s="19" t="n">
        <v>0.44742507906749</v>
      </c>
      <c r="L2142" s="16" t="n">
        <v>11.9046752374099</v>
      </c>
      <c r="M2142" s="19" t="n">
        <v>0.919824723850155</v>
      </c>
      <c r="N2142" s="19" t="n">
        <v>1.96982898585327</v>
      </c>
      <c r="O2142" s="19" t="n">
        <v>1.46576296636707</v>
      </c>
      <c r="P2142" s="19" t="n">
        <v>0.460117688206196</v>
      </c>
      <c r="Q2142" s="17" t="s">
        <v>104</v>
      </c>
      <c r="R2142" s="5" t="str">
        <f aca="false">IF(OR(Q2142="Steel plate",Q2142="Concrete jacket"),"Steel plate or jacket",Q2142)</f>
        <v>Steel plate or jacket</v>
      </c>
      <c r="S2142" s="5" t="str">
        <f aca="false">IF(O2142&lt;='Tree rules'!$C$4,IF(N2142&lt;='Tree rules'!$C$5,IF(P2142&lt;='Tree rules'!$C$7,"Monitor","Polymer laminate"),IF(P2142&lt;='Tree rules'!$C$8,"Seal cracks","Polymer laminate")),IF(O2142&lt;='Tree rules'!$C$6,IF(P2142&lt;='Tree rules'!$C$9,"Polymer laminate","Steel plate or jacket"),IF(L2142&lt;='Tree rules'!$C$10,"Steel plate or jacket","Polymer laminate")))</f>
        <v>Steel plate or jacket</v>
      </c>
      <c r="T2142" s="5" t="str">
        <f aca="false">IF(S2142=R2142,"Yes","No")</f>
        <v>Yes</v>
      </c>
    </row>
    <row r="2143" customFormat="false" ht="15" hidden="false" customHeight="false" outlineLevel="0" collapsed="false">
      <c r="A2143" s="15" t="n">
        <v>3048</v>
      </c>
      <c r="B2143" s="16" t="n">
        <v>6.8101260619231</v>
      </c>
      <c r="C2143" s="15" t="n">
        <v>230</v>
      </c>
      <c r="D2143" s="15" t="n">
        <v>600</v>
      </c>
      <c r="E2143" s="15" t="n">
        <v>25</v>
      </c>
      <c r="F2143" s="16" t="n">
        <v>0.742342309449384</v>
      </c>
      <c r="G2143" s="17" t="s">
        <v>101</v>
      </c>
      <c r="H2143" s="18" t="n">
        <v>0.3</v>
      </c>
      <c r="I2143" s="18" t="n">
        <v>1.5</v>
      </c>
      <c r="J2143" s="19" t="n">
        <v>0.922939137522929</v>
      </c>
      <c r="K2143" s="19" t="n">
        <v>0.416528109951707</v>
      </c>
      <c r="L2143" s="16" t="n">
        <v>12.3371848947882</v>
      </c>
      <c r="M2143" s="19" t="n">
        <v>0.951531297825377</v>
      </c>
      <c r="N2143" s="19" t="n">
        <v>0.785230243430696</v>
      </c>
      <c r="O2143" s="19" t="n">
        <v>1.19219365900795</v>
      </c>
      <c r="P2143" s="19" t="n">
        <v>0.443949323094186</v>
      </c>
      <c r="Q2143" s="17" t="s">
        <v>31</v>
      </c>
      <c r="R2143" s="5" t="str">
        <f aca="false">IF(OR(Q2143="Steel plate",Q2143="Concrete jacket"),"Steel plate or jacket",Q2143)</f>
        <v>Polymer laminate</v>
      </c>
      <c r="S2143" s="5" t="str">
        <f aca="false">IF(O2143&lt;='Tree rules'!$C$4,IF(N2143&lt;='Tree rules'!$C$5,IF(P2143&lt;='Tree rules'!$C$7,"Monitor","Polymer laminate"),IF(P2143&lt;='Tree rules'!$C$8,"Seal cracks","Polymer laminate")),IF(O2143&lt;='Tree rules'!$C$6,IF(P2143&lt;='Tree rules'!$C$9,"Polymer laminate","Steel plate or jacket"),IF(L2143&lt;='Tree rules'!$C$10,"Steel plate or jacket","Polymer laminate")))</f>
        <v>Polymer laminate</v>
      </c>
      <c r="T2143" s="5" t="str">
        <f aca="false">IF(S2143=R2143,"Yes","No")</f>
        <v>Yes</v>
      </c>
    </row>
    <row r="2144" customFormat="false" ht="15" hidden="false" customHeight="false" outlineLevel="0" collapsed="false">
      <c r="A2144" s="15" t="n">
        <v>3049</v>
      </c>
      <c r="B2144" s="16" t="n">
        <v>3.18045158987628</v>
      </c>
      <c r="C2144" s="15" t="n">
        <v>300</v>
      </c>
      <c r="D2144" s="15" t="n">
        <v>300</v>
      </c>
      <c r="E2144" s="15" t="n">
        <v>25</v>
      </c>
      <c r="F2144" s="16" t="n">
        <v>0.831109167616348</v>
      </c>
      <c r="G2144" s="17" t="s">
        <v>101</v>
      </c>
      <c r="H2144" s="18" t="n">
        <v>0.3</v>
      </c>
      <c r="I2144" s="18" t="n">
        <v>1</v>
      </c>
      <c r="J2144" s="19" t="n">
        <v>0.895444764666941</v>
      </c>
      <c r="K2144" s="19" t="n">
        <v>0.638109919503568</v>
      </c>
      <c r="L2144" s="16" t="n">
        <v>12.6208396423662</v>
      </c>
      <c r="M2144" s="19" t="n">
        <v>0.931505026744679</v>
      </c>
      <c r="N2144" s="19" t="n">
        <v>0.888667744076572</v>
      </c>
      <c r="O2144" s="19" t="n">
        <v>0.895444764666941</v>
      </c>
      <c r="P2144" s="19" t="n">
        <v>0.395370063001131</v>
      </c>
      <c r="Q2144" s="17" t="s">
        <v>29</v>
      </c>
      <c r="R2144" s="5" t="str">
        <f aca="false">IF(OR(Q2144="Steel plate",Q2144="Concrete jacket"),"Steel plate or jacket",Q2144)</f>
        <v>Monitor</v>
      </c>
      <c r="S2144" s="5" t="str">
        <f aca="false">IF(O2144&lt;='Tree rules'!$C$4,IF(N2144&lt;='Tree rules'!$C$5,IF(P2144&lt;='Tree rules'!$C$7,"Monitor","Polymer laminate"),IF(P2144&lt;='Tree rules'!$C$8,"Seal cracks","Polymer laminate")),IF(O2144&lt;='Tree rules'!$C$6,IF(P2144&lt;='Tree rules'!$C$9,"Polymer laminate","Steel plate or jacket"),IF(L2144&lt;='Tree rules'!$C$10,"Steel plate or jacket","Polymer laminate")))</f>
        <v>Monitor</v>
      </c>
      <c r="T2144" s="5" t="str">
        <f aca="false">IF(S2144=R2144,"Yes","No")</f>
        <v>Yes</v>
      </c>
    </row>
    <row r="2145" customFormat="false" ht="15" hidden="false" customHeight="false" outlineLevel="0" collapsed="false">
      <c r="A2145" s="15" t="n">
        <v>3051</v>
      </c>
      <c r="B2145" s="16" t="n">
        <v>4.9539710281395</v>
      </c>
      <c r="C2145" s="15" t="n">
        <v>300</v>
      </c>
      <c r="D2145" s="15" t="n">
        <v>425</v>
      </c>
      <c r="E2145" s="15" t="n">
        <v>20</v>
      </c>
      <c r="F2145" s="16" t="n">
        <v>0.593686800678386</v>
      </c>
      <c r="G2145" s="17" t="s">
        <v>103</v>
      </c>
      <c r="H2145" s="18" t="n">
        <v>0.2</v>
      </c>
      <c r="I2145" s="18" t="n">
        <v>1</v>
      </c>
      <c r="J2145" s="19" t="n">
        <v>0.970423255062727</v>
      </c>
      <c r="K2145" s="19" t="n">
        <v>0.543985467145913</v>
      </c>
      <c r="L2145" s="16" t="n">
        <v>13.0025486302874</v>
      </c>
      <c r="M2145" s="19" t="n">
        <v>0.842030683826006</v>
      </c>
      <c r="N2145" s="19" t="n">
        <v>0.850159727761208</v>
      </c>
      <c r="O2145" s="19" t="n">
        <v>0.970423255062727</v>
      </c>
      <c r="P2145" s="19" t="n">
        <v>0.43865320985509</v>
      </c>
      <c r="Q2145" s="17" t="s">
        <v>29</v>
      </c>
      <c r="R2145" s="5" t="str">
        <f aca="false">IF(OR(Q2145="Steel plate",Q2145="Concrete jacket"),"Steel plate or jacket",Q2145)</f>
        <v>Monitor</v>
      </c>
      <c r="S2145" s="5" t="str">
        <f aca="false">IF(O2145&lt;='Tree rules'!$C$4,IF(N2145&lt;='Tree rules'!$C$5,IF(P2145&lt;='Tree rules'!$C$7,"Monitor","Polymer laminate"),IF(P2145&lt;='Tree rules'!$C$8,"Seal cracks","Polymer laminate")),IF(O2145&lt;='Tree rules'!$C$6,IF(P2145&lt;='Tree rules'!$C$9,"Polymer laminate","Steel plate or jacket"),IF(L2145&lt;='Tree rules'!$C$10,"Steel plate or jacket","Polymer laminate")))</f>
        <v>Monitor</v>
      </c>
      <c r="T2145" s="5" t="str">
        <f aca="false">IF(S2145=R2145,"Yes","No")</f>
        <v>Yes</v>
      </c>
    </row>
    <row r="2146" customFormat="false" ht="15" hidden="false" customHeight="false" outlineLevel="0" collapsed="false">
      <c r="A2146" s="15" t="n">
        <v>3052</v>
      </c>
      <c r="B2146" s="16" t="n">
        <v>4.32988950856306</v>
      </c>
      <c r="C2146" s="15" t="n">
        <v>230</v>
      </c>
      <c r="D2146" s="15" t="n">
        <v>400</v>
      </c>
      <c r="E2146" s="15" t="n">
        <v>30</v>
      </c>
      <c r="F2146" s="16" t="n">
        <v>0.776085141697083</v>
      </c>
      <c r="G2146" s="17" t="s">
        <v>101</v>
      </c>
      <c r="H2146" s="18" t="n">
        <v>0.3</v>
      </c>
      <c r="I2146" s="18" t="n">
        <v>1</v>
      </c>
      <c r="J2146" s="19" t="n">
        <v>0.951673085036698</v>
      </c>
      <c r="K2146" s="19" t="n">
        <v>0.428369471085996</v>
      </c>
      <c r="L2146" s="16" t="n">
        <v>12.3008224675087</v>
      </c>
      <c r="M2146" s="19" t="n">
        <v>0.914021423261666</v>
      </c>
      <c r="N2146" s="19" t="n">
        <v>0.834891313272441</v>
      </c>
      <c r="O2146" s="19" t="n">
        <v>0.951673085036698</v>
      </c>
      <c r="P2146" s="19" t="n">
        <v>0.356965716167759</v>
      </c>
      <c r="Q2146" s="17" t="s">
        <v>29</v>
      </c>
      <c r="R2146" s="5" t="str">
        <f aca="false">IF(OR(Q2146="Steel plate",Q2146="Concrete jacket"),"Steel plate or jacket",Q2146)</f>
        <v>Monitor</v>
      </c>
      <c r="S2146" s="5" t="str">
        <f aca="false">IF(O2146&lt;='Tree rules'!$C$4,IF(N2146&lt;='Tree rules'!$C$5,IF(P2146&lt;='Tree rules'!$C$7,"Monitor","Polymer laminate"),IF(P2146&lt;='Tree rules'!$C$8,"Seal cracks","Polymer laminate")),IF(O2146&lt;='Tree rules'!$C$6,IF(P2146&lt;='Tree rules'!$C$9,"Polymer laminate","Steel plate or jacket"),IF(L2146&lt;='Tree rules'!$C$10,"Steel plate or jacket","Polymer laminate")))</f>
        <v>Monitor</v>
      </c>
      <c r="T2146" s="5" t="str">
        <f aca="false">IF(S2146=R2146,"Yes","No")</f>
        <v>Yes</v>
      </c>
    </row>
    <row r="2147" customFormat="false" ht="15" hidden="false" customHeight="false" outlineLevel="0" collapsed="false">
      <c r="A2147" s="15" t="n">
        <v>3053</v>
      </c>
      <c r="B2147" s="16" t="n">
        <v>6.02024787884613</v>
      </c>
      <c r="C2147" s="15" t="n">
        <v>230</v>
      </c>
      <c r="D2147" s="15" t="n">
        <v>575</v>
      </c>
      <c r="E2147" s="15" t="n">
        <v>30</v>
      </c>
      <c r="F2147" s="16" t="n">
        <v>0.777557789024782</v>
      </c>
      <c r="G2147" s="17" t="s">
        <v>101</v>
      </c>
      <c r="H2147" s="18" t="n">
        <v>0.3</v>
      </c>
      <c r="I2147" s="18" t="n">
        <v>1.5</v>
      </c>
      <c r="J2147" s="19" t="n">
        <v>0.979570328911665</v>
      </c>
      <c r="K2147" s="19" t="n">
        <v>0.539228029977401</v>
      </c>
      <c r="L2147" s="16" t="n">
        <v>11.4236202634651</v>
      </c>
      <c r="M2147" s="19" t="n">
        <v>0.579938251938921</v>
      </c>
      <c r="N2147" s="19" t="n">
        <v>0.861678049387164</v>
      </c>
      <c r="O2147" s="19" t="n">
        <v>1.20524960402582</v>
      </c>
      <c r="P2147" s="19" t="n">
        <v>0.69965273355818</v>
      </c>
      <c r="Q2147" s="17" t="s">
        <v>31</v>
      </c>
      <c r="R2147" s="5" t="str">
        <f aca="false">IF(OR(Q2147="Steel plate",Q2147="Concrete jacket"),"Steel plate or jacket",Q2147)</f>
        <v>Polymer laminate</v>
      </c>
      <c r="S2147" s="5" t="str">
        <f aca="false">IF(O2147&lt;='Tree rules'!$C$4,IF(N2147&lt;='Tree rules'!$C$5,IF(P2147&lt;='Tree rules'!$C$7,"Monitor","Polymer laminate"),IF(P2147&lt;='Tree rules'!$C$8,"Seal cracks","Polymer laminate")),IF(O2147&lt;='Tree rules'!$C$6,IF(P2147&lt;='Tree rules'!$C$9,"Polymer laminate","Steel plate or jacket"),IF(L2147&lt;='Tree rules'!$C$10,"Steel plate or jacket","Polymer laminate")))</f>
        <v>Polymer laminate</v>
      </c>
      <c r="T2147" s="5" t="str">
        <f aca="false">IF(S2147=R2147,"Yes","No")</f>
        <v>Yes</v>
      </c>
    </row>
    <row r="2148" customFormat="false" ht="15" hidden="false" customHeight="false" outlineLevel="0" collapsed="false">
      <c r="A2148" s="15" t="n">
        <v>3055</v>
      </c>
      <c r="B2148" s="16" t="n">
        <v>4.51054125309658</v>
      </c>
      <c r="C2148" s="15" t="n">
        <v>300</v>
      </c>
      <c r="D2148" s="15" t="n">
        <v>400</v>
      </c>
      <c r="E2148" s="15" t="n">
        <v>30</v>
      </c>
      <c r="F2148" s="16" t="n">
        <v>0.790804050461148</v>
      </c>
      <c r="G2148" s="17" t="s">
        <v>102</v>
      </c>
      <c r="H2148" s="18" t="n">
        <v>0.1</v>
      </c>
      <c r="I2148" s="18" t="n">
        <v>2</v>
      </c>
      <c r="J2148" s="19" t="n">
        <v>0.939819559992905</v>
      </c>
      <c r="K2148" s="19" t="n">
        <v>0.456098358885405</v>
      </c>
      <c r="L2148" s="16" t="n">
        <v>13.3054314250637</v>
      </c>
      <c r="M2148" s="19" t="n">
        <v>0.267836938404917</v>
      </c>
      <c r="N2148" s="19" t="n">
        <v>4.37903199720045</v>
      </c>
      <c r="O2148" s="19" t="n">
        <v>1.45098896102464</v>
      </c>
      <c r="P2148" s="19" t="n">
        <v>1.43809805386154</v>
      </c>
      <c r="Q2148" s="17" t="s">
        <v>104</v>
      </c>
      <c r="R2148" s="5" t="str">
        <f aca="false">IF(OR(Q2148="Steel plate",Q2148="Concrete jacket"),"Steel plate or jacket",Q2148)</f>
        <v>Steel plate or jacket</v>
      </c>
      <c r="S2148" s="5" t="str">
        <f aca="false">IF(O2148&lt;='Tree rules'!$C$4,IF(N2148&lt;='Tree rules'!$C$5,IF(P2148&lt;='Tree rules'!$C$7,"Monitor","Polymer laminate"),IF(P2148&lt;='Tree rules'!$C$8,"Seal cracks","Polymer laminate")),IF(O2148&lt;='Tree rules'!$C$6,IF(P2148&lt;='Tree rules'!$C$9,"Polymer laminate","Steel plate or jacket"),IF(L2148&lt;='Tree rules'!$C$10,"Steel plate or jacket","Polymer laminate")))</f>
        <v>Steel plate or jacket</v>
      </c>
      <c r="T2148" s="5" t="str">
        <f aca="false">IF(S2148=R2148,"Yes","No")</f>
        <v>Yes</v>
      </c>
    </row>
    <row r="2149" customFormat="false" ht="15" hidden="false" customHeight="false" outlineLevel="0" collapsed="false">
      <c r="A2149" s="15" t="n">
        <v>3057</v>
      </c>
      <c r="B2149" s="16" t="n">
        <v>6.63123596355406</v>
      </c>
      <c r="C2149" s="15" t="n">
        <v>300</v>
      </c>
      <c r="D2149" s="15" t="n">
        <v>650</v>
      </c>
      <c r="E2149" s="15" t="n">
        <v>25</v>
      </c>
      <c r="F2149" s="16" t="n">
        <v>0.665767979568698</v>
      </c>
      <c r="G2149" s="17" t="s">
        <v>101</v>
      </c>
      <c r="H2149" s="18" t="n">
        <v>0.3</v>
      </c>
      <c r="I2149" s="18" t="n">
        <v>1</v>
      </c>
      <c r="J2149" s="19" t="n">
        <v>0.981153081527844</v>
      </c>
      <c r="K2149" s="19" t="n">
        <v>0.509576035915585</v>
      </c>
      <c r="L2149" s="16" t="n">
        <v>10.9788674893279</v>
      </c>
      <c r="M2149" s="19" t="n">
        <v>0.811280144081652</v>
      </c>
      <c r="N2149" s="19" t="n">
        <v>0.570477394227025</v>
      </c>
      <c r="O2149" s="19" t="n">
        <v>0.981153081527844</v>
      </c>
      <c r="P2149" s="19" t="n">
        <v>0.424529998300402</v>
      </c>
      <c r="Q2149" s="17" t="s">
        <v>29</v>
      </c>
      <c r="R2149" s="5" t="str">
        <f aca="false">IF(OR(Q2149="Steel plate",Q2149="Concrete jacket"),"Steel plate or jacket",Q2149)</f>
        <v>Monitor</v>
      </c>
      <c r="S2149" s="5" t="str">
        <f aca="false">IF(O2149&lt;='Tree rules'!$C$4,IF(N2149&lt;='Tree rules'!$C$5,IF(P2149&lt;='Tree rules'!$C$7,"Monitor","Polymer laminate"),IF(P2149&lt;='Tree rules'!$C$8,"Seal cracks","Polymer laminate")),IF(O2149&lt;='Tree rules'!$C$6,IF(P2149&lt;='Tree rules'!$C$9,"Polymer laminate","Steel plate or jacket"),IF(L2149&lt;='Tree rules'!$C$10,"Steel plate or jacket","Polymer laminate")))</f>
        <v>Monitor</v>
      </c>
      <c r="T2149" s="5" t="str">
        <f aca="false">IF(S2149=R2149,"Yes","No")</f>
        <v>Yes</v>
      </c>
    </row>
    <row r="2150" customFormat="false" ht="15" hidden="false" customHeight="false" outlineLevel="0" collapsed="false">
      <c r="A2150" s="15" t="n">
        <v>3058</v>
      </c>
      <c r="B2150" s="16" t="n">
        <v>3.23067813416459</v>
      </c>
      <c r="C2150" s="15" t="n">
        <v>300</v>
      </c>
      <c r="D2150" s="15" t="n">
        <v>300</v>
      </c>
      <c r="E2150" s="15" t="n">
        <v>20</v>
      </c>
      <c r="F2150" s="16" t="n">
        <v>0.589048622548086</v>
      </c>
      <c r="G2150" s="17" t="s">
        <v>101</v>
      </c>
      <c r="H2150" s="18" t="n">
        <v>0.3</v>
      </c>
      <c r="I2150" s="18" t="n">
        <v>2</v>
      </c>
      <c r="J2150" s="19" t="n">
        <v>0.875452722536818</v>
      </c>
      <c r="K2150" s="19" t="n">
        <v>0.463517806187412</v>
      </c>
      <c r="L2150" s="16" t="n">
        <v>12.6198364615805</v>
      </c>
      <c r="M2150" s="19" t="n">
        <v>0.660767022239002</v>
      </c>
      <c r="N2150" s="19" t="n">
        <v>0.973705757296951</v>
      </c>
      <c r="O2150" s="19" t="n">
        <v>1.34511751970257</v>
      </c>
      <c r="P2150" s="19" t="n">
        <v>0.493267788718063</v>
      </c>
      <c r="Q2150" s="17" t="s">
        <v>31</v>
      </c>
      <c r="R2150" s="5" t="str">
        <f aca="false">IF(OR(Q2150="Steel plate",Q2150="Concrete jacket"),"Steel plate or jacket",Q2150)</f>
        <v>Polymer laminate</v>
      </c>
      <c r="S2150" s="5" t="str">
        <f aca="false">IF(O2150&lt;='Tree rules'!$C$4,IF(N2150&lt;='Tree rules'!$C$5,IF(P2150&lt;='Tree rules'!$C$7,"Monitor","Polymer laminate"),IF(P2150&lt;='Tree rules'!$C$8,"Seal cracks","Polymer laminate")),IF(O2150&lt;='Tree rules'!$C$6,IF(P2150&lt;='Tree rules'!$C$9,"Polymer laminate","Steel plate or jacket"),IF(L2150&lt;='Tree rules'!$C$10,"Steel plate or jacket","Polymer laminate")))</f>
        <v>Steel plate or jacket</v>
      </c>
      <c r="T2150" s="5" t="str">
        <f aca="false">IF(S2150=R2150,"Yes","No")</f>
        <v>No</v>
      </c>
    </row>
    <row r="2151" customFormat="false" ht="15" hidden="false" customHeight="false" outlineLevel="0" collapsed="false">
      <c r="A2151" s="15" t="n">
        <v>3059</v>
      </c>
      <c r="B2151" s="16" t="n">
        <v>4.09524080671813</v>
      </c>
      <c r="C2151" s="15" t="n">
        <v>300</v>
      </c>
      <c r="D2151" s="15" t="n">
        <v>350</v>
      </c>
      <c r="E2151" s="15" t="n">
        <v>30</v>
      </c>
      <c r="F2151" s="16" t="n">
        <v>0.61599855952741</v>
      </c>
      <c r="G2151" s="17" t="s">
        <v>101</v>
      </c>
      <c r="H2151" s="18" t="n">
        <v>0.3</v>
      </c>
      <c r="I2151" s="18" t="n">
        <v>1.5</v>
      </c>
      <c r="J2151" s="19" t="n">
        <v>0.862997956585206</v>
      </c>
      <c r="K2151" s="19" t="n">
        <v>0.539005920025661</v>
      </c>
      <c r="L2151" s="16" t="n">
        <v>13.3831398912357</v>
      </c>
      <c r="M2151" s="19" t="n">
        <v>0.951166486814281</v>
      </c>
      <c r="N2151" s="19" t="n">
        <v>0.662082738853677</v>
      </c>
      <c r="O2151" s="19" t="n">
        <v>1.06191643109307</v>
      </c>
      <c r="P2151" s="19" t="n">
        <v>0.336824520251891</v>
      </c>
      <c r="Q2151" s="17" t="s">
        <v>31</v>
      </c>
      <c r="R2151" s="5" t="str">
        <f aca="false">IF(OR(Q2151="Steel plate",Q2151="Concrete jacket"),"Steel plate or jacket",Q2151)</f>
        <v>Polymer laminate</v>
      </c>
      <c r="S2151" s="5" t="str">
        <f aca="false">IF(O2151&lt;='Tree rules'!$C$4,IF(N2151&lt;='Tree rules'!$C$5,IF(P2151&lt;='Tree rules'!$C$7,"Monitor","Polymer laminate"),IF(P2151&lt;='Tree rules'!$C$8,"Seal cracks","Polymer laminate")),IF(O2151&lt;='Tree rules'!$C$6,IF(P2151&lt;='Tree rules'!$C$9,"Polymer laminate","Steel plate or jacket"),IF(L2151&lt;='Tree rules'!$C$10,"Steel plate or jacket","Polymer laminate")))</f>
        <v>Polymer laminate</v>
      </c>
      <c r="T2151" s="5" t="str">
        <f aca="false">IF(S2151=R2151,"Yes","No")</f>
        <v>Yes</v>
      </c>
    </row>
    <row r="2152" customFormat="false" ht="15" hidden="false" customHeight="false" outlineLevel="0" collapsed="false">
      <c r="A2152" s="15" t="n">
        <v>3060</v>
      </c>
      <c r="B2152" s="16" t="n">
        <v>4.77272039674592</v>
      </c>
      <c r="C2152" s="15" t="n">
        <v>230</v>
      </c>
      <c r="D2152" s="15" t="n">
        <v>425</v>
      </c>
      <c r="E2152" s="15" t="n">
        <v>25</v>
      </c>
      <c r="F2152" s="16" t="n">
        <v>0.516249391894249</v>
      </c>
      <c r="G2152" s="17" t="s">
        <v>103</v>
      </c>
      <c r="H2152" s="18" t="n">
        <v>0.2</v>
      </c>
      <c r="I2152" s="18" t="n">
        <v>1</v>
      </c>
      <c r="J2152" s="19" t="n">
        <v>0.966225694968363</v>
      </c>
      <c r="K2152" s="19" t="n">
        <v>0.42067560735972</v>
      </c>
      <c r="L2152" s="16" t="n">
        <v>12.5268251883095</v>
      </c>
      <c r="M2152" s="19" t="n">
        <v>0.798100715150392</v>
      </c>
      <c r="N2152" s="19" t="n">
        <v>0.863245957079044</v>
      </c>
      <c r="O2152" s="19" t="n">
        <v>0.966225694968363</v>
      </c>
      <c r="P2152" s="19" t="n">
        <v>0.324175387182244</v>
      </c>
      <c r="Q2152" s="17" t="s">
        <v>29</v>
      </c>
      <c r="R2152" s="5" t="str">
        <f aca="false">IF(OR(Q2152="Steel plate",Q2152="Concrete jacket"),"Steel plate or jacket",Q2152)</f>
        <v>Monitor</v>
      </c>
      <c r="S2152" s="5" t="str">
        <f aca="false">IF(O2152&lt;='Tree rules'!$C$4,IF(N2152&lt;='Tree rules'!$C$5,IF(P2152&lt;='Tree rules'!$C$7,"Monitor","Polymer laminate"),IF(P2152&lt;='Tree rules'!$C$8,"Seal cracks","Polymer laminate")),IF(O2152&lt;='Tree rules'!$C$6,IF(P2152&lt;='Tree rules'!$C$9,"Polymer laminate","Steel plate or jacket"),IF(L2152&lt;='Tree rules'!$C$10,"Steel plate or jacket","Polymer laminate")))</f>
        <v>Monitor</v>
      </c>
      <c r="T2152" s="5" t="str">
        <f aca="false">IF(S2152=R2152,"Yes","No")</f>
        <v>Yes</v>
      </c>
    </row>
    <row r="2153" customFormat="false" ht="15" hidden="false" customHeight="false" outlineLevel="0" collapsed="false">
      <c r="A2153" s="15" t="n">
        <v>3062</v>
      </c>
      <c r="B2153" s="16" t="n">
        <v>6.55113300462843</v>
      </c>
      <c r="C2153" s="15" t="n">
        <v>300</v>
      </c>
      <c r="D2153" s="15" t="n">
        <v>550</v>
      </c>
      <c r="E2153" s="15" t="n">
        <v>30</v>
      </c>
      <c r="F2153" s="16" t="n">
        <v>0.664887334093078</v>
      </c>
      <c r="G2153" s="17" t="s">
        <v>101</v>
      </c>
      <c r="H2153" s="18" t="n">
        <v>0.3</v>
      </c>
      <c r="I2153" s="18" t="n">
        <v>2</v>
      </c>
      <c r="J2153" s="19" t="n">
        <v>0.86562913154424</v>
      </c>
      <c r="K2153" s="19" t="n">
        <v>0.642353984264549</v>
      </c>
      <c r="L2153" s="16" t="n">
        <v>12.9982797710882</v>
      </c>
      <c r="M2153" s="19" t="n">
        <v>0.896490293977938</v>
      </c>
      <c r="N2153" s="19" t="n">
        <v>0.736126654641647</v>
      </c>
      <c r="O2153" s="19" t="n">
        <v>1.17521794154558</v>
      </c>
      <c r="P2153" s="19" t="n">
        <v>0.477129576041877</v>
      </c>
      <c r="Q2153" s="17" t="s">
        <v>31</v>
      </c>
      <c r="R2153" s="5" t="str">
        <f aca="false">IF(OR(Q2153="Steel plate",Q2153="Concrete jacket"),"Steel plate or jacket",Q2153)</f>
        <v>Polymer laminate</v>
      </c>
      <c r="S2153" s="5" t="str">
        <f aca="false">IF(O2153&lt;='Tree rules'!$C$4,IF(N2153&lt;='Tree rules'!$C$5,IF(P2153&lt;='Tree rules'!$C$7,"Monitor","Polymer laminate"),IF(P2153&lt;='Tree rules'!$C$8,"Seal cracks","Polymer laminate")),IF(O2153&lt;='Tree rules'!$C$6,IF(P2153&lt;='Tree rules'!$C$9,"Polymer laminate","Steel plate or jacket"),IF(L2153&lt;='Tree rules'!$C$10,"Steel plate or jacket","Polymer laminate")))</f>
        <v>Polymer laminate</v>
      </c>
      <c r="T2153" s="5" t="str">
        <f aca="false">IF(S2153=R2153,"Yes","No")</f>
        <v>Yes</v>
      </c>
    </row>
    <row r="2154" customFormat="false" ht="15" hidden="false" customHeight="false" outlineLevel="0" collapsed="false">
      <c r="A2154" s="15" t="n">
        <v>3063</v>
      </c>
      <c r="B2154" s="16" t="n">
        <v>7.98619084821173</v>
      </c>
      <c r="C2154" s="15" t="n">
        <v>300</v>
      </c>
      <c r="D2154" s="15" t="n">
        <v>650</v>
      </c>
      <c r="E2154" s="15" t="n">
        <v>25</v>
      </c>
      <c r="F2154" s="16" t="n">
        <v>0.554806649640582</v>
      </c>
      <c r="G2154" s="17" t="s">
        <v>101</v>
      </c>
      <c r="H2154" s="18" t="n">
        <v>0.3</v>
      </c>
      <c r="I2154" s="18" t="n">
        <v>2</v>
      </c>
      <c r="J2154" s="19" t="n">
        <v>0.875983708793684</v>
      </c>
      <c r="K2154" s="19" t="n">
        <v>0.62414197437726</v>
      </c>
      <c r="L2154" s="16" t="n">
        <v>13.2221702784962</v>
      </c>
      <c r="M2154" s="19" t="n">
        <v>0.945425431084331</v>
      </c>
      <c r="N2154" s="19" t="n">
        <v>0.719391525822489</v>
      </c>
      <c r="O2154" s="19" t="n">
        <v>1.20522921605856</v>
      </c>
      <c r="P2154" s="19" t="n">
        <v>0.443689188391608</v>
      </c>
      <c r="Q2154" s="17" t="s">
        <v>31</v>
      </c>
      <c r="R2154" s="5" t="str">
        <f aca="false">IF(OR(Q2154="Steel plate",Q2154="Concrete jacket"),"Steel plate or jacket",Q2154)</f>
        <v>Polymer laminate</v>
      </c>
      <c r="S2154" s="5" t="str">
        <f aca="false">IF(O2154&lt;='Tree rules'!$C$4,IF(N2154&lt;='Tree rules'!$C$5,IF(P2154&lt;='Tree rules'!$C$7,"Monitor","Polymer laminate"),IF(P2154&lt;='Tree rules'!$C$8,"Seal cracks","Polymer laminate")),IF(O2154&lt;='Tree rules'!$C$6,IF(P2154&lt;='Tree rules'!$C$9,"Polymer laminate","Steel plate or jacket"),IF(L2154&lt;='Tree rules'!$C$10,"Steel plate or jacket","Polymer laminate")))</f>
        <v>Polymer laminate</v>
      </c>
      <c r="T2154" s="5" t="str">
        <f aca="false">IF(S2154=R2154,"Yes","No")</f>
        <v>Yes</v>
      </c>
    </row>
    <row r="2155" customFormat="false" ht="15" hidden="false" customHeight="false" outlineLevel="0" collapsed="false">
      <c r="A2155" s="15" t="n">
        <v>3065</v>
      </c>
      <c r="B2155" s="16" t="n">
        <v>7.20631414876005</v>
      </c>
      <c r="C2155" s="15" t="n">
        <v>300</v>
      </c>
      <c r="D2155" s="15" t="n">
        <v>650</v>
      </c>
      <c r="E2155" s="15" t="n">
        <v>25</v>
      </c>
      <c r="F2155" s="16" t="n">
        <v>0.554806649640582</v>
      </c>
      <c r="G2155" s="17" t="s">
        <v>101</v>
      </c>
      <c r="H2155" s="18" t="n">
        <v>0.3</v>
      </c>
      <c r="I2155" s="18" t="n">
        <v>1.5</v>
      </c>
      <c r="J2155" s="19" t="n">
        <v>0.932573674232645</v>
      </c>
      <c r="K2155" s="19" t="n">
        <v>0.616071497425157</v>
      </c>
      <c r="L2155" s="16" t="n">
        <v>11.9309836900001</v>
      </c>
      <c r="M2155" s="19" t="n">
        <v>0.696027598622036</v>
      </c>
      <c r="N2155" s="19" t="n">
        <v>0.696421931503319</v>
      </c>
      <c r="O2155" s="19" t="n">
        <v>1.11159448137707</v>
      </c>
      <c r="P2155" s="19" t="n">
        <v>0.515621325398877</v>
      </c>
      <c r="Q2155" s="17" t="s">
        <v>31</v>
      </c>
      <c r="R2155" s="5" t="str">
        <f aca="false">IF(OR(Q2155="Steel plate",Q2155="Concrete jacket"),"Steel plate or jacket",Q2155)</f>
        <v>Polymer laminate</v>
      </c>
      <c r="S2155" s="5" t="str">
        <f aca="false">IF(O2155&lt;='Tree rules'!$C$4,IF(N2155&lt;='Tree rules'!$C$5,IF(P2155&lt;='Tree rules'!$C$7,"Monitor","Polymer laminate"),IF(P2155&lt;='Tree rules'!$C$8,"Seal cracks","Polymer laminate")),IF(O2155&lt;='Tree rules'!$C$6,IF(P2155&lt;='Tree rules'!$C$9,"Polymer laminate","Steel plate or jacket"),IF(L2155&lt;='Tree rules'!$C$10,"Steel plate or jacket","Polymer laminate")))</f>
        <v>Polymer laminate</v>
      </c>
      <c r="T2155" s="5" t="str">
        <f aca="false">IF(S2155=R2155,"Yes","No")</f>
        <v>Yes</v>
      </c>
    </row>
    <row r="2156" customFormat="false" ht="15" hidden="false" customHeight="false" outlineLevel="0" collapsed="false">
      <c r="A2156" s="15" t="n">
        <v>3067</v>
      </c>
      <c r="B2156" s="16" t="n">
        <v>4.64226504149977</v>
      </c>
      <c r="C2156" s="15" t="n">
        <v>300</v>
      </c>
      <c r="D2156" s="15" t="n">
        <v>450</v>
      </c>
      <c r="E2156" s="15" t="n">
        <v>25</v>
      </c>
      <c r="F2156" s="16" t="n">
        <v>0.811781047439223</v>
      </c>
      <c r="G2156" s="17" t="s">
        <v>102</v>
      </c>
      <c r="H2156" s="18" t="n">
        <v>0.1</v>
      </c>
      <c r="I2156" s="18" t="n">
        <v>1</v>
      </c>
      <c r="J2156" s="19" t="n">
        <v>0.912010513119717</v>
      </c>
      <c r="K2156" s="19" t="n">
        <v>0.508164055626664</v>
      </c>
      <c r="L2156" s="16" t="n">
        <v>11.9955169031002</v>
      </c>
      <c r="M2156" s="19" t="n">
        <v>0.764472200744877</v>
      </c>
      <c r="N2156" s="19" t="n">
        <v>2.59104532104554</v>
      </c>
      <c r="O2156" s="19" t="n">
        <v>0.912010513119717</v>
      </c>
      <c r="P2156" s="19" t="n">
        <v>0.436326110611125</v>
      </c>
      <c r="Q2156" s="17" t="s">
        <v>30</v>
      </c>
      <c r="R2156" s="5" t="str">
        <f aca="false">IF(OR(Q2156="Steel plate",Q2156="Concrete jacket"),"Steel plate or jacket",Q2156)</f>
        <v>Seal cracks</v>
      </c>
      <c r="S2156" s="5" t="str">
        <f aca="false">IF(O2156&lt;='Tree rules'!$C$4,IF(N2156&lt;='Tree rules'!$C$5,IF(P2156&lt;='Tree rules'!$C$7,"Monitor","Polymer laminate"),IF(P2156&lt;='Tree rules'!$C$8,"Seal cracks","Polymer laminate")),IF(O2156&lt;='Tree rules'!$C$6,IF(P2156&lt;='Tree rules'!$C$9,"Polymer laminate","Steel plate or jacket"),IF(L2156&lt;='Tree rules'!$C$10,"Steel plate or jacket","Polymer laminate")))</f>
        <v>Seal cracks</v>
      </c>
      <c r="T2156" s="5" t="str">
        <f aca="false">IF(S2156=R2156,"Yes","No")</f>
        <v>Yes</v>
      </c>
    </row>
    <row r="2157" customFormat="false" ht="15" hidden="false" customHeight="false" outlineLevel="0" collapsed="false">
      <c r="A2157" s="15" t="n">
        <v>3069</v>
      </c>
      <c r="B2157" s="16" t="n">
        <v>4.81345585825022</v>
      </c>
      <c r="C2157" s="15" t="n">
        <v>300</v>
      </c>
      <c r="D2157" s="15" t="n">
        <v>475</v>
      </c>
      <c r="E2157" s="15" t="n">
        <v>25</v>
      </c>
      <c r="F2157" s="16" t="n">
        <v>0.781126378514945</v>
      </c>
      <c r="G2157" s="17" t="s">
        <v>101</v>
      </c>
      <c r="H2157" s="18" t="n">
        <v>0.3</v>
      </c>
      <c r="I2157" s="18" t="n">
        <v>1</v>
      </c>
      <c r="J2157" s="19" t="n">
        <v>0.926875257587191</v>
      </c>
      <c r="K2157" s="19" t="n">
        <v>0.629755508557393</v>
      </c>
      <c r="L2157" s="16" t="n">
        <v>11.2201768257581</v>
      </c>
      <c r="M2157" s="19" t="n">
        <v>0.381764142301584</v>
      </c>
      <c r="N2157" s="19" t="n">
        <v>0.636129864715033</v>
      </c>
      <c r="O2157" s="19" t="n">
        <v>0.926875257587191</v>
      </c>
      <c r="P2157" s="19" t="n">
        <v>0.949203607997422</v>
      </c>
      <c r="Q2157" s="17" t="s">
        <v>29</v>
      </c>
      <c r="R2157" s="5" t="str">
        <f aca="false">IF(OR(Q2157="Steel plate",Q2157="Concrete jacket"),"Steel plate or jacket",Q2157)</f>
        <v>Monitor</v>
      </c>
      <c r="S2157" s="5" t="str">
        <f aca="false">IF(O2157&lt;='Tree rules'!$C$4,IF(N2157&lt;='Tree rules'!$C$5,IF(P2157&lt;='Tree rules'!$C$7,"Monitor","Polymer laminate"),IF(P2157&lt;='Tree rules'!$C$8,"Seal cracks","Polymer laminate")),IF(O2157&lt;='Tree rules'!$C$6,IF(P2157&lt;='Tree rules'!$C$9,"Polymer laminate","Steel plate or jacket"),IF(L2157&lt;='Tree rules'!$C$10,"Steel plate or jacket","Polymer laminate")))</f>
        <v>Monitor</v>
      </c>
      <c r="T2157" s="5" t="str">
        <f aca="false">IF(S2157=R2157,"Yes","No")</f>
        <v>Yes</v>
      </c>
    </row>
    <row r="2158" customFormat="false" ht="15" hidden="false" customHeight="false" outlineLevel="0" collapsed="false">
      <c r="A2158" s="15" t="n">
        <v>3075</v>
      </c>
      <c r="B2158" s="16" t="n">
        <v>4.01924799799775</v>
      </c>
      <c r="C2158" s="15" t="n">
        <v>300</v>
      </c>
      <c r="D2158" s="15" t="n">
        <v>350</v>
      </c>
      <c r="E2158" s="15" t="n">
        <v>30</v>
      </c>
      <c r="F2158" s="16" t="n">
        <v>0.739198271432892</v>
      </c>
      <c r="G2158" s="17" t="s">
        <v>101</v>
      </c>
      <c r="H2158" s="18" t="n">
        <v>0.3</v>
      </c>
      <c r="I2158" s="18" t="n">
        <v>1</v>
      </c>
      <c r="J2158" s="19" t="n">
        <v>0.94220598751604</v>
      </c>
      <c r="K2158" s="19" t="n">
        <v>0.482233350247285</v>
      </c>
      <c r="L2158" s="16" t="n">
        <v>13.1347973790776</v>
      </c>
      <c r="M2158" s="19" t="n">
        <v>0.926053781799562</v>
      </c>
      <c r="N2158" s="19" t="n">
        <v>0.573241409138531</v>
      </c>
      <c r="O2158" s="19" t="n">
        <v>0.94220598751604</v>
      </c>
      <c r="P2158" s="19" t="n">
        <v>0.369447853322841</v>
      </c>
      <c r="Q2158" s="17" t="s">
        <v>29</v>
      </c>
      <c r="R2158" s="5" t="str">
        <f aca="false">IF(OR(Q2158="Steel plate",Q2158="Concrete jacket"),"Steel plate or jacket",Q2158)</f>
        <v>Monitor</v>
      </c>
      <c r="S2158" s="5" t="str">
        <f aca="false">IF(O2158&lt;='Tree rules'!$C$4,IF(N2158&lt;='Tree rules'!$C$5,IF(P2158&lt;='Tree rules'!$C$7,"Monitor","Polymer laminate"),IF(P2158&lt;='Tree rules'!$C$8,"Seal cracks","Polymer laminate")),IF(O2158&lt;='Tree rules'!$C$6,IF(P2158&lt;='Tree rules'!$C$9,"Polymer laminate","Steel plate or jacket"),IF(L2158&lt;='Tree rules'!$C$10,"Steel plate or jacket","Polymer laminate")))</f>
        <v>Monitor</v>
      </c>
      <c r="T2158" s="5" t="str">
        <f aca="false">IF(S2158=R2158,"Yes","No")</f>
        <v>Yes</v>
      </c>
    </row>
    <row r="2159" customFormat="false" ht="15" hidden="false" customHeight="false" outlineLevel="0" collapsed="false">
      <c r="A2159" s="15" t="n">
        <v>3078</v>
      </c>
      <c r="B2159" s="16" t="n">
        <v>6.26560616071135</v>
      </c>
      <c r="C2159" s="15" t="n">
        <v>300</v>
      </c>
      <c r="D2159" s="15" t="n">
        <v>500</v>
      </c>
      <c r="E2159" s="15" t="n">
        <v>30</v>
      </c>
      <c r="F2159" s="16" t="n">
        <v>0.590490249132883</v>
      </c>
      <c r="G2159" s="17" t="s">
        <v>103</v>
      </c>
      <c r="H2159" s="18" t="n">
        <v>0.2</v>
      </c>
      <c r="I2159" s="18" t="n">
        <v>2</v>
      </c>
      <c r="J2159" s="19" t="n">
        <v>0.901207059770931</v>
      </c>
      <c r="K2159" s="19" t="n">
        <v>0.600493592653747</v>
      </c>
      <c r="L2159" s="16" t="n">
        <v>13.8008946271175</v>
      </c>
      <c r="M2159" s="19" t="n">
        <v>0.659118935573897</v>
      </c>
      <c r="N2159" s="19" t="n">
        <v>1.34530912459566</v>
      </c>
      <c r="O2159" s="19" t="n">
        <v>1.2612450544951</v>
      </c>
      <c r="P2159" s="19" t="n">
        <v>0.604767262256698</v>
      </c>
      <c r="Q2159" s="17" t="s">
        <v>31</v>
      </c>
      <c r="R2159" s="5" t="str">
        <f aca="false">IF(OR(Q2159="Steel plate",Q2159="Concrete jacket"),"Steel plate or jacket",Q2159)</f>
        <v>Polymer laminate</v>
      </c>
      <c r="S2159" s="5" t="str">
        <f aca="false">IF(O2159&lt;='Tree rules'!$C$4,IF(N2159&lt;='Tree rules'!$C$5,IF(P2159&lt;='Tree rules'!$C$7,"Monitor","Polymer laminate"),IF(P2159&lt;='Tree rules'!$C$8,"Seal cracks","Polymer laminate")),IF(O2159&lt;='Tree rules'!$C$6,IF(P2159&lt;='Tree rules'!$C$9,"Polymer laminate","Steel plate or jacket"),IF(L2159&lt;='Tree rules'!$C$10,"Steel plate or jacket","Polymer laminate")))</f>
        <v>Polymer laminate</v>
      </c>
      <c r="T2159" s="5" t="str">
        <f aca="false">IF(S2159=R2159,"Yes","No")</f>
        <v>Yes</v>
      </c>
    </row>
    <row r="2160" customFormat="false" ht="15" hidden="false" customHeight="false" outlineLevel="0" collapsed="false">
      <c r="A2160" s="15" t="n">
        <v>3079</v>
      </c>
      <c r="B2160" s="16" t="n">
        <v>3.03760588647374</v>
      </c>
      <c r="C2160" s="15" t="n">
        <v>300</v>
      </c>
      <c r="D2160" s="15" t="n">
        <v>300</v>
      </c>
      <c r="E2160" s="15" t="n">
        <v>30</v>
      </c>
      <c r="F2160" s="16" t="n">
        <v>0.831109167616348</v>
      </c>
      <c r="G2160" s="17" t="s">
        <v>103</v>
      </c>
      <c r="H2160" s="18" t="n">
        <v>0.2</v>
      </c>
      <c r="I2160" s="18" t="n">
        <v>1</v>
      </c>
      <c r="J2160" s="19" t="n">
        <v>0.911113899493323</v>
      </c>
      <c r="K2160" s="19" t="n">
        <v>0.549304714471972</v>
      </c>
      <c r="L2160" s="16" t="n">
        <v>12.053991612991</v>
      </c>
      <c r="M2160" s="19" t="n">
        <v>0.715569628739288</v>
      </c>
      <c r="N2160" s="19" t="n">
        <v>1.44965286100604</v>
      </c>
      <c r="O2160" s="19" t="n">
        <v>0.911113899493323</v>
      </c>
      <c r="P2160" s="19" t="n">
        <v>0.428662282541847</v>
      </c>
      <c r="Q2160" s="17" t="s">
        <v>30</v>
      </c>
      <c r="R2160" s="5" t="str">
        <f aca="false">IF(OR(Q2160="Steel plate",Q2160="Concrete jacket"),"Steel plate or jacket",Q2160)</f>
        <v>Seal cracks</v>
      </c>
      <c r="S2160" s="5" t="str">
        <f aca="false">IF(O2160&lt;='Tree rules'!$C$4,IF(N2160&lt;='Tree rules'!$C$5,IF(P2160&lt;='Tree rules'!$C$7,"Monitor","Polymer laminate"),IF(P2160&lt;='Tree rules'!$C$8,"Seal cracks","Polymer laminate")),IF(O2160&lt;='Tree rules'!$C$6,IF(P2160&lt;='Tree rules'!$C$9,"Polymer laminate","Steel plate or jacket"),IF(L2160&lt;='Tree rules'!$C$10,"Steel plate or jacket","Polymer laminate")))</f>
        <v>Seal cracks</v>
      </c>
      <c r="T2160" s="5" t="str">
        <f aca="false">IF(S2160=R2160,"Yes","No")</f>
        <v>Yes</v>
      </c>
    </row>
    <row r="2161" customFormat="false" ht="15" hidden="false" customHeight="false" outlineLevel="0" collapsed="false">
      <c r="A2161" s="15" t="n">
        <v>3080</v>
      </c>
      <c r="B2161" s="16" t="n">
        <v>3.04153172124546</v>
      </c>
      <c r="C2161" s="15" t="n">
        <v>230</v>
      </c>
      <c r="D2161" s="15" t="n">
        <v>300</v>
      </c>
      <c r="E2161" s="15" t="n">
        <v>30</v>
      </c>
      <c r="F2161" s="16" t="n">
        <v>0.688332522525665</v>
      </c>
      <c r="G2161" s="17" t="s">
        <v>103</v>
      </c>
      <c r="H2161" s="18" t="n">
        <v>0.2</v>
      </c>
      <c r="I2161" s="18" t="n">
        <v>2</v>
      </c>
      <c r="J2161" s="19" t="n">
        <v>0.9522583273834</v>
      </c>
      <c r="K2161" s="19" t="n">
        <v>0.46855867911423</v>
      </c>
      <c r="L2161" s="16" t="n">
        <v>11.9745343356121</v>
      </c>
      <c r="M2161" s="19" t="n">
        <v>0.645803798177597</v>
      </c>
      <c r="N2161" s="19" t="n">
        <v>2.07475958703612</v>
      </c>
      <c r="O2161" s="19" t="n">
        <v>1.45832775071251</v>
      </c>
      <c r="P2161" s="19" t="n">
        <v>0.496932705224903</v>
      </c>
      <c r="Q2161" s="17" t="s">
        <v>31</v>
      </c>
      <c r="R2161" s="5" t="str">
        <f aca="false">IF(OR(Q2161="Steel plate",Q2161="Concrete jacket"),"Steel plate or jacket",Q2161)</f>
        <v>Polymer laminate</v>
      </c>
      <c r="S2161" s="5" t="str">
        <f aca="false">IF(O2161&lt;='Tree rules'!$C$4,IF(N2161&lt;='Tree rules'!$C$5,IF(P2161&lt;='Tree rules'!$C$7,"Monitor","Polymer laminate"),IF(P2161&lt;='Tree rules'!$C$8,"Seal cracks","Polymer laminate")),IF(O2161&lt;='Tree rules'!$C$6,IF(P2161&lt;='Tree rules'!$C$9,"Polymer laminate","Steel plate or jacket"),IF(L2161&lt;='Tree rules'!$C$10,"Steel plate or jacket","Polymer laminate")))</f>
        <v>Steel plate or jacket</v>
      </c>
      <c r="T2161" s="5" t="str">
        <f aca="false">IF(S2161=R2161,"Yes","No")</f>
        <v>No</v>
      </c>
    </row>
    <row r="2162" customFormat="false" ht="15" hidden="false" customHeight="false" outlineLevel="0" collapsed="false">
      <c r="A2162" s="15" t="n">
        <v>3081</v>
      </c>
      <c r="B2162" s="16" t="n">
        <v>5.01207099378725</v>
      </c>
      <c r="C2162" s="15" t="n">
        <v>230</v>
      </c>
      <c r="D2162" s="15" t="n">
        <v>425</v>
      </c>
      <c r="E2162" s="15" t="n">
        <v>20</v>
      </c>
      <c r="F2162" s="16" t="n">
        <v>0.72047992055571</v>
      </c>
      <c r="G2162" s="17" t="s">
        <v>102</v>
      </c>
      <c r="H2162" s="18" t="n">
        <v>0.1</v>
      </c>
      <c r="I2162" s="18" t="n">
        <v>1</v>
      </c>
      <c r="J2162" s="19" t="n">
        <v>0.861037609700504</v>
      </c>
      <c r="K2162" s="19" t="n">
        <v>0.445652289101278</v>
      </c>
      <c r="L2162" s="16" t="n">
        <v>13.7694258071078</v>
      </c>
      <c r="M2162" s="19" t="n">
        <v>0.470874786814487</v>
      </c>
      <c r="N2162" s="19" t="n">
        <v>2.37797710096372</v>
      </c>
      <c r="O2162" s="19" t="n">
        <v>0.861037609700504</v>
      </c>
      <c r="P2162" s="19" t="n">
        <v>0.669068178735002</v>
      </c>
      <c r="Q2162" s="17" t="s">
        <v>30</v>
      </c>
      <c r="R2162" s="5" t="str">
        <f aca="false">IF(OR(Q2162="Steel plate",Q2162="Concrete jacket"),"Steel plate or jacket",Q2162)</f>
        <v>Seal cracks</v>
      </c>
      <c r="S2162" s="5" t="str">
        <f aca="false">IF(O2162&lt;='Tree rules'!$C$4,IF(N2162&lt;='Tree rules'!$C$5,IF(P2162&lt;='Tree rules'!$C$7,"Monitor","Polymer laminate"),IF(P2162&lt;='Tree rules'!$C$8,"Seal cracks","Polymer laminate")),IF(O2162&lt;='Tree rules'!$C$6,IF(P2162&lt;='Tree rules'!$C$9,"Polymer laminate","Steel plate or jacket"),IF(L2162&lt;='Tree rules'!$C$10,"Steel plate or jacket","Polymer laminate")))</f>
        <v>Seal cracks</v>
      </c>
      <c r="T2162" s="5" t="str">
        <f aca="false">IF(S2162=R2162,"Yes","No")</f>
        <v>Yes</v>
      </c>
    </row>
    <row r="2163" customFormat="false" ht="15" hidden="false" customHeight="false" outlineLevel="0" collapsed="false">
      <c r="A2163" s="15" t="n">
        <v>3083</v>
      </c>
      <c r="B2163" s="16" t="n">
        <v>4.93831187721461</v>
      </c>
      <c r="C2163" s="15" t="n">
        <v>300</v>
      </c>
      <c r="D2163" s="15" t="n">
        <v>450</v>
      </c>
      <c r="E2163" s="15" t="n">
        <v>20</v>
      </c>
      <c r="F2163" s="16" t="n">
        <v>0.689158285620383</v>
      </c>
      <c r="G2163" s="17" t="s">
        <v>102</v>
      </c>
      <c r="H2163" s="18" t="n">
        <v>0.1</v>
      </c>
      <c r="I2163" s="18" t="n">
        <v>1</v>
      </c>
      <c r="J2163" s="19" t="n">
        <v>0.875216590200903</v>
      </c>
      <c r="K2163" s="19" t="n">
        <v>0.465984028054756</v>
      </c>
      <c r="L2163" s="16" t="n">
        <v>12.6948891445106</v>
      </c>
      <c r="M2163" s="19" t="n">
        <v>0.872233237980989</v>
      </c>
      <c r="N2163" s="19" t="n">
        <v>2.15974837637347</v>
      </c>
      <c r="O2163" s="19" t="n">
        <v>0.875216590200902</v>
      </c>
      <c r="P2163" s="19" t="n">
        <v>0.365205142172438</v>
      </c>
      <c r="Q2163" s="17" t="s">
        <v>30</v>
      </c>
      <c r="R2163" s="5" t="str">
        <f aca="false">IF(OR(Q2163="Steel plate",Q2163="Concrete jacket"),"Steel plate or jacket",Q2163)</f>
        <v>Seal cracks</v>
      </c>
      <c r="S2163" s="5" t="str">
        <f aca="false">IF(O2163&lt;='Tree rules'!$C$4,IF(N2163&lt;='Tree rules'!$C$5,IF(P2163&lt;='Tree rules'!$C$7,"Monitor","Polymer laminate"),IF(P2163&lt;='Tree rules'!$C$8,"Seal cracks","Polymer laminate")),IF(O2163&lt;='Tree rules'!$C$6,IF(P2163&lt;='Tree rules'!$C$9,"Polymer laminate","Steel plate or jacket"),IF(L2163&lt;='Tree rules'!$C$10,"Steel plate or jacket","Polymer laminate")))</f>
        <v>Seal cracks</v>
      </c>
      <c r="T2163" s="5" t="str">
        <f aca="false">IF(S2163=R2163,"Yes","No")</f>
        <v>Yes</v>
      </c>
    </row>
    <row r="2164" customFormat="false" ht="15" hidden="false" customHeight="false" outlineLevel="0" collapsed="false">
      <c r="A2164" s="15" t="n">
        <v>3084</v>
      </c>
      <c r="B2164" s="16" t="n">
        <v>3.61654704247495</v>
      </c>
      <c r="C2164" s="15" t="n">
        <v>230</v>
      </c>
      <c r="D2164" s="15" t="n">
        <v>325</v>
      </c>
      <c r="E2164" s="15" t="n">
        <v>20</v>
      </c>
      <c r="F2164" s="16" t="n">
        <v>0.626653981080713</v>
      </c>
      <c r="G2164" s="17" t="s">
        <v>103</v>
      </c>
      <c r="H2164" s="18" t="n">
        <v>0.2</v>
      </c>
      <c r="I2164" s="18" t="n">
        <v>1.5</v>
      </c>
      <c r="J2164" s="19" t="n">
        <v>0.967790475537263</v>
      </c>
      <c r="K2164" s="19" t="n">
        <v>0.515639387997968</v>
      </c>
      <c r="L2164" s="16" t="n">
        <v>12.9625342024192</v>
      </c>
      <c r="M2164" s="19" t="n">
        <v>0.613937032521267</v>
      </c>
      <c r="N2164" s="19" t="n">
        <v>1.66553689278073</v>
      </c>
      <c r="O2164" s="19" t="n">
        <v>1.20217026904775</v>
      </c>
      <c r="P2164" s="19" t="n">
        <v>0.580094033833101</v>
      </c>
      <c r="Q2164" s="17" t="s">
        <v>31</v>
      </c>
      <c r="R2164" s="5" t="str">
        <f aca="false">IF(OR(Q2164="Steel plate",Q2164="Concrete jacket"),"Steel plate or jacket",Q2164)</f>
        <v>Polymer laminate</v>
      </c>
      <c r="S2164" s="5" t="str">
        <f aca="false">IF(O2164&lt;='Tree rules'!$C$4,IF(N2164&lt;='Tree rules'!$C$5,IF(P2164&lt;='Tree rules'!$C$7,"Monitor","Polymer laminate"),IF(P2164&lt;='Tree rules'!$C$8,"Seal cracks","Polymer laminate")),IF(O2164&lt;='Tree rules'!$C$6,IF(P2164&lt;='Tree rules'!$C$9,"Polymer laminate","Steel plate or jacket"),IF(L2164&lt;='Tree rules'!$C$10,"Steel plate or jacket","Polymer laminate")))</f>
        <v>Polymer laminate</v>
      </c>
      <c r="T2164" s="5" t="str">
        <f aca="false">IF(S2164=R2164,"Yes","No")</f>
        <v>Yes</v>
      </c>
    </row>
    <row r="2165" customFormat="false" ht="15" hidden="false" customHeight="false" outlineLevel="0" collapsed="false">
      <c r="A2165" s="15" t="n">
        <v>3085</v>
      </c>
      <c r="B2165" s="16" t="n">
        <v>5.68314311480391</v>
      </c>
      <c r="C2165" s="15" t="n">
        <v>230</v>
      </c>
      <c r="D2165" s="15" t="n">
        <v>450</v>
      </c>
      <c r="E2165" s="15" t="n">
        <v>25</v>
      </c>
      <c r="F2165" s="16" t="n">
        <v>0.679557138998441</v>
      </c>
      <c r="G2165" s="17" t="s">
        <v>101</v>
      </c>
      <c r="H2165" s="18" t="n">
        <v>0.3</v>
      </c>
      <c r="I2165" s="18" t="n">
        <v>2</v>
      </c>
      <c r="J2165" s="19" t="n">
        <v>0.863617764175069</v>
      </c>
      <c r="K2165" s="19" t="n">
        <v>0.42084053522632</v>
      </c>
      <c r="L2165" s="16" t="n">
        <v>14.1371719273729</v>
      </c>
      <c r="M2165" s="19" t="n">
        <v>0.908718830790882</v>
      </c>
      <c r="N2165" s="19" t="n">
        <v>1.23348313913105</v>
      </c>
      <c r="O2165" s="19" t="n">
        <v>1.36379016624374</v>
      </c>
      <c r="P2165" s="19" t="n">
        <v>0.485822978518173</v>
      </c>
      <c r="Q2165" s="17" t="s">
        <v>31</v>
      </c>
      <c r="R2165" s="5" t="str">
        <f aca="false">IF(OR(Q2165="Steel plate",Q2165="Concrete jacket"),"Steel plate or jacket",Q2165)</f>
        <v>Polymer laminate</v>
      </c>
      <c r="S2165" s="5" t="str">
        <f aca="false">IF(O2165&lt;='Tree rules'!$C$4,IF(N2165&lt;='Tree rules'!$C$5,IF(P2165&lt;='Tree rules'!$C$7,"Monitor","Polymer laminate"),IF(P2165&lt;='Tree rules'!$C$8,"Seal cracks","Polymer laminate")),IF(O2165&lt;='Tree rules'!$C$6,IF(P2165&lt;='Tree rules'!$C$9,"Polymer laminate","Steel plate or jacket"),IF(L2165&lt;='Tree rules'!$C$10,"Steel plate or jacket","Polymer laminate")))</f>
        <v>Polymer laminate</v>
      </c>
      <c r="T2165" s="5" t="str">
        <f aca="false">IF(S2165=R2165,"Yes","No")</f>
        <v>Yes</v>
      </c>
    </row>
    <row r="2166" customFormat="false" ht="15" hidden="false" customHeight="false" outlineLevel="0" collapsed="false">
      <c r="A2166" s="15" t="n">
        <v>3086</v>
      </c>
      <c r="B2166" s="16" t="n">
        <v>4.43490725399155</v>
      </c>
      <c r="C2166" s="15" t="n">
        <v>300</v>
      </c>
      <c r="D2166" s="15" t="n">
        <v>350</v>
      </c>
      <c r="E2166" s="15" t="n">
        <v>30</v>
      </c>
      <c r="F2166" s="16" t="n">
        <v>0.61599855952741</v>
      </c>
      <c r="G2166" s="17" t="s">
        <v>103</v>
      </c>
      <c r="H2166" s="18" t="n">
        <v>0.2</v>
      </c>
      <c r="I2166" s="18" t="n">
        <v>2</v>
      </c>
      <c r="J2166" s="19" t="n">
        <v>0.857231151895546</v>
      </c>
      <c r="K2166" s="19" t="n">
        <v>0.452590941649631</v>
      </c>
      <c r="L2166" s="16" t="n">
        <v>14.4931609607567</v>
      </c>
      <c r="M2166" s="19" t="n">
        <v>0.256374982559829</v>
      </c>
      <c r="N2166" s="19" t="n">
        <v>1.45832914367872</v>
      </c>
      <c r="O2166" s="19" t="n">
        <v>1.32648724954329</v>
      </c>
      <c r="P2166" s="19" t="n">
        <v>1.31354800649954</v>
      </c>
      <c r="Q2166" s="17" t="s">
        <v>31</v>
      </c>
      <c r="R2166" s="5" t="str">
        <f aca="false">IF(OR(Q2166="Steel plate",Q2166="Concrete jacket"),"Steel plate or jacket",Q2166)</f>
        <v>Polymer laminate</v>
      </c>
      <c r="S2166" s="5" t="str">
        <f aca="false">IF(O2166&lt;='Tree rules'!$C$4,IF(N2166&lt;='Tree rules'!$C$5,IF(P2166&lt;='Tree rules'!$C$7,"Monitor","Polymer laminate"),IF(P2166&lt;='Tree rules'!$C$8,"Seal cracks","Polymer laminate")),IF(O2166&lt;='Tree rules'!$C$6,IF(P2166&lt;='Tree rules'!$C$9,"Polymer laminate","Steel plate or jacket"),IF(L2166&lt;='Tree rules'!$C$10,"Steel plate or jacket","Polymer laminate")))</f>
        <v>Steel plate or jacket</v>
      </c>
      <c r="T2166" s="5" t="str">
        <f aca="false">IF(S2166=R2166,"Yes","No")</f>
        <v>No</v>
      </c>
    </row>
    <row r="2167" customFormat="false" ht="15" hidden="false" customHeight="false" outlineLevel="0" collapsed="false">
      <c r="A2167" s="15" t="n">
        <v>3089</v>
      </c>
      <c r="B2167" s="16" t="n">
        <v>3.88277861472949</v>
      </c>
      <c r="C2167" s="15" t="n">
        <v>230</v>
      </c>
      <c r="D2167" s="15" t="n">
        <v>375</v>
      </c>
      <c r="E2167" s="15" t="n">
        <v>30</v>
      </c>
      <c r="F2167" s="16" t="n">
        <v>0.594232683721175</v>
      </c>
      <c r="G2167" s="17" t="s">
        <v>101</v>
      </c>
      <c r="H2167" s="18" t="n">
        <v>0.3</v>
      </c>
      <c r="I2167" s="18" t="n">
        <v>1</v>
      </c>
      <c r="J2167" s="19" t="n">
        <v>0.992883514813298</v>
      </c>
      <c r="K2167" s="19" t="n">
        <v>0.625327031620297</v>
      </c>
      <c r="L2167" s="16" t="n">
        <v>11.7304489870982</v>
      </c>
      <c r="M2167" s="19" t="n">
        <v>0.621239296782398</v>
      </c>
      <c r="N2167" s="19" t="n">
        <v>0.646032608884817</v>
      </c>
      <c r="O2167" s="19" t="n">
        <v>0.992883514813299</v>
      </c>
      <c r="P2167" s="19" t="n">
        <v>0.463418486548706</v>
      </c>
      <c r="Q2167" s="17" t="s">
        <v>29</v>
      </c>
      <c r="R2167" s="5" t="str">
        <f aca="false">IF(OR(Q2167="Steel plate",Q2167="Concrete jacket"),"Steel plate or jacket",Q2167)</f>
        <v>Monitor</v>
      </c>
      <c r="S2167" s="5" t="str">
        <f aca="false">IF(O2167&lt;='Tree rules'!$C$4,IF(N2167&lt;='Tree rules'!$C$5,IF(P2167&lt;='Tree rules'!$C$7,"Monitor","Polymer laminate"),IF(P2167&lt;='Tree rules'!$C$8,"Seal cracks","Polymer laminate")),IF(O2167&lt;='Tree rules'!$C$6,IF(P2167&lt;='Tree rules'!$C$9,"Polymer laminate","Steel plate or jacket"),IF(L2167&lt;='Tree rules'!$C$10,"Steel plate or jacket","Polymer laminate")))</f>
        <v>Monitor</v>
      </c>
      <c r="T2167" s="5" t="str">
        <f aca="false">IF(S2167=R2167,"Yes","No")</f>
        <v>Yes</v>
      </c>
    </row>
    <row r="2168" customFormat="false" ht="15" hidden="false" customHeight="false" outlineLevel="0" collapsed="false">
      <c r="A2168" s="15" t="n">
        <v>3092</v>
      </c>
      <c r="B2168" s="16" t="n">
        <v>6.25869465113328</v>
      </c>
      <c r="C2168" s="15" t="n">
        <v>230</v>
      </c>
      <c r="D2168" s="15" t="n">
        <v>500</v>
      </c>
      <c r="E2168" s="15" t="n">
        <v>25</v>
      </c>
      <c r="F2168" s="16" t="n">
        <v>0.577653504586516</v>
      </c>
      <c r="G2168" s="17" t="s">
        <v>101</v>
      </c>
      <c r="H2168" s="18" t="n">
        <v>0.3</v>
      </c>
      <c r="I2168" s="18" t="n">
        <v>1</v>
      </c>
      <c r="J2168" s="19" t="n">
        <v>0.929468485834776</v>
      </c>
      <c r="K2168" s="19" t="n">
        <v>0.567091783145652</v>
      </c>
      <c r="L2168" s="16" t="n">
        <v>13.7856710377385</v>
      </c>
      <c r="M2168" s="19" t="n">
        <v>0.509280223161796</v>
      </c>
      <c r="N2168" s="19" t="n">
        <v>0.664881919897816</v>
      </c>
      <c r="O2168" s="19" t="n">
        <v>0.929468485834776</v>
      </c>
      <c r="P2168" s="19" t="n">
        <v>0.674474291847792</v>
      </c>
      <c r="Q2168" s="17" t="s">
        <v>29</v>
      </c>
      <c r="R2168" s="5" t="str">
        <f aca="false">IF(OR(Q2168="Steel plate",Q2168="Concrete jacket"),"Steel plate or jacket",Q2168)</f>
        <v>Monitor</v>
      </c>
      <c r="S2168" s="5" t="str">
        <f aca="false">IF(O2168&lt;='Tree rules'!$C$4,IF(N2168&lt;='Tree rules'!$C$5,IF(P2168&lt;='Tree rules'!$C$7,"Monitor","Polymer laminate"),IF(P2168&lt;='Tree rules'!$C$8,"Seal cracks","Polymer laminate")),IF(O2168&lt;='Tree rules'!$C$6,IF(P2168&lt;='Tree rules'!$C$9,"Polymer laminate","Steel plate or jacket"),IF(L2168&lt;='Tree rules'!$C$10,"Steel plate or jacket","Polymer laminate")))</f>
        <v>Monitor</v>
      </c>
      <c r="T2168" s="5" t="str">
        <f aca="false">IF(S2168=R2168,"Yes","No")</f>
        <v>Yes</v>
      </c>
    </row>
    <row r="2169" customFormat="false" ht="15" hidden="false" customHeight="false" outlineLevel="0" collapsed="false">
      <c r="A2169" s="15" t="n">
        <v>3096</v>
      </c>
      <c r="B2169" s="16" t="n">
        <v>4.84196589260198</v>
      </c>
      <c r="C2169" s="15" t="n">
        <v>230</v>
      </c>
      <c r="D2169" s="15" t="n">
        <v>425</v>
      </c>
      <c r="E2169" s="15" t="n">
        <v>25</v>
      </c>
      <c r="F2169" s="16" t="n">
        <v>0.691964884122107</v>
      </c>
      <c r="G2169" s="17" t="s">
        <v>103</v>
      </c>
      <c r="H2169" s="18" t="n">
        <v>0.2</v>
      </c>
      <c r="I2169" s="18" t="n">
        <v>1</v>
      </c>
      <c r="J2169" s="19" t="n">
        <v>0.947690621245368</v>
      </c>
      <c r="K2169" s="19" t="n">
        <v>0.517850097502418</v>
      </c>
      <c r="L2169" s="16" t="n">
        <v>12.7756356005329</v>
      </c>
      <c r="M2169" s="19" t="n">
        <v>0.763188365027555</v>
      </c>
      <c r="N2169" s="19" t="n">
        <v>0.976872963314099</v>
      </c>
      <c r="O2169" s="19" t="n">
        <v>0.947690621245368</v>
      </c>
      <c r="P2169" s="19" t="n">
        <v>0.466026371876221</v>
      </c>
      <c r="Q2169" s="17" t="s">
        <v>29</v>
      </c>
      <c r="R2169" s="5" t="str">
        <f aca="false">IF(OR(Q2169="Steel plate",Q2169="Concrete jacket"),"Steel plate or jacket",Q2169)</f>
        <v>Monitor</v>
      </c>
      <c r="S2169" s="5" t="str">
        <f aca="false">IF(O2169&lt;='Tree rules'!$C$4,IF(N2169&lt;='Tree rules'!$C$5,IF(P2169&lt;='Tree rules'!$C$7,"Monitor","Polymer laminate"),IF(P2169&lt;='Tree rules'!$C$8,"Seal cracks","Polymer laminate")),IF(O2169&lt;='Tree rules'!$C$6,IF(P2169&lt;='Tree rules'!$C$9,"Polymer laminate","Steel plate or jacket"),IF(L2169&lt;='Tree rules'!$C$10,"Steel plate or jacket","Polymer laminate")))</f>
        <v>Monitor</v>
      </c>
      <c r="T2169" s="5" t="str">
        <f aca="false">IF(S2169=R2169,"Yes","No")</f>
        <v>Yes</v>
      </c>
    </row>
    <row r="2170" customFormat="false" ht="15" hidden="false" customHeight="false" outlineLevel="0" collapsed="false">
      <c r="A2170" s="15" t="n">
        <v>3097</v>
      </c>
      <c r="B2170" s="16" t="n">
        <v>5.40360424757703</v>
      </c>
      <c r="C2170" s="15" t="n">
        <v>300</v>
      </c>
      <c r="D2170" s="15" t="n">
        <v>450</v>
      </c>
      <c r="E2170" s="15" t="n">
        <v>25</v>
      </c>
      <c r="F2170" s="16" t="n">
        <v>0.781490709848207</v>
      </c>
      <c r="G2170" s="17" t="s">
        <v>101</v>
      </c>
      <c r="H2170" s="18" t="n">
        <v>0.3</v>
      </c>
      <c r="I2170" s="18" t="n">
        <v>1</v>
      </c>
      <c r="J2170" s="19" t="n">
        <v>0.858359190451639</v>
      </c>
      <c r="K2170" s="19" t="n">
        <v>0.402667847839803</v>
      </c>
      <c r="L2170" s="16" t="n">
        <v>13.4418016108881</v>
      </c>
      <c r="M2170" s="19" t="n">
        <v>0.940593921389539</v>
      </c>
      <c r="N2170" s="19" t="n">
        <v>0.641391388551009</v>
      </c>
      <c r="O2170" s="19" t="n">
        <v>0.858359190451639</v>
      </c>
      <c r="P2170" s="19" t="n">
        <v>0.382016349654039</v>
      </c>
      <c r="Q2170" s="17" t="s">
        <v>29</v>
      </c>
      <c r="R2170" s="5" t="str">
        <f aca="false">IF(OR(Q2170="Steel plate",Q2170="Concrete jacket"),"Steel plate or jacket",Q2170)</f>
        <v>Monitor</v>
      </c>
      <c r="S2170" s="5" t="str">
        <f aca="false">IF(O2170&lt;='Tree rules'!$C$4,IF(N2170&lt;='Tree rules'!$C$5,IF(P2170&lt;='Tree rules'!$C$7,"Monitor","Polymer laminate"),IF(P2170&lt;='Tree rules'!$C$8,"Seal cracks","Polymer laminate")),IF(O2170&lt;='Tree rules'!$C$6,IF(P2170&lt;='Tree rules'!$C$9,"Polymer laminate","Steel plate or jacket"),IF(L2170&lt;='Tree rules'!$C$10,"Steel plate or jacket","Polymer laminate")))</f>
        <v>Monitor</v>
      </c>
      <c r="T2170" s="5" t="str">
        <f aca="false">IF(S2170=R2170,"Yes","No")</f>
        <v>Yes</v>
      </c>
    </row>
    <row r="2171" customFormat="false" ht="15" hidden="false" customHeight="false" outlineLevel="0" collapsed="false">
      <c r="A2171" s="15" t="n">
        <v>3098</v>
      </c>
      <c r="B2171" s="16" t="n">
        <v>6.22765601671531</v>
      </c>
      <c r="C2171" s="15" t="n">
        <v>300</v>
      </c>
      <c r="D2171" s="15" t="n">
        <v>475</v>
      </c>
      <c r="E2171" s="15" t="n">
        <v>30</v>
      </c>
      <c r="F2171" s="16" t="n">
        <v>0.624901102811956</v>
      </c>
      <c r="G2171" s="17" t="s">
        <v>103</v>
      </c>
      <c r="H2171" s="18" t="n">
        <v>0.2</v>
      </c>
      <c r="I2171" s="18" t="n">
        <v>1</v>
      </c>
      <c r="J2171" s="19" t="n">
        <v>0.891242425173104</v>
      </c>
      <c r="K2171" s="19" t="n">
        <v>0.579484799770304</v>
      </c>
      <c r="L2171" s="16" t="n">
        <v>14.5166806916441</v>
      </c>
      <c r="M2171" s="19" t="n">
        <v>0.941283565442752</v>
      </c>
      <c r="N2171" s="19" t="n">
        <v>0.855229017500773</v>
      </c>
      <c r="O2171" s="19" t="n">
        <v>0.891242425173104</v>
      </c>
      <c r="P2171" s="19" t="n">
        <v>0.395961200119066</v>
      </c>
      <c r="Q2171" s="17" t="s">
        <v>29</v>
      </c>
      <c r="R2171" s="5" t="str">
        <f aca="false">IF(OR(Q2171="Steel plate",Q2171="Concrete jacket"),"Steel plate or jacket",Q2171)</f>
        <v>Monitor</v>
      </c>
      <c r="S2171" s="5" t="str">
        <f aca="false">IF(O2171&lt;='Tree rules'!$C$4,IF(N2171&lt;='Tree rules'!$C$5,IF(P2171&lt;='Tree rules'!$C$7,"Monitor","Polymer laminate"),IF(P2171&lt;='Tree rules'!$C$8,"Seal cracks","Polymer laminate")),IF(O2171&lt;='Tree rules'!$C$6,IF(P2171&lt;='Tree rules'!$C$9,"Polymer laminate","Steel plate or jacket"),IF(L2171&lt;='Tree rules'!$C$10,"Steel plate or jacket","Polymer laminate")))</f>
        <v>Monitor</v>
      </c>
      <c r="T2171" s="5" t="str">
        <f aca="false">IF(S2171=R2171,"Yes","No")</f>
        <v>Yes</v>
      </c>
    </row>
    <row r="2172" customFormat="false" ht="15" hidden="false" customHeight="false" outlineLevel="0" collapsed="false">
      <c r="A2172" s="15" t="n">
        <v>3100</v>
      </c>
      <c r="B2172" s="16" t="n">
        <v>3.14132839086346</v>
      </c>
      <c r="C2172" s="15" t="n">
        <v>230</v>
      </c>
      <c r="D2172" s="15" t="n">
        <v>300</v>
      </c>
      <c r="E2172" s="15" t="n">
        <v>25</v>
      </c>
      <c r="F2172" s="16" t="n">
        <v>0.768324290280112</v>
      </c>
      <c r="G2172" s="17" t="s">
        <v>101</v>
      </c>
      <c r="H2172" s="18" t="n">
        <v>0.3</v>
      </c>
      <c r="I2172" s="18" t="n">
        <v>1.5</v>
      </c>
      <c r="J2172" s="19" t="n">
        <v>0.866078801172018</v>
      </c>
      <c r="K2172" s="19" t="n">
        <v>0.602267356068113</v>
      </c>
      <c r="L2172" s="16" t="n">
        <v>12.2708140268104</v>
      </c>
      <c r="M2172" s="19" t="n">
        <v>0.755339972769582</v>
      </c>
      <c r="N2172" s="19" t="n">
        <v>0.684752545670338</v>
      </c>
      <c r="O2172" s="19" t="n">
        <v>1.03831270689377</v>
      </c>
      <c r="P2172" s="19" t="n">
        <v>0.460035702570632</v>
      </c>
      <c r="Q2172" s="17" t="s">
        <v>31</v>
      </c>
      <c r="R2172" s="5" t="str">
        <f aca="false">IF(OR(Q2172="Steel plate",Q2172="Concrete jacket"),"Steel plate or jacket",Q2172)</f>
        <v>Polymer laminate</v>
      </c>
      <c r="S2172" s="5" t="str">
        <f aca="false">IF(O2172&lt;='Tree rules'!$C$4,IF(N2172&lt;='Tree rules'!$C$5,IF(P2172&lt;='Tree rules'!$C$7,"Monitor","Polymer laminate"),IF(P2172&lt;='Tree rules'!$C$8,"Seal cracks","Polymer laminate")),IF(O2172&lt;='Tree rules'!$C$6,IF(P2172&lt;='Tree rules'!$C$9,"Polymer laminate","Steel plate or jacket"),IF(L2172&lt;='Tree rules'!$C$10,"Steel plate or jacket","Polymer laminate")))</f>
        <v>Polymer laminate</v>
      </c>
      <c r="T2172" s="5" t="str">
        <f aca="false">IF(S2172=R2172,"Yes","No")</f>
        <v>Yes</v>
      </c>
    </row>
    <row r="2173" customFormat="false" ht="15" hidden="false" customHeight="false" outlineLevel="0" collapsed="false">
      <c r="A2173" s="15" t="n">
        <v>3101</v>
      </c>
      <c r="B2173" s="16" t="n">
        <v>7.16877814863962</v>
      </c>
      <c r="C2173" s="15" t="n">
        <v>230</v>
      </c>
      <c r="D2173" s="15" t="n">
        <v>625</v>
      </c>
      <c r="E2173" s="15" t="n">
        <v>30</v>
      </c>
      <c r="F2173" s="16" t="n">
        <v>0.710178431223674</v>
      </c>
      <c r="G2173" s="17" t="s">
        <v>103</v>
      </c>
      <c r="H2173" s="18" t="n">
        <v>0.2</v>
      </c>
      <c r="I2173" s="18" t="n">
        <v>1</v>
      </c>
      <c r="J2173" s="19" t="n">
        <v>0.879357461952857</v>
      </c>
      <c r="K2173" s="19" t="n">
        <v>0.589855688631366</v>
      </c>
      <c r="L2173" s="16" t="n">
        <v>12.4242255609006</v>
      </c>
      <c r="M2173" s="19" t="n">
        <v>0.551638390385201</v>
      </c>
      <c r="N2173" s="19" t="n">
        <v>0.925939614852178</v>
      </c>
      <c r="O2173" s="19" t="n">
        <v>0.879357461952857</v>
      </c>
      <c r="P2173" s="19" t="n">
        <v>0.639224519891849</v>
      </c>
      <c r="Q2173" s="17" t="s">
        <v>29</v>
      </c>
      <c r="R2173" s="5" t="str">
        <f aca="false">IF(OR(Q2173="Steel plate",Q2173="Concrete jacket"),"Steel plate or jacket",Q2173)</f>
        <v>Monitor</v>
      </c>
      <c r="S2173" s="5" t="str">
        <f aca="false">IF(O2173&lt;='Tree rules'!$C$4,IF(N2173&lt;='Tree rules'!$C$5,IF(P2173&lt;='Tree rules'!$C$7,"Monitor","Polymer laminate"),IF(P2173&lt;='Tree rules'!$C$8,"Seal cracks","Polymer laminate")),IF(O2173&lt;='Tree rules'!$C$6,IF(P2173&lt;='Tree rules'!$C$9,"Polymer laminate","Steel plate or jacket"),IF(L2173&lt;='Tree rules'!$C$10,"Steel plate or jacket","Polymer laminate")))</f>
        <v>Monitor</v>
      </c>
      <c r="T2173" s="5" t="str">
        <f aca="false">IF(S2173=R2173,"Yes","No")</f>
        <v>Yes</v>
      </c>
    </row>
    <row r="2174" customFormat="false" ht="15" hidden="false" customHeight="false" outlineLevel="0" collapsed="false">
      <c r="A2174" s="15" t="n">
        <v>3103</v>
      </c>
      <c r="B2174" s="16" t="n">
        <v>5.96108391358671</v>
      </c>
      <c r="C2174" s="15" t="n">
        <v>300</v>
      </c>
      <c r="D2174" s="15" t="n">
        <v>550</v>
      </c>
      <c r="E2174" s="15" t="n">
        <v>20</v>
      </c>
      <c r="F2174" s="16" t="n">
        <v>0.625815269639401</v>
      </c>
      <c r="G2174" s="17" t="s">
        <v>103</v>
      </c>
      <c r="H2174" s="18" t="n">
        <v>0.2</v>
      </c>
      <c r="I2174" s="18" t="n">
        <v>2</v>
      </c>
      <c r="J2174" s="19" t="n">
        <v>0.942536920773202</v>
      </c>
      <c r="K2174" s="19" t="n">
        <v>0.479956994577309</v>
      </c>
      <c r="L2174" s="16" t="n">
        <v>11.8746691505711</v>
      </c>
      <c r="M2174" s="19" t="n">
        <v>0.865031669856158</v>
      </c>
      <c r="N2174" s="19" t="n">
        <v>1.67864750326735</v>
      </c>
      <c r="O2174" s="19" t="n">
        <v>1.43269665377395</v>
      </c>
      <c r="P2174" s="19" t="n">
        <v>0.50077857277718</v>
      </c>
      <c r="Q2174" s="17" t="s">
        <v>104</v>
      </c>
      <c r="R2174" s="5" t="str">
        <f aca="false">IF(OR(Q2174="Steel plate",Q2174="Concrete jacket"),"Steel plate or jacket",Q2174)</f>
        <v>Steel plate or jacket</v>
      </c>
      <c r="S2174" s="5" t="str">
        <f aca="false">IF(O2174&lt;='Tree rules'!$C$4,IF(N2174&lt;='Tree rules'!$C$5,IF(P2174&lt;='Tree rules'!$C$7,"Monitor","Polymer laminate"),IF(P2174&lt;='Tree rules'!$C$8,"Seal cracks","Polymer laminate")),IF(O2174&lt;='Tree rules'!$C$6,IF(P2174&lt;='Tree rules'!$C$9,"Polymer laminate","Steel plate or jacket"),IF(L2174&lt;='Tree rules'!$C$10,"Steel plate or jacket","Polymer laminate")))</f>
        <v>Steel plate or jacket</v>
      </c>
      <c r="T2174" s="5" t="str">
        <f aca="false">IF(S2174=R2174,"Yes","No")</f>
        <v>Yes</v>
      </c>
    </row>
    <row r="2175" customFormat="false" ht="15" hidden="false" customHeight="false" outlineLevel="0" collapsed="false">
      <c r="A2175" s="15" t="n">
        <v>3106</v>
      </c>
      <c r="B2175" s="16" t="n">
        <v>3.48901351264221</v>
      </c>
      <c r="C2175" s="15" t="n">
        <v>300</v>
      </c>
      <c r="D2175" s="15" t="n">
        <v>325</v>
      </c>
      <c r="E2175" s="15" t="n">
        <v>30</v>
      </c>
      <c r="F2175" s="16" t="n">
        <v>0.804963242200943</v>
      </c>
      <c r="G2175" s="17" t="s">
        <v>103</v>
      </c>
      <c r="H2175" s="18" t="n">
        <v>0.2</v>
      </c>
      <c r="I2175" s="18" t="n">
        <v>1</v>
      </c>
      <c r="J2175" s="19" t="n">
        <v>0.986038790612449</v>
      </c>
      <c r="K2175" s="19" t="n">
        <v>0.416167204007816</v>
      </c>
      <c r="L2175" s="16" t="n">
        <v>12.4164181944563</v>
      </c>
      <c r="M2175" s="19" t="n">
        <v>0.262735305344968</v>
      </c>
      <c r="N2175" s="19" t="n">
        <v>1.05082818869796</v>
      </c>
      <c r="O2175" s="19" t="n">
        <v>0.986038790612449</v>
      </c>
      <c r="P2175" s="19" t="n">
        <v>1.13517565759684</v>
      </c>
      <c r="Q2175" s="17" t="s">
        <v>31</v>
      </c>
      <c r="R2175" s="5" t="str">
        <f aca="false">IF(OR(Q2175="Steel plate",Q2175="Concrete jacket"),"Steel plate or jacket",Q2175)</f>
        <v>Polymer laminate</v>
      </c>
      <c r="S2175" s="5" t="str">
        <f aca="false">IF(O2175&lt;='Tree rules'!$C$4,IF(N2175&lt;='Tree rules'!$C$5,IF(P2175&lt;='Tree rules'!$C$7,"Monitor","Polymer laminate"),IF(P2175&lt;='Tree rules'!$C$8,"Seal cracks","Polymer laminate")),IF(O2175&lt;='Tree rules'!$C$6,IF(P2175&lt;='Tree rules'!$C$9,"Polymer laminate","Steel plate or jacket"),IF(L2175&lt;='Tree rules'!$C$10,"Steel plate or jacket","Polymer laminate")))</f>
        <v>Polymer laminate</v>
      </c>
      <c r="T2175" s="5" t="str">
        <f aca="false">IF(S2175=R2175,"Yes","No")</f>
        <v>Yes</v>
      </c>
    </row>
    <row r="2176" customFormat="false" ht="15" hidden="false" customHeight="false" outlineLevel="0" collapsed="false">
      <c r="A2176" s="15" t="n">
        <v>3109</v>
      </c>
      <c r="B2176" s="16" t="n">
        <v>4.10522728607442</v>
      </c>
      <c r="C2176" s="15" t="n">
        <v>230</v>
      </c>
      <c r="D2176" s="15" t="n">
        <v>400</v>
      </c>
      <c r="E2176" s="15" t="n">
        <v>25</v>
      </c>
      <c r="F2176" s="16" t="n">
        <v>0.740832460684402</v>
      </c>
      <c r="G2176" s="17" t="s">
        <v>101</v>
      </c>
      <c r="H2176" s="18" t="n">
        <v>0.3</v>
      </c>
      <c r="I2176" s="18" t="n">
        <v>1.5</v>
      </c>
      <c r="J2176" s="19" t="n">
        <v>0.889308917098336</v>
      </c>
      <c r="K2176" s="19" t="n">
        <v>0.466792756314929</v>
      </c>
      <c r="L2176" s="16" t="n">
        <v>11.5966872487978</v>
      </c>
      <c r="M2176" s="19" t="n">
        <v>0.559721079965624</v>
      </c>
      <c r="N2176" s="19" t="n">
        <v>0.825699281522435</v>
      </c>
      <c r="O2176" s="19" t="n">
        <v>1.12640189533362</v>
      </c>
      <c r="P2176" s="19" t="n">
        <v>0.598379732150806</v>
      </c>
      <c r="Q2176" s="17" t="s">
        <v>31</v>
      </c>
      <c r="R2176" s="5" t="str">
        <f aca="false">IF(OR(Q2176="Steel plate",Q2176="Concrete jacket"),"Steel plate or jacket",Q2176)</f>
        <v>Polymer laminate</v>
      </c>
      <c r="S2176" s="5" t="str">
        <f aca="false">IF(O2176&lt;='Tree rules'!$C$4,IF(N2176&lt;='Tree rules'!$C$5,IF(P2176&lt;='Tree rules'!$C$7,"Monitor","Polymer laminate"),IF(P2176&lt;='Tree rules'!$C$8,"Seal cracks","Polymer laminate")),IF(O2176&lt;='Tree rules'!$C$6,IF(P2176&lt;='Tree rules'!$C$9,"Polymer laminate","Steel plate or jacket"),IF(L2176&lt;='Tree rules'!$C$10,"Steel plate or jacket","Polymer laminate")))</f>
        <v>Polymer laminate</v>
      </c>
      <c r="T2176" s="5" t="str">
        <f aca="false">IF(S2176=R2176,"Yes","No")</f>
        <v>Yes</v>
      </c>
    </row>
    <row r="2177" customFormat="false" ht="15" hidden="false" customHeight="false" outlineLevel="0" collapsed="false">
      <c r="A2177" s="15" t="n">
        <v>3111</v>
      </c>
      <c r="B2177" s="16" t="n">
        <v>7.03008112397958</v>
      </c>
      <c r="C2177" s="15" t="n">
        <v>230</v>
      </c>
      <c r="D2177" s="15" t="n">
        <v>575</v>
      </c>
      <c r="E2177" s="15" t="n">
        <v>25</v>
      </c>
      <c r="F2177" s="16" t="n">
        <v>0.51022313440132</v>
      </c>
      <c r="G2177" s="17" t="s">
        <v>102</v>
      </c>
      <c r="H2177" s="18" t="n">
        <v>0.1</v>
      </c>
      <c r="I2177" s="18" t="n">
        <v>1</v>
      </c>
      <c r="J2177" s="19" t="n">
        <v>0.94001809018554</v>
      </c>
      <c r="K2177" s="19" t="n">
        <v>0.539546298354607</v>
      </c>
      <c r="L2177" s="16" t="n">
        <v>13.6772006303105</v>
      </c>
      <c r="M2177" s="19" t="n">
        <v>0.462862567372986</v>
      </c>
      <c r="N2177" s="19" t="n">
        <v>2.50426255851762</v>
      </c>
      <c r="O2177" s="19" t="n">
        <v>0.94001809018554</v>
      </c>
      <c r="P2177" s="19" t="n">
        <v>0.623471485400993</v>
      </c>
      <c r="Q2177" s="17" t="s">
        <v>30</v>
      </c>
      <c r="R2177" s="5" t="str">
        <f aca="false">IF(OR(Q2177="Steel plate",Q2177="Concrete jacket"),"Steel plate or jacket",Q2177)</f>
        <v>Seal cracks</v>
      </c>
      <c r="S2177" s="5" t="str">
        <f aca="false">IF(O2177&lt;='Tree rules'!$C$4,IF(N2177&lt;='Tree rules'!$C$5,IF(P2177&lt;='Tree rules'!$C$7,"Monitor","Polymer laminate"),IF(P2177&lt;='Tree rules'!$C$8,"Seal cracks","Polymer laminate")),IF(O2177&lt;='Tree rules'!$C$6,IF(P2177&lt;='Tree rules'!$C$9,"Polymer laminate","Steel plate or jacket"),IF(L2177&lt;='Tree rules'!$C$10,"Steel plate or jacket","Polymer laminate")))</f>
        <v>Seal cracks</v>
      </c>
      <c r="T2177" s="5" t="str">
        <f aca="false">IF(S2177=R2177,"Yes","No")</f>
        <v>Yes</v>
      </c>
    </row>
    <row r="2178" customFormat="false" ht="15" hidden="false" customHeight="false" outlineLevel="0" collapsed="false">
      <c r="A2178" s="15" t="n">
        <v>3112</v>
      </c>
      <c r="B2178" s="16" t="n">
        <v>3.95826718716223</v>
      </c>
      <c r="C2178" s="15" t="n">
        <v>300</v>
      </c>
      <c r="D2178" s="15" t="n">
        <v>325</v>
      </c>
      <c r="E2178" s="15" t="n">
        <v>30</v>
      </c>
      <c r="F2178" s="16" t="n">
        <v>0.804963242200943</v>
      </c>
      <c r="G2178" s="17" t="s">
        <v>101</v>
      </c>
      <c r="H2178" s="18" t="n">
        <v>0.3</v>
      </c>
      <c r="I2178" s="18" t="n">
        <v>1</v>
      </c>
      <c r="J2178" s="19" t="n">
        <v>0.854820079603815</v>
      </c>
      <c r="K2178" s="19" t="n">
        <v>0.403316019979108</v>
      </c>
      <c r="L2178" s="16" t="n">
        <v>14.0863600966627</v>
      </c>
      <c r="M2178" s="19" t="n">
        <v>0.638271449835377</v>
      </c>
      <c r="N2178" s="19" t="n">
        <v>0.559010216618191</v>
      </c>
      <c r="O2178" s="19" t="n">
        <v>0.854820079603815</v>
      </c>
      <c r="P2178" s="19" t="n">
        <v>0.490611671017685</v>
      </c>
      <c r="Q2178" s="17" t="s">
        <v>29</v>
      </c>
      <c r="R2178" s="5" t="str">
        <f aca="false">IF(OR(Q2178="Steel plate",Q2178="Concrete jacket"),"Steel plate or jacket",Q2178)</f>
        <v>Monitor</v>
      </c>
      <c r="S2178" s="5" t="str">
        <f aca="false">IF(O2178&lt;='Tree rules'!$C$4,IF(N2178&lt;='Tree rules'!$C$5,IF(P2178&lt;='Tree rules'!$C$7,"Monitor","Polymer laminate"),IF(P2178&lt;='Tree rules'!$C$8,"Seal cracks","Polymer laminate")),IF(O2178&lt;='Tree rules'!$C$6,IF(P2178&lt;='Tree rules'!$C$9,"Polymer laminate","Steel plate or jacket"),IF(L2178&lt;='Tree rules'!$C$10,"Steel plate or jacket","Polymer laminate")))</f>
        <v>Monitor</v>
      </c>
      <c r="T2178" s="5" t="str">
        <f aca="false">IF(S2178=R2178,"Yes","No")</f>
        <v>Yes</v>
      </c>
    </row>
    <row r="2179" customFormat="false" ht="15" hidden="false" customHeight="false" outlineLevel="0" collapsed="false">
      <c r="A2179" s="15" t="n">
        <v>3113</v>
      </c>
      <c r="B2179" s="16" t="n">
        <v>5.28781017371221</v>
      </c>
      <c r="C2179" s="15" t="n">
        <v>300</v>
      </c>
      <c r="D2179" s="15" t="n">
        <v>525</v>
      </c>
      <c r="E2179" s="15" t="n">
        <v>30</v>
      </c>
      <c r="F2179" s="16" t="n">
        <v>1.09769135345555</v>
      </c>
      <c r="G2179" s="17" t="s">
        <v>103</v>
      </c>
      <c r="H2179" s="18" t="n">
        <v>0.2</v>
      </c>
      <c r="I2179" s="18" t="n">
        <v>1</v>
      </c>
      <c r="J2179" s="19" t="n">
        <v>0.896205567940034</v>
      </c>
      <c r="K2179" s="19" t="n">
        <v>0.524561753626972</v>
      </c>
      <c r="L2179" s="16" t="n">
        <v>11.0855559197321</v>
      </c>
      <c r="M2179" s="19" t="n">
        <v>0.732104670146979</v>
      </c>
      <c r="N2179" s="19" t="n">
        <v>0.853823209577762</v>
      </c>
      <c r="O2179" s="19" t="n">
        <v>0.896205567940034</v>
      </c>
      <c r="P2179" s="19" t="n">
        <v>0.569673112615349</v>
      </c>
      <c r="Q2179" s="17" t="s">
        <v>29</v>
      </c>
      <c r="R2179" s="5" t="str">
        <f aca="false">IF(OR(Q2179="Steel plate",Q2179="Concrete jacket"),"Steel plate or jacket",Q2179)</f>
        <v>Monitor</v>
      </c>
      <c r="S2179" s="5" t="str">
        <f aca="false">IF(O2179&lt;='Tree rules'!$C$4,IF(N2179&lt;='Tree rules'!$C$5,IF(P2179&lt;='Tree rules'!$C$7,"Monitor","Polymer laminate"),IF(P2179&lt;='Tree rules'!$C$8,"Seal cracks","Polymer laminate")),IF(O2179&lt;='Tree rules'!$C$6,IF(P2179&lt;='Tree rules'!$C$9,"Polymer laminate","Steel plate or jacket"),IF(L2179&lt;='Tree rules'!$C$10,"Steel plate or jacket","Polymer laminate")))</f>
        <v>Monitor</v>
      </c>
      <c r="T2179" s="5" t="str">
        <f aca="false">IF(S2179=R2179,"Yes","No")</f>
        <v>Yes</v>
      </c>
    </row>
    <row r="2180" customFormat="false" ht="15" hidden="false" customHeight="false" outlineLevel="0" collapsed="false">
      <c r="A2180" s="15" t="n">
        <v>3114</v>
      </c>
      <c r="B2180" s="16" t="n">
        <v>3.2524445482289</v>
      </c>
      <c r="C2180" s="15" t="n">
        <v>300</v>
      </c>
      <c r="D2180" s="15" t="n">
        <v>300</v>
      </c>
      <c r="E2180" s="15" t="n">
        <v>20</v>
      </c>
      <c r="F2180" s="16" t="n">
        <v>0.52772160060301</v>
      </c>
      <c r="G2180" s="17" t="s">
        <v>101</v>
      </c>
      <c r="H2180" s="18" t="n">
        <v>0.3</v>
      </c>
      <c r="I2180" s="18" t="n">
        <v>2</v>
      </c>
      <c r="J2180" s="19" t="n">
        <v>0.994166898829426</v>
      </c>
      <c r="K2180" s="19" t="n">
        <v>0.59682964364241</v>
      </c>
      <c r="L2180" s="16" t="n">
        <v>12.8048997961768</v>
      </c>
      <c r="M2180" s="19" t="n">
        <v>0.463787833163489</v>
      </c>
      <c r="N2180" s="19" t="n">
        <v>1.55194306240868</v>
      </c>
      <c r="O2180" s="19" t="n">
        <v>1.39498552170941</v>
      </c>
      <c r="P2180" s="19" t="n">
        <v>0.723680810408541</v>
      </c>
      <c r="Q2180" s="17" t="s">
        <v>31</v>
      </c>
      <c r="R2180" s="5" t="str">
        <f aca="false">IF(OR(Q2180="Steel plate",Q2180="Concrete jacket"),"Steel plate or jacket",Q2180)</f>
        <v>Polymer laminate</v>
      </c>
      <c r="S2180" s="5" t="str">
        <f aca="false">IF(O2180&lt;='Tree rules'!$C$4,IF(N2180&lt;='Tree rules'!$C$5,IF(P2180&lt;='Tree rules'!$C$7,"Monitor","Polymer laminate"),IF(P2180&lt;='Tree rules'!$C$8,"Seal cracks","Polymer laminate")),IF(O2180&lt;='Tree rules'!$C$6,IF(P2180&lt;='Tree rules'!$C$9,"Polymer laminate","Steel plate or jacket"),IF(L2180&lt;='Tree rules'!$C$10,"Steel plate or jacket","Polymer laminate")))</f>
        <v>Steel plate or jacket</v>
      </c>
      <c r="T2180" s="5" t="str">
        <f aca="false">IF(S2180=R2180,"Yes","No")</f>
        <v>No</v>
      </c>
    </row>
    <row r="2181" customFormat="false" ht="15" hidden="false" customHeight="false" outlineLevel="0" collapsed="false">
      <c r="A2181" s="15" t="n">
        <v>3115</v>
      </c>
      <c r="B2181" s="16" t="n">
        <v>6.31900423960493</v>
      </c>
      <c r="C2181" s="15" t="n">
        <v>300</v>
      </c>
      <c r="D2181" s="15" t="n">
        <v>600</v>
      </c>
      <c r="E2181" s="15" t="n">
        <v>25</v>
      </c>
      <c r="F2181" s="16" t="n">
        <v>0.604879451954714</v>
      </c>
      <c r="G2181" s="17" t="s">
        <v>103</v>
      </c>
      <c r="H2181" s="18" t="n">
        <v>0.2</v>
      </c>
      <c r="I2181" s="18" t="n">
        <v>1.5</v>
      </c>
      <c r="J2181" s="19" t="n">
        <v>0.964377020832399</v>
      </c>
      <c r="K2181" s="19" t="n">
        <v>0.562487320164334</v>
      </c>
      <c r="L2181" s="16" t="n">
        <v>11.406144836832</v>
      </c>
      <c r="M2181" s="19" t="n">
        <v>0.924767492339653</v>
      </c>
      <c r="N2181" s="19" t="n">
        <v>1.06864374983334</v>
      </c>
      <c r="O2181" s="19" t="n">
        <v>1.17534060821056</v>
      </c>
      <c r="P2181" s="19" t="n">
        <v>0.404695612579595</v>
      </c>
      <c r="Q2181" s="17" t="s">
        <v>31</v>
      </c>
      <c r="R2181" s="5" t="str">
        <f aca="false">IF(OR(Q2181="Steel plate",Q2181="Concrete jacket"),"Steel plate or jacket",Q2181)</f>
        <v>Polymer laminate</v>
      </c>
      <c r="S2181" s="5" t="str">
        <f aca="false">IF(O2181&lt;='Tree rules'!$C$4,IF(N2181&lt;='Tree rules'!$C$5,IF(P2181&lt;='Tree rules'!$C$7,"Monitor","Polymer laminate"),IF(P2181&lt;='Tree rules'!$C$8,"Seal cracks","Polymer laminate")),IF(O2181&lt;='Tree rules'!$C$6,IF(P2181&lt;='Tree rules'!$C$9,"Polymer laminate","Steel plate or jacket"),IF(L2181&lt;='Tree rules'!$C$10,"Steel plate or jacket","Polymer laminate")))</f>
        <v>Polymer laminate</v>
      </c>
      <c r="T2181" s="5" t="str">
        <f aca="false">IF(S2181=R2181,"Yes","No")</f>
        <v>Yes</v>
      </c>
    </row>
    <row r="2182" customFormat="false" ht="15" hidden="false" customHeight="false" outlineLevel="0" collapsed="false">
      <c r="A2182" s="15" t="n">
        <v>3116</v>
      </c>
      <c r="B2182" s="16" t="n">
        <v>5.22026378169203</v>
      </c>
      <c r="C2182" s="15" t="n">
        <v>300</v>
      </c>
      <c r="D2182" s="15" t="n">
        <v>525</v>
      </c>
      <c r="E2182" s="15" t="n">
        <v>25</v>
      </c>
      <c r="F2182" s="16" t="n">
        <v>0.658614812073332</v>
      </c>
      <c r="G2182" s="17" t="s">
        <v>101</v>
      </c>
      <c r="H2182" s="18" t="n">
        <v>0.3</v>
      </c>
      <c r="I2182" s="18" t="n">
        <v>1.5</v>
      </c>
      <c r="J2182" s="19" t="n">
        <v>0.982100942855234</v>
      </c>
      <c r="K2182" s="19" t="n">
        <v>0.640723305226283</v>
      </c>
      <c r="L2182" s="16" t="n">
        <v>10.9439492278659</v>
      </c>
      <c r="M2182" s="19" t="n">
        <v>0.634359842273467</v>
      </c>
      <c r="N2182" s="19" t="n">
        <v>0.947780915706177</v>
      </c>
      <c r="O2182" s="19" t="n">
        <v>1.15852393319682</v>
      </c>
      <c r="P2182" s="19" t="n">
        <v>0.590473055624349</v>
      </c>
      <c r="Q2182" s="17" t="s">
        <v>31</v>
      </c>
      <c r="R2182" s="5" t="str">
        <f aca="false">IF(OR(Q2182="Steel plate",Q2182="Concrete jacket"),"Steel plate or jacket",Q2182)</f>
        <v>Polymer laminate</v>
      </c>
      <c r="S2182" s="5" t="str">
        <f aca="false">IF(O2182&lt;='Tree rules'!$C$4,IF(N2182&lt;='Tree rules'!$C$5,IF(P2182&lt;='Tree rules'!$C$7,"Monitor","Polymer laminate"),IF(P2182&lt;='Tree rules'!$C$8,"Seal cracks","Polymer laminate")),IF(O2182&lt;='Tree rules'!$C$6,IF(P2182&lt;='Tree rules'!$C$9,"Polymer laminate","Steel plate or jacket"),IF(L2182&lt;='Tree rules'!$C$10,"Steel plate or jacket","Polymer laminate")))</f>
        <v>Polymer laminate</v>
      </c>
      <c r="T2182" s="5" t="str">
        <f aca="false">IF(S2182=R2182,"Yes","No")</f>
        <v>Yes</v>
      </c>
    </row>
    <row r="2183" customFormat="false" ht="15" hidden="false" customHeight="false" outlineLevel="0" collapsed="false">
      <c r="A2183" s="15" t="n">
        <v>3117</v>
      </c>
      <c r="B2183" s="16" t="n">
        <v>5.69850080128766</v>
      </c>
      <c r="C2183" s="15" t="n">
        <v>230</v>
      </c>
      <c r="D2183" s="15" t="n">
        <v>575</v>
      </c>
      <c r="E2183" s="15" t="n">
        <v>25</v>
      </c>
      <c r="F2183" s="16" t="n">
        <v>0.777557789024782</v>
      </c>
      <c r="G2183" s="17" t="s">
        <v>103</v>
      </c>
      <c r="H2183" s="18" t="n">
        <v>0.2</v>
      </c>
      <c r="I2183" s="18" t="n">
        <v>1</v>
      </c>
      <c r="J2183" s="19" t="n">
        <v>0.966453418014516</v>
      </c>
      <c r="K2183" s="19" t="n">
        <v>0.540873193658214</v>
      </c>
      <c r="L2183" s="16" t="n">
        <v>10.8130944995971</v>
      </c>
      <c r="M2183" s="19" t="n">
        <v>0.796074789335604</v>
      </c>
      <c r="N2183" s="19" t="n">
        <v>0.96659355045078</v>
      </c>
      <c r="O2183" s="19" t="n">
        <v>0.966453418014516</v>
      </c>
      <c r="P2183" s="19" t="n">
        <v>0.466354856674976</v>
      </c>
      <c r="Q2183" s="17" t="s">
        <v>29</v>
      </c>
      <c r="R2183" s="5" t="str">
        <f aca="false">IF(OR(Q2183="Steel plate",Q2183="Concrete jacket"),"Steel plate or jacket",Q2183)</f>
        <v>Monitor</v>
      </c>
      <c r="S2183" s="5" t="str">
        <f aca="false">IF(O2183&lt;='Tree rules'!$C$4,IF(N2183&lt;='Tree rules'!$C$5,IF(P2183&lt;='Tree rules'!$C$7,"Monitor","Polymer laminate"),IF(P2183&lt;='Tree rules'!$C$8,"Seal cracks","Polymer laminate")),IF(O2183&lt;='Tree rules'!$C$6,IF(P2183&lt;='Tree rules'!$C$9,"Polymer laminate","Steel plate or jacket"),IF(L2183&lt;='Tree rules'!$C$10,"Steel plate or jacket","Polymer laminate")))</f>
        <v>Monitor</v>
      </c>
      <c r="T2183" s="5" t="str">
        <f aca="false">IF(S2183=R2183,"Yes","No")</f>
        <v>Yes</v>
      </c>
    </row>
    <row r="2184" customFormat="false" ht="15" hidden="false" customHeight="false" outlineLevel="0" collapsed="false">
      <c r="A2184" s="15" t="n">
        <v>3118</v>
      </c>
      <c r="B2184" s="16" t="n">
        <v>4.37668393936277</v>
      </c>
      <c r="C2184" s="15" t="n">
        <v>300</v>
      </c>
      <c r="D2184" s="15" t="n">
        <v>400</v>
      </c>
      <c r="E2184" s="15" t="n">
        <v>25</v>
      </c>
      <c r="F2184" s="16" t="n">
        <v>0.892497912951646</v>
      </c>
      <c r="G2184" s="17" t="s">
        <v>101</v>
      </c>
      <c r="H2184" s="18" t="n">
        <v>0.3</v>
      </c>
      <c r="I2184" s="18" t="n">
        <v>1</v>
      </c>
      <c r="J2184" s="19" t="n">
        <v>0.868155505201472</v>
      </c>
      <c r="K2184" s="19" t="n">
        <v>0.598630311031462</v>
      </c>
      <c r="L2184" s="16" t="n">
        <v>12.4337611913715</v>
      </c>
      <c r="M2184" s="19" t="n">
        <v>0.683478974775574</v>
      </c>
      <c r="N2184" s="19" t="n">
        <v>0.695376998807743</v>
      </c>
      <c r="O2184" s="19" t="n">
        <v>0.868155505201472</v>
      </c>
      <c r="P2184" s="19" t="n">
        <v>0.584049808621608</v>
      </c>
      <c r="Q2184" s="17" t="s">
        <v>29</v>
      </c>
      <c r="R2184" s="5" t="str">
        <f aca="false">IF(OR(Q2184="Steel plate",Q2184="Concrete jacket"),"Steel plate or jacket",Q2184)</f>
        <v>Monitor</v>
      </c>
      <c r="S2184" s="5" t="str">
        <f aca="false">IF(O2184&lt;='Tree rules'!$C$4,IF(N2184&lt;='Tree rules'!$C$5,IF(P2184&lt;='Tree rules'!$C$7,"Monitor","Polymer laminate"),IF(P2184&lt;='Tree rules'!$C$8,"Seal cracks","Polymer laminate")),IF(O2184&lt;='Tree rules'!$C$6,IF(P2184&lt;='Tree rules'!$C$9,"Polymer laminate","Steel plate or jacket"),IF(L2184&lt;='Tree rules'!$C$10,"Steel plate or jacket","Polymer laminate")))</f>
        <v>Monitor</v>
      </c>
      <c r="T2184" s="5" t="str">
        <f aca="false">IF(S2184=R2184,"Yes","No")</f>
        <v>Yes</v>
      </c>
    </row>
    <row r="2185" customFormat="false" ht="15" hidden="false" customHeight="false" outlineLevel="0" collapsed="false">
      <c r="A2185" s="15" t="n">
        <v>3120</v>
      </c>
      <c r="B2185" s="16" t="n">
        <v>4.4516083631133</v>
      </c>
      <c r="C2185" s="15" t="n">
        <v>300</v>
      </c>
      <c r="D2185" s="15" t="n">
        <v>450</v>
      </c>
      <c r="E2185" s="15" t="n">
        <v>30</v>
      </c>
      <c r="F2185" s="16" t="n">
        <v>0.811781047439223</v>
      </c>
      <c r="G2185" s="17" t="s">
        <v>102</v>
      </c>
      <c r="H2185" s="18" t="n">
        <v>0.1</v>
      </c>
      <c r="I2185" s="18" t="n">
        <v>1</v>
      </c>
      <c r="J2185" s="19" t="n">
        <v>0.890091815408434</v>
      </c>
      <c r="K2185" s="19" t="n">
        <v>0.42649037433024</v>
      </c>
      <c r="L2185" s="16" t="n">
        <v>11.5028639873729</v>
      </c>
      <c r="M2185" s="19" t="n">
        <v>0.771570774646564</v>
      </c>
      <c r="N2185" s="19" t="n">
        <v>2.55367654529048</v>
      </c>
      <c r="O2185" s="19" t="n">
        <v>0.890091815408434</v>
      </c>
      <c r="P2185" s="19" t="n">
        <v>0.360510492004315</v>
      </c>
      <c r="Q2185" s="17" t="s">
        <v>30</v>
      </c>
      <c r="R2185" s="5" t="str">
        <f aca="false">IF(OR(Q2185="Steel plate",Q2185="Concrete jacket"),"Steel plate or jacket",Q2185)</f>
        <v>Seal cracks</v>
      </c>
      <c r="S2185" s="5" t="str">
        <f aca="false">IF(O2185&lt;='Tree rules'!$C$4,IF(N2185&lt;='Tree rules'!$C$5,IF(P2185&lt;='Tree rules'!$C$7,"Monitor","Polymer laminate"),IF(P2185&lt;='Tree rules'!$C$8,"Seal cracks","Polymer laminate")),IF(O2185&lt;='Tree rules'!$C$6,IF(P2185&lt;='Tree rules'!$C$9,"Polymer laminate","Steel plate or jacket"),IF(L2185&lt;='Tree rules'!$C$10,"Steel plate or jacket","Polymer laminate")))</f>
        <v>Seal cracks</v>
      </c>
      <c r="T2185" s="5" t="str">
        <f aca="false">IF(S2185=R2185,"Yes","No")</f>
        <v>Yes</v>
      </c>
    </row>
    <row r="2186" customFormat="false" ht="15" hidden="false" customHeight="false" outlineLevel="0" collapsed="false">
      <c r="A2186" s="15" t="n">
        <v>3121</v>
      </c>
      <c r="B2186" s="16" t="n">
        <v>4.69249731279946</v>
      </c>
      <c r="C2186" s="15" t="n">
        <v>300</v>
      </c>
      <c r="D2186" s="15" t="n">
        <v>450</v>
      </c>
      <c r="E2186" s="15" t="n">
        <v>30</v>
      </c>
      <c r="F2186" s="16" t="n">
        <v>0.995356088266073</v>
      </c>
      <c r="G2186" s="17" t="s">
        <v>103</v>
      </c>
      <c r="H2186" s="18" t="n">
        <v>0.2</v>
      </c>
      <c r="I2186" s="18" t="n">
        <v>2</v>
      </c>
      <c r="J2186" s="19" t="n">
        <v>0.871272554427181</v>
      </c>
      <c r="K2186" s="19" t="n">
        <v>0.58169665636528</v>
      </c>
      <c r="L2186" s="16" t="n">
        <v>11.6150923584145</v>
      </c>
      <c r="M2186" s="19" t="n">
        <v>0.74977679065882</v>
      </c>
      <c r="N2186" s="19" t="n">
        <v>1.17942980593895</v>
      </c>
      <c r="O2186" s="19" t="n">
        <v>1.23572877716123</v>
      </c>
      <c r="P2186" s="19" t="n">
        <v>0.64307865044064</v>
      </c>
      <c r="Q2186" s="17" t="s">
        <v>31</v>
      </c>
      <c r="R2186" s="5" t="str">
        <f aca="false">IF(OR(Q2186="Steel plate",Q2186="Concrete jacket"),"Steel plate or jacket",Q2186)</f>
        <v>Polymer laminate</v>
      </c>
      <c r="S2186" s="5" t="str">
        <f aca="false">IF(O2186&lt;='Tree rules'!$C$4,IF(N2186&lt;='Tree rules'!$C$5,IF(P2186&lt;='Tree rules'!$C$7,"Monitor","Polymer laminate"),IF(P2186&lt;='Tree rules'!$C$8,"Seal cracks","Polymer laminate")),IF(O2186&lt;='Tree rules'!$C$6,IF(P2186&lt;='Tree rules'!$C$9,"Polymer laminate","Steel plate or jacket"),IF(L2186&lt;='Tree rules'!$C$10,"Steel plate or jacket","Polymer laminate")))</f>
        <v>Polymer laminate</v>
      </c>
      <c r="T2186" s="5" t="str">
        <f aca="false">IF(S2186=R2186,"Yes","No")</f>
        <v>Yes</v>
      </c>
    </row>
    <row r="2187" customFormat="false" ht="15" hidden="false" customHeight="false" outlineLevel="0" collapsed="false">
      <c r="A2187" s="15" t="n">
        <v>3122</v>
      </c>
      <c r="B2187" s="16" t="n">
        <v>5.81337217611027</v>
      </c>
      <c r="C2187" s="15" t="n">
        <v>300</v>
      </c>
      <c r="D2187" s="15" t="n">
        <v>525</v>
      </c>
      <c r="E2187" s="15" t="n">
        <v>30</v>
      </c>
      <c r="F2187" s="16" t="n">
        <v>0.55967134260194</v>
      </c>
      <c r="G2187" s="17" t="s">
        <v>101</v>
      </c>
      <c r="H2187" s="18" t="n">
        <v>0.3</v>
      </c>
      <c r="I2187" s="18" t="n">
        <v>1.5</v>
      </c>
      <c r="J2187" s="19" t="n">
        <v>0.857206001357211</v>
      </c>
      <c r="K2187" s="19" t="n">
        <v>0.553599804022295</v>
      </c>
      <c r="L2187" s="16" t="n">
        <v>12.1364763593116</v>
      </c>
      <c r="M2187" s="19" t="n">
        <v>0.553558823907525</v>
      </c>
      <c r="N2187" s="19" t="n">
        <v>0.747006488841975</v>
      </c>
      <c r="O2187" s="19" t="n">
        <v>1.04853446485677</v>
      </c>
      <c r="P2187" s="19" t="n">
        <v>0.520966813598514</v>
      </c>
      <c r="Q2187" s="17" t="s">
        <v>31</v>
      </c>
      <c r="R2187" s="5" t="str">
        <f aca="false">IF(OR(Q2187="Steel plate",Q2187="Concrete jacket"),"Steel plate or jacket",Q2187)</f>
        <v>Polymer laminate</v>
      </c>
      <c r="S2187" s="5" t="str">
        <f aca="false">IF(O2187&lt;='Tree rules'!$C$4,IF(N2187&lt;='Tree rules'!$C$5,IF(P2187&lt;='Tree rules'!$C$7,"Monitor","Polymer laminate"),IF(P2187&lt;='Tree rules'!$C$8,"Seal cracks","Polymer laminate")),IF(O2187&lt;='Tree rules'!$C$6,IF(P2187&lt;='Tree rules'!$C$9,"Polymer laminate","Steel plate or jacket"),IF(L2187&lt;='Tree rules'!$C$10,"Steel plate or jacket","Polymer laminate")))</f>
        <v>Polymer laminate</v>
      </c>
      <c r="T2187" s="5" t="str">
        <f aca="false">IF(S2187=R2187,"Yes","No")</f>
        <v>Yes</v>
      </c>
    </row>
    <row r="2188" customFormat="false" ht="15" hidden="false" customHeight="false" outlineLevel="0" collapsed="false">
      <c r="A2188" s="15" t="n">
        <v>3124</v>
      </c>
      <c r="B2188" s="16" t="n">
        <v>3.29987436550357</v>
      </c>
      <c r="C2188" s="15" t="n">
        <v>300</v>
      </c>
      <c r="D2188" s="15" t="n">
        <v>325</v>
      </c>
      <c r="E2188" s="15" t="n">
        <v>20</v>
      </c>
      <c r="F2188" s="16" t="n">
        <v>0.756099314943392</v>
      </c>
      <c r="G2188" s="17" t="s">
        <v>103</v>
      </c>
      <c r="H2188" s="18" t="n">
        <v>0.2</v>
      </c>
      <c r="I2188" s="18" t="n">
        <v>1.5</v>
      </c>
      <c r="J2188" s="19" t="n">
        <v>0.899765485171563</v>
      </c>
      <c r="K2188" s="19" t="n">
        <v>0.501460954053756</v>
      </c>
      <c r="L2188" s="16" t="n">
        <v>11.9129038465833</v>
      </c>
      <c r="M2188" s="19" t="n">
        <v>0.923766521261527</v>
      </c>
      <c r="N2188" s="19" t="n">
        <v>1.71067802763643</v>
      </c>
      <c r="O2188" s="19" t="n">
        <v>1.12404959844796</v>
      </c>
      <c r="P2188" s="19" t="n">
        <v>0.395836846796431</v>
      </c>
      <c r="Q2188" s="17" t="s">
        <v>31</v>
      </c>
      <c r="R2188" s="5" t="str">
        <f aca="false">IF(OR(Q2188="Steel plate",Q2188="Concrete jacket"),"Steel plate or jacket",Q2188)</f>
        <v>Polymer laminate</v>
      </c>
      <c r="S2188" s="5" t="str">
        <f aca="false">IF(O2188&lt;='Tree rules'!$C$4,IF(N2188&lt;='Tree rules'!$C$5,IF(P2188&lt;='Tree rules'!$C$7,"Monitor","Polymer laminate"),IF(P2188&lt;='Tree rules'!$C$8,"Seal cracks","Polymer laminate")),IF(O2188&lt;='Tree rules'!$C$6,IF(P2188&lt;='Tree rules'!$C$9,"Polymer laminate","Steel plate or jacket"),IF(L2188&lt;='Tree rules'!$C$10,"Steel plate or jacket","Polymer laminate")))</f>
        <v>Polymer laminate</v>
      </c>
      <c r="T2188" s="5" t="str">
        <f aca="false">IF(S2188=R2188,"Yes","No")</f>
        <v>Yes</v>
      </c>
    </row>
    <row r="2189" customFormat="false" ht="15" hidden="false" customHeight="false" outlineLevel="0" collapsed="false">
      <c r="A2189" s="15" t="n">
        <v>3126</v>
      </c>
      <c r="B2189" s="16" t="n">
        <v>3.07359103983015</v>
      </c>
      <c r="C2189" s="15" t="n">
        <v>230</v>
      </c>
      <c r="D2189" s="15" t="n">
        <v>300</v>
      </c>
      <c r="E2189" s="15" t="n">
        <v>30</v>
      </c>
      <c r="F2189" s="16" t="n">
        <v>1.08405543602132</v>
      </c>
      <c r="G2189" s="17" t="s">
        <v>101</v>
      </c>
      <c r="H2189" s="18" t="n">
        <v>0.3</v>
      </c>
      <c r="I2189" s="18" t="n">
        <v>1</v>
      </c>
      <c r="J2189" s="19" t="n">
        <v>0.853825310931314</v>
      </c>
      <c r="K2189" s="19" t="n">
        <v>0.468451215286455</v>
      </c>
      <c r="L2189" s="16" t="n">
        <v>12.1967898405958</v>
      </c>
      <c r="M2189" s="19" t="n">
        <v>0.880209995718091</v>
      </c>
      <c r="N2189" s="19" t="n">
        <v>0.752517762525025</v>
      </c>
      <c r="O2189" s="19" t="n">
        <v>0.853825310931314</v>
      </c>
      <c r="P2189" s="19" t="n">
        <v>0.394514438943889</v>
      </c>
      <c r="Q2189" s="17" t="s">
        <v>29</v>
      </c>
      <c r="R2189" s="5" t="str">
        <f aca="false">IF(OR(Q2189="Steel plate",Q2189="Concrete jacket"),"Steel plate or jacket",Q2189)</f>
        <v>Monitor</v>
      </c>
      <c r="S2189" s="5" t="str">
        <f aca="false">IF(O2189&lt;='Tree rules'!$C$4,IF(N2189&lt;='Tree rules'!$C$5,IF(P2189&lt;='Tree rules'!$C$7,"Monitor","Polymer laminate"),IF(P2189&lt;='Tree rules'!$C$8,"Seal cracks","Polymer laminate")),IF(O2189&lt;='Tree rules'!$C$6,IF(P2189&lt;='Tree rules'!$C$9,"Polymer laminate","Steel plate or jacket"),IF(L2189&lt;='Tree rules'!$C$10,"Steel plate or jacket","Polymer laminate")))</f>
        <v>Monitor</v>
      </c>
      <c r="T2189" s="5" t="str">
        <f aca="false">IF(S2189=R2189,"Yes","No")</f>
        <v>Yes</v>
      </c>
    </row>
    <row r="2190" customFormat="false" ht="15" hidden="false" customHeight="false" outlineLevel="0" collapsed="false">
      <c r="A2190" s="15" t="n">
        <v>3128</v>
      </c>
      <c r="B2190" s="16" t="n">
        <v>5.4853968007161</v>
      </c>
      <c r="C2190" s="15" t="n">
        <v>300</v>
      </c>
      <c r="D2190" s="15" t="n">
        <v>500</v>
      </c>
      <c r="E2190" s="15" t="n">
        <v>20</v>
      </c>
      <c r="F2190" s="16" t="n">
        <v>0.610666453545169</v>
      </c>
      <c r="G2190" s="17" t="s">
        <v>102</v>
      </c>
      <c r="H2190" s="18" t="n">
        <v>0.1</v>
      </c>
      <c r="I2190" s="18" t="n">
        <v>1.5</v>
      </c>
      <c r="J2190" s="19" t="n">
        <v>0.895987806288423</v>
      </c>
      <c r="K2190" s="19" t="n">
        <v>0.622826464164596</v>
      </c>
      <c r="L2190" s="16" t="n">
        <v>12.4952091132485</v>
      </c>
      <c r="M2190" s="19" t="n">
        <v>0.791386504843793</v>
      </c>
      <c r="N2190" s="19" t="n">
        <v>2.70563396355123</v>
      </c>
      <c r="O2190" s="19" t="n">
        <v>1.06495925077003</v>
      </c>
      <c r="P2190" s="19" t="n">
        <v>0.462874688270439</v>
      </c>
      <c r="Q2190" s="17" t="s">
        <v>31</v>
      </c>
      <c r="R2190" s="5" t="str">
        <f aca="false">IF(OR(Q2190="Steel plate",Q2190="Concrete jacket"),"Steel plate or jacket",Q2190)</f>
        <v>Polymer laminate</v>
      </c>
      <c r="S2190" s="5" t="str">
        <f aca="false">IF(O2190&lt;='Tree rules'!$C$4,IF(N2190&lt;='Tree rules'!$C$5,IF(P2190&lt;='Tree rules'!$C$7,"Monitor","Polymer laminate"),IF(P2190&lt;='Tree rules'!$C$8,"Seal cracks","Polymer laminate")),IF(O2190&lt;='Tree rules'!$C$6,IF(P2190&lt;='Tree rules'!$C$9,"Polymer laminate","Steel plate or jacket"),IF(L2190&lt;='Tree rules'!$C$10,"Steel plate or jacket","Polymer laminate")))</f>
        <v>Polymer laminate</v>
      </c>
      <c r="T2190" s="5" t="str">
        <f aca="false">IF(S2190=R2190,"Yes","No")</f>
        <v>Yes</v>
      </c>
    </row>
    <row r="2191" customFormat="false" ht="15" hidden="false" customHeight="false" outlineLevel="0" collapsed="false">
      <c r="A2191" s="15" t="n">
        <v>3129</v>
      </c>
      <c r="B2191" s="16" t="n">
        <v>6.88918396328146</v>
      </c>
      <c r="C2191" s="15" t="n">
        <v>300</v>
      </c>
      <c r="D2191" s="15" t="n">
        <v>675</v>
      </c>
      <c r="E2191" s="15" t="n">
        <v>25</v>
      </c>
      <c r="F2191" s="16" t="n">
        <v>0.684442843919345</v>
      </c>
      <c r="G2191" s="17" t="s">
        <v>102</v>
      </c>
      <c r="H2191" s="18" t="n">
        <v>0.1</v>
      </c>
      <c r="I2191" s="18" t="n">
        <v>1.5</v>
      </c>
      <c r="J2191" s="19" t="n">
        <v>0.859163570287117</v>
      </c>
      <c r="K2191" s="19" t="n">
        <v>0.618897576025278</v>
      </c>
      <c r="L2191" s="16" t="n">
        <v>11.2568365413096</v>
      </c>
      <c r="M2191" s="19" t="n">
        <v>0.836349544932666</v>
      </c>
      <c r="N2191" s="19" t="n">
        <v>2.54181328508057</v>
      </c>
      <c r="O2191" s="19" t="n">
        <v>1.02287822990072</v>
      </c>
      <c r="P2191" s="19" t="n">
        <v>0.426086999535217</v>
      </c>
      <c r="Q2191" s="17" t="s">
        <v>31</v>
      </c>
      <c r="R2191" s="5" t="str">
        <f aca="false">IF(OR(Q2191="Steel plate",Q2191="Concrete jacket"),"Steel plate or jacket",Q2191)</f>
        <v>Polymer laminate</v>
      </c>
      <c r="S2191" s="5" t="str">
        <f aca="false">IF(O2191&lt;='Tree rules'!$C$4,IF(N2191&lt;='Tree rules'!$C$5,IF(P2191&lt;='Tree rules'!$C$7,"Monitor","Polymer laminate"),IF(P2191&lt;='Tree rules'!$C$8,"Seal cracks","Polymer laminate")),IF(O2191&lt;='Tree rules'!$C$6,IF(P2191&lt;='Tree rules'!$C$9,"Polymer laminate","Steel plate or jacket"),IF(L2191&lt;='Tree rules'!$C$10,"Steel plate or jacket","Polymer laminate")))</f>
        <v>Polymer laminate</v>
      </c>
      <c r="T2191" s="5" t="str">
        <f aca="false">IF(S2191=R2191,"Yes","No")</f>
        <v>Yes</v>
      </c>
    </row>
    <row r="2192" customFormat="false" ht="15" hidden="false" customHeight="false" outlineLevel="0" collapsed="false">
      <c r="A2192" s="15" t="n">
        <v>3131</v>
      </c>
      <c r="B2192" s="16" t="n">
        <v>3.06531865528151</v>
      </c>
      <c r="C2192" s="15" t="n">
        <v>230</v>
      </c>
      <c r="D2192" s="15" t="n">
        <v>300</v>
      </c>
      <c r="E2192" s="15" t="n">
        <v>25</v>
      </c>
      <c r="F2192" s="16" t="n">
        <v>0.688332522525665</v>
      </c>
      <c r="G2192" s="17" t="s">
        <v>103</v>
      </c>
      <c r="H2192" s="18" t="n">
        <v>0.2</v>
      </c>
      <c r="I2192" s="18" t="n">
        <v>2</v>
      </c>
      <c r="J2192" s="19" t="n">
        <v>0.858006512750347</v>
      </c>
      <c r="K2192" s="19" t="n">
        <v>0.594633642353215</v>
      </c>
      <c r="L2192" s="16" t="n">
        <v>12.0681836822107</v>
      </c>
      <c r="M2192" s="19" t="n">
        <v>0.29196152325502</v>
      </c>
      <c r="N2192" s="19" t="n">
        <v>1.78849736273736</v>
      </c>
      <c r="O2192" s="19" t="n">
        <v>1.20581348766118</v>
      </c>
      <c r="P2192" s="19" t="n">
        <v>1.06254211059014</v>
      </c>
      <c r="Q2192" s="17" t="s">
        <v>31</v>
      </c>
      <c r="R2192" s="5" t="str">
        <f aca="false">IF(OR(Q2192="Steel plate",Q2192="Concrete jacket"),"Steel plate or jacket",Q2192)</f>
        <v>Polymer laminate</v>
      </c>
      <c r="S2192" s="5" t="str">
        <f aca="false">IF(O2192&lt;='Tree rules'!$C$4,IF(N2192&lt;='Tree rules'!$C$5,IF(P2192&lt;='Tree rules'!$C$7,"Monitor","Polymer laminate"),IF(P2192&lt;='Tree rules'!$C$8,"Seal cracks","Polymer laminate")),IF(O2192&lt;='Tree rules'!$C$6,IF(P2192&lt;='Tree rules'!$C$9,"Polymer laminate","Steel plate or jacket"),IF(L2192&lt;='Tree rules'!$C$10,"Steel plate or jacket","Polymer laminate")))</f>
        <v>Polymer laminate</v>
      </c>
      <c r="T2192" s="5" t="str">
        <f aca="false">IF(S2192=R2192,"Yes","No")</f>
        <v>Yes</v>
      </c>
    </row>
    <row r="2193" customFormat="false" ht="15" hidden="false" customHeight="false" outlineLevel="0" collapsed="false">
      <c r="A2193" s="15" t="n">
        <v>3132</v>
      </c>
      <c r="B2193" s="16" t="n">
        <v>3.54039983487571</v>
      </c>
      <c r="C2193" s="15" t="n">
        <v>300</v>
      </c>
      <c r="D2193" s="15" t="n">
        <v>300</v>
      </c>
      <c r="E2193" s="15" t="n">
        <v>30</v>
      </c>
      <c r="F2193" s="16" t="n">
        <v>0.791582400904515</v>
      </c>
      <c r="G2193" s="17" t="s">
        <v>103</v>
      </c>
      <c r="H2193" s="18" t="n">
        <v>0.2</v>
      </c>
      <c r="I2193" s="18" t="n">
        <v>1</v>
      </c>
      <c r="J2193" s="19" t="n">
        <v>0.901927539995187</v>
      </c>
      <c r="K2193" s="19" t="n">
        <v>0.440243723496514</v>
      </c>
      <c r="L2193" s="16" t="n">
        <v>13.9385820270697</v>
      </c>
      <c r="M2193" s="19" t="n">
        <v>0.364385865938944</v>
      </c>
      <c r="N2193" s="19" t="n">
        <v>1.18935818922504</v>
      </c>
      <c r="O2193" s="19" t="n">
        <v>0.901927539995187</v>
      </c>
      <c r="P2193" s="19" t="n">
        <v>0.816126148131744</v>
      </c>
      <c r="Q2193" s="17" t="s">
        <v>30</v>
      </c>
      <c r="R2193" s="5" t="str">
        <f aca="false">IF(OR(Q2193="Steel plate",Q2193="Concrete jacket"),"Steel plate or jacket",Q2193)</f>
        <v>Seal cracks</v>
      </c>
      <c r="S2193" s="5" t="str">
        <f aca="false">IF(O2193&lt;='Tree rules'!$C$4,IF(N2193&lt;='Tree rules'!$C$5,IF(P2193&lt;='Tree rules'!$C$7,"Monitor","Polymer laminate"),IF(P2193&lt;='Tree rules'!$C$8,"Seal cracks","Polymer laminate")),IF(O2193&lt;='Tree rules'!$C$6,IF(P2193&lt;='Tree rules'!$C$9,"Polymer laminate","Steel plate or jacket"),IF(L2193&lt;='Tree rules'!$C$10,"Steel plate or jacket","Polymer laminate")))</f>
        <v>Seal cracks</v>
      </c>
      <c r="T2193" s="5" t="str">
        <f aca="false">IF(S2193=R2193,"Yes","No")</f>
        <v>Yes</v>
      </c>
    </row>
    <row r="2194" customFormat="false" ht="15" hidden="false" customHeight="false" outlineLevel="0" collapsed="false">
      <c r="A2194" s="15" t="n">
        <v>3133</v>
      </c>
      <c r="B2194" s="16" t="n">
        <v>6.43607286916723</v>
      </c>
      <c r="C2194" s="15" t="n">
        <v>300</v>
      </c>
      <c r="D2194" s="15" t="n">
        <v>600</v>
      </c>
      <c r="E2194" s="15" t="n">
        <v>30</v>
      </c>
      <c r="F2194" s="16" t="n">
        <v>0.758838805214926</v>
      </c>
      <c r="G2194" s="17" t="s">
        <v>101</v>
      </c>
      <c r="H2194" s="18" t="n">
        <v>0.3</v>
      </c>
      <c r="I2194" s="18" t="n">
        <v>1</v>
      </c>
      <c r="J2194" s="19" t="n">
        <v>0.879042457822801</v>
      </c>
      <c r="K2194" s="19" t="n">
        <v>0.585927103525765</v>
      </c>
      <c r="L2194" s="16" t="n">
        <v>11.659552299216</v>
      </c>
      <c r="M2194" s="19" t="n">
        <v>0.580111155725042</v>
      </c>
      <c r="N2194" s="19" t="n">
        <v>0.615421789490846</v>
      </c>
      <c r="O2194" s="19" t="n">
        <v>0.879042457822802</v>
      </c>
      <c r="P2194" s="19" t="n">
        <v>0.597573447490787</v>
      </c>
      <c r="Q2194" s="17" t="s">
        <v>29</v>
      </c>
      <c r="R2194" s="5" t="str">
        <f aca="false">IF(OR(Q2194="Steel plate",Q2194="Concrete jacket"),"Steel plate or jacket",Q2194)</f>
        <v>Monitor</v>
      </c>
      <c r="S2194" s="5" t="str">
        <f aca="false">IF(O2194&lt;='Tree rules'!$C$4,IF(N2194&lt;='Tree rules'!$C$5,IF(P2194&lt;='Tree rules'!$C$7,"Monitor","Polymer laminate"),IF(P2194&lt;='Tree rules'!$C$8,"Seal cracks","Polymer laminate")),IF(O2194&lt;='Tree rules'!$C$6,IF(P2194&lt;='Tree rules'!$C$9,"Polymer laminate","Steel plate or jacket"),IF(L2194&lt;='Tree rules'!$C$10,"Steel plate or jacket","Polymer laminate")))</f>
        <v>Monitor</v>
      </c>
      <c r="T2194" s="5" t="str">
        <f aca="false">IF(S2194=R2194,"Yes","No")</f>
        <v>Yes</v>
      </c>
    </row>
    <row r="2195" customFormat="false" ht="15" hidden="false" customHeight="false" outlineLevel="0" collapsed="false">
      <c r="A2195" s="15" t="n">
        <v>3136</v>
      </c>
      <c r="B2195" s="16" t="n">
        <v>5.01710545984775</v>
      </c>
      <c r="C2195" s="15" t="n">
        <v>230</v>
      </c>
      <c r="D2195" s="15" t="n">
        <v>450</v>
      </c>
      <c r="E2195" s="15" t="n">
        <v>30</v>
      </c>
      <c r="F2195" s="16" t="n">
        <v>0.67417658375907</v>
      </c>
      <c r="G2195" s="17" t="s">
        <v>102</v>
      </c>
      <c r="H2195" s="18" t="n">
        <v>0.1</v>
      </c>
      <c r="I2195" s="18" t="n">
        <v>1</v>
      </c>
      <c r="J2195" s="19" t="n">
        <v>0.865105444218796</v>
      </c>
      <c r="K2195" s="19" t="n">
        <v>0.513876942065588</v>
      </c>
      <c r="L2195" s="16" t="n">
        <v>12.8974433415109</v>
      </c>
      <c r="M2195" s="19" t="n">
        <v>0.230279739991399</v>
      </c>
      <c r="N2195" s="19" t="n">
        <v>2.55628441977292</v>
      </c>
      <c r="O2195" s="19" t="n">
        <v>0.865105444218796</v>
      </c>
      <c r="P2195" s="19" t="n">
        <v>1.10816317539919</v>
      </c>
      <c r="Q2195" s="17" t="s">
        <v>31</v>
      </c>
      <c r="R2195" s="5" t="str">
        <f aca="false">IF(OR(Q2195="Steel plate",Q2195="Concrete jacket"),"Steel plate or jacket",Q2195)</f>
        <v>Polymer laminate</v>
      </c>
      <c r="S2195" s="5" t="str">
        <f aca="false">IF(O2195&lt;='Tree rules'!$C$4,IF(N2195&lt;='Tree rules'!$C$5,IF(P2195&lt;='Tree rules'!$C$7,"Monitor","Polymer laminate"),IF(P2195&lt;='Tree rules'!$C$8,"Seal cracks","Polymer laminate")),IF(O2195&lt;='Tree rules'!$C$6,IF(P2195&lt;='Tree rules'!$C$9,"Polymer laminate","Steel plate or jacket"),IF(L2195&lt;='Tree rules'!$C$10,"Steel plate or jacket","Polymer laminate")))</f>
        <v>Polymer laminate</v>
      </c>
      <c r="T2195" s="5" t="str">
        <f aca="false">IF(S2195=R2195,"Yes","No")</f>
        <v>Yes</v>
      </c>
    </row>
    <row r="2196" customFormat="false" ht="15" hidden="false" customHeight="false" outlineLevel="0" collapsed="false">
      <c r="A2196" s="15" t="n">
        <v>3137</v>
      </c>
      <c r="B2196" s="16" t="n">
        <v>3.31099669073072</v>
      </c>
      <c r="C2196" s="15" t="n">
        <v>300</v>
      </c>
      <c r="D2196" s="15" t="n">
        <v>300</v>
      </c>
      <c r="E2196" s="15" t="n">
        <v>30</v>
      </c>
      <c r="F2196" s="16" t="n">
        <v>0.831109167616348</v>
      </c>
      <c r="G2196" s="17" t="s">
        <v>101</v>
      </c>
      <c r="H2196" s="18" t="n">
        <v>0.3</v>
      </c>
      <c r="I2196" s="18" t="n">
        <v>1</v>
      </c>
      <c r="J2196" s="19" t="n">
        <v>0.887955418646803</v>
      </c>
      <c r="K2196" s="19" t="n">
        <v>0.50396733674546</v>
      </c>
      <c r="L2196" s="16" t="n">
        <v>13.138875756868</v>
      </c>
      <c r="M2196" s="19" t="n">
        <v>0.858575879230634</v>
      </c>
      <c r="N2196" s="19" t="n">
        <v>0.909539629441144</v>
      </c>
      <c r="O2196" s="19" t="n">
        <v>0.887955418646803</v>
      </c>
      <c r="P2196" s="19" t="n">
        <v>0.376027778516967</v>
      </c>
      <c r="Q2196" s="17" t="s">
        <v>29</v>
      </c>
      <c r="R2196" s="5" t="str">
        <f aca="false">IF(OR(Q2196="Steel plate",Q2196="Concrete jacket"),"Steel plate or jacket",Q2196)</f>
        <v>Monitor</v>
      </c>
      <c r="S2196" s="5" t="str">
        <f aca="false">IF(O2196&lt;='Tree rules'!$C$4,IF(N2196&lt;='Tree rules'!$C$5,IF(P2196&lt;='Tree rules'!$C$7,"Monitor","Polymer laminate"),IF(P2196&lt;='Tree rules'!$C$8,"Seal cracks","Polymer laminate")),IF(O2196&lt;='Tree rules'!$C$6,IF(P2196&lt;='Tree rules'!$C$9,"Polymer laminate","Steel plate or jacket"),IF(L2196&lt;='Tree rules'!$C$10,"Steel plate or jacket","Polymer laminate")))</f>
        <v>Monitor</v>
      </c>
      <c r="T2196" s="5" t="str">
        <f aca="false">IF(S2196=R2196,"Yes","No")</f>
        <v>Yes</v>
      </c>
    </row>
    <row r="2197" customFormat="false" ht="15" hidden="false" customHeight="false" outlineLevel="0" collapsed="false">
      <c r="A2197" s="15" t="n">
        <v>3138</v>
      </c>
      <c r="B2197" s="16" t="n">
        <v>6.32748937030265</v>
      </c>
      <c r="C2197" s="15" t="n">
        <v>230</v>
      </c>
      <c r="D2197" s="15" t="n">
        <v>575</v>
      </c>
      <c r="E2197" s="15" t="n">
        <v>25</v>
      </c>
      <c r="F2197" s="16" t="n">
        <v>0.800337802375117</v>
      </c>
      <c r="G2197" s="17" t="s">
        <v>102</v>
      </c>
      <c r="H2197" s="18" t="n">
        <v>0.1</v>
      </c>
      <c r="I2197" s="18" t="n">
        <v>1</v>
      </c>
      <c r="J2197" s="19" t="n">
        <v>0.9466173450498</v>
      </c>
      <c r="K2197" s="19" t="n">
        <v>0.401742594402221</v>
      </c>
      <c r="L2197" s="16" t="n">
        <v>12.3583776763724</v>
      </c>
      <c r="M2197" s="19" t="n">
        <v>0.577006456536798</v>
      </c>
      <c r="N2197" s="19" t="n">
        <v>2.5073650301866</v>
      </c>
      <c r="O2197" s="19" t="n">
        <v>0.9466173450498</v>
      </c>
      <c r="P2197" s="19" t="n">
        <v>0.592719195181238</v>
      </c>
      <c r="Q2197" s="17" t="s">
        <v>30</v>
      </c>
      <c r="R2197" s="5" t="str">
        <f aca="false">IF(OR(Q2197="Steel plate",Q2197="Concrete jacket"),"Steel plate or jacket",Q2197)</f>
        <v>Seal cracks</v>
      </c>
      <c r="S2197" s="5" t="str">
        <f aca="false">IF(O2197&lt;='Tree rules'!$C$4,IF(N2197&lt;='Tree rules'!$C$5,IF(P2197&lt;='Tree rules'!$C$7,"Monitor","Polymer laminate"),IF(P2197&lt;='Tree rules'!$C$8,"Seal cracks","Polymer laminate")),IF(O2197&lt;='Tree rules'!$C$6,IF(P2197&lt;='Tree rules'!$C$9,"Polymer laminate","Steel plate or jacket"),IF(L2197&lt;='Tree rules'!$C$10,"Steel plate or jacket","Polymer laminate")))</f>
        <v>Seal cracks</v>
      </c>
      <c r="T2197" s="5" t="str">
        <f aca="false">IF(S2197=R2197,"Yes","No")</f>
        <v>Yes</v>
      </c>
    </row>
    <row r="2198" customFormat="false" ht="15" hidden="false" customHeight="false" outlineLevel="0" collapsed="false">
      <c r="A2198" s="15" t="n">
        <v>3144</v>
      </c>
      <c r="B2198" s="16" t="n">
        <v>5.46579664218368</v>
      </c>
      <c r="C2198" s="15" t="n">
        <v>230</v>
      </c>
      <c r="D2198" s="15" t="n">
        <v>475</v>
      </c>
      <c r="E2198" s="15" t="n">
        <v>20</v>
      </c>
      <c r="F2198" s="16" t="n">
        <v>0.639770421258486</v>
      </c>
      <c r="G2198" s="17" t="s">
        <v>101</v>
      </c>
      <c r="H2198" s="18" t="n">
        <v>0.3</v>
      </c>
      <c r="I2198" s="18" t="n">
        <v>1.5</v>
      </c>
      <c r="J2198" s="19" t="n">
        <v>0.85675641321104</v>
      </c>
      <c r="K2198" s="19" t="n">
        <v>0.557083576577054</v>
      </c>
      <c r="L2198" s="16" t="n">
        <v>12.8004605203365</v>
      </c>
      <c r="M2198" s="19" t="n">
        <v>0.385041013103718</v>
      </c>
      <c r="N2198" s="19" t="n">
        <v>1.01628670959996</v>
      </c>
      <c r="O2198" s="19" t="n">
        <v>1.04649215635309</v>
      </c>
      <c r="P2198" s="19" t="n">
        <v>0.951471782665475</v>
      </c>
      <c r="Q2198" s="17" t="s">
        <v>31</v>
      </c>
      <c r="R2198" s="5" t="str">
        <f aca="false">IF(OR(Q2198="Steel plate",Q2198="Concrete jacket"),"Steel plate or jacket",Q2198)</f>
        <v>Polymer laminate</v>
      </c>
      <c r="S2198" s="5" t="str">
        <f aca="false">IF(O2198&lt;='Tree rules'!$C$4,IF(N2198&lt;='Tree rules'!$C$5,IF(P2198&lt;='Tree rules'!$C$7,"Monitor","Polymer laminate"),IF(P2198&lt;='Tree rules'!$C$8,"Seal cracks","Polymer laminate")),IF(O2198&lt;='Tree rules'!$C$6,IF(P2198&lt;='Tree rules'!$C$9,"Polymer laminate","Steel plate or jacket"),IF(L2198&lt;='Tree rules'!$C$10,"Steel plate or jacket","Polymer laminate")))</f>
        <v>Polymer laminate</v>
      </c>
      <c r="T2198" s="5" t="str">
        <f aca="false">IF(S2198=R2198,"Yes","No")</f>
        <v>Yes</v>
      </c>
    </row>
    <row r="2199" customFormat="false" ht="15" hidden="false" customHeight="false" outlineLevel="0" collapsed="false">
      <c r="A2199" s="15" t="n">
        <v>3147</v>
      </c>
      <c r="B2199" s="16" t="n">
        <v>4.03542698058226</v>
      </c>
      <c r="C2199" s="15" t="n">
        <v>300</v>
      </c>
      <c r="D2199" s="15" t="n">
        <v>400</v>
      </c>
      <c r="E2199" s="15" t="n">
        <v>30</v>
      </c>
      <c r="F2199" s="16" t="n">
        <v>0.946619255318958</v>
      </c>
      <c r="G2199" s="17" t="s">
        <v>103</v>
      </c>
      <c r="H2199" s="18" t="n">
        <v>0.2</v>
      </c>
      <c r="I2199" s="18" t="n">
        <v>2</v>
      </c>
      <c r="J2199" s="19" t="n">
        <v>0.923442518895399</v>
      </c>
      <c r="K2199" s="19" t="n">
        <v>0.420538415558076</v>
      </c>
      <c r="L2199" s="16" t="n">
        <v>11.3995112445827</v>
      </c>
      <c r="M2199" s="19" t="n">
        <v>0.798848451800626</v>
      </c>
      <c r="N2199" s="19" t="n">
        <v>1.47782191107926</v>
      </c>
      <c r="O2199" s="19" t="n">
        <v>1.45854198403557</v>
      </c>
      <c r="P2199" s="19" t="n">
        <v>0.561980984926057</v>
      </c>
      <c r="Q2199" s="17" t="s">
        <v>104</v>
      </c>
      <c r="R2199" s="5" t="str">
        <f aca="false">IF(OR(Q2199="Steel plate",Q2199="Concrete jacket"),"Steel plate or jacket",Q2199)</f>
        <v>Steel plate or jacket</v>
      </c>
      <c r="S2199" s="5" t="str">
        <f aca="false">IF(O2199&lt;='Tree rules'!$C$4,IF(N2199&lt;='Tree rules'!$C$5,IF(P2199&lt;='Tree rules'!$C$7,"Monitor","Polymer laminate"),IF(P2199&lt;='Tree rules'!$C$8,"Seal cracks","Polymer laminate")),IF(O2199&lt;='Tree rules'!$C$6,IF(P2199&lt;='Tree rules'!$C$9,"Polymer laminate","Steel plate or jacket"),IF(L2199&lt;='Tree rules'!$C$10,"Steel plate or jacket","Polymer laminate")))</f>
        <v>Steel plate or jacket</v>
      </c>
      <c r="T2199" s="5" t="str">
        <f aca="false">IF(S2199=R2199,"Yes","No")</f>
        <v>Yes</v>
      </c>
    </row>
    <row r="2200" customFormat="false" ht="15" hidden="false" customHeight="false" outlineLevel="0" collapsed="false">
      <c r="A2200" s="15" t="n">
        <v>3148</v>
      </c>
      <c r="B2200" s="16" t="n">
        <v>4.27611002194714</v>
      </c>
      <c r="C2200" s="15" t="n">
        <v>300</v>
      </c>
      <c r="D2200" s="15" t="n">
        <v>400</v>
      </c>
      <c r="E2200" s="15" t="n">
        <v>25</v>
      </c>
      <c r="F2200" s="16" t="n">
        <v>0.757295404255167</v>
      </c>
      <c r="G2200" s="17" t="s">
        <v>101</v>
      </c>
      <c r="H2200" s="18" t="n">
        <v>0.3</v>
      </c>
      <c r="I2200" s="18" t="n">
        <v>1</v>
      </c>
      <c r="J2200" s="19" t="n">
        <v>0.928105490756376</v>
      </c>
      <c r="K2200" s="19" t="n">
        <v>0.58642705365984</v>
      </c>
      <c r="L2200" s="16" t="n">
        <v>12.0794068416586</v>
      </c>
      <c r="M2200" s="19" t="n">
        <v>0.399596411578712</v>
      </c>
      <c r="N2200" s="19" t="n">
        <v>0.694157469550822</v>
      </c>
      <c r="O2200" s="19" t="n">
        <v>0.928105490756376</v>
      </c>
      <c r="P2200" s="19" t="n">
        <v>0.876820449173182</v>
      </c>
      <c r="Q2200" s="17" t="s">
        <v>29</v>
      </c>
      <c r="R2200" s="5" t="str">
        <f aca="false">IF(OR(Q2200="Steel plate",Q2200="Concrete jacket"),"Steel plate or jacket",Q2200)</f>
        <v>Monitor</v>
      </c>
      <c r="S2200" s="5" t="str">
        <f aca="false">IF(O2200&lt;='Tree rules'!$C$4,IF(N2200&lt;='Tree rules'!$C$5,IF(P2200&lt;='Tree rules'!$C$7,"Monitor","Polymer laminate"),IF(P2200&lt;='Tree rules'!$C$8,"Seal cracks","Polymer laminate")),IF(O2200&lt;='Tree rules'!$C$6,IF(P2200&lt;='Tree rules'!$C$9,"Polymer laminate","Steel plate or jacket"),IF(L2200&lt;='Tree rules'!$C$10,"Steel plate or jacket","Polymer laminate")))</f>
        <v>Monitor</v>
      </c>
      <c r="T2200" s="5" t="str">
        <f aca="false">IF(S2200=R2200,"Yes","No")</f>
        <v>Yes</v>
      </c>
    </row>
    <row r="2201" customFormat="false" ht="15" hidden="false" customHeight="false" outlineLevel="0" collapsed="false">
      <c r="A2201" s="15" t="n">
        <v>3149</v>
      </c>
      <c r="B2201" s="16" t="n">
        <v>7.10092948115123</v>
      </c>
      <c r="C2201" s="15" t="n">
        <v>300</v>
      </c>
      <c r="D2201" s="15" t="n">
        <v>625</v>
      </c>
      <c r="E2201" s="15" t="n">
        <v>30</v>
      </c>
      <c r="F2201" s="16" t="n">
        <v>0.578762031749415</v>
      </c>
      <c r="G2201" s="17" t="s">
        <v>103</v>
      </c>
      <c r="H2201" s="18" t="n">
        <v>0.2</v>
      </c>
      <c r="I2201" s="18" t="n">
        <v>2</v>
      </c>
      <c r="J2201" s="19" t="n">
        <v>0.854007456858115</v>
      </c>
      <c r="K2201" s="19" t="n">
        <v>0.538624504898083</v>
      </c>
      <c r="L2201" s="16" t="n">
        <v>12.2641269104512</v>
      </c>
      <c r="M2201" s="19" t="n">
        <v>0.797508580047219</v>
      </c>
      <c r="N2201" s="19" t="n">
        <v>1.17927723592084</v>
      </c>
      <c r="O2201" s="19" t="n">
        <v>1.24802557008676</v>
      </c>
      <c r="P2201" s="19" t="n">
        <v>0.44339695244536</v>
      </c>
      <c r="Q2201" s="17" t="s">
        <v>31</v>
      </c>
      <c r="R2201" s="5" t="str">
        <f aca="false">IF(OR(Q2201="Steel plate",Q2201="Concrete jacket"),"Steel plate or jacket",Q2201)</f>
        <v>Polymer laminate</v>
      </c>
      <c r="S2201" s="5" t="str">
        <f aca="false">IF(O2201&lt;='Tree rules'!$C$4,IF(N2201&lt;='Tree rules'!$C$5,IF(P2201&lt;='Tree rules'!$C$7,"Monitor","Polymer laminate"),IF(P2201&lt;='Tree rules'!$C$8,"Seal cracks","Polymer laminate")),IF(O2201&lt;='Tree rules'!$C$6,IF(P2201&lt;='Tree rules'!$C$9,"Polymer laminate","Steel plate or jacket"),IF(L2201&lt;='Tree rules'!$C$10,"Steel plate or jacket","Polymer laminate")))</f>
        <v>Polymer laminate</v>
      </c>
      <c r="T2201" s="5" t="str">
        <f aca="false">IF(S2201=R2201,"Yes","No")</f>
        <v>Yes</v>
      </c>
    </row>
    <row r="2202" customFormat="false" ht="15" hidden="false" customHeight="false" outlineLevel="0" collapsed="false">
      <c r="A2202" s="15" t="n">
        <v>3150</v>
      </c>
      <c r="B2202" s="16" t="n">
        <v>3.25593121409103</v>
      </c>
      <c r="C2202" s="15" t="n">
        <v>300</v>
      </c>
      <c r="D2202" s="15" t="n">
        <v>300</v>
      </c>
      <c r="E2202" s="15" t="n">
        <v>30</v>
      </c>
      <c r="F2202" s="16" t="n">
        <v>0.791582400904515</v>
      </c>
      <c r="G2202" s="17" t="s">
        <v>101</v>
      </c>
      <c r="H2202" s="18" t="n">
        <v>0.3</v>
      </c>
      <c r="I2202" s="18" t="n">
        <v>1.5</v>
      </c>
      <c r="J2202" s="19" t="n">
        <v>0.901304407450735</v>
      </c>
      <c r="K2202" s="19" t="n">
        <v>0.473785424894709</v>
      </c>
      <c r="L2202" s="16" t="n">
        <v>12.81862682713</v>
      </c>
      <c r="M2202" s="19" t="n">
        <v>0.639289458042747</v>
      </c>
      <c r="N2202" s="19" t="n">
        <v>0.960122307736691</v>
      </c>
      <c r="O2202" s="19" t="n">
        <v>1.13844416535434</v>
      </c>
      <c r="P2202" s="19" t="n">
        <v>0.522608125608917</v>
      </c>
      <c r="Q2202" s="17" t="s">
        <v>31</v>
      </c>
      <c r="R2202" s="5" t="str">
        <f aca="false">IF(OR(Q2202="Steel plate",Q2202="Concrete jacket"),"Steel plate or jacket",Q2202)</f>
        <v>Polymer laminate</v>
      </c>
      <c r="S2202" s="5" t="str">
        <f aca="false">IF(O2202&lt;='Tree rules'!$C$4,IF(N2202&lt;='Tree rules'!$C$5,IF(P2202&lt;='Tree rules'!$C$7,"Monitor","Polymer laminate"),IF(P2202&lt;='Tree rules'!$C$8,"Seal cracks","Polymer laminate")),IF(O2202&lt;='Tree rules'!$C$6,IF(P2202&lt;='Tree rules'!$C$9,"Polymer laminate","Steel plate or jacket"),IF(L2202&lt;='Tree rules'!$C$10,"Steel plate or jacket","Polymer laminate")))</f>
        <v>Polymer laminate</v>
      </c>
      <c r="T2202" s="5" t="str">
        <f aca="false">IF(S2202=R2202,"Yes","No")</f>
        <v>Yes</v>
      </c>
    </row>
    <row r="2203" customFormat="false" ht="15" hidden="false" customHeight="false" outlineLevel="0" collapsed="false">
      <c r="A2203" s="15" t="n">
        <v>3151</v>
      </c>
      <c r="B2203" s="16" t="n">
        <v>3.21388119123217</v>
      </c>
      <c r="C2203" s="15" t="n">
        <v>300</v>
      </c>
      <c r="D2203" s="15" t="n">
        <v>300</v>
      </c>
      <c r="E2203" s="15" t="n">
        <v>25</v>
      </c>
      <c r="F2203" s="16" t="n">
        <v>0.589048622548086</v>
      </c>
      <c r="G2203" s="17" t="s">
        <v>101</v>
      </c>
      <c r="H2203" s="18" t="n">
        <v>0.3</v>
      </c>
      <c r="I2203" s="18" t="n">
        <v>2</v>
      </c>
      <c r="J2203" s="19" t="n">
        <v>0.857878439275544</v>
      </c>
      <c r="K2203" s="19" t="n">
        <v>0.535617794908772</v>
      </c>
      <c r="L2203" s="16" t="n">
        <v>12.5542234032507</v>
      </c>
      <c r="M2203" s="19" t="n">
        <v>0.488185355409759</v>
      </c>
      <c r="N2203" s="19" t="n">
        <v>0.947026871852726</v>
      </c>
      <c r="O2203" s="19" t="n">
        <v>1.25626192060654</v>
      </c>
      <c r="P2203" s="19" t="n">
        <v>0.601038574633422</v>
      </c>
      <c r="Q2203" s="17" t="s">
        <v>31</v>
      </c>
      <c r="R2203" s="5" t="str">
        <f aca="false">IF(OR(Q2203="Steel plate",Q2203="Concrete jacket"),"Steel plate or jacket",Q2203)</f>
        <v>Polymer laminate</v>
      </c>
      <c r="S2203" s="5" t="str">
        <f aca="false">IF(O2203&lt;='Tree rules'!$C$4,IF(N2203&lt;='Tree rules'!$C$5,IF(P2203&lt;='Tree rules'!$C$7,"Monitor","Polymer laminate"),IF(P2203&lt;='Tree rules'!$C$8,"Seal cracks","Polymer laminate")),IF(O2203&lt;='Tree rules'!$C$6,IF(P2203&lt;='Tree rules'!$C$9,"Polymer laminate","Steel plate or jacket"),IF(L2203&lt;='Tree rules'!$C$10,"Steel plate or jacket","Polymer laminate")))</f>
        <v>Polymer laminate</v>
      </c>
      <c r="T2203" s="5" t="str">
        <f aca="false">IF(S2203=R2203,"Yes","No")</f>
        <v>Yes</v>
      </c>
    </row>
    <row r="2204" customFormat="false" ht="15" hidden="false" customHeight="false" outlineLevel="0" collapsed="false">
      <c r="A2204" s="15" t="n">
        <v>3152</v>
      </c>
      <c r="B2204" s="16" t="n">
        <v>7.70378690642187</v>
      </c>
      <c r="C2204" s="15" t="n">
        <v>300</v>
      </c>
      <c r="D2204" s="15" t="n">
        <v>625</v>
      </c>
      <c r="E2204" s="15" t="n">
        <v>30</v>
      </c>
      <c r="F2204" s="16" t="n">
        <v>0.544470130604817</v>
      </c>
      <c r="G2204" s="17" t="s">
        <v>101</v>
      </c>
      <c r="H2204" s="18" t="n">
        <v>0.3</v>
      </c>
      <c r="I2204" s="18" t="n">
        <v>1</v>
      </c>
      <c r="J2204" s="19" t="n">
        <v>0.858915239981331</v>
      </c>
      <c r="K2204" s="19" t="n">
        <v>0.509786080745334</v>
      </c>
      <c r="L2204" s="16" t="n">
        <v>13.3514504444053</v>
      </c>
      <c r="M2204" s="19" t="n">
        <v>0.902573979898322</v>
      </c>
      <c r="N2204" s="19" t="n">
        <v>0.620798810746705</v>
      </c>
      <c r="O2204" s="19" t="n">
        <v>0.858915239981331</v>
      </c>
      <c r="P2204" s="19" t="n">
        <v>0.331327028655692</v>
      </c>
      <c r="Q2204" s="17" t="s">
        <v>29</v>
      </c>
      <c r="R2204" s="5" t="str">
        <f aca="false">IF(OR(Q2204="Steel plate",Q2204="Concrete jacket"),"Steel plate or jacket",Q2204)</f>
        <v>Monitor</v>
      </c>
      <c r="S2204" s="5" t="str">
        <f aca="false">IF(O2204&lt;='Tree rules'!$C$4,IF(N2204&lt;='Tree rules'!$C$5,IF(P2204&lt;='Tree rules'!$C$7,"Monitor","Polymer laminate"),IF(P2204&lt;='Tree rules'!$C$8,"Seal cracks","Polymer laminate")),IF(O2204&lt;='Tree rules'!$C$6,IF(P2204&lt;='Tree rules'!$C$9,"Polymer laminate","Steel plate or jacket"),IF(L2204&lt;='Tree rules'!$C$10,"Steel plate or jacket","Polymer laminate")))</f>
        <v>Monitor</v>
      </c>
      <c r="T2204" s="5" t="str">
        <f aca="false">IF(S2204=R2204,"Yes","No")</f>
        <v>Yes</v>
      </c>
    </row>
    <row r="2205" customFormat="false" ht="15" hidden="false" customHeight="false" outlineLevel="0" collapsed="false">
      <c r="A2205" s="15" t="n">
        <v>3153</v>
      </c>
      <c r="B2205" s="16" t="n">
        <v>3.94847487335655</v>
      </c>
      <c r="C2205" s="15" t="n">
        <v>300</v>
      </c>
      <c r="D2205" s="15" t="n">
        <v>350</v>
      </c>
      <c r="E2205" s="15" t="n">
        <v>20</v>
      </c>
      <c r="F2205" s="16" t="n">
        <v>0.693508312050727</v>
      </c>
      <c r="G2205" s="17" t="s">
        <v>101</v>
      </c>
      <c r="H2205" s="18" t="n">
        <v>0.3</v>
      </c>
      <c r="I2205" s="18" t="n">
        <v>1.5</v>
      </c>
      <c r="J2205" s="19" t="n">
        <v>0.90287695090304</v>
      </c>
      <c r="K2205" s="19" t="n">
        <v>0.453495349148919</v>
      </c>
      <c r="L2205" s="16" t="n">
        <v>13.0744201104521</v>
      </c>
      <c r="M2205" s="19" t="n">
        <v>0.582447906406572</v>
      </c>
      <c r="N2205" s="19" t="n">
        <v>1.2661747394126</v>
      </c>
      <c r="O2205" s="19" t="n">
        <v>1.14959017731042</v>
      </c>
      <c r="P2205" s="19" t="n">
        <v>0.625245923413456</v>
      </c>
      <c r="Q2205" s="17" t="s">
        <v>31</v>
      </c>
      <c r="R2205" s="5" t="str">
        <f aca="false">IF(OR(Q2205="Steel plate",Q2205="Concrete jacket"),"Steel plate or jacket",Q2205)</f>
        <v>Polymer laminate</v>
      </c>
      <c r="S2205" s="5" t="str">
        <f aca="false">IF(O2205&lt;='Tree rules'!$C$4,IF(N2205&lt;='Tree rules'!$C$5,IF(P2205&lt;='Tree rules'!$C$7,"Monitor","Polymer laminate"),IF(P2205&lt;='Tree rules'!$C$8,"Seal cracks","Polymer laminate")),IF(O2205&lt;='Tree rules'!$C$6,IF(P2205&lt;='Tree rules'!$C$9,"Polymer laminate","Steel plate or jacket"),IF(L2205&lt;='Tree rules'!$C$10,"Steel plate or jacket","Polymer laminate")))</f>
        <v>Polymer laminate</v>
      </c>
      <c r="T2205" s="5" t="str">
        <f aca="false">IF(S2205=R2205,"Yes","No")</f>
        <v>Yes</v>
      </c>
    </row>
    <row r="2206" customFormat="false" ht="15" hidden="false" customHeight="false" outlineLevel="0" collapsed="false">
      <c r="A2206" s="15" t="n">
        <v>3154</v>
      </c>
      <c r="B2206" s="16" t="n">
        <v>4.85129304760513</v>
      </c>
      <c r="C2206" s="15" t="n">
        <v>300</v>
      </c>
      <c r="D2206" s="15" t="n">
        <v>425</v>
      </c>
      <c r="E2206" s="15" t="n">
        <v>30</v>
      </c>
      <c r="F2206" s="16" t="n">
        <v>0.593686800678386</v>
      </c>
      <c r="G2206" s="17" t="s">
        <v>103</v>
      </c>
      <c r="H2206" s="18" t="n">
        <v>0.2</v>
      </c>
      <c r="I2206" s="18" t="n">
        <v>1.5</v>
      </c>
      <c r="J2206" s="19" t="n">
        <v>0.97604540147861</v>
      </c>
      <c r="K2206" s="19" t="n">
        <v>0.539199934804286</v>
      </c>
      <c r="L2206" s="16" t="n">
        <v>12.7330526183862</v>
      </c>
      <c r="M2206" s="19" t="n">
        <v>0.428487265087831</v>
      </c>
      <c r="N2206" s="19" t="n">
        <v>1.20295114296685</v>
      </c>
      <c r="O2206" s="19" t="n">
        <v>1.20092629379627</v>
      </c>
      <c r="P2206" s="19" t="n">
        <v>0.773398091912167</v>
      </c>
      <c r="Q2206" s="17" t="s">
        <v>31</v>
      </c>
      <c r="R2206" s="5" t="str">
        <f aca="false">IF(OR(Q2206="Steel plate",Q2206="Concrete jacket"),"Steel plate or jacket",Q2206)</f>
        <v>Polymer laminate</v>
      </c>
      <c r="S2206" s="5" t="str">
        <f aca="false">IF(O2206&lt;='Tree rules'!$C$4,IF(N2206&lt;='Tree rules'!$C$5,IF(P2206&lt;='Tree rules'!$C$7,"Monitor","Polymer laminate"),IF(P2206&lt;='Tree rules'!$C$8,"Seal cracks","Polymer laminate")),IF(O2206&lt;='Tree rules'!$C$6,IF(P2206&lt;='Tree rules'!$C$9,"Polymer laminate","Steel plate or jacket"),IF(L2206&lt;='Tree rules'!$C$10,"Steel plate or jacket","Polymer laminate")))</f>
        <v>Polymer laminate</v>
      </c>
      <c r="T2206" s="5" t="str">
        <f aca="false">IF(S2206=R2206,"Yes","No")</f>
        <v>Yes</v>
      </c>
    </row>
    <row r="2207" customFormat="false" ht="15" hidden="false" customHeight="false" outlineLevel="0" collapsed="false">
      <c r="A2207" s="15" t="n">
        <v>3155</v>
      </c>
      <c r="B2207" s="16" t="n">
        <v>4.46554802608619</v>
      </c>
      <c r="C2207" s="15" t="n">
        <v>230</v>
      </c>
      <c r="D2207" s="15" t="n">
        <v>350</v>
      </c>
      <c r="E2207" s="15" t="n">
        <v>25</v>
      </c>
      <c r="F2207" s="16" t="n">
        <v>0.64278110559382</v>
      </c>
      <c r="G2207" s="17" t="s">
        <v>103</v>
      </c>
      <c r="H2207" s="18" t="n">
        <v>0.2</v>
      </c>
      <c r="I2207" s="18" t="n">
        <v>2</v>
      </c>
      <c r="J2207" s="19" t="n">
        <v>0.993482436189919</v>
      </c>
      <c r="K2207" s="19" t="n">
        <v>0.422828693267391</v>
      </c>
      <c r="L2207" s="16" t="n">
        <v>14.593294202896</v>
      </c>
      <c r="M2207" s="19" t="n">
        <v>0.951116940698858</v>
      </c>
      <c r="N2207" s="19" t="n">
        <v>1.51611879114292</v>
      </c>
      <c r="O2207" s="19" t="n">
        <v>1.56689199210155</v>
      </c>
      <c r="P2207" s="19" t="n">
        <v>0.483121706414252</v>
      </c>
      <c r="Q2207" s="17" t="s">
        <v>31</v>
      </c>
      <c r="R2207" s="5" t="str">
        <f aca="false">IF(OR(Q2207="Steel plate",Q2207="Concrete jacket"),"Steel plate or jacket",Q2207)</f>
        <v>Polymer laminate</v>
      </c>
      <c r="S2207" s="5" t="str">
        <f aca="false">IF(O2207&lt;='Tree rules'!$C$4,IF(N2207&lt;='Tree rules'!$C$5,IF(P2207&lt;='Tree rules'!$C$7,"Monitor","Polymer laminate"),IF(P2207&lt;='Tree rules'!$C$8,"Seal cracks","Polymer laminate")),IF(O2207&lt;='Tree rules'!$C$6,IF(P2207&lt;='Tree rules'!$C$9,"Polymer laminate","Steel plate or jacket"),IF(L2207&lt;='Tree rules'!$C$10,"Steel plate or jacket","Polymer laminate")))</f>
        <v>Polymer laminate</v>
      </c>
      <c r="T2207" s="5" t="str">
        <f aca="false">IF(S2207=R2207,"Yes","No")</f>
        <v>Yes</v>
      </c>
    </row>
    <row r="2208" customFormat="false" ht="15" hidden="false" customHeight="false" outlineLevel="0" collapsed="false">
      <c r="A2208" s="15" t="n">
        <v>3156</v>
      </c>
      <c r="B2208" s="16" t="n">
        <v>3.51966091602708</v>
      </c>
      <c r="C2208" s="15" t="n">
        <v>300</v>
      </c>
      <c r="D2208" s="15" t="n">
        <v>300</v>
      </c>
      <c r="E2208" s="15" t="n">
        <v>30</v>
      </c>
      <c r="F2208" s="16" t="n">
        <v>0.831109167616348</v>
      </c>
      <c r="G2208" s="17" t="s">
        <v>103</v>
      </c>
      <c r="H2208" s="18" t="n">
        <v>0.2</v>
      </c>
      <c r="I2208" s="18" t="n">
        <v>1</v>
      </c>
      <c r="J2208" s="19" t="n">
        <v>0.918595938764016</v>
      </c>
      <c r="K2208" s="19" t="n">
        <v>0.446915054169797</v>
      </c>
      <c r="L2208" s="16" t="n">
        <v>13.9669083969328</v>
      </c>
      <c r="M2208" s="19" t="n">
        <v>0.939546019208924</v>
      </c>
      <c r="N2208" s="19" t="n">
        <v>1.39262143839707</v>
      </c>
      <c r="O2208" s="19" t="n">
        <v>0.918595938764016</v>
      </c>
      <c r="P2208" s="19" t="n">
        <v>0.364331332753927</v>
      </c>
      <c r="Q2208" s="17" t="s">
        <v>30</v>
      </c>
      <c r="R2208" s="5" t="str">
        <f aca="false">IF(OR(Q2208="Steel plate",Q2208="Concrete jacket"),"Steel plate or jacket",Q2208)</f>
        <v>Seal cracks</v>
      </c>
      <c r="S2208" s="5" t="str">
        <f aca="false">IF(O2208&lt;='Tree rules'!$C$4,IF(N2208&lt;='Tree rules'!$C$5,IF(P2208&lt;='Tree rules'!$C$7,"Monitor","Polymer laminate"),IF(P2208&lt;='Tree rules'!$C$8,"Seal cracks","Polymer laminate")),IF(O2208&lt;='Tree rules'!$C$6,IF(P2208&lt;='Tree rules'!$C$9,"Polymer laminate","Steel plate or jacket"),IF(L2208&lt;='Tree rules'!$C$10,"Steel plate or jacket","Polymer laminate")))</f>
        <v>Seal cracks</v>
      </c>
      <c r="T2208" s="5" t="str">
        <f aca="false">IF(S2208=R2208,"Yes","No")</f>
        <v>Yes</v>
      </c>
    </row>
    <row r="2209" customFormat="false" ht="15" hidden="false" customHeight="false" outlineLevel="0" collapsed="false">
      <c r="A2209" s="15" t="n">
        <v>3157</v>
      </c>
      <c r="B2209" s="16" t="n">
        <v>7.90244019505059</v>
      </c>
      <c r="C2209" s="15" t="n">
        <v>300</v>
      </c>
      <c r="D2209" s="15" t="n">
        <v>725</v>
      </c>
      <c r="E2209" s="15" t="n">
        <v>20</v>
      </c>
      <c r="F2209" s="16" t="n">
        <v>0.592229542944762</v>
      </c>
      <c r="G2209" s="17" t="s">
        <v>101</v>
      </c>
      <c r="H2209" s="18" t="n">
        <v>0.3</v>
      </c>
      <c r="I2209" s="18" t="n">
        <v>1.5</v>
      </c>
      <c r="J2209" s="19" t="n">
        <v>0.857565485685624</v>
      </c>
      <c r="K2209" s="19" t="n">
        <v>0.545472314948171</v>
      </c>
      <c r="L2209" s="16" t="n">
        <v>11.6383508027255</v>
      </c>
      <c r="M2209" s="19" t="n">
        <v>0.576231706144033</v>
      </c>
      <c r="N2209" s="19" t="n">
        <v>0.631606585783218</v>
      </c>
      <c r="O2209" s="19" t="n">
        <v>1.05245911318014</v>
      </c>
      <c r="P2209" s="19" t="n">
        <v>0.617008068749668</v>
      </c>
      <c r="Q2209" s="17" t="s">
        <v>31</v>
      </c>
      <c r="R2209" s="5" t="str">
        <f aca="false">IF(OR(Q2209="Steel plate",Q2209="Concrete jacket"),"Steel plate or jacket",Q2209)</f>
        <v>Polymer laminate</v>
      </c>
      <c r="S2209" s="5" t="str">
        <f aca="false">IF(O2209&lt;='Tree rules'!$C$4,IF(N2209&lt;='Tree rules'!$C$5,IF(P2209&lt;='Tree rules'!$C$7,"Monitor","Polymer laminate"),IF(P2209&lt;='Tree rules'!$C$8,"Seal cracks","Polymer laminate")),IF(O2209&lt;='Tree rules'!$C$6,IF(P2209&lt;='Tree rules'!$C$9,"Polymer laminate","Steel plate or jacket"),IF(L2209&lt;='Tree rules'!$C$10,"Steel plate or jacket","Polymer laminate")))</f>
        <v>Polymer laminate</v>
      </c>
      <c r="T2209" s="5" t="str">
        <f aca="false">IF(S2209=R2209,"Yes","No")</f>
        <v>Yes</v>
      </c>
    </row>
    <row r="2210" customFormat="false" ht="15" hidden="false" customHeight="false" outlineLevel="0" collapsed="false">
      <c r="A2210" s="15" t="n">
        <v>3158</v>
      </c>
      <c r="B2210" s="16" t="n">
        <v>3.00212509720895</v>
      </c>
      <c r="C2210" s="15" t="n">
        <v>300</v>
      </c>
      <c r="D2210" s="15" t="n">
        <v>300</v>
      </c>
      <c r="E2210" s="15" t="n">
        <v>30</v>
      </c>
      <c r="F2210" s="16" t="n">
        <v>0.831109167616348</v>
      </c>
      <c r="G2210" s="17" t="s">
        <v>103</v>
      </c>
      <c r="H2210" s="18" t="n">
        <v>0.2</v>
      </c>
      <c r="I2210" s="18" t="n">
        <v>1</v>
      </c>
      <c r="J2210" s="19" t="n">
        <v>0.932984699338573</v>
      </c>
      <c r="K2210" s="19" t="n">
        <v>0.460016541966833</v>
      </c>
      <c r="L2210" s="16" t="n">
        <v>11.9131948301942</v>
      </c>
      <c r="M2210" s="19" t="n">
        <v>0.317573007475393</v>
      </c>
      <c r="N2210" s="19" t="n">
        <v>1.61258892340159</v>
      </c>
      <c r="O2210" s="19" t="n">
        <v>0.932984699338573</v>
      </c>
      <c r="P2210" s="19" t="n">
        <v>0.850911775471947</v>
      </c>
      <c r="Q2210" s="17" t="s">
        <v>30</v>
      </c>
      <c r="R2210" s="5" t="str">
        <f aca="false">IF(OR(Q2210="Steel plate",Q2210="Concrete jacket"),"Steel plate or jacket",Q2210)</f>
        <v>Seal cracks</v>
      </c>
      <c r="S2210" s="5" t="str">
        <f aca="false">IF(O2210&lt;='Tree rules'!$C$4,IF(N2210&lt;='Tree rules'!$C$5,IF(P2210&lt;='Tree rules'!$C$7,"Monitor","Polymer laminate"),IF(P2210&lt;='Tree rules'!$C$8,"Seal cracks","Polymer laminate")),IF(O2210&lt;='Tree rules'!$C$6,IF(P2210&lt;='Tree rules'!$C$9,"Polymer laminate","Steel plate or jacket"),IF(L2210&lt;='Tree rules'!$C$10,"Steel plate or jacket","Polymer laminate")))</f>
        <v>Seal cracks</v>
      </c>
      <c r="T2210" s="5" t="str">
        <f aca="false">IF(S2210=R2210,"Yes","No")</f>
        <v>Yes</v>
      </c>
    </row>
    <row r="2211" customFormat="false" ht="15" hidden="false" customHeight="false" outlineLevel="0" collapsed="false">
      <c r="A2211" s="15" t="n">
        <v>3159</v>
      </c>
      <c r="B2211" s="16" t="n">
        <v>4.46207452380973</v>
      </c>
      <c r="C2211" s="15" t="n">
        <v>300</v>
      </c>
      <c r="D2211" s="15" t="n">
        <v>375</v>
      </c>
      <c r="E2211" s="15" t="n">
        <v>30</v>
      </c>
      <c r="F2211" s="16" t="n">
        <v>0.671280481536281</v>
      </c>
      <c r="G2211" s="17" t="s">
        <v>102</v>
      </c>
      <c r="H2211" s="18" t="n">
        <v>0.1</v>
      </c>
      <c r="I2211" s="18" t="n">
        <v>1</v>
      </c>
      <c r="J2211" s="19" t="n">
        <v>0.87088391880628</v>
      </c>
      <c r="K2211" s="19" t="n">
        <v>0.58870745492477</v>
      </c>
      <c r="L2211" s="16" t="n">
        <v>14.3015209096466</v>
      </c>
      <c r="M2211" s="19" t="n">
        <v>0.400875529014122</v>
      </c>
      <c r="N2211" s="19" t="n">
        <v>3.36393824925658</v>
      </c>
      <c r="O2211" s="19" t="n">
        <v>0.87088391880628</v>
      </c>
      <c r="P2211" s="19" t="n">
        <v>0.698863950275019</v>
      </c>
      <c r="Q2211" s="17" t="s">
        <v>30</v>
      </c>
      <c r="R2211" s="5" t="str">
        <f aca="false">IF(OR(Q2211="Steel plate",Q2211="Concrete jacket"),"Steel plate or jacket",Q2211)</f>
        <v>Seal cracks</v>
      </c>
      <c r="S2211" s="5" t="str">
        <f aca="false">IF(O2211&lt;='Tree rules'!$C$4,IF(N2211&lt;='Tree rules'!$C$5,IF(P2211&lt;='Tree rules'!$C$7,"Monitor","Polymer laminate"),IF(P2211&lt;='Tree rules'!$C$8,"Seal cracks","Polymer laminate")),IF(O2211&lt;='Tree rules'!$C$6,IF(P2211&lt;='Tree rules'!$C$9,"Polymer laminate","Steel plate or jacket"),IF(L2211&lt;='Tree rules'!$C$10,"Steel plate or jacket","Polymer laminate")))</f>
        <v>Seal cracks</v>
      </c>
      <c r="T2211" s="5" t="str">
        <f aca="false">IF(S2211=R2211,"Yes","No")</f>
        <v>Yes</v>
      </c>
    </row>
    <row r="2212" customFormat="false" ht="15" hidden="false" customHeight="false" outlineLevel="0" collapsed="false">
      <c r="A2212" s="15" t="n">
        <v>3160</v>
      </c>
      <c r="B2212" s="16" t="n">
        <v>4.26918948449476</v>
      </c>
      <c r="C2212" s="15" t="n">
        <v>230</v>
      </c>
      <c r="D2212" s="15" t="n">
        <v>400</v>
      </c>
      <c r="E2212" s="15" t="n">
        <v>30</v>
      </c>
      <c r="F2212" s="16" t="n">
        <v>0.740832460684402</v>
      </c>
      <c r="G2212" s="17" t="s">
        <v>103</v>
      </c>
      <c r="H2212" s="18" t="n">
        <v>0.2</v>
      </c>
      <c r="I2212" s="18" t="n">
        <v>1.5</v>
      </c>
      <c r="J2212" s="19" t="n">
        <v>0.884106833305135</v>
      </c>
      <c r="K2212" s="19" t="n">
        <v>0.594795895719482</v>
      </c>
      <c r="L2212" s="16" t="n">
        <v>12.0598573008327</v>
      </c>
      <c r="M2212" s="19" t="n">
        <v>0.297518473728316</v>
      </c>
      <c r="N2212" s="19" t="n">
        <v>1.23202801561005</v>
      </c>
      <c r="O2212" s="19" t="n">
        <v>1.06322869204398</v>
      </c>
      <c r="P2212" s="19" t="n">
        <v>1.12342272321488</v>
      </c>
      <c r="Q2212" s="17" t="s">
        <v>31</v>
      </c>
      <c r="R2212" s="5" t="str">
        <f aca="false">IF(OR(Q2212="Steel plate",Q2212="Concrete jacket"),"Steel plate or jacket",Q2212)</f>
        <v>Polymer laminate</v>
      </c>
      <c r="S2212" s="5" t="str">
        <f aca="false">IF(O2212&lt;='Tree rules'!$C$4,IF(N2212&lt;='Tree rules'!$C$5,IF(P2212&lt;='Tree rules'!$C$7,"Monitor","Polymer laminate"),IF(P2212&lt;='Tree rules'!$C$8,"Seal cracks","Polymer laminate")),IF(O2212&lt;='Tree rules'!$C$6,IF(P2212&lt;='Tree rules'!$C$9,"Polymer laminate","Steel plate or jacket"),IF(L2212&lt;='Tree rules'!$C$10,"Steel plate or jacket","Polymer laminate")))</f>
        <v>Polymer laminate</v>
      </c>
      <c r="T2212" s="5" t="str">
        <f aca="false">IF(S2212=R2212,"Yes","No")</f>
        <v>Yes</v>
      </c>
    </row>
    <row r="2213" customFormat="false" ht="15" hidden="false" customHeight="false" outlineLevel="0" collapsed="false">
      <c r="A2213" s="15" t="n">
        <v>3162</v>
      </c>
      <c r="B2213" s="16" t="n">
        <v>6.1038568116471</v>
      </c>
      <c r="C2213" s="15" t="n">
        <v>230</v>
      </c>
      <c r="D2213" s="15" t="n">
        <v>600</v>
      </c>
      <c r="E2213" s="15" t="n">
        <v>25</v>
      </c>
      <c r="F2213" s="16" t="n">
        <v>0.742342309449384</v>
      </c>
      <c r="G2213" s="17" t="s">
        <v>103</v>
      </c>
      <c r="H2213" s="18" t="n">
        <v>0.2</v>
      </c>
      <c r="I2213" s="18" t="n">
        <v>1</v>
      </c>
      <c r="J2213" s="19" t="n">
        <v>0.921194040564613</v>
      </c>
      <c r="K2213" s="19" t="n">
        <v>0.526052212715788</v>
      </c>
      <c r="L2213" s="16" t="n">
        <v>11.0577116153027</v>
      </c>
      <c r="M2213" s="19" t="n">
        <v>0.533287524532306</v>
      </c>
      <c r="N2213" s="19" t="n">
        <v>0.968454014746235</v>
      </c>
      <c r="O2213" s="19" t="n">
        <v>0.921194040564613</v>
      </c>
      <c r="P2213" s="19" t="n">
        <v>0.633198550766512</v>
      </c>
      <c r="Q2213" s="17" t="s">
        <v>29</v>
      </c>
      <c r="R2213" s="5" t="str">
        <f aca="false">IF(OR(Q2213="Steel plate",Q2213="Concrete jacket"),"Steel plate or jacket",Q2213)</f>
        <v>Monitor</v>
      </c>
      <c r="S2213" s="5" t="str">
        <f aca="false">IF(O2213&lt;='Tree rules'!$C$4,IF(N2213&lt;='Tree rules'!$C$5,IF(P2213&lt;='Tree rules'!$C$7,"Monitor","Polymer laminate"),IF(P2213&lt;='Tree rules'!$C$8,"Seal cracks","Polymer laminate")),IF(O2213&lt;='Tree rules'!$C$6,IF(P2213&lt;='Tree rules'!$C$9,"Polymer laminate","Steel plate or jacket"),IF(L2213&lt;='Tree rules'!$C$10,"Steel plate or jacket","Polymer laminate")))</f>
        <v>Monitor</v>
      </c>
      <c r="T2213" s="5" t="str">
        <f aca="false">IF(S2213=R2213,"Yes","No")</f>
        <v>Yes</v>
      </c>
    </row>
    <row r="2214" customFormat="false" ht="15" hidden="false" customHeight="false" outlineLevel="0" collapsed="false">
      <c r="A2214" s="15" t="n">
        <v>3165</v>
      </c>
      <c r="B2214" s="16" t="n">
        <v>4.64135989216312</v>
      </c>
      <c r="C2214" s="15" t="n">
        <v>300</v>
      </c>
      <c r="D2214" s="15" t="n">
        <v>450</v>
      </c>
      <c r="E2214" s="15" t="n">
        <v>20</v>
      </c>
      <c r="F2214" s="16" t="n">
        <v>0.663570725510715</v>
      </c>
      <c r="G2214" s="17" t="s">
        <v>101</v>
      </c>
      <c r="H2214" s="18" t="n">
        <v>0.3</v>
      </c>
      <c r="I2214" s="18" t="n">
        <v>2</v>
      </c>
      <c r="J2214" s="19" t="n">
        <v>0.861527587274037</v>
      </c>
      <c r="K2214" s="19" t="n">
        <v>0.46908274179005</v>
      </c>
      <c r="L2214" s="16" t="n">
        <v>11.4885145845622</v>
      </c>
      <c r="M2214" s="19" t="n">
        <v>0.457853106338969</v>
      </c>
      <c r="N2214" s="19" t="n">
        <v>0.963375600431759</v>
      </c>
      <c r="O2214" s="19" t="n">
        <v>1.3189274517818</v>
      </c>
      <c r="P2214" s="19" t="n">
        <v>0.802354967811322</v>
      </c>
      <c r="Q2214" s="17" t="s">
        <v>31</v>
      </c>
      <c r="R2214" s="5" t="str">
        <f aca="false">IF(OR(Q2214="Steel plate",Q2214="Concrete jacket"),"Steel plate or jacket",Q2214)</f>
        <v>Polymer laminate</v>
      </c>
      <c r="S2214" s="5" t="str">
        <f aca="false">IF(O2214&lt;='Tree rules'!$C$4,IF(N2214&lt;='Tree rules'!$C$5,IF(P2214&lt;='Tree rules'!$C$7,"Monitor","Polymer laminate"),IF(P2214&lt;='Tree rules'!$C$8,"Seal cracks","Polymer laminate")),IF(O2214&lt;='Tree rules'!$C$6,IF(P2214&lt;='Tree rules'!$C$9,"Polymer laminate","Steel plate or jacket"),IF(L2214&lt;='Tree rules'!$C$10,"Steel plate or jacket","Polymer laminate")))</f>
        <v>Polymer laminate</v>
      </c>
      <c r="T2214" s="5" t="str">
        <f aca="false">IF(S2214=R2214,"Yes","No")</f>
        <v>Yes</v>
      </c>
    </row>
    <row r="2215" customFormat="false" ht="15" hidden="false" customHeight="false" outlineLevel="0" collapsed="false">
      <c r="A2215" s="15" t="n">
        <v>3167</v>
      </c>
      <c r="B2215" s="16" t="n">
        <v>6.76945094633111</v>
      </c>
      <c r="C2215" s="15" t="n">
        <v>300</v>
      </c>
      <c r="D2215" s="15" t="n">
        <v>625</v>
      </c>
      <c r="E2215" s="15" t="n">
        <v>25</v>
      </c>
      <c r="F2215" s="16" t="n">
        <v>0.544470130604817</v>
      </c>
      <c r="G2215" s="17" t="s">
        <v>101</v>
      </c>
      <c r="H2215" s="18" t="n">
        <v>0.3</v>
      </c>
      <c r="I2215" s="18" t="n">
        <v>1</v>
      </c>
      <c r="J2215" s="19" t="n">
        <v>0.85690329411907</v>
      </c>
      <c r="K2215" s="19" t="n">
        <v>0.646209438868222</v>
      </c>
      <c r="L2215" s="16" t="n">
        <v>11.7321506868823</v>
      </c>
      <c r="M2215" s="19" t="n">
        <v>0.368748394303337</v>
      </c>
      <c r="N2215" s="19" t="n">
        <v>0.729593463296325</v>
      </c>
      <c r="O2215" s="19" t="n">
        <v>0.85690329411907</v>
      </c>
      <c r="P2215" s="19" t="n">
        <v>0.767341586289024</v>
      </c>
      <c r="Q2215" s="17" t="s">
        <v>29</v>
      </c>
      <c r="R2215" s="5" t="str">
        <f aca="false">IF(OR(Q2215="Steel plate",Q2215="Concrete jacket"),"Steel plate or jacket",Q2215)</f>
        <v>Monitor</v>
      </c>
      <c r="S2215" s="5" t="str">
        <f aca="false">IF(O2215&lt;='Tree rules'!$C$4,IF(N2215&lt;='Tree rules'!$C$5,IF(P2215&lt;='Tree rules'!$C$7,"Monitor","Polymer laminate"),IF(P2215&lt;='Tree rules'!$C$8,"Seal cracks","Polymer laminate")),IF(O2215&lt;='Tree rules'!$C$6,IF(P2215&lt;='Tree rules'!$C$9,"Polymer laminate","Steel plate or jacket"),IF(L2215&lt;='Tree rules'!$C$10,"Steel plate or jacket","Polymer laminate")))</f>
        <v>Monitor</v>
      </c>
      <c r="T2215" s="5" t="str">
        <f aca="false">IF(S2215=R2215,"Yes","No")</f>
        <v>Yes</v>
      </c>
    </row>
    <row r="2216" customFormat="false" ht="15" hidden="false" customHeight="false" outlineLevel="0" collapsed="false">
      <c r="A2216" s="15" t="n">
        <v>3169</v>
      </c>
      <c r="B2216" s="16" t="n">
        <v>5.217895363813</v>
      </c>
      <c r="C2216" s="15" t="n">
        <v>230</v>
      </c>
      <c r="D2216" s="15" t="n">
        <v>450</v>
      </c>
      <c r="E2216" s="15" t="n">
        <v>25</v>
      </c>
      <c r="F2216" s="16" t="n">
        <v>0.679557138998441</v>
      </c>
      <c r="G2216" s="17" t="s">
        <v>101</v>
      </c>
      <c r="H2216" s="18" t="n">
        <v>0.3</v>
      </c>
      <c r="I2216" s="18" t="n">
        <v>1</v>
      </c>
      <c r="J2216" s="19" t="n">
        <v>0.905990799916275</v>
      </c>
      <c r="K2216" s="19" t="n">
        <v>0.485536169738156</v>
      </c>
      <c r="L2216" s="16" t="n">
        <v>12.9798392134652</v>
      </c>
      <c r="M2216" s="19" t="n">
        <v>0.617819672398815</v>
      </c>
      <c r="N2216" s="19" t="n">
        <v>0.835392807401189</v>
      </c>
      <c r="O2216" s="19" t="n">
        <v>0.905990799916275</v>
      </c>
      <c r="P2216" s="19" t="n">
        <v>0.532417798882734</v>
      </c>
      <c r="Q2216" s="17" t="s">
        <v>29</v>
      </c>
      <c r="R2216" s="5" t="str">
        <f aca="false">IF(OR(Q2216="Steel plate",Q2216="Concrete jacket"),"Steel plate or jacket",Q2216)</f>
        <v>Monitor</v>
      </c>
      <c r="S2216" s="5" t="str">
        <f aca="false">IF(O2216&lt;='Tree rules'!$C$4,IF(N2216&lt;='Tree rules'!$C$5,IF(P2216&lt;='Tree rules'!$C$7,"Monitor","Polymer laminate"),IF(P2216&lt;='Tree rules'!$C$8,"Seal cracks","Polymer laminate")),IF(O2216&lt;='Tree rules'!$C$6,IF(P2216&lt;='Tree rules'!$C$9,"Polymer laminate","Steel plate or jacket"),IF(L2216&lt;='Tree rules'!$C$10,"Steel plate or jacket","Polymer laminate")))</f>
        <v>Monitor</v>
      </c>
      <c r="T2216" s="5" t="str">
        <f aca="false">IF(S2216=R2216,"Yes","No")</f>
        <v>Yes</v>
      </c>
    </row>
    <row r="2217" customFormat="false" ht="15" hidden="false" customHeight="false" outlineLevel="0" collapsed="false">
      <c r="A2217" s="15" t="n">
        <v>3170</v>
      </c>
      <c r="B2217" s="16" t="n">
        <v>3.48949246489661</v>
      </c>
      <c r="C2217" s="15" t="n">
        <v>230</v>
      </c>
      <c r="D2217" s="15" t="n">
        <v>300</v>
      </c>
      <c r="E2217" s="15" t="n">
        <v>20</v>
      </c>
      <c r="F2217" s="16" t="n">
        <v>0.688332522525665</v>
      </c>
      <c r="G2217" s="17" t="s">
        <v>103</v>
      </c>
      <c r="H2217" s="18" t="n">
        <v>0.2</v>
      </c>
      <c r="I2217" s="18" t="n">
        <v>1.5</v>
      </c>
      <c r="J2217" s="19" t="n">
        <v>0.882045210930251</v>
      </c>
      <c r="K2217" s="19" t="n">
        <v>0.465795439624873</v>
      </c>
      <c r="L2217" s="16" t="n">
        <v>13.7381593106166</v>
      </c>
      <c r="M2217" s="19" t="n">
        <v>0.465838892198897</v>
      </c>
      <c r="N2217" s="19" t="n">
        <v>1.58414969044182</v>
      </c>
      <c r="O2217" s="19" t="n">
        <v>1.11764149799824</v>
      </c>
      <c r="P2217" s="19" t="n">
        <v>0.739096959714647</v>
      </c>
      <c r="Q2217" s="17" t="s">
        <v>31</v>
      </c>
      <c r="R2217" s="5" t="str">
        <f aca="false">IF(OR(Q2217="Steel plate",Q2217="Concrete jacket"),"Steel plate or jacket",Q2217)</f>
        <v>Polymer laminate</v>
      </c>
      <c r="S2217" s="5" t="str">
        <f aca="false">IF(O2217&lt;='Tree rules'!$C$4,IF(N2217&lt;='Tree rules'!$C$5,IF(P2217&lt;='Tree rules'!$C$7,"Monitor","Polymer laminate"),IF(P2217&lt;='Tree rules'!$C$8,"Seal cracks","Polymer laminate")),IF(O2217&lt;='Tree rules'!$C$6,IF(P2217&lt;='Tree rules'!$C$9,"Polymer laminate","Steel plate or jacket"),IF(L2217&lt;='Tree rules'!$C$10,"Steel plate or jacket","Polymer laminate")))</f>
        <v>Polymer laminate</v>
      </c>
      <c r="T2217" s="5" t="str">
        <f aca="false">IF(S2217=R2217,"Yes","No")</f>
        <v>Yes</v>
      </c>
    </row>
    <row r="2218" customFormat="false" ht="15" hidden="false" customHeight="false" outlineLevel="0" collapsed="false">
      <c r="A2218" s="15" t="n">
        <v>3171</v>
      </c>
      <c r="B2218" s="16" t="n">
        <v>7.18153165978354</v>
      </c>
      <c r="C2218" s="15" t="n">
        <v>300</v>
      </c>
      <c r="D2218" s="15" t="n">
        <v>700</v>
      </c>
      <c r="E2218" s="15" t="n">
        <v>25</v>
      </c>
      <c r="F2218" s="16" t="n">
        <v>0.642452485396686</v>
      </c>
      <c r="G2218" s="17" t="s">
        <v>103</v>
      </c>
      <c r="H2218" s="18" t="n">
        <v>0.2</v>
      </c>
      <c r="I2218" s="18" t="n">
        <v>1</v>
      </c>
      <c r="J2218" s="19" t="n">
        <v>0.891659981516016</v>
      </c>
      <c r="K2218" s="19" t="n">
        <v>0.42800328580214</v>
      </c>
      <c r="L2218" s="16" t="n">
        <v>11.0146191100975</v>
      </c>
      <c r="M2218" s="19" t="n">
        <v>0.679079858402144</v>
      </c>
      <c r="N2218" s="19" t="n">
        <v>0.888928942140071</v>
      </c>
      <c r="O2218" s="19" t="n">
        <v>0.891659981516016</v>
      </c>
      <c r="P2218" s="19" t="n">
        <v>0.419954116220704</v>
      </c>
      <c r="Q2218" s="17" t="s">
        <v>29</v>
      </c>
      <c r="R2218" s="5" t="str">
        <f aca="false">IF(OR(Q2218="Steel plate",Q2218="Concrete jacket"),"Steel plate or jacket",Q2218)</f>
        <v>Monitor</v>
      </c>
      <c r="S2218" s="5" t="str">
        <f aca="false">IF(O2218&lt;='Tree rules'!$C$4,IF(N2218&lt;='Tree rules'!$C$5,IF(P2218&lt;='Tree rules'!$C$7,"Monitor","Polymer laminate"),IF(P2218&lt;='Tree rules'!$C$8,"Seal cracks","Polymer laminate")),IF(O2218&lt;='Tree rules'!$C$6,IF(P2218&lt;='Tree rules'!$C$9,"Polymer laminate","Steel plate or jacket"),IF(L2218&lt;='Tree rules'!$C$10,"Steel plate or jacket","Polymer laminate")))</f>
        <v>Monitor</v>
      </c>
      <c r="T2218" s="5" t="str">
        <f aca="false">IF(S2218=R2218,"Yes","No")</f>
        <v>Yes</v>
      </c>
    </row>
    <row r="2219" customFormat="false" ht="15" hidden="false" customHeight="false" outlineLevel="0" collapsed="false">
      <c r="A2219" s="15" t="n">
        <v>3173</v>
      </c>
      <c r="B2219" s="16" t="n">
        <v>3.38373590626943</v>
      </c>
      <c r="C2219" s="15" t="n">
        <v>230</v>
      </c>
      <c r="D2219" s="15" t="n">
        <v>325</v>
      </c>
      <c r="E2219" s="15" t="n">
        <v>30</v>
      </c>
      <c r="F2219" s="16" t="n">
        <v>0.939980971621069</v>
      </c>
      <c r="G2219" s="17" t="s">
        <v>101</v>
      </c>
      <c r="H2219" s="18" t="n">
        <v>0.3</v>
      </c>
      <c r="I2219" s="18" t="n">
        <v>1.5</v>
      </c>
      <c r="J2219" s="19" t="n">
        <v>0.855126567141655</v>
      </c>
      <c r="K2219" s="19" t="n">
        <v>0.466238050014771</v>
      </c>
      <c r="L2219" s="16" t="n">
        <v>12.1280856855535</v>
      </c>
      <c r="M2219" s="19" t="n">
        <v>0.38252372985906</v>
      </c>
      <c r="N2219" s="19" t="n">
        <v>0.838391629868991</v>
      </c>
      <c r="O2219" s="19" t="n">
        <v>1.08334357912251</v>
      </c>
      <c r="P2219" s="19" t="n">
        <v>0.90049182845205</v>
      </c>
      <c r="Q2219" s="17" t="s">
        <v>31</v>
      </c>
      <c r="R2219" s="5" t="str">
        <f aca="false">IF(OR(Q2219="Steel plate",Q2219="Concrete jacket"),"Steel plate or jacket",Q2219)</f>
        <v>Polymer laminate</v>
      </c>
      <c r="S2219" s="5" t="str">
        <f aca="false">IF(O2219&lt;='Tree rules'!$C$4,IF(N2219&lt;='Tree rules'!$C$5,IF(P2219&lt;='Tree rules'!$C$7,"Monitor","Polymer laminate"),IF(P2219&lt;='Tree rules'!$C$8,"Seal cracks","Polymer laminate")),IF(O2219&lt;='Tree rules'!$C$6,IF(P2219&lt;='Tree rules'!$C$9,"Polymer laminate","Steel plate or jacket"),IF(L2219&lt;='Tree rules'!$C$10,"Steel plate or jacket","Polymer laminate")))</f>
        <v>Polymer laminate</v>
      </c>
      <c r="T2219" s="5" t="str">
        <f aca="false">IF(S2219=R2219,"Yes","No")</f>
        <v>Yes</v>
      </c>
    </row>
    <row r="2220" customFormat="false" ht="15" hidden="false" customHeight="false" outlineLevel="0" collapsed="false">
      <c r="A2220" s="15" t="n">
        <v>3174</v>
      </c>
      <c r="B2220" s="16" t="n">
        <v>5.74451629771372</v>
      </c>
      <c r="C2220" s="15" t="n">
        <v>300</v>
      </c>
      <c r="D2220" s="15" t="n">
        <v>525</v>
      </c>
      <c r="E2220" s="15" t="n">
        <v>20</v>
      </c>
      <c r="F2220" s="16" t="n">
        <v>0.658614812073332</v>
      </c>
      <c r="G2220" s="17" t="s">
        <v>103</v>
      </c>
      <c r="H2220" s="18" t="n">
        <v>0.2</v>
      </c>
      <c r="I2220" s="18" t="n">
        <v>1</v>
      </c>
      <c r="J2220" s="19" t="n">
        <v>0.867752955688597</v>
      </c>
      <c r="K2220" s="19" t="n">
        <v>0.485689459051259</v>
      </c>
      <c r="L2220" s="16" t="n">
        <v>12.0430111063181</v>
      </c>
      <c r="M2220" s="19" t="n">
        <v>0.927651998305767</v>
      </c>
      <c r="N2220" s="19" t="n">
        <v>0.936952439997193</v>
      </c>
      <c r="O2220" s="19" t="n">
        <v>0.867752955688597</v>
      </c>
      <c r="P2220" s="19" t="n">
        <v>0.364536449264395</v>
      </c>
      <c r="Q2220" s="17" t="s">
        <v>29</v>
      </c>
      <c r="R2220" s="5" t="str">
        <f aca="false">IF(OR(Q2220="Steel plate",Q2220="Concrete jacket"),"Steel plate or jacket",Q2220)</f>
        <v>Monitor</v>
      </c>
      <c r="S2220" s="5" t="str">
        <f aca="false">IF(O2220&lt;='Tree rules'!$C$4,IF(N2220&lt;='Tree rules'!$C$5,IF(P2220&lt;='Tree rules'!$C$7,"Monitor","Polymer laminate"),IF(P2220&lt;='Tree rules'!$C$8,"Seal cracks","Polymer laminate")),IF(O2220&lt;='Tree rules'!$C$6,IF(P2220&lt;='Tree rules'!$C$9,"Polymer laminate","Steel plate or jacket"),IF(L2220&lt;='Tree rules'!$C$10,"Steel plate or jacket","Polymer laminate")))</f>
        <v>Monitor</v>
      </c>
      <c r="T2220" s="5" t="str">
        <f aca="false">IF(S2220=R2220,"Yes","No")</f>
        <v>Yes</v>
      </c>
    </row>
    <row r="2221" customFormat="false" ht="15" hidden="false" customHeight="false" outlineLevel="0" collapsed="false">
      <c r="A2221" s="15" t="n">
        <v>3176</v>
      </c>
      <c r="B2221" s="16" t="n">
        <v>5.11889867169327</v>
      </c>
      <c r="C2221" s="15" t="n">
        <v>300</v>
      </c>
      <c r="D2221" s="15" t="n">
        <v>475</v>
      </c>
      <c r="E2221" s="15" t="n">
        <v>20</v>
      </c>
      <c r="F2221" s="16" t="n">
        <v>0.624901102811956</v>
      </c>
      <c r="G2221" s="17" t="s">
        <v>101</v>
      </c>
      <c r="H2221" s="18" t="n">
        <v>0.3</v>
      </c>
      <c r="I2221" s="18" t="n">
        <v>2</v>
      </c>
      <c r="J2221" s="19" t="n">
        <v>0.851041692813159</v>
      </c>
      <c r="K2221" s="19" t="n">
        <v>0.608414008165103</v>
      </c>
      <c r="L2221" s="16" t="n">
        <v>11.9321647358817</v>
      </c>
      <c r="M2221" s="19" t="n">
        <v>0.877032402984588</v>
      </c>
      <c r="N2221" s="19" t="n">
        <v>0.787401823543542</v>
      </c>
      <c r="O2221" s="19" t="n">
        <v>1.18429769818625</v>
      </c>
      <c r="P2221" s="19" t="n">
        <v>0.453570750682075</v>
      </c>
      <c r="Q2221" s="17" t="s">
        <v>31</v>
      </c>
      <c r="R2221" s="5" t="str">
        <f aca="false">IF(OR(Q2221="Steel plate",Q2221="Concrete jacket"),"Steel plate or jacket",Q2221)</f>
        <v>Polymer laminate</v>
      </c>
      <c r="S2221" s="5" t="str">
        <f aca="false">IF(O2221&lt;='Tree rules'!$C$4,IF(N2221&lt;='Tree rules'!$C$5,IF(P2221&lt;='Tree rules'!$C$7,"Monitor","Polymer laminate"),IF(P2221&lt;='Tree rules'!$C$8,"Seal cracks","Polymer laminate")),IF(O2221&lt;='Tree rules'!$C$6,IF(P2221&lt;='Tree rules'!$C$9,"Polymer laminate","Steel plate or jacket"),IF(L2221&lt;='Tree rules'!$C$10,"Steel plate or jacket","Polymer laminate")))</f>
        <v>Polymer laminate</v>
      </c>
      <c r="T2221" s="5" t="str">
        <f aca="false">IF(S2221=R2221,"Yes","No")</f>
        <v>Yes</v>
      </c>
    </row>
    <row r="2222" customFormat="false" ht="15" hidden="false" customHeight="false" outlineLevel="0" collapsed="false">
      <c r="A2222" s="15" t="n">
        <v>3177</v>
      </c>
      <c r="B2222" s="16" t="n">
        <v>4.85886431158462</v>
      </c>
      <c r="C2222" s="15" t="n">
        <v>300</v>
      </c>
      <c r="D2222" s="15" t="n">
        <v>400</v>
      </c>
      <c r="E2222" s="15" t="n">
        <v>20</v>
      </c>
      <c r="F2222" s="16" t="n">
        <v>0.567971553191375</v>
      </c>
      <c r="G2222" s="17" t="s">
        <v>101</v>
      </c>
      <c r="H2222" s="18" t="n">
        <v>0.3</v>
      </c>
      <c r="I2222" s="18" t="n">
        <v>1</v>
      </c>
      <c r="J2222" s="19" t="n">
        <v>0.895029643750254</v>
      </c>
      <c r="K2222" s="19" t="n">
        <v>0.522318828244985</v>
      </c>
      <c r="L2222" s="16" t="n">
        <v>13.7256053999566</v>
      </c>
      <c r="M2222" s="19" t="n">
        <v>0.84462046491864</v>
      </c>
      <c r="N2222" s="19" t="n">
        <v>0.662179224420943</v>
      </c>
      <c r="O2222" s="19" t="n">
        <v>0.895029643750254</v>
      </c>
      <c r="P2222" s="19" t="n">
        <v>0.392901553102735</v>
      </c>
      <c r="Q2222" s="17" t="s">
        <v>29</v>
      </c>
      <c r="R2222" s="5" t="str">
        <f aca="false">IF(OR(Q2222="Steel plate",Q2222="Concrete jacket"),"Steel plate or jacket",Q2222)</f>
        <v>Monitor</v>
      </c>
      <c r="S2222" s="5" t="str">
        <f aca="false">IF(O2222&lt;='Tree rules'!$C$4,IF(N2222&lt;='Tree rules'!$C$5,IF(P2222&lt;='Tree rules'!$C$7,"Monitor","Polymer laminate"),IF(P2222&lt;='Tree rules'!$C$8,"Seal cracks","Polymer laminate")),IF(O2222&lt;='Tree rules'!$C$6,IF(P2222&lt;='Tree rules'!$C$9,"Polymer laminate","Steel plate or jacket"),IF(L2222&lt;='Tree rules'!$C$10,"Steel plate or jacket","Polymer laminate")))</f>
        <v>Monitor</v>
      </c>
      <c r="T2222" s="5" t="str">
        <f aca="false">IF(S2222=R2222,"Yes","No")</f>
        <v>Yes</v>
      </c>
    </row>
    <row r="2223" customFormat="false" ht="15" hidden="false" customHeight="false" outlineLevel="0" collapsed="false">
      <c r="A2223" s="15" t="n">
        <v>3178</v>
      </c>
      <c r="B2223" s="16" t="n">
        <v>4.27144439471579</v>
      </c>
      <c r="C2223" s="15" t="n">
        <v>300</v>
      </c>
      <c r="D2223" s="15" t="n">
        <v>375</v>
      </c>
      <c r="E2223" s="15" t="n">
        <v>20</v>
      </c>
      <c r="F2223" s="16" t="n">
        <v>0.683367586279351</v>
      </c>
      <c r="G2223" s="17" t="s">
        <v>101</v>
      </c>
      <c r="H2223" s="18" t="n">
        <v>0.3</v>
      </c>
      <c r="I2223" s="18" t="n">
        <v>2</v>
      </c>
      <c r="J2223" s="19" t="n">
        <v>0.937869970637046</v>
      </c>
      <c r="K2223" s="19" t="n">
        <v>0.458933004916475</v>
      </c>
      <c r="L2223" s="16" t="n">
        <v>12.9046658450628</v>
      </c>
      <c r="M2223" s="19" t="n">
        <v>0.948066207496843</v>
      </c>
      <c r="N2223" s="19" t="n">
        <v>0.891595411473624</v>
      </c>
      <c r="O2223" s="19" t="n">
        <v>1.44532045742871</v>
      </c>
      <c r="P2223" s="19" t="n">
        <v>0.484432944588999</v>
      </c>
      <c r="Q2223" s="17" t="s">
        <v>31</v>
      </c>
      <c r="R2223" s="5" t="str">
        <f aca="false">IF(OR(Q2223="Steel plate",Q2223="Concrete jacket"),"Steel plate or jacket",Q2223)</f>
        <v>Polymer laminate</v>
      </c>
      <c r="S2223" s="5" t="str">
        <f aca="false">IF(O2223&lt;='Tree rules'!$C$4,IF(N2223&lt;='Tree rules'!$C$5,IF(P2223&lt;='Tree rules'!$C$7,"Monitor","Polymer laminate"),IF(P2223&lt;='Tree rules'!$C$8,"Seal cracks","Polymer laminate")),IF(O2223&lt;='Tree rules'!$C$6,IF(P2223&lt;='Tree rules'!$C$9,"Polymer laminate","Steel plate or jacket"),IF(L2223&lt;='Tree rules'!$C$10,"Steel plate or jacket","Polymer laminate")))</f>
        <v>Steel plate or jacket</v>
      </c>
      <c r="T2223" s="5" t="str">
        <f aca="false">IF(S2223=R2223,"Yes","No")</f>
        <v>No</v>
      </c>
    </row>
    <row r="2224" customFormat="false" ht="15" hidden="false" customHeight="false" outlineLevel="0" collapsed="false">
      <c r="A2224" s="15" t="n">
        <v>3181</v>
      </c>
      <c r="B2224" s="16" t="n">
        <v>4.9978656667726</v>
      </c>
      <c r="C2224" s="15" t="n">
        <v>230</v>
      </c>
      <c r="D2224" s="15" t="n">
        <v>475</v>
      </c>
      <c r="E2224" s="15" t="n">
        <v>30</v>
      </c>
      <c r="F2224" s="16" t="n">
        <v>0.815088394972116</v>
      </c>
      <c r="G2224" s="17" t="s">
        <v>101</v>
      </c>
      <c r="H2224" s="18" t="n">
        <v>0.3</v>
      </c>
      <c r="I2224" s="18" t="n">
        <v>1.5</v>
      </c>
      <c r="J2224" s="19" t="n">
        <v>0.865524724051313</v>
      </c>
      <c r="K2224" s="19" t="n">
        <v>0.55555096631014</v>
      </c>
      <c r="L2224" s="16" t="n">
        <v>11.6500365192835</v>
      </c>
      <c r="M2224" s="19" t="n">
        <v>0.433248223444007</v>
      </c>
      <c r="N2224" s="19" t="n">
        <v>0.716471193464596</v>
      </c>
      <c r="O2224" s="19" t="n">
        <v>1.05786553767096</v>
      </c>
      <c r="P2224" s="19" t="n">
        <v>0.839051286960479</v>
      </c>
      <c r="Q2224" s="17" t="s">
        <v>31</v>
      </c>
      <c r="R2224" s="5" t="str">
        <f aca="false">IF(OR(Q2224="Steel plate",Q2224="Concrete jacket"),"Steel plate or jacket",Q2224)</f>
        <v>Polymer laminate</v>
      </c>
      <c r="S2224" s="5" t="str">
        <f aca="false">IF(O2224&lt;='Tree rules'!$C$4,IF(N2224&lt;='Tree rules'!$C$5,IF(P2224&lt;='Tree rules'!$C$7,"Monitor","Polymer laminate"),IF(P2224&lt;='Tree rules'!$C$8,"Seal cracks","Polymer laminate")),IF(O2224&lt;='Tree rules'!$C$6,IF(P2224&lt;='Tree rules'!$C$9,"Polymer laminate","Steel plate or jacket"),IF(L2224&lt;='Tree rules'!$C$10,"Steel plate or jacket","Polymer laminate")))</f>
        <v>Polymer laminate</v>
      </c>
      <c r="T2224" s="5" t="str">
        <f aca="false">IF(S2224=R2224,"Yes","No")</f>
        <v>Yes</v>
      </c>
    </row>
    <row r="2225" customFormat="false" ht="15" hidden="false" customHeight="false" outlineLevel="0" collapsed="false">
      <c r="A2225" s="15" t="n">
        <v>3183</v>
      </c>
      <c r="B2225" s="16" t="n">
        <v>3.58130613525911</v>
      </c>
      <c r="C2225" s="15" t="n">
        <v>300</v>
      </c>
      <c r="D2225" s="15" t="n">
        <v>350</v>
      </c>
      <c r="E2225" s="15" t="n">
        <v>25</v>
      </c>
      <c r="F2225" s="16" t="n">
        <v>0.661387927071535</v>
      </c>
      <c r="G2225" s="17" t="s">
        <v>101</v>
      </c>
      <c r="H2225" s="18" t="n">
        <v>0.3</v>
      </c>
      <c r="I2225" s="18" t="n">
        <v>2</v>
      </c>
      <c r="J2225" s="19" t="n">
        <v>0.973688707598736</v>
      </c>
      <c r="K2225" s="19" t="n">
        <v>0.495152872375051</v>
      </c>
      <c r="L2225" s="16" t="n">
        <v>11.7806122870365</v>
      </c>
      <c r="M2225" s="19" t="n">
        <v>0.766380270493678</v>
      </c>
      <c r="N2225" s="19" t="n">
        <v>1.20899642774142</v>
      </c>
      <c r="O2225" s="19" t="n">
        <v>1.46525265483081</v>
      </c>
      <c r="P2225" s="19" t="n">
        <v>0.483855487414486</v>
      </c>
      <c r="Q2225" s="17" t="s">
        <v>31</v>
      </c>
      <c r="R2225" s="5" t="str">
        <f aca="false">IF(OR(Q2225="Steel plate",Q2225="Concrete jacket"),"Steel plate or jacket",Q2225)</f>
        <v>Polymer laminate</v>
      </c>
      <c r="S2225" s="5" t="str">
        <f aca="false">IF(O2225&lt;='Tree rules'!$C$4,IF(N2225&lt;='Tree rules'!$C$5,IF(P2225&lt;='Tree rules'!$C$7,"Monitor","Polymer laminate"),IF(P2225&lt;='Tree rules'!$C$8,"Seal cracks","Polymer laminate")),IF(O2225&lt;='Tree rules'!$C$6,IF(P2225&lt;='Tree rules'!$C$9,"Polymer laminate","Steel plate or jacket"),IF(L2225&lt;='Tree rules'!$C$10,"Steel plate or jacket","Polymer laminate")))</f>
        <v>Steel plate or jacket</v>
      </c>
      <c r="T2225" s="5" t="str">
        <f aca="false">IF(S2225=R2225,"Yes","No")</f>
        <v>No</v>
      </c>
    </row>
    <row r="2226" customFormat="false" ht="15" hidden="false" customHeight="false" outlineLevel="0" collapsed="false">
      <c r="A2226" s="15" t="n">
        <v>3184</v>
      </c>
      <c r="B2226" s="16" t="n">
        <v>3.18051088921373</v>
      </c>
      <c r="C2226" s="15" t="n">
        <v>300</v>
      </c>
      <c r="D2226" s="15" t="n">
        <v>300</v>
      </c>
      <c r="E2226" s="15" t="n">
        <v>25</v>
      </c>
      <c r="F2226" s="16" t="n">
        <v>0.831109167616348</v>
      </c>
      <c r="G2226" s="17" t="s">
        <v>101</v>
      </c>
      <c r="H2226" s="18" t="n">
        <v>0.3</v>
      </c>
      <c r="I2226" s="18" t="n">
        <v>1</v>
      </c>
      <c r="J2226" s="19" t="n">
        <v>0.918277819832414</v>
      </c>
      <c r="K2226" s="19" t="n">
        <v>0.414147952750513</v>
      </c>
      <c r="L2226" s="16" t="n">
        <v>12.6210749571974</v>
      </c>
      <c r="M2226" s="19" t="n">
        <v>0.875235613834074</v>
      </c>
      <c r="N2226" s="19" t="n">
        <v>0.926781539577936</v>
      </c>
      <c r="O2226" s="19" t="n">
        <v>0.918277819832414</v>
      </c>
      <c r="P2226" s="19" t="n">
        <v>0.360007798325126</v>
      </c>
      <c r="Q2226" s="17" t="s">
        <v>29</v>
      </c>
      <c r="R2226" s="5" t="str">
        <f aca="false">IF(OR(Q2226="Steel plate",Q2226="Concrete jacket"),"Steel plate or jacket",Q2226)</f>
        <v>Monitor</v>
      </c>
      <c r="S2226" s="5" t="str">
        <f aca="false">IF(O2226&lt;='Tree rules'!$C$4,IF(N2226&lt;='Tree rules'!$C$5,IF(P2226&lt;='Tree rules'!$C$7,"Monitor","Polymer laminate"),IF(P2226&lt;='Tree rules'!$C$8,"Seal cracks","Polymer laminate")),IF(O2226&lt;='Tree rules'!$C$6,IF(P2226&lt;='Tree rules'!$C$9,"Polymer laminate","Steel plate or jacket"),IF(L2226&lt;='Tree rules'!$C$10,"Steel plate or jacket","Polymer laminate")))</f>
        <v>Monitor</v>
      </c>
      <c r="T2226" s="5" t="str">
        <f aca="false">IF(S2226=R2226,"Yes","No")</f>
        <v>Yes</v>
      </c>
    </row>
    <row r="2227" customFormat="false" ht="15" hidden="false" customHeight="false" outlineLevel="0" collapsed="false">
      <c r="A2227" s="15" t="n">
        <v>3185</v>
      </c>
      <c r="B2227" s="16" t="n">
        <v>4.08447341662621</v>
      </c>
      <c r="C2227" s="15" t="n">
        <v>300</v>
      </c>
      <c r="D2227" s="15" t="n">
        <v>350</v>
      </c>
      <c r="E2227" s="15" t="n">
        <v>30</v>
      </c>
      <c r="F2227" s="16" t="n">
        <v>0.61599855952741</v>
      </c>
      <c r="G2227" s="17" t="s">
        <v>103</v>
      </c>
      <c r="H2227" s="18" t="n">
        <v>0.2</v>
      </c>
      <c r="I2227" s="18" t="n">
        <v>1</v>
      </c>
      <c r="J2227" s="19" t="n">
        <v>0.858649450196758</v>
      </c>
      <c r="K2227" s="19" t="n">
        <v>0.530532683392849</v>
      </c>
      <c r="L2227" s="16" t="n">
        <v>13.3479523419157</v>
      </c>
      <c r="M2227" s="19" t="n">
        <v>0.903242201021366</v>
      </c>
      <c r="N2227" s="19" t="n">
        <v>0.780241816743216</v>
      </c>
      <c r="O2227" s="19" t="n">
        <v>0.858649450196758</v>
      </c>
      <c r="P2227" s="19" t="n">
        <v>0.314259347940284</v>
      </c>
      <c r="Q2227" s="17" t="s">
        <v>29</v>
      </c>
      <c r="R2227" s="5" t="str">
        <f aca="false">IF(OR(Q2227="Steel plate",Q2227="Concrete jacket"),"Steel plate or jacket",Q2227)</f>
        <v>Monitor</v>
      </c>
      <c r="S2227" s="5" t="str">
        <f aca="false">IF(O2227&lt;='Tree rules'!$C$4,IF(N2227&lt;='Tree rules'!$C$5,IF(P2227&lt;='Tree rules'!$C$7,"Monitor","Polymer laminate"),IF(P2227&lt;='Tree rules'!$C$8,"Seal cracks","Polymer laminate")),IF(O2227&lt;='Tree rules'!$C$6,IF(P2227&lt;='Tree rules'!$C$9,"Polymer laminate","Steel plate or jacket"),IF(L2227&lt;='Tree rules'!$C$10,"Steel plate or jacket","Polymer laminate")))</f>
        <v>Monitor</v>
      </c>
      <c r="T2227" s="5" t="str">
        <f aca="false">IF(S2227=R2227,"Yes","No")</f>
        <v>Yes</v>
      </c>
    </row>
    <row r="2228" customFormat="false" ht="15" hidden="false" customHeight="false" outlineLevel="0" collapsed="false">
      <c r="A2228" s="15" t="n">
        <v>3187</v>
      </c>
      <c r="B2228" s="16" t="n">
        <v>5.90706539102882</v>
      </c>
      <c r="C2228" s="15" t="n">
        <v>230</v>
      </c>
      <c r="D2228" s="15" t="n">
        <v>475</v>
      </c>
      <c r="E2228" s="15" t="n">
        <v>25</v>
      </c>
      <c r="F2228" s="16" t="n">
        <v>0.611316296229087</v>
      </c>
      <c r="G2228" s="17" t="s">
        <v>101</v>
      </c>
      <c r="H2228" s="18" t="n">
        <v>0.3</v>
      </c>
      <c r="I2228" s="18" t="n">
        <v>1</v>
      </c>
      <c r="J2228" s="19" t="n">
        <v>0.888701336475196</v>
      </c>
      <c r="K2228" s="19" t="n">
        <v>0.490453527411404</v>
      </c>
      <c r="L2228" s="16" t="n">
        <v>13.7693831958714</v>
      </c>
      <c r="M2228" s="19" t="n">
        <v>0.924514042655265</v>
      </c>
      <c r="N2228" s="19" t="n">
        <v>0.565915895223877</v>
      </c>
      <c r="O2228" s="19" t="n">
        <v>0.888701336475196</v>
      </c>
      <c r="P2228" s="19" t="n">
        <v>0.367373776950875</v>
      </c>
      <c r="Q2228" s="17" t="s">
        <v>29</v>
      </c>
      <c r="R2228" s="5" t="str">
        <f aca="false">IF(OR(Q2228="Steel plate",Q2228="Concrete jacket"),"Steel plate or jacket",Q2228)</f>
        <v>Monitor</v>
      </c>
      <c r="S2228" s="5" t="str">
        <f aca="false">IF(O2228&lt;='Tree rules'!$C$4,IF(N2228&lt;='Tree rules'!$C$5,IF(P2228&lt;='Tree rules'!$C$7,"Monitor","Polymer laminate"),IF(P2228&lt;='Tree rules'!$C$8,"Seal cracks","Polymer laminate")),IF(O2228&lt;='Tree rules'!$C$6,IF(P2228&lt;='Tree rules'!$C$9,"Polymer laminate","Steel plate or jacket"),IF(L2228&lt;='Tree rules'!$C$10,"Steel plate or jacket","Polymer laminate")))</f>
        <v>Monitor</v>
      </c>
      <c r="T2228" s="5" t="str">
        <f aca="false">IF(S2228=R2228,"Yes","No")</f>
        <v>Yes</v>
      </c>
    </row>
    <row r="2229" customFormat="false" ht="15" hidden="false" customHeight="false" outlineLevel="0" collapsed="false">
      <c r="A2229" s="15" t="n">
        <v>3188</v>
      </c>
      <c r="B2229" s="16" t="n">
        <v>3.98438801800571</v>
      </c>
      <c r="C2229" s="15" t="n">
        <v>300</v>
      </c>
      <c r="D2229" s="15" t="n">
        <v>375</v>
      </c>
      <c r="E2229" s="15" t="n">
        <v>20</v>
      </c>
      <c r="F2229" s="16" t="n">
        <v>0.640487798897002</v>
      </c>
      <c r="G2229" s="17" t="s">
        <v>103</v>
      </c>
      <c r="H2229" s="18" t="n">
        <v>0.2</v>
      </c>
      <c r="I2229" s="18" t="n">
        <v>1</v>
      </c>
      <c r="J2229" s="19" t="n">
        <v>0.93226550500501</v>
      </c>
      <c r="K2229" s="19" t="n">
        <v>0.474795698285452</v>
      </c>
      <c r="L2229" s="16" t="n">
        <v>12.184672837938</v>
      </c>
      <c r="M2229" s="19" t="n">
        <v>0.530493533699812</v>
      </c>
      <c r="N2229" s="19" t="n">
        <v>1.55392800045235</v>
      </c>
      <c r="O2229" s="19" t="n">
        <v>0.93226550500501</v>
      </c>
      <c r="P2229" s="19" t="n">
        <v>0.5622597507555</v>
      </c>
      <c r="Q2229" s="17" t="s">
        <v>30</v>
      </c>
      <c r="R2229" s="5" t="str">
        <f aca="false">IF(OR(Q2229="Steel plate",Q2229="Concrete jacket"),"Steel plate or jacket",Q2229)</f>
        <v>Seal cracks</v>
      </c>
      <c r="S2229" s="5" t="str">
        <f aca="false">IF(O2229&lt;='Tree rules'!$C$4,IF(N2229&lt;='Tree rules'!$C$5,IF(P2229&lt;='Tree rules'!$C$7,"Monitor","Polymer laminate"),IF(P2229&lt;='Tree rules'!$C$8,"Seal cracks","Polymer laminate")),IF(O2229&lt;='Tree rules'!$C$6,IF(P2229&lt;='Tree rules'!$C$9,"Polymer laminate","Steel plate or jacket"),IF(L2229&lt;='Tree rules'!$C$10,"Steel plate or jacket","Polymer laminate")))</f>
        <v>Seal cracks</v>
      </c>
      <c r="T2229" s="5" t="str">
        <f aca="false">IF(S2229=R2229,"Yes","No")</f>
        <v>Yes</v>
      </c>
    </row>
    <row r="2230" customFormat="false" ht="15" hidden="false" customHeight="false" outlineLevel="0" collapsed="false">
      <c r="A2230" s="15" t="n">
        <v>3190</v>
      </c>
      <c r="B2230" s="16" t="n">
        <v>6.87749018800876</v>
      </c>
      <c r="C2230" s="15" t="n">
        <v>230</v>
      </c>
      <c r="D2230" s="15" t="n">
        <v>650</v>
      </c>
      <c r="E2230" s="15" t="n">
        <v>25</v>
      </c>
      <c r="F2230" s="16" t="n">
        <v>0.578928677885824</v>
      </c>
      <c r="G2230" s="17" t="s">
        <v>101</v>
      </c>
      <c r="H2230" s="18" t="n">
        <v>0.3</v>
      </c>
      <c r="I2230" s="18" t="n">
        <v>2</v>
      </c>
      <c r="J2230" s="19" t="n">
        <v>0.966967050150611</v>
      </c>
      <c r="K2230" s="19" t="n">
        <v>0.47128094319165</v>
      </c>
      <c r="L2230" s="16" t="n">
        <v>11.3865731589549</v>
      </c>
      <c r="M2230" s="19" t="n">
        <v>0.274969549469879</v>
      </c>
      <c r="N2230" s="19" t="n">
        <v>0.998525528462712</v>
      </c>
      <c r="O2230" s="19" t="n">
        <v>1.47822095687099</v>
      </c>
      <c r="P2230" s="19" t="n">
        <v>1.32075972342714</v>
      </c>
      <c r="Q2230" s="17" t="s">
        <v>104</v>
      </c>
      <c r="R2230" s="5" t="str">
        <f aca="false">IF(OR(Q2230="Steel plate",Q2230="Concrete jacket"),"Steel plate or jacket",Q2230)</f>
        <v>Steel plate or jacket</v>
      </c>
      <c r="S2230" s="5" t="str">
        <f aca="false">IF(O2230&lt;='Tree rules'!$C$4,IF(N2230&lt;='Tree rules'!$C$5,IF(P2230&lt;='Tree rules'!$C$7,"Monitor","Polymer laminate"),IF(P2230&lt;='Tree rules'!$C$8,"Seal cracks","Polymer laminate")),IF(O2230&lt;='Tree rules'!$C$6,IF(P2230&lt;='Tree rules'!$C$9,"Polymer laminate","Steel plate or jacket"),IF(L2230&lt;='Tree rules'!$C$10,"Steel plate or jacket","Polymer laminate")))</f>
        <v>Steel plate or jacket</v>
      </c>
      <c r="T2230" s="5" t="str">
        <f aca="false">IF(S2230=R2230,"Yes","No")</f>
        <v>Yes</v>
      </c>
    </row>
    <row r="2231" customFormat="false" ht="15" hidden="false" customHeight="false" outlineLevel="0" collapsed="false">
      <c r="A2231" s="15" t="n">
        <v>3193</v>
      </c>
      <c r="B2231" s="16" t="n">
        <v>3.35375360938476</v>
      </c>
      <c r="C2231" s="15" t="n">
        <v>230</v>
      </c>
      <c r="D2231" s="15" t="n">
        <v>300</v>
      </c>
      <c r="E2231" s="15" t="n">
        <v>30</v>
      </c>
      <c r="F2231" s="16" t="n">
        <v>0.688332522525665</v>
      </c>
      <c r="G2231" s="17" t="s">
        <v>101</v>
      </c>
      <c r="H2231" s="18" t="n">
        <v>0.3</v>
      </c>
      <c r="I2231" s="18" t="n">
        <v>1.5</v>
      </c>
      <c r="J2231" s="19" t="n">
        <v>0.974741916681557</v>
      </c>
      <c r="K2231" s="19" t="n">
        <v>0.497004138736392</v>
      </c>
      <c r="L2231" s="16" t="n">
        <v>13.2037543676565</v>
      </c>
      <c r="M2231" s="19" t="n">
        <v>0.25666356072543</v>
      </c>
      <c r="N2231" s="19" t="n">
        <v>1.22416087979117</v>
      </c>
      <c r="O2231" s="19" t="n">
        <v>1.21988749162705</v>
      </c>
      <c r="P2231" s="19" t="n">
        <v>1.21621754201965</v>
      </c>
      <c r="Q2231" s="17" t="s">
        <v>31</v>
      </c>
      <c r="R2231" s="5" t="str">
        <f aca="false">IF(OR(Q2231="Steel plate",Q2231="Concrete jacket"),"Steel plate or jacket",Q2231)</f>
        <v>Polymer laminate</v>
      </c>
      <c r="S2231" s="5" t="str">
        <f aca="false">IF(O2231&lt;='Tree rules'!$C$4,IF(N2231&lt;='Tree rules'!$C$5,IF(P2231&lt;='Tree rules'!$C$7,"Monitor","Polymer laminate"),IF(P2231&lt;='Tree rules'!$C$8,"Seal cracks","Polymer laminate")),IF(O2231&lt;='Tree rules'!$C$6,IF(P2231&lt;='Tree rules'!$C$9,"Polymer laminate","Steel plate or jacket"),IF(L2231&lt;='Tree rules'!$C$10,"Steel plate or jacket","Polymer laminate")))</f>
        <v>Steel plate or jacket</v>
      </c>
      <c r="T2231" s="5" t="str">
        <f aca="false">IF(S2231=R2231,"Yes","No")</f>
        <v>No</v>
      </c>
    </row>
    <row r="2232" customFormat="false" ht="15" hidden="false" customHeight="false" outlineLevel="0" collapsed="false">
      <c r="A2232" s="15" t="n">
        <v>3194</v>
      </c>
      <c r="B2232" s="16" t="n">
        <v>6.36422912100303</v>
      </c>
      <c r="C2232" s="15" t="n">
        <v>230</v>
      </c>
      <c r="D2232" s="15" t="n">
        <v>625</v>
      </c>
      <c r="E2232" s="15" t="n">
        <v>20</v>
      </c>
      <c r="F2232" s="16" t="n">
        <v>0.603925598347216</v>
      </c>
      <c r="G2232" s="17" t="s">
        <v>101</v>
      </c>
      <c r="H2232" s="18" t="n">
        <v>0.3</v>
      </c>
      <c r="I2232" s="18" t="n">
        <v>1</v>
      </c>
      <c r="J2232" s="19" t="n">
        <v>0.96105152740895</v>
      </c>
      <c r="K2232" s="19" t="n">
        <v>0.598991513554485</v>
      </c>
      <c r="L2232" s="16" t="n">
        <v>10.9917601399016</v>
      </c>
      <c r="M2232" s="19" t="n">
        <v>0.497146414268961</v>
      </c>
      <c r="N2232" s="19" t="n">
        <v>0.608756233427459</v>
      </c>
      <c r="O2232" s="19" t="n">
        <v>0.96105152740895</v>
      </c>
      <c r="P2232" s="19" t="n">
        <v>0.688292274136953</v>
      </c>
      <c r="Q2232" s="17" t="s">
        <v>29</v>
      </c>
      <c r="R2232" s="5" t="str">
        <f aca="false">IF(OR(Q2232="Steel plate",Q2232="Concrete jacket"),"Steel plate or jacket",Q2232)</f>
        <v>Monitor</v>
      </c>
      <c r="S2232" s="5" t="str">
        <f aca="false">IF(O2232&lt;='Tree rules'!$C$4,IF(N2232&lt;='Tree rules'!$C$5,IF(P2232&lt;='Tree rules'!$C$7,"Monitor","Polymer laminate"),IF(P2232&lt;='Tree rules'!$C$8,"Seal cracks","Polymer laminate")),IF(O2232&lt;='Tree rules'!$C$6,IF(P2232&lt;='Tree rules'!$C$9,"Polymer laminate","Steel plate or jacket"),IF(L2232&lt;='Tree rules'!$C$10,"Steel plate or jacket","Polymer laminate")))</f>
        <v>Monitor</v>
      </c>
      <c r="T2232" s="5" t="str">
        <f aca="false">IF(S2232=R2232,"Yes","No")</f>
        <v>Yes</v>
      </c>
    </row>
    <row r="2233" customFormat="false" ht="15" hidden="false" customHeight="false" outlineLevel="0" collapsed="false">
      <c r="A2233" s="15" t="n">
        <v>3195</v>
      </c>
      <c r="B2233" s="16" t="n">
        <v>3.80423648249688</v>
      </c>
      <c r="C2233" s="15" t="n">
        <v>300</v>
      </c>
      <c r="D2233" s="15" t="n">
        <v>300</v>
      </c>
      <c r="E2233" s="15" t="n">
        <v>30</v>
      </c>
      <c r="F2233" s="16" t="n">
        <v>0.625711399885104</v>
      </c>
      <c r="G2233" s="17" t="s">
        <v>102</v>
      </c>
      <c r="H2233" s="18" t="n">
        <v>0.1</v>
      </c>
      <c r="I2233" s="18" t="n">
        <v>1</v>
      </c>
      <c r="J2233" s="19" t="n">
        <v>0.851451414699527</v>
      </c>
      <c r="K2233" s="19" t="n">
        <v>0.507526823460194</v>
      </c>
      <c r="L2233" s="16" t="n">
        <v>15.785213620319</v>
      </c>
      <c r="M2233" s="19" t="n">
        <v>0.93991676062791</v>
      </c>
      <c r="N2233" s="19" t="n">
        <v>2.17218684827859</v>
      </c>
      <c r="O2233" s="19" t="n">
        <v>0.851451414699527</v>
      </c>
      <c r="P2233" s="19" t="n">
        <v>0.28196267224392</v>
      </c>
      <c r="Q2233" s="17" t="s">
        <v>30</v>
      </c>
      <c r="R2233" s="5" t="str">
        <f aca="false">IF(OR(Q2233="Steel plate",Q2233="Concrete jacket"),"Steel plate or jacket",Q2233)</f>
        <v>Seal cracks</v>
      </c>
      <c r="S2233" s="5" t="str">
        <f aca="false">IF(O2233&lt;='Tree rules'!$C$4,IF(N2233&lt;='Tree rules'!$C$5,IF(P2233&lt;='Tree rules'!$C$7,"Monitor","Polymer laminate"),IF(P2233&lt;='Tree rules'!$C$8,"Seal cracks","Polymer laminate")),IF(O2233&lt;='Tree rules'!$C$6,IF(P2233&lt;='Tree rules'!$C$9,"Polymer laminate","Steel plate or jacket"),IF(L2233&lt;='Tree rules'!$C$10,"Steel plate or jacket","Polymer laminate")))</f>
        <v>Seal cracks</v>
      </c>
      <c r="T2233" s="5" t="str">
        <f aca="false">IF(S2233=R2233,"Yes","No")</f>
        <v>Yes</v>
      </c>
    </row>
    <row r="2234" customFormat="false" ht="15" hidden="false" customHeight="false" outlineLevel="0" collapsed="false">
      <c r="A2234" s="15" t="n">
        <v>3196</v>
      </c>
      <c r="B2234" s="16" t="n">
        <v>4.72497773896712</v>
      </c>
      <c r="C2234" s="15" t="n">
        <v>230</v>
      </c>
      <c r="D2234" s="15" t="n">
        <v>475</v>
      </c>
      <c r="E2234" s="15" t="n">
        <v>25</v>
      </c>
      <c r="F2234" s="16" t="n">
        <v>0.639770421258486</v>
      </c>
      <c r="G2234" s="17" t="s">
        <v>101</v>
      </c>
      <c r="H2234" s="18" t="n">
        <v>0.3</v>
      </c>
      <c r="I2234" s="18" t="n">
        <v>1</v>
      </c>
      <c r="J2234" s="19" t="n">
        <v>0.908619432676489</v>
      </c>
      <c r="K2234" s="19" t="n">
        <v>0.516827554524663</v>
      </c>
      <c r="L2234" s="16" t="n">
        <v>11.0655216369254</v>
      </c>
      <c r="M2234" s="19" t="n">
        <v>0.91245264681693</v>
      </c>
      <c r="N2234" s="19" t="n">
        <v>0.772191696995396</v>
      </c>
      <c r="O2234" s="19" t="n">
        <v>0.908619432676489</v>
      </c>
      <c r="P2234" s="19" t="n">
        <v>0.319194358055497</v>
      </c>
      <c r="Q2234" s="17" t="s">
        <v>29</v>
      </c>
      <c r="R2234" s="5" t="str">
        <f aca="false">IF(OR(Q2234="Steel plate",Q2234="Concrete jacket"),"Steel plate or jacket",Q2234)</f>
        <v>Monitor</v>
      </c>
      <c r="S2234" s="5" t="str">
        <f aca="false">IF(O2234&lt;='Tree rules'!$C$4,IF(N2234&lt;='Tree rules'!$C$5,IF(P2234&lt;='Tree rules'!$C$7,"Monitor","Polymer laminate"),IF(P2234&lt;='Tree rules'!$C$8,"Seal cracks","Polymer laminate")),IF(O2234&lt;='Tree rules'!$C$6,IF(P2234&lt;='Tree rules'!$C$9,"Polymer laminate","Steel plate or jacket"),IF(L2234&lt;='Tree rules'!$C$10,"Steel plate or jacket","Polymer laminate")))</f>
        <v>Monitor</v>
      </c>
      <c r="T2234" s="5" t="str">
        <f aca="false">IF(S2234=R2234,"Yes","No")</f>
        <v>Yes</v>
      </c>
    </row>
    <row r="2235" customFormat="false" ht="15" hidden="false" customHeight="false" outlineLevel="0" collapsed="false">
      <c r="A2235" s="15" t="n">
        <v>3201</v>
      </c>
      <c r="B2235" s="16" t="n">
        <v>4.79906587546889</v>
      </c>
      <c r="C2235" s="15" t="n">
        <v>230</v>
      </c>
      <c r="D2235" s="15" t="n">
        <v>475</v>
      </c>
      <c r="E2235" s="15" t="n">
        <v>30</v>
      </c>
      <c r="F2235" s="16" t="n">
        <v>0.639770421258486</v>
      </c>
      <c r="G2235" s="17" t="s">
        <v>101</v>
      </c>
      <c r="H2235" s="18" t="n">
        <v>0.3</v>
      </c>
      <c r="I2235" s="18" t="n">
        <v>1</v>
      </c>
      <c r="J2235" s="19" t="n">
        <v>0.854932783903711</v>
      </c>
      <c r="K2235" s="19" t="n">
        <v>0.52156839068035</v>
      </c>
      <c r="L2235" s="16" t="n">
        <v>11.2390301533229</v>
      </c>
      <c r="M2235" s="19" t="n">
        <v>0.952806374366737</v>
      </c>
      <c r="N2235" s="19" t="n">
        <v>0.714915902292995</v>
      </c>
      <c r="O2235" s="19" t="n">
        <v>0.854932783903711</v>
      </c>
      <c r="P2235" s="19" t="n">
        <v>0.279752334075464</v>
      </c>
      <c r="Q2235" s="17" t="s">
        <v>29</v>
      </c>
      <c r="R2235" s="5" t="str">
        <f aca="false">IF(OR(Q2235="Steel plate",Q2235="Concrete jacket"),"Steel plate or jacket",Q2235)</f>
        <v>Monitor</v>
      </c>
      <c r="S2235" s="5" t="str">
        <f aca="false">IF(O2235&lt;='Tree rules'!$C$4,IF(N2235&lt;='Tree rules'!$C$5,IF(P2235&lt;='Tree rules'!$C$7,"Monitor","Polymer laminate"),IF(P2235&lt;='Tree rules'!$C$8,"Seal cracks","Polymer laminate")),IF(O2235&lt;='Tree rules'!$C$6,IF(P2235&lt;='Tree rules'!$C$9,"Polymer laminate","Steel plate or jacket"),IF(L2235&lt;='Tree rules'!$C$10,"Steel plate or jacket","Polymer laminate")))</f>
        <v>Monitor</v>
      </c>
      <c r="T2235" s="5" t="str">
        <f aca="false">IF(S2235=R2235,"Yes","No")</f>
        <v>Yes</v>
      </c>
    </row>
    <row r="2236" customFormat="false" ht="15" hidden="false" customHeight="false" outlineLevel="0" collapsed="false">
      <c r="A2236" s="15" t="n">
        <v>3203</v>
      </c>
      <c r="B2236" s="16" t="n">
        <v>4.18326721871776</v>
      </c>
      <c r="C2236" s="15" t="n">
        <v>230</v>
      </c>
      <c r="D2236" s="15" t="n">
        <v>375</v>
      </c>
      <c r="E2236" s="15" t="n">
        <v>30</v>
      </c>
      <c r="F2236" s="16" t="n">
        <v>0.875583236786453</v>
      </c>
      <c r="G2236" s="17" t="s">
        <v>102</v>
      </c>
      <c r="H2236" s="18" t="n">
        <v>0.1</v>
      </c>
      <c r="I2236" s="18" t="n">
        <v>1</v>
      </c>
      <c r="J2236" s="19" t="n">
        <v>0.93221212932144</v>
      </c>
      <c r="K2236" s="19" t="n">
        <v>0.499096107902175</v>
      </c>
      <c r="L2236" s="16" t="n">
        <v>13.4079077523005</v>
      </c>
      <c r="M2236" s="19" t="n">
        <v>0.566293039911051</v>
      </c>
      <c r="N2236" s="19" t="n">
        <v>2.99993873568573</v>
      </c>
      <c r="O2236" s="19" t="n">
        <v>0.93221212932144</v>
      </c>
      <c r="P2236" s="19" t="n">
        <v>0.586462445335307</v>
      </c>
      <c r="Q2236" s="17" t="s">
        <v>30</v>
      </c>
      <c r="R2236" s="5" t="str">
        <f aca="false">IF(OR(Q2236="Steel plate",Q2236="Concrete jacket"),"Steel plate or jacket",Q2236)</f>
        <v>Seal cracks</v>
      </c>
      <c r="S2236" s="5" t="str">
        <f aca="false">IF(O2236&lt;='Tree rules'!$C$4,IF(N2236&lt;='Tree rules'!$C$5,IF(P2236&lt;='Tree rules'!$C$7,"Monitor","Polymer laminate"),IF(P2236&lt;='Tree rules'!$C$8,"Seal cracks","Polymer laminate")),IF(O2236&lt;='Tree rules'!$C$6,IF(P2236&lt;='Tree rules'!$C$9,"Polymer laminate","Steel plate or jacket"),IF(L2236&lt;='Tree rules'!$C$10,"Steel plate or jacket","Polymer laminate")))</f>
        <v>Seal cracks</v>
      </c>
      <c r="T2236" s="5" t="str">
        <f aca="false">IF(S2236=R2236,"Yes","No")</f>
        <v>Yes</v>
      </c>
    </row>
    <row r="2237" customFormat="false" ht="15" hidden="false" customHeight="false" outlineLevel="0" collapsed="false">
      <c r="A2237" s="15" t="n">
        <v>3204</v>
      </c>
      <c r="B2237" s="16" t="n">
        <v>3.76427442109171</v>
      </c>
      <c r="C2237" s="15" t="n">
        <v>300</v>
      </c>
      <c r="D2237" s="15" t="n">
        <v>375</v>
      </c>
      <c r="E2237" s="15" t="n">
        <v>30</v>
      </c>
      <c r="F2237" s="16" t="n">
        <v>0.960731698345503</v>
      </c>
      <c r="G2237" s="17" t="s">
        <v>101</v>
      </c>
      <c r="H2237" s="18" t="n">
        <v>0.3</v>
      </c>
      <c r="I2237" s="18" t="n">
        <v>2</v>
      </c>
      <c r="J2237" s="19" t="n">
        <v>0.94583398726946</v>
      </c>
      <c r="K2237" s="19" t="n">
        <v>0.494501386683263</v>
      </c>
      <c r="L2237" s="16" t="n">
        <v>11.5115425721459</v>
      </c>
      <c r="M2237" s="19" t="n">
        <v>0.938696209388712</v>
      </c>
      <c r="N2237" s="19" t="n">
        <v>1.16188702251568</v>
      </c>
      <c r="O2237" s="19" t="n">
        <v>1.42395175626201</v>
      </c>
      <c r="P2237" s="19" t="n">
        <v>0.497107487995598</v>
      </c>
      <c r="Q2237" s="17" t="s">
        <v>31</v>
      </c>
      <c r="R2237" s="5" t="str">
        <f aca="false">IF(OR(Q2237="Steel plate",Q2237="Concrete jacket"),"Steel plate or jacket",Q2237)</f>
        <v>Polymer laminate</v>
      </c>
      <c r="S2237" s="5" t="str">
        <f aca="false">IF(O2237&lt;='Tree rules'!$C$4,IF(N2237&lt;='Tree rules'!$C$5,IF(P2237&lt;='Tree rules'!$C$7,"Monitor","Polymer laminate"),IF(P2237&lt;='Tree rules'!$C$8,"Seal cracks","Polymer laminate")),IF(O2237&lt;='Tree rules'!$C$6,IF(P2237&lt;='Tree rules'!$C$9,"Polymer laminate","Steel plate or jacket"),IF(L2237&lt;='Tree rules'!$C$10,"Steel plate or jacket","Polymer laminate")))</f>
        <v>Steel plate or jacket</v>
      </c>
      <c r="T2237" s="5" t="str">
        <f aca="false">IF(S2237=R2237,"Yes","No")</f>
        <v>No</v>
      </c>
    </row>
    <row r="2238" customFormat="false" ht="15" hidden="false" customHeight="false" outlineLevel="0" collapsed="false">
      <c r="A2238" s="15" t="n">
        <v>3206</v>
      </c>
      <c r="B2238" s="16" t="n">
        <v>4.94589194963503</v>
      </c>
      <c r="C2238" s="15" t="n">
        <v>230</v>
      </c>
      <c r="D2238" s="15" t="n">
        <v>400</v>
      </c>
      <c r="E2238" s="15" t="n">
        <v>30</v>
      </c>
      <c r="F2238" s="16" t="n">
        <v>0.552502860426148</v>
      </c>
      <c r="G2238" s="17" t="s">
        <v>103</v>
      </c>
      <c r="H2238" s="18" t="n">
        <v>0.2</v>
      </c>
      <c r="I2238" s="18" t="n">
        <v>1.5</v>
      </c>
      <c r="J2238" s="19" t="n">
        <v>0.971591592425024</v>
      </c>
      <c r="K2238" s="19" t="n">
        <v>0.504971904077162</v>
      </c>
      <c r="L2238" s="16" t="n">
        <v>13.8929549147051</v>
      </c>
      <c r="M2238" s="19" t="n">
        <v>0.949493305046945</v>
      </c>
      <c r="N2238" s="19" t="n">
        <v>1.1048404549285</v>
      </c>
      <c r="O2238" s="19" t="n">
        <v>1.21207416043142</v>
      </c>
      <c r="P2238" s="19" t="n">
        <v>0.3613248584444</v>
      </c>
      <c r="Q2238" s="17" t="s">
        <v>31</v>
      </c>
      <c r="R2238" s="5" t="str">
        <f aca="false">IF(OR(Q2238="Steel plate",Q2238="Concrete jacket"),"Steel plate or jacket",Q2238)</f>
        <v>Polymer laminate</v>
      </c>
      <c r="S2238" s="5" t="str">
        <f aca="false">IF(O2238&lt;='Tree rules'!$C$4,IF(N2238&lt;='Tree rules'!$C$5,IF(P2238&lt;='Tree rules'!$C$7,"Monitor","Polymer laminate"),IF(P2238&lt;='Tree rules'!$C$8,"Seal cracks","Polymer laminate")),IF(O2238&lt;='Tree rules'!$C$6,IF(P2238&lt;='Tree rules'!$C$9,"Polymer laminate","Steel plate or jacket"),IF(L2238&lt;='Tree rules'!$C$10,"Steel plate or jacket","Polymer laminate")))</f>
        <v>Polymer laminate</v>
      </c>
      <c r="T2238" s="5" t="str">
        <f aca="false">IF(S2238=R2238,"Yes","No")</f>
        <v>Yes</v>
      </c>
    </row>
    <row r="2239" customFormat="false" ht="15" hidden="false" customHeight="false" outlineLevel="0" collapsed="false">
      <c r="A2239" s="15" t="n">
        <v>3208</v>
      </c>
      <c r="B2239" s="16" t="n">
        <v>5.63747775438723</v>
      </c>
      <c r="C2239" s="15" t="n">
        <v>300</v>
      </c>
      <c r="D2239" s="15" t="n">
        <v>525</v>
      </c>
      <c r="E2239" s="15" t="n">
        <v>30</v>
      </c>
      <c r="F2239" s="16" t="n">
        <v>0.679998409867921</v>
      </c>
      <c r="G2239" s="17" t="s">
        <v>102</v>
      </c>
      <c r="H2239" s="18" t="n">
        <v>0.1</v>
      </c>
      <c r="I2239" s="18" t="n">
        <v>1.5</v>
      </c>
      <c r="J2239" s="19" t="n">
        <v>0.92115565445042</v>
      </c>
      <c r="K2239" s="19" t="n">
        <v>0.40068603478621</v>
      </c>
      <c r="L2239" s="16" t="n">
        <v>12.202332801704</v>
      </c>
      <c r="M2239" s="19" t="n">
        <v>0.37758901945191</v>
      </c>
      <c r="N2239" s="19" t="n">
        <v>3.70933272519778</v>
      </c>
      <c r="O2239" s="19" t="n">
        <v>1.19718637837431</v>
      </c>
      <c r="P2239" s="19" t="n">
        <v>0.789317370271206</v>
      </c>
      <c r="Q2239" s="17" t="s">
        <v>31</v>
      </c>
      <c r="R2239" s="5" t="str">
        <f aca="false">IF(OR(Q2239="Steel plate",Q2239="Concrete jacket"),"Steel plate or jacket",Q2239)</f>
        <v>Polymer laminate</v>
      </c>
      <c r="S2239" s="5" t="str">
        <f aca="false">IF(O2239&lt;='Tree rules'!$C$4,IF(N2239&lt;='Tree rules'!$C$5,IF(P2239&lt;='Tree rules'!$C$7,"Monitor","Polymer laminate"),IF(P2239&lt;='Tree rules'!$C$8,"Seal cracks","Polymer laminate")),IF(O2239&lt;='Tree rules'!$C$6,IF(P2239&lt;='Tree rules'!$C$9,"Polymer laminate","Steel plate or jacket"),IF(L2239&lt;='Tree rules'!$C$10,"Steel plate or jacket","Polymer laminate")))</f>
        <v>Polymer laminate</v>
      </c>
      <c r="T2239" s="5" t="str">
        <f aca="false">IF(S2239=R2239,"Yes","No")</f>
        <v>Yes</v>
      </c>
    </row>
    <row r="2240" customFormat="false" ht="15" hidden="false" customHeight="false" outlineLevel="0" collapsed="false">
      <c r="A2240" s="15" t="n">
        <v>3210</v>
      </c>
      <c r="B2240" s="16" t="n">
        <v>3.71606811048652</v>
      </c>
      <c r="C2240" s="15" t="n">
        <v>300</v>
      </c>
      <c r="D2240" s="15" t="n">
        <v>300</v>
      </c>
      <c r="E2240" s="15" t="n">
        <v>30</v>
      </c>
      <c r="F2240" s="16" t="n">
        <v>0.589048622548086</v>
      </c>
      <c r="G2240" s="17" t="s">
        <v>101</v>
      </c>
      <c r="H2240" s="18" t="n">
        <v>0.3</v>
      </c>
      <c r="I2240" s="18" t="n">
        <v>1</v>
      </c>
      <c r="J2240" s="19" t="n">
        <v>0.929544787356917</v>
      </c>
      <c r="K2240" s="19" t="n">
        <v>0.543477580470798</v>
      </c>
      <c r="L2240" s="16" t="n">
        <v>14.515891056588</v>
      </c>
      <c r="M2240" s="19" t="n">
        <v>0.769718517064801</v>
      </c>
      <c r="N2240" s="19" t="n">
        <v>0.638716398957048</v>
      </c>
      <c r="O2240" s="19" t="n">
        <v>0.929544787356917</v>
      </c>
      <c r="P2240" s="19" t="n">
        <v>0.379115273263962</v>
      </c>
      <c r="Q2240" s="17" t="s">
        <v>29</v>
      </c>
      <c r="R2240" s="5" t="str">
        <f aca="false">IF(OR(Q2240="Steel plate",Q2240="Concrete jacket"),"Steel plate or jacket",Q2240)</f>
        <v>Monitor</v>
      </c>
      <c r="S2240" s="5" t="str">
        <f aca="false">IF(O2240&lt;='Tree rules'!$C$4,IF(N2240&lt;='Tree rules'!$C$5,IF(P2240&lt;='Tree rules'!$C$7,"Monitor","Polymer laminate"),IF(P2240&lt;='Tree rules'!$C$8,"Seal cracks","Polymer laminate")),IF(O2240&lt;='Tree rules'!$C$6,IF(P2240&lt;='Tree rules'!$C$9,"Polymer laminate","Steel plate or jacket"),IF(L2240&lt;='Tree rules'!$C$10,"Steel plate or jacket","Polymer laminate")))</f>
        <v>Monitor</v>
      </c>
      <c r="T2240" s="5" t="str">
        <f aca="false">IF(S2240=R2240,"Yes","No")</f>
        <v>Yes</v>
      </c>
    </row>
    <row r="2241" customFormat="false" ht="15" hidden="false" customHeight="false" outlineLevel="0" collapsed="false">
      <c r="A2241" s="15" t="n">
        <v>3211</v>
      </c>
      <c r="B2241" s="16" t="n">
        <v>6.61053036130298</v>
      </c>
      <c r="C2241" s="15" t="n">
        <v>300</v>
      </c>
      <c r="D2241" s="15" t="n">
        <v>600</v>
      </c>
      <c r="E2241" s="15" t="n">
        <v>30</v>
      </c>
      <c r="F2241" s="16" t="n">
        <v>0.758838805214926</v>
      </c>
      <c r="G2241" s="17" t="s">
        <v>103</v>
      </c>
      <c r="H2241" s="18" t="n">
        <v>0.2</v>
      </c>
      <c r="I2241" s="18" t="n">
        <v>1</v>
      </c>
      <c r="J2241" s="19" t="n">
        <v>0.924038215346346</v>
      </c>
      <c r="K2241" s="19" t="n">
        <v>0.518899674552321</v>
      </c>
      <c r="L2241" s="16" t="n">
        <v>11.9755984806213</v>
      </c>
      <c r="M2241" s="19" t="n">
        <v>0.893095157203366</v>
      </c>
      <c r="N2241" s="19" t="n">
        <v>0.908463665133221</v>
      </c>
      <c r="O2241" s="19" t="n">
        <v>0.924038215346346</v>
      </c>
      <c r="P2241" s="19" t="n">
        <v>0.416009017980266</v>
      </c>
      <c r="Q2241" s="17" t="s">
        <v>29</v>
      </c>
      <c r="R2241" s="5" t="str">
        <f aca="false">IF(OR(Q2241="Steel plate",Q2241="Concrete jacket"),"Steel plate or jacket",Q2241)</f>
        <v>Monitor</v>
      </c>
      <c r="S2241" s="5" t="str">
        <f aca="false">IF(O2241&lt;='Tree rules'!$C$4,IF(N2241&lt;='Tree rules'!$C$5,IF(P2241&lt;='Tree rules'!$C$7,"Monitor","Polymer laminate"),IF(P2241&lt;='Tree rules'!$C$8,"Seal cracks","Polymer laminate")),IF(O2241&lt;='Tree rules'!$C$6,IF(P2241&lt;='Tree rules'!$C$9,"Polymer laminate","Steel plate or jacket"),IF(L2241&lt;='Tree rules'!$C$10,"Steel plate or jacket","Polymer laminate")))</f>
        <v>Monitor</v>
      </c>
      <c r="T2241" s="5" t="str">
        <f aca="false">IF(S2241=R2241,"Yes","No")</f>
        <v>Yes</v>
      </c>
    </row>
    <row r="2242" customFormat="false" ht="15" hidden="false" customHeight="false" outlineLevel="0" collapsed="false">
      <c r="A2242" s="15" t="n">
        <v>3212</v>
      </c>
      <c r="B2242" s="16" t="n">
        <v>6.11180175277966</v>
      </c>
      <c r="C2242" s="15" t="n">
        <v>300</v>
      </c>
      <c r="D2242" s="15" t="n">
        <v>575</v>
      </c>
      <c r="E2242" s="15" t="n">
        <v>20</v>
      </c>
      <c r="F2242" s="16" t="n">
        <v>0.633465437396808</v>
      </c>
      <c r="G2242" s="17" t="s">
        <v>101</v>
      </c>
      <c r="H2242" s="18" t="n">
        <v>0.3</v>
      </c>
      <c r="I2242" s="18" t="n">
        <v>1</v>
      </c>
      <c r="J2242" s="19" t="n">
        <v>0.941706933026369</v>
      </c>
      <c r="K2242" s="19" t="n">
        <v>0.62737190183451</v>
      </c>
      <c r="L2242" s="16" t="n">
        <v>11.5535004778444</v>
      </c>
      <c r="M2242" s="19" t="n">
        <v>0.351096762988326</v>
      </c>
      <c r="N2242" s="19" t="n">
        <v>0.633131186198588</v>
      </c>
      <c r="O2242" s="19" t="n">
        <v>0.941706933026369</v>
      </c>
      <c r="P2242" s="19" t="n">
        <v>1.02538455198663</v>
      </c>
      <c r="Q2242" s="17" t="s">
        <v>31</v>
      </c>
      <c r="R2242" s="5" t="str">
        <f aca="false">IF(OR(Q2242="Steel plate",Q2242="Concrete jacket"),"Steel plate or jacket",Q2242)</f>
        <v>Polymer laminate</v>
      </c>
      <c r="S2242" s="5" t="str">
        <f aca="false">IF(O2242&lt;='Tree rules'!$C$4,IF(N2242&lt;='Tree rules'!$C$5,IF(P2242&lt;='Tree rules'!$C$7,"Monitor","Polymer laminate"),IF(P2242&lt;='Tree rules'!$C$8,"Seal cracks","Polymer laminate")),IF(O2242&lt;='Tree rules'!$C$6,IF(P2242&lt;='Tree rules'!$C$9,"Polymer laminate","Steel plate or jacket"),IF(L2242&lt;='Tree rules'!$C$10,"Steel plate or jacket","Polymer laminate")))</f>
        <v>Polymer laminate</v>
      </c>
      <c r="T2242" s="5" t="str">
        <f aca="false">IF(S2242=R2242,"Yes","No")</f>
        <v>Yes</v>
      </c>
    </row>
    <row r="2243" customFormat="false" ht="15" hidden="false" customHeight="false" outlineLevel="0" collapsed="false">
      <c r="A2243" s="15" t="n">
        <v>3213</v>
      </c>
      <c r="B2243" s="16" t="n">
        <v>7.35533043427935</v>
      </c>
      <c r="C2243" s="15" t="n">
        <v>300</v>
      </c>
      <c r="D2243" s="15" t="n">
        <v>675</v>
      </c>
      <c r="E2243" s="15" t="n">
        <v>20</v>
      </c>
      <c r="F2243" s="16" t="n">
        <v>0.668068613203571</v>
      </c>
      <c r="G2243" s="17" t="s">
        <v>101</v>
      </c>
      <c r="H2243" s="18" t="n">
        <v>0.3</v>
      </c>
      <c r="I2243" s="18" t="n">
        <v>1</v>
      </c>
      <c r="J2243" s="19" t="n">
        <v>0.89555328623013</v>
      </c>
      <c r="K2243" s="19" t="n">
        <v>0.519782825527086</v>
      </c>
      <c r="L2243" s="16" t="n">
        <v>11.7309895283562</v>
      </c>
      <c r="M2243" s="19" t="n">
        <v>0.944507107938076</v>
      </c>
      <c r="N2243" s="19" t="n">
        <v>0.543015892195134</v>
      </c>
      <c r="O2243" s="19" t="n">
        <v>0.89555328623013</v>
      </c>
      <c r="P2243" s="19" t="n">
        <v>0.39367043533951</v>
      </c>
      <c r="Q2243" s="17" t="s">
        <v>29</v>
      </c>
      <c r="R2243" s="5" t="str">
        <f aca="false">IF(OR(Q2243="Steel plate",Q2243="Concrete jacket"),"Steel plate or jacket",Q2243)</f>
        <v>Monitor</v>
      </c>
      <c r="S2243" s="5" t="str">
        <f aca="false">IF(O2243&lt;='Tree rules'!$C$4,IF(N2243&lt;='Tree rules'!$C$5,IF(P2243&lt;='Tree rules'!$C$7,"Monitor","Polymer laminate"),IF(P2243&lt;='Tree rules'!$C$8,"Seal cracks","Polymer laminate")),IF(O2243&lt;='Tree rules'!$C$6,IF(P2243&lt;='Tree rules'!$C$9,"Polymer laminate","Steel plate or jacket"),IF(L2243&lt;='Tree rules'!$C$10,"Steel plate or jacket","Polymer laminate")))</f>
        <v>Monitor</v>
      </c>
      <c r="T2243" s="5" t="str">
        <f aca="false">IF(S2243=R2243,"Yes","No")</f>
        <v>Yes</v>
      </c>
    </row>
    <row r="2244" customFormat="false" ht="15" hidden="false" customHeight="false" outlineLevel="0" collapsed="false">
      <c r="A2244" s="15" t="n">
        <v>3215</v>
      </c>
      <c r="B2244" s="16" t="n">
        <v>6.2653721502902</v>
      </c>
      <c r="C2244" s="15" t="n">
        <v>230</v>
      </c>
      <c r="D2244" s="15" t="n">
        <v>625</v>
      </c>
      <c r="E2244" s="15" t="n">
        <v>30</v>
      </c>
      <c r="F2244" s="16" t="n">
        <v>0.729133371558826</v>
      </c>
      <c r="G2244" s="17" t="s">
        <v>102</v>
      </c>
      <c r="H2244" s="18" t="n">
        <v>0.1</v>
      </c>
      <c r="I2244" s="18" t="n">
        <v>1</v>
      </c>
      <c r="J2244" s="19" t="n">
        <v>0.924673644696077</v>
      </c>
      <c r="K2244" s="19" t="n">
        <v>0.490335269681353</v>
      </c>
      <c r="L2244" s="16" t="n">
        <v>11.1483490218687</v>
      </c>
      <c r="M2244" s="19" t="n">
        <v>0.928670537301606</v>
      </c>
      <c r="N2244" s="19" t="n">
        <v>2.25278687656209</v>
      </c>
      <c r="O2244" s="19" t="n">
        <v>0.924673644696077</v>
      </c>
      <c r="P2244" s="19" t="n">
        <v>0.334015497869321</v>
      </c>
      <c r="Q2244" s="17" t="s">
        <v>30</v>
      </c>
      <c r="R2244" s="5" t="str">
        <f aca="false">IF(OR(Q2244="Steel plate",Q2244="Concrete jacket"),"Steel plate or jacket",Q2244)</f>
        <v>Seal cracks</v>
      </c>
      <c r="S2244" s="5" t="str">
        <f aca="false">IF(O2244&lt;='Tree rules'!$C$4,IF(N2244&lt;='Tree rules'!$C$5,IF(P2244&lt;='Tree rules'!$C$7,"Monitor","Polymer laminate"),IF(P2244&lt;='Tree rules'!$C$8,"Seal cracks","Polymer laminate")),IF(O2244&lt;='Tree rules'!$C$6,IF(P2244&lt;='Tree rules'!$C$9,"Polymer laminate","Steel plate or jacket"),IF(L2244&lt;='Tree rules'!$C$10,"Steel plate or jacket","Polymer laminate")))</f>
        <v>Seal cracks</v>
      </c>
      <c r="T2244" s="5" t="str">
        <f aca="false">IF(S2244=R2244,"Yes","No")</f>
        <v>Yes</v>
      </c>
    </row>
    <row r="2245" customFormat="false" ht="15" hidden="false" customHeight="false" outlineLevel="0" collapsed="false">
      <c r="A2245" s="15" t="n">
        <v>3216</v>
      </c>
      <c r="B2245" s="16" t="n">
        <v>3.79934223124188</v>
      </c>
      <c r="C2245" s="15" t="n">
        <v>300</v>
      </c>
      <c r="D2245" s="15" t="n">
        <v>325</v>
      </c>
      <c r="E2245" s="15" t="n">
        <v>25</v>
      </c>
      <c r="F2245" s="16" t="n">
        <v>0.761598219052071</v>
      </c>
      <c r="G2245" s="17" t="s">
        <v>102</v>
      </c>
      <c r="H2245" s="18" t="n">
        <v>0.1</v>
      </c>
      <c r="I2245" s="18" t="n">
        <v>1</v>
      </c>
      <c r="J2245" s="19" t="n">
        <v>0.923374970703904</v>
      </c>
      <c r="K2245" s="19" t="n">
        <v>0.413103854497311</v>
      </c>
      <c r="L2245" s="16" t="n">
        <v>14.3914478456132</v>
      </c>
      <c r="M2245" s="19" t="n">
        <v>0.454525178065576</v>
      </c>
      <c r="N2245" s="19" t="n">
        <v>2.90816840317043</v>
      </c>
      <c r="O2245" s="19" t="n">
        <v>0.923374970703904</v>
      </c>
      <c r="P2245" s="19" t="n">
        <v>0.629216541809309</v>
      </c>
      <c r="Q2245" s="17" t="s">
        <v>30</v>
      </c>
      <c r="R2245" s="5" t="str">
        <f aca="false">IF(OR(Q2245="Steel plate",Q2245="Concrete jacket"),"Steel plate or jacket",Q2245)</f>
        <v>Seal cracks</v>
      </c>
      <c r="S2245" s="5" t="str">
        <f aca="false">IF(O2245&lt;='Tree rules'!$C$4,IF(N2245&lt;='Tree rules'!$C$5,IF(P2245&lt;='Tree rules'!$C$7,"Monitor","Polymer laminate"),IF(P2245&lt;='Tree rules'!$C$8,"Seal cracks","Polymer laminate")),IF(O2245&lt;='Tree rules'!$C$6,IF(P2245&lt;='Tree rules'!$C$9,"Polymer laminate","Steel plate or jacket"),IF(L2245&lt;='Tree rules'!$C$10,"Steel plate or jacket","Polymer laminate")))</f>
        <v>Seal cracks</v>
      </c>
      <c r="T2245" s="5" t="str">
        <f aca="false">IF(S2245=R2245,"Yes","No")</f>
        <v>Yes</v>
      </c>
    </row>
    <row r="2246" customFormat="false" ht="15" hidden="false" customHeight="false" outlineLevel="0" collapsed="false">
      <c r="A2246" s="15" t="n">
        <v>3221</v>
      </c>
      <c r="B2246" s="16" t="n">
        <v>3.74664747431977</v>
      </c>
      <c r="C2246" s="15" t="n">
        <v>300</v>
      </c>
      <c r="D2246" s="15" t="n">
        <v>375</v>
      </c>
      <c r="E2246" s="15" t="n">
        <v>25</v>
      </c>
      <c r="F2246" s="16" t="n">
        <v>0.683367586279351</v>
      </c>
      <c r="G2246" s="17" t="s">
        <v>103</v>
      </c>
      <c r="H2246" s="18" t="n">
        <v>0.2</v>
      </c>
      <c r="I2246" s="18" t="n">
        <v>1</v>
      </c>
      <c r="J2246" s="19" t="n">
        <v>0.897235004683418</v>
      </c>
      <c r="K2246" s="19" t="n">
        <v>0.635238012939822</v>
      </c>
      <c r="L2246" s="16" t="n">
        <v>11.3191766595763</v>
      </c>
      <c r="M2246" s="19" t="n">
        <v>0.95082330624183</v>
      </c>
      <c r="N2246" s="19" t="n">
        <v>0.784487687023618</v>
      </c>
      <c r="O2246" s="19" t="n">
        <v>0.897235004683418</v>
      </c>
      <c r="P2246" s="19" t="n">
        <v>0.340952593925324</v>
      </c>
      <c r="Q2246" s="17" t="s">
        <v>29</v>
      </c>
      <c r="R2246" s="5" t="str">
        <f aca="false">IF(OR(Q2246="Steel plate",Q2246="Concrete jacket"),"Steel plate or jacket",Q2246)</f>
        <v>Monitor</v>
      </c>
      <c r="S2246" s="5" t="str">
        <f aca="false">IF(O2246&lt;='Tree rules'!$C$4,IF(N2246&lt;='Tree rules'!$C$5,IF(P2246&lt;='Tree rules'!$C$7,"Monitor","Polymer laminate"),IF(P2246&lt;='Tree rules'!$C$8,"Seal cracks","Polymer laminate")),IF(O2246&lt;='Tree rules'!$C$6,IF(P2246&lt;='Tree rules'!$C$9,"Polymer laminate","Steel plate or jacket"),IF(L2246&lt;='Tree rules'!$C$10,"Steel plate or jacket","Polymer laminate")))</f>
        <v>Monitor</v>
      </c>
      <c r="T2246" s="5" t="str">
        <f aca="false">IF(S2246=R2246,"Yes","No")</f>
        <v>Yes</v>
      </c>
    </row>
    <row r="2247" customFormat="false" ht="15" hidden="false" customHeight="false" outlineLevel="0" collapsed="false">
      <c r="A2247" s="15" t="n">
        <v>3222</v>
      </c>
      <c r="B2247" s="16" t="n">
        <v>3.73500627627479</v>
      </c>
      <c r="C2247" s="15" t="n">
        <v>230</v>
      </c>
      <c r="D2247" s="15" t="n">
        <v>350</v>
      </c>
      <c r="E2247" s="15" t="n">
        <v>25</v>
      </c>
      <c r="F2247" s="16" t="n">
        <v>0.575119936583944</v>
      </c>
      <c r="G2247" s="17" t="s">
        <v>103</v>
      </c>
      <c r="H2247" s="18" t="n">
        <v>0.2</v>
      </c>
      <c r="I2247" s="18" t="n">
        <v>1.5</v>
      </c>
      <c r="J2247" s="19" t="n">
        <v>0.886056350622892</v>
      </c>
      <c r="K2247" s="19" t="n">
        <v>0.456899354812405</v>
      </c>
      <c r="L2247" s="16" t="n">
        <v>12.2862048561671</v>
      </c>
      <c r="M2247" s="19" t="n">
        <v>0.913988252659686</v>
      </c>
      <c r="N2247" s="19" t="n">
        <v>1.45588753021093</v>
      </c>
      <c r="O2247" s="19" t="n">
        <v>1.12666523847082</v>
      </c>
      <c r="P2247" s="19" t="n">
        <v>0.304518361606917</v>
      </c>
      <c r="Q2247" s="17" t="s">
        <v>31</v>
      </c>
      <c r="R2247" s="5" t="str">
        <f aca="false">IF(OR(Q2247="Steel plate",Q2247="Concrete jacket"),"Steel plate or jacket",Q2247)</f>
        <v>Polymer laminate</v>
      </c>
      <c r="S2247" s="5" t="str">
        <f aca="false">IF(O2247&lt;='Tree rules'!$C$4,IF(N2247&lt;='Tree rules'!$C$5,IF(P2247&lt;='Tree rules'!$C$7,"Monitor","Polymer laminate"),IF(P2247&lt;='Tree rules'!$C$8,"Seal cracks","Polymer laminate")),IF(O2247&lt;='Tree rules'!$C$6,IF(P2247&lt;='Tree rules'!$C$9,"Polymer laminate","Steel plate or jacket"),IF(L2247&lt;='Tree rules'!$C$10,"Steel plate or jacket","Polymer laminate")))</f>
        <v>Polymer laminate</v>
      </c>
      <c r="T2247" s="5" t="str">
        <f aca="false">IF(S2247=R2247,"Yes","No")</f>
        <v>Yes</v>
      </c>
    </row>
    <row r="2248" customFormat="false" ht="15" hidden="false" customHeight="false" outlineLevel="0" collapsed="false">
      <c r="A2248" s="15" t="n">
        <v>3223</v>
      </c>
      <c r="B2248" s="16" t="n">
        <v>6.976101444718</v>
      </c>
      <c r="C2248" s="15" t="n">
        <v>300</v>
      </c>
      <c r="D2248" s="15" t="n">
        <v>650</v>
      </c>
      <c r="E2248" s="15" t="n">
        <v>30</v>
      </c>
      <c r="F2248" s="16" t="n">
        <v>0.521859244782358</v>
      </c>
      <c r="G2248" s="17" t="s">
        <v>103</v>
      </c>
      <c r="H2248" s="18" t="n">
        <v>0.2</v>
      </c>
      <c r="I2248" s="18" t="n">
        <v>2</v>
      </c>
      <c r="J2248" s="19" t="n">
        <v>0.90341751971732</v>
      </c>
      <c r="K2248" s="19" t="n">
        <v>0.435670368228674</v>
      </c>
      <c r="L2248" s="16" t="n">
        <v>11.5882083799302</v>
      </c>
      <c r="M2248" s="19" t="n">
        <v>0.715366744144214</v>
      </c>
      <c r="N2248" s="19" t="n">
        <v>1.72522167697828</v>
      </c>
      <c r="O2248" s="19" t="n">
        <v>1.41324279595516</v>
      </c>
      <c r="P2248" s="19" t="n">
        <v>0.434580745707959</v>
      </c>
      <c r="Q2248" s="17" t="s">
        <v>31</v>
      </c>
      <c r="R2248" s="5" t="str">
        <f aca="false">IF(OR(Q2248="Steel plate",Q2248="Concrete jacket"),"Steel plate or jacket",Q2248)</f>
        <v>Polymer laminate</v>
      </c>
      <c r="S2248" s="5" t="str">
        <f aca="false">IF(O2248&lt;='Tree rules'!$C$4,IF(N2248&lt;='Tree rules'!$C$5,IF(P2248&lt;='Tree rules'!$C$7,"Monitor","Polymer laminate"),IF(P2248&lt;='Tree rules'!$C$8,"Seal cracks","Polymer laminate")),IF(O2248&lt;='Tree rules'!$C$6,IF(P2248&lt;='Tree rules'!$C$9,"Polymer laminate","Steel plate or jacket"),IF(L2248&lt;='Tree rules'!$C$10,"Steel plate or jacket","Polymer laminate")))</f>
        <v>Steel plate or jacket</v>
      </c>
      <c r="T2248" s="5" t="str">
        <f aca="false">IF(S2248=R2248,"Yes","No")</f>
        <v>No</v>
      </c>
    </row>
    <row r="2249" customFormat="false" ht="15" hidden="false" customHeight="false" outlineLevel="0" collapsed="false">
      <c r="A2249" s="15" t="n">
        <v>3224</v>
      </c>
      <c r="B2249" s="16" t="n">
        <v>5.61033183670707</v>
      </c>
      <c r="C2249" s="15" t="n">
        <v>230</v>
      </c>
      <c r="D2249" s="15" t="n">
        <v>525</v>
      </c>
      <c r="E2249" s="15" t="n">
        <v>25</v>
      </c>
      <c r="F2249" s="16" t="n">
        <v>0.57270853223768</v>
      </c>
      <c r="G2249" s="17" t="s">
        <v>101</v>
      </c>
      <c r="H2249" s="18" t="n">
        <v>0.3</v>
      </c>
      <c r="I2249" s="18" t="n">
        <v>2</v>
      </c>
      <c r="J2249" s="19" t="n">
        <v>0.856214959102621</v>
      </c>
      <c r="K2249" s="19" t="n">
        <v>0.501868622317201</v>
      </c>
      <c r="L2249" s="16" t="n">
        <v>11.7617019637465</v>
      </c>
      <c r="M2249" s="19" t="n">
        <v>0.552168141916849</v>
      </c>
      <c r="N2249" s="19" t="n">
        <v>1.22820747425137</v>
      </c>
      <c r="O2249" s="19" t="n">
        <v>1.28272249627303</v>
      </c>
      <c r="P2249" s="19" t="n">
        <v>0.586974031530197</v>
      </c>
      <c r="Q2249" s="17" t="s">
        <v>31</v>
      </c>
      <c r="R2249" s="5" t="str">
        <f aca="false">IF(OR(Q2249="Steel plate",Q2249="Concrete jacket"),"Steel plate or jacket",Q2249)</f>
        <v>Polymer laminate</v>
      </c>
      <c r="S2249" s="5" t="str">
        <f aca="false">IF(O2249&lt;='Tree rules'!$C$4,IF(N2249&lt;='Tree rules'!$C$5,IF(P2249&lt;='Tree rules'!$C$7,"Monitor","Polymer laminate"),IF(P2249&lt;='Tree rules'!$C$8,"Seal cracks","Polymer laminate")),IF(O2249&lt;='Tree rules'!$C$6,IF(P2249&lt;='Tree rules'!$C$9,"Polymer laminate","Steel plate or jacket"),IF(L2249&lt;='Tree rules'!$C$10,"Steel plate or jacket","Polymer laminate")))</f>
        <v>Polymer laminate</v>
      </c>
      <c r="T2249" s="5" t="str">
        <f aca="false">IF(S2249=R2249,"Yes","No")</f>
        <v>Yes</v>
      </c>
    </row>
    <row r="2250" customFormat="false" ht="15" hidden="false" customHeight="false" outlineLevel="0" collapsed="false">
      <c r="A2250" s="15" t="n">
        <v>3225</v>
      </c>
      <c r="B2250" s="16" t="n">
        <v>5.10847179170319</v>
      </c>
      <c r="C2250" s="15" t="n">
        <v>300</v>
      </c>
      <c r="D2250" s="15" t="n">
        <v>425</v>
      </c>
      <c r="E2250" s="15" t="n">
        <v>25</v>
      </c>
      <c r="F2250" s="16" t="n">
        <v>0.593686800678386</v>
      </c>
      <c r="G2250" s="17" t="s">
        <v>101</v>
      </c>
      <c r="H2250" s="18" t="n">
        <v>0.3</v>
      </c>
      <c r="I2250" s="18" t="n">
        <v>2</v>
      </c>
      <c r="J2250" s="19" t="n">
        <v>0.902887288024957</v>
      </c>
      <c r="K2250" s="19" t="n">
        <v>0.434942685475033</v>
      </c>
      <c r="L2250" s="16" t="n">
        <v>13.4080624454152</v>
      </c>
      <c r="M2250" s="19" t="n">
        <v>0.528376743479947</v>
      </c>
      <c r="N2250" s="19" t="n">
        <v>0.927630314734006</v>
      </c>
      <c r="O2250" s="19" t="n">
        <v>1.41307035431507</v>
      </c>
      <c r="P2250" s="19" t="n">
        <v>0.71453230503486</v>
      </c>
      <c r="Q2250" s="17" t="s">
        <v>31</v>
      </c>
      <c r="R2250" s="5" t="str">
        <f aca="false">IF(OR(Q2250="Steel plate",Q2250="Concrete jacket"),"Steel plate or jacket",Q2250)</f>
        <v>Polymer laminate</v>
      </c>
      <c r="S2250" s="5" t="str">
        <f aca="false">IF(O2250&lt;='Tree rules'!$C$4,IF(N2250&lt;='Tree rules'!$C$5,IF(P2250&lt;='Tree rules'!$C$7,"Monitor","Polymer laminate"),IF(P2250&lt;='Tree rules'!$C$8,"Seal cracks","Polymer laminate")),IF(O2250&lt;='Tree rules'!$C$6,IF(P2250&lt;='Tree rules'!$C$9,"Polymer laminate","Steel plate or jacket"),IF(L2250&lt;='Tree rules'!$C$10,"Steel plate or jacket","Polymer laminate")))</f>
        <v>Polymer laminate</v>
      </c>
      <c r="T2250" s="5" t="str">
        <f aca="false">IF(S2250=R2250,"Yes","No")</f>
        <v>Yes</v>
      </c>
    </row>
    <row r="2251" customFormat="false" ht="15" hidden="false" customHeight="false" outlineLevel="0" collapsed="false">
      <c r="A2251" s="15" t="n">
        <v>3226</v>
      </c>
      <c r="B2251" s="16" t="n">
        <v>5.16211699919183</v>
      </c>
      <c r="C2251" s="15" t="n">
        <v>230</v>
      </c>
      <c r="D2251" s="15" t="n">
        <v>475</v>
      </c>
      <c r="E2251" s="15" t="n">
        <v>20</v>
      </c>
      <c r="F2251" s="16" t="n">
        <v>0.639770421258486</v>
      </c>
      <c r="G2251" s="17" t="s">
        <v>101</v>
      </c>
      <c r="H2251" s="18" t="n">
        <v>0.3</v>
      </c>
      <c r="I2251" s="18" t="n">
        <v>2</v>
      </c>
      <c r="J2251" s="19" t="n">
        <v>0.947212198826526</v>
      </c>
      <c r="K2251" s="19" t="n">
        <v>0.632860444518375</v>
      </c>
      <c r="L2251" s="16" t="n">
        <v>12.08926697703</v>
      </c>
      <c r="M2251" s="19" t="n">
        <v>0.31878309957119</v>
      </c>
      <c r="N2251" s="19" t="n">
        <v>1.27767857356137</v>
      </c>
      <c r="O2251" s="19" t="n">
        <v>1.29497126445047</v>
      </c>
      <c r="P2251" s="19" t="n">
        <v>1.32939325993047</v>
      </c>
      <c r="Q2251" s="17" t="s">
        <v>31</v>
      </c>
      <c r="R2251" s="5" t="str">
        <f aca="false">IF(OR(Q2251="Steel plate",Q2251="Concrete jacket"),"Steel plate or jacket",Q2251)</f>
        <v>Polymer laminate</v>
      </c>
      <c r="S2251" s="5" t="str">
        <f aca="false">IF(O2251&lt;='Tree rules'!$C$4,IF(N2251&lt;='Tree rules'!$C$5,IF(P2251&lt;='Tree rules'!$C$7,"Monitor","Polymer laminate"),IF(P2251&lt;='Tree rules'!$C$8,"Seal cracks","Polymer laminate")),IF(O2251&lt;='Tree rules'!$C$6,IF(P2251&lt;='Tree rules'!$C$9,"Polymer laminate","Steel plate or jacket"),IF(L2251&lt;='Tree rules'!$C$10,"Steel plate or jacket","Polymer laminate")))</f>
        <v>Steel plate or jacket</v>
      </c>
      <c r="T2251" s="5" t="str">
        <f aca="false">IF(S2251=R2251,"Yes","No")</f>
        <v>No</v>
      </c>
    </row>
    <row r="2252" customFormat="false" ht="15" hidden="false" customHeight="false" outlineLevel="0" collapsed="false">
      <c r="A2252" s="15" t="n">
        <v>3228</v>
      </c>
      <c r="B2252" s="16" t="n">
        <v>4.74936265523294</v>
      </c>
      <c r="C2252" s="15" t="n">
        <v>300</v>
      </c>
      <c r="D2252" s="15" t="n">
        <v>400</v>
      </c>
      <c r="E2252" s="15" t="n">
        <v>25</v>
      </c>
      <c r="F2252" s="16" t="n">
        <v>0.757295404255167</v>
      </c>
      <c r="G2252" s="17" t="s">
        <v>101</v>
      </c>
      <c r="H2252" s="18" t="n">
        <v>0.3</v>
      </c>
      <c r="I2252" s="18" t="n">
        <v>1</v>
      </c>
      <c r="J2252" s="19" t="n">
        <v>0.851920579536744</v>
      </c>
      <c r="K2252" s="19" t="n">
        <v>0.461865997248925</v>
      </c>
      <c r="L2252" s="16" t="n">
        <v>13.4162786870987</v>
      </c>
      <c r="M2252" s="19" t="n">
        <v>0.507939393263702</v>
      </c>
      <c r="N2252" s="19" t="n">
        <v>0.619772588027907</v>
      </c>
      <c r="O2252" s="19" t="n">
        <v>0.851920579536744</v>
      </c>
      <c r="P2252" s="19" t="n">
        <v>0.650701232679964</v>
      </c>
      <c r="Q2252" s="17" t="s">
        <v>29</v>
      </c>
      <c r="R2252" s="5" t="str">
        <f aca="false">IF(OR(Q2252="Steel plate",Q2252="Concrete jacket"),"Steel plate or jacket",Q2252)</f>
        <v>Monitor</v>
      </c>
      <c r="S2252" s="5" t="str">
        <f aca="false">IF(O2252&lt;='Tree rules'!$C$4,IF(N2252&lt;='Tree rules'!$C$5,IF(P2252&lt;='Tree rules'!$C$7,"Monitor","Polymer laminate"),IF(P2252&lt;='Tree rules'!$C$8,"Seal cracks","Polymer laminate")),IF(O2252&lt;='Tree rules'!$C$6,IF(P2252&lt;='Tree rules'!$C$9,"Polymer laminate","Steel plate or jacket"),IF(L2252&lt;='Tree rules'!$C$10,"Steel plate or jacket","Polymer laminate")))</f>
        <v>Monitor</v>
      </c>
      <c r="T2252" s="5" t="str">
        <f aca="false">IF(S2252=R2252,"Yes","No")</f>
        <v>Yes</v>
      </c>
    </row>
    <row r="2253" customFormat="false" ht="15" hidden="false" customHeight="false" outlineLevel="0" collapsed="false">
      <c r="A2253" s="15" t="n">
        <v>3229</v>
      </c>
      <c r="B2253" s="16" t="n">
        <v>3.09783551419405</v>
      </c>
      <c r="C2253" s="15" t="n">
        <v>300</v>
      </c>
      <c r="D2253" s="15" t="n">
        <v>300</v>
      </c>
      <c r="E2253" s="15" t="n">
        <v>30</v>
      </c>
      <c r="F2253" s="16" t="n">
        <v>0.831109167616348</v>
      </c>
      <c r="G2253" s="17" t="s">
        <v>103</v>
      </c>
      <c r="H2253" s="18" t="n">
        <v>0.2</v>
      </c>
      <c r="I2253" s="18" t="n">
        <v>1</v>
      </c>
      <c r="J2253" s="19" t="n">
        <v>0.955228020428949</v>
      </c>
      <c r="K2253" s="19" t="n">
        <v>0.567147920720605</v>
      </c>
      <c r="L2253" s="16" t="n">
        <v>12.2929980721986</v>
      </c>
      <c r="M2253" s="19" t="n">
        <v>0.929890433384656</v>
      </c>
      <c r="N2253" s="19" t="n">
        <v>1.45980635792494</v>
      </c>
      <c r="O2253" s="19" t="n">
        <v>0.955228020428948</v>
      </c>
      <c r="P2253" s="19" t="n">
        <v>0.366676163332943</v>
      </c>
      <c r="Q2253" s="17" t="s">
        <v>30</v>
      </c>
      <c r="R2253" s="5" t="str">
        <f aca="false">IF(OR(Q2253="Steel plate",Q2253="Concrete jacket"),"Steel plate or jacket",Q2253)</f>
        <v>Seal cracks</v>
      </c>
      <c r="S2253" s="5" t="str">
        <f aca="false">IF(O2253&lt;='Tree rules'!$C$4,IF(N2253&lt;='Tree rules'!$C$5,IF(P2253&lt;='Tree rules'!$C$7,"Monitor","Polymer laminate"),IF(P2253&lt;='Tree rules'!$C$8,"Seal cracks","Polymer laminate")),IF(O2253&lt;='Tree rules'!$C$6,IF(P2253&lt;='Tree rules'!$C$9,"Polymer laminate","Steel plate or jacket"),IF(L2253&lt;='Tree rules'!$C$10,"Steel plate or jacket","Polymer laminate")))</f>
        <v>Seal cracks</v>
      </c>
      <c r="T2253" s="5" t="str">
        <f aca="false">IF(S2253=R2253,"Yes","No")</f>
        <v>Yes</v>
      </c>
    </row>
    <row r="2254" customFormat="false" ht="15" hidden="false" customHeight="false" outlineLevel="0" collapsed="false">
      <c r="A2254" s="15" t="n">
        <v>3230</v>
      </c>
      <c r="B2254" s="16" t="n">
        <v>5.87679058867756</v>
      </c>
      <c r="C2254" s="15" t="n">
        <v>300</v>
      </c>
      <c r="D2254" s="15" t="n">
        <v>525</v>
      </c>
      <c r="E2254" s="15" t="n">
        <v>30</v>
      </c>
      <c r="F2254" s="16" t="n">
        <v>0.658614812073332</v>
      </c>
      <c r="G2254" s="17" t="s">
        <v>101</v>
      </c>
      <c r="H2254" s="18" t="n">
        <v>0.3</v>
      </c>
      <c r="I2254" s="18" t="n">
        <v>1</v>
      </c>
      <c r="J2254" s="19" t="n">
        <v>0.918785933374932</v>
      </c>
      <c r="K2254" s="19" t="n">
        <v>0.415315351884273</v>
      </c>
      <c r="L2254" s="16" t="n">
        <v>12.3203156995337</v>
      </c>
      <c r="M2254" s="19" t="n">
        <v>0.530140666853268</v>
      </c>
      <c r="N2254" s="19" t="n">
        <v>0.764631832371856</v>
      </c>
      <c r="O2254" s="19" t="n">
        <v>0.918785933374932</v>
      </c>
      <c r="P2254" s="19" t="n">
        <v>0.536405091096082</v>
      </c>
      <c r="Q2254" s="17" t="s">
        <v>29</v>
      </c>
      <c r="R2254" s="5" t="str">
        <f aca="false">IF(OR(Q2254="Steel plate",Q2254="Concrete jacket"),"Steel plate or jacket",Q2254)</f>
        <v>Monitor</v>
      </c>
      <c r="S2254" s="5" t="str">
        <f aca="false">IF(O2254&lt;='Tree rules'!$C$4,IF(N2254&lt;='Tree rules'!$C$5,IF(P2254&lt;='Tree rules'!$C$7,"Monitor","Polymer laminate"),IF(P2254&lt;='Tree rules'!$C$8,"Seal cracks","Polymer laminate")),IF(O2254&lt;='Tree rules'!$C$6,IF(P2254&lt;='Tree rules'!$C$9,"Polymer laminate","Steel plate or jacket"),IF(L2254&lt;='Tree rules'!$C$10,"Steel plate or jacket","Polymer laminate")))</f>
        <v>Monitor</v>
      </c>
      <c r="T2254" s="5" t="str">
        <f aca="false">IF(S2254=R2254,"Yes","No")</f>
        <v>Yes</v>
      </c>
    </row>
    <row r="2255" customFormat="false" ht="15" hidden="false" customHeight="false" outlineLevel="0" collapsed="false">
      <c r="A2255" s="15" t="n">
        <v>3231</v>
      </c>
      <c r="B2255" s="16" t="n">
        <v>5.66098806405299</v>
      </c>
      <c r="C2255" s="15" t="n">
        <v>300</v>
      </c>
      <c r="D2255" s="15" t="n">
        <v>550</v>
      </c>
      <c r="E2255" s="15" t="n">
        <v>30</v>
      </c>
      <c r="F2255" s="16" t="n">
        <v>0.664887334093078</v>
      </c>
      <c r="G2255" s="17" t="s">
        <v>101</v>
      </c>
      <c r="H2255" s="18" t="n">
        <v>0.3</v>
      </c>
      <c r="I2255" s="18" t="n">
        <v>1.5</v>
      </c>
      <c r="J2255" s="19" t="n">
        <v>0.994656081325413</v>
      </c>
      <c r="K2255" s="19" t="n">
        <v>0.57818720918231</v>
      </c>
      <c r="L2255" s="16" t="n">
        <v>11.2321191747083</v>
      </c>
      <c r="M2255" s="19" t="n">
        <v>0.644988149830753</v>
      </c>
      <c r="N2255" s="19" t="n">
        <v>0.793073582586097</v>
      </c>
      <c r="O2255" s="19" t="n">
        <v>1.20443541010924</v>
      </c>
      <c r="P2255" s="19" t="n">
        <v>0.569079191896754</v>
      </c>
      <c r="Q2255" s="17" t="s">
        <v>31</v>
      </c>
      <c r="R2255" s="5" t="str">
        <f aca="false">IF(OR(Q2255="Steel plate",Q2255="Concrete jacket"),"Steel plate or jacket",Q2255)</f>
        <v>Polymer laminate</v>
      </c>
      <c r="S2255" s="5" t="str">
        <f aca="false">IF(O2255&lt;='Tree rules'!$C$4,IF(N2255&lt;='Tree rules'!$C$5,IF(P2255&lt;='Tree rules'!$C$7,"Monitor","Polymer laminate"),IF(P2255&lt;='Tree rules'!$C$8,"Seal cracks","Polymer laminate")),IF(O2255&lt;='Tree rules'!$C$6,IF(P2255&lt;='Tree rules'!$C$9,"Polymer laminate","Steel plate or jacket"),IF(L2255&lt;='Tree rules'!$C$10,"Steel plate or jacket","Polymer laminate")))</f>
        <v>Polymer laminate</v>
      </c>
      <c r="T2255" s="5" t="str">
        <f aca="false">IF(S2255=R2255,"Yes","No")</f>
        <v>Yes</v>
      </c>
    </row>
    <row r="2256" customFormat="false" ht="15" hidden="false" customHeight="false" outlineLevel="0" collapsed="false">
      <c r="A2256" s="15" t="n">
        <v>3232</v>
      </c>
      <c r="B2256" s="16" t="n">
        <v>4.87475118425077</v>
      </c>
      <c r="C2256" s="15" t="n">
        <v>300</v>
      </c>
      <c r="D2256" s="15" t="n">
        <v>450</v>
      </c>
      <c r="E2256" s="15" t="n">
        <v>25</v>
      </c>
      <c r="F2256" s="16" t="n">
        <v>0.829463406888394</v>
      </c>
      <c r="G2256" s="17" t="s">
        <v>101</v>
      </c>
      <c r="H2256" s="18" t="n">
        <v>0.3</v>
      </c>
      <c r="I2256" s="18" t="n">
        <v>1</v>
      </c>
      <c r="J2256" s="19" t="n">
        <v>0.904438408674522</v>
      </c>
      <c r="K2256" s="19" t="n">
        <v>0.404365914714232</v>
      </c>
      <c r="L2256" s="16" t="n">
        <v>12.0662158026009</v>
      </c>
      <c r="M2256" s="19" t="n">
        <v>0.726495676063264</v>
      </c>
      <c r="N2256" s="19" t="n">
        <v>0.57917100385715</v>
      </c>
      <c r="O2256" s="19" t="n">
        <v>0.904438408674522</v>
      </c>
      <c r="P2256" s="19" t="n">
        <v>0.475091909247025</v>
      </c>
      <c r="Q2256" s="17" t="s">
        <v>29</v>
      </c>
      <c r="R2256" s="5" t="str">
        <f aca="false">IF(OR(Q2256="Steel plate",Q2256="Concrete jacket"),"Steel plate or jacket",Q2256)</f>
        <v>Monitor</v>
      </c>
      <c r="S2256" s="5" t="str">
        <f aca="false">IF(O2256&lt;='Tree rules'!$C$4,IF(N2256&lt;='Tree rules'!$C$5,IF(P2256&lt;='Tree rules'!$C$7,"Monitor","Polymer laminate"),IF(P2256&lt;='Tree rules'!$C$8,"Seal cracks","Polymer laminate")),IF(O2256&lt;='Tree rules'!$C$6,IF(P2256&lt;='Tree rules'!$C$9,"Polymer laminate","Steel plate or jacket"),IF(L2256&lt;='Tree rules'!$C$10,"Steel plate or jacket","Polymer laminate")))</f>
        <v>Monitor</v>
      </c>
      <c r="T2256" s="5" t="str">
        <f aca="false">IF(S2256=R2256,"Yes","No")</f>
        <v>Yes</v>
      </c>
    </row>
    <row r="2257" customFormat="false" ht="15" hidden="false" customHeight="false" outlineLevel="0" collapsed="false">
      <c r="A2257" s="15" t="n">
        <v>3233</v>
      </c>
      <c r="B2257" s="16" t="n">
        <v>3.64837514586522</v>
      </c>
      <c r="C2257" s="15" t="n">
        <v>230</v>
      </c>
      <c r="D2257" s="15" t="n">
        <v>350</v>
      </c>
      <c r="E2257" s="15" t="n">
        <v>25</v>
      </c>
      <c r="F2257" s="16" t="n">
        <v>0.64278110559382</v>
      </c>
      <c r="G2257" s="17" t="s">
        <v>103</v>
      </c>
      <c r="H2257" s="18" t="n">
        <v>0.2</v>
      </c>
      <c r="I2257" s="18" t="n">
        <v>2</v>
      </c>
      <c r="J2257" s="19" t="n">
        <v>0.870781139299582</v>
      </c>
      <c r="K2257" s="19" t="n">
        <v>0.603710742273876</v>
      </c>
      <c r="L2257" s="16" t="n">
        <v>11.9227945943308</v>
      </c>
      <c r="M2257" s="19" t="n">
        <v>0.430323050887882</v>
      </c>
      <c r="N2257" s="19" t="n">
        <v>1.26242509786733</v>
      </c>
      <c r="O2257" s="19" t="n">
        <v>1.21586235063452</v>
      </c>
      <c r="P2257" s="19" t="n">
        <v>0.76353578564139</v>
      </c>
      <c r="Q2257" s="17" t="s">
        <v>31</v>
      </c>
      <c r="R2257" s="5" t="str">
        <f aca="false">IF(OR(Q2257="Steel plate",Q2257="Concrete jacket"),"Steel plate or jacket",Q2257)</f>
        <v>Polymer laminate</v>
      </c>
      <c r="S2257" s="5" t="str">
        <f aca="false">IF(O2257&lt;='Tree rules'!$C$4,IF(N2257&lt;='Tree rules'!$C$5,IF(P2257&lt;='Tree rules'!$C$7,"Monitor","Polymer laminate"),IF(P2257&lt;='Tree rules'!$C$8,"Seal cracks","Polymer laminate")),IF(O2257&lt;='Tree rules'!$C$6,IF(P2257&lt;='Tree rules'!$C$9,"Polymer laminate","Steel plate or jacket"),IF(L2257&lt;='Tree rules'!$C$10,"Steel plate or jacket","Polymer laminate")))</f>
        <v>Polymer laminate</v>
      </c>
      <c r="T2257" s="5" t="str">
        <f aca="false">IF(S2257=R2257,"Yes","No")</f>
        <v>Yes</v>
      </c>
    </row>
    <row r="2258" customFormat="false" ht="15" hidden="false" customHeight="false" outlineLevel="0" collapsed="false">
      <c r="A2258" s="15" t="n">
        <v>3234</v>
      </c>
      <c r="B2258" s="16" t="n">
        <v>5.83049206828402</v>
      </c>
      <c r="C2258" s="15" t="n">
        <v>300</v>
      </c>
      <c r="D2258" s="15" t="n">
        <v>525</v>
      </c>
      <c r="E2258" s="15" t="n">
        <v>30</v>
      </c>
      <c r="F2258" s="16" t="n">
        <v>0.55967134260194</v>
      </c>
      <c r="G2258" s="17" t="s">
        <v>101</v>
      </c>
      <c r="H2258" s="18" t="n">
        <v>0.3</v>
      </c>
      <c r="I2258" s="18" t="n">
        <v>1.5</v>
      </c>
      <c r="J2258" s="19" t="n">
        <v>0.950276934850058</v>
      </c>
      <c r="K2258" s="19" t="n">
        <v>0.480712260029119</v>
      </c>
      <c r="L2258" s="16" t="n">
        <v>12.1722172615533</v>
      </c>
      <c r="M2258" s="19" t="n">
        <v>0.272364891053767</v>
      </c>
      <c r="N2258" s="19" t="n">
        <v>0.912386166034493</v>
      </c>
      <c r="O2258" s="19" t="n">
        <v>1.19701051577243</v>
      </c>
      <c r="P2258" s="19" t="n">
        <v>1.0798008237575</v>
      </c>
      <c r="Q2258" s="17" t="s">
        <v>31</v>
      </c>
      <c r="R2258" s="5" t="str">
        <f aca="false">IF(OR(Q2258="Steel plate",Q2258="Concrete jacket"),"Steel plate or jacket",Q2258)</f>
        <v>Polymer laminate</v>
      </c>
      <c r="S2258" s="5" t="str">
        <f aca="false">IF(O2258&lt;='Tree rules'!$C$4,IF(N2258&lt;='Tree rules'!$C$5,IF(P2258&lt;='Tree rules'!$C$7,"Monitor","Polymer laminate"),IF(P2258&lt;='Tree rules'!$C$8,"Seal cracks","Polymer laminate")),IF(O2258&lt;='Tree rules'!$C$6,IF(P2258&lt;='Tree rules'!$C$9,"Polymer laminate","Steel plate or jacket"),IF(L2258&lt;='Tree rules'!$C$10,"Steel plate or jacket","Polymer laminate")))</f>
        <v>Polymer laminate</v>
      </c>
      <c r="T2258" s="5" t="str">
        <f aca="false">IF(S2258=R2258,"Yes","No")</f>
        <v>Yes</v>
      </c>
    </row>
    <row r="2259" customFormat="false" ht="15" hidden="false" customHeight="false" outlineLevel="0" collapsed="false">
      <c r="A2259" s="15" t="n">
        <v>3235</v>
      </c>
      <c r="B2259" s="16" t="n">
        <v>4.27477809418143</v>
      </c>
      <c r="C2259" s="15" t="n">
        <v>300</v>
      </c>
      <c r="D2259" s="15" t="n">
        <v>350</v>
      </c>
      <c r="E2259" s="15" t="n">
        <v>25</v>
      </c>
      <c r="F2259" s="16" t="n">
        <v>0.693508312050727</v>
      </c>
      <c r="G2259" s="17" t="s">
        <v>103</v>
      </c>
      <c r="H2259" s="18" t="n">
        <v>0.2</v>
      </c>
      <c r="I2259" s="18" t="n">
        <v>1</v>
      </c>
      <c r="J2259" s="19" t="n">
        <v>0.871070294575118</v>
      </c>
      <c r="K2259" s="19" t="n">
        <v>0.633397304333884</v>
      </c>
      <c r="L2259" s="16" t="n">
        <v>14.1548943515941</v>
      </c>
      <c r="M2259" s="19" t="n">
        <v>0.851004618651962</v>
      </c>
      <c r="N2259" s="19" t="n">
        <v>1.33125554718819</v>
      </c>
      <c r="O2259" s="19" t="n">
        <v>0.871070294575118</v>
      </c>
      <c r="P2259" s="19" t="n">
        <v>0.435223485884736</v>
      </c>
      <c r="Q2259" s="17" t="s">
        <v>30</v>
      </c>
      <c r="R2259" s="5" t="str">
        <f aca="false">IF(OR(Q2259="Steel plate",Q2259="Concrete jacket"),"Steel plate or jacket",Q2259)</f>
        <v>Seal cracks</v>
      </c>
      <c r="S2259" s="5" t="str">
        <f aca="false">IF(O2259&lt;='Tree rules'!$C$4,IF(N2259&lt;='Tree rules'!$C$5,IF(P2259&lt;='Tree rules'!$C$7,"Monitor","Polymer laminate"),IF(P2259&lt;='Tree rules'!$C$8,"Seal cracks","Polymer laminate")),IF(O2259&lt;='Tree rules'!$C$6,IF(P2259&lt;='Tree rules'!$C$9,"Polymer laminate","Steel plate or jacket"),IF(L2259&lt;='Tree rules'!$C$10,"Steel plate or jacket","Polymer laminate")))</f>
        <v>Seal cracks</v>
      </c>
      <c r="T2259" s="5" t="str">
        <f aca="false">IF(S2259=R2259,"Yes","No")</f>
        <v>Yes</v>
      </c>
    </row>
    <row r="2260" customFormat="false" ht="15" hidden="false" customHeight="false" outlineLevel="0" collapsed="false">
      <c r="A2260" s="15" t="n">
        <v>3236</v>
      </c>
      <c r="B2260" s="16" t="n">
        <v>5.60189050854607</v>
      </c>
      <c r="C2260" s="15" t="n">
        <v>230</v>
      </c>
      <c r="D2260" s="15" t="n">
        <v>475</v>
      </c>
      <c r="E2260" s="15" t="n">
        <v>20</v>
      </c>
      <c r="F2260" s="16" t="n">
        <v>0.639770421258486</v>
      </c>
      <c r="G2260" s="17" t="s">
        <v>103</v>
      </c>
      <c r="H2260" s="18" t="n">
        <v>0.2</v>
      </c>
      <c r="I2260" s="18" t="n">
        <v>1</v>
      </c>
      <c r="J2260" s="19" t="n">
        <v>0.892289378155127</v>
      </c>
      <c r="K2260" s="19" t="n">
        <v>0.628340663360316</v>
      </c>
      <c r="L2260" s="16" t="n">
        <v>13.1191815188433</v>
      </c>
      <c r="M2260" s="19" t="n">
        <v>0.704259299207434</v>
      </c>
      <c r="N2260" s="19" t="n">
        <v>1.18812118784524</v>
      </c>
      <c r="O2260" s="19" t="n">
        <v>0.892289378155127</v>
      </c>
      <c r="P2260" s="19" t="n">
        <v>0.548971992063476</v>
      </c>
      <c r="Q2260" s="17" t="s">
        <v>30</v>
      </c>
      <c r="R2260" s="5" t="str">
        <f aca="false">IF(OR(Q2260="Steel plate",Q2260="Concrete jacket"),"Steel plate or jacket",Q2260)</f>
        <v>Seal cracks</v>
      </c>
      <c r="S2260" s="5" t="str">
        <f aca="false">IF(O2260&lt;='Tree rules'!$C$4,IF(N2260&lt;='Tree rules'!$C$5,IF(P2260&lt;='Tree rules'!$C$7,"Monitor","Polymer laminate"),IF(P2260&lt;='Tree rules'!$C$8,"Seal cracks","Polymer laminate")),IF(O2260&lt;='Tree rules'!$C$6,IF(P2260&lt;='Tree rules'!$C$9,"Polymer laminate","Steel plate or jacket"),IF(L2260&lt;='Tree rules'!$C$10,"Steel plate or jacket","Polymer laminate")))</f>
        <v>Seal cracks</v>
      </c>
      <c r="T2260" s="5" t="str">
        <f aca="false">IF(S2260=R2260,"Yes","No")</f>
        <v>Yes</v>
      </c>
    </row>
    <row r="2261" customFormat="false" ht="15" hidden="false" customHeight="false" outlineLevel="0" collapsed="false">
      <c r="A2261" s="15" t="n">
        <v>3238</v>
      </c>
      <c r="B2261" s="16" t="n">
        <v>3.72956977193017</v>
      </c>
      <c r="C2261" s="15" t="n">
        <v>230</v>
      </c>
      <c r="D2261" s="15" t="n">
        <v>300</v>
      </c>
      <c r="E2261" s="15" t="n">
        <v>30</v>
      </c>
      <c r="F2261" s="16" t="n">
        <v>0.816145304197962</v>
      </c>
      <c r="G2261" s="17" t="s">
        <v>102</v>
      </c>
      <c r="H2261" s="18" t="n">
        <v>0.1</v>
      </c>
      <c r="I2261" s="18" t="n">
        <v>2</v>
      </c>
      <c r="J2261" s="19" t="n">
        <v>0.909375469767682</v>
      </c>
      <c r="K2261" s="19" t="n">
        <v>0.568114733363541</v>
      </c>
      <c r="L2261" s="16" t="n">
        <v>15.4753932445235</v>
      </c>
      <c r="M2261" s="19" t="n">
        <v>0.334933708851168</v>
      </c>
      <c r="N2261" s="19" t="n">
        <v>3.9193642176973</v>
      </c>
      <c r="O2261" s="19" t="n">
        <v>1.30212133700095</v>
      </c>
      <c r="P2261" s="19" t="n">
        <v>1.17280014434453</v>
      </c>
      <c r="Q2261" s="17" t="s">
        <v>31</v>
      </c>
      <c r="R2261" s="5" t="str">
        <f aca="false">IF(OR(Q2261="Steel plate",Q2261="Concrete jacket"),"Steel plate or jacket",Q2261)</f>
        <v>Polymer laminate</v>
      </c>
      <c r="S2261" s="5" t="str">
        <f aca="false">IF(O2261&lt;='Tree rules'!$C$4,IF(N2261&lt;='Tree rules'!$C$5,IF(P2261&lt;='Tree rules'!$C$7,"Monitor","Polymer laminate"),IF(P2261&lt;='Tree rules'!$C$8,"Seal cracks","Polymer laminate")),IF(O2261&lt;='Tree rules'!$C$6,IF(P2261&lt;='Tree rules'!$C$9,"Polymer laminate","Steel plate or jacket"),IF(L2261&lt;='Tree rules'!$C$10,"Steel plate or jacket","Polymer laminate")))</f>
        <v>Polymer laminate</v>
      </c>
      <c r="T2261" s="5" t="str">
        <f aca="false">IF(S2261=R2261,"Yes","No")</f>
        <v>Yes</v>
      </c>
    </row>
    <row r="2262" customFormat="false" ht="15" hidden="false" customHeight="false" outlineLevel="0" collapsed="false">
      <c r="A2262" s="15" t="n">
        <v>3239</v>
      </c>
      <c r="B2262" s="16" t="n">
        <v>3.81903976860458</v>
      </c>
      <c r="C2262" s="15" t="n">
        <v>230</v>
      </c>
      <c r="D2262" s="15" t="n">
        <v>325</v>
      </c>
      <c r="E2262" s="15" t="n">
        <v>25</v>
      </c>
      <c r="F2262" s="16" t="n">
        <v>0.699968036696473</v>
      </c>
      <c r="G2262" s="17" t="s">
        <v>103</v>
      </c>
      <c r="H2262" s="18" t="n">
        <v>0.2</v>
      </c>
      <c r="I2262" s="18" t="n">
        <v>1.5</v>
      </c>
      <c r="J2262" s="19" t="n">
        <v>0.895373889219845</v>
      </c>
      <c r="K2262" s="19" t="n">
        <v>0.53989459040614</v>
      </c>
      <c r="L2262" s="16" t="n">
        <v>13.5908888562441</v>
      </c>
      <c r="M2262" s="19" t="n">
        <v>0.940061836475639</v>
      </c>
      <c r="N2262" s="19" t="n">
        <v>1.03713878417974</v>
      </c>
      <c r="O2262" s="19" t="n">
        <v>1.10135707423942</v>
      </c>
      <c r="P2262" s="19" t="n">
        <v>0.402754543466286</v>
      </c>
      <c r="Q2262" s="17" t="s">
        <v>31</v>
      </c>
      <c r="R2262" s="5" t="str">
        <f aca="false">IF(OR(Q2262="Steel plate",Q2262="Concrete jacket"),"Steel plate or jacket",Q2262)</f>
        <v>Polymer laminate</v>
      </c>
      <c r="S2262" s="5" t="str">
        <f aca="false">IF(O2262&lt;='Tree rules'!$C$4,IF(N2262&lt;='Tree rules'!$C$5,IF(P2262&lt;='Tree rules'!$C$7,"Monitor","Polymer laminate"),IF(P2262&lt;='Tree rules'!$C$8,"Seal cracks","Polymer laminate")),IF(O2262&lt;='Tree rules'!$C$6,IF(P2262&lt;='Tree rules'!$C$9,"Polymer laminate","Steel plate or jacket"),IF(L2262&lt;='Tree rules'!$C$10,"Steel plate or jacket","Polymer laminate")))</f>
        <v>Polymer laminate</v>
      </c>
      <c r="T2262" s="5" t="str">
        <f aca="false">IF(S2262=R2262,"Yes","No")</f>
        <v>Yes</v>
      </c>
    </row>
    <row r="2263" customFormat="false" ht="15" hidden="false" customHeight="false" outlineLevel="0" collapsed="false">
      <c r="A2263" s="15" t="n">
        <v>3241</v>
      </c>
      <c r="B2263" s="16" t="n">
        <v>4.10046947462302</v>
      </c>
      <c r="C2263" s="15" t="n">
        <v>300</v>
      </c>
      <c r="D2263" s="15" t="n">
        <v>350</v>
      </c>
      <c r="E2263" s="15" t="n">
        <v>25</v>
      </c>
      <c r="F2263" s="16" t="n">
        <v>0.881850569428714</v>
      </c>
      <c r="G2263" s="17" t="s">
        <v>103</v>
      </c>
      <c r="H2263" s="18" t="n">
        <v>0.2</v>
      </c>
      <c r="I2263" s="18" t="n">
        <v>2</v>
      </c>
      <c r="J2263" s="19" t="n">
        <v>0.870886571529191</v>
      </c>
      <c r="K2263" s="19" t="n">
        <v>0.443194597424697</v>
      </c>
      <c r="L2263" s="16" t="n">
        <v>13.488386429681</v>
      </c>
      <c r="M2263" s="19" t="n">
        <v>0.428849632303058</v>
      </c>
      <c r="N2263" s="19" t="n">
        <v>1.53649068772805</v>
      </c>
      <c r="O2263" s="19" t="n">
        <v>1.35580091958693</v>
      </c>
      <c r="P2263" s="19" t="n">
        <v>1.06984685985267</v>
      </c>
      <c r="Q2263" s="17" t="s">
        <v>31</v>
      </c>
      <c r="R2263" s="5" t="str">
        <f aca="false">IF(OR(Q2263="Steel plate",Q2263="Concrete jacket"),"Steel plate or jacket",Q2263)</f>
        <v>Polymer laminate</v>
      </c>
      <c r="S2263" s="5" t="str">
        <f aca="false">IF(O2263&lt;='Tree rules'!$C$4,IF(N2263&lt;='Tree rules'!$C$5,IF(P2263&lt;='Tree rules'!$C$7,"Monitor","Polymer laminate"),IF(P2263&lt;='Tree rules'!$C$8,"Seal cracks","Polymer laminate")),IF(O2263&lt;='Tree rules'!$C$6,IF(P2263&lt;='Tree rules'!$C$9,"Polymer laminate","Steel plate or jacket"),IF(L2263&lt;='Tree rules'!$C$10,"Steel plate or jacket","Polymer laminate")))</f>
        <v>Polymer laminate</v>
      </c>
      <c r="T2263" s="5" t="str">
        <f aca="false">IF(S2263=R2263,"Yes","No")</f>
        <v>Yes</v>
      </c>
    </row>
    <row r="2264" customFormat="false" ht="15" hidden="false" customHeight="false" outlineLevel="0" collapsed="false">
      <c r="A2264" s="15" t="n">
        <v>3242</v>
      </c>
      <c r="B2264" s="16" t="n">
        <v>3.22608261907068</v>
      </c>
      <c r="C2264" s="15" t="n">
        <v>300</v>
      </c>
      <c r="D2264" s="15" t="n">
        <v>300</v>
      </c>
      <c r="E2264" s="15" t="n">
        <v>25</v>
      </c>
      <c r="F2264" s="16" t="n">
        <v>0.883711013668015</v>
      </c>
      <c r="G2264" s="17" t="s">
        <v>102</v>
      </c>
      <c r="H2264" s="18" t="n">
        <v>0.1</v>
      </c>
      <c r="I2264" s="18" t="n">
        <v>2</v>
      </c>
      <c r="J2264" s="19" t="n">
        <v>0.909747321140245</v>
      </c>
      <c r="K2264" s="19" t="n">
        <v>0.542283119491117</v>
      </c>
      <c r="L2264" s="16" t="n">
        <v>13.6121629496653</v>
      </c>
      <c r="M2264" s="19" t="n">
        <v>0.263946955358629</v>
      </c>
      <c r="N2264" s="19" t="n">
        <v>5.1982342415899</v>
      </c>
      <c r="O2264" s="19" t="n">
        <v>1.32615402702387</v>
      </c>
      <c r="P2264" s="19" t="n">
        <v>1.40520719222369</v>
      </c>
      <c r="Q2264" s="17" t="s">
        <v>31</v>
      </c>
      <c r="R2264" s="5" t="str">
        <f aca="false">IF(OR(Q2264="Steel plate",Q2264="Concrete jacket"),"Steel plate or jacket",Q2264)</f>
        <v>Polymer laminate</v>
      </c>
      <c r="S2264" s="5" t="str">
        <f aca="false">IF(O2264&lt;='Tree rules'!$C$4,IF(N2264&lt;='Tree rules'!$C$5,IF(P2264&lt;='Tree rules'!$C$7,"Monitor","Polymer laminate"),IF(P2264&lt;='Tree rules'!$C$8,"Seal cracks","Polymer laminate")),IF(O2264&lt;='Tree rules'!$C$6,IF(P2264&lt;='Tree rules'!$C$9,"Polymer laminate","Steel plate or jacket"),IF(L2264&lt;='Tree rules'!$C$10,"Steel plate or jacket","Polymer laminate")))</f>
        <v>Steel plate or jacket</v>
      </c>
      <c r="T2264" s="5" t="str">
        <f aca="false">IF(S2264=R2264,"Yes","No")</f>
        <v>No</v>
      </c>
    </row>
    <row r="2265" customFormat="false" ht="15" hidden="false" customHeight="false" outlineLevel="0" collapsed="false">
      <c r="A2265" s="15" t="n">
        <v>3243</v>
      </c>
      <c r="B2265" s="16" t="n">
        <v>5.98948146312026</v>
      </c>
      <c r="C2265" s="15" t="n">
        <v>300</v>
      </c>
      <c r="D2265" s="15" t="n">
        <v>525</v>
      </c>
      <c r="E2265" s="15" t="n">
        <v>30</v>
      </c>
      <c r="F2265" s="16" t="n">
        <v>0.839507013902909</v>
      </c>
      <c r="G2265" s="17" t="s">
        <v>101</v>
      </c>
      <c r="H2265" s="18" t="n">
        <v>0.3</v>
      </c>
      <c r="I2265" s="18" t="n">
        <v>2</v>
      </c>
      <c r="J2265" s="19" t="n">
        <v>0.873818169711743</v>
      </c>
      <c r="K2265" s="19" t="n">
        <v>0.455016113296502</v>
      </c>
      <c r="L2265" s="16" t="n">
        <v>12.5041366662218</v>
      </c>
      <c r="M2265" s="19" t="n">
        <v>0.758453678722006</v>
      </c>
      <c r="N2265" s="19" t="n">
        <v>0.849714890122499</v>
      </c>
      <c r="O2265" s="19" t="n">
        <v>1.35003499211339</v>
      </c>
      <c r="P2265" s="19" t="n">
        <v>0.611327493664751</v>
      </c>
      <c r="Q2265" s="17" t="s">
        <v>31</v>
      </c>
      <c r="R2265" s="5" t="str">
        <f aca="false">IF(OR(Q2265="Steel plate",Q2265="Concrete jacket"),"Steel plate or jacket",Q2265)</f>
        <v>Polymer laminate</v>
      </c>
      <c r="S2265" s="5" t="str">
        <f aca="false">IF(O2265&lt;='Tree rules'!$C$4,IF(N2265&lt;='Tree rules'!$C$5,IF(P2265&lt;='Tree rules'!$C$7,"Monitor","Polymer laminate"),IF(P2265&lt;='Tree rules'!$C$8,"Seal cracks","Polymer laminate")),IF(O2265&lt;='Tree rules'!$C$6,IF(P2265&lt;='Tree rules'!$C$9,"Polymer laminate","Steel plate or jacket"),IF(L2265&lt;='Tree rules'!$C$10,"Steel plate or jacket","Polymer laminate")))</f>
        <v>Steel plate or jacket</v>
      </c>
      <c r="T2265" s="5" t="str">
        <f aca="false">IF(S2265=R2265,"Yes","No")</f>
        <v>No</v>
      </c>
    </row>
    <row r="2266" customFormat="false" ht="15" hidden="false" customHeight="false" outlineLevel="0" collapsed="false">
      <c r="A2266" s="15" t="n">
        <v>3244</v>
      </c>
      <c r="B2266" s="16" t="n">
        <v>3.29773984176713</v>
      </c>
      <c r="C2266" s="15" t="n">
        <v>230</v>
      </c>
      <c r="D2266" s="15" t="n">
        <v>300</v>
      </c>
      <c r="E2266" s="15" t="n">
        <v>25</v>
      </c>
      <c r="F2266" s="16" t="n">
        <v>0.731533308458238</v>
      </c>
      <c r="G2266" s="17" t="s">
        <v>102</v>
      </c>
      <c r="H2266" s="18" t="n">
        <v>0.1</v>
      </c>
      <c r="I2266" s="18" t="n">
        <v>1</v>
      </c>
      <c r="J2266" s="19" t="n">
        <v>0.956425738909691</v>
      </c>
      <c r="K2266" s="19" t="n">
        <v>0.581925473623363</v>
      </c>
      <c r="L2266" s="16" t="n">
        <v>13.7980746517453</v>
      </c>
      <c r="M2266" s="19" t="n">
        <v>0.503328520246171</v>
      </c>
      <c r="N2266" s="19" t="n">
        <v>3.1355409008152</v>
      </c>
      <c r="O2266" s="19" t="n">
        <v>0.956425738909691</v>
      </c>
      <c r="P2266" s="19" t="n">
        <v>0.587585973420576</v>
      </c>
      <c r="Q2266" s="17" t="s">
        <v>30</v>
      </c>
      <c r="R2266" s="5" t="str">
        <f aca="false">IF(OR(Q2266="Steel plate",Q2266="Concrete jacket"),"Steel plate or jacket",Q2266)</f>
        <v>Seal cracks</v>
      </c>
      <c r="S2266" s="5" t="str">
        <f aca="false">IF(O2266&lt;='Tree rules'!$C$4,IF(N2266&lt;='Tree rules'!$C$5,IF(P2266&lt;='Tree rules'!$C$7,"Monitor","Polymer laminate"),IF(P2266&lt;='Tree rules'!$C$8,"Seal cracks","Polymer laminate")),IF(O2266&lt;='Tree rules'!$C$6,IF(P2266&lt;='Tree rules'!$C$9,"Polymer laminate","Steel plate or jacket"),IF(L2266&lt;='Tree rules'!$C$10,"Steel plate or jacket","Polymer laminate")))</f>
        <v>Seal cracks</v>
      </c>
      <c r="T2266" s="5" t="str">
        <f aca="false">IF(S2266=R2266,"Yes","No")</f>
        <v>Yes</v>
      </c>
    </row>
    <row r="2267" customFormat="false" ht="15" hidden="false" customHeight="false" outlineLevel="0" collapsed="false">
      <c r="A2267" s="15" t="n">
        <v>3245</v>
      </c>
      <c r="B2267" s="16" t="n">
        <v>3.77167979938546</v>
      </c>
      <c r="C2267" s="15" t="n">
        <v>300</v>
      </c>
      <c r="D2267" s="15" t="n">
        <v>325</v>
      </c>
      <c r="E2267" s="15" t="n">
        <v>30</v>
      </c>
      <c r="F2267" s="16" t="n">
        <v>0.72065207824282</v>
      </c>
      <c r="G2267" s="17" t="s">
        <v>101</v>
      </c>
      <c r="H2267" s="18" t="n">
        <v>0.3</v>
      </c>
      <c r="I2267" s="18" t="n">
        <v>1.5</v>
      </c>
      <c r="J2267" s="19" t="n">
        <v>0.938960800425046</v>
      </c>
      <c r="K2267" s="19" t="n">
        <v>0.524386644055409</v>
      </c>
      <c r="L2267" s="16" t="n">
        <v>13.5185655891952</v>
      </c>
      <c r="M2267" s="19" t="n">
        <v>0.26702460658547</v>
      </c>
      <c r="N2267" s="19" t="n">
        <v>1.04336565506446</v>
      </c>
      <c r="O2267" s="19" t="n">
        <v>1.16225194912033</v>
      </c>
      <c r="P2267" s="19" t="n">
        <v>1.28207255480499</v>
      </c>
      <c r="Q2267" s="17" t="s">
        <v>31</v>
      </c>
      <c r="R2267" s="5" t="str">
        <f aca="false">IF(OR(Q2267="Steel plate",Q2267="Concrete jacket"),"Steel plate or jacket",Q2267)</f>
        <v>Polymer laminate</v>
      </c>
      <c r="S2267" s="5" t="str">
        <f aca="false">IF(O2267&lt;='Tree rules'!$C$4,IF(N2267&lt;='Tree rules'!$C$5,IF(P2267&lt;='Tree rules'!$C$7,"Monitor","Polymer laminate"),IF(P2267&lt;='Tree rules'!$C$8,"Seal cracks","Polymer laminate")),IF(O2267&lt;='Tree rules'!$C$6,IF(P2267&lt;='Tree rules'!$C$9,"Polymer laminate","Steel plate or jacket"),IF(L2267&lt;='Tree rules'!$C$10,"Steel plate or jacket","Polymer laminate")))</f>
        <v>Steel plate or jacket</v>
      </c>
      <c r="T2267" s="5" t="str">
        <f aca="false">IF(S2267=R2267,"Yes","No")</f>
        <v>No</v>
      </c>
    </row>
    <row r="2268" customFormat="false" ht="15" hidden="false" customHeight="false" outlineLevel="0" collapsed="false">
      <c r="A2268" s="15" t="n">
        <v>3247</v>
      </c>
      <c r="B2268" s="16" t="n">
        <v>6.16262821218575</v>
      </c>
      <c r="C2268" s="15" t="n">
        <v>300</v>
      </c>
      <c r="D2268" s="15" t="n">
        <v>550</v>
      </c>
      <c r="E2268" s="15" t="n">
        <v>30</v>
      </c>
      <c r="F2268" s="16" t="n">
        <v>0.625815269639401</v>
      </c>
      <c r="G2268" s="17" t="s">
        <v>103</v>
      </c>
      <c r="H2268" s="18" t="n">
        <v>0.2</v>
      </c>
      <c r="I2268" s="18" t="n">
        <v>1</v>
      </c>
      <c r="J2268" s="19" t="n">
        <v>0.969041699796906</v>
      </c>
      <c r="K2268" s="19" t="n">
        <v>0.437129596331881</v>
      </c>
      <c r="L2268" s="16" t="n">
        <v>12.2761518171031</v>
      </c>
      <c r="M2268" s="19" t="n">
        <v>0.530589289319551</v>
      </c>
      <c r="N2268" s="19" t="n">
        <v>1.21002621140646</v>
      </c>
      <c r="O2268" s="19" t="n">
        <v>0.969041699796906</v>
      </c>
      <c r="P2268" s="19" t="n">
        <v>0.554591206730721</v>
      </c>
      <c r="Q2268" s="17" t="s">
        <v>30</v>
      </c>
      <c r="R2268" s="5" t="str">
        <f aca="false">IF(OR(Q2268="Steel plate",Q2268="Concrete jacket"),"Steel plate or jacket",Q2268)</f>
        <v>Seal cracks</v>
      </c>
      <c r="S2268" s="5" t="str">
        <f aca="false">IF(O2268&lt;='Tree rules'!$C$4,IF(N2268&lt;='Tree rules'!$C$5,IF(P2268&lt;='Tree rules'!$C$7,"Monitor","Polymer laminate"),IF(P2268&lt;='Tree rules'!$C$8,"Seal cracks","Polymer laminate")),IF(O2268&lt;='Tree rules'!$C$6,IF(P2268&lt;='Tree rules'!$C$9,"Polymer laminate","Steel plate or jacket"),IF(L2268&lt;='Tree rules'!$C$10,"Steel plate or jacket","Polymer laminate")))</f>
        <v>Seal cracks</v>
      </c>
      <c r="T2268" s="5" t="str">
        <f aca="false">IF(S2268=R2268,"Yes","No")</f>
        <v>Yes</v>
      </c>
    </row>
    <row r="2269" customFormat="false" ht="15" hidden="false" customHeight="false" outlineLevel="0" collapsed="false">
      <c r="A2269" s="15" t="n">
        <v>3250</v>
      </c>
      <c r="B2269" s="16" t="n">
        <v>5.31449362625511</v>
      </c>
      <c r="C2269" s="15" t="n">
        <v>300</v>
      </c>
      <c r="D2269" s="15" t="n">
        <v>450</v>
      </c>
      <c r="E2269" s="15" t="n">
        <v>30</v>
      </c>
      <c r="F2269" s="16" t="n">
        <v>0.781490709848207</v>
      </c>
      <c r="G2269" s="17" t="s">
        <v>101</v>
      </c>
      <c r="H2269" s="18" t="n">
        <v>0.3</v>
      </c>
      <c r="I2269" s="18" t="n">
        <v>1</v>
      </c>
      <c r="J2269" s="19" t="n">
        <v>0.885733810067866</v>
      </c>
      <c r="K2269" s="19" t="n">
        <v>0.520733335863741</v>
      </c>
      <c r="L2269" s="16" t="n">
        <v>13.2201333986446</v>
      </c>
      <c r="M2269" s="19" t="n">
        <v>0.948371392165248</v>
      </c>
      <c r="N2269" s="19" t="n">
        <v>0.674382070103185</v>
      </c>
      <c r="O2269" s="19" t="n">
        <v>0.885733810067866</v>
      </c>
      <c r="P2269" s="19" t="n">
        <v>0.398559265943875</v>
      </c>
      <c r="Q2269" s="17" t="s">
        <v>29</v>
      </c>
      <c r="R2269" s="5" t="str">
        <f aca="false">IF(OR(Q2269="Steel plate",Q2269="Concrete jacket"),"Steel plate or jacket",Q2269)</f>
        <v>Monitor</v>
      </c>
      <c r="S2269" s="5" t="str">
        <f aca="false">IF(O2269&lt;='Tree rules'!$C$4,IF(N2269&lt;='Tree rules'!$C$5,IF(P2269&lt;='Tree rules'!$C$7,"Monitor","Polymer laminate"),IF(P2269&lt;='Tree rules'!$C$8,"Seal cracks","Polymer laminate")),IF(O2269&lt;='Tree rules'!$C$6,IF(P2269&lt;='Tree rules'!$C$9,"Polymer laminate","Steel plate or jacket"),IF(L2269&lt;='Tree rules'!$C$10,"Steel plate or jacket","Polymer laminate")))</f>
        <v>Monitor</v>
      </c>
      <c r="T2269" s="5" t="str">
        <f aca="false">IF(S2269=R2269,"Yes","No")</f>
        <v>Yes</v>
      </c>
    </row>
    <row r="2270" customFormat="false" ht="15" hidden="false" customHeight="false" outlineLevel="0" collapsed="false">
      <c r="A2270" s="15" t="n">
        <v>3252</v>
      </c>
      <c r="B2270" s="16" t="n">
        <v>5.27882238044621</v>
      </c>
      <c r="C2270" s="15" t="n">
        <v>230</v>
      </c>
      <c r="D2270" s="15" t="n">
        <v>500</v>
      </c>
      <c r="E2270" s="15" t="n">
        <v>30</v>
      </c>
      <c r="F2270" s="16" t="n">
        <v>0.577653504586516</v>
      </c>
      <c r="G2270" s="17" t="s">
        <v>103</v>
      </c>
      <c r="H2270" s="18" t="n">
        <v>0.2</v>
      </c>
      <c r="I2270" s="18" t="n">
        <v>1</v>
      </c>
      <c r="J2270" s="19" t="n">
        <v>0.993590128303773</v>
      </c>
      <c r="K2270" s="19" t="n">
        <v>0.443288747590184</v>
      </c>
      <c r="L2270" s="16" t="n">
        <v>11.6273620714674</v>
      </c>
      <c r="M2270" s="19" t="n">
        <v>0.449084874561397</v>
      </c>
      <c r="N2270" s="19" t="n">
        <v>1.09097501470533</v>
      </c>
      <c r="O2270" s="19" t="n">
        <v>0.993590128303773</v>
      </c>
      <c r="P2270" s="19" t="n">
        <v>0.574510086707783</v>
      </c>
      <c r="Q2270" s="17" t="s">
        <v>30</v>
      </c>
      <c r="R2270" s="5" t="str">
        <f aca="false">IF(OR(Q2270="Steel plate",Q2270="Concrete jacket"),"Steel plate or jacket",Q2270)</f>
        <v>Seal cracks</v>
      </c>
      <c r="S2270" s="5" t="str">
        <f aca="false">IF(O2270&lt;='Tree rules'!$C$4,IF(N2270&lt;='Tree rules'!$C$5,IF(P2270&lt;='Tree rules'!$C$7,"Monitor","Polymer laminate"),IF(P2270&lt;='Tree rules'!$C$8,"Seal cracks","Polymer laminate")),IF(O2270&lt;='Tree rules'!$C$6,IF(P2270&lt;='Tree rules'!$C$9,"Polymer laminate","Steel plate or jacket"),IF(L2270&lt;='Tree rules'!$C$10,"Steel plate or jacket","Polymer laminate")))</f>
        <v>Seal cracks</v>
      </c>
      <c r="T2270" s="5" t="str">
        <f aca="false">IF(S2270=R2270,"Yes","No")</f>
        <v>Yes</v>
      </c>
    </row>
    <row r="2271" customFormat="false" ht="15" hidden="false" customHeight="false" outlineLevel="0" collapsed="false">
      <c r="A2271" s="15" t="n">
        <v>3253</v>
      </c>
      <c r="B2271" s="16" t="n">
        <v>6.87683533704922</v>
      </c>
      <c r="C2271" s="15" t="n">
        <v>230</v>
      </c>
      <c r="D2271" s="15" t="n">
        <v>675</v>
      </c>
      <c r="E2271" s="15" t="n">
        <v>25</v>
      </c>
      <c r="F2271" s="16" t="n">
        <v>0.555918794027087</v>
      </c>
      <c r="G2271" s="17" t="s">
        <v>101</v>
      </c>
      <c r="H2271" s="18" t="n">
        <v>0.3</v>
      </c>
      <c r="I2271" s="18" t="n">
        <v>1</v>
      </c>
      <c r="J2271" s="19" t="n">
        <v>0.893734181172313</v>
      </c>
      <c r="K2271" s="19" t="n">
        <v>0.535200744053578</v>
      </c>
      <c r="L2271" s="16" t="n">
        <v>10.9329655596967</v>
      </c>
      <c r="M2271" s="19" t="n">
        <v>0.67805308637419</v>
      </c>
      <c r="N2271" s="19" t="n">
        <v>0.535993631073984</v>
      </c>
      <c r="O2271" s="19" t="n">
        <v>0.893734181172313</v>
      </c>
      <c r="P2271" s="19" t="n">
        <v>0.405387381953842</v>
      </c>
      <c r="Q2271" s="17" t="s">
        <v>29</v>
      </c>
      <c r="R2271" s="5" t="str">
        <f aca="false">IF(OR(Q2271="Steel plate",Q2271="Concrete jacket"),"Steel plate or jacket",Q2271)</f>
        <v>Monitor</v>
      </c>
      <c r="S2271" s="5" t="str">
        <f aca="false">IF(O2271&lt;='Tree rules'!$C$4,IF(N2271&lt;='Tree rules'!$C$5,IF(P2271&lt;='Tree rules'!$C$7,"Monitor","Polymer laminate"),IF(P2271&lt;='Tree rules'!$C$8,"Seal cracks","Polymer laminate")),IF(O2271&lt;='Tree rules'!$C$6,IF(P2271&lt;='Tree rules'!$C$9,"Polymer laminate","Steel plate or jacket"),IF(L2271&lt;='Tree rules'!$C$10,"Steel plate or jacket","Polymer laminate")))</f>
        <v>Monitor</v>
      </c>
      <c r="T2271" s="5" t="str">
        <f aca="false">IF(S2271=R2271,"Yes","No")</f>
        <v>Yes</v>
      </c>
    </row>
    <row r="2272" customFormat="false" ht="15" hidden="false" customHeight="false" outlineLevel="0" collapsed="false">
      <c r="A2272" s="15" t="n">
        <v>3254</v>
      </c>
      <c r="B2272" s="16" t="n">
        <v>6.20244123582118</v>
      </c>
      <c r="C2272" s="15" t="n">
        <v>300</v>
      </c>
      <c r="D2272" s="15" t="n">
        <v>600</v>
      </c>
      <c r="E2272" s="15" t="n">
        <v>25</v>
      </c>
      <c r="F2272" s="16" t="n">
        <v>0.725855342345656</v>
      </c>
      <c r="G2272" s="17" t="s">
        <v>101</v>
      </c>
      <c r="H2272" s="18" t="n">
        <v>0.3</v>
      </c>
      <c r="I2272" s="18" t="n">
        <v>1.5</v>
      </c>
      <c r="J2272" s="19" t="n">
        <v>0.893640455054089</v>
      </c>
      <c r="K2272" s="19" t="n">
        <v>0.541954823715203</v>
      </c>
      <c r="L2272" s="16" t="n">
        <v>11.1957423029263</v>
      </c>
      <c r="M2272" s="19" t="n">
        <v>0.928899979028099</v>
      </c>
      <c r="N2272" s="19" t="n">
        <v>0.638356071623503</v>
      </c>
      <c r="O2272" s="19" t="n">
        <v>1.09830430493933</v>
      </c>
      <c r="P2272" s="19" t="n">
        <v>0.422043549834538</v>
      </c>
      <c r="Q2272" s="17" t="s">
        <v>31</v>
      </c>
      <c r="R2272" s="5" t="str">
        <f aca="false">IF(OR(Q2272="Steel plate",Q2272="Concrete jacket"),"Steel plate or jacket",Q2272)</f>
        <v>Polymer laminate</v>
      </c>
      <c r="S2272" s="5" t="str">
        <f aca="false">IF(O2272&lt;='Tree rules'!$C$4,IF(N2272&lt;='Tree rules'!$C$5,IF(P2272&lt;='Tree rules'!$C$7,"Monitor","Polymer laminate"),IF(P2272&lt;='Tree rules'!$C$8,"Seal cracks","Polymer laminate")),IF(O2272&lt;='Tree rules'!$C$6,IF(P2272&lt;='Tree rules'!$C$9,"Polymer laminate","Steel plate or jacket"),IF(L2272&lt;='Tree rules'!$C$10,"Steel plate or jacket","Polymer laminate")))</f>
        <v>Polymer laminate</v>
      </c>
      <c r="T2272" s="5" t="str">
        <f aca="false">IF(S2272=R2272,"Yes","No")</f>
        <v>Yes</v>
      </c>
    </row>
    <row r="2273" customFormat="false" ht="15" hidden="false" customHeight="false" outlineLevel="0" collapsed="false">
      <c r="A2273" s="15" t="n">
        <v>3255</v>
      </c>
      <c r="B2273" s="16" t="n">
        <v>4.4207044999861</v>
      </c>
      <c r="C2273" s="15" t="n">
        <v>300</v>
      </c>
      <c r="D2273" s="15" t="n">
        <v>400</v>
      </c>
      <c r="E2273" s="15" t="n">
        <v>30</v>
      </c>
      <c r="F2273" s="16" t="n">
        <v>0.757295404255167</v>
      </c>
      <c r="G2273" s="17" t="s">
        <v>103</v>
      </c>
      <c r="H2273" s="18" t="n">
        <v>0.2</v>
      </c>
      <c r="I2273" s="18" t="n">
        <v>1.5</v>
      </c>
      <c r="J2273" s="19" t="n">
        <v>0.980406468926821</v>
      </c>
      <c r="K2273" s="19" t="n">
        <v>0.425692533794914</v>
      </c>
      <c r="L2273" s="16" t="n">
        <v>12.4878658191698</v>
      </c>
      <c r="M2273" s="19" t="n">
        <v>0.678642458147035</v>
      </c>
      <c r="N2273" s="19" t="n">
        <v>1.37746760178203</v>
      </c>
      <c r="O2273" s="19" t="n">
        <v>1.26193384643704</v>
      </c>
      <c r="P2273" s="19" t="n">
        <v>0.557532985923963</v>
      </c>
      <c r="Q2273" s="17" t="s">
        <v>31</v>
      </c>
      <c r="R2273" s="5" t="str">
        <f aca="false">IF(OR(Q2273="Steel plate",Q2273="Concrete jacket"),"Steel plate or jacket",Q2273)</f>
        <v>Polymer laminate</v>
      </c>
      <c r="S2273" s="5" t="str">
        <f aca="false">IF(O2273&lt;='Tree rules'!$C$4,IF(N2273&lt;='Tree rules'!$C$5,IF(P2273&lt;='Tree rules'!$C$7,"Monitor","Polymer laminate"),IF(P2273&lt;='Tree rules'!$C$8,"Seal cracks","Polymer laminate")),IF(O2273&lt;='Tree rules'!$C$6,IF(P2273&lt;='Tree rules'!$C$9,"Polymer laminate","Steel plate or jacket"),IF(L2273&lt;='Tree rules'!$C$10,"Steel plate or jacket","Polymer laminate")))</f>
        <v>Polymer laminate</v>
      </c>
      <c r="T2273" s="5" t="str">
        <f aca="false">IF(S2273=R2273,"Yes","No")</f>
        <v>Yes</v>
      </c>
    </row>
    <row r="2274" customFormat="false" ht="15" hidden="false" customHeight="false" outlineLevel="0" collapsed="false">
      <c r="A2274" s="15" t="n">
        <v>3256</v>
      </c>
      <c r="B2274" s="16" t="n">
        <v>7.36904887768666</v>
      </c>
      <c r="C2274" s="15" t="n">
        <v>300</v>
      </c>
      <c r="D2274" s="15" t="n">
        <v>625</v>
      </c>
      <c r="E2274" s="15" t="n">
        <v>30</v>
      </c>
      <c r="F2274" s="16" t="n">
        <v>0.745336335371244</v>
      </c>
      <c r="G2274" s="17" t="s">
        <v>102</v>
      </c>
      <c r="H2274" s="18" t="n">
        <v>0.1</v>
      </c>
      <c r="I2274" s="18" t="n">
        <v>1.5</v>
      </c>
      <c r="J2274" s="19" t="n">
        <v>0.863924515982055</v>
      </c>
      <c r="K2274" s="19" t="n">
        <v>0.536747753444228</v>
      </c>
      <c r="L2274" s="16" t="n">
        <v>13.1121866151008</v>
      </c>
      <c r="M2274" s="19" t="n">
        <v>0.359765965080857</v>
      </c>
      <c r="N2274" s="19" t="n">
        <v>2.99023867017445</v>
      </c>
      <c r="O2274" s="19" t="n">
        <v>1.0640320024237</v>
      </c>
      <c r="P2274" s="19" t="n">
        <v>1.0264911984832</v>
      </c>
      <c r="Q2274" s="17" t="s">
        <v>31</v>
      </c>
      <c r="R2274" s="5" t="str">
        <f aca="false">IF(OR(Q2274="Steel plate",Q2274="Concrete jacket"),"Steel plate or jacket",Q2274)</f>
        <v>Polymer laminate</v>
      </c>
      <c r="S2274" s="5" t="str">
        <f aca="false">IF(O2274&lt;='Tree rules'!$C$4,IF(N2274&lt;='Tree rules'!$C$5,IF(P2274&lt;='Tree rules'!$C$7,"Monitor","Polymer laminate"),IF(P2274&lt;='Tree rules'!$C$8,"Seal cracks","Polymer laminate")),IF(O2274&lt;='Tree rules'!$C$6,IF(P2274&lt;='Tree rules'!$C$9,"Polymer laminate","Steel plate or jacket"),IF(L2274&lt;='Tree rules'!$C$10,"Steel plate or jacket","Polymer laminate")))</f>
        <v>Polymer laminate</v>
      </c>
      <c r="T2274" s="5" t="str">
        <f aca="false">IF(S2274=R2274,"Yes","No")</f>
        <v>Yes</v>
      </c>
    </row>
    <row r="2275" customFormat="false" ht="15" hidden="false" customHeight="false" outlineLevel="0" collapsed="false">
      <c r="A2275" s="15" t="n">
        <v>3258</v>
      </c>
      <c r="B2275" s="16" t="n">
        <v>5.7380484594499</v>
      </c>
      <c r="C2275" s="15" t="n">
        <v>230</v>
      </c>
      <c r="D2275" s="15" t="n">
        <v>525</v>
      </c>
      <c r="E2275" s="15" t="n">
        <v>30</v>
      </c>
      <c r="F2275" s="16" t="n">
        <v>0.85906279835652</v>
      </c>
      <c r="G2275" s="17" t="s">
        <v>103</v>
      </c>
      <c r="H2275" s="18" t="n">
        <v>0.2</v>
      </c>
      <c r="I2275" s="18" t="n">
        <v>1.5</v>
      </c>
      <c r="J2275" s="19" t="n">
        <v>0.948698004987125</v>
      </c>
      <c r="K2275" s="19" t="n">
        <v>0.41457830317558</v>
      </c>
      <c r="L2275" s="16" t="n">
        <v>12.02945169696</v>
      </c>
      <c r="M2275" s="19" t="n">
        <v>0.347951112152975</v>
      </c>
      <c r="N2275" s="19" t="n">
        <v>1.36813585704283</v>
      </c>
      <c r="O2275" s="19" t="n">
        <v>1.22639220291388</v>
      </c>
      <c r="P2275" s="19" t="n">
        <v>1.14544339201451</v>
      </c>
      <c r="Q2275" s="17" t="s">
        <v>31</v>
      </c>
      <c r="R2275" s="5" t="str">
        <f aca="false">IF(OR(Q2275="Steel plate",Q2275="Concrete jacket"),"Steel plate or jacket",Q2275)</f>
        <v>Polymer laminate</v>
      </c>
      <c r="S2275" s="5" t="str">
        <f aca="false">IF(O2275&lt;='Tree rules'!$C$4,IF(N2275&lt;='Tree rules'!$C$5,IF(P2275&lt;='Tree rules'!$C$7,"Monitor","Polymer laminate"),IF(P2275&lt;='Tree rules'!$C$8,"Seal cracks","Polymer laminate")),IF(O2275&lt;='Tree rules'!$C$6,IF(P2275&lt;='Tree rules'!$C$9,"Polymer laminate","Steel plate or jacket"),IF(L2275&lt;='Tree rules'!$C$10,"Steel plate or jacket","Polymer laminate")))</f>
        <v>Polymer laminate</v>
      </c>
      <c r="T2275" s="5" t="str">
        <f aca="false">IF(S2275=R2275,"Yes","No")</f>
        <v>Yes</v>
      </c>
    </row>
    <row r="2276" customFormat="false" ht="15" hidden="false" customHeight="false" outlineLevel="0" collapsed="false">
      <c r="A2276" s="15" t="n">
        <v>3260</v>
      </c>
      <c r="B2276" s="16" t="n">
        <v>5.34825728947258</v>
      </c>
      <c r="C2276" s="15" t="n">
        <v>300</v>
      </c>
      <c r="D2276" s="15" t="n">
        <v>450</v>
      </c>
      <c r="E2276" s="15" t="n">
        <v>30</v>
      </c>
      <c r="F2276" s="16" t="n">
        <v>0.781490709848207</v>
      </c>
      <c r="G2276" s="17" t="s">
        <v>101</v>
      </c>
      <c r="H2276" s="18" t="n">
        <v>0.3</v>
      </c>
      <c r="I2276" s="18" t="n">
        <v>1</v>
      </c>
      <c r="J2276" s="19" t="n">
        <v>0.857214576515686</v>
      </c>
      <c r="K2276" s="19" t="n">
        <v>0.567657553365227</v>
      </c>
      <c r="L2276" s="16" t="n">
        <v>13.3041226106283</v>
      </c>
      <c r="M2276" s="19" t="n">
        <v>0.600706250378235</v>
      </c>
      <c r="N2276" s="19" t="n">
        <v>0.705245645993439</v>
      </c>
      <c r="O2276" s="19" t="n">
        <v>0.857214576515686</v>
      </c>
      <c r="P2276" s="19" t="n">
        <v>0.603038978926383</v>
      </c>
      <c r="Q2276" s="17" t="s">
        <v>29</v>
      </c>
      <c r="R2276" s="5" t="str">
        <f aca="false">IF(OR(Q2276="Steel plate",Q2276="Concrete jacket"),"Steel plate or jacket",Q2276)</f>
        <v>Monitor</v>
      </c>
      <c r="S2276" s="5" t="str">
        <f aca="false">IF(O2276&lt;='Tree rules'!$C$4,IF(N2276&lt;='Tree rules'!$C$5,IF(P2276&lt;='Tree rules'!$C$7,"Monitor","Polymer laminate"),IF(P2276&lt;='Tree rules'!$C$8,"Seal cracks","Polymer laminate")),IF(O2276&lt;='Tree rules'!$C$6,IF(P2276&lt;='Tree rules'!$C$9,"Polymer laminate","Steel plate or jacket"),IF(L2276&lt;='Tree rules'!$C$10,"Steel plate or jacket","Polymer laminate")))</f>
        <v>Monitor</v>
      </c>
      <c r="T2276" s="5" t="str">
        <f aca="false">IF(S2276=R2276,"Yes","No")</f>
        <v>Yes</v>
      </c>
    </row>
    <row r="2277" customFormat="false" ht="15" hidden="false" customHeight="false" outlineLevel="0" collapsed="false">
      <c r="A2277" s="15" t="n">
        <v>3261</v>
      </c>
      <c r="B2277" s="16" t="n">
        <v>5.47797593763282</v>
      </c>
      <c r="C2277" s="15" t="n">
        <v>230</v>
      </c>
      <c r="D2277" s="15" t="n">
        <v>475</v>
      </c>
      <c r="E2277" s="15" t="n">
        <v>20</v>
      </c>
      <c r="F2277" s="16" t="n">
        <v>0.611316296229087</v>
      </c>
      <c r="G2277" s="17" t="s">
        <v>101</v>
      </c>
      <c r="H2277" s="18" t="n">
        <v>0.3</v>
      </c>
      <c r="I2277" s="18" t="n">
        <v>2</v>
      </c>
      <c r="J2277" s="19" t="n">
        <v>0.914154469552486</v>
      </c>
      <c r="K2277" s="19" t="n">
        <v>0.440335657532468</v>
      </c>
      <c r="L2277" s="16" t="n">
        <v>12.7691746797968</v>
      </c>
      <c r="M2277" s="19" t="n">
        <v>0.496390164188444</v>
      </c>
      <c r="N2277" s="19" t="n">
        <v>1.04316472322965</v>
      </c>
      <c r="O2277" s="19" t="n">
        <v>1.42577412966833</v>
      </c>
      <c r="P2277" s="19" t="n">
        <v>0.826718810352105</v>
      </c>
      <c r="Q2277" s="17" t="s">
        <v>31</v>
      </c>
      <c r="R2277" s="5" t="str">
        <f aca="false">IF(OR(Q2277="Steel plate",Q2277="Concrete jacket"),"Steel plate or jacket",Q2277)</f>
        <v>Polymer laminate</v>
      </c>
      <c r="S2277" s="5" t="str">
        <f aca="false">IF(O2277&lt;='Tree rules'!$C$4,IF(N2277&lt;='Tree rules'!$C$5,IF(P2277&lt;='Tree rules'!$C$7,"Monitor","Polymer laminate"),IF(P2277&lt;='Tree rules'!$C$8,"Seal cracks","Polymer laminate")),IF(O2277&lt;='Tree rules'!$C$6,IF(P2277&lt;='Tree rules'!$C$9,"Polymer laminate","Steel plate or jacket"),IF(L2277&lt;='Tree rules'!$C$10,"Steel plate or jacket","Polymer laminate")))</f>
        <v>Steel plate or jacket</v>
      </c>
      <c r="T2277" s="5" t="str">
        <f aca="false">IF(S2277=R2277,"Yes","No")</f>
        <v>No</v>
      </c>
    </row>
    <row r="2278" customFormat="false" ht="15" hidden="false" customHeight="false" outlineLevel="0" collapsed="false">
      <c r="A2278" s="15" t="n">
        <v>3263</v>
      </c>
      <c r="B2278" s="16" t="n">
        <v>3.24117059583026</v>
      </c>
      <c r="C2278" s="15" t="n">
        <v>230</v>
      </c>
      <c r="D2278" s="15" t="n">
        <v>300</v>
      </c>
      <c r="E2278" s="15" t="n">
        <v>30</v>
      </c>
      <c r="F2278" s="16" t="n">
        <v>1.08405543602132</v>
      </c>
      <c r="G2278" s="17" t="s">
        <v>101</v>
      </c>
      <c r="H2278" s="18" t="n">
        <v>0.3</v>
      </c>
      <c r="I2278" s="18" t="n">
        <v>1.5</v>
      </c>
      <c r="J2278" s="19" t="n">
        <v>0.85639073004163</v>
      </c>
      <c r="K2278" s="19" t="n">
        <v>0.465258740248989</v>
      </c>
      <c r="L2278" s="16" t="n">
        <v>12.8617880786915</v>
      </c>
      <c r="M2278" s="19" t="n">
        <v>0.61882264385659</v>
      </c>
      <c r="N2278" s="19" t="n">
        <v>1.01579682731797</v>
      </c>
      <c r="O2278" s="19" t="n">
        <v>1.08536445895241</v>
      </c>
      <c r="P2278" s="19" t="n">
        <v>0.646025335389721</v>
      </c>
      <c r="Q2278" s="17" t="s">
        <v>31</v>
      </c>
      <c r="R2278" s="5" t="str">
        <f aca="false">IF(OR(Q2278="Steel plate",Q2278="Concrete jacket"),"Steel plate or jacket",Q2278)</f>
        <v>Polymer laminate</v>
      </c>
      <c r="S2278" s="5" t="str">
        <f aca="false">IF(O2278&lt;='Tree rules'!$C$4,IF(N2278&lt;='Tree rules'!$C$5,IF(P2278&lt;='Tree rules'!$C$7,"Monitor","Polymer laminate"),IF(P2278&lt;='Tree rules'!$C$8,"Seal cracks","Polymer laminate")),IF(O2278&lt;='Tree rules'!$C$6,IF(P2278&lt;='Tree rules'!$C$9,"Polymer laminate","Steel plate or jacket"),IF(L2278&lt;='Tree rules'!$C$10,"Steel plate or jacket","Polymer laminate")))</f>
        <v>Polymer laminate</v>
      </c>
      <c r="T2278" s="5" t="str">
        <f aca="false">IF(S2278=R2278,"Yes","No")</f>
        <v>Yes</v>
      </c>
    </row>
    <row r="2279" customFormat="false" ht="15" hidden="false" customHeight="false" outlineLevel="0" collapsed="false">
      <c r="A2279" s="15" t="n">
        <v>3264</v>
      </c>
      <c r="B2279" s="16" t="n">
        <v>7.63721726284574</v>
      </c>
      <c r="C2279" s="15" t="n">
        <v>300</v>
      </c>
      <c r="D2279" s="15" t="n">
        <v>700</v>
      </c>
      <c r="E2279" s="15" t="n">
        <v>25</v>
      </c>
      <c r="F2279" s="16" t="n">
        <v>0.642452485396686</v>
      </c>
      <c r="G2279" s="17" t="s">
        <v>101</v>
      </c>
      <c r="H2279" s="18" t="n">
        <v>0.3</v>
      </c>
      <c r="I2279" s="18" t="n">
        <v>2</v>
      </c>
      <c r="J2279" s="19" t="n">
        <v>0.883619371784569</v>
      </c>
      <c r="K2279" s="19" t="n">
        <v>0.411871275143269</v>
      </c>
      <c r="L2279" s="16" t="n">
        <v>11.7135234092726</v>
      </c>
      <c r="M2279" s="19" t="n">
        <v>0.438435611454412</v>
      </c>
      <c r="N2279" s="19" t="n">
        <v>1.00636735897814</v>
      </c>
      <c r="O2279" s="19" t="n">
        <v>1.40330130617093</v>
      </c>
      <c r="P2279" s="19" t="n">
        <v>0.860190155603908</v>
      </c>
      <c r="Q2279" s="17" t="s">
        <v>104</v>
      </c>
      <c r="R2279" s="5" t="str">
        <f aca="false">IF(OR(Q2279="Steel plate",Q2279="Concrete jacket"),"Steel plate or jacket",Q2279)</f>
        <v>Steel plate or jacket</v>
      </c>
      <c r="S2279" s="5" t="str">
        <f aca="false">IF(O2279&lt;='Tree rules'!$C$4,IF(N2279&lt;='Tree rules'!$C$5,IF(P2279&lt;='Tree rules'!$C$7,"Monitor","Polymer laminate"),IF(P2279&lt;='Tree rules'!$C$8,"Seal cracks","Polymer laminate")),IF(O2279&lt;='Tree rules'!$C$6,IF(P2279&lt;='Tree rules'!$C$9,"Polymer laminate","Steel plate or jacket"),IF(L2279&lt;='Tree rules'!$C$10,"Steel plate or jacket","Polymer laminate")))</f>
        <v>Steel plate or jacket</v>
      </c>
      <c r="T2279" s="5" t="str">
        <f aca="false">IF(S2279=R2279,"Yes","No")</f>
        <v>Yes</v>
      </c>
    </row>
    <row r="2280" customFormat="false" ht="15" hidden="false" customHeight="false" outlineLevel="0" collapsed="false">
      <c r="A2280" s="15" t="n">
        <v>3266</v>
      </c>
      <c r="B2280" s="16" t="n">
        <v>6.05807953140865</v>
      </c>
      <c r="C2280" s="15" t="n">
        <v>230</v>
      </c>
      <c r="D2280" s="15" t="n">
        <v>600</v>
      </c>
      <c r="E2280" s="15" t="n">
        <v>20</v>
      </c>
      <c r="F2280" s="16" t="n">
        <v>0.63117855856144</v>
      </c>
      <c r="G2280" s="17" t="s">
        <v>101</v>
      </c>
      <c r="H2280" s="18" t="n">
        <v>0.3</v>
      </c>
      <c r="I2280" s="18" t="n">
        <v>1</v>
      </c>
      <c r="J2280" s="19" t="n">
        <v>0.941937228173156</v>
      </c>
      <c r="K2280" s="19" t="n">
        <v>0.45276614716602</v>
      </c>
      <c r="L2280" s="16" t="n">
        <v>10.9351616090409</v>
      </c>
      <c r="M2280" s="19" t="n">
        <v>0.67117409546074</v>
      </c>
      <c r="N2280" s="19" t="n">
        <v>0.571907517544538</v>
      </c>
      <c r="O2280" s="19" t="n">
        <v>0.941937228173156</v>
      </c>
      <c r="P2280" s="19" t="n">
        <v>0.464687704212409</v>
      </c>
      <c r="Q2280" s="17" t="s">
        <v>29</v>
      </c>
      <c r="R2280" s="5" t="str">
        <f aca="false">IF(OR(Q2280="Steel plate",Q2280="Concrete jacket"),"Steel plate or jacket",Q2280)</f>
        <v>Monitor</v>
      </c>
      <c r="S2280" s="5" t="str">
        <f aca="false">IF(O2280&lt;='Tree rules'!$C$4,IF(N2280&lt;='Tree rules'!$C$5,IF(P2280&lt;='Tree rules'!$C$7,"Monitor","Polymer laminate"),IF(P2280&lt;='Tree rules'!$C$8,"Seal cracks","Polymer laminate")),IF(O2280&lt;='Tree rules'!$C$6,IF(P2280&lt;='Tree rules'!$C$9,"Polymer laminate","Steel plate or jacket"),IF(L2280&lt;='Tree rules'!$C$10,"Steel plate or jacket","Polymer laminate")))</f>
        <v>Monitor</v>
      </c>
      <c r="T2280" s="5" t="str">
        <f aca="false">IF(S2280=R2280,"Yes","No")</f>
        <v>Yes</v>
      </c>
    </row>
    <row r="2281" customFormat="false" ht="15" hidden="false" customHeight="false" outlineLevel="0" collapsed="false">
      <c r="A2281" s="15" t="n">
        <v>3267</v>
      </c>
      <c r="B2281" s="16" t="n">
        <v>7.33510239127821</v>
      </c>
      <c r="C2281" s="15" t="n">
        <v>300</v>
      </c>
      <c r="D2281" s="15" t="n">
        <v>700</v>
      </c>
      <c r="E2281" s="15" t="n">
        <v>20</v>
      </c>
      <c r="F2281" s="16" t="n">
        <v>0.642452485396686</v>
      </c>
      <c r="G2281" s="17" t="s">
        <v>101</v>
      </c>
      <c r="H2281" s="18" t="n">
        <v>0.3</v>
      </c>
      <c r="I2281" s="18" t="n">
        <v>1</v>
      </c>
      <c r="J2281" s="19" t="n">
        <v>0.866460931513383</v>
      </c>
      <c r="K2281" s="19" t="n">
        <v>0.536751415845172</v>
      </c>
      <c r="L2281" s="16" t="n">
        <v>11.2501570418377</v>
      </c>
      <c r="M2281" s="19" t="n">
        <v>0.337311386415979</v>
      </c>
      <c r="N2281" s="19" t="n">
        <v>0.617910115928391</v>
      </c>
      <c r="O2281" s="19" t="n">
        <v>0.866460931513383</v>
      </c>
      <c r="P2281" s="19" t="n">
        <v>0.928976946426801</v>
      </c>
      <c r="Q2281" s="17" t="s">
        <v>29</v>
      </c>
      <c r="R2281" s="5" t="str">
        <f aca="false">IF(OR(Q2281="Steel plate",Q2281="Concrete jacket"),"Steel plate or jacket",Q2281)</f>
        <v>Monitor</v>
      </c>
      <c r="S2281" s="5" t="str">
        <f aca="false">IF(O2281&lt;='Tree rules'!$C$4,IF(N2281&lt;='Tree rules'!$C$5,IF(P2281&lt;='Tree rules'!$C$7,"Monitor","Polymer laminate"),IF(P2281&lt;='Tree rules'!$C$8,"Seal cracks","Polymer laminate")),IF(O2281&lt;='Tree rules'!$C$6,IF(P2281&lt;='Tree rules'!$C$9,"Polymer laminate","Steel plate or jacket"),IF(L2281&lt;='Tree rules'!$C$10,"Steel plate or jacket","Polymer laminate")))</f>
        <v>Monitor</v>
      </c>
      <c r="T2281" s="5" t="str">
        <f aca="false">IF(S2281=R2281,"Yes","No")</f>
        <v>Yes</v>
      </c>
    </row>
    <row r="2282" customFormat="false" ht="15" hidden="false" customHeight="false" outlineLevel="0" collapsed="false">
      <c r="A2282" s="15" t="n">
        <v>3269</v>
      </c>
      <c r="B2282" s="16" t="n">
        <v>6.89799635438019</v>
      </c>
      <c r="C2282" s="15" t="n">
        <v>230</v>
      </c>
      <c r="D2282" s="15" t="n">
        <v>550</v>
      </c>
      <c r="E2282" s="15" t="n">
        <v>30</v>
      </c>
      <c r="F2282" s="16" t="n">
        <v>0.816280786486175</v>
      </c>
      <c r="G2282" s="17" t="s">
        <v>101</v>
      </c>
      <c r="H2282" s="18" t="n">
        <v>0.3</v>
      </c>
      <c r="I2282" s="18" t="n">
        <v>1</v>
      </c>
      <c r="J2282" s="19" t="n">
        <v>0.858376016315576</v>
      </c>
      <c r="K2282" s="19" t="n">
        <v>0.43774121241234</v>
      </c>
      <c r="L2282" s="16" t="n">
        <v>13.7410285943829</v>
      </c>
      <c r="M2282" s="19" t="n">
        <v>0.948696216308313</v>
      </c>
      <c r="N2282" s="19" t="n">
        <v>0.557050760794537</v>
      </c>
      <c r="O2282" s="19" t="n">
        <v>0.858376016315576</v>
      </c>
      <c r="P2282" s="19" t="n">
        <v>0.412362836432351</v>
      </c>
      <c r="Q2282" s="17" t="s">
        <v>29</v>
      </c>
      <c r="R2282" s="5" t="str">
        <f aca="false">IF(OR(Q2282="Steel plate",Q2282="Concrete jacket"),"Steel plate or jacket",Q2282)</f>
        <v>Monitor</v>
      </c>
      <c r="S2282" s="5" t="str">
        <f aca="false">IF(O2282&lt;='Tree rules'!$C$4,IF(N2282&lt;='Tree rules'!$C$5,IF(P2282&lt;='Tree rules'!$C$7,"Monitor","Polymer laminate"),IF(P2282&lt;='Tree rules'!$C$8,"Seal cracks","Polymer laminate")),IF(O2282&lt;='Tree rules'!$C$6,IF(P2282&lt;='Tree rules'!$C$9,"Polymer laminate","Steel plate or jacket"),IF(L2282&lt;='Tree rules'!$C$10,"Steel plate or jacket","Polymer laminate")))</f>
        <v>Monitor</v>
      </c>
      <c r="T2282" s="5" t="str">
        <f aca="false">IF(S2282=R2282,"Yes","No")</f>
        <v>Yes</v>
      </c>
    </row>
    <row r="2283" customFormat="false" ht="15" hidden="false" customHeight="false" outlineLevel="0" collapsed="false">
      <c r="A2283" s="15" t="n">
        <v>3270</v>
      </c>
      <c r="B2283" s="16" t="n">
        <v>5.44244352545705</v>
      </c>
      <c r="C2283" s="15" t="n">
        <v>230</v>
      </c>
      <c r="D2283" s="15" t="n">
        <v>500</v>
      </c>
      <c r="E2283" s="15" t="n">
        <v>30</v>
      </c>
      <c r="F2283" s="16" t="n">
        <v>0.90657733366385</v>
      </c>
      <c r="G2283" s="17" t="s">
        <v>101</v>
      </c>
      <c r="H2283" s="18" t="n">
        <v>0.3</v>
      </c>
      <c r="I2283" s="18" t="n">
        <v>2</v>
      </c>
      <c r="J2283" s="19" t="n">
        <v>0.854195094900377</v>
      </c>
      <c r="K2283" s="19" t="n">
        <v>0.580909022655713</v>
      </c>
      <c r="L2283" s="16" t="n">
        <v>12.0408042598607</v>
      </c>
      <c r="M2283" s="19" t="n">
        <v>0.885652071775122</v>
      </c>
      <c r="N2283" s="19" t="n">
        <v>0.837679896924101</v>
      </c>
      <c r="O2283" s="19" t="n">
        <v>1.21218055206487</v>
      </c>
      <c r="P2283" s="19" t="n">
        <v>0.534601314902739</v>
      </c>
      <c r="Q2283" s="17" t="s">
        <v>31</v>
      </c>
      <c r="R2283" s="5" t="str">
        <f aca="false">IF(OR(Q2283="Steel plate",Q2283="Concrete jacket"),"Steel plate or jacket",Q2283)</f>
        <v>Polymer laminate</v>
      </c>
      <c r="S2283" s="5" t="str">
        <f aca="false">IF(O2283&lt;='Tree rules'!$C$4,IF(N2283&lt;='Tree rules'!$C$5,IF(P2283&lt;='Tree rules'!$C$7,"Monitor","Polymer laminate"),IF(P2283&lt;='Tree rules'!$C$8,"Seal cracks","Polymer laminate")),IF(O2283&lt;='Tree rules'!$C$6,IF(P2283&lt;='Tree rules'!$C$9,"Polymer laminate","Steel plate or jacket"),IF(L2283&lt;='Tree rules'!$C$10,"Steel plate or jacket","Polymer laminate")))</f>
        <v>Polymer laminate</v>
      </c>
      <c r="T2283" s="5" t="str">
        <f aca="false">IF(S2283=R2283,"Yes","No")</f>
        <v>Yes</v>
      </c>
    </row>
    <row r="2284" customFormat="false" ht="15" hidden="false" customHeight="false" outlineLevel="0" collapsed="false">
      <c r="A2284" s="15" t="n">
        <v>3271</v>
      </c>
      <c r="B2284" s="16" t="n">
        <v>5.53958233963847</v>
      </c>
      <c r="C2284" s="15" t="n">
        <v>300</v>
      </c>
      <c r="D2284" s="15" t="n">
        <v>550</v>
      </c>
      <c r="E2284" s="15" t="n">
        <v>30</v>
      </c>
      <c r="F2284" s="16" t="n">
        <v>0.834420359519201</v>
      </c>
      <c r="G2284" s="17" t="s">
        <v>103</v>
      </c>
      <c r="H2284" s="18" t="n">
        <v>0.2</v>
      </c>
      <c r="I2284" s="18" t="n">
        <v>1</v>
      </c>
      <c r="J2284" s="19" t="n">
        <v>0.981952236786201</v>
      </c>
      <c r="K2284" s="19" t="n">
        <v>0.420373076555317</v>
      </c>
      <c r="L2284" s="16" t="n">
        <v>11.0350245809531</v>
      </c>
      <c r="M2284" s="19" t="n">
        <v>0.94734801456882</v>
      </c>
      <c r="N2284" s="19" t="n">
        <v>0.973577336694288</v>
      </c>
      <c r="O2284" s="19" t="n">
        <v>0.981952236786202</v>
      </c>
      <c r="P2284" s="19" t="n">
        <v>0.374421308526681</v>
      </c>
      <c r="Q2284" s="17" t="s">
        <v>29</v>
      </c>
      <c r="R2284" s="5" t="str">
        <f aca="false">IF(OR(Q2284="Steel plate",Q2284="Concrete jacket"),"Steel plate or jacket",Q2284)</f>
        <v>Monitor</v>
      </c>
      <c r="S2284" s="5" t="str">
        <f aca="false">IF(O2284&lt;='Tree rules'!$C$4,IF(N2284&lt;='Tree rules'!$C$5,IF(P2284&lt;='Tree rules'!$C$7,"Monitor","Polymer laminate"),IF(P2284&lt;='Tree rules'!$C$8,"Seal cracks","Polymer laminate")),IF(O2284&lt;='Tree rules'!$C$6,IF(P2284&lt;='Tree rules'!$C$9,"Polymer laminate","Steel plate or jacket"),IF(L2284&lt;='Tree rules'!$C$10,"Steel plate or jacket","Polymer laminate")))</f>
        <v>Monitor</v>
      </c>
      <c r="T2284" s="5" t="str">
        <f aca="false">IF(S2284=R2284,"Yes","No")</f>
        <v>Yes</v>
      </c>
    </row>
    <row r="2285" customFormat="false" ht="15" hidden="false" customHeight="false" outlineLevel="0" collapsed="false">
      <c r="A2285" s="15" t="n">
        <v>3272</v>
      </c>
      <c r="B2285" s="16" t="n">
        <v>4.28216052961424</v>
      </c>
      <c r="C2285" s="15" t="n">
        <v>230</v>
      </c>
      <c r="D2285" s="15" t="n">
        <v>350</v>
      </c>
      <c r="E2285" s="15" t="n">
        <v>30</v>
      </c>
      <c r="F2285" s="16" t="n">
        <v>0.675914152273913</v>
      </c>
      <c r="G2285" s="17" t="s">
        <v>102</v>
      </c>
      <c r="H2285" s="18" t="n">
        <v>0.1</v>
      </c>
      <c r="I2285" s="18" t="n">
        <v>2</v>
      </c>
      <c r="J2285" s="19" t="n">
        <v>0.899504454662481</v>
      </c>
      <c r="K2285" s="19" t="n">
        <v>0.407332310233548</v>
      </c>
      <c r="L2285" s="16" t="n">
        <v>14.7153282804613</v>
      </c>
      <c r="M2285" s="19" t="n">
        <v>0.949241140170633</v>
      </c>
      <c r="N2285" s="19" t="n">
        <v>3.7844071146152</v>
      </c>
      <c r="O2285" s="19" t="n">
        <v>1.43261168174193</v>
      </c>
      <c r="P2285" s="19" t="n">
        <v>0.380799995103206</v>
      </c>
      <c r="Q2285" s="17" t="s">
        <v>31</v>
      </c>
      <c r="R2285" s="5" t="str">
        <f aca="false">IF(OR(Q2285="Steel plate",Q2285="Concrete jacket"),"Steel plate or jacket",Q2285)</f>
        <v>Polymer laminate</v>
      </c>
      <c r="S2285" s="5" t="str">
        <f aca="false">IF(O2285&lt;='Tree rules'!$C$4,IF(N2285&lt;='Tree rules'!$C$5,IF(P2285&lt;='Tree rules'!$C$7,"Monitor","Polymer laminate"),IF(P2285&lt;='Tree rules'!$C$8,"Seal cracks","Polymer laminate")),IF(O2285&lt;='Tree rules'!$C$6,IF(P2285&lt;='Tree rules'!$C$9,"Polymer laminate","Steel plate or jacket"),IF(L2285&lt;='Tree rules'!$C$10,"Steel plate or jacket","Polymer laminate")))</f>
        <v>Polymer laminate</v>
      </c>
      <c r="T2285" s="5" t="str">
        <f aca="false">IF(S2285=R2285,"Yes","No")</f>
        <v>Yes</v>
      </c>
    </row>
    <row r="2286" customFormat="false" ht="15" hidden="false" customHeight="false" outlineLevel="0" collapsed="false">
      <c r="A2286" s="15" t="n">
        <v>3274</v>
      </c>
      <c r="B2286" s="16" t="n">
        <v>5.69965272027805</v>
      </c>
      <c r="C2286" s="15" t="n">
        <v>230</v>
      </c>
      <c r="D2286" s="15" t="n">
        <v>525</v>
      </c>
      <c r="E2286" s="15" t="n">
        <v>30</v>
      </c>
      <c r="F2286" s="16" t="n">
        <v>0.88695444765381</v>
      </c>
      <c r="G2286" s="17" t="s">
        <v>102</v>
      </c>
      <c r="H2286" s="18" t="n">
        <v>0.1</v>
      </c>
      <c r="I2286" s="18" t="n">
        <v>1</v>
      </c>
      <c r="J2286" s="19" t="n">
        <v>0.926179499950626</v>
      </c>
      <c r="K2286" s="19" t="n">
        <v>0.440451463054594</v>
      </c>
      <c r="L2286" s="16" t="n">
        <v>12.3369106499525</v>
      </c>
      <c r="M2286" s="19" t="n">
        <v>0.496091895271698</v>
      </c>
      <c r="N2286" s="19" t="n">
        <v>2.55262961761021</v>
      </c>
      <c r="O2286" s="19" t="n">
        <v>0.926179499950627</v>
      </c>
      <c r="P2286" s="19" t="n">
        <v>0.683590596306732</v>
      </c>
      <c r="Q2286" s="17" t="s">
        <v>30</v>
      </c>
      <c r="R2286" s="5" t="str">
        <f aca="false">IF(OR(Q2286="Steel plate",Q2286="Concrete jacket"),"Steel plate or jacket",Q2286)</f>
        <v>Seal cracks</v>
      </c>
      <c r="S2286" s="5" t="str">
        <f aca="false">IF(O2286&lt;='Tree rules'!$C$4,IF(N2286&lt;='Tree rules'!$C$5,IF(P2286&lt;='Tree rules'!$C$7,"Monitor","Polymer laminate"),IF(P2286&lt;='Tree rules'!$C$8,"Seal cracks","Polymer laminate")),IF(O2286&lt;='Tree rules'!$C$6,IF(P2286&lt;='Tree rules'!$C$9,"Polymer laminate","Steel plate or jacket"),IF(L2286&lt;='Tree rules'!$C$10,"Steel plate or jacket","Polymer laminate")))</f>
        <v>Seal cracks</v>
      </c>
      <c r="T2286" s="5" t="str">
        <f aca="false">IF(S2286=R2286,"Yes","No")</f>
        <v>Yes</v>
      </c>
    </row>
    <row r="2287" customFormat="false" ht="15" hidden="false" customHeight="false" outlineLevel="0" collapsed="false">
      <c r="A2287" s="15" t="n">
        <v>3277</v>
      </c>
      <c r="B2287" s="16" t="n">
        <v>6.36323608185761</v>
      </c>
      <c r="C2287" s="15" t="n">
        <v>230</v>
      </c>
      <c r="D2287" s="15" t="n">
        <v>575</v>
      </c>
      <c r="E2287" s="15" t="n">
        <v>25</v>
      </c>
      <c r="F2287" s="16" t="n">
        <v>0.777557789024782</v>
      </c>
      <c r="G2287" s="17" t="s">
        <v>103</v>
      </c>
      <c r="H2287" s="18" t="n">
        <v>0.2</v>
      </c>
      <c r="I2287" s="18" t="n">
        <v>1</v>
      </c>
      <c r="J2287" s="19" t="n">
        <v>0.95015997110603</v>
      </c>
      <c r="K2287" s="19" t="n">
        <v>0.447815504200932</v>
      </c>
      <c r="L2287" s="16" t="n">
        <v>12.0744517682308</v>
      </c>
      <c r="M2287" s="19" t="n">
        <v>0.479247872346604</v>
      </c>
      <c r="N2287" s="19" t="n">
        <v>1.0141779627622</v>
      </c>
      <c r="O2287" s="19" t="n">
        <v>0.95015997110603</v>
      </c>
      <c r="P2287" s="19" t="n">
        <v>0.754963427557251</v>
      </c>
      <c r="Q2287" s="17" t="s">
        <v>30</v>
      </c>
      <c r="R2287" s="5" t="str">
        <f aca="false">IF(OR(Q2287="Steel plate",Q2287="Concrete jacket"),"Steel plate or jacket",Q2287)</f>
        <v>Seal cracks</v>
      </c>
      <c r="S2287" s="5" t="str">
        <f aca="false">IF(O2287&lt;='Tree rules'!$C$4,IF(N2287&lt;='Tree rules'!$C$5,IF(P2287&lt;='Tree rules'!$C$7,"Monitor","Polymer laminate"),IF(P2287&lt;='Tree rules'!$C$8,"Seal cracks","Polymer laminate")),IF(O2287&lt;='Tree rules'!$C$6,IF(P2287&lt;='Tree rules'!$C$9,"Polymer laminate","Steel plate or jacket"),IF(L2287&lt;='Tree rules'!$C$10,"Steel plate or jacket","Polymer laminate")))</f>
        <v>Seal cracks</v>
      </c>
      <c r="T2287" s="5" t="str">
        <f aca="false">IF(S2287=R2287,"Yes","No")</f>
        <v>Yes</v>
      </c>
    </row>
    <row r="2288" customFormat="false" ht="15" hidden="false" customHeight="false" outlineLevel="0" collapsed="false">
      <c r="A2288" s="15" t="n">
        <v>3278</v>
      </c>
      <c r="B2288" s="16" t="n">
        <v>4.26531680555331</v>
      </c>
      <c r="C2288" s="15" t="n">
        <v>300</v>
      </c>
      <c r="D2288" s="15" t="n">
        <v>375</v>
      </c>
      <c r="E2288" s="15" t="n">
        <v>25</v>
      </c>
      <c r="F2288" s="16" t="n">
        <v>0.814840647739602</v>
      </c>
      <c r="G2288" s="17" t="s">
        <v>101</v>
      </c>
      <c r="H2288" s="18" t="n">
        <v>0.3</v>
      </c>
      <c r="I2288" s="18" t="n">
        <v>1.5</v>
      </c>
      <c r="J2288" s="19" t="n">
        <v>0.909062583139976</v>
      </c>
      <c r="K2288" s="19" t="n">
        <v>0.484013129174894</v>
      </c>
      <c r="L2288" s="16" t="n">
        <v>12.9644887706788</v>
      </c>
      <c r="M2288" s="19" t="n">
        <v>0.536753092484166</v>
      </c>
      <c r="N2288" s="19" t="n">
        <v>0.843010878815618</v>
      </c>
      <c r="O2288" s="19" t="n">
        <v>1.14359476196927</v>
      </c>
      <c r="P2288" s="19" t="n">
        <v>0.757503956276717</v>
      </c>
      <c r="Q2288" s="17" t="s">
        <v>31</v>
      </c>
      <c r="R2288" s="5" t="str">
        <f aca="false">IF(OR(Q2288="Steel plate",Q2288="Concrete jacket"),"Steel plate or jacket",Q2288)</f>
        <v>Polymer laminate</v>
      </c>
      <c r="S2288" s="5" t="str">
        <f aca="false">IF(O2288&lt;='Tree rules'!$C$4,IF(N2288&lt;='Tree rules'!$C$5,IF(P2288&lt;='Tree rules'!$C$7,"Monitor","Polymer laminate"),IF(P2288&lt;='Tree rules'!$C$8,"Seal cracks","Polymer laminate")),IF(O2288&lt;='Tree rules'!$C$6,IF(P2288&lt;='Tree rules'!$C$9,"Polymer laminate","Steel plate or jacket"),IF(L2288&lt;='Tree rules'!$C$10,"Steel plate or jacket","Polymer laminate")))</f>
        <v>Polymer laminate</v>
      </c>
      <c r="T2288" s="5" t="str">
        <f aca="false">IF(S2288=R2288,"Yes","No")</f>
        <v>Yes</v>
      </c>
    </row>
    <row r="2289" customFormat="false" ht="15" hidden="false" customHeight="false" outlineLevel="0" collapsed="false">
      <c r="A2289" s="15" t="n">
        <v>3279</v>
      </c>
      <c r="B2289" s="16" t="n">
        <v>3.33073135319163</v>
      </c>
      <c r="C2289" s="15" t="n">
        <v>230</v>
      </c>
      <c r="D2289" s="15" t="n">
        <v>300</v>
      </c>
      <c r="E2289" s="15" t="n">
        <v>25</v>
      </c>
      <c r="F2289" s="16" t="n">
        <v>0.612108978148471</v>
      </c>
      <c r="G2289" s="17" t="s">
        <v>102</v>
      </c>
      <c r="H2289" s="18" t="n">
        <v>0.1</v>
      </c>
      <c r="I2289" s="18" t="n">
        <v>1.5</v>
      </c>
      <c r="J2289" s="19" t="n">
        <v>0.983992228721238</v>
      </c>
      <c r="K2289" s="19" t="n">
        <v>0.585778262025706</v>
      </c>
      <c r="L2289" s="16" t="n">
        <v>13.8204620464383</v>
      </c>
      <c r="M2289" s="19" t="n">
        <v>0.457010054581573</v>
      </c>
      <c r="N2289" s="19" t="n">
        <v>3.53346853684029</v>
      </c>
      <c r="O2289" s="19" t="n">
        <v>1.18778771428829</v>
      </c>
      <c r="P2289" s="19" t="n">
        <v>0.641191578350749</v>
      </c>
      <c r="Q2289" s="17" t="s">
        <v>31</v>
      </c>
      <c r="R2289" s="5" t="str">
        <f aca="false">IF(OR(Q2289="Steel plate",Q2289="Concrete jacket"),"Steel plate or jacket",Q2289)</f>
        <v>Polymer laminate</v>
      </c>
      <c r="S2289" s="5" t="str">
        <f aca="false">IF(O2289&lt;='Tree rules'!$C$4,IF(N2289&lt;='Tree rules'!$C$5,IF(P2289&lt;='Tree rules'!$C$7,"Monitor","Polymer laminate"),IF(P2289&lt;='Tree rules'!$C$8,"Seal cracks","Polymer laminate")),IF(O2289&lt;='Tree rules'!$C$6,IF(P2289&lt;='Tree rules'!$C$9,"Polymer laminate","Steel plate or jacket"),IF(L2289&lt;='Tree rules'!$C$10,"Steel plate or jacket","Polymer laminate")))</f>
        <v>Polymer laminate</v>
      </c>
      <c r="T2289" s="5" t="str">
        <f aca="false">IF(S2289=R2289,"Yes","No")</f>
        <v>Yes</v>
      </c>
    </row>
    <row r="2290" customFormat="false" ht="15" hidden="false" customHeight="false" outlineLevel="0" collapsed="false">
      <c r="A2290" s="15" t="n">
        <v>3280</v>
      </c>
      <c r="B2290" s="16" t="n">
        <v>3.29547058993352</v>
      </c>
      <c r="C2290" s="15" t="n">
        <v>300</v>
      </c>
      <c r="D2290" s="15" t="n">
        <v>300</v>
      </c>
      <c r="E2290" s="15" t="n">
        <v>20</v>
      </c>
      <c r="F2290" s="16" t="n">
        <v>0.52772160060301</v>
      </c>
      <c r="G2290" s="17" t="s">
        <v>101</v>
      </c>
      <c r="H2290" s="18" t="n">
        <v>0.3</v>
      </c>
      <c r="I2290" s="18" t="n">
        <v>1.5</v>
      </c>
      <c r="J2290" s="19" t="n">
        <v>0.961618662169638</v>
      </c>
      <c r="K2290" s="19" t="n">
        <v>0.568046434913525</v>
      </c>
      <c r="L2290" s="16" t="n">
        <v>12.9742936611556</v>
      </c>
      <c r="M2290" s="19" t="n">
        <v>0.868345702545032</v>
      </c>
      <c r="N2290" s="19" t="n">
        <v>1.15816210023995</v>
      </c>
      <c r="O2290" s="19" t="n">
        <v>1.16930596685857</v>
      </c>
      <c r="P2290" s="19" t="n">
        <v>0.35888707790243</v>
      </c>
      <c r="Q2290" s="17" t="s">
        <v>31</v>
      </c>
      <c r="R2290" s="5" t="str">
        <f aca="false">IF(OR(Q2290="Steel plate",Q2290="Concrete jacket"),"Steel plate or jacket",Q2290)</f>
        <v>Polymer laminate</v>
      </c>
      <c r="S2290" s="5" t="str">
        <f aca="false">IF(O2290&lt;='Tree rules'!$C$4,IF(N2290&lt;='Tree rules'!$C$5,IF(P2290&lt;='Tree rules'!$C$7,"Monitor","Polymer laminate"),IF(P2290&lt;='Tree rules'!$C$8,"Seal cracks","Polymer laminate")),IF(O2290&lt;='Tree rules'!$C$6,IF(P2290&lt;='Tree rules'!$C$9,"Polymer laminate","Steel plate or jacket"),IF(L2290&lt;='Tree rules'!$C$10,"Steel plate or jacket","Polymer laminate")))</f>
        <v>Polymer laminate</v>
      </c>
      <c r="T2290" s="5" t="str">
        <f aca="false">IF(S2290=R2290,"Yes","No")</f>
        <v>Yes</v>
      </c>
    </row>
    <row r="2291" customFormat="false" ht="15" hidden="false" customHeight="false" outlineLevel="0" collapsed="false">
      <c r="A2291" s="15" t="n">
        <v>3281</v>
      </c>
      <c r="B2291" s="16" t="n">
        <v>3.10139421499398</v>
      </c>
      <c r="C2291" s="15" t="n">
        <v>300</v>
      </c>
      <c r="D2291" s="15" t="n">
        <v>300</v>
      </c>
      <c r="E2291" s="15" t="n">
        <v>30</v>
      </c>
      <c r="F2291" s="16" t="n">
        <v>1.05544320120602</v>
      </c>
      <c r="G2291" s="17" t="s">
        <v>101</v>
      </c>
      <c r="H2291" s="18" t="n">
        <v>0.3</v>
      </c>
      <c r="I2291" s="18" t="n">
        <v>1.5</v>
      </c>
      <c r="J2291" s="19" t="n">
        <v>0.858511007083511</v>
      </c>
      <c r="K2291" s="19" t="n">
        <v>0.626679704305752</v>
      </c>
      <c r="L2291" s="16" t="n">
        <v>12.2102134448582</v>
      </c>
      <c r="M2291" s="19" t="n">
        <v>0.569000958556881</v>
      </c>
      <c r="N2291" s="19" t="n">
        <v>0.76743188587103</v>
      </c>
      <c r="O2291" s="19" t="n">
        <v>1.0187607985941</v>
      </c>
      <c r="P2291" s="19" t="n">
        <v>0.720442974260459</v>
      </c>
      <c r="Q2291" s="17" t="s">
        <v>31</v>
      </c>
      <c r="R2291" s="5" t="str">
        <f aca="false">IF(OR(Q2291="Steel plate",Q2291="Concrete jacket"),"Steel plate or jacket",Q2291)</f>
        <v>Polymer laminate</v>
      </c>
      <c r="S2291" s="5" t="str">
        <f aca="false">IF(O2291&lt;='Tree rules'!$C$4,IF(N2291&lt;='Tree rules'!$C$5,IF(P2291&lt;='Tree rules'!$C$7,"Monitor","Polymer laminate"),IF(P2291&lt;='Tree rules'!$C$8,"Seal cracks","Polymer laminate")),IF(O2291&lt;='Tree rules'!$C$6,IF(P2291&lt;='Tree rules'!$C$9,"Polymer laminate","Steel plate or jacket"),IF(L2291&lt;='Tree rules'!$C$10,"Steel plate or jacket","Polymer laminate")))</f>
        <v>Polymer laminate</v>
      </c>
      <c r="T2291" s="5" t="str">
        <f aca="false">IF(S2291=R2291,"Yes","No")</f>
        <v>Yes</v>
      </c>
    </row>
    <row r="2292" customFormat="false" ht="15" hidden="false" customHeight="false" outlineLevel="0" collapsed="false">
      <c r="A2292" s="15" t="n">
        <v>3283</v>
      </c>
      <c r="B2292" s="16" t="n">
        <v>5.2130852149622</v>
      </c>
      <c r="C2292" s="15" t="n">
        <v>300</v>
      </c>
      <c r="D2292" s="15" t="n">
        <v>500</v>
      </c>
      <c r="E2292" s="15" t="n">
        <v>25</v>
      </c>
      <c r="F2292" s="16" t="n">
        <v>0.695042622475618</v>
      </c>
      <c r="G2292" s="17" t="s">
        <v>101</v>
      </c>
      <c r="H2292" s="18" t="n">
        <v>0.3</v>
      </c>
      <c r="I2292" s="18" t="n">
        <v>1.5</v>
      </c>
      <c r="J2292" s="19" t="n">
        <v>0.861436448338465</v>
      </c>
      <c r="K2292" s="19" t="n">
        <v>0.519553027789303</v>
      </c>
      <c r="L2292" s="16" t="n">
        <v>11.5333743693854</v>
      </c>
      <c r="M2292" s="19" t="n">
        <v>0.892979798422107</v>
      </c>
      <c r="N2292" s="19" t="n">
        <v>0.824611312109016</v>
      </c>
      <c r="O2292" s="19" t="n">
        <v>1.06837371501654</v>
      </c>
      <c r="P2292" s="19" t="n">
        <v>0.395363419752828</v>
      </c>
      <c r="Q2292" s="17" t="s">
        <v>31</v>
      </c>
      <c r="R2292" s="5" t="str">
        <f aca="false">IF(OR(Q2292="Steel plate",Q2292="Concrete jacket"),"Steel plate or jacket",Q2292)</f>
        <v>Polymer laminate</v>
      </c>
      <c r="S2292" s="5" t="str">
        <f aca="false">IF(O2292&lt;='Tree rules'!$C$4,IF(N2292&lt;='Tree rules'!$C$5,IF(P2292&lt;='Tree rules'!$C$7,"Monitor","Polymer laminate"),IF(P2292&lt;='Tree rules'!$C$8,"Seal cracks","Polymer laminate")),IF(O2292&lt;='Tree rules'!$C$6,IF(P2292&lt;='Tree rules'!$C$9,"Polymer laminate","Steel plate or jacket"),IF(L2292&lt;='Tree rules'!$C$10,"Steel plate or jacket","Polymer laminate")))</f>
        <v>Polymer laminate</v>
      </c>
      <c r="T2292" s="5" t="str">
        <f aca="false">IF(S2292=R2292,"Yes","No")</f>
        <v>Yes</v>
      </c>
    </row>
    <row r="2293" customFormat="false" ht="15" hidden="false" customHeight="false" outlineLevel="0" collapsed="false">
      <c r="A2293" s="15" t="n">
        <v>3284</v>
      </c>
      <c r="B2293" s="16" t="n">
        <v>7.22280142812221</v>
      </c>
      <c r="C2293" s="15" t="n">
        <v>230</v>
      </c>
      <c r="D2293" s="15" t="n">
        <v>675</v>
      </c>
      <c r="E2293" s="15" t="n">
        <v>30</v>
      </c>
      <c r="F2293" s="16" t="n">
        <v>0.669563651660229</v>
      </c>
      <c r="G2293" s="17" t="s">
        <v>102</v>
      </c>
      <c r="H2293" s="18" t="n">
        <v>0.1</v>
      </c>
      <c r="I2293" s="18" t="n">
        <v>1.5</v>
      </c>
      <c r="J2293" s="19" t="n">
        <v>0.921472924511551</v>
      </c>
      <c r="K2293" s="19" t="n">
        <v>0.465142962906174</v>
      </c>
      <c r="L2293" s="16" t="n">
        <v>11.8019631178468</v>
      </c>
      <c r="M2293" s="19" t="n">
        <v>0.707391890944828</v>
      </c>
      <c r="N2293" s="19" t="n">
        <v>3.0214520825261</v>
      </c>
      <c r="O2293" s="19" t="n">
        <v>1.16790106359477</v>
      </c>
      <c r="P2293" s="19" t="n">
        <v>0.47466586414667</v>
      </c>
      <c r="Q2293" s="17" t="s">
        <v>31</v>
      </c>
      <c r="R2293" s="5" t="str">
        <f aca="false">IF(OR(Q2293="Steel plate",Q2293="Concrete jacket"),"Steel plate or jacket",Q2293)</f>
        <v>Polymer laminate</v>
      </c>
      <c r="S2293" s="5" t="str">
        <f aca="false">IF(O2293&lt;='Tree rules'!$C$4,IF(N2293&lt;='Tree rules'!$C$5,IF(P2293&lt;='Tree rules'!$C$7,"Monitor","Polymer laminate"),IF(P2293&lt;='Tree rules'!$C$8,"Seal cracks","Polymer laminate")),IF(O2293&lt;='Tree rules'!$C$6,IF(P2293&lt;='Tree rules'!$C$9,"Polymer laminate","Steel plate or jacket"),IF(L2293&lt;='Tree rules'!$C$10,"Steel plate or jacket","Polymer laminate")))</f>
        <v>Polymer laminate</v>
      </c>
      <c r="T2293" s="5" t="str">
        <f aca="false">IF(S2293=R2293,"Yes","No")</f>
        <v>Yes</v>
      </c>
    </row>
    <row r="2294" customFormat="false" ht="15" hidden="false" customHeight="false" outlineLevel="0" collapsed="false">
      <c r="A2294" s="15" t="n">
        <v>3285</v>
      </c>
      <c r="B2294" s="16" t="n">
        <v>3.21351792961916</v>
      </c>
      <c r="C2294" s="15" t="n">
        <v>300</v>
      </c>
      <c r="D2294" s="15" t="n">
        <v>300</v>
      </c>
      <c r="E2294" s="15" t="n">
        <v>25</v>
      </c>
      <c r="F2294" s="16" t="n">
        <v>0.78213924985638</v>
      </c>
      <c r="G2294" s="17" t="s">
        <v>102</v>
      </c>
      <c r="H2294" s="18" t="n">
        <v>0.1</v>
      </c>
      <c r="I2294" s="18" t="n">
        <v>1</v>
      </c>
      <c r="J2294" s="19" t="n">
        <v>0.892933942300448</v>
      </c>
      <c r="K2294" s="19" t="n">
        <v>0.536620684259251</v>
      </c>
      <c r="L2294" s="16" t="n">
        <v>13.3340992930256</v>
      </c>
      <c r="M2294" s="19" t="n">
        <v>0.328947674780627</v>
      </c>
      <c r="N2294" s="19" t="n">
        <v>2.6657170011566</v>
      </c>
      <c r="O2294" s="19" t="n">
        <v>0.892933942300448</v>
      </c>
      <c r="P2294" s="19" t="n">
        <v>0.837917253308656</v>
      </c>
      <c r="Q2294" s="17" t="s">
        <v>30</v>
      </c>
      <c r="R2294" s="5" t="str">
        <f aca="false">IF(OR(Q2294="Steel plate",Q2294="Concrete jacket"),"Steel plate or jacket",Q2294)</f>
        <v>Seal cracks</v>
      </c>
      <c r="S2294" s="5" t="str">
        <f aca="false">IF(O2294&lt;='Tree rules'!$C$4,IF(N2294&lt;='Tree rules'!$C$5,IF(P2294&lt;='Tree rules'!$C$7,"Monitor","Polymer laminate"),IF(P2294&lt;='Tree rules'!$C$8,"Seal cracks","Polymer laminate")),IF(O2294&lt;='Tree rules'!$C$6,IF(P2294&lt;='Tree rules'!$C$9,"Polymer laminate","Steel plate or jacket"),IF(L2294&lt;='Tree rules'!$C$10,"Steel plate or jacket","Polymer laminate")))</f>
        <v>Seal cracks</v>
      </c>
      <c r="T2294" s="5" t="str">
        <f aca="false">IF(S2294=R2294,"Yes","No")</f>
        <v>Yes</v>
      </c>
    </row>
    <row r="2295" customFormat="false" ht="15" hidden="false" customHeight="false" outlineLevel="0" collapsed="false">
      <c r="A2295" s="15" t="n">
        <v>3287</v>
      </c>
      <c r="B2295" s="16" t="n">
        <v>6.92045008928725</v>
      </c>
      <c r="C2295" s="15" t="n">
        <v>230</v>
      </c>
      <c r="D2295" s="15" t="n">
        <v>650</v>
      </c>
      <c r="E2295" s="15" t="n">
        <v>30</v>
      </c>
      <c r="F2295" s="16" t="n">
        <v>0.578928677885824</v>
      </c>
      <c r="G2295" s="17" t="s">
        <v>101</v>
      </c>
      <c r="H2295" s="18" t="n">
        <v>0.3</v>
      </c>
      <c r="I2295" s="18" t="n">
        <v>1</v>
      </c>
      <c r="J2295" s="19" t="n">
        <v>0.87242105174574</v>
      </c>
      <c r="K2295" s="19" t="n">
        <v>0.420038438054848</v>
      </c>
      <c r="L2295" s="16" t="n">
        <v>11.4576988233233</v>
      </c>
      <c r="M2295" s="19" t="n">
        <v>0.946028397664402</v>
      </c>
      <c r="N2295" s="19" t="n">
        <v>0.487281499195235</v>
      </c>
      <c r="O2295" s="19" t="n">
        <v>0.87242105174574</v>
      </c>
      <c r="P2295" s="19" t="n">
        <v>0.274420196885378</v>
      </c>
      <c r="Q2295" s="17" t="s">
        <v>29</v>
      </c>
      <c r="R2295" s="5" t="str">
        <f aca="false">IF(OR(Q2295="Steel plate",Q2295="Concrete jacket"),"Steel plate or jacket",Q2295)</f>
        <v>Monitor</v>
      </c>
      <c r="S2295" s="5" t="str">
        <f aca="false">IF(O2295&lt;='Tree rules'!$C$4,IF(N2295&lt;='Tree rules'!$C$5,IF(P2295&lt;='Tree rules'!$C$7,"Monitor","Polymer laminate"),IF(P2295&lt;='Tree rules'!$C$8,"Seal cracks","Polymer laminate")),IF(O2295&lt;='Tree rules'!$C$6,IF(P2295&lt;='Tree rules'!$C$9,"Polymer laminate","Steel plate or jacket"),IF(L2295&lt;='Tree rules'!$C$10,"Steel plate or jacket","Polymer laminate")))</f>
        <v>Monitor</v>
      </c>
      <c r="T2295" s="5" t="str">
        <f aca="false">IF(S2295=R2295,"Yes","No")</f>
        <v>Yes</v>
      </c>
    </row>
    <row r="2296" customFormat="false" ht="15" hidden="false" customHeight="false" outlineLevel="0" collapsed="false">
      <c r="A2296" s="15" t="n">
        <v>3289</v>
      </c>
      <c r="B2296" s="16" t="n">
        <v>6.87376327549849</v>
      </c>
      <c r="C2296" s="15" t="n">
        <v>230</v>
      </c>
      <c r="D2296" s="15" t="n">
        <v>600</v>
      </c>
      <c r="E2296" s="15" t="n">
        <v>20</v>
      </c>
      <c r="F2296" s="16" t="n">
        <v>0.63117855856144</v>
      </c>
      <c r="G2296" s="17" t="s">
        <v>103</v>
      </c>
      <c r="H2296" s="18" t="n">
        <v>0.2</v>
      </c>
      <c r="I2296" s="18" t="n">
        <v>1</v>
      </c>
      <c r="J2296" s="19" t="n">
        <v>0.862505663908733</v>
      </c>
      <c r="K2296" s="19" t="n">
        <v>0.439358095804108</v>
      </c>
      <c r="L2296" s="16" t="n">
        <v>12.4075149377229</v>
      </c>
      <c r="M2296" s="19" t="n">
        <v>0.510058188646218</v>
      </c>
      <c r="N2296" s="19" t="n">
        <v>0.814986260738594</v>
      </c>
      <c r="O2296" s="19" t="n">
        <v>0.862505663908733</v>
      </c>
      <c r="P2296" s="19" t="n">
        <v>0.618003544640451</v>
      </c>
      <c r="Q2296" s="17" t="s">
        <v>29</v>
      </c>
      <c r="R2296" s="5" t="str">
        <f aca="false">IF(OR(Q2296="Steel plate",Q2296="Concrete jacket"),"Steel plate or jacket",Q2296)</f>
        <v>Monitor</v>
      </c>
      <c r="S2296" s="5" t="str">
        <f aca="false">IF(O2296&lt;='Tree rules'!$C$4,IF(N2296&lt;='Tree rules'!$C$5,IF(P2296&lt;='Tree rules'!$C$7,"Monitor","Polymer laminate"),IF(P2296&lt;='Tree rules'!$C$8,"Seal cracks","Polymer laminate")),IF(O2296&lt;='Tree rules'!$C$6,IF(P2296&lt;='Tree rules'!$C$9,"Polymer laminate","Steel plate or jacket"),IF(L2296&lt;='Tree rules'!$C$10,"Steel plate or jacket","Polymer laminate")))</f>
        <v>Monitor</v>
      </c>
      <c r="T2296" s="5" t="str">
        <f aca="false">IF(S2296=R2296,"Yes","No")</f>
        <v>Yes</v>
      </c>
    </row>
    <row r="2297" customFormat="false" ht="15" hidden="false" customHeight="false" outlineLevel="0" collapsed="false">
      <c r="A2297" s="15" t="n">
        <v>3290</v>
      </c>
      <c r="B2297" s="16" t="n">
        <v>5.69297940096877</v>
      </c>
      <c r="C2297" s="15" t="n">
        <v>230</v>
      </c>
      <c r="D2297" s="15" t="n">
        <v>450</v>
      </c>
      <c r="E2297" s="15" t="n">
        <v>20</v>
      </c>
      <c r="F2297" s="16" t="n">
        <v>0.679557138998441</v>
      </c>
      <c r="G2297" s="17" t="s">
        <v>101</v>
      </c>
      <c r="H2297" s="18" t="n">
        <v>0.3</v>
      </c>
      <c r="I2297" s="18" t="n">
        <v>1</v>
      </c>
      <c r="J2297" s="19" t="n">
        <v>0.896060493922483</v>
      </c>
      <c r="K2297" s="19" t="n">
        <v>0.413953082907075</v>
      </c>
      <c r="L2297" s="16" t="n">
        <v>14.1616403009173</v>
      </c>
      <c r="M2297" s="19" t="n">
        <v>0.449190082804812</v>
      </c>
      <c r="N2297" s="19" t="n">
        <v>0.851104678350121</v>
      </c>
      <c r="O2297" s="19" t="n">
        <v>0.896060493922483</v>
      </c>
      <c r="P2297" s="19" t="n">
        <v>0.781084419874313</v>
      </c>
      <c r="Q2297" s="17" t="s">
        <v>29</v>
      </c>
      <c r="R2297" s="5" t="str">
        <f aca="false">IF(OR(Q2297="Steel plate",Q2297="Concrete jacket"),"Steel plate or jacket",Q2297)</f>
        <v>Monitor</v>
      </c>
      <c r="S2297" s="5" t="str">
        <f aca="false">IF(O2297&lt;='Tree rules'!$C$4,IF(N2297&lt;='Tree rules'!$C$5,IF(P2297&lt;='Tree rules'!$C$7,"Monitor","Polymer laminate"),IF(P2297&lt;='Tree rules'!$C$8,"Seal cracks","Polymer laminate")),IF(O2297&lt;='Tree rules'!$C$6,IF(P2297&lt;='Tree rules'!$C$9,"Polymer laminate","Steel plate or jacket"),IF(L2297&lt;='Tree rules'!$C$10,"Steel plate or jacket","Polymer laminate")))</f>
        <v>Monitor</v>
      </c>
      <c r="T2297" s="5" t="str">
        <f aca="false">IF(S2297=R2297,"Yes","No")</f>
        <v>Yes</v>
      </c>
    </row>
    <row r="2298" customFormat="false" ht="15" hidden="false" customHeight="false" outlineLevel="0" collapsed="false">
      <c r="A2298" s="15" t="n">
        <v>3292</v>
      </c>
      <c r="B2298" s="16" t="n">
        <v>3.12198306358891</v>
      </c>
      <c r="C2298" s="15" t="n">
        <v>300</v>
      </c>
      <c r="D2298" s="15" t="n">
        <v>300</v>
      </c>
      <c r="E2298" s="15" t="n">
        <v>30</v>
      </c>
      <c r="F2298" s="16" t="n">
        <v>0.883711013668015</v>
      </c>
      <c r="G2298" s="17" t="s">
        <v>102</v>
      </c>
      <c r="H2298" s="18" t="n">
        <v>0.1</v>
      </c>
      <c r="I2298" s="18" t="n">
        <v>1.5</v>
      </c>
      <c r="J2298" s="19" t="n">
        <v>0.952842724599459</v>
      </c>
      <c r="K2298" s="19" t="n">
        <v>0.519498302737208</v>
      </c>
      <c r="L2298" s="16" t="n">
        <v>13.1729243189405</v>
      </c>
      <c r="M2298" s="19" t="n">
        <v>0.387869264936615</v>
      </c>
      <c r="N2298" s="19" t="n">
        <v>4.62396546324494</v>
      </c>
      <c r="O2298" s="19" t="n">
        <v>1.18176399779673</v>
      </c>
      <c r="P2298" s="19" t="n">
        <v>0.832971261792117</v>
      </c>
      <c r="Q2298" s="17" t="s">
        <v>31</v>
      </c>
      <c r="R2298" s="5" t="str">
        <f aca="false">IF(OR(Q2298="Steel plate",Q2298="Concrete jacket"),"Steel plate or jacket",Q2298)</f>
        <v>Polymer laminate</v>
      </c>
      <c r="S2298" s="5" t="str">
        <f aca="false">IF(O2298&lt;='Tree rules'!$C$4,IF(N2298&lt;='Tree rules'!$C$5,IF(P2298&lt;='Tree rules'!$C$7,"Monitor","Polymer laminate"),IF(P2298&lt;='Tree rules'!$C$8,"Seal cracks","Polymer laminate")),IF(O2298&lt;='Tree rules'!$C$6,IF(P2298&lt;='Tree rules'!$C$9,"Polymer laminate","Steel plate or jacket"),IF(L2298&lt;='Tree rules'!$C$10,"Steel plate or jacket","Polymer laminate")))</f>
        <v>Polymer laminate</v>
      </c>
      <c r="T2298" s="5" t="str">
        <f aca="false">IF(S2298=R2298,"Yes","No")</f>
        <v>Yes</v>
      </c>
    </row>
    <row r="2299" customFormat="false" ht="15" hidden="false" customHeight="false" outlineLevel="0" collapsed="false">
      <c r="A2299" s="15" t="n">
        <v>3294</v>
      </c>
      <c r="B2299" s="16" t="n">
        <v>6.92029888974921</v>
      </c>
      <c r="C2299" s="15" t="n">
        <v>230</v>
      </c>
      <c r="D2299" s="15" t="n">
        <v>625</v>
      </c>
      <c r="E2299" s="15" t="n">
        <v>25</v>
      </c>
      <c r="F2299" s="16" t="n">
        <v>0.603925598347216</v>
      </c>
      <c r="G2299" s="17" t="s">
        <v>103</v>
      </c>
      <c r="H2299" s="18" t="n">
        <v>0.2</v>
      </c>
      <c r="I2299" s="18" t="n">
        <v>1</v>
      </c>
      <c r="J2299" s="19" t="n">
        <v>0.973632462013876</v>
      </c>
      <c r="K2299" s="19" t="n">
        <v>0.44206870878584</v>
      </c>
      <c r="L2299" s="16" t="n">
        <v>11.9521569771144</v>
      </c>
      <c r="M2299" s="19" t="n">
        <v>0.430041027510129</v>
      </c>
      <c r="N2299" s="19" t="n">
        <v>0.952935868534624</v>
      </c>
      <c r="O2299" s="19" t="n">
        <v>0.973632462013876</v>
      </c>
      <c r="P2299" s="19" t="n">
        <v>0.709585737736917</v>
      </c>
      <c r="Q2299" s="17" t="s">
        <v>29</v>
      </c>
      <c r="R2299" s="5" t="str">
        <f aca="false">IF(OR(Q2299="Steel plate",Q2299="Concrete jacket"),"Steel plate or jacket",Q2299)</f>
        <v>Monitor</v>
      </c>
      <c r="S2299" s="5" t="str">
        <f aca="false">IF(O2299&lt;='Tree rules'!$C$4,IF(N2299&lt;='Tree rules'!$C$5,IF(P2299&lt;='Tree rules'!$C$7,"Monitor","Polymer laminate"),IF(P2299&lt;='Tree rules'!$C$8,"Seal cracks","Polymer laminate")),IF(O2299&lt;='Tree rules'!$C$6,IF(P2299&lt;='Tree rules'!$C$9,"Polymer laminate","Steel plate or jacket"),IF(L2299&lt;='Tree rules'!$C$10,"Steel plate or jacket","Polymer laminate")))</f>
        <v>Monitor</v>
      </c>
      <c r="T2299" s="5" t="str">
        <f aca="false">IF(S2299=R2299,"Yes","No")</f>
        <v>Yes</v>
      </c>
    </row>
    <row r="2300" customFormat="false" ht="15" hidden="false" customHeight="false" outlineLevel="0" collapsed="false">
      <c r="A2300" s="15" t="n">
        <v>3295</v>
      </c>
      <c r="B2300" s="16" t="n">
        <v>4.1775632515964</v>
      </c>
      <c r="C2300" s="15" t="n">
        <v>230</v>
      </c>
      <c r="D2300" s="15" t="n">
        <v>400</v>
      </c>
      <c r="E2300" s="15" t="n">
        <v>30</v>
      </c>
      <c r="F2300" s="16" t="n">
        <v>0.552502860426148</v>
      </c>
      <c r="G2300" s="17" t="s">
        <v>101</v>
      </c>
      <c r="H2300" s="18" t="n">
        <v>0.3</v>
      </c>
      <c r="I2300" s="18" t="n">
        <v>1</v>
      </c>
      <c r="J2300" s="19" t="n">
        <v>0.971572816641434</v>
      </c>
      <c r="K2300" s="19" t="n">
        <v>0.423442727182722</v>
      </c>
      <c r="L2300" s="16" t="n">
        <v>11.7347282348214</v>
      </c>
      <c r="M2300" s="19" t="n">
        <v>0.313582478846783</v>
      </c>
      <c r="N2300" s="19" t="n">
        <v>0.675581954321427</v>
      </c>
      <c r="O2300" s="19" t="n">
        <v>0.971572816641434</v>
      </c>
      <c r="P2300" s="19" t="n">
        <v>0.70383774581837</v>
      </c>
      <c r="Q2300" s="17" t="s">
        <v>29</v>
      </c>
      <c r="R2300" s="5" t="str">
        <f aca="false">IF(OR(Q2300="Steel plate",Q2300="Concrete jacket"),"Steel plate or jacket",Q2300)</f>
        <v>Monitor</v>
      </c>
      <c r="S2300" s="5" t="str">
        <f aca="false">IF(O2300&lt;='Tree rules'!$C$4,IF(N2300&lt;='Tree rules'!$C$5,IF(P2300&lt;='Tree rules'!$C$7,"Monitor","Polymer laminate"),IF(P2300&lt;='Tree rules'!$C$8,"Seal cracks","Polymer laminate")),IF(O2300&lt;='Tree rules'!$C$6,IF(P2300&lt;='Tree rules'!$C$9,"Polymer laminate","Steel plate or jacket"),IF(L2300&lt;='Tree rules'!$C$10,"Steel plate or jacket","Polymer laminate")))</f>
        <v>Monitor</v>
      </c>
      <c r="T2300" s="5" t="str">
        <f aca="false">IF(S2300=R2300,"Yes","No")</f>
        <v>Yes</v>
      </c>
    </row>
    <row r="2301" customFormat="false" ht="15" hidden="false" customHeight="false" outlineLevel="0" collapsed="false">
      <c r="A2301" s="15" t="n">
        <v>3296</v>
      </c>
      <c r="B2301" s="16" t="n">
        <v>5.20476128403655</v>
      </c>
      <c r="C2301" s="15" t="n">
        <v>300</v>
      </c>
      <c r="D2301" s="15" t="n">
        <v>500</v>
      </c>
      <c r="E2301" s="15" t="n">
        <v>30</v>
      </c>
      <c r="F2301" s="16" t="n">
        <v>0.885735373699325</v>
      </c>
      <c r="G2301" s="17" t="s">
        <v>103</v>
      </c>
      <c r="H2301" s="18" t="n">
        <v>0.2</v>
      </c>
      <c r="I2301" s="18" t="n">
        <v>1</v>
      </c>
      <c r="J2301" s="19" t="n">
        <v>0.957345536929085</v>
      </c>
      <c r="K2301" s="19" t="n">
        <v>0.481443142781251</v>
      </c>
      <c r="L2301" s="16" t="n">
        <v>11.4642319031642</v>
      </c>
      <c r="M2301" s="19" t="n">
        <v>0.563162036713736</v>
      </c>
      <c r="N2301" s="19" t="n">
        <v>0.919480441621011</v>
      </c>
      <c r="O2301" s="19" t="n">
        <v>0.957345536929085</v>
      </c>
      <c r="P2301" s="19" t="n">
        <v>0.654128863672013</v>
      </c>
      <c r="Q2301" s="17" t="s">
        <v>29</v>
      </c>
      <c r="R2301" s="5" t="str">
        <f aca="false">IF(OR(Q2301="Steel plate",Q2301="Concrete jacket"),"Steel plate or jacket",Q2301)</f>
        <v>Monitor</v>
      </c>
      <c r="S2301" s="5" t="str">
        <f aca="false">IF(O2301&lt;='Tree rules'!$C$4,IF(N2301&lt;='Tree rules'!$C$5,IF(P2301&lt;='Tree rules'!$C$7,"Monitor","Polymer laminate"),IF(P2301&lt;='Tree rules'!$C$8,"Seal cracks","Polymer laminate")),IF(O2301&lt;='Tree rules'!$C$6,IF(P2301&lt;='Tree rules'!$C$9,"Polymer laminate","Steel plate or jacket"),IF(L2301&lt;='Tree rules'!$C$10,"Steel plate or jacket","Polymer laminate")))</f>
        <v>Monitor</v>
      </c>
      <c r="T2301" s="5" t="str">
        <f aca="false">IF(S2301=R2301,"Yes","No")</f>
        <v>Yes</v>
      </c>
    </row>
    <row r="2302" customFormat="false" ht="15" hidden="false" customHeight="false" outlineLevel="0" collapsed="false">
      <c r="A2302" s="15" t="n">
        <v>3297</v>
      </c>
      <c r="B2302" s="16" t="n">
        <v>5.47415009318439</v>
      </c>
      <c r="C2302" s="15" t="n">
        <v>300</v>
      </c>
      <c r="D2302" s="15" t="n">
        <v>500</v>
      </c>
      <c r="E2302" s="15" t="n">
        <v>25</v>
      </c>
      <c r="F2302" s="16" t="n">
        <v>0.71889992072993</v>
      </c>
      <c r="G2302" s="17" t="s">
        <v>102</v>
      </c>
      <c r="H2302" s="18" t="n">
        <v>0.1</v>
      </c>
      <c r="I2302" s="18" t="n">
        <v>1.5</v>
      </c>
      <c r="J2302" s="19" t="n">
        <v>0.879206267305777</v>
      </c>
      <c r="K2302" s="19" t="n">
        <v>0.621484005932832</v>
      </c>
      <c r="L2302" s="16" t="n">
        <v>12.5266592521382</v>
      </c>
      <c r="M2302" s="19" t="n">
        <v>0.476638138472794</v>
      </c>
      <c r="N2302" s="19" t="n">
        <v>3.1495347990729</v>
      </c>
      <c r="O2302" s="19" t="n">
        <v>1.04560308443544</v>
      </c>
      <c r="P2302" s="19" t="n">
        <v>0.760952794341498</v>
      </c>
      <c r="Q2302" s="17" t="s">
        <v>31</v>
      </c>
      <c r="R2302" s="5" t="str">
        <f aca="false">IF(OR(Q2302="Steel plate",Q2302="Concrete jacket"),"Steel plate or jacket",Q2302)</f>
        <v>Polymer laminate</v>
      </c>
      <c r="S2302" s="5" t="str">
        <f aca="false">IF(O2302&lt;='Tree rules'!$C$4,IF(N2302&lt;='Tree rules'!$C$5,IF(P2302&lt;='Tree rules'!$C$7,"Monitor","Polymer laminate"),IF(P2302&lt;='Tree rules'!$C$8,"Seal cracks","Polymer laminate")),IF(O2302&lt;='Tree rules'!$C$6,IF(P2302&lt;='Tree rules'!$C$9,"Polymer laminate","Steel plate or jacket"),IF(L2302&lt;='Tree rules'!$C$10,"Steel plate or jacket","Polymer laminate")))</f>
        <v>Polymer laminate</v>
      </c>
      <c r="T2302" s="5" t="str">
        <f aca="false">IF(S2302=R2302,"Yes","No")</f>
        <v>Yes</v>
      </c>
    </row>
    <row r="2303" customFormat="false" ht="15" hidden="false" customHeight="false" outlineLevel="0" collapsed="false">
      <c r="A2303" s="15" t="n">
        <v>3299</v>
      </c>
      <c r="B2303" s="16" t="n">
        <v>6.80799967856393</v>
      </c>
      <c r="C2303" s="15" t="n">
        <v>230</v>
      </c>
      <c r="D2303" s="15" t="n">
        <v>600</v>
      </c>
      <c r="E2303" s="15" t="n">
        <v>30</v>
      </c>
      <c r="F2303" s="16" t="n">
        <v>0.742342309449384</v>
      </c>
      <c r="G2303" s="17" t="s">
        <v>101</v>
      </c>
      <c r="H2303" s="18" t="n">
        <v>0.3</v>
      </c>
      <c r="I2303" s="18" t="n">
        <v>2</v>
      </c>
      <c r="J2303" s="19" t="n">
        <v>0.87266595592242</v>
      </c>
      <c r="K2303" s="19" t="n">
        <v>0.596794810809066</v>
      </c>
      <c r="L2303" s="16" t="n">
        <v>12.3333327510216</v>
      </c>
      <c r="M2303" s="19" t="n">
        <v>0.376786328803096</v>
      </c>
      <c r="N2303" s="19" t="n">
        <v>0.901832113954311</v>
      </c>
      <c r="O2303" s="19" t="n">
        <v>1.22452939778061</v>
      </c>
      <c r="P2303" s="19" t="n">
        <v>1.10609833495775</v>
      </c>
      <c r="Q2303" s="17" t="s">
        <v>31</v>
      </c>
      <c r="R2303" s="5" t="str">
        <f aca="false">IF(OR(Q2303="Steel plate",Q2303="Concrete jacket"),"Steel plate or jacket",Q2303)</f>
        <v>Polymer laminate</v>
      </c>
      <c r="S2303" s="5" t="str">
        <f aca="false">IF(O2303&lt;='Tree rules'!$C$4,IF(N2303&lt;='Tree rules'!$C$5,IF(P2303&lt;='Tree rules'!$C$7,"Monitor","Polymer laminate"),IF(P2303&lt;='Tree rules'!$C$8,"Seal cracks","Polymer laminate")),IF(O2303&lt;='Tree rules'!$C$6,IF(P2303&lt;='Tree rules'!$C$9,"Polymer laminate","Steel plate or jacket"),IF(L2303&lt;='Tree rules'!$C$10,"Steel plate or jacket","Polymer laminate")))</f>
        <v>Polymer laminate</v>
      </c>
      <c r="T2303" s="5" t="str">
        <f aca="false">IF(S2303=R2303,"Yes","No")</f>
        <v>Yes</v>
      </c>
    </row>
    <row r="2304" customFormat="false" ht="15" hidden="false" customHeight="false" outlineLevel="0" collapsed="false">
      <c r="A2304" s="15" t="n">
        <v>3301</v>
      </c>
      <c r="B2304" s="16" t="n">
        <v>3.32255414113492</v>
      </c>
      <c r="C2304" s="15" t="n">
        <v>300</v>
      </c>
      <c r="D2304" s="15" t="n">
        <v>300</v>
      </c>
      <c r="E2304" s="15" t="n">
        <v>25</v>
      </c>
      <c r="F2304" s="16" t="n">
        <v>0.841263304726974</v>
      </c>
      <c r="G2304" s="17" t="s">
        <v>102</v>
      </c>
      <c r="H2304" s="18" t="n">
        <v>0.1</v>
      </c>
      <c r="I2304" s="18" t="n">
        <v>1</v>
      </c>
      <c r="J2304" s="19" t="n">
        <v>0.920080930442903</v>
      </c>
      <c r="K2304" s="19" t="n">
        <v>0.649275524027951</v>
      </c>
      <c r="L2304" s="16" t="n">
        <v>13.9019001721126</v>
      </c>
      <c r="M2304" s="19" t="n">
        <v>0.344197750640735</v>
      </c>
      <c r="N2304" s="19" t="n">
        <v>3.00156559552356</v>
      </c>
      <c r="O2304" s="19" t="n">
        <v>0.920080930442903</v>
      </c>
      <c r="P2304" s="19" t="n">
        <v>0.975542884670591</v>
      </c>
      <c r="Q2304" s="17" t="s">
        <v>30</v>
      </c>
      <c r="R2304" s="5" t="str">
        <f aca="false">IF(OR(Q2304="Steel plate",Q2304="Concrete jacket"),"Steel plate or jacket",Q2304)</f>
        <v>Seal cracks</v>
      </c>
      <c r="S2304" s="5" t="str">
        <f aca="false">IF(O2304&lt;='Tree rules'!$C$4,IF(N2304&lt;='Tree rules'!$C$5,IF(P2304&lt;='Tree rules'!$C$7,"Monitor","Polymer laminate"),IF(P2304&lt;='Tree rules'!$C$8,"Seal cracks","Polymer laminate")),IF(O2304&lt;='Tree rules'!$C$6,IF(P2304&lt;='Tree rules'!$C$9,"Polymer laminate","Steel plate or jacket"),IF(L2304&lt;='Tree rules'!$C$10,"Steel plate or jacket","Polymer laminate")))</f>
        <v>Seal cracks</v>
      </c>
      <c r="T2304" s="5" t="str">
        <f aca="false">IF(S2304=R2304,"Yes","No")</f>
        <v>Yes</v>
      </c>
    </row>
    <row r="2305" customFormat="false" ht="15" hidden="false" customHeight="false" outlineLevel="0" collapsed="false">
      <c r="A2305" s="15" t="n">
        <v>3302</v>
      </c>
      <c r="B2305" s="16" t="n">
        <v>3.31181243624522</v>
      </c>
      <c r="C2305" s="15" t="n">
        <v>300</v>
      </c>
      <c r="D2305" s="15" t="n">
        <v>325</v>
      </c>
      <c r="E2305" s="15" t="n">
        <v>30</v>
      </c>
      <c r="F2305" s="16" t="n">
        <v>0.566903937489887</v>
      </c>
      <c r="G2305" s="17" t="s">
        <v>102</v>
      </c>
      <c r="H2305" s="18" t="n">
        <v>0.1</v>
      </c>
      <c r="I2305" s="18" t="n">
        <v>1</v>
      </c>
      <c r="J2305" s="19" t="n">
        <v>0.857952673265938</v>
      </c>
      <c r="K2305" s="19" t="n">
        <v>0.41813066965402</v>
      </c>
      <c r="L2305" s="16" t="n">
        <v>12.4504226926512</v>
      </c>
      <c r="M2305" s="19" t="n">
        <v>0.173215350348566</v>
      </c>
      <c r="N2305" s="19" t="n">
        <v>2.72704080111876</v>
      </c>
      <c r="O2305" s="19" t="n">
        <v>0.857952673265938</v>
      </c>
      <c r="P2305" s="19" t="n">
        <v>0.948015492884459</v>
      </c>
      <c r="Q2305" s="17" t="s">
        <v>31</v>
      </c>
      <c r="R2305" s="5" t="str">
        <f aca="false">IF(OR(Q2305="Steel plate",Q2305="Concrete jacket"),"Steel plate or jacket",Q2305)</f>
        <v>Polymer laminate</v>
      </c>
      <c r="S2305" s="5" t="str">
        <f aca="false">IF(O2305&lt;='Tree rules'!$C$4,IF(N2305&lt;='Tree rules'!$C$5,IF(P2305&lt;='Tree rules'!$C$7,"Monitor","Polymer laminate"),IF(P2305&lt;='Tree rules'!$C$8,"Seal cracks","Polymer laminate")),IF(O2305&lt;='Tree rules'!$C$6,IF(P2305&lt;='Tree rules'!$C$9,"Polymer laminate","Steel plate or jacket"),IF(L2305&lt;='Tree rules'!$C$10,"Steel plate or jacket","Polymer laminate")))</f>
        <v>Seal cracks</v>
      </c>
      <c r="T2305" s="5" t="str">
        <f aca="false">IF(S2305=R2305,"Yes","No")</f>
        <v>No</v>
      </c>
    </row>
    <row r="2306" customFormat="false" ht="15" hidden="false" customHeight="false" outlineLevel="0" collapsed="false">
      <c r="A2306" s="15" t="n">
        <v>3303</v>
      </c>
      <c r="B2306" s="16" t="n">
        <v>6.01072982414771</v>
      </c>
      <c r="C2306" s="15" t="n">
        <v>230</v>
      </c>
      <c r="D2306" s="15" t="n">
        <v>500</v>
      </c>
      <c r="E2306" s="15" t="n">
        <v>30</v>
      </c>
      <c r="F2306" s="16" t="n">
        <v>0.577653504586516</v>
      </c>
      <c r="G2306" s="17" t="s">
        <v>101</v>
      </c>
      <c r="H2306" s="18" t="n">
        <v>0.3</v>
      </c>
      <c r="I2306" s="18" t="n">
        <v>2</v>
      </c>
      <c r="J2306" s="19" t="n">
        <v>0.982455248235355</v>
      </c>
      <c r="K2306" s="19" t="n">
        <v>0.470036108560609</v>
      </c>
      <c r="L2306" s="16" t="n">
        <v>13.2394930047306</v>
      </c>
      <c r="M2306" s="19" t="n">
        <v>0.670927436023389</v>
      </c>
      <c r="N2306" s="19" t="n">
        <v>1.08039714458549</v>
      </c>
      <c r="O2306" s="19" t="n">
        <v>1.50312105475522</v>
      </c>
      <c r="P2306" s="19" t="n">
        <v>0.583347237324894</v>
      </c>
      <c r="Q2306" s="17" t="s">
        <v>31</v>
      </c>
      <c r="R2306" s="5" t="str">
        <f aca="false">IF(OR(Q2306="Steel plate",Q2306="Concrete jacket"),"Steel plate or jacket",Q2306)</f>
        <v>Polymer laminate</v>
      </c>
      <c r="S2306" s="5" t="str">
        <f aca="false">IF(O2306&lt;='Tree rules'!$C$4,IF(N2306&lt;='Tree rules'!$C$5,IF(P2306&lt;='Tree rules'!$C$7,"Monitor","Polymer laminate"),IF(P2306&lt;='Tree rules'!$C$8,"Seal cracks","Polymer laminate")),IF(O2306&lt;='Tree rules'!$C$6,IF(P2306&lt;='Tree rules'!$C$9,"Polymer laminate","Steel plate or jacket"),IF(L2306&lt;='Tree rules'!$C$10,"Steel plate or jacket","Polymer laminate")))</f>
        <v>Steel plate or jacket</v>
      </c>
      <c r="T2306" s="5" t="str">
        <f aca="false">IF(S2306=R2306,"Yes","No")</f>
        <v>No</v>
      </c>
    </row>
    <row r="2307" customFormat="false" ht="15" hidden="false" customHeight="false" outlineLevel="0" collapsed="false">
      <c r="A2307" s="15" t="n">
        <v>3304</v>
      </c>
      <c r="B2307" s="16" t="n">
        <v>5.85094118880838</v>
      </c>
      <c r="C2307" s="15" t="n">
        <v>230</v>
      </c>
      <c r="D2307" s="15" t="n">
        <v>575</v>
      </c>
      <c r="E2307" s="15" t="n">
        <v>30</v>
      </c>
      <c r="F2307" s="16" t="n">
        <v>0.661007412935799</v>
      </c>
      <c r="G2307" s="17" t="s">
        <v>103</v>
      </c>
      <c r="H2307" s="18" t="n">
        <v>0.2</v>
      </c>
      <c r="I2307" s="18" t="n">
        <v>1</v>
      </c>
      <c r="J2307" s="19" t="n">
        <v>0.913774628317863</v>
      </c>
      <c r="K2307" s="19" t="n">
        <v>0.606734354828736</v>
      </c>
      <c r="L2307" s="16" t="n">
        <v>11.0603803191085</v>
      </c>
      <c r="M2307" s="19" t="n">
        <v>0.757851681184597</v>
      </c>
      <c r="N2307" s="19" t="n">
        <v>0.837341844918456</v>
      </c>
      <c r="O2307" s="19" t="n">
        <v>0.913774628317863</v>
      </c>
      <c r="P2307" s="19" t="n">
        <v>0.417855803520068</v>
      </c>
      <c r="Q2307" s="17" t="s">
        <v>29</v>
      </c>
      <c r="R2307" s="5" t="str">
        <f aca="false">IF(OR(Q2307="Steel plate",Q2307="Concrete jacket"),"Steel plate or jacket",Q2307)</f>
        <v>Monitor</v>
      </c>
      <c r="S2307" s="5" t="str">
        <f aca="false">IF(O2307&lt;='Tree rules'!$C$4,IF(N2307&lt;='Tree rules'!$C$5,IF(P2307&lt;='Tree rules'!$C$7,"Monitor","Polymer laminate"),IF(P2307&lt;='Tree rules'!$C$8,"Seal cracks","Polymer laminate")),IF(O2307&lt;='Tree rules'!$C$6,IF(P2307&lt;='Tree rules'!$C$9,"Polymer laminate","Steel plate or jacket"),IF(L2307&lt;='Tree rules'!$C$10,"Steel plate or jacket","Polymer laminate")))</f>
        <v>Monitor</v>
      </c>
      <c r="T2307" s="5" t="str">
        <f aca="false">IF(S2307=R2307,"Yes","No")</f>
        <v>Yes</v>
      </c>
    </row>
    <row r="2308" customFormat="false" ht="15" hidden="false" customHeight="false" outlineLevel="0" collapsed="false">
      <c r="A2308" s="15" t="n">
        <v>3305</v>
      </c>
      <c r="B2308" s="16" t="n">
        <v>6.37519521604794</v>
      </c>
      <c r="C2308" s="15" t="n">
        <v>230</v>
      </c>
      <c r="D2308" s="15" t="n">
        <v>600</v>
      </c>
      <c r="E2308" s="15" t="n">
        <v>30</v>
      </c>
      <c r="F2308" s="16" t="n">
        <v>0.742342309449384</v>
      </c>
      <c r="G2308" s="17" t="s">
        <v>103</v>
      </c>
      <c r="H2308" s="18" t="n">
        <v>0.2</v>
      </c>
      <c r="I2308" s="18" t="n">
        <v>1</v>
      </c>
      <c r="J2308" s="19" t="n">
        <v>0.944601039281223</v>
      </c>
      <c r="K2308" s="19" t="n">
        <v>0.621151874761897</v>
      </c>
      <c r="L2308" s="16" t="n">
        <v>11.549266695739</v>
      </c>
      <c r="M2308" s="19" t="n">
        <v>0.936507391639521</v>
      </c>
      <c r="N2308" s="19" t="n">
        <v>0.92174180737043</v>
      </c>
      <c r="O2308" s="19" t="n">
        <v>0.944601039281223</v>
      </c>
      <c r="P2308" s="19" t="n">
        <v>0.413937006689932</v>
      </c>
      <c r="Q2308" s="17" t="s">
        <v>29</v>
      </c>
      <c r="R2308" s="5" t="str">
        <f aca="false">IF(OR(Q2308="Steel plate",Q2308="Concrete jacket"),"Steel plate or jacket",Q2308)</f>
        <v>Monitor</v>
      </c>
      <c r="S2308" s="5" t="str">
        <f aca="false">IF(O2308&lt;='Tree rules'!$C$4,IF(N2308&lt;='Tree rules'!$C$5,IF(P2308&lt;='Tree rules'!$C$7,"Monitor","Polymer laminate"),IF(P2308&lt;='Tree rules'!$C$8,"Seal cracks","Polymer laminate")),IF(O2308&lt;='Tree rules'!$C$6,IF(P2308&lt;='Tree rules'!$C$9,"Polymer laminate","Steel plate or jacket"),IF(L2308&lt;='Tree rules'!$C$10,"Steel plate or jacket","Polymer laminate")))</f>
        <v>Monitor</v>
      </c>
      <c r="T2308" s="5" t="str">
        <f aca="false">IF(S2308=R2308,"Yes","No")</f>
        <v>Yes</v>
      </c>
    </row>
    <row r="2309" customFormat="false" ht="15" hidden="false" customHeight="false" outlineLevel="0" collapsed="false">
      <c r="A2309" s="15" t="n">
        <v>3306</v>
      </c>
      <c r="B2309" s="16" t="n">
        <v>3.06534623497717</v>
      </c>
      <c r="C2309" s="15" t="n">
        <v>300</v>
      </c>
      <c r="D2309" s="15" t="n">
        <v>300</v>
      </c>
      <c r="E2309" s="15" t="n">
        <v>25</v>
      </c>
      <c r="F2309" s="16" t="n">
        <v>0.831109167616348</v>
      </c>
      <c r="G2309" s="17" t="s">
        <v>103</v>
      </c>
      <c r="H2309" s="18" t="n">
        <v>0.2</v>
      </c>
      <c r="I2309" s="18" t="n">
        <v>1.5</v>
      </c>
      <c r="J2309" s="19" t="n">
        <v>0.853230928560726</v>
      </c>
      <c r="K2309" s="19" t="n">
        <v>0.504915036159308</v>
      </c>
      <c r="L2309" s="16" t="n">
        <v>12.1640723610205</v>
      </c>
      <c r="M2309" s="19" t="n">
        <v>0.665375186510589</v>
      </c>
      <c r="N2309" s="19" t="n">
        <v>1.70857277405828</v>
      </c>
      <c r="O2309" s="19" t="n">
        <v>1.06444183026785</v>
      </c>
      <c r="P2309" s="19" t="n">
        <v>0.500163482258147</v>
      </c>
      <c r="Q2309" s="17" t="s">
        <v>31</v>
      </c>
      <c r="R2309" s="5" t="str">
        <f aca="false">IF(OR(Q2309="Steel plate",Q2309="Concrete jacket"),"Steel plate or jacket",Q2309)</f>
        <v>Polymer laminate</v>
      </c>
      <c r="S2309" s="5" t="str">
        <f aca="false">IF(O2309&lt;='Tree rules'!$C$4,IF(N2309&lt;='Tree rules'!$C$5,IF(P2309&lt;='Tree rules'!$C$7,"Monitor","Polymer laminate"),IF(P2309&lt;='Tree rules'!$C$8,"Seal cracks","Polymer laminate")),IF(O2309&lt;='Tree rules'!$C$6,IF(P2309&lt;='Tree rules'!$C$9,"Polymer laminate","Steel plate or jacket"),IF(L2309&lt;='Tree rules'!$C$10,"Steel plate or jacket","Polymer laminate")))</f>
        <v>Polymer laminate</v>
      </c>
      <c r="T2309" s="5" t="str">
        <f aca="false">IF(S2309=R2309,"Yes","No")</f>
        <v>Yes</v>
      </c>
    </row>
    <row r="2310" customFormat="false" ht="15" hidden="false" customHeight="false" outlineLevel="0" collapsed="false">
      <c r="A2310" s="15" t="n">
        <v>3307</v>
      </c>
      <c r="B2310" s="16" t="n">
        <v>7.21705690404741</v>
      </c>
      <c r="C2310" s="15" t="n">
        <v>230</v>
      </c>
      <c r="D2310" s="15" t="n">
        <v>650</v>
      </c>
      <c r="E2310" s="15" t="n">
        <v>25</v>
      </c>
      <c r="F2310" s="16" t="n">
        <v>0.578928677885824</v>
      </c>
      <c r="G2310" s="17" t="s">
        <v>103</v>
      </c>
      <c r="H2310" s="18" t="n">
        <v>0.2</v>
      </c>
      <c r="I2310" s="18" t="n">
        <v>1.5</v>
      </c>
      <c r="J2310" s="19" t="n">
        <v>0.871048055746647</v>
      </c>
      <c r="K2310" s="19" t="n">
        <v>0.567782595325611</v>
      </c>
      <c r="L2310" s="16" t="n">
        <v>11.9487697086878</v>
      </c>
      <c r="M2310" s="19" t="n">
        <v>0.8884596639915</v>
      </c>
      <c r="N2310" s="19" t="n">
        <v>0.927569062388269</v>
      </c>
      <c r="O2310" s="19" t="n">
        <v>1.05928912074739</v>
      </c>
      <c r="P2310" s="19" t="n">
        <v>0.393596473145639</v>
      </c>
      <c r="Q2310" s="17" t="s">
        <v>31</v>
      </c>
      <c r="R2310" s="5" t="str">
        <f aca="false">IF(OR(Q2310="Steel plate",Q2310="Concrete jacket"),"Steel plate or jacket",Q2310)</f>
        <v>Polymer laminate</v>
      </c>
      <c r="S2310" s="5" t="str">
        <f aca="false">IF(O2310&lt;='Tree rules'!$C$4,IF(N2310&lt;='Tree rules'!$C$5,IF(P2310&lt;='Tree rules'!$C$7,"Monitor","Polymer laminate"),IF(P2310&lt;='Tree rules'!$C$8,"Seal cracks","Polymer laminate")),IF(O2310&lt;='Tree rules'!$C$6,IF(P2310&lt;='Tree rules'!$C$9,"Polymer laminate","Steel plate or jacket"),IF(L2310&lt;='Tree rules'!$C$10,"Steel plate or jacket","Polymer laminate")))</f>
        <v>Polymer laminate</v>
      </c>
      <c r="T2310" s="5" t="str">
        <f aca="false">IF(S2310=R2310,"Yes","No")</f>
        <v>Yes</v>
      </c>
    </row>
    <row r="2311" customFormat="false" ht="15" hidden="false" customHeight="false" outlineLevel="0" collapsed="false">
      <c r="A2311" s="15" t="n">
        <v>3308</v>
      </c>
      <c r="B2311" s="16" t="n">
        <v>5.12973459853723</v>
      </c>
      <c r="C2311" s="15" t="n">
        <v>230</v>
      </c>
      <c r="D2311" s="15" t="n">
        <v>475</v>
      </c>
      <c r="E2311" s="15" t="n">
        <v>25</v>
      </c>
      <c r="F2311" s="16" t="n">
        <v>0.663063033682945</v>
      </c>
      <c r="G2311" s="17" t="s">
        <v>102</v>
      </c>
      <c r="H2311" s="18" t="n">
        <v>0.1</v>
      </c>
      <c r="I2311" s="18" t="n">
        <v>1.5</v>
      </c>
      <c r="J2311" s="19" t="n">
        <v>0.97607614350097</v>
      </c>
      <c r="K2311" s="19" t="n">
        <v>0.615380042629742</v>
      </c>
      <c r="L2311" s="16" t="n">
        <v>12.4508121323719</v>
      </c>
      <c r="M2311" s="19" t="n">
        <v>0.863462512920084</v>
      </c>
      <c r="N2311" s="19" t="n">
        <v>3.43989645068542</v>
      </c>
      <c r="O2311" s="19" t="n">
        <v>1.1637853258527</v>
      </c>
      <c r="P2311" s="19" t="n">
        <v>0.438218824075706</v>
      </c>
      <c r="Q2311" s="17" t="s">
        <v>31</v>
      </c>
      <c r="R2311" s="5" t="str">
        <f aca="false">IF(OR(Q2311="Steel plate",Q2311="Concrete jacket"),"Steel plate or jacket",Q2311)</f>
        <v>Polymer laminate</v>
      </c>
      <c r="S2311" s="5" t="str">
        <f aca="false">IF(O2311&lt;='Tree rules'!$C$4,IF(N2311&lt;='Tree rules'!$C$5,IF(P2311&lt;='Tree rules'!$C$7,"Monitor","Polymer laminate"),IF(P2311&lt;='Tree rules'!$C$8,"Seal cracks","Polymer laminate")),IF(O2311&lt;='Tree rules'!$C$6,IF(P2311&lt;='Tree rules'!$C$9,"Polymer laminate","Steel plate or jacket"),IF(L2311&lt;='Tree rules'!$C$10,"Steel plate or jacket","Polymer laminate")))</f>
        <v>Polymer laminate</v>
      </c>
      <c r="T2311" s="5" t="str">
        <f aca="false">IF(S2311=R2311,"Yes","No")</f>
        <v>Yes</v>
      </c>
    </row>
    <row r="2312" customFormat="false" ht="15" hidden="false" customHeight="false" outlineLevel="0" collapsed="false">
      <c r="A2312" s="15" t="n">
        <v>3309</v>
      </c>
      <c r="B2312" s="16" t="n">
        <v>4.04804140777841</v>
      </c>
      <c r="C2312" s="15" t="n">
        <v>300</v>
      </c>
      <c r="D2312" s="15" t="n">
        <v>325</v>
      </c>
      <c r="E2312" s="15" t="n">
        <v>30</v>
      </c>
      <c r="F2312" s="16" t="n">
        <v>0.67080270183412</v>
      </c>
      <c r="G2312" s="17" t="s">
        <v>103</v>
      </c>
      <c r="H2312" s="18" t="n">
        <v>0.2</v>
      </c>
      <c r="I2312" s="18" t="n">
        <v>1</v>
      </c>
      <c r="J2312" s="19" t="n">
        <v>0.934216493719427</v>
      </c>
      <c r="K2312" s="19" t="n">
        <v>0.478202415468366</v>
      </c>
      <c r="L2312" s="16" t="n">
        <v>14.40584130882</v>
      </c>
      <c r="M2312" s="19" t="n">
        <v>0.491356631944762</v>
      </c>
      <c r="N2312" s="19" t="n">
        <v>0.978526573807734</v>
      </c>
      <c r="O2312" s="19" t="n">
        <v>0.934216493719427</v>
      </c>
      <c r="P2312" s="19" t="n">
        <v>0.628588408334396</v>
      </c>
      <c r="Q2312" s="17" t="s">
        <v>29</v>
      </c>
      <c r="R2312" s="5" t="str">
        <f aca="false">IF(OR(Q2312="Steel plate",Q2312="Concrete jacket"),"Steel plate or jacket",Q2312)</f>
        <v>Monitor</v>
      </c>
      <c r="S2312" s="5" t="str">
        <f aca="false">IF(O2312&lt;='Tree rules'!$C$4,IF(N2312&lt;='Tree rules'!$C$5,IF(P2312&lt;='Tree rules'!$C$7,"Monitor","Polymer laminate"),IF(P2312&lt;='Tree rules'!$C$8,"Seal cracks","Polymer laminate")),IF(O2312&lt;='Tree rules'!$C$6,IF(P2312&lt;='Tree rules'!$C$9,"Polymer laminate","Steel plate or jacket"),IF(L2312&lt;='Tree rules'!$C$10,"Steel plate or jacket","Polymer laminate")))</f>
        <v>Monitor</v>
      </c>
      <c r="T2312" s="5" t="str">
        <f aca="false">IF(S2312=R2312,"Yes","No")</f>
        <v>Yes</v>
      </c>
    </row>
    <row r="2313" customFormat="false" ht="15" hidden="false" customHeight="false" outlineLevel="0" collapsed="false">
      <c r="A2313" s="15" t="n">
        <v>3310</v>
      </c>
      <c r="B2313" s="16" t="n">
        <v>3.48719689578487</v>
      </c>
      <c r="C2313" s="15" t="n">
        <v>300</v>
      </c>
      <c r="D2313" s="15" t="n">
        <v>325</v>
      </c>
      <c r="E2313" s="15" t="n">
        <v>20</v>
      </c>
      <c r="F2313" s="16" t="n">
        <v>0.756099314943392</v>
      </c>
      <c r="G2313" s="17" t="s">
        <v>101</v>
      </c>
      <c r="H2313" s="18" t="n">
        <v>0.3</v>
      </c>
      <c r="I2313" s="18" t="n">
        <v>1</v>
      </c>
      <c r="J2313" s="19" t="n">
        <v>0.930178277034347</v>
      </c>
      <c r="K2313" s="19" t="n">
        <v>0.416044629171085</v>
      </c>
      <c r="L2313" s="16" t="n">
        <v>12.5891584685374</v>
      </c>
      <c r="M2313" s="19" t="n">
        <v>0.887607535851264</v>
      </c>
      <c r="N2313" s="19" t="n">
        <v>0.926243667475433</v>
      </c>
      <c r="O2313" s="19" t="n">
        <v>0.930178277034347</v>
      </c>
      <c r="P2313" s="19" t="n">
        <v>0.371374010478461</v>
      </c>
      <c r="Q2313" s="17" t="s">
        <v>29</v>
      </c>
      <c r="R2313" s="5" t="str">
        <f aca="false">IF(OR(Q2313="Steel plate",Q2313="Concrete jacket"),"Steel plate or jacket",Q2313)</f>
        <v>Monitor</v>
      </c>
      <c r="S2313" s="5" t="str">
        <f aca="false">IF(O2313&lt;='Tree rules'!$C$4,IF(N2313&lt;='Tree rules'!$C$5,IF(P2313&lt;='Tree rules'!$C$7,"Monitor","Polymer laminate"),IF(P2313&lt;='Tree rules'!$C$8,"Seal cracks","Polymer laminate")),IF(O2313&lt;='Tree rules'!$C$6,IF(P2313&lt;='Tree rules'!$C$9,"Polymer laminate","Steel plate or jacket"),IF(L2313&lt;='Tree rules'!$C$10,"Steel plate or jacket","Polymer laminate")))</f>
        <v>Monitor</v>
      </c>
      <c r="T2313" s="5" t="str">
        <f aca="false">IF(S2313=R2313,"Yes","No")</f>
        <v>Yes</v>
      </c>
    </row>
    <row r="2314" customFormat="false" ht="15" hidden="false" customHeight="false" outlineLevel="0" collapsed="false">
      <c r="A2314" s="15" t="n">
        <v>3311</v>
      </c>
      <c r="B2314" s="16" t="n">
        <v>3.81155677870415</v>
      </c>
      <c r="C2314" s="15" t="n">
        <v>300</v>
      </c>
      <c r="D2314" s="15" t="n">
        <v>325</v>
      </c>
      <c r="E2314" s="15" t="n">
        <v>30</v>
      </c>
      <c r="F2314" s="16" t="n">
        <v>0.960869437657093</v>
      </c>
      <c r="G2314" s="17" t="s">
        <v>103</v>
      </c>
      <c r="H2314" s="18" t="n">
        <v>0.2</v>
      </c>
      <c r="I2314" s="18" t="n">
        <v>1</v>
      </c>
      <c r="J2314" s="19" t="n">
        <v>0.858858576507606</v>
      </c>
      <c r="K2314" s="19" t="n">
        <v>0.424879797791086</v>
      </c>
      <c r="L2314" s="16" t="n">
        <v>13.6614938304808</v>
      </c>
      <c r="M2314" s="19" t="n">
        <v>0.362461643657798</v>
      </c>
      <c r="N2314" s="19" t="n">
        <v>0.993551369436878</v>
      </c>
      <c r="O2314" s="19" t="n">
        <v>0.858858576507606</v>
      </c>
      <c r="P2314" s="19" t="n">
        <v>0.924778218580185</v>
      </c>
      <c r="Q2314" s="17" t="s">
        <v>29</v>
      </c>
      <c r="R2314" s="5" t="str">
        <f aca="false">IF(OR(Q2314="Steel plate",Q2314="Concrete jacket"),"Steel plate or jacket",Q2314)</f>
        <v>Monitor</v>
      </c>
      <c r="S2314" s="5" t="str">
        <f aca="false">IF(O2314&lt;='Tree rules'!$C$4,IF(N2314&lt;='Tree rules'!$C$5,IF(P2314&lt;='Tree rules'!$C$7,"Monitor","Polymer laminate"),IF(P2314&lt;='Tree rules'!$C$8,"Seal cracks","Polymer laminate")),IF(O2314&lt;='Tree rules'!$C$6,IF(P2314&lt;='Tree rules'!$C$9,"Polymer laminate","Steel plate or jacket"),IF(L2314&lt;='Tree rules'!$C$10,"Steel plate or jacket","Polymer laminate")))</f>
        <v>Monitor</v>
      </c>
      <c r="T2314" s="5" t="str">
        <f aca="false">IF(S2314=R2314,"Yes","No")</f>
        <v>Yes</v>
      </c>
    </row>
    <row r="2315" customFormat="false" ht="15" hidden="false" customHeight="false" outlineLevel="0" collapsed="false">
      <c r="A2315" s="15" t="n">
        <v>3312</v>
      </c>
      <c r="B2315" s="16" t="n">
        <v>6.69670035131175</v>
      </c>
      <c r="C2315" s="15" t="n">
        <v>300</v>
      </c>
      <c r="D2315" s="15" t="n">
        <v>625</v>
      </c>
      <c r="E2315" s="15" t="n">
        <v>30</v>
      </c>
      <c r="F2315" s="16" t="n">
        <v>0.578762031749415</v>
      </c>
      <c r="G2315" s="17" t="s">
        <v>101</v>
      </c>
      <c r="H2315" s="18" t="n">
        <v>0.3</v>
      </c>
      <c r="I2315" s="18" t="n">
        <v>2</v>
      </c>
      <c r="J2315" s="19" t="n">
        <v>0.943009242803039</v>
      </c>
      <c r="K2315" s="19" t="n">
        <v>0.462459296994396</v>
      </c>
      <c r="L2315" s="16" t="n">
        <v>11.565976427136</v>
      </c>
      <c r="M2315" s="19" t="n">
        <v>0.63208264885731</v>
      </c>
      <c r="N2315" s="19" t="n">
        <v>0.954158896360111</v>
      </c>
      <c r="O2315" s="19" t="n">
        <v>1.44991509412017</v>
      </c>
      <c r="P2315" s="19" t="n">
        <v>0.554136008278757</v>
      </c>
      <c r="Q2315" s="17" t="s">
        <v>31</v>
      </c>
      <c r="R2315" s="5" t="str">
        <f aca="false">IF(OR(Q2315="Steel plate",Q2315="Concrete jacket"),"Steel plate or jacket",Q2315)</f>
        <v>Polymer laminate</v>
      </c>
      <c r="S2315" s="5" t="str">
        <f aca="false">IF(O2315&lt;='Tree rules'!$C$4,IF(N2315&lt;='Tree rules'!$C$5,IF(P2315&lt;='Tree rules'!$C$7,"Monitor","Polymer laminate"),IF(P2315&lt;='Tree rules'!$C$8,"Seal cracks","Polymer laminate")),IF(O2315&lt;='Tree rules'!$C$6,IF(P2315&lt;='Tree rules'!$C$9,"Polymer laminate","Steel plate or jacket"),IF(L2315&lt;='Tree rules'!$C$10,"Steel plate or jacket","Polymer laminate")))</f>
        <v>Steel plate or jacket</v>
      </c>
      <c r="T2315" s="5" t="str">
        <f aca="false">IF(S2315=R2315,"Yes","No")</f>
        <v>No</v>
      </c>
    </row>
    <row r="2316" customFormat="false" ht="15" hidden="false" customHeight="false" outlineLevel="0" collapsed="false">
      <c r="A2316" s="15" t="n">
        <v>3313</v>
      </c>
      <c r="B2316" s="16" t="n">
        <v>7.5047528541284</v>
      </c>
      <c r="C2316" s="15" t="n">
        <v>230</v>
      </c>
      <c r="D2316" s="15" t="n">
        <v>700</v>
      </c>
      <c r="E2316" s="15" t="n">
        <v>25</v>
      </c>
      <c r="F2316" s="16" t="n">
        <v>0.534668075600975</v>
      </c>
      <c r="G2316" s="17" t="s">
        <v>101</v>
      </c>
      <c r="H2316" s="18" t="n">
        <v>0.3</v>
      </c>
      <c r="I2316" s="18" t="n">
        <v>2</v>
      </c>
      <c r="J2316" s="19" t="n">
        <v>0.856140935038257</v>
      </c>
      <c r="K2316" s="19" t="n">
        <v>0.424177292542562</v>
      </c>
      <c r="L2316" s="16" t="n">
        <v>11.4751572693095</v>
      </c>
      <c r="M2316" s="19" t="n">
        <v>0.712375437933137</v>
      </c>
      <c r="N2316" s="19" t="n">
        <v>0.833966236190128</v>
      </c>
      <c r="O2316" s="19" t="n">
        <v>1.34912632621713</v>
      </c>
      <c r="P2316" s="19" t="n">
        <v>0.455160228515101</v>
      </c>
      <c r="Q2316" s="17" t="s">
        <v>31</v>
      </c>
      <c r="R2316" s="5" t="str">
        <f aca="false">IF(OR(Q2316="Steel plate",Q2316="Concrete jacket"),"Steel plate or jacket",Q2316)</f>
        <v>Polymer laminate</v>
      </c>
      <c r="S2316" s="5" t="str">
        <f aca="false">IF(O2316&lt;='Tree rules'!$C$4,IF(N2316&lt;='Tree rules'!$C$5,IF(P2316&lt;='Tree rules'!$C$7,"Monitor","Polymer laminate"),IF(P2316&lt;='Tree rules'!$C$8,"Seal cracks","Polymer laminate")),IF(O2316&lt;='Tree rules'!$C$6,IF(P2316&lt;='Tree rules'!$C$9,"Polymer laminate","Steel plate or jacket"),IF(L2316&lt;='Tree rules'!$C$10,"Steel plate or jacket","Polymer laminate")))</f>
        <v>Steel plate or jacket</v>
      </c>
      <c r="T2316" s="5" t="str">
        <f aca="false">IF(S2316=R2316,"Yes","No")</f>
        <v>No</v>
      </c>
    </row>
    <row r="2317" customFormat="false" ht="15" hidden="false" customHeight="false" outlineLevel="0" collapsed="false">
      <c r="A2317" s="15" t="n">
        <v>3314</v>
      </c>
      <c r="B2317" s="16" t="n">
        <v>3.8041210802776</v>
      </c>
      <c r="C2317" s="15" t="n">
        <v>300</v>
      </c>
      <c r="D2317" s="15" t="n">
        <v>300</v>
      </c>
      <c r="E2317" s="15" t="n">
        <v>30</v>
      </c>
      <c r="F2317" s="16" t="n">
        <v>0.736310778185108</v>
      </c>
      <c r="G2317" s="17" t="s">
        <v>103</v>
      </c>
      <c r="H2317" s="18" t="n">
        <v>0.2</v>
      </c>
      <c r="I2317" s="18" t="n">
        <v>1</v>
      </c>
      <c r="J2317" s="19" t="n">
        <v>0.93120299141804</v>
      </c>
      <c r="K2317" s="19" t="n">
        <v>0.431351071698664</v>
      </c>
      <c r="L2317" s="16" t="n">
        <v>14.8598479698344</v>
      </c>
      <c r="M2317" s="19" t="n">
        <v>0.614796845923907</v>
      </c>
      <c r="N2317" s="19" t="n">
        <v>0.96136237857811</v>
      </c>
      <c r="O2317" s="19" t="n">
        <v>0.93120299141804</v>
      </c>
      <c r="P2317" s="19" t="n">
        <v>0.527691006389207</v>
      </c>
      <c r="Q2317" s="17" t="s">
        <v>29</v>
      </c>
      <c r="R2317" s="5" t="str">
        <f aca="false">IF(OR(Q2317="Steel plate",Q2317="Concrete jacket"),"Steel plate or jacket",Q2317)</f>
        <v>Monitor</v>
      </c>
      <c r="S2317" s="5" t="str">
        <f aca="false">IF(O2317&lt;='Tree rules'!$C$4,IF(N2317&lt;='Tree rules'!$C$5,IF(P2317&lt;='Tree rules'!$C$7,"Monitor","Polymer laminate"),IF(P2317&lt;='Tree rules'!$C$8,"Seal cracks","Polymer laminate")),IF(O2317&lt;='Tree rules'!$C$6,IF(P2317&lt;='Tree rules'!$C$9,"Polymer laminate","Steel plate or jacket"),IF(L2317&lt;='Tree rules'!$C$10,"Steel plate or jacket","Polymer laminate")))</f>
        <v>Monitor</v>
      </c>
      <c r="T2317" s="5" t="str">
        <f aca="false">IF(S2317=R2317,"Yes","No")</f>
        <v>Yes</v>
      </c>
    </row>
    <row r="2318" customFormat="false" ht="15" hidden="false" customHeight="false" outlineLevel="0" collapsed="false">
      <c r="A2318" s="15" t="n">
        <v>3315</v>
      </c>
      <c r="B2318" s="16" t="n">
        <v>5.93413963106664</v>
      </c>
      <c r="C2318" s="15" t="n">
        <v>300</v>
      </c>
      <c r="D2318" s="15" t="n">
        <v>500</v>
      </c>
      <c r="E2318" s="15" t="n">
        <v>25</v>
      </c>
      <c r="F2318" s="16" t="n">
        <v>0.695042622475618</v>
      </c>
      <c r="G2318" s="17" t="s">
        <v>103</v>
      </c>
      <c r="H2318" s="18" t="n">
        <v>0.2</v>
      </c>
      <c r="I2318" s="18" t="n">
        <v>1</v>
      </c>
      <c r="J2318" s="19" t="n">
        <v>0.911512895910919</v>
      </c>
      <c r="K2318" s="19" t="n">
        <v>0.583047517376843</v>
      </c>
      <c r="L2318" s="16" t="n">
        <v>13.1286275023598</v>
      </c>
      <c r="M2318" s="19" t="n">
        <v>0.777124434157567</v>
      </c>
      <c r="N2318" s="19" t="n">
        <v>1.06242556618331</v>
      </c>
      <c r="O2318" s="19" t="n">
        <v>0.911512895910919</v>
      </c>
      <c r="P2318" s="19" t="n">
        <v>0.503097907357464</v>
      </c>
      <c r="Q2318" s="17" t="s">
        <v>30</v>
      </c>
      <c r="R2318" s="5" t="str">
        <f aca="false">IF(OR(Q2318="Steel plate",Q2318="Concrete jacket"),"Steel plate or jacket",Q2318)</f>
        <v>Seal cracks</v>
      </c>
      <c r="S2318" s="5" t="str">
        <f aca="false">IF(O2318&lt;='Tree rules'!$C$4,IF(N2318&lt;='Tree rules'!$C$5,IF(P2318&lt;='Tree rules'!$C$7,"Monitor","Polymer laminate"),IF(P2318&lt;='Tree rules'!$C$8,"Seal cracks","Polymer laminate")),IF(O2318&lt;='Tree rules'!$C$6,IF(P2318&lt;='Tree rules'!$C$9,"Polymer laminate","Steel plate or jacket"),IF(L2318&lt;='Tree rules'!$C$10,"Steel plate or jacket","Polymer laminate")))</f>
        <v>Seal cracks</v>
      </c>
      <c r="T2318" s="5" t="str">
        <f aca="false">IF(S2318=R2318,"Yes","No")</f>
        <v>Yes</v>
      </c>
    </row>
    <row r="2319" customFormat="false" ht="15" hidden="false" customHeight="false" outlineLevel="0" collapsed="false">
      <c r="A2319" s="15" t="n">
        <v>3316</v>
      </c>
      <c r="B2319" s="16" t="n">
        <v>3.72342499207135</v>
      </c>
      <c r="C2319" s="15" t="n">
        <v>300</v>
      </c>
      <c r="D2319" s="15" t="n">
        <v>325</v>
      </c>
      <c r="E2319" s="15" t="n">
        <v>30</v>
      </c>
      <c r="F2319" s="16" t="n">
        <v>0.72065207824282</v>
      </c>
      <c r="G2319" s="17" t="s">
        <v>103</v>
      </c>
      <c r="H2319" s="18" t="n">
        <v>0.2</v>
      </c>
      <c r="I2319" s="18" t="n">
        <v>1.5</v>
      </c>
      <c r="J2319" s="19" t="n">
        <v>0.923714358281189</v>
      </c>
      <c r="K2319" s="19" t="n">
        <v>0.512757202610305</v>
      </c>
      <c r="L2319" s="16" t="n">
        <v>13.3456092905783</v>
      </c>
      <c r="M2319" s="19" t="n">
        <v>0.946717181538352</v>
      </c>
      <c r="N2319" s="19" t="n">
        <v>1.36389584340467</v>
      </c>
      <c r="O2319" s="19" t="n">
        <v>1.14875094224017</v>
      </c>
      <c r="P2319" s="19" t="n">
        <v>0.384189991927055</v>
      </c>
      <c r="Q2319" s="17" t="s">
        <v>31</v>
      </c>
      <c r="R2319" s="5" t="str">
        <f aca="false">IF(OR(Q2319="Steel plate",Q2319="Concrete jacket"),"Steel plate or jacket",Q2319)</f>
        <v>Polymer laminate</v>
      </c>
      <c r="S2319" s="5" t="str">
        <f aca="false">IF(O2319&lt;='Tree rules'!$C$4,IF(N2319&lt;='Tree rules'!$C$5,IF(P2319&lt;='Tree rules'!$C$7,"Monitor","Polymer laminate"),IF(P2319&lt;='Tree rules'!$C$8,"Seal cracks","Polymer laminate")),IF(O2319&lt;='Tree rules'!$C$6,IF(P2319&lt;='Tree rules'!$C$9,"Polymer laminate","Steel plate or jacket"),IF(L2319&lt;='Tree rules'!$C$10,"Steel plate or jacket","Polymer laminate")))</f>
        <v>Polymer laminate</v>
      </c>
      <c r="T2319" s="5" t="str">
        <f aca="false">IF(S2319=R2319,"Yes","No")</f>
        <v>Yes</v>
      </c>
    </row>
    <row r="2320" customFormat="false" ht="15" hidden="false" customHeight="false" outlineLevel="0" collapsed="false">
      <c r="A2320" s="15" t="n">
        <v>3317</v>
      </c>
      <c r="B2320" s="16" t="n">
        <v>3.63193963498841</v>
      </c>
      <c r="C2320" s="15" t="n">
        <v>300</v>
      </c>
      <c r="D2320" s="15" t="n">
        <v>300</v>
      </c>
      <c r="E2320" s="15" t="n">
        <v>20</v>
      </c>
      <c r="F2320" s="16" t="n">
        <v>0.625711399885104</v>
      </c>
      <c r="G2320" s="17" t="s">
        <v>102</v>
      </c>
      <c r="H2320" s="18" t="n">
        <v>0.1</v>
      </c>
      <c r="I2320" s="18" t="n">
        <v>1.5</v>
      </c>
      <c r="J2320" s="19" t="n">
        <v>0.965834797251075</v>
      </c>
      <c r="K2320" s="19" t="n">
        <v>0.528478573353472</v>
      </c>
      <c r="L2320" s="16" t="n">
        <v>15.0702889418606</v>
      </c>
      <c r="M2320" s="19" t="n">
        <v>0.306757439082361</v>
      </c>
      <c r="N2320" s="19" t="n">
        <v>3.64003287707889</v>
      </c>
      <c r="O2320" s="19" t="n">
        <v>1.19354069800342</v>
      </c>
      <c r="P2320" s="19" t="n">
        <v>1.08479153646199</v>
      </c>
      <c r="Q2320" s="17" t="s">
        <v>31</v>
      </c>
      <c r="R2320" s="5" t="str">
        <f aca="false">IF(OR(Q2320="Steel plate",Q2320="Concrete jacket"),"Steel plate or jacket",Q2320)</f>
        <v>Polymer laminate</v>
      </c>
      <c r="S2320" s="5" t="str">
        <f aca="false">IF(O2320&lt;='Tree rules'!$C$4,IF(N2320&lt;='Tree rules'!$C$5,IF(P2320&lt;='Tree rules'!$C$7,"Monitor","Polymer laminate"),IF(P2320&lt;='Tree rules'!$C$8,"Seal cracks","Polymer laminate")),IF(O2320&lt;='Tree rules'!$C$6,IF(P2320&lt;='Tree rules'!$C$9,"Polymer laminate","Steel plate or jacket"),IF(L2320&lt;='Tree rules'!$C$10,"Steel plate or jacket","Polymer laminate")))</f>
        <v>Polymer laminate</v>
      </c>
      <c r="T2320" s="5" t="str">
        <f aca="false">IF(S2320=R2320,"Yes","No")</f>
        <v>Yes</v>
      </c>
    </row>
    <row r="2321" customFormat="false" ht="15" hidden="false" customHeight="false" outlineLevel="0" collapsed="false">
      <c r="A2321" s="15" t="n">
        <v>3319</v>
      </c>
      <c r="B2321" s="16" t="n">
        <v>5.38285535402178</v>
      </c>
      <c r="C2321" s="15" t="n">
        <v>300</v>
      </c>
      <c r="D2321" s="15" t="n">
        <v>425</v>
      </c>
      <c r="E2321" s="15" t="n">
        <v>25</v>
      </c>
      <c r="F2321" s="16" t="n">
        <v>0.593686800678386</v>
      </c>
      <c r="G2321" s="17" t="s">
        <v>101</v>
      </c>
      <c r="H2321" s="18" t="n">
        <v>0.3</v>
      </c>
      <c r="I2321" s="18" t="n">
        <v>1</v>
      </c>
      <c r="J2321" s="19" t="n">
        <v>0.965433809614901</v>
      </c>
      <c r="K2321" s="19" t="n">
        <v>0.453500969560489</v>
      </c>
      <c r="L2321" s="16" t="n">
        <v>14.1282292756477</v>
      </c>
      <c r="M2321" s="19" t="n">
        <v>0.310340645000927</v>
      </c>
      <c r="N2321" s="19" t="n">
        <v>0.654459275414219</v>
      </c>
      <c r="O2321" s="19" t="n">
        <v>0.965433809614901</v>
      </c>
      <c r="P2321" s="19" t="n">
        <v>1.0264110368086</v>
      </c>
      <c r="Q2321" s="17" t="s">
        <v>31</v>
      </c>
      <c r="R2321" s="5" t="str">
        <f aca="false">IF(OR(Q2321="Steel plate",Q2321="Concrete jacket"),"Steel plate or jacket",Q2321)</f>
        <v>Polymer laminate</v>
      </c>
      <c r="S2321" s="5" t="str">
        <f aca="false">IF(O2321&lt;='Tree rules'!$C$4,IF(N2321&lt;='Tree rules'!$C$5,IF(P2321&lt;='Tree rules'!$C$7,"Monitor","Polymer laminate"),IF(P2321&lt;='Tree rules'!$C$8,"Seal cracks","Polymer laminate")),IF(O2321&lt;='Tree rules'!$C$6,IF(P2321&lt;='Tree rules'!$C$9,"Polymer laminate","Steel plate or jacket"),IF(L2321&lt;='Tree rules'!$C$10,"Steel plate or jacket","Polymer laminate")))</f>
        <v>Polymer laminate</v>
      </c>
      <c r="T2321" s="5" t="str">
        <f aca="false">IF(S2321=R2321,"Yes","No")</f>
        <v>Yes</v>
      </c>
    </row>
    <row r="2322" customFormat="false" ht="15" hidden="false" customHeight="false" outlineLevel="0" collapsed="false">
      <c r="A2322" s="15" t="n">
        <v>3321</v>
      </c>
      <c r="B2322" s="16" t="n">
        <v>6.91668829872918</v>
      </c>
      <c r="C2322" s="15" t="n">
        <v>230</v>
      </c>
      <c r="D2322" s="15" t="n">
        <v>550</v>
      </c>
      <c r="E2322" s="15" t="n">
        <v>30</v>
      </c>
      <c r="F2322" s="16" t="n">
        <v>0.816280786486175</v>
      </c>
      <c r="G2322" s="17" t="s">
        <v>103</v>
      </c>
      <c r="H2322" s="18" t="n">
        <v>0.2</v>
      </c>
      <c r="I2322" s="18" t="n">
        <v>2</v>
      </c>
      <c r="J2322" s="19" t="n">
        <v>0.852272827807916</v>
      </c>
      <c r="K2322" s="19" t="n">
        <v>0.508737898511862</v>
      </c>
      <c r="L2322" s="16" t="n">
        <v>13.7782635432852</v>
      </c>
      <c r="M2322" s="19" t="n">
        <v>0.363162784647791</v>
      </c>
      <c r="N2322" s="19" t="n">
        <v>1.41271567767123</v>
      </c>
      <c r="O2322" s="19" t="n">
        <v>1.27096216823807</v>
      </c>
      <c r="P2322" s="19" t="n">
        <v>1.29312919454493</v>
      </c>
      <c r="Q2322" s="17" t="s">
        <v>104</v>
      </c>
      <c r="R2322" s="5" t="str">
        <f aca="false">IF(OR(Q2322="Steel plate",Q2322="Concrete jacket"),"Steel plate or jacket",Q2322)</f>
        <v>Steel plate or jacket</v>
      </c>
      <c r="S2322" s="5" t="str">
        <f aca="false">IF(O2322&lt;='Tree rules'!$C$4,IF(N2322&lt;='Tree rules'!$C$5,IF(P2322&lt;='Tree rules'!$C$7,"Monitor","Polymer laminate"),IF(P2322&lt;='Tree rules'!$C$8,"Seal cracks","Polymer laminate")),IF(O2322&lt;='Tree rules'!$C$6,IF(P2322&lt;='Tree rules'!$C$9,"Polymer laminate","Steel plate or jacket"),IF(L2322&lt;='Tree rules'!$C$10,"Steel plate or jacket","Polymer laminate")))</f>
        <v>Steel plate or jacket</v>
      </c>
      <c r="T2322" s="5" t="str">
        <f aca="false">IF(S2322=R2322,"Yes","No")</f>
        <v>Yes</v>
      </c>
    </row>
    <row r="2323" customFormat="false" ht="15" hidden="false" customHeight="false" outlineLevel="0" collapsed="false">
      <c r="A2323" s="15" t="n">
        <v>3322</v>
      </c>
      <c r="B2323" s="16" t="n">
        <v>4.95714907768121</v>
      </c>
      <c r="C2323" s="15" t="n">
        <v>300</v>
      </c>
      <c r="D2323" s="15" t="n">
        <v>500</v>
      </c>
      <c r="E2323" s="15" t="n">
        <v>25</v>
      </c>
      <c r="F2323" s="16" t="n">
        <v>0.71889992072993</v>
      </c>
      <c r="G2323" s="17" t="s">
        <v>102</v>
      </c>
      <c r="H2323" s="18" t="n">
        <v>0.1</v>
      </c>
      <c r="I2323" s="18" t="n">
        <v>1</v>
      </c>
      <c r="J2323" s="19" t="n">
        <v>0.861044328277933</v>
      </c>
      <c r="K2323" s="19" t="n">
        <v>0.48336681796139</v>
      </c>
      <c r="L2323" s="16" t="n">
        <v>11.3435905667762</v>
      </c>
      <c r="M2323" s="19" t="n">
        <v>0.839773964823882</v>
      </c>
      <c r="N2323" s="19" t="n">
        <v>2.33857578327609</v>
      </c>
      <c r="O2323" s="19" t="n">
        <v>0.861044328277933</v>
      </c>
      <c r="P2323" s="19" t="n">
        <v>0.337009080712154</v>
      </c>
      <c r="Q2323" s="17" t="s">
        <v>30</v>
      </c>
      <c r="R2323" s="5" t="str">
        <f aca="false">IF(OR(Q2323="Steel plate",Q2323="Concrete jacket"),"Steel plate or jacket",Q2323)</f>
        <v>Seal cracks</v>
      </c>
      <c r="S2323" s="5" t="str">
        <f aca="false">IF(O2323&lt;='Tree rules'!$C$4,IF(N2323&lt;='Tree rules'!$C$5,IF(P2323&lt;='Tree rules'!$C$7,"Monitor","Polymer laminate"),IF(P2323&lt;='Tree rules'!$C$8,"Seal cracks","Polymer laminate")),IF(O2323&lt;='Tree rules'!$C$6,IF(P2323&lt;='Tree rules'!$C$9,"Polymer laminate","Steel plate or jacket"),IF(L2323&lt;='Tree rules'!$C$10,"Steel plate or jacket","Polymer laminate")))</f>
        <v>Seal cracks</v>
      </c>
      <c r="T2323" s="5" t="str">
        <f aca="false">IF(S2323=R2323,"Yes","No")</f>
        <v>Yes</v>
      </c>
    </row>
    <row r="2324" customFormat="false" ht="15" hidden="false" customHeight="false" outlineLevel="0" collapsed="false">
      <c r="A2324" s="15" t="n">
        <v>3325</v>
      </c>
      <c r="B2324" s="16" t="n">
        <v>6.84154622583939</v>
      </c>
      <c r="C2324" s="15" t="n">
        <v>300</v>
      </c>
      <c r="D2324" s="15" t="n">
        <v>575</v>
      </c>
      <c r="E2324" s="15" t="n">
        <v>25</v>
      </c>
      <c r="F2324" s="16" t="n">
        <v>0.596127638252333</v>
      </c>
      <c r="G2324" s="17" t="s">
        <v>103</v>
      </c>
      <c r="H2324" s="18" t="n">
        <v>0.2</v>
      </c>
      <c r="I2324" s="18" t="n">
        <v>2</v>
      </c>
      <c r="J2324" s="19" t="n">
        <v>0.985156125038549</v>
      </c>
      <c r="K2324" s="19" t="n">
        <v>0.404012092366216</v>
      </c>
      <c r="L2324" s="16" t="n">
        <v>12.9820611496004</v>
      </c>
      <c r="M2324" s="19" t="n">
        <v>0.92853568871491</v>
      </c>
      <c r="N2324" s="19" t="n">
        <v>1.87097023350065</v>
      </c>
      <c r="O2324" s="19" t="n">
        <v>1.57229726269288</v>
      </c>
      <c r="P2324" s="19" t="n">
        <v>0.477002344877633</v>
      </c>
      <c r="Q2324" s="17" t="s">
        <v>104</v>
      </c>
      <c r="R2324" s="5" t="str">
        <f aca="false">IF(OR(Q2324="Steel plate",Q2324="Concrete jacket"),"Steel plate or jacket",Q2324)</f>
        <v>Steel plate or jacket</v>
      </c>
      <c r="S2324" s="5" t="str">
        <f aca="false">IF(O2324&lt;='Tree rules'!$C$4,IF(N2324&lt;='Tree rules'!$C$5,IF(P2324&lt;='Tree rules'!$C$7,"Monitor","Polymer laminate"),IF(P2324&lt;='Tree rules'!$C$8,"Seal cracks","Polymer laminate")),IF(O2324&lt;='Tree rules'!$C$6,IF(P2324&lt;='Tree rules'!$C$9,"Polymer laminate","Steel plate or jacket"),IF(L2324&lt;='Tree rules'!$C$10,"Steel plate or jacket","Polymer laminate")))</f>
        <v>Steel plate or jacket</v>
      </c>
      <c r="T2324" s="5" t="str">
        <f aca="false">IF(S2324=R2324,"Yes","No")</f>
        <v>Yes</v>
      </c>
    </row>
    <row r="2325" customFormat="false" ht="15" hidden="false" customHeight="false" outlineLevel="0" collapsed="false">
      <c r="A2325" s="15" t="n">
        <v>3326</v>
      </c>
      <c r="B2325" s="16" t="n">
        <v>6.5842230572618</v>
      </c>
      <c r="C2325" s="15" t="n">
        <v>230</v>
      </c>
      <c r="D2325" s="15" t="n">
        <v>600</v>
      </c>
      <c r="E2325" s="15" t="n">
        <v>25</v>
      </c>
      <c r="F2325" s="16" t="n">
        <v>0.63117855856144</v>
      </c>
      <c r="G2325" s="17" t="s">
        <v>101</v>
      </c>
      <c r="H2325" s="18" t="n">
        <v>0.3</v>
      </c>
      <c r="I2325" s="18" t="n">
        <v>1</v>
      </c>
      <c r="J2325" s="19" t="n">
        <v>0.945854733375646</v>
      </c>
      <c r="K2325" s="19" t="n">
        <v>0.424864239237591</v>
      </c>
      <c r="L2325" s="16" t="n">
        <v>11.8848791647325</v>
      </c>
      <c r="M2325" s="19" t="n">
        <v>0.499463993257767</v>
      </c>
      <c r="N2325" s="19" t="n">
        <v>0.608698730745038</v>
      </c>
      <c r="O2325" s="19" t="n">
        <v>0.945854733375646</v>
      </c>
      <c r="P2325" s="19" t="n">
        <v>0.60472211698469</v>
      </c>
      <c r="Q2325" s="17" t="s">
        <v>29</v>
      </c>
      <c r="R2325" s="5" t="str">
        <f aca="false">IF(OR(Q2325="Steel plate",Q2325="Concrete jacket"),"Steel plate or jacket",Q2325)</f>
        <v>Monitor</v>
      </c>
      <c r="S2325" s="5" t="str">
        <f aca="false">IF(O2325&lt;='Tree rules'!$C$4,IF(N2325&lt;='Tree rules'!$C$5,IF(P2325&lt;='Tree rules'!$C$7,"Monitor","Polymer laminate"),IF(P2325&lt;='Tree rules'!$C$8,"Seal cracks","Polymer laminate")),IF(O2325&lt;='Tree rules'!$C$6,IF(P2325&lt;='Tree rules'!$C$9,"Polymer laminate","Steel plate or jacket"),IF(L2325&lt;='Tree rules'!$C$10,"Steel plate or jacket","Polymer laminate")))</f>
        <v>Monitor</v>
      </c>
      <c r="T2325" s="5" t="str">
        <f aca="false">IF(S2325=R2325,"Yes","No")</f>
        <v>Yes</v>
      </c>
    </row>
    <row r="2326" customFormat="false" ht="15" hidden="false" customHeight="false" outlineLevel="0" collapsed="false">
      <c r="A2326" s="15" t="n">
        <v>3328</v>
      </c>
      <c r="B2326" s="16" t="n">
        <v>5.97882479104821</v>
      </c>
      <c r="C2326" s="15" t="n">
        <v>300</v>
      </c>
      <c r="D2326" s="15" t="n">
        <v>575</v>
      </c>
      <c r="E2326" s="15" t="n">
        <v>25</v>
      </c>
      <c r="F2326" s="16" t="n">
        <v>0.596127638252333</v>
      </c>
      <c r="G2326" s="17" t="s">
        <v>101</v>
      </c>
      <c r="H2326" s="18" t="n">
        <v>0.3</v>
      </c>
      <c r="I2326" s="18" t="n">
        <v>2</v>
      </c>
      <c r="J2326" s="19" t="n">
        <v>0.904835346858648</v>
      </c>
      <c r="K2326" s="19" t="n">
        <v>0.430746882850176</v>
      </c>
      <c r="L2326" s="16" t="n">
        <v>11.3450185788391</v>
      </c>
      <c r="M2326" s="19" t="n">
        <v>0.270113695887789</v>
      </c>
      <c r="N2326" s="19" t="n">
        <v>1.24642734137635</v>
      </c>
      <c r="O2326" s="19" t="n">
        <v>1.41991568856528</v>
      </c>
      <c r="P2326" s="19" t="n">
        <v>1.2271034346291</v>
      </c>
      <c r="Q2326" s="17" t="s">
        <v>104</v>
      </c>
      <c r="R2326" s="5" t="str">
        <f aca="false">IF(OR(Q2326="Steel plate",Q2326="Concrete jacket"),"Steel plate or jacket",Q2326)</f>
        <v>Steel plate or jacket</v>
      </c>
      <c r="S2326" s="5" t="str">
        <f aca="false">IF(O2326&lt;='Tree rules'!$C$4,IF(N2326&lt;='Tree rules'!$C$5,IF(P2326&lt;='Tree rules'!$C$7,"Monitor","Polymer laminate"),IF(P2326&lt;='Tree rules'!$C$8,"Seal cracks","Polymer laminate")),IF(O2326&lt;='Tree rules'!$C$6,IF(P2326&lt;='Tree rules'!$C$9,"Polymer laminate","Steel plate or jacket"),IF(L2326&lt;='Tree rules'!$C$10,"Steel plate or jacket","Polymer laminate")))</f>
        <v>Steel plate or jacket</v>
      </c>
      <c r="T2326" s="5" t="str">
        <f aca="false">IF(S2326=R2326,"Yes","No")</f>
        <v>Yes</v>
      </c>
    </row>
    <row r="2327" customFormat="false" ht="15" hidden="false" customHeight="false" outlineLevel="0" collapsed="false">
      <c r="A2327" s="15" t="n">
        <v>3329</v>
      </c>
      <c r="B2327" s="16" t="n">
        <v>3.39783070636791</v>
      </c>
      <c r="C2327" s="15" t="n">
        <v>300</v>
      </c>
      <c r="D2327" s="15" t="n">
        <v>325</v>
      </c>
      <c r="E2327" s="15" t="n">
        <v>30</v>
      </c>
      <c r="F2327" s="16" t="n">
        <v>0.72065207824282</v>
      </c>
      <c r="G2327" s="17" t="s">
        <v>103</v>
      </c>
      <c r="H2327" s="18" t="n">
        <v>0.2</v>
      </c>
      <c r="I2327" s="18" t="n">
        <v>2</v>
      </c>
      <c r="J2327" s="19" t="n">
        <v>0.902025790102388</v>
      </c>
      <c r="K2327" s="19" t="n">
        <v>0.483685396617698</v>
      </c>
      <c r="L2327" s="16" t="n">
        <v>12.1786046823223</v>
      </c>
      <c r="M2327" s="19" t="n">
        <v>0.54396400467219</v>
      </c>
      <c r="N2327" s="19" t="n">
        <v>1.76866306005406</v>
      </c>
      <c r="O2327" s="19" t="n">
        <v>1.36775487815971</v>
      </c>
      <c r="P2327" s="19" t="n">
        <v>0.621896986813476</v>
      </c>
      <c r="Q2327" s="17" t="s">
        <v>31</v>
      </c>
      <c r="R2327" s="5" t="str">
        <f aca="false">IF(OR(Q2327="Steel plate",Q2327="Concrete jacket"),"Steel plate or jacket",Q2327)</f>
        <v>Polymer laminate</v>
      </c>
      <c r="S2327" s="5" t="str">
        <f aca="false">IF(O2327&lt;='Tree rules'!$C$4,IF(N2327&lt;='Tree rules'!$C$5,IF(P2327&lt;='Tree rules'!$C$7,"Monitor","Polymer laminate"),IF(P2327&lt;='Tree rules'!$C$8,"Seal cracks","Polymer laminate")),IF(O2327&lt;='Tree rules'!$C$6,IF(P2327&lt;='Tree rules'!$C$9,"Polymer laminate","Steel plate or jacket"),IF(L2327&lt;='Tree rules'!$C$10,"Steel plate or jacket","Polymer laminate")))</f>
        <v>Steel plate or jacket</v>
      </c>
      <c r="T2327" s="5" t="str">
        <f aca="false">IF(S2327=R2327,"Yes","No")</f>
        <v>No</v>
      </c>
    </row>
    <row r="2328" customFormat="false" ht="15" hidden="false" customHeight="false" outlineLevel="0" collapsed="false">
      <c r="A2328" s="15" t="n">
        <v>3332</v>
      </c>
      <c r="B2328" s="16" t="n">
        <v>5.30094774829546</v>
      </c>
      <c r="C2328" s="15" t="n">
        <v>300</v>
      </c>
      <c r="D2328" s="15" t="n">
        <v>525</v>
      </c>
      <c r="E2328" s="15" t="n">
        <v>20</v>
      </c>
      <c r="F2328" s="16" t="n">
        <v>0.658614812073332</v>
      </c>
      <c r="G2328" s="17" t="s">
        <v>101</v>
      </c>
      <c r="H2328" s="18" t="n">
        <v>0.3</v>
      </c>
      <c r="I2328" s="18" t="n">
        <v>2</v>
      </c>
      <c r="J2328" s="19" t="n">
        <v>0.921724135051285</v>
      </c>
      <c r="K2328" s="19" t="n">
        <v>0.459602744678632</v>
      </c>
      <c r="L2328" s="16" t="n">
        <v>11.1130980048123</v>
      </c>
      <c r="M2328" s="19" t="n">
        <v>0.470995260782406</v>
      </c>
      <c r="N2328" s="19" t="n">
        <v>1.18488915367637</v>
      </c>
      <c r="O2328" s="19" t="n">
        <v>1.41982132779646</v>
      </c>
      <c r="P2328" s="19" t="n">
        <v>0.823821391570589</v>
      </c>
      <c r="Q2328" s="17" t="s">
        <v>104</v>
      </c>
      <c r="R2328" s="5" t="str">
        <f aca="false">IF(OR(Q2328="Steel plate",Q2328="Concrete jacket"),"Steel plate or jacket",Q2328)</f>
        <v>Steel plate or jacket</v>
      </c>
      <c r="S2328" s="5" t="str">
        <f aca="false">IF(O2328&lt;='Tree rules'!$C$4,IF(N2328&lt;='Tree rules'!$C$5,IF(P2328&lt;='Tree rules'!$C$7,"Monitor","Polymer laminate"),IF(P2328&lt;='Tree rules'!$C$8,"Seal cracks","Polymer laminate")),IF(O2328&lt;='Tree rules'!$C$6,IF(P2328&lt;='Tree rules'!$C$9,"Polymer laminate","Steel plate or jacket"),IF(L2328&lt;='Tree rules'!$C$10,"Steel plate or jacket","Polymer laminate")))</f>
        <v>Steel plate or jacket</v>
      </c>
      <c r="T2328" s="5" t="str">
        <f aca="false">IF(S2328=R2328,"Yes","No")</f>
        <v>Yes</v>
      </c>
    </row>
    <row r="2329" customFormat="false" ht="15" hidden="false" customHeight="false" outlineLevel="0" collapsed="false">
      <c r="A2329" s="15" t="n">
        <v>3334</v>
      </c>
      <c r="B2329" s="16" t="n">
        <v>3.01311947216253</v>
      </c>
      <c r="C2329" s="15" t="n">
        <v>230</v>
      </c>
      <c r="D2329" s="15" t="n">
        <v>300</v>
      </c>
      <c r="E2329" s="15" t="n">
        <v>25</v>
      </c>
      <c r="F2329" s="16" t="n">
        <v>0.576243217710084</v>
      </c>
      <c r="G2329" s="17" t="s">
        <v>101</v>
      </c>
      <c r="H2329" s="18" t="n">
        <v>0.3</v>
      </c>
      <c r="I2329" s="18" t="n">
        <v>1.5</v>
      </c>
      <c r="J2329" s="19" t="n">
        <v>0.926500735411862</v>
      </c>
      <c r="K2329" s="19" t="n">
        <v>0.435490849533056</v>
      </c>
      <c r="L2329" s="16" t="n">
        <v>11.7699979381349</v>
      </c>
      <c r="M2329" s="19" t="n">
        <v>0.943162341560402</v>
      </c>
      <c r="N2329" s="19" t="n">
        <v>0.804226616881409</v>
      </c>
      <c r="O2329" s="19" t="n">
        <v>1.18800980693904</v>
      </c>
      <c r="P2329" s="19" t="n">
        <v>0.274063172280443</v>
      </c>
      <c r="Q2329" s="17" t="s">
        <v>31</v>
      </c>
      <c r="R2329" s="5" t="str">
        <f aca="false">IF(OR(Q2329="Steel plate",Q2329="Concrete jacket"),"Steel plate or jacket",Q2329)</f>
        <v>Polymer laminate</v>
      </c>
      <c r="S2329" s="5" t="str">
        <f aca="false">IF(O2329&lt;='Tree rules'!$C$4,IF(N2329&lt;='Tree rules'!$C$5,IF(P2329&lt;='Tree rules'!$C$7,"Monitor","Polymer laminate"),IF(P2329&lt;='Tree rules'!$C$8,"Seal cracks","Polymer laminate")),IF(O2329&lt;='Tree rules'!$C$6,IF(P2329&lt;='Tree rules'!$C$9,"Polymer laminate","Steel plate or jacket"),IF(L2329&lt;='Tree rules'!$C$10,"Steel plate or jacket","Polymer laminate")))</f>
        <v>Polymer laminate</v>
      </c>
      <c r="T2329" s="5" t="str">
        <f aca="false">IF(S2329=R2329,"Yes","No")</f>
        <v>Yes</v>
      </c>
    </row>
    <row r="2330" customFormat="false" ht="15" hidden="false" customHeight="false" outlineLevel="0" collapsed="false">
      <c r="A2330" s="15" t="n">
        <v>3335</v>
      </c>
      <c r="B2330" s="16" t="n">
        <v>5.46407669109351</v>
      </c>
      <c r="C2330" s="15" t="n">
        <v>230</v>
      </c>
      <c r="D2330" s="15" t="n">
        <v>500</v>
      </c>
      <c r="E2330" s="15" t="n">
        <v>25</v>
      </c>
      <c r="F2330" s="16" t="n">
        <v>0.604384889109233</v>
      </c>
      <c r="G2330" s="17" t="s">
        <v>101</v>
      </c>
      <c r="H2330" s="18" t="n">
        <v>0.3</v>
      </c>
      <c r="I2330" s="18" t="n">
        <v>1</v>
      </c>
      <c r="J2330" s="19" t="n">
        <v>0.921666359009911</v>
      </c>
      <c r="K2330" s="19" t="n">
        <v>0.596190299118658</v>
      </c>
      <c r="L2330" s="16" t="n">
        <v>12.0886652457821</v>
      </c>
      <c r="M2330" s="19" t="n">
        <v>0.600984769129856</v>
      </c>
      <c r="N2330" s="19" t="n">
        <v>0.852134531999109</v>
      </c>
      <c r="O2330" s="19" t="n">
        <v>0.921666359009911</v>
      </c>
      <c r="P2330" s="19" t="n">
        <v>0.529190890432756</v>
      </c>
      <c r="Q2330" s="17" t="s">
        <v>29</v>
      </c>
      <c r="R2330" s="5" t="str">
        <f aca="false">IF(OR(Q2330="Steel plate",Q2330="Concrete jacket"),"Steel plate or jacket",Q2330)</f>
        <v>Monitor</v>
      </c>
      <c r="S2330" s="5" t="str">
        <f aca="false">IF(O2330&lt;='Tree rules'!$C$4,IF(N2330&lt;='Tree rules'!$C$5,IF(P2330&lt;='Tree rules'!$C$7,"Monitor","Polymer laminate"),IF(P2330&lt;='Tree rules'!$C$8,"Seal cracks","Polymer laminate")),IF(O2330&lt;='Tree rules'!$C$6,IF(P2330&lt;='Tree rules'!$C$9,"Polymer laminate","Steel plate or jacket"),IF(L2330&lt;='Tree rules'!$C$10,"Steel plate or jacket","Polymer laminate")))</f>
        <v>Monitor</v>
      </c>
      <c r="T2330" s="5" t="str">
        <f aca="false">IF(S2330=R2330,"Yes","No")</f>
        <v>Yes</v>
      </c>
    </row>
    <row r="2331" customFormat="false" ht="15" hidden="false" customHeight="false" outlineLevel="0" collapsed="false">
      <c r="A2331" s="15" t="n">
        <v>3336</v>
      </c>
      <c r="B2331" s="16" t="n">
        <v>6.11576392100229</v>
      </c>
      <c r="C2331" s="15" t="n">
        <v>300</v>
      </c>
      <c r="D2331" s="15" t="n">
        <v>525</v>
      </c>
      <c r="E2331" s="15" t="n">
        <v>25</v>
      </c>
      <c r="F2331" s="16" t="n">
        <v>0.55967134260194</v>
      </c>
      <c r="G2331" s="17" t="s">
        <v>103</v>
      </c>
      <c r="H2331" s="18" t="n">
        <v>0.2</v>
      </c>
      <c r="I2331" s="18" t="n">
        <v>1</v>
      </c>
      <c r="J2331" s="19" t="n">
        <v>0.882772096014014</v>
      </c>
      <c r="K2331" s="19" t="n">
        <v>0.55377575161166</v>
      </c>
      <c r="L2331" s="16" t="n">
        <v>12.7677743653493</v>
      </c>
      <c r="M2331" s="19" t="n">
        <v>0.29932372452488</v>
      </c>
      <c r="N2331" s="19" t="n">
        <v>0.995308134995603</v>
      </c>
      <c r="O2331" s="19" t="n">
        <v>0.882772096014014</v>
      </c>
      <c r="P2331" s="19" t="n">
        <v>0.963259116387126</v>
      </c>
      <c r="Q2331" s="17" t="s">
        <v>29</v>
      </c>
      <c r="R2331" s="5" t="str">
        <f aca="false">IF(OR(Q2331="Steel plate",Q2331="Concrete jacket"),"Steel plate or jacket",Q2331)</f>
        <v>Monitor</v>
      </c>
      <c r="S2331" s="5" t="str">
        <f aca="false">IF(O2331&lt;='Tree rules'!$C$4,IF(N2331&lt;='Tree rules'!$C$5,IF(P2331&lt;='Tree rules'!$C$7,"Monitor","Polymer laminate"),IF(P2331&lt;='Tree rules'!$C$8,"Seal cracks","Polymer laminate")),IF(O2331&lt;='Tree rules'!$C$6,IF(P2331&lt;='Tree rules'!$C$9,"Polymer laminate","Steel plate or jacket"),IF(L2331&lt;='Tree rules'!$C$10,"Steel plate or jacket","Polymer laminate")))</f>
        <v>Polymer laminate</v>
      </c>
      <c r="T2331" s="5" t="str">
        <f aca="false">IF(S2331=R2331,"Yes","No")</f>
        <v>No</v>
      </c>
    </row>
    <row r="2332" customFormat="false" ht="15" hidden="false" customHeight="false" outlineLevel="0" collapsed="false">
      <c r="A2332" s="15" t="n">
        <v>3337</v>
      </c>
      <c r="B2332" s="16" t="n">
        <v>4.26147021599712</v>
      </c>
      <c r="C2332" s="15" t="n">
        <v>230</v>
      </c>
      <c r="D2332" s="15" t="n">
        <v>325</v>
      </c>
      <c r="E2332" s="15" t="n">
        <v>25</v>
      </c>
      <c r="F2332" s="16" t="n">
        <v>0.626653981080713</v>
      </c>
      <c r="G2332" s="17" t="s">
        <v>101</v>
      </c>
      <c r="H2332" s="18" t="n">
        <v>0.3</v>
      </c>
      <c r="I2332" s="18" t="n">
        <v>1.5</v>
      </c>
      <c r="J2332" s="19" t="n">
        <v>0.969314219610987</v>
      </c>
      <c r="K2332" s="19" t="n">
        <v>0.560276951027148</v>
      </c>
      <c r="L2332" s="16" t="n">
        <v>15.2740867956886</v>
      </c>
      <c r="M2332" s="19" t="n">
        <v>0.275562425522703</v>
      </c>
      <c r="N2332" s="19" t="n">
        <v>1.17908383293973</v>
      </c>
      <c r="O2332" s="19" t="n">
        <v>1.18242912164103</v>
      </c>
      <c r="P2332" s="19" t="n">
        <v>1.38721240724848</v>
      </c>
      <c r="Q2332" s="17" t="s">
        <v>31</v>
      </c>
      <c r="R2332" s="5" t="str">
        <f aca="false">IF(OR(Q2332="Steel plate",Q2332="Concrete jacket"),"Steel plate or jacket",Q2332)</f>
        <v>Polymer laminate</v>
      </c>
      <c r="S2332" s="5" t="str">
        <f aca="false">IF(O2332&lt;='Tree rules'!$C$4,IF(N2332&lt;='Tree rules'!$C$5,IF(P2332&lt;='Tree rules'!$C$7,"Monitor","Polymer laminate"),IF(P2332&lt;='Tree rules'!$C$8,"Seal cracks","Polymer laminate")),IF(O2332&lt;='Tree rules'!$C$6,IF(P2332&lt;='Tree rules'!$C$9,"Polymer laminate","Steel plate or jacket"),IF(L2332&lt;='Tree rules'!$C$10,"Steel plate or jacket","Polymer laminate")))</f>
        <v>Steel plate or jacket</v>
      </c>
      <c r="T2332" s="5" t="str">
        <f aca="false">IF(S2332=R2332,"Yes","No")</f>
        <v>No</v>
      </c>
    </row>
    <row r="2333" customFormat="false" ht="15" hidden="false" customHeight="false" outlineLevel="0" collapsed="false">
      <c r="A2333" s="15" t="n">
        <v>3338</v>
      </c>
      <c r="B2333" s="16" t="n">
        <v>4.93808135155186</v>
      </c>
      <c r="C2333" s="15" t="n">
        <v>300</v>
      </c>
      <c r="D2333" s="15" t="n">
        <v>425</v>
      </c>
      <c r="E2333" s="15" t="n">
        <v>20</v>
      </c>
      <c r="F2333" s="16" t="n">
        <v>0.593686800678386</v>
      </c>
      <c r="G2333" s="17" t="s">
        <v>101</v>
      </c>
      <c r="H2333" s="18" t="n">
        <v>0.3</v>
      </c>
      <c r="I2333" s="18" t="n">
        <v>1</v>
      </c>
      <c r="J2333" s="19" t="n">
        <v>0.868510312904189</v>
      </c>
      <c r="K2333" s="19" t="n">
        <v>0.635605394221953</v>
      </c>
      <c r="L2333" s="16" t="n">
        <v>12.9608434423933</v>
      </c>
      <c r="M2333" s="19" t="n">
        <v>0.939547298805545</v>
      </c>
      <c r="N2333" s="19" t="n">
        <v>0.48151090775548</v>
      </c>
      <c r="O2333" s="19" t="n">
        <v>0.868510312904189</v>
      </c>
      <c r="P2333" s="19" t="n">
        <v>0.384469697752108</v>
      </c>
      <c r="Q2333" s="17" t="s">
        <v>29</v>
      </c>
      <c r="R2333" s="5" t="str">
        <f aca="false">IF(OR(Q2333="Steel plate",Q2333="Concrete jacket"),"Steel plate or jacket",Q2333)</f>
        <v>Monitor</v>
      </c>
      <c r="S2333" s="5" t="str">
        <f aca="false">IF(O2333&lt;='Tree rules'!$C$4,IF(N2333&lt;='Tree rules'!$C$5,IF(P2333&lt;='Tree rules'!$C$7,"Monitor","Polymer laminate"),IF(P2333&lt;='Tree rules'!$C$8,"Seal cracks","Polymer laminate")),IF(O2333&lt;='Tree rules'!$C$6,IF(P2333&lt;='Tree rules'!$C$9,"Polymer laminate","Steel plate or jacket"),IF(L2333&lt;='Tree rules'!$C$10,"Steel plate or jacket","Polymer laminate")))</f>
        <v>Monitor</v>
      </c>
      <c r="T2333" s="5" t="str">
        <f aca="false">IF(S2333=R2333,"Yes","No")</f>
        <v>Yes</v>
      </c>
    </row>
    <row r="2334" customFormat="false" ht="15" hidden="false" customHeight="false" outlineLevel="0" collapsed="false">
      <c r="A2334" s="15" t="n">
        <v>3339</v>
      </c>
      <c r="B2334" s="16" t="n">
        <v>3.44952665064911</v>
      </c>
      <c r="C2334" s="15" t="n">
        <v>300</v>
      </c>
      <c r="D2334" s="15" t="n">
        <v>300</v>
      </c>
      <c r="E2334" s="15" t="n">
        <v>25</v>
      </c>
      <c r="F2334" s="16" t="n">
        <v>0.831109167616348</v>
      </c>
      <c r="G2334" s="17" t="s">
        <v>103</v>
      </c>
      <c r="H2334" s="18" t="n">
        <v>0.2</v>
      </c>
      <c r="I2334" s="18" t="n">
        <v>1</v>
      </c>
      <c r="J2334" s="19" t="n">
        <v>0.858648472972997</v>
      </c>
      <c r="K2334" s="19" t="n">
        <v>0.549890645945979</v>
      </c>
      <c r="L2334" s="16" t="n">
        <v>13.6885978200362</v>
      </c>
      <c r="M2334" s="19" t="n">
        <v>0.315086554703132</v>
      </c>
      <c r="N2334" s="19" t="n">
        <v>1.46461598210709</v>
      </c>
      <c r="O2334" s="19" t="n">
        <v>0.858648472972997</v>
      </c>
      <c r="P2334" s="19" t="n">
        <v>1.04387475010771</v>
      </c>
      <c r="Q2334" s="17" t="s">
        <v>31</v>
      </c>
      <c r="R2334" s="5" t="str">
        <f aca="false">IF(OR(Q2334="Steel plate",Q2334="Concrete jacket"),"Steel plate or jacket",Q2334)</f>
        <v>Polymer laminate</v>
      </c>
      <c r="S2334" s="5" t="str">
        <f aca="false">IF(O2334&lt;='Tree rules'!$C$4,IF(N2334&lt;='Tree rules'!$C$5,IF(P2334&lt;='Tree rules'!$C$7,"Monitor","Polymer laminate"),IF(P2334&lt;='Tree rules'!$C$8,"Seal cracks","Polymer laminate")),IF(O2334&lt;='Tree rules'!$C$6,IF(P2334&lt;='Tree rules'!$C$9,"Polymer laminate","Steel plate or jacket"),IF(L2334&lt;='Tree rules'!$C$10,"Steel plate or jacket","Polymer laminate")))</f>
        <v>Polymer laminate</v>
      </c>
      <c r="T2334" s="5" t="str">
        <f aca="false">IF(S2334=R2334,"Yes","No")</f>
        <v>Yes</v>
      </c>
    </row>
    <row r="2335" customFormat="false" ht="15" hidden="false" customHeight="false" outlineLevel="0" collapsed="false">
      <c r="A2335" s="15" t="n">
        <v>3341</v>
      </c>
      <c r="B2335" s="16" t="n">
        <v>5.75162861470911</v>
      </c>
      <c r="C2335" s="15" t="n">
        <v>300</v>
      </c>
      <c r="D2335" s="15" t="n">
        <v>525</v>
      </c>
      <c r="E2335" s="15" t="n">
        <v>25</v>
      </c>
      <c r="F2335" s="16" t="n">
        <v>0.906664546490561</v>
      </c>
      <c r="G2335" s="17" t="s">
        <v>102</v>
      </c>
      <c r="H2335" s="18" t="n">
        <v>0.1</v>
      </c>
      <c r="I2335" s="18" t="n">
        <v>1</v>
      </c>
      <c r="J2335" s="19" t="n">
        <v>0.869365104563944</v>
      </c>
      <c r="K2335" s="19" t="n">
        <v>0.51501722426389</v>
      </c>
      <c r="L2335" s="16" t="n">
        <v>12.4494125859505</v>
      </c>
      <c r="M2335" s="19" t="n">
        <v>0.730886910161845</v>
      </c>
      <c r="N2335" s="19" t="n">
        <v>2.2572199145708</v>
      </c>
      <c r="O2335" s="19" t="n">
        <v>0.869365104563944</v>
      </c>
      <c r="P2335" s="19" t="n">
        <v>0.524057827058664</v>
      </c>
      <c r="Q2335" s="17" t="s">
        <v>30</v>
      </c>
      <c r="R2335" s="5" t="str">
        <f aca="false">IF(OR(Q2335="Steel plate",Q2335="Concrete jacket"),"Steel plate or jacket",Q2335)</f>
        <v>Seal cracks</v>
      </c>
      <c r="S2335" s="5" t="str">
        <f aca="false">IF(O2335&lt;='Tree rules'!$C$4,IF(N2335&lt;='Tree rules'!$C$5,IF(P2335&lt;='Tree rules'!$C$7,"Monitor","Polymer laminate"),IF(P2335&lt;='Tree rules'!$C$8,"Seal cracks","Polymer laminate")),IF(O2335&lt;='Tree rules'!$C$6,IF(P2335&lt;='Tree rules'!$C$9,"Polymer laminate","Steel plate or jacket"),IF(L2335&lt;='Tree rules'!$C$10,"Steel plate or jacket","Polymer laminate")))</f>
        <v>Seal cracks</v>
      </c>
      <c r="T2335" s="5" t="str">
        <f aca="false">IF(S2335=R2335,"Yes","No")</f>
        <v>Yes</v>
      </c>
    </row>
    <row r="2336" customFormat="false" ht="15" hidden="false" customHeight="false" outlineLevel="0" collapsed="false">
      <c r="A2336" s="15" t="n">
        <v>3343</v>
      </c>
      <c r="B2336" s="16" t="n">
        <v>7.67990686406426</v>
      </c>
      <c r="C2336" s="15" t="n">
        <v>230</v>
      </c>
      <c r="D2336" s="15" t="n">
        <v>725</v>
      </c>
      <c r="E2336" s="15" t="n">
        <v>20</v>
      </c>
      <c r="F2336" s="16" t="n">
        <v>0.605277628974978</v>
      </c>
      <c r="G2336" s="17" t="s">
        <v>103</v>
      </c>
      <c r="H2336" s="18" t="n">
        <v>0.2</v>
      </c>
      <c r="I2336" s="18" t="n">
        <v>1</v>
      </c>
      <c r="J2336" s="19" t="n">
        <v>0.92455792497603</v>
      </c>
      <c r="K2336" s="19" t="n">
        <v>0.586754086480683</v>
      </c>
      <c r="L2336" s="16" t="n">
        <v>11.3440278642013</v>
      </c>
      <c r="M2336" s="19" t="n">
        <v>0.680285758515216</v>
      </c>
      <c r="N2336" s="19" t="n">
        <v>0.906136695363853</v>
      </c>
      <c r="O2336" s="19" t="n">
        <v>0.92455792497603</v>
      </c>
      <c r="P2336" s="19" t="n">
        <v>0.519402730516542</v>
      </c>
      <c r="Q2336" s="17" t="s">
        <v>29</v>
      </c>
      <c r="R2336" s="5" t="str">
        <f aca="false">IF(OR(Q2336="Steel plate",Q2336="Concrete jacket"),"Steel plate or jacket",Q2336)</f>
        <v>Monitor</v>
      </c>
      <c r="S2336" s="5" t="str">
        <f aca="false">IF(O2336&lt;='Tree rules'!$C$4,IF(N2336&lt;='Tree rules'!$C$5,IF(P2336&lt;='Tree rules'!$C$7,"Monitor","Polymer laminate"),IF(P2336&lt;='Tree rules'!$C$8,"Seal cracks","Polymer laminate")),IF(O2336&lt;='Tree rules'!$C$6,IF(P2336&lt;='Tree rules'!$C$9,"Polymer laminate","Steel plate or jacket"),IF(L2336&lt;='Tree rules'!$C$10,"Steel plate or jacket","Polymer laminate")))</f>
        <v>Monitor</v>
      </c>
      <c r="T2336" s="5" t="str">
        <f aca="false">IF(S2336=R2336,"Yes","No")</f>
        <v>Yes</v>
      </c>
    </row>
    <row r="2337" customFormat="false" ht="15" hidden="false" customHeight="false" outlineLevel="0" collapsed="false">
      <c r="A2337" s="15" t="n">
        <v>3344</v>
      </c>
      <c r="B2337" s="16" t="n">
        <v>7.65526588548116</v>
      </c>
      <c r="C2337" s="15" t="n">
        <v>230</v>
      </c>
      <c r="D2337" s="15" t="n">
        <v>650</v>
      </c>
      <c r="E2337" s="15" t="n">
        <v>30</v>
      </c>
      <c r="F2337" s="16" t="n">
        <v>0.698079991168756</v>
      </c>
      <c r="G2337" s="17" t="s">
        <v>102</v>
      </c>
      <c r="H2337" s="18" t="n">
        <v>0.1</v>
      </c>
      <c r="I2337" s="18" t="n">
        <v>1</v>
      </c>
      <c r="J2337" s="19" t="n">
        <v>0.858507697151862</v>
      </c>
      <c r="K2337" s="19" t="n">
        <v>0.405339891164454</v>
      </c>
      <c r="L2337" s="16" t="n">
        <v>13.0413388168333</v>
      </c>
      <c r="M2337" s="19" t="n">
        <v>0.639483523439713</v>
      </c>
      <c r="N2337" s="19" t="n">
        <v>2.2074061547134</v>
      </c>
      <c r="O2337" s="19" t="n">
        <v>0.858507697151862</v>
      </c>
      <c r="P2337" s="19" t="n">
        <v>0.461930898050473</v>
      </c>
      <c r="Q2337" s="17" t="s">
        <v>30</v>
      </c>
      <c r="R2337" s="5" t="str">
        <f aca="false">IF(OR(Q2337="Steel plate",Q2337="Concrete jacket"),"Steel plate or jacket",Q2337)</f>
        <v>Seal cracks</v>
      </c>
      <c r="S2337" s="5" t="str">
        <f aca="false">IF(O2337&lt;='Tree rules'!$C$4,IF(N2337&lt;='Tree rules'!$C$5,IF(P2337&lt;='Tree rules'!$C$7,"Monitor","Polymer laminate"),IF(P2337&lt;='Tree rules'!$C$8,"Seal cracks","Polymer laminate")),IF(O2337&lt;='Tree rules'!$C$6,IF(P2337&lt;='Tree rules'!$C$9,"Polymer laminate","Steel plate or jacket"),IF(L2337&lt;='Tree rules'!$C$10,"Steel plate or jacket","Polymer laminate")))</f>
        <v>Seal cracks</v>
      </c>
      <c r="T2337" s="5" t="str">
        <f aca="false">IF(S2337=R2337,"Yes","No")</f>
        <v>Yes</v>
      </c>
    </row>
    <row r="2338" customFormat="false" ht="15" hidden="false" customHeight="false" outlineLevel="0" collapsed="false">
      <c r="A2338" s="15" t="n">
        <v>3345</v>
      </c>
      <c r="B2338" s="16" t="n">
        <v>3.13698444700147</v>
      </c>
      <c r="C2338" s="15" t="n">
        <v>300</v>
      </c>
      <c r="D2338" s="15" t="n">
        <v>300</v>
      </c>
      <c r="E2338" s="15" t="n">
        <v>25</v>
      </c>
      <c r="F2338" s="16" t="n">
        <v>0.831109167616348</v>
      </c>
      <c r="G2338" s="17" t="s">
        <v>103</v>
      </c>
      <c r="H2338" s="18" t="n">
        <v>0.2</v>
      </c>
      <c r="I2338" s="18" t="n">
        <v>1</v>
      </c>
      <c r="J2338" s="19" t="n">
        <v>0.882227588963581</v>
      </c>
      <c r="K2338" s="19" t="n">
        <v>0.637329142565961</v>
      </c>
      <c r="L2338" s="16" t="n">
        <v>12.4483509801646</v>
      </c>
      <c r="M2338" s="19" t="n">
        <v>0.290624142011119</v>
      </c>
      <c r="N2338" s="19" t="n">
        <v>1.51300824447542</v>
      </c>
      <c r="O2338" s="19" t="n">
        <v>0.882227588963581</v>
      </c>
      <c r="P2338" s="19" t="n">
        <v>1.12666109998249</v>
      </c>
      <c r="Q2338" s="17" t="s">
        <v>31</v>
      </c>
      <c r="R2338" s="5" t="str">
        <f aca="false">IF(OR(Q2338="Steel plate",Q2338="Concrete jacket"),"Steel plate or jacket",Q2338)</f>
        <v>Polymer laminate</v>
      </c>
      <c r="S2338" s="5" t="str">
        <f aca="false">IF(O2338&lt;='Tree rules'!$C$4,IF(N2338&lt;='Tree rules'!$C$5,IF(P2338&lt;='Tree rules'!$C$7,"Monitor","Polymer laminate"),IF(P2338&lt;='Tree rules'!$C$8,"Seal cracks","Polymer laminate")),IF(O2338&lt;='Tree rules'!$C$6,IF(P2338&lt;='Tree rules'!$C$9,"Polymer laminate","Steel plate or jacket"),IF(L2338&lt;='Tree rules'!$C$10,"Steel plate or jacket","Polymer laminate")))</f>
        <v>Polymer laminate</v>
      </c>
      <c r="T2338" s="5" t="str">
        <f aca="false">IF(S2338=R2338,"Yes","No")</f>
        <v>Yes</v>
      </c>
    </row>
    <row r="2339" customFormat="false" ht="15" hidden="false" customHeight="false" outlineLevel="0" collapsed="false">
      <c r="A2339" s="15" t="n">
        <v>3346</v>
      </c>
      <c r="B2339" s="16" t="n">
        <v>3.08317656204905</v>
      </c>
      <c r="C2339" s="15" t="n">
        <v>300</v>
      </c>
      <c r="D2339" s="15" t="n">
        <v>300</v>
      </c>
      <c r="E2339" s="15" t="n">
        <v>20</v>
      </c>
      <c r="F2339" s="16" t="n">
        <v>0.52772160060301</v>
      </c>
      <c r="G2339" s="17" t="s">
        <v>101</v>
      </c>
      <c r="H2339" s="18" t="n">
        <v>0.3</v>
      </c>
      <c r="I2339" s="18" t="n">
        <v>1.5</v>
      </c>
      <c r="J2339" s="19" t="n">
        <v>0.905038051211995</v>
      </c>
      <c r="K2339" s="19" t="n">
        <v>0.407519177975696</v>
      </c>
      <c r="L2339" s="16" t="n">
        <v>12.1384904017679</v>
      </c>
      <c r="M2339" s="19" t="n">
        <v>0.345235524055098</v>
      </c>
      <c r="N2339" s="19" t="n">
        <v>1.33014803749127</v>
      </c>
      <c r="O2339" s="19" t="n">
        <v>1.17314689548467</v>
      </c>
      <c r="P2339" s="19" t="n">
        <v>0.692841895746252</v>
      </c>
      <c r="Q2339" s="17" t="s">
        <v>31</v>
      </c>
      <c r="R2339" s="5" t="str">
        <f aca="false">IF(OR(Q2339="Steel plate",Q2339="Concrete jacket"),"Steel plate or jacket",Q2339)</f>
        <v>Polymer laminate</v>
      </c>
      <c r="S2339" s="5" t="str">
        <f aca="false">IF(O2339&lt;='Tree rules'!$C$4,IF(N2339&lt;='Tree rules'!$C$5,IF(P2339&lt;='Tree rules'!$C$7,"Monitor","Polymer laminate"),IF(P2339&lt;='Tree rules'!$C$8,"Seal cracks","Polymer laminate")),IF(O2339&lt;='Tree rules'!$C$6,IF(P2339&lt;='Tree rules'!$C$9,"Polymer laminate","Steel plate or jacket"),IF(L2339&lt;='Tree rules'!$C$10,"Steel plate or jacket","Polymer laminate")))</f>
        <v>Polymer laminate</v>
      </c>
      <c r="T2339" s="5" t="str">
        <f aca="false">IF(S2339=R2339,"Yes","No")</f>
        <v>Yes</v>
      </c>
    </row>
    <row r="2340" customFormat="false" ht="15" hidden="false" customHeight="false" outlineLevel="0" collapsed="false">
      <c r="A2340" s="15" t="n">
        <v>3347</v>
      </c>
      <c r="B2340" s="16" t="n">
        <v>3.51747143979974</v>
      </c>
      <c r="C2340" s="15" t="n">
        <v>300</v>
      </c>
      <c r="D2340" s="15" t="n">
        <v>325</v>
      </c>
      <c r="E2340" s="15" t="n">
        <v>30</v>
      </c>
      <c r="F2340" s="16" t="n">
        <v>0.72065207824282</v>
      </c>
      <c r="G2340" s="17" t="s">
        <v>101</v>
      </c>
      <c r="H2340" s="18" t="n">
        <v>0.3</v>
      </c>
      <c r="I2340" s="18" t="n">
        <v>1.5</v>
      </c>
      <c r="J2340" s="19" t="n">
        <v>0.996859491639681</v>
      </c>
      <c r="K2340" s="19" t="n">
        <v>0.505571311462871</v>
      </c>
      <c r="L2340" s="16" t="n">
        <v>12.6074245154113</v>
      </c>
      <c r="M2340" s="19" t="n">
        <v>0.592265939967772</v>
      </c>
      <c r="N2340" s="19" t="n">
        <v>1.05815028331133</v>
      </c>
      <c r="O2340" s="19" t="n">
        <v>1.24329745719328</v>
      </c>
      <c r="P2340" s="19" t="n">
        <v>0.590735455897613</v>
      </c>
      <c r="Q2340" s="17" t="s">
        <v>31</v>
      </c>
      <c r="R2340" s="5" t="str">
        <f aca="false">IF(OR(Q2340="Steel plate",Q2340="Concrete jacket"),"Steel plate or jacket",Q2340)</f>
        <v>Polymer laminate</v>
      </c>
      <c r="S2340" s="5" t="str">
        <f aca="false">IF(O2340&lt;='Tree rules'!$C$4,IF(N2340&lt;='Tree rules'!$C$5,IF(P2340&lt;='Tree rules'!$C$7,"Monitor","Polymer laminate"),IF(P2340&lt;='Tree rules'!$C$8,"Seal cracks","Polymer laminate")),IF(O2340&lt;='Tree rules'!$C$6,IF(P2340&lt;='Tree rules'!$C$9,"Polymer laminate","Steel plate or jacket"),IF(L2340&lt;='Tree rules'!$C$10,"Steel plate or jacket","Polymer laminate")))</f>
        <v>Polymer laminate</v>
      </c>
      <c r="T2340" s="5" t="str">
        <f aca="false">IF(S2340=R2340,"Yes","No")</f>
        <v>Yes</v>
      </c>
    </row>
    <row r="2341" customFormat="false" ht="15" hidden="false" customHeight="false" outlineLevel="0" collapsed="false">
      <c r="A2341" s="15" t="n">
        <v>3352</v>
      </c>
      <c r="B2341" s="16" t="n">
        <v>6.14046233628865</v>
      </c>
      <c r="C2341" s="15" t="n">
        <v>230</v>
      </c>
      <c r="D2341" s="15" t="n">
        <v>500</v>
      </c>
      <c r="E2341" s="15" t="n">
        <v>30</v>
      </c>
      <c r="F2341" s="16" t="n">
        <v>0.577653504586516</v>
      </c>
      <c r="G2341" s="17" t="s">
        <v>101</v>
      </c>
      <c r="H2341" s="18" t="n">
        <v>0.3</v>
      </c>
      <c r="I2341" s="18" t="n">
        <v>1</v>
      </c>
      <c r="J2341" s="19" t="n">
        <v>0.897686270018193</v>
      </c>
      <c r="K2341" s="19" t="n">
        <v>0.400722229111465</v>
      </c>
      <c r="L2341" s="16" t="n">
        <v>13.5252474367592</v>
      </c>
      <c r="M2341" s="19" t="n">
        <v>0.939307176131285</v>
      </c>
      <c r="N2341" s="19" t="n">
        <v>0.566016534666023</v>
      </c>
      <c r="O2341" s="19" t="n">
        <v>0.897686270018193</v>
      </c>
      <c r="P2341" s="19" t="n">
        <v>0.304437671094914</v>
      </c>
      <c r="Q2341" s="17" t="s">
        <v>29</v>
      </c>
      <c r="R2341" s="5" t="str">
        <f aca="false">IF(OR(Q2341="Steel plate",Q2341="Concrete jacket"),"Steel plate or jacket",Q2341)</f>
        <v>Monitor</v>
      </c>
      <c r="S2341" s="5" t="str">
        <f aca="false">IF(O2341&lt;='Tree rules'!$C$4,IF(N2341&lt;='Tree rules'!$C$5,IF(P2341&lt;='Tree rules'!$C$7,"Monitor","Polymer laminate"),IF(P2341&lt;='Tree rules'!$C$8,"Seal cracks","Polymer laminate")),IF(O2341&lt;='Tree rules'!$C$6,IF(P2341&lt;='Tree rules'!$C$9,"Polymer laminate","Steel plate or jacket"),IF(L2341&lt;='Tree rules'!$C$10,"Steel plate or jacket","Polymer laminate")))</f>
        <v>Monitor</v>
      </c>
      <c r="T2341" s="5" t="str">
        <f aca="false">IF(S2341=R2341,"Yes","No")</f>
        <v>Yes</v>
      </c>
    </row>
    <row r="2342" customFormat="false" ht="15" hidden="false" customHeight="false" outlineLevel="0" collapsed="false">
      <c r="A2342" s="15" t="n">
        <v>3354</v>
      </c>
      <c r="B2342" s="16" t="n">
        <v>3.63286506747267</v>
      </c>
      <c r="C2342" s="15" t="n">
        <v>300</v>
      </c>
      <c r="D2342" s="15" t="n">
        <v>300</v>
      </c>
      <c r="E2342" s="15" t="n">
        <v>30</v>
      </c>
      <c r="F2342" s="16" t="n">
        <v>0.52772160060301</v>
      </c>
      <c r="G2342" s="17" t="s">
        <v>101</v>
      </c>
      <c r="H2342" s="18" t="n">
        <v>0.3</v>
      </c>
      <c r="I2342" s="18" t="n">
        <v>2</v>
      </c>
      <c r="J2342" s="19" t="n">
        <v>0.965929671438778</v>
      </c>
      <c r="K2342" s="19" t="n">
        <v>0.495104479810587</v>
      </c>
      <c r="L2342" s="16" t="n">
        <v>14.3026183758767</v>
      </c>
      <c r="M2342" s="19" t="n">
        <v>0.932648080469852</v>
      </c>
      <c r="N2342" s="19" t="n">
        <v>1.51255360317646</v>
      </c>
      <c r="O2342" s="19" t="n">
        <v>1.45362323536625</v>
      </c>
      <c r="P2342" s="19" t="n">
        <v>0.347289313223939</v>
      </c>
      <c r="Q2342" s="17" t="s">
        <v>31</v>
      </c>
      <c r="R2342" s="5" t="str">
        <f aca="false">IF(OR(Q2342="Steel plate",Q2342="Concrete jacket"),"Steel plate or jacket",Q2342)</f>
        <v>Polymer laminate</v>
      </c>
      <c r="S2342" s="5" t="str">
        <f aca="false">IF(O2342&lt;='Tree rules'!$C$4,IF(N2342&lt;='Tree rules'!$C$5,IF(P2342&lt;='Tree rules'!$C$7,"Monitor","Polymer laminate"),IF(P2342&lt;='Tree rules'!$C$8,"Seal cracks","Polymer laminate")),IF(O2342&lt;='Tree rules'!$C$6,IF(P2342&lt;='Tree rules'!$C$9,"Polymer laminate","Steel plate or jacket"),IF(L2342&lt;='Tree rules'!$C$10,"Steel plate or jacket","Polymer laminate")))</f>
        <v>Polymer laminate</v>
      </c>
      <c r="T2342" s="5" t="str">
        <f aca="false">IF(S2342=R2342,"Yes","No")</f>
        <v>Yes</v>
      </c>
    </row>
    <row r="2343" customFormat="false" ht="15" hidden="false" customHeight="false" outlineLevel="0" collapsed="false">
      <c r="A2343" s="15" t="n">
        <v>3356</v>
      </c>
      <c r="B2343" s="16" t="n">
        <v>5.42919565183032</v>
      </c>
      <c r="C2343" s="15" t="n">
        <v>230</v>
      </c>
      <c r="D2343" s="15" t="n">
        <v>475</v>
      </c>
      <c r="E2343" s="15" t="n">
        <v>20</v>
      </c>
      <c r="F2343" s="16" t="n">
        <v>0.611316296229087</v>
      </c>
      <c r="G2343" s="17" t="s">
        <v>101</v>
      </c>
      <c r="H2343" s="18" t="n">
        <v>0.3</v>
      </c>
      <c r="I2343" s="18" t="n">
        <v>1</v>
      </c>
      <c r="J2343" s="19" t="n">
        <v>0.911680788923855</v>
      </c>
      <c r="K2343" s="19" t="n">
        <v>0.628659717226364</v>
      </c>
      <c r="L2343" s="16" t="n">
        <v>12.6554677198842</v>
      </c>
      <c r="M2343" s="19" t="n">
        <v>0.909437151404096</v>
      </c>
      <c r="N2343" s="19" t="n">
        <v>0.580504318368442</v>
      </c>
      <c r="O2343" s="19" t="n">
        <v>0.911680788923855</v>
      </c>
      <c r="P2343" s="19" t="n">
        <v>0.418221550028842</v>
      </c>
      <c r="Q2343" s="17" t="s">
        <v>29</v>
      </c>
      <c r="R2343" s="5" t="str">
        <f aca="false">IF(OR(Q2343="Steel plate",Q2343="Concrete jacket"),"Steel plate or jacket",Q2343)</f>
        <v>Monitor</v>
      </c>
      <c r="S2343" s="5" t="str">
        <f aca="false">IF(O2343&lt;='Tree rules'!$C$4,IF(N2343&lt;='Tree rules'!$C$5,IF(P2343&lt;='Tree rules'!$C$7,"Monitor","Polymer laminate"),IF(P2343&lt;='Tree rules'!$C$8,"Seal cracks","Polymer laminate")),IF(O2343&lt;='Tree rules'!$C$6,IF(P2343&lt;='Tree rules'!$C$9,"Polymer laminate","Steel plate or jacket"),IF(L2343&lt;='Tree rules'!$C$10,"Steel plate or jacket","Polymer laminate")))</f>
        <v>Monitor</v>
      </c>
      <c r="T2343" s="5" t="str">
        <f aca="false">IF(S2343=R2343,"Yes","No")</f>
        <v>Yes</v>
      </c>
    </row>
    <row r="2344" customFormat="false" ht="15" hidden="false" customHeight="false" outlineLevel="0" collapsed="false">
      <c r="A2344" s="15" t="n">
        <v>3359</v>
      </c>
      <c r="B2344" s="16" t="n">
        <v>5.38876159901368</v>
      </c>
      <c r="C2344" s="15" t="n">
        <v>230</v>
      </c>
      <c r="D2344" s="15" t="n">
        <v>525</v>
      </c>
      <c r="E2344" s="15" t="n">
        <v>25</v>
      </c>
      <c r="F2344" s="16" t="n">
        <v>0.85906279835652</v>
      </c>
      <c r="G2344" s="17" t="s">
        <v>103</v>
      </c>
      <c r="H2344" s="18" t="n">
        <v>0.2</v>
      </c>
      <c r="I2344" s="18" t="n">
        <v>1</v>
      </c>
      <c r="J2344" s="19" t="n">
        <v>0.951392985783474</v>
      </c>
      <c r="K2344" s="19" t="n">
        <v>0.429753251478913</v>
      </c>
      <c r="L2344" s="16" t="n">
        <v>11.2971941279113</v>
      </c>
      <c r="M2344" s="19" t="n">
        <v>0.941779959856345</v>
      </c>
      <c r="N2344" s="19" t="n">
        <v>0.930315889411193</v>
      </c>
      <c r="O2344" s="19" t="n">
        <v>0.951392985783474</v>
      </c>
      <c r="P2344" s="19" t="n">
        <v>0.399644747055644</v>
      </c>
      <c r="Q2344" s="17" t="s">
        <v>29</v>
      </c>
      <c r="R2344" s="5" t="str">
        <f aca="false">IF(OR(Q2344="Steel plate",Q2344="Concrete jacket"),"Steel plate or jacket",Q2344)</f>
        <v>Monitor</v>
      </c>
      <c r="S2344" s="5" t="str">
        <f aca="false">IF(O2344&lt;='Tree rules'!$C$4,IF(N2344&lt;='Tree rules'!$C$5,IF(P2344&lt;='Tree rules'!$C$7,"Monitor","Polymer laminate"),IF(P2344&lt;='Tree rules'!$C$8,"Seal cracks","Polymer laminate")),IF(O2344&lt;='Tree rules'!$C$6,IF(P2344&lt;='Tree rules'!$C$9,"Polymer laminate","Steel plate or jacket"),IF(L2344&lt;='Tree rules'!$C$10,"Steel plate or jacket","Polymer laminate")))</f>
        <v>Monitor</v>
      </c>
      <c r="T2344" s="5" t="str">
        <f aca="false">IF(S2344=R2344,"Yes","No")</f>
        <v>Yes</v>
      </c>
    </row>
    <row r="2345" customFormat="false" ht="15" hidden="false" customHeight="false" outlineLevel="0" collapsed="false">
      <c r="A2345" s="15" t="n">
        <v>3360</v>
      </c>
      <c r="B2345" s="16" t="n">
        <v>4.59523176306376</v>
      </c>
      <c r="C2345" s="15" t="n">
        <v>300</v>
      </c>
      <c r="D2345" s="15" t="n">
        <v>450</v>
      </c>
      <c r="E2345" s="15" t="n">
        <v>25</v>
      </c>
      <c r="F2345" s="16" t="n">
        <v>0.781490709848207</v>
      </c>
      <c r="G2345" s="17" t="s">
        <v>103</v>
      </c>
      <c r="H2345" s="18" t="n">
        <v>0.2</v>
      </c>
      <c r="I2345" s="18" t="n">
        <v>1.5</v>
      </c>
      <c r="J2345" s="19" t="n">
        <v>0.94803346521985</v>
      </c>
      <c r="K2345" s="19" t="n">
        <v>0.535639733970065</v>
      </c>
      <c r="L2345" s="16" t="n">
        <v>11.4309247837407</v>
      </c>
      <c r="M2345" s="19" t="n">
        <v>0.933267290503694</v>
      </c>
      <c r="N2345" s="19" t="n">
        <v>1.36790661415648</v>
      </c>
      <c r="O2345" s="19" t="n">
        <v>1.16814800127724</v>
      </c>
      <c r="P2345" s="19" t="n">
        <v>0.43843751727827</v>
      </c>
      <c r="Q2345" s="17" t="s">
        <v>31</v>
      </c>
      <c r="R2345" s="5" t="str">
        <f aca="false">IF(OR(Q2345="Steel plate",Q2345="Concrete jacket"),"Steel plate or jacket",Q2345)</f>
        <v>Polymer laminate</v>
      </c>
      <c r="S2345" s="5" t="str">
        <f aca="false">IF(O2345&lt;='Tree rules'!$C$4,IF(N2345&lt;='Tree rules'!$C$5,IF(P2345&lt;='Tree rules'!$C$7,"Monitor","Polymer laminate"),IF(P2345&lt;='Tree rules'!$C$8,"Seal cracks","Polymer laminate")),IF(O2345&lt;='Tree rules'!$C$6,IF(P2345&lt;='Tree rules'!$C$9,"Polymer laminate","Steel plate or jacket"),IF(L2345&lt;='Tree rules'!$C$10,"Steel plate or jacket","Polymer laminate")))</f>
        <v>Polymer laminate</v>
      </c>
      <c r="T2345" s="5" t="str">
        <f aca="false">IF(S2345=R2345,"Yes","No")</f>
        <v>Yes</v>
      </c>
    </row>
    <row r="2346" customFormat="false" ht="15" hidden="false" customHeight="false" outlineLevel="0" collapsed="false">
      <c r="A2346" s="15" t="n">
        <v>3361</v>
      </c>
      <c r="B2346" s="16" t="n">
        <v>3.33164094782398</v>
      </c>
      <c r="C2346" s="15" t="n">
        <v>300</v>
      </c>
      <c r="D2346" s="15" t="n">
        <v>300</v>
      </c>
      <c r="E2346" s="15" t="n">
        <v>25</v>
      </c>
      <c r="F2346" s="16" t="n">
        <v>0.736310778185108</v>
      </c>
      <c r="G2346" s="17" t="s">
        <v>103</v>
      </c>
      <c r="H2346" s="18" t="n">
        <v>0.2</v>
      </c>
      <c r="I2346" s="18" t="n">
        <v>1.5</v>
      </c>
      <c r="J2346" s="19" t="n">
        <v>0.953761792941265</v>
      </c>
      <c r="K2346" s="19" t="n">
        <v>0.524410658452681</v>
      </c>
      <c r="L2346" s="16" t="n">
        <v>13.0142224524374</v>
      </c>
      <c r="M2346" s="19" t="n">
        <v>0.620085446702221</v>
      </c>
      <c r="N2346" s="19" t="n">
        <v>1.22794970892994</v>
      </c>
      <c r="O2346" s="19" t="n">
        <v>1.18056126449023</v>
      </c>
      <c r="P2346" s="19" t="n">
        <v>0.600934117690589</v>
      </c>
      <c r="Q2346" s="17" t="s">
        <v>31</v>
      </c>
      <c r="R2346" s="5" t="str">
        <f aca="false">IF(OR(Q2346="Steel plate",Q2346="Concrete jacket"),"Steel plate or jacket",Q2346)</f>
        <v>Polymer laminate</v>
      </c>
      <c r="S2346" s="5" t="str">
        <f aca="false">IF(O2346&lt;='Tree rules'!$C$4,IF(N2346&lt;='Tree rules'!$C$5,IF(P2346&lt;='Tree rules'!$C$7,"Monitor","Polymer laminate"),IF(P2346&lt;='Tree rules'!$C$8,"Seal cracks","Polymer laminate")),IF(O2346&lt;='Tree rules'!$C$6,IF(P2346&lt;='Tree rules'!$C$9,"Polymer laminate","Steel plate or jacket"),IF(L2346&lt;='Tree rules'!$C$10,"Steel plate or jacket","Polymer laminate")))</f>
        <v>Polymer laminate</v>
      </c>
      <c r="T2346" s="5" t="str">
        <f aca="false">IF(S2346=R2346,"Yes","No")</f>
        <v>Yes</v>
      </c>
    </row>
    <row r="2347" customFormat="false" ht="15" hidden="false" customHeight="false" outlineLevel="0" collapsed="false">
      <c r="A2347" s="15" t="n">
        <v>3362</v>
      </c>
      <c r="B2347" s="16" t="n">
        <v>5.13892529019797</v>
      </c>
      <c r="C2347" s="15" t="n">
        <v>230</v>
      </c>
      <c r="D2347" s="15" t="n">
        <v>450</v>
      </c>
      <c r="E2347" s="15" t="n">
        <v>20</v>
      </c>
      <c r="F2347" s="16" t="n">
        <v>0.679557138998441</v>
      </c>
      <c r="G2347" s="17" t="s">
        <v>103</v>
      </c>
      <c r="H2347" s="18" t="n">
        <v>0.2</v>
      </c>
      <c r="I2347" s="18" t="n">
        <v>1</v>
      </c>
      <c r="J2347" s="19" t="n">
        <v>0.856621895671737</v>
      </c>
      <c r="K2347" s="19" t="n">
        <v>0.557902404808172</v>
      </c>
      <c r="L2347" s="16" t="n">
        <v>12.7833962442736</v>
      </c>
      <c r="M2347" s="19" t="n">
        <v>0.947970011762349</v>
      </c>
      <c r="N2347" s="19" t="n">
        <v>1.0595453286931</v>
      </c>
      <c r="O2347" s="19" t="n">
        <v>0.856621895671737</v>
      </c>
      <c r="P2347" s="19" t="n">
        <v>0.386717923521908</v>
      </c>
      <c r="Q2347" s="17" t="s">
        <v>30</v>
      </c>
      <c r="R2347" s="5" t="str">
        <f aca="false">IF(OR(Q2347="Steel plate",Q2347="Concrete jacket"),"Steel plate or jacket",Q2347)</f>
        <v>Seal cracks</v>
      </c>
      <c r="S2347" s="5" t="str">
        <f aca="false">IF(O2347&lt;='Tree rules'!$C$4,IF(N2347&lt;='Tree rules'!$C$5,IF(P2347&lt;='Tree rules'!$C$7,"Monitor","Polymer laminate"),IF(P2347&lt;='Tree rules'!$C$8,"Seal cracks","Polymer laminate")),IF(O2347&lt;='Tree rules'!$C$6,IF(P2347&lt;='Tree rules'!$C$9,"Polymer laminate","Steel plate or jacket"),IF(L2347&lt;='Tree rules'!$C$10,"Steel plate or jacket","Polymer laminate")))</f>
        <v>Seal cracks</v>
      </c>
      <c r="T2347" s="5" t="str">
        <f aca="false">IF(S2347=R2347,"Yes","No")</f>
        <v>Yes</v>
      </c>
    </row>
    <row r="2348" customFormat="false" ht="15" hidden="false" customHeight="false" outlineLevel="0" collapsed="false">
      <c r="A2348" s="15" t="n">
        <v>3363</v>
      </c>
      <c r="B2348" s="16" t="n">
        <v>4.54891931830417</v>
      </c>
      <c r="C2348" s="15" t="n">
        <v>300</v>
      </c>
      <c r="D2348" s="15" t="n">
        <v>425</v>
      </c>
      <c r="E2348" s="15" t="n">
        <v>25</v>
      </c>
      <c r="F2348" s="16" t="n">
        <v>0.707341881547042</v>
      </c>
      <c r="G2348" s="17" t="s">
        <v>103</v>
      </c>
      <c r="H2348" s="18" t="n">
        <v>0.2</v>
      </c>
      <c r="I2348" s="18" t="n">
        <v>1.5</v>
      </c>
      <c r="J2348" s="19" t="n">
        <v>0.919387105826965</v>
      </c>
      <c r="K2348" s="19" t="n">
        <v>0.597994980249901</v>
      </c>
      <c r="L2348" s="16" t="n">
        <v>12.0024256419635</v>
      </c>
      <c r="M2348" s="19" t="n">
        <v>0.678518332037877</v>
      </c>
      <c r="N2348" s="19" t="n">
        <v>1.17408327840284</v>
      </c>
      <c r="O2348" s="19" t="n">
        <v>1.10418622164494</v>
      </c>
      <c r="P2348" s="19" t="n">
        <v>0.564311244131993</v>
      </c>
      <c r="Q2348" s="17" t="s">
        <v>31</v>
      </c>
      <c r="R2348" s="5" t="str">
        <f aca="false">IF(OR(Q2348="Steel plate",Q2348="Concrete jacket"),"Steel plate or jacket",Q2348)</f>
        <v>Polymer laminate</v>
      </c>
      <c r="S2348" s="5" t="str">
        <f aca="false">IF(O2348&lt;='Tree rules'!$C$4,IF(N2348&lt;='Tree rules'!$C$5,IF(P2348&lt;='Tree rules'!$C$7,"Monitor","Polymer laminate"),IF(P2348&lt;='Tree rules'!$C$8,"Seal cracks","Polymer laminate")),IF(O2348&lt;='Tree rules'!$C$6,IF(P2348&lt;='Tree rules'!$C$9,"Polymer laminate","Steel plate or jacket"),IF(L2348&lt;='Tree rules'!$C$10,"Steel plate or jacket","Polymer laminate")))</f>
        <v>Polymer laminate</v>
      </c>
      <c r="T2348" s="5" t="str">
        <f aca="false">IF(S2348=R2348,"Yes","No")</f>
        <v>Yes</v>
      </c>
    </row>
    <row r="2349" customFormat="false" ht="15" hidden="false" customHeight="false" outlineLevel="0" collapsed="false">
      <c r="A2349" s="15" t="n">
        <v>3365</v>
      </c>
      <c r="B2349" s="16" t="n">
        <v>4.31646075602389</v>
      </c>
      <c r="C2349" s="15" t="n">
        <v>300</v>
      </c>
      <c r="D2349" s="15" t="n">
        <v>375</v>
      </c>
      <c r="E2349" s="15" t="n">
        <v>25</v>
      </c>
      <c r="F2349" s="16" t="n">
        <v>0.569472988566126</v>
      </c>
      <c r="G2349" s="17" t="s">
        <v>103</v>
      </c>
      <c r="H2349" s="18" t="n">
        <v>0.2</v>
      </c>
      <c r="I2349" s="18" t="n">
        <v>1.5</v>
      </c>
      <c r="J2349" s="19" t="n">
        <v>0.893118110488107</v>
      </c>
      <c r="K2349" s="19" t="n">
        <v>0.426351041401909</v>
      </c>
      <c r="L2349" s="16" t="n">
        <v>13.0406669366281</v>
      </c>
      <c r="M2349" s="19" t="n">
        <v>0.648911187321163</v>
      </c>
      <c r="N2349" s="19" t="n">
        <v>1.14250831912817</v>
      </c>
      <c r="O2349" s="19" t="n">
        <v>1.14928624748141</v>
      </c>
      <c r="P2349" s="19" t="n">
        <v>0.46124550894983</v>
      </c>
      <c r="Q2349" s="17" t="s">
        <v>31</v>
      </c>
      <c r="R2349" s="5" t="str">
        <f aca="false">IF(OR(Q2349="Steel plate",Q2349="Concrete jacket"),"Steel plate or jacket",Q2349)</f>
        <v>Polymer laminate</v>
      </c>
      <c r="S2349" s="5" t="str">
        <f aca="false">IF(O2349&lt;='Tree rules'!$C$4,IF(N2349&lt;='Tree rules'!$C$5,IF(P2349&lt;='Tree rules'!$C$7,"Monitor","Polymer laminate"),IF(P2349&lt;='Tree rules'!$C$8,"Seal cracks","Polymer laminate")),IF(O2349&lt;='Tree rules'!$C$6,IF(P2349&lt;='Tree rules'!$C$9,"Polymer laminate","Steel plate or jacket"),IF(L2349&lt;='Tree rules'!$C$10,"Steel plate or jacket","Polymer laminate")))</f>
        <v>Polymer laminate</v>
      </c>
      <c r="T2349" s="5" t="str">
        <f aca="false">IF(S2349=R2349,"Yes","No")</f>
        <v>Yes</v>
      </c>
    </row>
    <row r="2350" customFormat="false" ht="15" hidden="false" customHeight="false" outlineLevel="0" collapsed="false">
      <c r="A2350" s="15" t="n">
        <v>3366</v>
      </c>
      <c r="B2350" s="16" t="n">
        <v>4.73018721832148</v>
      </c>
      <c r="C2350" s="15" t="n">
        <v>300</v>
      </c>
      <c r="D2350" s="15" t="n">
        <v>425</v>
      </c>
      <c r="E2350" s="15" t="n">
        <v>30</v>
      </c>
      <c r="F2350" s="16" t="n">
        <v>0.833313701217452</v>
      </c>
      <c r="G2350" s="17" t="s">
        <v>101</v>
      </c>
      <c r="H2350" s="18" t="n">
        <v>0.3</v>
      </c>
      <c r="I2350" s="18" t="n">
        <v>2</v>
      </c>
      <c r="J2350" s="19" t="n">
        <v>0.866539996520682</v>
      </c>
      <c r="K2350" s="19" t="n">
        <v>0.441743809059442</v>
      </c>
      <c r="L2350" s="16" t="n">
        <v>12.5469156984655</v>
      </c>
      <c r="M2350" s="19" t="n">
        <v>0.831339309352331</v>
      </c>
      <c r="N2350" s="19" t="n">
        <v>1.10667500721868</v>
      </c>
      <c r="O2350" s="19" t="n">
        <v>1.35029131427596</v>
      </c>
      <c r="P2350" s="19" t="n">
        <v>0.51673441166589</v>
      </c>
      <c r="Q2350" s="17" t="s">
        <v>31</v>
      </c>
      <c r="R2350" s="5" t="str">
        <f aca="false">IF(OR(Q2350="Steel plate",Q2350="Concrete jacket"),"Steel plate or jacket",Q2350)</f>
        <v>Polymer laminate</v>
      </c>
      <c r="S2350" s="5" t="str">
        <f aca="false">IF(O2350&lt;='Tree rules'!$C$4,IF(N2350&lt;='Tree rules'!$C$5,IF(P2350&lt;='Tree rules'!$C$7,"Monitor","Polymer laminate"),IF(P2350&lt;='Tree rules'!$C$8,"Seal cracks","Polymer laminate")),IF(O2350&lt;='Tree rules'!$C$6,IF(P2350&lt;='Tree rules'!$C$9,"Polymer laminate","Steel plate or jacket"),IF(L2350&lt;='Tree rules'!$C$10,"Steel plate or jacket","Polymer laminate")))</f>
        <v>Steel plate or jacket</v>
      </c>
      <c r="T2350" s="5" t="str">
        <f aca="false">IF(S2350=R2350,"Yes","No")</f>
        <v>No</v>
      </c>
    </row>
    <row r="2351" customFormat="false" ht="15" hidden="false" customHeight="false" outlineLevel="0" collapsed="false">
      <c r="A2351" s="15" t="n">
        <v>3367</v>
      </c>
      <c r="B2351" s="16" t="n">
        <v>3.5530474811829</v>
      </c>
      <c r="C2351" s="15" t="n">
        <v>230</v>
      </c>
      <c r="D2351" s="15" t="n">
        <v>325</v>
      </c>
      <c r="E2351" s="15" t="n">
        <v>20</v>
      </c>
      <c r="F2351" s="16" t="n">
        <v>0.699968036696473</v>
      </c>
      <c r="G2351" s="17" t="s">
        <v>103</v>
      </c>
      <c r="H2351" s="18" t="n">
        <v>0.2</v>
      </c>
      <c r="I2351" s="18" t="n">
        <v>1</v>
      </c>
      <c r="J2351" s="19" t="n">
        <v>0.874597985506116</v>
      </c>
      <c r="K2351" s="19" t="n">
        <v>0.635182989690366</v>
      </c>
      <c r="L2351" s="16" t="n">
        <v>12.6442970860602</v>
      </c>
      <c r="M2351" s="19" t="n">
        <v>0.513475617378853</v>
      </c>
      <c r="N2351" s="19" t="n">
        <v>0.881071996927883</v>
      </c>
      <c r="O2351" s="19" t="n">
        <v>0.874597985506116</v>
      </c>
      <c r="P2351" s="19" t="n">
        <v>0.66585538226704</v>
      </c>
      <c r="Q2351" s="17" t="s">
        <v>29</v>
      </c>
      <c r="R2351" s="5" t="str">
        <f aca="false">IF(OR(Q2351="Steel plate",Q2351="Concrete jacket"),"Steel plate or jacket",Q2351)</f>
        <v>Monitor</v>
      </c>
      <c r="S2351" s="5" t="str">
        <f aca="false">IF(O2351&lt;='Tree rules'!$C$4,IF(N2351&lt;='Tree rules'!$C$5,IF(P2351&lt;='Tree rules'!$C$7,"Monitor","Polymer laminate"),IF(P2351&lt;='Tree rules'!$C$8,"Seal cracks","Polymer laminate")),IF(O2351&lt;='Tree rules'!$C$6,IF(P2351&lt;='Tree rules'!$C$9,"Polymer laminate","Steel plate or jacket"),IF(L2351&lt;='Tree rules'!$C$10,"Steel plate or jacket","Polymer laminate")))</f>
        <v>Monitor</v>
      </c>
      <c r="T2351" s="5" t="str">
        <f aca="false">IF(S2351=R2351,"Yes","No")</f>
        <v>Yes</v>
      </c>
    </row>
    <row r="2352" customFormat="false" ht="15" hidden="false" customHeight="false" outlineLevel="0" collapsed="false">
      <c r="A2352" s="15" t="n">
        <v>3368</v>
      </c>
      <c r="B2352" s="16" t="n">
        <v>4.04699225686943</v>
      </c>
      <c r="C2352" s="15" t="n">
        <v>300</v>
      </c>
      <c r="D2352" s="15" t="n">
        <v>350</v>
      </c>
      <c r="E2352" s="15" t="n">
        <v>30</v>
      </c>
      <c r="F2352" s="16" t="n">
        <v>0.739198271432892</v>
      </c>
      <c r="G2352" s="17" t="s">
        <v>101</v>
      </c>
      <c r="H2352" s="18" t="n">
        <v>0.3</v>
      </c>
      <c r="I2352" s="18" t="n">
        <v>2</v>
      </c>
      <c r="J2352" s="19" t="n">
        <v>0.950838960821612</v>
      </c>
      <c r="K2352" s="19" t="n">
        <v>0.535471078336819</v>
      </c>
      <c r="L2352" s="16" t="n">
        <v>13.2254648917302</v>
      </c>
      <c r="M2352" s="19" t="n">
        <v>0.441029124680339</v>
      </c>
      <c r="N2352" s="19" t="n">
        <v>0.956912478598485</v>
      </c>
      <c r="O2352" s="19" t="n">
        <v>1.39253115796741</v>
      </c>
      <c r="P2352" s="19" t="n">
        <v>0.94123995813618</v>
      </c>
      <c r="Q2352" s="17" t="s">
        <v>31</v>
      </c>
      <c r="R2352" s="5" t="str">
        <f aca="false">IF(OR(Q2352="Steel plate",Q2352="Concrete jacket"),"Steel plate or jacket",Q2352)</f>
        <v>Polymer laminate</v>
      </c>
      <c r="S2352" s="5" t="str">
        <f aca="false">IF(O2352&lt;='Tree rules'!$C$4,IF(N2352&lt;='Tree rules'!$C$5,IF(P2352&lt;='Tree rules'!$C$7,"Monitor","Polymer laminate"),IF(P2352&lt;='Tree rules'!$C$8,"Seal cracks","Polymer laminate")),IF(O2352&lt;='Tree rules'!$C$6,IF(P2352&lt;='Tree rules'!$C$9,"Polymer laminate","Steel plate or jacket"),IF(L2352&lt;='Tree rules'!$C$10,"Steel plate or jacket","Polymer laminate")))</f>
        <v>Steel plate or jacket</v>
      </c>
      <c r="T2352" s="5" t="str">
        <f aca="false">IF(S2352=R2352,"Yes","No")</f>
        <v>No</v>
      </c>
    </row>
    <row r="2353" customFormat="false" ht="15" hidden="false" customHeight="false" outlineLevel="0" collapsed="false">
      <c r="A2353" s="15" t="n">
        <v>3369</v>
      </c>
      <c r="B2353" s="16" t="n">
        <v>6.70217736492258</v>
      </c>
      <c r="C2353" s="15" t="n">
        <v>300</v>
      </c>
      <c r="D2353" s="15" t="n">
        <v>600</v>
      </c>
      <c r="E2353" s="15" t="n">
        <v>25</v>
      </c>
      <c r="F2353" s="16" t="n">
        <v>0.758838805214926</v>
      </c>
      <c r="G2353" s="17" t="s">
        <v>101</v>
      </c>
      <c r="H2353" s="18" t="n">
        <v>0.3</v>
      </c>
      <c r="I2353" s="18" t="n">
        <v>1.5</v>
      </c>
      <c r="J2353" s="19" t="n">
        <v>0.886015294419332</v>
      </c>
      <c r="K2353" s="19" t="n">
        <v>0.618513908609324</v>
      </c>
      <c r="L2353" s="16" t="n">
        <v>12.1416256610916</v>
      </c>
      <c r="M2353" s="19" t="n">
        <v>0.864278776772377</v>
      </c>
      <c r="N2353" s="19" t="n">
        <v>0.695033401996554</v>
      </c>
      <c r="O2353" s="19" t="n">
        <v>1.05501655020953</v>
      </c>
      <c r="P2353" s="19" t="n">
        <v>0.513751048956351</v>
      </c>
      <c r="Q2353" s="17" t="s">
        <v>31</v>
      </c>
      <c r="R2353" s="5" t="str">
        <f aca="false">IF(OR(Q2353="Steel plate",Q2353="Concrete jacket"),"Steel plate or jacket",Q2353)</f>
        <v>Polymer laminate</v>
      </c>
      <c r="S2353" s="5" t="str">
        <f aca="false">IF(O2353&lt;='Tree rules'!$C$4,IF(N2353&lt;='Tree rules'!$C$5,IF(P2353&lt;='Tree rules'!$C$7,"Monitor","Polymer laminate"),IF(P2353&lt;='Tree rules'!$C$8,"Seal cracks","Polymer laminate")),IF(O2353&lt;='Tree rules'!$C$6,IF(P2353&lt;='Tree rules'!$C$9,"Polymer laminate","Steel plate or jacket"),IF(L2353&lt;='Tree rules'!$C$10,"Steel plate or jacket","Polymer laminate")))</f>
        <v>Polymer laminate</v>
      </c>
      <c r="T2353" s="5" t="str">
        <f aca="false">IF(S2353=R2353,"Yes","No")</f>
        <v>Yes</v>
      </c>
    </row>
    <row r="2354" customFormat="false" ht="15" hidden="false" customHeight="false" outlineLevel="0" collapsed="false">
      <c r="A2354" s="15" t="n">
        <v>3370</v>
      </c>
      <c r="B2354" s="16" t="n">
        <v>3.81847764135493</v>
      </c>
      <c r="C2354" s="15" t="n">
        <v>230</v>
      </c>
      <c r="D2354" s="15" t="n">
        <v>375</v>
      </c>
      <c r="E2354" s="15" t="n">
        <v>30</v>
      </c>
      <c r="F2354" s="16" t="n">
        <v>0.835418868126524</v>
      </c>
      <c r="G2354" s="17" t="s">
        <v>101</v>
      </c>
      <c r="H2354" s="18" t="n">
        <v>0.3</v>
      </c>
      <c r="I2354" s="18" t="n">
        <v>2</v>
      </c>
      <c r="J2354" s="19" t="n">
        <v>0.91554179279086</v>
      </c>
      <c r="K2354" s="19" t="n">
        <v>0.423142570729395</v>
      </c>
      <c r="L2354" s="16" t="n">
        <v>11.6773016555197</v>
      </c>
      <c r="M2354" s="19" t="n">
        <v>0.950225713515093</v>
      </c>
      <c r="N2354" s="19" t="n">
        <v>1.32262413748569</v>
      </c>
      <c r="O2354" s="19" t="n">
        <v>1.44367887777</v>
      </c>
      <c r="P2354" s="19" t="n">
        <v>0.422741750288331</v>
      </c>
      <c r="Q2354" s="17" t="s">
        <v>31</v>
      </c>
      <c r="R2354" s="5" t="str">
        <f aca="false">IF(OR(Q2354="Steel plate",Q2354="Concrete jacket"),"Steel plate or jacket",Q2354)</f>
        <v>Polymer laminate</v>
      </c>
      <c r="S2354" s="5" t="str">
        <f aca="false">IF(O2354&lt;='Tree rules'!$C$4,IF(N2354&lt;='Tree rules'!$C$5,IF(P2354&lt;='Tree rules'!$C$7,"Monitor","Polymer laminate"),IF(P2354&lt;='Tree rules'!$C$8,"Seal cracks","Polymer laminate")),IF(O2354&lt;='Tree rules'!$C$6,IF(P2354&lt;='Tree rules'!$C$9,"Polymer laminate","Steel plate or jacket"),IF(L2354&lt;='Tree rules'!$C$10,"Steel plate or jacket","Polymer laminate")))</f>
        <v>Steel plate or jacket</v>
      </c>
      <c r="T2354" s="5" t="str">
        <f aca="false">IF(S2354=R2354,"Yes","No")</f>
        <v>No</v>
      </c>
    </row>
    <row r="2355" customFormat="false" ht="15" hidden="false" customHeight="false" outlineLevel="0" collapsed="false">
      <c r="A2355" s="15" t="n">
        <v>3371</v>
      </c>
      <c r="B2355" s="16" t="n">
        <v>7.73709227539907</v>
      </c>
      <c r="C2355" s="15" t="n">
        <v>230</v>
      </c>
      <c r="D2355" s="15" t="n">
        <v>750</v>
      </c>
      <c r="E2355" s="15" t="n">
        <v>30</v>
      </c>
      <c r="F2355" s="16" t="n">
        <v>0.583722157857635</v>
      </c>
      <c r="G2355" s="17" t="s">
        <v>103</v>
      </c>
      <c r="H2355" s="18" t="n">
        <v>0.2</v>
      </c>
      <c r="I2355" s="18" t="n">
        <v>1.5</v>
      </c>
      <c r="J2355" s="19" t="n">
        <v>0.881924852218167</v>
      </c>
      <c r="K2355" s="19" t="n">
        <v>0.453678838429615</v>
      </c>
      <c r="L2355" s="16" t="n">
        <v>11.0214989678049</v>
      </c>
      <c r="M2355" s="19" t="n">
        <v>0.623139906036132</v>
      </c>
      <c r="N2355" s="19" t="n">
        <v>1.16066460551577</v>
      </c>
      <c r="O2355" s="19" t="n">
        <v>1.12283195705898</v>
      </c>
      <c r="P2355" s="19" t="n">
        <v>0.462065310912889</v>
      </c>
      <c r="Q2355" s="17" t="s">
        <v>31</v>
      </c>
      <c r="R2355" s="5" t="str">
        <f aca="false">IF(OR(Q2355="Steel plate",Q2355="Concrete jacket"),"Steel plate or jacket",Q2355)</f>
        <v>Polymer laminate</v>
      </c>
      <c r="S2355" s="5" t="str">
        <f aca="false">IF(O2355&lt;='Tree rules'!$C$4,IF(N2355&lt;='Tree rules'!$C$5,IF(P2355&lt;='Tree rules'!$C$7,"Monitor","Polymer laminate"),IF(P2355&lt;='Tree rules'!$C$8,"Seal cracks","Polymer laminate")),IF(O2355&lt;='Tree rules'!$C$6,IF(P2355&lt;='Tree rules'!$C$9,"Polymer laminate","Steel plate or jacket"),IF(L2355&lt;='Tree rules'!$C$10,"Steel plate or jacket","Polymer laminate")))</f>
        <v>Polymer laminate</v>
      </c>
      <c r="T2355" s="5" t="str">
        <f aca="false">IF(S2355=R2355,"Yes","No")</f>
        <v>Yes</v>
      </c>
    </row>
    <row r="2356" customFormat="false" ht="15" hidden="false" customHeight="false" outlineLevel="0" collapsed="false">
      <c r="A2356" s="15" t="n">
        <v>3372</v>
      </c>
      <c r="B2356" s="16" t="n">
        <v>3.73508077420448</v>
      </c>
      <c r="C2356" s="15" t="n">
        <v>300</v>
      </c>
      <c r="D2356" s="15" t="n">
        <v>325</v>
      </c>
      <c r="E2356" s="15" t="n">
        <v>20</v>
      </c>
      <c r="F2356" s="16" t="n">
        <v>0.72065207824282</v>
      </c>
      <c r="G2356" s="17" t="s">
        <v>101</v>
      </c>
      <c r="H2356" s="18" t="n">
        <v>0.3</v>
      </c>
      <c r="I2356" s="18" t="n">
        <v>2</v>
      </c>
      <c r="J2356" s="19" t="n">
        <v>0.938740346816607</v>
      </c>
      <c r="K2356" s="19" t="n">
        <v>0.40887708840636</v>
      </c>
      <c r="L2356" s="16" t="n">
        <v>13.3873862874713</v>
      </c>
      <c r="M2356" s="19" t="n">
        <v>0.67323349179463</v>
      </c>
      <c r="N2356" s="19" t="n">
        <v>1.23773546226584</v>
      </c>
      <c r="O2356" s="19" t="n">
        <v>1.49365127385726</v>
      </c>
      <c r="P2356" s="19" t="n">
        <v>0.655079836928663</v>
      </c>
      <c r="Q2356" s="17" t="s">
        <v>31</v>
      </c>
      <c r="R2356" s="5" t="str">
        <f aca="false">IF(OR(Q2356="Steel plate",Q2356="Concrete jacket"),"Steel plate or jacket",Q2356)</f>
        <v>Polymer laminate</v>
      </c>
      <c r="S2356" s="5" t="str">
        <f aca="false">IF(O2356&lt;='Tree rules'!$C$4,IF(N2356&lt;='Tree rules'!$C$5,IF(P2356&lt;='Tree rules'!$C$7,"Monitor","Polymer laminate"),IF(P2356&lt;='Tree rules'!$C$8,"Seal cracks","Polymer laminate")),IF(O2356&lt;='Tree rules'!$C$6,IF(P2356&lt;='Tree rules'!$C$9,"Polymer laminate","Steel plate or jacket"),IF(L2356&lt;='Tree rules'!$C$10,"Steel plate or jacket","Polymer laminate")))</f>
        <v>Polymer laminate</v>
      </c>
      <c r="T2356" s="5" t="str">
        <f aca="false">IF(S2356=R2356,"Yes","No")</f>
        <v>Yes</v>
      </c>
    </row>
    <row r="2357" customFormat="false" ht="15" hidden="false" customHeight="false" outlineLevel="0" collapsed="false">
      <c r="A2357" s="15" t="n">
        <v>3373</v>
      </c>
      <c r="B2357" s="16" t="n">
        <v>3.78541868846233</v>
      </c>
      <c r="C2357" s="15" t="n">
        <v>230</v>
      </c>
      <c r="D2357" s="15" t="n">
        <v>300</v>
      </c>
      <c r="E2357" s="15" t="n">
        <v>30</v>
      </c>
      <c r="F2357" s="16" t="n">
        <v>0.576243217710084</v>
      </c>
      <c r="G2357" s="17" t="s">
        <v>103</v>
      </c>
      <c r="H2357" s="18" t="n">
        <v>0.2</v>
      </c>
      <c r="I2357" s="18" t="n">
        <v>2</v>
      </c>
      <c r="J2357" s="19" t="n">
        <v>0.941062370366873</v>
      </c>
      <c r="K2357" s="19" t="n">
        <v>0.508436186386894</v>
      </c>
      <c r="L2357" s="16" t="n">
        <v>14.786791751806</v>
      </c>
      <c r="M2357" s="19" t="n">
        <v>0.734316415617777</v>
      </c>
      <c r="N2357" s="19" t="n">
        <v>1.53944517686762</v>
      </c>
      <c r="O2357" s="19" t="n">
        <v>1.4036545779922</v>
      </c>
      <c r="P2357" s="19" t="n">
        <v>0.47346946267124</v>
      </c>
      <c r="Q2357" s="17" t="s">
        <v>31</v>
      </c>
      <c r="R2357" s="5" t="str">
        <f aca="false">IF(OR(Q2357="Steel plate",Q2357="Concrete jacket"),"Steel plate or jacket",Q2357)</f>
        <v>Polymer laminate</v>
      </c>
      <c r="S2357" s="5" t="str">
        <f aca="false">IF(O2357&lt;='Tree rules'!$C$4,IF(N2357&lt;='Tree rules'!$C$5,IF(P2357&lt;='Tree rules'!$C$7,"Monitor","Polymer laminate"),IF(P2357&lt;='Tree rules'!$C$8,"Seal cracks","Polymer laminate")),IF(O2357&lt;='Tree rules'!$C$6,IF(P2357&lt;='Tree rules'!$C$9,"Polymer laminate","Steel plate or jacket"),IF(L2357&lt;='Tree rules'!$C$10,"Steel plate or jacket","Polymer laminate")))</f>
        <v>Polymer laminate</v>
      </c>
      <c r="T2357" s="5" t="str">
        <f aca="false">IF(S2357=R2357,"Yes","No")</f>
        <v>Yes</v>
      </c>
    </row>
    <row r="2358" customFormat="false" ht="15" hidden="false" customHeight="false" outlineLevel="0" collapsed="false">
      <c r="A2358" s="15" t="n">
        <v>3374</v>
      </c>
      <c r="B2358" s="16" t="n">
        <v>7.79257799754115</v>
      </c>
      <c r="C2358" s="15" t="n">
        <v>300</v>
      </c>
      <c r="D2358" s="15" t="n">
        <v>700</v>
      </c>
      <c r="E2358" s="15" t="n">
        <v>30</v>
      </c>
      <c r="F2358" s="16" t="n">
        <v>0.642452485396686</v>
      </c>
      <c r="G2358" s="17" t="s">
        <v>103</v>
      </c>
      <c r="H2358" s="18" t="n">
        <v>0.2</v>
      </c>
      <c r="I2358" s="18" t="n">
        <v>1</v>
      </c>
      <c r="J2358" s="19" t="n">
        <v>0.9271968306551</v>
      </c>
      <c r="K2358" s="19" t="n">
        <v>0.550231797197071</v>
      </c>
      <c r="L2358" s="16" t="n">
        <v>11.951806744695</v>
      </c>
      <c r="M2358" s="19" t="n">
        <v>0.835740594939881</v>
      </c>
      <c r="N2358" s="19" t="n">
        <v>0.902723071395779</v>
      </c>
      <c r="O2358" s="19" t="n">
        <v>0.9271968306551</v>
      </c>
      <c r="P2358" s="19" t="n">
        <v>0.409222066981938</v>
      </c>
      <c r="Q2358" s="17" t="s">
        <v>29</v>
      </c>
      <c r="R2358" s="5" t="str">
        <f aca="false">IF(OR(Q2358="Steel plate",Q2358="Concrete jacket"),"Steel plate or jacket",Q2358)</f>
        <v>Monitor</v>
      </c>
      <c r="S2358" s="5" t="str">
        <f aca="false">IF(O2358&lt;='Tree rules'!$C$4,IF(N2358&lt;='Tree rules'!$C$5,IF(P2358&lt;='Tree rules'!$C$7,"Monitor","Polymer laminate"),IF(P2358&lt;='Tree rules'!$C$8,"Seal cracks","Polymer laminate")),IF(O2358&lt;='Tree rules'!$C$6,IF(P2358&lt;='Tree rules'!$C$9,"Polymer laminate","Steel plate or jacket"),IF(L2358&lt;='Tree rules'!$C$10,"Steel plate or jacket","Polymer laminate")))</f>
        <v>Monitor</v>
      </c>
      <c r="T2358" s="5" t="str">
        <f aca="false">IF(S2358=R2358,"Yes","No")</f>
        <v>Yes</v>
      </c>
    </row>
    <row r="2359" customFormat="false" ht="15" hidden="false" customHeight="false" outlineLevel="0" collapsed="false">
      <c r="A2359" s="15" t="n">
        <v>3375</v>
      </c>
      <c r="B2359" s="16" t="n">
        <v>3.33535609328585</v>
      </c>
      <c r="C2359" s="15" t="n">
        <v>230</v>
      </c>
      <c r="D2359" s="15" t="n">
        <v>300</v>
      </c>
      <c r="E2359" s="15" t="n">
        <v>25</v>
      </c>
      <c r="F2359" s="16" t="n">
        <v>0.768324290280112</v>
      </c>
      <c r="G2359" s="17" t="s">
        <v>101</v>
      </c>
      <c r="H2359" s="18" t="n">
        <v>0.3</v>
      </c>
      <c r="I2359" s="18" t="n">
        <v>1.5</v>
      </c>
      <c r="J2359" s="19" t="n">
        <v>0.875312610745456</v>
      </c>
      <c r="K2359" s="19" t="n">
        <v>0.420203447581334</v>
      </c>
      <c r="L2359" s="16" t="n">
        <v>13.0287347393979</v>
      </c>
      <c r="M2359" s="19" t="n">
        <v>0.321784015104835</v>
      </c>
      <c r="N2359" s="19" t="n">
        <v>0.811599561340437</v>
      </c>
      <c r="O2359" s="19" t="n">
        <v>1.12906422774486</v>
      </c>
      <c r="P2359" s="19" t="n">
        <v>1.0019765220464</v>
      </c>
      <c r="Q2359" s="17" t="s">
        <v>31</v>
      </c>
      <c r="R2359" s="5" t="str">
        <f aca="false">IF(OR(Q2359="Steel plate",Q2359="Concrete jacket"),"Steel plate or jacket",Q2359)</f>
        <v>Polymer laminate</v>
      </c>
      <c r="S2359" s="5" t="str">
        <f aca="false">IF(O2359&lt;='Tree rules'!$C$4,IF(N2359&lt;='Tree rules'!$C$5,IF(P2359&lt;='Tree rules'!$C$7,"Monitor","Polymer laminate"),IF(P2359&lt;='Tree rules'!$C$8,"Seal cracks","Polymer laminate")),IF(O2359&lt;='Tree rules'!$C$6,IF(P2359&lt;='Tree rules'!$C$9,"Polymer laminate","Steel plate or jacket"),IF(L2359&lt;='Tree rules'!$C$10,"Steel plate or jacket","Polymer laminate")))</f>
        <v>Polymer laminate</v>
      </c>
      <c r="T2359" s="5" t="str">
        <f aca="false">IF(S2359=R2359,"Yes","No")</f>
        <v>Yes</v>
      </c>
    </row>
    <row r="2360" customFormat="false" ht="15" hidden="false" customHeight="false" outlineLevel="0" collapsed="false">
      <c r="A2360" s="15" t="n">
        <v>3376</v>
      </c>
      <c r="B2360" s="16" t="n">
        <v>4.70246027847368</v>
      </c>
      <c r="C2360" s="15" t="n">
        <v>230</v>
      </c>
      <c r="D2360" s="15" t="n">
        <v>425</v>
      </c>
      <c r="E2360" s="15" t="n">
        <v>20</v>
      </c>
      <c r="F2360" s="16" t="n">
        <v>0.72047992055571</v>
      </c>
      <c r="G2360" s="17" t="s">
        <v>102</v>
      </c>
      <c r="H2360" s="18" t="n">
        <v>0.1</v>
      </c>
      <c r="I2360" s="18" t="n">
        <v>1</v>
      </c>
      <c r="J2360" s="19" t="n">
        <v>0.92329595245861</v>
      </c>
      <c r="K2360" s="19" t="n">
        <v>0.449462279194735</v>
      </c>
      <c r="L2360" s="16" t="n">
        <v>12.9188469188837</v>
      </c>
      <c r="M2360" s="19" t="n">
        <v>0.904371196042039</v>
      </c>
      <c r="N2360" s="19" t="n">
        <v>2.29366108572468</v>
      </c>
      <c r="O2360" s="19" t="n">
        <v>0.92329595245861</v>
      </c>
      <c r="P2360" s="19" t="n">
        <v>0.372336751771236</v>
      </c>
      <c r="Q2360" s="17" t="s">
        <v>30</v>
      </c>
      <c r="R2360" s="5" t="str">
        <f aca="false">IF(OR(Q2360="Steel plate",Q2360="Concrete jacket"),"Steel plate or jacket",Q2360)</f>
        <v>Seal cracks</v>
      </c>
      <c r="S2360" s="5" t="str">
        <f aca="false">IF(O2360&lt;='Tree rules'!$C$4,IF(N2360&lt;='Tree rules'!$C$5,IF(P2360&lt;='Tree rules'!$C$7,"Monitor","Polymer laminate"),IF(P2360&lt;='Tree rules'!$C$8,"Seal cracks","Polymer laminate")),IF(O2360&lt;='Tree rules'!$C$6,IF(P2360&lt;='Tree rules'!$C$9,"Polymer laminate","Steel plate or jacket"),IF(L2360&lt;='Tree rules'!$C$10,"Steel plate or jacket","Polymer laminate")))</f>
        <v>Seal cracks</v>
      </c>
      <c r="T2360" s="5" t="str">
        <f aca="false">IF(S2360=R2360,"Yes","No")</f>
        <v>Yes</v>
      </c>
    </row>
    <row r="2361" customFormat="false" ht="15" hidden="false" customHeight="false" outlineLevel="0" collapsed="false">
      <c r="A2361" s="15" t="n">
        <v>3377</v>
      </c>
      <c r="B2361" s="16" t="n">
        <v>3.23740904580545</v>
      </c>
      <c r="C2361" s="15" t="n">
        <v>300</v>
      </c>
      <c r="D2361" s="15" t="n">
        <v>300</v>
      </c>
      <c r="E2361" s="15" t="n">
        <v>25</v>
      </c>
      <c r="F2361" s="16" t="n">
        <v>0.736310778185108</v>
      </c>
      <c r="G2361" s="17" t="s">
        <v>103</v>
      </c>
      <c r="H2361" s="18" t="n">
        <v>0.2</v>
      </c>
      <c r="I2361" s="18" t="n">
        <v>1.5</v>
      </c>
      <c r="J2361" s="19" t="n">
        <v>0.933161543366829</v>
      </c>
      <c r="K2361" s="19" t="n">
        <v>0.404948460554701</v>
      </c>
      <c r="L2361" s="16" t="n">
        <v>12.6461290851775</v>
      </c>
      <c r="M2361" s="19" t="n">
        <v>0.789995775375387</v>
      </c>
      <c r="N2361" s="19" t="n">
        <v>1.22363294252197</v>
      </c>
      <c r="O2361" s="19" t="n">
        <v>1.21080114983262</v>
      </c>
      <c r="P2361" s="19" t="n">
        <v>0.432739192792135</v>
      </c>
      <c r="Q2361" s="17" t="s">
        <v>31</v>
      </c>
      <c r="R2361" s="5" t="str">
        <f aca="false">IF(OR(Q2361="Steel plate",Q2361="Concrete jacket"),"Steel plate or jacket",Q2361)</f>
        <v>Polymer laminate</v>
      </c>
      <c r="S2361" s="5" t="str">
        <f aca="false">IF(O2361&lt;='Tree rules'!$C$4,IF(N2361&lt;='Tree rules'!$C$5,IF(P2361&lt;='Tree rules'!$C$7,"Monitor","Polymer laminate"),IF(P2361&lt;='Tree rules'!$C$8,"Seal cracks","Polymer laminate")),IF(O2361&lt;='Tree rules'!$C$6,IF(P2361&lt;='Tree rules'!$C$9,"Polymer laminate","Steel plate or jacket"),IF(L2361&lt;='Tree rules'!$C$10,"Steel plate or jacket","Polymer laminate")))</f>
        <v>Polymer laminate</v>
      </c>
      <c r="T2361" s="5" t="str">
        <f aca="false">IF(S2361=R2361,"Yes","No")</f>
        <v>Yes</v>
      </c>
    </row>
    <row r="2362" customFormat="false" ht="15" hidden="false" customHeight="false" outlineLevel="0" collapsed="false">
      <c r="A2362" s="15" t="n">
        <v>3379</v>
      </c>
      <c r="B2362" s="16" t="n">
        <v>6.35028991556957</v>
      </c>
      <c r="C2362" s="15" t="n">
        <v>300</v>
      </c>
      <c r="D2362" s="15" t="n">
        <v>550</v>
      </c>
      <c r="E2362" s="15" t="n">
        <v>30</v>
      </c>
      <c r="F2362" s="16" t="n">
        <v>0.664887334093078</v>
      </c>
      <c r="G2362" s="17" t="s">
        <v>101</v>
      </c>
      <c r="H2362" s="18" t="n">
        <v>0.3</v>
      </c>
      <c r="I2362" s="18" t="n">
        <v>1</v>
      </c>
      <c r="J2362" s="19" t="n">
        <v>0.878574649143362</v>
      </c>
      <c r="K2362" s="19" t="n">
        <v>0.564875586583034</v>
      </c>
      <c r="L2362" s="16" t="n">
        <v>12.5997815785111</v>
      </c>
      <c r="M2362" s="19" t="n">
        <v>0.341531022337433</v>
      </c>
      <c r="N2362" s="19" t="n">
        <v>0.607629937975575</v>
      </c>
      <c r="O2362" s="19" t="n">
        <v>0.878574649143362</v>
      </c>
      <c r="P2362" s="19" t="n">
        <v>0.923017605142872</v>
      </c>
      <c r="Q2362" s="17" t="s">
        <v>29</v>
      </c>
      <c r="R2362" s="5" t="str">
        <f aca="false">IF(OR(Q2362="Steel plate",Q2362="Concrete jacket"),"Steel plate or jacket",Q2362)</f>
        <v>Monitor</v>
      </c>
      <c r="S2362" s="5" t="str">
        <f aca="false">IF(O2362&lt;='Tree rules'!$C$4,IF(N2362&lt;='Tree rules'!$C$5,IF(P2362&lt;='Tree rules'!$C$7,"Monitor","Polymer laminate"),IF(P2362&lt;='Tree rules'!$C$8,"Seal cracks","Polymer laminate")),IF(O2362&lt;='Tree rules'!$C$6,IF(P2362&lt;='Tree rules'!$C$9,"Polymer laminate","Steel plate or jacket"),IF(L2362&lt;='Tree rules'!$C$10,"Steel plate or jacket","Polymer laminate")))</f>
        <v>Monitor</v>
      </c>
      <c r="T2362" s="5" t="str">
        <f aca="false">IF(S2362=R2362,"Yes","No")</f>
        <v>Yes</v>
      </c>
    </row>
    <row r="2363" customFormat="false" ht="15" hidden="false" customHeight="false" outlineLevel="0" collapsed="false">
      <c r="A2363" s="15" t="n">
        <v>3381</v>
      </c>
      <c r="B2363" s="16" t="n">
        <v>7.9084609292059</v>
      </c>
      <c r="C2363" s="15" t="n">
        <v>230</v>
      </c>
      <c r="D2363" s="15" t="n">
        <v>650</v>
      </c>
      <c r="E2363" s="15" t="n">
        <v>30</v>
      </c>
      <c r="F2363" s="16" t="n">
        <v>0.680685971455249</v>
      </c>
      <c r="G2363" s="17" t="s">
        <v>101</v>
      </c>
      <c r="H2363" s="18" t="n">
        <v>0.3</v>
      </c>
      <c r="I2363" s="18" t="n">
        <v>1.5</v>
      </c>
      <c r="J2363" s="19" t="n">
        <v>0.893222689674746</v>
      </c>
      <c r="K2363" s="19" t="n">
        <v>0.424400533959178</v>
      </c>
      <c r="L2363" s="16" t="n">
        <v>13.1369782877175</v>
      </c>
      <c r="M2363" s="19" t="n">
        <v>0.632511098700426</v>
      </c>
      <c r="N2363" s="19" t="n">
        <v>0.804649465366463</v>
      </c>
      <c r="O2363" s="19" t="n">
        <v>1.15029194129091</v>
      </c>
      <c r="P2363" s="19" t="n">
        <v>0.596452298113893</v>
      </c>
      <c r="Q2363" s="17" t="s">
        <v>31</v>
      </c>
      <c r="R2363" s="5" t="str">
        <f aca="false">IF(OR(Q2363="Steel plate",Q2363="Concrete jacket"),"Steel plate or jacket",Q2363)</f>
        <v>Polymer laminate</v>
      </c>
      <c r="S2363" s="5" t="str">
        <f aca="false">IF(O2363&lt;='Tree rules'!$C$4,IF(N2363&lt;='Tree rules'!$C$5,IF(P2363&lt;='Tree rules'!$C$7,"Monitor","Polymer laminate"),IF(P2363&lt;='Tree rules'!$C$8,"Seal cracks","Polymer laminate")),IF(O2363&lt;='Tree rules'!$C$6,IF(P2363&lt;='Tree rules'!$C$9,"Polymer laminate","Steel plate or jacket"),IF(L2363&lt;='Tree rules'!$C$10,"Steel plate or jacket","Polymer laminate")))</f>
        <v>Polymer laminate</v>
      </c>
      <c r="T2363" s="5" t="str">
        <f aca="false">IF(S2363=R2363,"Yes","No")</f>
        <v>Yes</v>
      </c>
    </row>
    <row r="2364" customFormat="false" ht="15" hidden="false" customHeight="false" outlineLevel="0" collapsed="false">
      <c r="A2364" s="15" t="n">
        <v>3384</v>
      </c>
      <c r="B2364" s="16" t="n">
        <v>3.64910555643732</v>
      </c>
      <c r="C2364" s="15" t="n">
        <v>300</v>
      </c>
      <c r="D2364" s="15" t="n">
        <v>300</v>
      </c>
      <c r="E2364" s="15" t="n">
        <v>30</v>
      </c>
      <c r="F2364" s="16" t="n">
        <v>0.841263304726974</v>
      </c>
      <c r="G2364" s="17" t="s">
        <v>102</v>
      </c>
      <c r="H2364" s="18" t="n">
        <v>0.1</v>
      </c>
      <c r="I2364" s="18" t="n">
        <v>1</v>
      </c>
      <c r="J2364" s="19" t="n">
        <v>0.898106959301148</v>
      </c>
      <c r="K2364" s="19" t="n">
        <v>0.540163119432284</v>
      </c>
      <c r="L2364" s="16" t="n">
        <v>15.2682240855118</v>
      </c>
      <c r="M2364" s="19" t="n">
        <v>0.934333578326978</v>
      </c>
      <c r="N2364" s="19" t="n">
        <v>2.60477070550522</v>
      </c>
      <c r="O2364" s="19" t="n">
        <v>0.898106959301148</v>
      </c>
      <c r="P2364" s="19" t="n">
        <v>0.369958944895852</v>
      </c>
      <c r="Q2364" s="17" t="s">
        <v>30</v>
      </c>
      <c r="R2364" s="5" t="str">
        <f aca="false">IF(OR(Q2364="Steel plate",Q2364="Concrete jacket"),"Steel plate or jacket",Q2364)</f>
        <v>Seal cracks</v>
      </c>
      <c r="S2364" s="5" t="str">
        <f aca="false">IF(O2364&lt;='Tree rules'!$C$4,IF(N2364&lt;='Tree rules'!$C$5,IF(P2364&lt;='Tree rules'!$C$7,"Monitor","Polymer laminate"),IF(P2364&lt;='Tree rules'!$C$8,"Seal cracks","Polymer laminate")),IF(O2364&lt;='Tree rules'!$C$6,IF(P2364&lt;='Tree rules'!$C$9,"Polymer laminate","Steel plate or jacket"),IF(L2364&lt;='Tree rules'!$C$10,"Steel plate or jacket","Polymer laminate")))</f>
        <v>Seal cracks</v>
      </c>
      <c r="T2364" s="5" t="str">
        <f aca="false">IF(S2364=R2364,"Yes","No")</f>
        <v>Yes</v>
      </c>
    </row>
    <row r="2365" customFormat="false" ht="15" hidden="false" customHeight="false" outlineLevel="0" collapsed="false">
      <c r="A2365" s="15" t="n">
        <v>3385</v>
      </c>
      <c r="B2365" s="16" t="n">
        <v>4.98275930880866</v>
      </c>
      <c r="C2365" s="15" t="n">
        <v>300</v>
      </c>
      <c r="D2365" s="15" t="n">
        <v>375</v>
      </c>
      <c r="E2365" s="15" t="n">
        <v>25</v>
      </c>
      <c r="F2365" s="16" t="n">
        <v>0.611130485804701</v>
      </c>
      <c r="G2365" s="17" t="s">
        <v>103</v>
      </c>
      <c r="H2365" s="18" t="n">
        <v>0.2</v>
      </c>
      <c r="I2365" s="18" t="n">
        <v>1</v>
      </c>
      <c r="J2365" s="19" t="n">
        <v>0.933225552200808</v>
      </c>
      <c r="K2365" s="19" t="n">
        <v>0.507258466948244</v>
      </c>
      <c r="L2365" s="16" t="n">
        <v>15.1451650723667</v>
      </c>
      <c r="M2365" s="19" t="n">
        <v>0.94566949394131</v>
      </c>
      <c r="N2365" s="19" t="n">
        <v>1.03515014649891</v>
      </c>
      <c r="O2365" s="19" t="n">
        <v>0.933225552200808</v>
      </c>
      <c r="P2365" s="19" t="n">
        <v>0.3873486256857</v>
      </c>
      <c r="Q2365" s="17" t="s">
        <v>30</v>
      </c>
      <c r="R2365" s="5" t="str">
        <f aca="false">IF(OR(Q2365="Steel plate",Q2365="Concrete jacket"),"Steel plate or jacket",Q2365)</f>
        <v>Seal cracks</v>
      </c>
      <c r="S2365" s="5" t="str">
        <f aca="false">IF(O2365&lt;='Tree rules'!$C$4,IF(N2365&lt;='Tree rules'!$C$5,IF(P2365&lt;='Tree rules'!$C$7,"Monitor","Polymer laminate"),IF(P2365&lt;='Tree rules'!$C$8,"Seal cracks","Polymer laminate")),IF(O2365&lt;='Tree rules'!$C$6,IF(P2365&lt;='Tree rules'!$C$9,"Polymer laminate","Steel plate or jacket"),IF(L2365&lt;='Tree rules'!$C$10,"Steel plate or jacket","Polymer laminate")))</f>
        <v>Seal cracks</v>
      </c>
      <c r="T2365" s="5" t="str">
        <f aca="false">IF(S2365=R2365,"Yes","No")</f>
        <v>Yes</v>
      </c>
    </row>
    <row r="2366" customFormat="false" ht="15" hidden="false" customHeight="false" outlineLevel="0" collapsed="false">
      <c r="A2366" s="15" t="n">
        <v>3386</v>
      </c>
      <c r="B2366" s="16" t="n">
        <v>5.05109956699284</v>
      </c>
      <c r="C2366" s="15" t="n">
        <v>300</v>
      </c>
      <c r="D2366" s="15" t="n">
        <v>450</v>
      </c>
      <c r="E2366" s="15" t="n">
        <v>25</v>
      </c>
      <c r="F2366" s="16" t="n">
        <v>0.781490709848207</v>
      </c>
      <c r="G2366" s="17" t="s">
        <v>103</v>
      </c>
      <c r="H2366" s="18" t="n">
        <v>0.2</v>
      </c>
      <c r="I2366" s="18" t="n">
        <v>1</v>
      </c>
      <c r="J2366" s="19" t="n">
        <v>0.927648660341365</v>
      </c>
      <c r="K2366" s="19" t="n">
        <v>0.47882204050742</v>
      </c>
      <c r="L2366" s="16" t="n">
        <v>12.5649242960021</v>
      </c>
      <c r="M2366" s="19" t="n">
        <v>0.512845457471106</v>
      </c>
      <c r="N2366" s="19" t="n">
        <v>1.15746895739679</v>
      </c>
      <c r="O2366" s="19" t="n">
        <v>0.927648660341365</v>
      </c>
      <c r="P2366" s="19" t="n">
        <v>0.697241225505408</v>
      </c>
      <c r="Q2366" s="17" t="s">
        <v>30</v>
      </c>
      <c r="R2366" s="5" t="str">
        <f aca="false">IF(OR(Q2366="Steel plate",Q2366="Concrete jacket"),"Steel plate or jacket",Q2366)</f>
        <v>Seal cracks</v>
      </c>
      <c r="S2366" s="5" t="str">
        <f aca="false">IF(O2366&lt;='Tree rules'!$C$4,IF(N2366&lt;='Tree rules'!$C$5,IF(P2366&lt;='Tree rules'!$C$7,"Monitor","Polymer laminate"),IF(P2366&lt;='Tree rules'!$C$8,"Seal cracks","Polymer laminate")),IF(O2366&lt;='Tree rules'!$C$6,IF(P2366&lt;='Tree rules'!$C$9,"Polymer laminate","Steel plate or jacket"),IF(L2366&lt;='Tree rules'!$C$10,"Steel plate or jacket","Polymer laminate")))</f>
        <v>Seal cracks</v>
      </c>
      <c r="T2366" s="5" t="str">
        <f aca="false">IF(S2366=R2366,"Yes","No")</f>
        <v>Yes</v>
      </c>
    </row>
    <row r="2367" customFormat="false" ht="15" hidden="false" customHeight="false" outlineLevel="0" collapsed="false">
      <c r="A2367" s="15" t="n">
        <v>3387</v>
      </c>
      <c r="B2367" s="16" t="n">
        <v>4.21670039413341</v>
      </c>
      <c r="C2367" s="15" t="n">
        <v>230</v>
      </c>
      <c r="D2367" s="15" t="n">
        <v>400</v>
      </c>
      <c r="E2367" s="15" t="n">
        <v>25</v>
      </c>
      <c r="F2367" s="16" t="n">
        <v>0.776085141697083</v>
      </c>
      <c r="G2367" s="17" t="s">
        <v>103</v>
      </c>
      <c r="H2367" s="18" t="n">
        <v>0.2</v>
      </c>
      <c r="I2367" s="18" t="n">
        <v>2</v>
      </c>
      <c r="J2367" s="19" t="n">
        <v>0.916381321103017</v>
      </c>
      <c r="K2367" s="19" t="n">
        <v>0.502087317257538</v>
      </c>
      <c r="L2367" s="16" t="n">
        <v>11.9792624833335</v>
      </c>
      <c r="M2367" s="19" t="n">
        <v>0.460793438588895</v>
      </c>
      <c r="N2367" s="19" t="n">
        <v>1.99243768144812</v>
      </c>
      <c r="O2367" s="19" t="n">
        <v>1.3726592031085</v>
      </c>
      <c r="P2367" s="19" t="n">
        <v>0.885498507134444</v>
      </c>
      <c r="Q2367" s="17" t="s">
        <v>31</v>
      </c>
      <c r="R2367" s="5" t="str">
        <f aca="false">IF(OR(Q2367="Steel plate",Q2367="Concrete jacket"),"Steel plate or jacket",Q2367)</f>
        <v>Polymer laminate</v>
      </c>
      <c r="S2367" s="5" t="str">
        <f aca="false">IF(O2367&lt;='Tree rules'!$C$4,IF(N2367&lt;='Tree rules'!$C$5,IF(P2367&lt;='Tree rules'!$C$7,"Monitor","Polymer laminate"),IF(P2367&lt;='Tree rules'!$C$8,"Seal cracks","Polymer laminate")),IF(O2367&lt;='Tree rules'!$C$6,IF(P2367&lt;='Tree rules'!$C$9,"Polymer laminate","Steel plate or jacket"),IF(L2367&lt;='Tree rules'!$C$10,"Steel plate or jacket","Polymer laminate")))</f>
        <v>Steel plate or jacket</v>
      </c>
      <c r="T2367" s="5" t="str">
        <f aca="false">IF(S2367=R2367,"Yes","No")</f>
        <v>No</v>
      </c>
    </row>
    <row r="2368" customFormat="false" ht="15" hidden="false" customHeight="false" outlineLevel="0" collapsed="false">
      <c r="A2368" s="15" t="n">
        <v>3388</v>
      </c>
      <c r="B2368" s="16" t="n">
        <v>4.99142882237091</v>
      </c>
      <c r="C2368" s="15" t="n">
        <v>300</v>
      </c>
      <c r="D2368" s="15" t="n">
        <v>400</v>
      </c>
      <c r="E2368" s="15" t="n">
        <v>20</v>
      </c>
      <c r="F2368" s="16" t="n">
        <v>0.567971553191375</v>
      </c>
      <c r="G2368" s="17" t="s">
        <v>101</v>
      </c>
      <c r="H2368" s="18" t="n">
        <v>0.3</v>
      </c>
      <c r="I2368" s="18" t="n">
        <v>1</v>
      </c>
      <c r="J2368" s="19" t="n">
        <v>0.985574507007294</v>
      </c>
      <c r="K2368" s="19" t="n">
        <v>0.508897221020828</v>
      </c>
      <c r="L2368" s="16" t="n">
        <v>14.1000814191269</v>
      </c>
      <c r="M2368" s="19" t="n">
        <v>0.947339280126671</v>
      </c>
      <c r="N2368" s="19" t="n">
        <v>0.719729125744876</v>
      </c>
      <c r="O2368" s="19" t="n">
        <v>0.985574507007294</v>
      </c>
      <c r="P2368" s="19" t="n">
        <v>0.393021245659356</v>
      </c>
      <c r="Q2368" s="17" t="s">
        <v>29</v>
      </c>
      <c r="R2368" s="5" t="str">
        <f aca="false">IF(OR(Q2368="Steel plate",Q2368="Concrete jacket"),"Steel plate or jacket",Q2368)</f>
        <v>Monitor</v>
      </c>
      <c r="S2368" s="5" t="str">
        <f aca="false">IF(O2368&lt;='Tree rules'!$C$4,IF(N2368&lt;='Tree rules'!$C$5,IF(P2368&lt;='Tree rules'!$C$7,"Monitor","Polymer laminate"),IF(P2368&lt;='Tree rules'!$C$8,"Seal cracks","Polymer laminate")),IF(O2368&lt;='Tree rules'!$C$6,IF(P2368&lt;='Tree rules'!$C$9,"Polymer laminate","Steel plate or jacket"),IF(L2368&lt;='Tree rules'!$C$10,"Steel plate or jacket","Polymer laminate")))</f>
        <v>Monitor</v>
      </c>
      <c r="T2368" s="5" t="str">
        <f aca="false">IF(S2368=R2368,"Yes","No")</f>
        <v>Yes</v>
      </c>
    </row>
    <row r="2369" customFormat="false" ht="15" hidden="false" customHeight="false" outlineLevel="0" collapsed="false">
      <c r="A2369" s="15" t="n">
        <v>3389</v>
      </c>
      <c r="B2369" s="16" t="n">
        <v>4.54868720169961</v>
      </c>
      <c r="C2369" s="15" t="n">
        <v>300</v>
      </c>
      <c r="D2369" s="15" t="n">
        <v>375</v>
      </c>
      <c r="E2369" s="15" t="n">
        <v>25</v>
      </c>
      <c r="F2369" s="16" t="n">
        <v>0.611130485804701</v>
      </c>
      <c r="G2369" s="17" t="s">
        <v>103</v>
      </c>
      <c r="H2369" s="18" t="n">
        <v>0.2</v>
      </c>
      <c r="I2369" s="18" t="n">
        <v>1</v>
      </c>
      <c r="J2369" s="19" t="n">
        <v>0.895260515735451</v>
      </c>
      <c r="K2369" s="19" t="n">
        <v>0.426942148613873</v>
      </c>
      <c r="L2369" s="16" t="n">
        <v>13.8257969656523</v>
      </c>
      <c r="M2369" s="19" t="n">
        <v>0.864654577942785</v>
      </c>
      <c r="N2369" s="19" t="n">
        <v>1.00918734199644</v>
      </c>
      <c r="O2369" s="19" t="n">
        <v>0.895260515735451</v>
      </c>
      <c r="P2369" s="19" t="n">
        <v>0.34588024301382</v>
      </c>
      <c r="Q2369" s="17" t="s">
        <v>30</v>
      </c>
      <c r="R2369" s="5" t="str">
        <f aca="false">IF(OR(Q2369="Steel plate",Q2369="Concrete jacket"),"Steel plate or jacket",Q2369)</f>
        <v>Seal cracks</v>
      </c>
      <c r="S2369" s="5" t="str">
        <f aca="false">IF(O2369&lt;='Tree rules'!$C$4,IF(N2369&lt;='Tree rules'!$C$5,IF(P2369&lt;='Tree rules'!$C$7,"Monitor","Polymer laminate"),IF(P2369&lt;='Tree rules'!$C$8,"Seal cracks","Polymer laminate")),IF(O2369&lt;='Tree rules'!$C$6,IF(P2369&lt;='Tree rules'!$C$9,"Polymer laminate","Steel plate or jacket"),IF(L2369&lt;='Tree rules'!$C$10,"Steel plate or jacket","Polymer laminate")))</f>
        <v>Seal cracks</v>
      </c>
      <c r="T2369" s="5" t="str">
        <f aca="false">IF(S2369=R2369,"Yes","No")</f>
        <v>Yes</v>
      </c>
    </row>
    <row r="2370" customFormat="false" ht="15" hidden="false" customHeight="false" outlineLevel="0" collapsed="false">
      <c r="A2370" s="15" t="n">
        <v>3390</v>
      </c>
      <c r="B2370" s="16" t="n">
        <v>3.67746398677484</v>
      </c>
      <c r="C2370" s="15" t="n">
        <v>230</v>
      </c>
      <c r="D2370" s="15" t="n">
        <v>350</v>
      </c>
      <c r="E2370" s="15" t="n">
        <v>25</v>
      </c>
      <c r="F2370" s="16" t="n">
        <v>0.575119936583944</v>
      </c>
      <c r="G2370" s="17" t="s">
        <v>101</v>
      </c>
      <c r="H2370" s="18" t="n">
        <v>0.3</v>
      </c>
      <c r="I2370" s="18" t="n">
        <v>2</v>
      </c>
      <c r="J2370" s="19" t="n">
        <v>0.85302166382788</v>
      </c>
      <c r="K2370" s="19" t="n">
        <v>0.46060742403566</v>
      </c>
      <c r="L2370" s="16" t="n">
        <v>12.0969210091278</v>
      </c>
      <c r="M2370" s="19" t="n">
        <v>0.824500273490007</v>
      </c>
      <c r="N2370" s="19" t="n">
        <v>1.1815954336149</v>
      </c>
      <c r="O2370" s="19" t="n">
        <v>1.31313521643339</v>
      </c>
      <c r="P2370" s="19" t="n">
        <v>0.356736926201571</v>
      </c>
      <c r="Q2370" s="17" t="s">
        <v>31</v>
      </c>
      <c r="R2370" s="5" t="str">
        <f aca="false">IF(OR(Q2370="Steel plate",Q2370="Concrete jacket"),"Steel plate or jacket",Q2370)</f>
        <v>Polymer laminate</v>
      </c>
      <c r="S2370" s="5" t="str">
        <f aca="false">IF(O2370&lt;='Tree rules'!$C$4,IF(N2370&lt;='Tree rules'!$C$5,IF(P2370&lt;='Tree rules'!$C$7,"Monitor","Polymer laminate"),IF(P2370&lt;='Tree rules'!$C$8,"Seal cracks","Polymer laminate")),IF(O2370&lt;='Tree rules'!$C$6,IF(P2370&lt;='Tree rules'!$C$9,"Polymer laminate","Steel plate or jacket"),IF(L2370&lt;='Tree rules'!$C$10,"Steel plate or jacket","Polymer laminate")))</f>
        <v>Polymer laminate</v>
      </c>
      <c r="T2370" s="5" t="str">
        <f aca="false">IF(S2370=R2370,"Yes","No")</f>
        <v>Yes</v>
      </c>
    </row>
    <row r="2371" customFormat="false" ht="15" hidden="false" customHeight="false" outlineLevel="0" collapsed="false">
      <c r="A2371" s="15" t="n">
        <v>3392</v>
      </c>
      <c r="B2371" s="16" t="n">
        <v>7.42311460461376</v>
      </c>
      <c r="C2371" s="15" t="n">
        <v>230</v>
      </c>
      <c r="D2371" s="15" t="n">
        <v>675</v>
      </c>
      <c r="E2371" s="15" t="n">
        <v>30</v>
      </c>
      <c r="F2371" s="16" t="n">
        <v>0.555918794027087</v>
      </c>
      <c r="G2371" s="17" t="s">
        <v>101</v>
      </c>
      <c r="H2371" s="18" t="n">
        <v>0.3</v>
      </c>
      <c r="I2371" s="18" t="n">
        <v>1.5</v>
      </c>
      <c r="J2371" s="19" t="n">
        <v>0.983502718966941</v>
      </c>
      <c r="K2371" s="19" t="n">
        <v>0.511574166405261</v>
      </c>
      <c r="L2371" s="16" t="n">
        <v>11.8014540613891</v>
      </c>
      <c r="M2371" s="19" t="n">
        <v>0.461261725413679</v>
      </c>
      <c r="N2371" s="19" t="n">
        <v>0.799307127410232</v>
      </c>
      <c r="O2371" s="19" t="n">
        <v>1.223686786644</v>
      </c>
      <c r="P2371" s="19" t="n">
        <v>0.703578063402967</v>
      </c>
      <c r="Q2371" s="17" t="s">
        <v>31</v>
      </c>
      <c r="R2371" s="5" t="str">
        <f aca="false">IF(OR(Q2371="Steel plate",Q2371="Concrete jacket"),"Steel plate or jacket",Q2371)</f>
        <v>Polymer laminate</v>
      </c>
      <c r="S2371" s="5" t="str">
        <f aca="false">IF(O2371&lt;='Tree rules'!$C$4,IF(N2371&lt;='Tree rules'!$C$5,IF(P2371&lt;='Tree rules'!$C$7,"Monitor","Polymer laminate"),IF(P2371&lt;='Tree rules'!$C$8,"Seal cracks","Polymer laminate")),IF(O2371&lt;='Tree rules'!$C$6,IF(P2371&lt;='Tree rules'!$C$9,"Polymer laminate","Steel plate or jacket"),IF(L2371&lt;='Tree rules'!$C$10,"Steel plate or jacket","Polymer laminate")))</f>
        <v>Polymer laminate</v>
      </c>
      <c r="T2371" s="5" t="str">
        <f aca="false">IF(S2371=R2371,"Yes","No")</f>
        <v>Yes</v>
      </c>
    </row>
    <row r="2372" customFormat="false" ht="15" hidden="false" customHeight="false" outlineLevel="0" collapsed="false">
      <c r="A2372" s="15" t="n">
        <v>3393</v>
      </c>
      <c r="B2372" s="16" t="n">
        <v>5.79359902360696</v>
      </c>
      <c r="C2372" s="15" t="n">
        <v>230</v>
      </c>
      <c r="D2372" s="15" t="n">
        <v>550</v>
      </c>
      <c r="E2372" s="15" t="n">
        <v>20</v>
      </c>
      <c r="F2372" s="16" t="n">
        <v>0.693795479053647</v>
      </c>
      <c r="G2372" s="17" t="s">
        <v>103</v>
      </c>
      <c r="H2372" s="18" t="n">
        <v>0.2</v>
      </c>
      <c r="I2372" s="18" t="n">
        <v>1</v>
      </c>
      <c r="J2372" s="19" t="n">
        <v>0.934398196298626</v>
      </c>
      <c r="K2372" s="19" t="n">
        <v>0.619677591744476</v>
      </c>
      <c r="L2372" s="16" t="n">
        <v>11.4952361579503</v>
      </c>
      <c r="M2372" s="19" t="n">
        <v>0.779537479766026</v>
      </c>
      <c r="N2372" s="19" t="n">
        <v>0.836188174319214</v>
      </c>
      <c r="O2372" s="19" t="n">
        <v>0.934398196298626</v>
      </c>
      <c r="P2372" s="19" t="n">
        <v>0.508063063733632</v>
      </c>
      <c r="Q2372" s="17" t="s">
        <v>29</v>
      </c>
      <c r="R2372" s="5" t="str">
        <f aca="false">IF(OR(Q2372="Steel plate",Q2372="Concrete jacket"),"Steel plate or jacket",Q2372)</f>
        <v>Monitor</v>
      </c>
      <c r="S2372" s="5" t="str">
        <f aca="false">IF(O2372&lt;='Tree rules'!$C$4,IF(N2372&lt;='Tree rules'!$C$5,IF(P2372&lt;='Tree rules'!$C$7,"Monitor","Polymer laminate"),IF(P2372&lt;='Tree rules'!$C$8,"Seal cracks","Polymer laminate")),IF(O2372&lt;='Tree rules'!$C$6,IF(P2372&lt;='Tree rules'!$C$9,"Polymer laminate","Steel plate or jacket"),IF(L2372&lt;='Tree rules'!$C$10,"Steel plate or jacket","Polymer laminate")))</f>
        <v>Monitor</v>
      </c>
      <c r="T2372" s="5" t="str">
        <f aca="false">IF(S2372=R2372,"Yes","No")</f>
        <v>Yes</v>
      </c>
    </row>
    <row r="2373" customFormat="false" ht="15" hidden="false" customHeight="false" outlineLevel="0" collapsed="false">
      <c r="A2373" s="15" t="n">
        <v>3394</v>
      </c>
      <c r="B2373" s="16" t="n">
        <v>7.98513677017187</v>
      </c>
      <c r="C2373" s="15" t="n">
        <v>300</v>
      </c>
      <c r="D2373" s="15" t="n">
        <v>775</v>
      </c>
      <c r="E2373" s="15" t="n">
        <v>30</v>
      </c>
      <c r="F2373" s="16" t="n">
        <v>0.720218398347041</v>
      </c>
      <c r="G2373" s="17" t="s">
        <v>103</v>
      </c>
      <c r="H2373" s="18" t="n">
        <v>0.2</v>
      </c>
      <c r="I2373" s="18" t="n">
        <v>1</v>
      </c>
      <c r="J2373" s="19" t="n">
        <v>0.868189561466877</v>
      </c>
      <c r="K2373" s="19" t="n">
        <v>0.60341309353352</v>
      </c>
      <c r="L2373" s="16" t="n">
        <v>10.9836819397137</v>
      </c>
      <c r="M2373" s="19" t="n">
        <v>0.693127906885791</v>
      </c>
      <c r="N2373" s="19" t="n">
        <v>0.804352644898752</v>
      </c>
      <c r="O2373" s="19" t="n">
        <v>0.868189561466877</v>
      </c>
      <c r="P2373" s="19" t="n">
        <v>0.484805399780753</v>
      </c>
      <c r="Q2373" s="17" t="s">
        <v>29</v>
      </c>
      <c r="R2373" s="5" t="str">
        <f aca="false">IF(OR(Q2373="Steel plate",Q2373="Concrete jacket"),"Steel plate or jacket",Q2373)</f>
        <v>Monitor</v>
      </c>
      <c r="S2373" s="5" t="str">
        <f aca="false">IF(O2373&lt;='Tree rules'!$C$4,IF(N2373&lt;='Tree rules'!$C$5,IF(P2373&lt;='Tree rules'!$C$7,"Monitor","Polymer laminate"),IF(P2373&lt;='Tree rules'!$C$8,"Seal cracks","Polymer laminate")),IF(O2373&lt;='Tree rules'!$C$6,IF(P2373&lt;='Tree rules'!$C$9,"Polymer laminate","Steel plate or jacket"),IF(L2373&lt;='Tree rules'!$C$10,"Steel plate or jacket","Polymer laminate")))</f>
        <v>Monitor</v>
      </c>
      <c r="T2373" s="5" t="str">
        <f aca="false">IF(S2373=R2373,"Yes","No")</f>
        <v>Yes</v>
      </c>
    </row>
    <row r="2374" customFormat="false" ht="15" hidden="false" customHeight="false" outlineLevel="0" collapsed="false">
      <c r="A2374" s="15" t="n">
        <v>3396</v>
      </c>
      <c r="B2374" s="16" t="n">
        <v>6.26200570350972</v>
      </c>
      <c r="C2374" s="15" t="n">
        <v>230</v>
      </c>
      <c r="D2374" s="15" t="n">
        <v>500</v>
      </c>
      <c r="E2374" s="15" t="n">
        <v>30</v>
      </c>
      <c r="F2374" s="16" t="n">
        <v>0.577653504586516</v>
      </c>
      <c r="G2374" s="17" t="s">
        <v>103</v>
      </c>
      <c r="H2374" s="18" t="n">
        <v>0.2</v>
      </c>
      <c r="I2374" s="18" t="n">
        <v>1</v>
      </c>
      <c r="J2374" s="19" t="n">
        <v>0.949319625784669</v>
      </c>
      <c r="K2374" s="19" t="n">
        <v>0.56018228555016</v>
      </c>
      <c r="L2374" s="16" t="n">
        <v>13.792964104647</v>
      </c>
      <c r="M2374" s="19" t="n">
        <v>0.270242019661342</v>
      </c>
      <c r="N2374" s="19" t="n">
        <v>1.08763180977254</v>
      </c>
      <c r="O2374" s="19" t="n">
        <v>0.949319625784669</v>
      </c>
      <c r="P2374" s="19" t="n">
        <v>1.16428524786679</v>
      </c>
      <c r="Q2374" s="17" t="s">
        <v>31</v>
      </c>
      <c r="R2374" s="5" t="str">
        <f aca="false">IF(OR(Q2374="Steel plate",Q2374="Concrete jacket"),"Steel plate or jacket",Q2374)</f>
        <v>Polymer laminate</v>
      </c>
      <c r="S2374" s="5" t="str">
        <f aca="false">IF(O2374&lt;='Tree rules'!$C$4,IF(N2374&lt;='Tree rules'!$C$5,IF(P2374&lt;='Tree rules'!$C$7,"Monitor","Polymer laminate"),IF(P2374&lt;='Tree rules'!$C$8,"Seal cracks","Polymer laminate")),IF(O2374&lt;='Tree rules'!$C$6,IF(P2374&lt;='Tree rules'!$C$9,"Polymer laminate","Steel plate or jacket"),IF(L2374&lt;='Tree rules'!$C$10,"Steel plate or jacket","Polymer laminate")))</f>
        <v>Polymer laminate</v>
      </c>
      <c r="T2374" s="5" t="str">
        <f aca="false">IF(S2374=R2374,"Yes","No")</f>
        <v>Yes</v>
      </c>
    </row>
    <row r="2375" customFormat="false" ht="15" hidden="false" customHeight="false" outlineLevel="0" collapsed="false">
      <c r="A2375" s="15" t="n">
        <v>3399</v>
      </c>
      <c r="B2375" s="16" t="n">
        <v>6.51834938525545</v>
      </c>
      <c r="C2375" s="15" t="n">
        <v>300</v>
      </c>
      <c r="D2375" s="15" t="n">
        <v>600</v>
      </c>
      <c r="E2375" s="15" t="n">
        <v>25</v>
      </c>
      <c r="F2375" s="16" t="n">
        <v>0.604879451954714</v>
      </c>
      <c r="G2375" s="17" t="s">
        <v>103</v>
      </c>
      <c r="H2375" s="18" t="n">
        <v>0.2</v>
      </c>
      <c r="I2375" s="18" t="n">
        <v>2</v>
      </c>
      <c r="J2375" s="19" t="n">
        <v>0.902509200300533</v>
      </c>
      <c r="K2375" s="19" t="n">
        <v>0.415065420648119</v>
      </c>
      <c r="L2375" s="16" t="n">
        <v>11.7659736195947</v>
      </c>
      <c r="M2375" s="19" t="n">
        <v>0.450268214013516</v>
      </c>
      <c r="N2375" s="19" t="n">
        <v>1.44601436612054</v>
      </c>
      <c r="O2375" s="19" t="n">
        <v>1.43041803973953</v>
      </c>
      <c r="P2375" s="19" t="n">
        <v>0.801674526985366</v>
      </c>
      <c r="Q2375" s="17" t="s">
        <v>104</v>
      </c>
      <c r="R2375" s="5" t="str">
        <f aca="false">IF(OR(Q2375="Steel plate",Q2375="Concrete jacket"),"Steel plate or jacket",Q2375)</f>
        <v>Steel plate or jacket</v>
      </c>
      <c r="S2375" s="5" t="str">
        <f aca="false">IF(O2375&lt;='Tree rules'!$C$4,IF(N2375&lt;='Tree rules'!$C$5,IF(P2375&lt;='Tree rules'!$C$7,"Monitor","Polymer laminate"),IF(P2375&lt;='Tree rules'!$C$8,"Seal cracks","Polymer laminate")),IF(O2375&lt;='Tree rules'!$C$6,IF(P2375&lt;='Tree rules'!$C$9,"Polymer laminate","Steel plate or jacket"),IF(L2375&lt;='Tree rules'!$C$10,"Steel plate or jacket","Polymer laminate")))</f>
        <v>Steel plate or jacket</v>
      </c>
      <c r="T2375" s="5" t="str">
        <f aca="false">IF(S2375=R2375,"Yes","No")</f>
        <v>Yes</v>
      </c>
    </row>
    <row r="2376" customFormat="false" ht="15" hidden="false" customHeight="false" outlineLevel="0" collapsed="false">
      <c r="A2376" s="15" t="n">
        <v>3402</v>
      </c>
      <c r="B2376" s="16" t="n">
        <v>6.23409949071145</v>
      </c>
      <c r="C2376" s="15" t="n">
        <v>300</v>
      </c>
      <c r="D2376" s="15" t="n">
        <v>525</v>
      </c>
      <c r="E2376" s="15" t="n">
        <v>25</v>
      </c>
      <c r="F2376" s="16" t="n">
        <v>0.699589178252424</v>
      </c>
      <c r="G2376" s="17" t="s">
        <v>101</v>
      </c>
      <c r="H2376" s="18" t="n">
        <v>0.3</v>
      </c>
      <c r="I2376" s="18" t="n">
        <v>2</v>
      </c>
      <c r="J2376" s="19" t="n">
        <v>0.88582450402505</v>
      </c>
      <c r="K2376" s="19" t="n">
        <v>0.523030748217777</v>
      </c>
      <c r="L2376" s="16" t="n">
        <v>13.01482148374</v>
      </c>
      <c r="M2376" s="19" t="n">
        <v>0.807840586424605</v>
      </c>
      <c r="N2376" s="19" t="n">
        <v>0.836878537671845</v>
      </c>
      <c r="O2376" s="19" t="n">
        <v>1.30833555492024</v>
      </c>
      <c r="P2376" s="19" t="n">
        <v>0.567493743625211</v>
      </c>
      <c r="Q2376" s="17" t="s">
        <v>31</v>
      </c>
      <c r="R2376" s="5" t="str">
        <f aca="false">IF(OR(Q2376="Steel plate",Q2376="Concrete jacket"),"Steel plate or jacket",Q2376)</f>
        <v>Polymer laminate</v>
      </c>
      <c r="S2376" s="5" t="str">
        <f aca="false">IF(O2376&lt;='Tree rules'!$C$4,IF(N2376&lt;='Tree rules'!$C$5,IF(P2376&lt;='Tree rules'!$C$7,"Monitor","Polymer laminate"),IF(P2376&lt;='Tree rules'!$C$8,"Seal cracks","Polymer laminate")),IF(O2376&lt;='Tree rules'!$C$6,IF(P2376&lt;='Tree rules'!$C$9,"Polymer laminate","Steel plate or jacket"),IF(L2376&lt;='Tree rules'!$C$10,"Steel plate or jacket","Polymer laminate")))</f>
        <v>Polymer laminate</v>
      </c>
      <c r="T2376" s="5" t="str">
        <f aca="false">IF(S2376=R2376,"Yes","No")</f>
        <v>Yes</v>
      </c>
    </row>
    <row r="2377" customFormat="false" ht="15" hidden="false" customHeight="false" outlineLevel="0" collapsed="false">
      <c r="A2377" s="15" t="n">
        <v>3404</v>
      </c>
      <c r="B2377" s="16" t="n">
        <v>4.17451677574491</v>
      </c>
      <c r="C2377" s="15" t="n">
        <v>230</v>
      </c>
      <c r="D2377" s="15" t="n">
        <v>375</v>
      </c>
      <c r="E2377" s="15" t="n">
        <v>20</v>
      </c>
      <c r="F2377" s="16" t="n">
        <v>0.531417813743219</v>
      </c>
      <c r="G2377" s="17" t="s">
        <v>101</v>
      </c>
      <c r="H2377" s="18" t="n">
        <v>0.3</v>
      </c>
      <c r="I2377" s="18" t="n">
        <v>2</v>
      </c>
      <c r="J2377" s="19" t="n">
        <v>0.997069441392654</v>
      </c>
      <c r="K2377" s="19" t="n">
        <v>0.630448428519421</v>
      </c>
      <c r="L2377" s="16" t="n">
        <v>12.6885008381304</v>
      </c>
      <c r="M2377" s="19" t="n">
        <v>0.913387036095753</v>
      </c>
      <c r="N2377" s="19" t="n">
        <v>1.1966408346715</v>
      </c>
      <c r="O2377" s="19" t="n">
        <v>1.36553802033457</v>
      </c>
      <c r="P2377" s="19" t="n">
        <v>0.42698708019748</v>
      </c>
      <c r="Q2377" s="17" t="s">
        <v>31</v>
      </c>
      <c r="R2377" s="5" t="str">
        <f aca="false">IF(OR(Q2377="Steel plate",Q2377="Concrete jacket"),"Steel plate or jacket",Q2377)</f>
        <v>Polymer laminate</v>
      </c>
      <c r="S2377" s="5" t="str">
        <f aca="false">IF(O2377&lt;='Tree rules'!$C$4,IF(N2377&lt;='Tree rules'!$C$5,IF(P2377&lt;='Tree rules'!$C$7,"Monitor","Polymer laminate"),IF(P2377&lt;='Tree rules'!$C$8,"Seal cracks","Polymer laminate")),IF(O2377&lt;='Tree rules'!$C$6,IF(P2377&lt;='Tree rules'!$C$9,"Polymer laminate","Steel plate or jacket"),IF(L2377&lt;='Tree rules'!$C$10,"Steel plate or jacket","Polymer laminate")))</f>
        <v>Steel plate or jacket</v>
      </c>
      <c r="T2377" s="5" t="str">
        <f aca="false">IF(S2377=R2377,"Yes","No")</f>
        <v>No</v>
      </c>
    </row>
    <row r="2378" customFormat="false" ht="15" hidden="false" customHeight="false" outlineLevel="0" collapsed="false">
      <c r="A2378" s="15" t="n">
        <v>3406</v>
      </c>
      <c r="B2378" s="16" t="n">
        <v>7.83916025561408</v>
      </c>
      <c r="C2378" s="15" t="n">
        <v>300</v>
      </c>
      <c r="D2378" s="15" t="n">
        <v>625</v>
      </c>
      <c r="E2378" s="15" t="n">
        <v>20</v>
      </c>
      <c r="F2378" s="16" t="n">
        <v>0.544470130604817</v>
      </c>
      <c r="G2378" s="17" t="s">
        <v>103</v>
      </c>
      <c r="H2378" s="18" t="n">
        <v>0.2</v>
      </c>
      <c r="I2378" s="18" t="n">
        <v>2</v>
      </c>
      <c r="J2378" s="19" t="n">
        <v>0.889778084205978</v>
      </c>
      <c r="K2378" s="19" t="n">
        <v>0.478213739295457</v>
      </c>
      <c r="L2378" s="16" t="n">
        <v>13.586066300891</v>
      </c>
      <c r="M2378" s="19" t="n">
        <v>0.319681384473642</v>
      </c>
      <c r="N2378" s="19" t="n">
        <v>1.74488870678764</v>
      </c>
      <c r="O2378" s="19" t="n">
        <v>1.35405206362067</v>
      </c>
      <c r="P2378" s="19" t="n">
        <v>1.27256097048204</v>
      </c>
      <c r="Q2378" s="17" t="s">
        <v>104</v>
      </c>
      <c r="R2378" s="5" t="str">
        <f aca="false">IF(OR(Q2378="Steel plate",Q2378="Concrete jacket"),"Steel plate or jacket",Q2378)</f>
        <v>Steel plate or jacket</v>
      </c>
      <c r="S2378" s="5" t="str">
        <f aca="false">IF(O2378&lt;='Tree rules'!$C$4,IF(N2378&lt;='Tree rules'!$C$5,IF(P2378&lt;='Tree rules'!$C$7,"Monitor","Polymer laminate"),IF(P2378&lt;='Tree rules'!$C$8,"Seal cracks","Polymer laminate")),IF(O2378&lt;='Tree rules'!$C$6,IF(P2378&lt;='Tree rules'!$C$9,"Polymer laminate","Steel plate or jacket"),IF(L2378&lt;='Tree rules'!$C$10,"Steel plate or jacket","Polymer laminate")))</f>
        <v>Polymer laminate</v>
      </c>
      <c r="T2378" s="5" t="str">
        <f aca="false">IF(S2378=R2378,"Yes","No")</f>
        <v>No</v>
      </c>
    </row>
    <row r="2379" customFormat="false" ht="15" hidden="false" customHeight="false" outlineLevel="0" collapsed="false">
      <c r="A2379" s="15" t="n">
        <v>3408</v>
      </c>
      <c r="B2379" s="16" t="n">
        <v>5.99885557544509</v>
      </c>
      <c r="C2379" s="15" t="n">
        <v>300</v>
      </c>
      <c r="D2379" s="15" t="n">
        <v>550</v>
      </c>
      <c r="E2379" s="15" t="n">
        <v>30</v>
      </c>
      <c r="F2379" s="16" t="n">
        <v>0.834420359519201</v>
      </c>
      <c r="G2379" s="17" t="s">
        <v>101</v>
      </c>
      <c r="H2379" s="18" t="n">
        <v>0.3</v>
      </c>
      <c r="I2379" s="18" t="n">
        <v>1</v>
      </c>
      <c r="J2379" s="19" t="n">
        <v>0.931190608719556</v>
      </c>
      <c r="K2379" s="19" t="n">
        <v>0.49888678326134</v>
      </c>
      <c r="L2379" s="16" t="n">
        <v>11.9499115048707</v>
      </c>
      <c r="M2379" s="19" t="n">
        <v>0.746120026128646</v>
      </c>
      <c r="N2379" s="19" t="n">
        <v>0.637233815849245</v>
      </c>
      <c r="O2379" s="19" t="n">
        <v>0.931190608719556</v>
      </c>
      <c r="P2379" s="19" t="n">
        <v>0.507541061567915</v>
      </c>
      <c r="Q2379" s="17" t="s">
        <v>29</v>
      </c>
      <c r="R2379" s="5" t="str">
        <f aca="false">IF(OR(Q2379="Steel plate",Q2379="Concrete jacket"),"Steel plate or jacket",Q2379)</f>
        <v>Monitor</v>
      </c>
      <c r="S2379" s="5" t="str">
        <f aca="false">IF(O2379&lt;='Tree rules'!$C$4,IF(N2379&lt;='Tree rules'!$C$5,IF(P2379&lt;='Tree rules'!$C$7,"Monitor","Polymer laminate"),IF(P2379&lt;='Tree rules'!$C$8,"Seal cracks","Polymer laminate")),IF(O2379&lt;='Tree rules'!$C$6,IF(P2379&lt;='Tree rules'!$C$9,"Polymer laminate","Steel plate or jacket"),IF(L2379&lt;='Tree rules'!$C$10,"Steel plate or jacket","Polymer laminate")))</f>
        <v>Monitor</v>
      </c>
      <c r="T2379" s="5" t="str">
        <f aca="false">IF(S2379=R2379,"Yes","No")</f>
        <v>Yes</v>
      </c>
    </row>
    <row r="2380" customFormat="false" ht="15" hidden="false" customHeight="false" outlineLevel="0" collapsed="false">
      <c r="A2380" s="15" t="n">
        <v>3409</v>
      </c>
      <c r="B2380" s="16" t="n">
        <v>4.32032061789091</v>
      </c>
      <c r="C2380" s="15" t="n">
        <v>300</v>
      </c>
      <c r="D2380" s="15" t="n">
        <v>375</v>
      </c>
      <c r="E2380" s="15" t="n">
        <v>30</v>
      </c>
      <c r="F2380" s="16" t="n">
        <v>0.683367586279351</v>
      </c>
      <c r="G2380" s="17" t="s">
        <v>101</v>
      </c>
      <c r="H2380" s="18" t="n">
        <v>0.3</v>
      </c>
      <c r="I2380" s="18" t="n">
        <v>1</v>
      </c>
      <c r="J2380" s="19" t="n">
        <v>0.863401053599619</v>
      </c>
      <c r="K2380" s="19" t="n">
        <v>0.642980731418152</v>
      </c>
      <c r="L2380" s="16" t="n">
        <v>13.0523281507278</v>
      </c>
      <c r="M2380" s="19" t="n">
        <v>0.547980830470522</v>
      </c>
      <c r="N2380" s="19" t="n">
        <v>0.561976020239028</v>
      </c>
      <c r="O2380" s="19" t="n">
        <v>0.863401053599619</v>
      </c>
      <c r="P2380" s="19" t="n">
        <v>0.588838231619797</v>
      </c>
      <c r="Q2380" s="17" t="s">
        <v>29</v>
      </c>
      <c r="R2380" s="5" t="str">
        <f aca="false">IF(OR(Q2380="Steel plate",Q2380="Concrete jacket"),"Steel plate or jacket",Q2380)</f>
        <v>Monitor</v>
      </c>
      <c r="S2380" s="5" t="str">
        <f aca="false">IF(O2380&lt;='Tree rules'!$C$4,IF(N2380&lt;='Tree rules'!$C$5,IF(P2380&lt;='Tree rules'!$C$7,"Monitor","Polymer laminate"),IF(P2380&lt;='Tree rules'!$C$8,"Seal cracks","Polymer laminate")),IF(O2380&lt;='Tree rules'!$C$6,IF(P2380&lt;='Tree rules'!$C$9,"Polymer laminate","Steel plate or jacket"),IF(L2380&lt;='Tree rules'!$C$10,"Steel plate or jacket","Polymer laminate")))</f>
        <v>Monitor</v>
      </c>
      <c r="T2380" s="5" t="str">
        <f aca="false">IF(S2380=R2380,"Yes","No")</f>
        <v>Yes</v>
      </c>
    </row>
    <row r="2381" customFormat="false" ht="15" hidden="false" customHeight="false" outlineLevel="0" collapsed="false">
      <c r="A2381" s="15" t="n">
        <v>3412</v>
      </c>
      <c r="B2381" s="16" t="n">
        <v>7.2918374706092</v>
      </c>
      <c r="C2381" s="15" t="n">
        <v>300</v>
      </c>
      <c r="D2381" s="15" t="n">
        <v>700</v>
      </c>
      <c r="E2381" s="15" t="n">
        <v>30</v>
      </c>
      <c r="F2381" s="16" t="n">
        <v>0.614868286941122</v>
      </c>
      <c r="G2381" s="17" t="s">
        <v>103</v>
      </c>
      <c r="H2381" s="18" t="n">
        <v>0.2</v>
      </c>
      <c r="I2381" s="18" t="n">
        <v>1.5</v>
      </c>
      <c r="J2381" s="19" t="n">
        <v>0.957234819503269</v>
      </c>
      <c r="K2381" s="19" t="n">
        <v>0.492203649245141</v>
      </c>
      <c r="L2381" s="16" t="n">
        <v>11.1495985789132</v>
      </c>
      <c r="M2381" s="19" t="n">
        <v>0.944105789670969</v>
      </c>
      <c r="N2381" s="19" t="n">
        <v>1.0448120505682</v>
      </c>
      <c r="O2381" s="19" t="n">
        <v>1.20027499358289</v>
      </c>
      <c r="P2381" s="19" t="n">
        <v>0.368767210330595</v>
      </c>
      <c r="Q2381" s="17" t="s">
        <v>31</v>
      </c>
      <c r="R2381" s="5" t="str">
        <f aca="false">IF(OR(Q2381="Steel plate",Q2381="Concrete jacket"),"Steel plate or jacket",Q2381)</f>
        <v>Polymer laminate</v>
      </c>
      <c r="S2381" s="5" t="str">
        <f aca="false">IF(O2381&lt;='Tree rules'!$C$4,IF(N2381&lt;='Tree rules'!$C$5,IF(P2381&lt;='Tree rules'!$C$7,"Monitor","Polymer laminate"),IF(P2381&lt;='Tree rules'!$C$8,"Seal cracks","Polymer laminate")),IF(O2381&lt;='Tree rules'!$C$6,IF(P2381&lt;='Tree rules'!$C$9,"Polymer laminate","Steel plate or jacket"),IF(L2381&lt;='Tree rules'!$C$10,"Steel plate or jacket","Polymer laminate")))</f>
        <v>Polymer laminate</v>
      </c>
      <c r="T2381" s="5" t="str">
        <f aca="false">IF(S2381=R2381,"Yes","No")</f>
        <v>Yes</v>
      </c>
    </row>
    <row r="2382" customFormat="false" ht="15" hidden="false" customHeight="false" outlineLevel="0" collapsed="false">
      <c r="A2382" s="15" t="n">
        <v>3413</v>
      </c>
      <c r="B2382" s="16" t="n">
        <v>3.67901595782653</v>
      </c>
      <c r="C2382" s="15" t="n">
        <v>300</v>
      </c>
      <c r="D2382" s="15" t="n">
        <v>300</v>
      </c>
      <c r="E2382" s="15" t="n">
        <v>30</v>
      </c>
      <c r="F2382" s="16" t="n">
        <v>0.52772160060301</v>
      </c>
      <c r="G2382" s="17" t="s">
        <v>103</v>
      </c>
      <c r="H2382" s="18" t="n">
        <v>0.2</v>
      </c>
      <c r="I2382" s="18" t="n">
        <v>1.5</v>
      </c>
      <c r="J2382" s="19" t="n">
        <v>0.927429522771975</v>
      </c>
      <c r="K2382" s="19" t="n">
        <v>0.539305990115933</v>
      </c>
      <c r="L2382" s="16" t="n">
        <v>14.4843147945926</v>
      </c>
      <c r="M2382" s="19" t="n">
        <v>0.729220180500433</v>
      </c>
      <c r="N2382" s="19" t="n">
        <v>1.80063127429392</v>
      </c>
      <c r="O2382" s="19" t="n">
        <v>1.14106013563732</v>
      </c>
      <c r="P2382" s="19" t="n">
        <v>0.389201047780139</v>
      </c>
      <c r="Q2382" s="17" t="s">
        <v>31</v>
      </c>
      <c r="R2382" s="5" t="str">
        <f aca="false">IF(OR(Q2382="Steel plate",Q2382="Concrete jacket"),"Steel plate or jacket",Q2382)</f>
        <v>Polymer laminate</v>
      </c>
      <c r="S2382" s="5" t="str">
        <f aca="false">IF(O2382&lt;='Tree rules'!$C$4,IF(N2382&lt;='Tree rules'!$C$5,IF(P2382&lt;='Tree rules'!$C$7,"Monitor","Polymer laminate"),IF(P2382&lt;='Tree rules'!$C$8,"Seal cracks","Polymer laminate")),IF(O2382&lt;='Tree rules'!$C$6,IF(P2382&lt;='Tree rules'!$C$9,"Polymer laminate","Steel plate or jacket"),IF(L2382&lt;='Tree rules'!$C$10,"Steel plate or jacket","Polymer laminate")))</f>
        <v>Polymer laminate</v>
      </c>
      <c r="T2382" s="5" t="str">
        <f aca="false">IF(S2382=R2382,"Yes","No")</f>
        <v>Yes</v>
      </c>
    </row>
    <row r="2383" customFormat="false" ht="15" hidden="false" customHeight="false" outlineLevel="0" collapsed="false">
      <c r="A2383" s="15" t="n">
        <v>3414</v>
      </c>
      <c r="B2383" s="16" t="n">
        <v>6.26868928482789</v>
      </c>
      <c r="C2383" s="15" t="n">
        <v>230</v>
      </c>
      <c r="D2383" s="15" t="n">
        <v>550</v>
      </c>
      <c r="E2383" s="15" t="n">
        <v>25</v>
      </c>
      <c r="F2383" s="16" t="n">
        <v>0.816280786486175</v>
      </c>
      <c r="G2383" s="17" t="s">
        <v>101</v>
      </c>
      <c r="H2383" s="18" t="n">
        <v>0.3</v>
      </c>
      <c r="I2383" s="18" t="n">
        <v>1.5</v>
      </c>
      <c r="J2383" s="19" t="n">
        <v>0.851044159652095</v>
      </c>
      <c r="K2383" s="19" t="n">
        <v>0.499951878788474</v>
      </c>
      <c r="L2383" s="16" t="n">
        <v>12.4874288542388</v>
      </c>
      <c r="M2383" s="19" t="n">
        <v>0.879073979626802</v>
      </c>
      <c r="N2383" s="19" t="n">
        <v>0.707716733372451</v>
      </c>
      <c r="O2383" s="19" t="n">
        <v>1.06382567620313</v>
      </c>
      <c r="P2383" s="19" t="n">
        <v>0.491484372939803</v>
      </c>
      <c r="Q2383" s="17" t="s">
        <v>31</v>
      </c>
      <c r="R2383" s="5" t="str">
        <f aca="false">IF(OR(Q2383="Steel plate",Q2383="Concrete jacket"),"Steel plate or jacket",Q2383)</f>
        <v>Polymer laminate</v>
      </c>
      <c r="S2383" s="5" t="str">
        <f aca="false">IF(O2383&lt;='Tree rules'!$C$4,IF(N2383&lt;='Tree rules'!$C$5,IF(P2383&lt;='Tree rules'!$C$7,"Monitor","Polymer laminate"),IF(P2383&lt;='Tree rules'!$C$8,"Seal cracks","Polymer laminate")),IF(O2383&lt;='Tree rules'!$C$6,IF(P2383&lt;='Tree rules'!$C$9,"Polymer laminate","Steel plate or jacket"),IF(L2383&lt;='Tree rules'!$C$10,"Steel plate or jacket","Polymer laminate")))</f>
        <v>Polymer laminate</v>
      </c>
      <c r="T2383" s="5" t="str">
        <f aca="false">IF(S2383=R2383,"Yes","No")</f>
        <v>Yes</v>
      </c>
    </row>
    <row r="2384" customFormat="false" ht="15" hidden="false" customHeight="false" outlineLevel="0" collapsed="false">
      <c r="A2384" s="15" t="n">
        <v>3415</v>
      </c>
      <c r="B2384" s="16" t="n">
        <v>3.98119849231958</v>
      </c>
      <c r="C2384" s="15" t="n">
        <v>300</v>
      </c>
      <c r="D2384" s="15" t="n">
        <v>325</v>
      </c>
      <c r="E2384" s="15" t="n">
        <v>20</v>
      </c>
      <c r="F2384" s="16" t="n">
        <v>0.72065207824282</v>
      </c>
      <c r="G2384" s="17" t="s">
        <v>101</v>
      </c>
      <c r="H2384" s="18" t="n">
        <v>0.3</v>
      </c>
      <c r="I2384" s="18" t="n">
        <v>2</v>
      </c>
      <c r="J2384" s="19" t="n">
        <v>0.872580163759316</v>
      </c>
      <c r="K2384" s="19" t="n">
        <v>0.435543932998189</v>
      </c>
      <c r="L2384" s="16" t="n">
        <v>14.2695286463067</v>
      </c>
      <c r="M2384" s="19" t="n">
        <v>0.60668500318418</v>
      </c>
      <c r="N2384" s="19" t="n">
        <v>1.13716487149841</v>
      </c>
      <c r="O2384" s="19" t="n">
        <v>1.3651133311387</v>
      </c>
      <c r="P2384" s="19" t="n">
        <v>0.723344913141892</v>
      </c>
      <c r="Q2384" s="17" t="s">
        <v>31</v>
      </c>
      <c r="R2384" s="5" t="str">
        <f aca="false">IF(OR(Q2384="Steel plate",Q2384="Concrete jacket"),"Steel plate or jacket",Q2384)</f>
        <v>Polymer laminate</v>
      </c>
      <c r="S2384" s="5" t="str">
        <f aca="false">IF(O2384&lt;='Tree rules'!$C$4,IF(N2384&lt;='Tree rules'!$C$5,IF(P2384&lt;='Tree rules'!$C$7,"Monitor","Polymer laminate"),IF(P2384&lt;='Tree rules'!$C$8,"Seal cracks","Polymer laminate")),IF(O2384&lt;='Tree rules'!$C$6,IF(P2384&lt;='Tree rules'!$C$9,"Polymer laminate","Steel plate or jacket"),IF(L2384&lt;='Tree rules'!$C$10,"Steel plate or jacket","Polymer laminate")))</f>
        <v>Polymer laminate</v>
      </c>
      <c r="T2384" s="5" t="str">
        <f aca="false">IF(S2384=R2384,"Yes","No")</f>
        <v>Yes</v>
      </c>
    </row>
    <row r="2385" customFormat="false" ht="15" hidden="false" customHeight="false" outlineLevel="0" collapsed="false">
      <c r="A2385" s="15" t="n">
        <v>3416</v>
      </c>
      <c r="B2385" s="16" t="n">
        <v>3.19976854251234</v>
      </c>
      <c r="C2385" s="15" t="n">
        <v>230</v>
      </c>
      <c r="D2385" s="15" t="n">
        <v>300</v>
      </c>
      <c r="E2385" s="15" t="n">
        <v>25</v>
      </c>
      <c r="F2385" s="16" t="n">
        <v>0.688332522525665</v>
      </c>
      <c r="G2385" s="17" t="s">
        <v>101</v>
      </c>
      <c r="H2385" s="18" t="n">
        <v>0.3</v>
      </c>
      <c r="I2385" s="18" t="n">
        <v>1.5</v>
      </c>
      <c r="J2385" s="19" t="n">
        <v>0.89671890842037</v>
      </c>
      <c r="K2385" s="19" t="n">
        <v>0.531341677358457</v>
      </c>
      <c r="L2385" s="16" t="n">
        <v>12.597513946899</v>
      </c>
      <c r="M2385" s="19" t="n">
        <v>0.84596109995952</v>
      </c>
      <c r="N2385" s="19" t="n">
        <v>0.975913262073604</v>
      </c>
      <c r="O2385" s="19" t="n">
        <v>1.10684629817099</v>
      </c>
      <c r="P2385" s="19" t="n">
        <v>0.378627455975112</v>
      </c>
      <c r="Q2385" s="17" t="s">
        <v>31</v>
      </c>
      <c r="R2385" s="5" t="str">
        <f aca="false">IF(OR(Q2385="Steel plate",Q2385="Concrete jacket"),"Steel plate or jacket",Q2385)</f>
        <v>Polymer laminate</v>
      </c>
      <c r="S2385" s="5" t="str">
        <f aca="false">IF(O2385&lt;='Tree rules'!$C$4,IF(N2385&lt;='Tree rules'!$C$5,IF(P2385&lt;='Tree rules'!$C$7,"Monitor","Polymer laminate"),IF(P2385&lt;='Tree rules'!$C$8,"Seal cracks","Polymer laminate")),IF(O2385&lt;='Tree rules'!$C$6,IF(P2385&lt;='Tree rules'!$C$9,"Polymer laminate","Steel plate or jacket"),IF(L2385&lt;='Tree rules'!$C$10,"Steel plate or jacket","Polymer laminate")))</f>
        <v>Polymer laminate</v>
      </c>
      <c r="T2385" s="5" t="str">
        <f aca="false">IF(S2385=R2385,"Yes","No")</f>
        <v>Yes</v>
      </c>
    </row>
    <row r="2386" customFormat="false" ht="15" hidden="false" customHeight="false" outlineLevel="0" collapsed="false">
      <c r="A2386" s="15" t="n">
        <v>3417</v>
      </c>
      <c r="B2386" s="16" t="n">
        <v>3.52740803619722</v>
      </c>
      <c r="C2386" s="15" t="n">
        <v>230</v>
      </c>
      <c r="D2386" s="15" t="n">
        <v>350</v>
      </c>
      <c r="E2386" s="15" t="n">
        <v>25</v>
      </c>
      <c r="F2386" s="16" t="n">
        <v>0.9045760591966</v>
      </c>
      <c r="G2386" s="17" t="s">
        <v>101</v>
      </c>
      <c r="H2386" s="18" t="n">
        <v>0.3</v>
      </c>
      <c r="I2386" s="18" t="n">
        <v>1</v>
      </c>
      <c r="J2386" s="19" t="n">
        <v>0.868232155085471</v>
      </c>
      <c r="K2386" s="19" t="n">
        <v>0.405012792578482</v>
      </c>
      <c r="L2386" s="16" t="n">
        <v>11.6801590602557</v>
      </c>
      <c r="M2386" s="19" t="n">
        <v>0.802105573275452</v>
      </c>
      <c r="N2386" s="19" t="n">
        <v>0.766643065415254</v>
      </c>
      <c r="O2386" s="19" t="n">
        <v>0.868232155085471</v>
      </c>
      <c r="P2386" s="19" t="n">
        <v>0.389412445597211</v>
      </c>
      <c r="Q2386" s="17" t="s">
        <v>29</v>
      </c>
      <c r="R2386" s="5" t="str">
        <f aca="false">IF(OR(Q2386="Steel plate",Q2386="Concrete jacket"),"Steel plate or jacket",Q2386)</f>
        <v>Monitor</v>
      </c>
      <c r="S2386" s="5" t="str">
        <f aca="false">IF(O2386&lt;='Tree rules'!$C$4,IF(N2386&lt;='Tree rules'!$C$5,IF(P2386&lt;='Tree rules'!$C$7,"Monitor","Polymer laminate"),IF(P2386&lt;='Tree rules'!$C$8,"Seal cracks","Polymer laminate")),IF(O2386&lt;='Tree rules'!$C$6,IF(P2386&lt;='Tree rules'!$C$9,"Polymer laminate","Steel plate or jacket"),IF(L2386&lt;='Tree rules'!$C$10,"Steel plate or jacket","Polymer laminate")))</f>
        <v>Monitor</v>
      </c>
      <c r="T2386" s="5" t="str">
        <f aca="false">IF(S2386=R2386,"Yes","No")</f>
        <v>Yes</v>
      </c>
    </row>
    <row r="2387" customFormat="false" ht="15" hidden="false" customHeight="false" outlineLevel="0" collapsed="false">
      <c r="A2387" s="15" t="n">
        <v>3418</v>
      </c>
      <c r="B2387" s="16" t="n">
        <v>3.42740971312468</v>
      </c>
      <c r="C2387" s="15" t="n">
        <v>230</v>
      </c>
      <c r="D2387" s="15" t="n">
        <v>325</v>
      </c>
      <c r="E2387" s="15" t="n">
        <v>25</v>
      </c>
      <c r="F2387" s="16" t="n">
        <v>0.662259320914844</v>
      </c>
      <c r="G2387" s="17" t="s">
        <v>102</v>
      </c>
      <c r="H2387" s="18" t="n">
        <v>0.1</v>
      </c>
      <c r="I2387" s="18" t="n">
        <v>1</v>
      </c>
      <c r="J2387" s="19" t="n">
        <v>0.893389890097329</v>
      </c>
      <c r="K2387" s="19" t="n">
        <v>0.55930139900052</v>
      </c>
      <c r="L2387" s="16" t="n">
        <v>12.9826125497147</v>
      </c>
      <c r="M2387" s="19" t="n">
        <v>0.256526355030154</v>
      </c>
      <c r="N2387" s="19" t="n">
        <v>3.07428890139358</v>
      </c>
      <c r="O2387" s="19" t="n">
        <v>0.893389890097329</v>
      </c>
      <c r="P2387" s="19" t="n">
        <v>0.939621667967512</v>
      </c>
      <c r="Q2387" s="17" t="s">
        <v>30</v>
      </c>
      <c r="R2387" s="5" t="str">
        <f aca="false">IF(OR(Q2387="Steel plate",Q2387="Concrete jacket"),"Steel plate or jacket",Q2387)</f>
        <v>Seal cracks</v>
      </c>
      <c r="S2387" s="5" t="str">
        <f aca="false">IF(O2387&lt;='Tree rules'!$C$4,IF(N2387&lt;='Tree rules'!$C$5,IF(P2387&lt;='Tree rules'!$C$7,"Monitor","Polymer laminate"),IF(P2387&lt;='Tree rules'!$C$8,"Seal cracks","Polymer laminate")),IF(O2387&lt;='Tree rules'!$C$6,IF(P2387&lt;='Tree rules'!$C$9,"Polymer laminate","Steel plate or jacket"),IF(L2387&lt;='Tree rules'!$C$10,"Steel plate or jacket","Polymer laminate")))</f>
        <v>Seal cracks</v>
      </c>
      <c r="T2387" s="5" t="str">
        <f aca="false">IF(S2387=R2387,"Yes","No")</f>
        <v>Yes</v>
      </c>
    </row>
    <row r="2388" customFormat="false" ht="15" hidden="false" customHeight="false" outlineLevel="0" collapsed="false">
      <c r="A2388" s="15" t="n">
        <v>3419</v>
      </c>
      <c r="B2388" s="16" t="n">
        <v>6.8842349237236</v>
      </c>
      <c r="C2388" s="15" t="n">
        <v>230</v>
      </c>
      <c r="D2388" s="15" t="n">
        <v>600</v>
      </c>
      <c r="E2388" s="15" t="n">
        <v>25</v>
      </c>
      <c r="F2388" s="16" t="n">
        <v>0.742342309449384</v>
      </c>
      <c r="G2388" s="17" t="s">
        <v>101</v>
      </c>
      <c r="H2388" s="18" t="n">
        <v>0.3</v>
      </c>
      <c r="I2388" s="18" t="n">
        <v>1</v>
      </c>
      <c r="J2388" s="19" t="n">
        <v>0.905966898788214</v>
      </c>
      <c r="K2388" s="19" t="n">
        <v>0.564419473671641</v>
      </c>
      <c r="L2388" s="16" t="n">
        <v>12.4714400792094</v>
      </c>
      <c r="M2388" s="19" t="n">
        <v>0.374398733091071</v>
      </c>
      <c r="N2388" s="19" t="n">
        <v>0.657098063794223</v>
      </c>
      <c r="O2388" s="19" t="n">
        <v>0.905966898788214</v>
      </c>
      <c r="P2388" s="19" t="n">
        <v>1.00887365782754</v>
      </c>
      <c r="Q2388" s="17" t="s">
        <v>31</v>
      </c>
      <c r="R2388" s="5" t="str">
        <f aca="false">IF(OR(Q2388="Steel plate",Q2388="Concrete jacket"),"Steel plate or jacket",Q2388)</f>
        <v>Polymer laminate</v>
      </c>
      <c r="S2388" s="5" t="str">
        <f aca="false">IF(O2388&lt;='Tree rules'!$C$4,IF(N2388&lt;='Tree rules'!$C$5,IF(P2388&lt;='Tree rules'!$C$7,"Monitor","Polymer laminate"),IF(P2388&lt;='Tree rules'!$C$8,"Seal cracks","Polymer laminate")),IF(O2388&lt;='Tree rules'!$C$6,IF(P2388&lt;='Tree rules'!$C$9,"Polymer laminate","Steel plate or jacket"),IF(L2388&lt;='Tree rules'!$C$10,"Steel plate or jacket","Polymer laminate")))</f>
        <v>Polymer laminate</v>
      </c>
      <c r="T2388" s="5" t="str">
        <f aca="false">IF(S2388=R2388,"Yes","No")</f>
        <v>Yes</v>
      </c>
    </row>
    <row r="2389" customFormat="false" ht="15" hidden="false" customHeight="false" outlineLevel="0" collapsed="false">
      <c r="A2389" s="15" t="n">
        <v>3420</v>
      </c>
      <c r="B2389" s="16" t="n">
        <v>3.01448745759239</v>
      </c>
      <c r="C2389" s="15" t="n">
        <v>300</v>
      </c>
      <c r="D2389" s="15" t="n">
        <v>300</v>
      </c>
      <c r="E2389" s="15" t="n">
        <v>30</v>
      </c>
      <c r="F2389" s="16" t="n">
        <v>0.791582400904515</v>
      </c>
      <c r="G2389" s="17" t="s">
        <v>103</v>
      </c>
      <c r="H2389" s="18" t="n">
        <v>0.2</v>
      </c>
      <c r="I2389" s="18" t="n">
        <v>1</v>
      </c>
      <c r="J2389" s="19" t="n">
        <v>0.984372418342107</v>
      </c>
      <c r="K2389" s="19" t="n">
        <v>0.574054549551191</v>
      </c>
      <c r="L2389" s="16" t="n">
        <v>11.868060856663</v>
      </c>
      <c r="M2389" s="19" t="n">
        <v>0.766198849279403</v>
      </c>
      <c r="N2389" s="19" t="n">
        <v>1.20009640316425</v>
      </c>
      <c r="O2389" s="19" t="n">
        <v>0.984372418342107</v>
      </c>
      <c r="P2389" s="19" t="n">
        <v>0.42454600284596</v>
      </c>
      <c r="Q2389" s="17" t="s">
        <v>30</v>
      </c>
      <c r="R2389" s="5" t="str">
        <f aca="false">IF(OR(Q2389="Steel plate",Q2389="Concrete jacket"),"Steel plate or jacket",Q2389)</f>
        <v>Seal cracks</v>
      </c>
      <c r="S2389" s="5" t="str">
        <f aca="false">IF(O2389&lt;='Tree rules'!$C$4,IF(N2389&lt;='Tree rules'!$C$5,IF(P2389&lt;='Tree rules'!$C$7,"Monitor","Polymer laminate"),IF(P2389&lt;='Tree rules'!$C$8,"Seal cracks","Polymer laminate")),IF(O2389&lt;='Tree rules'!$C$6,IF(P2389&lt;='Tree rules'!$C$9,"Polymer laminate","Steel plate or jacket"),IF(L2389&lt;='Tree rules'!$C$10,"Steel plate or jacket","Polymer laminate")))</f>
        <v>Seal cracks</v>
      </c>
      <c r="T2389" s="5" t="str">
        <f aca="false">IF(S2389=R2389,"Yes","No")</f>
        <v>Yes</v>
      </c>
    </row>
    <row r="2390" customFormat="false" ht="15" hidden="false" customHeight="false" outlineLevel="0" collapsed="false">
      <c r="A2390" s="15" t="n">
        <v>3422</v>
      </c>
      <c r="B2390" s="16" t="n">
        <v>6.88552833662646</v>
      </c>
      <c r="C2390" s="15" t="n">
        <v>230</v>
      </c>
      <c r="D2390" s="15" t="n">
        <v>575</v>
      </c>
      <c r="E2390" s="15" t="n">
        <v>30</v>
      </c>
      <c r="F2390" s="16" t="n">
        <v>0.518371859349855</v>
      </c>
      <c r="G2390" s="17" t="s">
        <v>101</v>
      </c>
      <c r="H2390" s="18" t="n">
        <v>0.3</v>
      </c>
      <c r="I2390" s="18" t="n">
        <v>1</v>
      </c>
      <c r="J2390" s="19" t="n">
        <v>0.96433612210171</v>
      </c>
      <c r="K2390" s="19" t="n">
        <v>0.632780983418522</v>
      </c>
      <c r="L2390" s="16" t="n">
        <v>13.0655186653254</v>
      </c>
      <c r="M2390" s="19" t="n">
        <v>0.946363017414814</v>
      </c>
      <c r="N2390" s="19" t="n">
        <v>0.802783286569885</v>
      </c>
      <c r="O2390" s="19" t="n">
        <v>0.96433612210171</v>
      </c>
      <c r="P2390" s="19" t="n">
        <v>0.348532090965476</v>
      </c>
      <c r="Q2390" s="17" t="s">
        <v>29</v>
      </c>
      <c r="R2390" s="5" t="str">
        <f aca="false">IF(OR(Q2390="Steel plate",Q2390="Concrete jacket"),"Steel plate or jacket",Q2390)</f>
        <v>Monitor</v>
      </c>
      <c r="S2390" s="5" t="str">
        <f aca="false">IF(O2390&lt;='Tree rules'!$C$4,IF(N2390&lt;='Tree rules'!$C$5,IF(P2390&lt;='Tree rules'!$C$7,"Monitor","Polymer laminate"),IF(P2390&lt;='Tree rules'!$C$8,"Seal cracks","Polymer laminate")),IF(O2390&lt;='Tree rules'!$C$6,IF(P2390&lt;='Tree rules'!$C$9,"Polymer laminate","Steel plate or jacket"),IF(L2390&lt;='Tree rules'!$C$10,"Steel plate or jacket","Polymer laminate")))</f>
        <v>Monitor</v>
      </c>
      <c r="T2390" s="5" t="str">
        <f aca="false">IF(S2390=R2390,"Yes","No")</f>
        <v>Yes</v>
      </c>
    </row>
    <row r="2391" customFormat="false" ht="15" hidden="false" customHeight="false" outlineLevel="0" collapsed="false">
      <c r="A2391" s="15" t="n">
        <v>3423</v>
      </c>
      <c r="B2391" s="16" t="n">
        <v>3.99394082120287</v>
      </c>
      <c r="C2391" s="15" t="n">
        <v>300</v>
      </c>
      <c r="D2391" s="15" t="n">
        <v>325</v>
      </c>
      <c r="E2391" s="15" t="n">
        <v>30</v>
      </c>
      <c r="F2391" s="16" t="n">
        <v>0.804963242200943</v>
      </c>
      <c r="G2391" s="17" t="s">
        <v>101</v>
      </c>
      <c r="H2391" s="18" t="n">
        <v>0.3</v>
      </c>
      <c r="I2391" s="18" t="n">
        <v>1.5</v>
      </c>
      <c r="J2391" s="19" t="n">
        <v>0.852980260152643</v>
      </c>
      <c r="K2391" s="19" t="n">
        <v>0.48298597566491</v>
      </c>
      <c r="L2391" s="16" t="n">
        <v>14.2133125309711</v>
      </c>
      <c r="M2391" s="19" t="n">
        <v>0.943092220900296</v>
      </c>
      <c r="N2391" s="19" t="n">
        <v>0.675146072965106</v>
      </c>
      <c r="O2391" s="19" t="n">
        <v>1.0734816386426</v>
      </c>
      <c r="P2391" s="19" t="n">
        <v>0.42224604798537</v>
      </c>
      <c r="Q2391" s="17" t="s">
        <v>31</v>
      </c>
      <c r="R2391" s="5" t="str">
        <f aca="false">IF(OR(Q2391="Steel plate",Q2391="Concrete jacket"),"Steel plate or jacket",Q2391)</f>
        <v>Polymer laminate</v>
      </c>
      <c r="S2391" s="5" t="str">
        <f aca="false">IF(O2391&lt;='Tree rules'!$C$4,IF(N2391&lt;='Tree rules'!$C$5,IF(P2391&lt;='Tree rules'!$C$7,"Monitor","Polymer laminate"),IF(P2391&lt;='Tree rules'!$C$8,"Seal cracks","Polymer laminate")),IF(O2391&lt;='Tree rules'!$C$6,IF(P2391&lt;='Tree rules'!$C$9,"Polymer laminate","Steel plate or jacket"),IF(L2391&lt;='Tree rules'!$C$10,"Steel plate or jacket","Polymer laminate")))</f>
        <v>Polymer laminate</v>
      </c>
      <c r="T2391" s="5" t="str">
        <f aca="false">IF(S2391=R2391,"Yes","No")</f>
        <v>Yes</v>
      </c>
    </row>
    <row r="2392" customFormat="false" ht="15" hidden="false" customHeight="false" outlineLevel="0" collapsed="false">
      <c r="A2392" s="15" t="n">
        <v>3424</v>
      </c>
      <c r="B2392" s="16" t="n">
        <v>5.01757264310314</v>
      </c>
      <c r="C2392" s="15" t="n">
        <v>230</v>
      </c>
      <c r="D2392" s="15" t="n">
        <v>425</v>
      </c>
      <c r="E2392" s="15" t="n">
        <v>25</v>
      </c>
      <c r="F2392" s="16" t="n">
        <v>0.691964884122107</v>
      </c>
      <c r="G2392" s="17" t="s">
        <v>103</v>
      </c>
      <c r="H2392" s="18" t="n">
        <v>0.2</v>
      </c>
      <c r="I2392" s="18" t="n">
        <v>2</v>
      </c>
      <c r="J2392" s="19" t="n">
        <v>0.945381605120595</v>
      </c>
      <c r="K2392" s="19" t="n">
        <v>0.463146566564833</v>
      </c>
      <c r="L2392" s="16" t="n">
        <v>13.2389779501402</v>
      </c>
      <c r="M2392" s="19" t="n">
        <v>0.667092209558587</v>
      </c>
      <c r="N2392" s="19" t="n">
        <v>1.58241965928174</v>
      </c>
      <c r="O2392" s="19" t="n">
        <v>1.45291296573604</v>
      </c>
      <c r="P2392" s="19" t="n">
        <v>0.665906259009577</v>
      </c>
      <c r="Q2392" s="17" t="s">
        <v>31</v>
      </c>
      <c r="R2392" s="5" t="str">
        <f aca="false">IF(OR(Q2392="Steel plate",Q2392="Concrete jacket"),"Steel plate or jacket",Q2392)</f>
        <v>Polymer laminate</v>
      </c>
      <c r="S2392" s="5" t="str">
        <f aca="false">IF(O2392&lt;='Tree rules'!$C$4,IF(N2392&lt;='Tree rules'!$C$5,IF(P2392&lt;='Tree rules'!$C$7,"Monitor","Polymer laminate"),IF(P2392&lt;='Tree rules'!$C$8,"Seal cracks","Polymer laminate")),IF(O2392&lt;='Tree rules'!$C$6,IF(P2392&lt;='Tree rules'!$C$9,"Polymer laminate","Steel plate or jacket"),IF(L2392&lt;='Tree rules'!$C$10,"Steel plate or jacket","Polymer laminate")))</f>
        <v>Steel plate or jacket</v>
      </c>
      <c r="T2392" s="5" t="str">
        <f aca="false">IF(S2392=R2392,"Yes","No")</f>
        <v>No</v>
      </c>
    </row>
    <row r="2393" customFormat="false" ht="15" hidden="false" customHeight="false" outlineLevel="0" collapsed="false">
      <c r="A2393" s="15" t="n">
        <v>3425</v>
      </c>
      <c r="B2393" s="16" t="n">
        <v>6.36785777218585</v>
      </c>
      <c r="C2393" s="15" t="n">
        <v>300</v>
      </c>
      <c r="D2393" s="15" t="n">
        <v>575</v>
      </c>
      <c r="E2393" s="15" t="n">
        <v>25</v>
      </c>
      <c r="F2393" s="16" t="n">
        <v>0.633465437396808</v>
      </c>
      <c r="G2393" s="17" t="s">
        <v>101</v>
      </c>
      <c r="H2393" s="18" t="n">
        <v>0.3</v>
      </c>
      <c r="I2393" s="18" t="n">
        <v>1</v>
      </c>
      <c r="J2393" s="19" t="n">
        <v>0.954516227053071</v>
      </c>
      <c r="K2393" s="19" t="n">
        <v>0.504588147028012</v>
      </c>
      <c r="L2393" s="16" t="n">
        <v>12.0375383217124</v>
      </c>
      <c r="M2393" s="19" t="n">
        <v>0.479205739360424</v>
      </c>
      <c r="N2393" s="19" t="n">
        <v>0.632052132638887</v>
      </c>
      <c r="O2393" s="19" t="n">
        <v>0.954516227053071</v>
      </c>
      <c r="P2393" s="19" t="n">
        <v>0.683267815244274</v>
      </c>
      <c r="Q2393" s="17" t="s">
        <v>29</v>
      </c>
      <c r="R2393" s="5" t="str">
        <f aca="false">IF(OR(Q2393="Steel plate",Q2393="Concrete jacket"),"Steel plate or jacket",Q2393)</f>
        <v>Monitor</v>
      </c>
      <c r="S2393" s="5" t="str">
        <f aca="false">IF(O2393&lt;='Tree rules'!$C$4,IF(N2393&lt;='Tree rules'!$C$5,IF(P2393&lt;='Tree rules'!$C$7,"Monitor","Polymer laminate"),IF(P2393&lt;='Tree rules'!$C$8,"Seal cracks","Polymer laminate")),IF(O2393&lt;='Tree rules'!$C$6,IF(P2393&lt;='Tree rules'!$C$9,"Polymer laminate","Steel plate or jacket"),IF(L2393&lt;='Tree rules'!$C$10,"Steel plate or jacket","Polymer laminate")))</f>
        <v>Monitor</v>
      </c>
      <c r="T2393" s="5" t="str">
        <f aca="false">IF(S2393=R2393,"Yes","No")</f>
        <v>Yes</v>
      </c>
    </row>
    <row r="2394" customFormat="false" ht="15" hidden="false" customHeight="false" outlineLevel="0" collapsed="false">
      <c r="A2394" s="15" t="n">
        <v>3426</v>
      </c>
      <c r="B2394" s="16" t="n">
        <v>7.75248532362029</v>
      </c>
      <c r="C2394" s="15" t="n">
        <v>300</v>
      </c>
      <c r="D2394" s="15" t="n">
        <v>600</v>
      </c>
      <c r="E2394" s="15" t="n">
        <v>30</v>
      </c>
      <c r="F2394" s="16" t="n">
        <v>0.569129103911194</v>
      </c>
      <c r="G2394" s="17" t="s">
        <v>101</v>
      </c>
      <c r="H2394" s="18" t="n">
        <v>0.3</v>
      </c>
      <c r="I2394" s="18" t="n">
        <v>2</v>
      </c>
      <c r="J2394" s="19" t="n">
        <v>0.86385636292413</v>
      </c>
      <c r="K2394" s="19" t="n">
        <v>0.401811003755506</v>
      </c>
      <c r="L2394" s="16" t="n">
        <v>14.0443574703266</v>
      </c>
      <c r="M2394" s="19" t="n">
        <v>0.352885093703196</v>
      </c>
      <c r="N2394" s="19" t="n">
        <v>1.20413574323895</v>
      </c>
      <c r="O2394" s="19" t="n">
        <v>1.38060573356113</v>
      </c>
      <c r="P2394" s="19" t="n">
        <v>1.01741412125547</v>
      </c>
      <c r="Q2394" s="17" t="s">
        <v>31</v>
      </c>
      <c r="R2394" s="5" t="str">
        <f aca="false">IF(OR(Q2394="Steel plate",Q2394="Concrete jacket"),"Steel plate or jacket",Q2394)</f>
        <v>Polymer laminate</v>
      </c>
      <c r="S2394" s="5" t="str">
        <f aca="false">IF(O2394&lt;='Tree rules'!$C$4,IF(N2394&lt;='Tree rules'!$C$5,IF(P2394&lt;='Tree rules'!$C$7,"Monitor","Polymer laminate"),IF(P2394&lt;='Tree rules'!$C$8,"Seal cracks","Polymer laminate")),IF(O2394&lt;='Tree rules'!$C$6,IF(P2394&lt;='Tree rules'!$C$9,"Polymer laminate","Steel plate or jacket"),IF(L2394&lt;='Tree rules'!$C$10,"Steel plate or jacket","Polymer laminate")))</f>
        <v>Polymer laminate</v>
      </c>
      <c r="T2394" s="5" t="str">
        <f aca="false">IF(S2394=R2394,"Yes","No")</f>
        <v>Yes</v>
      </c>
    </row>
    <row r="2395" customFormat="false" ht="15" hidden="false" customHeight="false" outlineLevel="0" collapsed="false">
      <c r="A2395" s="15" t="n">
        <v>3427</v>
      </c>
      <c r="B2395" s="16" t="n">
        <v>3.05725772434039</v>
      </c>
      <c r="C2395" s="15" t="n">
        <v>230</v>
      </c>
      <c r="D2395" s="15" t="n">
        <v>300</v>
      </c>
      <c r="E2395" s="15" t="n">
        <v>20</v>
      </c>
      <c r="F2395" s="16" t="n">
        <v>0.688332522525665</v>
      </c>
      <c r="G2395" s="17" t="s">
        <v>103</v>
      </c>
      <c r="H2395" s="18" t="n">
        <v>0.2</v>
      </c>
      <c r="I2395" s="18" t="n">
        <v>1.5</v>
      </c>
      <c r="J2395" s="19" t="n">
        <v>0.888709130212391</v>
      </c>
      <c r="K2395" s="19" t="n">
        <v>0.473580061865925</v>
      </c>
      <c r="L2395" s="16" t="n">
        <v>12.0364477336236</v>
      </c>
      <c r="M2395" s="19" t="n">
        <v>0.254442684663472</v>
      </c>
      <c r="N2395" s="19" t="n">
        <v>1.65972450591008</v>
      </c>
      <c r="O2395" s="19" t="n">
        <v>1.12262623288519</v>
      </c>
      <c r="P2395" s="19" t="n">
        <v>1.16993391388635</v>
      </c>
      <c r="Q2395" s="17" t="s">
        <v>31</v>
      </c>
      <c r="R2395" s="5" t="str">
        <f aca="false">IF(OR(Q2395="Steel plate",Q2395="Concrete jacket"),"Steel plate or jacket",Q2395)</f>
        <v>Polymer laminate</v>
      </c>
      <c r="S2395" s="5" t="str">
        <f aca="false">IF(O2395&lt;='Tree rules'!$C$4,IF(N2395&lt;='Tree rules'!$C$5,IF(P2395&lt;='Tree rules'!$C$7,"Monitor","Polymer laminate"),IF(P2395&lt;='Tree rules'!$C$8,"Seal cracks","Polymer laminate")),IF(O2395&lt;='Tree rules'!$C$6,IF(P2395&lt;='Tree rules'!$C$9,"Polymer laminate","Steel plate or jacket"),IF(L2395&lt;='Tree rules'!$C$10,"Steel plate or jacket","Polymer laminate")))</f>
        <v>Polymer laminate</v>
      </c>
      <c r="T2395" s="5" t="str">
        <f aca="false">IF(S2395=R2395,"Yes","No")</f>
        <v>Yes</v>
      </c>
    </row>
    <row r="2396" customFormat="false" ht="15" hidden="false" customHeight="false" outlineLevel="0" collapsed="false">
      <c r="A2396" s="15" t="n">
        <v>3428</v>
      </c>
      <c r="B2396" s="16" t="n">
        <v>4.83055918511183</v>
      </c>
      <c r="C2396" s="15" t="n">
        <v>300</v>
      </c>
      <c r="D2396" s="15" t="n">
        <v>450</v>
      </c>
      <c r="E2396" s="15" t="n">
        <v>20</v>
      </c>
      <c r="F2396" s="16" t="n">
        <v>0.557129731671096</v>
      </c>
      <c r="G2396" s="17" t="s">
        <v>101</v>
      </c>
      <c r="H2396" s="18" t="n">
        <v>0.3</v>
      </c>
      <c r="I2396" s="18" t="n">
        <v>2</v>
      </c>
      <c r="J2396" s="19" t="n">
        <v>0.969299563117782</v>
      </c>
      <c r="K2396" s="19" t="n">
        <v>0.495089444438222</v>
      </c>
      <c r="L2396" s="16" t="n">
        <v>11.897929027369</v>
      </c>
      <c r="M2396" s="19" t="n">
        <v>0.929347071311612</v>
      </c>
      <c r="N2396" s="19" t="n">
        <v>0.875811862927851</v>
      </c>
      <c r="O2396" s="19" t="n">
        <v>1.45870914403737</v>
      </c>
      <c r="P2396" s="19" t="n">
        <v>0.426974017910511</v>
      </c>
      <c r="Q2396" s="17" t="s">
        <v>31</v>
      </c>
      <c r="R2396" s="5" t="str">
        <f aca="false">IF(OR(Q2396="Steel plate",Q2396="Concrete jacket"),"Steel plate or jacket",Q2396)</f>
        <v>Polymer laminate</v>
      </c>
      <c r="S2396" s="5" t="str">
        <f aca="false">IF(O2396&lt;='Tree rules'!$C$4,IF(N2396&lt;='Tree rules'!$C$5,IF(P2396&lt;='Tree rules'!$C$7,"Monitor","Polymer laminate"),IF(P2396&lt;='Tree rules'!$C$8,"Seal cracks","Polymer laminate")),IF(O2396&lt;='Tree rules'!$C$6,IF(P2396&lt;='Tree rules'!$C$9,"Polymer laminate","Steel plate or jacket"),IF(L2396&lt;='Tree rules'!$C$10,"Steel plate or jacket","Polymer laminate")))</f>
        <v>Steel plate or jacket</v>
      </c>
      <c r="T2396" s="5" t="str">
        <f aca="false">IF(S2396=R2396,"Yes","No")</f>
        <v>No</v>
      </c>
    </row>
    <row r="2397" customFormat="false" ht="15" hidden="false" customHeight="false" outlineLevel="0" collapsed="false">
      <c r="A2397" s="15" t="n">
        <v>3429</v>
      </c>
      <c r="B2397" s="16" t="n">
        <v>5.8980885579159</v>
      </c>
      <c r="C2397" s="15" t="n">
        <v>300</v>
      </c>
      <c r="D2397" s="15" t="n">
        <v>475</v>
      </c>
      <c r="E2397" s="15" t="n">
        <v>30</v>
      </c>
      <c r="F2397" s="16" t="n">
        <v>0.624901102811956</v>
      </c>
      <c r="G2397" s="17" t="s">
        <v>103</v>
      </c>
      <c r="H2397" s="18" t="n">
        <v>0.2</v>
      </c>
      <c r="I2397" s="18" t="n">
        <v>1</v>
      </c>
      <c r="J2397" s="19" t="n">
        <v>0.856601417796673</v>
      </c>
      <c r="K2397" s="19" t="n">
        <v>0.642753850177244</v>
      </c>
      <c r="L2397" s="16" t="n">
        <v>13.7484581769601</v>
      </c>
      <c r="M2397" s="19" t="n">
        <v>0.823864776283544</v>
      </c>
      <c r="N2397" s="19" t="n">
        <v>0.844727286179703</v>
      </c>
      <c r="O2397" s="19" t="n">
        <v>0.856601417796673</v>
      </c>
      <c r="P2397" s="19" t="n">
        <v>0.425125081469478</v>
      </c>
      <c r="Q2397" s="17" t="s">
        <v>29</v>
      </c>
      <c r="R2397" s="5" t="str">
        <f aca="false">IF(OR(Q2397="Steel plate",Q2397="Concrete jacket"),"Steel plate or jacket",Q2397)</f>
        <v>Monitor</v>
      </c>
      <c r="S2397" s="5" t="str">
        <f aca="false">IF(O2397&lt;='Tree rules'!$C$4,IF(N2397&lt;='Tree rules'!$C$5,IF(P2397&lt;='Tree rules'!$C$7,"Monitor","Polymer laminate"),IF(P2397&lt;='Tree rules'!$C$8,"Seal cracks","Polymer laminate")),IF(O2397&lt;='Tree rules'!$C$6,IF(P2397&lt;='Tree rules'!$C$9,"Polymer laminate","Steel plate or jacket"),IF(L2397&lt;='Tree rules'!$C$10,"Steel plate or jacket","Polymer laminate")))</f>
        <v>Monitor</v>
      </c>
      <c r="T2397" s="5" t="str">
        <f aca="false">IF(S2397=R2397,"Yes","No")</f>
        <v>Yes</v>
      </c>
    </row>
    <row r="2398" customFormat="false" ht="15" hidden="false" customHeight="false" outlineLevel="0" collapsed="false">
      <c r="A2398" s="15" t="n">
        <v>3430</v>
      </c>
      <c r="B2398" s="16" t="n">
        <v>4.42418900745563</v>
      </c>
      <c r="C2398" s="15" t="n">
        <v>300</v>
      </c>
      <c r="D2398" s="15" t="n">
        <v>375</v>
      </c>
      <c r="E2398" s="15" t="n">
        <v>30</v>
      </c>
      <c r="F2398" s="16" t="n">
        <v>0.683367586279351</v>
      </c>
      <c r="G2398" s="17" t="s">
        <v>101</v>
      </c>
      <c r="H2398" s="18" t="n">
        <v>0.3</v>
      </c>
      <c r="I2398" s="18" t="n">
        <v>2</v>
      </c>
      <c r="J2398" s="19" t="n">
        <v>0.85426936304622</v>
      </c>
      <c r="K2398" s="19" t="n">
        <v>0.627732642710969</v>
      </c>
      <c r="L2398" s="16" t="n">
        <v>13.3661299318901</v>
      </c>
      <c r="M2398" s="19" t="n">
        <v>0.679804606126721</v>
      </c>
      <c r="N2398" s="19" t="n">
        <v>0.75959518959358</v>
      </c>
      <c r="O2398" s="19" t="n">
        <v>1.17228596124042</v>
      </c>
      <c r="P2398" s="19" t="n">
        <v>0.566711488767333</v>
      </c>
      <c r="Q2398" s="17" t="s">
        <v>31</v>
      </c>
      <c r="R2398" s="5" t="str">
        <f aca="false">IF(OR(Q2398="Steel plate",Q2398="Concrete jacket"),"Steel plate or jacket",Q2398)</f>
        <v>Polymer laminate</v>
      </c>
      <c r="S2398" s="5" t="str">
        <f aca="false">IF(O2398&lt;='Tree rules'!$C$4,IF(N2398&lt;='Tree rules'!$C$5,IF(P2398&lt;='Tree rules'!$C$7,"Monitor","Polymer laminate"),IF(P2398&lt;='Tree rules'!$C$8,"Seal cracks","Polymer laminate")),IF(O2398&lt;='Tree rules'!$C$6,IF(P2398&lt;='Tree rules'!$C$9,"Polymer laminate","Steel plate or jacket"),IF(L2398&lt;='Tree rules'!$C$10,"Steel plate or jacket","Polymer laminate")))</f>
        <v>Polymer laminate</v>
      </c>
      <c r="T2398" s="5" t="str">
        <f aca="false">IF(S2398=R2398,"Yes","No")</f>
        <v>Yes</v>
      </c>
    </row>
    <row r="2399" customFormat="false" ht="15" hidden="false" customHeight="false" outlineLevel="0" collapsed="false">
      <c r="A2399" s="15" t="n">
        <v>3431</v>
      </c>
      <c r="B2399" s="16" t="n">
        <v>4.4609405898309</v>
      </c>
      <c r="C2399" s="15" t="n">
        <v>300</v>
      </c>
      <c r="D2399" s="15" t="n">
        <v>350</v>
      </c>
      <c r="E2399" s="15" t="n">
        <v>30</v>
      </c>
      <c r="F2399" s="16" t="n">
        <v>0.695716020172134</v>
      </c>
      <c r="G2399" s="17" t="s">
        <v>102</v>
      </c>
      <c r="H2399" s="18" t="n">
        <v>0.1</v>
      </c>
      <c r="I2399" s="18" t="n">
        <v>1</v>
      </c>
      <c r="J2399" s="19" t="n">
        <v>0.962805885680785</v>
      </c>
      <c r="K2399" s="19" t="n">
        <v>0.462086626189655</v>
      </c>
      <c r="L2399" s="16" t="n">
        <v>15.4357805876502</v>
      </c>
      <c r="M2399" s="19" t="n">
        <v>0.93689370821675</v>
      </c>
      <c r="N2399" s="19" t="n">
        <v>2.70237630037078</v>
      </c>
      <c r="O2399" s="19" t="n">
        <v>0.962805885680785</v>
      </c>
      <c r="P2399" s="19" t="n">
        <v>0.352462528050873</v>
      </c>
      <c r="Q2399" s="17" t="s">
        <v>30</v>
      </c>
      <c r="R2399" s="5" t="str">
        <f aca="false">IF(OR(Q2399="Steel plate",Q2399="Concrete jacket"),"Steel plate or jacket",Q2399)</f>
        <v>Seal cracks</v>
      </c>
      <c r="S2399" s="5" t="str">
        <f aca="false">IF(O2399&lt;='Tree rules'!$C$4,IF(N2399&lt;='Tree rules'!$C$5,IF(P2399&lt;='Tree rules'!$C$7,"Monitor","Polymer laminate"),IF(P2399&lt;='Tree rules'!$C$8,"Seal cracks","Polymer laminate")),IF(O2399&lt;='Tree rules'!$C$6,IF(P2399&lt;='Tree rules'!$C$9,"Polymer laminate","Steel plate or jacket"),IF(L2399&lt;='Tree rules'!$C$10,"Steel plate or jacket","Polymer laminate")))</f>
        <v>Seal cracks</v>
      </c>
      <c r="T2399" s="5" t="str">
        <f aca="false">IF(S2399=R2399,"Yes","No")</f>
        <v>Yes</v>
      </c>
    </row>
    <row r="2400" customFormat="false" ht="15" hidden="false" customHeight="false" outlineLevel="0" collapsed="false">
      <c r="A2400" s="15" t="n">
        <v>3433</v>
      </c>
      <c r="B2400" s="16" t="n">
        <v>5.55951648394195</v>
      </c>
      <c r="C2400" s="15" t="n">
        <v>230</v>
      </c>
      <c r="D2400" s="15" t="n">
        <v>450</v>
      </c>
      <c r="E2400" s="15" t="n">
        <v>30</v>
      </c>
      <c r="F2400" s="16" t="n">
        <v>0.705896562990629</v>
      </c>
      <c r="G2400" s="17" t="s">
        <v>102</v>
      </c>
      <c r="H2400" s="18" t="n">
        <v>0.1</v>
      </c>
      <c r="I2400" s="18" t="n">
        <v>1.5</v>
      </c>
      <c r="J2400" s="19" t="n">
        <v>0.907318020734123</v>
      </c>
      <c r="K2400" s="19" t="n">
        <v>0.483854322745158</v>
      </c>
      <c r="L2400" s="16" t="n">
        <v>14.3656756691006</v>
      </c>
      <c r="M2400" s="19" t="n">
        <v>0.761581668390272</v>
      </c>
      <c r="N2400" s="19" t="n">
        <v>3.50081641860117</v>
      </c>
      <c r="O2400" s="19" t="n">
        <v>1.14147215788279</v>
      </c>
      <c r="P2400" s="19" t="n">
        <v>0.481891580973636</v>
      </c>
      <c r="Q2400" s="17" t="s">
        <v>31</v>
      </c>
      <c r="R2400" s="5" t="str">
        <f aca="false">IF(OR(Q2400="Steel plate",Q2400="Concrete jacket"),"Steel plate or jacket",Q2400)</f>
        <v>Polymer laminate</v>
      </c>
      <c r="S2400" s="5" t="str">
        <f aca="false">IF(O2400&lt;='Tree rules'!$C$4,IF(N2400&lt;='Tree rules'!$C$5,IF(P2400&lt;='Tree rules'!$C$7,"Monitor","Polymer laminate"),IF(P2400&lt;='Tree rules'!$C$8,"Seal cracks","Polymer laminate")),IF(O2400&lt;='Tree rules'!$C$6,IF(P2400&lt;='Tree rules'!$C$9,"Polymer laminate","Steel plate or jacket"),IF(L2400&lt;='Tree rules'!$C$10,"Steel plate or jacket","Polymer laminate")))</f>
        <v>Polymer laminate</v>
      </c>
      <c r="T2400" s="5" t="str">
        <f aca="false">IF(S2400=R2400,"Yes","No")</f>
        <v>Yes</v>
      </c>
    </row>
    <row r="2401" customFormat="false" ht="15" hidden="false" customHeight="false" outlineLevel="0" collapsed="false">
      <c r="A2401" s="15" t="n">
        <v>3434</v>
      </c>
      <c r="B2401" s="16" t="n">
        <v>5.23009829941093</v>
      </c>
      <c r="C2401" s="15" t="n">
        <v>230</v>
      </c>
      <c r="D2401" s="15" t="n">
        <v>450</v>
      </c>
      <c r="E2401" s="15" t="n">
        <v>20</v>
      </c>
      <c r="F2401" s="16" t="n">
        <v>0.649145274956135</v>
      </c>
      <c r="G2401" s="17" t="s">
        <v>101</v>
      </c>
      <c r="H2401" s="18" t="n">
        <v>0.3</v>
      </c>
      <c r="I2401" s="18" t="n">
        <v>1</v>
      </c>
      <c r="J2401" s="19" t="n">
        <v>0.859557726942765</v>
      </c>
      <c r="K2401" s="19" t="n">
        <v>0.46608589207854</v>
      </c>
      <c r="L2401" s="16" t="n">
        <v>12.945787869829</v>
      </c>
      <c r="M2401" s="19" t="n">
        <v>0.37530693733175</v>
      </c>
      <c r="N2401" s="19" t="n">
        <v>0.637397331427479</v>
      </c>
      <c r="O2401" s="19" t="n">
        <v>0.859557726942765</v>
      </c>
      <c r="P2401" s="19" t="n">
        <v>0.831247604026706</v>
      </c>
      <c r="Q2401" s="17" t="s">
        <v>29</v>
      </c>
      <c r="R2401" s="5" t="str">
        <f aca="false">IF(OR(Q2401="Steel plate",Q2401="Concrete jacket"),"Steel plate or jacket",Q2401)</f>
        <v>Monitor</v>
      </c>
      <c r="S2401" s="5" t="str">
        <f aca="false">IF(O2401&lt;='Tree rules'!$C$4,IF(N2401&lt;='Tree rules'!$C$5,IF(P2401&lt;='Tree rules'!$C$7,"Monitor","Polymer laminate"),IF(P2401&lt;='Tree rules'!$C$8,"Seal cracks","Polymer laminate")),IF(O2401&lt;='Tree rules'!$C$6,IF(P2401&lt;='Tree rules'!$C$9,"Polymer laminate","Steel plate or jacket"),IF(L2401&lt;='Tree rules'!$C$10,"Steel plate or jacket","Polymer laminate")))</f>
        <v>Monitor</v>
      </c>
      <c r="T2401" s="5" t="str">
        <f aca="false">IF(S2401=R2401,"Yes","No")</f>
        <v>Yes</v>
      </c>
    </row>
    <row r="2402" customFormat="false" ht="15" hidden="false" customHeight="false" outlineLevel="0" collapsed="false">
      <c r="A2402" s="15" t="n">
        <v>3436</v>
      </c>
      <c r="B2402" s="16" t="n">
        <v>3.93119953894745</v>
      </c>
      <c r="C2402" s="15" t="n">
        <v>300</v>
      </c>
      <c r="D2402" s="15" t="n">
        <v>375</v>
      </c>
      <c r="E2402" s="15" t="n">
        <v>30</v>
      </c>
      <c r="F2402" s="16" t="n">
        <v>0.814840647739602</v>
      </c>
      <c r="G2402" s="17" t="s">
        <v>101</v>
      </c>
      <c r="H2402" s="18" t="n">
        <v>0.3</v>
      </c>
      <c r="I2402" s="18" t="n">
        <v>2</v>
      </c>
      <c r="J2402" s="19" t="n">
        <v>0.874868671881356</v>
      </c>
      <c r="K2402" s="19" t="n">
        <v>0.452147356791548</v>
      </c>
      <c r="L2402" s="16" t="n">
        <v>11.9489347688372</v>
      </c>
      <c r="M2402" s="19" t="n">
        <v>0.614732380609704</v>
      </c>
      <c r="N2402" s="19" t="n">
        <v>1.0052397583657</v>
      </c>
      <c r="O2402" s="19" t="n">
        <v>1.35416778623182</v>
      </c>
      <c r="P2402" s="19" t="n">
        <v>0.621131401961809</v>
      </c>
      <c r="Q2402" s="17" t="s">
        <v>31</v>
      </c>
      <c r="R2402" s="5" t="str">
        <f aca="false">IF(OR(Q2402="Steel plate",Q2402="Concrete jacket"),"Steel plate or jacket",Q2402)</f>
        <v>Polymer laminate</v>
      </c>
      <c r="S2402" s="5" t="str">
        <f aca="false">IF(O2402&lt;='Tree rules'!$C$4,IF(N2402&lt;='Tree rules'!$C$5,IF(P2402&lt;='Tree rules'!$C$7,"Monitor","Polymer laminate"),IF(P2402&lt;='Tree rules'!$C$8,"Seal cracks","Polymer laminate")),IF(O2402&lt;='Tree rules'!$C$6,IF(P2402&lt;='Tree rules'!$C$9,"Polymer laminate","Steel plate or jacket"),IF(L2402&lt;='Tree rules'!$C$10,"Steel plate or jacket","Polymer laminate")))</f>
        <v>Steel plate or jacket</v>
      </c>
      <c r="T2402" s="5" t="str">
        <f aca="false">IF(S2402=R2402,"Yes","No")</f>
        <v>No</v>
      </c>
    </row>
    <row r="2403" customFormat="false" ht="15" hidden="false" customHeight="false" outlineLevel="0" collapsed="false">
      <c r="A2403" s="15" t="n">
        <v>3437</v>
      </c>
      <c r="B2403" s="16" t="n">
        <v>7.3739494636141</v>
      </c>
      <c r="C2403" s="15" t="n">
        <v>300</v>
      </c>
      <c r="D2403" s="15" t="n">
        <v>600</v>
      </c>
      <c r="E2403" s="15" t="n">
        <v>30</v>
      </c>
      <c r="F2403" s="16" t="n">
        <v>0.604879451954714</v>
      </c>
      <c r="G2403" s="17" t="s">
        <v>101</v>
      </c>
      <c r="H2403" s="18" t="n">
        <v>0.3</v>
      </c>
      <c r="I2403" s="18" t="n">
        <v>1.5</v>
      </c>
      <c r="J2403" s="19" t="n">
        <v>0.871911457662452</v>
      </c>
      <c r="K2403" s="19" t="n">
        <v>0.646264561318566</v>
      </c>
      <c r="L2403" s="16" t="n">
        <v>13.3103780931662</v>
      </c>
      <c r="M2403" s="19" t="n">
        <v>0.67311453271709</v>
      </c>
      <c r="N2403" s="19" t="n">
        <v>0.654912946916439</v>
      </c>
      <c r="O2403" s="19" t="n">
        <v>1.02612444864625</v>
      </c>
      <c r="P2403" s="19" t="n">
        <v>0.561004188870613</v>
      </c>
      <c r="Q2403" s="17" t="s">
        <v>31</v>
      </c>
      <c r="R2403" s="5" t="str">
        <f aca="false">IF(OR(Q2403="Steel plate",Q2403="Concrete jacket"),"Steel plate or jacket",Q2403)</f>
        <v>Polymer laminate</v>
      </c>
      <c r="S2403" s="5" t="str">
        <f aca="false">IF(O2403&lt;='Tree rules'!$C$4,IF(N2403&lt;='Tree rules'!$C$5,IF(P2403&lt;='Tree rules'!$C$7,"Monitor","Polymer laminate"),IF(P2403&lt;='Tree rules'!$C$8,"Seal cracks","Polymer laminate")),IF(O2403&lt;='Tree rules'!$C$6,IF(P2403&lt;='Tree rules'!$C$9,"Polymer laminate","Steel plate or jacket"),IF(L2403&lt;='Tree rules'!$C$10,"Steel plate or jacket","Polymer laminate")))</f>
        <v>Polymer laminate</v>
      </c>
      <c r="T2403" s="5" t="str">
        <f aca="false">IF(S2403=R2403,"Yes","No")</f>
        <v>Yes</v>
      </c>
    </row>
    <row r="2404" customFormat="false" ht="15" hidden="false" customHeight="false" outlineLevel="0" collapsed="false">
      <c r="A2404" s="15" t="n">
        <v>3438</v>
      </c>
      <c r="B2404" s="16" t="n">
        <v>3.23854775764083</v>
      </c>
      <c r="C2404" s="15" t="n">
        <v>300</v>
      </c>
      <c r="D2404" s="15" t="n">
        <v>300</v>
      </c>
      <c r="E2404" s="15" t="n">
        <v>25</v>
      </c>
      <c r="F2404" s="16" t="n">
        <v>0.791582400904515</v>
      </c>
      <c r="G2404" s="17" t="s">
        <v>101</v>
      </c>
      <c r="H2404" s="18" t="n">
        <v>0.3</v>
      </c>
      <c r="I2404" s="18" t="n">
        <v>1</v>
      </c>
      <c r="J2404" s="19" t="n">
        <v>0.852391721883327</v>
      </c>
      <c r="K2404" s="19" t="n">
        <v>0.547772647510795</v>
      </c>
      <c r="L2404" s="16" t="n">
        <v>12.750188022208</v>
      </c>
      <c r="M2404" s="19" t="n">
        <v>0.472443541013479</v>
      </c>
      <c r="N2404" s="19" t="n">
        <v>0.722632092064228</v>
      </c>
      <c r="O2404" s="19" t="n">
        <v>0.852391721883327</v>
      </c>
      <c r="P2404" s="19" t="n">
        <v>0.646532459546849</v>
      </c>
      <c r="Q2404" s="17" t="s">
        <v>29</v>
      </c>
      <c r="R2404" s="5" t="str">
        <f aca="false">IF(OR(Q2404="Steel plate",Q2404="Concrete jacket"),"Steel plate or jacket",Q2404)</f>
        <v>Monitor</v>
      </c>
      <c r="S2404" s="5" t="str">
        <f aca="false">IF(O2404&lt;='Tree rules'!$C$4,IF(N2404&lt;='Tree rules'!$C$5,IF(P2404&lt;='Tree rules'!$C$7,"Monitor","Polymer laminate"),IF(P2404&lt;='Tree rules'!$C$8,"Seal cracks","Polymer laminate")),IF(O2404&lt;='Tree rules'!$C$6,IF(P2404&lt;='Tree rules'!$C$9,"Polymer laminate","Steel plate or jacket"),IF(L2404&lt;='Tree rules'!$C$10,"Steel plate or jacket","Polymer laminate")))</f>
        <v>Monitor</v>
      </c>
      <c r="T2404" s="5" t="str">
        <f aca="false">IF(S2404=R2404,"Yes","No")</f>
        <v>Yes</v>
      </c>
    </row>
    <row r="2405" customFormat="false" ht="15" hidden="false" customHeight="false" outlineLevel="0" collapsed="false">
      <c r="A2405" s="15" t="n">
        <v>3439</v>
      </c>
      <c r="B2405" s="16" t="n">
        <v>3.83781148534307</v>
      </c>
      <c r="C2405" s="15" t="n">
        <v>230</v>
      </c>
      <c r="D2405" s="15" t="n">
        <v>375</v>
      </c>
      <c r="E2405" s="15" t="n">
        <v>25</v>
      </c>
      <c r="F2405" s="16" t="n">
        <v>0.594232683721175</v>
      </c>
      <c r="G2405" s="17" t="s">
        <v>103</v>
      </c>
      <c r="H2405" s="18" t="n">
        <v>0.2</v>
      </c>
      <c r="I2405" s="18" t="n">
        <v>1</v>
      </c>
      <c r="J2405" s="19" t="n">
        <v>0.852875842070873</v>
      </c>
      <c r="K2405" s="19" t="n">
        <v>0.525670127280702</v>
      </c>
      <c r="L2405" s="16" t="n">
        <v>11.5945966324564</v>
      </c>
      <c r="M2405" s="19" t="n">
        <v>0.35998321255298</v>
      </c>
      <c r="N2405" s="19" t="n">
        <v>0.880390230153898</v>
      </c>
      <c r="O2405" s="19" t="n">
        <v>0.852875842070873</v>
      </c>
      <c r="P2405" s="19" t="n">
        <v>0.655106490013085</v>
      </c>
      <c r="Q2405" s="17" t="s">
        <v>29</v>
      </c>
      <c r="R2405" s="5" t="str">
        <f aca="false">IF(OR(Q2405="Steel plate",Q2405="Concrete jacket"),"Steel plate or jacket",Q2405)</f>
        <v>Monitor</v>
      </c>
      <c r="S2405" s="5" t="str">
        <f aca="false">IF(O2405&lt;='Tree rules'!$C$4,IF(N2405&lt;='Tree rules'!$C$5,IF(P2405&lt;='Tree rules'!$C$7,"Monitor","Polymer laminate"),IF(P2405&lt;='Tree rules'!$C$8,"Seal cracks","Polymer laminate")),IF(O2405&lt;='Tree rules'!$C$6,IF(P2405&lt;='Tree rules'!$C$9,"Polymer laminate","Steel plate or jacket"),IF(L2405&lt;='Tree rules'!$C$10,"Steel plate or jacket","Polymer laminate")))</f>
        <v>Monitor</v>
      </c>
      <c r="T2405" s="5" t="str">
        <f aca="false">IF(S2405=R2405,"Yes","No")</f>
        <v>Yes</v>
      </c>
    </row>
    <row r="2406" customFormat="false" ht="15" hidden="false" customHeight="false" outlineLevel="0" collapsed="false">
      <c r="A2406" s="15" t="n">
        <v>3440</v>
      </c>
      <c r="B2406" s="16" t="n">
        <v>3.44964875170726</v>
      </c>
      <c r="C2406" s="15" t="n">
        <v>300</v>
      </c>
      <c r="D2406" s="15" t="n">
        <v>300</v>
      </c>
      <c r="E2406" s="15" t="n">
        <v>20</v>
      </c>
      <c r="F2406" s="16" t="n">
        <v>0.52772160060301</v>
      </c>
      <c r="G2406" s="17" t="s">
        <v>101</v>
      </c>
      <c r="H2406" s="18" t="n">
        <v>0.3</v>
      </c>
      <c r="I2406" s="18" t="n">
        <v>1.5</v>
      </c>
      <c r="J2406" s="19" t="n">
        <v>0.972994933881028</v>
      </c>
      <c r="K2406" s="19" t="n">
        <v>0.421044133933455</v>
      </c>
      <c r="L2406" s="16" t="n">
        <v>13.5812942980601</v>
      </c>
      <c r="M2406" s="19" t="n">
        <v>0.419717922719228</v>
      </c>
      <c r="N2406" s="19" t="n">
        <v>1.40173956325188</v>
      </c>
      <c r="O2406" s="19" t="n">
        <v>1.25465549619275</v>
      </c>
      <c r="P2406" s="19" t="n">
        <v>0.694485583728841</v>
      </c>
      <c r="Q2406" s="17" t="s">
        <v>31</v>
      </c>
      <c r="R2406" s="5" t="str">
        <f aca="false">IF(OR(Q2406="Steel plate",Q2406="Concrete jacket"),"Steel plate or jacket",Q2406)</f>
        <v>Polymer laminate</v>
      </c>
      <c r="S2406" s="5" t="str">
        <f aca="false">IF(O2406&lt;='Tree rules'!$C$4,IF(N2406&lt;='Tree rules'!$C$5,IF(P2406&lt;='Tree rules'!$C$7,"Monitor","Polymer laminate"),IF(P2406&lt;='Tree rules'!$C$8,"Seal cracks","Polymer laminate")),IF(O2406&lt;='Tree rules'!$C$6,IF(P2406&lt;='Tree rules'!$C$9,"Polymer laminate","Steel plate or jacket"),IF(L2406&lt;='Tree rules'!$C$10,"Steel plate or jacket","Polymer laminate")))</f>
        <v>Polymer laminate</v>
      </c>
      <c r="T2406" s="5" t="str">
        <f aca="false">IF(S2406=R2406,"Yes","No")</f>
        <v>Yes</v>
      </c>
    </row>
    <row r="2407" customFormat="false" ht="15" hidden="false" customHeight="false" outlineLevel="0" collapsed="false">
      <c r="A2407" s="15" t="n">
        <v>3441</v>
      </c>
      <c r="B2407" s="16" t="n">
        <v>7.57382983721181</v>
      </c>
      <c r="C2407" s="15" t="n">
        <v>230</v>
      </c>
      <c r="D2407" s="15" t="n">
        <v>625</v>
      </c>
      <c r="E2407" s="15" t="n">
        <v>30</v>
      </c>
      <c r="F2407" s="16" t="n">
        <v>0.603925598347216</v>
      </c>
      <c r="G2407" s="17" t="s">
        <v>101</v>
      </c>
      <c r="H2407" s="18" t="n">
        <v>0.3</v>
      </c>
      <c r="I2407" s="18" t="n">
        <v>1</v>
      </c>
      <c r="J2407" s="19" t="n">
        <v>0.866871747472532</v>
      </c>
      <c r="K2407" s="19" t="n">
        <v>0.475469672455422</v>
      </c>
      <c r="L2407" s="16" t="n">
        <v>13.0808805478615</v>
      </c>
      <c r="M2407" s="19" t="n">
        <v>0.923792473733</v>
      </c>
      <c r="N2407" s="19" t="n">
        <v>0.492125231717646</v>
      </c>
      <c r="O2407" s="19" t="n">
        <v>0.866871747472532</v>
      </c>
      <c r="P2407" s="19" t="n">
        <v>0.340871733060586</v>
      </c>
      <c r="Q2407" s="17" t="s">
        <v>29</v>
      </c>
      <c r="R2407" s="5" t="str">
        <f aca="false">IF(OR(Q2407="Steel plate",Q2407="Concrete jacket"),"Steel plate or jacket",Q2407)</f>
        <v>Monitor</v>
      </c>
      <c r="S2407" s="5" t="str">
        <f aca="false">IF(O2407&lt;='Tree rules'!$C$4,IF(N2407&lt;='Tree rules'!$C$5,IF(P2407&lt;='Tree rules'!$C$7,"Monitor","Polymer laminate"),IF(P2407&lt;='Tree rules'!$C$8,"Seal cracks","Polymer laminate")),IF(O2407&lt;='Tree rules'!$C$6,IF(P2407&lt;='Tree rules'!$C$9,"Polymer laminate","Steel plate or jacket"),IF(L2407&lt;='Tree rules'!$C$10,"Steel plate or jacket","Polymer laminate")))</f>
        <v>Monitor</v>
      </c>
      <c r="T2407" s="5" t="str">
        <f aca="false">IF(S2407=R2407,"Yes","No")</f>
        <v>Yes</v>
      </c>
    </row>
    <row r="2408" customFormat="false" ht="15" hidden="false" customHeight="false" outlineLevel="0" collapsed="false">
      <c r="A2408" s="15" t="n">
        <v>3442</v>
      </c>
      <c r="B2408" s="16" t="n">
        <v>5.02631252087106</v>
      </c>
      <c r="C2408" s="15" t="n">
        <v>230</v>
      </c>
      <c r="D2408" s="15" t="n">
        <v>475</v>
      </c>
      <c r="E2408" s="15" t="n">
        <v>30</v>
      </c>
      <c r="F2408" s="16" t="n">
        <v>0.611316296229087</v>
      </c>
      <c r="G2408" s="17" t="s">
        <v>101</v>
      </c>
      <c r="H2408" s="18" t="n">
        <v>0.3</v>
      </c>
      <c r="I2408" s="18" t="n">
        <v>1.5</v>
      </c>
      <c r="J2408" s="19" t="n">
        <v>0.984128616907304</v>
      </c>
      <c r="K2408" s="19" t="n">
        <v>0.423263065361643</v>
      </c>
      <c r="L2408" s="16" t="n">
        <v>11.7163462024966</v>
      </c>
      <c r="M2408" s="19" t="n">
        <v>0.493757134253095</v>
      </c>
      <c r="N2408" s="19" t="n">
        <v>0.935664914080342</v>
      </c>
      <c r="O2408" s="19" t="n">
        <v>1.26792027780981</v>
      </c>
      <c r="P2408" s="19" t="n">
        <v>0.618154995836749</v>
      </c>
      <c r="Q2408" s="17" t="s">
        <v>31</v>
      </c>
      <c r="R2408" s="5" t="str">
        <f aca="false">IF(OR(Q2408="Steel plate",Q2408="Concrete jacket"),"Steel plate or jacket",Q2408)</f>
        <v>Polymer laminate</v>
      </c>
      <c r="S2408" s="5" t="str">
        <f aca="false">IF(O2408&lt;='Tree rules'!$C$4,IF(N2408&lt;='Tree rules'!$C$5,IF(P2408&lt;='Tree rules'!$C$7,"Monitor","Polymer laminate"),IF(P2408&lt;='Tree rules'!$C$8,"Seal cracks","Polymer laminate")),IF(O2408&lt;='Tree rules'!$C$6,IF(P2408&lt;='Tree rules'!$C$9,"Polymer laminate","Steel plate or jacket"),IF(L2408&lt;='Tree rules'!$C$10,"Steel plate or jacket","Polymer laminate")))</f>
        <v>Polymer laminate</v>
      </c>
      <c r="T2408" s="5" t="str">
        <f aca="false">IF(S2408=R2408,"Yes","No")</f>
        <v>Yes</v>
      </c>
    </row>
    <row r="2409" customFormat="false" ht="15" hidden="false" customHeight="false" outlineLevel="0" collapsed="false">
      <c r="A2409" s="15" t="n">
        <v>3443</v>
      </c>
      <c r="B2409" s="16" t="n">
        <v>3.80310713717711</v>
      </c>
      <c r="C2409" s="15" t="n">
        <v>300</v>
      </c>
      <c r="D2409" s="15" t="n">
        <v>350</v>
      </c>
      <c r="E2409" s="15" t="n">
        <v>30</v>
      </c>
      <c r="F2409" s="16" t="n">
        <v>0.881850569428714</v>
      </c>
      <c r="G2409" s="17" t="s">
        <v>101</v>
      </c>
      <c r="H2409" s="18" t="n">
        <v>0.3</v>
      </c>
      <c r="I2409" s="18" t="n">
        <v>1</v>
      </c>
      <c r="J2409" s="19" t="n">
        <v>0.884521892071805</v>
      </c>
      <c r="K2409" s="19" t="n">
        <v>0.516689947563133</v>
      </c>
      <c r="L2409" s="16" t="n">
        <v>12.5102208459773</v>
      </c>
      <c r="M2409" s="19" t="n">
        <v>0.885221462993741</v>
      </c>
      <c r="N2409" s="19" t="n">
        <v>0.610324741073735</v>
      </c>
      <c r="O2409" s="19" t="n">
        <v>0.884521892071805</v>
      </c>
      <c r="P2409" s="19" t="n">
        <v>0.404675955106555</v>
      </c>
      <c r="Q2409" s="17" t="s">
        <v>29</v>
      </c>
      <c r="R2409" s="5" t="str">
        <f aca="false">IF(OR(Q2409="Steel plate",Q2409="Concrete jacket"),"Steel plate or jacket",Q2409)</f>
        <v>Monitor</v>
      </c>
      <c r="S2409" s="5" t="str">
        <f aca="false">IF(O2409&lt;='Tree rules'!$C$4,IF(N2409&lt;='Tree rules'!$C$5,IF(P2409&lt;='Tree rules'!$C$7,"Monitor","Polymer laminate"),IF(P2409&lt;='Tree rules'!$C$8,"Seal cracks","Polymer laminate")),IF(O2409&lt;='Tree rules'!$C$6,IF(P2409&lt;='Tree rules'!$C$9,"Polymer laminate","Steel plate or jacket"),IF(L2409&lt;='Tree rules'!$C$10,"Steel plate or jacket","Polymer laminate")))</f>
        <v>Monitor</v>
      </c>
      <c r="T2409" s="5" t="str">
        <f aca="false">IF(S2409=R2409,"Yes","No")</f>
        <v>Yes</v>
      </c>
    </row>
    <row r="2410" customFormat="false" ht="15" hidden="false" customHeight="false" outlineLevel="0" collapsed="false">
      <c r="A2410" s="15" t="n">
        <v>3444</v>
      </c>
      <c r="B2410" s="16" t="n">
        <v>3.65362571721716</v>
      </c>
      <c r="C2410" s="15" t="n">
        <v>300</v>
      </c>
      <c r="D2410" s="15" t="n">
        <v>350</v>
      </c>
      <c r="E2410" s="15" t="n">
        <v>20</v>
      </c>
      <c r="F2410" s="16" t="n">
        <v>0.661387927071535</v>
      </c>
      <c r="G2410" s="17" t="s">
        <v>101</v>
      </c>
      <c r="H2410" s="18" t="n">
        <v>0.3</v>
      </c>
      <c r="I2410" s="18" t="n">
        <v>1</v>
      </c>
      <c r="J2410" s="19" t="n">
        <v>0.856190038160431</v>
      </c>
      <c r="K2410" s="19" t="n">
        <v>0.467302039847614</v>
      </c>
      <c r="L2410" s="16" t="n">
        <v>12.0185056487407</v>
      </c>
      <c r="M2410" s="19" t="n">
        <v>0.555854381624591</v>
      </c>
      <c r="N2410" s="19" t="n">
        <v>0.697600432578365</v>
      </c>
      <c r="O2410" s="19" t="n">
        <v>0.856190038160431</v>
      </c>
      <c r="P2410" s="19" t="n">
        <v>0.494121126236023</v>
      </c>
      <c r="Q2410" s="17" t="s">
        <v>29</v>
      </c>
      <c r="R2410" s="5" t="str">
        <f aca="false">IF(OR(Q2410="Steel plate",Q2410="Concrete jacket"),"Steel plate or jacket",Q2410)</f>
        <v>Monitor</v>
      </c>
      <c r="S2410" s="5" t="str">
        <f aca="false">IF(O2410&lt;='Tree rules'!$C$4,IF(N2410&lt;='Tree rules'!$C$5,IF(P2410&lt;='Tree rules'!$C$7,"Monitor","Polymer laminate"),IF(P2410&lt;='Tree rules'!$C$8,"Seal cracks","Polymer laminate")),IF(O2410&lt;='Tree rules'!$C$6,IF(P2410&lt;='Tree rules'!$C$9,"Polymer laminate","Steel plate or jacket"),IF(L2410&lt;='Tree rules'!$C$10,"Steel plate or jacket","Polymer laminate")))</f>
        <v>Monitor</v>
      </c>
      <c r="T2410" s="5" t="str">
        <f aca="false">IF(S2410=R2410,"Yes","No")</f>
        <v>Yes</v>
      </c>
    </row>
    <row r="2411" customFormat="false" ht="15" hidden="false" customHeight="false" outlineLevel="0" collapsed="false">
      <c r="A2411" s="15" t="n">
        <v>3445</v>
      </c>
      <c r="B2411" s="16" t="n">
        <v>3.24156525333046</v>
      </c>
      <c r="C2411" s="15" t="n">
        <v>300</v>
      </c>
      <c r="D2411" s="15" t="n">
        <v>300</v>
      </c>
      <c r="E2411" s="15" t="n">
        <v>20</v>
      </c>
      <c r="F2411" s="16" t="n">
        <v>0.625711399885104</v>
      </c>
      <c r="G2411" s="17" t="s">
        <v>102</v>
      </c>
      <c r="H2411" s="18" t="n">
        <v>0.1</v>
      </c>
      <c r="I2411" s="18" t="n">
        <v>2</v>
      </c>
      <c r="J2411" s="19" t="n">
        <v>0.921705884292616</v>
      </c>
      <c r="K2411" s="19" t="n">
        <v>0.50355708462863</v>
      </c>
      <c r="L2411" s="16" t="n">
        <v>13.450478229587</v>
      </c>
      <c r="M2411" s="19" t="n">
        <v>0.294348323222999</v>
      </c>
      <c r="N2411" s="19" t="n">
        <v>4.22804341575063</v>
      </c>
      <c r="O2411" s="19" t="n">
        <v>1.37928024060579</v>
      </c>
      <c r="P2411" s="19" t="n">
        <v>1.06129648697266</v>
      </c>
      <c r="Q2411" s="17" t="s">
        <v>31</v>
      </c>
      <c r="R2411" s="5" t="str">
        <f aca="false">IF(OR(Q2411="Steel plate",Q2411="Concrete jacket"),"Steel plate or jacket",Q2411)</f>
        <v>Polymer laminate</v>
      </c>
      <c r="S2411" s="5" t="str">
        <f aca="false">IF(O2411&lt;='Tree rules'!$C$4,IF(N2411&lt;='Tree rules'!$C$5,IF(P2411&lt;='Tree rules'!$C$7,"Monitor","Polymer laminate"),IF(P2411&lt;='Tree rules'!$C$8,"Seal cracks","Polymer laminate")),IF(O2411&lt;='Tree rules'!$C$6,IF(P2411&lt;='Tree rules'!$C$9,"Polymer laminate","Steel plate or jacket"),IF(L2411&lt;='Tree rules'!$C$10,"Steel plate or jacket","Polymer laminate")))</f>
        <v>Polymer laminate</v>
      </c>
      <c r="T2411" s="5" t="str">
        <f aca="false">IF(S2411=R2411,"Yes","No")</f>
        <v>Yes</v>
      </c>
    </row>
    <row r="2412" customFormat="false" ht="15" hidden="false" customHeight="false" outlineLevel="0" collapsed="false">
      <c r="A2412" s="15" t="n">
        <v>3446</v>
      </c>
      <c r="B2412" s="16" t="n">
        <v>3.67765594604265</v>
      </c>
      <c r="C2412" s="15" t="n">
        <v>300</v>
      </c>
      <c r="D2412" s="15" t="n">
        <v>325</v>
      </c>
      <c r="E2412" s="15" t="n">
        <v>25</v>
      </c>
      <c r="F2412" s="16" t="n">
        <v>0.756099314943392</v>
      </c>
      <c r="G2412" s="17" t="s">
        <v>103</v>
      </c>
      <c r="H2412" s="18" t="n">
        <v>0.2</v>
      </c>
      <c r="I2412" s="18" t="n">
        <v>1.5</v>
      </c>
      <c r="J2412" s="19" t="n">
        <v>0.856086435679165</v>
      </c>
      <c r="K2412" s="19" t="n">
        <v>0.541343815017032</v>
      </c>
      <c r="L2412" s="16" t="n">
        <v>13.276736267302</v>
      </c>
      <c r="M2412" s="19" t="n">
        <v>0.940677692598784</v>
      </c>
      <c r="N2412" s="19" t="n">
        <v>1.61311818046349</v>
      </c>
      <c r="O2412" s="19" t="n">
        <v>1.0524111049813</v>
      </c>
      <c r="P2412" s="19" t="n">
        <v>0.395117814324199</v>
      </c>
      <c r="Q2412" s="17" t="s">
        <v>31</v>
      </c>
      <c r="R2412" s="5" t="str">
        <f aca="false">IF(OR(Q2412="Steel plate",Q2412="Concrete jacket"),"Steel plate or jacket",Q2412)</f>
        <v>Polymer laminate</v>
      </c>
      <c r="S2412" s="5" t="str">
        <f aca="false">IF(O2412&lt;='Tree rules'!$C$4,IF(N2412&lt;='Tree rules'!$C$5,IF(P2412&lt;='Tree rules'!$C$7,"Monitor","Polymer laminate"),IF(P2412&lt;='Tree rules'!$C$8,"Seal cracks","Polymer laminate")),IF(O2412&lt;='Tree rules'!$C$6,IF(P2412&lt;='Tree rules'!$C$9,"Polymer laminate","Steel plate or jacket"),IF(L2412&lt;='Tree rules'!$C$10,"Steel plate or jacket","Polymer laminate")))</f>
        <v>Polymer laminate</v>
      </c>
      <c r="T2412" s="5" t="str">
        <f aca="false">IF(S2412=R2412,"Yes","No")</f>
        <v>Yes</v>
      </c>
    </row>
    <row r="2413" customFormat="false" ht="15" hidden="false" customHeight="false" outlineLevel="0" collapsed="false">
      <c r="A2413" s="15" t="n">
        <v>3447</v>
      </c>
      <c r="B2413" s="16" t="n">
        <v>6.33402241099233</v>
      </c>
      <c r="C2413" s="15" t="n">
        <v>300</v>
      </c>
      <c r="D2413" s="15" t="n">
        <v>575</v>
      </c>
      <c r="E2413" s="15" t="n">
        <v>30</v>
      </c>
      <c r="F2413" s="16" t="n">
        <v>0.506772349917446</v>
      </c>
      <c r="G2413" s="17" t="s">
        <v>103</v>
      </c>
      <c r="H2413" s="18" t="n">
        <v>0.2</v>
      </c>
      <c r="I2413" s="18" t="n">
        <v>2</v>
      </c>
      <c r="J2413" s="19" t="n">
        <v>0.905765825844549</v>
      </c>
      <c r="K2413" s="19" t="n">
        <v>0.471977582035921</v>
      </c>
      <c r="L2413" s="16" t="n">
        <v>11.9735773364694</v>
      </c>
      <c r="M2413" s="19" t="n">
        <v>0.52888548394101</v>
      </c>
      <c r="N2413" s="19" t="n">
        <v>1.49967268765959</v>
      </c>
      <c r="O2413" s="19" t="n">
        <v>1.38403048731622</v>
      </c>
      <c r="P2413" s="19" t="n">
        <v>0.570820470140186</v>
      </c>
      <c r="Q2413" s="17" t="s">
        <v>31</v>
      </c>
      <c r="R2413" s="5" t="str">
        <f aca="false">IF(OR(Q2413="Steel plate",Q2413="Concrete jacket"),"Steel plate or jacket",Q2413)</f>
        <v>Polymer laminate</v>
      </c>
      <c r="S2413" s="5" t="str">
        <f aca="false">IF(O2413&lt;='Tree rules'!$C$4,IF(N2413&lt;='Tree rules'!$C$5,IF(P2413&lt;='Tree rules'!$C$7,"Monitor","Polymer laminate"),IF(P2413&lt;='Tree rules'!$C$8,"Seal cracks","Polymer laminate")),IF(O2413&lt;='Tree rules'!$C$6,IF(P2413&lt;='Tree rules'!$C$9,"Polymer laminate","Steel plate or jacket"),IF(L2413&lt;='Tree rules'!$C$10,"Steel plate or jacket","Polymer laminate")))</f>
        <v>Steel plate or jacket</v>
      </c>
      <c r="T2413" s="5" t="str">
        <f aca="false">IF(S2413=R2413,"Yes","No")</f>
        <v>No</v>
      </c>
    </row>
    <row r="2414" customFormat="false" ht="15" hidden="false" customHeight="false" outlineLevel="0" collapsed="false">
      <c r="A2414" s="15" t="n">
        <v>3450</v>
      </c>
      <c r="B2414" s="16" t="n">
        <v>7.26419375025519</v>
      </c>
      <c r="C2414" s="15" t="n">
        <v>230</v>
      </c>
      <c r="D2414" s="15" t="n">
        <v>650</v>
      </c>
      <c r="E2414" s="15" t="n">
        <v>30</v>
      </c>
      <c r="F2414" s="16" t="n">
        <v>0.578928677885824</v>
      </c>
      <c r="G2414" s="17" t="s">
        <v>101</v>
      </c>
      <c r="H2414" s="18" t="n">
        <v>0.3</v>
      </c>
      <c r="I2414" s="18" t="n">
        <v>1.5</v>
      </c>
      <c r="J2414" s="19" t="n">
        <v>0.866848500463842</v>
      </c>
      <c r="K2414" s="19" t="n">
        <v>0.436294363273465</v>
      </c>
      <c r="L2414" s="16" t="n">
        <v>12.0268108447934</v>
      </c>
      <c r="M2414" s="19" t="n">
        <v>0.949566029637131</v>
      </c>
      <c r="N2414" s="19" t="n">
        <v>0.649730094460966</v>
      </c>
      <c r="O2414" s="19" t="n">
        <v>1.11117219341355</v>
      </c>
      <c r="P2414" s="19" t="n">
        <v>0.329693686450175</v>
      </c>
      <c r="Q2414" s="17" t="s">
        <v>31</v>
      </c>
      <c r="R2414" s="5" t="str">
        <f aca="false">IF(OR(Q2414="Steel plate",Q2414="Concrete jacket"),"Steel plate or jacket",Q2414)</f>
        <v>Polymer laminate</v>
      </c>
      <c r="S2414" s="5" t="str">
        <f aca="false">IF(O2414&lt;='Tree rules'!$C$4,IF(N2414&lt;='Tree rules'!$C$5,IF(P2414&lt;='Tree rules'!$C$7,"Monitor","Polymer laminate"),IF(P2414&lt;='Tree rules'!$C$8,"Seal cracks","Polymer laminate")),IF(O2414&lt;='Tree rules'!$C$6,IF(P2414&lt;='Tree rules'!$C$9,"Polymer laminate","Steel plate or jacket"),IF(L2414&lt;='Tree rules'!$C$10,"Steel plate or jacket","Polymer laminate")))</f>
        <v>Polymer laminate</v>
      </c>
      <c r="T2414" s="5" t="str">
        <f aca="false">IF(S2414=R2414,"Yes","No")</f>
        <v>Yes</v>
      </c>
    </row>
    <row r="2415" customFormat="false" ht="15" hidden="false" customHeight="false" outlineLevel="0" collapsed="false">
      <c r="A2415" s="15" t="n">
        <v>3452</v>
      </c>
      <c r="B2415" s="16" t="n">
        <v>3.94933755381486</v>
      </c>
      <c r="C2415" s="15" t="n">
        <v>230</v>
      </c>
      <c r="D2415" s="15" t="n">
        <v>375</v>
      </c>
      <c r="E2415" s="15" t="n">
        <v>30</v>
      </c>
      <c r="F2415" s="16" t="n">
        <v>0.594232683721175</v>
      </c>
      <c r="G2415" s="17" t="s">
        <v>101</v>
      </c>
      <c r="H2415" s="18" t="n">
        <v>0.3</v>
      </c>
      <c r="I2415" s="18" t="n">
        <v>2</v>
      </c>
      <c r="J2415" s="19" t="n">
        <v>0.952126671107435</v>
      </c>
      <c r="K2415" s="19" t="n">
        <v>0.584216931679411</v>
      </c>
      <c r="L2415" s="16" t="n">
        <v>11.9315333952111</v>
      </c>
      <c r="M2415" s="19" t="n">
        <v>0.507423500361256</v>
      </c>
      <c r="N2415" s="19" t="n">
        <v>0.919512751388311</v>
      </c>
      <c r="O2415" s="19" t="n">
        <v>1.34800481985035</v>
      </c>
      <c r="P2415" s="19" t="n">
        <v>0.636648763056657</v>
      </c>
      <c r="Q2415" s="17" t="s">
        <v>31</v>
      </c>
      <c r="R2415" s="5" t="str">
        <f aca="false">IF(OR(Q2415="Steel plate",Q2415="Concrete jacket"),"Steel plate or jacket",Q2415)</f>
        <v>Polymer laminate</v>
      </c>
      <c r="S2415" s="5" t="str">
        <f aca="false">IF(O2415&lt;='Tree rules'!$C$4,IF(N2415&lt;='Tree rules'!$C$5,IF(P2415&lt;='Tree rules'!$C$7,"Monitor","Polymer laminate"),IF(P2415&lt;='Tree rules'!$C$8,"Seal cracks","Polymer laminate")),IF(O2415&lt;='Tree rules'!$C$6,IF(P2415&lt;='Tree rules'!$C$9,"Polymer laminate","Steel plate or jacket"),IF(L2415&lt;='Tree rules'!$C$10,"Steel plate or jacket","Polymer laminate")))</f>
        <v>Steel plate or jacket</v>
      </c>
      <c r="T2415" s="5" t="str">
        <f aca="false">IF(S2415=R2415,"Yes","No")</f>
        <v>No</v>
      </c>
    </row>
    <row r="2416" customFormat="false" ht="15" hidden="false" customHeight="false" outlineLevel="0" collapsed="false">
      <c r="A2416" s="15" t="n">
        <v>3453</v>
      </c>
      <c r="B2416" s="16" t="n">
        <v>5.32051276408539</v>
      </c>
      <c r="C2416" s="15" t="n">
        <v>300</v>
      </c>
      <c r="D2416" s="15" t="n">
        <v>500</v>
      </c>
      <c r="E2416" s="15" t="n">
        <v>25</v>
      </c>
      <c r="F2416" s="16" t="n">
        <v>0.926723496634157</v>
      </c>
      <c r="G2416" s="17" t="s">
        <v>101</v>
      </c>
      <c r="H2416" s="18" t="n">
        <v>0.3</v>
      </c>
      <c r="I2416" s="18" t="n">
        <v>1.5</v>
      </c>
      <c r="J2416" s="19" t="n">
        <v>0.893675452638614</v>
      </c>
      <c r="K2416" s="19" t="n">
        <v>0.493373454918016</v>
      </c>
      <c r="L2416" s="16" t="n">
        <v>11.771045938242</v>
      </c>
      <c r="M2416" s="19" t="n">
        <v>0.505687745238636</v>
      </c>
      <c r="N2416" s="19" t="n">
        <v>0.795919555299677</v>
      </c>
      <c r="O2416" s="19" t="n">
        <v>1.12005530613605</v>
      </c>
      <c r="P2416" s="19" t="n">
        <v>0.853338600423106</v>
      </c>
      <c r="Q2416" s="17" t="s">
        <v>31</v>
      </c>
      <c r="R2416" s="5" t="str">
        <f aca="false">IF(OR(Q2416="Steel plate",Q2416="Concrete jacket"),"Steel plate or jacket",Q2416)</f>
        <v>Polymer laminate</v>
      </c>
      <c r="S2416" s="5" t="str">
        <f aca="false">IF(O2416&lt;='Tree rules'!$C$4,IF(N2416&lt;='Tree rules'!$C$5,IF(P2416&lt;='Tree rules'!$C$7,"Monitor","Polymer laminate"),IF(P2416&lt;='Tree rules'!$C$8,"Seal cracks","Polymer laminate")),IF(O2416&lt;='Tree rules'!$C$6,IF(P2416&lt;='Tree rules'!$C$9,"Polymer laminate","Steel plate or jacket"),IF(L2416&lt;='Tree rules'!$C$10,"Steel plate or jacket","Polymer laminate")))</f>
        <v>Polymer laminate</v>
      </c>
      <c r="T2416" s="5" t="str">
        <f aca="false">IF(S2416=R2416,"Yes","No")</f>
        <v>Yes</v>
      </c>
    </row>
    <row r="2417" customFormat="false" ht="15" hidden="false" customHeight="false" outlineLevel="0" collapsed="false">
      <c r="A2417" s="15" t="n">
        <v>3454</v>
      </c>
      <c r="B2417" s="16" t="n">
        <v>7.63692519981522</v>
      </c>
      <c r="C2417" s="15" t="n">
        <v>230</v>
      </c>
      <c r="D2417" s="15" t="n">
        <v>650</v>
      </c>
      <c r="E2417" s="15" t="n">
        <v>30</v>
      </c>
      <c r="F2417" s="16" t="n">
        <v>0.680685971455249</v>
      </c>
      <c r="G2417" s="17" t="s">
        <v>103</v>
      </c>
      <c r="H2417" s="18" t="n">
        <v>0.2</v>
      </c>
      <c r="I2417" s="18" t="n">
        <v>2</v>
      </c>
      <c r="J2417" s="19" t="n">
        <v>0.916288114852549</v>
      </c>
      <c r="K2417" s="19" t="n">
        <v>0.407977407052826</v>
      </c>
      <c r="L2417" s="16" t="n">
        <v>12.6859222588293</v>
      </c>
      <c r="M2417" s="19" t="n">
        <v>0.305603237521626</v>
      </c>
      <c r="N2417" s="19" t="n">
        <v>1.62519320750932</v>
      </c>
      <c r="O2417" s="19" t="n">
        <v>1.45875138049423</v>
      </c>
      <c r="P2417" s="19" t="n">
        <v>1.31809474587659</v>
      </c>
      <c r="Q2417" s="17" t="s">
        <v>104</v>
      </c>
      <c r="R2417" s="5" t="str">
        <f aca="false">IF(OR(Q2417="Steel plate",Q2417="Concrete jacket"),"Steel plate or jacket",Q2417)</f>
        <v>Steel plate or jacket</v>
      </c>
      <c r="S2417" s="5" t="str">
        <f aca="false">IF(O2417&lt;='Tree rules'!$C$4,IF(N2417&lt;='Tree rules'!$C$5,IF(P2417&lt;='Tree rules'!$C$7,"Monitor","Polymer laminate"),IF(P2417&lt;='Tree rules'!$C$8,"Seal cracks","Polymer laminate")),IF(O2417&lt;='Tree rules'!$C$6,IF(P2417&lt;='Tree rules'!$C$9,"Polymer laminate","Steel plate or jacket"),IF(L2417&lt;='Tree rules'!$C$10,"Steel plate or jacket","Polymer laminate")))</f>
        <v>Steel plate or jacket</v>
      </c>
      <c r="T2417" s="5" t="str">
        <f aca="false">IF(S2417=R2417,"Yes","No")</f>
        <v>Yes</v>
      </c>
    </row>
    <row r="2418" customFormat="false" ht="15" hidden="false" customHeight="false" outlineLevel="0" collapsed="false">
      <c r="A2418" s="15" t="n">
        <v>3456</v>
      </c>
      <c r="B2418" s="16" t="n">
        <v>4.95816863023719</v>
      </c>
      <c r="C2418" s="15" t="n">
        <v>300</v>
      </c>
      <c r="D2418" s="15" t="n">
        <v>375</v>
      </c>
      <c r="E2418" s="15" t="n">
        <v>25</v>
      </c>
      <c r="F2418" s="16" t="n">
        <v>0.640487798897002</v>
      </c>
      <c r="G2418" s="17" t="s">
        <v>101</v>
      </c>
      <c r="H2418" s="18" t="n">
        <v>0.3</v>
      </c>
      <c r="I2418" s="18" t="n">
        <v>1.5</v>
      </c>
      <c r="J2418" s="19" t="n">
        <v>0.884662509553517</v>
      </c>
      <c r="K2418" s="19" t="n">
        <v>0.594773255031353</v>
      </c>
      <c r="L2418" s="16" t="n">
        <v>15.1625951995021</v>
      </c>
      <c r="M2418" s="19" t="n">
        <v>0.277821098859193</v>
      </c>
      <c r="N2418" s="19" t="n">
        <v>1.27614800480317</v>
      </c>
      <c r="O2418" s="19" t="n">
        <v>1.0639069641246</v>
      </c>
      <c r="P2418" s="19" t="n">
        <v>1.37306916637383</v>
      </c>
      <c r="Q2418" s="17" t="s">
        <v>31</v>
      </c>
      <c r="R2418" s="5" t="str">
        <f aca="false">IF(OR(Q2418="Steel plate",Q2418="Concrete jacket"),"Steel plate or jacket",Q2418)</f>
        <v>Polymer laminate</v>
      </c>
      <c r="S2418" s="5" t="str">
        <f aca="false">IF(O2418&lt;='Tree rules'!$C$4,IF(N2418&lt;='Tree rules'!$C$5,IF(P2418&lt;='Tree rules'!$C$7,"Monitor","Polymer laminate"),IF(P2418&lt;='Tree rules'!$C$8,"Seal cracks","Polymer laminate")),IF(O2418&lt;='Tree rules'!$C$6,IF(P2418&lt;='Tree rules'!$C$9,"Polymer laminate","Steel plate or jacket"),IF(L2418&lt;='Tree rules'!$C$10,"Steel plate or jacket","Polymer laminate")))</f>
        <v>Steel plate or jacket</v>
      </c>
      <c r="T2418" s="5" t="str">
        <f aca="false">IF(S2418=R2418,"Yes","No")</f>
        <v>No</v>
      </c>
    </row>
    <row r="2419" customFormat="false" ht="15" hidden="false" customHeight="false" outlineLevel="0" collapsed="false">
      <c r="A2419" s="15" t="n">
        <v>3457</v>
      </c>
      <c r="B2419" s="16" t="n">
        <v>4.56775224516251</v>
      </c>
      <c r="C2419" s="15" t="n">
        <v>300</v>
      </c>
      <c r="D2419" s="15" t="n">
        <v>400</v>
      </c>
      <c r="E2419" s="15" t="n">
        <v>25</v>
      </c>
      <c r="F2419" s="16" t="n">
        <v>0.635378289490071</v>
      </c>
      <c r="G2419" s="17" t="s">
        <v>103</v>
      </c>
      <c r="H2419" s="18" t="n">
        <v>0.2</v>
      </c>
      <c r="I2419" s="18" t="n">
        <v>2</v>
      </c>
      <c r="J2419" s="19" t="n">
        <v>0.918958497155896</v>
      </c>
      <c r="K2419" s="19" t="n">
        <v>0.527775014792755</v>
      </c>
      <c r="L2419" s="16" t="n">
        <v>12.8307647336026</v>
      </c>
      <c r="M2419" s="19" t="n">
        <v>0.618740721508732</v>
      </c>
      <c r="N2419" s="19" t="n">
        <v>1.3192902416895</v>
      </c>
      <c r="O2419" s="19" t="n">
        <v>1.35291365988141</v>
      </c>
      <c r="P2419" s="19" t="n">
        <v>0.636161394537022</v>
      </c>
      <c r="Q2419" s="17" t="s">
        <v>31</v>
      </c>
      <c r="R2419" s="5" t="str">
        <f aca="false">IF(OR(Q2419="Steel plate",Q2419="Concrete jacket"),"Steel plate or jacket",Q2419)</f>
        <v>Polymer laminate</v>
      </c>
      <c r="S2419" s="5" t="str">
        <f aca="false">IF(O2419&lt;='Tree rules'!$C$4,IF(N2419&lt;='Tree rules'!$C$5,IF(P2419&lt;='Tree rules'!$C$7,"Monitor","Polymer laminate"),IF(P2419&lt;='Tree rules'!$C$8,"Seal cracks","Polymer laminate")),IF(O2419&lt;='Tree rules'!$C$6,IF(P2419&lt;='Tree rules'!$C$9,"Polymer laminate","Steel plate or jacket"),IF(L2419&lt;='Tree rules'!$C$10,"Steel plate or jacket","Polymer laminate")))</f>
        <v>Steel plate or jacket</v>
      </c>
      <c r="T2419" s="5" t="str">
        <f aca="false">IF(S2419=R2419,"Yes","No")</f>
        <v>No</v>
      </c>
    </row>
    <row r="2420" customFormat="false" ht="15" hidden="false" customHeight="false" outlineLevel="0" collapsed="false">
      <c r="A2420" s="15" t="n">
        <v>3458</v>
      </c>
      <c r="B2420" s="16" t="n">
        <v>6.14970118071611</v>
      </c>
      <c r="C2420" s="15" t="n">
        <v>300</v>
      </c>
      <c r="D2420" s="15" t="n">
        <v>500</v>
      </c>
      <c r="E2420" s="15" t="n">
        <v>20</v>
      </c>
      <c r="F2420" s="16" t="n">
        <v>0.695042622475618</v>
      </c>
      <c r="G2420" s="17" t="s">
        <v>103</v>
      </c>
      <c r="H2420" s="18" t="n">
        <v>0.2</v>
      </c>
      <c r="I2420" s="18" t="n">
        <v>1</v>
      </c>
      <c r="J2420" s="19" t="n">
        <v>0.887677277068187</v>
      </c>
      <c r="K2420" s="19" t="n">
        <v>0.45007042749385</v>
      </c>
      <c r="L2420" s="16" t="n">
        <v>13.6055335856551</v>
      </c>
      <c r="M2420" s="19" t="n">
        <v>0.943660586338779</v>
      </c>
      <c r="N2420" s="19" t="n">
        <v>0.963437861174276</v>
      </c>
      <c r="O2420" s="19" t="n">
        <v>0.887677277068187</v>
      </c>
      <c r="P2420" s="19" t="n">
        <v>0.413400408438189</v>
      </c>
      <c r="Q2420" s="17" t="s">
        <v>29</v>
      </c>
      <c r="R2420" s="5" t="str">
        <f aca="false">IF(OR(Q2420="Steel plate",Q2420="Concrete jacket"),"Steel plate or jacket",Q2420)</f>
        <v>Monitor</v>
      </c>
      <c r="S2420" s="5" t="str">
        <f aca="false">IF(O2420&lt;='Tree rules'!$C$4,IF(N2420&lt;='Tree rules'!$C$5,IF(P2420&lt;='Tree rules'!$C$7,"Monitor","Polymer laminate"),IF(P2420&lt;='Tree rules'!$C$8,"Seal cracks","Polymer laminate")),IF(O2420&lt;='Tree rules'!$C$6,IF(P2420&lt;='Tree rules'!$C$9,"Polymer laminate","Steel plate or jacket"),IF(L2420&lt;='Tree rules'!$C$10,"Steel plate or jacket","Polymer laminate")))</f>
        <v>Monitor</v>
      </c>
      <c r="T2420" s="5" t="str">
        <f aca="false">IF(S2420=R2420,"Yes","No")</f>
        <v>Yes</v>
      </c>
    </row>
    <row r="2421" customFormat="false" ht="15" hidden="false" customHeight="false" outlineLevel="0" collapsed="false">
      <c r="A2421" s="15" t="n">
        <v>3459</v>
      </c>
      <c r="B2421" s="16" t="n">
        <v>3.64718142283156</v>
      </c>
      <c r="C2421" s="15" t="n">
        <v>300</v>
      </c>
      <c r="D2421" s="15" t="n">
        <v>350</v>
      </c>
      <c r="E2421" s="15" t="n">
        <v>20</v>
      </c>
      <c r="F2421" s="16" t="n">
        <v>0.693508312050727</v>
      </c>
      <c r="G2421" s="17" t="s">
        <v>101</v>
      </c>
      <c r="H2421" s="18" t="n">
        <v>0.3</v>
      </c>
      <c r="I2421" s="18" t="n">
        <v>2</v>
      </c>
      <c r="J2421" s="19" t="n">
        <v>0.895027362248152</v>
      </c>
      <c r="K2421" s="19" t="n">
        <v>0.461593331648272</v>
      </c>
      <c r="L2421" s="16" t="n">
        <v>12.0767596782502</v>
      </c>
      <c r="M2421" s="19" t="n">
        <v>0.900242459994055</v>
      </c>
      <c r="N2421" s="19" t="n">
        <v>1.45191225297158</v>
      </c>
      <c r="O2421" s="19" t="n">
        <v>1.37691606243981</v>
      </c>
      <c r="P2421" s="19" t="n">
        <v>0.433783958242254</v>
      </c>
      <c r="Q2421" s="17" t="s">
        <v>31</v>
      </c>
      <c r="R2421" s="5" t="str">
        <f aca="false">IF(OR(Q2421="Steel plate",Q2421="Concrete jacket"),"Steel plate or jacket",Q2421)</f>
        <v>Polymer laminate</v>
      </c>
      <c r="S2421" s="5" t="str">
        <f aca="false">IF(O2421&lt;='Tree rules'!$C$4,IF(N2421&lt;='Tree rules'!$C$5,IF(P2421&lt;='Tree rules'!$C$7,"Monitor","Polymer laminate"),IF(P2421&lt;='Tree rules'!$C$8,"Seal cracks","Polymer laminate")),IF(O2421&lt;='Tree rules'!$C$6,IF(P2421&lt;='Tree rules'!$C$9,"Polymer laminate","Steel plate or jacket"),IF(L2421&lt;='Tree rules'!$C$10,"Steel plate or jacket","Polymer laminate")))</f>
        <v>Steel plate or jacket</v>
      </c>
      <c r="T2421" s="5" t="str">
        <f aca="false">IF(S2421=R2421,"Yes","No")</f>
        <v>No</v>
      </c>
    </row>
    <row r="2422" customFormat="false" ht="15" hidden="false" customHeight="false" outlineLevel="0" collapsed="false">
      <c r="A2422" s="15" t="n">
        <v>3461</v>
      </c>
      <c r="B2422" s="16" t="n">
        <v>4.01868131587514</v>
      </c>
      <c r="C2422" s="15" t="n">
        <v>230</v>
      </c>
      <c r="D2422" s="15" t="n">
        <v>325</v>
      </c>
      <c r="E2422" s="15" t="n">
        <v>30</v>
      </c>
      <c r="F2422" s="16" t="n">
        <v>0.699968036696473</v>
      </c>
      <c r="G2422" s="17" t="s">
        <v>101</v>
      </c>
      <c r="H2422" s="18" t="n">
        <v>0.3</v>
      </c>
      <c r="I2422" s="18" t="n">
        <v>1</v>
      </c>
      <c r="J2422" s="19" t="n">
        <v>0.995505113738992</v>
      </c>
      <c r="K2422" s="19" t="n">
        <v>0.482985962664418</v>
      </c>
      <c r="L2422" s="16" t="n">
        <v>14.3013569959969</v>
      </c>
      <c r="M2422" s="19" t="n">
        <v>0.949159369218873</v>
      </c>
      <c r="N2422" s="19" t="n">
        <v>0.618731770558759</v>
      </c>
      <c r="O2422" s="19" t="n">
        <v>0.995505113738992</v>
      </c>
      <c r="P2422" s="19" t="n">
        <v>0.374710226897305</v>
      </c>
      <c r="Q2422" s="17" t="s">
        <v>29</v>
      </c>
      <c r="R2422" s="5" t="str">
        <f aca="false">IF(OR(Q2422="Steel plate",Q2422="Concrete jacket"),"Steel plate or jacket",Q2422)</f>
        <v>Monitor</v>
      </c>
      <c r="S2422" s="5" t="str">
        <f aca="false">IF(O2422&lt;='Tree rules'!$C$4,IF(N2422&lt;='Tree rules'!$C$5,IF(P2422&lt;='Tree rules'!$C$7,"Monitor","Polymer laminate"),IF(P2422&lt;='Tree rules'!$C$8,"Seal cracks","Polymer laminate")),IF(O2422&lt;='Tree rules'!$C$6,IF(P2422&lt;='Tree rules'!$C$9,"Polymer laminate","Steel plate or jacket"),IF(L2422&lt;='Tree rules'!$C$10,"Steel plate or jacket","Polymer laminate")))</f>
        <v>Monitor</v>
      </c>
      <c r="T2422" s="5" t="str">
        <f aca="false">IF(S2422=R2422,"Yes","No")</f>
        <v>Yes</v>
      </c>
    </row>
    <row r="2423" customFormat="false" ht="15" hidden="false" customHeight="false" outlineLevel="0" collapsed="false">
      <c r="A2423" s="15" t="n">
        <v>3462</v>
      </c>
      <c r="B2423" s="16" t="n">
        <v>6.12911102026467</v>
      </c>
      <c r="C2423" s="15" t="n">
        <v>300</v>
      </c>
      <c r="D2423" s="15" t="n">
        <v>550</v>
      </c>
      <c r="E2423" s="15" t="n">
        <v>30</v>
      </c>
      <c r="F2423" s="16" t="n">
        <v>0.664887334093078</v>
      </c>
      <c r="G2423" s="17" t="s">
        <v>101</v>
      </c>
      <c r="H2423" s="18" t="n">
        <v>0.3</v>
      </c>
      <c r="I2423" s="18" t="n">
        <v>1</v>
      </c>
      <c r="J2423" s="19" t="n">
        <v>0.953085770846499</v>
      </c>
      <c r="K2423" s="19" t="n">
        <v>0.605872394686553</v>
      </c>
      <c r="L2423" s="16" t="n">
        <v>12.1609345640172</v>
      </c>
      <c r="M2423" s="19" t="n">
        <v>0.90718907496012</v>
      </c>
      <c r="N2423" s="19" t="n">
        <v>0.57824069462961</v>
      </c>
      <c r="O2423" s="19" t="n">
        <v>0.953085770846499</v>
      </c>
      <c r="P2423" s="19" t="n">
        <v>0.406254805235124</v>
      </c>
      <c r="Q2423" s="17" t="s">
        <v>29</v>
      </c>
      <c r="R2423" s="5" t="str">
        <f aca="false">IF(OR(Q2423="Steel plate",Q2423="Concrete jacket"),"Steel plate or jacket",Q2423)</f>
        <v>Monitor</v>
      </c>
      <c r="S2423" s="5" t="str">
        <f aca="false">IF(O2423&lt;='Tree rules'!$C$4,IF(N2423&lt;='Tree rules'!$C$5,IF(P2423&lt;='Tree rules'!$C$7,"Monitor","Polymer laminate"),IF(P2423&lt;='Tree rules'!$C$8,"Seal cracks","Polymer laminate")),IF(O2423&lt;='Tree rules'!$C$6,IF(P2423&lt;='Tree rules'!$C$9,"Polymer laminate","Steel plate or jacket"),IF(L2423&lt;='Tree rules'!$C$10,"Steel plate or jacket","Polymer laminate")))</f>
        <v>Monitor</v>
      </c>
      <c r="T2423" s="5" t="str">
        <f aca="false">IF(S2423=R2423,"Yes","No")</f>
        <v>Yes</v>
      </c>
    </row>
    <row r="2424" customFormat="false" ht="15" hidden="false" customHeight="false" outlineLevel="0" collapsed="false">
      <c r="A2424" s="15" t="n">
        <v>3463</v>
      </c>
      <c r="B2424" s="16" t="n">
        <v>4.01326093247536</v>
      </c>
      <c r="C2424" s="15" t="n">
        <v>300</v>
      </c>
      <c r="D2424" s="15" t="n">
        <v>350</v>
      </c>
      <c r="E2424" s="15" t="n">
        <v>25</v>
      </c>
      <c r="F2424" s="16" t="n">
        <v>0.661387927071535</v>
      </c>
      <c r="G2424" s="17" t="s">
        <v>101</v>
      </c>
      <c r="H2424" s="18" t="n">
        <v>0.3</v>
      </c>
      <c r="I2424" s="18" t="n">
        <v>1</v>
      </c>
      <c r="J2424" s="19" t="n">
        <v>0.879024323129474</v>
      </c>
      <c r="K2424" s="19" t="n">
        <v>0.61060754434078</v>
      </c>
      <c r="L2424" s="16" t="n">
        <v>13.2015162252479</v>
      </c>
      <c r="M2424" s="19" t="n">
        <v>0.40548421946423</v>
      </c>
      <c r="N2424" s="19" t="n">
        <v>0.754871910320913</v>
      </c>
      <c r="O2424" s="19" t="n">
        <v>0.879024323129474</v>
      </c>
      <c r="P2424" s="19" t="n">
        <v>0.77443171749868</v>
      </c>
      <c r="Q2424" s="17" t="s">
        <v>29</v>
      </c>
      <c r="R2424" s="5" t="str">
        <f aca="false">IF(OR(Q2424="Steel plate",Q2424="Concrete jacket"),"Steel plate or jacket",Q2424)</f>
        <v>Monitor</v>
      </c>
      <c r="S2424" s="5" t="str">
        <f aca="false">IF(O2424&lt;='Tree rules'!$C$4,IF(N2424&lt;='Tree rules'!$C$5,IF(P2424&lt;='Tree rules'!$C$7,"Monitor","Polymer laminate"),IF(P2424&lt;='Tree rules'!$C$8,"Seal cracks","Polymer laminate")),IF(O2424&lt;='Tree rules'!$C$6,IF(P2424&lt;='Tree rules'!$C$9,"Polymer laminate","Steel plate or jacket"),IF(L2424&lt;='Tree rules'!$C$10,"Steel plate or jacket","Polymer laminate")))</f>
        <v>Monitor</v>
      </c>
      <c r="T2424" s="5" t="str">
        <f aca="false">IF(S2424=R2424,"Yes","No")</f>
        <v>Yes</v>
      </c>
    </row>
    <row r="2425" customFormat="false" ht="15" hidden="false" customHeight="false" outlineLevel="0" collapsed="false">
      <c r="A2425" s="15" t="n">
        <v>3464</v>
      </c>
      <c r="B2425" s="16" t="n">
        <v>5.59198389011924</v>
      </c>
      <c r="C2425" s="15" t="n">
        <v>300</v>
      </c>
      <c r="D2425" s="15" t="n">
        <v>500</v>
      </c>
      <c r="E2425" s="15" t="n">
        <v>30</v>
      </c>
      <c r="F2425" s="16" t="n">
        <v>0.695042622475618</v>
      </c>
      <c r="G2425" s="17" t="s">
        <v>103</v>
      </c>
      <c r="H2425" s="18" t="n">
        <v>0.2</v>
      </c>
      <c r="I2425" s="18" t="n">
        <v>1</v>
      </c>
      <c r="J2425" s="19" t="n">
        <v>0.978431582848614</v>
      </c>
      <c r="K2425" s="19" t="n">
        <v>0.406737900483403</v>
      </c>
      <c r="L2425" s="16" t="n">
        <v>12.3716457746001</v>
      </c>
      <c r="M2425" s="19" t="n">
        <v>0.730548891836555</v>
      </c>
      <c r="N2425" s="19" t="n">
        <v>1.17654685858496</v>
      </c>
      <c r="O2425" s="19" t="n">
        <v>0.978431582848614</v>
      </c>
      <c r="P2425" s="19" t="n">
        <v>0.437699227287921</v>
      </c>
      <c r="Q2425" s="17" t="s">
        <v>30</v>
      </c>
      <c r="R2425" s="5" t="str">
        <f aca="false">IF(OR(Q2425="Steel plate",Q2425="Concrete jacket"),"Steel plate or jacket",Q2425)</f>
        <v>Seal cracks</v>
      </c>
      <c r="S2425" s="5" t="str">
        <f aca="false">IF(O2425&lt;='Tree rules'!$C$4,IF(N2425&lt;='Tree rules'!$C$5,IF(P2425&lt;='Tree rules'!$C$7,"Monitor","Polymer laminate"),IF(P2425&lt;='Tree rules'!$C$8,"Seal cracks","Polymer laminate")),IF(O2425&lt;='Tree rules'!$C$6,IF(P2425&lt;='Tree rules'!$C$9,"Polymer laminate","Steel plate or jacket"),IF(L2425&lt;='Tree rules'!$C$10,"Steel plate or jacket","Polymer laminate")))</f>
        <v>Seal cracks</v>
      </c>
      <c r="T2425" s="5" t="str">
        <f aca="false">IF(S2425=R2425,"Yes","No")</f>
        <v>Yes</v>
      </c>
    </row>
    <row r="2426" customFormat="false" ht="15" hidden="false" customHeight="false" outlineLevel="0" collapsed="false">
      <c r="A2426" s="15" t="n">
        <v>3465</v>
      </c>
      <c r="B2426" s="16" t="n">
        <v>3.2766492934861</v>
      </c>
      <c r="C2426" s="15" t="n">
        <v>300</v>
      </c>
      <c r="D2426" s="15" t="n">
        <v>300</v>
      </c>
      <c r="E2426" s="15" t="n">
        <v>30</v>
      </c>
      <c r="F2426" s="16" t="n">
        <v>0.791582400904515</v>
      </c>
      <c r="G2426" s="17" t="s">
        <v>101</v>
      </c>
      <c r="H2426" s="18" t="n">
        <v>0.3</v>
      </c>
      <c r="I2426" s="18" t="n">
        <v>2</v>
      </c>
      <c r="J2426" s="19" t="n">
        <v>0.861669494272479</v>
      </c>
      <c r="K2426" s="19" t="n">
        <v>0.529325386011096</v>
      </c>
      <c r="L2426" s="16" t="n">
        <v>12.9001940688429</v>
      </c>
      <c r="M2426" s="19" t="n">
        <v>0.313690443334802</v>
      </c>
      <c r="N2426" s="19" t="n">
        <v>1.13059766701021</v>
      </c>
      <c r="O2426" s="19" t="n">
        <v>1.26723545087519</v>
      </c>
      <c r="P2426" s="19" t="n">
        <v>1.11511707697858</v>
      </c>
      <c r="Q2426" s="17" t="s">
        <v>31</v>
      </c>
      <c r="R2426" s="5" t="str">
        <f aca="false">IF(OR(Q2426="Steel plate",Q2426="Concrete jacket"),"Steel plate or jacket",Q2426)</f>
        <v>Polymer laminate</v>
      </c>
      <c r="S2426" s="5" t="str">
        <f aca="false">IF(O2426&lt;='Tree rules'!$C$4,IF(N2426&lt;='Tree rules'!$C$5,IF(P2426&lt;='Tree rules'!$C$7,"Monitor","Polymer laminate"),IF(P2426&lt;='Tree rules'!$C$8,"Seal cracks","Polymer laminate")),IF(O2426&lt;='Tree rules'!$C$6,IF(P2426&lt;='Tree rules'!$C$9,"Polymer laminate","Steel plate or jacket"),IF(L2426&lt;='Tree rules'!$C$10,"Steel plate or jacket","Polymer laminate")))</f>
        <v>Polymer laminate</v>
      </c>
      <c r="T2426" s="5" t="str">
        <f aca="false">IF(S2426=R2426,"Yes","No")</f>
        <v>Yes</v>
      </c>
    </row>
    <row r="2427" customFormat="false" ht="15" hidden="false" customHeight="false" outlineLevel="0" collapsed="false">
      <c r="A2427" s="15" t="n">
        <v>3466</v>
      </c>
      <c r="B2427" s="16" t="n">
        <v>3.36041675137947</v>
      </c>
      <c r="C2427" s="15" t="n">
        <v>300</v>
      </c>
      <c r="D2427" s="15" t="n">
        <v>300</v>
      </c>
      <c r="E2427" s="15" t="n">
        <v>30</v>
      </c>
      <c r="F2427" s="16" t="n">
        <v>0.831109167616348</v>
      </c>
      <c r="G2427" s="17" t="s">
        <v>103</v>
      </c>
      <c r="H2427" s="18" t="n">
        <v>0.2</v>
      </c>
      <c r="I2427" s="18" t="n">
        <v>1</v>
      </c>
      <c r="J2427" s="19" t="n">
        <v>0.943102814859385</v>
      </c>
      <c r="K2427" s="19" t="n">
        <v>0.545166319247066</v>
      </c>
      <c r="L2427" s="16" t="n">
        <v>13.3349871086487</v>
      </c>
      <c r="M2427" s="19" t="n">
        <v>0.715828497005615</v>
      </c>
      <c r="N2427" s="19" t="n">
        <v>1.50560061562125</v>
      </c>
      <c r="O2427" s="19" t="n">
        <v>0.943102814859385</v>
      </c>
      <c r="P2427" s="19" t="n">
        <v>0.487352494179373</v>
      </c>
      <c r="Q2427" s="17" t="s">
        <v>30</v>
      </c>
      <c r="R2427" s="5" t="str">
        <f aca="false">IF(OR(Q2427="Steel plate",Q2427="Concrete jacket"),"Steel plate or jacket",Q2427)</f>
        <v>Seal cracks</v>
      </c>
      <c r="S2427" s="5" t="str">
        <f aca="false">IF(O2427&lt;='Tree rules'!$C$4,IF(N2427&lt;='Tree rules'!$C$5,IF(P2427&lt;='Tree rules'!$C$7,"Monitor","Polymer laminate"),IF(P2427&lt;='Tree rules'!$C$8,"Seal cracks","Polymer laminate")),IF(O2427&lt;='Tree rules'!$C$6,IF(P2427&lt;='Tree rules'!$C$9,"Polymer laminate","Steel plate or jacket"),IF(L2427&lt;='Tree rules'!$C$10,"Steel plate or jacket","Polymer laminate")))</f>
        <v>Seal cracks</v>
      </c>
      <c r="T2427" s="5" t="str">
        <f aca="false">IF(S2427=R2427,"Yes","No")</f>
        <v>Yes</v>
      </c>
    </row>
    <row r="2428" customFormat="false" ht="15" hidden="false" customHeight="false" outlineLevel="0" collapsed="false">
      <c r="A2428" s="15" t="n">
        <v>3467</v>
      </c>
      <c r="B2428" s="16" t="n">
        <v>5.78587671122404</v>
      </c>
      <c r="C2428" s="15" t="n">
        <v>230</v>
      </c>
      <c r="D2428" s="15" t="n">
        <v>550</v>
      </c>
      <c r="E2428" s="15" t="n">
        <v>20</v>
      </c>
      <c r="F2428" s="16" t="n">
        <v>0.544187190990784</v>
      </c>
      <c r="G2428" s="17" t="s">
        <v>103</v>
      </c>
      <c r="H2428" s="18" t="n">
        <v>0.2</v>
      </c>
      <c r="I2428" s="18" t="n">
        <v>1</v>
      </c>
      <c r="J2428" s="19" t="n">
        <v>0.965653118381119</v>
      </c>
      <c r="K2428" s="19" t="n">
        <v>0.616767212307995</v>
      </c>
      <c r="L2428" s="16" t="n">
        <v>11.5256508191714</v>
      </c>
      <c r="M2428" s="19" t="n">
        <v>0.759988654823377</v>
      </c>
      <c r="N2428" s="19" t="n">
        <v>1.26745355502404</v>
      </c>
      <c r="O2428" s="19" t="n">
        <v>0.965653118381119</v>
      </c>
      <c r="P2428" s="19" t="n">
        <v>0.439336506172271</v>
      </c>
      <c r="Q2428" s="17" t="s">
        <v>30</v>
      </c>
      <c r="R2428" s="5" t="str">
        <f aca="false">IF(OR(Q2428="Steel plate",Q2428="Concrete jacket"),"Steel plate or jacket",Q2428)</f>
        <v>Seal cracks</v>
      </c>
      <c r="S2428" s="5" t="str">
        <f aca="false">IF(O2428&lt;='Tree rules'!$C$4,IF(N2428&lt;='Tree rules'!$C$5,IF(P2428&lt;='Tree rules'!$C$7,"Monitor","Polymer laminate"),IF(P2428&lt;='Tree rules'!$C$8,"Seal cracks","Polymer laminate")),IF(O2428&lt;='Tree rules'!$C$6,IF(P2428&lt;='Tree rules'!$C$9,"Polymer laminate","Steel plate or jacket"),IF(L2428&lt;='Tree rules'!$C$10,"Steel plate or jacket","Polymer laminate")))</f>
        <v>Seal cracks</v>
      </c>
      <c r="T2428" s="5" t="str">
        <f aca="false">IF(S2428=R2428,"Yes","No")</f>
        <v>Yes</v>
      </c>
    </row>
    <row r="2429" customFormat="false" ht="15" hidden="false" customHeight="false" outlineLevel="0" collapsed="false">
      <c r="A2429" s="15" t="n">
        <v>3468</v>
      </c>
      <c r="B2429" s="16" t="n">
        <v>3.73665126113571</v>
      </c>
      <c r="C2429" s="15" t="n">
        <v>300</v>
      </c>
      <c r="D2429" s="15" t="n">
        <v>375</v>
      </c>
      <c r="E2429" s="15" t="n">
        <v>30</v>
      </c>
      <c r="F2429" s="16" t="n">
        <v>0.814840647739602</v>
      </c>
      <c r="G2429" s="17" t="s">
        <v>103</v>
      </c>
      <c r="H2429" s="18" t="n">
        <v>0.2</v>
      </c>
      <c r="I2429" s="18" t="n">
        <v>1</v>
      </c>
      <c r="J2429" s="19" t="n">
        <v>0.881736144716387</v>
      </c>
      <c r="K2429" s="19" t="n">
        <v>0.530195033063036</v>
      </c>
      <c r="L2429" s="16" t="n">
        <v>11.3576026174338</v>
      </c>
      <c r="M2429" s="19" t="n">
        <v>0.673228030885845</v>
      </c>
      <c r="N2429" s="19" t="n">
        <v>0.945150389737928</v>
      </c>
      <c r="O2429" s="19" t="n">
        <v>0.881736144716387</v>
      </c>
      <c r="P2429" s="19" t="n">
        <v>0.454411775721882</v>
      </c>
      <c r="Q2429" s="17" t="s">
        <v>29</v>
      </c>
      <c r="R2429" s="5" t="str">
        <f aca="false">IF(OR(Q2429="Steel plate",Q2429="Concrete jacket"),"Steel plate or jacket",Q2429)</f>
        <v>Monitor</v>
      </c>
      <c r="S2429" s="5" t="str">
        <f aca="false">IF(O2429&lt;='Tree rules'!$C$4,IF(N2429&lt;='Tree rules'!$C$5,IF(P2429&lt;='Tree rules'!$C$7,"Monitor","Polymer laminate"),IF(P2429&lt;='Tree rules'!$C$8,"Seal cracks","Polymer laminate")),IF(O2429&lt;='Tree rules'!$C$6,IF(P2429&lt;='Tree rules'!$C$9,"Polymer laminate","Steel plate or jacket"),IF(L2429&lt;='Tree rules'!$C$10,"Steel plate or jacket","Polymer laminate")))</f>
        <v>Monitor</v>
      </c>
      <c r="T2429" s="5" t="str">
        <f aca="false">IF(S2429=R2429,"Yes","No")</f>
        <v>Yes</v>
      </c>
    </row>
    <row r="2430" customFormat="false" ht="15" hidden="false" customHeight="false" outlineLevel="0" collapsed="false">
      <c r="A2430" s="15" t="n">
        <v>3469</v>
      </c>
      <c r="B2430" s="16" t="n">
        <v>3.04393234590791</v>
      </c>
      <c r="C2430" s="15" t="n">
        <v>300</v>
      </c>
      <c r="D2430" s="15" t="n">
        <v>300</v>
      </c>
      <c r="E2430" s="15" t="n">
        <v>30</v>
      </c>
      <c r="F2430" s="16" t="n">
        <v>0.736310778185108</v>
      </c>
      <c r="G2430" s="17" t="s">
        <v>103</v>
      </c>
      <c r="H2430" s="18" t="n">
        <v>0.2</v>
      </c>
      <c r="I2430" s="18" t="n">
        <v>1</v>
      </c>
      <c r="J2430" s="19" t="n">
        <v>0.862910175848507</v>
      </c>
      <c r="K2430" s="19" t="n">
        <v>0.640632988044295</v>
      </c>
      <c r="L2430" s="16" t="n">
        <v>11.8903607262028</v>
      </c>
      <c r="M2430" s="19" t="n">
        <v>0.667778474234479</v>
      </c>
      <c r="N2430" s="19" t="n">
        <v>0.873111192562796</v>
      </c>
      <c r="O2430" s="19" t="n">
        <v>0.862910175848506</v>
      </c>
      <c r="P2430" s="19" t="n">
        <v>0.43065820781427</v>
      </c>
      <c r="Q2430" s="17" t="s">
        <v>29</v>
      </c>
      <c r="R2430" s="5" t="str">
        <f aca="false">IF(OR(Q2430="Steel plate",Q2430="Concrete jacket"),"Steel plate or jacket",Q2430)</f>
        <v>Monitor</v>
      </c>
      <c r="S2430" s="5" t="str">
        <f aca="false">IF(O2430&lt;='Tree rules'!$C$4,IF(N2430&lt;='Tree rules'!$C$5,IF(P2430&lt;='Tree rules'!$C$7,"Monitor","Polymer laminate"),IF(P2430&lt;='Tree rules'!$C$8,"Seal cracks","Polymer laminate")),IF(O2430&lt;='Tree rules'!$C$6,IF(P2430&lt;='Tree rules'!$C$9,"Polymer laminate","Steel plate or jacket"),IF(L2430&lt;='Tree rules'!$C$10,"Steel plate or jacket","Polymer laminate")))</f>
        <v>Monitor</v>
      </c>
      <c r="T2430" s="5" t="str">
        <f aca="false">IF(S2430=R2430,"Yes","No")</f>
        <v>Yes</v>
      </c>
    </row>
    <row r="2431" customFormat="false" ht="15" hidden="false" customHeight="false" outlineLevel="0" collapsed="false">
      <c r="A2431" s="15" t="n">
        <v>3470</v>
      </c>
      <c r="B2431" s="16" t="n">
        <v>3.16000397634317</v>
      </c>
      <c r="C2431" s="15" t="n">
        <v>230</v>
      </c>
      <c r="D2431" s="15" t="n">
        <v>300</v>
      </c>
      <c r="E2431" s="15" t="n">
        <v>25</v>
      </c>
      <c r="F2431" s="16" t="n">
        <v>0.768324290280112</v>
      </c>
      <c r="G2431" s="17" t="s">
        <v>101</v>
      </c>
      <c r="H2431" s="18" t="n">
        <v>0.3</v>
      </c>
      <c r="I2431" s="18" t="n">
        <v>1</v>
      </c>
      <c r="J2431" s="19" t="n">
        <v>0.869931297986046</v>
      </c>
      <c r="K2431" s="19" t="n">
        <v>0.585634881654018</v>
      </c>
      <c r="L2431" s="16" t="n">
        <v>12.3437655325905</v>
      </c>
      <c r="M2431" s="19" t="n">
        <v>0.743497899591664</v>
      </c>
      <c r="N2431" s="19" t="n">
        <v>0.564091609566373</v>
      </c>
      <c r="O2431" s="19" t="n">
        <v>0.869931297986046</v>
      </c>
      <c r="P2431" s="19" t="n">
        <v>0.426490908895343</v>
      </c>
      <c r="Q2431" s="17" t="s">
        <v>29</v>
      </c>
      <c r="R2431" s="5" t="str">
        <f aca="false">IF(OR(Q2431="Steel plate",Q2431="Concrete jacket"),"Steel plate or jacket",Q2431)</f>
        <v>Monitor</v>
      </c>
      <c r="S2431" s="5" t="str">
        <f aca="false">IF(O2431&lt;='Tree rules'!$C$4,IF(N2431&lt;='Tree rules'!$C$5,IF(P2431&lt;='Tree rules'!$C$7,"Monitor","Polymer laminate"),IF(P2431&lt;='Tree rules'!$C$8,"Seal cracks","Polymer laminate")),IF(O2431&lt;='Tree rules'!$C$6,IF(P2431&lt;='Tree rules'!$C$9,"Polymer laminate","Steel plate or jacket"),IF(L2431&lt;='Tree rules'!$C$10,"Steel plate or jacket","Polymer laminate")))</f>
        <v>Monitor</v>
      </c>
      <c r="T2431" s="5" t="str">
        <f aca="false">IF(S2431=R2431,"Yes","No")</f>
        <v>Yes</v>
      </c>
    </row>
    <row r="2432" customFormat="false" ht="15" hidden="false" customHeight="false" outlineLevel="0" collapsed="false">
      <c r="A2432" s="15" t="n">
        <v>3471</v>
      </c>
      <c r="B2432" s="16" t="n">
        <v>4.2210299409379</v>
      </c>
      <c r="C2432" s="15" t="n">
        <v>230</v>
      </c>
      <c r="D2432" s="15" t="n">
        <v>375</v>
      </c>
      <c r="E2432" s="15" t="n">
        <v>25</v>
      </c>
      <c r="F2432" s="16" t="n">
        <v>0.594232683721175</v>
      </c>
      <c r="G2432" s="17" t="s">
        <v>101</v>
      </c>
      <c r="H2432" s="18" t="n">
        <v>0.3</v>
      </c>
      <c r="I2432" s="18" t="n">
        <v>1</v>
      </c>
      <c r="J2432" s="19" t="n">
        <v>0.941262553867624</v>
      </c>
      <c r="K2432" s="19" t="n">
        <v>0.645007118102053</v>
      </c>
      <c r="L2432" s="16" t="n">
        <v>12.7523563170329</v>
      </c>
      <c r="M2432" s="19" t="n">
        <v>0.81662522679917</v>
      </c>
      <c r="N2432" s="19" t="n">
        <v>0.573649872307553</v>
      </c>
      <c r="O2432" s="19" t="n">
        <v>0.941262553867624</v>
      </c>
      <c r="P2432" s="19" t="n">
        <v>0.404592406584804</v>
      </c>
      <c r="Q2432" s="17" t="s">
        <v>29</v>
      </c>
      <c r="R2432" s="5" t="str">
        <f aca="false">IF(OR(Q2432="Steel plate",Q2432="Concrete jacket"),"Steel plate or jacket",Q2432)</f>
        <v>Monitor</v>
      </c>
      <c r="S2432" s="5" t="str">
        <f aca="false">IF(O2432&lt;='Tree rules'!$C$4,IF(N2432&lt;='Tree rules'!$C$5,IF(P2432&lt;='Tree rules'!$C$7,"Monitor","Polymer laminate"),IF(P2432&lt;='Tree rules'!$C$8,"Seal cracks","Polymer laminate")),IF(O2432&lt;='Tree rules'!$C$6,IF(P2432&lt;='Tree rules'!$C$9,"Polymer laminate","Steel plate or jacket"),IF(L2432&lt;='Tree rules'!$C$10,"Steel plate or jacket","Polymer laminate")))</f>
        <v>Monitor</v>
      </c>
      <c r="T2432" s="5" t="str">
        <f aca="false">IF(S2432=R2432,"Yes","No")</f>
        <v>Yes</v>
      </c>
    </row>
    <row r="2433" customFormat="false" ht="15" hidden="false" customHeight="false" outlineLevel="0" collapsed="false">
      <c r="A2433" s="15" t="n">
        <v>3472</v>
      </c>
      <c r="B2433" s="16" t="n">
        <v>6.85752387230282</v>
      </c>
      <c r="C2433" s="15" t="n">
        <v>230</v>
      </c>
      <c r="D2433" s="15" t="n">
        <v>600</v>
      </c>
      <c r="E2433" s="15" t="n">
        <v>20</v>
      </c>
      <c r="F2433" s="16" t="n">
        <v>0.742342309449384</v>
      </c>
      <c r="G2433" s="17" t="s">
        <v>103</v>
      </c>
      <c r="H2433" s="18" t="n">
        <v>0.2</v>
      </c>
      <c r="I2433" s="18" t="n">
        <v>1</v>
      </c>
      <c r="J2433" s="19" t="n">
        <v>0.857489119062026</v>
      </c>
      <c r="K2433" s="19" t="n">
        <v>0.508472711449827</v>
      </c>
      <c r="L2433" s="16" t="n">
        <v>12.4230504933022</v>
      </c>
      <c r="M2433" s="19" t="n">
        <v>0.941746995637033</v>
      </c>
      <c r="N2433" s="19" t="n">
        <v>0.790691204065328</v>
      </c>
      <c r="O2433" s="19" t="n">
        <v>0.857489119062026</v>
      </c>
      <c r="P2433" s="19" t="n">
        <v>0.420005154651161</v>
      </c>
      <c r="Q2433" s="17" t="s">
        <v>29</v>
      </c>
      <c r="R2433" s="5" t="str">
        <f aca="false">IF(OR(Q2433="Steel plate",Q2433="Concrete jacket"),"Steel plate or jacket",Q2433)</f>
        <v>Monitor</v>
      </c>
      <c r="S2433" s="5" t="str">
        <f aca="false">IF(O2433&lt;='Tree rules'!$C$4,IF(N2433&lt;='Tree rules'!$C$5,IF(P2433&lt;='Tree rules'!$C$7,"Monitor","Polymer laminate"),IF(P2433&lt;='Tree rules'!$C$8,"Seal cracks","Polymer laminate")),IF(O2433&lt;='Tree rules'!$C$6,IF(P2433&lt;='Tree rules'!$C$9,"Polymer laminate","Steel plate or jacket"),IF(L2433&lt;='Tree rules'!$C$10,"Steel plate or jacket","Polymer laminate")))</f>
        <v>Monitor</v>
      </c>
      <c r="T2433" s="5" t="str">
        <f aca="false">IF(S2433=R2433,"Yes","No")</f>
        <v>Yes</v>
      </c>
    </row>
    <row r="2434" customFormat="false" ht="15" hidden="false" customHeight="false" outlineLevel="0" collapsed="false">
      <c r="A2434" s="15" t="n">
        <v>3473</v>
      </c>
      <c r="B2434" s="16" t="n">
        <v>6.44460973810171</v>
      </c>
      <c r="C2434" s="15" t="n">
        <v>300</v>
      </c>
      <c r="D2434" s="15" t="n">
        <v>550</v>
      </c>
      <c r="E2434" s="15" t="n">
        <v>30</v>
      </c>
      <c r="F2434" s="16" t="n">
        <v>0.664887334093078</v>
      </c>
      <c r="G2434" s="17" t="s">
        <v>101</v>
      </c>
      <c r="H2434" s="18" t="n">
        <v>0.3</v>
      </c>
      <c r="I2434" s="18" t="n">
        <v>1</v>
      </c>
      <c r="J2434" s="19" t="n">
        <v>0.897598338885748</v>
      </c>
      <c r="K2434" s="19" t="n">
        <v>0.568731857475416</v>
      </c>
      <c r="L2434" s="16" t="n">
        <v>12.7869240835351</v>
      </c>
      <c r="M2434" s="19" t="n">
        <v>0.700111770823655</v>
      </c>
      <c r="N2434" s="19" t="n">
        <v>0.56914499955314</v>
      </c>
      <c r="O2434" s="19" t="n">
        <v>0.897598338885749</v>
      </c>
      <c r="P2434" s="19" t="n">
        <v>0.495572848116173</v>
      </c>
      <c r="Q2434" s="17" t="s">
        <v>29</v>
      </c>
      <c r="R2434" s="5" t="str">
        <f aca="false">IF(OR(Q2434="Steel plate",Q2434="Concrete jacket"),"Steel plate or jacket",Q2434)</f>
        <v>Monitor</v>
      </c>
      <c r="S2434" s="5" t="str">
        <f aca="false">IF(O2434&lt;='Tree rules'!$C$4,IF(N2434&lt;='Tree rules'!$C$5,IF(P2434&lt;='Tree rules'!$C$7,"Monitor","Polymer laminate"),IF(P2434&lt;='Tree rules'!$C$8,"Seal cracks","Polymer laminate")),IF(O2434&lt;='Tree rules'!$C$6,IF(P2434&lt;='Tree rules'!$C$9,"Polymer laminate","Steel plate or jacket"),IF(L2434&lt;='Tree rules'!$C$10,"Steel plate or jacket","Polymer laminate")))</f>
        <v>Monitor</v>
      </c>
      <c r="T2434" s="5" t="str">
        <f aca="false">IF(S2434=R2434,"Yes","No")</f>
        <v>Yes</v>
      </c>
    </row>
    <row r="2435" customFormat="false" ht="15" hidden="false" customHeight="false" outlineLevel="0" collapsed="false">
      <c r="A2435" s="15" t="n">
        <v>3475</v>
      </c>
      <c r="B2435" s="16" t="n">
        <v>6.84601812240532</v>
      </c>
      <c r="C2435" s="15" t="n">
        <v>300</v>
      </c>
      <c r="D2435" s="15" t="n">
        <v>675</v>
      </c>
      <c r="E2435" s="15" t="n">
        <v>20</v>
      </c>
      <c r="F2435" s="16" t="n">
        <v>0.63930661313115</v>
      </c>
      <c r="G2435" s="17" t="s">
        <v>103</v>
      </c>
      <c r="H2435" s="18" t="n">
        <v>0.2</v>
      </c>
      <c r="I2435" s="18" t="n">
        <v>1.5</v>
      </c>
      <c r="J2435" s="19" t="n">
        <v>0.887761696569474</v>
      </c>
      <c r="K2435" s="19" t="n">
        <v>0.646828301845498</v>
      </c>
      <c r="L2435" s="16" t="n">
        <v>10.8839715777509</v>
      </c>
      <c r="M2435" s="19" t="n">
        <v>0.502370230657825</v>
      </c>
      <c r="N2435" s="19" t="n">
        <v>0.960813615313605</v>
      </c>
      <c r="O2435" s="19" t="n">
        <v>1.04452784953646</v>
      </c>
      <c r="P2435" s="19" t="n">
        <v>0.742491087718602</v>
      </c>
      <c r="Q2435" s="17" t="s">
        <v>31</v>
      </c>
      <c r="R2435" s="5" t="str">
        <f aca="false">IF(OR(Q2435="Steel plate",Q2435="Concrete jacket"),"Steel plate or jacket",Q2435)</f>
        <v>Polymer laminate</v>
      </c>
      <c r="S2435" s="5" t="str">
        <f aca="false">IF(O2435&lt;='Tree rules'!$C$4,IF(N2435&lt;='Tree rules'!$C$5,IF(P2435&lt;='Tree rules'!$C$7,"Monitor","Polymer laminate"),IF(P2435&lt;='Tree rules'!$C$8,"Seal cracks","Polymer laminate")),IF(O2435&lt;='Tree rules'!$C$6,IF(P2435&lt;='Tree rules'!$C$9,"Polymer laminate","Steel plate or jacket"),IF(L2435&lt;='Tree rules'!$C$10,"Steel plate or jacket","Polymer laminate")))</f>
        <v>Polymer laminate</v>
      </c>
      <c r="T2435" s="5" t="str">
        <f aca="false">IF(S2435=R2435,"Yes","No")</f>
        <v>Yes</v>
      </c>
    </row>
    <row r="2436" customFormat="false" ht="15" hidden="false" customHeight="false" outlineLevel="0" collapsed="false">
      <c r="A2436" s="15" t="n">
        <v>3476</v>
      </c>
      <c r="B2436" s="16" t="n">
        <v>4.67189976484899</v>
      </c>
      <c r="C2436" s="15" t="n">
        <v>230</v>
      </c>
      <c r="D2436" s="15" t="n">
        <v>400</v>
      </c>
      <c r="E2436" s="15" t="n">
        <v>30</v>
      </c>
      <c r="F2436" s="16" t="n">
        <v>0.773612658059818</v>
      </c>
      <c r="G2436" s="17" t="s">
        <v>102</v>
      </c>
      <c r="H2436" s="18" t="n">
        <v>0.1</v>
      </c>
      <c r="I2436" s="18" t="n">
        <v>2</v>
      </c>
      <c r="J2436" s="19" t="n">
        <v>0.926741684625182</v>
      </c>
      <c r="K2436" s="19" t="n">
        <v>0.516278622016857</v>
      </c>
      <c r="L2436" s="16" t="n">
        <v>13.7814152355427</v>
      </c>
      <c r="M2436" s="19" t="n">
        <v>0.960920945890255</v>
      </c>
      <c r="N2436" s="19" t="n">
        <v>3.71566438754811</v>
      </c>
      <c r="O2436" s="19" t="n">
        <v>1.37502644934649</v>
      </c>
      <c r="P2436" s="19" t="n">
        <v>0.443334610562597</v>
      </c>
      <c r="Q2436" s="17" t="s">
        <v>31</v>
      </c>
      <c r="R2436" s="5" t="str">
        <f aca="false">IF(OR(Q2436="Steel plate",Q2436="Concrete jacket"),"Steel plate or jacket",Q2436)</f>
        <v>Polymer laminate</v>
      </c>
      <c r="S2436" s="5" t="str">
        <f aca="false">IF(O2436&lt;='Tree rules'!$C$4,IF(N2436&lt;='Tree rules'!$C$5,IF(P2436&lt;='Tree rules'!$C$7,"Monitor","Polymer laminate"),IF(P2436&lt;='Tree rules'!$C$8,"Seal cracks","Polymer laminate")),IF(O2436&lt;='Tree rules'!$C$6,IF(P2436&lt;='Tree rules'!$C$9,"Polymer laminate","Steel plate or jacket"),IF(L2436&lt;='Tree rules'!$C$10,"Steel plate or jacket","Polymer laminate")))</f>
        <v>Polymer laminate</v>
      </c>
      <c r="T2436" s="5" t="str">
        <f aca="false">IF(S2436=R2436,"Yes","No")</f>
        <v>Yes</v>
      </c>
    </row>
    <row r="2437" customFormat="false" ht="15" hidden="false" customHeight="false" outlineLevel="0" collapsed="false">
      <c r="A2437" s="15" t="n">
        <v>3477</v>
      </c>
      <c r="B2437" s="16" t="n">
        <v>3.53429614504445</v>
      </c>
      <c r="C2437" s="15" t="n">
        <v>300</v>
      </c>
      <c r="D2437" s="15" t="n">
        <v>325</v>
      </c>
      <c r="E2437" s="15" t="n">
        <v>30</v>
      </c>
      <c r="F2437" s="16" t="n">
        <v>0.804963242200943</v>
      </c>
      <c r="G2437" s="17" t="s">
        <v>101</v>
      </c>
      <c r="H2437" s="18" t="n">
        <v>0.3</v>
      </c>
      <c r="I2437" s="18" t="n">
        <v>1.5</v>
      </c>
      <c r="J2437" s="19" t="n">
        <v>0.925134786754036</v>
      </c>
      <c r="K2437" s="19" t="n">
        <v>0.48700014264665</v>
      </c>
      <c r="L2437" s="16" t="n">
        <v>12.5775663524713</v>
      </c>
      <c r="M2437" s="19" t="n">
        <v>0.504705852459971</v>
      </c>
      <c r="N2437" s="19" t="n">
        <v>0.794743420398929</v>
      </c>
      <c r="O2437" s="19" t="n">
        <v>1.16243179357276</v>
      </c>
      <c r="P2437" s="19" t="n">
        <v>0.706726677139434</v>
      </c>
      <c r="Q2437" s="17" t="s">
        <v>31</v>
      </c>
      <c r="R2437" s="5" t="str">
        <f aca="false">IF(OR(Q2437="Steel plate",Q2437="Concrete jacket"),"Steel plate or jacket",Q2437)</f>
        <v>Polymer laminate</v>
      </c>
      <c r="S2437" s="5" t="str">
        <f aca="false">IF(O2437&lt;='Tree rules'!$C$4,IF(N2437&lt;='Tree rules'!$C$5,IF(P2437&lt;='Tree rules'!$C$7,"Monitor","Polymer laminate"),IF(P2437&lt;='Tree rules'!$C$8,"Seal cracks","Polymer laminate")),IF(O2437&lt;='Tree rules'!$C$6,IF(P2437&lt;='Tree rules'!$C$9,"Polymer laminate","Steel plate or jacket"),IF(L2437&lt;='Tree rules'!$C$10,"Steel plate or jacket","Polymer laminate")))</f>
        <v>Polymer laminate</v>
      </c>
      <c r="T2437" s="5" t="str">
        <f aca="false">IF(S2437=R2437,"Yes","No")</f>
        <v>Yes</v>
      </c>
    </row>
    <row r="2438" customFormat="false" ht="15" hidden="false" customHeight="false" outlineLevel="0" collapsed="false">
      <c r="A2438" s="15" t="n">
        <v>3478</v>
      </c>
      <c r="B2438" s="16" t="n">
        <v>5.09021683141841</v>
      </c>
      <c r="C2438" s="15" t="n">
        <v>230</v>
      </c>
      <c r="D2438" s="15" t="n">
        <v>500</v>
      </c>
      <c r="E2438" s="15" t="n">
        <v>30</v>
      </c>
      <c r="F2438" s="16" t="n">
        <v>0.770204672782022</v>
      </c>
      <c r="G2438" s="17" t="s">
        <v>103</v>
      </c>
      <c r="H2438" s="18" t="n">
        <v>0.2</v>
      </c>
      <c r="I2438" s="18" t="n">
        <v>2</v>
      </c>
      <c r="J2438" s="19" t="n">
        <v>0.957228741622186</v>
      </c>
      <c r="K2438" s="19" t="n">
        <v>0.481224771025382</v>
      </c>
      <c r="L2438" s="16" t="n">
        <v>11.2119313467366</v>
      </c>
      <c r="M2438" s="19" t="n">
        <v>0.562915682882442</v>
      </c>
      <c r="N2438" s="19" t="n">
        <v>1.4551968213797</v>
      </c>
      <c r="O2438" s="19" t="n">
        <v>1.45381530123832</v>
      </c>
      <c r="P2438" s="19" t="n">
        <v>0.726229319279675</v>
      </c>
      <c r="Q2438" s="17" t="s">
        <v>104</v>
      </c>
      <c r="R2438" s="5" t="str">
        <f aca="false">IF(OR(Q2438="Steel plate",Q2438="Concrete jacket"),"Steel plate or jacket",Q2438)</f>
        <v>Steel plate or jacket</v>
      </c>
      <c r="S2438" s="5" t="str">
        <f aca="false">IF(O2438&lt;='Tree rules'!$C$4,IF(N2438&lt;='Tree rules'!$C$5,IF(P2438&lt;='Tree rules'!$C$7,"Monitor","Polymer laminate"),IF(P2438&lt;='Tree rules'!$C$8,"Seal cracks","Polymer laminate")),IF(O2438&lt;='Tree rules'!$C$6,IF(P2438&lt;='Tree rules'!$C$9,"Polymer laminate","Steel plate or jacket"),IF(L2438&lt;='Tree rules'!$C$10,"Steel plate or jacket","Polymer laminate")))</f>
        <v>Steel plate or jacket</v>
      </c>
      <c r="T2438" s="5" t="str">
        <f aca="false">IF(S2438=R2438,"Yes","No")</f>
        <v>Yes</v>
      </c>
    </row>
    <row r="2439" customFormat="false" ht="15" hidden="false" customHeight="false" outlineLevel="0" collapsed="false">
      <c r="A2439" s="15" t="n">
        <v>3479</v>
      </c>
      <c r="B2439" s="16" t="n">
        <v>3.15656557288969</v>
      </c>
      <c r="C2439" s="15" t="n">
        <v>230</v>
      </c>
      <c r="D2439" s="15" t="n">
        <v>300</v>
      </c>
      <c r="E2439" s="15" t="n">
        <v>20</v>
      </c>
      <c r="F2439" s="16" t="n">
        <v>0.688332522525665</v>
      </c>
      <c r="G2439" s="17" t="s">
        <v>101</v>
      </c>
      <c r="H2439" s="18" t="n">
        <v>0.3</v>
      </c>
      <c r="I2439" s="18" t="n">
        <v>1.5</v>
      </c>
      <c r="J2439" s="19" t="n">
        <v>0.931460582024876</v>
      </c>
      <c r="K2439" s="19" t="n">
        <v>0.538503438452959</v>
      </c>
      <c r="L2439" s="16" t="n">
        <v>12.4274235153137</v>
      </c>
      <c r="M2439" s="19" t="n">
        <v>0.492808765525313</v>
      </c>
      <c r="N2439" s="19" t="n">
        <v>1.07863728450349</v>
      </c>
      <c r="O2439" s="19" t="n">
        <v>1.14639350993542</v>
      </c>
      <c r="P2439" s="19" t="n">
        <v>0.692561733364998</v>
      </c>
      <c r="Q2439" s="17" t="s">
        <v>31</v>
      </c>
      <c r="R2439" s="5" t="str">
        <f aca="false">IF(OR(Q2439="Steel plate",Q2439="Concrete jacket"),"Steel plate or jacket",Q2439)</f>
        <v>Polymer laminate</v>
      </c>
      <c r="S2439" s="5" t="str">
        <f aca="false">IF(O2439&lt;='Tree rules'!$C$4,IF(N2439&lt;='Tree rules'!$C$5,IF(P2439&lt;='Tree rules'!$C$7,"Monitor","Polymer laminate"),IF(P2439&lt;='Tree rules'!$C$8,"Seal cracks","Polymer laminate")),IF(O2439&lt;='Tree rules'!$C$6,IF(P2439&lt;='Tree rules'!$C$9,"Polymer laminate","Steel plate or jacket"),IF(L2439&lt;='Tree rules'!$C$10,"Steel plate or jacket","Polymer laminate")))</f>
        <v>Polymer laminate</v>
      </c>
      <c r="T2439" s="5" t="str">
        <f aca="false">IF(S2439=R2439,"Yes","No")</f>
        <v>Yes</v>
      </c>
    </row>
    <row r="2440" customFormat="false" ht="15" hidden="false" customHeight="false" outlineLevel="0" collapsed="false">
      <c r="A2440" s="15" t="n">
        <v>3481</v>
      </c>
      <c r="B2440" s="16" t="n">
        <v>5.10687761161141</v>
      </c>
      <c r="C2440" s="15" t="n">
        <v>300</v>
      </c>
      <c r="D2440" s="15" t="n">
        <v>425</v>
      </c>
      <c r="E2440" s="15" t="n">
        <v>25</v>
      </c>
      <c r="F2440" s="16" t="n">
        <v>0.530506411160282</v>
      </c>
      <c r="G2440" s="17" t="s">
        <v>101</v>
      </c>
      <c r="H2440" s="18" t="n">
        <v>0.3</v>
      </c>
      <c r="I2440" s="18" t="n">
        <v>2</v>
      </c>
      <c r="J2440" s="19" t="n">
        <v>0.947877333137664</v>
      </c>
      <c r="K2440" s="19" t="n">
        <v>0.634713840378299</v>
      </c>
      <c r="L2440" s="16" t="n">
        <v>13.4746111124312</v>
      </c>
      <c r="M2440" s="19" t="n">
        <v>0.328077293827993</v>
      </c>
      <c r="N2440" s="19" t="n">
        <v>1.13892018130608</v>
      </c>
      <c r="O2440" s="19" t="n">
        <v>1.29412380395198</v>
      </c>
      <c r="P2440" s="19" t="n">
        <v>1.1107474266624</v>
      </c>
      <c r="Q2440" s="17" t="s">
        <v>31</v>
      </c>
      <c r="R2440" s="5" t="str">
        <f aca="false">IF(OR(Q2440="Steel plate",Q2440="Concrete jacket"),"Steel plate or jacket",Q2440)</f>
        <v>Polymer laminate</v>
      </c>
      <c r="S2440" s="5" t="str">
        <f aca="false">IF(O2440&lt;='Tree rules'!$C$4,IF(N2440&lt;='Tree rules'!$C$5,IF(P2440&lt;='Tree rules'!$C$7,"Monitor","Polymer laminate"),IF(P2440&lt;='Tree rules'!$C$8,"Seal cracks","Polymer laminate")),IF(O2440&lt;='Tree rules'!$C$6,IF(P2440&lt;='Tree rules'!$C$9,"Polymer laminate","Steel plate or jacket"),IF(L2440&lt;='Tree rules'!$C$10,"Steel plate or jacket","Polymer laminate")))</f>
        <v>Polymer laminate</v>
      </c>
      <c r="T2440" s="5" t="str">
        <f aca="false">IF(S2440=R2440,"Yes","No")</f>
        <v>Yes</v>
      </c>
    </row>
    <row r="2441" customFormat="false" ht="15" hidden="false" customHeight="false" outlineLevel="0" collapsed="false">
      <c r="A2441" s="15" t="n">
        <v>3484</v>
      </c>
      <c r="B2441" s="16" t="n">
        <v>4.62606808932821</v>
      </c>
      <c r="C2441" s="15" t="n">
        <v>300</v>
      </c>
      <c r="D2441" s="15" t="n">
        <v>375</v>
      </c>
      <c r="E2441" s="15" t="n">
        <v>20</v>
      </c>
      <c r="F2441" s="16" t="n">
        <v>0.569472988566126</v>
      </c>
      <c r="G2441" s="17" t="s">
        <v>103</v>
      </c>
      <c r="H2441" s="18" t="n">
        <v>0.2</v>
      </c>
      <c r="I2441" s="18" t="n">
        <v>1</v>
      </c>
      <c r="J2441" s="19" t="n">
        <v>0.921693089489886</v>
      </c>
      <c r="K2441" s="19" t="n">
        <v>0.639175615464108</v>
      </c>
      <c r="L2441" s="16" t="n">
        <v>13.9760365236502</v>
      </c>
      <c r="M2441" s="19" t="n">
        <v>0.52534405816004</v>
      </c>
      <c r="N2441" s="19" t="n">
        <v>0.920505792858902</v>
      </c>
      <c r="O2441" s="19" t="n">
        <v>0.921693089489886</v>
      </c>
      <c r="P2441" s="19" t="n">
        <v>0.685602389825512</v>
      </c>
      <c r="Q2441" s="17" t="s">
        <v>29</v>
      </c>
      <c r="R2441" s="5" t="str">
        <f aca="false">IF(OR(Q2441="Steel plate",Q2441="Concrete jacket"),"Steel plate or jacket",Q2441)</f>
        <v>Monitor</v>
      </c>
      <c r="S2441" s="5" t="str">
        <f aca="false">IF(O2441&lt;='Tree rules'!$C$4,IF(N2441&lt;='Tree rules'!$C$5,IF(P2441&lt;='Tree rules'!$C$7,"Monitor","Polymer laminate"),IF(P2441&lt;='Tree rules'!$C$8,"Seal cracks","Polymer laminate")),IF(O2441&lt;='Tree rules'!$C$6,IF(P2441&lt;='Tree rules'!$C$9,"Polymer laminate","Steel plate or jacket"),IF(L2441&lt;='Tree rules'!$C$10,"Steel plate or jacket","Polymer laminate")))</f>
        <v>Monitor</v>
      </c>
      <c r="T2441" s="5" t="str">
        <f aca="false">IF(S2441=R2441,"Yes","No")</f>
        <v>Yes</v>
      </c>
    </row>
    <row r="2442" customFormat="false" ht="15" hidden="false" customHeight="false" outlineLevel="0" collapsed="false">
      <c r="A2442" s="15" t="n">
        <v>3485</v>
      </c>
      <c r="B2442" s="16" t="n">
        <v>5.03667723674223</v>
      </c>
      <c r="C2442" s="15" t="n">
        <v>300</v>
      </c>
      <c r="D2442" s="15" t="n">
        <v>400</v>
      </c>
      <c r="E2442" s="15" t="n">
        <v>30</v>
      </c>
      <c r="F2442" s="16" t="n">
        <v>0.594998608634431</v>
      </c>
      <c r="G2442" s="17" t="s">
        <v>101</v>
      </c>
      <c r="H2442" s="18" t="n">
        <v>0.3</v>
      </c>
      <c r="I2442" s="18" t="n">
        <v>1</v>
      </c>
      <c r="J2442" s="19" t="n">
        <v>0.905481043250901</v>
      </c>
      <c r="K2442" s="19" t="n">
        <v>0.503214336464013</v>
      </c>
      <c r="L2442" s="16" t="n">
        <v>14.3087421498359</v>
      </c>
      <c r="M2442" s="19" t="n">
        <v>0.344786993543712</v>
      </c>
      <c r="N2442" s="19" t="n">
        <v>1.08501774162341</v>
      </c>
      <c r="O2442" s="19" t="n">
        <v>0.905481043250901</v>
      </c>
      <c r="P2442" s="19" t="n">
        <v>0.822394910012955</v>
      </c>
      <c r="Q2442" s="17" t="s">
        <v>30</v>
      </c>
      <c r="R2442" s="5" t="str">
        <f aca="false">IF(OR(Q2442="Steel plate",Q2442="Concrete jacket"),"Steel plate or jacket",Q2442)</f>
        <v>Seal cracks</v>
      </c>
      <c r="S2442" s="5" t="str">
        <f aca="false">IF(O2442&lt;='Tree rules'!$C$4,IF(N2442&lt;='Tree rules'!$C$5,IF(P2442&lt;='Tree rules'!$C$7,"Monitor","Polymer laminate"),IF(P2442&lt;='Tree rules'!$C$8,"Seal cracks","Polymer laminate")),IF(O2442&lt;='Tree rules'!$C$6,IF(P2442&lt;='Tree rules'!$C$9,"Polymer laminate","Steel plate or jacket"),IF(L2442&lt;='Tree rules'!$C$10,"Steel plate or jacket","Polymer laminate")))</f>
        <v>Seal cracks</v>
      </c>
      <c r="T2442" s="5" t="str">
        <f aca="false">IF(S2442=R2442,"Yes","No")</f>
        <v>Yes</v>
      </c>
    </row>
    <row r="2443" customFormat="false" ht="15" hidden="false" customHeight="false" outlineLevel="0" collapsed="false">
      <c r="A2443" s="15" t="n">
        <v>3487</v>
      </c>
      <c r="B2443" s="16" t="n">
        <v>3.45302525408693</v>
      </c>
      <c r="C2443" s="15" t="n">
        <v>230</v>
      </c>
      <c r="D2443" s="15" t="n">
        <v>325</v>
      </c>
      <c r="E2443" s="15" t="n">
        <v>30</v>
      </c>
      <c r="F2443" s="16" t="n">
        <v>0.626653981080713</v>
      </c>
      <c r="G2443" s="17" t="s">
        <v>101</v>
      </c>
      <c r="H2443" s="18" t="n">
        <v>0.3</v>
      </c>
      <c r="I2443" s="18" t="n">
        <v>1.5</v>
      </c>
      <c r="J2443" s="19" t="n">
        <v>0.920560310010074</v>
      </c>
      <c r="K2443" s="19" t="n">
        <v>0.531555761006461</v>
      </c>
      <c r="L2443" s="16" t="n">
        <v>12.3764346024621</v>
      </c>
      <c r="M2443" s="19" t="n">
        <v>0.938139182931402</v>
      </c>
      <c r="N2443" s="19" t="n">
        <v>0.98993153000435</v>
      </c>
      <c r="O2443" s="19" t="n">
        <v>1.13617589694524</v>
      </c>
      <c r="P2443" s="19" t="n">
        <v>0.313649615234519</v>
      </c>
      <c r="Q2443" s="17" t="s">
        <v>31</v>
      </c>
      <c r="R2443" s="5" t="str">
        <f aca="false">IF(OR(Q2443="Steel plate",Q2443="Concrete jacket"),"Steel plate or jacket",Q2443)</f>
        <v>Polymer laminate</v>
      </c>
      <c r="S2443" s="5" t="str">
        <f aca="false">IF(O2443&lt;='Tree rules'!$C$4,IF(N2443&lt;='Tree rules'!$C$5,IF(P2443&lt;='Tree rules'!$C$7,"Monitor","Polymer laminate"),IF(P2443&lt;='Tree rules'!$C$8,"Seal cracks","Polymer laminate")),IF(O2443&lt;='Tree rules'!$C$6,IF(P2443&lt;='Tree rules'!$C$9,"Polymer laminate","Steel plate or jacket"),IF(L2443&lt;='Tree rules'!$C$10,"Steel plate or jacket","Polymer laminate")))</f>
        <v>Polymer laminate</v>
      </c>
      <c r="T2443" s="5" t="str">
        <f aca="false">IF(S2443=R2443,"Yes","No")</f>
        <v>Yes</v>
      </c>
    </row>
    <row r="2444" customFormat="false" ht="15" hidden="false" customHeight="false" outlineLevel="0" collapsed="false">
      <c r="A2444" s="15" t="n">
        <v>3488</v>
      </c>
      <c r="B2444" s="16" t="n">
        <v>5.45619213196784</v>
      </c>
      <c r="C2444" s="15" t="n">
        <v>300</v>
      </c>
      <c r="D2444" s="15" t="n">
        <v>450</v>
      </c>
      <c r="E2444" s="15" t="n">
        <v>30</v>
      </c>
      <c r="F2444" s="16" t="n">
        <v>0.781490709848207</v>
      </c>
      <c r="G2444" s="17" t="s">
        <v>101</v>
      </c>
      <c r="H2444" s="18" t="n">
        <v>0.3</v>
      </c>
      <c r="I2444" s="18" t="n">
        <v>1.5</v>
      </c>
      <c r="J2444" s="19" t="n">
        <v>0.899795075077009</v>
      </c>
      <c r="K2444" s="19" t="n">
        <v>0.5010504513405</v>
      </c>
      <c r="L2444" s="16" t="n">
        <v>13.5726172437011</v>
      </c>
      <c r="M2444" s="19" t="n">
        <v>0.624757762213088</v>
      </c>
      <c r="N2444" s="19" t="n">
        <v>0.937127548915591</v>
      </c>
      <c r="O2444" s="19" t="n">
        <v>1.12427124837487</v>
      </c>
      <c r="P2444" s="19" t="n">
        <v>0.662290602141098</v>
      </c>
      <c r="Q2444" s="17" t="s">
        <v>31</v>
      </c>
      <c r="R2444" s="5" t="str">
        <f aca="false">IF(OR(Q2444="Steel plate",Q2444="Concrete jacket"),"Steel plate or jacket",Q2444)</f>
        <v>Polymer laminate</v>
      </c>
      <c r="S2444" s="5" t="str">
        <f aca="false">IF(O2444&lt;='Tree rules'!$C$4,IF(N2444&lt;='Tree rules'!$C$5,IF(P2444&lt;='Tree rules'!$C$7,"Monitor","Polymer laminate"),IF(P2444&lt;='Tree rules'!$C$8,"Seal cracks","Polymer laminate")),IF(O2444&lt;='Tree rules'!$C$6,IF(P2444&lt;='Tree rules'!$C$9,"Polymer laminate","Steel plate or jacket"),IF(L2444&lt;='Tree rules'!$C$10,"Steel plate or jacket","Polymer laminate")))</f>
        <v>Polymer laminate</v>
      </c>
      <c r="T2444" s="5" t="str">
        <f aca="false">IF(S2444=R2444,"Yes","No")</f>
        <v>Yes</v>
      </c>
    </row>
    <row r="2445" customFormat="false" ht="15" hidden="false" customHeight="false" outlineLevel="0" collapsed="false">
      <c r="A2445" s="15" t="n">
        <v>3489</v>
      </c>
      <c r="B2445" s="16" t="n">
        <v>6.00628260748855</v>
      </c>
      <c r="C2445" s="15" t="n">
        <v>230</v>
      </c>
      <c r="D2445" s="15" t="n">
        <v>550</v>
      </c>
      <c r="E2445" s="15" t="n">
        <v>30</v>
      </c>
      <c r="F2445" s="16" t="n">
        <v>0.816280786486175</v>
      </c>
      <c r="G2445" s="17" t="s">
        <v>101</v>
      </c>
      <c r="H2445" s="18" t="n">
        <v>0.3</v>
      </c>
      <c r="I2445" s="18" t="n">
        <v>1</v>
      </c>
      <c r="J2445" s="19" t="n">
        <v>0.890027492210884</v>
      </c>
      <c r="K2445" s="19" t="n">
        <v>0.516111061277291</v>
      </c>
      <c r="L2445" s="16" t="n">
        <v>11.9647063894194</v>
      </c>
      <c r="M2445" s="19" t="n">
        <v>0.47656018141301</v>
      </c>
      <c r="N2445" s="19" t="n">
        <v>0.642470965158669</v>
      </c>
      <c r="O2445" s="19" t="n">
        <v>0.890027492210884</v>
      </c>
      <c r="P2445" s="19" t="n">
        <v>0.728283599062033</v>
      </c>
      <c r="Q2445" s="17" t="s">
        <v>29</v>
      </c>
      <c r="R2445" s="5" t="str">
        <f aca="false">IF(OR(Q2445="Steel plate",Q2445="Concrete jacket"),"Steel plate or jacket",Q2445)</f>
        <v>Monitor</v>
      </c>
      <c r="S2445" s="5" t="str">
        <f aca="false">IF(O2445&lt;='Tree rules'!$C$4,IF(N2445&lt;='Tree rules'!$C$5,IF(P2445&lt;='Tree rules'!$C$7,"Monitor","Polymer laminate"),IF(P2445&lt;='Tree rules'!$C$8,"Seal cracks","Polymer laminate")),IF(O2445&lt;='Tree rules'!$C$6,IF(P2445&lt;='Tree rules'!$C$9,"Polymer laminate","Steel plate or jacket"),IF(L2445&lt;='Tree rules'!$C$10,"Steel plate or jacket","Polymer laminate")))</f>
        <v>Monitor</v>
      </c>
      <c r="T2445" s="5" t="str">
        <f aca="false">IF(S2445=R2445,"Yes","No")</f>
        <v>Yes</v>
      </c>
    </row>
    <row r="2446" customFormat="false" ht="15" hidden="false" customHeight="false" outlineLevel="0" collapsed="false">
      <c r="A2446" s="15" t="n">
        <v>3490</v>
      </c>
      <c r="B2446" s="16" t="n">
        <v>3.15630891887755</v>
      </c>
      <c r="C2446" s="15" t="n">
        <v>230</v>
      </c>
      <c r="D2446" s="15" t="n">
        <v>300</v>
      </c>
      <c r="E2446" s="15" t="n">
        <v>20</v>
      </c>
      <c r="F2446" s="16" t="n">
        <v>0.688332522525665</v>
      </c>
      <c r="G2446" s="17" t="s">
        <v>103</v>
      </c>
      <c r="H2446" s="18" t="n">
        <v>0.2</v>
      </c>
      <c r="I2446" s="18" t="n">
        <v>2</v>
      </c>
      <c r="J2446" s="19" t="n">
        <v>0.877036471784459</v>
      </c>
      <c r="K2446" s="19" t="n">
        <v>0.50566787532307</v>
      </c>
      <c r="L2446" s="16" t="n">
        <v>12.426413066447</v>
      </c>
      <c r="M2446" s="19" t="n">
        <v>0.936950098513375</v>
      </c>
      <c r="N2446" s="19" t="n">
        <v>1.71740125198602</v>
      </c>
      <c r="O2446" s="19" t="n">
        <v>1.31058377430083</v>
      </c>
      <c r="P2446" s="19" t="n">
        <v>0.393877988934128</v>
      </c>
      <c r="Q2446" s="17" t="s">
        <v>31</v>
      </c>
      <c r="R2446" s="5" t="str">
        <f aca="false">IF(OR(Q2446="Steel plate",Q2446="Concrete jacket"),"Steel plate or jacket",Q2446)</f>
        <v>Polymer laminate</v>
      </c>
      <c r="S2446" s="5" t="str">
        <f aca="false">IF(O2446&lt;='Tree rules'!$C$4,IF(N2446&lt;='Tree rules'!$C$5,IF(P2446&lt;='Tree rules'!$C$7,"Monitor","Polymer laminate"),IF(P2446&lt;='Tree rules'!$C$8,"Seal cracks","Polymer laminate")),IF(O2446&lt;='Tree rules'!$C$6,IF(P2446&lt;='Tree rules'!$C$9,"Polymer laminate","Steel plate or jacket"),IF(L2446&lt;='Tree rules'!$C$10,"Steel plate or jacket","Polymer laminate")))</f>
        <v>Polymer laminate</v>
      </c>
      <c r="T2446" s="5" t="str">
        <f aca="false">IF(S2446=R2446,"Yes","No")</f>
        <v>Yes</v>
      </c>
    </row>
    <row r="2447" customFormat="false" ht="15" hidden="false" customHeight="false" outlineLevel="0" collapsed="false">
      <c r="A2447" s="15" t="n">
        <v>3491</v>
      </c>
      <c r="B2447" s="16" t="n">
        <v>5.89667018270909</v>
      </c>
      <c r="C2447" s="15" t="n">
        <v>300</v>
      </c>
      <c r="D2447" s="15" t="n">
        <v>475</v>
      </c>
      <c r="E2447" s="15" t="n">
        <v>30</v>
      </c>
      <c r="F2447" s="16" t="n">
        <v>0.781126378514945</v>
      </c>
      <c r="G2447" s="17" t="s">
        <v>103</v>
      </c>
      <c r="H2447" s="18" t="n">
        <v>0.2</v>
      </c>
      <c r="I2447" s="18" t="n">
        <v>2</v>
      </c>
      <c r="J2447" s="19" t="n">
        <v>0.876760017925752</v>
      </c>
      <c r="K2447" s="19" t="n">
        <v>0.533666224221695</v>
      </c>
      <c r="L2447" s="16" t="n">
        <v>13.7451519410468</v>
      </c>
      <c r="M2447" s="19" t="n">
        <v>0.903674396140071</v>
      </c>
      <c r="N2447" s="19" t="n">
        <v>1.24630541081528</v>
      </c>
      <c r="O2447" s="19" t="n">
        <v>1.28562282753652</v>
      </c>
      <c r="P2447" s="19" t="n">
        <v>0.54080531619748</v>
      </c>
      <c r="Q2447" s="17" t="s">
        <v>31</v>
      </c>
      <c r="R2447" s="5" t="str">
        <f aca="false">IF(OR(Q2447="Steel plate",Q2447="Concrete jacket"),"Steel plate or jacket",Q2447)</f>
        <v>Polymer laminate</v>
      </c>
      <c r="S2447" s="5" t="str">
        <f aca="false">IF(O2447&lt;='Tree rules'!$C$4,IF(N2447&lt;='Tree rules'!$C$5,IF(P2447&lt;='Tree rules'!$C$7,"Monitor","Polymer laminate"),IF(P2447&lt;='Tree rules'!$C$8,"Seal cracks","Polymer laminate")),IF(O2447&lt;='Tree rules'!$C$6,IF(P2447&lt;='Tree rules'!$C$9,"Polymer laminate","Steel plate or jacket"),IF(L2447&lt;='Tree rules'!$C$10,"Steel plate or jacket","Polymer laminate")))</f>
        <v>Polymer laminate</v>
      </c>
      <c r="T2447" s="5" t="str">
        <f aca="false">IF(S2447=R2447,"Yes","No")</f>
        <v>Yes</v>
      </c>
    </row>
    <row r="2448" customFormat="false" ht="15" hidden="false" customHeight="false" outlineLevel="0" collapsed="false">
      <c r="A2448" s="15" t="n">
        <v>3492</v>
      </c>
      <c r="B2448" s="16" t="n">
        <v>6.79187480789778</v>
      </c>
      <c r="C2448" s="15" t="n">
        <v>300</v>
      </c>
      <c r="D2448" s="15" t="n">
        <v>575</v>
      </c>
      <c r="E2448" s="15" t="n">
        <v>20</v>
      </c>
      <c r="F2448" s="16" t="n">
        <v>0.596127638252333</v>
      </c>
      <c r="G2448" s="17" t="s">
        <v>101</v>
      </c>
      <c r="H2448" s="18" t="n">
        <v>0.3</v>
      </c>
      <c r="I2448" s="18" t="n">
        <v>1.5</v>
      </c>
      <c r="J2448" s="19" t="n">
        <v>0.862513037744353</v>
      </c>
      <c r="K2448" s="19" t="n">
        <v>0.582594655529993</v>
      </c>
      <c r="L2448" s="16" t="n">
        <v>12.8878079846258</v>
      </c>
      <c r="M2448" s="19" t="n">
        <v>0.342205012709361</v>
      </c>
      <c r="N2448" s="19" t="n">
        <v>0.887664071698908</v>
      </c>
      <c r="O2448" s="19" t="n">
        <v>1.04252181355913</v>
      </c>
      <c r="P2448" s="19" t="n">
        <v>1.08597321913997</v>
      </c>
      <c r="Q2448" s="17" t="s">
        <v>31</v>
      </c>
      <c r="R2448" s="5" t="str">
        <f aca="false">IF(OR(Q2448="Steel plate",Q2448="Concrete jacket"),"Steel plate or jacket",Q2448)</f>
        <v>Polymer laminate</v>
      </c>
      <c r="S2448" s="5" t="str">
        <f aca="false">IF(O2448&lt;='Tree rules'!$C$4,IF(N2448&lt;='Tree rules'!$C$5,IF(P2448&lt;='Tree rules'!$C$7,"Monitor","Polymer laminate"),IF(P2448&lt;='Tree rules'!$C$8,"Seal cracks","Polymer laminate")),IF(O2448&lt;='Tree rules'!$C$6,IF(P2448&lt;='Tree rules'!$C$9,"Polymer laminate","Steel plate or jacket"),IF(L2448&lt;='Tree rules'!$C$10,"Steel plate or jacket","Polymer laminate")))</f>
        <v>Polymer laminate</v>
      </c>
      <c r="T2448" s="5" t="str">
        <f aca="false">IF(S2448=R2448,"Yes","No")</f>
        <v>Yes</v>
      </c>
    </row>
    <row r="2449" customFormat="false" ht="15" hidden="false" customHeight="false" outlineLevel="0" collapsed="false">
      <c r="A2449" s="15" t="n">
        <v>3493</v>
      </c>
      <c r="B2449" s="16" t="n">
        <v>4.70834546258244</v>
      </c>
      <c r="C2449" s="15" t="n">
        <v>230</v>
      </c>
      <c r="D2449" s="15" t="n">
        <v>450</v>
      </c>
      <c r="E2449" s="15" t="n">
        <v>20</v>
      </c>
      <c r="F2449" s="16" t="n">
        <v>0.679557138998441</v>
      </c>
      <c r="G2449" s="17" t="s">
        <v>103</v>
      </c>
      <c r="H2449" s="18" t="n">
        <v>0.2</v>
      </c>
      <c r="I2449" s="18" t="n">
        <v>1.5</v>
      </c>
      <c r="J2449" s="19" t="n">
        <v>0.929396350412544</v>
      </c>
      <c r="K2449" s="19" t="n">
        <v>0.499001999411359</v>
      </c>
      <c r="L2449" s="16" t="n">
        <v>11.7123021457275</v>
      </c>
      <c r="M2449" s="19" t="n">
        <v>0.377003311795032</v>
      </c>
      <c r="N2449" s="19" t="n">
        <v>1.69365914269073</v>
      </c>
      <c r="O2449" s="19" t="n">
        <v>1.16220920706808</v>
      </c>
      <c r="P2449" s="19" t="n">
        <v>0.96112210662585</v>
      </c>
      <c r="Q2449" s="17" t="s">
        <v>31</v>
      </c>
      <c r="R2449" s="5" t="str">
        <f aca="false">IF(OR(Q2449="Steel plate",Q2449="Concrete jacket"),"Steel plate or jacket",Q2449)</f>
        <v>Polymer laminate</v>
      </c>
      <c r="S2449" s="5" t="str">
        <f aca="false">IF(O2449&lt;='Tree rules'!$C$4,IF(N2449&lt;='Tree rules'!$C$5,IF(P2449&lt;='Tree rules'!$C$7,"Monitor","Polymer laminate"),IF(P2449&lt;='Tree rules'!$C$8,"Seal cracks","Polymer laminate")),IF(O2449&lt;='Tree rules'!$C$6,IF(P2449&lt;='Tree rules'!$C$9,"Polymer laminate","Steel plate or jacket"),IF(L2449&lt;='Tree rules'!$C$10,"Steel plate or jacket","Polymer laminate")))</f>
        <v>Polymer laminate</v>
      </c>
      <c r="T2449" s="5" t="str">
        <f aca="false">IF(S2449=R2449,"Yes","No")</f>
        <v>Yes</v>
      </c>
    </row>
    <row r="2450" customFormat="false" ht="15" hidden="false" customHeight="false" outlineLevel="0" collapsed="false">
      <c r="A2450" s="15" t="n">
        <v>3494</v>
      </c>
      <c r="B2450" s="16" t="n">
        <v>4.33089490620974</v>
      </c>
      <c r="C2450" s="15" t="n">
        <v>300</v>
      </c>
      <c r="D2450" s="15" t="n">
        <v>375</v>
      </c>
      <c r="E2450" s="15" t="n">
        <v>30</v>
      </c>
      <c r="F2450" s="16" t="n">
        <v>0.640324617292187</v>
      </c>
      <c r="G2450" s="17" t="s">
        <v>102</v>
      </c>
      <c r="H2450" s="18" t="n">
        <v>0.1</v>
      </c>
      <c r="I2450" s="18" t="n">
        <v>1</v>
      </c>
      <c r="J2450" s="19" t="n">
        <v>0.977030276208958</v>
      </c>
      <c r="K2450" s="19" t="n">
        <v>0.533481158042564</v>
      </c>
      <c r="L2450" s="16" t="n">
        <v>13.7926589369737</v>
      </c>
      <c r="M2450" s="19" t="n">
        <v>0.81050358704987</v>
      </c>
      <c r="N2450" s="19" t="n">
        <v>2.78785379530875</v>
      </c>
      <c r="O2450" s="19" t="n">
        <v>0.977030276208958</v>
      </c>
      <c r="P2450" s="19" t="n">
        <v>0.37038527670921</v>
      </c>
      <c r="Q2450" s="17" t="s">
        <v>30</v>
      </c>
      <c r="R2450" s="5" t="str">
        <f aca="false">IF(OR(Q2450="Steel plate",Q2450="Concrete jacket"),"Steel plate or jacket",Q2450)</f>
        <v>Seal cracks</v>
      </c>
      <c r="S2450" s="5" t="str">
        <f aca="false">IF(O2450&lt;='Tree rules'!$C$4,IF(N2450&lt;='Tree rules'!$C$5,IF(P2450&lt;='Tree rules'!$C$7,"Monitor","Polymer laminate"),IF(P2450&lt;='Tree rules'!$C$8,"Seal cracks","Polymer laminate")),IF(O2450&lt;='Tree rules'!$C$6,IF(P2450&lt;='Tree rules'!$C$9,"Polymer laminate","Steel plate or jacket"),IF(L2450&lt;='Tree rules'!$C$10,"Steel plate or jacket","Polymer laminate")))</f>
        <v>Seal cracks</v>
      </c>
      <c r="T2450" s="5" t="str">
        <f aca="false">IF(S2450=R2450,"Yes","No")</f>
        <v>Yes</v>
      </c>
    </row>
    <row r="2451" customFormat="false" ht="15" hidden="false" customHeight="false" outlineLevel="0" collapsed="false">
      <c r="A2451" s="15" t="n">
        <v>3495</v>
      </c>
      <c r="B2451" s="16" t="n">
        <v>4.89137914175846</v>
      </c>
      <c r="C2451" s="15" t="n">
        <v>230</v>
      </c>
      <c r="D2451" s="15" t="n">
        <v>425</v>
      </c>
      <c r="E2451" s="15" t="n">
        <v>25</v>
      </c>
      <c r="F2451" s="16" t="n">
        <v>0.516249391894249</v>
      </c>
      <c r="G2451" s="17" t="s">
        <v>101</v>
      </c>
      <c r="H2451" s="18" t="n">
        <v>0.3</v>
      </c>
      <c r="I2451" s="18" t="n">
        <v>1</v>
      </c>
      <c r="J2451" s="19" t="n">
        <v>0.909697638477221</v>
      </c>
      <c r="K2451" s="19" t="n">
        <v>0.580590684662765</v>
      </c>
      <c r="L2451" s="16" t="n">
        <v>12.838265463933</v>
      </c>
      <c r="M2451" s="19" t="n">
        <v>0.421159212312343</v>
      </c>
      <c r="N2451" s="19" t="n">
        <v>0.605194730172097</v>
      </c>
      <c r="O2451" s="19" t="n">
        <v>0.909697638477221</v>
      </c>
      <c r="P2451" s="19" t="n">
        <v>0.644891477992297</v>
      </c>
      <c r="Q2451" s="17" t="s">
        <v>29</v>
      </c>
      <c r="R2451" s="5" t="str">
        <f aca="false">IF(OR(Q2451="Steel plate",Q2451="Concrete jacket"),"Steel plate or jacket",Q2451)</f>
        <v>Monitor</v>
      </c>
      <c r="S2451" s="5" t="str">
        <f aca="false">IF(O2451&lt;='Tree rules'!$C$4,IF(N2451&lt;='Tree rules'!$C$5,IF(P2451&lt;='Tree rules'!$C$7,"Monitor","Polymer laminate"),IF(P2451&lt;='Tree rules'!$C$8,"Seal cracks","Polymer laminate")),IF(O2451&lt;='Tree rules'!$C$6,IF(P2451&lt;='Tree rules'!$C$9,"Polymer laminate","Steel plate or jacket"),IF(L2451&lt;='Tree rules'!$C$10,"Steel plate or jacket","Polymer laminate")))</f>
        <v>Monitor</v>
      </c>
      <c r="T2451" s="5" t="str">
        <f aca="false">IF(S2451=R2451,"Yes","No")</f>
        <v>Yes</v>
      </c>
    </row>
    <row r="2452" customFormat="false" ht="15" hidden="false" customHeight="false" outlineLevel="0" collapsed="false">
      <c r="A2452" s="15" t="n">
        <v>3497</v>
      </c>
      <c r="B2452" s="16" t="n">
        <v>6.89598442238499</v>
      </c>
      <c r="C2452" s="15" t="n">
        <v>300</v>
      </c>
      <c r="D2452" s="15" t="n">
        <v>650</v>
      </c>
      <c r="E2452" s="15" t="n">
        <v>25</v>
      </c>
      <c r="F2452" s="16" t="n">
        <v>0.695812326376477</v>
      </c>
      <c r="G2452" s="17" t="s">
        <v>103</v>
      </c>
      <c r="H2452" s="18" t="n">
        <v>0.2</v>
      </c>
      <c r="I2452" s="18" t="n">
        <v>1</v>
      </c>
      <c r="J2452" s="19" t="n">
        <v>0.897184713411149</v>
      </c>
      <c r="K2452" s="19" t="n">
        <v>0.414430663298028</v>
      </c>
      <c r="L2452" s="16" t="n">
        <v>11.4551236252242</v>
      </c>
      <c r="M2452" s="19" t="n">
        <v>0.904037919039041</v>
      </c>
      <c r="N2452" s="19" t="n">
        <v>0.851398385852158</v>
      </c>
      <c r="O2452" s="19" t="n">
        <v>0.897184713411149</v>
      </c>
      <c r="P2452" s="19" t="n">
        <v>0.354663567891554</v>
      </c>
      <c r="Q2452" s="17" t="s">
        <v>29</v>
      </c>
      <c r="R2452" s="5" t="str">
        <f aca="false">IF(OR(Q2452="Steel plate",Q2452="Concrete jacket"),"Steel plate or jacket",Q2452)</f>
        <v>Monitor</v>
      </c>
      <c r="S2452" s="5" t="str">
        <f aca="false">IF(O2452&lt;='Tree rules'!$C$4,IF(N2452&lt;='Tree rules'!$C$5,IF(P2452&lt;='Tree rules'!$C$7,"Monitor","Polymer laminate"),IF(P2452&lt;='Tree rules'!$C$8,"Seal cracks","Polymer laminate")),IF(O2452&lt;='Tree rules'!$C$6,IF(P2452&lt;='Tree rules'!$C$9,"Polymer laminate","Steel plate or jacket"),IF(L2452&lt;='Tree rules'!$C$10,"Steel plate or jacket","Polymer laminate")))</f>
        <v>Monitor</v>
      </c>
      <c r="T2452" s="5" t="str">
        <f aca="false">IF(S2452=R2452,"Yes","No")</f>
        <v>Yes</v>
      </c>
    </row>
    <row r="2453" customFormat="false" ht="15" hidden="false" customHeight="false" outlineLevel="0" collapsed="false">
      <c r="A2453" s="15" t="n">
        <v>3498</v>
      </c>
      <c r="B2453" s="16" t="n">
        <v>4.52239193357335</v>
      </c>
      <c r="C2453" s="15" t="n">
        <v>300</v>
      </c>
      <c r="D2453" s="15" t="n">
        <v>425</v>
      </c>
      <c r="E2453" s="15" t="n">
        <v>25</v>
      </c>
      <c r="F2453" s="16" t="n">
        <v>0.833313701217452</v>
      </c>
      <c r="G2453" s="17" t="s">
        <v>103</v>
      </c>
      <c r="H2453" s="18" t="n">
        <v>0.2</v>
      </c>
      <c r="I2453" s="18" t="n">
        <v>2</v>
      </c>
      <c r="J2453" s="19" t="n">
        <v>0.889324516969</v>
      </c>
      <c r="K2453" s="19" t="n">
        <v>0.576464118635689</v>
      </c>
      <c r="L2453" s="16" t="n">
        <v>11.9957345718126</v>
      </c>
      <c r="M2453" s="19" t="n">
        <v>0.374113360055966</v>
      </c>
      <c r="N2453" s="19" t="n">
        <v>1.63046282990001</v>
      </c>
      <c r="O2453" s="19" t="n">
        <v>1.26598536008236</v>
      </c>
      <c r="P2453" s="19" t="n">
        <v>1.15736865993699</v>
      </c>
      <c r="Q2453" s="17" t="s">
        <v>31</v>
      </c>
      <c r="R2453" s="5" t="str">
        <f aca="false">IF(OR(Q2453="Steel plate",Q2453="Concrete jacket"),"Steel plate or jacket",Q2453)</f>
        <v>Polymer laminate</v>
      </c>
      <c r="S2453" s="5" t="str">
        <f aca="false">IF(O2453&lt;='Tree rules'!$C$4,IF(N2453&lt;='Tree rules'!$C$5,IF(P2453&lt;='Tree rules'!$C$7,"Monitor","Polymer laminate"),IF(P2453&lt;='Tree rules'!$C$8,"Seal cracks","Polymer laminate")),IF(O2453&lt;='Tree rules'!$C$6,IF(P2453&lt;='Tree rules'!$C$9,"Polymer laminate","Steel plate or jacket"),IF(L2453&lt;='Tree rules'!$C$10,"Steel plate or jacket","Polymer laminate")))</f>
        <v>Polymer laminate</v>
      </c>
      <c r="T2453" s="5" t="str">
        <f aca="false">IF(S2453=R2453,"Yes","No")</f>
        <v>Yes</v>
      </c>
    </row>
    <row r="2454" customFormat="false" ht="15" hidden="false" customHeight="false" outlineLevel="0" collapsed="false">
      <c r="A2454" s="15" t="n">
        <v>3500</v>
      </c>
      <c r="B2454" s="16" t="n">
        <v>4.05235210225596</v>
      </c>
      <c r="C2454" s="15" t="n">
        <v>300</v>
      </c>
      <c r="D2454" s="15" t="n">
        <v>325</v>
      </c>
      <c r="E2454" s="15" t="n">
        <v>20</v>
      </c>
      <c r="F2454" s="16" t="n">
        <v>0.72065207824282</v>
      </c>
      <c r="G2454" s="17" t="s">
        <v>103</v>
      </c>
      <c r="H2454" s="18" t="n">
        <v>0.2</v>
      </c>
      <c r="I2454" s="18" t="n">
        <v>1.5</v>
      </c>
      <c r="J2454" s="19" t="n">
        <v>0.854919415952827</v>
      </c>
      <c r="K2454" s="19" t="n">
        <v>0.564035308286045</v>
      </c>
      <c r="L2454" s="16" t="n">
        <v>14.5245595062938</v>
      </c>
      <c r="M2454" s="19" t="n">
        <v>0.663501173169415</v>
      </c>
      <c r="N2454" s="19" t="n">
        <v>1.26357630638928</v>
      </c>
      <c r="O2454" s="19" t="n">
        <v>1.0412767557609</v>
      </c>
      <c r="P2454" s="19" t="n">
        <v>0.626956419386598</v>
      </c>
      <c r="Q2454" s="17" t="s">
        <v>31</v>
      </c>
      <c r="R2454" s="5" t="str">
        <f aca="false">IF(OR(Q2454="Steel plate",Q2454="Concrete jacket"),"Steel plate or jacket",Q2454)</f>
        <v>Polymer laminate</v>
      </c>
      <c r="S2454" s="5" t="str">
        <f aca="false">IF(O2454&lt;='Tree rules'!$C$4,IF(N2454&lt;='Tree rules'!$C$5,IF(P2454&lt;='Tree rules'!$C$7,"Monitor","Polymer laminate"),IF(P2454&lt;='Tree rules'!$C$8,"Seal cracks","Polymer laminate")),IF(O2454&lt;='Tree rules'!$C$6,IF(P2454&lt;='Tree rules'!$C$9,"Polymer laminate","Steel plate or jacket"),IF(L2454&lt;='Tree rules'!$C$10,"Steel plate or jacket","Polymer laminate")))</f>
        <v>Polymer laminate</v>
      </c>
      <c r="T2454" s="5" t="str">
        <f aca="false">IF(S2454=R2454,"Yes","No")</f>
        <v>Yes</v>
      </c>
    </row>
    <row r="2455" customFormat="false" ht="15" hidden="false" customHeight="false" outlineLevel="0" collapsed="false">
      <c r="A2455" s="15" t="n">
        <v>3501</v>
      </c>
      <c r="B2455" s="16" t="n">
        <v>5.18997622156979</v>
      </c>
      <c r="C2455" s="15" t="n">
        <v>300</v>
      </c>
      <c r="D2455" s="15" t="n">
        <v>500</v>
      </c>
      <c r="E2455" s="15" t="n">
        <v>30</v>
      </c>
      <c r="F2455" s="16" t="n">
        <v>0.590490249132883</v>
      </c>
      <c r="G2455" s="17" t="s">
        <v>101</v>
      </c>
      <c r="H2455" s="18" t="n">
        <v>0.3</v>
      </c>
      <c r="I2455" s="18" t="n">
        <v>1</v>
      </c>
      <c r="J2455" s="19" t="n">
        <v>0.858028605816604</v>
      </c>
      <c r="K2455" s="19" t="n">
        <v>0.447479648180495</v>
      </c>
      <c r="L2455" s="16" t="n">
        <v>11.4316656862771</v>
      </c>
      <c r="M2455" s="19" t="n">
        <v>0.767226954621688</v>
      </c>
      <c r="N2455" s="19" t="n">
        <v>0.567679912542205</v>
      </c>
      <c r="O2455" s="19" t="n">
        <v>0.858028605816604</v>
      </c>
      <c r="P2455" s="19" t="n">
        <v>0.315447738610987</v>
      </c>
      <c r="Q2455" s="17" t="s">
        <v>29</v>
      </c>
      <c r="R2455" s="5" t="str">
        <f aca="false">IF(OR(Q2455="Steel plate",Q2455="Concrete jacket"),"Steel plate or jacket",Q2455)</f>
        <v>Monitor</v>
      </c>
      <c r="S2455" s="5" t="str">
        <f aca="false">IF(O2455&lt;='Tree rules'!$C$4,IF(N2455&lt;='Tree rules'!$C$5,IF(P2455&lt;='Tree rules'!$C$7,"Monitor","Polymer laminate"),IF(P2455&lt;='Tree rules'!$C$8,"Seal cracks","Polymer laminate")),IF(O2455&lt;='Tree rules'!$C$6,IF(P2455&lt;='Tree rules'!$C$9,"Polymer laminate","Steel plate or jacket"),IF(L2455&lt;='Tree rules'!$C$10,"Steel plate or jacket","Polymer laminate")))</f>
        <v>Monitor</v>
      </c>
      <c r="T2455" s="5" t="str">
        <f aca="false">IF(S2455=R2455,"Yes","No")</f>
        <v>Yes</v>
      </c>
    </row>
    <row r="2456" customFormat="false" ht="15" hidden="false" customHeight="false" outlineLevel="0" collapsed="false">
      <c r="A2456" s="15" t="n">
        <v>3502</v>
      </c>
      <c r="B2456" s="16" t="n">
        <v>7.0208859793432</v>
      </c>
      <c r="C2456" s="15" t="n">
        <v>230</v>
      </c>
      <c r="D2456" s="15" t="n">
        <v>600</v>
      </c>
      <c r="E2456" s="15" t="n">
        <v>20</v>
      </c>
      <c r="F2456" s="16" t="n">
        <v>0.742342309449384</v>
      </c>
      <c r="G2456" s="17" t="s">
        <v>103</v>
      </c>
      <c r="H2456" s="18" t="n">
        <v>0.2</v>
      </c>
      <c r="I2456" s="18" t="n">
        <v>1</v>
      </c>
      <c r="J2456" s="19" t="n">
        <v>0.867086553183169</v>
      </c>
      <c r="K2456" s="19" t="n">
        <v>0.41897694638122</v>
      </c>
      <c r="L2456" s="16" t="n">
        <v>12.7189963393899</v>
      </c>
      <c r="M2456" s="19" t="n">
        <v>0.892762922268735</v>
      </c>
      <c r="N2456" s="19" t="n">
        <v>0.811743803261643</v>
      </c>
      <c r="O2456" s="19" t="n">
        <v>0.867086553183169</v>
      </c>
      <c r="P2456" s="19" t="n">
        <v>0.423460346961326</v>
      </c>
      <c r="Q2456" s="17" t="s">
        <v>29</v>
      </c>
      <c r="R2456" s="5" t="str">
        <f aca="false">IF(OR(Q2456="Steel plate",Q2456="Concrete jacket"),"Steel plate or jacket",Q2456)</f>
        <v>Monitor</v>
      </c>
      <c r="S2456" s="5" t="str">
        <f aca="false">IF(O2456&lt;='Tree rules'!$C$4,IF(N2456&lt;='Tree rules'!$C$5,IF(P2456&lt;='Tree rules'!$C$7,"Monitor","Polymer laminate"),IF(P2456&lt;='Tree rules'!$C$8,"Seal cracks","Polymer laminate")),IF(O2456&lt;='Tree rules'!$C$6,IF(P2456&lt;='Tree rules'!$C$9,"Polymer laminate","Steel plate or jacket"),IF(L2456&lt;='Tree rules'!$C$10,"Steel plate or jacket","Polymer laminate")))</f>
        <v>Monitor</v>
      </c>
      <c r="T2456" s="5" t="str">
        <f aca="false">IF(S2456=R2456,"Yes","No")</f>
        <v>Yes</v>
      </c>
    </row>
    <row r="2457" customFormat="false" ht="15" hidden="false" customHeight="false" outlineLevel="0" collapsed="false">
      <c r="A2457" s="15" t="n">
        <v>3503</v>
      </c>
      <c r="B2457" s="16" t="n">
        <v>3.11504652703458</v>
      </c>
      <c r="C2457" s="15" t="n">
        <v>230</v>
      </c>
      <c r="D2457" s="15" t="n">
        <v>300</v>
      </c>
      <c r="E2457" s="15" t="n">
        <v>25</v>
      </c>
      <c r="F2457" s="16" t="n">
        <v>0.576243217710084</v>
      </c>
      <c r="G2457" s="17" t="s">
        <v>101</v>
      </c>
      <c r="H2457" s="18" t="n">
        <v>0.3</v>
      </c>
      <c r="I2457" s="18" t="n">
        <v>2</v>
      </c>
      <c r="J2457" s="19" t="n">
        <v>0.916042055334403</v>
      </c>
      <c r="K2457" s="19" t="n">
        <v>0.407223846279701</v>
      </c>
      <c r="L2457" s="16" t="n">
        <v>12.1681504962288</v>
      </c>
      <c r="M2457" s="19" t="n">
        <v>0.275461498152889</v>
      </c>
      <c r="N2457" s="19" t="n">
        <v>1.1517807840246</v>
      </c>
      <c r="O2457" s="19" t="n">
        <v>1.45904994154157</v>
      </c>
      <c r="P2457" s="19" t="n">
        <v>1.00662389436213</v>
      </c>
      <c r="Q2457" s="17" t="s">
        <v>31</v>
      </c>
      <c r="R2457" s="5" t="str">
        <f aca="false">IF(OR(Q2457="Steel plate",Q2457="Concrete jacket"),"Steel plate or jacket",Q2457)</f>
        <v>Polymer laminate</v>
      </c>
      <c r="S2457" s="5" t="str">
        <f aca="false">IF(O2457&lt;='Tree rules'!$C$4,IF(N2457&lt;='Tree rules'!$C$5,IF(P2457&lt;='Tree rules'!$C$7,"Monitor","Polymer laminate"),IF(P2457&lt;='Tree rules'!$C$8,"Seal cracks","Polymer laminate")),IF(O2457&lt;='Tree rules'!$C$6,IF(P2457&lt;='Tree rules'!$C$9,"Polymer laminate","Steel plate or jacket"),IF(L2457&lt;='Tree rules'!$C$10,"Steel plate or jacket","Polymer laminate")))</f>
        <v>Steel plate or jacket</v>
      </c>
      <c r="T2457" s="5" t="str">
        <f aca="false">IF(S2457=R2457,"Yes","No")</f>
        <v>No</v>
      </c>
    </row>
    <row r="2458" customFormat="false" ht="15" hidden="false" customHeight="false" outlineLevel="0" collapsed="false">
      <c r="A2458" s="15" t="n">
        <v>3504</v>
      </c>
      <c r="B2458" s="16" t="n">
        <v>4.25796739113202</v>
      </c>
      <c r="C2458" s="15" t="n">
        <v>230</v>
      </c>
      <c r="D2458" s="15" t="n">
        <v>375</v>
      </c>
      <c r="E2458" s="15" t="n">
        <v>20</v>
      </c>
      <c r="F2458" s="16" t="n">
        <v>0.594232683721175</v>
      </c>
      <c r="G2458" s="17" t="s">
        <v>101</v>
      </c>
      <c r="H2458" s="18" t="n">
        <v>0.3</v>
      </c>
      <c r="I2458" s="18" t="n">
        <v>1</v>
      </c>
      <c r="J2458" s="19" t="n">
        <v>0.894013415816877</v>
      </c>
      <c r="K2458" s="19" t="n">
        <v>0.413278100990729</v>
      </c>
      <c r="L2458" s="16" t="n">
        <v>12.8639498221511</v>
      </c>
      <c r="M2458" s="19" t="n">
        <v>0.45461738464529</v>
      </c>
      <c r="N2458" s="19" t="n">
        <v>0.597795015167742</v>
      </c>
      <c r="O2458" s="19" t="n">
        <v>0.894013415816877</v>
      </c>
      <c r="P2458" s="19" t="n">
        <v>0.60046940419709</v>
      </c>
      <c r="Q2458" s="17" t="s">
        <v>29</v>
      </c>
      <c r="R2458" s="5" t="str">
        <f aca="false">IF(OR(Q2458="Steel plate",Q2458="Concrete jacket"),"Steel plate or jacket",Q2458)</f>
        <v>Monitor</v>
      </c>
      <c r="S2458" s="5" t="str">
        <f aca="false">IF(O2458&lt;='Tree rules'!$C$4,IF(N2458&lt;='Tree rules'!$C$5,IF(P2458&lt;='Tree rules'!$C$7,"Monitor","Polymer laminate"),IF(P2458&lt;='Tree rules'!$C$8,"Seal cracks","Polymer laminate")),IF(O2458&lt;='Tree rules'!$C$6,IF(P2458&lt;='Tree rules'!$C$9,"Polymer laminate","Steel plate or jacket"),IF(L2458&lt;='Tree rules'!$C$10,"Steel plate or jacket","Polymer laminate")))</f>
        <v>Monitor</v>
      </c>
      <c r="T2458" s="5" t="str">
        <f aca="false">IF(S2458=R2458,"Yes","No")</f>
        <v>Yes</v>
      </c>
    </row>
    <row r="2459" customFormat="false" ht="15" hidden="false" customHeight="false" outlineLevel="0" collapsed="false">
      <c r="A2459" s="15" t="n">
        <v>3505</v>
      </c>
      <c r="B2459" s="16" t="n">
        <v>6.48527973408542</v>
      </c>
      <c r="C2459" s="15" t="n">
        <v>230</v>
      </c>
      <c r="D2459" s="15" t="n">
        <v>600</v>
      </c>
      <c r="E2459" s="15" t="n">
        <v>30</v>
      </c>
      <c r="F2459" s="16" t="n">
        <v>0.742342309449384</v>
      </c>
      <c r="G2459" s="17" t="s">
        <v>101</v>
      </c>
      <c r="H2459" s="18" t="n">
        <v>0.3</v>
      </c>
      <c r="I2459" s="18" t="n">
        <v>1</v>
      </c>
      <c r="J2459" s="19" t="n">
        <v>0.969890116846568</v>
      </c>
      <c r="K2459" s="19" t="n">
        <v>0.434878884304274</v>
      </c>
      <c r="L2459" s="16" t="n">
        <v>11.7486951704446</v>
      </c>
      <c r="M2459" s="19" t="n">
        <v>0.576324198874958</v>
      </c>
      <c r="N2459" s="19" t="n">
        <v>0.683864177208216</v>
      </c>
      <c r="O2459" s="19" t="n">
        <v>0.969890116846568</v>
      </c>
      <c r="P2459" s="19" t="n">
        <v>0.575595851754731</v>
      </c>
      <c r="Q2459" s="17" t="s">
        <v>29</v>
      </c>
      <c r="R2459" s="5" t="str">
        <f aca="false">IF(OR(Q2459="Steel plate",Q2459="Concrete jacket"),"Steel plate or jacket",Q2459)</f>
        <v>Monitor</v>
      </c>
      <c r="S2459" s="5" t="str">
        <f aca="false">IF(O2459&lt;='Tree rules'!$C$4,IF(N2459&lt;='Tree rules'!$C$5,IF(P2459&lt;='Tree rules'!$C$7,"Monitor","Polymer laminate"),IF(P2459&lt;='Tree rules'!$C$8,"Seal cracks","Polymer laminate")),IF(O2459&lt;='Tree rules'!$C$6,IF(P2459&lt;='Tree rules'!$C$9,"Polymer laminate","Steel plate or jacket"),IF(L2459&lt;='Tree rules'!$C$10,"Steel plate or jacket","Polymer laminate")))</f>
        <v>Monitor</v>
      </c>
      <c r="T2459" s="5" t="str">
        <f aca="false">IF(S2459=R2459,"Yes","No")</f>
        <v>Yes</v>
      </c>
    </row>
    <row r="2460" customFormat="false" ht="15" hidden="false" customHeight="false" outlineLevel="0" collapsed="false">
      <c r="A2460" s="15" t="n">
        <v>3507</v>
      </c>
      <c r="B2460" s="16" t="n">
        <v>6.06365338332929</v>
      </c>
      <c r="C2460" s="15" t="n">
        <v>230</v>
      </c>
      <c r="D2460" s="15" t="n">
        <v>475</v>
      </c>
      <c r="E2460" s="15" t="n">
        <v>25</v>
      </c>
      <c r="F2460" s="16" t="n">
        <v>0.633465437396808</v>
      </c>
      <c r="G2460" s="17" t="s">
        <v>102</v>
      </c>
      <c r="H2460" s="18" t="n">
        <v>0.1</v>
      </c>
      <c r="I2460" s="18" t="n">
        <v>1</v>
      </c>
      <c r="J2460" s="19" t="n">
        <v>0.86093654734939</v>
      </c>
      <c r="K2460" s="19" t="n">
        <v>0.636636577868327</v>
      </c>
      <c r="L2460" s="16" t="n">
        <v>14.646505756834</v>
      </c>
      <c r="M2460" s="19" t="n">
        <v>0.492313161633202</v>
      </c>
      <c r="N2460" s="19" t="n">
        <v>2.34149500646375</v>
      </c>
      <c r="O2460" s="19" t="n">
        <v>0.86093654734939</v>
      </c>
      <c r="P2460" s="19" t="n">
        <v>0.698242420680699</v>
      </c>
      <c r="Q2460" s="17" t="s">
        <v>30</v>
      </c>
      <c r="R2460" s="5" t="str">
        <f aca="false">IF(OR(Q2460="Steel plate",Q2460="Concrete jacket"),"Steel plate or jacket",Q2460)</f>
        <v>Seal cracks</v>
      </c>
      <c r="S2460" s="5" t="str">
        <f aca="false">IF(O2460&lt;='Tree rules'!$C$4,IF(N2460&lt;='Tree rules'!$C$5,IF(P2460&lt;='Tree rules'!$C$7,"Monitor","Polymer laminate"),IF(P2460&lt;='Tree rules'!$C$8,"Seal cracks","Polymer laminate")),IF(O2460&lt;='Tree rules'!$C$6,IF(P2460&lt;='Tree rules'!$C$9,"Polymer laminate","Steel plate or jacket"),IF(L2460&lt;='Tree rules'!$C$10,"Steel plate or jacket","Polymer laminate")))</f>
        <v>Seal cracks</v>
      </c>
      <c r="T2460" s="5" t="str">
        <f aca="false">IF(S2460=R2460,"Yes","No")</f>
        <v>Yes</v>
      </c>
    </row>
    <row r="2461" customFormat="false" ht="15" hidden="false" customHeight="false" outlineLevel="0" collapsed="false">
      <c r="A2461" s="15" t="n">
        <v>3508</v>
      </c>
      <c r="B2461" s="16" t="n">
        <v>3.01015502465395</v>
      </c>
      <c r="C2461" s="15" t="n">
        <v>300</v>
      </c>
      <c r="D2461" s="15" t="n">
        <v>300</v>
      </c>
      <c r="E2461" s="15" t="n">
        <v>25</v>
      </c>
      <c r="F2461" s="16" t="n">
        <v>0.883572933822129</v>
      </c>
      <c r="G2461" s="17" t="s">
        <v>103</v>
      </c>
      <c r="H2461" s="18" t="n">
        <v>0.2</v>
      </c>
      <c r="I2461" s="18" t="n">
        <v>1.5</v>
      </c>
      <c r="J2461" s="19" t="n">
        <v>0.904511549542624</v>
      </c>
      <c r="K2461" s="19" t="n">
        <v>0.511762446416535</v>
      </c>
      <c r="L2461" s="16" t="n">
        <v>11.7584180650545</v>
      </c>
      <c r="M2461" s="19" t="n">
        <v>0.522841723453965</v>
      </c>
      <c r="N2461" s="19" t="n">
        <v>1.15006735398167</v>
      </c>
      <c r="O2461" s="19" t="n">
        <v>1.12531980261097</v>
      </c>
      <c r="P2461" s="19" t="n">
        <v>0.698508329054098</v>
      </c>
      <c r="Q2461" s="17" t="s">
        <v>31</v>
      </c>
      <c r="R2461" s="5" t="str">
        <f aca="false">IF(OR(Q2461="Steel plate",Q2461="Concrete jacket"),"Steel plate or jacket",Q2461)</f>
        <v>Polymer laminate</v>
      </c>
      <c r="S2461" s="5" t="str">
        <f aca="false">IF(O2461&lt;='Tree rules'!$C$4,IF(N2461&lt;='Tree rules'!$C$5,IF(P2461&lt;='Tree rules'!$C$7,"Monitor","Polymer laminate"),IF(P2461&lt;='Tree rules'!$C$8,"Seal cracks","Polymer laminate")),IF(O2461&lt;='Tree rules'!$C$6,IF(P2461&lt;='Tree rules'!$C$9,"Polymer laminate","Steel plate or jacket"),IF(L2461&lt;='Tree rules'!$C$10,"Steel plate or jacket","Polymer laminate")))</f>
        <v>Polymer laminate</v>
      </c>
      <c r="T2461" s="5" t="str">
        <f aca="false">IF(S2461=R2461,"Yes","No")</f>
        <v>Yes</v>
      </c>
    </row>
    <row r="2462" customFormat="false" ht="15" hidden="false" customHeight="false" outlineLevel="0" collapsed="false">
      <c r="A2462" s="15" t="n">
        <v>3511</v>
      </c>
      <c r="B2462" s="16" t="n">
        <v>5.28967000607414</v>
      </c>
      <c r="C2462" s="15" t="n">
        <v>300</v>
      </c>
      <c r="D2462" s="15" t="n">
        <v>425</v>
      </c>
      <c r="E2462" s="15" t="n">
        <v>25</v>
      </c>
      <c r="F2462" s="16" t="n">
        <v>0.593686800678386</v>
      </c>
      <c r="G2462" s="17" t="s">
        <v>103</v>
      </c>
      <c r="H2462" s="18" t="n">
        <v>0.2</v>
      </c>
      <c r="I2462" s="18" t="n">
        <v>1</v>
      </c>
      <c r="J2462" s="19" t="n">
        <v>0.932205290621968</v>
      </c>
      <c r="K2462" s="19" t="n">
        <v>0.593907122263171</v>
      </c>
      <c r="L2462" s="16" t="n">
        <v>13.8836483099059</v>
      </c>
      <c r="M2462" s="19" t="n">
        <v>0.526997657778512</v>
      </c>
      <c r="N2462" s="19" t="n">
        <v>0.895255781137095</v>
      </c>
      <c r="O2462" s="19" t="n">
        <v>0.932205290621968</v>
      </c>
      <c r="P2462" s="19" t="n">
        <v>0.665973796395269</v>
      </c>
      <c r="Q2462" s="17" t="s">
        <v>29</v>
      </c>
      <c r="R2462" s="5" t="str">
        <f aca="false">IF(OR(Q2462="Steel plate",Q2462="Concrete jacket"),"Steel plate or jacket",Q2462)</f>
        <v>Monitor</v>
      </c>
      <c r="S2462" s="5" t="str">
        <f aca="false">IF(O2462&lt;='Tree rules'!$C$4,IF(N2462&lt;='Tree rules'!$C$5,IF(P2462&lt;='Tree rules'!$C$7,"Monitor","Polymer laminate"),IF(P2462&lt;='Tree rules'!$C$8,"Seal cracks","Polymer laminate")),IF(O2462&lt;='Tree rules'!$C$6,IF(P2462&lt;='Tree rules'!$C$9,"Polymer laminate","Steel plate or jacket"),IF(L2462&lt;='Tree rules'!$C$10,"Steel plate or jacket","Polymer laminate")))</f>
        <v>Monitor</v>
      </c>
      <c r="T2462" s="5" t="str">
        <f aca="false">IF(S2462=R2462,"Yes","No")</f>
        <v>Yes</v>
      </c>
    </row>
    <row r="2463" customFormat="false" ht="15" hidden="false" customHeight="false" outlineLevel="0" collapsed="false">
      <c r="A2463" s="15" t="n">
        <v>3512</v>
      </c>
      <c r="B2463" s="16" t="n">
        <v>4.08801801346904</v>
      </c>
      <c r="C2463" s="15" t="n">
        <v>300</v>
      </c>
      <c r="D2463" s="15" t="n">
        <v>375</v>
      </c>
      <c r="E2463" s="15" t="n">
        <v>30</v>
      </c>
      <c r="F2463" s="16" t="n">
        <v>0.611130485804701</v>
      </c>
      <c r="G2463" s="17" t="s">
        <v>101</v>
      </c>
      <c r="H2463" s="18" t="n">
        <v>0.3</v>
      </c>
      <c r="I2463" s="18" t="n">
        <v>1.5</v>
      </c>
      <c r="J2463" s="19" t="n">
        <v>0.867678662304523</v>
      </c>
      <c r="K2463" s="19" t="n">
        <v>0.560152890809402</v>
      </c>
      <c r="L2463" s="16" t="n">
        <v>12.4255866670792</v>
      </c>
      <c r="M2463" s="19" t="n">
        <v>0.245581484676687</v>
      </c>
      <c r="N2463" s="19" t="n">
        <v>0.952343249289999</v>
      </c>
      <c r="O2463" s="19" t="n">
        <v>1.05850163796503</v>
      </c>
      <c r="P2463" s="19" t="n">
        <v>1.11541101394752</v>
      </c>
      <c r="Q2463" s="17" t="s">
        <v>31</v>
      </c>
      <c r="R2463" s="5" t="str">
        <f aca="false">IF(OR(Q2463="Steel plate",Q2463="Concrete jacket"),"Steel plate or jacket",Q2463)</f>
        <v>Polymer laminate</v>
      </c>
      <c r="S2463" s="5" t="str">
        <f aca="false">IF(O2463&lt;='Tree rules'!$C$4,IF(N2463&lt;='Tree rules'!$C$5,IF(P2463&lt;='Tree rules'!$C$7,"Monitor","Polymer laminate"),IF(P2463&lt;='Tree rules'!$C$8,"Seal cracks","Polymer laminate")),IF(O2463&lt;='Tree rules'!$C$6,IF(P2463&lt;='Tree rules'!$C$9,"Polymer laminate","Steel plate or jacket"),IF(L2463&lt;='Tree rules'!$C$10,"Steel plate or jacket","Polymer laminate")))</f>
        <v>Polymer laminate</v>
      </c>
      <c r="T2463" s="5" t="str">
        <f aca="false">IF(S2463=R2463,"Yes","No")</f>
        <v>Yes</v>
      </c>
    </row>
    <row r="2464" customFormat="false" ht="15" hidden="false" customHeight="false" outlineLevel="0" collapsed="false">
      <c r="A2464" s="15" t="n">
        <v>3513</v>
      </c>
      <c r="B2464" s="16" t="n">
        <v>6.81330683426681</v>
      </c>
      <c r="C2464" s="15" t="n">
        <v>300</v>
      </c>
      <c r="D2464" s="15" t="n">
        <v>575</v>
      </c>
      <c r="E2464" s="15" t="n">
        <v>30</v>
      </c>
      <c r="F2464" s="16" t="n">
        <v>0.633465437396808</v>
      </c>
      <c r="G2464" s="17" t="s">
        <v>103</v>
      </c>
      <c r="H2464" s="18" t="n">
        <v>0.2</v>
      </c>
      <c r="I2464" s="18" t="n">
        <v>2</v>
      </c>
      <c r="J2464" s="19" t="n">
        <v>0.852165399435878</v>
      </c>
      <c r="K2464" s="19" t="n">
        <v>0.408961646769735</v>
      </c>
      <c r="L2464" s="16" t="n">
        <v>12.8795970402019</v>
      </c>
      <c r="M2464" s="19" t="n">
        <v>0.90797724540631</v>
      </c>
      <c r="N2464" s="19" t="n">
        <v>1.28345206809775</v>
      </c>
      <c r="O2464" s="19" t="n">
        <v>1.35582783379827</v>
      </c>
      <c r="P2464" s="19" t="n">
        <v>0.424976094636775</v>
      </c>
      <c r="Q2464" s="17" t="s">
        <v>31</v>
      </c>
      <c r="R2464" s="5" t="str">
        <f aca="false">IF(OR(Q2464="Steel plate",Q2464="Concrete jacket"),"Steel plate or jacket",Q2464)</f>
        <v>Polymer laminate</v>
      </c>
      <c r="S2464" s="5" t="str">
        <f aca="false">IF(O2464&lt;='Tree rules'!$C$4,IF(N2464&lt;='Tree rules'!$C$5,IF(P2464&lt;='Tree rules'!$C$7,"Monitor","Polymer laminate"),IF(P2464&lt;='Tree rules'!$C$8,"Seal cracks","Polymer laminate")),IF(O2464&lt;='Tree rules'!$C$6,IF(P2464&lt;='Tree rules'!$C$9,"Polymer laminate","Steel plate or jacket"),IF(L2464&lt;='Tree rules'!$C$10,"Steel plate or jacket","Polymer laminate")))</f>
        <v>Steel plate or jacket</v>
      </c>
      <c r="T2464" s="5" t="str">
        <f aca="false">IF(S2464=R2464,"Yes","No")</f>
        <v>No</v>
      </c>
    </row>
    <row r="2465" customFormat="false" ht="15" hidden="false" customHeight="false" outlineLevel="0" collapsed="false">
      <c r="A2465" s="15" t="n">
        <v>3514</v>
      </c>
      <c r="B2465" s="16" t="n">
        <v>7.17596309840164</v>
      </c>
      <c r="C2465" s="15" t="n">
        <v>300</v>
      </c>
      <c r="D2465" s="15" t="n">
        <v>650</v>
      </c>
      <c r="E2465" s="15" t="n">
        <v>25</v>
      </c>
      <c r="F2465" s="16" t="n">
        <v>0.554806649640582</v>
      </c>
      <c r="G2465" s="17" t="s">
        <v>101</v>
      </c>
      <c r="H2465" s="18" t="n">
        <v>0.3</v>
      </c>
      <c r="I2465" s="18" t="n">
        <v>1</v>
      </c>
      <c r="J2465" s="19" t="n">
        <v>0.908336171401265</v>
      </c>
      <c r="K2465" s="19" t="n">
        <v>0.549470144226288</v>
      </c>
      <c r="L2465" s="16" t="n">
        <v>11.8807336066252</v>
      </c>
      <c r="M2465" s="19" t="n">
        <v>0.470585957585692</v>
      </c>
      <c r="N2465" s="19" t="n">
        <v>0.593522483673933</v>
      </c>
      <c r="O2465" s="19" t="n">
        <v>0.908336171401265</v>
      </c>
      <c r="P2465" s="19" t="n">
        <v>0.626901536094343</v>
      </c>
      <c r="Q2465" s="17" t="s">
        <v>29</v>
      </c>
      <c r="R2465" s="5" t="str">
        <f aca="false">IF(OR(Q2465="Steel plate",Q2465="Concrete jacket"),"Steel plate or jacket",Q2465)</f>
        <v>Monitor</v>
      </c>
      <c r="S2465" s="5" t="str">
        <f aca="false">IF(O2465&lt;='Tree rules'!$C$4,IF(N2465&lt;='Tree rules'!$C$5,IF(P2465&lt;='Tree rules'!$C$7,"Monitor","Polymer laminate"),IF(P2465&lt;='Tree rules'!$C$8,"Seal cracks","Polymer laminate")),IF(O2465&lt;='Tree rules'!$C$6,IF(P2465&lt;='Tree rules'!$C$9,"Polymer laminate","Steel plate or jacket"),IF(L2465&lt;='Tree rules'!$C$10,"Steel plate or jacket","Polymer laminate")))</f>
        <v>Monitor</v>
      </c>
      <c r="T2465" s="5" t="str">
        <f aca="false">IF(S2465=R2465,"Yes","No")</f>
        <v>Yes</v>
      </c>
    </row>
    <row r="2466" customFormat="false" ht="15" hidden="false" customHeight="false" outlineLevel="0" collapsed="false">
      <c r="A2466" s="15" t="n">
        <v>3516</v>
      </c>
      <c r="B2466" s="16" t="n">
        <v>3.83155951744262</v>
      </c>
      <c r="C2466" s="15" t="n">
        <v>230</v>
      </c>
      <c r="D2466" s="15" t="n">
        <v>350</v>
      </c>
      <c r="E2466" s="15" t="n">
        <v>20</v>
      </c>
      <c r="F2466" s="16" t="n">
        <v>0.675914152273913</v>
      </c>
      <c r="G2466" s="17" t="s">
        <v>102</v>
      </c>
      <c r="H2466" s="18" t="n">
        <v>0.1</v>
      </c>
      <c r="I2466" s="18" t="n">
        <v>1.5</v>
      </c>
      <c r="J2466" s="19" t="n">
        <v>0.884351400698602</v>
      </c>
      <c r="K2466" s="19" t="n">
        <v>0.464523165865734</v>
      </c>
      <c r="L2466" s="16" t="n">
        <v>13.1668711939609</v>
      </c>
      <c r="M2466" s="19" t="n">
        <v>0.828227024802679</v>
      </c>
      <c r="N2466" s="19" t="n">
        <v>2.8613873655574</v>
      </c>
      <c r="O2466" s="19" t="n">
        <v>1.12112624485275</v>
      </c>
      <c r="P2466" s="19" t="n">
        <v>0.391510587016502</v>
      </c>
      <c r="Q2466" s="17" t="s">
        <v>31</v>
      </c>
      <c r="R2466" s="5" t="str">
        <f aca="false">IF(OR(Q2466="Steel plate",Q2466="Concrete jacket"),"Steel plate or jacket",Q2466)</f>
        <v>Polymer laminate</v>
      </c>
      <c r="S2466" s="5" t="str">
        <f aca="false">IF(O2466&lt;='Tree rules'!$C$4,IF(N2466&lt;='Tree rules'!$C$5,IF(P2466&lt;='Tree rules'!$C$7,"Monitor","Polymer laminate"),IF(P2466&lt;='Tree rules'!$C$8,"Seal cracks","Polymer laminate")),IF(O2466&lt;='Tree rules'!$C$6,IF(P2466&lt;='Tree rules'!$C$9,"Polymer laminate","Steel plate or jacket"),IF(L2466&lt;='Tree rules'!$C$10,"Steel plate or jacket","Polymer laminate")))</f>
        <v>Polymer laminate</v>
      </c>
      <c r="T2466" s="5" t="str">
        <f aca="false">IF(S2466=R2466,"Yes","No")</f>
        <v>Yes</v>
      </c>
    </row>
    <row r="2467" customFormat="false" ht="15" hidden="false" customHeight="false" outlineLevel="0" collapsed="false">
      <c r="A2467" s="15" t="n">
        <v>3519</v>
      </c>
      <c r="B2467" s="16" t="n">
        <v>7.16804168458877</v>
      </c>
      <c r="C2467" s="15" t="n">
        <v>300</v>
      </c>
      <c r="D2467" s="15" t="n">
        <v>650</v>
      </c>
      <c r="E2467" s="15" t="n">
        <v>30</v>
      </c>
      <c r="F2467" s="16" t="n">
        <v>0.665767979568698</v>
      </c>
      <c r="G2467" s="17" t="s">
        <v>103</v>
      </c>
      <c r="H2467" s="18" t="n">
        <v>0.2</v>
      </c>
      <c r="I2467" s="18" t="n">
        <v>1</v>
      </c>
      <c r="J2467" s="19" t="n">
        <v>0.990824958474524</v>
      </c>
      <c r="K2467" s="19" t="n">
        <v>0.441846154291491</v>
      </c>
      <c r="L2467" s="16" t="n">
        <v>11.867618683094</v>
      </c>
      <c r="M2467" s="19" t="n">
        <v>0.692428928990197</v>
      </c>
      <c r="N2467" s="19" t="n">
        <v>0.901147319395313</v>
      </c>
      <c r="O2467" s="19" t="n">
        <v>0.990824958474524</v>
      </c>
      <c r="P2467" s="19" t="n">
        <v>0.476973531323138</v>
      </c>
      <c r="Q2467" s="17" t="s">
        <v>29</v>
      </c>
      <c r="R2467" s="5" t="str">
        <f aca="false">IF(OR(Q2467="Steel plate",Q2467="Concrete jacket"),"Steel plate or jacket",Q2467)</f>
        <v>Monitor</v>
      </c>
      <c r="S2467" s="5" t="str">
        <f aca="false">IF(O2467&lt;='Tree rules'!$C$4,IF(N2467&lt;='Tree rules'!$C$5,IF(P2467&lt;='Tree rules'!$C$7,"Monitor","Polymer laminate"),IF(P2467&lt;='Tree rules'!$C$8,"Seal cracks","Polymer laminate")),IF(O2467&lt;='Tree rules'!$C$6,IF(P2467&lt;='Tree rules'!$C$9,"Polymer laminate","Steel plate or jacket"),IF(L2467&lt;='Tree rules'!$C$10,"Steel plate or jacket","Polymer laminate")))</f>
        <v>Monitor</v>
      </c>
      <c r="T2467" s="5" t="str">
        <f aca="false">IF(S2467=R2467,"Yes","No")</f>
        <v>Yes</v>
      </c>
    </row>
    <row r="2468" customFormat="false" ht="15" hidden="false" customHeight="false" outlineLevel="0" collapsed="false">
      <c r="A2468" s="15" t="n">
        <v>3520</v>
      </c>
      <c r="B2468" s="16" t="n">
        <v>3.91258889989157</v>
      </c>
      <c r="C2468" s="15" t="n">
        <v>300</v>
      </c>
      <c r="D2468" s="15" t="n">
        <v>300</v>
      </c>
      <c r="E2468" s="15" t="n">
        <v>20</v>
      </c>
      <c r="F2468" s="16" t="n">
        <v>0.52772160060301</v>
      </c>
      <c r="G2468" s="17" t="s">
        <v>101</v>
      </c>
      <c r="H2468" s="18" t="n">
        <v>0.3</v>
      </c>
      <c r="I2468" s="18" t="n">
        <v>1</v>
      </c>
      <c r="J2468" s="19" t="n">
        <v>0.951080236187453</v>
      </c>
      <c r="K2468" s="19" t="n">
        <v>0.509033512827225</v>
      </c>
      <c r="L2468" s="16" t="n">
        <v>15.4038933066597</v>
      </c>
      <c r="M2468" s="19" t="n">
        <v>0.934946746023218</v>
      </c>
      <c r="N2468" s="19" t="n">
        <v>0.88131535180315</v>
      </c>
      <c r="O2468" s="19" t="n">
        <v>0.951080236187453</v>
      </c>
      <c r="P2468" s="19" t="n">
        <v>0.342629394537288</v>
      </c>
      <c r="Q2468" s="17" t="s">
        <v>29</v>
      </c>
      <c r="R2468" s="5" t="str">
        <f aca="false">IF(OR(Q2468="Steel plate",Q2468="Concrete jacket"),"Steel plate or jacket",Q2468)</f>
        <v>Monitor</v>
      </c>
      <c r="S2468" s="5" t="str">
        <f aca="false">IF(O2468&lt;='Tree rules'!$C$4,IF(N2468&lt;='Tree rules'!$C$5,IF(P2468&lt;='Tree rules'!$C$7,"Monitor","Polymer laminate"),IF(P2468&lt;='Tree rules'!$C$8,"Seal cracks","Polymer laminate")),IF(O2468&lt;='Tree rules'!$C$6,IF(P2468&lt;='Tree rules'!$C$9,"Polymer laminate","Steel plate or jacket"),IF(L2468&lt;='Tree rules'!$C$10,"Steel plate or jacket","Polymer laminate")))</f>
        <v>Monitor</v>
      </c>
      <c r="T2468" s="5" t="str">
        <f aca="false">IF(S2468=R2468,"Yes","No")</f>
        <v>Yes</v>
      </c>
    </row>
    <row r="2469" customFormat="false" ht="15" hidden="false" customHeight="false" outlineLevel="0" collapsed="false">
      <c r="A2469" s="15" t="n">
        <v>3523</v>
      </c>
      <c r="B2469" s="16" t="n">
        <v>3.65371668493988</v>
      </c>
      <c r="C2469" s="15" t="n">
        <v>230</v>
      </c>
      <c r="D2469" s="15" t="n">
        <v>325</v>
      </c>
      <c r="E2469" s="15" t="n">
        <v>25</v>
      </c>
      <c r="F2469" s="16" t="n">
        <v>0.626653981080713</v>
      </c>
      <c r="G2469" s="17" t="s">
        <v>103</v>
      </c>
      <c r="H2469" s="18" t="n">
        <v>0.2</v>
      </c>
      <c r="I2469" s="18" t="n">
        <v>2</v>
      </c>
      <c r="J2469" s="19" t="n">
        <v>0.910808304544893</v>
      </c>
      <c r="K2469" s="19" t="n">
        <v>0.609120126184746</v>
      </c>
      <c r="L2469" s="16" t="n">
        <v>13.0957587273831</v>
      </c>
      <c r="M2469" s="19" t="n">
        <v>0.710178474454054</v>
      </c>
      <c r="N2469" s="19" t="n">
        <v>1.74650899645577</v>
      </c>
      <c r="O2469" s="19" t="n">
        <v>1.26682493969529</v>
      </c>
      <c r="P2469" s="19" t="n">
        <v>0.506388082287735</v>
      </c>
      <c r="Q2469" s="17" t="s">
        <v>31</v>
      </c>
      <c r="R2469" s="5" t="str">
        <f aca="false">IF(OR(Q2469="Steel plate",Q2469="Concrete jacket"),"Steel plate or jacket",Q2469)</f>
        <v>Polymer laminate</v>
      </c>
      <c r="S2469" s="5" t="str">
        <f aca="false">IF(O2469&lt;='Tree rules'!$C$4,IF(N2469&lt;='Tree rules'!$C$5,IF(P2469&lt;='Tree rules'!$C$7,"Monitor","Polymer laminate"),IF(P2469&lt;='Tree rules'!$C$8,"Seal cracks","Polymer laminate")),IF(O2469&lt;='Tree rules'!$C$6,IF(P2469&lt;='Tree rules'!$C$9,"Polymer laminate","Steel plate or jacket"),IF(L2469&lt;='Tree rules'!$C$10,"Steel plate or jacket","Polymer laminate")))</f>
        <v>Polymer laminate</v>
      </c>
      <c r="T2469" s="5" t="str">
        <f aca="false">IF(S2469=R2469,"Yes","No")</f>
        <v>Yes</v>
      </c>
    </row>
    <row r="2470" customFormat="false" ht="15" hidden="false" customHeight="false" outlineLevel="0" collapsed="false">
      <c r="A2470" s="15" t="n">
        <v>3525</v>
      </c>
      <c r="B2470" s="16" t="n">
        <v>7.91230729985007</v>
      </c>
      <c r="C2470" s="15" t="n">
        <v>300</v>
      </c>
      <c r="D2470" s="15" t="n">
        <v>650</v>
      </c>
      <c r="E2470" s="15" t="n">
        <v>25</v>
      </c>
      <c r="F2470" s="16" t="n">
        <v>0.554806649640582</v>
      </c>
      <c r="G2470" s="17" t="s">
        <v>101</v>
      </c>
      <c r="H2470" s="18" t="n">
        <v>0.3</v>
      </c>
      <c r="I2470" s="18" t="n">
        <v>1</v>
      </c>
      <c r="J2470" s="19" t="n">
        <v>0.886393073092886</v>
      </c>
      <c r="K2470" s="19" t="n">
        <v>0.539855874501596</v>
      </c>
      <c r="L2470" s="16" t="n">
        <v>13.0998465229306</v>
      </c>
      <c r="M2470" s="19" t="n">
        <v>0.854648341219559</v>
      </c>
      <c r="N2470" s="19" t="n">
        <v>0.513854240703597</v>
      </c>
      <c r="O2470" s="19" t="n">
        <v>0.886393073092886</v>
      </c>
      <c r="P2470" s="19" t="n">
        <v>0.392489171676647</v>
      </c>
      <c r="Q2470" s="17" t="s">
        <v>29</v>
      </c>
      <c r="R2470" s="5" t="str">
        <f aca="false">IF(OR(Q2470="Steel plate",Q2470="Concrete jacket"),"Steel plate or jacket",Q2470)</f>
        <v>Monitor</v>
      </c>
      <c r="S2470" s="5" t="str">
        <f aca="false">IF(O2470&lt;='Tree rules'!$C$4,IF(N2470&lt;='Tree rules'!$C$5,IF(P2470&lt;='Tree rules'!$C$7,"Monitor","Polymer laminate"),IF(P2470&lt;='Tree rules'!$C$8,"Seal cracks","Polymer laminate")),IF(O2470&lt;='Tree rules'!$C$6,IF(P2470&lt;='Tree rules'!$C$9,"Polymer laminate","Steel plate or jacket"),IF(L2470&lt;='Tree rules'!$C$10,"Steel plate or jacket","Polymer laminate")))</f>
        <v>Monitor</v>
      </c>
      <c r="T2470" s="5" t="str">
        <f aca="false">IF(S2470=R2470,"Yes","No")</f>
        <v>Yes</v>
      </c>
    </row>
    <row r="2471" customFormat="false" ht="15" hidden="false" customHeight="false" outlineLevel="0" collapsed="false">
      <c r="A2471" s="15" t="n">
        <v>3526</v>
      </c>
      <c r="B2471" s="16" t="n">
        <v>7.1589542435465</v>
      </c>
      <c r="C2471" s="15" t="n">
        <v>300</v>
      </c>
      <c r="D2471" s="15" t="n">
        <v>700</v>
      </c>
      <c r="E2471" s="15" t="n">
        <v>30</v>
      </c>
      <c r="F2471" s="16" t="n">
        <v>0.642452485396686</v>
      </c>
      <c r="G2471" s="17" t="s">
        <v>101</v>
      </c>
      <c r="H2471" s="18" t="n">
        <v>0.3</v>
      </c>
      <c r="I2471" s="18" t="n">
        <v>1.5</v>
      </c>
      <c r="J2471" s="19" t="n">
        <v>0.979214644118758</v>
      </c>
      <c r="K2471" s="19" t="n">
        <v>0.590554244365479</v>
      </c>
      <c r="L2471" s="16" t="n">
        <v>10.9799911710836</v>
      </c>
      <c r="M2471" s="19" t="n">
        <v>0.776748430130441</v>
      </c>
      <c r="N2471" s="19" t="n">
        <v>0.798961195135962</v>
      </c>
      <c r="O2471" s="19" t="n">
        <v>1.17968228406355</v>
      </c>
      <c r="P2471" s="19" t="n">
        <v>0.473883825423614</v>
      </c>
      <c r="Q2471" s="17" t="s">
        <v>31</v>
      </c>
      <c r="R2471" s="5" t="str">
        <f aca="false">IF(OR(Q2471="Steel plate",Q2471="Concrete jacket"),"Steel plate or jacket",Q2471)</f>
        <v>Polymer laminate</v>
      </c>
      <c r="S2471" s="5" t="str">
        <f aca="false">IF(O2471&lt;='Tree rules'!$C$4,IF(N2471&lt;='Tree rules'!$C$5,IF(P2471&lt;='Tree rules'!$C$7,"Monitor","Polymer laminate"),IF(P2471&lt;='Tree rules'!$C$8,"Seal cracks","Polymer laminate")),IF(O2471&lt;='Tree rules'!$C$6,IF(P2471&lt;='Tree rules'!$C$9,"Polymer laminate","Steel plate or jacket"),IF(L2471&lt;='Tree rules'!$C$10,"Steel plate or jacket","Polymer laminate")))</f>
        <v>Polymer laminate</v>
      </c>
      <c r="T2471" s="5" t="str">
        <f aca="false">IF(S2471=R2471,"Yes","No")</f>
        <v>Yes</v>
      </c>
    </row>
    <row r="2472" customFormat="false" ht="15" hidden="false" customHeight="false" outlineLevel="0" collapsed="false">
      <c r="A2472" s="15" t="n">
        <v>3527</v>
      </c>
      <c r="B2472" s="16" t="n">
        <v>4.02521968360441</v>
      </c>
      <c r="C2472" s="15" t="n">
        <v>300</v>
      </c>
      <c r="D2472" s="15" t="n">
        <v>325</v>
      </c>
      <c r="E2472" s="15" t="n">
        <v>25</v>
      </c>
      <c r="F2472" s="16" t="n">
        <v>0.756099314943392</v>
      </c>
      <c r="G2472" s="17" t="s">
        <v>103</v>
      </c>
      <c r="H2472" s="18" t="n">
        <v>0.2</v>
      </c>
      <c r="I2472" s="18" t="n">
        <v>1</v>
      </c>
      <c r="J2472" s="19" t="n">
        <v>0.892745408504034</v>
      </c>
      <c r="K2472" s="19" t="n">
        <v>0.464866750902942</v>
      </c>
      <c r="L2472" s="16" t="n">
        <v>14.531479002182</v>
      </c>
      <c r="M2472" s="19" t="n">
        <v>0.884802899989527</v>
      </c>
      <c r="N2472" s="19" t="n">
        <v>1.35192115856659</v>
      </c>
      <c r="O2472" s="19" t="n">
        <v>0.892745408504034</v>
      </c>
      <c r="P2472" s="19" t="n">
        <v>0.40320760520765</v>
      </c>
      <c r="Q2472" s="17" t="s">
        <v>30</v>
      </c>
      <c r="R2472" s="5" t="str">
        <f aca="false">IF(OR(Q2472="Steel plate",Q2472="Concrete jacket"),"Steel plate or jacket",Q2472)</f>
        <v>Seal cracks</v>
      </c>
      <c r="S2472" s="5" t="str">
        <f aca="false">IF(O2472&lt;='Tree rules'!$C$4,IF(N2472&lt;='Tree rules'!$C$5,IF(P2472&lt;='Tree rules'!$C$7,"Monitor","Polymer laminate"),IF(P2472&lt;='Tree rules'!$C$8,"Seal cracks","Polymer laminate")),IF(O2472&lt;='Tree rules'!$C$6,IF(P2472&lt;='Tree rules'!$C$9,"Polymer laminate","Steel plate or jacket"),IF(L2472&lt;='Tree rules'!$C$10,"Steel plate or jacket","Polymer laminate")))</f>
        <v>Seal cracks</v>
      </c>
      <c r="T2472" s="5" t="str">
        <f aca="false">IF(S2472=R2472,"Yes","No")</f>
        <v>Yes</v>
      </c>
    </row>
    <row r="2473" customFormat="false" ht="15" hidden="false" customHeight="false" outlineLevel="0" collapsed="false">
      <c r="A2473" s="15" t="n">
        <v>3528</v>
      </c>
      <c r="B2473" s="16" t="n">
        <v>3.1011871744694</v>
      </c>
      <c r="C2473" s="15" t="n">
        <v>300</v>
      </c>
      <c r="D2473" s="15" t="n">
        <v>300</v>
      </c>
      <c r="E2473" s="15" t="n">
        <v>30</v>
      </c>
      <c r="F2473" s="16" t="n">
        <v>0.78213924985638</v>
      </c>
      <c r="G2473" s="17" t="s">
        <v>102</v>
      </c>
      <c r="H2473" s="18" t="n">
        <v>0.1</v>
      </c>
      <c r="I2473" s="18" t="n">
        <v>1</v>
      </c>
      <c r="J2473" s="19" t="n">
        <v>0.919130755534742</v>
      </c>
      <c r="K2473" s="19" t="n">
        <v>0.439941180323426</v>
      </c>
      <c r="L2473" s="16" t="n">
        <v>12.8679965745618</v>
      </c>
      <c r="M2473" s="19" t="n">
        <v>0.270182493334577</v>
      </c>
      <c r="N2473" s="19" t="n">
        <v>2.81811083663964</v>
      </c>
      <c r="O2473" s="19" t="n">
        <v>0.919130755534742</v>
      </c>
      <c r="P2473" s="19" t="n">
        <v>0.869826008366906</v>
      </c>
      <c r="Q2473" s="17" t="s">
        <v>30</v>
      </c>
      <c r="R2473" s="5" t="str">
        <f aca="false">IF(OR(Q2473="Steel plate",Q2473="Concrete jacket"),"Steel plate or jacket",Q2473)</f>
        <v>Seal cracks</v>
      </c>
      <c r="S2473" s="5" t="str">
        <f aca="false">IF(O2473&lt;='Tree rules'!$C$4,IF(N2473&lt;='Tree rules'!$C$5,IF(P2473&lt;='Tree rules'!$C$7,"Monitor","Polymer laminate"),IF(P2473&lt;='Tree rules'!$C$8,"Seal cracks","Polymer laminate")),IF(O2473&lt;='Tree rules'!$C$6,IF(P2473&lt;='Tree rules'!$C$9,"Polymer laminate","Steel plate or jacket"),IF(L2473&lt;='Tree rules'!$C$10,"Steel plate or jacket","Polymer laminate")))</f>
        <v>Seal cracks</v>
      </c>
      <c r="T2473" s="5" t="str">
        <f aca="false">IF(S2473=R2473,"Yes","No")</f>
        <v>Yes</v>
      </c>
    </row>
    <row r="2474" customFormat="false" ht="15" hidden="false" customHeight="false" outlineLevel="0" collapsed="false">
      <c r="A2474" s="15" t="n">
        <v>3529</v>
      </c>
      <c r="B2474" s="16" t="n">
        <v>3.50871301849194</v>
      </c>
      <c r="C2474" s="15" t="n">
        <v>300</v>
      </c>
      <c r="D2474" s="15" t="n">
        <v>350</v>
      </c>
      <c r="E2474" s="15" t="n">
        <v>25</v>
      </c>
      <c r="F2474" s="16" t="n">
        <v>0.881850569428714</v>
      </c>
      <c r="G2474" s="17" t="s">
        <v>101</v>
      </c>
      <c r="H2474" s="18" t="n">
        <v>0.3</v>
      </c>
      <c r="I2474" s="18" t="n">
        <v>1</v>
      </c>
      <c r="J2474" s="19" t="n">
        <v>0.965686539452641</v>
      </c>
      <c r="K2474" s="19" t="n">
        <v>0.451108497487965</v>
      </c>
      <c r="L2474" s="16" t="n">
        <v>11.5418191397761</v>
      </c>
      <c r="M2474" s="19" t="n">
        <v>0.949229342689015</v>
      </c>
      <c r="N2474" s="19" t="n">
        <v>0.655508816924398</v>
      </c>
      <c r="O2474" s="19" t="n">
        <v>0.965686539452641</v>
      </c>
      <c r="P2474" s="19" t="n">
        <v>0.380147943857198</v>
      </c>
      <c r="Q2474" s="17" t="s">
        <v>29</v>
      </c>
      <c r="R2474" s="5" t="str">
        <f aca="false">IF(OR(Q2474="Steel plate",Q2474="Concrete jacket"),"Steel plate or jacket",Q2474)</f>
        <v>Monitor</v>
      </c>
      <c r="S2474" s="5" t="str">
        <f aca="false">IF(O2474&lt;='Tree rules'!$C$4,IF(N2474&lt;='Tree rules'!$C$5,IF(P2474&lt;='Tree rules'!$C$7,"Monitor","Polymer laminate"),IF(P2474&lt;='Tree rules'!$C$8,"Seal cracks","Polymer laminate")),IF(O2474&lt;='Tree rules'!$C$6,IF(P2474&lt;='Tree rules'!$C$9,"Polymer laminate","Steel plate or jacket"),IF(L2474&lt;='Tree rules'!$C$10,"Steel plate or jacket","Polymer laminate")))</f>
        <v>Monitor</v>
      </c>
      <c r="T2474" s="5" t="str">
        <f aca="false">IF(S2474=R2474,"Yes","No")</f>
        <v>Yes</v>
      </c>
    </row>
    <row r="2475" customFormat="false" ht="15" hidden="false" customHeight="false" outlineLevel="0" collapsed="false">
      <c r="A2475" s="15" t="n">
        <v>3531</v>
      </c>
      <c r="B2475" s="16" t="n">
        <v>4.38421126013636</v>
      </c>
      <c r="C2475" s="15" t="n">
        <v>300</v>
      </c>
      <c r="D2475" s="15" t="n">
        <v>400</v>
      </c>
      <c r="E2475" s="15" t="n">
        <v>30</v>
      </c>
      <c r="F2475" s="16" t="n">
        <v>0.757295404255167</v>
      </c>
      <c r="G2475" s="17" t="s">
        <v>101</v>
      </c>
      <c r="H2475" s="18" t="n">
        <v>0.3</v>
      </c>
      <c r="I2475" s="18" t="n">
        <v>1.5</v>
      </c>
      <c r="J2475" s="19" t="n">
        <v>0.916343139748985</v>
      </c>
      <c r="K2475" s="19" t="n">
        <v>0.441520801749118</v>
      </c>
      <c r="L2475" s="16" t="n">
        <v>12.3847775710067</v>
      </c>
      <c r="M2475" s="19" t="n">
        <v>0.941628024349422</v>
      </c>
      <c r="N2475" s="19" t="n">
        <v>0.810460917793907</v>
      </c>
      <c r="O2475" s="19" t="n">
        <v>1.17222243075384</v>
      </c>
      <c r="P2475" s="19" t="n">
        <v>0.392359102807205</v>
      </c>
      <c r="Q2475" s="17" t="s">
        <v>31</v>
      </c>
      <c r="R2475" s="5" t="str">
        <f aca="false">IF(OR(Q2475="Steel plate",Q2475="Concrete jacket"),"Steel plate or jacket",Q2475)</f>
        <v>Polymer laminate</v>
      </c>
      <c r="S2475" s="5" t="str">
        <f aca="false">IF(O2475&lt;='Tree rules'!$C$4,IF(N2475&lt;='Tree rules'!$C$5,IF(P2475&lt;='Tree rules'!$C$7,"Monitor","Polymer laminate"),IF(P2475&lt;='Tree rules'!$C$8,"Seal cracks","Polymer laminate")),IF(O2475&lt;='Tree rules'!$C$6,IF(P2475&lt;='Tree rules'!$C$9,"Polymer laminate","Steel plate or jacket"),IF(L2475&lt;='Tree rules'!$C$10,"Steel plate or jacket","Polymer laminate")))</f>
        <v>Polymer laminate</v>
      </c>
      <c r="T2475" s="5" t="str">
        <f aca="false">IF(S2475=R2475,"Yes","No")</f>
        <v>Yes</v>
      </c>
    </row>
    <row r="2476" customFormat="false" ht="15" hidden="false" customHeight="false" outlineLevel="0" collapsed="false">
      <c r="A2476" s="15" t="n">
        <v>3532</v>
      </c>
      <c r="B2476" s="16" t="n">
        <v>6.39934123034664</v>
      </c>
      <c r="C2476" s="15" t="n">
        <v>300</v>
      </c>
      <c r="D2476" s="15" t="n">
        <v>550</v>
      </c>
      <c r="E2476" s="15" t="n">
        <v>20</v>
      </c>
      <c r="F2476" s="16" t="n">
        <v>0.664887334093078</v>
      </c>
      <c r="G2476" s="17" t="s">
        <v>101</v>
      </c>
      <c r="H2476" s="18" t="n">
        <v>0.3</v>
      </c>
      <c r="I2476" s="18" t="n">
        <v>1</v>
      </c>
      <c r="J2476" s="19" t="n">
        <v>0.856472891935211</v>
      </c>
      <c r="K2476" s="19" t="n">
        <v>0.643739435551151</v>
      </c>
      <c r="L2476" s="16" t="n">
        <v>12.6971056157672</v>
      </c>
      <c r="M2476" s="19" t="n">
        <v>0.789628708419013</v>
      </c>
      <c r="N2476" s="19" t="n">
        <v>0.510542798863414</v>
      </c>
      <c r="O2476" s="19" t="n">
        <v>0.856472891935211</v>
      </c>
      <c r="P2476" s="19" t="n">
        <v>0.505923075822866</v>
      </c>
      <c r="Q2476" s="17" t="s">
        <v>29</v>
      </c>
      <c r="R2476" s="5" t="str">
        <f aca="false">IF(OR(Q2476="Steel plate",Q2476="Concrete jacket"),"Steel plate or jacket",Q2476)</f>
        <v>Monitor</v>
      </c>
      <c r="S2476" s="5" t="str">
        <f aca="false">IF(O2476&lt;='Tree rules'!$C$4,IF(N2476&lt;='Tree rules'!$C$5,IF(P2476&lt;='Tree rules'!$C$7,"Monitor","Polymer laminate"),IF(P2476&lt;='Tree rules'!$C$8,"Seal cracks","Polymer laminate")),IF(O2476&lt;='Tree rules'!$C$6,IF(P2476&lt;='Tree rules'!$C$9,"Polymer laminate","Steel plate or jacket"),IF(L2476&lt;='Tree rules'!$C$10,"Steel plate or jacket","Polymer laminate")))</f>
        <v>Monitor</v>
      </c>
      <c r="T2476" s="5" t="str">
        <f aca="false">IF(S2476=R2476,"Yes","No")</f>
        <v>Yes</v>
      </c>
    </row>
    <row r="2477" customFormat="false" ht="15" hidden="false" customHeight="false" outlineLevel="0" collapsed="false">
      <c r="A2477" s="15" t="n">
        <v>3533</v>
      </c>
      <c r="B2477" s="16" t="n">
        <v>3.6233144727474</v>
      </c>
      <c r="C2477" s="15" t="n">
        <v>230</v>
      </c>
      <c r="D2477" s="15" t="n">
        <v>300</v>
      </c>
      <c r="E2477" s="15" t="n">
        <v>30</v>
      </c>
      <c r="F2477" s="16" t="n">
        <v>0.768324290280112</v>
      </c>
      <c r="G2477" s="17" t="s">
        <v>103</v>
      </c>
      <c r="H2477" s="18" t="n">
        <v>0.2</v>
      </c>
      <c r="I2477" s="18" t="n">
        <v>1</v>
      </c>
      <c r="J2477" s="19" t="n">
        <v>0.879293754122563</v>
      </c>
      <c r="K2477" s="19" t="n">
        <v>0.617108354272216</v>
      </c>
      <c r="L2477" s="16" t="n">
        <v>14.1535721591695</v>
      </c>
      <c r="M2477" s="19" t="n">
        <v>0.628713937494142</v>
      </c>
      <c r="N2477" s="19" t="n">
        <v>0.887260986420817</v>
      </c>
      <c r="O2477" s="19" t="n">
        <v>0.879293754122563</v>
      </c>
      <c r="P2477" s="19" t="n">
        <v>0.553868115244325</v>
      </c>
      <c r="Q2477" s="17" t="s">
        <v>29</v>
      </c>
      <c r="R2477" s="5" t="str">
        <f aca="false">IF(OR(Q2477="Steel plate",Q2477="Concrete jacket"),"Steel plate or jacket",Q2477)</f>
        <v>Monitor</v>
      </c>
      <c r="S2477" s="5" t="str">
        <f aca="false">IF(O2477&lt;='Tree rules'!$C$4,IF(N2477&lt;='Tree rules'!$C$5,IF(P2477&lt;='Tree rules'!$C$7,"Monitor","Polymer laminate"),IF(P2477&lt;='Tree rules'!$C$8,"Seal cracks","Polymer laminate")),IF(O2477&lt;='Tree rules'!$C$6,IF(P2477&lt;='Tree rules'!$C$9,"Polymer laminate","Steel plate or jacket"),IF(L2477&lt;='Tree rules'!$C$10,"Steel plate or jacket","Polymer laminate")))</f>
        <v>Monitor</v>
      </c>
      <c r="T2477" s="5" t="str">
        <f aca="false">IF(S2477=R2477,"Yes","No")</f>
        <v>Yes</v>
      </c>
    </row>
    <row r="2478" customFormat="false" ht="15" hidden="false" customHeight="false" outlineLevel="0" collapsed="false">
      <c r="A2478" s="15" t="n">
        <v>3534</v>
      </c>
      <c r="B2478" s="16" t="n">
        <v>6.21048149146723</v>
      </c>
      <c r="C2478" s="15" t="n">
        <v>300</v>
      </c>
      <c r="D2478" s="15" t="n">
        <v>525</v>
      </c>
      <c r="E2478" s="15" t="n">
        <v>30</v>
      </c>
      <c r="F2478" s="16" t="n">
        <v>0.55967134260194</v>
      </c>
      <c r="G2478" s="17" t="s">
        <v>101</v>
      </c>
      <c r="H2478" s="18" t="n">
        <v>0.3</v>
      </c>
      <c r="I2478" s="18" t="n">
        <v>1</v>
      </c>
      <c r="J2478" s="19" t="n">
        <v>0.994847878370354</v>
      </c>
      <c r="K2478" s="19" t="n">
        <v>0.594501500171949</v>
      </c>
      <c r="L2478" s="16" t="n">
        <v>12.965514595965</v>
      </c>
      <c r="M2478" s="19" t="n">
        <v>0.938541419647872</v>
      </c>
      <c r="N2478" s="19" t="n">
        <v>0.635523926142005</v>
      </c>
      <c r="O2478" s="19" t="n">
        <v>0.994847878370354</v>
      </c>
      <c r="P2478" s="19" t="n">
        <v>0.370097106445413</v>
      </c>
      <c r="Q2478" s="17" t="s">
        <v>29</v>
      </c>
      <c r="R2478" s="5" t="str">
        <f aca="false">IF(OR(Q2478="Steel plate",Q2478="Concrete jacket"),"Steel plate or jacket",Q2478)</f>
        <v>Monitor</v>
      </c>
      <c r="S2478" s="5" t="str">
        <f aca="false">IF(O2478&lt;='Tree rules'!$C$4,IF(N2478&lt;='Tree rules'!$C$5,IF(P2478&lt;='Tree rules'!$C$7,"Monitor","Polymer laminate"),IF(P2478&lt;='Tree rules'!$C$8,"Seal cracks","Polymer laminate")),IF(O2478&lt;='Tree rules'!$C$6,IF(P2478&lt;='Tree rules'!$C$9,"Polymer laminate","Steel plate or jacket"),IF(L2478&lt;='Tree rules'!$C$10,"Steel plate or jacket","Polymer laminate")))</f>
        <v>Monitor</v>
      </c>
      <c r="T2478" s="5" t="str">
        <f aca="false">IF(S2478=R2478,"Yes","No")</f>
        <v>Yes</v>
      </c>
    </row>
    <row r="2479" customFormat="false" ht="15" hidden="false" customHeight="false" outlineLevel="0" collapsed="false">
      <c r="A2479" s="15" t="n">
        <v>3536</v>
      </c>
      <c r="B2479" s="16" t="n">
        <v>3.94636511171026</v>
      </c>
      <c r="C2479" s="15" t="n">
        <v>300</v>
      </c>
      <c r="D2479" s="15" t="n">
        <v>350</v>
      </c>
      <c r="E2479" s="15" t="n">
        <v>25</v>
      </c>
      <c r="F2479" s="16" t="n">
        <v>0.695716020172134</v>
      </c>
      <c r="G2479" s="17" t="s">
        <v>102</v>
      </c>
      <c r="H2479" s="18" t="n">
        <v>0.1</v>
      </c>
      <c r="I2479" s="18" t="n">
        <v>1.5</v>
      </c>
      <c r="J2479" s="19" t="n">
        <v>0.895090642882514</v>
      </c>
      <c r="K2479" s="19" t="n">
        <v>0.630173175962682</v>
      </c>
      <c r="L2479" s="16" t="n">
        <v>13.6552426010736</v>
      </c>
      <c r="M2479" s="19" t="n">
        <v>0.656655324996513</v>
      </c>
      <c r="N2479" s="19" t="n">
        <v>3.18426865885916</v>
      </c>
      <c r="O2479" s="19" t="n">
        <v>1.0606049077239</v>
      </c>
      <c r="P2479" s="19" t="n">
        <v>0.519907434854489</v>
      </c>
      <c r="Q2479" s="17" t="s">
        <v>31</v>
      </c>
      <c r="R2479" s="5" t="str">
        <f aca="false">IF(OR(Q2479="Steel plate",Q2479="Concrete jacket"),"Steel plate or jacket",Q2479)</f>
        <v>Polymer laminate</v>
      </c>
      <c r="S2479" s="5" t="str">
        <f aca="false">IF(O2479&lt;='Tree rules'!$C$4,IF(N2479&lt;='Tree rules'!$C$5,IF(P2479&lt;='Tree rules'!$C$7,"Monitor","Polymer laminate"),IF(P2479&lt;='Tree rules'!$C$8,"Seal cracks","Polymer laminate")),IF(O2479&lt;='Tree rules'!$C$6,IF(P2479&lt;='Tree rules'!$C$9,"Polymer laminate","Steel plate or jacket"),IF(L2479&lt;='Tree rules'!$C$10,"Steel plate or jacket","Polymer laminate")))</f>
        <v>Polymer laminate</v>
      </c>
      <c r="T2479" s="5" t="str">
        <f aca="false">IF(S2479=R2479,"Yes","No")</f>
        <v>Yes</v>
      </c>
    </row>
    <row r="2480" customFormat="false" ht="15" hidden="false" customHeight="false" outlineLevel="0" collapsed="false">
      <c r="A2480" s="15" t="n">
        <v>3537</v>
      </c>
      <c r="B2480" s="16" t="n">
        <v>3.33086933395363</v>
      </c>
      <c r="C2480" s="15" t="n">
        <v>230</v>
      </c>
      <c r="D2480" s="15" t="n">
        <v>300</v>
      </c>
      <c r="E2480" s="15" t="n">
        <v>30</v>
      </c>
      <c r="F2480" s="16" t="n">
        <v>0.816145304197962</v>
      </c>
      <c r="G2480" s="17" t="s">
        <v>102</v>
      </c>
      <c r="H2480" s="18" t="n">
        <v>0.1</v>
      </c>
      <c r="I2480" s="18" t="n">
        <v>1.5</v>
      </c>
      <c r="J2480" s="19" t="n">
        <v>0.962484105849081</v>
      </c>
      <c r="K2480" s="19" t="n">
        <v>0.568642652681595</v>
      </c>
      <c r="L2480" s="16" t="n">
        <v>13.8210345807205</v>
      </c>
      <c r="M2480" s="19" t="n">
        <v>0.237503987028804</v>
      </c>
      <c r="N2480" s="19" t="n">
        <v>3.57076319527514</v>
      </c>
      <c r="O2480" s="19" t="n">
        <v>1.17007140121668</v>
      </c>
      <c r="P2480" s="19" t="n">
        <v>1.40383516264</v>
      </c>
      <c r="Q2480" s="17" t="s">
        <v>31</v>
      </c>
      <c r="R2480" s="5" t="str">
        <f aca="false">IF(OR(Q2480="Steel plate",Q2480="Concrete jacket"),"Steel plate or jacket",Q2480)</f>
        <v>Polymer laminate</v>
      </c>
      <c r="S2480" s="5" t="str">
        <f aca="false">IF(O2480&lt;='Tree rules'!$C$4,IF(N2480&lt;='Tree rules'!$C$5,IF(P2480&lt;='Tree rules'!$C$7,"Monitor","Polymer laminate"),IF(P2480&lt;='Tree rules'!$C$8,"Seal cracks","Polymer laminate")),IF(O2480&lt;='Tree rules'!$C$6,IF(P2480&lt;='Tree rules'!$C$9,"Polymer laminate","Steel plate or jacket"),IF(L2480&lt;='Tree rules'!$C$10,"Steel plate or jacket","Polymer laminate")))</f>
        <v>Steel plate or jacket</v>
      </c>
      <c r="T2480" s="5" t="str">
        <f aca="false">IF(S2480=R2480,"Yes","No")</f>
        <v>No</v>
      </c>
    </row>
    <row r="2481" customFormat="false" ht="15" hidden="false" customHeight="false" outlineLevel="0" collapsed="false">
      <c r="A2481" s="15" t="n">
        <v>3539</v>
      </c>
      <c r="B2481" s="16" t="n">
        <v>3.86217589180617</v>
      </c>
      <c r="C2481" s="15" t="n">
        <v>300</v>
      </c>
      <c r="D2481" s="15" t="n">
        <v>350</v>
      </c>
      <c r="E2481" s="15" t="n">
        <v>25</v>
      </c>
      <c r="F2481" s="16" t="n">
        <v>0.739198271432892</v>
      </c>
      <c r="G2481" s="17" t="s">
        <v>103</v>
      </c>
      <c r="H2481" s="18" t="n">
        <v>0.2</v>
      </c>
      <c r="I2481" s="18" t="n">
        <v>1</v>
      </c>
      <c r="J2481" s="19" t="n">
        <v>0.864117772127056</v>
      </c>
      <c r="K2481" s="19" t="n">
        <v>0.467165280058778</v>
      </c>
      <c r="L2481" s="16" t="n">
        <v>12.6214898425038</v>
      </c>
      <c r="M2481" s="19" t="n">
        <v>0.406113654840898</v>
      </c>
      <c r="N2481" s="19" t="n">
        <v>0.876905913062328</v>
      </c>
      <c r="O2481" s="19" t="n">
        <v>0.864117772127056</v>
      </c>
      <c r="P2481" s="19" t="n">
        <v>0.723484234833722</v>
      </c>
      <c r="Q2481" s="17" t="s">
        <v>29</v>
      </c>
      <c r="R2481" s="5" t="str">
        <f aca="false">IF(OR(Q2481="Steel plate",Q2481="Concrete jacket"),"Steel plate or jacket",Q2481)</f>
        <v>Monitor</v>
      </c>
      <c r="S2481" s="5" t="str">
        <f aca="false">IF(O2481&lt;='Tree rules'!$C$4,IF(N2481&lt;='Tree rules'!$C$5,IF(P2481&lt;='Tree rules'!$C$7,"Monitor","Polymer laminate"),IF(P2481&lt;='Tree rules'!$C$8,"Seal cracks","Polymer laminate")),IF(O2481&lt;='Tree rules'!$C$6,IF(P2481&lt;='Tree rules'!$C$9,"Polymer laminate","Steel plate or jacket"),IF(L2481&lt;='Tree rules'!$C$10,"Steel plate or jacket","Polymer laminate")))</f>
        <v>Monitor</v>
      </c>
      <c r="T2481" s="5" t="str">
        <f aca="false">IF(S2481=R2481,"Yes","No")</f>
        <v>Yes</v>
      </c>
    </row>
    <row r="2482" customFormat="false" ht="15" hidden="false" customHeight="false" outlineLevel="0" collapsed="false">
      <c r="A2482" s="15" t="n">
        <v>3540</v>
      </c>
      <c r="B2482" s="16" t="n">
        <v>5.72622553756085</v>
      </c>
      <c r="C2482" s="15" t="n">
        <v>300</v>
      </c>
      <c r="D2482" s="15" t="n">
        <v>550</v>
      </c>
      <c r="E2482" s="15" t="n">
        <v>30</v>
      </c>
      <c r="F2482" s="16" t="n">
        <v>0.797864800911693</v>
      </c>
      <c r="G2482" s="17" t="s">
        <v>103</v>
      </c>
      <c r="H2482" s="18" t="n">
        <v>0.2</v>
      </c>
      <c r="I2482" s="18" t="n">
        <v>2</v>
      </c>
      <c r="J2482" s="19" t="n">
        <v>0.96191082561033</v>
      </c>
      <c r="K2482" s="19" t="n">
        <v>0.565666943994901</v>
      </c>
      <c r="L2482" s="16" t="n">
        <v>11.3615586062715</v>
      </c>
      <c r="M2482" s="19" t="n">
        <v>0.635089527974669</v>
      </c>
      <c r="N2482" s="19" t="n">
        <v>1.3202621522382</v>
      </c>
      <c r="O2482" s="19" t="n">
        <v>1.37970049410205</v>
      </c>
      <c r="P2482" s="19" t="n">
        <v>0.711601426456391</v>
      </c>
      <c r="Q2482" s="17" t="s">
        <v>104</v>
      </c>
      <c r="R2482" s="5" t="str">
        <f aca="false">IF(OR(Q2482="Steel plate",Q2482="Concrete jacket"),"Steel plate or jacket",Q2482)</f>
        <v>Steel plate or jacket</v>
      </c>
      <c r="S2482" s="5" t="str">
        <f aca="false">IF(O2482&lt;='Tree rules'!$C$4,IF(N2482&lt;='Tree rules'!$C$5,IF(P2482&lt;='Tree rules'!$C$7,"Monitor","Polymer laminate"),IF(P2482&lt;='Tree rules'!$C$8,"Seal cracks","Polymer laminate")),IF(O2482&lt;='Tree rules'!$C$6,IF(P2482&lt;='Tree rules'!$C$9,"Polymer laminate","Steel plate or jacket"),IF(L2482&lt;='Tree rules'!$C$10,"Steel plate or jacket","Polymer laminate")))</f>
        <v>Steel plate or jacket</v>
      </c>
      <c r="T2482" s="5" t="str">
        <f aca="false">IF(S2482=R2482,"Yes","No")</f>
        <v>Yes</v>
      </c>
    </row>
    <row r="2483" customFormat="false" ht="15" hidden="false" customHeight="false" outlineLevel="0" collapsed="false">
      <c r="A2483" s="15" t="n">
        <v>3542</v>
      </c>
      <c r="B2483" s="16" t="n">
        <v>4.78877894667367</v>
      </c>
      <c r="C2483" s="15" t="n">
        <v>300</v>
      </c>
      <c r="D2483" s="15" t="n">
        <v>375</v>
      </c>
      <c r="E2483" s="15" t="n">
        <v>25</v>
      </c>
      <c r="F2483" s="16" t="n">
        <v>0.640487798897002</v>
      </c>
      <c r="G2483" s="17" t="s">
        <v>101</v>
      </c>
      <c r="H2483" s="18" t="n">
        <v>0.3</v>
      </c>
      <c r="I2483" s="18" t="n">
        <v>1</v>
      </c>
      <c r="J2483" s="19" t="n">
        <v>0.900946493665741</v>
      </c>
      <c r="K2483" s="19" t="n">
        <v>0.470953436183999</v>
      </c>
      <c r="L2483" s="16" t="n">
        <v>14.6445839347819</v>
      </c>
      <c r="M2483" s="19" t="n">
        <v>0.954218389335811</v>
      </c>
      <c r="N2483" s="19" t="n">
        <v>0.897859573903371</v>
      </c>
      <c r="O2483" s="19" t="n">
        <v>0.900946493665741</v>
      </c>
      <c r="P2483" s="19" t="n">
        <v>0.359325362393715</v>
      </c>
      <c r="Q2483" s="17" t="s">
        <v>29</v>
      </c>
      <c r="R2483" s="5" t="str">
        <f aca="false">IF(OR(Q2483="Steel plate",Q2483="Concrete jacket"),"Steel plate or jacket",Q2483)</f>
        <v>Monitor</v>
      </c>
      <c r="S2483" s="5" t="str">
        <f aca="false">IF(O2483&lt;='Tree rules'!$C$4,IF(N2483&lt;='Tree rules'!$C$5,IF(P2483&lt;='Tree rules'!$C$7,"Monitor","Polymer laminate"),IF(P2483&lt;='Tree rules'!$C$8,"Seal cracks","Polymer laminate")),IF(O2483&lt;='Tree rules'!$C$6,IF(P2483&lt;='Tree rules'!$C$9,"Polymer laminate","Steel plate or jacket"),IF(L2483&lt;='Tree rules'!$C$10,"Steel plate or jacket","Polymer laminate")))</f>
        <v>Monitor</v>
      </c>
      <c r="T2483" s="5" t="str">
        <f aca="false">IF(S2483=R2483,"Yes","No")</f>
        <v>Yes</v>
      </c>
    </row>
    <row r="2484" customFormat="false" ht="15" hidden="false" customHeight="false" outlineLevel="0" collapsed="false">
      <c r="A2484" s="15" t="n">
        <v>3544</v>
      </c>
      <c r="B2484" s="16" t="n">
        <v>3.14050643607668</v>
      </c>
      <c r="C2484" s="15" t="n">
        <v>300</v>
      </c>
      <c r="D2484" s="15" t="n">
        <v>300</v>
      </c>
      <c r="E2484" s="15" t="n">
        <v>30</v>
      </c>
      <c r="F2484" s="16" t="n">
        <v>0.625711399885104</v>
      </c>
      <c r="G2484" s="17" t="s">
        <v>102</v>
      </c>
      <c r="H2484" s="18" t="n">
        <v>0.1</v>
      </c>
      <c r="I2484" s="18" t="n">
        <v>1</v>
      </c>
      <c r="J2484" s="19" t="n">
        <v>0.958195518781516</v>
      </c>
      <c r="K2484" s="19" t="n">
        <v>0.447611852079101</v>
      </c>
      <c r="L2484" s="16" t="n">
        <v>13.0311470376626</v>
      </c>
      <c r="M2484" s="19" t="n">
        <v>0.522837701767128</v>
      </c>
      <c r="N2484" s="19" t="n">
        <v>2.83090834789575</v>
      </c>
      <c r="O2484" s="19" t="n">
        <v>0.958195518781516</v>
      </c>
      <c r="P2484" s="19" t="n">
        <v>0.412575501533009</v>
      </c>
      <c r="Q2484" s="17" t="s">
        <v>30</v>
      </c>
      <c r="R2484" s="5" t="str">
        <f aca="false">IF(OR(Q2484="Steel plate",Q2484="Concrete jacket"),"Steel plate or jacket",Q2484)</f>
        <v>Seal cracks</v>
      </c>
      <c r="S2484" s="5" t="str">
        <f aca="false">IF(O2484&lt;='Tree rules'!$C$4,IF(N2484&lt;='Tree rules'!$C$5,IF(P2484&lt;='Tree rules'!$C$7,"Monitor","Polymer laminate"),IF(P2484&lt;='Tree rules'!$C$8,"Seal cracks","Polymer laminate")),IF(O2484&lt;='Tree rules'!$C$6,IF(P2484&lt;='Tree rules'!$C$9,"Polymer laminate","Steel plate or jacket"),IF(L2484&lt;='Tree rules'!$C$10,"Steel plate or jacket","Polymer laminate")))</f>
        <v>Seal cracks</v>
      </c>
      <c r="T2484" s="5" t="str">
        <f aca="false">IF(S2484=R2484,"Yes","No")</f>
        <v>Yes</v>
      </c>
    </row>
    <row r="2485" customFormat="false" ht="15" hidden="false" customHeight="false" outlineLevel="0" collapsed="false">
      <c r="A2485" s="15" t="n">
        <v>3545</v>
      </c>
      <c r="B2485" s="16" t="n">
        <v>3.70859104014614</v>
      </c>
      <c r="C2485" s="15" t="n">
        <v>300</v>
      </c>
      <c r="D2485" s="15" t="n">
        <v>300</v>
      </c>
      <c r="E2485" s="15" t="n">
        <v>25</v>
      </c>
      <c r="F2485" s="16" t="n">
        <v>0.589048622548086</v>
      </c>
      <c r="G2485" s="17" t="s">
        <v>103</v>
      </c>
      <c r="H2485" s="18" t="n">
        <v>0.2</v>
      </c>
      <c r="I2485" s="18" t="n">
        <v>1</v>
      </c>
      <c r="J2485" s="19" t="n">
        <v>0.860510500394709</v>
      </c>
      <c r="K2485" s="19" t="n">
        <v>0.403378969740066</v>
      </c>
      <c r="L2485" s="16" t="n">
        <v>14.4866837505709</v>
      </c>
      <c r="M2485" s="19" t="n">
        <v>0.357169875421164</v>
      </c>
      <c r="N2485" s="19" t="n">
        <v>0.985944040405493</v>
      </c>
      <c r="O2485" s="19" t="n">
        <v>0.860510500394709</v>
      </c>
      <c r="P2485" s="19" t="n">
        <v>0.675165056827152</v>
      </c>
      <c r="Q2485" s="17" t="s">
        <v>29</v>
      </c>
      <c r="R2485" s="5" t="str">
        <f aca="false">IF(OR(Q2485="Steel plate",Q2485="Concrete jacket"),"Steel plate or jacket",Q2485)</f>
        <v>Monitor</v>
      </c>
      <c r="S2485" s="5" t="str">
        <f aca="false">IF(O2485&lt;='Tree rules'!$C$4,IF(N2485&lt;='Tree rules'!$C$5,IF(P2485&lt;='Tree rules'!$C$7,"Monitor","Polymer laminate"),IF(P2485&lt;='Tree rules'!$C$8,"Seal cracks","Polymer laminate")),IF(O2485&lt;='Tree rules'!$C$6,IF(P2485&lt;='Tree rules'!$C$9,"Polymer laminate","Steel plate or jacket"),IF(L2485&lt;='Tree rules'!$C$10,"Steel plate or jacket","Polymer laminate")))</f>
        <v>Monitor</v>
      </c>
      <c r="T2485" s="5" t="str">
        <f aca="false">IF(S2485=R2485,"Yes","No")</f>
        <v>Yes</v>
      </c>
    </row>
    <row r="2486" customFormat="false" ht="15" hidden="false" customHeight="false" outlineLevel="0" collapsed="false">
      <c r="A2486" s="15" t="n">
        <v>3546</v>
      </c>
      <c r="B2486" s="16" t="n">
        <v>3.55632184825199</v>
      </c>
      <c r="C2486" s="15" t="n">
        <v>300</v>
      </c>
      <c r="D2486" s="15" t="n">
        <v>300</v>
      </c>
      <c r="E2486" s="15" t="n">
        <v>30</v>
      </c>
      <c r="F2486" s="16" t="n">
        <v>0.589048622548086</v>
      </c>
      <c r="G2486" s="17" t="s">
        <v>101</v>
      </c>
      <c r="H2486" s="18" t="n">
        <v>0.3</v>
      </c>
      <c r="I2486" s="18" t="n">
        <v>1</v>
      </c>
      <c r="J2486" s="19" t="n">
        <v>0.857075539209791</v>
      </c>
      <c r="K2486" s="19" t="n">
        <v>0.548285417609556</v>
      </c>
      <c r="L2486" s="16" t="n">
        <v>13.8918822197343</v>
      </c>
      <c r="M2486" s="19" t="n">
        <v>0.708277745483972</v>
      </c>
      <c r="N2486" s="19" t="n">
        <v>0.592166464082864</v>
      </c>
      <c r="O2486" s="19" t="n">
        <v>0.857075539209791</v>
      </c>
      <c r="P2486" s="19" t="n">
        <v>0.364800919155612</v>
      </c>
      <c r="Q2486" s="17" t="s">
        <v>29</v>
      </c>
      <c r="R2486" s="5" t="str">
        <f aca="false">IF(OR(Q2486="Steel plate",Q2486="Concrete jacket"),"Steel plate or jacket",Q2486)</f>
        <v>Monitor</v>
      </c>
      <c r="S2486" s="5" t="str">
        <f aca="false">IF(O2486&lt;='Tree rules'!$C$4,IF(N2486&lt;='Tree rules'!$C$5,IF(P2486&lt;='Tree rules'!$C$7,"Monitor","Polymer laminate"),IF(P2486&lt;='Tree rules'!$C$8,"Seal cracks","Polymer laminate")),IF(O2486&lt;='Tree rules'!$C$6,IF(P2486&lt;='Tree rules'!$C$9,"Polymer laminate","Steel plate or jacket"),IF(L2486&lt;='Tree rules'!$C$10,"Steel plate or jacket","Polymer laminate")))</f>
        <v>Monitor</v>
      </c>
      <c r="T2486" s="5" t="str">
        <f aca="false">IF(S2486=R2486,"Yes","No")</f>
        <v>Yes</v>
      </c>
    </row>
    <row r="2487" customFormat="false" ht="15" hidden="false" customHeight="false" outlineLevel="0" collapsed="false">
      <c r="A2487" s="15" t="n">
        <v>3547</v>
      </c>
      <c r="B2487" s="16" t="n">
        <v>5.85564663268945</v>
      </c>
      <c r="C2487" s="15" t="n">
        <v>300</v>
      </c>
      <c r="D2487" s="15" t="n">
        <v>500</v>
      </c>
      <c r="E2487" s="15" t="n">
        <v>20</v>
      </c>
      <c r="F2487" s="16" t="n">
        <v>0.590490249132883</v>
      </c>
      <c r="G2487" s="17" t="s">
        <v>101</v>
      </c>
      <c r="H2487" s="18" t="n">
        <v>0.3</v>
      </c>
      <c r="I2487" s="18" t="n">
        <v>1</v>
      </c>
      <c r="J2487" s="19" t="n">
        <v>0.895905162906383</v>
      </c>
      <c r="K2487" s="19" t="n">
        <v>0.608716714237769</v>
      </c>
      <c r="L2487" s="16" t="n">
        <v>12.8979000720032</v>
      </c>
      <c r="M2487" s="19" t="n">
        <v>0.367401746603823</v>
      </c>
      <c r="N2487" s="19" t="n">
        <v>0.657009142668511</v>
      </c>
      <c r="O2487" s="19" t="n">
        <v>0.895905162906383</v>
      </c>
      <c r="P2487" s="19" t="n">
        <v>0.944462443464448</v>
      </c>
      <c r="Q2487" s="17" t="s">
        <v>29</v>
      </c>
      <c r="R2487" s="5" t="str">
        <f aca="false">IF(OR(Q2487="Steel plate",Q2487="Concrete jacket"),"Steel plate or jacket",Q2487)</f>
        <v>Monitor</v>
      </c>
      <c r="S2487" s="5" t="str">
        <f aca="false">IF(O2487&lt;='Tree rules'!$C$4,IF(N2487&lt;='Tree rules'!$C$5,IF(P2487&lt;='Tree rules'!$C$7,"Monitor","Polymer laminate"),IF(P2487&lt;='Tree rules'!$C$8,"Seal cracks","Polymer laminate")),IF(O2487&lt;='Tree rules'!$C$6,IF(P2487&lt;='Tree rules'!$C$9,"Polymer laminate","Steel plate or jacket"),IF(L2487&lt;='Tree rules'!$C$10,"Steel plate or jacket","Polymer laminate")))</f>
        <v>Monitor</v>
      </c>
      <c r="T2487" s="5" t="str">
        <f aca="false">IF(S2487=R2487,"Yes","No")</f>
        <v>Yes</v>
      </c>
    </row>
    <row r="2488" customFormat="false" ht="15" hidden="false" customHeight="false" outlineLevel="0" collapsed="false">
      <c r="A2488" s="15" t="n">
        <v>3548</v>
      </c>
      <c r="B2488" s="16" t="n">
        <v>5.4562930253393</v>
      </c>
      <c r="C2488" s="15" t="n">
        <v>300</v>
      </c>
      <c r="D2488" s="15" t="n">
        <v>500</v>
      </c>
      <c r="E2488" s="15" t="n">
        <v>25</v>
      </c>
      <c r="F2488" s="16" t="n">
        <v>0.695042622475618</v>
      </c>
      <c r="G2488" s="17" t="s">
        <v>101</v>
      </c>
      <c r="H2488" s="18" t="n">
        <v>0.3</v>
      </c>
      <c r="I2488" s="18" t="n">
        <v>1.5</v>
      </c>
      <c r="J2488" s="19" t="n">
        <v>0.948164674175742</v>
      </c>
      <c r="K2488" s="19" t="n">
        <v>0.448537389995936</v>
      </c>
      <c r="L2488" s="16" t="n">
        <v>12.0714447463259</v>
      </c>
      <c r="M2488" s="19" t="n">
        <v>0.797598497293672</v>
      </c>
      <c r="N2488" s="19" t="n">
        <v>0.965103004111343</v>
      </c>
      <c r="O2488" s="19" t="n">
        <v>1.20960335714305</v>
      </c>
      <c r="P2488" s="19" t="n">
        <v>0.481197882525799</v>
      </c>
      <c r="Q2488" s="17" t="s">
        <v>31</v>
      </c>
      <c r="R2488" s="5" t="str">
        <f aca="false">IF(OR(Q2488="Steel plate",Q2488="Concrete jacket"),"Steel plate or jacket",Q2488)</f>
        <v>Polymer laminate</v>
      </c>
      <c r="S2488" s="5" t="str">
        <f aca="false">IF(O2488&lt;='Tree rules'!$C$4,IF(N2488&lt;='Tree rules'!$C$5,IF(P2488&lt;='Tree rules'!$C$7,"Monitor","Polymer laminate"),IF(P2488&lt;='Tree rules'!$C$8,"Seal cracks","Polymer laminate")),IF(O2488&lt;='Tree rules'!$C$6,IF(P2488&lt;='Tree rules'!$C$9,"Polymer laminate","Steel plate or jacket"),IF(L2488&lt;='Tree rules'!$C$10,"Steel plate or jacket","Polymer laminate")))</f>
        <v>Polymer laminate</v>
      </c>
      <c r="T2488" s="5" t="str">
        <f aca="false">IF(S2488=R2488,"Yes","No")</f>
        <v>Yes</v>
      </c>
    </row>
    <row r="2489" customFormat="false" ht="15" hidden="false" customHeight="false" outlineLevel="0" collapsed="false">
      <c r="A2489" s="15" t="n">
        <v>3549</v>
      </c>
      <c r="B2489" s="16" t="n">
        <v>3.28633985896585</v>
      </c>
      <c r="C2489" s="15" t="n">
        <v>230</v>
      </c>
      <c r="D2489" s="15" t="n">
        <v>325</v>
      </c>
      <c r="E2489" s="15" t="n">
        <v>25</v>
      </c>
      <c r="F2489" s="16" t="n">
        <v>0.626653981080713</v>
      </c>
      <c r="G2489" s="17" t="s">
        <v>103</v>
      </c>
      <c r="H2489" s="18" t="n">
        <v>0.2</v>
      </c>
      <c r="I2489" s="18" t="n">
        <v>2</v>
      </c>
      <c r="J2489" s="19" t="n">
        <v>0.884666888084714</v>
      </c>
      <c r="K2489" s="19" t="n">
        <v>0.502618349797076</v>
      </c>
      <c r="L2489" s="16" t="n">
        <v>11.7789959102719</v>
      </c>
      <c r="M2489" s="19" t="n">
        <v>0.445444490748661</v>
      </c>
      <c r="N2489" s="19" t="n">
        <v>1.92494174238337</v>
      </c>
      <c r="O2489" s="19" t="n">
        <v>1.32468396476017</v>
      </c>
      <c r="P2489" s="19" t="n">
        <v>0.669584879134248</v>
      </c>
      <c r="Q2489" s="17" t="s">
        <v>31</v>
      </c>
      <c r="R2489" s="5" t="str">
        <f aca="false">IF(OR(Q2489="Steel plate",Q2489="Concrete jacket"),"Steel plate or jacket",Q2489)</f>
        <v>Polymer laminate</v>
      </c>
      <c r="S2489" s="5" t="str">
        <f aca="false">IF(O2489&lt;='Tree rules'!$C$4,IF(N2489&lt;='Tree rules'!$C$5,IF(P2489&lt;='Tree rules'!$C$7,"Monitor","Polymer laminate"),IF(P2489&lt;='Tree rules'!$C$8,"Seal cracks","Polymer laminate")),IF(O2489&lt;='Tree rules'!$C$6,IF(P2489&lt;='Tree rules'!$C$9,"Polymer laminate","Steel plate or jacket"),IF(L2489&lt;='Tree rules'!$C$10,"Steel plate or jacket","Polymer laminate")))</f>
        <v>Polymer laminate</v>
      </c>
      <c r="T2489" s="5" t="str">
        <f aca="false">IF(S2489=R2489,"Yes","No")</f>
        <v>Yes</v>
      </c>
    </row>
    <row r="2490" customFormat="false" ht="15" hidden="false" customHeight="false" outlineLevel="0" collapsed="false">
      <c r="A2490" s="15" t="n">
        <v>3550</v>
      </c>
      <c r="B2490" s="16" t="n">
        <v>5.08358533455034</v>
      </c>
      <c r="C2490" s="15" t="n">
        <v>230</v>
      </c>
      <c r="D2490" s="15" t="n">
        <v>500</v>
      </c>
      <c r="E2490" s="15" t="n">
        <v>25</v>
      </c>
      <c r="F2490" s="16" t="n">
        <v>0.770204672782022</v>
      </c>
      <c r="G2490" s="17" t="s">
        <v>103</v>
      </c>
      <c r="H2490" s="18" t="n">
        <v>0.2</v>
      </c>
      <c r="I2490" s="18" t="n">
        <v>1</v>
      </c>
      <c r="J2490" s="19" t="n">
        <v>0.99780661135173</v>
      </c>
      <c r="K2490" s="19" t="n">
        <v>0.477562155500877</v>
      </c>
      <c r="L2490" s="16" t="n">
        <v>11.1973245254413</v>
      </c>
      <c r="M2490" s="19" t="n">
        <v>0.619627948447175</v>
      </c>
      <c r="N2490" s="19" t="n">
        <v>0.960361741979268</v>
      </c>
      <c r="O2490" s="19" t="n">
        <v>0.99780661135173</v>
      </c>
      <c r="P2490" s="19" t="n">
        <v>0.57431237447063</v>
      </c>
      <c r="Q2490" s="17" t="s">
        <v>29</v>
      </c>
      <c r="R2490" s="5" t="str">
        <f aca="false">IF(OR(Q2490="Steel plate",Q2490="Concrete jacket"),"Steel plate or jacket",Q2490)</f>
        <v>Monitor</v>
      </c>
      <c r="S2490" s="5" t="str">
        <f aca="false">IF(O2490&lt;='Tree rules'!$C$4,IF(N2490&lt;='Tree rules'!$C$5,IF(P2490&lt;='Tree rules'!$C$7,"Monitor","Polymer laminate"),IF(P2490&lt;='Tree rules'!$C$8,"Seal cracks","Polymer laminate")),IF(O2490&lt;='Tree rules'!$C$6,IF(P2490&lt;='Tree rules'!$C$9,"Polymer laminate","Steel plate or jacket"),IF(L2490&lt;='Tree rules'!$C$10,"Steel plate or jacket","Polymer laminate")))</f>
        <v>Monitor</v>
      </c>
      <c r="T2490" s="5" t="str">
        <f aca="false">IF(S2490=R2490,"Yes","No")</f>
        <v>Yes</v>
      </c>
    </row>
    <row r="2491" customFormat="false" ht="15" hidden="false" customHeight="false" outlineLevel="0" collapsed="false">
      <c r="A2491" s="15" t="n">
        <v>3554</v>
      </c>
      <c r="B2491" s="16" t="n">
        <v>5.32599055979517</v>
      </c>
      <c r="C2491" s="15" t="n">
        <v>230</v>
      </c>
      <c r="D2491" s="15" t="n">
        <v>450</v>
      </c>
      <c r="E2491" s="15" t="n">
        <v>30</v>
      </c>
      <c r="F2491" s="16" t="n">
        <v>0.679557138998441</v>
      </c>
      <c r="G2491" s="17" t="s">
        <v>103</v>
      </c>
      <c r="H2491" s="18" t="n">
        <v>0.2</v>
      </c>
      <c r="I2491" s="18" t="n">
        <v>1</v>
      </c>
      <c r="J2491" s="19" t="n">
        <v>0.909460941085718</v>
      </c>
      <c r="K2491" s="19" t="n">
        <v>0.519547775015674</v>
      </c>
      <c r="L2491" s="16" t="n">
        <v>13.2487327358089</v>
      </c>
      <c r="M2491" s="19" t="n">
        <v>0.835564330216765</v>
      </c>
      <c r="N2491" s="19" t="n">
        <v>1.19989777356804</v>
      </c>
      <c r="O2491" s="19" t="n">
        <v>0.909460941085718</v>
      </c>
      <c r="P2491" s="19" t="n">
        <v>0.401916231708049</v>
      </c>
      <c r="Q2491" s="17" t="s">
        <v>30</v>
      </c>
      <c r="R2491" s="5" t="str">
        <f aca="false">IF(OR(Q2491="Steel plate",Q2491="Concrete jacket"),"Steel plate or jacket",Q2491)</f>
        <v>Seal cracks</v>
      </c>
      <c r="S2491" s="5" t="str">
        <f aca="false">IF(O2491&lt;='Tree rules'!$C$4,IF(N2491&lt;='Tree rules'!$C$5,IF(P2491&lt;='Tree rules'!$C$7,"Monitor","Polymer laminate"),IF(P2491&lt;='Tree rules'!$C$8,"Seal cracks","Polymer laminate")),IF(O2491&lt;='Tree rules'!$C$6,IF(P2491&lt;='Tree rules'!$C$9,"Polymer laminate","Steel plate or jacket"),IF(L2491&lt;='Tree rules'!$C$10,"Steel plate or jacket","Polymer laminate")))</f>
        <v>Seal cracks</v>
      </c>
      <c r="T2491" s="5" t="str">
        <f aca="false">IF(S2491=R2491,"Yes","No")</f>
        <v>Yes</v>
      </c>
    </row>
    <row r="2492" customFormat="false" ht="15" hidden="false" customHeight="false" outlineLevel="0" collapsed="false">
      <c r="A2492" s="15" t="n">
        <v>3556</v>
      </c>
      <c r="B2492" s="16" t="n">
        <v>3.77991558177721</v>
      </c>
      <c r="C2492" s="15" t="n">
        <v>230</v>
      </c>
      <c r="D2492" s="15" t="n">
        <v>350</v>
      </c>
      <c r="E2492" s="15" t="n">
        <v>30</v>
      </c>
      <c r="F2492" s="16" t="n">
        <v>0.9045760591966</v>
      </c>
      <c r="G2492" s="17" t="s">
        <v>101</v>
      </c>
      <c r="H2492" s="18" t="n">
        <v>0.3</v>
      </c>
      <c r="I2492" s="18" t="n">
        <v>1.5</v>
      </c>
      <c r="J2492" s="19" t="n">
        <v>0.876813575380499</v>
      </c>
      <c r="K2492" s="19" t="n">
        <v>0.555564887971319</v>
      </c>
      <c r="L2492" s="16" t="n">
        <v>12.5162767608517</v>
      </c>
      <c r="M2492" s="19" t="n">
        <v>0.93973651203933</v>
      </c>
      <c r="N2492" s="19" t="n">
        <v>0.955609296665552</v>
      </c>
      <c r="O2492" s="19" t="n">
        <v>1.07165694518175</v>
      </c>
      <c r="P2492" s="19" t="n">
        <v>0.43033730139929</v>
      </c>
      <c r="Q2492" s="17" t="s">
        <v>31</v>
      </c>
      <c r="R2492" s="5" t="str">
        <f aca="false">IF(OR(Q2492="Steel plate",Q2492="Concrete jacket"),"Steel plate or jacket",Q2492)</f>
        <v>Polymer laminate</v>
      </c>
      <c r="S2492" s="5" t="str">
        <f aca="false">IF(O2492&lt;='Tree rules'!$C$4,IF(N2492&lt;='Tree rules'!$C$5,IF(P2492&lt;='Tree rules'!$C$7,"Monitor","Polymer laminate"),IF(P2492&lt;='Tree rules'!$C$8,"Seal cracks","Polymer laminate")),IF(O2492&lt;='Tree rules'!$C$6,IF(P2492&lt;='Tree rules'!$C$9,"Polymer laminate","Steel plate or jacket"),IF(L2492&lt;='Tree rules'!$C$10,"Steel plate or jacket","Polymer laminate")))</f>
        <v>Polymer laminate</v>
      </c>
      <c r="T2492" s="5" t="str">
        <f aca="false">IF(S2492=R2492,"Yes","No")</f>
        <v>Yes</v>
      </c>
    </row>
    <row r="2493" customFormat="false" ht="15" hidden="false" customHeight="false" outlineLevel="0" collapsed="false">
      <c r="A2493" s="15" t="n">
        <v>3558</v>
      </c>
      <c r="B2493" s="16" t="n">
        <v>5.51939890397029</v>
      </c>
      <c r="C2493" s="15" t="n">
        <v>300</v>
      </c>
      <c r="D2493" s="15" t="n">
        <v>500</v>
      </c>
      <c r="E2493" s="15" t="n">
        <v>25</v>
      </c>
      <c r="F2493" s="16" t="n">
        <v>0.695042622475618</v>
      </c>
      <c r="G2493" s="17" t="s">
        <v>101</v>
      </c>
      <c r="H2493" s="18" t="n">
        <v>0.3</v>
      </c>
      <c r="I2493" s="18" t="n">
        <v>2</v>
      </c>
      <c r="J2493" s="19" t="n">
        <v>0.924812955943927</v>
      </c>
      <c r="K2493" s="19" t="n">
        <v>0.629287914317587</v>
      </c>
      <c r="L2493" s="16" t="n">
        <v>12.2110595220582</v>
      </c>
      <c r="M2493" s="19" t="n">
        <v>0.849901582246423</v>
      </c>
      <c r="N2493" s="19" t="n">
        <v>1.00646364913373</v>
      </c>
      <c r="O2493" s="19" t="n">
        <v>1.26765229570802</v>
      </c>
      <c r="P2493" s="19" t="n">
        <v>0.526678498898578</v>
      </c>
      <c r="Q2493" s="17" t="s">
        <v>31</v>
      </c>
      <c r="R2493" s="5" t="str">
        <f aca="false">IF(OR(Q2493="Steel plate",Q2493="Concrete jacket"),"Steel plate or jacket",Q2493)</f>
        <v>Polymer laminate</v>
      </c>
      <c r="S2493" s="5" t="str">
        <f aca="false">IF(O2493&lt;='Tree rules'!$C$4,IF(N2493&lt;='Tree rules'!$C$5,IF(P2493&lt;='Tree rules'!$C$7,"Monitor","Polymer laminate"),IF(P2493&lt;='Tree rules'!$C$8,"Seal cracks","Polymer laminate")),IF(O2493&lt;='Tree rules'!$C$6,IF(P2493&lt;='Tree rules'!$C$9,"Polymer laminate","Steel plate or jacket"),IF(L2493&lt;='Tree rules'!$C$10,"Steel plate or jacket","Polymer laminate")))</f>
        <v>Polymer laminate</v>
      </c>
      <c r="T2493" s="5" t="str">
        <f aca="false">IF(S2493=R2493,"Yes","No")</f>
        <v>Yes</v>
      </c>
    </row>
    <row r="2494" customFormat="false" ht="15" hidden="false" customHeight="false" outlineLevel="0" collapsed="false">
      <c r="A2494" s="15" t="n">
        <v>3560</v>
      </c>
      <c r="B2494" s="16" t="n">
        <v>4.69415013593108</v>
      </c>
      <c r="C2494" s="15" t="n">
        <v>230</v>
      </c>
      <c r="D2494" s="15" t="n">
        <v>425</v>
      </c>
      <c r="E2494" s="15" t="n">
        <v>30</v>
      </c>
      <c r="F2494" s="16" t="n">
        <v>0.724620609754306</v>
      </c>
      <c r="G2494" s="17" t="s">
        <v>103</v>
      </c>
      <c r="H2494" s="18" t="n">
        <v>0.2</v>
      </c>
      <c r="I2494" s="18" t="n">
        <v>1</v>
      </c>
      <c r="J2494" s="19" t="n">
        <v>0.990280965274173</v>
      </c>
      <c r="K2494" s="19" t="n">
        <v>0.412771646235541</v>
      </c>
      <c r="L2494" s="16" t="n">
        <v>12.4513266205069</v>
      </c>
      <c r="M2494" s="19" t="n">
        <v>0.536030512431884</v>
      </c>
      <c r="N2494" s="19" t="n">
        <v>1.41543808106957</v>
      </c>
      <c r="O2494" s="19" t="n">
        <v>0.990280965274173</v>
      </c>
      <c r="P2494" s="19" t="n">
        <v>0.57517006717648</v>
      </c>
      <c r="Q2494" s="17" t="s">
        <v>30</v>
      </c>
      <c r="R2494" s="5" t="str">
        <f aca="false">IF(OR(Q2494="Steel plate",Q2494="Concrete jacket"),"Steel plate or jacket",Q2494)</f>
        <v>Seal cracks</v>
      </c>
      <c r="S2494" s="5" t="str">
        <f aca="false">IF(O2494&lt;='Tree rules'!$C$4,IF(N2494&lt;='Tree rules'!$C$5,IF(P2494&lt;='Tree rules'!$C$7,"Monitor","Polymer laminate"),IF(P2494&lt;='Tree rules'!$C$8,"Seal cracks","Polymer laminate")),IF(O2494&lt;='Tree rules'!$C$6,IF(P2494&lt;='Tree rules'!$C$9,"Polymer laminate","Steel plate or jacket"),IF(L2494&lt;='Tree rules'!$C$10,"Steel plate or jacket","Polymer laminate")))</f>
        <v>Seal cracks</v>
      </c>
      <c r="T2494" s="5" t="str">
        <f aca="false">IF(S2494=R2494,"Yes","No")</f>
        <v>Yes</v>
      </c>
    </row>
    <row r="2495" customFormat="false" ht="15" hidden="false" customHeight="false" outlineLevel="0" collapsed="false">
      <c r="A2495" s="15" t="n">
        <v>3562</v>
      </c>
      <c r="B2495" s="16" t="n">
        <v>3.76847889112824</v>
      </c>
      <c r="C2495" s="15" t="n">
        <v>300</v>
      </c>
      <c r="D2495" s="15" t="n">
        <v>300</v>
      </c>
      <c r="E2495" s="15" t="n">
        <v>30</v>
      </c>
      <c r="F2495" s="16" t="n">
        <v>0.831109167616348</v>
      </c>
      <c r="G2495" s="17" t="s">
        <v>103</v>
      </c>
      <c r="H2495" s="18" t="n">
        <v>0.2</v>
      </c>
      <c r="I2495" s="18" t="n">
        <v>2</v>
      </c>
      <c r="J2495" s="19" t="n">
        <v>0.903991975917172</v>
      </c>
      <c r="K2495" s="19" t="n">
        <v>0.429932639124905</v>
      </c>
      <c r="L2495" s="16" t="n">
        <v>14.954281314001</v>
      </c>
      <c r="M2495" s="19" t="n">
        <v>0.608584175424764</v>
      </c>
      <c r="N2495" s="19" t="n">
        <v>2.37329562643884</v>
      </c>
      <c r="O2495" s="19" t="n">
        <v>1.41932829588054</v>
      </c>
      <c r="P2495" s="19" t="n">
        <v>0.722265981784443</v>
      </c>
      <c r="Q2495" s="17" t="s">
        <v>31</v>
      </c>
      <c r="R2495" s="5" t="str">
        <f aca="false">IF(OR(Q2495="Steel plate",Q2495="Concrete jacket"),"Steel plate or jacket",Q2495)</f>
        <v>Polymer laminate</v>
      </c>
      <c r="S2495" s="5" t="str">
        <f aca="false">IF(O2495&lt;='Tree rules'!$C$4,IF(N2495&lt;='Tree rules'!$C$5,IF(P2495&lt;='Tree rules'!$C$7,"Monitor","Polymer laminate"),IF(P2495&lt;='Tree rules'!$C$8,"Seal cracks","Polymer laminate")),IF(O2495&lt;='Tree rules'!$C$6,IF(P2495&lt;='Tree rules'!$C$9,"Polymer laminate","Steel plate or jacket"),IF(L2495&lt;='Tree rules'!$C$10,"Steel plate or jacket","Polymer laminate")))</f>
        <v>Polymer laminate</v>
      </c>
      <c r="T2495" s="5" t="str">
        <f aca="false">IF(S2495=R2495,"Yes","No")</f>
        <v>Yes</v>
      </c>
    </row>
    <row r="2496" customFormat="false" ht="15" hidden="false" customHeight="false" outlineLevel="0" collapsed="false">
      <c r="A2496" s="15" t="n">
        <v>3565</v>
      </c>
      <c r="B2496" s="16" t="n">
        <v>7.40793803735642</v>
      </c>
      <c r="C2496" s="15" t="n">
        <v>230</v>
      </c>
      <c r="D2496" s="15" t="n">
        <v>675</v>
      </c>
      <c r="E2496" s="15" t="n">
        <v>25</v>
      </c>
      <c r="F2496" s="16" t="n">
        <v>0.555918794027087</v>
      </c>
      <c r="G2496" s="17" t="s">
        <v>101</v>
      </c>
      <c r="H2496" s="18" t="n">
        <v>0.3</v>
      </c>
      <c r="I2496" s="18" t="n">
        <v>2</v>
      </c>
      <c r="J2496" s="19" t="n">
        <v>0.89583291708526</v>
      </c>
      <c r="K2496" s="19" t="n">
        <v>0.463333183217438</v>
      </c>
      <c r="L2496" s="16" t="n">
        <v>11.7773259735396</v>
      </c>
      <c r="M2496" s="19" t="n">
        <v>0.532935302595512</v>
      </c>
      <c r="N2496" s="19" t="n">
        <v>0.885811268198524</v>
      </c>
      <c r="O2496" s="19" t="n">
        <v>1.37659671706644</v>
      </c>
      <c r="P2496" s="19" t="n">
        <v>0.65830861427794</v>
      </c>
      <c r="Q2496" s="17" t="s">
        <v>31</v>
      </c>
      <c r="R2496" s="5" t="str">
        <f aca="false">IF(OR(Q2496="Steel plate",Q2496="Concrete jacket"),"Steel plate or jacket",Q2496)</f>
        <v>Polymer laminate</v>
      </c>
      <c r="S2496" s="5" t="str">
        <f aca="false">IF(O2496&lt;='Tree rules'!$C$4,IF(N2496&lt;='Tree rules'!$C$5,IF(P2496&lt;='Tree rules'!$C$7,"Monitor","Polymer laminate"),IF(P2496&lt;='Tree rules'!$C$8,"Seal cracks","Polymer laminate")),IF(O2496&lt;='Tree rules'!$C$6,IF(P2496&lt;='Tree rules'!$C$9,"Polymer laminate","Steel plate or jacket"),IF(L2496&lt;='Tree rules'!$C$10,"Steel plate or jacket","Polymer laminate")))</f>
        <v>Steel plate or jacket</v>
      </c>
      <c r="T2496" s="5" t="str">
        <f aca="false">IF(S2496=R2496,"Yes","No")</f>
        <v>No</v>
      </c>
    </row>
    <row r="2497" customFormat="false" ht="15" hidden="false" customHeight="false" outlineLevel="0" collapsed="false">
      <c r="A2497" s="15" t="n">
        <v>3566</v>
      </c>
      <c r="B2497" s="16" t="n">
        <v>4.47482581455249</v>
      </c>
      <c r="C2497" s="15" t="n">
        <v>300</v>
      </c>
      <c r="D2497" s="15" t="n">
        <v>400</v>
      </c>
      <c r="E2497" s="15" t="n">
        <v>25</v>
      </c>
      <c r="F2497" s="16" t="n">
        <v>0.892497912951646</v>
      </c>
      <c r="G2497" s="17" t="s">
        <v>103</v>
      </c>
      <c r="H2497" s="18" t="n">
        <v>0.2</v>
      </c>
      <c r="I2497" s="18" t="n">
        <v>2</v>
      </c>
      <c r="J2497" s="19" t="n">
        <v>0.893026207155123</v>
      </c>
      <c r="K2497" s="19" t="n">
        <v>0.40330032209246</v>
      </c>
      <c r="L2497" s="16" t="n">
        <v>12.7125733367968</v>
      </c>
      <c r="M2497" s="19" t="n">
        <v>0.897925072059309</v>
      </c>
      <c r="N2497" s="19" t="n">
        <v>1.7179745680345</v>
      </c>
      <c r="O2497" s="19" t="n">
        <v>1.42589465732758</v>
      </c>
      <c r="P2497" s="19" t="n">
        <v>0.541564650978873</v>
      </c>
      <c r="Q2497" s="17" t="s">
        <v>104</v>
      </c>
      <c r="R2497" s="5" t="str">
        <f aca="false">IF(OR(Q2497="Steel plate",Q2497="Concrete jacket"),"Steel plate or jacket",Q2497)</f>
        <v>Steel plate or jacket</v>
      </c>
      <c r="S2497" s="5" t="str">
        <f aca="false">IF(O2497&lt;='Tree rules'!$C$4,IF(N2497&lt;='Tree rules'!$C$5,IF(P2497&lt;='Tree rules'!$C$7,"Monitor","Polymer laminate"),IF(P2497&lt;='Tree rules'!$C$8,"Seal cracks","Polymer laminate")),IF(O2497&lt;='Tree rules'!$C$6,IF(P2497&lt;='Tree rules'!$C$9,"Polymer laminate","Steel plate or jacket"),IF(L2497&lt;='Tree rules'!$C$10,"Steel plate or jacket","Polymer laminate")))</f>
        <v>Steel plate or jacket</v>
      </c>
      <c r="T2497" s="5" t="str">
        <f aca="false">IF(S2497=R2497,"Yes","No")</f>
        <v>Yes</v>
      </c>
    </row>
    <row r="2498" customFormat="false" ht="15" hidden="false" customHeight="false" outlineLevel="0" collapsed="false">
      <c r="A2498" s="15" t="n">
        <v>3567</v>
      </c>
      <c r="B2498" s="16" t="n">
        <v>5.62305204480277</v>
      </c>
      <c r="C2498" s="15" t="n">
        <v>300</v>
      </c>
      <c r="D2498" s="15" t="n">
        <v>475</v>
      </c>
      <c r="E2498" s="15" t="n">
        <v>30</v>
      </c>
      <c r="F2498" s="16" t="n">
        <v>0.735735984447258</v>
      </c>
      <c r="G2498" s="17" t="s">
        <v>101</v>
      </c>
      <c r="H2498" s="18" t="n">
        <v>0.3</v>
      </c>
      <c r="I2498" s="18" t="n">
        <v>1</v>
      </c>
      <c r="J2498" s="19" t="n">
        <v>0.910057757430273</v>
      </c>
      <c r="K2498" s="19" t="n">
        <v>0.533582361968378</v>
      </c>
      <c r="L2498" s="16" t="n">
        <v>13.1687401517629</v>
      </c>
      <c r="M2498" s="19" t="n">
        <v>0.702486832264338</v>
      </c>
      <c r="N2498" s="19" t="n">
        <v>0.732237370130186</v>
      </c>
      <c r="O2498" s="19" t="n">
        <v>0.910057757430273</v>
      </c>
      <c r="P2498" s="19" t="n">
        <v>0.51685811595507</v>
      </c>
      <c r="Q2498" s="17" t="s">
        <v>29</v>
      </c>
      <c r="R2498" s="5" t="str">
        <f aca="false">IF(OR(Q2498="Steel plate",Q2498="Concrete jacket"),"Steel plate or jacket",Q2498)</f>
        <v>Monitor</v>
      </c>
      <c r="S2498" s="5" t="str">
        <f aca="false">IF(O2498&lt;='Tree rules'!$C$4,IF(N2498&lt;='Tree rules'!$C$5,IF(P2498&lt;='Tree rules'!$C$7,"Monitor","Polymer laminate"),IF(P2498&lt;='Tree rules'!$C$8,"Seal cracks","Polymer laminate")),IF(O2498&lt;='Tree rules'!$C$6,IF(P2498&lt;='Tree rules'!$C$9,"Polymer laminate","Steel plate or jacket"),IF(L2498&lt;='Tree rules'!$C$10,"Steel plate or jacket","Polymer laminate")))</f>
        <v>Monitor</v>
      </c>
      <c r="T2498" s="5" t="str">
        <f aca="false">IF(S2498=R2498,"Yes","No")</f>
        <v>Yes</v>
      </c>
    </row>
    <row r="2499" customFormat="false" ht="15" hidden="false" customHeight="false" outlineLevel="0" collapsed="false">
      <c r="A2499" s="15" t="n">
        <v>3568</v>
      </c>
      <c r="B2499" s="16" t="n">
        <v>4.22645463380237</v>
      </c>
      <c r="C2499" s="15" t="n">
        <v>300</v>
      </c>
      <c r="D2499" s="15" t="n">
        <v>375</v>
      </c>
      <c r="E2499" s="15" t="n">
        <v>30</v>
      </c>
      <c r="F2499" s="16" t="n">
        <v>0.683367586279351</v>
      </c>
      <c r="G2499" s="17" t="s">
        <v>101</v>
      </c>
      <c r="H2499" s="18" t="n">
        <v>0.3</v>
      </c>
      <c r="I2499" s="18" t="n">
        <v>1</v>
      </c>
      <c r="J2499" s="19" t="n">
        <v>0.966622988020657</v>
      </c>
      <c r="K2499" s="19" t="n">
        <v>0.531334717843518</v>
      </c>
      <c r="L2499" s="16" t="n">
        <v>12.7687451172277</v>
      </c>
      <c r="M2499" s="19" t="n">
        <v>0.701869730290966</v>
      </c>
      <c r="N2499" s="19" t="n">
        <v>0.612251751431337</v>
      </c>
      <c r="O2499" s="19" t="n">
        <v>0.966622988020657</v>
      </c>
      <c r="P2499" s="19" t="n">
        <v>0.468982881221046</v>
      </c>
      <c r="Q2499" s="17" t="s">
        <v>29</v>
      </c>
      <c r="R2499" s="5" t="str">
        <f aca="false">IF(OR(Q2499="Steel plate",Q2499="Concrete jacket"),"Steel plate or jacket",Q2499)</f>
        <v>Monitor</v>
      </c>
      <c r="S2499" s="5" t="str">
        <f aca="false">IF(O2499&lt;='Tree rules'!$C$4,IF(N2499&lt;='Tree rules'!$C$5,IF(P2499&lt;='Tree rules'!$C$7,"Monitor","Polymer laminate"),IF(P2499&lt;='Tree rules'!$C$8,"Seal cracks","Polymer laminate")),IF(O2499&lt;='Tree rules'!$C$6,IF(P2499&lt;='Tree rules'!$C$9,"Polymer laminate","Steel plate or jacket"),IF(L2499&lt;='Tree rules'!$C$10,"Steel plate or jacket","Polymer laminate")))</f>
        <v>Monitor</v>
      </c>
      <c r="T2499" s="5" t="str">
        <f aca="false">IF(S2499=R2499,"Yes","No")</f>
        <v>Yes</v>
      </c>
    </row>
    <row r="2500" customFormat="false" ht="15" hidden="false" customHeight="false" outlineLevel="0" collapsed="false">
      <c r="A2500" s="15" t="n">
        <v>3569</v>
      </c>
      <c r="B2500" s="16" t="n">
        <v>4.37736852535639</v>
      </c>
      <c r="C2500" s="15" t="n">
        <v>230</v>
      </c>
      <c r="D2500" s="15" t="n">
        <v>350</v>
      </c>
      <c r="E2500" s="15" t="n">
        <v>30</v>
      </c>
      <c r="F2500" s="16" t="n">
        <v>0.64278110559382</v>
      </c>
      <c r="G2500" s="17" t="s">
        <v>103</v>
      </c>
      <c r="H2500" s="18" t="n">
        <v>0.2</v>
      </c>
      <c r="I2500" s="18" t="n">
        <v>1</v>
      </c>
      <c r="J2500" s="19" t="n">
        <v>0.925583160106639</v>
      </c>
      <c r="K2500" s="19" t="n">
        <v>0.479373511009739</v>
      </c>
      <c r="L2500" s="16" t="n">
        <v>14.3051258998575</v>
      </c>
      <c r="M2500" s="19" t="n">
        <v>0.893936340354806</v>
      </c>
      <c r="N2500" s="19" t="n">
        <v>0.846156684955075</v>
      </c>
      <c r="O2500" s="19" t="n">
        <v>0.925583160106638</v>
      </c>
      <c r="P2500" s="19" t="n">
        <v>0.355223365437162</v>
      </c>
      <c r="Q2500" s="17" t="s">
        <v>29</v>
      </c>
      <c r="R2500" s="5" t="str">
        <f aca="false">IF(OR(Q2500="Steel plate",Q2500="Concrete jacket"),"Steel plate or jacket",Q2500)</f>
        <v>Monitor</v>
      </c>
      <c r="S2500" s="5" t="str">
        <f aca="false">IF(O2500&lt;='Tree rules'!$C$4,IF(N2500&lt;='Tree rules'!$C$5,IF(P2500&lt;='Tree rules'!$C$7,"Monitor","Polymer laminate"),IF(P2500&lt;='Tree rules'!$C$8,"Seal cracks","Polymer laminate")),IF(O2500&lt;='Tree rules'!$C$6,IF(P2500&lt;='Tree rules'!$C$9,"Polymer laminate","Steel plate or jacket"),IF(L2500&lt;='Tree rules'!$C$10,"Steel plate or jacket","Polymer laminate")))</f>
        <v>Monitor</v>
      </c>
      <c r="T2500" s="5" t="str">
        <f aca="false">IF(S2500=R2500,"Yes","No")</f>
        <v>Yes</v>
      </c>
    </row>
    <row r="2501" customFormat="false" ht="15" hidden="false" customHeight="false" outlineLevel="0" collapsed="false">
      <c r="A2501" s="15" t="n">
        <v>3571</v>
      </c>
      <c r="B2501" s="16" t="n">
        <v>3.56033759437368</v>
      </c>
      <c r="C2501" s="15" t="n">
        <v>300</v>
      </c>
      <c r="D2501" s="15" t="n">
        <v>300</v>
      </c>
      <c r="E2501" s="15" t="n">
        <v>20</v>
      </c>
      <c r="F2501" s="16" t="n">
        <v>0.625711399885104</v>
      </c>
      <c r="G2501" s="17" t="s">
        <v>102</v>
      </c>
      <c r="H2501" s="18" t="n">
        <v>0.1</v>
      </c>
      <c r="I2501" s="18" t="n">
        <v>1</v>
      </c>
      <c r="J2501" s="19" t="n">
        <v>0.85837255543122</v>
      </c>
      <c r="K2501" s="19" t="n">
        <v>0.566860745117545</v>
      </c>
      <c r="L2501" s="16" t="n">
        <v>14.7731850388949</v>
      </c>
      <c r="M2501" s="19" t="n">
        <v>0.949267191077601</v>
      </c>
      <c r="N2501" s="19" t="n">
        <v>2.10155595467921</v>
      </c>
      <c r="O2501" s="19" t="n">
        <v>0.85837255543122</v>
      </c>
      <c r="P2501" s="19" t="n">
        <v>0.310302999101656</v>
      </c>
      <c r="Q2501" s="17" t="s">
        <v>30</v>
      </c>
      <c r="R2501" s="5" t="str">
        <f aca="false">IF(OR(Q2501="Steel plate",Q2501="Concrete jacket"),"Steel plate or jacket",Q2501)</f>
        <v>Seal cracks</v>
      </c>
      <c r="S2501" s="5" t="str">
        <f aca="false">IF(O2501&lt;='Tree rules'!$C$4,IF(N2501&lt;='Tree rules'!$C$5,IF(P2501&lt;='Tree rules'!$C$7,"Monitor","Polymer laminate"),IF(P2501&lt;='Tree rules'!$C$8,"Seal cracks","Polymer laminate")),IF(O2501&lt;='Tree rules'!$C$6,IF(P2501&lt;='Tree rules'!$C$9,"Polymer laminate","Steel plate or jacket"),IF(L2501&lt;='Tree rules'!$C$10,"Steel plate or jacket","Polymer laminate")))</f>
        <v>Seal cracks</v>
      </c>
      <c r="T2501" s="5" t="str">
        <f aca="false">IF(S2501=R2501,"Yes","No")</f>
        <v>Yes</v>
      </c>
    </row>
    <row r="2502" customFormat="false" ht="15" hidden="false" customHeight="false" outlineLevel="0" collapsed="false">
      <c r="A2502" s="15" t="n">
        <v>3572</v>
      </c>
      <c r="B2502" s="16" t="n">
        <v>3.66674180278571</v>
      </c>
      <c r="C2502" s="15" t="n">
        <v>300</v>
      </c>
      <c r="D2502" s="15" t="n">
        <v>325</v>
      </c>
      <c r="E2502" s="15" t="n">
        <v>30</v>
      </c>
      <c r="F2502" s="16" t="n">
        <v>0.72065207824282</v>
      </c>
      <c r="G2502" s="17" t="s">
        <v>103</v>
      </c>
      <c r="H2502" s="18" t="n">
        <v>0.2</v>
      </c>
      <c r="I2502" s="18" t="n">
        <v>1</v>
      </c>
      <c r="J2502" s="19" t="n">
        <v>0.854066833496432</v>
      </c>
      <c r="K2502" s="19" t="n">
        <v>0.548803515235123</v>
      </c>
      <c r="L2502" s="16" t="n">
        <v>13.1424437375832</v>
      </c>
      <c r="M2502" s="19" t="n">
        <v>0.388832800157218</v>
      </c>
      <c r="N2502" s="19" t="n">
        <v>1.11517494029874</v>
      </c>
      <c r="O2502" s="19" t="n">
        <v>0.854066833496432</v>
      </c>
      <c r="P2502" s="19" t="n">
        <v>0.724859688254791</v>
      </c>
      <c r="Q2502" s="17" t="s">
        <v>30</v>
      </c>
      <c r="R2502" s="5" t="str">
        <f aca="false">IF(OR(Q2502="Steel plate",Q2502="Concrete jacket"),"Steel plate or jacket",Q2502)</f>
        <v>Seal cracks</v>
      </c>
      <c r="S2502" s="5" t="str">
        <f aca="false">IF(O2502&lt;='Tree rules'!$C$4,IF(N2502&lt;='Tree rules'!$C$5,IF(P2502&lt;='Tree rules'!$C$7,"Monitor","Polymer laminate"),IF(P2502&lt;='Tree rules'!$C$8,"Seal cracks","Polymer laminate")),IF(O2502&lt;='Tree rules'!$C$6,IF(P2502&lt;='Tree rules'!$C$9,"Polymer laminate","Steel plate or jacket"),IF(L2502&lt;='Tree rules'!$C$10,"Steel plate or jacket","Polymer laminate")))</f>
        <v>Seal cracks</v>
      </c>
      <c r="T2502" s="5" t="str">
        <f aca="false">IF(S2502=R2502,"Yes","No")</f>
        <v>Yes</v>
      </c>
    </row>
    <row r="2503" customFormat="false" ht="15" hidden="false" customHeight="false" outlineLevel="0" collapsed="false">
      <c r="A2503" s="15" t="n">
        <v>3573</v>
      </c>
      <c r="B2503" s="16" t="n">
        <v>4.81255352543427</v>
      </c>
      <c r="C2503" s="15" t="n">
        <v>300</v>
      </c>
      <c r="D2503" s="15" t="n">
        <v>400</v>
      </c>
      <c r="E2503" s="15" t="n">
        <v>20</v>
      </c>
      <c r="F2503" s="16" t="n">
        <v>0.55277290092489</v>
      </c>
      <c r="G2503" s="17" t="s">
        <v>102</v>
      </c>
      <c r="H2503" s="18" t="n">
        <v>0.1</v>
      </c>
      <c r="I2503" s="18" t="n">
        <v>1</v>
      </c>
      <c r="J2503" s="19" t="n">
        <v>0.985037626327924</v>
      </c>
      <c r="K2503" s="19" t="n">
        <v>0.495468506784999</v>
      </c>
      <c r="L2503" s="16" t="n">
        <v>14.1130601918894</v>
      </c>
      <c r="M2503" s="19" t="n">
        <v>0.927309512873285</v>
      </c>
      <c r="N2503" s="19" t="n">
        <v>2.30676568451531</v>
      </c>
      <c r="O2503" s="19" t="n">
        <v>0.985037626327924</v>
      </c>
      <c r="P2503" s="19" t="n">
        <v>0.348782215608611</v>
      </c>
      <c r="Q2503" s="17" t="s">
        <v>30</v>
      </c>
      <c r="R2503" s="5" t="str">
        <f aca="false">IF(OR(Q2503="Steel plate",Q2503="Concrete jacket"),"Steel plate or jacket",Q2503)</f>
        <v>Seal cracks</v>
      </c>
      <c r="S2503" s="5" t="str">
        <f aca="false">IF(O2503&lt;='Tree rules'!$C$4,IF(N2503&lt;='Tree rules'!$C$5,IF(P2503&lt;='Tree rules'!$C$7,"Monitor","Polymer laminate"),IF(P2503&lt;='Tree rules'!$C$8,"Seal cracks","Polymer laminate")),IF(O2503&lt;='Tree rules'!$C$6,IF(P2503&lt;='Tree rules'!$C$9,"Polymer laminate","Steel plate or jacket"),IF(L2503&lt;='Tree rules'!$C$10,"Steel plate or jacket","Polymer laminate")))</f>
        <v>Seal cracks</v>
      </c>
      <c r="T2503" s="5" t="str">
        <f aca="false">IF(S2503=R2503,"Yes","No")</f>
        <v>Yes</v>
      </c>
    </row>
    <row r="2504" customFormat="false" ht="15" hidden="false" customHeight="false" outlineLevel="0" collapsed="false">
      <c r="A2504" s="15" t="n">
        <v>3574</v>
      </c>
      <c r="B2504" s="16" t="n">
        <v>7.47983988571393</v>
      </c>
      <c r="C2504" s="15" t="n">
        <v>300</v>
      </c>
      <c r="D2504" s="15" t="n">
        <v>575</v>
      </c>
      <c r="E2504" s="15" t="n">
        <v>20</v>
      </c>
      <c r="F2504" s="16" t="n">
        <v>0.596127638252333</v>
      </c>
      <c r="G2504" s="17" t="s">
        <v>103</v>
      </c>
      <c r="H2504" s="18" t="n">
        <v>0.2</v>
      </c>
      <c r="I2504" s="18" t="n">
        <v>1</v>
      </c>
      <c r="J2504" s="19" t="n">
        <v>0.853212170200735</v>
      </c>
      <c r="K2504" s="19" t="n">
        <v>0.449527758762606</v>
      </c>
      <c r="L2504" s="16" t="n">
        <v>14.1932445649221</v>
      </c>
      <c r="M2504" s="19" t="n">
        <v>0.37982125330957</v>
      </c>
      <c r="N2504" s="19" t="n">
        <v>1.07494436770694</v>
      </c>
      <c r="O2504" s="19" t="n">
        <v>0.853212170200735</v>
      </c>
      <c r="P2504" s="19" t="n">
        <v>0.87205419110752</v>
      </c>
      <c r="Q2504" s="17" t="s">
        <v>30</v>
      </c>
      <c r="R2504" s="5" t="str">
        <f aca="false">IF(OR(Q2504="Steel plate",Q2504="Concrete jacket"),"Steel plate or jacket",Q2504)</f>
        <v>Seal cracks</v>
      </c>
      <c r="S2504" s="5" t="str">
        <f aca="false">IF(O2504&lt;='Tree rules'!$C$4,IF(N2504&lt;='Tree rules'!$C$5,IF(P2504&lt;='Tree rules'!$C$7,"Monitor","Polymer laminate"),IF(P2504&lt;='Tree rules'!$C$8,"Seal cracks","Polymer laminate")),IF(O2504&lt;='Tree rules'!$C$6,IF(P2504&lt;='Tree rules'!$C$9,"Polymer laminate","Steel plate or jacket"),IF(L2504&lt;='Tree rules'!$C$10,"Steel plate or jacket","Polymer laminate")))</f>
        <v>Seal cracks</v>
      </c>
      <c r="T2504" s="5" t="str">
        <f aca="false">IF(S2504=R2504,"Yes","No")</f>
        <v>Yes</v>
      </c>
    </row>
    <row r="2505" customFormat="false" ht="15" hidden="false" customHeight="false" outlineLevel="0" collapsed="false">
      <c r="A2505" s="15" t="n">
        <v>3575</v>
      </c>
      <c r="B2505" s="16" t="n">
        <v>4.58873617321019</v>
      </c>
      <c r="C2505" s="15" t="n">
        <v>300</v>
      </c>
      <c r="D2505" s="15" t="n">
        <v>375</v>
      </c>
      <c r="E2505" s="15" t="n">
        <v>30</v>
      </c>
      <c r="F2505" s="16" t="n">
        <v>0.814840647739602</v>
      </c>
      <c r="G2505" s="17" t="s">
        <v>103</v>
      </c>
      <c r="H2505" s="18" t="n">
        <v>0.2</v>
      </c>
      <c r="I2505" s="18" t="n">
        <v>1.5</v>
      </c>
      <c r="J2505" s="19" t="n">
        <v>0.855048389094378</v>
      </c>
      <c r="K2505" s="19" t="n">
        <v>0.517763538730089</v>
      </c>
      <c r="L2505" s="16" t="n">
        <v>13.947526362341</v>
      </c>
      <c r="M2505" s="19" t="n">
        <v>0.325798204614962</v>
      </c>
      <c r="N2505" s="19" t="n">
        <v>1.2263985395701</v>
      </c>
      <c r="O2505" s="19" t="n">
        <v>1.06121614378008</v>
      </c>
      <c r="P2505" s="19" t="n">
        <v>1.17743918164291</v>
      </c>
      <c r="Q2505" s="17" t="s">
        <v>31</v>
      </c>
      <c r="R2505" s="5" t="str">
        <f aca="false">IF(OR(Q2505="Steel plate",Q2505="Concrete jacket"),"Steel plate or jacket",Q2505)</f>
        <v>Polymer laminate</v>
      </c>
      <c r="S2505" s="5" t="str">
        <f aca="false">IF(O2505&lt;='Tree rules'!$C$4,IF(N2505&lt;='Tree rules'!$C$5,IF(P2505&lt;='Tree rules'!$C$7,"Monitor","Polymer laminate"),IF(P2505&lt;='Tree rules'!$C$8,"Seal cracks","Polymer laminate")),IF(O2505&lt;='Tree rules'!$C$6,IF(P2505&lt;='Tree rules'!$C$9,"Polymer laminate","Steel plate or jacket"),IF(L2505&lt;='Tree rules'!$C$10,"Steel plate or jacket","Polymer laminate")))</f>
        <v>Steel plate or jacket</v>
      </c>
      <c r="T2505" s="5" t="str">
        <f aca="false">IF(S2505=R2505,"Yes","No")</f>
        <v>No</v>
      </c>
    </row>
    <row r="2506" customFormat="false" ht="15" hidden="false" customHeight="false" outlineLevel="0" collapsed="false">
      <c r="A2506" s="15" t="n">
        <v>3576</v>
      </c>
      <c r="B2506" s="16" t="n">
        <v>7.47193755500104</v>
      </c>
      <c r="C2506" s="15" t="n">
        <v>230</v>
      </c>
      <c r="D2506" s="15" t="n">
        <v>675</v>
      </c>
      <c r="E2506" s="15" t="n">
        <v>20</v>
      </c>
      <c r="F2506" s="16" t="n">
        <v>0.653545382481754</v>
      </c>
      <c r="G2506" s="17" t="s">
        <v>101</v>
      </c>
      <c r="H2506" s="18" t="n">
        <v>0.3</v>
      </c>
      <c r="I2506" s="18" t="n">
        <v>1</v>
      </c>
      <c r="J2506" s="19" t="n">
        <v>0.895057825394408</v>
      </c>
      <c r="K2506" s="19" t="n">
        <v>0.468227319567352</v>
      </c>
      <c r="L2506" s="16" t="n">
        <v>11.9169657974498</v>
      </c>
      <c r="M2506" s="19" t="n">
        <v>0.432245374920183</v>
      </c>
      <c r="N2506" s="19" t="n">
        <v>0.626573965660305</v>
      </c>
      <c r="O2506" s="19" t="n">
        <v>0.895057825394408</v>
      </c>
      <c r="P2506" s="19" t="n">
        <v>0.765147809873528</v>
      </c>
      <c r="Q2506" s="17" t="s">
        <v>29</v>
      </c>
      <c r="R2506" s="5" t="str">
        <f aca="false">IF(OR(Q2506="Steel plate",Q2506="Concrete jacket"),"Steel plate or jacket",Q2506)</f>
        <v>Monitor</v>
      </c>
      <c r="S2506" s="5" t="str">
        <f aca="false">IF(O2506&lt;='Tree rules'!$C$4,IF(N2506&lt;='Tree rules'!$C$5,IF(P2506&lt;='Tree rules'!$C$7,"Monitor","Polymer laminate"),IF(P2506&lt;='Tree rules'!$C$8,"Seal cracks","Polymer laminate")),IF(O2506&lt;='Tree rules'!$C$6,IF(P2506&lt;='Tree rules'!$C$9,"Polymer laminate","Steel plate or jacket"),IF(L2506&lt;='Tree rules'!$C$10,"Steel plate or jacket","Polymer laminate")))</f>
        <v>Monitor</v>
      </c>
      <c r="T2506" s="5" t="str">
        <f aca="false">IF(S2506=R2506,"Yes","No")</f>
        <v>Yes</v>
      </c>
    </row>
    <row r="2507" customFormat="false" ht="15" hidden="false" customHeight="false" outlineLevel="0" collapsed="false">
      <c r="A2507" s="15" t="n">
        <v>3577</v>
      </c>
      <c r="B2507" s="16" t="n">
        <v>3.02637279385957</v>
      </c>
      <c r="C2507" s="15" t="n">
        <v>230</v>
      </c>
      <c r="D2507" s="15" t="n">
        <v>300</v>
      </c>
      <c r="E2507" s="15" t="n">
        <v>25</v>
      </c>
      <c r="F2507" s="16" t="n">
        <v>0.768324290280112</v>
      </c>
      <c r="G2507" s="17" t="s">
        <v>101</v>
      </c>
      <c r="H2507" s="18" t="n">
        <v>0.3</v>
      </c>
      <c r="I2507" s="18" t="n">
        <v>2</v>
      </c>
      <c r="J2507" s="19" t="n">
        <v>0.918441508217474</v>
      </c>
      <c r="K2507" s="19" t="n">
        <v>0.561526069212586</v>
      </c>
      <c r="L2507" s="16" t="n">
        <v>11.8217687260139</v>
      </c>
      <c r="M2507" s="19" t="n">
        <v>0.894533466673993</v>
      </c>
      <c r="N2507" s="19" t="n">
        <v>0.870671858321403</v>
      </c>
      <c r="O2507" s="19" t="n">
        <v>1.32115416652391</v>
      </c>
      <c r="P2507" s="19" t="n">
        <v>0.430132568302767</v>
      </c>
      <c r="Q2507" s="17" t="s">
        <v>31</v>
      </c>
      <c r="R2507" s="5" t="str">
        <f aca="false">IF(OR(Q2507="Steel plate",Q2507="Concrete jacket"),"Steel plate or jacket",Q2507)</f>
        <v>Polymer laminate</v>
      </c>
      <c r="S2507" s="5" t="str">
        <f aca="false">IF(O2507&lt;='Tree rules'!$C$4,IF(N2507&lt;='Tree rules'!$C$5,IF(P2507&lt;='Tree rules'!$C$7,"Monitor","Polymer laminate"),IF(P2507&lt;='Tree rules'!$C$8,"Seal cracks","Polymer laminate")),IF(O2507&lt;='Tree rules'!$C$6,IF(P2507&lt;='Tree rules'!$C$9,"Polymer laminate","Steel plate or jacket"),IF(L2507&lt;='Tree rules'!$C$10,"Steel plate or jacket","Polymer laminate")))</f>
        <v>Polymer laminate</v>
      </c>
      <c r="T2507" s="5" t="str">
        <f aca="false">IF(S2507=R2507,"Yes","No")</f>
        <v>Yes</v>
      </c>
    </row>
    <row r="2508" customFormat="false" ht="15" hidden="false" customHeight="false" outlineLevel="0" collapsed="false">
      <c r="A2508" s="15" t="n">
        <v>3578</v>
      </c>
      <c r="B2508" s="16" t="n">
        <v>3.88218394703665</v>
      </c>
      <c r="C2508" s="15" t="n">
        <v>230</v>
      </c>
      <c r="D2508" s="15" t="n">
        <v>300</v>
      </c>
      <c r="E2508" s="15" t="n">
        <v>20</v>
      </c>
      <c r="F2508" s="16" t="n">
        <v>0.688332522525665</v>
      </c>
      <c r="G2508" s="17" t="s">
        <v>103</v>
      </c>
      <c r="H2508" s="18" t="n">
        <v>0.2</v>
      </c>
      <c r="I2508" s="18" t="n">
        <v>1</v>
      </c>
      <c r="J2508" s="19" t="n">
        <v>0.891745355511408</v>
      </c>
      <c r="K2508" s="19" t="n">
        <v>0.529741062168169</v>
      </c>
      <c r="L2508" s="16" t="n">
        <v>15.2841887678608</v>
      </c>
      <c r="M2508" s="19" t="n">
        <v>0.722985989952541</v>
      </c>
      <c r="N2508" s="19" t="n">
        <v>1.16721163715478</v>
      </c>
      <c r="O2508" s="19" t="n">
        <v>0.891745355511408</v>
      </c>
      <c r="P2508" s="19" t="n">
        <v>0.509525218985716</v>
      </c>
      <c r="Q2508" s="17" t="s">
        <v>30</v>
      </c>
      <c r="R2508" s="5" t="str">
        <f aca="false">IF(OR(Q2508="Steel plate",Q2508="Concrete jacket"),"Steel plate or jacket",Q2508)</f>
        <v>Seal cracks</v>
      </c>
      <c r="S2508" s="5" t="str">
        <f aca="false">IF(O2508&lt;='Tree rules'!$C$4,IF(N2508&lt;='Tree rules'!$C$5,IF(P2508&lt;='Tree rules'!$C$7,"Monitor","Polymer laminate"),IF(P2508&lt;='Tree rules'!$C$8,"Seal cracks","Polymer laminate")),IF(O2508&lt;='Tree rules'!$C$6,IF(P2508&lt;='Tree rules'!$C$9,"Polymer laminate","Steel plate or jacket"),IF(L2508&lt;='Tree rules'!$C$10,"Steel plate or jacket","Polymer laminate")))</f>
        <v>Seal cracks</v>
      </c>
      <c r="T2508" s="5" t="str">
        <f aca="false">IF(S2508=R2508,"Yes","No")</f>
        <v>Yes</v>
      </c>
    </row>
    <row r="2509" customFormat="false" ht="15" hidden="false" customHeight="false" outlineLevel="0" collapsed="false">
      <c r="A2509" s="15" t="n">
        <v>3579</v>
      </c>
      <c r="B2509" s="16" t="n">
        <v>3.40756995836604</v>
      </c>
      <c r="C2509" s="15" t="n">
        <v>300</v>
      </c>
      <c r="D2509" s="15" t="n">
        <v>325</v>
      </c>
      <c r="E2509" s="15" t="n">
        <v>20</v>
      </c>
      <c r="F2509" s="16" t="n">
        <v>0.67080270183412</v>
      </c>
      <c r="G2509" s="17" t="s">
        <v>101</v>
      </c>
      <c r="H2509" s="18" t="n">
        <v>0.3</v>
      </c>
      <c r="I2509" s="18" t="n">
        <v>2</v>
      </c>
      <c r="J2509" s="19" t="n">
        <v>0.994872476518318</v>
      </c>
      <c r="K2509" s="19" t="n">
        <v>0.442419396791684</v>
      </c>
      <c r="L2509" s="16" t="n">
        <v>12.1265834817297</v>
      </c>
      <c r="M2509" s="19" t="n">
        <v>0.392576083962768</v>
      </c>
      <c r="N2509" s="19" t="n">
        <v>1.10354251254264</v>
      </c>
      <c r="O2509" s="19" t="n">
        <v>1.54959407209075</v>
      </c>
      <c r="P2509" s="19" t="n">
        <v>1.0102892813962</v>
      </c>
      <c r="Q2509" s="17" t="s">
        <v>31</v>
      </c>
      <c r="R2509" s="5" t="str">
        <f aca="false">IF(OR(Q2509="Steel plate",Q2509="Concrete jacket"),"Steel plate or jacket",Q2509)</f>
        <v>Polymer laminate</v>
      </c>
      <c r="S2509" s="5" t="str">
        <f aca="false">IF(O2509&lt;='Tree rules'!$C$4,IF(N2509&lt;='Tree rules'!$C$5,IF(P2509&lt;='Tree rules'!$C$7,"Monitor","Polymer laminate"),IF(P2509&lt;='Tree rules'!$C$8,"Seal cracks","Polymer laminate")),IF(O2509&lt;='Tree rules'!$C$6,IF(P2509&lt;='Tree rules'!$C$9,"Polymer laminate","Steel plate or jacket"),IF(L2509&lt;='Tree rules'!$C$10,"Steel plate or jacket","Polymer laminate")))</f>
        <v>Steel plate or jacket</v>
      </c>
      <c r="T2509" s="5" t="str">
        <f aca="false">IF(S2509=R2509,"Yes","No")</f>
        <v>No</v>
      </c>
    </row>
    <row r="2510" customFormat="false" ht="15" hidden="false" customHeight="false" outlineLevel="0" collapsed="false">
      <c r="A2510" s="15" t="n">
        <v>3580</v>
      </c>
      <c r="B2510" s="16" t="n">
        <v>4.34771542389974</v>
      </c>
      <c r="C2510" s="15" t="n">
        <v>230</v>
      </c>
      <c r="D2510" s="15" t="n">
        <v>375</v>
      </c>
      <c r="E2510" s="15" t="n">
        <v>30</v>
      </c>
      <c r="F2510" s="16" t="n">
        <v>0.594232683721175</v>
      </c>
      <c r="G2510" s="17" t="s">
        <v>103</v>
      </c>
      <c r="H2510" s="18" t="n">
        <v>0.2</v>
      </c>
      <c r="I2510" s="18" t="n">
        <v>1</v>
      </c>
      <c r="J2510" s="19" t="n">
        <v>0.965926201134641</v>
      </c>
      <c r="K2510" s="19" t="n">
        <v>0.528291520152376</v>
      </c>
      <c r="L2510" s="16" t="n">
        <v>13.135091915105</v>
      </c>
      <c r="M2510" s="19" t="n">
        <v>0.940385660327036</v>
      </c>
      <c r="N2510" s="19" t="n">
        <v>0.861047252543539</v>
      </c>
      <c r="O2510" s="19" t="n">
        <v>0.96592620113464</v>
      </c>
      <c r="P2510" s="19" t="n">
        <v>0.323649125560044</v>
      </c>
      <c r="Q2510" s="17" t="s">
        <v>29</v>
      </c>
      <c r="R2510" s="5" t="str">
        <f aca="false">IF(OR(Q2510="Steel plate",Q2510="Concrete jacket"),"Steel plate or jacket",Q2510)</f>
        <v>Monitor</v>
      </c>
      <c r="S2510" s="5" t="str">
        <f aca="false">IF(O2510&lt;='Tree rules'!$C$4,IF(N2510&lt;='Tree rules'!$C$5,IF(P2510&lt;='Tree rules'!$C$7,"Monitor","Polymer laminate"),IF(P2510&lt;='Tree rules'!$C$8,"Seal cracks","Polymer laminate")),IF(O2510&lt;='Tree rules'!$C$6,IF(P2510&lt;='Tree rules'!$C$9,"Polymer laminate","Steel plate or jacket"),IF(L2510&lt;='Tree rules'!$C$10,"Steel plate or jacket","Polymer laminate")))</f>
        <v>Monitor</v>
      </c>
      <c r="T2510" s="5" t="str">
        <f aca="false">IF(S2510=R2510,"Yes","No")</f>
        <v>Yes</v>
      </c>
    </row>
    <row r="2511" customFormat="false" ht="15" hidden="false" customHeight="false" outlineLevel="0" collapsed="false">
      <c r="A2511" s="15" t="n">
        <v>3581</v>
      </c>
      <c r="B2511" s="16" t="n">
        <v>6.83172938092354</v>
      </c>
      <c r="C2511" s="15" t="n">
        <v>300</v>
      </c>
      <c r="D2511" s="15" t="n">
        <v>600</v>
      </c>
      <c r="E2511" s="15" t="n">
        <v>30</v>
      </c>
      <c r="F2511" s="16" t="n">
        <v>0.725855342345656</v>
      </c>
      <c r="G2511" s="17" t="s">
        <v>101</v>
      </c>
      <c r="H2511" s="18" t="n">
        <v>0.3</v>
      </c>
      <c r="I2511" s="18" t="n">
        <v>1.5</v>
      </c>
      <c r="J2511" s="19" t="n">
        <v>0.890683084241392</v>
      </c>
      <c r="K2511" s="19" t="n">
        <v>0.506913337168705</v>
      </c>
      <c r="L2511" s="16" t="n">
        <v>12.3316414818114</v>
      </c>
      <c r="M2511" s="19" t="n">
        <v>0.767733648015306</v>
      </c>
      <c r="N2511" s="19" t="n">
        <v>0.677213232792964</v>
      </c>
      <c r="O2511" s="19" t="n">
        <v>1.11027505906583</v>
      </c>
      <c r="P2511" s="19" t="n">
        <v>0.511335885195597</v>
      </c>
      <c r="Q2511" s="17" t="s">
        <v>31</v>
      </c>
      <c r="R2511" s="5" t="str">
        <f aca="false">IF(OR(Q2511="Steel plate",Q2511="Concrete jacket"),"Steel plate or jacket",Q2511)</f>
        <v>Polymer laminate</v>
      </c>
      <c r="S2511" s="5" t="str">
        <f aca="false">IF(O2511&lt;='Tree rules'!$C$4,IF(N2511&lt;='Tree rules'!$C$5,IF(P2511&lt;='Tree rules'!$C$7,"Monitor","Polymer laminate"),IF(P2511&lt;='Tree rules'!$C$8,"Seal cracks","Polymer laminate")),IF(O2511&lt;='Tree rules'!$C$6,IF(P2511&lt;='Tree rules'!$C$9,"Polymer laminate","Steel plate or jacket"),IF(L2511&lt;='Tree rules'!$C$10,"Steel plate or jacket","Polymer laminate")))</f>
        <v>Polymer laminate</v>
      </c>
      <c r="T2511" s="5" t="str">
        <f aca="false">IF(S2511=R2511,"Yes","No")</f>
        <v>Yes</v>
      </c>
    </row>
    <row r="2512" customFormat="false" ht="15" hidden="false" customHeight="false" outlineLevel="0" collapsed="false">
      <c r="A2512" s="15" t="n">
        <v>3584</v>
      </c>
      <c r="B2512" s="16" t="n">
        <v>7.46478647012899</v>
      </c>
      <c r="C2512" s="15" t="n">
        <v>300</v>
      </c>
      <c r="D2512" s="15" t="n">
        <v>700</v>
      </c>
      <c r="E2512" s="15" t="n">
        <v>30</v>
      </c>
      <c r="F2512" s="16" t="n">
        <v>0.642452485396686</v>
      </c>
      <c r="G2512" s="17" t="s">
        <v>101</v>
      </c>
      <c r="H2512" s="18" t="n">
        <v>0.3</v>
      </c>
      <c r="I2512" s="18" t="n">
        <v>1</v>
      </c>
      <c r="J2512" s="19" t="n">
        <v>0.973446460206886</v>
      </c>
      <c r="K2512" s="19" t="n">
        <v>0.455651992525324</v>
      </c>
      <c r="L2512" s="16" t="n">
        <v>11.4490590032653</v>
      </c>
      <c r="M2512" s="19" t="n">
        <v>0.647334278319379</v>
      </c>
      <c r="N2512" s="19" t="n">
        <v>0.665748533318259</v>
      </c>
      <c r="O2512" s="19" t="n">
        <v>0.973446460206886</v>
      </c>
      <c r="P2512" s="19" t="n">
        <v>0.476148112162023</v>
      </c>
      <c r="Q2512" s="17" t="s">
        <v>29</v>
      </c>
      <c r="R2512" s="5" t="str">
        <f aca="false">IF(OR(Q2512="Steel plate",Q2512="Concrete jacket"),"Steel plate or jacket",Q2512)</f>
        <v>Monitor</v>
      </c>
      <c r="S2512" s="5" t="str">
        <f aca="false">IF(O2512&lt;='Tree rules'!$C$4,IF(N2512&lt;='Tree rules'!$C$5,IF(P2512&lt;='Tree rules'!$C$7,"Monitor","Polymer laminate"),IF(P2512&lt;='Tree rules'!$C$8,"Seal cracks","Polymer laminate")),IF(O2512&lt;='Tree rules'!$C$6,IF(P2512&lt;='Tree rules'!$C$9,"Polymer laminate","Steel plate or jacket"),IF(L2512&lt;='Tree rules'!$C$10,"Steel plate or jacket","Polymer laminate")))</f>
        <v>Monitor</v>
      </c>
      <c r="T2512" s="5" t="str">
        <f aca="false">IF(S2512=R2512,"Yes","No")</f>
        <v>Yes</v>
      </c>
    </row>
    <row r="2513" customFormat="false" ht="15" hidden="false" customHeight="false" outlineLevel="0" collapsed="false">
      <c r="A2513" s="15" t="n">
        <v>3585</v>
      </c>
      <c r="B2513" s="16" t="n">
        <v>7.36572179937145</v>
      </c>
      <c r="C2513" s="15" t="n">
        <v>230</v>
      </c>
      <c r="D2513" s="15" t="n">
        <v>675</v>
      </c>
      <c r="E2513" s="15" t="n">
        <v>20</v>
      </c>
      <c r="F2513" s="16" t="n">
        <v>0.653545382481754</v>
      </c>
      <c r="G2513" s="17" t="s">
        <v>103</v>
      </c>
      <c r="H2513" s="18" t="n">
        <v>0.2</v>
      </c>
      <c r="I2513" s="18" t="n">
        <v>2</v>
      </c>
      <c r="J2513" s="19" t="n">
        <v>0.871752123547236</v>
      </c>
      <c r="K2513" s="19" t="n">
        <v>0.612401044801154</v>
      </c>
      <c r="L2513" s="16" t="n">
        <v>11.7475626784234</v>
      </c>
      <c r="M2513" s="19" t="n">
        <v>0.951163168905073</v>
      </c>
      <c r="N2513" s="19" t="n">
        <v>1.15559320034084</v>
      </c>
      <c r="O2513" s="19" t="n">
        <v>1.20964233582652</v>
      </c>
      <c r="P2513" s="19" t="n">
        <v>0.471744620216839</v>
      </c>
      <c r="Q2513" s="17" t="s">
        <v>31</v>
      </c>
      <c r="R2513" s="5" t="str">
        <f aca="false">IF(OR(Q2513="Steel plate",Q2513="Concrete jacket"),"Steel plate or jacket",Q2513)</f>
        <v>Polymer laminate</v>
      </c>
      <c r="S2513" s="5" t="str">
        <f aca="false">IF(O2513&lt;='Tree rules'!$C$4,IF(N2513&lt;='Tree rules'!$C$5,IF(P2513&lt;='Tree rules'!$C$7,"Monitor","Polymer laminate"),IF(P2513&lt;='Tree rules'!$C$8,"Seal cracks","Polymer laminate")),IF(O2513&lt;='Tree rules'!$C$6,IF(P2513&lt;='Tree rules'!$C$9,"Polymer laminate","Steel plate or jacket"),IF(L2513&lt;='Tree rules'!$C$10,"Steel plate or jacket","Polymer laminate")))</f>
        <v>Polymer laminate</v>
      </c>
      <c r="T2513" s="5" t="str">
        <f aca="false">IF(S2513=R2513,"Yes","No")</f>
        <v>Yes</v>
      </c>
    </row>
    <row r="2514" customFormat="false" ht="15" hidden="false" customHeight="false" outlineLevel="0" collapsed="false">
      <c r="A2514" s="15" t="n">
        <v>3586</v>
      </c>
      <c r="B2514" s="16" t="n">
        <v>3.89747827926209</v>
      </c>
      <c r="C2514" s="15" t="n">
        <v>300</v>
      </c>
      <c r="D2514" s="15" t="n">
        <v>325</v>
      </c>
      <c r="E2514" s="15" t="n">
        <v>25</v>
      </c>
      <c r="F2514" s="16" t="n">
        <v>0.804963242200943</v>
      </c>
      <c r="G2514" s="17" t="s">
        <v>103</v>
      </c>
      <c r="H2514" s="18" t="n">
        <v>0.2</v>
      </c>
      <c r="I2514" s="18" t="n">
        <v>1</v>
      </c>
      <c r="J2514" s="19" t="n">
        <v>0.864600975177459</v>
      </c>
      <c r="K2514" s="19" t="n">
        <v>0.517388539934604</v>
      </c>
      <c r="L2514" s="16" t="n">
        <v>13.8700294635662</v>
      </c>
      <c r="M2514" s="19" t="n">
        <v>0.937887103733301</v>
      </c>
      <c r="N2514" s="19" t="n">
        <v>0.781792369973231</v>
      </c>
      <c r="O2514" s="19" t="n">
        <v>0.864600975177459</v>
      </c>
      <c r="P2514" s="19" t="n">
        <v>0.404419346212858</v>
      </c>
      <c r="Q2514" s="17" t="s">
        <v>29</v>
      </c>
      <c r="R2514" s="5" t="str">
        <f aca="false">IF(OR(Q2514="Steel plate",Q2514="Concrete jacket"),"Steel plate or jacket",Q2514)</f>
        <v>Monitor</v>
      </c>
      <c r="S2514" s="5" t="str">
        <f aca="false">IF(O2514&lt;='Tree rules'!$C$4,IF(N2514&lt;='Tree rules'!$C$5,IF(P2514&lt;='Tree rules'!$C$7,"Monitor","Polymer laminate"),IF(P2514&lt;='Tree rules'!$C$8,"Seal cracks","Polymer laminate")),IF(O2514&lt;='Tree rules'!$C$6,IF(P2514&lt;='Tree rules'!$C$9,"Polymer laminate","Steel plate or jacket"),IF(L2514&lt;='Tree rules'!$C$10,"Steel plate or jacket","Polymer laminate")))</f>
        <v>Monitor</v>
      </c>
      <c r="T2514" s="5" t="str">
        <f aca="false">IF(S2514=R2514,"Yes","No")</f>
        <v>Yes</v>
      </c>
    </row>
    <row r="2515" customFormat="false" ht="15" hidden="false" customHeight="false" outlineLevel="0" collapsed="false">
      <c r="A2515" s="15" t="n">
        <v>3587</v>
      </c>
      <c r="B2515" s="16" t="n">
        <v>5.06237405216602</v>
      </c>
      <c r="C2515" s="15" t="n">
        <v>230</v>
      </c>
      <c r="D2515" s="15" t="n">
        <v>400</v>
      </c>
      <c r="E2515" s="15" t="n">
        <v>25</v>
      </c>
      <c r="F2515" s="16" t="n">
        <v>0.776085141697083</v>
      </c>
      <c r="G2515" s="17" t="s">
        <v>101</v>
      </c>
      <c r="H2515" s="18" t="n">
        <v>0.3</v>
      </c>
      <c r="I2515" s="18" t="n">
        <v>1.5</v>
      </c>
      <c r="J2515" s="19" t="n">
        <v>0.875087015747556</v>
      </c>
      <c r="K2515" s="19" t="n">
        <v>0.424306603827106</v>
      </c>
      <c r="L2515" s="16" t="n">
        <v>14.3817444663807</v>
      </c>
      <c r="M2515" s="19" t="n">
        <v>0.688009592141703</v>
      </c>
      <c r="N2515" s="19" t="n">
        <v>1.04218963619435</v>
      </c>
      <c r="O2515" s="19" t="n">
        <v>1.12697792376881</v>
      </c>
      <c r="P2515" s="19" t="n">
        <v>0.60667460181716</v>
      </c>
      <c r="Q2515" s="17" t="s">
        <v>31</v>
      </c>
      <c r="R2515" s="5" t="str">
        <f aca="false">IF(OR(Q2515="Steel plate",Q2515="Concrete jacket"),"Steel plate or jacket",Q2515)</f>
        <v>Polymer laminate</v>
      </c>
      <c r="S2515" s="5" t="str">
        <f aca="false">IF(O2515&lt;='Tree rules'!$C$4,IF(N2515&lt;='Tree rules'!$C$5,IF(P2515&lt;='Tree rules'!$C$7,"Monitor","Polymer laminate"),IF(P2515&lt;='Tree rules'!$C$8,"Seal cracks","Polymer laminate")),IF(O2515&lt;='Tree rules'!$C$6,IF(P2515&lt;='Tree rules'!$C$9,"Polymer laminate","Steel plate or jacket"),IF(L2515&lt;='Tree rules'!$C$10,"Steel plate or jacket","Polymer laminate")))</f>
        <v>Polymer laminate</v>
      </c>
      <c r="T2515" s="5" t="str">
        <f aca="false">IF(S2515=R2515,"Yes","No")</f>
        <v>Yes</v>
      </c>
    </row>
    <row r="2516" customFormat="false" ht="15" hidden="false" customHeight="false" outlineLevel="0" collapsed="false">
      <c r="A2516" s="15" t="n">
        <v>3588</v>
      </c>
      <c r="B2516" s="16" t="n">
        <v>3.70649087299339</v>
      </c>
      <c r="C2516" s="15" t="n">
        <v>300</v>
      </c>
      <c r="D2516" s="15" t="n">
        <v>300</v>
      </c>
      <c r="E2516" s="15" t="n">
        <v>25</v>
      </c>
      <c r="F2516" s="16" t="n">
        <v>0.560842203151316</v>
      </c>
      <c r="G2516" s="17" t="s">
        <v>102</v>
      </c>
      <c r="H2516" s="18" t="n">
        <v>0.1</v>
      </c>
      <c r="I2516" s="18" t="n">
        <v>1</v>
      </c>
      <c r="J2516" s="19" t="n">
        <v>0.984802253149722</v>
      </c>
      <c r="K2516" s="19" t="n">
        <v>0.46120668195844</v>
      </c>
      <c r="L2516" s="16" t="n">
        <v>15.5083300125247</v>
      </c>
      <c r="M2516" s="19" t="n">
        <v>0.239493835690284</v>
      </c>
      <c r="N2516" s="19" t="n">
        <v>3.93332026822611</v>
      </c>
      <c r="O2516" s="19" t="n">
        <v>0.984802253149722</v>
      </c>
      <c r="P2516" s="19" t="n">
        <v>1.00336257123362</v>
      </c>
      <c r="Q2516" s="17" t="s">
        <v>31</v>
      </c>
      <c r="R2516" s="5" t="str">
        <f aca="false">IF(OR(Q2516="Steel plate",Q2516="Concrete jacket"),"Steel plate or jacket",Q2516)</f>
        <v>Polymer laminate</v>
      </c>
      <c r="S2516" s="5" t="str">
        <f aca="false">IF(O2516&lt;='Tree rules'!$C$4,IF(N2516&lt;='Tree rules'!$C$5,IF(P2516&lt;='Tree rules'!$C$7,"Monitor","Polymer laminate"),IF(P2516&lt;='Tree rules'!$C$8,"Seal cracks","Polymer laminate")),IF(O2516&lt;='Tree rules'!$C$6,IF(P2516&lt;='Tree rules'!$C$9,"Polymer laminate","Steel plate or jacket"),IF(L2516&lt;='Tree rules'!$C$10,"Steel plate or jacket","Polymer laminate")))</f>
        <v>Polymer laminate</v>
      </c>
      <c r="T2516" s="5" t="str">
        <f aca="false">IF(S2516=R2516,"Yes","No")</f>
        <v>Yes</v>
      </c>
    </row>
    <row r="2517" customFormat="false" ht="15" hidden="false" customHeight="false" outlineLevel="0" collapsed="false">
      <c r="A2517" s="15" t="n">
        <v>3589</v>
      </c>
      <c r="B2517" s="16" t="n">
        <v>5.94831933102185</v>
      </c>
      <c r="C2517" s="15" t="n">
        <v>230</v>
      </c>
      <c r="D2517" s="15" t="n">
        <v>475</v>
      </c>
      <c r="E2517" s="15" t="n">
        <v>30</v>
      </c>
      <c r="F2517" s="16" t="n">
        <v>0.639770421258486</v>
      </c>
      <c r="G2517" s="17" t="s">
        <v>103</v>
      </c>
      <c r="H2517" s="18" t="n">
        <v>0.2</v>
      </c>
      <c r="I2517" s="18" t="n">
        <v>1</v>
      </c>
      <c r="J2517" s="19" t="n">
        <v>0.917891447351801</v>
      </c>
      <c r="K2517" s="19" t="n">
        <v>0.619854557992026</v>
      </c>
      <c r="L2517" s="16" t="n">
        <v>13.9304902365851</v>
      </c>
      <c r="M2517" s="19" t="n">
        <v>0.749808126623291</v>
      </c>
      <c r="N2517" s="19" t="n">
        <v>1.23420559790037</v>
      </c>
      <c r="O2517" s="19" t="n">
        <v>0.917891447351801</v>
      </c>
      <c r="P2517" s="19" t="n">
        <v>0.489218193722987</v>
      </c>
      <c r="Q2517" s="17" t="s">
        <v>30</v>
      </c>
      <c r="R2517" s="5" t="str">
        <f aca="false">IF(OR(Q2517="Steel plate",Q2517="Concrete jacket"),"Steel plate or jacket",Q2517)</f>
        <v>Seal cracks</v>
      </c>
      <c r="S2517" s="5" t="str">
        <f aca="false">IF(O2517&lt;='Tree rules'!$C$4,IF(N2517&lt;='Tree rules'!$C$5,IF(P2517&lt;='Tree rules'!$C$7,"Monitor","Polymer laminate"),IF(P2517&lt;='Tree rules'!$C$8,"Seal cracks","Polymer laminate")),IF(O2517&lt;='Tree rules'!$C$6,IF(P2517&lt;='Tree rules'!$C$9,"Polymer laminate","Steel plate or jacket"),IF(L2517&lt;='Tree rules'!$C$10,"Steel plate or jacket","Polymer laminate")))</f>
        <v>Seal cracks</v>
      </c>
      <c r="T2517" s="5" t="str">
        <f aca="false">IF(S2517=R2517,"Yes","No")</f>
        <v>Yes</v>
      </c>
    </row>
    <row r="2518" customFormat="false" ht="15" hidden="false" customHeight="false" outlineLevel="0" collapsed="false">
      <c r="A2518" s="15" t="n">
        <v>3590</v>
      </c>
      <c r="B2518" s="16" t="n">
        <v>5.03799995460071</v>
      </c>
      <c r="C2518" s="15" t="n">
        <v>300</v>
      </c>
      <c r="D2518" s="15" t="n">
        <v>475</v>
      </c>
      <c r="E2518" s="15" t="n">
        <v>30</v>
      </c>
      <c r="F2518" s="16" t="n">
        <v>0.781126378514945</v>
      </c>
      <c r="G2518" s="17" t="s">
        <v>101</v>
      </c>
      <c r="H2518" s="18" t="n">
        <v>0.3</v>
      </c>
      <c r="I2518" s="18" t="n">
        <v>2</v>
      </c>
      <c r="J2518" s="19" t="n">
        <v>0.981057859992557</v>
      </c>
      <c r="K2518" s="19" t="n">
        <v>0.506641960665149</v>
      </c>
      <c r="L2518" s="16" t="n">
        <v>11.7435896377639</v>
      </c>
      <c r="M2518" s="19" t="n">
        <v>0.313144604431408</v>
      </c>
      <c r="N2518" s="19" t="n">
        <v>1.0340004969239</v>
      </c>
      <c r="O2518" s="19" t="n">
        <v>1.46507064227253</v>
      </c>
      <c r="P2518" s="19" t="n">
        <v>1.36378624859722</v>
      </c>
      <c r="Q2518" s="17" t="s">
        <v>104</v>
      </c>
      <c r="R2518" s="5" t="str">
        <f aca="false">IF(OR(Q2518="Steel plate",Q2518="Concrete jacket"),"Steel plate or jacket",Q2518)</f>
        <v>Steel plate or jacket</v>
      </c>
      <c r="S2518" s="5" t="str">
        <f aca="false">IF(O2518&lt;='Tree rules'!$C$4,IF(N2518&lt;='Tree rules'!$C$5,IF(P2518&lt;='Tree rules'!$C$7,"Monitor","Polymer laminate"),IF(P2518&lt;='Tree rules'!$C$8,"Seal cracks","Polymer laminate")),IF(O2518&lt;='Tree rules'!$C$6,IF(P2518&lt;='Tree rules'!$C$9,"Polymer laminate","Steel plate or jacket"),IF(L2518&lt;='Tree rules'!$C$10,"Steel plate or jacket","Polymer laminate")))</f>
        <v>Steel plate or jacket</v>
      </c>
      <c r="T2518" s="5" t="str">
        <f aca="false">IF(S2518=R2518,"Yes","No")</f>
        <v>Yes</v>
      </c>
    </row>
    <row r="2519" customFormat="false" ht="15" hidden="false" customHeight="false" outlineLevel="0" collapsed="false">
      <c r="A2519" s="15" t="n">
        <v>3591</v>
      </c>
      <c r="B2519" s="16" t="n">
        <v>5.34913929755834</v>
      </c>
      <c r="C2519" s="15" t="n">
        <v>300</v>
      </c>
      <c r="D2519" s="15" t="n">
        <v>425</v>
      </c>
      <c r="E2519" s="15" t="n">
        <v>30</v>
      </c>
      <c r="F2519" s="16" t="n">
        <v>0.530506411160282</v>
      </c>
      <c r="G2519" s="17" t="s">
        <v>103</v>
      </c>
      <c r="H2519" s="18" t="n">
        <v>0.2</v>
      </c>
      <c r="I2519" s="18" t="n">
        <v>1</v>
      </c>
      <c r="J2519" s="19" t="n">
        <v>0.992684923000418</v>
      </c>
      <c r="K2519" s="19" t="n">
        <v>0.430833100255556</v>
      </c>
      <c r="L2519" s="16" t="n">
        <v>14.1138240041117</v>
      </c>
      <c r="M2519" s="19" t="n">
        <v>0.96061818537551</v>
      </c>
      <c r="N2519" s="19" t="n">
        <v>1.09102575463938</v>
      </c>
      <c r="O2519" s="19" t="n">
        <v>0.992684923000418</v>
      </c>
      <c r="P2519" s="19" t="n">
        <v>0.309534815436172</v>
      </c>
      <c r="Q2519" s="17" t="s">
        <v>30</v>
      </c>
      <c r="R2519" s="5" t="str">
        <f aca="false">IF(OR(Q2519="Steel plate",Q2519="Concrete jacket"),"Steel plate or jacket",Q2519)</f>
        <v>Seal cracks</v>
      </c>
      <c r="S2519" s="5" t="str">
        <f aca="false">IF(O2519&lt;='Tree rules'!$C$4,IF(N2519&lt;='Tree rules'!$C$5,IF(P2519&lt;='Tree rules'!$C$7,"Monitor","Polymer laminate"),IF(P2519&lt;='Tree rules'!$C$8,"Seal cracks","Polymer laminate")),IF(O2519&lt;='Tree rules'!$C$6,IF(P2519&lt;='Tree rules'!$C$9,"Polymer laminate","Steel plate or jacket"),IF(L2519&lt;='Tree rules'!$C$10,"Steel plate or jacket","Polymer laminate")))</f>
        <v>Seal cracks</v>
      </c>
      <c r="T2519" s="5" t="str">
        <f aca="false">IF(S2519=R2519,"Yes","No")</f>
        <v>Yes</v>
      </c>
    </row>
    <row r="2520" customFormat="false" ht="15" hidden="false" customHeight="false" outlineLevel="0" collapsed="false">
      <c r="A2520" s="15" t="n">
        <v>3594</v>
      </c>
      <c r="B2520" s="16" t="n">
        <v>5.85614890855882</v>
      </c>
      <c r="C2520" s="15" t="n">
        <v>230</v>
      </c>
      <c r="D2520" s="15" t="n">
        <v>550</v>
      </c>
      <c r="E2520" s="15" t="n">
        <v>30</v>
      </c>
      <c r="F2520" s="16" t="n">
        <v>0.693795479053647</v>
      </c>
      <c r="G2520" s="17" t="s">
        <v>101</v>
      </c>
      <c r="H2520" s="18" t="n">
        <v>0.3</v>
      </c>
      <c r="I2520" s="18" t="n">
        <v>2</v>
      </c>
      <c r="J2520" s="19" t="n">
        <v>0.997474382410465</v>
      </c>
      <c r="K2520" s="19" t="n">
        <v>0.60333367426565</v>
      </c>
      <c r="L2520" s="16" t="n">
        <v>11.6193430725373</v>
      </c>
      <c r="M2520" s="19" t="n">
        <v>0.765248004742831</v>
      </c>
      <c r="N2520" s="19" t="n">
        <v>0.891547297293541</v>
      </c>
      <c r="O2520" s="19" t="n">
        <v>1.39313888069536</v>
      </c>
      <c r="P2520" s="19" t="n">
        <v>0.570927972675168</v>
      </c>
      <c r="Q2520" s="17" t="s">
        <v>31</v>
      </c>
      <c r="R2520" s="5" t="str">
        <f aca="false">IF(OR(Q2520="Steel plate",Q2520="Concrete jacket"),"Steel plate or jacket",Q2520)</f>
        <v>Polymer laminate</v>
      </c>
      <c r="S2520" s="5" t="str">
        <f aca="false">IF(O2520&lt;='Tree rules'!$C$4,IF(N2520&lt;='Tree rules'!$C$5,IF(P2520&lt;='Tree rules'!$C$7,"Monitor","Polymer laminate"),IF(P2520&lt;='Tree rules'!$C$8,"Seal cracks","Polymer laminate")),IF(O2520&lt;='Tree rules'!$C$6,IF(P2520&lt;='Tree rules'!$C$9,"Polymer laminate","Steel plate or jacket"),IF(L2520&lt;='Tree rules'!$C$10,"Steel plate or jacket","Polymer laminate")))</f>
        <v>Steel plate or jacket</v>
      </c>
      <c r="T2520" s="5" t="str">
        <f aca="false">IF(S2520=R2520,"Yes","No")</f>
        <v>No</v>
      </c>
    </row>
    <row r="2521" customFormat="false" ht="15" hidden="false" customHeight="false" outlineLevel="0" collapsed="false">
      <c r="A2521" s="15" t="n">
        <v>3596</v>
      </c>
      <c r="B2521" s="16" t="n">
        <v>3.47299338249914</v>
      </c>
      <c r="C2521" s="15" t="n">
        <v>230</v>
      </c>
      <c r="D2521" s="15" t="n">
        <v>350</v>
      </c>
      <c r="E2521" s="15" t="n">
        <v>30</v>
      </c>
      <c r="F2521" s="16" t="n">
        <v>0.862679904875916</v>
      </c>
      <c r="G2521" s="17" t="s">
        <v>101</v>
      </c>
      <c r="H2521" s="18" t="n">
        <v>0.3</v>
      </c>
      <c r="I2521" s="18" t="n">
        <v>1</v>
      </c>
      <c r="J2521" s="19" t="n">
        <v>0.937589567706368</v>
      </c>
      <c r="K2521" s="19" t="n">
        <v>0.451300521250643</v>
      </c>
      <c r="L2521" s="16" t="n">
        <v>11.4243203371682</v>
      </c>
      <c r="M2521" s="19" t="n">
        <v>0.777157198638927</v>
      </c>
      <c r="N2521" s="19" t="n">
        <v>0.666907443639305</v>
      </c>
      <c r="O2521" s="19" t="n">
        <v>0.937589567706368</v>
      </c>
      <c r="P2521" s="19" t="n">
        <v>0.402387603015168</v>
      </c>
      <c r="Q2521" s="17" t="s">
        <v>29</v>
      </c>
      <c r="R2521" s="5" t="str">
        <f aca="false">IF(OR(Q2521="Steel plate",Q2521="Concrete jacket"),"Steel plate or jacket",Q2521)</f>
        <v>Monitor</v>
      </c>
      <c r="S2521" s="5" t="str">
        <f aca="false">IF(O2521&lt;='Tree rules'!$C$4,IF(N2521&lt;='Tree rules'!$C$5,IF(P2521&lt;='Tree rules'!$C$7,"Monitor","Polymer laminate"),IF(P2521&lt;='Tree rules'!$C$8,"Seal cracks","Polymer laminate")),IF(O2521&lt;='Tree rules'!$C$6,IF(P2521&lt;='Tree rules'!$C$9,"Polymer laminate","Steel plate or jacket"),IF(L2521&lt;='Tree rules'!$C$10,"Steel plate or jacket","Polymer laminate")))</f>
        <v>Monitor</v>
      </c>
      <c r="T2521" s="5" t="str">
        <f aca="false">IF(S2521=R2521,"Yes","No")</f>
        <v>Yes</v>
      </c>
    </row>
    <row r="2522" customFormat="false" ht="15" hidden="false" customHeight="false" outlineLevel="0" collapsed="false">
      <c r="A2522" s="15" t="n">
        <v>3597</v>
      </c>
      <c r="B2522" s="16" t="n">
        <v>5.69374387599343</v>
      </c>
      <c r="C2522" s="15" t="n">
        <v>300</v>
      </c>
      <c r="D2522" s="15" t="n">
        <v>575</v>
      </c>
      <c r="E2522" s="15" t="n">
        <v>30</v>
      </c>
      <c r="F2522" s="16" t="n">
        <v>0.596127638252333</v>
      </c>
      <c r="G2522" s="17" t="s">
        <v>103</v>
      </c>
      <c r="H2522" s="18" t="n">
        <v>0.2</v>
      </c>
      <c r="I2522" s="18" t="n">
        <v>2</v>
      </c>
      <c r="J2522" s="19" t="n">
        <v>0.967170073866985</v>
      </c>
      <c r="K2522" s="19" t="n">
        <v>0.530800161339227</v>
      </c>
      <c r="L2522" s="16" t="n">
        <v>10.8040680758889</v>
      </c>
      <c r="M2522" s="19" t="n">
        <v>0.942534146619632</v>
      </c>
      <c r="N2522" s="19" t="n">
        <v>1.68506641873455</v>
      </c>
      <c r="O2522" s="19" t="n">
        <v>1.4209661164829</v>
      </c>
      <c r="P2522" s="19" t="n">
        <v>0.373558905682575</v>
      </c>
      <c r="Q2522" s="17" t="s">
        <v>31</v>
      </c>
      <c r="R2522" s="5" t="str">
        <f aca="false">IF(OR(Q2522="Steel plate",Q2522="Concrete jacket"),"Steel plate or jacket",Q2522)</f>
        <v>Polymer laminate</v>
      </c>
      <c r="S2522" s="5" t="str">
        <f aca="false">IF(O2522&lt;='Tree rules'!$C$4,IF(N2522&lt;='Tree rules'!$C$5,IF(P2522&lt;='Tree rules'!$C$7,"Monitor","Polymer laminate"),IF(P2522&lt;='Tree rules'!$C$8,"Seal cracks","Polymer laminate")),IF(O2522&lt;='Tree rules'!$C$6,IF(P2522&lt;='Tree rules'!$C$9,"Polymer laminate","Steel plate or jacket"),IF(L2522&lt;='Tree rules'!$C$10,"Steel plate or jacket","Polymer laminate")))</f>
        <v>Steel plate or jacket</v>
      </c>
      <c r="T2522" s="5" t="str">
        <f aca="false">IF(S2522=R2522,"Yes","No")</f>
        <v>No</v>
      </c>
    </row>
    <row r="2523" customFormat="false" ht="15" hidden="false" customHeight="false" outlineLevel="0" collapsed="false">
      <c r="A2523" s="15" t="n">
        <v>3598</v>
      </c>
      <c r="B2523" s="16" t="n">
        <v>6.59040628100263</v>
      </c>
      <c r="C2523" s="15" t="n">
        <v>300</v>
      </c>
      <c r="D2523" s="15" t="n">
        <v>575</v>
      </c>
      <c r="E2523" s="15" t="n">
        <v>25</v>
      </c>
      <c r="F2523" s="16" t="n">
        <v>0.633465437396808</v>
      </c>
      <c r="G2523" s="17" t="s">
        <v>103</v>
      </c>
      <c r="H2523" s="18" t="n">
        <v>0.2</v>
      </c>
      <c r="I2523" s="18" t="n">
        <v>1.5</v>
      </c>
      <c r="J2523" s="19" t="n">
        <v>0.97385589750623</v>
      </c>
      <c r="K2523" s="19" t="n">
        <v>0.468671284556697</v>
      </c>
      <c r="L2523" s="16" t="n">
        <v>12.4582349357328</v>
      </c>
      <c r="M2523" s="19" t="n">
        <v>0.542284199646502</v>
      </c>
      <c r="N2523" s="19" t="n">
        <v>1.22321013353698</v>
      </c>
      <c r="O2523" s="19" t="n">
        <v>1.23257469903067</v>
      </c>
      <c r="P2523" s="19" t="n">
        <v>0.710713304275123</v>
      </c>
      <c r="Q2523" s="17" t="s">
        <v>31</v>
      </c>
      <c r="R2523" s="5" t="str">
        <f aca="false">IF(OR(Q2523="Steel plate",Q2523="Concrete jacket"),"Steel plate or jacket",Q2523)</f>
        <v>Polymer laminate</v>
      </c>
      <c r="S2523" s="5" t="str">
        <f aca="false">IF(O2523&lt;='Tree rules'!$C$4,IF(N2523&lt;='Tree rules'!$C$5,IF(P2523&lt;='Tree rules'!$C$7,"Monitor","Polymer laminate"),IF(P2523&lt;='Tree rules'!$C$8,"Seal cracks","Polymer laminate")),IF(O2523&lt;='Tree rules'!$C$6,IF(P2523&lt;='Tree rules'!$C$9,"Polymer laminate","Steel plate or jacket"),IF(L2523&lt;='Tree rules'!$C$10,"Steel plate or jacket","Polymer laminate")))</f>
        <v>Polymer laminate</v>
      </c>
      <c r="T2523" s="5" t="str">
        <f aca="false">IF(S2523=R2523,"Yes","No")</f>
        <v>Yes</v>
      </c>
    </row>
    <row r="2524" customFormat="false" ht="15" hidden="false" customHeight="false" outlineLevel="0" collapsed="false">
      <c r="A2524" s="15" t="n">
        <v>3599</v>
      </c>
      <c r="B2524" s="16" t="n">
        <v>5.92252294670073</v>
      </c>
      <c r="C2524" s="15" t="n">
        <v>300</v>
      </c>
      <c r="D2524" s="15" t="n">
        <v>525</v>
      </c>
      <c r="E2524" s="15" t="n">
        <v>25</v>
      </c>
      <c r="F2524" s="16" t="n">
        <v>0.699589178252424</v>
      </c>
      <c r="G2524" s="17" t="s">
        <v>103</v>
      </c>
      <c r="H2524" s="18" t="n">
        <v>0.2</v>
      </c>
      <c r="I2524" s="18" t="n">
        <v>2</v>
      </c>
      <c r="J2524" s="19" t="n">
        <v>0.963975798625346</v>
      </c>
      <c r="K2524" s="19" t="n">
        <v>0.427509644913534</v>
      </c>
      <c r="L2524" s="16" t="n">
        <v>12.3643485317343</v>
      </c>
      <c r="M2524" s="19" t="n">
        <v>0.554530294602044</v>
      </c>
      <c r="N2524" s="19" t="n">
        <v>1.52556876194872</v>
      </c>
      <c r="O2524" s="19" t="n">
        <v>1.51584264587513</v>
      </c>
      <c r="P2524" s="19" t="n">
        <v>0.804183383304291</v>
      </c>
      <c r="Q2524" s="17" t="s">
        <v>104</v>
      </c>
      <c r="R2524" s="5" t="str">
        <f aca="false">IF(OR(Q2524="Steel plate",Q2524="Concrete jacket"),"Steel plate or jacket",Q2524)</f>
        <v>Steel plate or jacket</v>
      </c>
      <c r="S2524" s="5" t="str">
        <f aca="false">IF(O2524&lt;='Tree rules'!$C$4,IF(N2524&lt;='Tree rules'!$C$5,IF(P2524&lt;='Tree rules'!$C$7,"Monitor","Polymer laminate"),IF(P2524&lt;='Tree rules'!$C$8,"Seal cracks","Polymer laminate")),IF(O2524&lt;='Tree rules'!$C$6,IF(P2524&lt;='Tree rules'!$C$9,"Polymer laminate","Steel plate or jacket"),IF(L2524&lt;='Tree rules'!$C$10,"Steel plate or jacket","Polymer laminate")))</f>
        <v>Steel plate or jacket</v>
      </c>
      <c r="T2524" s="5" t="str">
        <f aca="false">IF(S2524=R2524,"Yes","No")</f>
        <v>Yes</v>
      </c>
    </row>
    <row r="2525" customFormat="false" ht="15" hidden="false" customHeight="false" outlineLevel="0" collapsed="false">
      <c r="A2525" s="15" t="n">
        <v>3600</v>
      </c>
      <c r="B2525" s="16" t="n">
        <v>4.72433149644576</v>
      </c>
      <c r="C2525" s="15" t="n">
        <v>300</v>
      </c>
      <c r="D2525" s="15" t="n">
        <v>425</v>
      </c>
      <c r="E2525" s="15" t="n">
        <v>25</v>
      </c>
      <c r="F2525" s="16" t="n">
        <v>0.707341881547042</v>
      </c>
      <c r="G2525" s="17" t="s">
        <v>101</v>
      </c>
      <c r="H2525" s="18" t="n">
        <v>0.3</v>
      </c>
      <c r="I2525" s="18" t="n">
        <v>1.5</v>
      </c>
      <c r="J2525" s="19" t="n">
        <v>0.885444635598007</v>
      </c>
      <c r="K2525" s="19" t="n">
        <v>0.500769392105715</v>
      </c>
      <c r="L2525" s="16" t="n">
        <v>12.4652546080363</v>
      </c>
      <c r="M2525" s="19" t="n">
        <v>0.895171056265576</v>
      </c>
      <c r="N2525" s="19" t="n">
        <v>0.750833179479485</v>
      </c>
      <c r="O2525" s="19" t="n">
        <v>1.10646516744117</v>
      </c>
      <c r="P2525" s="19" t="n">
        <v>0.422171864100498</v>
      </c>
      <c r="Q2525" s="17" t="s">
        <v>31</v>
      </c>
      <c r="R2525" s="5" t="str">
        <f aca="false">IF(OR(Q2525="Steel plate",Q2525="Concrete jacket"),"Steel plate or jacket",Q2525)</f>
        <v>Polymer laminate</v>
      </c>
      <c r="S2525" s="5" t="str">
        <f aca="false">IF(O2525&lt;='Tree rules'!$C$4,IF(N2525&lt;='Tree rules'!$C$5,IF(P2525&lt;='Tree rules'!$C$7,"Monitor","Polymer laminate"),IF(P2525&lt;='Tree rules'!$C$8,"Seal cracks","Polymer laminate")),IF(O2525&lt;='Tree rules'!$C$6,IF(P2525&lt;='Tree rules'!$C$9,"Polymer laminate","Steel plate or jacket"),IF(L2525&lt;='Tree rules'!$C$10,"Steel plate or jacket","Polymer laminate")))</f>
        <v>Polymer laminate</v>
      </c>
      <c r="T2525" s="5" t="str">
        <f aca="false">IF(S2525=R2525,"Yes","No")</f>
        <v>Yes</v>
      </c>
    </row>
    <row r="2526" customFormat="false" ht="15" hidden="false" customHeight="false" outlineLevel="0" collapsed="false">
      <c r="A2526" s="15" t="n">
        <v>3601</v>
      </c>
      <c r="B2526" s="16" t="n">
        <v>4.41176424333259</v>
      </c>
      <c r="C2526" s="15" t="n">
        <v>230</v>
      </c>
      <c r="D2526" s="15" t="n">
        <v>425</v>
      </c>
      <c r="E2526" s="15" t="n">
        <v>30</v>
      </c>
      <c r="F2526" s="16" t="n">
        <v>1.08693091463146</v>
      </c>
      <c r="G2526" s="17" t="s">
        <v>101</v>
      </c>
      <c r="H2526" s="18" t="n">
        <v>0.3</v>
      </c>
      <c r="I2526" s="18" t="n">
        <v>1</v>
      </c>
      <c r="J2526" s="19" t="n">
        <v>0.875661030904947</v>
      </c>
      <c r="K2526" s="19" t="n">
        <v>0.504720369330637</v>
      </c>
      <c r="L2526" s="16" t="n">
        <v>11.7022924226329</v>
      </c>
      <c r="M2526" s="19" t="n">
        <v>0.647094415999354</v>
      </c>
      <c r="N2526" s="19" t="n">
        <v>0.623167234608738</v>
      </c>
      <c r="O2526" s="19" t="n">
        <v>0.875661030904947</v>
      </c>
      <c r="P2526" s="19" t="n">
        <v>0.607292323531087</v>
      </c>
      <c r="Q2526" s="17" t="s">
        <v>29</v>
      </c>
      <c r="R2526" s="5" t="str">
        <f aca="false">IF(OR(Q2526="Steel plate",Q2526="Concrete jacket"),"Steel plate or jacket",Q2526)</f>
        <v>Monitor</v>
      </c>
      <c r="S2526" s="5" t="str">
        <f aca="false">IF(O2526&lt;='Tree rules'!$C$4,IF(N2526&lt;='Tree rules'!$C$5,IF(P2526&lt;='Tree rules'!$C$7,"Monitor","Polymer laminate"),IF(P2526&lt;='Tree rules'!$C$8,"Seal cracks","Polymer laminate")),IF(O2526&lt;='Tree rules'!$C$6,IF(P2526&lt;='Tree rules'!$C$9,"Polymer laminate","Steel plate or jacket"),IF(L2526&lt;='Tree rules'!$C$10,"Steel plate or jacket","Polymer laminate")))</f>
        <v>Monitor</v>
      </c>
      <c r="T2526" s="5" t="str">
        <f aca="false">IF(S2526=R2526,"Yes","No")</f>
        <v>Yes</v>
      </c>
    </row>
    <row r="2527" customFormat="false" ht="15" hidden="false" customHeight="false" outlineLevel="0" collapsed="false">
      <c r="A2527" s="15" t="n">
        <v>3602</v>
      </c>
      <c r="B2527" s="16" t="n">
        <v>5.39209164530223</v>
      </c>
      <c r="C2527" s="15" t="n">
        <v>300</v>
      </c>
      <c r="D2527" s="15" t="n">
        <v>425</v>
      </c>
      <c r="E2527" s="15" t="n">
        <v>30</v>
      </c>
      <c r="F2527" s="16" t="n">
        <v>0.833313701217452</v>
      </c>
      <c r="G2527" s="17" t="s">
        <v>103</v>
      </c>
      <c r="H2527" s="18" t="n">
        <v>0.2</v>
      </c>
      <c r="I2527" s="18" t="n">
        <v>2</v>
      </c>
      <c r="J2527" s="19" t="n">
        <v>0.851735379365282</v>
      </c>
      <c r="K2527" s="19" t="n">
        <v>0.417069055976168</v>
      </c>
      <c r="L2527" s="16" t="n">
        <v>14.3026303588919</v>
      </c>
      <c r="M2527" s="19" t="n">
        <v>0.766700838274</v>
      </c>
      <c r="N2527" s="19" t="n">
        <v>1.67218088393895</v>
      </c>
      <c r="O2527" s="19" t="n">
        <v>1.34823828811718</v>
      </c>
      <c r="P2527" s="19" t="n">
        <v>0.619855474889371</v>
      </c>
      <c r="Q2527" s="17" t="s">
        <v>31</v>
      </c>
      <c r="R2527" s="5" t="str">
        <f aca="false">IF(OR(Q2527="Steel plate",Q2527="Concrete jacket"),"Steel plate or jacket",Q2527)</f>
        <v>Polymer laminate</v>
      </c>
      <c r="S2527" s="5" t="str">
        <f aca="false">IF(O2527&lt;='Tree rules'!$C$4,IF(N2527&lt;='Tree rules'!$C$5,IF(P2527&lt;='Tree rules'!$C$7,"Monitor","Polymer laminate"),IF(P2527&lt;='Tree rules'!$C$8,"Seal cracks","Polymer laminate")),IF(O2527&lt;='Tree rules'!$C$6,IF(P2527&lt;='Tree rules'!$C$9,"Polymer laminate","Steel plate or jacket"),IF(L2527&lt;='Tree rules'!$C$10,"Steel plate or jacket","Polymer laminate")))</f>
        <v>Polymer laminate</v>
      </c>
      <c r="T2527" s="5" t="str">
        <f aca="false">IF(S2527=R2527,"Yes","No")</f>
        <v>Yes</v>
      </c>
    </row>
    <row r="2528" customFormat="false" ht="15" hidden="false" customHeight="false" outlineLevel="0" collapsed="false">
      <c r="A2528" s="15" t="n">
        <v>3603</v>
      </c>
      <c r="B2528" s="16" t="n">
        <v>4.59496336965764</v>
      </c>
      <c r="C2528" s="15" t="n">
        <v>230</v>
      </c>
      <c r="D2528" s="15" t="n">
        <v>350</v>
      </c>
      <c r="E2528" s="15" t="n">
        <v>25</v>
      </c>
      <c r="F2528" s="16" t="n">
        <v>0.64278110559382</v>
      </c>
      <c r="G2528" s="17" t="s">
        <v>101</v>
      </c>
      <c r="H2528" s="18" t="n">
        <v>0.3</v>
      </c>
      <c r="I2528" s="18" t="n">
        <v>1</v>
      </c>
      <c r="J2528" s="19" t="n">
        <v>0.869424767867387</v>
      </c>
      <c r="K2528" s="19" t="n">
        <v>0.492379227901761</v>
      </c>
      <c r="L2528" s="16" t="n">
        <v>15.0162201622799</v>
      </c>
      <c r="M2528" s="19" t="n">
        <v>0.486796275301631</v>
      </c>
      <c r="N2528" s="19" t="n">
        <v>0.584486967965158</v>
      </c>
      <c r="O2528" s="19" t="n">
        <v>0.869424767867387</v>
      </c>
      <c r="P2528" s="19" t="n">
        <v>0.657762352870055</v>
      </c>
      <c r="Q2528" s="17" t="s">
        <v>29</v>
      </c>
      <c r="R2528" s="5" t="str">
        <f aca="false">IF(OR(Q2528="Steel plate",Q2528="Concrete jacket"),"Steel plate or jacket",Q2528)</f>
        <v>Monitor</v>
      </c>
      <c r="S2528" s="5" t="str">
        <f aca="false">IF(O2528&lt;='Tree rules'!$C$4,IF(N2528&lt;='Tree rules'!$C$5,IF(P2528&lt;='Tree rules'!$C$7,"Monitor","Polymer laminate"),IF(P2528&lt;='Tree rules'!$C$8,"Seal cracks","Polymer laminate")),IF(O2528&lt;='Tree rules'!$C$6,IF(P2528&lt;='Tree rules'!$C$9,"Polymer laminate","Steel plate or jacket"),IF(L2528&lt;='Tree rules'!$C$10,"Steel plate or jacket","Polymer laminate")))</f>
        <v>Monitor</v>
      </c>
      <c r="T2528" s="5" t="str">
        <f aca="false">IF(S2528=R2528,"Yes","No")</f>
        <v>Yes</v>
      </c>
    </row>
    <row r="2529" customFormat="false" ht="15" hidden="false" customHeight="false" outlineLevel="0" collapsed="false">
      <c r="A2529" s="15" t="n">
        <v>3604</v>
      </c>
      <c r="B2529" s="16" t="n">
        <v>6.19910067463286</v>
      </c>
      <c r="C2529" s="15" t="n">
        <v>300</v>
      </c>
      <c r="D2529" s="15" t="n">
        <v>525</v>
      </c>
      <c r="E2529" s="15" t="n">
        <v>30</v>
      </c>
      <c r="F2529" s="16" t="n">
        <v>0.699589178252424</v>
      </c>
      <c r="G2529" s="17" t="s">
        <v>103</v>
      </c>
      <c r="H2529" s="18" t="n">
        <v>0.2</v>
      </c>
      <c r="I2529" s="18" t="n">
        <v>2</v>
      </c>
      <c r="J2529" s="19" t="n">
        <v>0.908542186558955</v>
      </c>
      <c r="K2529" s="19" t="n">
        <v>0.497157128801511</v>
      </c>
      <c r="L2529" s="16" t="n">
        <v>12.941755061864</v>
      </c>
      <c r="M2529" s="19" t="n">
        <v>0.852720219656193</v>
      </c>
      <c r="N2529" s="19" t="n">
        <v>1.32309745084148</v>
      </c>
      <c r="O2529" s="19" t="n">
        <v>1.36539614825321</v>
      </c>
      <c r="P2529" s="19" t="n">
        <v>0.516464711352869</v>
      </c>
      <c r="Q2529" s="17" t="s">
        <v>31</v>
      </c>
      <c r="R2529" s="5" t="str">
        <f aca="false">IF(OR(Q2529="Steel plate",Q2529="Concrete jacket"),"Steel plate or jacket",Q2529)</f>
        <v>Polymer laminate</v>
      </c>
      <c r="S2529" s="5" t="str">
        <f aca="false">IF(O2529&lt;='Tree rules'!$C$4,IF(N2529&lt;='Tree rules'!$C$5,IF(P2529&lt;='Tree rules'!$C$7,"Monitor","Polymer laminate"),IF(P2529&lt;='Tree rules'!$C$8,"Seal cracks","Polymer laminate")),IF(O2529&lt;='Tree rules'!$C$6,IF(P2529&lt;='Tree rules'!$C$9,"Polymer laminate","Steel plate or jacket"),IF(L2529&lt;='Tree rules'!$C$10,"Steel plate or jacket","Polymer laminate")))</f>
        <v>Steel plate or jacket</v>
      </c>
      <c r="T2529" s="5" t="str">
        <f aca="false">IF(S2529=R2529,"Yes","No")</f>
        <v>No</v>
      </c>
    </row>
    <row r="2530" customFormat="false" ht="15" hidden="false" customHeight="false" outlineLevel="0" collapsed="false">
      <c r="A2530" s="15" t="n">
        <v>3605</v>
      </c>
      <c r="B2530" s="16" t="n">
        <v>3.18336750596401</v>
      </c>
      <c r="C2530" s="15" t="n">
        <v>300</v>
      </c>
      <c r="D2530" s="15" t="n">
        <v>300</v>
      </c>
      <c r="E2530" s="15" t="n">
        <v>25</v>
      </c>
      <c r="F2530" s="16" t="n">
        <v>0.791582400904515</v>
      </c>
      <c r="G2530" s="17" t="s">
        <v>103</v>
      </c>
      <c r="H2530" s="18" t="n">
        <v>0.2</v>
      </c>
      <c r="I2530" s="18" t="n">
        <v>2</v>
      </c>
      <c r="J2530" s="19" t="n">
        <v>0.886087971418252</v>
      </c>
      <c r="K2530" s="19" t="n">
        <v>0.563870107726984</v>
      </c>
      <c r="L2530" s="16" t="n">
        <v>12.5329429368662</v>
      </c>
      <c r="M2530" s="19" t="n">
        <v>0.394980485257533</v>
      </c>
      <c r="N2530" s="19" t="n">
        <v>1.66426167251208</v>
      </c>
      <c r="O2530" s="19" t="n">
        <v>1.27253742293731</v>
      </c>
      <c r="P2530" s="19" t="n">
        <v>0.958815159476414</v>
      </c>
      <c r="Q2530" s="17" t="s">
        <v>31</v>
      </c>
      <c r="R2530" s="5" t="str">
        <f aca="false">IF(OR(Q2530="Steel plate",Q2530="Concrete jacket"),"Steel plate or jacket",Q2530)</f>
        <v>Polymer laminate</v>
      </c>
      <c r="S2530" s="5" t="str">
        <f aca="false">IF(O2530&lt;='Tree rules'!$C$4,IF(N2530&lt;='Tree rules'!$C$5,IF(P2530&lt;='Tree rules'!$C$7,"Monitor","Polymer laminate"),IF(P2530&lt;='Tree rules'!$C$8,"Seal cracks","Polymer laminate")),IF(O2530&lt;='Tree rules'!$C$6,IF(P2530&lt;='Tree rules'!$C$9,"Polymer laminate","Steel plate or jacket"),IF(L2530&lt;='Tree rules'!$C$10,"Steel plate or jacket","Polymer laminate")))</f>
        <v>Polymer laminate</v>
      </c>
      <c r="T2530" s="5" t="str">
        <f aca="false">IF(S2530=R2530,"Yes","No")</f>
        <v>Yes</v>
      </c>
    </row>
    <row r="2531" customFormat="false" ht="15" hidden="false" customHeight="false" outlineLevel="0" collapsed="false">
      <c r="A2531" s="15" t="n">
        <v>3607</v>
      </c>
      <c r="B2531" s="16" t="n">
        <v>3.8168916333518</v>
      </c>
      <c r="C2531" s="15" t="n">
        <v>230</v>
      </c>
      <c r="D2531" s="15" t="n">
        <v>300</v>
      </c>
      <c r="E2531" s="15" t="n">
        <v>25</v>
      </c>
      <c r="F2531" s="16" t="n">
        <v>0.688332522525665</v>
      </c>
      <c r="G2531" s="17" t="s">
        <v>103</v>
      </c>
      <c r="H2531" s="18" t="n">
        <v>0.2</v>
      </c>
      <c r="I2531" s="18" t="n">
        <v>1.5</v>
      </c>
      <c r="J2531" s="19" t="n">
        <v>0.864148147991054</v>
      </c>
      <c r="K2531" s="19" t="n">
        <v>0.643267388008776</v>
      </c>
      <c r="L2531" s="16" t="n">
        <v>15.0271324147709</v>
      </c>
      <c r="M2531" s="19" t="n">
        <v>0.838950386715065</v>
      </c>
      <c r="N2531" s="19" t="n">
        <v>1.33340957247865</v>
      </c>
      <c r="O2531" s="19" t="n">
        <v>1.01828306098117</v>
      </c>
      <c r="P2531" s="19" t="n">
        <v>0.463541406072292</v>
      </c>
      <c r="Q2531" s="17" t="s">
        <v>31</v>
      </c>
      <c r="R2531" s="5" t="str">
        <f aca="false">IF(OR(Q2531="Steel plate",Q2531="Concrete jacket"),"Steel plate or jacket",Q2531)</f>
        <v>Polymer laminate</v>
      </c>
      <c r="S2531" s="5" t="str">
        <f aca="false">IF(O2531&lt;='Tree rules'!$C$4,IF(N2531&lt;='Tree rules'!$C$5,IF(P2531&lt;='Tree rules'!$C$7,"Monitor","Polymer laminate"),IF(P2531&lt;='Tree rules'!$C$8,"Seal cracks","Polymer laminate")),IF(O2531&lt;='Tree rules'!$C$6,IF(P2531&lt;='Tree rules'!$C$9,"Polymer laminate","Steel plate or jacket"),IF(L2531&lt;='Tree rules'!$C$10,"Steel plate or jacket","Polymer laminate")))</f>
        <v>Polymer laminate</v>
      </c>
      <c r="T2531" s="5" t="str">
        <f aca="false">IF(S2531=R2531,"Yes","No")</f>
        <v>Yes</v>
      </c>
    </row>
    <row r="2532" customFormat="false" ht="15" hidden="false" customHeight="false" outlineLevel="0" collapsed="false">
      <c r="A2532" s="15" t="n">
        <v>3609</v>
      </c>
      <c r="B2532" s="16" t="n">
        <v>3.68621636150154</v>
      </c>
      <c r="C2532" s="15" t="n">
        <v>230</v>
      </c>
      <c r="D2532" s="15" t="n">
        <v>300</v>
      </c>
      <c r="E2532" s="15" t="n">
        <v>25</v>
      </c>
      <c r="F2532" s="16" t="n">
        <v>0.731533308458238</v>
      </c>
      <c r="G2532" s="17" t="s">
        <v>102</v>
      </c>
      <c r="H2532" s="18" t="n">
        <v>0.1</v>
      </c>
      <c r="I2532" s="18" t="n">
        <v>2</v>
      </c>
      <c r="J2532" s="19" t="n">
        <v>0.950507566308835</v>
      </c>
      <c r="K2532" s="19" t="n">
        <v>0.424752390081665</v>
      </c>
      <c r="L2532" s="16" t="n">
        <v>15.4234994205085</v>
      </c>
      <c r="M2532" s="19" t="n">
        <v>0.500598199692354</v>
      </c>
      <c r="N2532" s="19" t="n">
        <v>5.03400065050227</v>
      </c>
      <c r="O2532" s="19" t="n">
        <v>1.49728477203729</v>
      </c>
      <c r="P2532" s="19" t="n">
        <v>0.75912823884406</v>
      </c>
      <c r="Q2532" s="17" t="s">
        <v>31</v>
      </c>
      <c r="R2532" s="5" t="str">
        <f aca="false">IF(OR(Q2532="Steel plate",Q2532="Concrete jacket"),"Steel plate or jacket",Q2532)</f>
        <v>Polymer laminate</v>
      </c>
      <c r="S2532" s="5" t="str">
        <f aca="false">IF(O2532&lt;='Tree rules'!$C$4,IF(N2532&lt;='Tree rules'!$C$5,IF(P2532&lt;='Tree rules'!$C$7,"Monitor","Polymer laminate"),IF(P2532&lt;='Tree rules'!$C$8,"Seal cracks","Polymer laminate")),IF(O2532&lt;='Tree rules'!$C$6,IF(P2532&lt;='Tree rules'!$C$9,"Polymer laminate","Steel plate or jacket"),IF(L2532&lt;='Tree rules'!$C$10,"Steel plate or jacket","Polymer laminate")))</f>
        <v>Polymer laminate</v>
      </c>
      <c r="T2532" s="5" t="str">
        <f aca="false">IF(S2532=R2532,"Yes","No")</f>
        <v>Yes</v>
      </c>
    </row>
    <row r="2533" customFormat="false" ht="15" hidden="false" customHeight="false" outlineLevel="0" collapsed="false">
      <c r="A2533" s="15" t="n">
        <v>3610</v>
      </c>
      <c r="B2533" s="16" t="n">
        <v>7.15991423363146</v>
      </c>
      <c r="C2533" s="15" t="n">
        <v>300</v>
      </c>
      <c r="D2533" s="15" t="n">
        <v>700</v>
      </c>
      <c r="E2533" s="15" t="n">
        <v>25</v>
      </c>
      <c r="F2533" s="16" t="n">
        <v>0.642452485396686</v>
      </c>
      <c r="G2533" s="17" t="s">
        <v>101</v>
      </c>
      <c r="H2533" s="18" t="n">
        <v>0.3</v>
      </c>
      <c r="I2533" s="18" t="n">
        <v>1</v>
      </c>
      <c r="J2533" s="19" t="n">
        <v>0.999954810467823</v>
      </c>
      <c r="K2533" s="19" t="n">
        <v>0.550416765496587</v>
      </c>
      <c r="L2533" s="16" t="n">
        <v>10.9814635485145</v>
      </c>
      <c r="M2533" s="19" t="n">
        <v>0.376763619054256</v>
      </c>
      <c r="N2533" s="19" t="n">
        <v>0.720172135349083</v>
      </c>
      <c r="O2533" s="19" t="n">
        <v>0.999954810467823</v>
      </c>
      <c r="P2533" s="19" t="n">
        <v>0.883854490610012</v>
      </c>
      <c r="Q2533" s="17" t="s">
        <v>29</v>
      </c>
      <c r="R2533" s="5" t="str">
        <f aca="false">IF(OR(Q2533="Steel plate",Q2533="Concrete jacket"),"Steel plate or jacket",Q2533)</f>
        <v>Monitor</v>
      </c>
      <c r="S2533" s="5" t="str">
        <f aca="false">IF(O2533&lt;='Tree rules'!$C$4,IF(N2533&lt;='Tree rules'!$C$5,IF(P2533&lt;='Tree rules'!$C$7,"Monitor","Polymer laminate"),IF(P2533&lt;='Tree rules'!$C$8,"Seal cracks","Polymer laminate")),IF(O2533&lt;='Tree rules'!$C$6,IF(P2533&lt;='Tree rules'!$C$9,"Polymer laminate","Steel plate or jacket"),IF(L2533&lt;='Tree rules'!$C$10,"Steel plate or jacket","Polymer laminate")))</f>
        <v>Monitor</v>
      </c>
      <c r="T2533" s="5" t="str">
        <f aca="false">IF(S2533=R2533,"Yes","No")</f>
        <v>Yes</v>
      </c>
    </row>
    <row r="2534" customFormat="false" ht="15" hidden="false" customHeight="false" outlineLevel="0" collapsed="false">
      <c r="A2534" s="15" t="n">
        <v>3611</v>
      </c>
      <c r="B2534" s="16" t="n">
        <v>3.70925633601867</v>
      </c>
      <c r="C2534" s="15" t="n">
        <v>230</v>
      </c>
      <c r="D2534" s="15" t="n">
        <v>325</v>
      </c>
      <c r="E2534" s="15" t="n">
        <v>25</v>
      </c>
      <c r="F2534" s="16" t="n">
        <v>0.739439918465071</v>
      </c>
      <c r="G2534" s="17" t="s">
        <v>102</v>
      </c>
      <c r="H2534" s="18" t="n">
        <v>0.1</v>
      </c>
      <c r="I2534" s="18" t="n">
        <v>1</v>
      </c>
      <c r="J2534" s="19" t="n">
        <v>0.950712279433499</v>
      </c>
      <c r="K2534" s="19" t="n">
        <v>0.417985915866002</v>
      </c>
      <c r="L2534" s="16" t="n">
        <v>13.9445726917995</v>
      </c>
      <c r="M2534" s="19" t="n">
        <v>0.473781464071534</v>
      </c>
      <c r="N2534" s="19" t="n">
        <v>2.67607021632549</v>
      </c>
      <c r="O2534" s="19" t="n">
        <v>0.950712279433499</v>
      </c>
      <c r="P2534" s="19" t="n">
        <v>0.595574418936033</v>
      </c>
      <c r="Q2534" s="17" t="s">
        <v>30</v>
      </c>
      <c r="R2534" s="5" t="str">
        <f aca="false">IF(OR(Q2534="Steel plate",Q2534="Concrete jacket"),"Steel plate or jacket",Q2534)</f>
        <v>Seal cracks</v>
      </c>
      <c r="S2534" s="5" t="str">
        <f aca="false">IF(O2534&lt;='Tree rules'!$C$4,IF(N2534&lt;='Tree rules'!$C$5,IF(P2534&lt;='Tree rules'!$C$7,"Monitor","Polymer laminate"),IF(P2534&lt;='Tree rules'!$C$8,"Seal cracks","Polymer laminate")),IF(O2534&lt;='Tree rules'!$C$6,IF(P2534&lt;='Tree rules'!$C$9,"Polymer laminate","Steel plate or jacket"),IF(L2534&lt;='Tree rules'!$C$10,"Steel plate or jacket","Polymer laminate")))</f>
        <v>Seal cracks</v>
      </c>
      <c r="T2534" s="5" t="str">
        <f aca="false">IF(S2534=R2534,"Yes","No")</f>
        <v>Yes</v>
      </c>
    </row>
    <row r="2535" customFormat="false" ht="15" hidden="false" customHeight="false" outlineLevel="0" collapsed="false">
      <c r="A2535" s="15" t="n">
        <v>3612</v>
      </c>
      <c r="B2535" s="16" t="n">
        <v>7.23491950065006</v>
      </c>
      <c r="C2535" s="15" t="n">
        <v>230</v>
      </c>
      <c r="D2535" s="15" t="n">
        <v>700</v>
      </c>
      <c r="E2535" s="15" t="n">
        <v>20</v>
      </c>
      <c r="F2535" s="16" t="n">
        <v>0.628486127018497</v>
      </c>
      <c r="G2535" s="17" t="s">
        <v>103</v>
      </c>
      <c r="H2535" s="18" t="n">
        <v>0.2</v>
      </c>
      <c r="I2535" s="18" t="n">
        <v>1.5</v>
      </c>
      <c r="J2535" s="19" t="n">
        <v>0.924694509642329</v>
      </c>
      <c r="K2535" s="19" t="n">
        <v>0.42629137207345</v>
      </c>
      <c r="L2535" s="16" t="n">
        <v>11.0965023016105</v>
      </c>
      <c r="M2535" s="19" t="n">
        <v>0.391194730751485</v>
      </c>
      <c r="N2535" s="19" t="n">
        <v>1.2679404558435</v>
      </c>
      <c r="O2535" s="19" t="n">
        <v>1.18994711883139</v>
      </c>
      <c r="P2535" s="19" t="n">
        <v>0.881994201148754</v>
      </c>
      <c r="Q2535" s="17" t="s">
        <v>31</v>
      </c>
      <c r="R2535" s="5" t="str">
        <f aca="false">IF(OR(Q2535="Steel plate",Q2535="Concrete jacket"),"Steel plate or jacket",Q2535)</f>
        <v>Polymer laminate</v>
      </c>
      <c r="S2535" s="5" t="str">
        <f aca="false">IF(O2535&lt;='Tree rules'!$C$4,IF(N2535&lt;='Tree rules'!$C$5,IF(P2535&lt;='Tree rules'!$C$7,"Monitor","Polymer laminate"),IF(P2535&lt;='Tree rules'!$C$8,"Seal cracks","Polymer laminate")),IF(O2535&lt;='Tree rules'!$C$6,IF(P2535&lt;='Tree rules'!$C$9,"Polymer laminate","Steel plate or jacket"),IF(L2535&lt;='Tree rules'!$C$10,"Steel plate or jacket","Polymer laminate")))</f>
        <v>Polymer laminate</v>
      </c>
      <c r="T2535" s="5" t="str">
        <f aca="false">IF(S2535=R2535,"Yes","No")</f>
        <v>Yes</v>
      </c>
    </row>
    <row r="2536" customFormat="false" ht="15" hidden="false" customHeight="false" outlineLevel="0" collapsed="false">
      <c r="A2536" s="15" t="n">
        <v>3614</v>
      </c>
      <c r="B2536" s="16" t="n">
        <v>4.17008851624907</v>
      </c>
      <c r="C2536" s="15" t="n">
        <v>300</v>
      </c>
      <c r="D2536" s="15" t="n">
        <v>400</v>
      </c>
      <c r="E2536" s="15" t="n">
        <v>25</v>
      </c>
      <c r="F2536" s="16" t="n">
        <v>0.757295404255167</v>
      </c>
      <c r="G2536" s="17" t="s">
        <v>101</v>
      </c>
      <c r="H2536" s="18" t="n">
        <v>0.3</v>
      </c>
      <c r="I2536" s="18" t="n">
        <v>2</v>
      </c>
      <c r="J2536" s="19" t="n">
        <v>0.938158729856057</v>
      </c>
      <c r="K2536" s="19" t="n">
        <v>0.633264485532442</v>
      </c>
      <c r="L2536" s="16" t="n">
        <v>11.7799110628505</v>
      </c>
      <c r="M2536" s="19" t="n">
        <v>0.919894274205281</v>
      </c>
      <c r="N2536" s="19" t="n">
        <v>0.888502922181905</v>
      </c>
      <c r="O2536" s="19" t="n">
        <v>1.28221485430205</v>
      </c>
      <c r="P2536" s="19" t="n">
        <v>0.483731484533258</v>
      </c>
      <c r="Q2536" s="17" t="s">
        <v>31</v>
      </c>
      <c r="R2536" s="5" t="str">
        <f aca="false">IF(OR(Q2536="Steel plate",Q2536="Concrete jacket"),"Steel plate or jacket",Q2536)</f>
        <v>Polymer laminate</v>
      </c>
      <c r="S2536" s="5" t="str">
        <f aca="false">IF(O2536&lt;='Tree rules'!$C$4,IF(N2536&lt;='Tree rules'!$C$5,IF(P2536&lt;='Tree rules'!$C$7,"Monitor","Polymer laminate"),IF(P2536&lt;='Tree rules'!$C$8,"Seal cracks","Polymer laminate")),IF(O2536&lt;='Tree rules'!$C$6,IF(P2536&lt;='Tree rules'!$C$9,"Polymer laminate","Steel plate or jacket"),IF(L2536&lt;='Tree rules'!$C$10,"Steel plate or jacket","Polymer laminate")))</f>
        <v>Polymer laminate</v>
      </c>
      <c r="T2536" s="5" t="str">
        <f aca="false">IF(S2536=R2536,"Yes","No")</f>
        <v>Yes</v>
      </c>
    </row>
    <row r="2537" customFormat="false" ht="15" hidden="false" customHeight="false" outlineLevel="0" collapsed="false">
      <c r="A2537" s="15" t="n">
        <v>3615</v>
      </c>
      <c r="B2537" s="16" t="n">
        <v>6.0468412253559</v>
      </c>
      <c r="C2537" s="15" t="n">
        <v>300</v>
      </c>
      <c r="D2537" s="15" t="n">
        <v>575</v>
      </c>
      <c r="E2537" s="15" t="n">
        <v>25</v>
      </c>
      <c r="F2537" s="16" t="n">
        <v>0.760158524876169</v>
      </c>
      <c r="G2537" s="17" t="s">
        <v>101</v>
      </c>
      <c r="H2537" s="18" t="n">
        <v>0.3</v>
      </c>
      <c r="I2537" s="18" t="n">
        <v>1</v>
      </c>
      <c r="J2537" s="19" t="n">
        <v>0.941520429688234</v>
      </c>
      <c r="K2537" s="19" t="n">
        <v>0.542717345210066</v>
      </c>
      <c r="L2537" s="16" t="n">
        <v>11.430701749255</v>
      </c>
      <c r="M2537" s="19" t="n">
        <v>0.320990949940747</v>
      </c>
      <c r="N2537" s="19" t="n">
        <v>0.615778771913642</v>
      </c>
      <c r="O2537" s="19" t="n">
        <v>0.941520429688234</v>
      </c>
      <c r="P2537" s="19" t="n">
        <v>1.10869878063227</v>
      </c>
      <c r="Q2537" s="17" t="s">
        <v>31</v>
      </c>
      <c r="R2537" s="5" t="str">
        <f aca="false">IF(OR(Q2537="Steel plate",Q2537="Concrete jacket"),"Steel plate or jacket",Q2537)</f>
        <v>Polymer laminate</v>
      </c>
      <c r="S2537" s="5" t="str">
        <f aca="false">IF(O2537&lt;='Tree rules'!$C$4,IF(N2537&lt;='Tree rules'!$C$5,IF(P2537&lt;='Tree rules'!$C$7,"Monitor","Polymer laminate"),IF(P2537&lt;='Tree rules'!$C$8,"Seal cracks","Polymer laminate")),IF(O2537&lt;='Tree rules'!$C$6,IF(P2537&lt;='Tree rules'!$C$9,"Polymer laminate","Steel plate or jacket"),IF(L2537&lt;='Tree rules'!$C$10,"Steel plate or jacket","Polymer laminate")))</f>
        <v>Polymer laminate</v>
      </c>
      <c r="T2537" s="5" t="str">
        <f aca="false">IF(S2537=R2537,"Yes","No")</f>
        <v>Yes</v>
      </c>
    </row>
    <row r="2538" customFormat="false" ht="15" hidden="false" customHeight="false" outlineLevel="0" collapsed="false">
      <c r="A2538" s="15" t="n">
        <v>3616</v>
      </c>
      <c r="B2538" s="16" t="n">
        <v>3.15922738038404</v>
      </c>
      <c r="C2538" s="15" t="n">
        <v>230</v>
      </c>
      <c r="D2538" s="15" t="n">
        <v>300</v>
      </c>
      <c r="E2538" s="15" t="n">
        <v>25</v>
      </c>
      <c r="F2538" s="16" t="n">
        <v>0.576243217710084</v>
      </c>
      <c r="G2538" s="17" t="s">
        <v>101</v>
      </c>
      <c r="H2538" s="18" t="n">
        <v>0.3</v>
      </c>
      <c r="I2538" s="18" t="n">
        <v>1.5</v>
      </c>
      <c r="J2538" s="19" t="n">
        <v>0.994743675019607</v>
      </c>
      <c r="K2538" s="19" t="n">
        <v>0.470223691896094</v>
      </c>
      <c r="L2538" s="16" t="n">
        <v>12.3407319546252</v>
      </c>
      <c r="M2538" s="19" t="n">
        <v>0.751635685369893</v>
      </c>
      <c r="N2538" s="19" t="n">
        <v>0.897920406033649</v>
      </c>
      <c r="O2538" s="19" t="n">
        <v>1.25823949085041</v>
      </c>
      <c r="P2538" s="19" t="n">
        <v>0.383790278508788</v>
      </c>
      <c r="Q2538" s="17" t="s">
        <v>31</v>
      </c>
      <c r="R2538" s="5" t="str">
        <f aca="false">IF(OR(Q2538="Steel plate",Q2538="Concrete jacket"),"Steel plate or jacket",Q2538)</f>
        <v>Polymer laminate</v>
      </c>
      <c r="S2538" s="5" t="str">
        <f aca="false">IF(O2538&lt;='Tree rules'!$C$4,IF(N2538&lt;='Tree rules'!$C$5,IF(P2538&lt;='Tree rules'!$C$7,"Monitor","Polymer laminate"),IF(P2538&lt;='Tree rules'!$C$8,"Seal cracks","Polymer laminate")),IF(O2538&lt;='Tree rules'!$C$6,IF(P2538&lt;='Tree rules'!$C$9,"Polymer laminate","Steel plate or jacket"),IF(L2538&lt;='Tree rules'!$C$10,"Steel plate or jacket","Polymer laminate")))</f>
        <v>Polymer laminate</v>
      </c>
      <c r="T2538" s="5" t="str">
        <f aca="false">IF(S2538=R2538,"Yes","No")</f>
        <v>Yes</v>
      </c>
    </row>
    <row r="2539" customFormat="false" ht="15" hidden="false" customHeight="false" outlineLevel="0" collapsed="false">
      <c r="A2539" s="15" t="n">
        <v>3618</v>
      </c>
      <c r="B2539" s="16" t="n">
        <v>6.55084814099199</v>
      </c>
      <c r="C2539" s="15" t="n">
        <v>230</v>
      </c>
      <c r="D2539" s="15" t="n">
        <v>550</v>
      </c>
      <c r="E2539" s="15" t="n">
        <v>25</v>
      </c>
      <c r="F2539" s="16" t="n">
        <v>0.693795479053647</v>
      </c>
      <c r="G2539" s="17" t="s">
        <v>103</v>
      </c>
      <c r="H2539" s="18" t="n">
        <v>0.2</v>
      </c>
      <c r="I2539" s="18" t="n">
        <v>1</v>
      </c>
      <c r="J2539" s="19" t="n">
        <v>0.853211357442384</v>
      </c>
      <c r="K2539" s="19" t="n">
        <v>0.591463052534597</v>
      </c>
      <c r="L2539" s="16" t="n">
        <v>12.9977145654603</v>
      </c>
      <c r="M2539" s="19" t="n">
        <v>0.888423534487581</v>
      </c>
      <c r="N2539" s="19" t="n">
        <v>0.746488863653713</v>
      </c>
      <c r="O2539" s="19" t="n">
        <v>0.853211357442384</v>
      </c>
      <c r="P2539" s="19" t="n">
        <v>0.43273640738098</v>
      </c>
      <c r="Q2539" s="17" t="s">
        <v>29</v>
      </c>
      <c r="R2539" s="5" t="str">
        <f aca="false">IF(OR(Q2539="Steel plate",Q2539="Concrete jacket"),"Steel plate or jacket",Q2539)</f>
        <v>Monitor</v>
      </c>
      <c r="S2539" s="5" t="str">
        <f aca="false">IF(O2539&lt;='Tree rules'!$C$4,IF(N2539&lt;='Tree rules'!$C$5,IF(P2539&lt;='Tree rules'!$C$7,"Monitor","Polymer laminate"),IF(P2539&lt;='Tree rules'!$C$8,"Seal cracks","Polymer laminate")),IF(O2539&lt;='Tree rules'!$C$6,IF(P2539&lt;='Tree rules'!$C$9,"Polymer laminate","Steel plate or jacket"),IF(L2539&lt;='Tree rules'!$C$10,"Steel plate or jacket","Polymer laminate")))</f>
        <v>Monitor</v>
      </c>
      <c r="T2539" s="5" t="str">
        <f aca="false">IF(S2539=R2539,"Yes","No")</f>
        <v>Yes</v>
      </c>
    </row>
    <row r="2540" customFormat="false" ht="15" hidden="false" customHeight="false" outlineLevel="0" collapsed="false">
      <c r="A2540" s="15" t="n">
        <v>3619</v>
      </c>
      <c r="B2540" s="16" t="n">
        <v>5.6517157021327</v>
      </c>
      <c r="C2540" s="15" t="n">
        <v>230</v>
      </c>
      <c r="D2540" s="15" t="n">
        <v>475</v>
      </c>
      <c r="E2540" s="15" t="n">
        <v>20</v>
      </c>
      <c r="F2540" s="16" t="n">
        <v>0.633465437396808</v>
      </c>
      <c r="G2540" s="17" t="s">
        <v>102</v>
      </c>
      <c r="H2540" s="18" t="n">
        <v>0.1</v>
      </c>
      <c r="I2540" s="18" t="n">
        <v>1</v>
      </c>
      <c r="J2540" s="19" t="n">
        <v>0.937173762514781</v>
      </c>
      <c r="K2540" s="19" t="n">
        <v>0.447596852991606</v>
      </c>
      <c r="L2540" s="16" t="n">
        <v>13.6514872032191</v>
      </c>
      <c r="M2540" s="19" t="n">
        <v>0.67298676946606</v>
      </c>
      <c r="N2540" s="19" t="n">
        <v>2.4210806801898</v>
      </c>
      <c r="O2540" s="19" t="n">
        <v>0.937173762514781</v>
      </c>
      <c r="P2540" s="19" t="n">
        <v>0.491067629322109</v>
      </c>
      <c r="Q2540" s="17" t="s">
        <v>30</v>
      </c>
      <c r="R2540" s="5" t="str">
        <f aca="false">IF(OR(Q2540="Steel plate",Q2540="Concrete jacket"),"Steel plate or jacket",Q2540)</f>
        <v>Seal cracks</v>
      </c>
      <c r="S2540" s="5" t="str">
        <f aca="false">IF(O2540&lt;='Tree rules'!$C$4,IF(N2540&lt;='Tree rules'!$C$5,IF(P2540&lt;='Tree rules'!$C$7,"Monitor","Polymer laminate"),IF(P2540&lt;='Tree rules'!$C$8,"Seal cracks","Polymer laminate")),IF(O2540&lt;='Tree rules'!$C$6,IF(P2540&lt;='Tree rules'!$C$9,"Polymer laminate","Steel plate or jacket"),IF(L2540&lt;='Tree rules'!$C$10,"Steel plate or jacket","Polymer laminate")))</f>
        <v>Seal cracks</v>
      </c>
      <c r="T2540" s="5" t="str">
        <f aca="false">IF(S2540=R2540,"Yes","No")</f>
        <v>Yes</v>
      </c>
    </row>
    <row r="2541" customFormat="false" ht="15" hidden="false" customHeight="false" outlineLevel="0" collapsed="false">
      <c r="A2541" s="15" t="n">
        <v>3621</v>
      </c>
      <c r="B2541" s="16" t="n">
        <v>4.42861342971794</v>
      </c>
      <c r="C2541" s="15" t="n">
        <v>230</v>
      </c>
      <c r="D2541" s="15" t="n">
        <v>400</v>
      </c>
      <c r="E2541" s="15" t="n">
        <v>30</v>
      </c>
      <c r="F2541" s="16" t="n">
        <v>0.776085141697083</v>
      </c>
      <c r="G2541" s="17" t="s">
        <v>103</v>
      </c>
      <c r="H2541" s="18" t="n">
        <v>0.2</v>
      </c>
      <c r="I2541" s="18" t="n">
        <v>2</v>
      </c>
      <c r="J2541" s="19" t="n">
        <v>0.856966998444149</v>
      </c>
      <c r="K2541" s="19" t="n">
        <v>0.575990379637016</v>
      </c>
      <c r="L2541" s="16" t="n">
        <v>12.5812881526078</v>
      </c>
      <c r="M2541" s="19" t="n">
        <v>0.768466488228127</v>
      </c>
      <c r="N2541" s="19" t="n">
        <v>1.6966311822818</v>
      </c>
      <c r="O2541" s="19" t="n">
        <v>1.22032925011806</v>
      </c>
      <c r="P2541" s="19" t="n">
        <v>0.519999316805189</v>
      </c>
      <c r="Q2541" s="17" t="s">
        <v>31</v>
      </c>
      <c r="R2541" s="5" t="str">
        <f aca="false">IF(OR(Q2541="Steel plate",Q2541="Concrete jacket"),"Steel plate or jacket",Q2541)</f>
        <v>Polymer laminate</v>
      </c>
      <c r="S2541" s="5" t="str">
        <f aca="false">IF(O2541&lt;='Tree rules'!$C$4,IF(N2541&lt;='Tree rules'!$C$5,IF(P2541&lt;='Tree rules'!$C$7,"Monitor","Polymer laminate"),IF(P2541&lt;='Tree rules'!$C$8,"Seal cracks","Polymer laminate")),IF(O2541&lt;='Tree rules'!$C$6,IF(P2541&lt;='Tree rules'!$C$9,"Polymer laminate","Steel plate or jacket"),IF(L2541&lt;='Tree rules'!$C$10,"Steel plate or jacket","Polymer laminate")))</f>
        <v>Polymer laminate</v>
      </c>
      <c r="T2541" s="5" t="str">
        <f aca="false">IF(S2541=R2541,"Yes","No")</f>
        <v>Yes</v>
      </c>
    </row>
    <row r="2542" customFormat="false" ht="15" hidden="false" customHeight="false" outlineLevel="0" collapsed="false">
      <c r="A2542" s="15" t="n">
        <v>3622</v>
      </c>
      <c r="B2542" s="16" t="n">
        <v>4.40176922860337</v>
      </c>
      <c r="C2542" s="15" t="n">
        <v>300</v>
      </c>
      <c r="D2542" s="15" t="n">
        <v>350</v>
      </c>
      <c r="E2542" s="15" t="n">
        <v>25</v>
      </c>
      <c r="F2542" s="16" t="n">
        <v>0.661387927071535</v>
      </c>
      <c r="G2542" s="17" t="s">
        <v>103</v>
      </c>
      <c r="H2542" s="18" t="n">
        <v>0.2</v>
      </c>
      <c r="I2542" s="18" t="n">
        <v>2</v>
      </c>
      <c r="J2542" s="19" t="n">
        <v>0.938103672186074</v>
      </c>
      <c r="K2542" s="19" t="n">
        <v>0.50794389787867</v>
      </c>
      <c r="L2542" s="16" t="n">
        <v>14.4795040414585</v>
      </c>
      <c r="M2542" s="19" t="n">
        <v>0.872662547566668</v>
      </c>
      <c r="N2542" s="19" t="n">
        <v>1.69469713072444</v>
      </c>
      <c r="O2542" s="19" t="n">
        <v>1.39970330850766</v>
      </c>
      <c r="P2542" s="19" t="n">
        <v>0.512582094496213</v>
      </c>
      <c r="Q2542" s="17" t="s">
        <v>31</v>
      </c>
      <c r="R2542" s="5" t="str">
        <f aca="false">IF(OR(Q2542="Steel plate",Q2542="Concrete jacket"),"Steel plate or jacket",Q2542)</f>
        <v>Polymer laminate</v>
      </c>
      <c r="S2542" s="5" t="str">
        <f aca="false">IF(O2542&lt;='Tree rules'!$C$4,IF(N2542&lt;='Tree rules'!$C$5,IF(P2542&lt;='Tree rules'!$C$7,"Monitor","Polymer laminate"),IF(P2542&lt;='Tree rules'!$C$8,"Seal cracks","Polymer laminate")),IF(O2542&lt;='Tree rules'!$C$6,IF(P2542&lt;='Tree rules'!$C$9,"Polymer laminate","Steel plate or jacket"),IF(L2542&lt;='Tree rules'!$C$10,"Steel plate or jacket","Polymer laminate")))</f>
        <v>Polymer laminate</v>
      </c>
      <c r="T2542" s="5" t="str">
        <f aca="false">IF(S2542=R2542,"Yes","No")</f>
        <v>Yes</v>
      </c>
    </row>
    <row r="2543" customFormat="false" ht="15" hidden="false" customHeight="false" outlineLevel="0" collapsed="false">
      <c r="A2543" s="15" t="n">
        <v>3623</v>
      </c>
      <c r="B2543" s="16" t="n">
        <v>7.17238114076276</v>
      </c>
      <c r="C2543" s="15" t="n">
        <v>230</v>
      </c>
      <c r="D2543" s="15" t="n">
        <v>675</v>
      </c>
      <c r="E2543" s="15" t="n">
        <v>30</v>
      </c>
      <c r="F2543" s="16" t="n">
        <v>0.555918794027087</v>
      </c>
      <c r="G2543" s="17" t="s">
        <v>101</v>
      </c>
      <c r="H2543" s="18" t="n">
        <v>0.3</v>
      </c>
      <c r="I2543" s="18" t="n">
        <v>1</v>
      </c>
      <c r="J2543" s="19" t="n">
        <v>0.923140424257972</v>
      </c>
      <c r="K2543" s="19" t="n">
        <v>0.405327322006491</v>
      </c>
      <c r="L2543" s="16" t="n">
        <v>11.4028317023255</v>
      </c>
      <c r="M2543" s="19" t="n">
        <v>0.923870248000055</v>
      </c>
      <c r="N2543" s="19" t="n">
        <v>0.520171644160861</v>
      </c>
      <c r="O2543" s="19" t="n">
        <v>0.923140424257972</v>
      </c>
      <c r="P2543" s="19" t="n">
        <v>0.281522880810072</v>
      </c>
      <c r="Q2543" s="17" t="s">
        <v>29</v>
      </c>
      <c r="R2543" s="5" t="str">
        <f aca="false">IF(OR(Q2543="Steel plate",Q2543="Concrete jacket"),"Steel plate or jacket",Q2543)</f>
        <v>Monitor</v>
      </c>
      <c r="S2543" s="5" t="str">
        <f aca="false">IF(O2543&lt;='Tree rules'!$C$4,IF(N2543&lt;='Tree rules'!$C$5,IF(P2543&lt;='Tree rules'!$C$7,"Monitor","Polymer laminate"),IF(P2543&lt;='Tree rules'!$C$8,"Seal cracks","Polymer laminate")),IF(O2543&lt;='Tree rules'!$C$6,IF(P2543&lt;='Tree rules'!$C$9,"Polymer laminate","Steel plate or jacket"),IF(L2543&lt;='Tree rules'!$C$10,"Steel plate or jacket","Polymer laminate")))</f>
        <v>Monitor</v>
      </c>
      <c r="T2543" s="5" t="str">
        <f aca="false">IF(S2543=R2543,"Yes","No")</f>
        <v>Yes</v>
      </c>
    </row>
    <row r="2544" customFormat="false" ht="15" hidden="false" customHeight="false" outlineLevel="0" collapsed="false">
      <c r="A2544" s="15" t="n">
        <v>3624</v>
      </c>
      <c r="B2544" s="16" t="n">
        <v>7.14486632950643</v>
      </c>
      <c r="C2544" s="15" t="n">
        <v>300</v>
      </c>
      <c r="D2544" s="15" t="n">
        <v>625</v>
      </c>
      <c r="E2544" s="15" t="n">
        <v>25</v>
      </c>
      <c r="F2544" s="16" t="n">
        <v>0.694514438099298</v>
      </c>
      <c r="G2544" s="17" t="s">
        <v>101</v>
      </c>
      <c r="H2544" s="18" t="n">
        <v>0.3</v>
      </c>
      <c r="I2544" s="18" t="n">
        <v>1.5</v>
      </c>
      <c r="J2544" s="19" t="n">
        <v>0.890418095837452</v>
      </c>
      <c r="K2544" s="19" t="n">
        <v>0.530779793334614</v>
      </c>
      <c r="L2544" s="16" t="n">
        <v>12.34001093179</v>
      </c>
      <c r="M2544" s="19" t="n">
        <v>0.512647760249414</v>
      </c>
      <c r="N2544" s="19" t="n">
        <v>0.690986372616396</v>
      </c>
      <c r="O2544" s="19" t="n">
        <v>1.09931917731118</v>
      </c>
      <c r="P2544" s="19" t="n">
        <v>0.769900686542695</v>
      </c>
      <c r="Q2544" s="17" t="s">
        <v>31</v>
      </c>
      <c r="R2544" s="5" t="str">
        <f aca="false">IF(OR(Q2544="Steel plate",Q2544="Concrete jacket"),"Steel plate or jacket",Q2544)</f>
        <v>Polymer laminate</v>
      </c>
      <c r="S2544" s="5" t="str">
        <f aca="false">IF(O2544&lt;='Tree rules'!$C$4,IF(N2544&lt;='Tree rules'!$C$5,IF(P2544&lt;='Tree rules'!$C$7,"Monitor","Polymer laminate"),IF(P2544&lt;='Tree rules'!$C$8,"Seal cracks","Polymer laminate")),IF(O2544&lt;='Tree rules'!$C$6,IF(P2544&lt;='Tree rules'!$C$9,"Polymer laminate","Steel plate or jacket"),IF(L2544&lt;='Tree rules'!$C$10,"Steel plate or jacket","Polymer laminate")))</f>
        <v>Polymer laminate</v>
      </c>
      <c r="T2544" s="5" t="str">
        <f aca="false">IF(S2544=R2544,"Yes","No")</f>
        <v>Yes</v>
      </c>
    </row>
    <row r="2545" customFormat="false" ht="15" hidden="false" customHeight="false" outlineLevel="0" collapsed="false">
      <c r="A2545" s="15" t="n">
        <v>3625</v>
      </c>
      <c r="B2545" s="16" t="n">
        <v>7.40616076211555</v>
      </c>
      <c r="C2545" s="15" t="n">
        <v>230</v>
      </c>
      <c r="D2545" s="15" t="n">
        <v>625</v>
      </c>
      <c r="E2545" s="15" t="n">
        <v>30</v>
      </c>
      <c r="F2545" s="16" t="n">
        <v>0.729133371558826</v>
      </c>
      <c r="G2545" s="17" t="s">
        <v>102</v>
      </c>
      <c r="H2545" s="18" t="n">
        <v>0.1</v>
      </c>
      <c r="I2545" s="18" t="n">
        <v>1</v>
      </c>
      <c r="J2545" s="19" t="n">
        <v>0.872167293415459</v>
      </c>
      <c r="K2545" s="19" t="n">
        <v>0.513591264082606</v>
      </c>
      <c r="L2545" s="16" t="n">
        <v>13.1782219966469</v>
      </c>
      <c r="M2545" s="19" t="n">
        <v>0.461051219489091</v>
      </c>
      <c r="N2545" s="19" t="n">
        <v>2.35859734804951</v>
      </c>
      <c r="O2545" s="19" t="n">
        <v>0.872167293415459</v>
      </c>
      <c r="P2545" s="19" t="n">
        <v>0.712299065232176</v>
      </c>
      <c r="Q2545" s="17" t="s">
        <v>30</v>
      </c>
      <c r="R2545" s="5" t="str">
        <f aca="false">IF(OR(Q2545="Steel plate",Q2545="Concrete jacket"),"Steel plate or jacket",Q2545)</f>
        <v>Seal cracks</v>
      </c>
      <c r="S2545" s="5" t="str">
        <f aca="false">IF(O2545&lt;='Tree rules'!$C$4,IF(N2545&lt;='Tree rules'!$C$5,IF(P2545&lt;='Tree rules'!$C$7,"Monitor","Polymer laminate"),IF(P2545&lt;='Tree rules'!$C$8,"Seal cracks","Polymer laminate")),IF(O2545&lt;='Tree rules'!$C$6,IF(P2545&lt;='Tree rules'!$C$9,"Polymer laminate","Steel plate or jacket"),IF(L2545&lt;='Tree rules'!$C$10,"Steel plate or jacket","Polymer laminate")))</f>
        <v>Seal cracks</v>
      </c>
      <c r="T2545" s="5" t="str">
        <f aca="false">IF(S2545=R2545,"Yes","No")</f>
        <v>Yes</v>
      </c>
    </row>
    <row r="2546" customFormat="false" ht="15" hidden="false" customHeight="false" outlineLevel="0" collapsed="false">
      <c r="A2546" s="15" t="n">
        <v>3626</v>
      </c>
      <c r="B2546" s="16" t="n">
        <v>4.66415536544756</v>
      </c>
      <c r="C2546" s="15" t="n">
        <v>300</v>
      </c>
      <c r="D2546" s="15" t="n">
        <v>450</v>
      </c>
      <c r="E2546" s="15" t="n">
        <v>25</v>
      </c>
      <c r="F2546" s="16" t="n">
        <v>0.781490709848207</v>
      </c>
      <c r="G2546" s="17" t="s">
        <v>103</v>
      </c>
      <c r="H2546" s="18" t="n">
        <v>0.2</v>
      </c>
      <c r="I2546" s="18" t="n">
        <v>1</v>
      </c>
      <c r="J2546" s="19" t="n">
        <v>0.95958887523162</v>
      </c>
      <c r="K2546" s="19" t="n">
        <v>0.561684136957352</v>
      </c>
      <c r="L2546" s="16" t="n">
        <v>11.6023765309641</v>
      </c>
      <c r="M2546" s="19" t="n">
        <v>0.445748994855621</v>
      </c>
      <c r="N2546" s="19" t="n">
        <v>1.21559753451113</v>
      </c>
      <c r="O2546" s="19" t="n">
        <v>0.95958887523162</v>
      </c>
      <c r="P2546" s="19" t="n">
        <v>0.809361850412556</v>
      </c>
      <c r="Q2546" s="17" t="s">
        <v>30</v>
      </c>
      <c r="R2546" s="5" t="str">
        <f aca="false">IF(OR(Q2546="Steel plate",Q2546="Concrete jacket"),"Steel plate or jacket",Q2546)</f>
        <v>Seal cracks</v>
      </c>
      <c r="S2546" s="5" t="str">
        <f aca="false">IF(O2546&lt;='Tree rules'!$C$4,IF(N2546&lt;='Tree rules'!$C$5,IF(P2546&lt;='Tree rules'!$C$7,"Monitor","Polymer laminate"),IF(P2546&lt;='Tree rules'!$C$8,"Seal cracks","Polymer laminate")),IF(O2546&lt;='Tree rules'!$C$6,IF(P2546&lt;='Tree rules'!$C$9,"Polymer laminate","Steel plate or jacket"),IF(L2546&lt;='Tree rules'!$C$10,"Steel plate or jacket","Polymer laminate")))</f>
        <v>Seal cracks</v>
      </c>
      <c r="T2546" s="5" t="str">
        <f aca="false">IF(S2546=R2546,"Yes","No")</f>
        <v>Yes</v>
      </c>
    </row>
    <row r="2547" customFormat="false" ht="15" hidden="false" customHeight="false" outlineLevel="0" collapsed="false">
      <c r="A2547" s="15" t="n">
        <v>3627</v>
      </c>
      <c r="B2547" s="16" t="n">
        <v>4.71867738044589</v>
      </c>
      <c r="C2547" s="15" t="n">
        <v>300</v>
      </c>
      <c r="D2547" s="15" t="n">
        <v>425</v>
      </c>
      <c r="E2547" s="15" t="n">
        <v>30</v>
      </c>
      <c r="F2547" s="16" t="n">
        <v>0.707341881547042</v>
      </c>
      <c r="G2547" s="17" t="s">
        <v>101</v>
      </c>
      <c r="H2547" s="18" t="n">
        <v>0.3</v>
      </c>
      <c r="I2547" s="18" t="n">
        <v>1.5</v>
      </c>
      <c r="J2547" s="19" t="n">
        <v>0.964663690196397</v>
      </c>
      <c r="K2547" s="19" t="n">
        <v>0.606000367982592</v>
      </c>
      <c r="L2547" s="16" t="n">
        <v>12.4503360961633</v>
      </c>
      <c r="M2547" s="19" t="n">
        <v>0.545067373811377</v>
      </c>
      <c r="N2547" s="19" t="n">
        <v>0.849543860653843</v>
      </c>
      <c r="O2547" s="19" t="n">
        <v>1.15470225967536</v>
      </c>
      <c r="P2547" s="19" t="n">
        <v>0.706441610207985</v>
      </c>
      <c r="Q2547" s="17" t="s">
        <v>31</v>
      </c>
      <c r="R2547" s="5" t="str">
        <f aca="false">IF(OR(Q2547="Steel plate",Q2547="Concrete jacket"),"Steel plate or jacket",Q2547)</f>
        <v>Polymer laminate</v>
      </c>
      <c r="S2547" s="5" t="str">
        <f aca="false">IF(O2547&lt;='Tree rules'!$C$4,IF(N2547&lt;='Tree rules'!$C$5,IF(P2547&lt;='Tree rules'!$C$7,"Monitor","Polymer laminate"),IF(P2547&lt;='Tree rules'!$C$8,"Seal cracks","Polymer laminate")),IF(O2547&lt;='Tree rules'!$C$6,IF(P2547&lt;='Tree rules'!$C$9,"Polymer laminate","Steel plate or jacket"),IF(L2547&lt;='Tree rules'!$C$10,"Steel plate or jacket","Polymer laminate")))</f>
        <v>Polymer laminate</v>
      </c>
      <c r="T2547" s="5" t="str">
        <f aca="false">IF(S2547=R2547,"Yes","No")</f>
        <v>Yes</v>
      </c>
    </row>
    <row r="2548" customFormat="false" ht="15" hidden="false" customHeight="false" outlineLevel="0" collapsed="false">
      <c r="A2548" s="15" t="n">
        <v>3628</v>
      </c>
      <c r="B2548" s="16" t="n">
        <v>3.98622339804268</v>
      </c>
      <c r="C2548" s="15" t="n">
        <v>300</v>
      </c>
      <c r="D2548" s="15" t="n">
        <v>325</v>
      </c>
      <c r="E2548" s="15" t="n">
        <v>30</v>
      </c>
      <c r="F2548" s="16" t="n">
        <v>0.708629921862359</v>
      </c>
      <c r="G2548" s="17" t="s">
        <v>102</v>
      </c>
      <c r="H2548" s="18" t="n">
        <v>0.1</v>
      </c>
      <c r="I2548" s="18" t="n">
        <v>2</v>
      </c>
      <c r="J2548" s="19" t="n">
        <v>0.966857647359552</v>
      </c>
      <c r="K2548" s="19" t="n">
        <v>0.42179095005467</v>
      </c>
      <c r="L2548" s="16" t="n">
        <v>14.9858022482808</v>
      </c>
      <c r="M2548" s="19" t="n">
        <v>0.638386017378946</v>
      </c>
      <c r="N2548" s="19" t="n">
        <v>4.39032796116663</v>
      </c>
      <c r="O2548" s="19" t="n">
        <v>1.52590348907169</v>
      </c>
      <c r="P2548" s="19" t="n">
        <v>0.599533744413465</v>
      </c>
      <c r="Q2548" s="17" t="s">
        <v>31</v>
      </c>
      <c r="R2548" s="5" t="str">
        <f aca="false">IF(OR(Q2548="Steel plate",Q2548="Concrete jacket"),"Steel plate or jacket",Q2548)</f>
        <v>Polymer laminate</v>
      </c>
      <c r="S2548" s="5" t="str">
        <f aca="false">IF(O2548&lt;='Tree rules'!$C$4,IF(N2548&lt;='Tree rules'!$C$5,IF(P2548&lt;='Tree rules'!$C$7,"Monitor","Polymer laminate"),IF(P2548&lt;='Tree rules'!$C$8,"Seal cracks","Polymer laminate")),IF(O2548&lt;='Tree rules'!$C$6,IF(P2548&lt;='Tree rules'!$C$9,"Polymer laminate","Steel plate or jacket"),IF(L2548&lt;='Tree rules'!$C$10,"Steel plate or jacket","Polymer laminate")))</f>
        <v>Polymer laminate</v>
      </c>
      <c r="T2548" s="5" t="str">
        <f aca="false">IF(S2548=R2548,"Yes","No")</f>
        <v>Yes</v>
      </c>
    </row>
    <row r="2549" customFormat="false" ht="15" hidden="false" customHeight="false" outlineLevel="0" collapsed="false">
      <c r="A2549" s="15" t="n">
        <v>3630</v>
      </c>
      <c r="B2549" s="16" t="n">
        <v>5.67059913452681</v>
      </c>
      <c r="C2549" s="15" t="n">
        <v>230</v>
      </c>
      <c r="D2549" s="15" t="n">
        <v>475</v>
      </c>
      <c r="E2549" s="15" t="n">
        <v>20</v>
      </c>
      <c r="F2549" s="16" t="n">
        <v>0.639770421258486</v>
      </c>
      <c r="G2549" s="17" t="s">
        <v>103</v>
      </c>
      <c r="H2549" s="18" t="n">
        <v>0.2</v>
      </c>
      <c r="I2549" s="18" t="n">
        <v>1.5</v>
      </c>
      <c r="J2549" s="19" t="n">
        <v>0.919617101025425</v>
      </c>
      <c r="K2549" s="19" t="n">
        <v>0.420602304980355</v>
      </c>
      <c r="L2549" s="16" t="n">
        <v>13.2800916499457</v>
      </c>
      <c r="M2549" s="19" t="n">
        <v>0.561250116671196</v>
      </c>
      <c r="N2549" s="19" t="n">
        <v>1.67325501516755</v>
      </c>
      <c r="O2549" s="19" t="n">
        <v>1.18602911534281</v>
      </c>
      <c r="P2549" s="19" t="n">
        <v>0.69051678958052</v>
      </c>
      <c r="Q2549" s="17" t="s">
        <v>31</v>
      </c>
      <c r="R2549" s="5" t="str">
        <f aca="false">IF(OR(Q2549="Steel plate",Q2549="Concrete jacket"),"Steel plate or jacket",Q2549)</f>
        <v>Polymer laminate</v>
      </c>
      <c r="S2549" s="5" t="str">
        <f aca="false">IF(O2549&lt;='Tree rules'!$C$4,IF(N2549&lt;='Tree rules'!$C$5,IF(P2549&lt;='Tree rules'!$C$7,"Monitor","Polymer laminate"),IF(P2549&lt;='Tree rules'!$C$8,"Seal cracks","Polymer laminate")),IF(O2549&lt;='Tree rules'!$C$6,IF(P2549&lt;='Tree rules'!$C$9,"Polymer laminate","Steel plate or jacket"),IF(L2549&lt;='Tree rules'!$C$10,"Steel plate or jacket","Polymer laminate")))</f>
        <v>Polymer laminate</v>
      </c>
      <c r="T2549" s="5" t="str">
        <f aca="false">IF(S2549=R2549,"Yes","No")</f>
        <v>Yes</v>
      </c>
    </row>
    <row r="2550" customFormat="false" ht="15" hidden="false" customHeight="false" outlineLevel="0" collapsed="false">
      <c r="A2550" s="15" t="n">
        <v>3633</v>
      </c>
      <c r="B2550" s="16" t="n">
        <v>3.39178656831626</v>
      </c>
      <c r="C2550" s="15" t="n">
        <v>230</v>
      </c>
      <c r="D2550" s="15" t="n">
        <v>300</v>
      </c>
      <c r="E2550" s="15" t="n">
        <v>25</v>
      </c>
      <c r="F2550" s="16" t="n">
        <v>0.612108978148471</v>
      </c>
      <c r="G2550" s="17" t="s">
        <v>102</v>
      </c>
      <c r="H2550" s="18" t="n">
        <v>0.1</v>
      </c>
      <c r="I2550" s="18" t="n">
        <v>1</v>
      </c>
      <c r="J2550" s="19" t="n">
        <v>0.918135263315552</v>
      </c>
      <c r="K2550" s="19" t="n">
        <v>0.489537516114558</v>
      </c>
      <c r="L2550" s="16" t="n">
        <v>14.0738031880343</v>
      </c>
      <c r="M2550" s="19" t="n">
        <v>0.950243784825197</v>
      </c>
      <c r="N2550" s="19" t="n">
        <v>2.30523024185223</v>
      </c>
      <c r="O2550" s="19" t="n">
        <v>0.918135263315552</v>
      </c>
      <c r="P2550" s="19" t="n">
        <v>0.263767726152442</v>
      </c>
      <c r="Q2550" s="17" t="s">
        <v>30</v>
      </c>
      <c r="R2550" s="5" t="str">
        <f aca="false">IF(OR(Q2550="Steel plate",Q2550="Concrete jacket"),"Steel plate or jacket",Q2550)</f>
        <v>Seal cracks</v>
      </c>
      <c r="S2550" s="5" t="str">
        <f aca="false">IF(O2550&lt;='Tree rules'!$C$4,IF(N2550&lt;='Tree rules'!$C$5,IF(P2550&lt;='Tree rules'!$C$7,"Monitor","Polymer laminate"),IF(P2550&lt;='Tree rules'!$C$8,"Seal cracks","Polymer laminate")),IF(O2550&lt;='Tree rules'!$C$6,IF(P2550&lt;='Tree rules'!$C$9,"Polymer laminate","Steel plate or jacket"),IF(L2550&lt;='Tree rules'!$C$10,"Steel plate or jacket","Polymer laminate")))</f>
        <v>Seal cracks</v>
      </c>
      <c r="T2550" s="5" t="str">
        <f aca="false">IF(S2550=R2550,"Yes","No")</f>
        <v>Yes</v>
      </c>
    </row>
    <row r="2551" customFormat="false" ht="15" hidden="false" customHeight="false" outlineLevel="0" collapsed="false">
      <c r="A2551" s="15" t="n">
        <v>3634</v>
      </c>
      <c r="B2551" s="16" t="n">
        <v>4.96499651773167</v>
      </c>
      <c r="C2551" s="15" t="n">
        <v>300</v>
      </c>
      <c r="D2551" s="15" t="n">
        <v>450</v>
      </c>
      <c r="E2551" s="15" t="n">
        <v>25</v>
      </c>
      <c r="F2551" s="16" t="n">
        <v>0.663570725510715</v>
      </c>
      <c r="G2551" s="17" t="s">
        <v>101</v>
      </c>
      <c r="H2551" s="18" t="n">
        <v>0.3</v>
      </c>
      <c r="I2551" s="18" t="n">
        <v>1</v>
      </c>
      <c r="J2551" s="19" t="n">
        <v>0.965853162296608</v>
      </c>
      <c r="K2551" s="19" t="n">
        <v>0.608479139992597</v>
      </c>
      <c r="L2551" s="16" t="n">
        <v>12.28959534092</v>
      </c>
      <c r="M2551" s="19" t="n">
        <v>0.623312054244242</v>
      </c>
      <c r="N2551" s="19" t="n">
        <v>0.680852007252165</v>
      </c>
      <c r="O2551" s="19" t="n">
        <v>0.965853162296608</v>
      </c>
      <c r="P2551" s="19" t="n">
        <v>0.582647331908941</v>
      </c>
      <c r="Q2551" s="17" t="s">
        <v>29</v>
      </c>
      <c r="R2551" s="5" t="str">
        <f aca="false">IF(OR(Q2551="Steel plate",Q2551="Concrete jacket"),"Steel plate or jacket",Q2551)</f>
        <v>Monitor</v>
      </c>
      <c r="S2551" s="5" t="str">
        <f aca="false">IF(O2551&lt;='Tree rules'!$C$4,IF(N2551&lt;='Tree rules'!$C$5,IF(P2551&lt;='Tree rules'!$C$7,"Monitor","Polymer laminate"),IF(P2551&lt;='Tree rules'!$C$8,"Seal cracks","Polymer laminate")),IF(O2551&lt;='Tree rules'!$C$6,IF(P2551&lt;='Tree rules'!$C$9,"Polymer laminate","Steel plate or jacket"),IF(L2551&lt;='Tree rules'!$C$10,"Steel plate or jacket","Polymer laminate")))</f>
        <v>Monitor</v>
      </c>
      <c r="T2551" s="5" t="str">
        <f aca="false">IF(S2551=R2551,"Yes","No")</f>
        <v>Yes</v>
      </c>
    </row>
    <row r="2552" customFormat="false" ht="15" hidden="false" customHeight="false" outlineLevel="0" collapsed="false">
      <c r="A2552" s="15" t="n">
        <v>3635</v>
      </c>
      <c r="B2552" s="16" t="n">
        <v>4.26236400195419</v>
      </c>
      <c r="C2552" s="15" t="n">
        <v>300</v>
      </c>
      <c r="D2552" s="15" t="n">
        <v>375</v>
      </c>
      <c r="E2552" s="15" t="n">
        <v>30</v>
      </c>
      <c r="F2552" s="16" t="n">
        <v>0.611130485804701</v>
      </c>
      <c r="G2552" s="17" t="s">
        <v>103</v>
      </c>
      <c r="H2552" s="18" t="n">
        <v>0.2</v>
      </c>
      <c r="I2552" s="18" t="n">
        <v>1</v>
      </c>
      <c r="J2552" s="19" t="n">
        <v>0.946261000799695</v>
      </c>
      <c r="K2552" s="19" t="n">
        <v>0.401047310681445</v>
      </c>
      <c r="L2552" s="16" t="n">
        <v>12.9555136837513</v>
      </c>
      <c r="M2552" s="19" t="n">
        <v>0.336307118222774</v>
      </c>
      <c r="N2552" s="19" t="n">
        <v>1.24854604206429</v>
      </c>
      <c r="O2552" s="19" t="n">
        <v>0.946261000799695</v>
      </c>
      <c r="P2552" s="19" t="n">
        <v>0.735444948044401</v>
      </c>
      <c r="Q2552" s="17" t="s">
        <v>30</v>
      </c>
      <c r="R2552" s="5" t="str">
        <f aca="false">IF(OR(Q2552="Steel plate",Q2552="Concrete jacket"),"Steel plate or jacket",Q2552)</f>
        <v>Seal cracks</v>
      </c>
      <c r="S2552" s="5" t="str">
        <f aca="false">IF(O2552&lt;='Tree rules'!$C$4,IF(N2552&lt;='Tree rules'!$C$5,IF(P2552&lt;='Tree rules'!$C$7,"Monitor","Polymer laminate"),IF(P2552&lt;='Tree rules'!$C$8,"Seal cracks","Polymer laminate")),IF(O2552&lt;='Tree rules'!$C$6,IF(P2552&lt;='Tree rules'!$C$9,"Polymer laminate","Steel plate or jacket"),IF(L2552&lt;='Tree rules'!$C$10,"Steel plate or jacket","Polymer laminate")))</f>
        <v>Seal cracks</v>
      </c>
      <c r="T2552" s="5" t="str">
        <f aca="false">IF(S2552=R2552,"Yes","No")</f>
        <v>Yes</v>
      </c>
    </row>
    <row r="2553" customFormat="false" ht="15" hidden="false" customHeight="false" outlineLevel="0" collapsed="false">
      <c r="A2553" s="15" t="n">
        <v>3639</v>
      </c>
      <c r="B2553" s="16" t="n">
        <v>3.53091008593268</v>
      </c>
      <c r="C2553" s="15" t="n">
        <v>300</v>
      </c>
      <c r="D2553" s="15" t="n">
        <v>325</v>
      </c>
      <c r="E2553" s="15" t="n">
        <v>20</v>
      </c>
      <c r="F2553" s="16" t="n">
        <v>0.72065207824282</v>
      </c>
      <c r="G2553" s="17" t="s">
        <v>101</v>
      </c>
      <c r="H2553" s="18" t="n">
        <v>0.3</v>
      </c>
      <c r="I2553" s="18" t="n">
        <v>2</v>
      </c>
      <c r="J2553" s="19" t="n">
        <v>0.899727063682206</v>
      </c>
      <c r="K2553" s="19" t="n">
        <v>0.575604433010286</v>
      </c>
      <c r="L2553" s="16" t="n">
        <v>12.6555917058519</v>
      </c>
      <c r="M2553" s="19" t="n">
        <v>0.338805306030804</v>
      </c>
      <c r="N2553" s="19" t="n">
        <v>1.11322862673523</v>
      </c>
      <c r="O2553" s="19" t="n">
        <v>1.28156724100961</v>
      </c>
      <c r="P2553" s="19" t="n">
        <v>1.18639566937792</v>
      </c>
      <c r="Q2553" s="17" t="s">
        <v>31</v>
      </c>
      <c r="R2553" s="5" t="str">
        <f aca="false">IF(OR(Q2553="Steel plate",Q2553="Concrete jacket"),"Steel plate or jacket",Q2553)</f>
        <v>Polymer laminate</v>
      </c>
      <c r="S2553" s="5" t="str">
        <f aca="false">IF(O2553&lt;='Tree rules'!$C$4,IF(N2553&lt;='Tree rules'!$C$5,IF(P2553&lt;='Tree rules'!$C$7,"Monitor","Polymer laminate"),IF(P2553&lt;='Tree rules'!$C$8,"Seal cracks","Polymer laminate")),IF(O2553&lt;='Tree rules'!$C$6,IF(P2553&lt;='Tree rules'!$C$9,"Polymer laminate","Steel plate or jacket"),IF(L2553&lt;='Tree rules'!$C$10,"Steel plate or jacket","Polymer laminate")))</f>
        <v>Steel plate or jacket</v>
      </c>
      <c r="T2553" s="5" t="str">
        <f aca="false">IF(S2553=R2553,"Yes","No")</f>
        <v>No</v>
      </c>
    </row>
    <row r="2554" customFormat="false" ht="15" hidden="false" customHeight="false" outlineLevel="0" collapsed="false">
      <c r="A2554" s="15" t="n">
        <v>3641</v>
      </c>
      <c r="B2554" s="16" t="n">
        <v>3.01036169252726</v>
      </c>
      <c r="C2554" s="15" t="n">
        <v>230</v>
      </c>
      <c r="D2554" s="15" t="n">
        <v>300</v>
      </c>
      <c r="E2554" s="15" t="n">
        <v>30</v>
      </c>
      <c r="F2554" s="16" t="n">
        <v>1.09729996268736</v>
      </c>
      <c r="G2554" s="17" t="s">
        <v>102</v>
      </c>
      <c r="H2554" s="18" t="n">
        <v>0.1</v>
      </c>
      <c r="I2554" s="18" t="n">
        <v>1.5</v>
      </c>
      <c r="J2554" s="19" t="n">
        <v>0.907365387350141</v>
      </c>
      <c r="K2554" s="19" t="n">
        <v>0.518209958039519</v>
      </c>
      <c r="L2554" s="16" t="n">
        <v>12.5956556172689</v>
      </c>
      <c r="M2554" s="19" t="n">
        <v>0.638415350767787</v>
      </c>
      <c r="N2554" s="19" t="n">
        <v>3.35225874888419</v>
      </c>
      <c r="O2554" s="19" t="n">
        <v>1.1259451913726</v>
      </c>
      <c r="P2554" s="19" t="n">
        <v>0.57952484235016</v>
      </c>
      <c r="Q2554" s="17" t="s">
        <v>31</v>
      </c>
      <c r="R2554" s="5" t="str">
        <f aca="false">IF(OR(Q2554="Steel plate",Q2554="Concrete jacket"),"Steel plate or jacket",Q2554)</f>
        <v>Polymer laminate</v>
      </c>
      <c r="S2554" s="5" t="str">
        <f aca="false">IF(O2554&lt;='Tree rules'!$C$4,IF(N2554&lt;='Tree rules'!$C$5,IF(P2554&lt;='Tree rules'!$C$7,"Monitor","Polymer laminate"),IF(P2554&lt;='Tree rules'!$C$8,"Seal cracks","Polymer laminate")),IF(O2554&lt;='Tree rules'!$C$6,IF(P2554&lt;='Tree rules'!$C$9,"Polymer laminate","Steel plate or jacket"),IF(L2554&lt;='Tree rules'!$C$10,"Steel plate or jacket","Polymer laminate")))</f>
        <v>Polymer laminate</v>
      </c>
      <c r="T2554" s="5" t="str">
        <f aca="false">IF(S2554=R2554,"Yes","No")</f>
        <v>Yes</v>
      </c>
    </row>
    <row r="2555" customFormat="false" ht="15" hidden="false" customHeight="false" outlineLevel="0" collapsed="false">
      <c r="A2555" s="15" t="n">
        <v>3642</v>
      </c>
      <c r="B2555" s="16" t="n">
        <v>4.48840287964143</v>
      </c>
      <c r="C2555" s="15" t="n">
        <v>230</v>
      </c>
      <c r="D2555" s="15" t="n">
        <v>350</v>
      </c>
      <c r="E2555" s="15" t="n">
        <v>25</v>
      </c>
      <c r="F2555" s="16" t="n">
        <v>0.575119936583944</v>
      </c>
      <c r="G2555" s="17" t="s">
        <v>103</v>
      </c>
      <c r="H2555" s="18" t="n">
        <v>0.2</v>
      </c>
      <c r="I2555" s="18" t="n">
        <v>1</v>
      </c>
      <c r="J2555" s="19" t="n">
        <v>0.996884606234155</v>
      </c>
      <c r="K2555" s="19" t="n">
        <v>0.564435438985499</v>
      </c>
      <c r="L2555" s="16" t="n">
        <v>14.7644831567152</v>
      </c>
      <c r="M2555" s="19" t="n">
        <v>0.809707457656488</v>
      </c>
      <c r="N2555" s="19" t="n">
        <v>1.29719980446763</v>
      </c>
      <c r="O2555" s="19" t="n">
        <v>0.996884606234155</v>
      </c>
      <c r="P2555" s="19" t="n">
        <v>0.433374849202144</v>
      </c>
      <c r="Q2555" s="17" t="s">
        <v>30</v>
      </c>
      <c r="R2555" s="5" t="str">
        <f aca="false">IF(OR(Q2555="Steel plate",Q2555="Concrete jacket"),"Steel plate or jacket",Q2555)</f>
        <v>Seal cracks</v>
      </c>
      <c r="S2555" s="5" t="str">
        <f aca="false">IF(O2555&lt;='Tree rules'!$C$4,IF(N2555&lt;='Tree rules'!$C$5,IF(P2555&lt;='Tree rules'!$C$7,"Monitor","Polymer laminate"),IF(P2555&lt;='Tree rules'!$C$8,"Seal cracks","Polymer laminate")),IF(O2555&lt;='Tree rules'!$C$6,IF(P2555&lt;='Tree rules'!$C$9,"Polymer laminate","Steel plate or jacket"),IF(L2555&lt;='Tree rules'!$C$10,"Steel plate or jacket","Polymer laminate")))</f>
        <v>Seal cracks</v>
      </c>
      <c r="T2555" s="5" t="str">
        <f aca="false">IF(S2555=R2555,"Yes","No")</f>
        <v>Yes</v>
      </c>
    </row>
    <row r="2556" customFormat="false" ht="15" hidden="false" customHeight="false" outlineLevel="0" collapsed="false">
      <c r="A2556" s="15" t="n">
        <v>3643</v>
      </c>
      <c r="B2556" s="16" t="n">
        <v>4.20268915768987</v>
      </c>
      <c r="C2556" s="15" t="n">
        <v>230</v>
      </c>
      <c r="D2556" s="15" t="n">
        <v>400</v>
      </c>
      <c r="E2556" s="15" t="n">
        <v>20</v>
      </c>
      <c r="F2556" s="16" t="n">
        <v>0.740832460684402</v>
      </c>
      <c r="G2556" s="17" t="s">
        <v>101</v>
      </c>
      <c r="H2556" s="18" t="n">
        <v>0.3</v>
      </c>
      <c r="I2556" s="18" t="n">
        <v>2</v>
      </c>
      <c r="J2556" s="19" t="n">
        <v>0.942543905252761</v>
      </c>
      <c r="K2556" s="19" t="n">
        <v>0.436342683266553</v>
      </c>
      <c r="L2556" s="16" t="n">
        <v>11.8720032703104</v>
      </c>
      <c r="M2556" s="19" t="n">
        <v>0.373104238893401</v>
      </c>
      <c r="N2556" s="19" t="n">
        <v>1.10907793425514</v>
      </c>
      <c r="O2556" s="19" t="n">
        <v>1.473815673791</v>
      </c>
      <c r="P2556" s="19" t="n">
        <v>1.14241103304137</v>
      </c>
      <c r="Q2556" s="17" t="s">
        <v>104</v>
      </c>
      <c r="R2556" s="5" t="str">
        <f aca="false">IF(OR(Q2556="Steel plate",Q2556="Concrete jacket"),"Steel plate or jacket",Q2556)</f>
        <v>Steel plate or jacket</v>
      </c>
      <c r="S2556" s="5" t="str">
        <f aca="false">IF(O2556&lt;='Tree rules'!$C$4,IF(N2556&lt;='Tree rules'!$C$5,IF(P2556&lt;='Tree rules'!$C$7,"Monitor","Polymer laminate"),IF(P2556&lt;='Tree rules'!$C$8,"Seal cracks","Polymer laminate")),IF(O2556&lt;='Tree rules'!$C$6,IF(P2556&lt;='Tree rules'!$C$9,"Polymer laminate","Steel plate or jacket"),IF(L2556&lt;='Tree rules'!$C$10,"Steel plate or jacket","Polymer laminate")))</f>
        <v>Steel plate or jacket</v>
      </c>
      <c r="T2556" s="5" t="str">
        <f aca="false">IF(S2556=R2556,"Yes","No")</f>
        <v>Yes</v>
      </c>
    </row>
    <row r="2557" customFormat="false" ht="15" hidden="false" customHeight="false" outlineLevel="0" collapsed="false">
      <c r="A2557" s="15" t="n">
        <v>3644</v>
      </c>
      <c r="B2557" s="16" t="n">
        <v>4.66583643859596</v>
      </c>
      <c r="C2557" s="15" t="n">
        <v>300</v>
      </c>
      <c r="D2557" s="15" t="n">
        <v>375</v>
      </c>
      <c r="E2557" s="15" t="n">
        <v>30</v>
      </c>
      <c r="F2557" s="16" t="n">
        <v>0.683367586279351</v>
      </c>
      <c r="G2557" s="17" t="s">
        <v>103</v>
      </c>
      <c r="H2557" s="18" t="n">
        <v>0.2</v>
      </c>
      <c r="I2557" s="18" t="n">
        <v>1.5</v>
      </c>
      <c r="J2557" s="19" t="n">
        <v>0.858143975260385</v>
      </c>
      <c r="K2557" s="19" t="n">
        <v>0.625313793691687</v>
      </c>
      <c r="L2557" s="16" t="n">
        <v>14.0961825939455</v>
      </c>
      <c r="M2557" s="19" t="n">
        <v>0.938436463043211</v>
      </c>
      <c r="N2557" s="19" t="n">
        <v>0.922432978158665</v>
      </c>
      <c r="O2557" s="19" t="n">
        <v>1.01891133053871</v>
      </c>
      <c r="P2557" s="19" t="n">
        <v>0.417978426626268</v>
      </c>
      <c r="Q2557" s="17" t="s">
        <v>31</v>
      </c>
      <c r="R2557" s="5" t="str">
        <f aca="false">IF(OR(Q2557="Steel plate",Q2557="Concrete jacket"),"Steel plate or jacket",Q2557)</f>
        <v>Polymer laminate</v>
      </c>
      <c r="S2557" s="5" t="str">
        <f aca="false">IF(O2557&lt;='Tree rules'!$C$4,IF(N2557&lt;='Tree rules'!$C$5,IF(P2557&lt;='Tree rules'!$C$7,"Monitor","Polymer laminate"),IF(P2557&lt;='Tree rules'!$C$8,"Seal cracks","Polymer laminate")),IF(O2557&lt;='Tree rules'!$C$6,IF(P2557&lt;='Tree rules'!$C$9,"Polymer laminate","Steel plate or jacket"),IF(L2557&lt;='Tree rules'!$C$10,"Steel plate or jacket","Polymer laminate")))</f>
        <v>Polymer laminate</v>
      </c>
      <c r="T2557" s="5" t="str">
        <f aca="false">IF(S2557=R2557,"Yes","No")</f>
        <v>Yes</v>
      </c>
    </row>
    <row r="2558" customFormat="false" ht="15" hidden="false" customHeight="false" outlineLevel="0" collapsed="false">
      <c r="A2558" s="15" t="n">
        <v>3645</v>
      </c>
      <c r="B2558" s="16" t="n">
        <v>3.59973150629669</v>
      </c>
      <c r="C2558" s="15" t="n">
        <v>300</v>
      </c>
      <c r="D2558" s="15" t="n">
        <v>325</v>
      </c>
      <c r="E2558" s="15" t="n">
        <v>20</v>
      </c>
      <c r="F2558" s="16" t="n">
        <v>0.67080270183412</v>
      </c>
      <c r="G2558" s="17" t="s">
        <v>103</v>
      </c>
      <c r="H2558" s="18" t="n">
        <v>0.2</v>
      </c>
      <c r="I2558" s="18" t="n">
        <v>2</v>
      </c>
      <c r="J2558" s="19" t="n">
        <v>0.910413283462438</v>
      </c>
      <c r="K2558" s="19" t="n">
        <v>0.52960863647999</v>
      </c>
      <c r="L2558" s="16" t="n">
        <v>12.8104324067498</v>
      </c>
      <c r="M2558" s="19" t="n">
        <v>0.748421840702258</v>
      </c>
      <c r="N2558" s="19" t="n">
        <v>1.34003088666267</v>
      </c>
      <c r="O2558" s="19" t="n">
        <v>1.33866382923706</v>
      </c>
      <c r="P2558" s="19" t="n">
        <v>0.546630236570351</v>
      </c>
      <c r="Q2558" s="17" t="s">
        <v>31</v>
      </c>
      <c r="R2558" s="5" t="str">
        <f aca="false">IF(OR(Q2558="Steel plate",Q2558="Concrete jacket"),"Steel plate or jacket",Q2558)</f>
        <v>Polymer laminate</v>
      </c>
      <c r="S2558" s="5" t="str">
        <f aca="false">IF(O2558&lt;='Tree rules'!$C$4,IF(N2558&lt;='Tree rules'!$C$5,IF(P2558&lt;='Tree rules'!$C$7,"Monitor","Polymer laminate"),IF(P2558&lt;='Tree rules'!$C$8,"Seal cracks","Polymer laminate")),IF(O2558&lt;='Tree rules'!$C$6,IF(P2558&lt;='Tree rules'!$C$9,"Polymer laminate","Steel plate or jacket"),IF(L2558&lt;='Tree rules'!$C$10,"Steel plate or jacket","Polymer laminate")))</f>
        <v>Steel plate or jacket</v>
      </c>
      <c r="T2558" s="5" t="str">
        <f aca="false">IF(S2558=R2558,"Yes","No")</f>
        <v>No</v>
      </c>
    </row>
    <row r="2559" customFormat="false" ht="15" hidden="false" customHeight="false" outlineLevel="0" collapsed="false">
      <c r="A2559" s="15" t="n">
        <v>3646</v>
      </c>
      <c r="B2559" s="16" t="n">
        <v>6.71624712313273</v>
      </c>
      <c r="C2559" s="15" t="n">
        <v>300</v>
      </c>
      <c r="D2559" s="15" t="n">
        <v>625</v>
      </c>
      <c r="E2559" s="15" t="n">
        <v>30</v>
      </c>
      <c r="F2559" s="16" t="n">
        <v>0.578762031749415</v>
      </c>
      <c r="G2559" s="17" t="s">
        <v>103</v>
      </c>
      <c r="H2559" s="18" t="n">
        <v>0.2</v>
      </c>
      <c r="I2559" s="18" t="n">
        <v>2</v>
      </c>
      <c r="J2559" s="19" t="n">
        <v>0.914764188647981</v>
      </c>
      <c r="K2559" s="19" t="n">
        <v>0.495691853883817</v>
      </c>
      <c r="L2559" s="16" t="n">
        <v>11.5997359639598</v>
      </c>
      <c r="M2559" s="19" t="n">
        <v>0.938520069786829</v>
      </c>
      <c r="N2559" s="19" t="n">
        <v>1.27990842632466</v>
      </c>
      <c r="O2559" s="19" t="n">
        <v>1.37608722075852</v>
      </c>
      <c r="P2559" s="19" t="n">
        <v>0.382136954433901</v>
      </c>
      <c r="Q2559" s="17" t="s">
        <v>31</v>
      </c>
      <c r="R2559" s="5" t="str">
        <f aca="false">IF(OR(Q2559="Steel plate",Q2559="Concrete jacket"),"Steel plate or jacket",Q2559)</f>
        <v>Polymer laminate</v>
      </c>
      <c r="S2559" s="5" t="str">
        <f aca="false">IF(O2559&lt;='Tree rules'!$C$4,IF(N2559&lt;='Tree rules'!$C$5,IF(P2559&lt;='Tree rules'!$C$7,"Monitor","Polymer laminate"),IF(P2559&lt;='Tree rules'!$C$8,"Seal cracks","Polymer laminate")),IF(O2559&lt;='Tree rules'!$C$6,IF(P2559&lt;='Tree rules'!$C$9,"Polymer laminate","Steel plate or jacket"),IF(L2559&lt;='Tree rules'!$C$10,"Steel plate or jacket","Polymer laminate")))</f>
        <v>Steel plate or jacket</v>
      </c>
      <c r="T2559" s="5" t="str">
        <f aca="false">IF(S2559=R2559,"Yes","No")</f>
        <v>No</v>
      </c>
    </row>
    <row r="2560" customFormat="false" ht="15" hidden="false" customHeight="false" outlineLevel="0" collapsed="false">
      <c r="A2560" s="15" t="n">
        <v>3647</v>
      </c>
      <c r="B2560" s="16" t="n">
        <v>3.91311037110718</v>
      </c>
      <c r="C2560" s="15" t="n">
        <v>230</v>
      </c>
      <c r="D2560" s="15" t="n">
        <v>325</v>
      </c>
      <c r="E2560" s="15" t="n">
        <v>25</v>
      </c>
      <c r="F2560" s="16" t="n">
        <v>0.626653981080713</v>
      </c>
      <c r="G2560" s="17" t="s">
        <v>101</v>
      </c>
      <c r="H2560" s="18" t="n">
        <v>0.3</v>
      </c>
      <c r="I2560" s="18" t="n">
        <v>1.5</v>
      </c>
      <c r="J2560" s="19" t="n">
        <v>0.977830926881339</v>
      </c>
      <c r="K2560" s="19" t="n">
        <v>0.595328786438595</v>
      </c>
      <c r="L2560" s="16" t="n">
        <v>14.025485201101</v>
      </c>
      <c r="M2560" s="19" t="n">
        <v>0.543204734572364</v>
      </c>
      <c r="N2560" s="19" t="n">
        <v>1.1109034445504</v>
      </c>
      <c r="O2560" s="19" t="n">
        <v>1.17568094080081</v>
      </c>
      <c r="P2560" s="19" t="n">
        <v>0.682523213709263</v>
      </c>
      <c r="Q2560" s="17" t="s">
        <v>31</v>
      </c>
      <c r="R2560" s="5" t="str">
        <f aca="false">IF(OR(Q2560="Steel plate",Q2560="Concrete jacket"),"Steel plate or jacket",Q2560)</f>
        <v>Polymer laminate</v>
      </c>
      <c r="S2560" s="5" t="str">
        <f aca="false">IF(O2560&lt;='Tree rules'!$C$4,IF(N2560&lt;='Tree rules'!$C$5,IF(P2560&lt;='Tree rules'!$C$7,"Monitor","Polymer laminate"),IF(P2560&lt;='Tree rules'!$C$8,"Seal cracks","Polymer laminate")),IF(O2560&lt;='Tree rules'!$C$6,IF(P2560&lt;='Tree rules'!$C$9,"Polymer laminate","Steel plate or jacket"),IF(L2560&lt;='Tree rules'!$C$10,"Steel plate or jacket","Polymer laminate")))</f>
        <v>Polymer laminate</v>
      </c>
      <c r="T2560" s="5" t="str">
        <f aca="false">IF(S2560=R2560,"Yes","No")</f>
        <v>Yes</v>
      </c>
    </row>
    <row r="2561" customFormat="false" ht="15" hidden="false" customHeight="false" outlineLevel="0" collapsed="false">
      <c r="A2561" s="15" t="n">
        <v>3648</v>
      </c>
      <c r="B2561" s="16" t="n">
        <v>5.05493017794492</v>
      </c>
      <c r="C2561" s="15" t="n">
        <v>230</v>
      </c>
      <c r="D2561" s="15" t="n">
        <v>450</v>
      </c>
      <c r="E2561" s="15" t="n">
        <v>25</v>
      </c>
      <c r="F2561" s="16" t="n">
        <v>0.649145274956135</v>
      </c>
      <c r="G2561" s="17" t="s">
        <v>103</v>
      </c>
      <c r="H2561" s="18" t="n">
        <v>0.2</v>
      </c>
      <c r="I2561" s="18" t="n">
        <v>2</v>
      </c>
      <c r="J2561" s="19" t="n">
        <v>0.992546303333216</v>
      </c>
      <c r="K2561" s="19" t="n">
        <v>0.401575374727646</v>
      </c>
      <c r="L2561" s="16" t="n">
        <v>12.5122034107547</v>
      </c>
      <c r="M2561" s="19" t="n">
        <v>0.724004084163896</v>
      </c>
      <c r="N2561" s="19" t="n">
        <v>1.71311900835718</v>
      </c>
      <c r="O2561" s="19" t="n">
        <v>1.58651045297086</v>
      </c>
      <c r="P2561" s="19" t="n">
        <v>0.581524574242143</v>
      </c>
      <c r="Q2561" s="17" t="s">
        <v>104</v>
      </c>
      <c r="R2561" s="5" t="str">
        <f aca="false">IF(OR(Q2561="Steel plate",Q2561="Concrete jacket"),"Steel plate or jacket",Q2561)</f>
        <v>Steel plate or jacket</v>
      </c>
      <c r="S2561" s="5" t="str">
        <f aca="false">IF(O2561&lt;='Tree rules'!$C$4,IF(N2561&lt;='Tree rules'!$C$5,IF(P2561&lt;='Tree rules'!$C$7,"Monitor","Polymer laminate"),IF(P2561&lt;='Tree rules'!$C$8,"Seal cracks","Polymer laminate")),IF(O2561&lt;='Tree rules'!$C$6,IF(P2561&lt;='Tree rules'!$C$9,"Polymer laminate","Steel plate or jacket"),IF(L2561&lt;='Tree rules'!$C$10,"Steel plate or jacket","Polymer laminate")))</f>
        <v>Steel plate or jacket</v>
      </c>
      <c r="T2561" s="5" t="str">
        <f aca="false">IF(S2561=R2561,"Yes","No")</f>
        <v>Yes</v>
      </c>
    </row>
    <row r="2562" customFormat="false" ht="15" hidden="false" customHeight="false" outlineLevel="0" collapsed="false">
      <c r="A2562" s="15" t="n">
        <v>3649</v>
      </c>
      <c r="B2562" s="16" t="n">
        <v>3.36881291571736</v>
      </c>
      <c r="C2562" s="15" t="n">
        <v>230</v>
      </c>
      <c r="D2562" s="15" t="n">
        <v>300</v>
      </c>
      <c r="E2562" s="15" t="n">
        <v>30</v>
      </c>
      <c r="F2562" s="16" t="n">
        <v>1.0324987837885</v>
      </c>
      <c r="G2562" s="17" t="s">
        <v>101</v>
      </c>
      <c r="H2562" s="18" t="n">
        <v>0.3</v>
      </c>
      <c r="I2562" s="18" t="n">
        <v>1</v>
      </c>
      <c r="J2562" s="19" t="n">
        <v>0.854590009324904</v>
      </c>
      <c r="K2562" s="19" t="n">
        <v>0.474524017486536</v>
      </c>
      <c r="L2562" s="16" t="n">
        <v>13.2630429752652</v>
      </c>
      <c r="M2562" s="19" t="n">
        <v>0.732108994852147</v>
      </c>
      <c r="N2562" s="19" t="n">
        <v>0.622097169788419</v>
      </c>
      <c r="O2562" s="19" t="n">
        <v>0.854590009324904</v>
      </c>
      <c r="P2562" s="19" t="n">
        <v>0.496905716369285</v>
      </c>
      <c r="Q2562" s="17" t="s">
        <v>29</v>
      </c>
      <c r="R2562" s="5" t="str">
        <f aca="false">IF(OR(Q2562="Steel plate",Q2562="Concrete jacket"),"Steel plate or jacket",Q2562)</f>
        <v>Monitor</v>
      </c>
      <c r="S2562" s="5" t="str">
        <f aca="false">IF(O2562&lt;='Tree rules'!$C$4,IF(N2562&lt;='Tree rules'!$C$5,IF(P2562&lt;='Tree rules'!$C$7,"Monitor","Polymer laminate"),IF(P2562&lt;='Tree rules'!$C$8,"Seal cracks","Polymer laminate")),IF(O2562&lt;='Tree rules'!$C$6,IF(P2562&lt;='Tree rules'!$C$9,"Polymer laminate","Steel plate or jacket"),IF(L2562&lt;='Tree rules'!$C$10,"Steel plate or jacket","Polymer laminate")))</f>
        <v>Monitor</v>
      </c>
      <c r="T2562" s="5" t="str">
        <f aca="false">IF(S2562=R2562,"Yes","No")</f>
        <v>Yes</v>
      </c>
    </row>
    <row r="2563" customFormat="false" ht="15" hidden="false" customHeight="false" outlineLevel="0" collapsed="false">
      <c r="A2563" s="15" t="n">
        <v>3650</v>
      </c>
      <c r="B2563" s="16" t="n">
        <v>4.56715145888138</v>
      </c>
      <c r="C2563" s="15" t="n">
        <v>300</v>
      </c>
      <c r="D2563" s="15" t="n">
        <v>400</v>
      </c>
      <c r="E2563" s="15" t="n">
        <v>25</v>
      </c>
      <c r="F2563" s="16" t="n">
        <v>0.594998608634431</v>
      </c>
      <c r="G2563" s="17" t="s">
        <v>101</v>
      </c>
      <c r="H2563" s="18" t="n">
        <v>0.3</v>
      </c>
      <c r="I2563" s="18" t="n">
        <v>1</v>
      </c>
      <c r="J2563" s="19" t="n">
        <v>0.90942147985185</v>
      </c>
      <c r="K2563" s="19" t="n">
        <v>0.624462391826065</v>
      </c>
      <c r="L2563" s="16" t="n">
        <v>12.9748620990948</v>
      </c>
      <c r="M2563" s="19" t="n">
        <v>0.948380854829277</v>
      </c>
      <c r="N2563" s="19" t="n">
        <v>0.90868705386649</v>
      </c>
      <c r="O2563" s="19" t="n">
        <v>0.90942147985185</v>
      </c>
      <c r="P2563" s="19" t="n">
        <v>0.348984105461431</v>
      </c>
      <c r="Q2563" s="17" t="s">
        <v>29</v>
      </c>
      <c r="R2563" s="5" t="str">
        <f aca="false">IF(OR(Q2563="Steel plate",Q2563="Concrete jacket"),"Steel plate or jacket",Q2563)</f>
        <v>Monitor</v>
      </c>
      <c r="S2563" s="5" t="str">
        <f aca="false">IF(O2563&lt;='Tree rules'!$C$4,IF(N2563&lt;='Tree rules'!$C$5,IF(P2563&lt;='Tree rules'!$C$7,"Monitor","Polymer laminate"),IF(P2563&lt;='Tree rules'!$C$8,"Seal cracks","Polymer laminate")),IF(O2563&lt;='Tree rules'!$C$6,IF(P2563&lt;='Tree rules'!$C$9,"Polymer laminate","Steel plate or jacket"),IF(L2563&lt;='Tree rules'!$C$10,"Steel plate or jacket","Polymer laminate")))</f>
        <v>Monitor</v>
      </c>
      <c r="T2563" s="5" t="str">
        <f aca="false">IF(S2563=R2563,"Yes","No")</f>
        <v>Yes</v>
      </c>
    </row>
    <row r="2564" customFormat="false" ht="15" hidden="false" customHeight="false" outlineLevel="0" collapsed="false">
      <c r="A2564" s="15" t="n">
        <v>3651</v>
      </c>
      <c r="B2564" s="16" t="n">
        <v>3.85187466544858</v>
      </c>
      <c r="C2564" s="15" t="n">
        <v>230</v>
      </c>
      <c r="D2564" s="15" t="n">
        <v>375</v>
      </c>
      <c r="E2564" s="15" t="n">
        <v>30</v>
      </c>
      <c r="F2564" s="16" t="n">
        <v>0.875583236786453</v>
      </c>
      <c r="G2564" s="17" t="s">
        <v>102</v>
      </c>
      <c r="H2564" s="18" t="n">
        <v>0.1</v>
      </c>
      <c r="I2564" s="18" t="n">
        <v>2</v>
      </c>
      <c r="J2564" s="19" t="n">
        <v>0.91080239717901</v>
      </c>
      <c r="K2564" s="19" t="n">
        <v>0.610186596733698</v>
      </c>
      <c r="L2564" s="16" t="n">
        <v>12.345752132848</v>
      </c>
      <c r="M2564" s="19" t="n">
        <v>0.91453277652478</v>
      </c>
      <c r="N2564" s="19" t="n">
        <v>3.93471836423442</v>
      </c>
      <c r="O2564" s="19" t="n">
        <v>1.26584537932647</v>
      </c>
      <c r="P2564" s="19" t="n">
        <v>0.439724315857306</v>
      </c>
      <c r="Q2564" s="17" t="s">
        <v>31</v>
      </c>
      <c r="R2564" s="5" t="str">
        <f aca="false">IF(OR(Q2564="Steel plate",Q2564="Concrete jacket"),"Steel plate or jacket",Q2564)</f>
        <v>Polymer laminate</v>
      </c>
      <c r="S2564" s="5" t="str">
        <f aca="false">IF(O2564&lt;='Tree rules'!$C$4,IF(N2564&lt;='Tree rules'!$C$5,IF(P2564&lt;='Tree rules'!$C$7,"Monitor","Polymer laminate"),IF(P2564&lt;='Tree rules'!$C$8,"Seal cracks","Polymer laminate")),IF(O2564&lt;='Tree rules'!$C$6,IF(P2564&lt;='Tree rules'!$C$9,"Polymer laminate","Steel plate or jacket"),IF(L2564&lt;='Tree rules'!$C$10,"Steel plate or jacket","Polymer laminate")))</f>
        <v>Polymer laminate</v>
      </c>
      <c r="T2564" s="5" t="str">
        <f aca="false">IF(S2564=R2564,"Yes","No")</f>
        <v>Yes</v>
      </c>
    </row>
    <row r="2565" customFormat="false" ht="15" hidden="false" customHeight="false" outlineLevel="0" collapsed="false">
      <c r="A2565" s="15" t="n">
        <v>3652</v>
      </c>
      <c r="B2565" s="16" t="n">
        <v>3.22764506338929</v>
      </c>
      <c r="C2565" s="15" t="n">
        <v>300</v>
      </c>
      <c r="D2565" s="15" t="n">
        <v>300</v>
      </c>
      <c r="E2565" s="15" t="n">
        <v>30</v>
      </c>
      <c r="F2565" s="16" t="n">
        <v>0.791582400904515</v>
      </c>
      <c r="G2565" s="17" t="s">
        <v>103</v>
      </c>
      <c r="H2565" s="18" t="n">
        <v>0.2</v>
      </c>
      <c r="I2565" s="18" t="n">
        <v>1</v>
      </c>
      <c r="J2565" s="19" t="n">
        <v>0.955101181234473</v>
      </c>
      <c r="K2565" s="19" t="n">
        <v>0.631751819075652</v>
      </c>
      <c r="L2565" s="16" t="n">
        <v>12.7072640290917</v>
      </c>
      <c r="M2565" s="19" t="n">
        <v>0.443292298172934</v>
      </c>
      <c r="N2565" s="19" t="n">
        <v>1.24146199670023</v>
      </c>
      <c r="O2565" s="19" t="n">
        <v>0.955101181234473</v>
      </c>
      <c r="P2565" s="19" t="n">
        <v>0.762794813394067</v>
      </c>
      <c r="Q2565" s="17" t="s">
        <v>30</v>
      </c>
      <c r="R2565" s="5" t="str">
        <f aca="false">IF(OR(Q2565="Steel plate",Q2565="Concrete jacket"),"Steel plate or jacket",Q2565)</f>
        <v>Seal cracks</v>
      </c>
      <c r="S2565" s="5" t="str">
        <f aca="false">IF(O2565&lt;='Tree rules'!$C$4,IF(N2565&lt;='Tree rules'!$C$5,IF(P2565&lt;='Tree rules'!$C$7,"Monitor","Polymer laminate"),IF(P2565&lt;='Tree rules'!$C$8,"Seal cracks","Polymer laminate")),IF(O2565&lt;='Tree rules'!$C$6,IF(P2565&lt;='Tree rules'!$C$9,"Polymer laminate","Steel plate or jacket"),IF(L2565&lt;='Tree rules'!$C$10,"Steel plate or jacket","Polymer laminate")))</f>
        <v>Seal cracks</v>
      </c>
      <c r="T2565" s="5" t="str">
        <f aca="false">IF(S2565=R2565,"Yes","No")</f>
        <v>Yes</v>
      </c>
    </row>
    <row r="2566" customFormat="false" ht="15" hidden="false" customHeight="false" outlineLevel="0" collapsed="false">
      <c r="A2566" s="15" t="n">
        <v>3653</v>
      </c>
      <c r="B2566" s="16" t="n">
        <v>4.64965322514749</v>
      </c>
      <c r="C2566" s="15" t="n">
        <v>230</v>
      </c>
      <c r="D2566" s="15" t="n">
        <v>425</v>
      </c>
      <c r="E2566" s="15" t="n">
        <v>30</v>
      </c>
      <c r="F2566" s="16" t="n">
        <v>0.691964884122107</v>
      </c>
      <c r="G2566" s="17" t="s">
        <v>101</v>
      </c>
      <c r="H2566" s="18" t="n">
        <v>0.3</v>
      </c>
      <c r="I2566" s="18" t="n">
        <v>1.5</v>
      </c>
      <c r="J2566" s="19" t="n">
        <v>0.979217552702268</v>
      </c>
      <c r="K2566" s="19" t="n">
        <v>0.459032525251399</v>
      </c>
      <c r="L2566" s="16" t="n">
        <v>12.2682143143733</v>
      </c>
      <c r="M2566" s="19" t="n">
        <v>0.526400408707087</v>
      </c>
      <c r="N2566" s="19" t="n">
        <v>0.922380540838389</v>
      </c>
      <c r="O2566" s="19" t="n">
        <v>1.24407997605969</v>
      </c>
      <c r="P2566" s="19" t="n">
        <v>0.661660789513756</v>
      </c>
      <c r="Q2566" s="17" t="s">
        <v>31</v>
      </c>
      <c r="R2566" s="5" t="str">
        <f aca="false">IF(OR(Q2566="Steel plate",Q2566="Concrete jacket"),"Steel plate or jacket",Q2566)</f>
        <v>Polymer laminate</v>
      </c>
      <c r="S2566" s="5" t="str">
        <f aca="false">IF(O2566&lt;='Tree rules'!$C$4,IF(N2566&lt;='Tree rules'!$C$5,IF(P2566&lt;='Tree rules'!$C$7,"Monitor","Polymer laminate"),IF(P2566&lt;='Tree rules'!$C$8,"Seal cracks","Polymer laminate")),IF(O2566&lt;='Tree rules'!$C$6,IF(P2566&lt;='Tree rules'!$C$9,"Polymer laminate","Steel plate or jacket"),IF(L2566&lt;='Tree rules'!$C$10,"Steel plate or jacket","Polymer laminate")))</f>
        <v>Polymer laminate</v>
      </c>
      <c r="T2566" s="5" t="str">
        <f aca="false">IF(S2566=R2566,"Yes","No")</f>
        <v>Yes</v>
      </c>
    </row>
    <row r="2567" customFormat="false" ht="15" hidden="false" customHeight="false" outlineLevel="0" collapsed="false">
      <c r="A2567" s="15" t="n">
        <v>3654</v>
      </c>
      <c r="B2567" s="16" t="n">
        <v>4.29174484682867</v>
      </c>
      <c r="C2567" s="15" t="n">
        <v>300</v>
      </c>
      <c r="D2567" s="15" t="n">
        <v>375</v>
      </c>
      <c r="E2567" s="15" t="n">
        <v>20</v>
      </c>
      <c r="F2567" s="16" t="n">
        <v>0.640324617292187</v>
      </c>
      <c r="G2567" s="17" t="s">
        <v>102</v>
      </c>
      <c r="H2567" s="18" t="n">
        <v>0.1</v>
      </c>
      <c r="I2567" s="18" t="n">
        <v>1.5</v>
      </c>
      <c r="J2567" s="19" t="n">
        <v>0.930986060893911</v>
      </c>
      <c r="K2567" s="19" t="n">
        <v>0.584766954112502</v>
      </c>
      <c r="L2567" s="16" t="n">
        <v>13.6679772191996</v>
      </c>
      <c r="M2567" s="19" t="n">
        <v>0.870664722754052</v>
      </c>
      <c r="N2567" s="19" t="n">
        <v>3.13992331045144</v>
      </c>
      <c r="O2567" s="19" t="n">
        <v>1.1242741497658</v>
      </c>
      <c r="P2567" s="19" t="n">
        <v>0.427633390134009</v>
      </c>
      <c r="Q2567" s="17" t="s">
        <v>31</v>
      </c>
      <c r="R2567" s="5" t="str">
        <f aca="false">IF(OR(Q2567="Steel plate",Q2567="Concrete jacket"),"Steel plate or jacket",Q2567)</f>
        <v>Polymer laminate</v>
      </c>
      <c r="S2567" s="5" t="str">
        <f aca="false">IF(O2567&lt;='Tree rules'!$C$4,IF(N2567&lt;='Tree rules'!$C$5,IF(P2567&lt;='Tree rules'!$C$7,"Monitor","Polymer laminate"),IF(P2567&lt;='Tree rules'!$C$8,"Seal cracks","Polymer laminate")),IF(O2567&lt;='Tree rules'!$C$6,IF(P2567&lt;='Tree rules'!$C$9,"Polymer laminate","Steel plate or jacket"),IF(L2567&lt;='Tree rules'!$C$10,"Steel plate or jacket","Polymer laminate")))</f>
        <v>Polymer laminate</v>
      </c>
      <c r="T2567" s="5" t="str">
        <f aca="false">IF(S2567=R2567,"Yes","No")</f>
        <v>Yes</v>
      </c>
    </row>
    <row r="2568" customFormat="false" ht="15" hidden="false" customHeight="false" outlineLevel="0" collapsed="false">
      <c r="A2568" s="15" t="n">
        <v>3655</v>
      </c>
      <c r="B2568" s="16" t="n">
        <v>6.17952684021014</v>
      </c>
      <c r="C2568" s="15" t="n">
        <v>230</v>
      </c>
      <c r="D2568" s="15" t="n">
        <v>525</v>
      </c>
      <c r="E2568" s="15" t="n">
        <v>20</v>
      </c>
      <c r="F2568" s="16" t="n">
        <v>0.730006099046008</v>
      </c>
      <c r="G2568" s="17" t="s">
        <v>101</v>
      </c>
      <c r="H2568" s="18" t="n">
        <v>0.3</v>
      </c>
      <c r="I2568" s="18" t="n">
        <v>2</v>
      </c>
      <c r="J2568" s="19" t="n">
        <v>0.851149997950291</v>
      </c>
      <c r="K2568" s="19" t="n">
        <v>0.481712451837375</v>
      </c>
      <c r="L2568" s="16" t="n">
        <v>12.9008911069105</v>
      </c>
      <c r="M2568" s="19" t="n">
        <v>0.786618029763869</v>
      </c>
      <c r="N2568" s="19" t="n">
        <v>0.798445659502675</v>
      </c>
      <c r="O2568" s="19" t="n">
        <v>1.29229044350657</v>
      </c>
      <c r="P2568" s="19" t="n">
        <v>0.605479558122783</v>
      </c>
      <c r="Q2568" s="17" t="s">
        <v>31</v>
      </c>
      <c r="R2568" s="5" t="str">
        <f aca="false">IF(OR(Q2568="Steel plate",Q2568="Concrete jacket"),"Steel plate or jacket",Q2568)</f>
        <v>Polymer laminate</v>
      </c>
      <c r="S2568" s="5" t="str">
        <f aca="false">IF(O2568&lt;='Tree rules'!$C$4,IF(N2568&lt;='Tree rules'!$C$5,IF(P2568&lt;='Tree rules'!$C$7,"Monitor","Polymer laminate"),IF(P2568&lt;='Tree rules'!$C$8,"Seal cracks","Polymer laminate")),IF(O2568&lt;='Tree rules'!$C$6,IF(P2568&lt;='Tree rules'!$C$9,"Polymer laminate","Steel plate or jacket"),IF(L2568&lt;='Tree rules'!$C$10,"Steel plate or jacket","Polymer laminate")))</f>
        <v>Polymer laminate</v>
      </c>
      <c r="T2568" s="5" t="str">
        <f aca="false">IF(S2568=R2568,"Yes","No")</f>
        <v>Yes</v>
      </c>
    </row>
    <row r="2569" customFormat="false" ht="15" hidden="false" customHeight="false" outlineLevel="0" collapsed="false">
      <c r="A2569" s="15" t="n">
        <v>3656</v>
      </c>
      <c r="B2569" s="16" t="n">
        <v>4.29096677690189</v>
      </c>
      <c r="C2569" s="15" t="n">
        <v>300</v>
      </c>
      <c r="D2569" s="15" t="n">
        <v>400</v>
      </c>
      <c r="E2569" s="15" t="n">
        <v>20</v>
      </c>
      <c r="F2569" s="16" t="n">
        <v>0.594998608634431</v>
      </c>
      <c r="G2569" s="17" t="s">
        <v>101</v>
      </c>
      <c r="H2569" s="18" t="n">
        <v>0.3</v>
      </c>
      <c r="I2569" s="18" t="n">
        <v>1.5</v>
      </c>
      <c r="J2569" s="19" t="n">
        <v>0.985877112459703</v>
      </c>
      <c r="K2569" s="19" t="n">
        <v>0.604387110262727</v>
      </c>
      <c r="L2569" s="16" t="n">
        <v>12.1902465252895</v>
      </c>
      <c r="M2569" s="19" t="n">
        <v>0.330795549897873</v>
      </c>
      <c r="N2569" s="19" t="n">
        <v>1.40299848769119</v>
      </c>
      <c r="O2569" s="19" t="n">
        <v>1.18088995915271</v>
      </c>
      <c r="P2569" s="19" t="n">
        <v>1.08917252503268</v>
      </c>
      <c r="Q2569" s="17" t="s">
        <v>31</v>
      </c>
      <c r="R2569" s="5" t="str">
        <f aca="false">IF(OR(Q2569="Steel plate",Q2569="Concrete jacket"),"Steel plate or jacket",Q2569)</f>
        <v>Polymer laminate</v>
      </c>
      <c r="S2569" s="5" t="str">
        <f aca="false">IF(O2569&lt;='Tree rules'!$C$4,IF(N2569&lt;='Tree rules'!$C$5,IF(P2569&lt;='Tree rules'!$C$7,"Monitor","Polymer laminate"),IF(P2569&lt;='Tree rules'!$C$8,"Seal cracks","Polymer laminate")),IF(O2569&lt;='Tree rules'!$C$6,IF(P2569&lt;='Tree rules'!$C$9,"Polymer laminate","Steel plate or jacket"),IF(L2569&lt;='Tree rules'!$C$10,"Steel plate or jacket","Polymer laminate")))</f>
        <v>Polymer laminate</v>
      </c>
      <c r="T2569" s="5" t="str">
        <f aca="false">IF(S2569=R2569,"Yes","No")</f>
        <v>Yes</v>
      </c>
    </row>
    <row r="2570" customFormat="false" ht="15" hidden="false" customHeight="false" outlineLevel="0" collapsed="false">
      <c r="A2570" s="15" t="n">
        <v>3657</v>
      </c>
      <c r="B2570" s="16" t="n">
        <v>3.93639728235901</v>
      </c>
      <c r="C2570" s="15" t="n">
        <v>230</v>
      </c>
      <c r="D2570" s="15" t="n">
        <v>300</v>
      </c>
      <c r="E2570" s="15" t="n">
        <v>25</v>
      </c>
      <c r="F2570" s="16" t="n">
        <v>0.688332522525665</v>
      </c>
      <c r="G2570" s="17" t="s">
        <v>103</v>
      </c>
      <c r="H2570" s="18" t="n">
        <v>0.2</v>
      </c>
      <c r="I2570" s="18" t="n">
        <v>1</v>
      </c>
      <c r="J2570" s="19" t="n">
        <v>0.858075723107002</v>
      </c>
      <c r="K2570" s="19" t="n">
        <v>0.586086902486733</v>
      </c>
      <c r="L2570" s="16" t="n">
        <v>15.4976270959016</v>
      </c>
      <c r="M2570" s="19" t="n">
        <v>0.94913264734573</v>
      </c>
      <c r="N2570" s="19" t="n">
        <v>1.05830226426493</v>
      </c>
      <c r="O2570" s="19" t="n">
        <v>0.858075723107002</v>
      </c>
      <c r="P2570" s="19" t="n">
        <v>0.378579456728736</v>
      </c>
      <c r="Q2570" s="17" t="s">
        <v>30</v>
      </c>
      <c r="R2570" s="5" t="str">
        <f aca="false">IF(OR(Q2570="Steel plate",Q2570="Concrete jacket"),"Steel plate or jacket",Q2570)</f>
        <v>Seal cracks</v>
      </c>
      <c r="S2570" s="5" t="str">
        <f aca="false">IF(O2570&lt;='Tree rules'!$C$4,IF(N2570&lt;='Tree rules'!$C$5,IF(P2570&lt;='Tree rules'!$C$7,"Monitor","Polymer laminate"),IF(P2570&lt;='Tree rules'!$C$8,"Seal cracks","Polymer laminate")),IF(O2570&lt;='Tree rules'!$C$6,IF(P2570&lt;='Tree rules'!$C$9,"Polymer laminate","Steel plate or jacket"),IF(L2570&lt;='Tree rules'!$C$10,"Steel plate or jacket","Polymer laminate")))</f>
        <v>Seal cracks</v>
      </c>
      <c r="T2570" s="5" t="str">
        <f aca="false">IF(S2570=R2570,"Yes","No")</f>
        <v>Yes</v>
      </c>
    </row>
    <row r="2571" customFormat="false" ht="15" hidden="false" customHeight="false" outlineLevel="0" collapsed="false">
      <c r="A2571" s="15" t="n">
        <v>3658</v>
      </c>
      <c r="B2571" s="16" t="n">
        <v>6.86598214842694</v>
      </c>
      <c r="C2571" s="15" t="n">
        <v>230</v>
      </c>
      <c r="D2571" s="15" t="n">
        <v>575</v>
      </c>
      <c r="E2571" s="15" t="n">
        <v>30</v>
      </c>
      <c r="F2571" s="16" t="n">
        <v>0.777557789024782</v>
      </c>
      <c r="G2571" s="17" t="s">
        <v>103</v>
      </c>
      <c r="H2571" s="18" t="n">
        <v>0.2</v>
      </c>
      <c r="I2571" s="18" t="n">
        <v>1</v>
      </c>
      <c r="J2571" s="19" t="n">
        <v>0.905994468773523</v>
      </c>
      <c r="K2571" s="19" t="n">
        <v>0.417567323715902</v>
      </c>
      <c r="L2571" s="16" t="n">
        <v>13.0284291241498</v>
      </c>
      <c r="M2571" s="19" t="n">
        <v>0.603395923359637</v>
      </c>
      <c r="N2571" s="19" t="n">
        <v>0.952664384712466</v>
      </c>
      <c r="O2571" s="19" t="n">
        <v>0.905994468773523</v>
      </c>
      <c r="P2571" s="19" t="n">
        <v>0.582549479368592</v>
      </c>
      <c r="Q2571" s="17" t="s">
        <v>29</v>
      </c>
      <c r="R2571" s="5" t="str">
        <f aca="false">IF(OR(Q2571="Steel plate",Q2571="Concrete jacket"),"Steel plate or jacket",Q2571)</f>
        <v>Monitor</v>
      </c>
      <c r="S2571" s="5" t="str">
        <f aca="false">IF(O2571&lt;='Tree rules'!$C$4,IF(N2571&lt;='Tree rules'!$C$5,IF(P2571&lt;='Tree rules'!$C$7,"Monitor","Polymer laminate"),IF(P2571&lt;='Tree rules'!$C$8,"Seal cracks","Polymer laminate")),IF(O2571&lt;='Tree rules'!$C$6,IF(P2571&lt;='Tree rules'!$C$9,"Polymer laminate","Steel plate or jacket"),IF(L2571&lt;='Tree rules'!$C$10,"Steel plate or jacket","Polymer laminate")))</f>
        <v>Monitor</v>
      </c>
      <c r="T2571" s="5" t="str">
        <f aca="false">IF(S2571=R2571,"Yes","No")</f>
        <v>Yes</v>
      </c>
    </row>
    <row r="2572" customFormat="false" ht="15" hidden="false" customHeight="false" outlineLevel="0" collapsed="false">
      <c r="A2572" s="15" t="n">
        <v>3660</v>
      </c>
      <c r="B2572" s="16" t="n">
        <v>7.83674634497724</v>
      </c>
      <c r="C2572" s="15" t="n">
        <v>230</v>
      </c>
      <c r="D2572" s="15" t="n">
        <v>675</v>
      </c>
      <c r="E2572" s="15" t="n">
        <v>30</v>
      </c>
      <c r="F2572" s="16" t="n">
        <v>0.653545382481754</v>
      </c>
      <c r="G2572" s="17" t="s">
        <v>101</v>
      </c>
      <c r="H2572" s="18" t="n">
        <v>0.3</v>
      </c>
      <c r="I2572" s="18" t="n">
        <v>1</v>
      </c>
      <c r="J2572" s="19" t="n">
        <v>0.882853870695633</v>
      </c>
      <c r="K2572" s="19" t="n">
        <v>0.609683211123715</v>
      </c>
      <c r="L2572" s="16" t="n">
        <v>12.4987979983688</v>
      </c>
      <c r="M2572" s="19" t="n">
        <v>0.946278098240427</v>
      </c>
      <c r="N2572" s="19" t="n">
        <v>0.554019275077158</v>
      </c>
      <c r="O2572" s="19" t="n">
        <v>0.882853870695633</v>
      </c>
      <c r="P2572" s="19" t="n">
        <v>0.385060582119764</v>
      </c>
      <c r="Q2572" s="17" t="s">
        <v>29</v>
      </c>
      <c r="R2572" s="5" t="str">
        <f aca="false">IF(OR(Q2572="Steel plate",Q2572="Concrete jacket"),"Steel plate or jacket",Q2572)</f>
        <v>Monitor</v>
      </c>
      <c r="S2572" s="5" t="str">
        <f aca="false">IF(O2572&lt;='Tree rules'!$C$4,IF(N2572&lt;='Tree rules'!$C$5,IF(P2572&lt;='Tree rules'!$C$7,"Monitor","Polymer laminate"),IF(P2572&lt;='Tree rules'!$C$8,"Seal cracks","Polymer laminate")),IF(O2572&lt;='Tree rules'!$C$6,IF(P2572&lt;='Tree rules'!$C$9,"Polymer laminate","Steel plate or jacket"),IF(L2572&lt;='Tree rules'!$C$10,"Steel plate or jacket","Polymer laminate")))</f>
        <v>Monitor</v>
      </c>
      <c r="T2572" s="5" t="str">
        <f aca="false">IF(S2572=R2572,"Yes","No")</f>
        <v>Yes</v>
      </c>
    </row>
    <row r="2573" customFormat="false" ht="15" hidden="false" customHeight="false" outlineLevel="0" collapsed="false">
      <c r="A2573" s="15" t="n">
        <v>3661</v>
      </c>
      <c r="B2573" s="16" t="n">
        <v>3.94767135299394</v>
      </c>
      <c r="C2573" s="15" t="n">
        <v>300</v>
      </c>
      <c r="D2573" s="15" t="n">
        <v>350</v>
      </c>
      <c r="E2573" s="15" t="n">
        <v>30</v>
      </c>
      <c r="F2573" s="16" t="n">
        <v>0.647751062595834</v>
      </c>
      <c r="G2573" s="17" t="s">
        <v>102</v>
      </c>
      <c r="H2573" s="18" t="n">
        <v>0.1</v>
      </c>
      <c r="I2573" s="18" t="n">
        <v>1</v>
      </c>
      <c r="J2573" s="19" t="n">
        <v>0.990975900598052</v>
      </c>
      <c r="K2573" s="19" t="n">
        <v>0.493455641163186</v>
      </c>
      <c r="L2573" s="16" t="n">
        <v>13.5658809381235</v>
      </c>
      <c r="M2573" s="19" t="n">
        <v>0.656598832729029</v>
      </c>
      <c r="N2573" s="19" t="n">
        <v>2.68432479153275</v>
      </c>
      <c r="O2573" s="19" t="n">
        <v>0.990975900598052</v>
      </c>
      <c r="P2573" s="19" t="n">
        <v>0.42550913396164</v>
      </c>
      <c r="Q2573" s="17" t="s">
        <v>30</v>
      </c>
      <c r="R2573" s="5" t="str">
        <f aca="false">IF(OR(Q2573="Steel plate",Q2573="Concrete jacket"),"Steel plate or jacket",Q2573)</f>
        <v>Seal cracks</v>
      </c>
      <c r="S2573" s="5" t="str">
        <f aca="false">IF(O2573&lt;='Tree rules'!$C$4,IF(N2573&lt;='Tree rules'!$C$5,IF(P2573&lt;='Tree rules'!$C$7,"Monitor","Polymer laminate"),IF(P2573&lt;='Tree rules'!$C$8,"Seal cracks","Polymer laminate")),IF(O2573&lt;='Tree rules'!$C$6,IF(P2573&lt;='Tree rules'!$C$9,"Polymer laminate","Steel plate or jacket"),IF(L2573&lt;='Tree rules'!$C$10,"Steel plate or jacket","Polymer laminate")))</f>
        <v>Seal cracks</v>
      </c>
      <c r="T2573" s="5" t="str">
        <f aca="false">IF(S2573=R2573,"Yes","No")</f>
        <v>Yes</v>
      </c>
    </row>
    <row r="2574" customFormat="false" ht="15" hidden="false" customHeight="false" outlineLevel="0" collapsed="false">
      <c r="A2574" s="15" t="n">
        <v>3662</v>
      </c>
      <c r="B2574" s="16" t="n">
        <v>3.36538800388748</v>
      </c>
      <c r="C2574" s="15" t="n">
        <v>300</v>
      </c>
      <c r="D2574" s="15" t="n">
        <v>325</v>
      </c>
      <c r="E2574" s="15" t="n">
        <v>20</v>
      </c>
      <c r="F2574" s="16" t="n">
        <v>0.756099314943392</v>
      </c>
      <c r="G2574" s="17" t="s">
        <v>101</v>
      </c>
      <c r="H2574" s="18" t="n">
        <v>0.3</v>
      </c>
      <c r="I2574" s="18" t="n">
        <v>2</v>
      </c>
      <c r="J2574" s="19" t="n">
        <v>0.899668144479756</v>
      </c>
      <c r="K2574" s="19" t="n">
        <v>0.61463925861702</v>
      </c>
      <c r="L2574" s="16" t="n">
        <v>12.1494151764891</v>
      </c>
      <c r="M2574" s="19" t="n">
        <v>0.73263928627561</v>
      </c>
      <c r="N2574" s="19" t="n">
        <v>1.32547623776814</v>
      </c>
      <c r="O2574" s="19" t="n">
        <v>1.24636492763512</v>
      </c>
      <c r="P2574" s="19" t="n">
        <v>0.566868477649748</v>
      </c>
      <c r="Q2574" s="17" t="s">
        <v>31</v>
      </c>
      <c r="R2574" s="5" t="str">
        <f aca="false">IF(OR(Q2574="Steel plate",Q2574="Concrete jacket"),"Steel plate or jacket",Q2574)</f>
        <v>Polymer laminate</v>
      </c>
      <c r="S2574" s="5" t="str">
        <f aca="false">IF(O2574&lt;='Tree rules'!$C$4,IF(N2574&lt;='Tree rules'!$C$5,IF(P2574&lt;='Tree rules'!$C$7,"Monitor","Polymer laminate"),IF(P2574&lt;='Tree rules'!$C$8,"Seal cracks","Polymer laminate")),IF(O2574&lt;='Tree rules'!$C$6,IF(P2574&lt;='Tree rules'!$C$9,"Polymer laminate","Steel plate or jacket"),IF(L2574&lt;='Tree rules'!$C$10,"Steel plate or jacket","Polymer laminate")))</f>
        <v>Polymer laminate</v>
      </c>
      <c r="T2574" s="5" t="str">
        <f aca="false">IF(S2574=R2574,"Yes","No")</f>
        <v>Yes</v>
      </c>
    </row>
    <row r="2575" customFormat="false" ht="15" hidden="false" customHeight="false" outlineLevel="0" collapsed="false">
      <c r="A2575" s="15" t="n">
        <v>3664</v>
      </c>
      <c r="B2575" s="16" t="n">
        <v>3.89589981210057</v>
      </c>
      <c r="C2575" s="15" t="n">
        <v>230</v>
      </c>
      <c r="D2575" s="15" t="n">
        <v>350</v>
      </c>
      <c r="E2575" s="15" t="n">
        <v>30</v>
      </c>
      <c r="F2575" s="16" t="n">
        <v>0.862679904875916</v>
      </c>
      <c r="G2575" s="17" t="s">
        <v>101</v>
      </c>
      <c r="H2575" s="18" t="n">
        <v>0.3</v>
      </c>
      <c r="I2575" s="18" t="n">
        <v>1</v>
      </c>
      <c r="J2575" s="19" t="n">
        <v>0.913488934240819</v>
      </c>
      <c r="K2575" s="19" t="n">
        <v>0.480511815030104</v>
      </c>
      <c r="L2575" s="16" t="n">
        <v>12.8154599082256</v>
      </c>
      <c r="M2575" s="19" t="n">
        <v>0.621944828120902</v>
      </c>
      <c r="N2575" s="19" t="n">
        <v>0.668731432968058</v>
      </c>
      <c r="O2575" s="19" t="n">
        <v>0.913488934240819</v>
      </c>
      <c r="P2575" s="19" t="n">
        <v>0.551522399987416</v>
      </c>
      <c r="Q2575" s="17" t="s">
        <v>29</v>
      </c>
      <c r="R2575" s="5" t="str">
        <f aca="false">IF(OR(Q2575="Steel plate",Q2575="Concrete jacket"),"Steel plate or jacket",Q2575)</f>
        <v>Monitor</v>
      </c>
      <c r="S2575" s="5" t="str">
        <f aca="false">IF(O2575&lt;='Tree rules'!$C$4,IF(N2575&lt;='Tree rules'!$C$5,IF(P2575&lt;='Tree rules'!$C$7,"Monitor","Polymer laminate"),IF(P2575&lt;='Tree rules'!$C$8,"Seal cracks","Polymer laminate")),IF(O2575&lt;='Tree rules'!$C$6,IF(P2575&lt;='Tree rules'!$C$9,"Polymer laminate","Steel plate or jacket"),IF(L2575&lt;='Tree rules'!$C$10,"Steel plate or jacket","Polymer laminate")))</f>
        <v>Monitor</v>
      </c>
      <c r="T2575" s="5" t="str">
        <f aca="false">IF(S2575=R2575,"Yes","No")</f>
        <v>Yes</v>
      </c>
    </row>
    <row r="2576" customFormat="false" ht="15" hidden="false" customHeight="false" outlineLevel="0" collapsed="false">
      <c r="A2576" s="15" t="n">
        <v>3665</v>
      </c>
      <c r="B2576" s="16" t="n">
        <v>6.44092731062874</v>
      </c>
      <c r="C2576" s="15" t="n">
        <v>300</v>
      </c>
      <c r="D2576" s="15" t="n">
        <v>525</v>
      </c>
      <c r="E2576" s="15" t="n">
        <v>30</v>
      </c>
      <c r="F2576" s="16" t="n">
        <v>0.658614812073332</v>
      </c>
      <c r="G2576" s="17" t="s">
        <v>101</v>
      </c>
      <c r="H2576" s="18" t="n">
        <v>0.3</v>
      </c>
      <c r="I2576" s="18" t="n">
        <v>1</v>
      </c>
      <c r="J2576" s="19" t="n">
        <v>0.888924797045031</v>
      </c>
      <c r="K2576" s="19" t="n">
        <v>0.6254908035703</v>
      </c>
      <c r="L2576" s="16" t="n">
        <v>13.5029922654691</v>
      </c>
      <c r="M2576" s="19" t="n">
        <v>0.566402404398805</v>
      </c>
      <c r="N2576" s="19" t="n">
        <v>0.731481872195105</v>
      </c>
      <c r="O2576" s="19" t="n">
        <v>0.888924797045031</v>
      </c>
      <c r="P2576" s="19" t="n">
        <v>0.634974219426372</v>
      </c>
      <c r="Q2576" s="17" t="s">
        <v>29</v>
      </c>
      <c r="R2576" s="5" t="str">
        <f aca="false">IF(OR(Q2576="Steel plate",Q2576="Concrete jacket"),"Steel plate or jacket",Q2576)</f>
        <v>Monitor</v>
      </c>
      <c r="S2576" s="5" t="str">
        <f aca="false">IF(O2576&lt;='Tree rules'!$C$4,IF(N2576&lt;='Tree rules'!$C$5,IF(P2576&lt;='Tree rules'!$C$7,"Monitor","Polymer laminate"),IF(P2576&lt;='Tree rules'!$C$8,"Seal cracks","Polymer laminate")),IF(O2576&lt;='Tree rules'!$C$6,IF(P2576&lt;='Tree rules'!$C$9,"Polymer laminate","Steel plate or jacket"),IF(L2576&lt;='Tree rules'!$C$10,"Steel plate or jacket","Polymer laminate")))</f>
        <v>Monitor</v>
      </c>
      <c r="T2576" s="5" t="str">
        <f aca="false">IF(S2576=R2576,"Yes","No")</f>
        <v>Yes</v>
      </c>
    </row>
    <row r="2577" customFormat="false" ht="15" hidden="false" customHeight="false" outlineLevel="0" collapsed="false">
      <c r="A2577" s="15" t="n">
        <v>3666</v>
      </c>
      <c r="B2577" s="16" t="n">
        <v>3.36868326168701</v>
      </c>
      <c r="C2577" s="15" t="n">
        <v>230</v>
      </c>
      <c r="D2577" s="15" t="n">
        <v>325</v>
      </c>
      <c r="E2577" s="15" t="n">
        <v>20</v>
      </c>
      <c r="F2577" s="16" t="n">
        <v>0.626653981080713</v>
      </c>
      <c r="G2577" s="17" t="s">
        <v>101</v>
      </c>
      <c r="H2577" s="18" t="n">
        <v>0.3</v>
      </c>
      <c r="I2577" s="18" t="n">
        <v>2</v>
      </c>
      <c r="J2577" s="19" t="n">
        <v>0.892008506267757</v>
      </c>
      <c r="K2577" s="19" t="n">
        <v>0.448294580937995</v>
      </c>
      <c r="L2577" s="16" t="n">
        <v>12.0741335544337</v>
      </c>
      <c r="M2577" s="19" t="n">
        <v>0.945828210628132</v>
      </c>
      <c r="N2577" s="19" t="n">
        <v>1.21422441737822</v>
      </c>
      <c r="O2577" s="19" t="n">
        <v>1.38413443302508</v>
      </c>
      <c r="P2577" s="19" t="n">
        <v>0.36640957777884</v>
      </c>
      <c r="Q2577" s="17" t="s">
        <v>31</v>
      </c>
      <c r="R2577" s="5" t="str">
        <f aca="false">IF(OR(Q2577="Steel plate",Q2577="Concrete jacket"),"Steel plate or jacket",Q2577)</f>
        <v>Polymer laminate</v>
      </c>
      <c r="S2577" s="5" t="str">
        <f aca="false">IF(O2577&lt;='Tree rules'!$C$4,IF(N2577&lt;='Tree rules'!$C$5,IF(P2577&lt;='Tree rules'!$C$7,"Monitor","Polymer laminate"),IF(P2577&lt;='Tree rules'!$C$8,"Seal cracks","Polymer laminate")),IF(O2577&lt;='Tree rules'!$C$6,IF(P2577&lt;='Tree rules'!$C$9,"Polymer laminate","Steel plate or jacket"),IF(L2577&lt;='Tree rules'!$C$10,"Steel plate or jacket","Polymer laminate")))</f>
        <v>Steel plate or jacket</v>
      </c>
      <c r="T2577" s="5" t="str">
        <f aca="false">IF(S2577=R2577,"Yes","No")</f>
        <v>No</v>
      </c>
    </row>
    <row r="2578" customFormat="false" ht="15" hidden="false" customHeight="false" outlineLevel="0" collapsed="false">
      <c r="A2578" s="15" t="n">
        <v>3667</v>
      </c>
      <c r="B2578" s="16" t="n">
        <v>4.50295620032349</v>
      </c>
      <c r="C2578" s="15" t="n">
        <v>300</v>
      </c>
      <c r="D2578" s="15" t="n">
        <v>400</v>
      </c>
      <c r="E2578" s="15" t="n">
        <v>25</v>
      </c>
      <c r="F2578" s="16" t="n">
        <v>0.594998608634431</v>
      </c>
      <c r="G2578" s="17" t="s">
        <v>103</v>
      </c>
      <c r="H2578" s="18" t="n">
        <v>0.2</v>
      </c>
      <c r="I2578" s="18" t="n">
        <v>2</v>
      </c>
      <c r="J2578" s="19" t="n">
        <v>0.980197262843366</v>
      </c>
      <c r="K2578" s="19" t="n">
        <v>0.644621600437835</v>
      </c>
      <c r="L2578" s="16" t="n">
        <v>12.7924892054645</v>
      </c>
      <c r="M2578" s="19" t="n">
        <v>0.274914363635199</v>
      </c>
      <c r="N2578" s="19" t="n">
        <v>2.42309255691326</v>
      </c>
      <c r="O2578" s="19" t="n">
        <v>1.32853819736786</v>
      </c>
      <c r="P2578" s="19" t="n">
        <v>1.37623679471964</v>
      </c>
      <c r="Q2578" s="17" t="s">
        <v>31</v>
      </c>
      <c r="R2578" s="5" t="str">
        <f aca="false">IF(OR(Q2578="Steel plate",Q2578="Concrete jacket"),"Steel plate or jacket",Q2578)</f>
        <v>Polymer laminate</v>
      </c>
      <c r="S2578" s="5" t="str">
        <f aca="false">IF(O2578&lt;='Tree rules'!$C$4,IF(N2578&lt;='Tree rules'!$C$5,IF(P2578&lt;='Tree rules'!$C$7,"Monitor","Polymer laminate"),IF(P2578&lt;='Tree rules'!$C$8,"Seal cracks","Polymer laminate")),IF(O2578&lt;='Tree rules'!$C$6,IF(P2578&lt;='Tree rules'!$C$9,"Polymer laminate","Steel plate or jacket"),IF(L2578&lt;='Tree rules'!$C$10,"Steel plate or jacket","Polymer laminate")))</f>
        <v>Steel plate or jacket</v>
      </c>
      <c r="T2578" s="5" t="str">
        <f aca="false">IF(S2578=R2578,"Yes","No")</f>
        <v>No</v>
      </c>
    </row>
    <row r="2579" customFormat="false" ht="15" hidden="false" customHeight="false" outlineLevel="0" collapsed="false">
      <c r="A2579" s="15" t="n">
        <v>3668</v>
      </c>
      <c r="B2579" s="16" t="n">
        <v>6.99302550718578</v>
      </c>
      <c r="C2579" s="15" t="n">
        <v>230</v>
      </c>
      <c r="D2579" s="15" t="n">
        <v>575</v>
      </c>
      <c r="E2579" s="15" t="n">
        <v>25</v>
      </c>
      <c r="F2579" s="16" t="n">
        <v>0.661007412935799</v>
      </c>
      <c r="G2579" s="17" t="s">
        <v>101</v>
      </c>
      <c r="H2579" s="18" t="n">
        <v>0.3</v>
      </c>
      <c r="I2579" s="18" t="n">
        <v>1</v>
      </c>
      <c r="J2579" s="19" t="n">
        <v>0.935548183624842</v>
      </c>
      <c r="K2579" s="19" t="n">
        <v>0.467146167634278</v>
      </c>
      <c r="L2579" s="16" t="n">
        <v>13.2193298812586</v>
      </c>
      <c r="M2579" s="19" t="n">
        <v>0.563368795985271</v>
      </c>
      <c r="N2579" s="19" t="n">
        <v>0.595408113887858</v>
      </c>
      <c r="O2579" s="19" t="n">
        <v>0.935548183624842</v>
      </c>
      <c r="P2579" s="19" t="n">
        <v>0.635161405895456</v>
      </c>
      <c r="Q2579" s="17" t="s">
        <v>29</v>
      </c>
      <c r="R2579" s="5" t="str">
        <f aca="false">IF(OR(Q2579="Steel plate",Q2579="Concrete jacket"),"Steel plate or jacket",Q2579)</f>
        <v>Monitor</v>
      </c>
      <c r="S2579" s="5" t="str">
        <f aca="false">IF(O2579&lt;='Tree rules'!$C$4,IF(N2579&lt;='Tree rules'!$C$5,IF(P2579&lt;='Tree rules'!$C$7,"Monitor","Polymer laminate"),IF(P2579&lt;='Tree rules'!$C$8,"Seal cracks","Polymer laminate")),IF(O2579&lt;='Tree rules'!$C$6,IF(P2579&lt;='Tree rules'!$C$9,"Polymer laminate","Steel plate or jacket"),IF(L2579&lt;='Tree rules'!$C$10,"Steel plate or jacket","Polymer laminate")))</f>
        <v>Monitor</v>
      </c>
      <c r="T2579" s="5" t="str">
        <f aca="false">IF(S2579=R2579,"Yes","No")</f>
        <v>Yes</v>
      </c>
    </row>
    <row r="2580" customFormat="false" ht="15" hidden="false" customHeight="false" outlineLevel="0" collapsed="false">
      <c r="A2580" s="15" t="n">
        <v>3669</v>
      </c>
      <c r="B2580" s="16" t="n">
        <v>5.28530333767993</v>
      </c>
      <c r="C2580" s="15" t="n">
        <v>300</v>
      </c>
      <c r="D2580" s="15" t="n">
        <v>475</v>
      </c>
      <c r="E2580" s="15" t="n">
        <v>30</v>
      </c>
      <c r="F2580" s="16" t="n">
        <v>0.735735984447258</v>
      </c>
      <c r="G2580" s="17" t="s">
        <v>101</v>
      </c>
      <c r="H2580" s="18" t="n">
        <v>0.3</v>
      </c>
      <c r="I2580" s="18" t="n">
        <v>2</v>
      </c>
      <c r="J2580" s="19" t="n">
        <v>0.883038706882137</v>
      </c>
      <c r="K2580" s="19" t="n">
        <v>0.641966695955099</v>
      </c>
      <c r="L2580" s="16" t="n">
        <v>12.3777595730209</v>
      </c>
      <c r="M2580" s="19" t="n">
        <v>0.462528769932802</v>
      </c>
      <c r="N2580" s="19" t="n">
        <v>1.02840977611306</v>
      </c>
      <c r="O2580" s="19" t="n">
        <v>1.19919597270669</v>
      </c>
      <c r="P2580" s="19" t="n">
        <v>0.873086052520949</v>
      </c>
      <c r="Q2580" s="17" t="s">
        <v>31</v>
      </c>
      <c r="R2580" s="5" t="str">
        <f aca="false">IF(OR(Q2580="Steel plate",Q2580="Concrete jacket"),"Steel plate or jacket",Q2580)</f>
        <v>Polymer laminate</v>
      </c>
      <c r="S2580" s="5" t="str">
        <f aca="false">IF(O2580&lt;='Tree rules'!$C$4,IF(N2580&lt;='Tree rules'!$C$5,IF(P2580&lt;='Tree rules'!$C$7,"Monitor","Polymer laminate"),IF(P2580&lt;='Tree rules'!$C$8,"Seal cracks","Polymer laminate")),IF(O2580&lt;='Tree rules'!$C$6,IF(P2580&lt;='Tree rules'!$C$9,"Polymer laminate","Steel plate or jacket"),IF(L2580&lt;='Tree rules'!$C$10,"Steel plate or jacket","Polymer laminate")))</f>
        <v>Polymer laminate</v>
      </c>
      <c r="T2580" s="5" t="str">
        <f aca="false">IF(S2580=R2580,"Yes","No")</f>
        <v>Yes</v>
      </c>
    </row>
    <row r="2581" customFormat="false" ht="15" hidden="false" customHeight="false" outlineLevel="0" collapsed="false">
      <c r="A2581" s="15" t="n">
        <v>3670</v>
      </c>
      <c r="B2581" s="16" t="n">
        <v>3.94806374905375</v>
      </c>
      <c r="C2581" s="15" t="n">
        <v>300</v>
      </c>
      <c r="D2581" s="15" t="n">
        <v>350</v>
      </c>
      <c r="E2581" s="15" t="n">
        <v>30</v>
      </c>
      <c r="F2581" s="16" t="n">
        <v>0.695716020172134</v>
      </c>
      <c r="G2581" s="17" t="s">
        <v>102</v>
      </c>
      <c r="H2581" s="18" t="n">
        <v>0.1</v>
      </c>
      <c r="I2581" s="18" t="n">
        <v>1.5</v>
      </c>
      <c r="J2581" s="19" t="n">
        <v>0.881124318225769</v>
      </c>
      <c r="K2581" s="19" t="n">
        <v>0.642529218109539</v>
      </c>
      <c r="L2581" s="16" t="n">
        <v>13.6611202389403</v>
      </c>
      <c r="M2581" s="19" t="n">
        <v>0.767772142629648</v>
      </c>
      <c r="N2581" s="19" t="n">
        <v>3.07382764549119</v>
      </c>
      <c r="O2581" s="19" t="n">
        <v>1.0386124177152</v>
      </c>
      <c r="P2581" s="19" t="n">
        <v>0.422399034780189</v>
      </c>
      <c r="Q2581" s="17" t="s">
        <v>31</v>
      </c>
      <c r="R2581" s="5" t="str">
        <f aca="false">IF(OR(Q2581="Steel plate",Q2581="Concrete jacket"),"Steel plate or jacket",Q2581)</f>
        <v>Polymer laminate</v>
      </c>
      <c r="S2581" s="5" t="str">
        <f aca="false">IF(O2581&lt;='Tree rules'!$C$4,IF(N2581&lt;='Tree rules'!$C$5,IF(P2581&lt;='Tree rules'!$C$7,"Monitor","Polymer laminate"),IF(P2581&lt;='Tree rules'!$C$8,"Seal cracks","Polymer laminate")),IF(O2581&lt;='Tree rules'!$C$6,IF(P2581&lt;='Tree rules'!$C$9,"Polymer laminate","Steel plate or jacket"),IF(L2581&lt;='Tree rules'!$C$10,"Steel plate or jacket","Polymer laminate")))</f>
        <v>Polymer laminate</v>
      </c>
      <c r="T2581" s="5" t="str">
        <f aca="false">IF(S2581=R2581,"Yes","No")</f>
        <v>Yes</v>
      </c>
    </row>
    <row r="2582" customFormat="false" ht="15" hidden="false" customHeight="false" outlineLevel="0" collapsed="false">
      <c r="A2582" s="15" t="n">
        <v>3671</v>
      </c>
      <c r="B2582" s="16" t="n">
        <v>6.14366543081829</v>
      </c>
      <c r="C2582" s="15" t="n">
        <v>300</v>
      </c>
      <c r="D2582" s="15" t="n">
        <v>475</v>
      </c>
      <c r="E2582" s="15" t="n">
        <v>30</v>
      </c>
      <c r="F2582" s="16" t="n">
        <v>0.735735984447258</v>
      </c>
      <c r="G2582" s="17" t="s">
        <v>103</v>
      </c>
      <c r="H2582" s="18" t="n">
        <v>0.2</v>
      </c>
      <c r="I2582" s="18" t="n">
        <v>1.5</v>
      </c>
      <c r="J2582" s="19" t="n">
        <v>0.857917845353516</v>
      </c>
      <c r="K2582" s="19" t="n">
        <v>0.492029134745952</v>
      </c>
      <c r="L2582" s="16" t="n">
        <v>14.387975247818</v>
      </c>
      <c r="M2582" s="19" t="n">
        <v>0.350033000194679</v>
      </c>
      <c r="N2582" s="19" t="n">
        <v>1.40747657625243</v>
      </c>
      <c r="O2582" s="19" t="n">
        <v>1.07581648046407</v>
      </c>
      <c r="P2582" s="19" t="n">
        <v>1.10885993453011</v>
      </c>
      <c r="Q2582" s="17" t="s">
        <v>31</v>
      </c>
      <c r="R2582" s="5" t="str">
        <f aca="false">IF(OR(Q2582="Steel plate",Q2582="Concrete jacket"),"Steel plate or jacket",Q2582)</f>
        <v>Polymer laminate</v>
      </c>
      <c r="S2582" s="5" t="str">
        <f aca="false">IF(O2582&lt;='Tree rules'!$C$4,IF(N2582&lt;='Tree rules'!$C$5,IF(P2582&lt;='Tree rules'!$C$7,"Monitor","Polymer laminate"),IF(P2582&lt;='Tree rules'!$C$8,"Seal cracks","Polymer laminate")),IF(O2582&lt;='Tree rules'!$C$6,IF(P2582&lt;='Tree rules'!$C$9,"Polymer laminate","Steel plate or jacket"),IF(L2582&lt;='Tree rules'!$C$10,"Steel plate or jacket","Polymer laminate")))</f>
        <v>Polymer laminate</v>
      </c>
      <c r="T2582" s="5" t="str">
        <f aca="false">IF(S2582=R2582,"Yes","No")</f>
        <v>Yes</v>
      </c>
    </row>
    <row r="2583" customFormat="false" ht="15" hidden="false" customHeight="false" outlineLevel="0" collapsed="false">
      <c r="A2583" s="15" t="n">
        <v>3672</v>
      </c>
      <c r="B2583" s="16" t="n">
        <v>5.19929745043779</v>
      </c>
      <c r="C2583" s="15" t="n">
        <v>300</v>
      </c>
      <c r="D2583" s="15" t="n">
        <v>475</v>
      </c>
      <c r="E2583" s="15" t="n">
        <v>30</v>
      </c>
      <c r="F2583" s="16" t="n">
        <v>0.735735984447258</v>
      </c>
      <c r="G2583" s="17" t="s">
        <v>101</v>
      </c>
      <c r="H2583" s="18" t="n">
        <v>0.3</v>
      </c>
      <c r="I2583" s="18" t="n">
        <v>1.5</v>
      </c>
      <c r="J2583" s="19" t="n">
        <v>0.941854825010996</v>
      </c>
      <c r="K2583" s="19" t="n">
        <v>0.558000052817214</v>
      </c>
      <c r="L2583" s="16" t="n">
        <v>12.1763406333438</v>
      </c>
      <c r="M2583" s="19" t="n">
        <v>0.291563137517344</v>
      </c>
      <c r="N2583" s="19" t="n">
        <v>1.01378738648284</v>
      </c>
      <c r="O2583" s="19" t="n">
        <v>1.15000471646535</v>
      </c>
      <c r="P2583" s="19" t="n">
        <v>1.26152726028818</v>
      </c>
      <c r="Q2583" s="17" t="s">
        <v>31</v>
      </c>
      <c r="R2583" s="5" t="str">
        <f aca="false">IF(OR(Q2583="Steel plate",Q2583="Concrete jacket"),"Steel plate or jacket",Q2583)</f>
        <v>Polymer laminate</v>
      </c>
      <c r="S2583" s="5" t="str">
        <f aca="false">IF(O2583&lt;='Tree rules'!$C$4,IF(N2583&lt;='Tree rules'!$C$5,IF(P2583&lt;='Tree rules'!$C$7,"Monitor","Polymer laminate"),IF(P2583&lt;='Tree rules'!$C$8,"Seal cracks","Polymer laminate")),IF(O2583&lt;='Tree rules'!$C$6,IF(P2583&lt;='Tree rules'!$C$9,"Polymer laminate","Steel plate or jacket"),IF(L2583&lt;='Tree rules'!$C$10,"Steel plate or jacket","Polymer laminate")))</f>
        <v>Steel plate or jacket</v>
      </c>
      <c r="T2583" s="5" t="str">
        <f aca="false">IF(S2583=R2583,"Yes","No")</f>
        <v>No</v>
      </c>
    </row>
    <row r="2584" customFormat="false" ht="15" hidden="false" customHeight="false" outlineLevel="0" collapsed="false">
      <c r="A2584" s="15" t="n">
        <v>3673</v>
      </c>
      <c r="B2584" s="16" t="n">
        <v>3.08570117324252</v>
      </c>
      <c r="C2584" s="15" t="n">
        <v>230</v>
      </c>
      <c r="D2584" s="15" t="n">
        <v>300</v>
      </c>
      <c r="E2584" s="15" t="n">
        <v>30</v>
      </c>
      <c r="F2584" s="16" t="n">
        <v>1.08405543602132</v>
      </c>
      <c r="G2584" s="17" t="s">
        <v>101</v>
      </c>
      <c r="H2584" s="18" t="n">
        <v>0.3</v>
      </c>
      <c r="I2584" s="18" t="n">
        <v>1.5</v>
      </c>
      <c r="J2584" s="19" t="n">
        <v>0.883743041954612</v>
      </c>
      <c r="K2584" s="19" t="n">
        <v>0.486803557928466</v>
      </c>
      <c r="L2584" s="16" t="n">
        <v>12.2448459255655</v>
      </c>
      <c r="M2584" s="19" t="n">
        <v>0.541210598906709</v>
      </c>
      <c r="N2584" s="19" t="n">
        <v>1.05135011836708</v>
      </c>
      <c r="O2584" s="19" t="n">
        <v>1.1105099343729</v>
      </c>
      <c r="P2584" s="19" t="n">
        <v>0.723737899213734</v>
      </c>
      <c r="Q2584" s="17" t="s">
        <v>31</v>
      </c>
      <c r="R2584" s="5" t="str">
        <f aca="false">IF(OR(Q2584="Steel plate",Q2584="Concrete jacket"),"Steel plate or jacket",Q2584)</f>
        <v>Polymer laminate</v>
      </c>
      <c r="S2584" s="5" t="str">
        <f aca="false">IF(O2584&lt;='Tree rules'!$C$4,IF(N2584&lt;='Tree rules'!$C$5,IF(P2584&lt;='Tree rules'!$C$7,"Monitor","Polymer laminate"),IF(P2584&lt;='Tree rules'!$C$8,"Seal cracks","Polymer laminate")),IF(O2584&lt;='Tree rules'!$C$6,IF(P2584&lt;='Tree rules'!$C$9,"Polymer laminate","Steel plate or jacket"),IF(L2584&lt;='Tree rules'!$C$10,"Steel plate or jacket","Polymer laminate")))</f>
        <v>Polymer laminate</v>
      </c>
      <c r="T2584" s="5" t="str">
        <f aca="false">IF(S2584=R2584,"Yes","No")</f>
        <v>Yes</v>
      </c>
    </row>
    <row r="2585" customFormat="false" ht="15" hidden="false" customHeight="false" outlineLevel="0" collapsed="false">
      <c r="A2585" s="15" t="n">
        <v>3675</v>
      </c>
      <c r="B2585" s="16" t="n">
        <v>4.52485015659169</v>
      </c>
      <c r="C2585" s="15" t="n">
        <v>300</v>
      </c>
      <c r="D2585" s="15" t="n">
        <v>400</v>
      </c>
      <c r="E2585" s="15" t="n">
        <v>30</v>
      </c>
      <c r="F2585" s="16" t="n">
        <v>0.593103037845861</v>
      </c>
      <c r="G2585" s="17" t="s">
        <v>102</v>
      </c>
      <c r="H2585" s="18" t="n">
        <v>0.1</v>
      </c>
      <c r="I2585" s="18" t="n">
        <v>1</v>
      </c>
      <c r="J2585" s="19" t="n">
        <v>0.910383842749774</v>
      </c>
      <c r="K2585" s="19" t="n">
        <v>0.431667763283699</v>
      </c>
      <c r="L2585" s="16" t="n">
        <v>13.3476405799165</v>
      </c>
      <c r="M2585" s="19" t="n">
        <v>0.446907542413892</v>
      </c>
      <c r="N2585" s="19" t="n">
        <v>2.80393558673634</v>
      </c>
      <c r="O2585" s="19" t="n">
        <v>0.910383842749774</v>
      </c>
      <c r="P2585" s="19" t="n">
        <v>0.512161386755153</v>
      </c>
      <c r="Q2585" s="17" t="s">
        <v>30</v>
      </c>
      <c r="R2585" s="5" t="str">
        <f aca="false">IF(OR(Q2585="Steel plate",Q2585="Concrete jacket"),"Steel plate or jacket",Q2585)</f>
        <v>Seal cracks</v>
      </c>
      <c r="S2585" s="5" t="str">
        <f aca="false">IF(O2585&lt;='Tree rules'!$C$4,IF(N2585&lt;='Tree rules'!$C$5,IF(P2585&lt;='Tree rules'!$C$7,"Monitor","Polymer laminate"),IF(P2585&lt;='Tree rules'!$C$8,"Seal cracks","Polymer laminate")),IF(O2585&lt;='Tree rules'!$C$6,IF(P2585&lt;='Tree rules'!$C$9,"Polymer laminate","Steel plate or jacket"),IF(L2585&lt;='Tree rules'!$C$10,"Steel plate or jacket","Polymer laminate")))</f>
        <v>Seal cracks</v>
      </c>
      <c r="T2585" s="5" t="str">
        <f aca="false">IF(S2585=R2585,"Yes","No")</f>
        <v>Yes</v>
      </c>
    </row>
    <row r="2586" customFormat="false" ht="15" hidden="false" customHeight="false" outlineLevel="0" collapsed="false">
      <c r="A2586" s="15" t="n">
        <v>3676</v>
      </c>
      <c r="B2586" s="16" t="n">
        <v>5.44246790237031</v>
      </c>
      <c r="C2586" s="15" t="n">
        <v>300</v>
      </c>
      <c r="D2586" s="15" t="n">
        <v>450</v>
      </c>
      <c r="E2586" s="15" t="n">
        <v>30</v>
      </c>
      <c r="F2586" s="16" t="n">
        <v>0.557129731671096</v>
      </c>
      <c r="G2586" s="17" t="s">
        <v>103</v>
      </c>
      <c r="H2586" s="18" t="n">
        <v>0.2</v>
      </c>
      <c r="I2586" s="18" t="n">
        <v>1</v>
      </c>
      <c r="J2586" s="19" t="n">
        <v>0.97442524491072</v>
      </c>
      <c r="K2586" s="19" t="n">
        <v>0.494137410991947</v>
      </c>
      <c r="L2586" s="16" t="n">
        <v>13.4050933555919</v>
      </c>
      <c r="M2586" s="19" t="n">
        <v>0.865689921063385</v>
      </c>
      <c r="N2586" s="19" t="n">
        <v>0.850103555206212</v>
      </c>
      <c r="O2586" s="19" t="n">
        <v>0.97442524491072</v>
      </c>
      <c r="P2586" s="19" t="n">
        <v>0.359110667314614</v>
      </c>
      <c r="Q2586" s="17" t="s">
        <v>29</v>
      </c>
      <c r="R2586" s="5" t="str">
        <f aca="false">IF(OR(Q2586="Steel plate",Q2586="Concrete jacket"),"Steel plate or jacket",Q2586)</f>
        <v>Monitor</v>
      </c>
      <c r="S2586" s="5" t="str">
        <f aca="false">IF(O2586&lt;='Tree rules'!$C$4,IF(N2586&lt;='Tree rules'!$C$5,IF(P2586&lt;='Tree rules'!$C$7,"Monitor","Polymer laminate"),IF(P2586&lt;='Tree rules'!$C$8,"Seal cracks","Polymer laminate")),IF(O2586&lt;='Tree rules'!$C$6,IF(P2586&lt;='Tree rules'!$C$9,"Polymer laminate","Steel plate or jacket"),IF(L2586&lt;='Tree rules'!$C$10,"Steel plate or jacket","Polymer laminate")))</f>
        <v>Monitor</v>
      </c>
      <c r="T2586" s="5" t="str">
        <f aca="false">IF(S2586=R2586,"Yes","No")</f>
        <v>Yes</v>
      </c>
    </row>
    <row r="2587" customFormat="false" ht="15" hidden="false" customHeight="false" outlineLevel="0" collapsed="false">
      <c r="A2587" s="15" t="n">
        <v>3677</v>
      </c>
      <c r="B2587" s="16" t="n">
        <v>4.07857564148987</v>
      </c>
      <c r="C2587" s="15" t="n">
        <v>230</v>
      </c>
      <c r="D2587" s="15" t="n">
        <v>350</v>
      </c>
      <c r="E2587" s="15" t="n">
        <v>25</v>
      </c>
      <c r="F2587" s="16" t="n">
        <v>0.64278110559382</v>
      </c>
      <c r="G2587" s="17" t="s">
        <v>103</v>
      </c>
      <c r="H2587" s="18" t="n">
        <v>0.2</v>
      </c>
      <c r="I2587" s="18" t="n">
        <v>1</v>
      </c>
      <c r="J2587" s="19" t="n">
        <v>0.917019702206668</v>
      </c>
      <c r="K2587" s="19" t="n">
        <v>0.519724787183708</v>
      </c>
      <c r="L2587" s="16" t="n">
        <v>13.3286785669604</v>
      </c>
      <c r="M2587" s="19" t="n">
        <v>0.624415303548125</v>
      </c>
      <c r="N2587" s="19" t="n">
        <v>0.89523309674938</v>
      </c>
      <c r="O2587" s="19" t="n">
        <v>0.917019702206668</v>
      </c>
      <c r="P2587" s="19" t="n">
        <v>0.498319099319622</v>
      </c>
      <c r="Q2587" s="17" t="s">
        <v>29</v>
      </c>
      <c r="R2587" s="5" t="str">
        <f aca="false">IF(OR(Q2587="Steel plate",Q2587="Concrete jacket"),"Steel plate or jacket",Q2587)</f>
        <v>Monitor</v>
      </c>
      <c r="S2587" s="5" t="str">
        <f aca="false">IF(O2587&lt;='Tree rules'!$C$4,IF(N2587&lt;='Tree rules'!$C$5,IF(P2587&lt;='Tree rules'!$C$7,"Monitor","Polymer laminate"),IF(P2587&lt;='Tree rules'!$C$8,"Seal cracks","Polymer laminate")),IF(O2587&lt;='Tree rules'!$C$6,IF(P2587&lt;='Tree rules'!$C$9,"Polymer laminate","Steel plate or jacket"),IF(L2587&lt;='Tree rules'!$C$10,"Steel plate or jacket","Polymer laminate")))</f>
        <v>Monitor</v>
      </c>
      <c r="T2587" s="5" t="str">
        <f aca="false">IF(S2587=R2587,"Yes","No")</f>
        <v>Yes</v>
      </c>
    </row>
    <row r="2588" customFormat="false" ht="15" hidden="false" customHeight="false" outlineLevel="0" collapsed="false">
      <c r="A2588" s="15" t="n">
        <v>3679</v>
      </c>
      <c r="B2588" s="16" t="n">
        <v>3.24548409392468</v>
      </c>
      <c r="C2588" s="15" t="n">
        <v>230</v>
      </c>
      <c r="D2588" s="15" t="n">
        <v>300</v>
      </c>
      <c r="E2588" s="15" t="n">
        <v>20</v>
      </c>
      <c r="F2588" s="16" t="n">
        <v>0.688332522525665</v>
      </c>
      <c r="G2588" s="17" t="s">
        <v>101</v>
      </c>
      <c r="H2588" s="18" t="n">
        <v>0.3</v>
      </c>
      <c r="I2588" s="18" t="n">
        <v>1.5</v>
      </c>
      <c r="J2588" s="19" t="n">
        <v>0.898790898413651</v>
      </c>
      <c r="K2588" s="19" t="n">
        <v>0.643054805950504</v>
      </c>
      <c r="L2588" s="16" t="n">
        <v>12.7774964327743</v>
      </c>
      <c r="M2588" s="19" t="n">
        <v>0.728356894106853</v>
      </c>
      <c r="N2588" s="19" t="n">
        <v>0.942032944528864</v>
      </c>
      <c r="O2588" s="19" t="n">
        <v>1.05920044423574</v>
      </c>
      <c r="P2588" s="19" t="n">
        <v>0.501934886797636</v>
      </c>
      <c r="Q2588" s="17" t="s">
        <v>31</v>
      </c>
      <c r="R2588" s="5" t="str">
        <f aca="false">IF(OR(Q2588="Steel plate",Q2588="Concrete jacket"),"Steel plate or jacket",Q2588)</f>
        <v>Polymer laminate</v>
      </c>
      <c r="S2588" s="5" t="str">
        <f aca="false">IF(O2588&lt;='Tree rules'!$C$4,IF(N2588&lt;='Tree rules'!$C$5,IF(P2588&lt;='Tree rules'!$C$7,"Monitor","Polymer laminate"),IF(P2588&lt;='Tree rules'!$C$8,"Seal cracks","Polymer laminate")),IF(O2588&lt;='Tree rules'!$C$6,IF(P2588&lt;='Tree rules'!$C$9,"Polymer laminate","Steel plate or jacket"),IF(L2588&lt;='Tree rules'!$C$10,"Steel plate or jacket","Polymer laminate")))</f>
        <v>Polymer laminate</v>
      </c>
      <c r="T2588" s="5" t="str">
        <f aca="false">IF(S2588=R2588,"Yes","No")</f>
        <v>Yes</v>
      </c>
    </row>
    <row r="2589" customFormat="false" ht="15" hidden="false" customHeight="false" outlineLevel="0" collapsed="false">
      <c r="A2589" s="15" t="n">
        <v>3680</v>
      </c>
      <c r="B2589" s="16" t="n">
        <v>4.50288648433774</v>
      </c>
      <c r="C2589" s="15" t="n">
        <v>230</v>
      </c>
      <c r="D2589" s="15" t="n">
        <v>400</v>
      </c>
      <c r="E2589" s="15" t="n">
        <v>30</v>
      </c>
      <c r="F2589" s="16" t="n">
        <v>0.810628990734046</v>
      </c>
      <c r="G2589" s="17" t="s">
        <v>102</v>
      </c>
      <c r="H2589" s="18" t="n">
        <v>0.1</v>
      </c>
      <c r="I2589" s="18" t="n">
        <v>1</v>
      </c>
      <c r="J2589" s="19" t="n">
        <v>0.851816767025296</v>
      </c>
      <c r="K2589" s="19" t="n">
        <v>0.434990283087549</v>
      </c>
      <c r="L2589" s="16" t="n">
        <v>13.3616809624265</v>
      </c>
      <c r="M2589" s="19" t="n">
        <v>0.340394062509939</v>
      </c>
      <c r="N2589" s="19" t="n">
        <v>2.84098635018101</v>
      </c>
      <c r="O2589" s="19" t="n">
        <v>0.851816767025296</v>
      </c>
      <c r="P2589" s="19" t="n">
        <v>0.792622465835179</v>
      </c>
      <c r="Q2589" s="17" t="s">
        <v>30</v>
      </c>
      <c r="R2589" s="5" t="str">
        <f aca="false">IF(OR(Q2589="Steel plate",Q2589="Concrete jacket"),"Steel plate or jacket",Q2589)</f>
        <v>Seal cracks</v>
      </c>
      <c r="S2589" s="5" t="str">
        <f aca="false">IF(O2589&lt;='Tree rules'!$C$4,IF(N2589&lt;='Tree rules'!$C$5,IF(P2589&lt;='Tree rules'!$C$7,"Monitor","Polymer laminate"),IF(P2589&lt;='Tree rules'!$C$8,"Seal cracks","Polymer laminate")),IF(O2589&lt;='Tree rules'!$C$6,IF(P2589&lt;='Tree rules'!$C$9,"Polymer laminate","Steel plate or jacket"),IF(L2589&lt;='Tree rules'!$C$10,"Steel plate or jacket","Polymer laminate")))</f>
        <v>Seal cracks</v>
      </c>
      <c r="T2589" s="5" t="str">
        <f aca="false">IF(S2589=R2589,"Yes","No")</f>
        <v>Yes</v>
      </c>
    </row>
    <row r="2590" customFormat="false" ht="15" hidden="false" customHeight="false" outlineLevel="0" collapsed="false">
      <c r="A2590" s="15" t="n">
        <v>3681</v>
      </c>
      <c r="B2590" s="16" t="n">
        <v>3.46093600017499</v>
      </c>
      <c r="C2590" s="15" t="n">
        <v>300</v>
      </c>
      <c r="D2590" s="15" t="n">
        <v>325</v>
      </c>
      <c r="E2590" s="15" t="n">
        <v>20</v>
      </c>
      <c r="F2590" s="16" t="n">
        <v>0.72065207824282</v>
      </c>
      <c r="G2590" s="17" t="s">
        <v>103</v>
      </c>
      <c r="H2590" s="18" t="n">
        <v>0.2</v>
      </c>
      <c r="I2590" s="18" t="n">
        <v>2</v>
      </c>
      <c r="J2590" s="19" t="n">
        <v>0.864101439303281</v>
      </c>
      <c r="K2590" s="19" t="n">
        <v>0.540371451359441</v>
      </c>
      <c r="L2590" s="16" t="n">
        <v>12.4047885310932</v>
      </c>
      <c r="M2590" s="19" t="n">
        <v>0.751352120788195</v>
      </c>
      <c r="N2590" s="19" t="n">
        <v>1.5289695605677</v>
      </c>
      <c r="O2590" s="19" t="n">
        <v>1.26126712972847</v>
      </c>
      <c r="P2590" s="19" t="n">
        <v>0.524835415913318</v>
      </c>
      <c r="Q2590" s="17" t="s">
        <v>31</v>
      </c>
      <c r="R2590" s="5" t="str">
        <f aca="false">IF(OR(Q2590="Steel plate",Q2590="Concrete jacket"),"Steel plate or jacket",Q2590)</f>
        <v>Polymer laminate</v>
      </c>
      <c r="S2590" s="5" t="str">
        <f aca="false">IF(O2590&lt;='Tree rules'!$C$4,IF(N2590&lt;='Tree rules'!$C$5,IF(P2590&lt;='Tree rules'!$C$7,"Monitor","Polymer laminate"),IF(P2590&lt;='Tree rules'!$C$8,"Seal cracks","Polymer laminate")),IF(O2590&lt;='Tree rules'!$C$6,IF(P2590&lt;='Tree rules'!$C$9,"Polymer laminate","Steel plate or jacket"),IF(L2590&lt;='Tree rules'!$C$10,"Steel plate or jacket","Polymer laminate")))</f>
        <v>Polymer laminate</v>
      </c>
      <c r="T2590" s="5" t="str">
        <f aca="false">IF(S2590=R2590,"Yes","No")</f>
        <v>Yes</v>
      </c>
    </row>
    <row r="2591" customFormat="false" ht="15" hidden="false" customHeight="false" outlineLevel="0" collapsed="false">
      <c r="A2591" s="15" t="n">
        <v>3683</v>
      </c>
      <c r="B2591" s="16" t="n">
        <v>4.43188111687962</v>
      </c>
      <c r="C2591" s="15" t="n">
        <v>230</v>
      </c>
      <c r="D2591" s="15" t="n">
        <v>450</v>
      </c>
      <c r="E2591" s="15" t="n">
        <v>30</v>
      </c>
      <c r="F2591" s="16" t="n">
        <v>0.865527033274846</v>
      </c>
      <c r="G2591" s="17" t="s">
        <v>101</v>
      </c>
      <c r="H2591" s="18" t="n">
        <v>0.3</v>
      </c>
      <c r="I2591" s="18" t="n">
        <v>1</v>
      </c>
      <c r="J2591" s="19" t="n">
        <v>0.947916627174722</v>
      </c>
      <c r="K2591" s="19" t="n">
        <v>0.510435674216483</v>
      </c>
      <c r="L2591" s="16" t="n">
        <v>10.9700027645535</v>
      </c>
      <c r="M2591" s="19" t="n">
        <v>0.870240738558499</v>
      </c>
      <c r="N2591" s="19" t="n">
        <v>0.592799290137576</v>
      </c>
      <c r="O2591" s="19" t="n">
        <v>0.947916627174722</v>
      </c>
      <c r="P2591" s="19" t="n">
        <v>0.409009401031464</v>
      </c>
      <c r="Q2591" s="17" t="s">
        <v>29</v>
      </c>
      <c r="R2591" s="5" t="str">
        <f aca="false">IF(OR(Q2591="Steel plate",Q2591="Concrete jacket"),"Steel plate or jacket",Q2591)</f>
        <v>Monitor</v>
      </c>
      <c r="S2591" s="5" t="str">
        <f aca="false">IF(O2591&lt;='Tree rules'!$C$4,IF(N2591&lt;='Tree rules'!$C$5,IF(P2591&lt;='Tree rules'!$C$7,"Monitor","Polymer laminate"),IF(P2591&lt;='Tree rules'!$C$8,"Seal cracks","Polymer laminate")),IF(O2591&lt;='Tree rules'!$C$6,IF(P2591&lt;='Tree rules'!$C$9,"Polymer laminate","Steel plate or jacket"),IF(L2591&lt;='Tree rules'!$C$10,"Steel plate or jacket","Polymer laminate")))</f>
        <v>Monitor</v>
      </c>
      <c r="T2591" s="5" t="str">
        <f aca="false">IF(S2591=R2591,"Yes","No")</f>
        <v>Yes</v>
      </c>
    </row>
    <row r="2592" customFormat="false" ht="15" hidden="false" customHeight="false" outlineLevel="0" collapsed="false">
      <c r="A2592" s="15" t="n">
        <v>3684</v>
      </c>
      <c r="B2592" s="16" t="n">
        <v>7.09409069007957</v>
      </c>
      <c r="C2592" s="15" t="n">
        <v>300</v>
      </c>
      <c r="D2592" s="15" t="n">
        <v>600</v>
      </c>
      <c r="E2592" s="15" t="n">
        <v>20</v>
      </c>
      <c r="F2592" s="16" t="n">
        <v>0.604879451954714</v>
      </c>
      <c r="G2592" s="17" t="s">
        <v>103</v>
      </c>
      <c r="H2592" s="18" t="n">
        <v>0.2</v>
      </c>
      <c r="I2592" s="18" t="n">
        <v>1</v>
      </c>
      <c r="J2592" s="19" t="n">
        <v>0.895794056777619</v>
      </c>
      <c r="K2592" s="19" t="n">
        <v>0.511929734585537</v>
      </c>
      <c r="L2592" s="16" t="n">
        <v>12.8052178521292</v>
      </c>
      <c r="M2592" s="19" t="n">
        <v>0.294242182085208</v>
      </c>
      <c r="N2592" s="19" t="n">
        <v>0.914682641430339</v>
      </c>
      <c r="O2592" s="19" t="n">
        <v>0.895794056777619</v>
      </c>
      <c r="P2592" s="19" t="n">
        <v>1.13940895368589</v>
      </c>
      <c r="Q2592" s="17" t="s">
        <v>31</v>
      </c>
      <c r="R2592" s="5" t="str">
        <f aca="false">IF(OR(Q2592="Steel plate",Q2592="Concrete jacket"),"Steel plate or jacket",Q2592)</f>
        <v>Polymer laminate</v>
      </c>
      <c r="S2592" s="5" t="str">
        <f aca="false">IF(O2592&lt;='Tree rules'!$C$4,IF(N2592&lt;='Tree rules'!$C$5,IF(P2592&lt;='Tree rules'!$C$7,"Monitor","Polymer laminate"),IF(P2592&lt;='Tree rules'!$C$8,"Seal cracks","Polymer laminate")),IF(O2592&lt;='Tree rules'!$C$6,IF(P2592&lt;='Tree rules'!$C$9,"Polymer laminate","Steel plate or jacket"),IF(L2592&lt;='Tree rules'!$C$10,"Steel plate or jacket","Polymer laminate")))</f>
        <v>Polymer laminate</v>
      </c>
      <c r="T2592" s="5" t="str">
        <f aca="false">IF(S2592=R2592,"Yes","No")</f>
        <v>Yes</v>
      </c>
    </row>
    <row r="2593" customFormat="false" ht="15" hidden="false" customHeight="false" outlineLevel="0" collapsed="false">
      <c r="A2593" s="15" t="n">
        <v>3686</v>
      </c>
      <c r="B2593" s="16" t="n">
        <v>6.51284629476387</v>
      </c>
      <c r="C2593" s="15" t="n">
        <v>300</v>
      </c>
      <c r="D2593" s="15" t="n">
        <v>650</v>
      </c>
      <c r="E2593" s="15" t="n">
        <v>20</v>
      </c>
      <c r="F2593" s="16" t="n">
        <v>0.713592879861395</v>
      </c>
      <c r="G2593" s="17" t="s">
        <v>102</v>
      </c>
      <c r="H2593" s="18" t="n">
        <v>0.1</v>
      </c>
      <c r="I2593" s="18" t="n">
        <v>2</v>
      </c>
      <c r="J2593" s="19" t="n">
        <v>0.983806784783167</v>
      </c>
      <c r="K2593" s="19" t="n">
        <v>0.414507000158131</v>
      </c>
      <c r="L2593" s="16" t="n">
        <v>11.0951384919316</v>
      </c>
      <c r="M2593" s="19" t="n">
        <v>0.795149180207221</v>
      </c>
      <c r="N2593" s="19" t="n">
        <v>3.98607055242192</v>
      </c>
      <c r="O2593" s="19" t="n">
        <v>1.55981877047065</v>
      </c>
      <c r="P2593" s="19" t="n">
        <v>0.55435605065597</v>
      </c>
      <c r="Q2593" s="17" t="s">
        <v>105</v>
      </c>
      <c r="R2593" s="5" t="str">
        <f aca="false">IF(OR(Q2593="Steel plate",Q2593="Concrete jacket"),"Steel plate or jacket",Q2593)</f>
        <v>Steel plate or jacket</v>
      </c>
      <c r="S2593" s="5" t="str">
        <f aca="false">IF(O2593&lt;='Tree rules'!$C$4,IF(N2593&lt;='Tree rules'!$C$5,IF(P2593&lt;='Tree rules'!$C$7,"Monitor","Polymer laminate"),IF(P2593&lt;='Tree rules'!$C$8,"Seal cracks","Polymer laminate")),IF(O2593&lt;='Tree rules'!$C$6,IF(P2593&lt;='Tree rules'!$C$9,"Polymer laminate","Steel plate or jacket"),IF(L2593&lt;='Tree rules'!$C$10,"Steel plate or jacket","Polymer laminate")))</f>
        <v>Steel plate or jacket</v>
      </c>
      <c r="T2593" s="5" t="str">
        <f aca="false">IF(S2593=R2593,"Yes","No")</f>
        <v>Yes</v>
      </c>
    </row>
    <row r="2594" customFormat="false" ht="15" hidden="false" customHeight="false" outlineLevel="0" collapsed="false">
      <c r="A2594" s="15" t="n">
        <v>3687</v>
      </c>
      <c r="B2594" s="16" t="n">
        <v>6.1344196806685</v>
      </c>
      <c r="C2594" s="15" t="n">
        <v>230</v>
      </c>
      <c r="D2594" s="15" t="n">
        <v>575</v>
      </c>
      <c r="E2594" s="15" t="n">
        <v>30</v>
      </c>
      <c r="F2594" s="16" t="n">
        <v>0.777557789024782</v>
      </c>
      <c r="G2594" s="17" t="s">
        <v>103</v>
      </c>
      <c r="H2594" s="18" t="n">
        <v>0.2</v>
      </c>
      <c r="I2594" s="18" t="n">
        <v>1</v>
      </c>
      <c r="J2594" s="19" t="n">
        <v>0.935381285059923</v>
      </c>
      <c r="K2594" s="19" t="n">
        <v>0.500195440305484</v>
      </c>
      <c r="L2594" s="16" t="n">
        <v>11.6402650487068</v>
      </c>
      <c r="M2594" s="19" t="n">
        <v>0.356625723576214</v>
      </c>
      <c r="N2594" s="19" t="n">
        <v>1.03573828753066</v>
      </c>
      <c r="O2594" s="19" t="n">
        <v>0.935381285059923</v>
      </c>
      <c r="P2594" s="19" t="n">
        <v>0.934405001296317</v>
      </c>
      <c r="Q2594" s="17" t="s">
        <v>30</v>
      </c>
      <c r="R2594" s="5" t="str">
        <f aca="false">IF(OR(Q2594="Steel plate",Q2594="Concrete jacket"),"Steel plate or jacket",Q2594)</f>
        <v>Seal cracks</v>
      </c>
      <c r="S2594" s="5" t="str">
        <f aca="false">IF(O2594&lt;='Tree rules'!$C$4,IF(N2594&lt;='Tree rules'!$C$5,IF(P2594&lt;='Tree rules'!$C$7,"Monitor","Polymer laminate"),IF(P2594&lt;='Tree rules'!$C$8,"Seal cracks","Polymer laminate")),IF(O2594&lt;='Tree rules'!$C$6,IF(P2594&lt;='Tree rules'!$C$9,"Polymer laminate","Steel plate or jacket"),IF(L2594&lt;='Tree rules'!$C$10,"Steel plate or jacket","Polymer laminate")))</f>
        <v>Seal cracks</v>
      </c>
      <c r="T2594" s="5" t="str">
        <f aca="false">IF(S2594=R2594,"Yes","No")</f>
        <v>Yes</v>
      </c>
    </row>
    <row r="2595" customFormat="false" ht="15" hidden="false" customHeight="false" outlineLevel="0" collapsed="false">
      <c r="A2595" s="15" t="n">
        <v>3688</v>
      </c>
      <c r="B2595" s="16" t="n">
        <v>5.33790792581028</v>
      </c>
      <c r="C2595" s="15" t="n">
        <v>300</v>
      </c>
      <c r="D2595" s="15" t="n">
        <v>500</v>
      </c>
      <c r="E2595" s="15" t="n">
        <v>30</v>
      </c>
      <c r="F2595" s="16" t="n">
        <v>0.695042622475618</v>
      </c>
      <c r="G2595" s="17" t="s">
        <v>101</v>
      </c>
      <c r="H2595" s="18" t="n">
        <v>0.3</v>
      </c>
      <c r="I2595" s="18" t="n">
        <v>1.5</v>
      </c>
      <c r="J2595" s="19" t="n">
        <v>0.931277001916694</v>
      </c>
      <c r="K2595" s="19" t="n">
        <v>0.554601047324223</v>
      </c>
      <c r="L2595" s="16" t="n">
        <v>11.8095308093148</v>
      </c>
      <c r="M2595" s="19" t="n">
        <v>0.833237807644281</v>
      </c>
      <c r="N2595" s="19" t="n">
        <v>0.908110887665441</v>
      </c>
      <c r="O2595" s="19" t="n">
        <v>1.13867190256906</v>
      </c>
      <c r="P2595" s="19" t="n">
        <v>0.442333677669919</v>
      </c>
      <c r="Q2595" s="17" t="s">
        <v>31</v>
      </c>
      <c r="R2595" s="5" t="str">
        <f aca="false">IF(OR(Q2595="Steel plate",Q2595="Concrete jacket"),"Steel plate or jacket",Q2595)</f>
        <v>Polymer laminate</v>
      </c>
      <c r="S2595" s="5" t="str">
        <f aca="false">IF(O2595&lt;='Tree rules'!$C$4,IF(N2595&lt;='Tree rules'!$C$5,IF(P2595&lt;='Tree rules'!$C$7,"Monitor","Polymer laminate"),IF(P2595&lt;='Tree rules'!$C$8,"Seal cracks","Polymer laminate")),IF(O2595&lt;='Tree rules'!$C$6,IF(P2595&lt;='Tree rules'!$C$9,"Polymer laminate","Steel plate or jacket"),IF(L2595&lt;='Tree rules'!$C$10,"Steel plate or jacket","Polymer laminate")))</f>
        <v>Polymer laminate</v>
      </c>
      <c r="T2595" s="5" t="str">
        <f aca="false">IF(S2595=R2595,"Yes","No")</f>
        <v>Yes</v>
      </c>
    </row>
    <row r="2596" customFormat="false" ht="15" hidden="false" customHeight="false" outlineLevel="0" collapsed="false">
      <c r="A2596" s="15" t="n">
        <v>3689</v>
      </c>
      <c r="B2596" s="16" t="n">
        <v>3.83373721492153</v>
      </c>
      <c r="C2596" s="15" t="n">
        <v>300</v>
      </c>
      <c r="D2596" s="15" t="n">
        <v>350</v>
      </c>
      <c r="E2596" s="15" t="n">
        <v>25</v>
      </c>
      <c r="F2596" s="16" t="n">
        <v>0.693508312050727</v>
      </c>
      <c r="G2596" s="17" t="s">
        <v>101</v>
      </c>
      <c r="H2596" s="18" t="n">
        <v>0.3</v>
      </c>
      <c r="I2596" s="18" t="n">
        <v>2</v>
      </c>
      <c r="J2596" s="19" t="n">
        <v>0.924504151706784</v>
      </c>
      <c r="K2596" s="19" t="n">
        <v>0.505534262361011</v>
      </c>
      <c r="L2596" s="16" t="n">
        <v>12.6944940891441</v>
      </c>
      <c r="M2596" s="19" t="n">
        <v>0.932658699771146</v>
      </c>
      <c r="N2596" s="19" t="n">
        <v>1.47506805414473</v>
      </c>
      <c r="O2596" s="19" t="n">
        <v>1.38163977903079</v>
      </c>
      <c r="P2596" s="19" t="n">
        <v>0.427436314866486</v>
      </c>
      <c r="Q2596" s="17" t="s">
        <v>31</v>
      </c>
      <c r="R2596" s="5" t="str">
        <f aca="false">IF(OR(Q2596="Steel plate",Q2596="Concrete jacket"),"Steel plate or jacket",Q2596)</f>
        <v>Polymer laminate</v>
      </c>
      <c r="S2596" s="5" t="str">
        <f aca="false">IF(O2596&lt;='Tree rules'!$C$4,IF(N2596&lt;='Tree rules'!$C$5,IF(P2596&lt;='Tree rules'!$C$7,"Monitor","Polymer laminate"),IF(P2596&lt;='Tree rules'!$C$8,"Seal cracks","Polymer laminate")),IF(O2596&lt;='Tree rules'!$C$6,IF(P2596&lt;='Tree rules'!$C$9,"Polymer laminate","Steel plate or jacket"),IF(L2596&lt;='Tree rules'!$C$10,"Steel plate or jacket","Polymer laminate")))</f>
        <v>Steel plate or jacket</v>
      </c>
      <c r="T2596" s="5" t="str">
        <f aca="false">IF(S2596=R2596,"Yes","No")</f>
        <v>No</v>
      </c>
    </row>
    <row r="2597" customFormat="false" ht="15" hidden="false" customHeight="false" outlineLevel="0" collapsed="false">
      <c r="A2597" s="15" t="n">
        <v>3690</v>
      </c>
      <c r="B2597" s="16" t="n">
        <v>3.72162385877322</v>
      </c>
      <c r="C2597" s="15" t="n">
        <v>230</v>
      </c>
      <c r="D2597" s="15" t="n">
        <v>325</v>
      </c>
      <c r="E2597" s="15" t="n">
        <v>30</v>
      </c>
      <c r="F2597" s="16" t="n">
        <v>1.04267927434112</v>
      </c>
      <c r="G2597" s="17" t="s">
        <v>102</v>
      </c>
      <c r="H2597" s="18" t="n">
        <v>0.1</v>
      </c>
      <c r="I2597" s="18" t="n">
        <v>1</v>
      </c>
      <c r="J2597" s="19" t="n">
        <v>0.872887752236746</v>
      </c>
      <c r="K2597" s="19" t="n">
        <v>0.445803850498607</v>
      </c>
      <c r="L2597" s="16" t="n">
        <v>14.2046712166917</v>
      </c>
      <c r="M2597" s="19" t="n">
        <v>0.758744061666977</v>
      </c>
      <c r="N2597" s="19" t="n">
        <v>2.74908883596559</v>
      </c>
      <c r="O2597" s="19" t="n">
        <v>0.872887752236746</v>
      </c>
      <c r="P2597" s="19" t="n">
        <v>0.455385766601822</v>
      </c>
      <c r="Q2597" s="17" t="s">
        <v>30</v>
      </c>
      <c r="R2597" s="5" t="str">
        <f aca="false">IF(OR(Q2597="Steel plate",Q2597="Concrete jacket"),"Steel plate or jacket",Q2597)</f>
        <v>Seal cracks</v>
      </c>
      <c r="S2597" s="5" t="str">
        <f aca="false">IF(O2597&lt;='Tree rules'!$C$4,IF(N2597&lt;='Tree rules'!$C$5,IF(P2597&lt;='Tree rules'!$C$7,"Monitor","Polymer laminate"),IF(P2597&lt;='Tree rules'!$C$8,"Seal cracks","Polymer laminate")),IF(O2597&lt;='Tree rules'!$C$6,IF(P2597&lt;='Tree rules'!$C$9,"Polymer laminate","Steel plate or jacket"),IF(L2597&lt;='Tree rules'!$C$10,"Steel plate or jacket","Polymer laminate")))</f>
        <v>Seal cracks</v>
      </c>
      <c r="T2597" s="5" t="str">
        <f aca="false">IF(S2597=R2597,"Yes","No")</f>
        <v>Yes</v>
      </c>
    </row>
    <row r="2598" customFormat="false" ht="15" hidden="false" customHeight="false" outlineLevel="0" collapsed="false">
      <c r="A2598" s="15" t="n">
        <v>3691</v>
      </c>
      <c r="B2598" s="16" t="n">
        <v>4.95962111212724</v>
      </c>
      <c r="C2598" s="15" t="n">
        <v>300</v>
      </c>
      <c r="D2598" s="15" t="n">
        <v>450</v>
      </c>
      <c r="E2598" s="15" t="n">
        <v>25</v>
      </c>
      <c r="F2598" s="16" t="n">
        <v>0.781490709848207</v>
      </c>
      <c r="G2598" s="17" t="s">
        <v>103</v>
      </c>
      <c r="H2598" s="18" t="n">
        <v>0.2</v>
      </c>
      <c r="I2598" s="18" t="n">
        <v>2</v>
      </c>
      <c r="J2598" s="19" t="n">
        <v>0.880737833434083</v>
      </c>
      <c r="K2598" s="19" t="n">
        <v>0.465391243919835</v>
      </c>
      <c r="L2598" s="16" t="n">
        <v>12.3373659505653</v>
      </c>
      <c r="M2598" s="19" t="n">
        <v>0.9408558463645</v>
      </c>
      <c r="N2598" s="19" t="n">
        <v>1.60528256885421</v>
      </c>
      <c r="O2598" s="19" t="n">
        <v>1.35158799099902</v>
      </c>
      <c r="P2598" s="19" t="n">
        <v>0.475439878492697</v>
      </c>
      <c r="Q2598" s="17" t="s">
        <v>31</v>
      </c>
      <c r="R2598" s="5" t="str">
        <f aca="false">IF(OR(Q2598="Steel plate",Q2598="Concrete jacket"),"Steel plate or jacket",Q2598)</f>
        <v>Polymer laminate</v>
      </c>
      <c r="S2598" s="5" t="str">
        <f aca="false">IF(O2598&lt;='Tree rules'!$C$4,IF(N2598&lt;='Tree rules'!$C$5,IF(P2598&lt;='Tree rules'!$C$7,"Monitor","Polymer laminate"),IF(P2598&lt;='Tree rules'!$C$8,"Seal cracks","Polymer laminate")),IF(O2598&lt;='Tree rules'!$C$6,IF(P2598&lt;='Tree rules'!$C$9,"Polymer laminate","Steel plate or jacket"),IF(L2598&lt;='Tree rules'!$C$10,"Steel plate or jacket","Polymer laminate")))</f>
        <v>Steel plate or jacket</v>
      </c>
      <c r="T2598" s="5" t="str">
        <f aca="false">IF(S2598=R2598,"Yes","No")</f>
        <v>No</v>
      </c>
    </row>
    <row r="2599" customFormat="false" ht="15" hidden="false" customHeight="false" outlineLevel="0" collapsed="false">
      <c r="A2599" s="15" t="n">
        <v>3693</v>
      </c>
      <c r="B2599" s="16" t="n">
        <v>5.07698744558212</v>
      </c>
      <c r="C2599" s="15" t="n">
        <v>300</v>
      </c>
      <c r="D2599" s="15" t="n">
        <v>500</v>
      </c>
      <c r="E2599" s="15" t="n">
        <v>25</v>
      </c>
      <c r="F2599" s="16" t="n">
        <v>0.926723496634157</v>
      </c>
      <c r="G2599" s="17" t="s">
        <v>101</v>
      </c>
      <c r="H2599" s="18" t="n">
        <v>0.3</v>
      </c>
      <c r="I2599" s="18" t="n">
        <v>1</v>
      </c>
      <c r="J2599" s="19" t="n">
        <v>0.919006339743364</v>
      </c>
      <c r="K2599" s="19" t="n">
        <v>0.406572609478573</v>
      </c>
      <c r="L2599" s="16" t="n">
        <v>11.232273109695</v>
      </c>
      <c r="M2599" s="19" t="n">
        <v>0.660195024450053</v>
      </c>
      <c r="N2599" s="19" t="n">
        <v>0.630696289512918</v>
      </c>
      <c r="O2599" s="19" t="n">
        <v>0.919006339743364</v>
      </c>
      <c r="P2599" s="19" t="n">
        <v>0.539234744492491</v>
      </c>
      <c r="Q2599" s="17" t="s">
        <v>29</v>
      </c>
      <c r="R2599" s="5" t="str">
        <f aca="false">IF(OR(Q2599="Steel plate",Q2599="Concrete jacket"),"Steel plate or jacket",Q2599)</f>
        <v>Monitor</v>
      </c>
      <c r="S2599" s="5" t="str">
        <f aca="false">IF(O2599&lt;='Tree rules'!$C$4,IF(N2599&lt;='Tree rules'!$C$5,IF(P2599&lt;='Tree rules'!$C$7,"Monitor","Polymer laminate"),IF(P2599&lt;='Tree rules'!$C$8,"Seal cracks","Polymer laminate")),IF(O2599&lt;='Tree rules'!$C$6,IF(P2599&lt;='Tree rules'!$C$9,"Polymer laminate","Steel plate or jacket"),IF(L2599&lt;='Tree rules'!$C$10,"Steel plate or jacket","Polymer laminate")))</f>
        <v>Monitor</v>
      </c>
      <c r="T2599" s="5" t="str">
        <f aca="false">IF(S2599=R2599,"Yes","No")</f>
        <v>Yes</v>
      </c>
    </row>
    <row r="2600" customFormat="false" ht="15" hidden="false" customHeight="false" outlineLevel="0" collapsed="false">
      <c r="A2600" s="15" t="n">
        <v>3694</v>
      </c>
      <c r="B2600" s="16" t="n">
        <v>3.63117739775441</v>
      </c>
      <c r="C2600" s="15" t="n">
        <v>300</v>
      </c>
      <c r="D2600" s="15" t="n">
        <v>300</v>
      </c>
      <c r="E2600" s="15" t="n">
        <v>30</v>
      </c>
      <c r="F2600" s="16" t="n">
        <v>0.831109167616348</v>
      </c>
      <c r="G2600" s="17" t="s">
        <v>101</v>
      </c>
      <c r="H2600" s="18" t="n">
        <v>0.3</v>
      </c>
      <c r="I2600" s="18" t="n">
        <v>1.5</v>
      </c>
      <c r="J2600" s="19" t="n">
        <v>0.855225883126727</v>
      </c>
      <c r="K2600" s="19" t="n">
        <v>0.41536933765503</v>
      </c>
      <c r="L2600" s="16" t="n">
        <v>14.4094341180731</v>
      </c>
      <c r="M2600" s="19" t="n">
        <v>0.525350942278272</v>
      </c>
      <c r="N2600" s="19" t="n">
        <v>1.23279940045183</v>
      </c>
      <c r="O2600" s="19" t="n">
        <v>1.1052215203802</v>
      </c>
      <c r="P2600" s="19" t="n">
        <v>0.663831103040712</v>
      </c>
      <c r="Q2600" s="17" t="s">
        <v>31</v>
      </c>
      <c r="R2600" s="5" t="str">
        <f aca="false">IF(OR(Q2600="Steel plate",Q2600="Concrete jacket"),"Steel plate or jacket",Q2600)</f>
        <v>Polymer laminate</v>
      </c>
      <c r="S2600" s="5" t="str">
        <f aca="false">IF(O2600&lt;='Tree rules'!$C$4,IF(N2600&lt;='Tree rules'!$C$5,IF(P2600&lt;='Tree rules'!$C$7,"Monitor","Polymer laminate"),IF(P2600&lt;='Tree rules'!$C$8,"Seal cracks","Polymer laminate")),IF(O2600&lt;='Tree rules'!$C$6,IF(P2600&lt;='Tree rules'!$C$9,"Polymer laminate","Steel plate or jacket"),IF(L2600&lt;='Tree rules'!$C$10,"Steel plate or jacket","Polymer laminate")))</f>
        <v>Polymer laminate</v>
      </c>
      <c r="T2600" s="5" t="str">
        <f aca="false">IF(S2600=R2600,"Yes","No")</f>
        <v>Yes</v>
      </c>
    </row>
    <row r="2601" customFormat="false" ht="15" hidden="false" customHeight="false" outlineLevel="0" collapsed="false">
      <c r="A2601" s="15" t="n">
        <v>3696</v>
      </c>
      <c r="B2601" s="16" t="n">
        <v>7.10307830348931</v>
      </c>
      <c r="C2601" s="15" t="n">
        <v>300</v>
      </c>
      <c r="D2601" s="15" t="n">
        <v>625</v>
      </c>
      <c r="E2601" s="15" t="n">
        <v>25</v>
      </c>
      <c r="F2601" s="16" t="n">
        <v>0.694514438099298</v>
      </c>
      <c r="G2601" s="17" t="s">
        <v>101</v>
      </c>
      <c r="H2601" s="18" t="n">
        <v>0.3</v>
      </c>
      <c r="I2601" s="18" t="n">
        <v>1.5</v>
      </c>
      <c r="J2601" s="19" t="n">
        <v>0.883602962976145</v>
      </c>
      <c r="K2601" s="19" t="n">
        <v>0.606059615659643</v>
      </c>
      <c r="L2601" s="16" t="n">
        <v>12.2678381752838</v>
      </c>
      <c r="M2601" s="19" t="n">
        <v>0.72793391697291</v>
      </c>
      <c r="N2601" s="19" t="n">
        <v>0.63491952386109</v>
      </c>
      <c r="O2601" s="19" t="n">
        <v>1.0576464083957</v>
      </c>
      <c r="P2601" s="19" t="n">
        <v>0.571363091589937</v>
      </c>
      <c r="Q2601" s="17" t="s">
        <v>31</v>
      </c>
      <c r="R2601" s="5" t="str">
        <f aca="false">IF(OR(Q2601="Steel plate",Q2601="Concrete jacket"),"Steel plate or jacket",Q2601)</f>
        <v>Polymer laminate</v>
      </c>
      <c r="S2601" s="5" t="str">
        <f aca="false">IF(O2601&lt;='Tree rules'!$C$4,IF(N2601&lt;='Tree rules'!$C$5,IF(P2601&lt;='Tree rules'!$C$7,"Monitor","Polymer laminate"),IF(P2601&lt;='Tree rules'!$C$8,"Seal cracks","Polymer laminate")),IF(O2601&lt;='Tree rules'!$C$6,IF(P2601&lt;='Tree rules'!$C$9,"Polymer laminate","Steel plate or jacket"),IF(L2601&lt;='Tree rules'!$C$10,"Steel plate or jacket","Polymer laminate")))</f>
        <v>Polymer laminate</v>
      </c>
      <c r="T2601" s="5" t="str">
        <f aca="false">IF(S2601=R2601,"Yes","No")</f>
        <v>Yes</v>
      </c>
    </row>
    <row r="2602" customFormat="false" ht="15" hidden="false" customHeight="false" outlineLevel="0" collapsed="false">
      <c r="A2602" s="15" t="n">
        <v>3699</v>
      </c>
      <c r="B2602" s="16" t="n">
        <v>3.14494975173559</v>
      </c>
      <c r="C2602" s="15" t="n">
        <v>230</v>
      </c>
      <c r="D2602" s="15" t="n">
        <v>300</v>
      </c>
      <c r="E2602" s="15" t="n">
        <v>20</v>
      </c>
      <c r="F2602" s="16" t="n">
        <v>0.731533308458238</v>
      </c>
      <c r="G2602" s="17" t="s">
        <v>102</v>
      </c>
      <c r="H2602" s="18" t="n">
        <v>0.1</v>
      </c>
      <c r="I2602" s="18" t="n">
        <v>1</v>
      </c>
      <c r="J2602" s="19" t="n">
        <v>0.889894425333146</v>
      </c>
      <c r="K2602" s="19" t="n">
        <v>0.55123105222365</v>
      </c>
      <c r="L2602" s="16" t="n">
        <v>13.1587855721154</v>
      </c>
      <c r="M2602" s="19" t="n">
        <v>0.325777910116487</v>
      </c>
      <c r="N2602" s="19" t="n">
        <v>2.9859604496446</v>
      </c>
      <c r="O2602" s="19" t="n">
        <v>0.889894425333146</v>
      </c>
      <c r="P2602" s="19" t="n">
        <v>0.828373868009444</v>
      </c>
      <c r="Q2602" s="17" t="s">
        <v>30</v>
      </c>
      <c r="R2602" s="5" t="str">
        <f aca="false">IF(OR(Q2602="Steel plate",Q2602="Concrete jacket"),"Steel plate or jacket",Q2602)</f>
        <v>Seal cracks</v>
      </c>
      <c r="S2602" s="5" t="str">
        <f aca="false">IF(O2602&lt;='Tree rules'!$C$4,IF(N2602&lt;='Tree rules'!$C$5,IF(P2602&lt;='Tree rules'!$C$7,"Monitor","Polymer laminate"),IF(P2602&lt;='Tree rules'!$C$8,"Seal cracks","Polymer laminate")),IF(O2602&lt;='Tree rules'!$C$6,IF(P2602&lt;='Tree rules'!$C$9,"Polymer laminate","Steel plate or jacket"),IF(L2602&lt;='Tree rules'!$C$10,"Steel plate or jacket","Polymer laminate")))</f>
        <v>Seal cracks</v>
      </c>
      <c r="T2602" s="5" t="str">
        <f aca="false">IF(S2602=R2602,"Yes","No")</f>
        <v>Yes</v>
      </c>
    </row>
    <row r="2603" customFormat="false" ht="15" hidden="false" customHeight="false" outlineLevel="0" collapsed="false">
      <c r="A2603" s="15" t="n">
        <v>3701</v>
      </c>
      <c r="B2603" s="16" t="n">
        <v>4.18013558924937</v>
      </c>
      <c r="C2603" s="15" t="n">
        <v>230</v>
      </c>
      <c r="D2603" s="15" t="n">
        <v>325</v>
      </c>
      <c r="E2603" s="15" t="n">
        <v>30</v>
      </c>
      <c r="F2603" s="16" t="n">
        <v>0.626653981080713</v>
      </c>
      <c r="G2603" s="17" t="s">
        <v>101</v>
      </c>
      <c r="H2603" s="18" t="n">
        <v>0.3</v>
      </c>
      <c r="I2603" s="18" t="n">
        <v>1</v>
      </c>
      <c r="J2603" s="19" t="n">
        <v>0.901628885685085</v>
      </c>
      <c r="K2603" s="19" t="n">
        <v>0.597834461281924</v>
      </c>
      <c r="L2603" s="16" t="n">
        <v>14.9825648360193</v>
      </c>
      <c r="M2603" s="19" t="n">
        <v>0.929574760964077</v>
      </c>
      <c r="N2603" s="19" t="n">
        <v>0.753495436850958</v>
      </c>
      <c r="O2603" s="19" t="n">
        <v>0.901628885685085</v>
      </c>
      <c r="P2603" s="19" t="n">
        <v>0.355266120328863</v>
      </c>
      <c r="Q2603" s="17" t="s">
        <v>29</v>
      </c>
      <c r="R2603" s="5" t="str">
        <f aca="false">IF(OR(Q2603="Steel plate",Q2603="Concrete jacket"),"Steel plate or jacket",Q2603)</f>
        <v>Monitor</v>
      </c>
      <c r="S2603" s="5" t="str">
        <f aca="false">IF(O2603&lt;='Tree rules'!$C$4,IF(N2603&lt;='Tree rules'!$C$5,IF(P2603&lt;='Tree rules'!$C$7,"Monitor","Polymer laminate"),IF(P2603&lt;='Tree rules'!$C$8,"Seal cracks","Polymer laminate")),IF(O2603&lt;='Tree rules'!$C$6,IF(P2603&lt;='Tree rules'!$C$9,"Polymer laminate","Steel plate or jacket"),IF(L2603&lt;='Tree rules'!$C$10,"Steel plate or jacket","Polymer laminate")))</f>
        <v>Monitor</v>
      </c>
      <c r="T2603" s="5" t="str">
        <f aca="false">IF(S2603=R2603,"Yes","No")</f>
        <v>Yes</v>
      </c>
    </row>
    <row r="2604" customFormat="false" ht="15" hidden="false" customHeight="false" outlineLevel="0" collapsed="false">
      <c r="A2604" s="15" t="n">
        <v>3702</v>
      </c>
      <c r="B2604" s="16" t="n">
        <v>3.27328443588009</v>
      </c>
      <c r="C2604" s="15" t="n">
        <v>300</v>
      </c>
      <c r="D2604" s="15" t="n">
        <v>300</v>
      </c>
      <c r="E2604" s="15" t="n">
        <v>20</v>
      </c>
      <c r="F2604" s="16" t="n">
        <v>0.589048622548086</v>
      </c>
      <c r="G2604" s="17" t="s">
        <v>103</v>
      </c>
      <c r="H2604" s="18" t="n">
        <v>0.2</v>
      </c>
      <c r="I2604" s="18" t="n">
        <v>2</v>
      </c>
      <c r="J2604" s="19" t="n">
        <v>0.932457033115828</v>
      </c>
      <c r="K2604" s="19" t="n">
        <v>0.418344388185144</v>
      </c>
      <c r="L2604" s="16" t="n">
        <v>12.7862673276566</v>
      </c>
      <c r="M2604" s="19" t="n">
        <v>0.639033903845759</v>
      </c>
      <c r="N2604" s="19" t="n">
        <v>1.61984011653182</v>
      </c>
      <c r="O2604" s="19" t="n">
        <v>1.47482589920388</v>
      </c>
      <c r="P2604" s="19" t="n">
        <v>0.540614599506699</v>
      </c>
      <c r="Q2604" s="17" t="s">
        <v>31</v>
      </c>
      <c r="R2604" s="5" t="str">
        <f aca="false">IF(OR(Q2604="Steel plate",Q2604="Concrete jacket"),"Steel plate or jacket",Q2604)</f>
        <v>Polymer laminate</v>
      </c>
      <c r="S2604" s="5" t="str">
        <f aca="false">IF(O2604&lt;='Tree rules'!$C$4,IF(N2604&lt;='Tree rules'!$C$5,IF(P2604&lt;='Tree rules'!$C$7,"Monitor","Polymer laminate"),IF(P2604&lt;='Tree rules'!$C$8,"Seal cracks","Polymer laminate")),IF(O2604&lt;='Tree rules'!$C$6,IF(P2604&lt;='Tree rules'!$C$9,"Polymer laminate","Steel plate or jacket"),IF(L2604&lt;='Tree rules'!$C$10,"Steel plate or jacket","Polymer laminate")))</f>
        <v>Steel plate or jacket</v>
      </c>
      <c r="T2604" s="5" t="str">
        <f aca="false">IF(S2604=R2604,"Yes","No")</f>
        <v>No</v>
      </c>
    </row>
    <row r="2605" customFormat="false" ht="15" hidden="false" customHeight="false" outlineLevel="0" collapsed="false">
      <c r="A2605" s="15" t="n">
        <v>3703</v>
      </c>
      <c r="B2605" s="16" t="n">
        <v>5.42981950331337</v>
      </c>
      <c r="C2605" s="15" t="n">
        <v>300</v>
      </c>
      <c r="D2605" s="15" t="n">
        <v>475</v>
      </c>
      <c r="E2605" s="15" t="n">
        <v>20</v>
      </c>
      <c r="F2605" s="16" t="n">
        <v>0.524813621945395</v>
      </c>
      <c r="G2605" s="17" t="s">
        <v>101</v>
      </c>
      <c r="H2605" s="18" t="n">
        <v>0.3</v>
      </c>
      <c r="I2605" s="18" t="n">
        <v>1</v>
      </c>
      <c r="J2605" s="19" t="n">
        <v>0.979460586604881</v>
      </c>
      <c r="K2605" s="19" t="n">
        <v>0.614337596193599</v>
      </c>
      <c r="L2605" s="16" t="n">
        <v>12.5981891028152</v>
      </c>
      <c r="M2605" s="19" t="n">
        <v>0.602949660627912</v>
      </c>
      <c r="N2605" s="19" t="n">
        <v>0.600681937823536</v>
      </c>
      <c r="O2605" s="19" t="n">
        <v>0.979460586604881</v>
      </c>
      <c r="P2605" s="19" t="n">
        <v>0.573659875627831</v>
      </c>
      <c r="Q2605" s="17" t="s">
        <v>29</v>
      </c>
      <c r="R2605" s="5" t="str">
        <f aca="false">IF(OR(Q2605="Steel plate",Q2605="Concrete jacket"),"Steel plate or jacket",Q2605)</f>
        <v>Monitor</v>
      </c>
      <c r="S2605" s="5" t="str">
        <f aca="false">IF(O2605&lt;='Tree rules'!$C$4,IF(N2605&lt;='Tree rules'!$C$5,IF(P2605&lt;='Tree rules'!$C$7,"Monitor","Polymer laminate"),IF(P2605&lt;='Tree rules'!$C$8,"Seal cracks","Polymer laminate")),IF(O2605&lt;='Tree rules'!$C$6,IF(P2605&lt;='Tree rules'!$C$9,"Polymer laminate","Steel plate or jacket"),IF(L2605&lt;='Tree rules'!$C$10,"Steel plate or jacket","Polymer laminate")))</f>
        <v>Monitor</v>
      </c>
      <c r="T2605" s="5" t="str">
        <f aca="false">IF(S2605=R2605,"Yes","No")</f>
        <v>Yes</v>
      </c>
    </row>
    <row r="2606" customFormat="false" ht="15" hidden="false" customHeight="false" outlineLevel="0" collapsed="false">
      <c r="A2606" s="15" t="n">
        <v>3704</v>
      </c>
      <c r="B2606" s="16" t="n">
        <v>5.45203308905652</v>
      </c>
      <c r="C2606" s="15" t="n">
        <v>300</v>
      </c>
      <c r="D2606" s="15" t="n">
        <v>450</v>
      </c>
      <c r="E2606" s="15" t="n">
        <v>25</v>
      </c>
      <c r="F2606" s="16" t="n">
        <v>0.689158285620383</v>
      </c>
      <c r="G2606" s="17" t="s">
        <v>102</v>
      </c>
      <c r="H2606" s="18" t="n">
        <v>0.1</v>
      </c>
      <c r="I2606" s="18" t="n">
        <v>1.5</v>
      </c>
      <c r="J2606" s="19" t="n">
        <v>0.953601370410899</v>
      </c>
      <c r="K2606" s="19" t="n">
        <v>0.467655596470892</v>
      </c>
      <c r="L2606" s="16" t="n">
        <v>14.0155092263664</v>
      </c>
      <c r="M2606" s="19" t="n">
        <v>0.927960054178442</v>
      </c>
      <c r="N2606" s="19" t="n">
        <v>3.14253143711501</v>
      </c>
      <c r="O2606" s="19" t="n">
        <v>1.20742354677886</v>
      </c>
      <c r="P2606" s="19" t="n">
        <v>0.435754810281572</v>
      </c>
      <c r="Q2606" s="17" t="s">
        <v>31</v>
      </c>
      <c r="R2606" s="5" t="str">
        <f aca="false">IF(OR(Q2606="Steel plate",Q2606="Concrete jacket"),"Steel plate or jacket",Q2606)</f>
        <v>Polymer laminate</v>
      </c>
      <c r="S2606" s="5" t="str">
        <f aca="false">IF(O2606&lt;='Tree rules'!$C$4,IF(N2606&lt;='Tree rules'!$C$5,IF(P2606&lt;='Tree rules'!$C$7,"Monitor","Polymer laminate"),IF(P2606&lt;='Tree rules'!$C$8,"Seal cracks","Polymer laminate")),IF(O2606&lt;='Tree rules'!$C$6,IF(P2606&lt;='Tree rules'!$C$9,"Polymer laminate","Steel plate or jacket"),IF(L2606&lt;='Tree rules'!$C$10,"Steel plate or jacket","Polymer laminate")))</f>
        <v>Polymer laminate</v>
      </c>
      <c r="T2606" s="5" t="str">
        <f aca="false">IF(S2606=R2606,"Yes","No")</f>
        <v>Yes</v>
      </c>
    </row>
    <row r="2607" customFormat="false" ht="15" hidden="false" customHeight="false" outlineLevel="0" collapsed="false">
      <c r="A2607" s="15" t="n">
        <v>3705</v>
      </c>
      <c r="B2607" s="16" t="n">
        <v>3.09204415457905</v>
      </c>
      <c r="C2607" s="15" t="n">
        <v>230</v>
      </c>
      <c r="D2607" s="15" t="n">
        <v>300</v>
      </c>
      <c r="E2607" s="15" t="n">
        <v>25</v>
      </c>
      <c r="F2607" s="16" t="n">
        <v>0.688332522525665</v>
      </c>
      <c r="G2607" s="17" t="s">
        <v>101</v>
      </c>
      <c r="H2607" s="18" t="n">
        <v>0.3</v>
      </c>
      <c r="I2607" s="18" t="n">
        <v>1</v>
      </c>
      <c r="J2607" s="19" t="n">
        <v>0.941197273732132</v>
      </c>
      <c r="K2607" s="19" t="n">
        <v>0.628143364880639</v>
      </c>
      <c r="L2607" s="16" t="n">
        <v>12.1734021833821</v>
      </c>
      <c r="M2607" s="19" t="n">
        <v>0.466717657949953</v>
      </c>
      <c r="N2607" s="19" t="n">
        <v>0.890934688746211</v>
      </c>
      <c r="O2607" s="19" t="n">
        <v>0.941197273732132</v>
      </c>
      <c r="P2607" s="19" t="n">
        <v>0.640358127759302</v>
      </c>
      <c r="Q2607" s="17" t="s">
        <v>29</v>
      </c>
      <c r="R2607" s="5" t="str">
        <f aca="false">IF(OR(Q2607="Steel plate",Q2607="Concrete jacket"),"Steel plate or jacket",Q2607)</f>
        <v>Monitor</v>
      </c>
      <c r="S2607" s="5" t="str">
        <f aca="false">IF(O2607&lt;='Tree rules'!$C$4,IF(N2607&lt;='Tree rules'!$C$5,IF(P2607&lt;='Tree rules'!$C$7,"Monitor","Polymer laminate"),IF(P2607&lt;='Tree rules'!$C$8,"Seal cracks","Polymer laminate")),IF(O2607&lt;='Tree rules'!$C$6,IF(P2607&lt;='Tree rules'!$C$9,"Polymer laminate","Steel plate or jacket"),IF(L2607&lt;='Tree rules'!$C$10,"Steel plate or jacket","Polymer laminate")))</f>
        <v>Monitor</v>
      </c>
      <c r="T2607" s="5" t="str">
        <f aca="false">IF(S2607=R2607,"Yes","No")</f>
        <v>Yes</v>
      </c>
    </row>
    <row r="2608" customFormat="false" ht="15" hidden="false" customHeight="false" outlineLevel="0" collapsed="false">
      <c r="A2608" s="15" t="n">
        <v>3708</v>
      </c>
      <c r="B2608" s="16" t="n">
        <v>3.13115418046531</v>
      </c>
      <c r="C2608" s="15" t="n">
        <v>230</v>
      </c>
      <c r="D2608" s="15" t="n">
        <v>300</v>
      </c>
      <c r="E2608" s="15" t="n">
        <v>30</v>
      </c>
      <c r="F2608" s="16" t="n">
        <v>0.768324290280112</v>
      </c>
      <c r="G2608" s="17" t="s">
        <v>101</v>
      </c>
      <c r="H2608" s="18" t="n">
        <v>0.3</v>
      </c>
      <c r="I2608" s="18" t="n">
        <v>1.5</v>
      </c>
      <c r="J2608" s="19" t="n">
        <v>0.851764672953884</v>
      </c>
      <c r="K2608" s="19" t="n">
        <v>0.515968654434982</v>
      </c>
      <c r="L2608" s="16" t="n">
        <v>12.2310710174426</v>
      </c>
      <c r="M2608" s="19" t="n">
        <v>0.83772131737057</v>
      </c>
      <c r="N2608" s="19" t="n">
        <v>0.693522991829273</v>
      </c>
      <c r="O2608" s="19" t="n">
        <v>1.05790507333119</v>
      </c>
      <c r="P2608" s="19" t="n">
        <v>0.371834730301411</v>
      </c>
      <c r="Q2608" s="17" t="s">
        <v>31</v>
      </c>
      <c r="R2608" s="5" t="str">
        <f aca="false">IF(OR(Q2608="Steel plate",Q2608="Concrete jacket"),"Steel plate or jacket",Q2608)</f>
        <v>Polymer laminate</v>
      </c>
      <c r="S2608" s="5" t="str">
        <f aca="false">IF(O2608&lt;='Tree rules'!$C$4,IF(N2608&lt;='Tree rules'!$C$5,IF(P2608&lt;='Tree rules'!$C$7,"Monitor","Polymer laminate"),IF(P2608&lt;='Tree rules'!$C$8,"Seal cracks","Polymer laminate")),IF(O2608&lt;='Tree rules'!$C$6,IF(P2608&lt;='Tree rules'!$C$9,"Polymer laminate","Steel plate or jacket"),IF(L2608&lt;='Tree rules'!$C$10,"Steel plate or jacket","Polymer laminate")))</f>
        <v>Polymer laminate</v>
      </c>
      <c r="T2608" s="5" t="str">
        <f aca="false">IF(S2608=R2608,"Yes","No")</f>
        <v>Yes</v>
      </c>
    </row>
    <row r="2609" customFormat="false" ht="15" hidden="false" customHeight="false" outlineLevel="0" collapsed="false">
      <c r="A2609" s="15" t="n">
        <v>3712</v>
      </c>
      <c r="B2609" s="16" t="n">
        <v>3.56064578285941</v>
      </c>
      <c r="C2609" s="15" t="n">
        <v>300</v>
      </c>
      <c r="D2609" s="15" t="n">
        <v>350</v>
      </c>
      <c r="E2609" s="15" t="n">
        <v>25</v>
      </c>
      <c r="F2609" s="16" t="n">
        <v>0.693508312050727</v>
      </c>
      <c r="G2609" s="17" t="s">
        <v>101</v>
      </c>
      <c r="H2609" s="18" t="n">
        <v>0.3</v>
      </c>
      <c r="I2609" s="18" t="n">
        <v>1.5</v>
      </c>
      <c r="J2609" s="19" t="n">
        <v>0.965521910354886</v>
      </c>
      <c r="K2609" s="19" t="n">
        <v>0.602579500340662</v>
      </c>
      <c r="L2609" s="16" t="n">
        <v>11.7902178240378</v>
      </c>
      <c r="M2609" s="19" t="n">
        <v>0.349286840462424</v>
      </c>
      <c r="N2609" s="19" t="n">
        <v>1.3533227153207</v>
      </c>
      <c r="O2609" s="19" t="n">
        <v>1.15738101037753</v>
      </c>
      <c r="P2609" s="19" t="n">
        <v>0.970120308733536</v>
      </c>
      <c r="Q2609" s="17" t="s">
        <v>31</v>
      </c>
      <c r="R2609" s="5" t="str">
        <f aca="false">IF(OR(Q2609="Steel plate",Q2609="Concrete jacket"),"Steel plate or jacket",Q2609)</f>
        <v>Polymer laminate</v>
      </c>
      <c r="S2609" s="5" t="str">
        <f aca="false">IF(O2609&lt;='Tree rules'!$C$4,IF(N2609&lt;='Tree rules'!$C$5,IF(P2609&lt;='Tree rules'!$C$7,"Monitor","Polymer laminate"),IF(P2609&lt;='Tree rules'!$C$8,"Seal cracks","Polymer laminate")),IF(O2609&lt;='Tree rules'!$C$6,IF(P2609&lt;='Tree rules'!$C$9,"Polymer laminate","Steel plate or jacket"),IF(L2609&lt;='Tree rules'!$C$10,"Steel plate or jacket","Polymer laminate")))</f>
        <v>Polymer laminate</v>
      </c>
      <c r="T2609" s="5" t="str">
        <f aca="false">IF(S2609=R2609,"Yes","No")</f>
        <v>Yes</v>
      </c>
    </row>
    <row r="2610" customFormat="false" ht="15" hidden="false" customHeight="false" outlineLevel="0" collapsed="false">
      <c r="A2610" s="15" t="n">
        <v>3713</v>
      </c>
      <c r="B2610" s="16" t="n">
        <v>4.02631743443894</v>
      </c>
      <c r="C2610" s="15" t="n">
        <v>230</v>
      </c>
      <c r="D2610" s="15" t="n">
        <v>375</v>
      </c>
      <c r="E2610" s="15" t="n">
        <v>25</v>
      </c>
      <c r="F2610" s="16" t="n">
        <v>0.875583236786453</v>
      </c>
      <c r="G2610" s="17" t="s">
        <v>102</v>
      </c>
      <c r="H2610" s="18" t="n">
        <v>0.1</v>
      </c>
      <c r="I2610" s="18" t="n">
        <v>1.5</v>
      </c>
      <c r="J2610" s="19" t="n">
        <v>0.9162546020466</v>
      </c>
      <c r="K2610" s="19" t="n">
        <v>0.527404532490935</v>
      </c>
      <c r="L2610" s="16" t="n">
        <v>12.9048635719197</v>
      </c>
      <c r="M2610" s="19" t="n">
        <v>0.935382537096821</v>
      </c>
      <c r="N2610" s="19" t="n">
        <v>3.41776021408804</v>
      </c>
      <c r="O2610" s="19" t="n">
        <v>1.13276348805237</v>
      </c>
      <c r="P2610" s="19" t="n">
        <v>0.427358872571177</v>
      </c>
      <c r="Q2610" s="17" t="s">
        <v>31</v>
      </c>
      <c r="R2610" s="5" t="str">
        <f aca="false">IF(OR(Q2610="Steel plate",Q2610="Concrete jacket"),"Steel plate or jacket",Q2610)</f>
        <v>Polymer laminate</v>
      </c>
      <c r="S2610" s="5" t="str">
        <f aca="false">IF(O2610&lt;='Tree rules'!$C$4,IF(N2610&lt;='Tree rules'!$C$5,IF(P2610&lt;='Tree rules'!$C$7,"Monitor","Polymer laminate"),IF(P2610&lt;='Tree rules'!$C$8,"Seal cracks","Polymer laminate")),IF(O2610&lt;='Tree rules'!$C$6,IF(P2610&lt;='Tree rules'!$C$9,"Polymer laminate","Steel plate or jacket"),IF(L2610&lt;='Tree rules'!$C$10,"Steel plate or jacket","Polymer laminate")))</f>
        <v>Polymer laminate</v>
      </c>
      <c r="T2610" s="5" t="str">
        <f aca="false">IF(S2610=R2610,"Yes","No")</f>
        <v>Yes</v>
      </c>
    </row>
    <row r="2611" customFormat="false" ht="15" hidden="false" customHeight="false" outlineLevel="0" collapsed="false">
      <c r="A2611" s="15" t="n">
        <v>3715</v>
      </c>
      <c r="B2611" s="16" t="n">
        <v>3.26803976498918</v>
      </c>
      <c r="C2611" s="15" t="n">
        <v>300</v>
      </c>
      <c r="D2611" s="15" t="n">
        <v>325</v>
      </c>
      <c r="E2611" s="15" t="n">
        <v>25</v>
      </c>
      <c r="F2611" s="16" t="n">
        <v>0.761598219052071</v>
      </c>
      <c r="G2611" s="17" t="s">
        <v>102</v>
      </c>
      <c r="H2611" s="18" t="n">
        <v>0.1</v>
      </c>
      <c r="I2611" s="18" t="n">
        <v>2</v>
      </c>
      <c r="J2611" s="19" t="n">
        <v>0.870324823266906</v>
      </c>
      <c r="K2611" s="19" t="n">
        <v>0.441846298471723</v>
      </c>
      <c r="L2611" s="16" t="n">
        <v>12.3789385037469</v>
      </c>
      <c r="M2611" s="19" t="n">
        <v>0.783628292824331</v>
      </c>
      <c r="N2611" s="19" t="n">
        <v>4.12206122045018</v>
      </c>
      <c r="O2611" s="19" t="n">
        <v>1.35609984490527</v>
      </c>
      <c r="P2611" s="19" t="n">
        <v>0.414660539081342</v>
      </c>
      <c r="Q2611" s="17" t="s">
        <v>31</v>
      </c>
      <c r="R2611" s="5" t="str">
        <f aca="false">IF(OR(Q2611="Steel plate",Q2611="Concrete jacket"),"Steel plate or jacket",Q2611)</f>
        <v>Polymer laminate</v>
      </c>
      <c r="S2611" s="5" t="str">
        <f aca="false">IF(O2611&lt;='Tree rules'!$C$4,IF(N2611&lt;='Tree rules'!$C$5,IF(P2611&lt;='Tree rules'!$C$7,"Monitor","Polymer laminate"),IF(P2611&lt;='Tree rules'!$C$8,"Seal cracks","Polymer laminate")),IF(O2611&lt;='Tree rules'!$C$6,IF(P2611&lt;='Tree rules'!$C$9,"Polymer laminate","Steel plate or jacket"),IF(L2611&lt;='Tree rules'!$C$10,"Steel plate or jacket","Polymer laminate")))</f>
        <v>Steel plate or jacket</v>
      </c>
      <c r="T2611" s="5" t="str">
        <f aca="false">IF(S2611=R2611,"Yes","No")</f>
        <v>No</v>
      </c>
    </row>
    <row r="2612" customFormat="false" ht="15" hidden="false" customHeight="false" outlineLevel="0" collapsed="false">
      <c r="A2612" s="15" t="n">
        <v>3716</v>
      </c>
      <c r="B2612" s="16" t="n">
        <v>4.87500355104583</v>
      </c>
      <c r="C2612" s="15" t="n">
        <v>230</v>
      </c>
      <c r="D2612" s="15" t="n">
        <v>475</v>
      </c>
      <c r="E2612" s="15" t="n">
        <v>30</v>
      </c>
      <c r="F2612" s="16" t="n">
        <v>0.611316296229087</v>
      </c>
      <c r="G2612" s="17" t="s">
        <v>103</v>
      </c>
      <c r="H2612" s="18" t="n">
        <v>0.2</v>
      </c>
      <c r="I2612" s="18" t="n">
        <v>1</v>
      </c>
      <c r="J2612" s="19" t="n">
        <v>0.85646288710343</v>
      </c>
      <c r="K2612" s="19" t="n">
        <v>0.626842311266149</v>
      </c>
      <c r="L2612" s="16" t="n">
        <v>11.3636446411325</v>
      </c>
      <c r="M2612" s="19" t="n">
        <v>0.951588429145246</v>
      </c>
      <c r="N2612" s="19" t="n">
        <v>0.809731619616802</v>
      </c>
      <c r="O2612" s="19" t="n">
        <v>0.85646288710343</v>
      </c>
      <c r="P2612" s="19" t="n">
        <v>0.297506397442666</v>
      </c>
      <c r="Q2612" s="17" t="s">
        <v>29</v>
      </c>
      <c r="R2612" s="5" t="str">
        <f aca="false">IF(OR(Q2612="Steel plate",Q2612="Concrete jacket"),"Steel plate or jacket",Q2612)</f>
        <v>Monitor</v>
      </c>
      <c r="S2612" s="5" t="str">
        <f aca="false">IF(O2612&lt;='Tree rules'!$C$4,IF(N2612&lt;='Tree rules'!$C$5,IF(P2612&lt;='Tree rules'!$C$7,"Monitor","Polymer laminate"),IF(P2612&lt;='Tree rules'!$C$8,"Seal cracks","Polymer laminate")),IF(O2612&lt;='Tree rules'!$C$6,IF(P2612&lt;='Tree rules'!$C$9,"Polymer laminate","Steel plate or jacket"),IF(L2612&lt;='Tree rules'!$C$10,"Steel plate or jacket","Polymer laminate")))</f>
        <v>Monitor</v>
      </c>
      <c r="T2612" s="5" t="str">
        <f aca="false">IF(S2612=R2612,"Yes","No")</f>
        <v>Yes</v>
      </c>
    </row>
    <row r="2613" customFormat="false" ht="15" hidden="false" customHeight="false" outlineLevel="0" collapsed="false">
      <c r="A2613" s="15" t="n">
        <v>3718</v>
      </c>
      <c r="B2613" s="16" t="n">
        <v>6.37164866522197</v>
      </c>
      <c r="C2613" s="15" t="n">
        <v>230</v>
      </c>
      <c r="D2613" s="15" t="n">
        <v>600</v>
      </c>
      <c r="E2613" s="15" t="n">
        <v>30</v>
      </c>
      <c r="F2613" s="16" t="n">
        <v>0.742342309449384</v>
      </c>
      <c r="G2613" s="17" t="s">
        <v>103</v>
      </c>
      <c r="H2613" s="18" t="n">
        <v>0.2</v>
      </c>
      <c r="I2613" s="18" t="n">
        <v>1.5</v>
      </c>
      <c r="J2613" s="19" t="n">
        <v>0.940146636703137</v>
      </c>
      <c r="K2613" s="19" t="n">
        <v>0.64673260645911</v>
      </c>
      <c r="L2613" s="16" t="n">
        <v>11.5428417848224</v>
      </c>
      <c r="M2613" s="19" t="n">
        <v>0.58399933737942</v>
      </c>
      <c r="N2613" s="19" t="n">
        <v>1.17674610223773</v>
      </c>
      <c r="O2613" s="19" t="n">
        <v>1.10620821265031</v>
      </c>
      <c r="P2613" s="19" t="n">
        <v>0.692705872036909</v>
      </c>
      <c r="Q2613" s="17" t="s">
        <v>31</v>
      </c>
      <c r="R2613" s="5" t="str">
        <f aca="false">IF(OR(Q2613="Steel plate",Q2613="Concrete jacket"),"Steel plate or jacket",Q2613)</f>
        <v>Polymer laminate</v>
      </c>
      <c r="S2613" s="5" t="str">
        <f aca="false">IF(O2613&lt;='Tree rules'!$C$4,IF(N2613&lt;='Tree rules'!$C$5,IF(P2613&lt;='Tree rules'!$C$7,"Monitor","Polymer laminate"),IF(P2613&lt;='Tree rules'!$C$8,"Seal cracks","Polymer laminate")),IF(O2613&lt;='Tree rules'!$C$6,IF(P2613&lt;='Tree rules'!$C$9,"Polymer laminate","Steel plate or jacket"),IF(L2613&lt;='Tree rules'!$C$10,"Steel plate or jacket","Polymer laminate")))</f>
        <v>Polymer laminate</v>
      </c>
      <c r="T2613" s="5" t="str">
        <f aca="false">IF(S2613=R2613,"Yes","No")</f>
        <v>Yes</v>
      </c>
    </row>
    <row r="2614" customFormat="false" ht="15" hidden="false" customHeight="false" outlineLevel="0" collapsed="false">
      <c r="A2614" s="15" t="n">
        <v>3719</v>
      </c>
      <c r="B2614" s="16" t="n">
        <v>3.03317866264049</v>
      </c>
      <c r="C2614" s="15" t="n">
        <v>300</v>
      </c>
      <c r="D2614" s="15" t="n">
        <v>300</v>
      </c>
      <c r="E2614" s="15" t="n">
        <v>30</v>
      </c>
      <c r="F2614" s="16" t="n">
        <v>0.736310778185108</v>
      </c>
      <c r="G2614" s="17" t="s">
        <v>101</v>
      </c>
      <c r="H2614" s="18" t="n">
        <v>0.3</v>
      </c>
      <c r="I2614" s="18" t="n">
        <v>2</v>
      </c>
      <c r="J2614" s="19" t="n">
        <v>0.941217071930539</v>
      </c>
      <c r="K2614" s="19" t="n">
        <v>0.428126180304127</v>
      </c>
      <c r="L2614" s="16" t="n">
        <v>11.8483541509394</v>
      </c>
      <c r="M2614" s="19" t="n">
        <v>0.300056515625494</v>
      </c>
      <c r="N2614" s="19" t="n">
        <v>1.09702148707166</v>
      </c>
      <c r="O2614" s="19" t="n">
        <v>1.47947447401842</v>
      </c>
      <c r="P2614" s="19" t="n">
        <v>1.0888625870421</v>
      </c>
      <c r="Q2614" s="17" t="s">
        <v>31</v>
      </c>
      <c r="R2614" s="5" t="str">
        <f aca="false">IF(OR(Q2614="Steel plate",Q2614="Concrete jacket"),"Steel plate or jacket",Q2614)</f>
        <v>Polymer laminate</v>
      </c>
      <c r="S2614" s="5" t="str">
        <f aca="false">IF(O2614&lt;='Tree rules'!$C$4,IF(N2614&lt;='Tree rules'!$C$5,IF(P2614&lt;='Tree rules'!$C$7,"Monitor","Polymer laminate"),IF(P2614&lt;='Tree rules'!$C$8,"Seal cracks","Polymer laminate")),IF(O2614&lt;='Tree rules'!$C$6,IF(P2614&lt;='Tree rules'!$C$9,"Polymer laminate","Steel plate or jacket"),IF(L2614&lt;='Tree rules'!$C$10,"Steel plate or jacket","Polymer laminate")))</f>
        <v>Steel plate or jacket</v>
      </c>
      <c r="T2614" s="5" t="str">
        <f aca="false">IF(S2614=R2614,"Yes","No")</f>
        <v>No</v>
      </c>
    </row>
    <row r="2615" customFormat="false" ht="15" hidden="false" customHeight="false" outlineLevel="0" collapsed="false">
      <c r="A2615" s="15" t="n">
        <v>3721</v>
      </c>
      <c r="B2615" s="16" t="n">
        <v>3.46705968431635</v>
      </c>
      <c r="C2615" s="15" t="n">
        <v>230</v>
      </c>
      <c r="D2615" s="15" t="n">
        <v>300</v>
      </c>
      <c r="E2615" s="15" t="n">
        <v>30</v>
      </c>
      <c r="F2615" s="16" t="n">
        <v>0.688332522525665</v>
      </c>
      <c r="G2615" s="17" t="s">
        <v>101</v>
      </c>
      <c r="H2615" s="18" t="n">
        <v>0.3</v>
      </c>
      <c r="I2615" s="18" t="n">
        <v>2</v>
      </c>
      <c r="J2615" s="19" t="n">
        <v>0.875209060443775</v>
      </c>
      <c r="K2615" s="19" t="n">
        <v>0.591731886783457</v>
      </c>
      <c r="L2615" s="16" t="n">
        <v>13.649841276836</v>
      </c>
      <c r="M2615" s="19" t="n">
        <v>0.260086182965701</v>
      </c>
      <c r="N2615" s="19" t="n">
        <v>1.23620756502275</v>
      </c>
      <c r="O2615" s="19" t="n">
        <v>1.23252901222118</v>
      </c>
      <c r="P2615" s="19" t="n">
        <v>1.28112671635528</v>
      </c>
      <c r="Q2615" s="17" t="s">
        <v>31</v>
      </c>
      <c r="R2615" s="5" t="str">
        <f aca="false">IF(OR(Q2615="Steel plate",Q2615="Concrete jacket"),"Steel plate or jacket",Q2615)</f>
        <v>Polymer laminate</v>
      </c>
      <c r="S2615" s="5" t="str">
        <f aca="false">IF(O2615&lt;='Tree rules'!$C$4,IF(N2615&lt;='Tree rules'!$C$5,IF(P2615&lt;='Tree rules'!$C$7,"Monitor","Polymer laminate"),IF(P2615&lt;='Tree rules'!$C$8,"Seal cracks","Polymer laminate")),IF(O2615&lt;='Tree rules'!$C$6,IF(P2615&lt;='Tree rules'!$C$9,"Polymer laminate","Steel plate or jacket"),IF(L2615&lt;='Tree rules'!$C$10,"Steel plate or jacket","Polymer laminate")))</f>
        <v>Steel plate or jacket</v>
      </c>
      <c r="T2615" s="5" t="str">
        <f aca="false">IF(S2615=R2615,"Yes","No")</f>
        <v>No</v>
      </c>
    </row>
    <row r="2616" customFormat="false" ht="15" hidden="false" customHeight="false" outlineLevel="0" collapsed="false">
      <c r="A2616" s="15" t="n">
        <v>3724</v>
      </c>
      <c r="B2616" s="16" t="n">
        <v>3.22406661169037</v>
      </c>
      <c r="C2616" s="15" t="n">
        <v>300</v>
      </c>
      <c r="D2616" s="15" t="n">
        <v>300</v>
      </c>
      <c r="E2616" s="15" t="n">
        <v>25</v>
      </c>
      <c r="F2616" s="16" t="n">
        <v>0.791582400904515</v>
      </c>
      <c r="G2616" s="17" t="s">
        <v>101</v>
      </c>
      <c r="H2616" s="18" t="n">
        <v>0.3</v>
      </c>
      <c r="I2616" s="18" t="n">
        <v>2</v>
      </c>
      <c r="J2616" s="19" t="n">
        <v>0.856511602508425</v>
      </c>
      <c r="K2616" s="19" t="n">
        <v>0.527294782354342</v>
      </c>
      <c r="L2616" s="16" t="n">
        <v>12.6931756365763</v>
      </c>
      <c r="M2616" s="19" t="n">
        <v>0.548756561518065</v>
      </c>
      <c r="N2616" s="19" t="n">
        <v>1.07357511999352</v>
      </c>
      <c r="O2616" s="19" t="n">
        <v>1.2613891059882</v>
      </c>
      <c r="P2616" s="19" t="n">
        <v>0.684116902907304</v>
      </c>
      <c r="Q2616" s="17" t="s">
        <v>31</v>
      </c>
      <c r="R2616" s="5" t="str">
        <f aca="false">IF(OR(Q2616="Steel plate",Q2616="Concrete jacket"),"Steel plate or jacket",Q2616)</f>
        <v>Polymer laminate</v>
      </c>
      <c r="S2616" s="5" t="str">
        <f aca="false">IF(O2616&lt;='Tree rules'!$C$4,IF(N2616&lt;='Tree rules'!$C$5,IF(P2616&lt;='Tree rules'!$C$7,"Monitor","Polymer laminate"),IF(P2616&lt;='Tree rules'!$C$8,"Seal cracks","Polymer laminate")),IF(O2616&lt;='Tree rules'!$C$6,IF(P2616&lt;='Tree rules'!$C$9,"Polymer laminate","Steel plate or jacket"),IF(L2616&lt;='Tree rules'!$C$10,"Steel plate or jacket","Polymer laminate")))</f>
        <v>Polymer laminate</v>
      </c>
      <c r="T2616" s="5" t="str">
        <f aca="false">IF(S2616=R2616,"Yes","No")</f>
        <v>Yes</v>
      </c>
    </row>
    <row r="2617" customFormat="false" ht="15" hidden="false" customHeight="false" outlineLevel="0" collapsed="false">
      <c r="A2617" s="15" t="n">
        <v>3725</v>
      </c>
      <c r="B2617" s="16" t="n">
        <v>6.00525934235116</v>
      </c>
      <c r="C2617" s="15" t="n">
        <v>230</v>
      </c>
      <c r="D2617" s="15" t="n">
        <v>475</v>
      </c>
      <c r="E2617" s="15" t="n">
        <v>25</v>
      </c>
      <c r="F2617" s="16" t="n">
        <v>0.663063033682945</v>
      </c>
      <c r="G2617" s="17" t="s">
        <v>102</v>
      </c>
      <c r="H2617" s="18" t="n">
        <v>0.1</v>
      </c>
      <c r="I2617" s="18" t="n">
        <v>1.5</v>
      </c>
      <c r="J2617" s="19" t="n">
        <v>0.913149531823059</v>
      </c>
      <c r="K2617" s="19" t="n">
        <v>0.615280061409209</v>
      </c>
      <c r="L2617" s="16" t="n">
        <v>14.5758721901727</v>
      </c>
      <c r="M2617" s="19" t="n">
        <v>0.636838071488462</v>
      </c>
      <c r="N2617" s="19" t="n">
        <v>3.35336151478197</v>
      </c>
      <c r="O2617" s="19" t="n">
        <v>1.08880294772665</v>
      </c>
      <c r="P2617" s="19" t="n">
        <v>0.636709335887997</v>
      </c>
      <c r="Q2617" s="17" t="s">
        <v>31</v>
      </c>
      <c r="R2617" s="5" t="str">
        <f aca="false">IF(OR(Q2617="Steel plate",Q2617="Concrete jacket"),"Steel plate or jacket",Q2617)</f>
        <v>Polymer laminate</v>
      </c>
      <c r="S2617" s="5" t="str">
        <f aca="false">IF(O2617&lt;='Tree rules'!$C$4,IF(N2617&lt;='Tree rules'!$C$5,IF(P2617&lt;='Tree rules'!$C$7,"Monitor","Polymer laminate"),IF(P2617&lt;='Tree rules'!$C$8,"Seal cracks","Polymer laminate")),IF(O2617&lt;='Tree rules'!$C$6,IF(P2617&lt;='Tree rules'!$C$9,"Polymer laminate","Steel plate or jacket"),IF(L2617&lt;='Tree rules'!$C$10,"Steel plate or jacket","Polymer laminate")))</f>
        <v>Polymer laminate</v>
      </c>
      <c r="T2617" s="5" t="str">
        <f aca="false">IF(S2617=R2617,"Yes","No")</f>
        <v>Yes</v>
      </c>
    </row>
    <row r="2618" customFormat="false" ht="15" hidden="false" customHeight="false" outlineLevel="0" collapsed="false">
      <c r="A2618" s="15" t="n">
        <v>3726</v>
      </c>
      <c r="B2618" s="16" t="n">
        <v>3.59524708620973</v>
      </c>
      <c r="C2618" s="15" t="n">
        <v>300</v>
      </c>
      <c r="D2618" s="15" t="n">
        <v>300</v>
      </c>
      <c r="E2618" s="15" t="n">
        <v>30</v>
      </c>
      <c r="F2618" s="16" t="n">
        <v>0.78213924985638</v>
      </c>
      <c r="G2618" s="17" t="s">
        <v>102</v>
      </c>
      <c r="H2618" s="18" t="n">
        <v>0.1</v>
      </c>
      <c r="I2618" s="18" t="n">
        <v>1</v>
      </c>
      <c r="J2618" s="19" t="n">
        <v>0.931463833154982</v>
      </c>
      <c r="K2618" s="19" t="n">
        <v>0.546702146920459</v>
      </c>
      <c r="L2618" s="16" t="n">
        <v>14.9180377021151</v>
      </c>
      <c r="M2618" s="19" t="n">
        <v>0.282334495028481</v>
      </c>
      <c r="N2618" s="19" t="n">
        <v>2.84909736481258</v>
      </c>
      <c r="O2618" s="19" t="n">
        <v>0.931463833154982</v>
      </c>
      <c r="P2618" s="19" t="n">
        <v>1.07252330539655</v>
      </c>
      <c r="Q2618" s="17" t="s">
        <v>31</v>
      </c>
      <c r="R2618" s="5" t="str">
        <f aca="false">IF(OR(Q2618="Steel plate",Q2618="Concrete jacket"),"Steel plate or jacket",Q2618)</f>
        <v>Polymer laminate</v>
      </c>
      <c r="S2618" s="5" t="str">
        <f aca="false">IF(O2618&lt;='Tree rules'!$C$4,IF(N2618&lt;='Tree rules'!$C$5,IF(P2618&lt;='Tree rules'!$C$7,"Monitor","Polymer laminate"),IF(P2618&lt;='Tree rules'!$C$8,"Seal cracks","Polymer laminate")),IF(O2618&lt;='Tree rules'!$C$6,IF(P2618&lt;='Tree rules'!$C$9,"Polymer laminate","Steel plate or jacket"),IF(L2618&lt;='Tree rules'!$C$10,"Steel plate or jacket","Polymer laminate")))</f>
        <v>Polymer laminate</v>
      </c>
      <c r="T2618" s="5" t="str">
        <f aca="false">IF(S2618=R2618,"Yes","No")</f>
        <v>Yes</v>
      </c>
    </row>
    <row r="2619" customFormat="false" ht="15" hidden="false" customHeight="false" outlineLevel="0" collapsed="false">
      <c r="A2619" s="15" t="n">
        <v>3727</v>
      </c>
      <c r="B2619" s="16" t="n">
        <v>6.94222300639293</v>
      </c>
      <c r="C2619" s="15" t="n">
        <v>300</v>
      </c>
      <c r="D2619" s="15" t="n">
        <v>650</v>
      </c>
      <c r="E2619" s="15" t="n">
        <v>25</v>
      </c>
      <c r="F2619" s="16" t="n">
        <v>0.521859244782358</v>
      </c>
      <c r="G2619" s="17" t="s">
        <v>103</v>
      </c>
      <c r="H2619" s="18" t="n">
        <v>0.2</v>
      </c>
      <c r="I2619" s="18" t="n">
        <v>1</v>
      </c>
      <c r="J2619" s="19" t="n">
        <v>0.954231442351139</v>
      </c>
      <c r="K2619" s="19" t="n">
        <v>0.606489456515931</v>
      </c>
      <c r="L2619" s="16" t="n">
        <v>11.5319319043072</v>
      </c>
      <c r="M2619" s="19" t="n">
        <v>0.577787547925854</v>
      </c>
      <c r="N2619" s="19" t="n">
        <v>1.15073389964718</v>
      </c>
      <c r="O2619" s="19" t="n">
        <v>0.954231442351139</v>
      </c>
      <c r="P2619" s="19" t="n">
        <v>0.519311314332846</v>
      </c>
      <c r="Q2619" s="17" t="s">
        <v>30</v>
      </c>
      <c r="R2619" s="5" t="str">
        <f aca="false">IF(OR(Q2619="Steel plate",Q2619="Concrete jacket"),"Steel plate or jacket",Q2619)</f>
        <v>Seal cracks</v>
      </c>
      <c r="S2619" s="5" t="str">
        <f aca="false">IF(O2619&lt;='Tree rules'!$C$4,IF(N2619&lt;='Tree rules'!$C$5,IF(P2619&lt;='Tree rules'!$C$7,"Monitor","Polymer laminate"),IF(P2619&lt;='Tree rules'!$C$8,"Seal cracks","Polymer laminate")),IF(O2619&lt;='Tree rules'!$C$6,IF(P2619&lt;='Tree rules'!$C$9,"Polymer laminate","Steel plate or jacket"),IF(L2619&lt;='Tree rules'!$C$10,"Steel plate or jacket","Polymer laminate")))</f>
        <v>Seal cracks</v>
      </c>
      <c r="T2619" s="5" t="str">
        <f aca="false">IF(S2619=R2619,"Yes","No")</f>
        <v>Yes</v>
      </c>
    </row>
    <row r="2620" customFormat="false" ht="15" hidden="false" customHeight="false" outlineLevel="0" collapsed="false">
      <c r="A2620" s="15" t="n">
        <v>3728</v>
      </c>
      <c r="B2620" s="16" t="n">
        <v>6.95108555801813</v>
      </c>
      <c r="C2620" s="15" t="n">
        <v>300</v>
      </c>
      <c r="D2620" s="15" t="n">
        <v>550</v>
      </c>
      <c r="E2620" s="15" t="n">
        <v>25</v>
      </c>
      <c r="F2620" s="16" t="n">
        <v>0.625815269639401</v>
      </c>
      <c r="G2620" s="17" t="s">
        <v>101</v>
      </c>
      <c r="H2620" s="18" t="n">
        <v>0.3</v>
      </c>
      <c r="I2620" s="18" t="n">
        <v>2</v>
      </c>
      <c r="J2620" s="19" t="n">
        <v>0.880789336585337</v>
      </c>
      <c r="K2620" s="19" t="n">
        <v>0.584053777708044</v>
      </c>
      <c r="L2620" s="16" t="n">
        <v>13.8467839801158</v>
      </c>
      <c r="M2620" s="19" t="n">
        <v>0.842442037069194</v>
      </c>
      <c r="N2620" s="19" t="n">
        <v>0.982889551512669</v>
      </c>
      <c r="O2620" s="19" t="n">
        <v>1.24715033377305</v>
      </c>
      <c r="P2620" s="19" t="n">
        <v>0.538442058597571</v>
      </c>
      <c r="Q2620" s="17" t="s">
        <v>31</v>
      </c>
      <c r="R2620" s="5" t="str">
        <f aca="false">IF(OR(Q2620="Steel plate",Q2620="Concrete jacket"),"Steel plate or jacket",Q2620)</f>
        <v>Polymer laminate</v>
      </c>
      <c r="S2620" s="5" t="str">
        <f aca="false">IF(O2620&lt;='Tree rules'!$C$4,IF(N2620&lt;='Tree rules'!$C$5,IF(P2620&lt;='Tree rules'!$C$7,"Monitor","Polymer laminate"),IF(P2620&lt;='Tree rules'!$C$8,"Seal cracks","Polymer laminate")),IF(O2620&lt;='Tree rules'!$C$6,IF(P2620&lt;='Tree rules'!$C$9,"Polymer laminate","Steel plate or jacket"),IF(L2620&lt;='Tree rules'!$C$10,"Steel plate or jacket","Polymer laminate")))</f>
        <v>Polymer laminate</v>
      </c>
      <c r="T2620" s="5" t="str">
        <f aca="false">IF(S2620=R2620,"Yes","No")</f>
        <v>Yes</v>
      </c>
    </row>
    <row r="2621" customFormat="false" ht="15" hidden="false" customHeight="false" outlineLevel="0" collapsed="false">
      <c r="A2621" s="15" t="n">
        <v>3729</v>
      </c>
      <c r="B2621" s="16" t="n">
        <v>5.44071430519304</v>
      </c>
      <c r="C2621" s="15" t="n">
        <v>230</v>
      </c>
      <c r="D2621" s="15" t="n">
        <v>475</v>
      </c>
      <c r="E2621" s="15" t="n">
        <v>30</v>
      </c>
      <c r="F2621" s="16" t="n">
        <v>0.611316296229087</v>
      </c>
      <c r="G2621" s="17" t="s">
        <v>101</v>
      </c>
      <c r="H2621" s="18" t="n">
        <v>0.3</v>
      </c>
      <c r="I2621" s="18" t="n">
        <v>1.5</v>
      </c>
      <c r="J2621" s="19" t="n">
        <v>0.878033252791178</v>
      </c>
      <c r="K2621" s="19" t="n">
        <v>0.512176384115524</v>
      </c>
      <c r="L2621" s="16" t="n">
        <v>12.6823177277227</v>
      </c>
      <c r="M2621" s="19" t="n">
        <v>0.571470662255375</v>
      </c>
      <c r="N2621" s="19" t="n">
        <v>0.7867299653489</v>
      </c>
      <c r="O2621" s="19" t="n">
        <v>1.09219593091288</v>
      </c>
      <c r="P2621" s="19" t="n">
        <v>0.549995981470538</v>
      </c>
      <c r="Q2621" s="17" t="s">
        <v>31</v>
      </c>
      <c r="R2621" s="5" t="str">
        <f aca="false">IF(OR(Q2621="Steel plate",Q2621="Concrete jacket"),"Steel plate or jacket",Q2621)</f>
        <v>Polymer laminate</v>
      </c>
      <c r="S2621" s="5" t="str">
        <f aca="false">IF(O2621&lt;='Tree rules'!$C$4,IF(N2621&lt;='Tree rules'!$C$5,IF(P2621&lt;='Tree rules'!$C$7,"Monitor","Polymer laminate"),IF(P2621&lt;='Tree rules'!$C$8,"Seal cracks","Polymer laminate")),IF(O2621&lt;='Tree rules'!$C$6,IF(P2621&lt;='Tree rules'!$C$9,"Polymer laminate","Steel plate or jacket"),IF(L2621&lt;='Tree rules'!$C$10,"Steel plate or jacket","Polymer laminate")))</f>
        <v>Polymer laminate</v>
      </c>
      <c r="T2621" s="5" t="str">
        <f aca="false">IF(S2621=R2621,"Yes","No")</f>
        <v>Yes</v>
      </c>
    </row>
    <row r="2622" customFormat="false" ht="15" hidden="false" customHeight="false" outlineLevel="0" collapsed="false">
      <c r="A2622" s="15" t="n">
        <v>3730</v>
      </c>
      <c r="B2622" s="16" t="n">
        <v>5.44778874635539</v>
      </c>
      <c r="C2622" s="15" t="n">
        <v>300</v>
      </c>
      <c r="D2622" s="15" t="n">
        <v>525</v>
      </c>
      <c r="E2622" s="15" t="n">
        <v>30</v>
      </c>
      <c r="F2622" s="16" t="n">
        <v>0.658614812073332</v>
      </c>
      <c r="G2622" s="17" t="s">
        <v>101</v>
      </c>
      <c r="H2622" s="18" t="n">
        <v>0.3</v>
      </c>
      <c r="I2622" s="18" t="n">
        <v>1</v>
      </c>
      <c r="J2622" s="19" t="n">
        <v>0.92206295425091</v>
      </c>
      <c r="K2622" s="19" t="n">
        <v>0.40855806413991</v>
      </c>
      <c r="L2622" s="16" t="n">
        <v>11.4209407680406</v>
      </c>
      <c r="M2622" s="19" t="n">
        <v>0.375201233397177</v>
      </c>
      <c r="N2622" s="19" t="n">
        <v>0.796076012074622</v>
      </c>
      <c r="O2622" s="19" t="n">
        <v>0.92206295425091</v>
      </c>
      <c r="P2622" s="19" t="n">
        <v>0.681148834013555</v>
      </c>
      <c r="Q2622" s="17" t="s">
        <v>29</v>
      </c>
      <c r="R2622" s="5" t="str">
        <f aca="false">IF(OR(Q2622="Steel plate",Q2622="Concrete jacket"),"Steel plate or jacket",Q2622)</f>
        <v>Monitor</v>
      </c>
      <c r="S2622" s="5" t="str">
        <f aca="false">IF(O2622&lt;='Tree rules'!$C$4,IF(N2622&lt;='Tree rules'!$C$5,IF(P2622&lt;='Tree rules'!$C$7,"Monitor","Polymer laminate"),IF(P2622&lt;='Tree rules'!$C$8,"Seal cracks","Polymer laminate")),IF(O2622&lt;='Tree rules'!$C$6,IF(P2622&lt;='Tree rules'!$C$9,"Polymer laminate","Steel plate or jacket"),IF(L2622&lt;='Tree rules'!$C$10,"Steel plate or jacket","Polymer laminate")))</f>
        <v>Monitor</v>
      </c>
      <c r="T2622" s="5" t="str">
        <f aca="false">IF(S2622=R2622,"Yes","No")</f>
        <v>Yes</v>
      </c>
    </row>
    <row r="2623" customFormat="false" ht="15" hidden="false" customHeight="false" outlineLevel="0" collapsed="false">
      <c r="A2623" s="15" t="n">
        <v>3731</v>
      </c>
      <c r="B2623" s="16" t="n">
        <v>4.55277760927261</v>
      </c>
      <c r="C2623" s="15" t="n">
        <v>230</v>
      </c>
      <c r="D2623" s="15" t="n">
        <v>400</v>
      </c>
      <c r="E2623" s="15" t="n">
        <v>25</v>
      </c>
      <c r="F2623" s="16" t="n">
        <v>0.552502860426148</v>
      </c>
      <c r="G2623" s="17" t="s">
        <v>101</v>
      </c>
      <c r="H2623" s="18" t="n">
        <v>0.3</v>
      </c>
      <c r="I2623" s="18" t="n">
        <v>1.5</v>
      </c>
      <c r="J2623" s="19" t="n">
        <v>0.891974370564582</v>
      </c>
      <c r="K2623" s="19" t="n">
        <v>0.582216531987341</v>
      </c>
      <c r="L2623" s="16" t="n">
        <v>12.7887011496422</v>
      </c>
      <c r="M2623" s="19" t="n">
        <v>0.28102703556819</v>
      </c>
      <c r="N2623" s="19" t="n">
        <v>0.755192905634097</v>
      </c>
      <c r="O2623" s="19" t="n">
        <v>1.07830044352102</v>
      </c>
      <c r="P2623" s="19" t="n">
        <v>1.06312564996382</v>
      </c>
      <c r="Q2623" s="17" t="s">
        <v>31</v>
      </c>
      <c r="R2623" s="5" t="str">
        <f aca="false">IF(OR(Q2623="Steel plate",Q2623="Concrete jacket"),"Steel plate or jacket",Q2623)</f>
        <v>Polymer laminate</v>
      </c>
      <c r="S2623" s="5" t="str">
        <f aca="false">IF(O2623&lt;='Tree rules'!$C$4,IF(N2623&lt;='Tree rules'!$C$5,IF(P2623&lt;='Tree rules'!$C$7,"Monitor","Polymer laminate"),IF(P2623&lt;='Tree rules'!$C$8,"Seal cracks","Polymer laminate")),IF(O2623&lt;='Tree rules'!$C$6,IF(P2623&lt;='Tree rules'!$C$9,"Polymer laminate","Steel plate or jacket"),IF(L2623&lt;='Tree rules'!$C$10,"Steel plate or jacket","Polymer laminate")))</f>
        <v>Polymer laminate</v>
      </c>
      <c r="T2623" s="5" t="str">
        <f aca="false">IF(S2623=R2623,"Yes","No")</f>
        <v>Yes</v>
      </c>
    </row>
    <row r="2624" customFormat="false" ht="15" hidden="false" customHeight="false" outlineLevel="0" collapsed="false">
      <c r="A2624" s="15" t="n">
        <v>3732</v>
      </c>
      <c r="B2624" s="16" t="n">
        <v>5.82628288387094</v>
      </c>
      <c r="C2624" s="15" t="n">
        <v>300</v>
      </c>
      <c r="D2624" s="15" t="n">
        <v>575</v>
      </c>
      <c r="E2624" s="15" t="n">
        <v>20</v>
      </c>
      <c r="F2624" s="16" t="n">
        <v>0.760158524876169</v>
      </c>
      <c r="G2624" s="17" t="s">
        <v>101</v>
      </c>
      <c r="H2624" s="18" t="n">
        <v>0.3</v>
      </c>
      <c r="I2624" s="18" t="n">
        <v>1.5</v>
      </c>
      <c r="J2624" s="19" t="n">
        <v>0.853151795885078</v>
      </c>
      <c r="K2624" s="19" t="n">
        <v>0.473901223809963</v>
      </c>
      <c r="L2624" s="16" t="n">
        <v>11.0137672662967</v>
      </c>
      <c r="M2624" s="19" t="n">
        <v>0.674214180139752</v>
      </c>
      <c r="N2624" s="19" t="n">
        <v>0.643662746210903</v>
      </c>
      <c r="O2624" s="19" t="n">
        <v>1.07757285374481</v>
      </c>
      <c r="P2624" s="19" t="n">
        <v>0.558009028131383</v>
      </c>
      <c r="Q2624" s="17" t="s">
        <v>31</v>
      </c>
      <c r="R2624" s="5" t="str">
        <f aca="false">IF(OR(Q2624="Steel plate",Q2624="Concrete jacket"),"Steel plate or jacket",Q2624)</f>
        <v>Polymer laminate</v>
      </c>
      <c r="S2624" s="5" t="str">
        <f aca="false">IF(O2624&lt;='Tree rules'!$C$4,IF(N2624&lt;='Tree rules'!$C$5,IF(P2624&lt;='Tree rules'!$C$7,"Monitor","Polymer laminate"),IF(P2624&lt;='Tree rules'!$C$8,"Seal cracks","Polymer laminate")),IF(O2624&lt;='Tree rules'!$C$6,IF(P2624&lt;='Tree rules'!$C$9,"Polymer laminate","Steel plate or jacket"),IF(L2624&lt;='Tree rules'!$C$10,"Steel plate or jacket","Polymer laminate")))</f>
        <v>Polymer laminate</v>
      </c>
      <c r="T2624" s="5" t="str">
        <f aca="false">IF(S2624=R2624,"Yes","No")</f>
        <v>Yes</v>
      </c>
    </row>
    <row r="2625" customFormat="false" ht="15" hidden="false" customHeight="false" outlineLevel="0" collapsed="false">
      <c r="A2625" s="15" t="n">
        <v>3733</v>
      </c>
      <c r="B2625" s="16" t="n">
        <v>3.19568552315443</v>
      </c>
      <c r="C2625" s="15" t="n">
        <v>300</v>
      </c>
      <c r="D2625" s="15" t="n">
        <v>300</v>
      </c>
      <c r="E2625" s="15" t="n">
        <v>25</v>
      </c>
      <c r="F2625" s="16" t="n">
        <v>0.883572933822129</v>
      </c>
      <c r="G2625" s="17" t="s">
        <v>103</v>
      </c>
      <c r="H2625" s="18" t="n">
        <v>0.2</v>
      </c>
      <c r="I2625" s="18" t="n">
        <v>2</v>
      </c>
      <c r="J2625" s="19" t="n">
        <v>0.873168149350791</v>
      </c>
      <c r="K2625" s="19" t="n">
        <v>0.460189598202626</v>
      </c>
      <c r="L2625" s="16" t="n">
        <v>12.483146574822</v>
      </c>
      <c r="M2625" s="19" t="n">
        <v>0.696820889977679</v>
      </c>
      <c r="N2625" s="19" t="n">
        <v>1.35035453491558</v>
      </c>
      <c r="O2625" s="19" t="n">
        <v>1.34451339888851</v>
      </c>
      <c r="P2625" s="19" t="n">
        <v>0.603066403559894</v>
      </c>
      <c r="Q2625" s="17" t="s">
        <v>31</v>
      </c>
      <c r="R2625" s="5" t="str">
        <f aca="false">IF(OR(Q2625="Steel plate",Q2625="Concrete jacket"),"Steel plate or jacket",Q2625)</f>
        <v>Polymer laminate</v>
      </c>
      <c r="S2625" s="5" t="str">
        <f aca="false">IF(O2625&lt;='Tree rules'!$C$4,IF(N2625&lt;='Tree rules'!$C$5,IF(P2625&lt;='Tree rules'!$C$7,"Monitor","Polymer laminate"),IF(P2625&lt;='Tree rules'!$C$8,"Seal cracks","Polymer laminate")),IF(O2625&lt;='Tree rules'!$C$6,IF(P2625&lt;='Tree rules'!$C$9,"Polymer laminate","Steel plate or jacket"),IF(L2625&lt;='Tree rules'!$C$10,"Steel plate or jacket","Polymer laminate")))</f>
        <v>Steel plate or jacket</v>
      </c>
      <c r="T2625" s="5" t="str">
        <f aca="false">IF(S2625=R2625,"Yes","No")</f>
        <v>No</v>
      </c>
    </row>
    <row r="2626" customFormat="false" ht="15" hidden="false" customHeight="false" outlineLevel="0" collapsed="false">
      <c r="A2626" s="15" t="n">
        <v>3735</v>
      </c>
      <c r="B2626" s="16" t="n">
        <v>5.70576573762829</v>
      </c>
      <c r="C2626" s="15" t="n">
        <v>300</v>
      </c>
      <c r="D2626" s="15" t="n">
        <v>525</v>
      </c>
      <c r="E2626" s="15" t="n">
        <v>30</v>
      </c>
      <c r="F2626" s="16" t="n">
        <v>0.679998409867921</v>
      </c>
      <c r="G2626" s="17" t="s">
        <v>102</v>
      </c>
      <c r="H2626" s="18" t="n">
        <v>0.1</v>
      </c>
      <c r="I2626" s="18" t="n">
        <v>1</v>
      </c>
      <c r="J2626" s="19" t="n">
        <v>0.962781566884142</v>
      </c>
      <c r="K2626" s="19" t="n">
        <v>0.627068294321372</v>
      </c>
      <c r="L2626" s="16" t="n">
        <v>12.3501422892387</v>
      </c>
      <c r="M2626" s="19" t="n">
        <v>0.461169377821343</v>
      </c>
      <c r="N2626" s="19" t="n">
        <v>2.91132087708354</v>
      </c>
      <c r="O2626" s="19" t="n">
        <v>0.962781566884142</v>
      </c>
      <c r="P2626" s="19" t="n">
        <v>0.711567131297043</v>
      </c>
      <c r="Q2626" s="17" t="s">
        <v>30</v>
      </c>
      <c r="R2626" s="5" t="str">
        <f aca="false">IF(OR(Q2626="Steel plate",Q2626="Concrete jacket"),"Steel plate or jacket",Q2626)</f>
        <v>Seal cracks</v>
      </c>
      <c r="S2626" s="5" t="str">
        <f aca="false">IF(O2626&lt;='Tree rules'!$C$4,IF(N2626&lt;='Tree rules'!$C$5,IF(P2626&lt;='Tree rules'!$C$7,"Monitor","Polymer laminate"),IF(P2626&lt;='Tree rules'!$C$8,"Seal cracks","Polymer laminate")),IF(O2626&lt;='Tree rules'!$C$6,IF(P2626&lt;='Tree rules'!$C$9,"Polymer laminate","Steel plate or jacket"),IF(L2626&lt;='Tree rules'!$C$10,"Steel plate or jacket","Polymer laminate")))</f>
        <v>Seal cracks</v>
      </c>
      <c r="T2626" s="5" t="str">
        <f aca="false">IF(S2626=R2626,"Yes","No")</f>
        <v>Yes</v>
      </c>
    </row>
    <row r="2627" customFormat="false" ht="15" hidden="false" customHeight="false" outlineLevel="0" collapsed="false">
      <c r="A2627" s="15" t="n">
        <v>3736</v>
      </c>
      <c r="B2627" s="16" t="n">
        <v>4.51802543282958</v>
      </c>
      <c r="C2627" s="15" t="n">
        <v>300</v>
      </c>
      <c r="D2627" s="15" t="n">
        <v>450</v>
      </c>
      <c r="E2627" s="15" t="n">
        <v>25</v>
      </c>
      <c r="F2627" s="16" t="n">
        <v>0.781490709848207</v>
      </c>
      <c r="G2627" s="17" t="s">
        <v>103</v>
      </c>
      <c r="H2627" s="18" t="n">
        <v>0.2</v>
      </c>
      <c r="I2627" s="18" t="n">
        <v>1.5</v>
      </c>
      <c r="J2627" s="19" t="n">
        <v>0.941115414699494</v>
      </c>
      <c r="K2627" s="19" t="n">
        <v>0.422171706245748</v>
      </c>
      <c r="L2627" s="16" t="n">
        <v>11.2388692358945</v>
      </c>
      <c r="M2627" s="19" t="n">
        <v>0.833474123292139</v>
      </c>
      <c r="N2627" s="19" t="n">
        <v>1.45092394869333</v>
      </c>
      <c r="O2627" s="19" t="n">
        <v>1.21301697185031</v>
      </c>
      <c r="P2627" s="19" t="n">
        <v>0.448280985865873</v>
      </c>
      <c r="Q2627" s="17" t="s">
        <v>31</v>
      </c>
      <c r="R2627" s="5" t="str">
        <f aca="false">IF(OR(Q2627="Steel plate",Q2627="Concrete jacket"),"Steel plate or jacket",Q2627)</f>
        <v>Polymer laminate</v>
      </c>
      <c r="S2627" s="5" t="str">
        <f aca="false">IF(O2627&lt;='Tree rules'!$C$4,IF(N2627&lt;='Tree rules'!$C$5,IF(P2627&lt;='Tree rules'!$C$7,"Monitor","Polymer laminate"),IF(P2627&lt;='Tree rules'!$C$8,"Seal cracks","Polymer laminate")),IF(O2627&lt;='Tree rules'!$C$6,IF(P2627&lt;='Tree rules'!$C$9,"Polymer laminate","Steel plate or jacket"),IF(L2627&lt;='Tree rules'!$C$10,"Steel plate or jacket","Polymer laminate")))</f>
        <v>Polymer laminate</v>
      </c>
      <c r="T2627" s="5" t="str">
        <f aca="false">IF(S2627=R2627,"Yes","No")</f>
        <v>Yes</v>
      </c>
    </row>
    <row r="2628" customFormat="false" ht="15" hidden="false" customHeight="false" outlineLevel="0" collapsed="false">
      <c r="A2628" s="15" t="n">
        <v>3737</v>
      </c>
      <c r="B2628" s="16" t="n">
        <v>5.81171164206029</v>
      </c>
      <c r="C2628" s="15" t="n">
        <v>300</v>
      </c>
      <c r="D2628" s="15" t="n">
        <v>450</v>
      </c>
      <c r="E2628" s="15" t="n">
        <v>20</v>
      </c>
      <c r="F2628" s="16" t="n">
        <v>0.557129731671096</v>
      </c>
      <c r="G2628" s="17" t="s">
        <v>103</v>
      </c>
      <c r="H2628" s="18" t="n">
        <v>0.2</v>
      </c>
      <c r="I2628" s="18" t="n">
        <v>1</v>
      </c>
      <c r="J2628" s="19" t="n">
        <v>0.916945703947887</v>
      </c>
      <c r="K2628" s="19" t="n">
        <v>0.607277495891595</v>
      </c>
      <c r="L2628" s="16" t="n">
        <v>14.3145606947298</v>
      </c>
      <c r="M2628" s="19" t="n">
        <v>0.413926325149952</v>
      </c>
      <c r="N2628" s="19" t="n">
        <v>0.894093143862577</v>
      </c>
      <c r="O2628" s="19" t="n">
        <v>0.916945703947887</v>
      </c>
      <c r="P2628" s="19" t="n">
        <v>0.895338217869793</v>
      </c>
      <c r="Q2628" s="17" t="s">
        <v>29</v>
      </c>
      <c r="R2628" s="5" t="str">
        <f aca="false">IF(OR(Q2628="Steel plate",Q2628="Concrete jacket"),"Steel plate or jacket",Q2628)</f>
        <v>Monitor</v>
      </c>
      <c r="S2628" s="5" t="str">
        <f aca="false">IF(O2628&lt;='Tree rules'!$C$4,IF(N2628&lt;='Tree rules'!$C$5,IF(P2628&lt;='Tree rules'!$C$7,"Monitor","Polymer laminate"),IF(P2628&lt;='Tree rules'!$C$8,"Seal cracks","Polymer laminate")),IF(O2628&lt;='Tree rules'!$C$6,IF(P2628&lt;='Tree rules'!$C$9,"Polymer laminate","Steel plate or jacket"),IF(L2628&lt;='Tree rules'!$C$10,"Steel plate or jacket","Polymer laminate")))</f>
        <v>Monitor</v>
      </c>
      <c r="T2628" s="5" t="str">
        <f aca="false">IF(S2628=R2628,"Yes","No")</f>
        <v>Yes</v>
      </c>
    </row>
    <row r="2629" customFormat="false" ht="15" hidden="false" customHeight="false" outlineLevel="0" collapsed="false">
      <c r="A2629" s="15" t="n">
        <v>3738</v>
      </c>
      <c r="B2629" s="16" t="n">
        <v>6.79543822063184</v>
      </c>
      <c r="C2629" s="15" t="n">
        <v>300</v>
      </c>
      <c r="D2629" s="15" t="n">
        <v>650</v>
      </c>
      <c r="E2629" s="15" t="n">
        <v>30</v>
      </c>
      <c r="F2629" s="16" t="n">
        <v>0.665767979568698</v>
      </c>
      <c r="G2629" s="17" t="s">
        <v>101</v>
      </c>
      <c r="H2629" s="18" t="n">
        <v>0.3</v>
      </c>
      <c r="I2629" s="18" t="n">
        <v>1.5</v>
      </c>
      <c r="J2629" s="19" t="n">
        <v>0.892860905331861</v>
      </c>
      <c r="K2629" s="19" t="n">
        <v>0.525529183645085</v>
      </c>
      <c r="L2629" s="16" t="n">
        <v>11.2507255308474</v>
      </c>
      <c r="M2629" s="19" t="n">
        <v>0.797380265966884</v>
      </c>
      <c r="N2629" s="19" t="n">
        <v>0.66201494250264</v>
      </c>
      <c r="O2629" s="19" t="n">
        <v>1.10467912665396</v>
      </c>
      <c r="P2629" s="19" t="n">
        <v>0.433144205996735</v>
      </c>
      <c r="Q2629" s="17" t="s">
        <v>31</v>
      </c>
      <c r="R2629" s="5" t="str">
        <f aca="false">IF(OR(Q2629="Steel plate",Q2629="Concrete jacket"),"Steel plate or jacket",Q2629)</f>
        <v>Polymer laminate</v>
      </c>
      <c r="S2629" s="5" t="str">
        <f aca="false">IF(O2629&lt;='Tree rules'!$C$4,IF(N2629&lt;='Tree rules'!$C$5,IF(P2629&lt;='Tree rules'!$C$7,"Monitor","Polymer laminate"),IF(P2629&lt;='Tree rules'!$C$8,"Seal cracks","Polymer laminate")),IF(O2629&lt;='Tree rules'!$C$6,IF(P2629&lt;='Tree rules'!$C$9,"Polymer laminate","Steel plate or jacket"),IF(L2629&lt;='Tree rules'!$C$10,"Steel plate or jacket","Polymer laminate")))</f>
        <v>Polymer laminate</v>
      </c>
      <c r="T2629" s="5" t="str">
        <f aca="false">IF(S2629=R2629,"Yes","No")</f>
        <v>Yes</v>
      </c>
    </row>
    <row r="2630" customFormat="false" ht="15" hidden="false" customHeight="false" outlineLevel="0" collapsed="false">
      <c r="A2630" s="15" t="n">
        <v>3740</v>
      </c>
      <c r="B2630" s="16" t="n">
        <v>6.49294775804656</v>
      </c>
      <c r="C2630" s="15" t="n">
        <v>300</v>
      </c>
      <c r="D2630" s="15" t="n">
        <v>575</v>
      </c>
      <c r="E2630" s="15" t="n">
        <v>30</v>
      </c>
      <c r="F2630" s="16" t="n">
        <v>0.760158524876169</v>
      </c>
      <c r="G2630" s="17" t="s">
        <v>101</v>
      </c>
      <c r="H2630" s="18" t="n">
        <v>0.3</v>
      </c>
      <c r="I2630" s="18" t="n">
        <v>1.5</v>
      </c>
      <c r="J2630" s="19" t="n">
        <v>0.872921570783949</v>
      </c>
      <c r="K2630" s="19" t="n">
        <v>0.55986642285535</v>
      </c>
      <c r="L2630" s="16" t="n">
        <v>12.2740033233394</v>
      </c>
      <c r="M2630" s="19" t="n">
        <v>0.591049552833701</v>
      </c>
      <c r="N2630" s="19" t="n">
        <v>0.672671503654461</v>
      </c>
      <c r="O2630" s="19" t="n">
        <v>1.06502261754188</v>
      </c>
      <c r="P2630" s="19" t="n">
        <v>0.666394535136023</v>
      </c>
      <c r="Q2630" s="17" t="s">
        <v>31</v>
      </c>
      <c r="R2630" s="5" t="str">
        <f aca="false">IF(OR(Q2630="Steel plate",Q2630="Concrete jacket"),"Steel plate or jacket",Q2630)</f>
        <v>Polymer laminate</v>
      </c>
      <c r="S2630" s="5" t="str">
        <f aca="false">IF(O2630&lt;='Tree rules'!$C$4,IF(N2630&lt;='Tree rules'!$C$5,IF(P2630&lt;='Tree rules'!$C$7,"Monitor","Polymer laminate"),IF(P2630&lt;='Tree rules'!$C$8,"Seal cracks","Polymer laminate")),IF(O2630&lt;='Tree rules'!$C$6,IF(P2630&lt;='Tree rules'!$C$9,"Polymer laminate","Steel plate or jacket"),IF(L2630&lt;='Tree rules'!$C$10,"Steel plate or jacket","Polymer laminate")))</f>
        <v>Polymer laminate</v>
      </c>
      <c r="T2630" s="5" t="str">
        <f aca="false">IF(S2630=R2630,"Yes","No")</f>
        <v>Yes</v>
      </c>
    </row>
    <row r="2631" customFormat="false" ht="15" hidden="false" customHeight="false" outlineLevel="0" collapsed="false">
      <c r="A2631" s="15" t="n">
        <v>3742</v>
      </c>
      <c r="B2631" s="16" t="n">
        <v>5.96797647423819</v>
      </c>
      <c r="C2631" s="15" t="n">
        <v>300</v>
      </c>
      <c r="D2631" s="15" t="n">
        <v>475</v>
      </c>
      <c r="E2631" s="15" t="n">
        <v>20</v>
      </c>
      <c r="F2631" s="16" t="n">
        <v>0.624901102811956</v>
      </c>
      <c r="G2631" s="17" t="s">
        <v>101</v>
      </c>
      <c r="H2631" s="18" t="n">
        <v>0.3</v>
      </c>
      <c r="I2631" s="18" t="n">
        <v>1.5</v>
      </c>
      <c r="J2631" s="19" t="n">
        <v>0.922241961933898</v>
      </c>
      <c r="K2631" s="19" t="n">
        <v>0.442268403482285</v>
      </c>
      <c r="L2631" s="16" t="n">
        <v>13.9113670728163</v>
      </c>
      <c r="M2631" s="19" t="n">
        <v>0.891569767852299</v>
      </c>
      <c r="N2631" s="19" t="n">
        <v>0.781223949085586</v>
      </c>
      <c r="O2631" s="19" t="n">
        <v>1.17942370283641</v>
      </c>
      <c r="P2631" s="19" t="n">
        <v>0.479120026147828</v>
      </c>
      <c r="Q2631" s="17" t="s">
        <v>31</v>
      </c>
      <c r="R2631" s="5" t="str">
        <f aca="false">IF(OR(Q2631="Steel plate",Q2631="Concrete jacket"),"Steel plate or jacket",Q2631)</f>
        <v>Polymer laminate</v>
      </c>
      <c r="S2631" s="5" t="str">
        <f aca="false">IF(O2631&lt;='Tree rules'!$C$4,IF(N2631&lt;='Tree rules'!$C$5,IF(P2631&lt;='Tree rules'!$C$7,"Monitor","Polymer laminate"),IF(P2631&lt;='Tree rules'!$C$8,"Seal cracks","Polymer laminate")),IF(O2631&lt;='Tree rules'!$C$6,IF(P2631&lt;='Tree rules'!$C$9,"Polymer laminate","Steel plate or jacket"),IF(L2631&lt;='Tree rules'!$C$10,"Steel plate or jacket","Polymer laminate")))</f>
        <v>Polymer laminate</v>
      </c>
      <c r="T2631" s="5" t="str">
        <f aca="false">IF(S2631=R2631,"Yes","No")</f>
        <v>Yes</v>
      </c>
    </row>
    <row r="2632" customFormat="false" ht="15" hidden="false" customHeight="false" outlineLevel="0" collapsed="false">
      <c r="A2632" s="15" t="n">
        <v>3745</v>
      </c>
      <c r="B2632" s="16" t="n">
        <v>3.60287019147905</v>
      </c>
      <c r="C2632" s="15" t="n">
        <v>300</v>
      </c>
      <c r="D2632" s="15" t="n">
        <v>300</v>
      </c>
      <c r="E2632" s="15" t="n">
        <v>25</v>
      </c>
      <c r="F2632" s="16" t="n">
        <v>0.791582400904515</v>
      </c>
      <c r="G2632" s="17" t="s">
        <v>101</v>
      </c>
      <c r="H2632" s="18" t="n">
        <v>0.3</v>
      </c>
      <c r="I2632" s="18" t="n">
        <v>1</v>
      </c>
      <c r="J2632" s="19" t="n">
        <v>0.912117831119027</v>
      </c>
      <c r="K2632" s="19" t="n">
        <v>0.488528747468027</v>
      </c>
      <c r="L2632" s="16" t="n">
        <v>14.1845283129096</v>
      </c>
      <c r="M2632" s="19" t="n">
        <v>0.492780806228537</v>
      </c>
      <c r="N2632" s="19" t="n">
        <v>0.772325238765734</v>
      </c>
      <c r="O2632" s="19" t="n">
        <v>0.912117831119027</v>
      </c>
      <c r="P2632" s="19" t="n">
        <v>0.702005051964056</v>
      </c>
      <c r="Q2632" s="17" t="s">
        <v>29</v>
      </c>
      <c r="R2632" s="5" t="str">
        <f aca="false">IF(OR(Q2632="Steel plate",Q2632="Concrete jacket"),"Steel plate or jacket",Q2632)</f>
        <v>Monitor</v>
      </c>
      <c r="S2632" s="5" t="str">
        <f aca="false">IF(O2632&lt;='Tree rules'!$C$4,IF(N2632&lt;='Tree rules'!$C$5,IF(P2632&lt;='Tree rules'!$C$7,"Monitor","Polymer laminate"),IF(P2632&lt;='Tree rules'!$C$8,"Seal cracks","Polymer laminate")),IF(O2632&lt;='Tree rules'!$C$6,IF(P2632&lt;='Tree rules'!$C$9,"Polymer laminate","Steel plate or jacket"),IF(L2632&lt;='Tree rules'!$C$10,"Steel plate or jacket","Polymer laminate")))</f>
        <v>Monitor</v>
      </c>
      <c r="T2632" s="5" t="str">
        <f aca="false">IF(S2632=R2632,"Yes","No")</f>
        <v>Yes</v>
      </c>
    </row>
    <row r="2633" customFormat="false" ht="15" hidden="false" customHeight="false" outlineLevel="0" collapsed="false">
      <c r="A2633" s="15" t="n">
        <v>3747</v>
      </c>
      <c r="B2633" s="16" t="n">
        <v>3.42871417235788</v>
      </c>
      <c r="C2633" s="15" t="n">
        <v>300</v>
      </c>
      <c r="D2633" s="15" t="n">
        <v>325</v>
      </c>
      <c r="E2633" s="15" t="n">
        <v>25</v>
      </c>
      <c r="F2633" s="16" t="n">
        <v>0.536642161467296</v>
      </c>
      <c r="G2633" s="17" t="s">
        <v>101</v>
      </c>
      <c r="H2633" s="18" t="n">
        <v>0.3</v>
      </c>
      <c r="I2633" s="18" t="n">
        <v>1.5</v>
      </c>
      <c r="J2633" s="19" t="n">
        <v>0.854289011068812</v>
      </c>
      <c r="K2633" s="19" t="n">
        <v>0.54976004633984</v>
      </c>
      <c r="L2633" s="16" t="n">
        <v>12.2018297948679</v>
      </c>
      <c r="M2633" s="19" t="n">
        <v>0.612729700004147</v>
      </c>
      <c r="N2633" s="19" t="n">
        <v>0.745784179239264</v>
      </c>
      <c r="O2633" s="19" t="n">
        <v>1.04660653344682</v>
      </c>
      <c r="P2633" s="19" t="n">
        <v>0.412815701895634</v>
      </c>
      <c r="Q2633" s="17" t="s">
        <v>31</v>
      </c>
      <c r="R2633" s="5" t="str">
        <f aca="false">IF(OR(Q2633="Steel plate",Q2633="Concrete jacket"),"Steel plate or jacket",Q2633)</f>
        <v>Polymer laminate</v>
      </c>
      <c r="S2633" s="5" t="str">
        <f aca="false">IF(O2633&lt;='Tree rules'!$C$4,IF(N2633&lt;='Tree rules'!$C$5,IF(P2633&lt;='Tree rules'!$C$7,"Monitor","Polymer laminate"),IF(P2633&lt;='Tree rules'!$C$8,"Seal cracks","Polymer laminate")),IF(O2633&lt;='Tree rules'!$C$6,IF(P2633&lt;='Tree rules'!$C$9,"Polymer laminate","Steel plate or jacket"),IF(L2633&lt;='Tree rules'!$C$10,"Steel plate or jacket","Polymer laminate")))</f>
        <v>Polymer laminate</v>
      </c>
      <c r="T2633" s="5" t="str">
        <f aca="false">IF(S2633=R2633,"Yes","No")</f>
        <v>Yes</v>
      </c>
    </row>
    <row r="2634" customFormat="false" ht="15" hidden="false" customHeight="false" outlineLevel="0" collapsed="false">
      <c r="A2634" s="15" t="n">
        <v>3748</v>
      </c>
      <c r="B2634" s="16" t="n">
        <v>7.45439361457589</v>
      </c>
      <c r="C2634" s="15" t="n">
        <v>300</v>
      </c>
      <c r="D2634" s="15" t="n">
        <v>725</v>
      </c>
      <c r="E2634" s="15" t="n">
        <v>30</v>
      </c>
      <c r="F2634" s="16" t="n">
        <v>0.773410303690249</v>
      </c>
      <c r="G2634" s="17" t="s">
        <v>101</v>
      </c>
      <c r="H2634" s="18" t="n">
        <v>0.3</v>
      </c>
      <c r="I2634" s="18" t="n">
        <v>1.5</v>
      </c>
      <c r="J2634" s="19" t="n">
        <v>0.984600520421308</v>
      </c>
      <c r="K2634" s="19" t="n">
        <v>0.417597386991105</v>
      </c>
      <c r="L2634" s="16" t="n">
        <v>11.0109211441298</v>
      </c>
      <c r="M2634" s="19" t="n">
        <v>0.39111112733174</v>
      </c>
      <c r="N2634" s="19" t="n">
        <v>0.850345436887258</v>
      </c>
      <c r="O2634" s="19" t="n">
        <v>1.27131747835295</v>
      </c>
      <c r="P2634" s="19" t="n">
        <v>0.961560021095388</v>
      </c>
      <c r="Q2634" s="17" t="s">
        <v>31</v>
      </c>
      <c r="R2634" s="5" t="str">
        <f aca="false">IF(OR(Q2634="Steel plate",Q2634="Concrete jacket"),"Steel plate or jacket",Q2634)</f>
        <v>Polymer laminate</v>
      </c>
      <c r="S2634" s="5" t="str">
        <f aca="false">IF(O2634&lt;='Tree rules'!$C$4,IF(N2634&lt;='Tree rules'!$C$5,IF(P2634&lt;='Tree rules'!$C$7,"Monitor","Polymer laminate"),IF(P2634&lt;='Tree rules'!$C$8,"Seal cracks","Polymer laminate")),IF(O2634&lt;='Tree rules'!$C$6,IF(P2634&lt;='Tree rules'!$C$9,"Polymer laminate","Steel plate or jacket"),IF(L2634&lt;='Tree rules'!$C$10,"Steel plate or jacket","Polymer laminate")))</f>
        <v>Polymer laminate</v>
      </c>
      <c r="T2634" s="5" t="str">
        <f aca="false">IF(S2634=R2634,"Yes","No")</f>
        <v>Yes</v>
      </c>
    </row>
    <row r="2635" customFormat="false" ht="15" hidden="false" customHeight="false" outlineLevel="0" collapsed="false">
      <c r="A2635" s="15" t="n">
        <v>3750</v>
      </c>
      <c r="B2635" s="16" t="n">
        <v>5.75908763805981</v>
      </c>
      <c r="C2635" s="15" t="n">
        <v>300</v>
      </c>
      <c r="D2635" s="15" t="n">
        <v>550</v>
      </c>
      <c r="E2635" s="15" t="n">
        <v>30</v>
      </c>
      <c r="F2635" s="16" t="n">
        <v>0.834420359519201</v>
      </c>
      <c r="G2635" s="17" t="s">
        <v>103</v>
      </c>
      <c r="H2635" s="18" t="n">
        <v>0.2</v>
      </c>
      <c r="I2635" s="18" t="n">
        <v>1</v>
      </c>
      <c r="J2635" s="19" t="n">
        <v>0.881181932531676</v>
      </c>
      <c r="K2635" s="19" t="n">
        <v>0.565900614434879</v>
      </c>
      <c r="L2635" s="16" t="n">
        <v>11.4722861315933</v>
      </c>
      <c r="M2635" s="19" t="n">
        <v>0.9356294277453</v>
      </c>
      <c r="N2635" s="19" t="n">
        <v>0.86330858501814</v>
      </c>
      <c r="O2635" s="19" t="n">
        <v>0.881181932531676</v>
      </c>
      <c r="P2635" s="19" t="n">
        <v>0.400939965212172</v>
      </c>
      <c r="Q2635" s="17" t="s">
        <v>29</v>
      </c>
      <c r="R2635" s="5" t="str">
        <f aca="false">IF(OR(Q2635="Steel plate",Q2635="Concrete jacket"),"Steel plate or jacket",Q2635)</f>
        <v>Monitor</v>
      </c>
      <c r="S2635" s="5" t="str">
        <f aca="false">IF(O2635&lt;='Tree rules'!$C$4,IF(N2635&lt;='Tree rules'!$C$5,IF(P2635&lt;='Tree rules'!$C$7,"Monitor","Polymer laminate"),IF(P2635&lt;='Tree rules'!$C$8,"Seal cracks","Polymer laminate")),IF(O2635&lt;='Tree rules'!$C$6,IF(P2635&lt;='Tree rules'!$C$9,"Polymer laminate","Steel plate or jacket"),IF(L2635&lt;='Tree rules'!$C$10,"Steel plate or jacket","Polymer laminate")))</f>
        <v>Monitor</v>
      </c>
      <c r="T2635" s="5" t="str">
        <f aca="false">IF(S2635=R2635,"Yes","No")</f>
        <v>Yes</v>
      </c>
    </row>
    <row r="2636" customFormat="false" ht="15" hidden="false" customHeight="false" outlineLevel="0" collapsed="false">
      <c r="A2636" s="15" t="n">
        <v>3751</v>
      </c>
      <c r="B2636" s="16" t="n">
        <v>3.02103826722889</v>
      </c>
      <c r="C2636" s="15" t="n">
        <v>300</v>
      </c>
      <c r="D2636" s="15" t="n">
        <v>300</v>
      </c>
      <c r="E2636" s="15" t="n">
        <v>30</v>
      </c>
      <c r="F2636" s="16" t="n">
        <v>1.05544320120602</v>
      </c>
      <c r="G2636" s="17" t="s">
        <v>101</v>
      </c>
      <c r="H2636" s="18" t="n">
        <v>0.3</v>
      </c>
      <c r="I2636" s="18" t="n">
        <v>2</v>
      </c>
      <c r="J2636" s="19" t="n">
        <v>0.892520546722117</v>
      </c>
      <c r="K2636" s="19" t="n">
        <v>0.598498059731118</v>
      </c>
      <c r="L2636" s="16" t="n">
        <v>11.8938514457831</v>
      </c>
      <c r="M2636" s="19" t="n">
        <v>0.417437225492511</v>
      </c>
      <c r="N2636" s="19" t="n">
        <v>0.966955942926415</v>
      </c>
      <c r="O2636" s="19" t="n">
        <v>1.25086927796089</v>
      </c>
      <c r="P2636" s="19" t="n">
        <v>1.04196848283112</v>
      </c>
      <c r="Q2636" s="17" t="s">
        <v>31</v>
      </c>
      <c r="R2636" s="5" t="str">
        <f aca="false">IF(OR(Q2636="Steel plate",Q2636="Concrete jacket"),"Steel plate or jacket",Q2636)</f>
        <v>Polymer laminate</v>
      </c>
      <c r="S2636" s="5" t="str">
        <f aca="false">IF(O2636&lt;='Tree rules'!$C$4,IF(N2636&lt;='Tree rules'!$C$5,IF(P2636&lt;='Tree rules'!$C$7,"Monitor","Polymer laminate"),IF(P2636&lt;='Tree rules'!$C$8,"Seal cracks","Polymer laminate")),IF(O2636&lt;='Tree rules'!$C$6,IF(P2636&lt;='Tree rules'!$C$9,"Polymer laminate","Steel plate or jacket"),IF(L2636&lt;='Tree rules'!$C$10,"Steel plate or jacket","Polymer laminate")))</f>
        <v>Polymer laminate</v>
      </c>
      <c r="T2636" s="5" t="str">
        <f aca="false">IF(S2636=R2636,"Yes","No")</f>
        <v>Yes</v>
      </c>
    </row>
    <row r="2637" customFormat="false" ht="15" hidden="false" customHeight="false" outlineLevel="0" collapsed="false">
      <c r="A2637" s="15" t="n">
        <v>3752</v>
      </c>
      <c r="B2637" s="16" t="n">
        <v>5.37908206759236</v>
      </c>
      <c r="C2637" s="15" t="n">
        <v>300</v>
      </c>
      <c r="D2637" s="15" t="n">
        <v>500</v>
      </c>
      <c r="E2637" s="15" t="n">
        <v>20</v>
      </c>
      <c r="F2637" s="16" t="n">
        <v>0.695042622475618</v>
      </c>
      <c r="G2637" s="17" t="s">
        <v>103</v>
      </c>
      <c r="H2637" s="18" t="n">
        <v>0.2</v>
      </c>
      <c r="I2637" s="18" t="n">
        <v>1</v>
      </c>
      <c r="J2637" s="19" t="n">
        <v>0.859590840976896</v>
      </c>
      <c r="K2637" s="19" t="n">
        <v>0.415166675839415</v>
      </c>
      <c r="L2637" s="16" t="n">
        <v>11.9006240433459</v>
      </c>
      <c r="M2637" s="19" t="n">
        <v>0.554732340976422</v>
      </c>
      <c r="N2637" s="19" t="n">
        <v>1.03393084867408</v>
      </c>
      <c r="O2637" s="19" t="n">
        <v>0.859590840976896</v>
      </c>
      <c r="P2637" s="19" t="n">
        <v>0.546357420391121</v>
      </c>
      <c r="Q2637" s="17" t="s">
        <v>30</v>
      </c>
      <c r="R2637" s="5" t="str">
        <f aca="false">IF(OR(Q2637="Steel plate",Q2637="Concrete jacket"),"Steel plate or jacket",Q2637)</f>
        <v>Seal cracks</v>
      </c>
      <c r="S2637" s="5" t="str">
        <f aca="false">IF(O2637&lt;='Tree rules'!$C$4,IF(N2637&lt;='Tree rules'!$C$5,IF(P2637&lt;='Tree rules'!$C$7,"Monitor","Polymer laminate"),IF(P2637&lt;='Tree rules'!$C$8,"Seal cracks","Polymer laminate")),IF(O2637&lt;='Tree rules'!$C$6,IF(P2637&lt;='Tree rules'!$C$9,"Polymer laminate","Steel plate or jacket"),IF(L2637&lt;='Tree rules'!$C$10,"Steel plate or jacket","Polymer laminate")))</f>
        <v>Seal cracks</v>
      </c>
      <c r="T2637" s="5" t="str">
        <f aca="false">IF(S2637=R2637,"Yes","No")</f>
        <v>Yes</v>
      </c>
    </row>
    <row r="2638" customFormat="false" ht="15" hidden="false" customHeight="false" outlineLevel="0" collapsed="false">
      <c r="A2638" s="15" t="n">
        <v>3753</v>
      </c>
      <c r="B2638" s="16" t="n">
        <v>7.14921761137871</v>
      </c>
      <c r="C2638" s="15" t="n">
        <v>230</v>
      </c>
      <c r="D2638" s="15" t="n">
        <v>600</v>
      </c>
      <c r="E2638" s="15" t="n">
        <v>30</v>
      </c>
      <c r="F2638" s="16" t="n">
        <v>0.63117855856144</v>
      </c>
      <c r="G2638" s="17" t="s">
        <v>101</v>
      </c>
      <c r="H2638" s="18" t="n">
        <v>0.3</v>
      </c>
      <c r="I2638" s="18" t="n">
        <v>1</v>
      </c>
      <c r="J2638" s="19" t="n">
        <v>0.934228096414609</v>
      </c>
      <c r="K2638" s="19" t="n">
        <v>0.519163259965248</v>
      </c>
      <c r="L2638" s="16" t="n">
        <v>12.9047249302865</v>
      </c>
      <c r="M2638" s="19" t="n">
        <v>0.536511627071894</v>
      </c>
      <c r="N2638" s="19" t="n">
        <v>0.600004544934919</v>
      </c>
      <c r="O2638" s="19" t="n">
        <v>0.934228096414609</v>
      </c>
      <c r="P2638" s="19" t="n">
        <v>0.618563042747852</v>
      </c>
      <c r="Q2638" s="17" t="s">
        <v>29</v>
      </c>
      <c r="R2638" s="5" t="str">
        <f aca="false">IF(OR(Q2638="Steel plate",Q2638="Concrete jacket"),"Steel plate or jacket",Q2638)</f>
        <v>Monitor</v>
      </c>
      <c r="S2638" s="5" t="str">
        <f aca="false">IF(O2638&lt;='Tree rules'!$C$4,IF(N2638&lt;='Tree rules'!$C$5,IF(P2638&lt;='Tree rules'!$C$7,"Monitor","Polymer laminate"),IF(P2638&lt;='Tree rules'!$C$8,"Seal cracks","Polymer laminate")),IF(O2638&lt;='Tree rules'!$C$6,IF(P2638&lt;='Tree rules'!$C$9,"Polymer laminate","Steel plate or jacket"),IF(L2638&lt;='Tree rules'!$C$10,"Steel plate or jacket","Polymer laminate")))</f>
        <v>Monitor</v>
      </c>
      <c r="T2638" s="5" t="str">
        <f aca="false">IF(S2638=R2638,"Yes","No")</f>
        <v>Yes</v>
      </c>
    </row>
    <row r="2639" customFormat="false" ht="15" hidden="false" customHeight="false" outlineLevel="0" collapsed="false">
      <c r="A2639" s="15" t="n">
        <v>3754</v>
      </c>
      <c r="B2639" s="16" t="n">
        <v>4.24939583366395</v>
      </c>
      <c r="C2639" s="15" t="n">
        <v>230</v>
      </c>
      <c r="D2639" s="15" t="n">
        <v>325</v>
      </c>
      <c r="E2639" s="15" t="n">
        <v>25</v>
      </c>
      <c r="F2639" s="16" t="n">
        <v>0.626653981080713</v>
      </c>
      <c r="G2639" s="17" t="s">
        <v>103</v>
      </c>
      <c r="H2639" s="18" t="n">
        <v>0.2</v>
      </c>
      <c r="I2639" s="18" t="n">
        <v>1.5</v>
      </c>
      <c r="J2639" s="19" t="n">
        <v>0.915484870181599</v>
      </c>
      <c r="K2639" s="19" t="n">
        <v>0.63043948576948</v>
      </c>
      <c r="L2639" s="16" t="n">
        <v>15.2308094396557</v>
      </c>
      <c r="M2639" s="19" t="n">
        <v>0.336407823449954</v>
      </c>
      <c r="N2639" s="19" t="n">
        <v>1.60007083151926</v>
      </c>
      <c r="O2639" s="19" t="n">
        <v>1.08464839987889</v>
      </c>
      <c r="P2639" s="19" t="n">
        <v>1.11762942418157</v>
      </c>
      <c r="Q2639" s="17" t="s">
        <v>31</v>
      </c>
      <c r="R2639" s="5" t="str">
        <f aca="false">IF(OR(Q2639="Steel plate",Q2639="Concrete jacket"),"Steel plate or jacket",Q2639)</f>
        <v>Polymer laminate</v>
      </c>
      <c r="S2639" s="5" t="str">
        <f aca="false">IF(O2639&lt;='Tree rules'!$C$4,IF(N2639&lt;='Tree rules'!$C$5,IF(P2639&lt;='Tree rules'!$C$7,"Monitor","Polymer laminate"),IF(P2639&lt;='Tree rules'!$C$8,"Seal cracks","Polymer laminate")),IF(O2639&lt;='Tree rules'!$C$6,IF(P2639&lt;='Tree rules'!$C$9,"Polymer laminate","Steel plate or jacket"),IF(L2639&lt;='Tree rules'!$C$10,"Steel plate or jacket","Polymer laminate")))</f>
        <v>Polymer laminate</v>
      </c>
      <c r="T2639" s="5" t="str">
        <f aca="false">IF(S2639=R2639,"Yes","No")</f>
        <v>Yes</v>
      </c>
    </row>
    <row r="2640" customFormat="false" ht="15" hidden="false" customHeight="false" outlineLevel="0" collapsed="false">
      <c r="A2640" s="15" t="n">
        <v>3755</v>
      </c>
      <c r="B2640" s="16" t="n">
        <v>4.17285499797405</v>
      </c>
      <c r="C2640" s="15" t="n">
        <v>230</v>
      </c>
      <c r="D2640" s="15" t="n">
        <v>400</v>
      </c>
      <c r="E2640" s="15" t="n">
        <v>20</v>
      </c>
      <c r="F2640" s="16" t="n">
        <v>0.740832460684402</v>
      </c>
      <c r="G2640" s="17" t="s">
        <v>101</v>
      </c>
      <c r="H2640" s="18" t="n">
        <v>0.3</v>
      </c>
      <c r="I2640" s="18" t="n">
        <v>1</v>
      </c>
      <c r="J2640" s="19" t="n">
        <v>0.942273156285899</v>
      </c>
      <c r="K2640" s="19" t="n">
        <v>0.550045966258825</v>
      </c>
      <c r="L2640" s="16" t="n">
        <v>11.7877259829775</v>
      </c>
      <c r="M2640" s="19" t="n">
        <v>0.562222557360132</v>
      </c>
      <c r="N2640" s="19" t="n">
        <v>0.676171842694465</v>
      </c>
      <c r="O2640" s="19" t="n">
        <v>0.942273156285899</v>
      </c>
      <c r="P2640" s="19" t="n">
        <v>0.645631479833289</v>
      </c>
      <c r="Q2640" s="17" t="s">
        <v>29</v>
      </c>
      <c r="R2640" s="5" t="str">
        <f aca="false">IF(OR(Q2640="Steel plate",Q2640="Concrete jacket"),"Steel plate or jacket",Q2640)</f>
        <v>Monitor</v>
      </c>
      <c r="S2640" s="5" t="str">
        <f aca="false">IF(O2640&lt;='Tree rules'!$C$4,IF(N2640&lt;='Tree rules'!$C$5,IF(P2640&lt;='Tree rules'!$C$7,"Monitor","Polymer laminate"),IF(P2640&lt;='Tree rules'!$C$8,"Seal cracks","Polymer laminate")),IF(O2640&lt;='Tree rules'!$C$6,IF(P2640&lt;='Tree rules'!$C$9,"Polymer laminate","Steel plate or jacket"),IF(L2640&lt;='Tree rules'!$C$10,"Steel plate or jacket","Polymer laminate")))</f>
        <v>Monitor</v>
      </c>
      <c r="T2640" s="5" t="str">
        <f aca="false">IF(S2640=R2640,"Yes","No")</f>
        <v>Yes</v>
      </c>
    </row>
    <row r="2641" customFormat="false" ht="15" hidden="false" customHeight="false" outlineLevel="0" collapsed="false">
      <c r="A2641" s="15" t="n">
        <v>3756</v>
      </c>
      <c r="B2641" s="16" t="n">
        <v>4.37615979582981</v>
      </c>
      <c r="C2641" s="15" t="n">
        <v>300</v>
      </c>
      <c r="D2641" s="15" t="n">
        <v>425</v>
      </c>
      <c r="E2641" s="15" t="n">
        <v>20</v>
      </c>
      <c r="F2641" s="16" t="n">
        <v>0.707341881547042</v>
      </c>
      <c r="G2641" s="17" t="s">
        <v>101</v>
      </c>
      <c r="H2641" s="18" t="n">
        <v>0.3</v>
      </c>
      <c r="I2641" s="18" t="n">
        <v>2</v>
      </c>
      <c r="J2641" s="19" t="n">
        <v>0.963172227456873</v>
      </c>
      <c r="K2641" s="19" t="n">
        <v>0.406879062513974</v>
      </c>
      <c r="L2641" s="16" t="n">
        <v>11.546595767361</v>
      </c>
      <c r="M2641" s="19" t="n">
        <v>0.481336292774125</v>
      </c>
      <c r="N2641" s="19" t="n">
        <v>1.12358557489825</v>
      </c>
      <c r="O2641" s="19" t="n">
        <v>1.5344498419666</v>
      </c>
      <c r="P2641" s="19" t="n">
        <v>0.868026353935229</v>
      </c>
      <c r="Q2641" s="17" t="s">
        <v>104</v>
      </c>
      <c r="R2641" s="5" t="str">
        <f aca="false">IF(OR(Q2641="Steel plate",Q2641="Concrete jacket"),"Steel plate or jacket",Q2641)</f>
        <v>Steel plate or jacket</v>
      </c>
      <c r="S2641" s="5" t="str">
        <f aca="false">IF(O2641&lt;='Tree rules'!$C$4,IF(N2641&lt;='Tree rules'!$C$5,IF(P2641&lt;='Tree rules'!$C$7,"Monitor","Polymer laminate"),IF(P2641&lt;='Tree rules'!$C$8,"Seal cracks","Polymer laminate")),IF(O2641&lt;='Tree rules'!$C$6,IF(P2641&lt;='Tree rules'!$C$9,"Polymer laminate","Steel plate or jacket"),IF(L2641&lt;='Tree rules'!$C$10,"Steel plate or jacket","Polymer laminate")))</f>
        <v>Steel plate or jacket</v>
      </c>
      <c r="T2641" s="5" t="str">
        <f aca="false">IF(S2641=R2641,"Yes","No")</f>
        <v>Yes</v>
      </c>
    </row>
    <row r="2642" customFormat="false" ht="15" hidden="false" customHeight="false" outlineLevel="0" collapsed="false">
      <c r="A2642" s="15" t="n">
        <v>3757</v>
      </c>
      <c r="B2642" s="16" t="n">
        <v>3.7533696654588</v>
      </c>
      <c r="C2642" s="15" t="n">
        <v>300</v>
      </c>
      <c r="D2642" s="15" t="n">
        <v>325</v>
      </c>
      <c r="E2642" s="15" t="n">
        <v>30</v>
      </c>
      <c r="F2642" s="16" t="n">
        <v>0.761598219052071</v>
      </c>
      <c r="G2642" s="17" t="s">
        <v>102</v>
      </c>
      <c r="H2642" s="18" t="n">
        <v>0.1</v>
      </c>
      <c r="I2642" s="18" t="n">
        <v>2</v>
      </c>
      <c r="J2642" s="19" t="n">
        <v>0.913618316488048</v>
      </c>
      <c r="K2642" s="19" t="n">
        <v>0.631422652632666</v>
      </c>
      <c r="L2642" s="16" t="n">
        <v>14.2173093388591</v>
      </c>
      <c r="M2642" s="19" t="n">
        <v>0.699220467403223</v>
      </c>
      <c r="N2642" s="19" t="n">
        <v>3.88535067466548</v>
      </c>
      <c r="O2642" s="19" t="n">
        <v>1.25035733208542</v>
      </c>
      <c r="P2642" s="19" t="n">
        <v>0.544244259158288</v>
      </c>
      <c r="Q2642" s="17" t="s">
        <v>31</v>
      </c>
      <c r="R2642" s="5" t="str">
        <f aca="false">IF(OR(Q2642="Steel plate",Q2642="Concrete jacket"),"Steel plate or jacket",Q2642)</f>
        <v>Polymer laminate</v>
      </c>
      <c r="S2642" s="5" t="str">
        <f aca="false">IF(O2642&lt;='Tree rules'!$C$4,IF(N2642&lt;='Tree rules'!$C$5,IF(P2642&lt;='Tree rules'!$C$7,"Monitor","Polymer laminate"),IF(P2642&lt;='Tree rules'!$C$8,"Seal cracks","Polymer laminate")),IF(O2642&lt;='Tree rules'!$C$6,IF(P2642&lt;='Tree rules'!$C$9,"Polymer laminate","Steel plate or jacket"),IF(L2642&lt;='Tree rules'!$C$10,"Steel plate or jacket","Polymer laminate")))</f>
        <v>Polymer laminate</v>
      </c>
      <c r="T2642" s="5" t="str">
        <f aca="false">IF(S2642=R2642,"Yes","No")</f>
        <v>Yes</v>
      </c>
    </row>
    <row r="2643" customFormat="false" ht="15" hidden="false" customHeight="false" outlineLevel="0" collapsed="false">
      <c r="A2643" s="15" t="n">
        <v>3759</v>
      </c>
      <c r="B2643" s="16" t="n">
        <v>3.39342153961476</v>
      </c>
      <c r="C2643" s="15" t="n">
        <v>230</v>
      </c>
      <c r="D2643" s="15" t="n">
        <v>300</v>
      </c>
      <c r="E2643" s="15" t="n">
        <v>30</v>
      </c>
      <c r="F2643" s="16" t="n">
        <v>0.768324290280112</v>
      </c>
      <c r="G2643" s="17" t="s">
        <v>101</v>
      </c>
      <c r="H2643" s="18" t="n">
        <v>0.3</v>
      </c>
      <c r="I2643" s="18" t="n">
        <v>1</v>
      </c>
      <c r="J2643" s="19" t="n">
        <v>0.869797266622152</v>
      </c>
      <c r="K2643" s="19" t="n">
        <v>0.524705487342523</v>
      </c>
      <c r="L2643" s="16" t="n">
        <v>13.2555528891202</v>
      </c>
      <c r="M2643" s="19" t="n">
        <v>0.488502749810749</v>
      </c>
      <c r="N2643" s="19" t="n">
        <v>0.603977071694194</v>
      </c>
      <c r="O2643" s="19" t="n">
        <v>0.869797266622152</v>
      </c>
      <c r="P2643" s="19" t="n">
        <v>0.60347885672577</v>
      </c>
      <c r="Q2643" s="17" t="s">
        <v>29</v>
      </c>
      <c r="R2643" s="5" t="str">
        <f aca="false">IF(OR(Q2643="Steel plate",Q2643="Concrete jacket"),"Steel plate or jacket",Q2643)</f>
        <v>Monitor</v>
      </c>
      <c r="S2643" s="5" t="str">
        <f aca="false">IF(O2643&lt;='Tree rules'!$C$4,IF(N2643&lt;='Tree rules'!$C$5,IF(P2643&lt;='Tree rules'!$C$7,"Monitor","Polymer laminate"),IF(P2643&lt;='Tree rules'!$C$8,"Seal cracks","Polymer laminate")),IF(O2643&lt;='Tree rules'!$C$6,IF(P2643&lt;='Tree rules'!$C$9,"Polymer laminate","Steel plate or jacket"),IF(L2643&lt;='Tree rules'!$C$10,"Steel plate or jacket","Polymer laminate")))</f>
        <v>Monitor</v>
      </c>
      <c r="T2643" s="5" t="str">
        <f aca="false">IF(S2643=R2643,"Yes","No")</f>
        <v>Yes</v>
      </c>
    </row>
    <row r="2644" customFormat="false" ht="15" hidden="false" customHeight="false" outlineLevel="0" collapsed="false">
      <c r="A2644" s="15" t="n">
        <v>3760</v>
      </c>
      <c r="B2644" s="16" t="n">
        <v>4.9134890816571</v>
      </c>
      <c r="C2644" s="15" t="n">
        <v>230</v>
      </c>
      <c r="D2644" s="15" t="n">
        <v>475</v>
      </c>
      <c r="E2644" s="15" t="n">
        <v>30</v>
      </c>
      <c r="F2644" s="16" t="n">
        <v>0.959655631887728</v>
      </c>
      <c r="G2644" s="17" t="s">
        <v>103</v>
      </c>
      <c r="H2644" s="18" t="n">
        <v>0.2</v>
      </c>
      <c r="I2644" s="18" t="n">
        <v>1</v>
      </c>
      <c r="J2644" s="19" t="n">
        <v>0.894719470096298</v>
      </c>
      <c r="K2644" s="19" t="n">
        <v>0.4650115960691</v>
      </c>
      <c r="L2644" s="16" t="n">
        <v>11.5070001912344</v>
      </c>
      <c r="M2644" s="19" t="n">
        <v>0.371157260397715</v>
      </c>
      <c r="N2644" s="19" t="n">
        <v>0.996494622974961</v>
      </c>
      <c r="O2644" s="19" t="n">
        <v>0.894719470096298</v>
      </c>
      <c r="P2644" s="19" t="n">
        <v>0.927013017491322</v>
      </c>
      <c r="Q2644" s="17" t="s">
        <v>29</v>
      </c>
      <c r="R2644" s="5" t="str">
        <f aca="false">IF(OR(Q2644="Steel plate",Q2644="Concrete jacket"),"Steel plate or jacket",Q2644)</f>
        <v>Monitor</v>
      </c>
      <c r="S2644" s="5" t="str">
        <f aca="false">IF(O2644&lt;='Tree rules'!$C$4,IF(N2644&lt;='Tree rules'!$C$5,IF(P2644&lt;='Tree rules'!$C$7,"Monitor","Polymer laminate"),IF(P2644&lt;='Tree rules'!$C$8,"Seal cracks","Polymer laminate")),IF(O2644&lt;='Tree rules'!$C$6,IF(P2644&lt;='Tree rules'!$C$9,"Polymer laminate","Steel plate or jacket"),IF(L2644&lt;='Tree rules'!$C$10,"Steel plate or jacket","Polymer laminate")))</f>
        <v>Monitor</v>
      </c>
      <c r="T2644" s="5" t="str">
        <f aca="false">IF(S2644=R2644,"Yes","No")</f>
        <v>Yes</v>
      </c>
    </row>
    <row r="2645" customFormat="false" ht="15" hidden="false" customHeight="false" outlineLevel="0" collapsed="false">
      <c r="A2645" s="15" t="n">
        <v>3761</v>
      </c>
      <c r="B2645" s="16" t="n">
        <v>4.04467081120179</v>
      </c>
      <c r="C2645" s="15" t="n">
        <v>300</v>
      </c>
      <c r="D2645" s="15" t="n">
        <v>375</v>
      </c>
      <c r="E2645" s="15" t="n">
        <v>20</v>
      </c>
      <c r="F2645" s="16" t="n">
        <v>0.671280481536281</v>
      </c>
      <c r="G2645" s="17" t="s">
        <v>102</v>
      </c>
      <c r="H2645" s="18" t="n">
        <v>0.1</v>
      </c>
      <c r="I2645" s="18" t="n">
        <v>1</v>
      </c>
      <c r="J2645" s="19" t="n">
        <v>0.99125872762433</v>
      </c>
      <c r="K2645" s="19" t="n">
        <v>0.588384997099078</v>
      </c>
      <c r="L2645" s="16" t="n">
        <v>12.9636884974416</v>
      </c>
      <c r="M2645" s="19" t="n">
        <v>0.269783180064704</v>
      </c>
      <c r="N2645" s="19" t="n">
        <v>3.86553502333053</v>
      </c>
      <c r="O2645" s="19" t="n">
        <v>0.99125872762433</v>
      </c>
      <c r="P2645" s="19" t="n">
        <v>1.19666024147426</v>
      </c>
      <c r="Q2645" s="17" t="s">
        <v>31</v>
      </c>
      <c r="R2645" s="5" t="str">
        <f aca="false">IF(OR(Q2645="Steel plate",Q2645="Concrete jacket"),"Steel plate or jacket",Q2645)</f>
        <v>Polymer laminate</v>
      </c>
      <c r="S2645" s="5" t="str">
        <f aca="false">IF(O2645&lt;='Tree rules'!$C$4,IF(N2645&lt;='Tree rules'!$C$5,IF(P2645&lt;='Tree rules'!$C$7,"Monitor","Polymer laminate"),IF(P2645&lt;='Tree rules'!$C$8,"Seal cracks","Polymer laminate")),IF(O2645&lt;='Tree rules'!$C$6,IF(P2645&lt;='Tree rules'!$C$9,"Polymer laminate","Steel plate or jacket"),IF(L2645&lt;='Tree rules'!$C$10,"Steel plate or jacket","Polymer laminate")))</f>
        <v>Polymer laminate</v>
      </c>
      <c r="T2645" s="5" t="str">
        <f aca="false">IF(S2645=R2645,"Yes","No")</f>
        <v>Yes</v>
      </c>
    </row>
    <row r="2646" customFormat="false" ht="15" hidden="false" customHeight="false" outlineLevel="0" collapsed="false">
      <c r="A2646" s="15" t="n">
        <v>3763</v>
      </c>
      <c r="B2646" s="16" t="n">
        <v>3.01103776230445</v>
      </c>
      <c r="C2646" s="15" t="n">
        <v>300</v>
      </c>
      <c r="D2646" s="15" t="n">
        <v>300</v>
      </c>
      <c r="E2646" s="15" t="n">
        <v>25</v>
      </c>
      <c r="F2646" s="16" t="n">
        <v>0.589048622548086</v>
      </c>
      <c r="G2646" s="17" t="s">
        <v>103</v>
      </c>
      <c r="H2646" s="18" t="n">
        <v>0.2</v>
      </c>
      <c r="I2646" s="18" t="n">
        <v>1</v>
      </c>
      <c r="J2646" s="19" t="n">
        <v>0.937747021077213</v>
      </c>
      <c r="K2646" s="19" t="n">
        <v>0.572833095464372</v>
      </c>
      <c r="L2646" s="16" t="n">
        <v>11.7618662590017</v>
      </c>
      <c r="M2646" s="19" t="n">
        <v>0.226735828235305</v>
      </c>
      <c r="N2646" s="19" t="n">
        <v>1.11579980325242</v>
      </c>
      <c r="O2646" s="19" t="n">
        <v>0.937747021077213</v>
      </c>
      <c r="P2646" s="19" t="n">
        <v>1.0621596101411</v>
      </c>
      <c r="Q2646" s="17" t="s">
        <v>31</v>
      </c>
      <c r="R2646" s="5" t="str">
        <f aca="false">IF(OR(Q2646="Steel plate",Q2646="Concrete jacket"),"Steel plate or jacket",Q2646)</f>
        <v>Polymer laminate</v>
      </c>
      <c r="S2646" s="5" t="str">
        <f aca="false">IF(O2646&lt;='Tree rules'!$C$4,IF(N2646&lt;='Tree rules'!$C$5,IF(P2646&lt;='Tree rules'!$C$7,"Monitor","Polymer laminate"),IF(P2646&lt;='Tree rules'!$C$8,"Seal cracks","Polymer laminate")),IF(O2646&lt;='Tree rules'!$C$6,IF(P2646&lt;='Tree rules'!$C$9,"Polymer laminate","Steel plate or jacket"),IF(L2646&lt;='Tree rules'!$C$10,"Steel plate or jacket","Polymer laminate")))</f>
        <v>Polymer laminate</v>
      </c>
      <c r="T2646" s="5" t="str">
        <f aca="false">IF(S2646=R2646,"Yes","No")</f>
        <v>Yes</v>
      </c>
    </row>
    <row r="2647" customFormat="false" ht="15" hidden="false" customHeight="false" outlineLevel="0" collapsed="false">
      <c r="A2647" s="15" t="n">
        <v>3764</v>
      </c>
      <c r="B2647" s="16" t="n">
        <v>3.43365403819595</v>
      </c>
      <c r="C2647" s="15" t="n">
        <v>230</v>
      </c>
      <c r="D2647" s="15" t="n">
        <v>300</v>
      </c>
      <c r="E2647" s="15" t="n">
        <v>30</v>
      </c>
      <c r="F2647" s="16" t="n">
        <v>0.688332522525665</v>
      </c>
      <c r="G2647" s="17" t="s">
        <v>101</v>
      </c>
      <c r="H2647" s="18" t="n">
        <v>0.3</v>
      </c>
      <c r="I2647" s="18" t="n">
        <v>1</v>
      </c>
      <c r="J2647" s="19" t="n">
        <v>0.931784799793163</v>
      </c>
      <c r="K2647" s="19" t="n">
        <v>0.45373476954729</v>
      </c>
      <c r="L2647" s="16" t="n">
        <v>13.5183229850234</v>
      </c>
      <c r="M2647" s="19" t="n">
        <v>0.898025560761625</v>
      </c>
      <c r="N2647" s="19" t="n">
        <v>0.798446428984787</v>
      </c>
      <c r="O2647" s="19" t="n">
        <v>0.931784799793163</v>
      </c>
      <c r="P2647" s="19" t="n">
        <v>0.316951431616847</v>
      </c>
      <c r="Q2647" s="17" t="s">
        <v>29</v>
      </c>
      <c r="R2647" s="5" t="str">
        <f aca="false">IF(OR(Q2647="Steel plate",Q2647="Concrete jacket"),"Steel plate or jacket",Q2647)</f>
        <v>Monitor</v>
      </c>
      <c r="S2647" s="5" t="str">
        <f aca="false">IF(O2647&lt;='Tree rules'!$C$4,IF(N2647&lt;='Tree rules'!$C$5,IF(P2647&lt;='Tree rules'!$C$7,"Monitor","Polymer laminate"),IF(P2647&lt;='Tree rules'!$C$8,"Seal cracks","Polymer laminate")),IF(O2647&lt;='Tree rules'!$C$6,IF(P2647&lt;='Tree rules'!$C$9,"Polymer laminate","Steel plate or jacket"),IF(L2647&lt;='Tree rules'!$C$10,"Steel plate or jacket","Polymer laminate")))</f>
        <v>Monitor</v>
      </c>
      <c r="T2647" s="5" t="str">
        <f aca="false">IF(S2647=R2647,"Yes","No")</f>
        <v>Yes</v>
      </c>
    </row>
    <row r="2648" customFormat="false" ht="15" hidden="false" customHeight="false" outlineLevel="0" collapsed="false">
      <c r="A2648" s="15" t="n">
        <v>3765</v>
      </c>
      <c r="B2648" s="16" t="n">
        <v>3.95443220891589</v>
      </c>
      <c r="C2648" s="15" t="n">
        <v>230</v>
      </c>
      <c r="D2648" s="15" t="n">
        <v>350</v>
      </c>
      <c r="E2648" s="15" t="n">
        <v>20</v>
      </c>
      <c r="F2648" s="16" t="n">
        <v>0.64278110559382</v>
      </c>
      <c r="G2648" s="17" t="s">
        <v>101</v>
      </c>
      <c r="H2648" s="18" t="n">
        <v>0.3</v>
      </c>
      <c r="I2648" s="18" t="n">
        <v>1</v>
      </c>
      <c r="J2648" s="19" t="n">
        <v>0.87488942582038</v>
      </c>
      <c r="K2648" s="19" t="n">
        <v>0.62712126953296</v>
      </c>
      <c r="L2648" s="16" t="n">
        <v>12.9229810748885</v>
      </c>
      <c r="M2648" s="19" t="n">
        <v>0.367683038841059</v>
      </c>
      <c r="N2648" s="19" t="n">
        <v>0.604241023193424</v>
      </c>
      <c r="O2648" s="19" t="n">
        <v>0.87488942582038</v>
      </c>
      <c r="P2648" s="19" t="n">
        <v>0.894812270304367</v>
      </c>
      <c r="Q2648" s="17" t="s">
        <v>29</v>
      </c>
      <c r="R2648" s="5" t="str">
        <f aca="false">IF(OR(Q2648="Steel plate",Q2648="Concrete jacket"),"Steel plate or jacket",Q2648)</f>
        <v>Monitor</v>
      </c>
      <c r="S2648" s="5" t="str">
        <f aca="false">IF(O2648&lt;='Tree rules'!$C$4,IF(N2648&lt;='Tree rules'!$C$5,IF(P2648&lt;='Tree rules'!$C$7,"Monitor","Polymer laminate"),IF(P2648&lt;='Tree rules'!$C$8,"Seal cracks","Polymer laminate")),IF(O2648&lt;='Tree rules'!$C$6,IF(P2648&lt;='Tree rules'!$C$9,"Polymer laminate","Steel plate or jacket"),IF(L2648&lt;='Tree rules'!$C$10,"Steel plate or jacket","Polymer laminate")))</f>
        <v>Monitor</v>
      </c>
      <c r="T2648" s="5" t="str">
        <f aca="false">IF(S2648=R2648,"Yes","No")</f>
        <v>Yes</v>
      </c>
    </row>
    <row r="2649" customFormat="false" ht="15" hidden="false" customHeight="false" outlineLevel="0" collapsed="false">
      <c r="A2649" s="15" t="n">
        <v>3766</v>
      </c>
      <c r="B2649" s="16" t="n">
        <v>3.89898830194393</v>
      </c>
      <c r="C2649" s="15" t="n">
        <v>230</v>
      </c>
      <c r="D2649" s="15" t="n">
        <v>350</v>
      </c>
      <c r="E2649" s="15" t="n">
        <v>30</v>
      </c>
      <c r="F2649" s="16" t="n">
        <v>0.862679904875916</v>
      </c>
      <c r="G2649" s="17" t="s">
        <v>101</v>
      </c>
      <c r="H2649" s="18" t="n">
        <v>0.3</v>
      </c>
      <c r="I2649" s="18" t="n">
        <v>1.5</v>
      </c>
      <c r="J2649" s="19" t="n">
        <v>0.885472324596477</v>
      </c>
      <c r="K2649" s="19" t="n">
        <v>0.469821546684497</v>
      </c>
      <c r="L2649" s="16" t="n">
        <v>12.8256194142893</v>
      </c>
      <c r="M2649" s="19" t="n">
        <v>0.669467344028805</v>
      </c>
      <c r="N2649" s="19" t="n">
        <v>0.824063217097239</v>
      </c>
      <c r="O2649" s="19" t="n">
        <v>1.1202014983506</v>
      </c>
      <c r="P2649" s="19" t="n">
        <v>0.565354297778036</v>
      </c>
      <c r="Q2649" s="17" t="s">
        <v>31</v>
      </c>
      <c r="R2649" s="5" t="str">
        <f aca="false">IF(OR(Q2649="Steel plate",Q2649="Concrete jacket"),"Steel plate or jacket",Q2649)</f>
        <v>Polymer laminate</v>
      </c>
      <c r="S2649" s="5" t="str">
        <f aca="false">IF(O2649&lt;='Tree rules'!$C$4,IF(N2649&lt;='Tree rules'!$C$5,IF(P2649&lt;='Tree rules'!$C$7,"Monitor","Polymer laminate"),IF(P2649&lt;='Tree rules'!$C$8,"Seal cracks","Polymer laminate")),IF(O2649&lt;='Tree rules'!$C$6,IF(P2649&lt;='Tree rules'!$C$9,"Polymer laminate","Steel plate or jacket"),IF(L2649&lt;='Tree rules'!$C$10,"Steel plate or jacket","Polymer laminate")))</f>
        <v>Polymer laminate</v>
      </c>
      <c r="T2649" s="5" t="str">
        <f aca="false">IF(S2649=R2649,"Yes","No")</f>
        <v>Yes</v>
      </c>
    </row>
    <row r="2650" customFormat="false" ht="15" hidden="false" customHeight="false" outlineLevel="0" collapsed="false">
      <c r="A2650" s="15" t="n">
        <v>3767</v>
      </c>
      <c r="B2650" s="16" t="n">
        <v>7.10026743786802</v>
      </c>
      <c r="C2650" s="15" t="n">
        <v>230</v>
      </c>
      <c r="D2650" s="15" t="n">
        <v>675</v>
      </c>
      <c r="E2650" s="15" t="n">
        <v>30</v>
      </c>
      <c r="F2650" s="16" t="n">
        <v>0.653545382481754</v>
      </c>
      <c r="G2650" s="17" t="s">
        <v>101</v>
      </c>
      <c r="H2650" s="18" t="n">
        <v>0.3</v>
      </c>
      <c r="I2650" s="18" t="n">
        <v>2</v>
      </c>
      <c r="J2650" s="19" t="n">
        <v>0.924376926958606</v>
      </c>
      <c r="K2650" s="19" t="n">
        <v>0.448583965573505</v>
      </c>
      <c r="L2650" s="16" t="n">
        <v>11.3241904910176</v>
      </c>
      <c r="M2650" s="19" t="n">
        <v>0.950157486181977</v>
      </c>
      <c r="N2650" s="19" t="n">
        <v>0.964115326962203</v>
      </c>
      <c r="O2650" s="19" t="n">
        <v>1.43409318633747</v>
      </c>
      <c r="P2650" s="19" t="n">
        <v>0.408408358947995</v>
      </c>
      <c r="Q2650" s="17" t="s">
        <v>104</v>
      </c>
      <c r="R2650" s="5" t="str">
        <f aca="false">IF(OR(Q2650="Steel plate",Q2650="Concrete jacket"),"Steel plate or jacket",Q2650)</f>
        <v>Steel plate or jacket</v>
      </c>
      <c r="S2650" s="5" t="str">
        <f aca="false">IF(O2650&lt;='Tree rules'!$C$4,IF(N2650&lt;='Tree rules'!$C$5,IF(P2650&lt;='Tree rules'!$C$7,"Monitor","Polymer laminate"),IF(P2650&lt;='Tree rules'!$C$8,"Seal cracks","Polymer laminate")),IF(O2650&lt;='Tree rules'!$C$6,IF(P2650&lt;='Tree rules'!$C$9,"Polymer laminate","Steel plate or jacket"),IF(L2650&lt;='Tree rules'!$C$10,"Steel plate or jacket","Polymer laminate")))</f>
        <v>Steel plate or jacket</v>
      </c>
      <c r="T2650" s="5" t="str">
        <f aca="false">IF(S2650=R2650,"Yes","No")</f>
        <v>Yes</v>
      </c>
    </row>
    <row r="2651" customFormat="false" ht="15" hidden="false" customHeight="false" outlineLevel="0" collapsed="false">
      <c r="A2651" s="15" t="n">
        <v>3768</v>
      </c>
      <c r="B2651" s="16" t="n">
        <v>6.33763947541551</v>
      </c>
      <c r="C2651" s="15" t="n">
        <v>300</v>
      </c>
      <c r="D2651" s="15" t="n">
        <v>525</v>
      </c>
      <c r="E2651" s="15" t="n">
        <v>30</v>
      </c>
      <c r="F2651" s="16" t="n">
        <v>0.839507013902909</v>
      </c>
      <c r="G2651" s="17" t="s">
        <v>103</v>
      </c>
      <c r="H2651" s="18" t="n">
        <v>0.2</v>
      </c>
      <c r="I2651" s="18" t="n">
        <v>2</v>
      </c>
      <c r="J2651" s="19" t="n">
        <v>0.865616936930412</v>
      </c>
      <c r="K2651" s="19" t="n">
        <v>0.494107836201117</v>
      </c>
      <c r="L2651" s="16" t="n">
        <v>13.23098011569</v>
      </c>
      <c r="M2651" s="19" t="n">
        <v>0.552166547914192</v>
      </c>
      <c r="N2651" s="19" t="n">
        <v>1.26364231821575</v>
      </c>
      <c r="O2651" s="19" t="n">
        <v>1.3035257621751</v>
      </c>
      <c r="P2651" s="19" t="n">
        <v>0.864936273770957</v>
      </c>
      <c r="Q2651" s="17" t="s">
        <v>31</v>
      </c>
      <c r="R2651" s="5" t="str">
        <f aca="false">IF(OR(Q2651="Steel plate",Q2651="Concrete jacket"),"Steel plate or jacket",Q2651)</f>
        <v>Polymer laminate</v>
      </c>
      <c r="S2651" s="5" t="str">
        <f aca="false">IF(O2651&lt;='Tree rules'!$C$4,IF(N2651&lt;='Tree rules'!$C$5,IF(P2651&lt;='Tree rules'!$C$7,"Monitor","Polymer laminate"),IF(P2651&lt;='Tree rules'!$C$8,"Seal cracks","Polymer laminate")),IF(O2651&lt;='Tree rules'!$C$6,IF(P2651&lt;='Tree rules'!$C$9,"Polymer laminate","Steel plate or jacket"),IF(L2651&lt;='Tree rules'!$C$10,"Steel plate or jacket","Polymer laminate")))</f>
        <v>Polymer laminate</v>
      </c>
      <c r="T2651" s="5" t="str">
        <f aca="false">IF(S2651=R2651,"Yes","No")</f>
        <v>Yes</v>
      </c>
    </row>
    <row r="2652" customFormat="false" ht="15" hidden="false" customHeight="false" outlineLevel="0" collapsed="false">
      <c r="A2652" s="15" t="n">
        <v>3769</v>
      </c>
      <c r="B2652" s="16" t="n">
        <v>5.9311808262425</v>
      </c>
      <c r="C2652" s="15" t="n">
        <v>300</v>
      </c>
      <c r="D2652" s="15" t="n">
        <v>575</v>
      </c>
      <c r="E2652" s="15" t="n">
        <v>20</v>
      </c>
      <c r="F2652" s="16" t="n">
        <v>0.596127638252333</v>
      </c>
      <c r="G2652" s="17" t="s">
        <v>101</v>
      </c>
      <c r="H2652" s="18" t="n">
        <v>0.3</v>
      </c>
      <c r="I2652" s="18" t="n">
        <v>1.5</v>
      </c>
      <c r="J2652" s="19" t="n">
        <v>0.954874514413497</v>
      </c>
      <c r="K2652" s="19" t="n">
        <v>0.499237669781438</v>
      </c>
      <c r="L2652" s="16" t="n">
        <v>11.2546125735152</v>
      </c>
      <c r="M2652" s="19" t="n">
        <v>0.471206948341751</v>
      </c>
      <c r="N2652" s="19" t="n">
        <v>0.991779412300616</v>
      </c>
      <c r="O2652" s="19" t="n">
        <v>1.19395710786551</v>
      </c>
      <c r="P2652" s="19" t="n">
        <v>0.74014201916559</v>
      </c>
      <c r="Q2652" s="17" t="s">
        <v>31</v>
      </c>
      <c r="R2652" s="5" t="str">
        <f aca="false">IF(OR(Q2652="Steel plate",Q2652="Concrete jacket"),"Steel plate or jacket",Q2652)</f>
        <v>Polymer laminate</v>
      </c>
      <c r="S2652" s="5" t="str">
        <f aca="false">IF(O2652&lt;='Tree rules'!$C$4,IF(N2652&lt;='Tree rules'!$C$5,IF(P2652&lt;='Tree rules'!$C$7,"Monitor","Polymer laminate"),IF(P2652&lt;='Tree rules'!$C$8,"Seal cracks","Polymer laminate")),IF(O2652&lt;='Tree rules'!$C$6,IF(P2652&lt;='Tree rules'!$C$9,"Polymer laminate","Steel plate or jacket"),IF(L2652&lt;='Tree rules'!$C$10,"Steel plate or jacket","Polymer laminate")))</f>
        <v>Polymer laminate</v>
      </c>
      <c r="T2652" s="5" t="str">
        <f aca="false">IF(S2652=R2652,"Yes","No")</f>
        <v>Yes</v>
      </c>
    </row>
    <row r="2653" customFormat="false" ht="15" hidden="false" customHeight="false" outlineLevel="0" collapsed="false">
      <c r="A2653" s="15" t="n">
        <v>3770</v>
      </c>
      <c r="B2653" s="16" t="n">
        <v>6.42264965924828</v>
      </c>
      <c r="C2653" s="15" t="n">
        <v>300</v>
      </c>
      <c r="D2653" s="15" t="n">
        <v>600</v>
      </c>
      <c r="E2653" s="15" t="n">
        <v>20</v>
      </c>
      <c r="F2653" s="16" t="n">
        <v>0.604879451954714</v>
      </c>
      <c r="G2653" s="17" t="s">
        <v>103</v>
      </c>
      <c r="H2653" s="18" t="n">
        <v>0.2</v>
      </c>
      <c r="I2653" s="18" t="n">
        <v>1</v>
      </c>
      <c r="J2653" s="19" t="n">
        <v>0.872025395177391</v>
      </c>
      <c r="K2653" s="19" t="n">
        <v>0.435884231362375</v>
      </c>
      <c r="L2653" s="16" t="n">
        <v>11.5932304318561</v>
      </c>
      <c r="M2653" s="19" t="n">
        <v>0.294242182085208</v>
      </c>
      <c r="N2653" s="19" t="n">
        <v>0.890412797249895</v>
      </c>
      <c r="O2653" s="19" t="n">
        <v>0.872025395177391</v>
      </c>
      <c r="P2653" s="19" t="n">
        <v>0.941373112052431</v>
      </c>
      <c r="Q2653" s="17" t="s">
        <v>29</v>
      </c>
      <c r="R2653" s="5" t="str">
        <f aca="false">IF(OR(Q2653="Steel plate",Q2653="Concrete jacket"),"Steel plate or jacket",Q2653)</f>
        <v>Monitor</v>
      </c>
      <c r="S2653" s="5" t="str">
        <f aca="false">IF(O2653&lt;='Tree rules'!$C$4,IF(N2653&lt;='Tree rules'!$C$5,IF(P2653&lt;='Tree rules'!$C$7,"Monitor","Polymer laminate"),IF(P2653&lt;='Tree rules'!$C$8,"Seal cracks","Polymer laminate")),IF(O2653&lt;='Tree rules'!$C$6,IF(P2653&lt;='Tree rules'!$C$9,"Polymer laminate","Steel plate or jacket"),IF(L2653&lt;='Tree rules'!$C$10,"Steel plate or jacket","Polymer laminate")))</f>
        <v>Monitor</v>
      </c>
      <c r="T2653" s="5" t="str">
        <f aca="false">IF(S2653=R2653,"Yes","No")</f>
        <v>Yes</v>
      </c>
    </row>
    <row r="2654" customFormat="false" ht="15" hidden="false" customHeight="false" outlineLevel="0" collapsed="false">
      <c r="A2654" s="15" t="n">
        <v>3771</v>
      </c>
      <c r="B2654" s="16" t="n">
        <v>3.38257719835516</v>
      </c>
      <c r="C2654" s="15" t="n">
        <v>300</v>
      </c>
      <c r="D2654" s="15" t="n">
        <v>325</v>
      </c>
      <c r="E2654" s="15" t="n">
        <v>20</v>
      </c>
      <c r="F2654" s="16" t="n">
        <v>0.72065207824282</v>
      </c>
      <c r="G2654" s="17" t="s">
        <v>103</v>
      </c>
      <c r="H2654" s="18" t="n">
        <v>0.2</v>
      </c>
      <c r="I2654" s="18" t="n">
        <v>1</v>
      </c>
      <c r="J2654" s="19" t="n">
        <v>0.87504640284732</v>
      </c>
      <c r="K2654" s="19" t="n">
        <v>0.619400822261645</v>
      </c>
      <c r="L2654" s="16" t="n">
        <v>12.123932610592</v>
      </c>
      <c r="M2654" s="19" t="n">
        <v>0.451362520093774</v>
      </c>
      <c r="N2654" s="19" t="n">
        <v>1.10336524475527</v>
      </c>
      <c r="O2654" s="19" t="n">
        <v>0.87504640284732</v>
      </c>
      <c r="P2654" s="19" t="n">
        <v>0.72115034037632</v>
      </c>
      <c r="Q2654" s="17" t="s">
        <v>30</v>
      </c>
      <c r="R2654" s="5" t="str">
        <f aca="false">IF(OR(Q2654="Steel plate",Q2654="Concrete jacket"),"Steel plate or jacket",Q2654)</f>
        <v>Seal cracks</v>
      </c>
      <c r="S2654" s="5" t="str">
        <f aca="false">IF(O2654&lt;='Tree rules'!$C$4,IF(N2654&lt;='Tree rules'!$C$5,IF(P2654&lt;='Tree rules'!$C$7,"Monitor","Polymer laminate"),IF(P2654&lt;='Tree rules'!$C$8,"Seal cracks","Polymer laminate")),IF(O2654&lt;='Tree rules'!$C$6,IF(P2654&lt;='Tree rules'!$C$9,"Polymer laminate","Steel plate or jacket"),IF(L2654&lt;='Tree rules'!$C$10,"Steel plate or jacket","Polymer laminate")))</f>
        <v>Seal cracks</v>
      </c>
      <c r="T2654" s="5" t="str">
        <f aca="false">IF(S2654=R2654,"Yes","No")</f>
        <v>Yes</v>
      </c>
    </row>
    <row r="2655" customFormat="false" ht="15" hidden="false" customHeight="false" outlineLevel="0" collapsed="false">
      <c r="A2655" s="15" t="n">
        <v>3772</v>
      </c>
      <c r="B2655" s="16" t="n">
        <v>5.66286952913478</v>
      </c>
      <c r="C2655" s="15" t="n">
        <v>300</v>
      </c>
      <c r="D2655" s="15" t="n">
        <v>525</v>
      </c>
      <c r="E2655" s="15" t="n">
        <v>25</v>
      </c>
      <c r="F2655" s="16" t="n">
        <v>0.839507013902909</v>
      </c>
      <c r="G2655" s="17" t="s">
        <v>101</v>
      </c>
      <c r="H2655" s="18" t="n">
        <v>0.3</v>
      </c>
      <c r="I2655" s="18" t="n">
        <v>1.5</v>
      </c>
      <c r="J2655" s="19" t="n">
        <v>0.865403660735014</v>
      </c>
      <c r="K2655" s="19" t="n">
        <v>0.5200539721821</v>
      </c>
      <c r="L2655" s="16" t="n">
        <v>11.8222745910956</v>
      </c>
      <c r="M2655" s="19" t="n">
        <v>0.94673917417398</v>
      </c>
      <c r="N2655" s="19" t="n">
        <v>0.630663017278062</v>
      </c>
      <c r="O2655" s="19" t="n">
        <v>1.07307718544943</v>
      </c>
      <c r="P2655" s="19" t="n">
        <v>0.455924204903007</v>
      </c>
      <c r="Q2655" s="17" t="s">
        <v>31</v>
      </c>
      <c r="R2655" s="5" t="str">
        <f aca="false">IF(OR(Q2655="Steel plate",Q2655="Concrete jacket"),"Steel plate or jacket",Q2655)</f>
        <v>Polymer laminate</v>
      </c>
      <c r="S2655" s="5" t="str">
        <f aca="false">IF(O2655&lt;='Tree rules'!$C$4,IF(N2655&lt;='Tree rules'!$C$5,IF(P2655&lt;='Tree rules'!$C$7,"Monitor","Polymer laminate"),IF(P2655&lt;='Tree rules'!$C$8,"Seal cracks","Polymer laminate")),IF(O2655&lt;='Tree rules'!$C$6,IF(P2655&lt;='Tree rules'!$C$9,"Polymer laminate","Steel plate or jacket"),IF(L2655&lt;='Tree rules'!$C$10,"Steel plate or jacket","Polymer laminate")))</f>
        <v>Polymer laminate</v>
      </c>
      <c r="T2655" s="5" t="str">
        <f aca="false">IF(S2655=R2655,"Yes","No")</f>
        <v>Yes</v>
      </c>
    </row>
    <row r="2656" customFormat="false" ht="15" hidden="false" customHeight="false" outlineLevel="0" collapsed="false">
      <c r="A2656" s="15" t="n">
        <v>3774</v>
      </c>
      <c r="B2656" s="16" t="n">
        <v>3.06251030057601</v>
      </c>
      <c r="C2656" s="15" t="n">
        <v>230</v>
      </c>
      <c r="D2656" s="15" t="n">
        <v>300</v>
      </c>
      <c r="E2656" s="15" t="n">
        <v>20</v>
      </c>
      <c r="F2656" s="16" t="n">
        <v>0.731533308458238</v>
      </c>
      <c r="G2656" s="17" t="s">
        <v>102</v>
      </c>
      <c r="H2656" s="18" t="n">
        <v>0.1</v>
      </c>
      <c r="I2656" s="18" t="n">
        <v>1</v>
      </c>
      <c r="J2656" s="19" t="n">
        <v>0.946156947537188</v>
      </c>
      <c r="K2656" s="19" t="n">
        <v>0.40581865870748</v>
      </c>
      <c r="L2656" s="16" t="n">
        <v>12.8138506300252</v>
      </c>
      <c r="M2656" s="19" t="n">
        <v>0.28179900241075</v>
      </c>
      <c r="N2656" s="19" t="n">
        <v>3.21241934753822</v>
      </c>
      <c r="O2656" s="19" t="n">
        <v>0.946156947537188</v>
      </c>
      <c r="P2656" s="19" t="n">
        <v>0.866161347820567</v>
      </c>
      <c r="Q2656" s="17" t="s">
        <v>30</v>
      </c>
      <c r="R2656" s="5" t="str">
        <f aca="false">IF(OR(Q2656="Steel plate",Q2656="Concrete jacket"),"Steel plate or jacket",Q2656)</f>
        <v>Seal cracks</v>
      </c>
      <c r="S2656" s="5" t="str">
        <f aca="false">IF(O2656&lt;='Tree rules'!$C$4,IF(N2656&lt;='Tree rules'!$C$5,IF(P2656&lt;='Tree rules'!$C$7,"Monitor","Polymer laminate"),IF(P2656&lt;='Tree rules'!$C$8,"Seal cracks","Polymer laminate")),IF(O2656&lt;='Tree rules'!$C$6,IF(P2656&lt;='Tree rules'!$C$9,"Polymer laminate","Steel plate or jacket"),IF(L2656&lt;='Tree rules'!$C$10,"Steel plate or jacket","Polymer laminate")))</f>
        <v>Seal cracks</v>
      </c>
      <c r="T2656" s="5" t="str">
        <f aca="false">IF(S2656=R2656,"Yes","No")</f>
        <v>Yes</v>
      </c>
    </row>
    <row r="2657" customFormat="false" ht="15" hidden="false" customHeight="false" outlineLevel="0" collapsed="false">
      <c r="A2657" s="15" t="n">
        <v>3777</v>
      </c>
      <c r="B2657" s="16" t="n">
        <v>3.99287200564713</v>
      </c>
      <c r="C2657" s="15" t="n">
        <v>230</v>
      </c>
      <c r="D2657" s="15" t="n">
        <v>400</v>
      </c>
      <c r="E2657" s="15" t="n">
        <v>25</v>
      </c>
      <c r="F2657" s="16" t="n">
        <v>0.740832460684402</v>
      </c>
      <c r="G2657" s="17" t="s">
        <v>101</v>
      </c>
      <c r="H2657" s="18" t="n">
        <v>0.3</v>
      </c>
      <c r="I2657" s="18" t="n">
        <v>1</v>
      </c>
      <c r="J2657" s="19" t="n">
        <v>0.8534869161347</v>
      </c>
      <c r="K2657" s="19" t="n">
        <v>0.402351857697926</v>
      </c>
      <c r="L2657" s="16" t="n">
        <v>11.2792994509806</v>
      </c>
      <c r="M2657" s="19" t="n">
        <v>0.622589563334668</v>
      </c>
      <c r="N2657" s="19" t="n">
        <v>0.606001047741574</v>
      </c>
      <c r="O2657" s="19" t="n">
        <v>0.8534869161347</v>
      </c>
      <c r="P2657" s="19" t="n">
        <v>0.422631394190396</v>
      </c>
      <c r="Q2657" s="17" t="s">
        <v>29</v>
      </c>
      <c r="R2657" s="5" t="str">
        <f aca="false">IF(OR(Q2657="Steel plate",Q2657="Concrete jacket"),"Steel plate or jacket",Q2657)</f>
        <v>Monitor</v>
      </c>
      <c r="S2657" s="5" t="str">
        <f aca="false">IF(O2657&lt;='Tree rules'!$C$4,IF(N2657&lt;='Tree rules'!$C$5,IF(P2657&lt;='Tree rules'!$C$7,"Monitor","Polymer laminate"),IF(P2657&lt;='Tree rules'!$C$8,"Seal cracks","Polymer laminate")),IF(O2657&lt;='Tree rules'!$C$6,IF(P2657&lt;='Tree rules'!$C$9,"Polymer laminate","Steel plate or jacket"),IF(L2657&lt;='Tree rules'!$C$10,"Steel plate or jacket","Polymer laminate")))</f>
        <v>Monitor</v>
      </c>
      <c r="T2657" s="5" t="str">
        <f aca="false">IF(S2657=R2657,"Yes","No")</f>
        <v>Yes</v>
      </c>
    </row>
    <row r="2658" customFormat="false" ht="15" hidden="false" customHeight="false" outlineLevel="0" collapsed="false">
      <c r="A2658" s="15" t="n">
        <v>3778</v>
      </c>
      <c r="B2658" s="16" t="n">
        <v>7.10590197727219</v>
      </c>
      <c r="C2658" s="15" t="n">
        <v>300</v>
      </c>
      <c r="D2658" s="15" t="n">
        <v>675</v>
      </c>
      <c r="E2658" s="15" t="n">
        <v>25</v>
      </c>
      <c r="F2658" s="16" t="n">
        <v>0.668068613203571</v>
      </c>
      <c r="G2658" s="17" t="s">
        <v>101</v>
      </c>
      <c r="H2658" s="18" t="n">
        <v>0.3</v>
      </c>
      <c r="I2658" s="18" t="n">
        <v>1</v>
      </c>
      <c r="J2658" s="19" t="n">
        <v>0.852322110341237</v>
      </c>
      <c r="K2658" s="19" t="n">
        <v>0.49508056975986</v>
      </c>
      <c r="L2658" s="16" t="n">
        <v>11.3331769972443</v>
      </c>
      <c r="M2658" s="19" t="n">
        <v>0.406575159478559</v>
      </c>
      <c r="N2658" s="19" t="n">
        <v>0.608215272213703</v>
      </c>
      <c r="O2658" s="19" t="n">
        <v>0.852322110341237</v>
      </c>
      <c r="P2658" s="19" t="n">
        <v>0.715459588105929</v>
      </c>
      <c r="Q2658" s="17" t="s">
        <v>29</v>
      </c>
      <c r="R2658" s="5" t="str">
        <f aca="false">IF(OR(Q2658="Steel plate",Q2658="Concrete jacket"),"Steel plate or jacket",Q2658)</f>
        <v>Monitor</v>
      </c>
      <c r="S2658" s="5" t="str">
        <f aca="false">IF(O2658&lt;='Tree rules'!$C$4,IF(N2658&lt;='Tree rules'!$C$5,IF(P2658&lt;='Tree rules'!$C$7,"Monitor","Polymer laminate"),IF(P2658&lt;='Tree rules'!$C$8,"Seal cracks","Polymer laminate")),IF(O2658&lt;='Tree rules'!$C$6,IF(P2658&lt;='Tree rules'!$C$9,"Polymer laminate","Steel plate or jacket"),IF(L2658&lt;='Tree rules'!$C$10,"Steel plate or jacket","Polymer laminate")))</f>
        <v>Monitor</v>
      </c>
      <c r="T2658" s="5" t="str">
        <f aca="false">IF(S2658=R2658,"Yes","No")</f>
        <v>Yes</v>
      </c>
    </row>
    <row r="2659" customFormat="false" ht="15" hidden="false" customHeight="false" outlineLevel="0" collapsed="false">
      <c r="A2659" s="15" t="n">
        <v>3779</v>
      </c>
      <c r="B2659" s="16" t="n">
        <v>7.22873935171405</v>
      </c>
      <c r="C2659" s="15" t="n">
        <v>230</v>
      </c>
      <c r="D2659" s="15" t="n">
        <v>650</v>
      </c>
      <c r="E2659" s="15" t="n">
        <v>25</v>
      </c>
      <c r="F2659" s="16" t="n">
        <v>0.680685971455249</v>
      </c>
      <c r="G2659" s="17" t="s">
        <v>103</v>
      </c>
      <c r="H2659" s="18" t="n">
        <v>0.2</v>
      </c>
      <c r="I2659" s="18" t="n">
        <v>1</v>
      </c>
      <c r="J2659" s="19" t="n">
        <v>0.866131781585919</v>
      </c>
      <c r="K2659" s="19" t="n">
        <v>0.453858388078363</v>
      </c>
      <c r="L2659" s="16" t="n">
        <v>12.0078726772659</v>
      </c>
      <c r="M2659" s="19" t="n">
        <v>0.520398158668435</v>
      </c>
      <c r="N2659" s="19" t="n">
        <v>0.905055286765949</v>
      </c>
      <c r="O2659" s="19" t="n">
        <v>0.866131781585919</v>
      </c>
      <c r="P2659" s="19" t="n">
        <v>0.595855152497708</v>
      </c>
      <c r="Q2659" s="17" t="s">
        <v>29</v>
      </c>
      <c r="R2659" s="5" t="str">
        <f aca="false">IF(OR(Q2659="Steel plate",Q2659="Concrete jacket"),"Steel plate or jacket",Q2659)</f>
        <v>Monitor</v>
      </c>
      <c r="S2659" s="5" t="str">
        <f aca="false">IF(O2659&lt;='Tree rules'!$C$4,IF(N2659&lt;='Tree rules'!$C$5,IF(P2659&lt;='Tree rules'!$C$7,"Monitor","Polymer laminate"),IF(P2659&lt;='Tree rules'!$C$8,"Seal cracks","Polymer laminate")),IF(O2659&lt;='Tree rules'!$C$6,IF(P2659&lt;='Tree rules'!$C$9,"Polymer laminate","Steel plate or jacket"),IF(L2659&lt;='Tree rules'!$C$10,"Steel plate or jacket","Polymer laminate")))</f>
        <v>Monitor</v>
      </c>
      <c r="T2659" s="5" t="str">
        <f aca="false">IF(S2659=R2659,"Yes","No")</f>
        <v>Yes</v>
      </c>
    </row>
    <row r="2660" customFormat="false" ht="15" hidden="false" customHeight="false" outlineLevel="0" collapsed="false">
      <c r="A2660" s="15" t="n">
        <v>3780</v>
      </c>
      <c r="B2660" s="16" t="n">
        <v>3.50840802652029</v>
      </c>
      <c r="C2660" s="15" t="n">
        <v>230</v>
      </c>
      <c r="D2660" s="15" t="n">
        <v>300</v>
      </c>
      <c r="E2660" s="15" t="n">
        <v>30</v>
      </c>
      <c r="F2660" s="16" t="n">
        <v>0.768324290280112</v>
      </c>
      <c r="G2660" s="17" t="s">
        <v>103</v>
      </c>
      <c r="H2660" s="18" t="n">
        <v>0.2</v>
      </c>
      <c r="I2660" s="18" t="n">
        <v>1.5</v>
      </c>
      <c r="J2660" s="19" t="n">
        <v>0.979969572648327</v>
      </c>
      <c r="K2660" s="19" t="n">
        <v>0.421023792063356</v>
      </c>
      <c r="L2660" s="16" t="n">
        <v>13.7047188535949</v>
      </c>
      <c r="M2660" s="19" t="n">
        <v>0.890884165515429</v>
      </c>
      <c r="N2660" s="19" t="n">
        <v>1.25556713414095</v>
      </c>
      <c r="O2660" s="19" t="n">
        <v>1.26365910618094</v>
      </c>
      <c r="P2660" s="19" t="n">
        <v>0.426743332796658</v>
      </c>
      <c r="Q2660" s="17" t="s">
        <v>31</v>
      </c>
      <c r="R2660" s="5" t="str">
        <f aca="false">IF(OR(Q2660="Steel plate",Q2660="Concrete jacket"),"Steel plate or jacket",Q2660)</f>
        <v>Polymer laminate</v>
      </c>
      <c r="S2660" s="5" t="str">
        <f aca="false">IF(O2660&lt;='Tree rules'!$C$4,IF(N2660&lt;='Tree rules'!$C$5,IF(P2660&lt;='Tree rules'!$C$7,"Monitor","Polymer laminate"),IF(P2660&lt;='Tree rules'!$C$8,"Seal cracks","Polymer laminate")),IF(O2660&lt;='Tree rules'!$C$6,IF(P2660&lt;='Tree rules'!$C$9,"Polymer laminate","Steel plate or jacket"),IF(L2660&lt;='Tree rules'!$C$10,"Steel plate or jacket","Polymer laminate")))</f>
        <v>Polymer laminate</v>
      </c>
      <c r="T2660" s="5" t="str">
        <f aca="false">IF(S2660=R2660,"Yes","No")</f>
        <v>Yes</v>
      </c>
    </row>
    <row r="2661" customFormat="false" ht="15" hidden="false" customHeight="false" outlineLevel="0" collapsed="false">
      <c r="A2661" s="15" t="n">
        <v>3781</v>
      </c>
      <c r="B2661" s="16" t="n">
        <v>5.79957758889147</v>
      </c>
      <c r="C2661" s="15" t="n">
        <v>300</v>
      </c>
      <c r="D2661" s="15" t="n">
        <v>575</v>
      </c>
      <c r="E2661" s="15" t="n">
        <v>30</v>
      </c>
      <c r="F2661" s="16" t="n">
        <v>0.760158524876169</v>
      </c>
      <c r="G2661" s="17" t="s">
        <v>101</v>
      </c>
      <c r="H2661" s="18" t="n">
        <v>0.3</v>
      </c>
      <c r="I2661" s="18" t="n">
        <v>2</v>
      </c>
      <c r="J2661" s="19" t="n">
        <v>0.879432474988812</v>
      </c>
      <c r="K2661" s="19" t="n">
        <v>0.441561735892559</v>
      </c>
      <c r="L2661" s="16" t="n">
        <v>10.9632846670916</v>
      </c>
      <c r="M2661" s="19" t="n">
        <v>0.809164883991237</v>
      </c>
      <c r="N2661" s="19" t="n">
        <v>0.849097765912644</v>
      </c>
      <c r="O2661" s="19" t="n">
        <v>1.37054121972128</v>
      </c>
      <c r="P2661" s="19" t="n">
        <v>0.479848399437497</v>
      </c>
      <c r="Q2661" s="17" t="s">
        <v>31</v>
      </c>
      <c r="R2661" s="5" t="str">
        <f aca="false">IF(OR(Q2661="Steel plate",Q2661="Concrete jacket"),"Steel plate or jacket",Q2661)</f>
        <v>Polymer laminate</v>
      </c>
      <c r="S2661" s="5" t="str">
        <f aca="false">IF(O2661&lt;='Tree rules'!$C$4,IF(N2661&lt;='Tree rules'!$C$5,IF(P2661&lt;='Tree rules'!$C$7,"Monitor","Polymer laminate"),IF(P2661&lt;='Tree rules'!$C$8,"Seal cracks","Polymer laminate")),IF(O2661&lt;='Tree rules'!$C$6,IF(P2661&lt;='Tree rules'!$C$9,"Polymer laminate","Steel plate or jacket"),IF(L2661&lt;='Tree rules'!$C$10,"Steel plate or jacket","Polymer laminate")))</f>
        <v>Steel plate or jacket</v>
      </c>
      <c r="T2661" s="5" t="str">
        <f aca="false">IF(S2661=R2661,"Yes","No")</f>
        <v>No</v>
      </c>
    </row>
    <row r="2662" customFormat="false" ht="15" hidden="false" customHeight="false" outlineLevel="0" collapsed="false">
      <c r="A2662" s="15" t="n">
        <v>3782</v>
      </c>
      <c r="B2662" s="16" t="n">
        <v>3.88956504738379</v>
      </c>
      <c r="C2662" s="15" t="n">
        <v>300</v>
      </c>
      <c r="D2662" s="15" t="n">
        <v>325</v>
      </c>
      <c r="E2662" s="15" t="n">
        <v>25</v>
      </c>
      <c r="F2662" s="16" t="n">
        <v>0.67080270183412</v>
      </c>
      <c r="G2662" s="17" t="s">
        <v>101</v>
      </c>
      <c r="H2662" s="18" t="n">
        <v>0.3</v>
      </c>
      <c r="I2662" s="18" t="n">
        <v>1</v>
      </c>
      <c r="J2662" s="19" t="n">
        <v>0.939895693691986</v>
      </c>
      <c r="K2662" s="19" t="n">
        <v>0.629654978698803</v>
      </c>
      <c r="L2662" s="16" t="n">
        <v>13.8418684960277</v>
      </c>
      <c r="M2662" s="19" t="n">
        <v>0.876856283385861</v>
      </c>
      <c r="N2662" s="19" t="n">
        <v>0.590882431678851</v>
      </c>
      <c r="O2662" s="19" t="n">
        <v>0.939895693691986</v>
      </c>
      <c r="P2662" s="19" t="n">
        <v>0.429672354781996</v>
      </c>
      <c r="Q2662" s="17" t="s">
        <v>29</v>
      </c>
      <c r="R2662" s="5" t="str">
        <f aca="false">IF(OR(Q2662="Steel plate",Q2662="Concrete jacket"),"Steel plate or jacket",Q2662)</f>
        <v>Monitor</v>
      </c>
      <c r="S2662" s="5" t="str">
        <f aca="false">IF(O2662&lt;='Tree rules'!$C$4,IF(N2662&lt;='Tree rules'!$C$5,IF(P2662&lt;='Tree rules'!$C$7,"Monitor","Polymer laminate"),IF(P2662&lt;='Tree rules'!$C$8,"Seal cracks","Polymer laminate")),IF(O2662&lt;='Tree rules'!$C$6,IF(P2662&lt;='Tree rules'!$C$9,"Polymer laminate","Steel plate or jacket"),IF(L2662&lt;='Tree rules'!$C$10,"Steel plate or jacket","Polymer laminate")))</f>
        <v>Monitor</v>
      </c>
      <c r="T2662" s="5" t="str">
        <f aca="false">IF(S2662=R2662,"Yes","No")</f>
        <v>Yes</v>
      </c>
    </row>
    <row r="2663" customFormat="false" ht="15" hidden="false" customHeight="false" outlineLevel="0" collapsed="false">
      <c r="A2663" s="15" t="n">
        <v>3783</v>
      </c>
      <c r="B2663" s="16" t="n">
        <v>5.79094857915692</v>
      </c>
      <c r="C2663" s="15" t="n">
        <v>300</v>
      </c>
      <c r="D2663" s="15" t="n">
        <v>500</v>
      </c>
      <c r="E2663" s="15" t="n">
        <v>25</v>
      </c>
      <c r="F2663" s="16" t="n">
        <v>0.590490249132883</v>
      </c>
      <c r="G2663" s="17" t="s">
        <v>101</v>
      </c>
      <c r="H2663" s="18" t="n">
        <v>0.3</v>
      </c>
      <c r="I2663" s="18" t="n">
        <v>1</v>
      </c>
      <c r="J2663" s="19" t="n">
        <v>0.974952487002794</v>
      </c>
      <c r="K2663" s="19" t="n">
        <v>0.584986137997429</v>
      </c>
      <c r="L2663" s="16" t="n">
        <v>12.7553933461606</v>
      </c>
      <c r="M2663" s="19" t="n">
        <v>0.700627984976898</v>
      </c>
      <c r="N2663" s="19" t="n">
        <v>0.664892084745031</v>
      </c>
      <c r="O2663" s="19" t="n">
        <v>0.974952487002794</v>
      </c>
      <c r="P2663" s="19" t="n">
        <v>0.505690245250887</v>
      </c>
      <c r="Q2663" s="17" t="s">
        <v>29</v>
      </c>
      <c r="R2663" s="5" t="str">
        <f aca="false">IF(OR(Q2663="Steel plate",Q2663="Concrete jacket"),"Steel plate or jacket",Q2663)</f>
        <v>Monitor</v>
      </c>
      <c r="S2663" s="5" t="str">
        <f aca="false">IF(O2663&lt;='Tree rules'!$C$4,IF(N2663&lt;='Tree rules'!$C$5,IF(P2663&lt;='Tree rules'!$C$7,"Monitor","Polymer laminate"),IF(P2663&lt;='Tree rules'!$C$8,"Seal cracks","Polymer laminate")),IF(O2663&lt;='Tree rules'!$C$6,IF(P2663&lt;='Tree rules'!$C$9,"Polymer laminate","Steel plate or jacket"),IF(L2663&lt;='Tree rules'!$C$10,"Steel plate or jacket","Polymer laminate")))</f>
        <v>Monitor</v>
      </c>
      <c r="T2663" s="5" t="str">
        <f aca="false">IF(S2663=R2663,"Yes","No")</f>
        <v>Yes</v>
      </c>
    </row>
    <row r="2664" customFormat="false" ht="15" hidden="false" customHeight="false" outlineLevel="0" collapsed="false">
      <c r="A2664" s="15" t="n">
        <v>3785</v>
      </c>
      <c r="B2664" s="16" t="n">
        <v>3.81267594884609</v>
      </c>
      <c r="C2664" s="15" t="n">
        <v>300</v>
      </c>
      <c r="D2664" s="15" t="n">
        <v>300</v>
      </c>
      <c r="E2664" s="15" t="n">
        <v>20</v>
      </c>
      <c r="F2664" s="16" t="n">
        <v>0.589048622548086</v>
      </c>
      <c r="G2664" s="17" t="s">
        <v>101</v>
      </c>
      <c r="H2664" s="18" t="n">
        <v>0.3</v>
      </c>
      <c r="I2664" s="18" t="n">
        <v>1</v>
      </c>
      <c r="J2664" s="19" t="n">
        <v>0.979461620709142</v>
      </c>
      <c r="K2664" s="19" t="n">
        <v>0.455933433021453</v>
      </c>
      <c r="L2664" s="16" t="n">
        <v>14.8932654251801</v>
      </c>
      <c r="M2664" s="19" t="n">
        <v>0.822037396871926</v>
      </c>
      <c r="N2664" s="19" t="n">
        <v>0.65484975772012</v>
      </c>
      <c r="O2664" s="19" t="n">
        <v>0.979461620709142</v>
      </c>
      <c r="P2664" s="19" t="n">
        <v>0.411078157295101</v>
      </c>
      <c r="Q2664" s="17" t="s">
        <v>29</v>
      </c>
      <c r="R2664" s="5" t="str">
        <f aca="false">IF(OR(Q2664="Steel plate",Q2664="Concrete jacket"),"Steel plate or jacket",Q2664)</f>
        <v>Monitor</v>
      </c>
      <c r="S2664" s="5" t="str">
        <f aca="false">IF(O2664&lt;='Tree rules'!$C$4,IF(N2664&lt;='Tree rules'!$C$5,IF(P2664&lt;='Tree rules'!$C$7,"Monitor","Polymer laminate"),IF(P2664&lt;='Tree rules'!$C$8,"Seal cracks","Polymer laminate")),IF(O2664&lt;='Tree rules'!$C$6,IF(P2664&lt;='Tree rules'!$C$9,"Polymer laminate","Steel plate or jacket"),IF(L2664&lt;='Tree rules'!$C$10,"Steel plate or jacket","Polymer laminate")))</f>
        <v>Monitor</v>
      </c>
      <c r="T2664" s="5" t="str">
        <f aca="false">IF(S2664=R2664,"Yes","No")</f>
        <v>Yes</v>
      </c>
    </row>
    <row r="2665" customFormat="false" ht="15" hidden="false" customHeight="false" outlineLevel="0" collapsed="false">
      <c r="A2665" s="15" t="n">
        <v>3788</v>
      </c>
      <c r="B2665" s="16" t="n">
        <v>5.37227018902975</v>
      </c>
      <c r="C2665" s="15" t="n">
        <v>230</v>
      </c>
      <c r="D2665" s="15" t="n">
        <v>500</v>
      </c>
      <c r="E2665" s="15" t="n">
        <v>30</v>
      </c>
      <c r="F2665" s="16" t="n">
        <v>0.604384889109233</v>
      </c>
      <c r="G2665" s="17" t="s">
        <v>101</v>
      </c>
      <c r="H2665" s="18" t="n">
        <v>0.3</v>
      </c>
      <c r="I2665" s="18" t="n">
        <v>1</v>
      </c>
      <c r="J2665" s="19" t="n">
        <v>0.974834216858717</v>
      </c>
      <c r="K2665" s="19" t="n">
        <v>0.632106043728407</v>
      </c>
      <c r="L2665" s="16" t="n">
        <v>11.8855535155525</v>
      </c>
      <c r="M2665" s="19" t="n">
        <v>0.736782265194018</v>
      </c>
      <c r="N2665" s="19" t="n">
        <v>0.880061717779361</v>
      </c>
      <c r="O2665" s="19" t="n">
        <v>0.974834216858717</v>
      </c>
      <c r="P2665" s="19" t="n">
        <v>0.437503178554356</v>
      </c>
      <c r="Q2665" s="17" t="s">
        <v>29</v>
      </c>
      <c r="R2665" s="5" t="str">
        <f aca="false">IF(OR(Q2665="Steel plate",Q2665="Concrete jacket"),"Steel plate or jacket",Q2665)</f>
        <v>Monitor</v>
      </c>
      <c r="S2665" s="5" t="str">
        <f aca="false">IF(O2665&lt;='Tree rules'!$C$4,IF(N2665&lt;='Tree rules'!$C$5,IF(P2665&lt;='Tree rules'!$C$7,"Monitor","Polymer laminate"),IF(P2665&lt;='Tree rules'!$C$8,"Seal cracks","Polymer laminate")),IF(O2665&lt;='Tree rules'!$C$6,IF(P2665&lt;='Tree rules'!$C$9,"Polymer laminate","Steel plate or jacket"),IF(L2665&lt;='Tree rules'!$C$10,"Steel plate or jacket","Polymer laminate")))</f>
        <v>Monitor</v>
      </c>
      <c r="T2665" s="5" t="str">
        <f aca="false">IF(S2665=R2665,"Yes","No")</f>
        <v>Yes</v>
      </c>
    </row>
    <row r="2666" customFormat="false" ht="15" hidden="false" customHeight="false" outlineLevel="0" collapsed="false">
      <c r="A2666" s="15" t="n">
        <v>3789</v>
      </c>
      <c r="B2666" s="16" t="n">
        <v>4.12663739942869</v>
      </c>
      <c r="C2666" s="15" t="n">
        <v>300</v>
      </c>
      <c r="D2666" s="15" t="n">
        <v>325</v>
      </c>
      <c r="E2666" s="15" t="n">
        <v>20</v>
      </c>
      <c r="F2666" s="16" t="n">
        <v>0.72065207824282</v>
      </c>
      <c r="G2666" s="17" t="s">
        <v>103</v>
      </c>
      <c r="H2666" s="18" t="n">
        <v>0.2</v>
      </c>
      <c r="I2666" s="18" t="n">
        <v>1</v>
      </c>
      <c r="J2666" s="19" t="n">
        <v>0.85663507435956</v>
      </c>
      <c r="K2666" s="19" t="n">
        <v>0.531651516684818</v>
      </c>
      <c r="L2666" s="16" t="n">
        <v>14.7908150517157</v>
      </c>
      <c r="M2666" s="19" t="n">
        <v>0.366238198473658</v>
      </c>
      <c r="N2666" s="19" t="n">
        <v>1.10267150638496</v>
      </c>
      <c r="O2666" s="19" t="n">
        <v>0.85663507435956</v>
      </c>
      <c r="P2666" s="19" t="n">
        <v>0.980071162333913</v>
      </c>
      <c r="Q2666" s="17" t="s">
        <v>30</v>
      </c>
      <c r="R2666" s="5" t="str">
        <f aca="false">IF(OR(Q2666="Steel plate",Q2666="Concrete jacket"),"Steel plate or jacket",Q2666)</f>
        <v>Seal cracks</v>
      </c>
      <c r="S2666" s="5" t="str">
        <f aca="false">IF(O2666&lt;='Tree rules'!$C$4,IF(N2666&lt;='Tree rules'!$C$5,IF(P2666&lt;='Tree rules'!$C$7,"Monitor","Polymer laminate"),IF(P2666&lt;='Tree rules'!$C$8,"Seal cracks","Polymer laminate")),IF(O2666&lt;='Tree rules'!$C$6,IF(P2666&lt;='Tree rules'!$C$9,"Polymer laminate","Steel plate or jacket"),IF(L2666&lt;='Tree rules'!$C$10,"Steel plate or jacket","Polymer laminate")))</f>
        <v>Seal cracks</v>
      </c>
      <c r="T2666" s="5" t="str">
        <f aca="false">IF(S2666=R2666,"Yes","No")</f>
        <v>Yes</v>
      </c>
    </row>
    <row r="2667" customFormat="false" ht="15" hidden="false" customHeight="false" outlineLevel="0" collapsed="false">
      <c r="A2667" s="15" t="n">
        <v>3790</v>
      </c>
      <c r="B2667" s="16" t="n">
        <v>5.48388573639088</v>
      </c>
      <c r="C2667" s="15" t="n">
        <v>300</v>
      </c>
      <c r="D2667" s="15" t="n">
        <v>425</v>
      </c>
      <c r="E2667" s="15" t="n">
        <v>30</v>
      </c>
      <c r="F2667" s="16" t="n">
        <v>0.578562182981546</v>
      </c>
      <c r="G2667" s="17" t="s">
        <v>102</v>
      </c>
      <c r="H2667" s="18" t="n">
        <v>0.1</v>
      </c>
      <c r="I2667" s="18" t="n">
        <v>1</v>
      </c>
      <c r="J2667" s="19" t="n">
        <v>0.885552362326243</v>
      </c>
      <c r="K2667" s="19" t="n">
        <v>0.626223946393548</v>
      </c>
      <c r="L2667" s="16" t="n">
        <v>15.1488556253892</v>
      </c>
      <c r="M2667" s="19" t="n">
        <v>0.331998573430654</v>
      </c>
      <c r="N2667" s="19" t="n">
        <v>3.4823917959344</v>
      </c>
      <c r="O2667" s="19" t="n">
        <v>0.885552362326243</v>
      </c>
      <c r="P2667" s="19" t="n">
        <v>0.869160096274986</v>
      </c>
      <c r="Q2667" s="17" t="s">
        <v>30</v>
      </c>
      <c r="R2667" s="5" t="str">
        <f aca="false">IF(OR(Q2667="Steel plate",Q2667="Concrete jacket"),"Steel plate or jacket",Q2667)</f>
        <v>Seal cracks</v>
      </c>
      <c r="S2667" s="5" t="str">
        <f aca="false">IF(O2667&lt;='Tree rules'!$C$4,IF(N2667&lt;='Tree rules'!$C$5,IF(P2667&lt;='Tree rules'!$C$7,"Monitor","Polymer laminate"),IF(P2667&lt;='Tree rules'!$C$8,"Seal cracks","Polymer laminate")),IF(O2667&lt;='Tree rules'!$C$6,IF(P2667&lt;='Tree rules'!$C$9,"Polymer laminate","Steel plate or jacket"),IF(L2667&lt;='Tree rules'!$C$10,"Steel plate or jacket","Polymer laminate")))</f>
        <v>Seal cracks</v>
      </c>
      <c r="T2667" s="5" t="str">
        <f aca="false">IF(S2667=R2667,"Yes","No")</f>
        <v>Yes</v>
      </c>
    </row>
    <row r="2668" customFormat="false" ht="15" hidden="false" customHeight="false" outlineLevel="0" collapsed="false">
      <c r="A2668" s="15" t="n">
        <v>3792</v>
      </c>
      <c r="B2668" s="16" t="n">
        <v>6.85711549323089</v>
      </c>
      <c r="C2668" s="15" t="n">
        <v>230</v>
      </c>
      <c r="D2668" s="15" t="n">
        <v>625</v>
      </c>
      <c r="E2668" s="15" t="n">
        <v>30</v>
      </c>
      <c r="F2668" s="16" t="n">
        <v>0.710178431223674</v>
      </c>
      <c r="G2668" s="17" t="s">
        <v>103</v>
      </c>
      <c r="H2668" s="18" t="n">
        <v>0.2</v>
      </c>
      <c r="I2668" s="18" t="n">
        <v>1.5</v>
      </c>
      <c r="J2668" s="19" t="n">
        <v>0.885001977356827</v>
      </c>
      <c r="K2668" s="19" t="n">
        <v>0.609891279126628</v>
      </c>
      <c r="L2668" s="16" t="n">
        <v>11.8840823106255</v>
      </c>
      <c r="M2668" s="19" t="n">
        <v>0.950330863050444</v>
      </c>
      <c r="N2668" s="19" t="n">
        <v>1.03871128030815</v>
      </c>
      <c r="O2668" s="19" t="n">
        <v>1.05762547203537</v>
      </c>
      <c r="P2668" s="19" t="n">
        <v>0.417007582130029</v>
      </c>
      <c r="Q2668" s="17" t="s">
        <v>31</v>
      </c>
      <c r="R2668" s="5" t="str">
        <f aca="false">IF(OR(Q2668="Steel plate",Q2668="Concrete jacket"),"Steel plate or jacket",Q2668)</f>
        <v>Polymer laminate</v>
      </c>
      <c r="S2668" s="5" t="str">
        <f aca="false">IF(O2668&lt;='Tree rules'!$C$4,IF(N2668&lt;='Tree rules'!$C$5,IF(P2668&lt;='Tree rules'!$C$7,"Monitor","Polymer laminate"),IF(P2668&lt;='Tree rules'!$C$8,"Seal cracks","Polymer laminate")),IF(O2668&lt;='Tree rules'!$C$6,IF(P2668&lt;='Tree rules'!$C$9,"Polymer laminate","Steel plate or jacket"),IF(L2668&lt;='Tree rules'!$C$10,"Steel plate or jacket","Polymer laminate")))</f>
        <v>Polymer laminate</v>
      </c>
      <c r="T2668" s="5" t="str">
        <f aca="false">IF(S2668=R2668,"Yes","No")</f>
        <v>Yes</v>
      </c>
    </row>
    <row r="2669" customFormat="false" ht="15" hidden="false" customHeight="false" outlineLevel="0" collapsed="false">
      <c r="A2669" s="15" t="n">
        <v>3795</v>
      </c>
      <c r="B2669" s="16" t="n">
        <v>5.9791514062036</v>
      </c>
      <c r="C2669" s="15" t="n">
        <v>300</v>
      </c>
      <c r="D2669" s="15" t="n">
        <v>575</v>
      </c>
      <c r="E2669" s="15" t="n">
        <v>20</v>
      </c>
      <c r="F2669" s="16" t="n">
        <v>0.633465437396808</v>
      </c>
      <c r="G2669" s="17" t="s">
        <v>101</v>
      </c>
      <c r="H2669" s="18" t="n">
        <v>0.3</v>
      </c>
      <c r="I2669" s="18" t="n">
        <v>1</v>
      </c>
      <c r="J2669" s="19" t="n">
        <v>0.980418390033549</v>
      </c>
      <c r="K2669" s="19" t="n">
        <v>0.497782070544125</v>
      </c>
      <c r="L2669" s="16" t="n">
        <v>11.3027436790238</v>
      </c>
      <c r="M2669" s="19" t="n">
        <v>0.688454452210892</v>
      </c>
      <c r="N2669" s="19" t="n">
        <v>0.607145529465992</v>
      </c>
      <c r="O2669" s="19" t="n">
        <v>0.980418390033549</v>
      </c>
      <c r="P2669" s="19" t="n">
        <v>0.502191472313344</v>
      </c>
      <c r="Q2669" s="17" t="s">
        <v>29</v>
      </c>
      <c r="R2669" s="5" t="str">
        <f aca="false">IF(OR(Q2669="Steel plate",Q2669="Concrete jacket"),"Steel plate or jacket",Q2669)</f>
        <v>Monitor</v>
      </c>
      <c r="S2669" s="5" t="str">
        <f aca="false">IF(O2669&lt;='Tree rules'!$C$4,IF(N2669&lt;='Tree rules'!$C$5,IF(P2669&lt;='Tree rules'!$C$7,"Monitor","Polymer laminate"),IF(P2669&lt;='Tree rules'!$C$8,"Seal cracks","Polymer laminate")),IF(O2669&lt;='Tree rules'!$C$6,IF(P2669&lt;='Tree rules'!$C$9,"Polymer laminate","Steel plate or jacket"),IF(L2669&lt;='Tree rules'!$C$10,"Steel plate or jacket","Polymer laminate")))</f>
        <v>Monitor</v>
      </c>
      <c r="T2669" s="5" t="str">
        <f aca="false">IF(S2669=R2669,"Yes","No")</f>
        <v>Yes</v>
      </c>
    </row>
    <row r="2670" customFormat="false" ht="15" hidden="false" customHeight="false" outlineLevel="0" collapsed="false">
      <c r="A2670" s="15" t="n">
        <v>3798</v>
      </c>
      <c r="B2670" s="16" t="n">
        <v>3.11594488380616</v>
      </c>
      <c r="C2670" s="15" t="n">
        <v>300</v>
      </c>
      <c r="D2670" s="15" t="n">
        <v>300</v>
      </c>
      <c r="E2670" s="15" t="n">
        <v>25</v>
      </c>
      <c r="F2670" s="16" t="n">
        <v>0.589048622548086</v>
      </c>
      <c r="G2670" s="17" t="s">
        <v>101</v>
      </c>
      <c r="H2670" s="18" t="n">
        <v>0.3</v>
      </c>
      <c r="I2670" s="18" t="n">
        <v>1.5</v>
      </c>
      <c r="J2670" s="19" t="n">
        <v>0.887711023893464</v>
      </c>
      <c r="K2670" s="19" t="n">
        <v>0.580782224655641</v>
      </c>
      <c r="L2670" s="16" t="n">
        <v>12.1716597023678</v>
      </c>
      <c r="M2670" s="19" t="n">
        <v>0.279684867332149</v>
      </c>
      <c r="N2670" s="19" t="n">
        <v>0.841935903330472</v>
      </c>
      <c r="O2670" s="19" t="n">
        <v>1.07378314418611</v>
      </c>
      <c r="P2670" s="19" t="n">
        <v>0.946425629381447</v>
      </c>
      <c r="Q2670" s="17" t="s">
        <v>31</v>
      </c>
      <c r="R2670" s="5" t="str">
        <f aca="false">IF(OR(Q2670="Steel plate",Q2670="Concrete jacket"),"Steel plate or jacket",Q2670)</f>
        <v>Polymer laminate</v>
      </c>
      <c r="S2670" s="5" t="str">
        <f aca="false">IF(O2670&lt;='Tree rules'!$C$4,IF(N2670&lt;='Tree rules'!$C$5,IF(P2670&lt;='Tree rules'!$C$7,"Monitor","Polymer laminate"),IF(P2670&lt;='Tree rules'!$C$8,"Seal cracks","Polymer laminate")),IF(O2670&lt;='Tree rules'!$C$6,IF(P2670&lt;='Tree rules'!$C$9,"Polymer laminate","Steel plate or jacket"),IF(L2670&lt;='Tree rules'!$C$10,"Steel plate or jacket","Polymer laminate")))</f>
        <v>Polymer laminate</v>
      </c>
      <c r="T2670" s="5" t="str">
        <f aca="false">IF(S2670=R2670,"Yes","No")</f>
        <v>Yes</v>
      </c>
    </row>
    <row r="2671" customFormat="false" ht="15" hidden="false" customHeight="false" outlineLevel="0" collapsed="false">
      <c r="A2671" s="15" t="n">
        <v>3799</v>
      </c>
      <c r="B2671" s="16" t="n">
        <v>3.28344230453112</v>
      </c>
      <c r="C2671" s="15" t="n">
        <v>300</v>
      </c>
      <c r="D2671" s="15" t="n">
        <v>300</v>
      </c>
      <c r="E2671" s="15" t="n">
        <v>25</v>
      </c>
      <c r="F2671" s="16" t="n">
        <v>0.883711013668015</v>
      </c>
      <c r="G2671" s="17" t="s">
        <v>102</v>
      </c>
      <c r="H2671" s="18" t="n">
        <v>0.1</v>
      </c>
      <c r="I2671" s="18" t="n">
        <v>1</v>
      </c>
      <c r="J2671" s="19" t="n">
        <v>0.915006804696226</v>
      </c>
      <c r="K2671" s="19" t="n">
        <v>0.405606098197789</v>
      </c>
      <c r="L2671" s="16" t="n">
        <v>13.8541869389499</v>
      </c>
      <c r="M2671" s="19" t="n">
        <v>0.334145891666348</v>
      </c>
      <c r="N2671" s="19" t="n">
        <v>3.52999129937772</v>
      </c>
      <c r="O2671" s="19" t="n">
        <v>0.915006804696226</v>
      </c>
      <c r="P2671" s="19" t="n">
        <v>0.828489485927065</v>
      </c>
      <c r="Q2671" s="17" t="s">
        <v>30</v>
      </c>
      <c r="R2671" s="5" t="str">
        <f aca="false">IF(OR(Q2671="Steel plate",Q2671="Concrete jacket"),"Steel plate or jacket",Q2671)</f>
        <v>Seal cracks</v>
      </c>
      <c r="S2671" s="5" t="str">
        <f aca="false">IF(O2671&lt;='Tree rules'!$C$4,IF(N2671&lt;='Tree rules'!$C$5,IF(P2671&lt;='Tree rules'!$C$7,"Monitor","Polymer laminate"),IF(P2671&lt;='Tree rules'!$C$8,"Seal cracks","Polymer laminate")),IF(O2671&lt;='Tree rules'!$C$6,IF(P2671&lt;='Tree rules'!$C$9,"Polymer laminate","Steel plate or jacket"),IF(L2671&lt;='Tree rules'!$C$10,"Steel plate or jacket","Polymer laminate")))</f>
        <v>Seal cracks</v>
      </c>
      <c r="T2671" s="5" t="str">
        <f aca="false">IF(S2671=R2671,"Yes","No")</f>
        <v>Yes</v>
      </c>
    </row>
    <row r="2672" customFormat="false" ht="15" hidden="false" customHeight="false" outlineLevel="0" collapsed="false">
      <c r="A2672" s="15" t="n">
        <v>3800</v>
      </c>
      <c r="B2672" s="16" t="n">
        <v>7.47867683340106</v>
      </c>
      <c r="C2672" s="15" t="n">
        <v>300</v>
      </c>
      <c r="D2672" s="15" t="n">
        <v>650</v>
      </c>
      <c r="E2672" s="15" t="n">
        <v>20</v>
      </c>
      <c r="F2672" s="16" t="n">
        <v>0.665767979568698</v>
      </c>
      <c r="G2672" s="17" t="s">
        <v>103</v>
      </c>
      <c r="H2672" s="18" t="n">
        <v>0.2</v>
      </c>
      <c r="I2672" s="18" t="n">
        <v>1</v>
      </c>
      <c r="J2672" s="19" t="n">
        <v>0.875337404113961</v>
      </c>
      <c r="K2672" s="19" t="n">
        <v>0.42053429897091</v>
      </c>
      <c r="L2672" s="16" t="n">
        <v>12.3819152870879</v>
      </c>
      <c r="M2672" s="19" t="n">
        <v>0.496643780479404</v>
      </c>
      <c r="N2672" s="19" t="n">
        <v>0.801687995414961</v>
      </c>
      <c r="O2672" s="19" t="n">
        <v>0.875337404113961</v>
      </c>
      <c r="P2672" s="19" t="n">
        <v>0.665581994572816</v>
      </c>
      <c r="Q2672" s="17" t="s">
        <v>29</v>
      </c>
      <c r="R2672" s="5" t="str">
        <f aca="false">IF(OR(Q2672="Steel plate",Q2672="Concrete jacket"),"Steel plate or jacket",Q2672)</f>
        <v>Monitor</v>
      </c>
      <c r="S2672" s="5" t="str">
        <f aca="false">IF(O2672&lt;='Tree rules'!$C$4,IF(N2672&lt;='Tree rules'!$C$5,IF(P2672&lt;='Tree rules'!$C$7,"Monitor","Polymer laminate"),IF(P2672&lt;='Tree rules'!$C$8,"Seal cracks","Polymer laminate")),IF(O2672&lt;='Tree rules'!$C$6,IF(P2672&lt;='Tree rules'!$C$9,"Polymer laminate","Steel plate or jacket"),IF(L2672&lt;='Tree rules'!$C$10,"Steel plate or jacket","Polymer laminate")))</f>
        <v>Monitor</v>
      </c>
      <c r="T2672" s="5" t="str">
        <f aca="false">IF(S2672=R2672,"Yes","No")</f>
        <v>Yes</v>
      </c>
    </row>
    <row r="2673" customFormat="false" ht="15" hidden="false" customHeight="false" outlineLevel="0" collapsed="false">
      <c r="A2673" s="15" t="n">
        <v>3802</v>
      </c>
      <c r="B2673" s="16" t="n">
        <v>4.5140091909915</v>
      </c>
      <c r="C2673" s="15" t="n">
        <v>300</v>
      </c>
      <c r="D2673" s="15" t="n">
        <v>425</v>
      </c>
      <c r="E2673" s="15" t="n">
        <v>25</v>
      </c>
      <c r="F2673" s="16" t="n">
        <v>0.736490585456948</v>
      </c>
      <c r="G2673" s="17" t="s">
        <v>102</v>
      </c>
      <c r="H2673" s="18" t="n">
        <v>0.1</v>
      </c>
      <c r="I2673" s="18" t="n">
        <v>1</v>
      </c>
      <c r="J2673" s="19" t="n">
        <v>0.864289502065</v>
      </c>
      <c r="K2673" s="19" t="n">
        <v>0.452372284818916</v>
      </c>
      <c r="L2673" s="16" t="n">
        <v>12.4011241510755</v>
      </c>
      <c r="M2673" s="19" t="n">
        <v>0.887705171843249</v>
      </c>
      <c r="N2673" s="19" t="n">
        <v>2.18839531541839</v>
      </c>
      <c r="O2673" s="19" t="n">
        <v>0.864289502065</v>
      </c>
      <c r="P2673" s="19" t="n">
        <v>0.33071074767926</v>
      </c>
      <c r="Q2673" s="17" t="s">
        <v>30</v>
      </c>
      <c r="R2673" s="5" t="str">
        <f aca="false">IF(OR(Q2673="Steel plate",Q2673="Concrete jacket"),"Steel plate or jacket",Q2673)</f>
        <v>Seal cracks</v>
      </c>
      <c r="S2673" s="5" t="str">
        <f aca="false">IF(O2673&lt;='Tree rules'!$C$4,IF(N2673&lt;='Tree rules'!$C$5,IF(P2673&lt;='Tree rules'!$C$7,"Monitor","Polymer laminate"),IF(P2673&lt;='Tree rules'!$C$8,"Seal cracks","Polymer laminate")),IF(O2673&lt;='Tree rules'!$C$6,IF(P2673&lt;='Tree rules'!$C$9,"Polymer laminate","Steel plate or jacket"),IF(L2673&lt;='Tree rules'!$C$10,"Steel plate or jacket","Polymer laminate")))</f>
        <v>Seal cracks</v>
      </c>
      <c r="T2673" s="5" t="str">
        <f aca="false">IF(S2673=R2673,"Yes","No")</f>
        <v>Yes</v>
      </c>
    </row>
    <row r="2674" customFormat="false" ht="15" hidden="false" customHeight="false" outlineLevel="0" collapsed="false">
      <c r="A2674" s="15" t="n">
        <v>3803</v>
      </c>
      <c r="B2674" s="16" t="n">
        <v>6.02361128438869</v>
      </c>
      <c r="C2674" s="15" t="n">
        <v>230</v>
      </c>
      <c r="D2674" s="15" t="n">
        <v>500</v>
      </c>
      <c r="E2674" s="15" t="n">
        <v>25</v>
      </c>
      <c r="F2674" s="16" t="n">
        <v>0.625130365852113</v>
      </c>
      <c r="G2674" s="17" t="s">
        <v>102</v>
      </c>
      <c r="H2674" s="18" t="n">
        <v>0.1</v>
      </c>
      <c r="I2674" s="18" t="n">
        <v>2</v>
      </c>
      <c r="J2674" s="19" t="n">
        <v>0.938213505644813</v>
      </c>
      <c r="K2674" s="19" t="n">
        <v>0.468836221521677</v>
      </c>
      <c r="L2674" s="16" t="n">
        <v>13.7840075157636</v>
      </c>
      <c r="M2674" s="19" t="n">
        <v>0.795388651765155</v>
      </c>
      <c r="N2674" s="19" t="n">
        <v>4.37053920215377</v>
      </c>
      <c r="O2674" s="19" t="n">
        <v>1.43655853632251</v>
      </c>
      <c r="P2674" s="19" t="n">
        <v>0.511884440667177</v>
      </c>
      <c r="Q2674" s="17" t="s">
        <v>31</v>
      </c>
      <c r="R2674" s="5" t="str">
        <f aca="false">IF(OR(Q2674="Steel plate",Q2674="Concrete jacket"),"Steel plate or jacket",Q2674)</f>
        <v>Polymer laminate</v>
      </c>
      <c r="S2674" s="5" t="str">
        <f aca="false">IF(O2674&lt;='Tree rules'!$C$4,IF(N2674&lt;='Tree rules'!$C$5,IF(P2674&lt;='Tree rules'!$C$7,"Monitor","Polymer laminate"),IF(P2674&lt;='Tree rules'!$C$8,"Seal cracks","Polymer laminate")),IF(O2674&lt;='Tree rules'!$C$6,IF(P2674&lt;='Tree rules'!$C$9,"Polymer laminate","Steel plate or jacket"),IF(L2674&lt;='Tree rules'!$C$10,"Steel plate or jacket","Polymer laminate")))</f>
        <v>Polymer laminate</v>
      </c>
      <c r="T2674" s="5" t="str">
        <f aca="false">IF(S2674=R2674,"Yes","No")</f>
        <v>Yes</v>
      </c>
    </row>
    <row r="2675" customFormat="false" ht="15" hidden="false" customHeight="false" outlineLevel="0" collapsed="false">
      <c r="A2675" s="15" t="n">
        <v>3806</v>
      </c>
      <c r="B2675" s="16" t="n">
        <v>4.88203449498454</v>
      </c>
      <c r="C2675" s="15" t="n">
        <v>300</v>
      </c>
      <c r="D2675" s="15" t="n">
        <v>450</v>
      </c>
      <c r="E2675" s="15" t="n">
        <v>30</v>
      </c>
      <c r="F2675" s="16" t="n">
        <v>0.781490709848207</v>
      </c>
      <c r="G2675" s="17" t="s">
        <v>101</v>
      </c>
      <c r="H2675" s="18" t="n">
        <v>0.3</v>
      </c>
      <c r="I2675" s="18" t="n">
        <v>1</v>
      </c>
      <c r="J2675" s="19" t="n">
        <v>0.909741978918603</v>
      </c>
      <c r="K2675" s="19" t="n">
        <v>0.43605110094362</v>
      </c>
      <c r="L2675" s="16" t="n">
        <v>12.1443644153844</v>
      </c>
      <c r="M2675" s="19" t="n">
        <v>0.857619869218765</v>
      </c>
      <c r="N2675" s="19" t="n">
        <v>0.710204911187134</v>
      </c>
      <c r="O2675" s="19" t="n">
        <v>0.909741978918603</v>
      </c>
      <c r="P2675" s="19" t="n">
        <v>0.382311749402663</v>
      </c>
      <c r="Q2675" s="17" t="s">
        <v>29</v>
      </c>
      <c r="R2675" s="5" t="str">
        <f aca="false">IF(OR(Q2675="Steel plate",Q2675="Concrete jacket"),"Steel plate or jacket",Q2675)</f>
        <v>Monitor</v>
      </c>
      <c r="S2675" s="5" t="str">
        <f aca="false">IF(O2675&lt;='Tree rules'!$C$4,IF(N2675&lt;='Tree rules'!$C$5,IF(P2675&lt;='Tree rules'!$C$7,"Monitor","Polymer laminate"),IF(P2675&lt;='Tree rules'!$C$8,"Seal cracks","Polymer laminate")),IF(O2675&lt;='Tree rules'!$C$6,IF(P2675&lt;='Tree rules'!$C$9,"Polymer laminate","Steel plate or jacket"),IF(L2675&lt;='Tree rules'!$C$10,"Steel plate or jacket","Polymer laminate")))</f>
        <v>Monitor</v>
      </c>
      <c r="T2675" s="5" t="str">
        <f aca="false">IF(S2675=R2675,"Yes","No")</f>
        <v>Yes</v>
      </c>
    </row>
    <row r="2676" customFormat="false" ht="15" hidden="false" customHeight="false" outlineLevel="0" collapsed="false">
      <c r="A2676" s="15" t="n">
        <v>3807</v>
      </c>
      <c r="B2676" s="16" t="n">
        <v>6.22528573351937</v>
      </c>
      <c r="C2676" s="15" t="n">
        <v>300</v>
      </c>
      <c r="D2676" s="15" t="n">
        <v>575</v>
      </c>
      <c r="E2676" s="15" t="n">
        <v>25</v>
      </c>
      <c r="F2676" s="16" t="n">
        <v>0.818123086872342</v>
      </c>
      <c r="G2676" s="17" t="s">
        <v>102</v>
      </c>
      <c r="H2676" s="18" t="n">
        <v>0.1</v>
      </c>
      <c r="I2676" s="18" t="n">
        <v>2</v>
      </c>
      <c r="J2676" s="19" t="n">
        <v>0.88838434102217</v>
      </c>
      <c r="K2676" s="19" t="n">
        <v>0.521762764507937</v>
      </c>
      <c r="L2676" s="16" t="n">
        <v>12.15876119828</v>
      </c>
      <c r="M2676" s="19" t="n">
        <v>0.518129712804908</v>
      </c>
      <c r="N2676" s="19" t="n">
        <v>3.5889976460627</v>
      </c>
      <c r="O2676" s="19" t="n">
        <v>1.31324281232705</v>
      </c>
      <c r="P2676" s="19" t="n">
        <v>0.845984457223712</v>
      </c>
      <c r="Q2676" s="17" t="s">
        <v>31</v>
      </c>
      <c r="R2676" s="5" t="str">
        <f aca="false">IF(OR(Q2676="Steel plate",Q2676="Concrete jacket"),"Steel plate or jacket",Q2676)</f>
        <v>Polymer laminate</v>
      </c>
      <c r="S2676" s="5" t="str">
        <f aca="false">IF(O2676&lt;='Tree rules'!$C$4,IF(N2676&lt;='Tree rules'!$C$5,IF(P2676&lt;='Tree rules'!$C$7,"Monitor","Polymer laminate"),IF(P2676&lt;='Tree rules'!$C$8,"Seal cracks","Polymer laminate")),IF(O2676&lt;='Tree rules'!$C$6,IF(P2676&lt;='Tree rules'!$C$9,"Polymer laminate","Steel plate or jacket"),IF(L2676&lt;='Tree rules'!$C$10,"Steel plate or jacket","Polymer laminate")))</f>
        <v>Polymer laminate</v>
      </c>
      <c r="T2676" s="5" t="str">
        <f aca="false">IF(S2676=R2676,"Yes","No")</f>
        <v>Yes</v>
      </c>
    </row>
    <row r="2677" customFormat="false" ht="15" hidden="false" customHeight="false" outlineLevel="0" collapsed="false">
      <c r="A2677" s="15" t="n">
        <v>3810</v>
      </c>
      <c r="B2677" s="16" t="n">
        <v>5.42327940326675</v>
      </c>
      <c r="C2677" s="15" t="n">
        <v>230</v>
      </c>
      <c r="D2677" s="15" t="n">
        <v>525</v>
      </c>
      <c r="E2677" s="15" t="n">
        <v>30</v>
      </c>
      <c r="F2677" s="16" t="n">
        <v>0.730006099046008</v>
      </c>
      <c r="G2677" s="17" t="s">
        <v>101</v>
      </c>
      <c r="H2677" s="18" t="n">
        <v>0.3</v>
      </c>
      <c r="I2677" s="18" t="n">
        <v>1.5</v>
      </c>
      <c r="J2677" s="19" t="n">
        <v>0.875695926510345</v>
      </c>
      <c r="K2677" s="19" t="n">
        <v>0.52138467097533</v>
      </c>
      <c r="L2677" s="16" t="n">
        <v>11.3220864368826</v>
      </c>
      <c r="M2677" s="19" t="n">
        <v>0.890181814789279</v>
      </c>
      <c r="N2677" s="19" t="n">
        <v>0.668358111282203</v>
      </c>
      <c r="O2677" s="19" t="n">
        <v>1.0852566735065</v>
      </c>
      <c r="P2677" s="19" t="n">
        <v>0.395738032550549</v>
      </c>
      <c r="Q2677" s="17" t="s">
        <v>31</v>
      </c>
      <c r="R2677" s="5" t="str">
        <f aca="false">IF(OR(Q2677="Steel plate",Q2677="Concrete jacket"),"Steel plate or jacket",Q2677)</f>
        <v>Polymer laminate</v>
      </c>
      <c r="S2677" s="5" t="str">
        <f aca="false">IF(O2677&lt;='Tree rules'!$C$4,IF(N2677&lt;='Tree rules'!$C$5,IF(P2677&lt;='Tree rules'!$C$7,"Monitor","Polymer laminate"),IF(P2677&lt;='Tree rules'!$C$8,"Seal cracks","Polymer laminate")),IF(O2677&lt;='Tree rules'!$C$6,IF(P2677&lt;='Tree rules'!$C$9,"Polymer laminate","Steel plate or jacket"),IF(L2677&lt;='Tree rules'!$C$10,"Steel plate or jacket","Polymer laminate")))</f>
        <v>Polymer laminate</v>
      </c>
      <c r="T2677" s="5" t="str">
        <f aca="false">IF(S2677=R2677,"Yes","No")</f>
        <v>Yes</v>
      </c>
    </row>
    <row r="2678" customFormat="false" ht="15" hidden="false" customHeight="false" outlineLevel="0" collapsed="false">
      <c r="A2678" s="15" t="n">
        <v>3812</v>
      </c>
      <c r="B2678" s="16" t="n">
        <v>6.56737301725493</v>
      </c>
      <c r="C2678" s="15" t="n">
        <v>300</v>
      </c>
      <c r="D2678" s="15" t="n">
        <v>575</v>
      </c>
      <c r="E2678" s="15" t="n">
        <v>20</v>
      </c>
      <c r="F2678" s="16" t="n">
        <v>0.760158524876169</v>
      </c>
      <c r="G2678" s="17" t="s">
        <v>103</v>
      </c>
      <c r="H2678" s="18" t="n">
        <v>0.2</v>
      </c>
      <c r="I2678" s="18" t="n">
        <v>2</v>
      </c>
      <c r="J2678" s="19" t="n">
        <v>0.856001627067372</v>
      </c>
      <c r="K2678" s="19" t="n">
        <v>0.499029916763749</v>
      </c>
      <c r="L2678" s="16" t="n">
        <v>12.4146937944328</v>
      </c>
      <c r="M2678" s="19" t="n">
        <v>0.545989823325483</v>
      </c>
      <c r="N2678" s="19" t="n">
        <v>1.18825765393486</v>
      </c>
      <c r="O2678" s="19" t="n">
        <v>1.28483283342968</v>
      </c>
      <c r="P2678" s="19" t="n">
        <v>0.862588365837025</v>
      </c>
      <c r="Q2678" s="17" t="s">
        <v>104</v>
      </c>
      <c r="R2678" s="5" t="str">
        <f aca="false">IF(OR(Q2678="Steel plate",Q2678="Concrete jacket"),"Steel plate or jacket",Q2678)</f>
        <v>Steel plate or jacket</v>
      </c>
      <c r="S2678" s="5" t="str">
        <f aca="false">IF(O2678&lt;='Tree rules'!$C$4,IF(N2678&lt;='Tree rules'!$C$5,IF(P2678&lt;='Tree rules'!$C$7,"Monitor","Polymer laminate"),IF(P2678&lt;='Tree rules'!$C$8,"Seal cracks","Polymer laminate")),IF(O2678&lt;='Tree rules'!$C$6,IF(P2678&lt;='Tree rules'!$C$9,"Polymer laminate","Steel plate or jacket"),IF(L2678&lt;='Tree rules'!$C$10,"Steel plate or jacket","Polymer laminate")))</f>
        <v>Polymer laminate</v>
      </c>
      <c r="T2678" s="5" t="str">
        <f aca="false">IF(S2678=R2678,"Yes","No")</f>
        <v>No</v>
      </c>
    </row>
    <row r="2679" customFormat="false" ht="15" hidden="false" customHeight="false" outlineLevel="0" collapsed="false">
      <c r="A2679" s="15" t="n">
        <v>3813</v>
      </c>
      <c r="B2679" s="16" t="n">
        <v>4.86149061157135</v>
      </c>
      <c r="C2679" s="15" t="n">
        <v>230</v>
      </c>
      <c r="D2679" s="15" t="n">
        <v>375</v>
      </c>
      <c r="E2679" s="15" t="n">
        <v>25</v>
      </c>
      <c r="F2679" s="16" t="n">
        <v>0.594232683721175</v>
      </c>
      <c r="G2679" s="17" t="s">
        <v>101</v>
      </c>
      <c r="H2679" s="18" t="n">
        <v>0.3</v>
      </c>
      <c r="I2679" s="18" t="n">
        <v>1</v>
      </c>
      <c r="J2679" s="19" t="n">
        <v>0.989715508113865</v>
      </c>
      <c r="K2679" s="19" t="n">
        <v>0.520163140055663</v>
      </c>
      <c r="L2679" s="16" t="n">
        <v>14.687282814415</v>
      </c>
      <c r="M2679" s="19" t="n">
        <v>0.720494538606044</v>
      </c>
      <c r="N2679" s="19" t="n">
        <v>0.624218512883106</v>
      </c>
      <c r="O2679" s="19" t="n">
        <v>0.989715508113865</v>
      </c>
      <c r="P2679" s="19" t="n">
        <v>0.49746521390837</v>
      </c>
      <c r="Q2679" s="17" t="s">
        <v>29</v>
      </c>
      <c r="R2679" s="5" t="str">
        <f aca="false">IF(OR(Q2679="Steel plate",Q2679="Concrete jacket"),"Steel plate or jacket",Q2679)</f>
        <v>Monitor</v>
      </c>
      <c r="S2679" s="5" t="str">
        <f aca="false">IF(O2679&lt;='Tree rules'!$C$4,IF(N2679&lt;='Tree rules'!$C$5,IF(P2679&lt;='Tree rules'!$C$7,"Monitor","Polymer laminate"),IF(P2679&lt;='Tree rules'!$C$8,"Seal cracks","Polymer laminate")),IF(O2679&lt;='Tree rules'!$C$6,IF(P2679&lt;='Tree rules'!$C$9,"Polymer laminate","Steel plate or jacket"),IF(L2679&lt;='Tree rules'!$C$10,"Steel plate or jacket","Polymer laminate")))</f>
        <v>Monitor</v>
      </c>
      <c r="T2679" s="5" t="str">
        <f aca="false">IF(S2679=R2679,"Yes","No")</f>
        <v>Yes</v>
      </c>
    </row>
    <row r="2680" customFormat="false" ht="15" hidden="false" customHeight="false" outlineLevel="0" collapsed="false">
      <c r="A2680" s="15" t="n">
        <v>3817</v>
      </c>
      <c r="B2680" s="16" t="n">
        <v>3.25836971621391</v>
      </c>
      <c r="C2680" s="15" t="n">
        <v>230</v>
      </c>
      <c r="D2680" s="15" t="n">
        <v>300</v>
      </c>
      <c r="E2680" s="15" t="n">
        <v>30</v>
      </c>
      <c r="F2680" s="16" t="n">
        <v>1.09729996268736</v>
      </c>
      <c r="G2680" s="17" t="s">
        <v>102</v>
      </c>
      <c r="H2680" s="18" t="n">
        <v>0.1</v>
      </c>
      <c r="I2680" s="18" t="n">
        <v>2</v>
      </c>
      <c r="J2680" s="19" t="n">
        <v>0.870286751110226</v>
      </c>
      <c r="K2680" s="19" t="n">
        <v>0.460336361847928</v>
      </c>
      <c r="L2680" s="16" t="n">
        <v>13.6333460929452</v>
      </c>
      <c r="M2680" s="19" t="n">
        <v>0.832593912318425</v>
      </c>
      <c r="N2680" s="19" t="n">
        <v>3.93251112050333</v>
      </c>
      <c r="O2680" s="19" t="n">
        <v>1.33994886544992</v>
      </c>
      <c r="P2680" s="19" t="n">
        <v>0.518134321748263</v>
      </c>
      <c r="Q2680" s="17" t="s">
        <v>31</v>
      </c>
      <c r="R2680" s="5" t="str">
        <f aca="false">IF(OR(Q2680="Steel plate",Q2680="Concrete jacket"),"Steel plate or jacket",Q2680)</f>
        <v>Polymer laminate</v>
      </c>
      <c r="S2680" s="5" t="str">
        <f aca="false">IF(O2680&lt;='Tree rules'!$C$4,IF(N2680&lt;='Tree rules'!$C$5,IF(P2680&lt;='Tree rules'!$C$7,"Monitor","Polymer laminate"),IF(P2680&lt;='Tree rules'!$C$8,"Seal cracks","Polymer laminate")),IF(O2680&lt;='Tree rules'!$C$6,IF(P2680&lt;='Tree rules'!$C$9,"Polymer laminate","Steel plate or jacket"),IF(L2680&lt;='Tree rules'!$C$10,"Steel plate or jacket","Polymer laminate")))</f>
        <v>Polymer laminate</v>
      </c>
      <c r="T2680" s="5" t="str">
        <f aca="false">IF(S2680=R2680,"Yes","No")</f>
        <v>Yes</v>
      </c>
    </row>
    <row r="2681" customFormat="false" ht="15" hidden="false" customHeight="false" outlineLevel="0" collapsed="false">
      <c r="A2681" s="15" t="n">
        <v>3819</v>
      </c>
      <c r="B2681" s="16" t="n">
        <v>3.72775672583006</v>
      </c>
      <c r="C2681" s="15" t="n">
        <v>230</v>
      </c>
      <c r="D2681" s="15" t="n">
        <v>300</v>
      </c>
      <c r="E2681" s="15" t="n">
        <v>20</v>
      </c>
      <c r="F2681" s="16" t="n">
        <v>0.731533308458238</v>
      </c>
      <c r="G2681" s="17" t="s">
        <v>102</v>
      </c>
      <c r="H2681" s="18" t="n">
        <v>0.1</v>
      </c>
      <c r="I2681" s="18" t="n">
        <v>1</v>
      </c>
      <c r="J2681" s="19" t="n">
        <v>0.904556731697262</v>
      </c>
      <c r="K2681" s="19" t="n">
        <v>0.450794192830081</v>
      </c>
      <c r="L2681" s="16" t="n">
        <v>15.5973084762764</v>
      </c>
      <c r="M2681" s="19" t="n">
        <v>0.23760668311847</v>
      </c>
      <c r="N2681" s="19" t="n">
        <v>3.10244890944659</v>
      </c>
      <c r="O2681" s="19" t="n">
        <v>0.904556731697262</v>
      </c>
      <c r="P2681" s="19" t="n">
        <v>1.23956852173406</v>
      </c>
      <c r="Q2681" s="17" t="s">
        <v>31</v>
      </c>
      <c r="R2681" s="5" t="str">
        <f aca="false">IF(OR(Q2681="Steel plate",Q2681="Concrete jacket"),"Steel plate or jacket",Q2681)</f>
        <v>Polymer laminate</v>
      </c>
      <c r="S2681" s="5" t="str">
        <f aca="false">IF(O2681&lt;='Tree rules'!$C$4,IF(N2681&lt;='Tree rules'!$C$5,IF(P2681&lt;='Tree rules'!$C$7,"Monitor","Polymer laminate"),IF(P2681&lt;='Tree rules'!$C$8,"Seal cracks","Polymer laminate")),IF(O2681&lt;='Tree rules'!$C$6,IF(P2681&lt;='Tree rules'!$C$9,"Polymer laminate","Steel plate or jacket"),IF(L2681&lt;='Tree rules'!$C$10,"Steel plate or jacket","Polymer laminate")))</f>
        <v>Polymer laminate</v>
      </c>
      <c r="T2681" s="5" t="str">
        <f aca="false">IF(S2681=R2681,"Yes","No")</f>
        <v>Yes</v>
      </c>
    </row>
    <row r="2682" customFormat="false" ht="15" hidden="false" customHeight="false" outlineLevel="0" collapsed="false">
      <c r="A2682" s="15" t="n">
        <v>3821</v>
      </c>
      <c r="B2682" s="16" t="n">
        <v>4.14133864501171</v>
      </c>
      <c r="C2682" s="15" t="n">
        <v>230</v>
      </c>
      <c r="D2682" s="15" t="n">
        <v>350</v>
      </c>
      <c r="E2682" s="15" t="n">
        <v>25</v>
      </c>
      <c r="F2682" s="16" t="n">
        <v>0.64278110559382</v>
      </c>
      <c r="G2682" s="17" t="s">
        <v>103</v>
      </c>
      <c r="H2682" s="18" t="n">
        <v>0.2</v>
      </c>
      <c r="I2682" s="18" t="n">
        <v>1</v>
      </c>
      <c r="J2682" s="19" t="n">
        <v>0.864391988769005</v>
      </c>
      <c r="K2682" s="19" t="n">
        <v>0.583877217846283</v>
      </c>
      <c r="L2682" s="16" t="n">
        <v>13.5337864216069</v>
      </c>
      <c r="M2682" s="19" t="n">
        <v>0.947605229759103</v>
      </c>
      <c r="N2682" s="19" t="n">
        <v>0.762011685198709</v>
      </c>
      <c r="O2682" s="19" t="n">
        <v>0.864391988769005</v>
      </c>
      <c r="P2682" s="19" t="n">
        <v>0.346275626438253</v>
      </c>
      <c r="Q2682" s="17" t="s">
        <v>29</v>
      </c>
      <c r="R2682" s="5" t="str">
        <f aca="false">IF(OR(Q2682="Steel plate",Q2682="Concrete jacket"),"Steel plate or jacket",Q2682)</f>
        <v>Monitor</v>
      </c>
      <c r="S2682" s="5" t="str">
        <f aca="false">IF(O2682&lt;='Tree rules'!$C$4,IF(N2682&lt;='Tree rules'!$C$5,IF(P2682&lt;='Tree rules'!$C$7,"Monitor","Polymer laminate"),IF(P2682&lt;='Tree rules'!$C$8,"Seal cracks","Polymer laminate")),IF(O2682&lt;='Tree rules'!$C$6,IF(P2682&lt;='Tree rules'!$C$9,"Polymer laminate","Steel plate or jacket"),IF(L2682&lt;='Tree rules'!$C$10,"Steel plate or jacket","Polymer laminate")))</f>
        <v>Monitor</v>
      </c>
      <c r="T2682" s="5" t="str">
        <f aca="false">IF(S2682=R2682,"Yes","No")</f>
        <v>Yes</v>
      </c>
    </row>
    <row r="2683" customFormat="false" ht="15" hidden="false" customHeight="false" outlineLevel="0" collapsed="false">
      <c r="A2683" s="15" t="n">
        <v>3822</v>
      </c>
      <c r="B2683" s="16" t="n">
        <v>4.65190603673509</v>
      </c>
      <c r="C2683" s="15" t="n">
        <v>300</v>
      </c>
      <c r="D2683" s="15" t="n">
        <v>400</v>
      </c>
      <c r="E2683" s="15" t="n">
        <v>20</v>
      </c>
      <c r="F2683" s="16" t="n">
        <v>0.594998608634431</v>
      </c>
      <c r="G2683" s="17" t="s">
        <v>103</v>
      </c>
      <c r="H2683" s="18" t="n">
        <v>0.2</v>
      </c>
      <c r="I2683" s="18" t="n">
        <v>1.5</v>
      </c>
      <c r="J2683" s="19" t="n">
        <v>0.856829482451552</v>
      </c>
      <c r="K2683" s="19" t="n">
        <v>0.548657300494095</v>
      </c>
      <c r="L2683" s="16" t="n">
        <v>13.2156421498156</v>
      </c>
      <c r="M2683" s="19" t="n">
        <v>0.328824542908069</v>
      </c>
      <c r="N2683" s="19" t="n">
        <v>1.86879679417798</v>
      </c>
      <c r="O2683" s="19" t="n">
        <v>1.05019134826452</v>
      </c>
      <c r="P2683" s="19" t="n">
        <v>1.0099776393822</v>
      </c>
      <c r="Q2683" s="17" t="s">
        <v>31</v>
      </c>
      <c r="R2683" s="5" t="str">
        <f aca="false">IF(OR(Q2683="Steel plate",Q2683="Concrete jacket"),"Steel plate or jacket",Q2683)</f>
        <v>Polymer laminate</v>
      </c>
      <c r="S2683" s="5" t="str">
        <f aca="false">IF(O2683&lt;='Tree rules'!$C$4,IF(N2683&lt;='Tree rules'!$C$5,IF(P2683&lt;='Tree rules'!$C$7,"Monitor","Polymer laminate"),IF(P2683&lt;='Tree rules'!$C$8,"Seal cracks","Polymer laminate")),IF(O2683&lt;='Tree rules'!$C$6,IF(P2683&lt;='Tree rules'!$C$9,"Polymer laminate","Steel plate or jacket"),IF(L2683&lt;='Tree rules'!$C$10,"Steel plate or jacket","Polymer laminate")))</f>
        <v>Polymer laminate</v>
      </c>
      <c r="T2683" s="5" t="str">
        <f aca="false">IF(S2683=R2683,"Yes","No")</f>
        <v>Yes</v>
      </c>
    </row>
    <row r="2684" customFormat="false" ht="15" hidden="false" customHeight="false" outlineLevel="0" collapsed="false">
      <c r="A2684" s="15" t="n">
        <v>3823</v>
      </c>
      <c r="B2684" s="16" t="n">
        <v>6.76068622153715</v>
      </c>
      <c r="C2684" s="15" t="n">
        <v>300</v>
      </c>
      <c r="D2684" s="15" t="n">
        <v>550</v>
      </c>
      <c r="E2684" s="15" t="n">
        <v>30</v>
      </c>
      <c r="F2684" s="16" t="n">
        <v>0.664887334093078</v>
      </c>
      <c r="G2684" s="17" t="s">
        <v>101</v>
      </c>
      <c r="H2684" s="18" t="n">
        <v>0.3</v>
      </c>
      <c r="I2684" s="18" t="n">
        <v>1</v>
      </c>
      <c r="J2684" s="19" t="n">
        <v>0.890669443398014</v>
      </c>
      <c r="K2684" s="19" t="n">
        <v>0.594585467804016</v>
      </c>
      <c r="L2684" s="16" t="n">
        <v>13.4140599633674</v>
      </c>
      <c r="M2684" s="19" t="n">
        <v>0.841016780655261</v>
      </c>
      <c r="N2684" s="19" t="n">
        <v>0.543884422868024</v>
      </c>
      <c r="O2684" s="19" t="n">
        <v>0.890669443398014</v>
      </c>
      <c r="P2684" s="19" t="n">
        <v>0.447646710517849</v>
      </c>
      <c r="Q2684" s="17" t="s">
        <v>29</v>
      </c>
      <c r="R2684" s="5" t="str">
        <f aca="false">IF(OR(Q2684="Steel plate",Q2684="Concrete jacket"),"Steel plate or jacket",Q2684)</f>
        <v>Monitor</v>
      </c>
      <c r="S2684" s="5" t="str">
        <f aca="false">IF(O2684&lt;='Tree rules'!$C$4,IF(N2684&lt;='Tree rules'!$C$5,IF(P2684&lt;='Tree rules'!$C$7,"Monitor","Polymer laminate"),IF(P2684&lt;='Tree rules'!$C$8,"Seal cracks","Polymer laminate")),IF(O2684&lt;='Tree rules'!$C$6,IF(P2684&lt;='Tree rules'!$C$9,"Polymer laminate","Steel plate or jacket"),IF(L2684&lt;='Tree rules'!$C$10,"Steel plate or jacket","Polymer laminate")))</f>
        <v>Monitor</v>
      </c>
      <c r="T2684" s="5" t="str">
        <f aca="false">IF(S2684=R2684,"Yes","No")</f>
        <v>Yes</v>
      </c>
    </row>
    <row r="2685" customFormat="false" ht="15" hidden="false" customHeight="false" outlineLevel="0" collapsed="false">
      <c r="A2685" s="15" t="n">
        <v>3825</v>
      </c>
      <c r="B2685" s="16" t="n">
        <v>6.56613981035013</v>
      </c>
      <c r="C2685" s="15" t="n">
        <v>230</v>
      </c>
      <c r="D2685" s="15" t="n">
        <v>550</v>
      </c>
      <c r="E2685" s="15" t="n">
        <v>20</v>
      </c>
      <c r="F2685" s="16" t="n">
        <v>0.544187190990784</v>
      </c>
      <c r="G2685" s="17" t="s">
        <v>101</v>
      </c>
      <c r="H2685" s="18" t="n">
        <v>0.3</v>
      </c>
      <c r="I2685" s="18" t="n">
        <v>1.5</v>
      </c>
      <c r="J2685" s="19" t="n">
        <v>0.962757863629418</v>
      </c>
      <c r="K2685" s="19" t="n">
        <v>0.577115418452365</v>
      </c>
      <c r="L2685" s="16" t="n">
        <v>13.079959781574</v>
      </c>
      <c r="M2685" s="19" t="n">
        <v>0.729805328149272</v>
      </c>
      <c r="N2685" s="19" t="n">
        <v>1.0545683606622</v>
      </c>
      <c r="O2685" s="19" t="n">
        <v>1.16632559177573</v>
      </c>
      <c r="P2685" s="19" t="n">
        <v>0.551054536247435</v>
      </c>
      <c r="Q2685" s="17" t="s">
        <v>31</v>
      </c>
      <c r="R2685" s="5" t="str">
        <f aca="false">IF(OR(Q2685="Steel plate",Q2685="Concrete jacket"),"Steel plate or jacket",Q2685)</f>
        <v>Polymer laminate</v>
      </c>
      <c r="S2685" s="5" t="str">
        <f aca="false">IF(O2685&lt;='Tree rules'!$C$4,IF(N2685&lt;='Tree rules'!$C$5,IF(P2685&lt;='Tree rules'!$C$7,"Monitor","Polymer laminate"),IF(P2685&lt;='Tree rules'!$C$8,"Seal cracks","Polymer laminate")),IF(O2685&lt;='Tree rules'!$C$6,IF(P2685&lt;='Tree rules'!$C$9,"Polymer laminate","Steel plate or jacket"),IF(L2685&lt;='Tree rules'!$C$10,"Steel plate or jacket","Polymer laminate")))</f>
        <v>Polymer laminate</v>
      </c>
      <c r="T2685" s="5" t="str">
        <f aca="false">IF(S2685=R2685,"Yes","No")</f>
        <v>Yes</v>
      </c>
    </row>
    <row r="2686" customFormat="false" ht="15" hidden="false" customHeight="false" outlineLevel="0" collapsed="false">
      <c r="A2686" s="15" t="n">
        <v>3827</v>
      </c>
      <c r="B2686" s="16" t="n">
        <v>4.78530471440738</v>
      </c>
      <c r="C2686" s="15" t="n">
        <v>300</v>
      </c>
      <c r="D2686" s="15" t="n">
        <v>450</v>
      </c>
      <c r="E2686" s="15" t="n">
        <v>20</v>
      </c>
      <c r="F2686" s="16" t="n">
        <v>0.663570725510715</v>
      </c>
      <c r="G2686" s="17" t="s">
        <v>101</v>
      </c>
      <c r="H2686" s="18" t="n">
        <v>0.3</v>
      </c>
      <c r="I2686" s="18" t="n">
        <v>1</v>
      </c>
      <c r="J2686" s="19" t="n">
        <v>0.964452400530268</v>
      </c>
      <c r="K2686" s="19" t="n">
        <v>0.602196528673689</v>
      </c>
      <c r="L2686" s="16" t="n">
        <v>11.8448136495232</v>
      </c>
      <c r="M2686" s="19" t="n">
        <v>0.469111952656561</v>
      </c>
      <c r="N2686" s="19" t="n">
        <v>0.695200357065124</v>
      </c>
      <c r="O2686" s="19" t="n">
        <v>0.964452400530267</v>
      </c>
      <c r="P2686" s="19" t="n">
        <v>0.780692107331196</v>
      </c>
      <c r="Q2686" s="17" t="s">
        <v>29</v>
      </c>
      <c r="R2686" s="5" t="str">
        <f aca="false">IF(OR(Q2686="Steel plate",Q2686="Concrete jacket"),"Steel plate or jacket",Q2686)</f>
        <v>Monitor</v>
      </c>
      <c r="S2686" s="5" t="str">
        <f aca="false">IF(O2686&lt;='Tree rules'!$C$4,IF(N2686&lt;='Tree rules'!$C$5,IF(P2686&lt;='Tree rules'!$C$7,"Monitor","Polymer laminate"),IF(P2686&lt;='Tree rules'!$C$8,"Seal cracks","Polymer laminate")),IF(O2686&lt;='Tree rules'!$C$6,IF(P2686&lt;='Tree rules'!$C$9,"Polymer laminate","Steel plate or jacket"),IF(L2686&lt;='Tree rules'!$C$10,"Steel plate or jacket","Polymer laminate")))</f>
        <v>Monitor</v>
      </c>
      <c r="T2686" s="5" t="str">
        <f aca="false">IF(S2686=R2686,"Yes","No")</f>
        <v>Yes</v>
      </c>
    </row>
    <row r="2687" customFormat="false" ht="15" hidden="false" customHeight="false" outlineLevel="0" collapsed="false">
      <c r="A2687" s="15" t="n">
        <v>3830</v>
      </c>
      <c r="B2687" s="16" t="n">
        <v>3.76370864065823</v>
      </c>
      <c r="C2687" s="15" t="n">
        <v>300</v>
      </c>
      <c r="D2687" s="15" t="n">
        <v>375</v>
      </c>
      <c r="E2687" s="15" t="n">
        <v>30</v>
      </c>
      <c r="F2687" s="16" t="n">
        <v>0.611130485804701</v>
      </c>
      <c r="G2687" s="17" t="s">
        <v>101</v>
      </c>
      <c r="H2687" s="18" t="n">
        <v>0.3</v>
      </c>
      <c r="I2687" s="18" t="n">
        <v>2</v>
      </c>
      <c r="J2687" s="19" t="n">
        <v>0.85530473099633</v>
      </c>
      <c r="K2687" s="19" t="n">
        <v>0.418531987580416</v>
      </c>
      <c r="L2687" s="16" t="n">
        <v>11.4398438925782</v>
      </c>
      <c r="M2687" s="19" t="n">
        <v>0.319757513968098</v>
      </c>
      <c r="N2687" s="19" t="n">
        <v>1.20315297681611</v>
      </c>
      <c r="O2687" s="19" t="n">
        <v>1.35263707294183</v>
      </c>
      <c r="P2687" s="19" t="n">
        <v>0.834658002934595</v>
      </c>
      <c r="Q2687" s="17" t="s">
        <v>31</v>
      </c>
      <c r="R2687" s="5" t="str">
        <f aca="false">IF(OR(Q2687="Steel plate",Q2687="Concrete jacket"),"Steel plate or jacket",Q2687)</f>
        <v>Polymer laminate</v>
      </c>
      <c r="S2687" s="5" t="str">
        <f aca="false">IF(O2687&lt;='Tree rules'!$C$4,IF(N2687&lt;='Tree rules'!$C$5,IF(P2687&lt;='Tree rules'!$C$7,"Monitor","Polymer laminate"),IF(P2687&lt;='Tree rules'!$C$8,"Seal cracks","Polymer laminate")),IF(O2687&lt;='Tree rules'!$C$6,IF(P2687&lt;='Tree rules'!$C$9,"Polymer laminate","Steel plate or jacket"),IF(L2687&lt;='Tree rules'!$C$10,"Steel plate or jacket","Polymer laminate")))</f>
        <v>Steel plate or jacket</v>
      </c>
      <c r="T2687" s="5" t="str">
        <f aca="false">IF(S2687=R2687,"Yes","No")</f>
        <v>No</v>
      </c>
    </row>
    <row r="2688" customFormat="false" ht="15" hidden="false" customHeight="false" outlineLevel="0" collapsed="false">
      <c r="A2688" s="15" t="n">
        <v>3833</v>
      </c>
      <c r="B2688" s="16" t="n">
        <v>5.34266954182353</v>
      </c>
      <c r="C2688" s="15" t="n">
        <v>300</v>
      </c>
      <c r="D2688" s="15" t="n">
        <v>500</v>
      </c>
      <c r="E2688" s="15" t="n">
        <v>25</v>
      </c>
      <c r="F2688" s="16" t="n">
        <v>0.695042622475618</v>
      </c>
      <c r="G2688" s="17" t="s">
        <v>101</v>
      </c>
      <c r="H2688" s="18" t="n">
        <v>0.3</v>
      </c>
      <c r="I2688" s="18" t="n">
        <v>2</v>
      </c>
      <c r="J2688" s="19" t="n">
        <v>0.860943765831092</v>
      </c>
      <c r="K2688" s="19" t="n">
        <v>0.542871886882704</v>
      </c>
      <c r="L2688" s="16" t="n">
        <v>11.8200653580167</v>
      </c>
      <c r="M2688" s="19" t="n">
        <v>0.873603697412807</v>
      </c>
      <c r="N2688" s="19" t="n">
        <v>0.99073122699308</v>
      </c>
      <c r="O2688" s="19" t="n">
        <v>1.25450536500556</v>
      </c>
      <c r="P2688" s="19" t="n">
        <v>0.457375691466523</v>
      </c>
      <c r="Q2688" s="17" t="s">
        <v>31</v>
      </c>
      <c r="R2688" s="5" t="str">
        <f aca="false">IF(OR(Q2688="Steel plate",Q2688="Concrete jacket"),"Steel plate or jacket",Q2688)</f>
        <v>Polymer laminate</v>
      </c>
      <c r="S2688" s="5" t="str">
        <f aca="false">IF(O2688&lt;='Tree rules'!$C$4,IF(N2688&lt;='Tree rules'!$C$5,IF(P2688&lt;='Tree rules'!$C$7,"Monitor","Polymer laminate"),IF(P2688&lt;='Tree rules'!$C$8,"Seal cracks","Polymer laminate")),IF(O2688&lt;='Tree rules'!$C$6,IF(P2688&lt;='Tree rules'!$C$9,"Polymer laminate","Steel plate or jacket"),IF(L2688&lt;='Tree rules'!$C$10,"Steel plate or jacket","Polymer laminate")))</f>
        <v>Polymer laminate</v>
      </c>
      <c r="T2688" s="5" t="str">
        <f aca="false">IF(S2688=R2688,"Yes","No")</f>
        <v>Yes</v>
      </c>
    </row>
    <row r="2689" customFormat="false" ht="15" hidden="false" customHeight="false" outlineLevel="0" collapsed="false">
      <c r="A2689" s="15" t="n">
        <v>3834</v>
      </c>
      <c r="B2689" s="16" t="n">
        <v>5.11423908454955</v>
      </c>
      <c r="C2689" s="15" t="n">
        <v>230</v>
      </c>
      <c r="D2689" s="15" t="n">
        <v>500</v>
      </c>
      <c r="E2689" s="15" t="n">
        <v>25</v>
      </c>
      <c r="F2689" s="16" t="n">
        <v>0.937695548778169</v>
      </c>
      <c r="G2689" s="17" t="s">
        <v>102</v>
      </c>
      <c r="H2689" s="18" t="n">
        <v>0.1</v>
      </c>
      <c r="I2689" s="18" t="n">
        <v>1</v>
      </c>
      <c r="J2689" s="19" t="n">
        <v>0.957768600143702</v>
      </c>
      <c r="K2689" s="19" t="n">
        <v>0.40012284698784</v>
      </c>
      <c r="L2689" s="16" t="n">
        <v>11.7030642667038</v>
      </c>
      <c r="M2689" s="19" t="n">
        <v>0.780707585679693</v>
      </c>
      <c r="N2689" s="19" t="n">
        <v>2.48695399072296</v>
      </c>
      <c r="O2689" s="19" t="n">
        <v>0.957768600143702</v>
      </c>
      <c r="P2689" s="19" t="n">
        <v>0.46378973783368</v>
      </c>
      <c r="Q2689" s="17" t="s">
        <v>30</v>
      </c>
      <c r="R2689" s="5" t="str">
        <f aca="false">IF(OR(Q2689="Steel plate",Q2689="Concrete jacket"),"Steel plate or jacket",Q2689)</f>
        <v>Seal cracks</v>
      </c>
      <c r="S2689" s="5" t="str">
        <f aca="false">IF(O2689&lt;='Tree rules'!$C$4,IF(N2689&lt;='Tree rules'!$C$5,IF(P2689&lt;='Tree rules'!$C$7,"Monitor","Polymer laminate"),IF(P2689&lt;='Tree rules'!$C$8,"Seal cracks","Polymer laminate")),IF(O2689&lt;='Tree rules'!$C$6,IF(P2689&lt;='Tree rules'!$C$9,"Polymer laminate","Steel plate or jacket"),IF(L2689&lt;='Tree rules'!$C$10,"Steel plate or jacket","Polymer laminate")))</f>
        <v>Seal cracks</v>
      </c>
      <c r="T2689" s="5" t="str">
        <f aca="false">IF(S2689=R2689,"Yes","No")</f>
        <v>Yes</v>
      </c>
    </row>
    <row r="2690" customFormat="false" ht="15" hidden="false" customHeight="false" outlineLevel="0" collapsed="false">
      <c r="A2690" s="15" t="n">
        <v>3837</v>
      </c>
      <c r="B2690" s="16" t="n">
        <v>4.63031987840617</v>
      </c>
      <c r="C2690" s="15" t="n">
        <v>230</v>
      </c>
      <c r="D2690" s="15" t="n">
        <v>375</v>
      </c>
      <c r="E2690" s="15" t="n">
        <v>30</v>
      </c>
      <c r="F2690" s="16" t="n">
        <v>0.622439931366167</v>
      </c>
      <c r="G2690" s="17" t="s">
        <v>102</v>
      </c>
      <c r="H2690" s="18" t="n">
        <v>0.1</v>
      </c>
      <c r="I2690" s="18" t="n">
        <v>1</v>
      </c>
      <c r="J2690" s="19" t="n">
        <v>0.876878969858165</v>
      </c>
      <c r="K2690" s="19" t="n">
        <v>0.641173910661201</v>
      </c>
      <c r="L2690" s="16" t="n">
        <v>14.6529110076145</v>
      </c>
      <c r="M2690" s="19" t="n">
        <v>0.886389014018688</v>
      </c>
      <c r="N2690" s="19" t="n">
        <v>2.11622504148618</v>
      </c>
      <c r="O2690" s="19" t="n">
        <v>0.876878969858165</v>
      </c>
      <c r="P2690" s="19" t="n">
        <v>0.348662534664005</v>
      </c>
      <c r="Q2690" s="17" t="s">
        <v>30</v>
      </c>
      <c r="R2690" s="5" t="str">
        <f aca="false">IF(OR(Q2690="Steel plate",Q2690="Concrete jacket"),"Steel plate or jacket",Q2690)</f>
        <v>Seal cracks</v>
      </c>
      <c r="S2690" s="5" t="str">
        <f aca="false">IF(O2690&lt;='Tree rules'!$C$4,IF(N2690&lt;='Tree rules'!$C$5,IF(P2690&lt;='Tree rules'!$C$7,"Monitor","Polymer laminate"),IF(P2690&lt;='Tree rules'!$C$8,"Seal cracks","Polymer laminate")),IF(O2690&lt;='Tree rules'!$C$6,IF(P2690&lt;='Tree rules'!$C$9,"Polymer laminate","Steel plate or jacket"),IF(L2690&lt;='Tree rules'!$C$10,"Steel plate or jacket","Polymer laminate")))</f>
        <v>Seal cracks</v>
      </c>
      <c r="T2690" s="5" t="str">
        <f aca="false">IF(S2690=R2690,"Yes","No")</f>
        <v>Yes</v>
      </c>
    </row>
    <row r="2691" customFormat="false" ht="15" hidden="false" customHeight="false" outlineLevel="0" collapsed="false">
      <c r="A2691" s="15" t="n">
        <v>3838</v>
      </c>
      <c r="B2691" s="16" t="n">
        <v>5.19282533689338</v>
      </c>
      <c r="C2691" s="15" t="n">
        <v>230</v>
      </c>
      <c r="D2691" s="15" t="n">
        <v>450</v>
      </c>
      <c r="E2691" s="15" t="n">
        <v>20</v>
      </c>
      <c r="F2691" s="16" t="n">
        <v>0.649145274956135</v>
      </c>
      <c r="G2691" s="17" t="s">
        <v>101</v>
      </c>
      <c r="H2691" s="18" t="n">
        <v>0.3</v>
      </c>
      <c r="I2691" s="18" t="n">
        <v>2</v>
      </c>
      <c r="J2691" s="19" t="n">
        <v>0.875819813189342</v>
      </c>
      <c r="K2691" s="19" t="n">
        <v>0.433690949454011</v>
      </c>
      <c r="L2691" s="16" t="n">
        <v>12.8535280616173</v>
      </c>
      <c r="M2691" s="19" t="n">
        <v>0.930043934347416</v>
      </c>
      <c r="N2691" s="19" t="n">
        <v>0.93269524290996</v>
      </c>
      <c r="O2691" s="19" t="n">
        <v>1.37180450004596</v>
      </c>
      <c r="P2691" s="19" t="n">
        <v>0.461063233082685</v>
      </c>
      <c r="Q2691" s="17" t="s">
        <v>31</v>
      </c>
      <c r="R2691" s="5" t="str">
        <f aca="false">IF(OR(Q2691="Steel plate",Q2691="Concrete jacket"),"Steel plate or jacket",Q2691)</f>
        <v>Polymer laminate</v>
      </c>
      <c r="S2691" s="5" t="str">
        <f aca="false">IF(O2691&lt;='Tree rules'!$C$4,IF(N2691&lt;='Tree rules'!$C$5,IF(P2691&lt;='Tree rules'!$C$7,"Monitor","Polymer laminate"),IF(P2691&lt;='Tree rules'!$C$8,"Seal cracks","Polymer laminate")),IF(O2691&lt;='Tree rules'!$C$6,IF(P2691&lt;='Tree rules'!$C$9,"Polymer laminate","Steel plate or jacket"),IF(L2691&lt;='Tree rules'!$C$10,"Steel plate or jacket","Polymer laminate")))</f>
        <v>Steel plate or jacket</v>
      </c>
      <c r="T2691" s="5" t="str">
        <f aca="false">IF(S2691=R2691,"Yes","No")</f>
        <v>No</v>
      </c>
    </row>
    <row r="2692" customFormat="false" ht="15" hidden="false" customHeight="false" outlineLevel="0" collapsed="false">
      <c r="A2692" s="15" t="n">
        <v>3839</v>
      </c>
      <c r="B2692" s="16" t="n">
        <v>3.42685205826397</v>
      </c>
      <c r="C2692" s="15" t="n">
        <v>300</v>
      </c>
      <c r="D2692" s="15" t="n">
        <v>300</v>
      </c>
      <c r="E2692" s="15" t="n">
        <v>30</v>
      </c>
      <c r="F2692" s="16" t="n">
        <v>0.791582400904515</v>
      </c>
      <c r="G2692" s="17" t="s">
        <v>101</v>
      </c>
      <c r="H2692" s="18" t="n">
        <v>0.3</v>
      </c>
      <c r="I2692" s="18" t="n">
        <v>1</v>
      </c>
      <c r="J2692" s="19" t="n">
        <v>0.910448477739526</v>
      </c>
      <c r="K2692" s="19" t="n">
        <v>0.609127134621391</v>
      </c>
      <c r="L2692" s="16" t="n">
        <v>13.4915435364723</v>
      </c>
      <c r="M2692" s="19" t="n">
        <v>0.914023027371595</v>
      </c>
      <c r="N2692" s="19" t="n">
        <v>0.708741873906769</v>
      </c>
      <c r="O2692" s="19" t="n">
        <v>0.910448477739526</v>
      </c>
      <c r="P2692" s="19" t="n">
        <v>0.395379225823931</v>
      </c>
      <c r="Q2692" s="17" t="s">
        <v>29</v>
      </c>
      <c r="R2692" s="5" t="str">
        <f aca="false">IF(OR(Q2692="Steel plate",Q2692="Concrete jacket"),"Steel plate or jacket",Q2692)</f>
        <v>Monitor</v>
      </c>
      <c r="S2692" s="5" t="str">
        <f aca="false">IF(O2692&lt;='Tree rules'!$C$4,IF(N2692&lt;='Tree rules'!$C$5,IF(P2692&lt;='Tree rules'!$C$7,"Monitor","Polymer laminate"),IF(P2692&lt;='Tree rules'!$C$8,"Seal cracks","Polymer laminate")),IF(O2692&lt;='Tree rules'!$C$6,IF(P2692&lt;='Tree rules'!$C$9,"Polymer laminate","Steel plate or jacket"),IF(L2692&lt;='Tree rules'!$C$10,"Steel plate or jacket","Polymer laminate")))</f>
        <v>Monitor</v>
      </c>
      <c r="T2692" s="5" t="str">
        <f aca="false">IF(S2692=R2692,"Yes","No")</f>
        <v>Yes</v>
      </c>
    </row>
    <row r="2693" customFormat="false" ht="15" hidden="false" customHeight="false" outlineLevel="0" collapsed="false">
      <c r="A2693" s="15" t="n">
        <v>3840</v>
      </c>
      <c r="B2693" s="16" t="n">
        <v>3.63268430852735</v>
      </c>
      <c r="C2693" s="15" t="n">
        <v>300</v>
      </c>
      <c r="D2693" s="15" t="n">
        <v>300</v>
      </c>
      <c r="E2693" s="15" t="n">
        <v>25</v>
      </c>
      <c r="F2693" s="16" t="n">
        <v>0.736310778185108</v>
      </c>
      <c r="G2693" s="17" t="s">
        <v>101</v>
      </c>
      <c r="H2693" s="18" t="n">
        <v>0.3</v>
      </c>
      <c r="I2693" s="18" t="n">
        <v>2</v>
      </c>
      <c r="J2693" s="19" t="n">
        <v>0.872628946398307</v>
      </c>
      <c r="K2693" s="19" t="n">
        <v>0.636407101764271</v>
      </c>
      <c r="L2693" s="16" t="n">
        <v>14.190173080185</v>
      </c>
      <c r="M2693" s="19" t="n">
        <v>0.917873757795121</v>
      </c>
      <c r="N2693" s="19" t="n">
        <v>0.781306813593936</v>
      </c>
      <c r="O2693" s="19" t="n">
        <v>1.18991063410366</v>
      </c>
      <c r="P2693" s="19" t="n">
        <v>0.479222006795067</v>
      </c>
      <c r="Q2693" s="17" t="s">
        <v>31</v>
      </c>
      <c r="R2693" s="5" t="str">
        <f aca="false">IF(OR(Q2693="Steel plate",Q2693="Concrete jacket"),"Steel plate or jacket",Q2693)</f>
        <v>Polymer laminate</v>
      </c>
      <c r="S2693" s="5" t="str">
        <f aca="false">IF(O2693&lt;='Tree rules'!$C$4,IF(N2693&lt;='Tree rules'!$C$5,IF(P2693&lt;='Tree rules'!$C$7,"Monitor","Polymer laminate"),IF(P2693&lt;='Tree rules'!$C$8,"Seal cracks","Polymer laminate")),IF(O2693&lt;='Tree rules'!$C$6,IF(P2693&lt;='Tree rules'!$C$9,"Polymer laminate","Steel plate or jacket"),IF(L2693&lt;='Tree rules'!$C$10,"Steel plate or jacket","Polymer laminate")))</f>
        <v>Polymer laminate</v>
      </c>
      <c r="T2693" s="5" t="str">
        <f aca="false">IF(S2693=R2693,"Yes","No")</f>
        <v>Yes</v>
      </c>
    </row>
    <row r="2694" customFormat="false" ht="15" hidden="false" customHeight="false" outlineLevel="0" collapsed="false">
      <c r="A2694" s="15" t="n">
        <v>3841</v>
      </c>
      <c r="B2694" s="16" t="n">
        <v>3.50771701726044</v>
      </c>
      <c r="C2694" s="15" t="n">
        <v>230</v>
      </c>
      <c r="D2694" s="15" t="n">
        <v>350</v>
      </c>
      <c r="E2694" s="15" t="n">
        <v>25</v>
      </c>
      <c r="F2694" s="16" t="n">
        <v>0.9045760591966</v>
      </c>
      <c r="G2694" s="17" t="s">
        <v>103</v>
      </c>
      <c r="H2694" s="18" t="n">
        <v>0.2</v>
      </c>
      <c r="I2694" s="18" t="n">
        <v>2</v>
      </c>
      <c r="J2694" s="19" t="n">
        <v>0.961621910444283</v>
      </c>
      <c r="K2694" s="19" t="n">
        <v>0.43947533744256</v>
      </c>
      <c r="L2694" s="16" t="n">
        <v>11.6149570107962</v>
      </c>
      <c r="M2694" s="19" t="n">
        <v>0.393982437157848</v>
      </c>
      <c r="N2694" s="19" t="n">
        <v>2.17923879065253</v>
      </c>
      <c r="O2694" s="19" t="n">
        <v>1.50063470730391</v>
      </c>
      <c r="P2694" s="19" t="n">
        <v>1.09817242750366</v>
      </c>
      <c r="Q2694" s="17" t="s">
        <v>104</v>
      </c>
      <c r="R2694" s="5" t="str">
        <f aca="false">IF(OR(Q2694="Steel plate",Q2694="Concrete jacket"),"Steel plate or jacket",Q2694)</f>
        <v>Steel plate or jacket</v>
      </c>
      <c r="S2694" s="5" t="str">
        <f aca="false">IF(O2694&lt;='Tree rules'!$C$4,IF(N2694&lt;='Tree rules'!$C$5,IF(P2694&lt;='Tree rules'!$C$7,"Monitor","Polymer laminate"),IF(P2694&lt;='Tree rules'!$C$8,"Seal cracks","Polymer laminate")),IF(O2694&lt;='Tree rules'!$C$6,IF(P2694&lt;='Tree rules'!$C$9,"Polymer laminate","Steel plate or jacket"),IF(L2694&lt;='Tree rules'!$C$10,"Steel plate or jacket","Polymer laminate")))</f>
        <v>Steel plate or jacket</v>
      </c>
      <c r="T2694" s="5" t="str">
        <f aca="false">IF(S2694=R2694,"Yes","No")</f>
        <v>Yes</v>
      </c>
    </row>
    <row r="2695" customFormat="false" ht="15" hidden="false" customHeight="false" outlineLevel="0" collapsed="false">
      <c r="A2695" s="15" t="n">
        <v>3842</v>
      </c>
      <c r="B2695" s="16" t="n">
        <v>4.14798342197724</v>
      </c>
      <c r="C2695" s="15" t="n">
        <v>300</v>
      </c>
      <c r="D2695" s="15" t="n">
        <v>400</v>
      </c>
      <c r="E2695" s="15" t="n">
        <v>25</v>
      </c>
      <c r="F2695" s="16" t="n">
        <v>0.594998608634431</v>
      </c>
      <c r="G2695" s="17" t="s">
        <v>101</v>
      </c>
      <c r="H2695" s="18" t="n">
        <v>0.3</v>
      </c>
      <c r="I2695" s="18" t="n">
        <v>2</v>
      </c>
      <c r="J2695" s="19" t="n">
        <v>0.983964097083186</v>
      </c>
      <c r="K2695" s="19" t="n">
        <v>0.590557472934686</v>
      </c>
      <c r="L2695" s="16" t="n">
        <v>11.7840438124353</v>
      </c>
      <c r="M2695" s="19" t="n">
        <v>0.928009659925898</v>
      </c>
      <c r="N2695" s="19" t="n">
        <v>1.49911183917895</v>
      </c>
      <c r="O2695" s="19" t="n">
        <v>1.38684084353447</v>
      </c>
      <c r="P2695" s="19" t="n">
        <v>0.400493966061598</v>
      </c>
      <c r="Q2695" s="17" t="s">
        <v>31</v>
      </c>
      <c r="R2695" s="5" t="str">
        <f aca="false">IF(OR(Q2695="Steel plate",Q2695="Concrete jacket"),"Steel plate or jacket",Q2695)</f>
        <v>Polymer laminate</v>
      </c>
      <c r="S2695" s="5" t="str">
        <f aca="false">IF(O2695&lt;='Tree rules'!$C$4,IF(N2695&lt;='Tree rules'!$C$5,IF(P2695&lt;='Tree rules'!$C$7,"Monitor","Polymer laminate"),IF(P2695&lt;='Tree rules'!$C$8,"Seal cracks","Polymer laminate")),IF(O2695&lt;='Tree rules'!$C$6,IF(P2695&lt;='Tree rules'!$C$9,"Polymer laminate","Steel plate or jacket"),IF(L2695&lt;='Tree rules'!$C$10,"Steel plate or jacket","Polymer laminate")))</f>
        <v>Steel plate or jacket</v>
      </c>
      <c r="T2695" s="5" t="str">
        <f aca="false">IF(S2695=R2695,"Yes","No")</f>
        <v>No</v>
      </c>
    </row>
    <row r="2696" customFormat="false" ht="15" hidden="false" customHeight="false" outlineLevel="0" collapsed="false">
      <c r="A2696" s="15" t="n">
        <v>3843</v>
      </c>
      <c r="B2696" s="16" t="n">
        <v>3.74366726348114</v>
      </c>
      <c r="C2696" s="15" t="n">
        <v>230</v>
      </c>
      <c r="D2696" s="15" t="n">
        <v>350</v>
      </c>
      <c r="E2696" s="15" t="n">
        <v>30</v>
      </c>
      <c r="F2696" s="16" t="n">
        <v>0.907455678485392</v>
      </c>
      <c r="G2696" s="17" t="s">
        <v>102</v>
      </c>
      <c r="H2696" s="18" t="n">
        <v>0.1</v>
      </c>
      <c r="I2696" s="18" t="n">
        <v>1.5</v>
      </c>
      <c r="J2696" s="19" t="n">
        <v>0.88990233223257</v>
      </c>
      <c r="K2696" s="19" t="n">
        <v>0.423979075449899</v>
      </c>
      <c r="L2696" s="16" t="n">
        <v>12.9538659636026</v>
      </c>
      <c r="M2696" s="19" t="n">
        <v>0.836717562551708</v>
      </c>
      <c r="N2696" s="19" t="n">
        <v>3.20186377129208</v>
      </c>
      <c r="O2696" s="19" t="n">
        <v>1.14620351431852</v>
      </c>
      <c r="P2696" s="19" t="n">
        <v>0.417313819187557</v>
      </c>
      <c r="Q2696" s="17" t="s">
        <v>31</v>
      </c>
      <c r="R2696" s="5" t="str">
        <f aca="false">IF(OR(Q2696="Steel plate",Q2696="Concrete jacket"),"Steel plate or jacket",Q2696)</f>
        <v>Polymer laminate</v>
      </c>
      <c r="S2696" s="5" t="str">
        <f aca="false">IF(O2696&lt;='Tree rules'!$C$4,IF(N2696&lt;='Tree rules'!$C$5,IF(P2696&lt;='Tree rules'!$C$7,"Monitor","Polymer laminate"),IF(P2696&lt;='Tree rules'!$C$8,"Seal cracks","Polymer laminate")),IF(O2696&lt;='Tree rules'!$C$6,IF(P2696&lt;='Tree rules'!$C$9,"Polymer laminate","Steel plate or jacket"),IF(L2696&lt;='Tree rules'!$C$10,"Steel plate or jacket","Polymer laminate")))</f>
        <v>Polymer laminate</v>
      </c>
      <c r="T2696" s="5" t="str">
        <f aca="false">IF(S2696=R2696,"Yes","No")</f>
        <v>Yes</v>
      </c>
    </row>
    <row r="2697" customFormat="false" ht="15" hidden="false" customHeight="false" outlineLevel="0" collapsed="false">
      <c r="A2697" s="15" t="n">
        <v>3844</v>
      </c>
      <c r="B2697" s="16" t="n">
        <v>3.13094933287218</v>
      </c>
      <c r="C2697" s="15" t="n">
        <v>300</v>
      </c>
      <c r="D2697" s="15" t="n">
        <v>300</v>
      </c>
      <c r="E2697" s="15" t="n">
        <v>30</v>
      </c>
      <c r="F2697" s="16" t="n">
        <v>0.791582400904515</v>
      </c>
      <c r="G2697" s="17" t="s">
        <v>101</v>
      </c>
      <c r="H2697" s="18" t="n">
        <v>0.3</v>
      </c>
      <c r="I2697" s="18" t="n">
        <v>1.5</v>
      </c>
      <c r="J2697" s="19" t="n">
        <v>0.955788519572938</v>
      </c>
      <c r="K2697" s="19" t="n">
        <v>0.511468693902372</v>
      </c>
      <c r="L2697" s="16" t="n">
        <v>12.3265721766621</v>
      </c>
      <c r="M2697" s="19" t="n">
        <v>0.346392964850604</v>
      </c>
      <c r="N2697" s="19" t="n">
        <v>1.05485582311951</v>
      </c>
      <c r="O2697" s="19" t="n">
        <v>1.18925482648298</v>
      </c>
      <c r="P2697" s="19" t="n">
        <v>0.957491969563037</v>
      </c>
      <c r="Q2697" s="17" t="s">
        <v>31</v>
      </c>
      <c r="R2697" s="5" t="str">
        <f aca="false">IF(OR(Q2697="Steel plate",Q2697="Concrete jacket"),"Steel plate or jacket",Q2697)</f>
        <v>Polymer laminate</v>
      </c>
      <c r="S2697" s="5" t="str">
        <f aca="false">IF(O2697&lt;='Tree rules'!$C$4,IF(N2697&lt;='Tree rules'!$C$5,IF(P2697&lt;='Tree rules'!$C$7,"Monitor","Polymer laminate"),IF(P2697&lt;='Tree rules'!$C$8,"Seal cracks","Polymer laminate")),IF(O2697&lt;='Tree rules'!$C$6,IF(P2697&lt;='Tree rules'!$C$9,"Polymer laminate","Steel plate or jacket"),IF(L2697&lt;='Tree rules'!$C$10,"Steel plate or jacket","Polymer laminate")))</f>
        <v>Polymer laminate</v>
      </c>
      <c r="T2697" s="5" t="str">
        <f aca="false">IF(S2697=R2697,"Yes","No")</f>
        <v>Yes</v>
      </c>
    </row>
    <row r="2698" customFormat="false" ht="15" hidden="false" customHeight="false" outlineLevel="0" collapsed="false">
      <c r="A2698" s="15" t="n">
        <v>3845</v>
      </c>
      <c r="B2698" s="16" t="n">
        <v>5.36810496256474</v>
      </c>
      <c r="C2698" s="15" t="n">
        <v>300</v>
      </c>
      <c r="D2698" s="15" t="n">
        <v>500</v>
      </c>
      <c r="E2698" s="15" t="n">
        <v>25</v>
      </c>
      <c r="F2698" s="16" t="n">
        <v>0.590490249132883</v>
      </c>
      <c r="G2698" s="17" t="s">
        <v>101</v>
      </c>
      <c r="H2698" s="18" t="n">
        <v>0.3</v>
      </c>
      <c r="I2698" s="18" t="n">
        <v>1</v>
      </c>
      <c r="J2698" s="19" t="n">
        <v>0.952580179237419</v>
      </c>
      <c r="K2698" s="19" t="n">
        <v>0.543142970864097</v>
      </c>
      <c r="L2698" s="16" t="n">
        <v>11.824019741332</v>
      </c>
      <c r="M2698" s="19" t="n">
        <v>0.337544657796288</v>
      </c>
      <c r="N2698" s="19" t="n">
        <v>0.712196674829875</v>
      </c>
      <c r="O2698" s="19" t="n">
        <v>0.952580179237419</v>
      </c>
      <c r="P2698" s="19" t="n">
        <v>0.874870530147993</v>
      </c>
      <c r="Q2698" s="17" t="s">
        <v>29</v>
      </c>
      <c r="R2698" s="5" t="str">
        <f aca="false">IF(OR(Q2698="Steel plate",Q2698="Concrete jacket"),"Steel plate or jacket",Q2698)</f>
        <v>Monitor</v>
      </c>
      <c r="S2698" s="5" t="str">
        <f aca="false">IF(O2698&lt;='Tree rules'!$C$4,IF(N2698&lt;='Tree rules'!$C$5,IF(P2698&lt;='Tree rules'!$C$7,"Monitor","Polymer laminate"),IF(P2698&lt;='Tree rules'!$C$8,"Seal cracks","Polymer laminate")),IF(O2698&lt;='Tree rules'!$C$6,IF(P2698&lt;='Tree rules'!$C$9,"Polymer laminate","Steel plate or jacket"),IF(L2698&lt;='Tree rules'!$C$10,"Steel plate or jacket","Polymer laminate")))</f>
        <v>Monitor</v>
      </c>
      <c r="T2698" s="5" t="str">
        <f aca="false">IF(S2698=R2698,"Yes","No")</f>
        <v>Yes</v>
      </c>
    </row>
    <row r="2699" customFormat="false" ht="15" hidden="false" customHeight="false" outlineLevel="0" collapsed="false">
      <c r="A2699" s="15" t="n">
        <v>3848</v>
      </c>
      <c r="B2699" s="16" t="n">
        <v>3.00277115258549</v>
      </c>
      <c r="C2699" s="15" t="n">
        <v>300</v>
      </c>
      <c r="D2699" s="15" t="n">
        <v>300</v>
      </c>
      <c r="E2699" s="15" t="n">
        <v>30</v>
      </c>
      <c r="F2699" s="16" t="n">
        <v>0.831109167616348</v>
      </c>
      <c r="G2699" s="17" t="s">
        <v>103</v>
      </c>
      <c r="H2699" s="18" t="n">
        <v>0.2</v>
      </c>
      <c r="I2699" s="18" t="n">
        <v>1</v>
      </c>
      <c r="J2699" s="19" t="n">
        <v>0.91119175803717</v>
      </c>
      <c r="K2699" s="19" t="n">
        <v>0.512208710827788</v>
      </c>
      <c r="L2699" s="16" t="n">
        <v>11.9157585420059</v>
      </c>
      <c r="M2699" s="19" t="n">
        <v>0.923809748585239</v>
      </c>
      <c r="N2699" s="19" t="n">
        <v>1.38458063920081</v>
      </c>
      <c r="O2699" s="19" t="n">
        <v>0.91119175803717</v>
      </c>
      <c r="P2699" s="19" t="n">
        <v>0.329426790494996</v>
      </c>
      <c r="Q2699" s="17" t="s">
        <v>30</v>
      </c>
      <c r="R2699" s="5" t="str">
        <f aca="false">IF(OR(Q2699="Steel plate",Q2699="Concrete jacket"),"Steel plate or jacket",Q2699)</f>
        <v>Seal cracks</v>
      </c>
      <c r="S2699" s="5" t="str">
        <f aca="false">IF(O2699&lt;='Tree rules'!$C$4,IF(N2699&lt;='Tree rules'!$C$5,IF(P2699&lt;='Tree rules'!$C$7,"Monitor","Polymer laminate"),IF(P2699&lt;='Tree rules'!$C$8,"Seal cracks","Polymer laminate")),IF(O2699&lt;='Tree rules'!$C$6,IF(P2699&lt;='Tree rules'!$C$9,"Polymer laminate","Steel plate or jacket"),IF(L2699&lt;='Tree rules'!$C$10,"Steel plate or jacket","Polymer laminate")))</f>
        <v>Seal cracks</v>
      </c>
      <c r="T2699" s="5" t="str">
        <f aca="false">IF(S2699=R2699,"Yes","No")</f>
        <v>Yes</v>
      </c>
    </row>
    <row r="2700" customFormat="false" ht="15" hidden="false" customHeight="false" outlineLevel="0" collapsed="false">
      <c r="A2700" s="15" t="n">
        <v>3851</v>
      </c>
      <c r="B2700" s="16" t="n">
        <v>6.69742032940191</v>
      </c>
      <c r="C2700" s="15" t="n">
        <v>230</v>
      </c>
      <c r="D2700" s="15" t="n">
        <v>625</v>
      </c>
      <c r="E2700" s="15" t="n">
        <v>30</v>
      </c>
      <c r="F2700" s="16" t="n">
        <v>0.710178431223674</v>
      </c>
      <c r="G2700" s="17" t="s">
        <v>103</v>
      </c>
      <c r="H2700" s="18" t="n">
        <v>0.2</v>
      </c>
      <c r="I2700" s="18" t="n">
        <v>1.5</v>
      </c>
      <c r="J2700" s="19" t="n">
        <v>0.851814941935096</v>
      </c>
      <c r="K2700" s="19" t="n">
        <v>0.483959702307673</v>
      </c>
      <c r="L2700" s="16" t="n">
        <v>11.607314262395</v>
      </c>
      <c r="M2700" s="19" t="n">
        <v>0.954356414062261</v>
      </c>
      <c r="N2700" s="19" t="n">
        <v>1.05346917748744</v>
      </c>
      <c r="O2700" s="19" t="n">
        <v>1.07160036004258</v>
      </c>
      <c r="P2700" s="19" t="n">
        <v>0.370677079437385</v>
      </c>
      <c r="Q2700" s="17" t="s">
        <v>31</v>
      </c>
      <c r="R2700" s="5" t="str">
        <f aca="false">IF(OR(Q2700="Steel plate",Q2700="Concrete jacket"),"Steel plate or jacket",Q2700)</f>
        <v>Polymer laminate</v>
      </c>
      <c r="S2700" s="5" t="str">
        <f aca="false">IF(O2700&lt;='Tree rules'!$C$4,IF(N2700&lt;='Tree rules'!$C$5,IF(P2700&lt;='Tree rules'!$C$7,"Monitor","Polymer laminate"),IF(P2700&lt;='Tree rules'!$C$8,"Seal cracks","Polymer laminate")),IF(O2700&lt;='Tree rules'!$C$6,IF(P2700&lt;='Tree rules'!$C$9,"Polymer laminate","Steel plate or jacket"),IF(L2700&lt;='Tree rules'!$C$10,"Steel plate or jacket","Polymer laminate")))</f>
        <v>Polymer laminate</v>
      </c>
      <c r="T2700" s="5" t="str">
        <f aca="false">IF(S2700=R2700,"Yes","No")</f>
        <v>Yes</v>
      </c>
    </row>
    <row r="2701" customFormat="false" ht="15" hidden="false" customHeight="false" outlineLevel="0" collapsed="false">
      <c r="A2701" s="15" t="n">
        <v>3852</v>
      </c>
      <c r="B2701" s="16" t="n">
        <v>4.93124347060347</v>
      </c>
      <c r="C2701" s="15" t="n">
        <v>230</v>
      </c>
      <c r="D2701" s="15" t="n">
        <v>450</v>
      </c>
      <c r="E2701" s="15" t="n">
        <v>20</v>
      </c>
      <c r="F2701" s="16" t="n">
        <v>0.649145274956135</v>
      </c>
      <c r="G2701" s="17" t="s">
        <v>103</v>
      </c>
      <c r="H2701" s="18" t="n">
        <v>0.2</v>
      </c>
      <c r="I2701" s="18" t="n">
        <v>2</v>
      </c>
      <c r="J2701" s="19" t="n">
        <v>0.90857853694045</v>
      </c>
      <c r="K2701" s="19" t="n">
        <v>0.522889059477337</v>
      </c>
      <c r="L2701" s="16" t="n">
        <v>12.206048194563</v>
      </c>
      <c r="M2701" s="19" t="n">
        <v>0.927921837967363</v>
      </c>
      <c r="N2701" s="19" t="n">
        <v>1.36572948573047</v>
      </c>
      <c r="O2701" s="19" t="n">
        <v>1.34207129723881</v>
      </c>
      <c r="P2701" s="19" t="n">
        <v>0.463194616341564</v>
      </c>
      <c r="Q2701" s="17" t="s">
        <v>31</v>
      </c>
      <c r="R2701" s="5" t="str">
        <f aca="false">IF(OR(Q2701="Steel plate",Q2701="Concrete jacket"),"Steel plate or jacket",Q2701)</f>
        <v>Polymer laminate</v>
      </c>
      <c r="S2701" s="5" t="str">
        <f aca="false">IF(O2701&lt;='Tree rules'!$C$4,IF(N2701&lt;='Tree rules'!$C$5,IF(P2701&lt;='Tree rules'!$C$7,"Monitor","Polymer laminate"),IF(P2701&lt;='Tree rules'!$C$8,"Seal cracks","Polymer laminate")),IF(O2701&lt;='Tree rules'!$C$6,IF(P2701&lt;='Tree rules'!$C$9,"Polymer laminate","Steel plate or jacket"),IF(L2701&lt;='Tree rules'!$C$10,"Steel plate or jacket","Polymer laminate")))</f>
        <v>Steel plate or jacket</v>
      </c>
      <c r="T2701" s="5" t="str">
        <f aca="false">IF(S2701=R2701,"Yes","No")</f>
        <v>No</v>
      </c>
    </row>
    <row r="2702" customFormat="false" ht="15" hidden="false" customHeight="false" outlineLevel="0" collapsed="false">
      <c r="A2702" s="15" t="n">
        <v>3853</v>
      </c>
      <c r="B2702" s="16" t="n">
        <v>3.32670548148797</v>
      </c>
      <c r="C2702" s="15" t="n">
        <v>300</v>
      </c>
      <c r="D2702" s="15" t="n">
        <v>300</v>
      </c>
      <c r="E2702" s="15" t="n">
        <v>20</v>
      </c>
      <c r="F2702" s="16" t="n">
        <v>0.589048622548086</v>
      </c>
      <c r="G2702" s="17" t="s">
        <v>101</v>
      </c>
      <c r="H2702" s="18" t="n">
        <v>0.3</v>
      </c>
      <c r="I2702" s="18" t="n">
        <v>1.5</v>
      </c>
      <c r="J2702" s="19" t="n">
        <v>0.999008697190007</v>
      </c>
      <c r="K2702" s="19" t="n">
        <v>0.619631239168813</v>
      </c>
      <c r="L2702" s="16" t="n">
        <v>12.9949432870624</v>
      </c>
      <c r="M2702" s="19" t="n">
        <v>0.795968559338044</v>
      </c>
      <c r="N2702" s="19" t="n">
        <v>0.824631633732892</v>
      </c>
      <c r="O2702" s="19" t="n">
        <v>1.18900454729488</v>
      </c>
      <c r="P2702" s="19" t="n">
        <v>0.464259090027629</v>
      </c>
      <c r="Q2702" s="17" t="s">
        <v>31</v>
      </c>
      <c r="R2702" s="5" t="str">
        <f aca="false">IF(OR(Q2702="Steel plate",Q2702="Concrete jacket"),"Steel plate or jacket",Q2702)</f>
        <v>Polymer laminate</v>
      </c>
      <c r="S2702" s="5" t="str">
        <f aca="false">IF(O2702&lt;='Tree rules'!$C$4,IF(N2702&lt;='Tree rules'!$C$5,IF(P2702&lt;='Tree rules'!$C$7,"Monitor","Polymer laminate"),IF(P2702&lt;='Tree rules'!$C$8,"Seal cracks","Polymer laminate")),IF(O2702&lt;='Tree rules'!$C$6,IF(P2702&lt;='Tree rules'!$C$9,"Polymer laminate","Steel plate or jacket"),IF(L2702&lt;='Tree rules'!$C$10,"Steel plate or jacket","Polymer laminate")))</f>
        <v>Polymer laminate</v>
      </c>
      <c r="T2702" s="5" t="str">
        <f aca="false">IF(S2702=R2702,"Yes","No")</f>
        <v>Yes</v>
      </c>
    </row>
    <row r="2703" customFormat="false" ht="15" hidden="false" customHeight="false" outlineLevel="0" collapsed="false">
      <c r="A2703" s="15" t="n">
        <v>3854</v>
      </c>
      <c r="B2703" s="16" t="n">
        <v>4.02423397775084</v>
      </c>
      <c r="C2703" s="15" t="n">
        <v>230</v>
      </c>
      <c r="D2703" s="15" t="n">
        <v>400</v>
      </c>
      <c r="E2703" s="15" t="n">
        <v>30</v>
      </c>
      <c r="F2703" s="16" t="n">
        <v>0.552502860426148</v>
      </c>
      <c r="G2703" s="17" t="s">
        <v>101</v>
      </c>
      <c r="H2703" s="18" t="n">
        <v>0.3</v>
      </c>
      <c r="I2703" s="18" t="n">
        <v>1.5</v>
      </c>
      <c r="J2703" s="19" t="n">
        <v>0.850874527625879</v>
      </c>
      <c r="K2703" s="19" t="n">
        <v>0.445357296338493</v>
      </c>
      <c r="L2703" s="16" t="n">
        <v>11.30402802739</v>
      </c>
      <c r="M2703" s="19" t="n">
        <v>0.27912661779924</v>
      </c>
      <c r="N2703" s="19" t="n">
        <v>0.763782992857478</v>
      </c>
      <c r="O2703" s="19" t="n">
        <v>1.08684020186544</v>
      </c>
      <c r="P2703" s="19" t="n">
        <v>0.785789317808359</v>
      </c>
      <c r="Q2703" s="17" t="s">
        <v>31</v>
      </c>
      <c r="R2703" s="5" t="str">
        <f aca="false">IF(OR(Q2703="Steel plate",Q2703="Concrete jacket"),"Steel plate or jacket",Q2703)</f>
        <v>Polymer laminate</v>
      </c>
      <c r="S2703" s="5" t="str">
        <f aca="false">IF(O2703&lt;='Tree rules'!$C$4,IF(N2703&lt;='Tree rules'!$C$5,IF(P2703&lt;='Tree rules'!$C$7,"Monitor","Polymer laminate"),IF(P2703&lt;='Tree rules'!$C$8,"Seal cracks","Polymer laminate")),IF(O2703&lt;='Tree rules'!$C$6,IF(P2703&lt;='Tree rules'!$C$9,"Polymer laminate","Steel plate or jacket"),IF(L2703&lt;='Tree rules'!$C$10,"Steel plate or jacket","Polymer laminate")))</f>
        <v>Polymer laminate</v>
      </c>
      <c r="T2703" s="5" t="str">
        <f aca="false">IF(S2703=R2703,"Yes","No")</f>
        <v>Yes</v>
      </c>
    </row>
    <row r="2704" customFormat="false" ht="15" hidden="false" customHeight="false" outlineLevel="0" collapsed="false">
      <c r="A2704" s="15" t="n">
        <v>3855</v>
      </c>
      <c r="B2704" s="16" t="n">
        <v>3.05096840507535</v>
      </c>
      <c r="C2704" s="15" t="n">
        <v>300</v>
      </c>
      <c r="D2704" s="15" t="n">
        <v>300</v>
      </c>
      <c r="E2704" s="15" t="n">
        <v>25</v>
      </c>
      <c r="F2704" s="16" t="n">
        <v>0.883711013668015</v>
      </c>
      <c r="G2704" s="17" t="s">
        <v>102</v>
      </c>
      <c r="H2704" s="18" t="n">
        <v>0.1</v>
      </c>
      <c r="I2704" s="18" t="n">
        <v>1</v>
      </c>
      <c r="J2704" s="19" t="n">
        <v>0.932176907913787</v>
      </c>
      <c r="K2704" s="19" t="n">
        <v>0.503300098872708</v>
      </c>
      <c r="L2704" s="16" t="n">
        <v>12.8732844096006</v>
      </c>
      <c r="M2704" s="19" t="n">
        <v>0.746139108211713</v>
      </c>
      <c r="N2704" s="19" t="n">
        <v>3.30242999905485</v>
      </c>
      <c r="O2704" s="19" t="n">
        <v>0.932176907913787</v>
      </c>
      <c r="P2704" s="19" t="n">
        <v>0.408743250087368</v>
      </c>
      <c r="Q2704" s="17" t="s">
        <v>30</v>
      </c>
      <c r="R2704" s="5" t="str">
        <f aca="false">IF(OR(Q2704="Steel plate",Q2704="Concrete jacket"),"Steel plate or jacket",Q2704)</f>
        <v>Seal cracks</v>
      </c>
      <c r="S2704" s="5" t="str">
        <f aca="false">IF(O2704&lt;='Tree rules'!$C$4,IF(N2704&lt;='Tree rules'!$C$5,IF(P2704&lt;='Tree rules'!$C$7,"Monitor","Polymer laminate"),IF(P2704&lt;='Tree rules'!$C$8,"Seal cracks","Polymer laminate")),IF(O2704&lt;='Tree rules'!$C$6,IF(P2704&lt;='Tree rules'!$C$9,"Polymer laminate","Steel plate or jacket"),IF(L2704&lt;='Tree rules'!$C$10,"Steel plate or jacket","Polymer laminate")))</f>
        <v>Seal cracks</v>
      </c>
      <c r="T2704" s="5" t="str">
        <f aca="false">IF(S2704=R2704,"Yes","No")</f>
        <v>Yes</v>
      </c>
    </row>
    <row r="2705" customFormat="false" ht="15" hidden="false" customHeight="false" outlineLevel="0" collapsed="false">
      <c r="A2705" s="15" t="n">
        <v>3858</v>
      </c>
      <c r="B2705" s="16" t="n">
        <v>5.00832277441985</v>
      </c>
      <c r="C2705" s="15" t="n">
        <v>300</v>
      </c>
      <c r="D2705" s="15" t="n">
        <v>450</v>
      </c>
      <c r="E2705" s="15" t="n">
        <v>25</v>
      </c>
      <c r="F2705" s="16" t="n">
        <v>0.829463406888394</v>
      </c>
      <c r="G2705" s="17" t="s">
        <v>101</v>
      </c>
      <c r="H2705" s="18" t="n">
        <v>0.3</v>
      </c>
      <c r="I2705" s="18" t="n">
        <v>2</v>
      </c>
      <c r="J2705" s="19" t="n">
        <v>0.887638029266679</v>
      </c>
      <c r="K2705" s="19" t="n">
        <v>0.466168962510215</v>
      </c>
      <c r="L2705" s="16" t="n">
        <v>12.3968385505442</v>
      </c>
      <c r="M2705" s="19" t="n">
        <v>0.930770275728599</v>
      </c>
      <c r="N2705" s="19" t="n">
        <v>0.87222213075168</v>
      </c>
      <c r="O2705" s="19" t="n">
        <v>1.3614867593455</v>
      </c>
      <c r="P2705" s="19" t="n">
        <v>0.514068918173677</v>
      </c>
      <c r="Q2705" s="17" t="s">
        <v>31</v>
      </c>
      <c r="R2705" s="5" t="str">
        <f aca="false">IF(OR(Q2705="Steel plate",Q2705="Concrete jacket"),"Steel plate or jacket",Q2705)</f>
        <v>Polymer laminate</v>
      </c>
      <c r="S2705" s="5" t="str">
        <f aca="false">IF(O2705&lt;='Tree rules'!$C$4,IF(N2705&lt;='Tree rules'!$C$5,IF(P2705&lt;='Tree rules'!$C$7,"Monitor","Polymer laminate"),IF(P2705&lt;='Tree rules'!$C$8,"Seal cracks","Polymer laminate")),IF(O2705&lt;='Tree rules'!$C$6,IF(P2705&lt;='Tree rules'!$C$9,"Polymer laminate","Steel plate or jacket"),IF(L2705&lt;='Tree rules'!$C$10,"Steel plate or jacket","Polymer laminate")))</f>
        <v>Steel plate or jacket</v>
      </c>
      <c r="T2705" s="5" t="str">
        <f aca="false">IF(S2705=R2705,"Yes","No")</f>
        <v>No</v>
      </c>
    </row>
    <row r="2706" customFormat="false" ht="15" hidden="false" customHeight="false" outlineLevel="0" collapsed="false">
      <c r="A2706" s="15" t="n">
        <v>3859</v>
      </c>
      <c r="B2706" s="16" t="n">
        <v>6.63790536917198</v>
      </c>
      <c r="C2706" s="15" t="n">
        <v>300</v>
      </c>
      <c r="D2706" s="15" t="n">
        <v>525</v>
      </c>
      <c r="E2706" s="15" t="n">
        <v>30</v>
      </c>
      <c r="F2706" s="16" t="n">
        <v>0.679998409867921</v>
      </c>
      <c r="G2706" s="17" t="s">
        <v>102</v>
      </c>
      <c r="H2706" s="18" t="n">
        <v>0.1</v>
      </c>
      <c r="I2706" s="18" t="n">
        <v>2</v>
      </c>
      <c r="J2706" s="19" t="n">
        <v>0.923400433787048</v>
      </c>
      <c r="K2706" s="19" t="n">
        <v>0.527374024035816</v>
      </c>
      <c r="L2706" s="16" t="n">
        <v>14.3677605393333</v>
      </c>
      <c r="M2706" s="19" t="n">
        <v>0.49105333667026</v>
      </c>
      <c r="N2706" s="19" t="n">
        <v>4.15090938836878</v>
      </c>
      <c r="O2706" s="19" t="n">
        <v>1.3598234650114</v>
      </c>
      <c r="P2706" s="19" t="n">
        <v>0.85974402921567</v>
      </c>
      <c r="Q2706" s="17" t="s">
        <v>31</v>
      </c>
      <c r="R2706" s="5" t="str">
        <f aca="false">IF(OR(Q2706="Steel plate",Q2706="Concrete jacket"),"Steel plate or jacket",Q2706)</f>
        <v>Polymer laminate</v>
      </c>
      <c r="S2706" s="5" t="str">
        <f aca="false">IF(O2706&lt;='Tree rules'!$C$4,IF(N2706&lt;='Tree rules'!$C$5,IF(P2706&lt;='Tree rules'!$C$7,"Monitor","Polymer laminate"),IF(P2706&lt;='Tree rules'!$C$8,"Seal cracks","Polymer laminate")),IF(O2706&lt;='Tree rules'!$C$6,IF(P2706&lt;='Tree rules'!$C$9,"Polymer laminate","Steel plate or jacket"),IF(L2706&lt;='Tree rules'!$C$10,"Steel plate or jacket","Polymer laminate")))</f>
        <v>Polymer laminate</v>
      </c>
      <c r="T2706" s="5" t="str">
        <f aca="false">IF(S2706=R2706,"Yes","No")</f>
        <v>Yes</v>
      </c>
    </row>
    <row r="2707" customFormat="false" ht="15" hidden="false" customHeight="false" outlineLevel="0" collapsed="false">
      <c r="A2707" s="15" t="n">
        <v>3864</v>
      </c>
      <c r="B2707" s="16" t="n">
        <v>6.88646106440814</v>
      </c>
      <c r="C2707" s="15" t="n">
        <v>300</v>
      </c>
      <c r="D2707" s="15" t="n">
        <v>625</v>
      </c>
      <c r="E2707" s="15" t="n">
        <v>25</v>
      </c>
      <c r="F2707" s="16" t="n">
        <v>0.544470130604817</v>
      </c>
      <c r="G2707" s="17" t="s">
        <v>101</v>
      </c>
      <c r="H2707" s="18" t="n">
        <v>0.3</v>
      </c>
      <c r="I2707" s="18" t="n">
        <v>2</v>
      </c>
      <c r="J2707" s="19" t="n">
        <v>0.880466985418467</v>
      </c>
      <c r="K2707" s="19" t="n">
        <v>0.610637251302713</v>
      </c>
      <c r="L2707" s="16" t="n">
        <v>11.9349411861493</v>
      </c>
      <c r="M2707" s="19" t="n">
        <v>0.69336131808541</v>
      </c>
      <c r="N2707" s="19" t="n">
        <v>0.981915745235266</v>
      </c>
      <c r="O2707" s="19" t="n">
        <v>1.22328803099822</v>
      </c>
      <c r="P2707" s="19" t="n">
        <v>0.512942037783556</v>
      </c>
      <c r="Q2707" s="17" t="s">
        <v>31</v>
      </c>
      <c r="R2707" s="5" t="str">
        <f aca="false">IF(OR(Q2707="Steel plate",Q2707="Concrete jacket"),"Steel plate or jacket",Q2707)</f>
        <v>Polymer laminate</v>
      </c>
      <c r="S2707" s="5" t="str">
        <f aca="false">IF(O2707&lt;='Tree rules'!$C$4,IF(N2707&lt;='Tree rules'!$C$5,IF(P2707&lt;='Tree rules'!$C$7,"Monitor","Polymer laminate"),IF(P2707&lt;='Tree rules'!$C$8,"Seal cracks","Polymer laminate")),IF(O2707&lt;='Tree rules'!$C$6,IF(P2707&lt;='Tree rules'!$C$9,"Polymer laminate","Steel plate or jacket"),IF(L2707&lt;='Tree rules'!$C$10,"Steel plate or jacket","Polymer laminate")))</f>
        <v>Polymer laminate</v>
      </c>
      <c r="T2707" s="5" t="str">
        <f aca="false">IF(S2707=R2707,"Yes","No")</f>
        <v>Yes</v>
      </c>
    </row>
    <row r="2708" customFormat="false" ht="15" hidden="false" customHeight="false" outlineLevel="0" collapsed="false">
      <c r="A2708" s="15" t="n">
        <v>3865</v>
      </c>
      <c r="B2708" s="16" t="n">
        <v>4.24910095783263</v>
      </c>
      <c r="C2708" s="15" t="n">
        <v>300</v>
      </c>
      <c r="D2708" s="15" t="n">
        <v>325</v>
      </c>
      <c r="E2708" s="15" t="n">
        <v>30</v>
      </c>
      <c r="F2708" s="16" t="n">
        <v>0.67080270183412</v>
      </c>
      <c r="G2708" s="17" t="s">
        <v>103</v>
      </c>
      <c r="H2708" s="18" t="n">
        <v>0.2</v>
      </c>
      <c r="I2708" s="18" t="n">
        <v>1</v>
      </c>
      <c r="J2708" s="19" t="n">
        <v>0.957194244336979</v>
      </c>
      <c r="K2708" s="19" t="n">
        <v>0.447031863335923</v>
      </c>
      <c r="L2708" s="16" t="n">
        <v>15.1213557218243</v>
      </c>
      <c r="M2708" s="19" t="n">
        <v>0.927933379366775</v>
      </c>
      <c r="N2708" s="19" t="n">
        <v>0.901853556568042</v>
      </c>
      <c r="O2708" s="19" t="n">
        <v>0.957194244336979</v>
      </c>
      <c r="P2708" s="19" t="n">
        <v>0.372539644413121</v>
      </c>
      <c r="Q2708" s="17" t="s">
        <v>29</v>
      </c>
      <c r="R2708" s="5" t="str">
        <f aca="false">IF(OR(Q2708="Steel plate",Q2708="Concrete jacket"),"Steel plate or jacket",Q2708)</f>
        <v>Monitor</v>
      </c>
      <c r="S2708" s="5" t="str">
        <f aca="false">IF(O2708&lt;='Tree rules'!$C$4,IF(N2708&lt;='Tree rules'!$C$5,IF(P2708&lt;='Tree rules'!$C$7,"Monitor","Polymer laminate"),IF(P2708&lt;='Tree rules'!$C$8,"Seal cracks","Polymer laminate")),IF(O2708&lt;='Tree rules'!$C$6,IF(P2708&lt;='Tree rules'!$C$9,"Polymer laminate","Steel plate or jacket"),IF(L2708&lt;='Tree rules'!$C$10,"Steel plate or jacket","Polymer laminate")))</f>
        <v>Monitor</v>
      </c>
      <c r="T2708" s="5" t="str">
        <f aca="false">IF(S2708=R2708,"Yes","No")</f>
        <v>Yes</v>
      </c>
    </row>
    <row r="2709" customFormat="false" ht="15" hidden="false" customHeight="false" outlineLevel="0" collapsed="false">
      <c r="A2709" s="15" t="n">
        <v>3866</v>
      </c>
      <c r="B2709" s="16" t="n">
        <v>5.9983252060251</v>
      </c>
      <c r="C2709" s="15" t="n">
        <v>300</v>
      </c>
      <c r="D2709" s="15" t="n">
        <v>575</v>
      </c>
      <c r="E2709" s="15" t="n">
        <v>25</v>
      </c>
      <c r="F2709" s="16" t="n">
        <v>0.79483685100311</v>
      </c>
      <c r="G2709" s="17" t="s">
        <v>103</v>
      </c>
      <c r="H2709" s="18" t="n">
        <v>0.2</v>
      </c>
      <c r="I2709" s="18" t="n">
        <v>2</v>
      </c>
      <c r="J2709" s="19" t="n">
        <v>0.889319440509734</v>
      </c>
      <c r="K2709" s="19" t="n">
        <v>0.550291847115021</v>
      </c>
      <c r="L2709" s="16" t="n">
        <v>11.3820212638048</v>
      </c>
      <c r="M2709" s="19" t="n">
        <v>0.945058112442758</v>
      </c>
      <c r="N2709" s="19" t="n">
        <v>1.28695569367859</v>
      </c>
      <c r="O2709" s="19" t="n">
        <v>1.28925364342607</v>
      </c>
      <c r="P2709" s="19" t="n">
        <v>0.485399448081195</v>
      </c>
      <c r="Q2709" s="17" t="s">
        <v>31</v>
      </c>
      <c r="R2709" s="5" t="str">
        <f aca="false">IF(OR(Q2709="Steel plate",Q2709="Concrete jacket"),"Steel plate or jacket",Q2709)</f>
        <v>Polymer laminate</v>
      </c>
      <c r="S2709" s="5" t="str">
        <f aca="false">IF(O2709&lt;='Tree rules'!$C$4,IF(N2709&lt;='Tree rules'!$C$5,IF(P2709&lt;='Tree rules'!$C$7,"Monitor","Polymer laminate"),IF(P2709&lt;='Tree rules'!$C$8,"Seal cracks","Polymer laminate")),IF(O2709&lt;='Tree rules'!$C$6,IF(P2709&lt;='Tree rules'!$C$9,"Polymer laminate","Steel plate or jacket"),IF(L2709&lt;='Tree rules'!$C$10,"Steel plate or jacket","Polymer laminate")))</f>
        <v>Polymer laminate</v>
      </c>
      <c r="T2709" s="5" t="str">
        <f aca="false">IF(S2709=R2709,"Yes","No")</f>
        <v>Yes</v>
      </c>
    </row>
    <row r="2710" customFormat="false" ht="15" hidden="false" customHeight="false" outlineLevel="0" collapsed="false">
      <c r="A2710" s="15" t="n">
        <v>3867</v>
      </c>
      <c r="B2710" s="16" t="n">
        <v>6.86899760417147</v>
      </c>
      <c r="C2710" s="15" t="n">
        <v>300</v>
      </c>
      <c r="D2710" s="15" t="n">
        <v>650</v>
      </c>
      <c r="E2710" s="15" t="n">
        <v>20</v>
      </c>
      <c r="F2710" s="16" t="n">
        <v>0.521859244782358</v>
      </c>
      <c r="G2710" s="17" t="s">
        <v>103</v>
      </c>
      <c r="H2710" s="18" t="n">
        <v>0.2</v>
      </c>
      <c r="I2710" s="18" t="n">
        <v>1</v>
      </c>
      <c r="J2710" s="19" t="n">
        <v>0.924281113172269</v>
      </c>
      <c r="K2710" s="19" t="n">
        <v>0.541757654313114</v>
      </c>
      <c r="L2710" s="16" t="n">
        <v>11.4102950235406</v>
      </c>
      <c r="M2710" s="19" t="n">
        <v>0.509422413892111</v>
      </c>
      <c r="N2710" s="19" t="n">
        <v>1.1209437118705</v>
      </c>
      <c r="O2710" s="19" t="n">
        <v>0.924281113172269</v>
      </c>
      <c r="P2710" s="19" t="n">
        <v>0.574564285695191</v>
      </c>
      <c r="Q2710" s="17" t="s">
        <v>30</v>
      </c>
      <c r="R2710" s="5" t="str">
        <f aca="false">IF(OR(Q2710="Steel plate",Q2710="Concrete jacket"),"Steel plate or jacket",Q2710)</f>
        <v>Seal cracks</v>
      </c>
      <c r="S2710" s="5" t="str">
        <f aca="false">IF(O2710&lt;='Tree rules'!$C$4,IF(N2710&lt;='Tree rules'!$C$5,IF(P2710&lt;='Tree rules'!$C$7,"Monitor","Polymer laminate"),IF(P2710&lt;='Tree rules'!$C$8,"Seal cracks","Polymer laminate")),IF(O2710&lt;='Tree rules'!$C$6,IF(P2710&lt;='Tree rules'!$C$9,"Polymer laminate","Steel plate or jacket"),IF(L2710&lt;='Tree rules'!$C$10,"Steel plate or jacket","Polymer laminate")))</f>
        <v>Seal cracks</v>
      </c>
      <c r="T2710" s="5" t="str">
        <f aca="false">IF(S2710=R2710,"Yes","No")</f>
        <v>Yes</v>
      </c>
    </row>
    <row r="2711" customFormat="false" ht="15" hidden="false" customHeight="false" outlineLevel="0" collapsed="false">
      <c r="A2711" s="15" t="n">
        <v>3868</v>
      </c>
      <c r="B2711" s="16" t="n">
        <v>4.5663625666289</v>
      </c>
      <c r="C2711" s="15" t="n">
        <v>230</v>
      </c>
      <c r="D2711" s="15" t="n">
        <v>425</v>
      </c>
      <c r="E2711" s="15" t="n">
        <v>20</v>
      </c>
      <c r="F2711" s="16" t="n">
        <v>0.724620609754306</v>
      </c>
      <c r="G2711" s="17" t="s">
        <v>101</v>
      </c>
      <c r="H2711" s="18" t="n">
        <v>0.3</v>
      </c>
      <c r="I2711" s="18" t="n">
        <v>2</v>
      </c>
      <c r="J2711" s="19" t="n">
        <v>0.969709351863838</v>
      </c>
      <c r="K2711" s="19" t="n">
        <v>0.414938376545992</v>
      </c>
      <c r="L2711" s="16" t="n">
        <v>12.1123675507398</v>
      </c>
      <c r="M2711" s="19" t="n">
        <v>0.711639288418492</v>
      </c>
      <c r="N2711" s="19" t="n">
        <v>1.42470211002151</v>
      </c>
      <c r="O2711" s="19" t="n">
        <v>1.53704907954383</v>
      </c>
      <c r="P2711" s="19" t="n">
        <v>0.640228960859652</v>
      </c>
      <c r="Q2711" s="17" t="s">
        <v>104</v>
      </c>
      <c r="R2711" s="5" t="str">
        <f aca="false">IF(OR(Q2711="Steel plate",Q2711="Concrete jacket"),"Steel plate or jacket",Q2711)</f>
        <v>Steel plate or jacket</v>
      </c>
      <c r="S2711" s="5" t="str">
        <f aca="false">IF(O2711&lt;='Tree rules'!$C$4,IF(N2711&lt;='Tree rules'!$C$5,IF(P2711&lt;='Tree rules'!$C$7,"Monitor","Polymer laminate"),IF(P2711&lt;='Tree rules'!$C$8,"Seal cracks","Polymer laminate")),IF(O2711&lt;='Tree rules'!$C$6,IF(P2711&lt;='Tree rules'!$C$9,"Polymer laminate","Steel plate or jacket"),IF(L2711&lt;='Tree rules'!$C$10,"Steel plate or jacket","Polymer laminate")))</f>
        <v>Steel plate or jacket</v>
      </c>
      <c r="T2711" s="5" t="str">
        <f aca="false">IF(S2711=R2711,"Yes","No")</f>
        <v>Yes</v>
      </c>
    </row>
    <row r="2712" customFormat="false" ht="15" hidden="false" customHeight="false" outlineLevel="0" collapsed="false">
      <c r="A2712" s="15" t="n">
        <v>3869</v>
      </c>
      <c r="B2712" s="16" t="n">
        <v>5.86028750466857</v>
      </c>
      <c r="C2712" s="15" t="n">
        <v>230</v>
      </c>
      <c r="D2712" s="15" t="n">
        <v>500</v>
      </c>
      <c r="E2712" s="15" t="n">
        <v>30</v>
      </c>
      <c r="F2712" s="16" t="n">
        <v>0.577653504586516</v>
      </c>
      <c r="G2712" s="17" t="s">
        <v>101</v>
      </c>
      <c r="H2712" s="18" t="n">
        <v>0.3</v>
      </c>
      <c r="I2712" s="18" t="n">
        <v>1.5</v>
      </c>
      <c r="J2712" s="19" t="n">
        <v>0.859175905188249</v>
      </c>
      <c r="K2712" s="19" t="n">
        <v>0.434511469181744</v>
      </c>
      <c r="L2712" s="16" t="n">
        <v>12.9081222569792</v>
      </c>
      <c r="M2712" s="19" t="n">
        <v>0.478260030663293</v>
      </c>
      <c r="N2712" s="19" t="n">
        <v>0.805732428742758</v>
      </c>
      <c r="O2712" s="19" t="n">
        <v>1.10210296535792</v>
      </c>
      <c r="P2712" s="19" t="n">
        <v>0.601963214890252</v>
      </c>
      <c r="Q2712" s="17" t="s">
        <v>31</v>
      </c>
      <c r="R2712" s="5" t="str">
        <f aca="false">IF(OR(Q2712="Steel plate",Q2712="Concrete jacket"),"Steel plate or jacket",Q2712)</f>
        <v>Polymer laminate</v>
      </c>
      <c r="S2712" s="5" t="str">
        <f aca="false">IF(O2712&lt;='Tree rules'!$C$4,IF(N2712&lt;='Tree rules'!$C$5,IF(P2712&lt;='Tree rules'!$C$7,"Monitor","Polymer laminate"),IF(P2712&lt;='Tree rules'!$C$8,"Seal cracks","Polymer laminate")),IF(O2712&lt;='Tree rules'!$C$6,IF(P2712&lt;='Tree rules'!$C$9,"Polymer laminate","Steel plate or jacket"),IF(L2712&lt;='Tree rules'!$C$10,"Steel plate or jacket","Polymer laminate")))</f>
        <v>Polymer laminate</v>
      </c>
      <c r="T2712" s="5" t="str">
        <f aca="false">IF(S2712=R2712,"Yes","No")</f>
        <v>Yes</v>
      </c>
    </row>
    <row r="2713" customFormat="false" ht="15" hidden="false" customHeight="false" outlineLevel="0" collapsed="false">
      <c r="A2713" s="15" t="n">
        <v>3871</v>
      </c>
      <c r="B2713" s="16" t="n">
        <v>4.14834090608092</v>
      </c>
      <c r="C2713" s="15" t="n">
        <v>300</v>
      </c>
      <c r="D2713" s="15" t="n">
        <v>350</v>
      </c>
      <c r="E2713" s="15" t="n">
        <v>25</v>
      </c>
      <c r="F2713" s="16" t="n">
        <v>0.661387927071535</v>
      </c>
      <c r="G2713" s="17" t="s">
        <v>101</v>
      </c>
      <c r="H2713" s="18" t="n">
        <v>0.3</v>
      </c>
      <c r="I2713" s="18" t="n">
        <v>1</v>
      </c>
      <c r="J2713" s="19" t="n">
        <v>0.892243533844366</v>
      </c>
      <c r="K2713" s="19" t="n">
        <v>0.640130456474066</v>
      </c>
      <c r="L2713" s="16" t="n">
        <v>13.6458582436872</v>
      </c>
      <c r="M2713" s="19" t="n">
        <v>0.505912924822671</v>
      </c>
      <c r="N2713" s="19" t="n">
        <v>0.747224937736499</v>
      </c>
      <c r="O2713" s="19" t="n">
        <v>0.892243533844366</v>
      </c>
      <c r="P2713" s="19" t="n">
        <v>0.674836979739603</v>
      </c>
      <c r="Q2713" s="17" t="s">
        <v>29</v>
      </c>
      <c r="R2713" s="5" t="str">
        <f aca="false">IF(OR(Q2713="Steel plate",Q2713="Concrete jacket"),"Steel plate or jacket",Q2713)</f>
        <v>Monitor</v>
      </c>
      <c r="S2713" s="5" t="str">
        <f aca="false">IF(O2713&lt;='Tree rules'!$C$4,IF(N2713&lt;='Tree rules'!$C$5,IF(P2713&lt;='Tree rules'!$C$7,"Monitor","Polymer laminate"),IF(P2713&lt;='Tree rules'!$C$8,"Seal cracks","Polymer laminate")),IF(O2713&lt;='Tree rules'!$C$6,IF(P2713&lt;='Tree rules'!$C$9,"Polymer laminate","Steel plate or jacket"),IF(L2713&lt;='Tree rules'!$C$10,"Steel plate or jacket","Polymer laminate")))</f>
        <v>Monitor</v>
      </c>
      <c r="T2713" s="5" t="str">
        <f aca="false">IF(S2713=R2713,"Yes","No")</f>
        <v>Yes</v>
      </c>
    </row>
    <row r="2714" customFormat="false" ht="15" hidden="false" customHeight="false" outlineLevel="0" collapsed="false">
      <c r="A2714" s="15" t="n">
        <v>3872</v>
      </c>
      <c r="B2714" s="16" t="n">
        <v>7.74195852842526</v>
      </c>
      <c r="C2714" s="15" t="n">
        <v>300</v>
      </c>
      <c r="D2714" s="15" t="n">
        <v>675</v>
      </c>
      <c r="E2714" s="15" t="n">
        <v>30</v>
      </c>
      <c r="F2714" s="16" t="n">
        <v>0.63930661313115</v>
      </c>
      <c r="G2714" s="17" t="s">
        <v>101</v>
      </c>
      <c r="H2714" s="18" t="n">
        <v>0.3</v>
      </c>
      <c r="I2714" s="18" t="n">
        <v>1</v>
      </c>
      <c r="J2714" s="19" t="n">
        <v>0.872357332403549</v>
      </c>
      <c r="K2714" s="19" t="n">
        <v>0.456153553853948</v>
      </c>
      <c r="L2714" s="16" t="n">
        <v>12.3083601405807</v>
      </c>
      <c r="M2714" s="19" t="n">
        <v>0.850186711883511</v>
      </c>
      <c r="N2714" s="19" t="n">
        <v>0.496929261750494</v>
      </c>
      <c r="O2714" s="19" t="n">
        <v>0.872357332403549</v>
      </c>
      <c r="P2714" s="19" t="n">
        <v>0.365337064774704</v>
      </c>
      <c r="Q2714" s="17" t="s">
        <v>29</v>
      </c>
      <c r="R2714" s="5" t="str">
        <f aca="false">IF(OR(Q2714="Steel plate",Q2714="Concrete jacket"),"Steel plate or jacket",Q2714)</f>
        <v>Monitor</v>
      </c>
      <c r="S2714" s="5" t="str">
        <f aca="false">IF(O2714&lt;='Tree rules'!$C$4,IF(N2714&lt;='Tree rules'!$C$5,IF(P2714&lt;='Tree rules'!$C$7,"Monitor","Polymer laminate"),IF(P2714&lt;='Tree rules'!$C$8,"Seal cracks","Polymer laminate")),IF(O2714&lt;='Tree rules'!$C$6,IF(P2714&lt;='Tree rules'!$C$9,"Polymer laminate","Steel plate or jacket"),IF(L2714&lt;='Tree rules'!$C$10,"Steel plate or jacket","Polymer laminate")))</f>
        <v>Monitor</v>
      </c>
      <c r="T2714" s="5" t="str">
        <f aca="false">IF(S2714=R2714,"Yes","No")</f>
        <v>Yes</v>
      </c>
    </row>
    <row r="2715" customFormat="false" ht="15" hidden="false" customHeight="false" outlineLevel="0" collapsed="false">
      <c r="A2715" s="15" t="n">
        <v>3873</v>
      </c>
      <c r="B2715" s="16" t="n">
        <v>4.83810189820363</v>
      </c>
      <c r="C2715" s="15" t="n">
        <v>230</v>
      </c>
      <c r="D2715" s="15" t="n">
        <v>450</v>
      </c>
      <c r="E2715" s="15" t="n">
        <v>20</v>
      </c>
      <c r="F2715" s="16" t="n">
        <v>0.679557138998441</v>
      </c>
      <c r="G2715" s="17" t="s">
        <v>101</v>
      </c>
      <c r="H2715" s="18" t="n">
        <v>0.3</v>
      </c>
      <c r="I2715" s="18" t="n">
        <v>2</v>
      </c>
      <c r="J2715" s="19" t="n">
        <v>0.936452324032775</v>
      </c>
      <c r="K2715" s="19" t="n">
        <v>0.578098767902522</v>
      </c>
      <c r="L2715" s="16" t="n">
        <v>12.0350793487652</v>
      </c>
      <c r="M2715" s="19" t="n">
        <v>0.504290880967551</v>
      </c>
      <c r="N2715" s="19" t="n">
        <v>1.26923330832741</v>
      </c>
      <c r="O2715" s="19" t="n">
        <v>1.33154271334275</v>
      </c>
      <c r="P2715" s="19" t="n">
        <v>0.858273733238192</v>
      </c>
      <c r="Q2715" s="17" t="s">
        <v>31</v>
      </c>
      <c r="R2715" s="5" t="str">
        <f aca="false">IF(OR(Q2715="Steel plate",Q2715="Concrete jacket"),"Steel plate or jacket",Q2715)</f>
        <v>Polymer laminate</v>
      </c>
      <c r="S2715" s="5" t="str">
        <f aca="false">IF(O2715&lt;='Tree rules'!$C$4,IF(N2715&lt;='Tree rules'!$C$5,IF(P2715&lt;='Tree rules'!$C$7,"Monitor","Polymer laminate"),IF(P2715&lt;='Tree rules'!$C$8,"Seal cracks","Polymer laminate")),IF(O2715&lt;='Tree rules'!$C$6,IF(P2715&lt;='Tree rules'!$C$9,"Polymer laminate","Steel plate or jacket"),IF(L2715&lt;='Tree rules'!$C$10,"Steel plate or jacket","Polymer laminate")))</f>
        <v>Polymer laminate</v>
      </c>
      <c r="T2715" s="5" t="str">
        <f aca="false">IF(S2715=R2715,"Yes","No")</f>
        <v>Yes</v>
      </c>
    </row>
    <row r="2716" customFormat="false" ht="15" hidden="false" customHeight="false" outlineLevel="0" collapsed="false">
      <c r="A2716" s="15" t="n">
        <v>3875</v>
      </c>
      <c r="B2716" s="16" t="n">
        <v>3.06361931110316</v>
      </c>
      <c r="C2716" s="15" t="n">
        <v>300</v>
      </c>
      <c r="D2716" s="15" t="n">
        <v>300</v>
      </c>
      <c r="E2716" s="15" t="n">
        <v>30</v>
      </c>
      <c r="F2716" s="16" t="n">
        <v>0.736310778185108</v>
      </c>
      <c r="G2716" s="17" t="s">
        <v>101</v>
      </c>
      <c r="H2716" s="18" t="n">
        <v>0.3</v>
      </c>
      <c r="I2716" s="18" t="n">
        <v>1</v>
      </c>
      <c r="J2716" s="19" t="n">
        <v>0.991154127764131</v>
      </c>
      <c r="K2716" s="19" t="n">
        <v>0.591885098299331</v>
      </c>
      <c r="L2716" s="16" t="n">
        <v>11.9672629339967</v>
      </c>
      <c r="M2716" s="19" t="n">
        <v>0.929283776572849</v>
      </c>
      <c r="N2716" s="19" t="n">
        <v>0.639613484458013</v>
      </c>
      <c r="O2716" s="19" t="n">
        <v>0.991154127764131</v>
      </c>
      <c r="P2716" s="19" t="n">
        <v>0.352797796177098</v>
      </c>
      <c r="Q2716" s="17" t="s">
        <v>29</v>
      </c>
      <c r="R2716" s="5" t="str">
        <f aca="false">IF(OR(Q2716="Steel plate",Q2716="Concrete jacket"),"Steel plate or jacket",Q2716)</f>
        <v>Monitor</v>
      </c>
      <c r="S2716" s="5" t="str">
        <f aca="false">IF(O2716&lt;='Tree rules'!$C$4,IF(N2716&lt;='Tree rules'!$C$5,IF(P2716&lt;='Tree rules'!$C$7,"Monitor","Polymer laminate"),IF(P2716&lt;='Tree rules'!$C$8,"Seal cracks","Polymer laminate")),IF(O2716&lt;='Tree rules'!$C$6,IF(P2716&lt;='Tree rules'!$C$9,"Polymer laminate","Steel plate or jacket"),IF(L2716&lt;='Tree rules'!$C$10,"Steel plate or jacket","Polymer laminate")))</f>
        <v>Monitor</v>
      </c>
      <c r="T2716" s="5" t="str">
        <f aca="false">IF(S2716=R2716,"Yes","No")</f>
        <v>Yes</v>
      </c>
    </row>
    <row r="2717" customFormat="false" ht="15" hidden="false" customHeight="false" outlineLevel="0" collapsed="false">
      <c r="A2717" s="15" t="n">
        <v>3876</v>
      </c>
      <c r="B2717" s="16" t="n">
        <v>3.92786833538285</v>
      </c>
      <c r="C2717" s="15" t="n">
        <v>300</v>
      </c>
      <c r="D2717" s="15" t="n">
        <v>300</v>
      </c>
      <c r="E2717" s="15" t="n">
        <v>30</v>
      </c>
      <c r="F2717" s="16" t="n">
        <v>0.589048622548086</v>
      </c>
      <c r="G2717" s="17" t="s">
        <v>101</v>
      </c>
      <c r="H2717" s="18" t="n">
        <v>0.3</v>
      </c>
      <c r="I2717" s="18" t="n">
        <v>1</v>
      </c>
      <c r="J2717" s="19" t="n">
        <v>0.967218451153278</v>
      </c>
      <c r="K2717" s="19" t="n">
        <v>0.428594696519184</v>
      </c>
      <c r="L2717" s="16" t="n">
        <v>15.3432356850893</v>
      </c>
      <c r="M2717" s="19" t="n">
        <v>0.491779709608245</v>
      </c>
      <c r="N2717" s="19" t="n">
        <v>0.721977987429302</v>
      </c>
      <c r="O2717" s="19" t="n">
        <v>0.967218451153278</v>
      </c>
      <c r="P2717" s="19" t="n">
        <v>0.567711967958939</v>
      </c>
      <c r="Q2717" s="17" t="s">
        <v>29</v>
      </c>
      <c r="R2717" s="5" t="str">
        <f aca="false">IF(OR(Q2717="Steel plate",Q2717="Concrete jacket"),"Steel plate or jacket",Q2717)</f>
        <v>Monitor</v>
      </c>
      <c r="S2717" s="5" t="str">
        <f aca="false">IF(O2717&lt;='Tree rules'!$C$4,IF(N2717&lt;='Tree rules'!$C$5,IF(P2717&lt;='Tree rules'!$C$7,"Monitor","Polymer laminate"),IF(P2717&lt;='Tree rules'!$C$8,"Seal cracks","Polymer laminate")),IF(O2717&lt;='Tree rules'!$C$6,IF(P2717&lt;='Tree rules'!$C$9,"Polymer laminate","Steel plate or jacket"),IF(L2717&lt;='Tree rules'!$C$10,"Steel plate or jacket","Polymer laminate")))</f>
        <v>Monitor</v>
      </c>
      <c r="T2717" s="5" t="str">
        <f aca="false">IF(S2717=R2717,"Yes","No")</f>
        <v>Yes</v>
      </c>
    </row>
    <row r="2718" customFormat="false" ht="15" hidden="false" customHeight="false" outlineLevel="0" collapsed="false">
      <c r="A2718" s="15" t="n">
        <v>3877</v>
      </c>
      <c r="B2718" s="16" t="n">
        <v>7.25657472115013</v>
      </c>
      <c r="C2718" s="15" t="n">
        <v>230</v>
      </c>
      <c r="D2718" s="15" t="n">
        <v>625</v>
      </c>
      <c r="E2718" s="15" t="n">
        <v>25</v>
      </c>
      <c r="F2718" s="16" t="n">
        <v>0.710178431223674</v>
      </c>
      <c r="G2718" s="17" t="s">
        <v>101</v>
      </c>
      <c r="H2718" s="18" t="n">
        <v>0.3</v>
      </c>
      <c r="I2718" s="18" t="n">
        <v>2</v>
      </c>
      <c r="J2718" s="19" t="n">
        <v>0.908875733397371</v>
      </c>
      <c r="K2718" s="19" t="n">
        <v>0.416087042685398</v>
      </c>
      <c r="L2718" s="16" t="n">
        <v>12.5763859985271</v>
      </c>
      <c r="M2718" s="19" t="n">
        <v>0.399752027702326</v>
      </c>
      <c r="N2718" s="19" t="n">
        <v>1.04470608480649</v>
      </c>
      <c r="O2718" s="19" t="n">
        <v>1.43958005071691</v>
      </c>
      <c r="P2718" s="19" t="n">
        <v>1.09571175263467</v>
      </c>
      <c r="Q2718" s="17" t="s">
        <v>104</v>
      </c>
      <c r="R2718" s="5" t="str">
        <f aca="false">IF(OR(Q2718="Steel plate",Q2718="Concrete jacket"),"Steel plate or jacket",Q2718)</f>
        <v>Steel plate or jacket</v>
      </c>
      <c r="S2718" s="5" t="str">
        <f aca="false">IF(O2718&lt;='Tree rules'!$C$4,IF(N2718&lt;='Tree rules'!$C$5,IF(P2718&lt;='Tree rules'!$C$7,"Monitor","Polymer laminate"),IF(P2718&lt;='Tree rules'!$C$8,"Seal cracks","Polymer laminate")),IF(O2718&lt;='Tree rules'!$C$6,IF(P2718&lt;='Tree rules'!$C$9,"Polymer laminate","Steel plate or jacket"),IF(L2718&lt;='Tree rules'!$C$10,"Steel plate or jacket","Polymer laminate")))</f>
        <v>Steel plate or jacket</v>
      </c>
      <c r="T2718" s="5" t="str">
        <f aca="false">IF(S2718=R2718,"Yes","No")</f>
        <v>Yes</v>
      </c>
    </row>
    <row r="2719" customFormat="false" ht="15" hidden="false" customHeight="false" outlineLevel="0" collapsed="false">
      <c r="A2719" s="15" t="n">
        <v>3881</v>
      </c>
      <c r="B2719" s="16" t="n">
        <v>7.0406680398026</v>
      </c>
      <c r="C2719" s="15" t="n">
        <v>230</v>
      </c>
      <c r="D2719" s="15" t="n">
        <v>600</v>
      </c>
      <c r="E2719" s="15" t="n">
        <v>25</v>
      </c>
      <c r="F2719" s="16" t="n">
        <v>0.63117855856144</v>
      </c>
      <c r="G2719" s="17" t="s">
        <v>103</v>
      </c>
      <c r="H2719" s="18" t="n">
        <v>0.2</v>
      </c>
      <c r="I2719" s="18" t="n">
        <v>1</v>
      </c>
      <c r="J2719" s="19" t="n">
        <v>0.881535558376093</v>
      </c>
      <c r="K2719" s="19" t="n">
        <v>0.611880495601766</v>
      </c>
      <c r="L2719" s="16" t="n">
        <v>12.708787075456</v>
      </c>
      <c r="M2719" s="19" t="n">
        <v>0.648619564319444</v>
      </c>
      <c r="N2719" s="19" t="n">
        <v>0.814514375984291</v>
      </c>
      <c r="O2719" s="19" t="n">
        <v>0.881535558376093</v>
      </c>
      <c r="P2719" s="19" t="n">
        <v>0.554573074718886</v>
      </c>
      <c r="Q2719" s="17" t="s">
        <v>29</v>
      </c>
      <c r="R2719" s="5" t="str">
        <f aca="false">IF(OR(Q2719="Steel plate",Q2719="Concrete jacket"),"Steel plate or jacket",Q2719)</f>
        <v>Monitor</v>
      </c>
      <c r="S2719" s="5" t="str">
        <f aca="false">IF(O2719&lt;='Tree rules'!$C$4,IF(N2719&lt;='Tree rules'!$C$5,IF(P2719&lt;='Tree rules'!$C$7,"Monitor","Polymer laminate"),IF(P2719&lt;='Tree rules'!$C$8,"Seal cracks","Polymer laminate")),IF(O2719&lt;='Tree rules'!$C$6,IF(P2719&lt;='Tree rules'!$C$9,"Polymer laminate","Steel plate or jacket"),IF(L2719&lt;='Tree rules'!$C$10,"Steel plate or jacket","Polymer laminate")))</f>
        <v>Monitor</v>
      </c>
      <c r="T2719" s="5" t="str">
        <f aca="false">IF(S2719=R2719,"Yes","No")</f>
        <v>Yes</v>
      </c>
    </row>
    <row r="2720" customFormat="false" ht="15" hidden="false" customHeight="false" outlineLevel="0" collapsed="false">
      <c r="A2720" s="15" t="n">
        <v>3882</v>
      </c>
      <c r="B2720" s="16" t="n">
        <v>5.60216492690859</v>
      </c>
      <c r="C2720" s="15" t="n">
        <v>300</v>
      </c>
      <c r="D2720" s="15" t="n">
        <v>425</v>
      </c>
      <c r="E2720" s="15" t="n">
        <v>25</v>
      </c>
      <c r="F2720" s="16" t="n">
        <v>0.593686800678386</v>
      </c>
      <c r="G2720" s="17" t="s">
        <v>103</v>
      </c>
      <c r="H2720" s="18" t="n">
        <v>0.2</v>
      </c>
      <c r="I2720" s="18" t="n">
        <v>1</v>
      </c>
      <c r="J2720" s="19" t="n">
        <v>0.902116691484955</v>
      </c>
      <c r="K2720" s="19" t="n">
        <v>0.542903167167427</v>
      </c>
      <c r="L2720" s="16" t="n">
        <v>14.703844952516</v>
      </c>
      <c r="M2720" s="19" t="n">
        <v>0.77717258435075</v>
      </c>
      <c r="N2720" s="19" t="n">
        <v>0.804001156233909</v>
      </c>
      <c r="O2720" s="19" t="n">
        <v>0.902116691484955</v>
      </c>
      <c r="P2720" s="19" t="n">
        <v>0.463028787523523</v>
      </c>
      <c r="Q2720" s="17" t="s">
        <v>29</v>
      </c>
      <c r="R2720" s="5" t="str">
        <f aca="false">IF(OR(Q2720="Steel plate",Q2720="Concrete jacket"),"Steel plate or jacket",Q2720)</f>
        <v>Monitor</v>
      </c>
      <c r="S2720" s="5" t="str">
        <f aca="false">IF(O2720&lt;='Tree rules'!$C$4,IF(N2720&lt;='Tree rules'!$C$5,IF(P2720&lt;='Tree rules'!$C$7,"Monitor","Polymer laminate"),IF(P2720&lt;='Tree rules'!$C$8,"Seal cracks","Polymer laminate")),IF(O2720&lt;='Tree rules'!$C$6,IF(P2720&lt;='Tree rules'!$C$9,"Polymer laminate","Steel plate or jacket"),IF(L2720&lt;='Tree rules'!$C$10,"Steel plate or jacket","Polymer laminate")))</f>
        <v>Monitor</v>
      </c>
      <c r="T2720" s="5" t="str">
        <f aca="false">IF(S2720=R2720,"Yes","No")</f>
        <v>Yes</v>
      </c>
    </row>
    <row r="2721" customFormat="false" ht="15" hidden="false" customHeight="false" outlineLevel="0" collapsed="false">
      <c r="A2721" s="15" t="n">
        <v>3883</v>
      </c>
      <c r="B2721" s="16" t="n">
        <v>6.81431514018323</v>
      </c>
      <c r="C2721" s="15" t="n">
        <v>230</v>
      </c>
      <c r="D2721" s="15" t="n">
        <v>575</v>
      </c>
      <c r="E2721" s="15" t="n">
        <v>25</v>
      </c>
      <c r="F2721" s="16" t="n">
        <v>0.661007412935799</v>
      </c>
      <c r="G2721" s="17" t="s">
        <v>103</v>
      </c>
      <c r="H2721" s="18" t="n">
        <v>0.2</v>
      </c>
      <c r="I2721" s="18" t="n">
        <v>2</v>
      </c>
      <c r="J2721" s="19" t="n">
        <v>0.914453479014404</v>
      </c>
      <c r="K2721" s="19" t="n">
        <v>0.416989131018098</v>
      </c>
      <c r="L2721" s="16" t="n">
        <v>12.8815031005354</v>
      </c>
      <c r="M2721" s="19" t="n">
        <v>0.34545449892852</v>
      </c>
      <c r="N2721" s="19" t="n">
        <v>1.46126723907495</v>
      </c>
      <c r="O2721" s="19" t="n">
        <v>1.44758979645811</v>
      </c>
      <c r="P2721" s="19" t="n">
        <v>1.21536001392675</v>
      </c>
      <c r="Q2721" s="17" t="s">
        <v>104</v>
      </c>
      <c r="R2721" s="5" t="str">
        <f aca="false">IF(OR(Q2721="Steel plate",Q2721="Concrete jacket"),"Steel plate or jacket",Q2721)</f>
        <v>Steel plate or jacket</v>
      </c>
      <c r="S2721" s="5" t="str">
        <f aca="false">IF(O2721&lt;='Tree rules'!$C$4,IF(N2721&lt;='Tree rules'!$C$5,IF(P2721&lt;='Tree rules'!$C$7,"Monitor","Polymer laminate"),IF(P2721&lt;='Tree rules'!$C$8,"Seal cracks","Polymer laminate")),IF(O2721&lt;='Tree rules'!$C$6,IF(P2721&lt;='Tree rules'!$C$9,"Polymer laminate","Steel plate or jacket"),IF(L2721&lt;='Tree rules'!$C$10,"Steel plate or jacket","Polymer laminate")))</f>
        <v>Steel plate or jacket</v>
      </c>
      <c r="T2721" s="5" t="str">
        <f aca="false">IF(S2721=R2721,"Yes","No")</f>
        <v>Yes</v>
      </c>
    </row>
    <row r="2722" customFormat="false" ht="15" hidden="false" customHeight="false" outlineLevel="0" collapsed="false">
      <c r="A2722" s="15" t="n">
        <v>3884</v>
      </c>
      <c r="B2722" s="16" t="n">
        <v>5.865175375394</v>
      </c>
      <c r="C2722" s="15" t="n">
        <v>230</v>
      </c>
      <c r="D2722" s="15" t="n">
        <v>550</v>
      </c>
      <c r="E2722" s="15" t="n">
        <v>25</v>
      </c>
      <c r="F2722" s="16" t="n">
        <v>0.693795479053647</v>
      </c>
      <c r="G2722" s="17" t="s">
        <v>103</v>
      </c>
      <c r="H2722" s="18" t="n">
        <v>0.2</v>
      </c>
      <c r="I2722" s="18" t="n">
        <v>1</v>
      </c>
      <c r="J2722" s="19" t="n">
        <v>0.855549563853592</v>
      </c>
      <c r="K2722" s="19" t="n">
        <v>0.58558753528798</v>
      </c>
      <c r="L2722" s="16" t="n">
        <v>11.6372527289564</v>
      </c>
      <c r="M2722" s="19" t="n">
        <v>0.911401949767336</v>
      </c>
      <c r="N2722" s="19" t="n">
        <v>0.744104567523846</v>
      </c>
      <c r="O2722" s="19" t="n">
        <v>0.855549563853592</v>
      </c>
      <c r="P2722" s="19" t="n">
        <v>0.378195061537175</v>
      </c>
      <c r="Q2722" s="17" t="s">
        <v>29</v>
      </c>
      <c r="R2722" s="5" t="str">
        <f aca="false">IF(OR(Q2722="Steel plate",Q2722="Concrete jacket"),"Steel plate or jacket",Q2722)</f>
        <v>Monitor</v>
      </c>
      <c r="S2722" s="5" t="str">
        <f aca="false">IF(O2722&lt;='Tree rules'!$C$4,IF(N2722&lt;='Tree rules'!$C$5,IF(P2722&lt;='Tree rules'!$C$7,"Monitor","Polymer laminate"),IF(P2722&lt;='Tree rules'!$C$8,"Seal cracks","Polymer laminate")),IF(O2722&lt;='Tree rules'!$C$6,IF(P2722&lt;='Tree rules'!$C$9,"Polymer laminate","Steel plate or jacket"),IF(L2722&lt;='Tree rules'!$C$10,"Steel plate or jacket","Polymer laminate")))</f>
        <v>Monitor</v>
      </c>
      <c r="T2722" s="5" t="str">
        <f aca="false">IF(S2722=R2722,"Yes","No")</f>
        <v>Yes</v>
      </c>
    </row>
    <row r="2723" customFormat="false" ht="15" hidden="false" customHeight="false" outlineLevel="0" collapsed="false">
      <c r="A2723" s="15" t="n">
        <v>3885</v>
      </c>
      <c r="B2723" s="16" t="n">
        <v>7.34510348563042</v>
      </c>
      <c r="C2723" s="15" t="n">
        <v>300</v>
      </c>
      <c r="D2723" s="15" t="n">
        <v>700</v>
      </c>
      <c r="E2723" s="15" t="n">
        <v>25</v>
      </c>
      <c r="F2723" s="16" t="n">
        <v>0.512390239117601</v>
      </c>
      <c r="G2723" s="17" t="s">
        <v>103</v>
      </c>
      <c r="H2723" s="18" t="n">
        <v>0.2</v>
      </c>
      <c r="I2723" s="18" t="n">
        <v>2</v>
      </c>
      <c r="J2723" s="19" t="n">
        <v>0.888161849325581</v>
      </c>
      <c r="K2723" s="19" t="n">
        <v>0.57777404635992</v>
      </c>
      <c r="L2723" s="16" t="n">
        <v>11.2310450850618</v>
      </c>
      <c r="M2723" s="19" t="n">
        <v>0.610792847899396</v>
      </c>
      <c r="N2723" s="19" t="n">
        <v>1.21297163095982</v>
      </c>
      <c r="O2723" s="19" t="n">
        <v>1.26316683314381</v>
      </c>
      <c r="P2723" s="19" t="n">
        <v>0.532658529987944</v>
      </c>
      <c r="Q2723" s="17" t="s">
        <v>31</v>
      </c>
      <c r="R2723" s="5" t="str">
        <f aca="false">IF(OR(Q2723="Steel plate",Q2723="Concrete jacket"),"Steel plate or jacket",Q2723)</f>
        <v>Polymer laminate</v>
      </c>
      <c r="S2723" s="5" t="str">
        <f aca="false">IF(O2723&lt;='Tree rules'!$C$4,IF(N2723&lt;='Tree rules'!$C$5,IF(P2723&lt;='Tree rules'!$C$7,"Monitor","Polymer laminate"),IF(P2723&lt;='Tree rules'!$C$8,"Seal cracks","Polymer laminate")),IF(O2723&lt;='Tree rules'!$C$6,IF(P2723&lt;='Tree rules'!$C$9,"Polymer laminate","Steel plate or jacket"),IF(L2723&lt;='Tree rules'!$C$10,"Steel plate or jacket","Polymer laminate")))</f>
        <v>Polymer laminate</v>
      </c>
      <c r="T2723" s="5" t="str">
        <f aca="false">IF(S2723=R2723,"Yes","No")</f>
        <v>Yes</v>
      </c>
    </row>
    <row r="2724" customFormat="false" ht="15" hidden="false" customHeight="false" outlineLevel="0" collapsed="false">
      <c r="A2724" s="15" t="n">
        <v>3886</v>
      </c>
      <c r="B2724" s="16" t="n">
        <v>6.42921982089007</v>
      </c>
      <c r="C2724" s="15" t="n">
        <v>300</v>
      </c>
      <c r="D2724" s="15" t="n">
        <v>525</v>
      </c>
      <c r="E2724" s="15" t="n">
        <v>25</v>
      </c>
      <c r="F2724" s="16" t="n">
        <v>0.679998409867921</v>
      </c>
      <c r="G2724" s="17" t="s">
        <v>102</v>
      </c>
      <c r="H2724" s="18" t="n">
        <v>0.1</v>
      </c>
      <c r="I2724" s="18" t="n">
        <v>1</v>
      </c>
      <c r="J2724" s="19" t="n">
        <v>0.925810469587049</v>
      </c>
      <c r="K2724" s="19" t="n">
        <v>0.462511283480873</v>
      </c>
      <c r="L2724" s="16" t="n">
        <v>13.9160602183768</v>
      </c>
      <c r="M2724" s="19" t="n">
        <v>0.660528222170853</v>
      </c>
      <c r="N2724" s="19" t="n">
        <v>2.63684474661879</v>
      </c>
      <c r="O2724" s="19" t="n">
        <v>0.925810469587049</v>
      </c>
      <c r="P2724" s="19" t="n">
        <v>0.521206361192805</v>
      </c>
      <c r="Q2724" s="17" t="s">
        <v>30</v>
      </c>
      <c r="R2724" s="5" t="str">
        <f aca="false">IF(OR(Q2724="Steel plate",Q2724="Concrete jacket"),"Steel plate or jacket",Q2724)</f>
        <v>Seal cracks</v>
      </c>
      <c r="S2724" s="5" t="str">
        <f aca="false">IF(O2724&lt;='Tree rules'!$C$4,IF(N2724&lt;='Tree rules'!$C$5,IF(P2724&lt;='Tree rules'!$C$7,"Monitor","Polymer laminate"),IF(P2724&lt;='Tree rules'!$C$8,"Seal cracks","Polymer laminate")),IF(O2724&lt;='Tree rules'!$C$6,IF(P2724&lt;='Tree rules'!$C$9,"Polymer laminate","Steel plate or jacket"),IF(L2724&lt;='Tree rules'!$C$10,"Steel plate or jacket","Polymer laminate")))</f>
        <v>Seal cracks</v>
      </c>
      <c r="T2724" s="5" t="str">
        <f aca="false">IF(S2724=R2724,"Yes","No")</f>
        <v>Yes</v>
      </c>
    </row>
    <row r="2725" customFormat="false" ht="15" hidden="false" customHeight="false" outlineLevel="0" collapsed="false">
      <c r="A2725" s="15" t="n">
        <v>3887</v>
      </c>
      <c r="B2725" s="16" t="n">
        <v>3.44892934511065</v>
      </c>
      <c r="C2725" s="15" t="n">
        <v>230</v>
      </c>
      <c r="D2725" s="15" t="n">
        <v>300</v>
      </c>
      <c r="E2725" s="15" t="n">
        <v>25</v>
      </c>
      <c r="F2725" s="16" t="n">
        <v>0.816145304197962</v>
      </c>
      <c r="G2725" s="17" t="s">
        <v>102</v>
      </c>
      <c r="H2725" s="18" t="n">
        <v>0.1</v>
      </c>
      <c r="I2725" s="18" t="n">
        <v>1</v>
      </c>
      <c r="J2725" s="19" t="n">
        <v>0.900516144613567</v>
      </c>
      <c r="K2725" s="19" t="n">
        <v>0.433597386085104</v>
      </c>
      <c r="L2725" s="16" t="n">
        <v>14.3109101456874</v>
      </c>
      <c r="M2725" s="19" t="n">
        <v>0.760566686883767</v>
      </c>
      <c r="N2725" s="19" t="n">
        <v>2.41034823893522</v>
      </c>
      <c r="O2725" s="19" t="n">
        <v>0.900516144613567</v>
      </c>
      <c r="P2725" s="19" t="n">
        <v>0.394474825656718</v>
      </c>
      <c r="Q2725" s="17" t="s">
        <v>30</v>
      </c>
      <c r="R2725" s="5" t="str">
        <f aca="false">IF(OR(Q2725="Steel plate",Q2725="Concrete jacket"),"Steel plate or jacket",Q2725)</f>
        <v>Seal cracks</v>
      </c>
      <c r="S2725" s="5" t="str">
        <f aca="false">IF(O2725&lt;='Tree rules'!$C$4,IF(N2725&lt;='Tree rules'!$C$5,IF(P2725&lt;='Tree rules'!$C$7,"Monitor","Polymer laminate"),IF(P2725&lt;='Tree rules'!$C$8,"Seal cracks","Polymer laminate")),IF(O2725&lt;='Tree rules'!$C$6,IF(P2725&lt;='Tree rules'!$C$9,"Polymer laminate","Steel plate or jacket"),IF(L2725&lt;='Tree rules'!$C$10,"Steel plate or jacket","Polymer laminate")))</f>
        <v>Seal cracks</v>
      </c>
      <c r="T2725" s="5" t="str">
        <f aca="false">IF(S2725=R2725,"Yes","No")</f>
        <v>Yes</v>
      </c>
    </row>
    <row r="2726" customFormat="false" ht="15" hidden="false" customHeight="false" outlineLevel="0" collapsed="false">
      <c r="A2726" s="15" t="n">
        <v>3888</v>
      </c>
      <c r="B2726" s="16" t="n">
        <v>3.53889779304364</v>
      </c>
      <c r="C2726" s="15" t="n">
        <v>230</v>
      </c>
      <c r="D2726" s="15" t="n">
        <v>325</v>
      </c>
      <c r="E2726" s="15" t="n">
        <v>30</v>
      </c>
      <c r="F2726" s="16" t="n">
        <v>0.626653981080713</v>
      </c>
      <c r="G2726" s="17" t="s">
        <v>103</v>
      </c>
      <c r="H2726" s="18" t="n">
        <v>0.2</v>
      </c>
      <c r="I2726" s="18" t="n">
        <v>1</v>
      </c>
      <c r="J2726" s="19" t="n">
        <v>0.852852199975349</v>
      </c>
      <c r="K2726" s="19" t="n">
        <v>0.566354734157007</v>
      </c>
      <c r="L2726" s="16" t="n">
        <v>12.6842214804431</v>
      </c>
      <c r="M2726" s="19" t="n">
        <v>0.596637801812601</v>
      </c>
      <c r="N2726" s="19" t="n">
        <v>1.16936121176765</v>
      </c>
      <c r="O2726" s="19" t="n">
        <v>0.852852199975349</v>
      </c>
      <c r="P2726" s="19" t="n">
        <v>0.416390001040315</v>
      </c>
      <c r="Q2726" s="17" t="s">
        <v>30</v>
      </c>
      <c r="R2726" s="5" t="str">
        <f aca="false">IF(OR(Q2726="Steel plate",Q2726="Concrete jacket"),"Steel plate or jacket",Q2726)</f>
        <v>Seal cracks</v>
      </c>
      <c r="S2726" s="5" t="str">
        <f aca="false">IF(O2726&lt;='Tree rules'!$C$4,IF(N2726&lt;='Tree rules'!$C$5,IF(P2726&lt;='Tree rules'!$C$7,"Monitor","Polymer laminate"),IF(P2726&lt;='Tree rules'!$C$8,"Seal cracks","Polymer laminate")),IF(O2726&lt;='Tree rules'!$C$6,IF(P2726&lt;='Tree rules'!$C$9,"Polymer laminate","Steel plate or jacket"),IF(L2726&lt;='Tree rules'!$C$10,"Steel plate or jacket","Polymer laminate")))</f>
        <v>Seal cracks</v>
      </c>
      <c r="T2726" s="5" t="str">
        <f aca="false">IF(S2726=R2726,"Yes","No")</f>
        <v>Yes</v>
      </c>
    </row>
    <row r="2727" customFormat="false" ht="15" hidden="false" customHeight="false" outlineLevel="0" collapsed="false">
      <c r="A2727" s="15" t="n">
        <v>3890</v>
      </c>
      <c r="B2727" s="16" t="n">
        <v>3.66745921774834</v>
      </c>
      <c r="C2727" s="15" t="n">
        <v>230</v>
      </c>
      <c r="D2727" s="15" t="n">
        <v>350</v>
      </c>
      <c r="E2727" s="15" t="n">
        <v>25</v>
      </c>
      <c r="F2727" s="16" t="n">
        <v>0.862679904875916</v>
      </c>
      <c r="G2727" s="17" t="s">
        <v>101</v>
      </c>
      <c r="H2727" s="18" t="n">
        <v>0.3</v>
      </c>
      <c r="I2727" s="18" t="n">
        <v>2</v>
      </c>
      <c r="J2727" s="19" t="n">
        <v>0.850209677574696</v>
      </c>
      <c r="K2727" s="19" t="n">
        <v>0.591571225091822</v>
      </c>
      <c r="L2727" s="16" t="n">
        <v>12.0640105846985</v>
      </c>
      <c r="M2727" s="19" t="n">
        <v>0.930521666105997</v>
      </c>
      <c r="N2727" s="19" t="n">
        <v>0.840486404624891</v>
      </c>
      <c r="O2727" s="19" t="n">
        <v>1.19745977460161</v>
      </c>
      <c r="P2727" s="19" t="n">
        <v>0.464545554740192</v>
      </c>
      <c r="Q2727" s="17" t="s">
        <v>31</v>
      </c>
      <c r="R2727" s="5" t="str">
        <f aca="false">IF(OR(Q2727="Steel plate",Q2727="Concrete jacket"),"Steel plate or jacket",Q2727)</f>
        <v>Polymer laminate</v>
      </c>
      <c r="S2727" s="5" t="str">
        <f aca="false">IF(O2727&lt;='Tree rules'!$C$4,IF(N2727&lt;='Tree rules'!$C$5,IF(P2727&lt;='Tree rules'!$C$7,"Monitor","Polymer laminate"),IF(P2727&lt;='Tree rules'!$C$8,"Seal cracks","Polymer laminate")),IF(O2727&lt;='Tree rules'!$C$6,IF(P2727&lt;='Tree rules'!$C$9,"Polymer laminate","Steel plate or jacket"),IF(L2727&lt;='Tree rules'!$C$10,"Steel plate or jacket","Polymer laminate")))</f>
        <v>Polymer laminate</v>
      </c>
      <c r="T2727" s="5" t="str">
        <f aca="false">IF(S2727=R2727,"Yes","No")</f>
        <v>Yes</v>
      </c>
    </row>
    <row r="2728" customFormat="false" ht="15" hidden="false" customHeight="false" outlineLevel="0" collapsed="false">
      <c r="A2728" s="15" t="n">
        <v>3891</v>
      </c>
      <c r="B2728" s="16" t="n">
        <v>4.44729305280449</v>
      </c>
      <c r="C2728" s="15" t="n">
        <v>230</v>
      </c>
      <c r="D2728" s="15" t="n">
        <v>425</v>
      </c>
      <c r="E2728" s="15" t="n">
        <v>25</v>
      </c>
      <c r="F2728" s="16" t="n">
        <v>0.72047992055571</v>
      </c>
      <c r="G2728" s="17" t="s">
        <v>102</v>
      </c>
      <c r="H2728" s="18" t="n">
        <v>0.1</v>
      </c>
      <c r="I2728" s="18" t="n">
        <v>1</v>
      </c>
      <c r="J2728" s="19" t="n">
        <v>0.976361897128001</v>
      </c>
      <c r="K2728" s="19" t="n">
        <v>0.590495899652006</v>
      </c>
      <c r="L2728" s="16" t="n">
        <v>12.2178380571552</v>
      </c>
      <c r="M2728" s="19" t="n">
        <v>0.612135343912637</v>
      </c>
      <c r="N2728" s="19" t="n">
        <v>2.65870911655746</v>
      </c>
      <c r="O2728" s="19" t="n">
        <v>0.976361897128001</v>
      </c>
      <c r="P2728" s="19" t="n">
        <v>0.546819582733325</v>
      </c>
      <c r="Q2728" s="17" t="s">
        <v>30</v>
      </c>
      <c r="R2728" s="5" t="str">
        <f aca="false">IF(OR(Q2728="Steel plate",Q2728="Concrete jacket"),"Steel plate or jacket",Q2728)</f>
        <v>Seal cracks</v>
      </c>
      <c r="S2728" s="5" t="str">
        <f aca="false">IF(O2728&lt;='Tree rules'!$C$4,IF(N2728&lt;='Tree rules'!$C$5,IF(P2728&lt;='Tree rules'!$C$7,"Monitor","Polymer laminate"),IF(P2728&lt;='Tree rules'!$C$8,"Seal cracks","Polymer laminate")),IF(O2728&lt;='Tree rules'!$C$6,IF(P2728&lt;='Tree rules'!$C$9,"Polymer laminate","Steel plate or jacket"),IF(L2728&lt;='Tree rules'!$C$10,"Steel plate or jacket","Polymer laminate")))</f>
        <v>Seal cracks</v>
      </c>
      <c r="T2728" s="5" t="str">
        <f aca="false">IF(S2728=R2728,"Yes","No")</f>
        <v>Yes</v>
      </c>
    </row>
    <row r="2729" customFormat="false" ht="15" hidden="false" customHeight="false" outlineLevel="0" collapsed="false">
      <c r="A2729" s="15" t="n">
        <v>3892</v>
      </c>
      <c r="B2729" s="16" t="n">
        <v>4.26678166752635</v>
      </c>
      <c r="C2729" s="15" t="n">
        <v>300</v>
      </c>
      <c r="D2729" s="15" t="n">
        <v>375</v>
      </c>
      <c r="E2729" s="15" t="n">
        <v>25</v>
      </c>
      <c r="F2729" s="16" t="n">
        <v>0.640487798897002</v>
      </c>
      <c r="G2729" s="17" t="s">
        <v>103</v>
      </c>
      <c r="H2729" s="18" t="n">
        <v>0.2</v>
      </c>
      <c r="I2729" s="18" t="n">
        <v>1</v>
      </c>
      <c r="J2729" s="19" t="n">
        <v>0.924566260890387</v>
      </c>
      <c r="K2729" s="19" t="n">
        <v>0.641242087712922</v>
      </c>
      <c r="L2729" s="16" t="n">
        <v>13.0482619802029</v>
      </c>
      <c r="M2729" s="19" t="n">
        <v>0.867387294052934</v>
      </c>
      <c r="N2729" s="19" t="n">
        <v>1.42452621542889</v>
      </c>
      <c r="O2729" s="19" t="n">
        <v>0.924566260890387</v>
      </c>
      <c r="P2729" s="19" t="n">
        <v>0.403570606873964</v>
      </c>
      <c r="Q2729" s="17" t="s">
        <v>30</v>
      </c>
      <c r="R2729" s="5" t="str">
        <f aca="false">IF(OR(Q2729="Steel plate",Q2729="Concrete jacket"),"Steel plate or jacket",Q2729)</f>
        <v>Seal cracks</v>
      </c>
      <c r="S2729" s="5" t="str">
        <f aca="false">IF(O2729&lt;='Tree rules'!$C$4,IF(N2729&lt;='Tree rules'!$C$5,IF(P2729&lt;='Tree rules'!$C$7,"Monitor","Polymer laminate"),IF(P2729&lt;='Tree rules'!$C$8,"Seal cracks","Polymer laminate")),IF(O2729&lt;='Tree rules'!$C$6,IF(P2729&lt;='Tree rules'!$C$9,"Polymer laminate","Steel plate or jacket"),IF(L2729&lt;='Tree rules'!$C$10,"Steel plate or jacket","Polymer laminate")))</f>
        <v>Seal cracks</v>
      </c>
      <c r="T2729" s="5" t="str">
        <f aca="false">IF(S2729=R2729,"Yes","No")</f>
        <v>Yes</v>
      </c>
    </row>
    <row r="2730" customFormat="false" ht="15" hidden="false" customHeight="false" outlineLevel="0" collapsed="false">
      <c r="A2730" s="15" t="n">
        <v>3893</v>
      </c>
      <c r="B2730" s="16" t="n">
        <v>3.92655084312277</v>
      </c>
      <c r="C2730" s="15" t="n">
        <v>230</v>
      </c>
      <c r="D2730" s="15" t="n">
        <v>375</v>
      </c>
      <c r="E2730" s="15" t="n">
        <v>30</v>
      </c>
      <c r="F2730" s="16" t="n">
        <v>0.835418868126524</v>
      </c>
      <c r="G2730" s="17" t="s">
        <v>103</v>
      </c>
      <c r="H2730" s="18" t="n">
        <v>0.2</v>
      </c>
      <c r="I2730" s="18" t="n">
        <v>1</v>
      </c>
      <c r="J2730" s="19" t="n">
        <v>0.871288664589155</v>
      </c>
      <c r="K2730" s="19" t="n">
        <v>0.649316814151433</v>
      </c>
      <c r="L2730" s="16" t="n">
        <v>12.0078007434947</v>
      </c>
      <c r="M2730" s="19" t="n">
        <v>0.315366735795489</v>
      </c>
      <c r="N2730" s="19" t="n">
        <v>1.29311960722596</v>
      </c>
      <c r="O2730" s="19" t="n">
        <v>0.871288664589155</v>
      </c>
      <c r="P2730" s="19" t="n">
        <v>1.05037645615741</v>
      </c>
      <c r="Q2730" s="17" t="s">
        <v>31</v>
      </c>
      <c r="R2730" s="5" t="str">
        <f aca="false">IF(OR(Q2730="Steel plate",Q2730="Concrete jacket"),"Steel plate or jacket",Q2730)</f>
        <v>Polymer laminate</v>
      </c>
      <c r="S2730" s="5" t="str">
        <f aca="false">IF(O2730&lt;='Tree rules'!$C$4,IF(N2730&lt;='Tree rules'!$C$5,IF(P2730&lt;='Tree rules'!$C$7,"Monitor","Polymer laminate"),IF(P2730&lt;='Tree rules'!$C$8,"Seal cracks","Polymer laminate")),IF(O2730&lt;='Tree rules'!$C$6,IF(P2730&lt;='Tree rules'!$C$9,"Polymer laminate","Steel plate or jacket"),IF(L2730&lt;='Tree rules'!$C$10,"Steel plate or jacket","Polymer laminate")))</f>
        <v>Polymer laminate</v>
      </c>
      <c r="T2730" s="5" t="str">
        <f aca="false">IF(S2730=R2730,"Yes","No")</f>
        <v>Yes</v>
      </c>
    </row>
    <row r="2731" customFormat="false" ht="15" hidden="false" customHeight="false" outlineLevel="0" collapsed="false">
      <c r="A2731" s="15" t="n">
        <v>3894</v>
      </c>
      <c r="B2731" s="16" t="n">
        <v>6.94955084327404</v>
      </c>
      <c r="C2731" s="15" t="n">
        <v>300</v>
      </c>
      <c r="D2731" s="15" t="n">
        <v>625</v>
      </c>
      <c r="E2731" s="15" t="n">
        <v>20</v>
      </c>
      <c r="F2731" s="16" t="n">
        <v>0.578762031749415</v>
      </c>
      <c r="G2731" s="17" t="s">
        <v>103</v>
      </c>
      <c r="H2731" s="18" t="n">
        <v>0.2</v>
      </c>
      <c r="I2731" s="18" t="n">
        <v>2</v>
      </c>
      <c r="J2731" s="19" t="n">
        <v>0.940611744270251</v>
      </c>
      <c r="K2731" s="19" t="n">
        <v>0.429214150100869</v>
      </c>
      <c r="L2731" s="16" t="n">
        <v>12.0026784857928</v>
      </c>
      <c r="M2731" s="19" t="n">
        <v>0.931926294812707</v>
      </c>
      <c r="N2731" s="19" t="n">
        <v>1.34886365906955</v>
      </c>
      <c r="O2731" s="19" t="n">
        <v>1.47749961814865</v>
      </c>
      <c r="P2731" s="19" t="n">
        <v>0.45669407830444</v>
      </c>
      <c r="Q2731" s="17" t="s">
        <v>104</v>
      </c>
      <c r="R2731" s="5" t="str">
        <f aca="false">IF(OR(Q2731="Steel plate",Q2731="Concrete jacket"),"Steel plate or jacket",Q2731)</f>
        <v>Steel plate or jacket</v>
      </c>
      <c r="S2731" s="5" t="str">
        <f aca="false">IF(O2731&lt;='Tree rules'!$C$4,IF(N2731&lt;='Tree rules'!$C$5,IF(P2731&lt;='Tree rules'!$C$7,"Monitor","Polymer laminate"),IF(P2731&lt;='Tree rules'!$C$8,"Seal cracks","Polymer laminate")),IF(O2731&lt;='Tree rules'!$C$6,IF(P2731&lt;='Tree rules'!$C$9,"Polymer laminate","Steel plate or jacket"),IF(L2731&lt;='Tree rules'!$C$10,"Steel plate or jacket","Polymer laminate")))</f>
        <v>Steel plate or jacket</v>
      </c>
      <c r="T2731" s="5" t="str">
        <f aca="false">IF(S2731=R2731,"Yes","No")</f>
        <v>Yes</v>
      </c>
    </row>
    <row r="2732" customFormat="false" ht="15" hidden="false" customHeight="false" outlineLevel="0" collapsed="false">
      <c r="A2732" s="15" t="n">
        <v>3896</v>
      </c>
      <c r="B2732" s="16" t="n">
        <v>5.1795885528813</v>
      </c>
      <c r="C2732" s="15" t="n">
        <v>300</v>
      </c>
      <c r="D2732" s="15" t="n">
        <v>425</v>
      </c>
      <c r="E2732" s="15" t="n">
        <v>20</v>
      </c>
      <c r="F2732" s="16" t="n">
        <v>0.555542467478301</v>
      </c>
      <c r="G2732" s="17" t="s">
        <v>101</v>
      </c>
      <c r="H2732" s="18" t="n">
        <v>0.3</v>
      </c>
      <c r="I2732" s="18" t="n">
        <v>2</v>
      </c>
      <c r="J2732" s="19" t="n">
        <v>0.895070045837023</v>
      </c>
      <c r="K2732" s="19" t="n">
        <v>0.634330900551575</v>
      </c>
      <c r="L2732" s="16" t="n">
        <v>13.7389616787302</v>
      </c>
      <c r="M2732" s="19" t="n">
        <v>0.259494851020253</v>
      </c>
      <c r="N2732" s="19" t="n">
        <v>1.49090381307549</v>
      </c>
      <c r="O2732" s="19" t="n">
        <v>1.22236950344151</v>
      </c>
      <c r="P2732" s="19" t="n">
        <v>1.49806022636988</v>
      </c>
      <c r="Q2732" s="17" t="s">
        <v>31</v>
      </c>
      <c r="R2732" s="5" t="str">
        <f aca="false">IF(OR(Q2732="Steel plate",Q2732="Concrete jacket"),"Steel plate or jacket",Q2732)</f>
        <v>Polymer laminate</v>
      </c>
      <c r="S2732" s="5" t="str">
        <f aca="false">IF(O2732&lt;='Tree rules'!$C$4,IF(N2732&lt;='Tree rules'!$C$5,IF(P2732&lt;='Tree rules'!$C$7,"Monitor","Polymer laminate"),IF(P2732&lt;='Tree rules'!$C$8,"Seal cracks","Polymer laminate")),IF(O2732&lt;='Tree rules'!$C$6,IF(P2732&lt;='Tree rules'!$C$9,"Polymer laminate","Steel plate or jacket"),IF(L2732&lt;='Tree rules'!$C$10,"Steel plate or jacket","Polymer laminate")))</f>
        <v>Steel plate or jacket</v>
      </c>
      <c r="T2732" s="5" t="str">
        <f aca="false">IF(S2732=R2732,"Yes","No")</f>
        <v>No</v>
      </c>
    </row>
    <row r="2733" customFormat="false" ht="15" hidden="false" customHeight="false" outlineLevel="0" collapsed="false">
      <c r="A2733" s="15" t="n">
        <v>3897</v>
      </c>
      <c r="B2733" s="16" t="n">
        <v>4.58882518667638</v>
      </c>
      <c r="C2733" s="15" t="n">
        <v>300</v>
      </c>
      <c r="D2733" s="15" t="n">
        <v>425</v>
      </c>
      <c r="E2733" s="15" t="n">
        <v>30</v>
      </c>
      <c r="F2733" s="16" t="n">
        <v>0.833313701217452</v>
      </c>
      <c r="G2733" s="17" t="s">
        <v>103</v>
      </c>
      <c r="H2733" s="18" t="n">
        <v>0.2</v>
      </c>
      <c r="I2733" s="18" t="n">
        <v>1.5</v>
      </c>
      <c r="J2733" s="19" t="n">
        <v>0.881570954928441</v>
      </c>
      <c r="K2733" s="19" t="n">
        <v>0.501635177644019</v>
      </c>
      <c r="L2733" s="16" t="n">
        <v>12.1719500972848</v>
      </c>
      <c r="M2733" s="19" t="n">
        <v>0.401002696498308</v>
      </c>
      <c r="N2733" s="19" t="n">
        <v>1.4298867788242</v>
      </c>
      <c r="O2733" s="19" t="n">
        <v>1.10124293110199</v>
      </c>
      <c r="P2733" s="19" t="n">
        <v>0.907258134010145</v>
      </c>
      <c r="Q2733" s="17" t="s">
        <v>31</v>
      </c>
      <c r="R2733" s="5" t="str">
        <f aca="false">IF(OR(Q2733="Steel plate",Q2733="Concrete jacket"),"Steel plate or jacket",Q2733)</f>
        <v>Polymer laminate</v>
      </c>
      <c r="S2733" s="5" t="str">
        <f aca="false">IF(O2733&lt;='Tree rules'!$C$4,IF(N2733&lt;='Tree rules'!$C$5,IF(P2733&lt;='Tree rules'!$C$7,"Monitor","Polymer laminate"),IF(P2733&lt;='Tree rules'!$C$8,"Seal cracks","Polymer laminate")),IF(O2733&lt;='Tree rules'!$C$6,IF(P2733&lt;='Tree rules'!$C$9,"Polymer laminate","Steel plate or jacket"),IF(L2733&lt;='Tree rules'!$C$10,"Steel plate or jacket","Polymer laminate")))</f>
        <v>Polymer laminate</v>
      </c>
      <c r="T2733" s="5" t="str">
        <f aca="false">IF(S2733=R2733,"Yes","No")</f>
        <v>Yes</v>
      </c>
    </row>
    <row r="2734" customFormat="false" ht="15" hidden="false" customHeight="false" outlineLevel="0" collapsed="false">
      <c r="A2734" s="15" t="n">
        <v>3898</v>
      </c>
      <c r="B2734" s="16" t="n">
        <v>5.52737289115445</v>
      </c>
      <c r="C2734" s="15" t="n">
        <v>300</v>
      </c>
      <c r="D2734" s="15" t="n">
        <v>500</v>
      </c>
      <c r="E2734" s="15" t="n">
        <v>30</v>
      </c>
      <c r="F2734" s="16" t="n">
        <v>0.71889992072993</v>
      </c>
      <c r="G2734" s="17" t="s">
        <v>102</v>
      </c>
      <c r="H2734" s="18" t="n">
        <v>0.1</v>
      </c>
      <c r="I2734" s="18" t="n">
        <v>2</v>
      </c>
      <c r="J2734" s="19" t="n">
        <v>0.90092755638814</v>
      </c>
      <c r="K2734" s="19" t="n">
        <v>0.423893636047513</v>
      </c>
      <c r="L2734" s="16" t="n">
        <v>12.6484505518408</v>
      </c>
      <c r="M2734" s="19" t="n">
        <v>0.753497632621885</v>
      </c>
      <c r="N2734" s="19" t="n">
        <v>4.19887419936047</v>
      </c>
      <c r="O2734" s="19" t="n">
        <v>1.41995765508351</v>
      </c>
      <c r="P2734" s="19" t="n">
        <v>0.501238225679259</v>
      </c>
      <c r="Q2734" s="17" t="s">
        <v>31</v>
      </c>
      <c r="R2734" s="5" t="str">
        <f aca="false">IF(OR(Q2734="Steel plate",Q2734="Concrete jacket"),"Steel plate or jacket",Q2734)</f>
        <v>Polymer laminate</v>
      </c>
      <c r="S2734" s="5" t="str">
        <f aca="false">IF(O2734&lt;='Tree rules'!$C$4,IF(N2734&lt;='Tree rules'!$C$5,IF(P2734&lt;='Tree rules'!$C$7,"Monitor","Polymer laminate"),IF(P2734&lt;='Tree rules'!$C$8,"Seal cracks","Polymer laminate")),IF(O2734&lt;='Tree rules'!$C$6,IF(P2734&lt;='Tree rules'!$C$9,"Polymer laminate","Steel plate or jacket"),IF(L2734&lt;='Tree rules'!$C$10,"Steel plate or jacket","Polymer laminate")))</f>
        <v>Steel plate or jacket</v>
      </c>
      <c r="T2734" s="5" t="str">
        <f aca="false">IF(S2734=R2734,"Yes","No")</f>
        <v>No</v>
      </c>
    </row>
    <row r="2735" customFormat="false" ht="15" hidden="false" customHeight="false" outlineLevel="0" collapsed="false">
      <c r="A2735" s="15" t="n">
        <v>3899</v>
      </c>
      <c r="B2735" s="16" t="n">
        <v>5.58151037218047</v>
      </c>
      <c r="C2735" s="15" t="n">
        <v>300</v>
      </c>
      <c r="D2735" s="15" t="n">
        <v>525</v>
      </c>
      <c r="E2735" s="15" t="n">
        <v>20</v>
      </c>
      <c r="F2735" s="16" t="n">
        <v>0.658614812073332</v>
      </c>
      <c r="G2735" s="17" t="s">
        <v>101</v>
      </c>
      <c r="H2735" s="18" t="n">
        <v>0.3</v>
      </c>
      <c r="I2735" s="18" t="n">
        <v>1</v>
      </c>
      <c r="J2735" s="19" t="n">
        <v>0.869785385175399</v>
      </c>
      <c r="K2735" s="19" t="n">
        <v>0.491471096123951</v>
      </c>
      <c r="L2735" s="16" t="n">
        <v>11.7012796062484</v>
      </c>
      <c r="M2735" s="19" t="n">
        <v>0.716387421346905</v>
      </c>
      <c r="N2735" s="19" t="n">
        <v>0.666564977000005</v>
      </c>
      <c r="O2735" s="19" t="n">
        <v>0.869785385175399</v>
      </c>
      <c r="P2735" s="19" t="n">
        <v>0.447324557492126</v>
      </c>
      <c r="Q2735" s="17" t="s">
        <v>29</v>
      </c>
      <c r="R2735" s="5" t="str">
        <f aca="false">IF(OR(Q2735="Steel plate",Q2735="Concrete jacket"),"Steel plate or jacket",Q2735)</f>
        <v>Monitor</v>
      </c>
      <c r="S2735" s="5" t="str">
        <f aca="false">IF(O2735&lt;='Tree rules'!$C$4,IF(N2735&lt;='Tree rules'!$C$5,IF(P2735&lt;='Tree rules'!$C$7,"Monitor","Polymer laminate"),IF(P2735&lt;='Tree rules'!$C$8,"Seal cracks","Polymer laminate")),IF(O2735&lt;='Tree rules'!$C$6,IF(P2735&lt;='Tree rules'!$C$9,"Polymer laminate","Steel plate or jacket"),IF(L2735&lt;='Tree rules'!$C$10,"Steel plate or jacket","Polymer laminate")))</f>
        <v>Monitor</v>
      </c>
      <c r="T2735" s="5" t="str">
        <f aca="false">IF(S2735=R2735,"Yes","No")</f>
        <v>Yes</v>
      </c>
    </row>
    <row r="2736" customFormat="false" ht="15" hidden="false" customHeight="false" outlineLevel="0" collapsed="false">
      <c r="A2736" s="15" t="n">
        <v>3901</v>
      </c>
      <c r="B2736" s="16" t="n">
        <v>3.12161019547374</v>
      </c>
      <c r="C2736" s="15" t="n">
        <v>300</v>
      </c>
      <c r="D2736" s="15" t="n">
        <v>300</v>
      </c>
      <c r="E2736" s="15" t="n">
        <v>30</v>
      </c>
      <c r="F2736" s="16" t="n">
        <v>0.78213924985638</v>
      </c>
      <c r="G2736" s="17" t="s">
        <v>102</v>
      </c>
      <c r="H2736" s="18" t="n">
        <v>0.1</v>
      </c>
      <c r="I2736" s="18" t="n">
        <v>1</v>
      </c>
      <c r="J2736" s="19" t="n">
        <v>0.949578382056388</v>
      </c>
      <c r="K2736" s="19" t="n">
        <v>0.576019501830519</v>
      </c>
      <c r="L2736" s="16" t="n">
        <v>12.952739400306</v>
      </c>
      <c r="M2736" s="19" t="n">
        <v>0.831753552182266</v>
      </c>
      <c r="N2736" s="19" t="n">
        <v>2.57497485415947</v>
      </c>
      <c r="O2736" s="19" t="n">
        <v>0.949578382056388</v>
      </c>
      <c r="P2736" s="19" t="n">
        <v>0.359260362574672</v>
      </c>
      <c r="Q2736" s="17" t="s">
        <v>30</v>
      </c>
      <c r="R2736" s="5" t="str">
        <f aca="false">IF(OR(Q2736="Steel plate",Q2736="Concrete jacket"),"Steel plate or jacket",Q2736)</f>
        <v>Seal cracks</v>
      </c>
      <c r="S2736" s="5" t="str">
        <f aca="false">IF(O2736&lt;='Tree rules'!$C$4,IF(N2736&lt;='Tree rules'!$C$5,IF(P2736&lt;='Tree rules'!$C$7,"Monitor","Polymer laminate"),IF(P2736&lt;='Tree rules'!$C$8,"Seal cracks","Polymer laminate")),IF(O2736&lt;='Tree rules'!$C$6,IF(P2736&lt;='Tree rules'!$C$9,"Polymer laminate","Steel plate or jacket"),IF(L2736&lt;='Tree rules'!$C$10,"Steel plate or jacket","Polymer laminate")))</f>
        <v>Seal cracks</v>
      </c>
      <c r="T2736" s="5" t="str">
        <f aca="false">IF(S2736=R2736,"Yes","No")</f>
        <v>Yes</v>
      </c>
    </row>
    <row r="2737" customFormat="false" ht="15" hidden="false" customHeight="false" outlineLevel="0" collapsed="false">
      <c r="A2737" s="15" t="n">
        <v>3902</v>
      </c>
      <c r="B2737" s="16" t="n">
        <v>5.81792342409308</v>
      </c>
      <c r="C2737" s="15" t="n">
        <v>300</v>
      </c>
      <c r="D2737" s="15" t="n">
        <v>550</v>
      </c>
      <c r="E2737" s="15" t="n">
        <v>25</v>
      </c>
      <c r="F2737" s="16" t="n">
        <v>0.664887334093078</v>
      </c>
      <c r="G2737" s="17" t="s">
        <v>101</v>
      </c>
      <c r="H2737" s="18" t="n">
        <v>0.3</v>
      </c>
      <c r="I2737" s="18" t="n">
        <v>1.5</v>
      </c>
      <c r="J2737" s="19" t="n">
        <v>0.958967727111749</v>
      </c>
      <c r="K2737" s="19" t="n">
        <v>0.595376601471163</v>
      </c>
      <c r="L2737" s="16" t="n">
        <v>11.5434988573275</v>
      </c>
      <c r="M2737" s="19" t="n">
        <v>0.434190252387986</v>
      </c>
      <c r="N2737" s="19" t="n">
        <v>0.779207285625104</v>
      </c>
      <c r="O2737" s="19" t="n">
        <v>1.15297811752346</v>
      </c>
      <c r="P2737" s="19" t="n">
        <v>0.874892570942246</v>
      </c>
      <c r="Q2737" s="17" t="s">
        <v>31</v>
      </c>
      <c r="R2737" s="5" t="str">
        <f aca="false">IF(OR(Q2737="Steel plate",Q2737="Concrete jacket"),"Steel plate or jacket",Q2737)</f>
        <v>Polymer laminate</v>
      </c>
      <c r="S2737" s="5" t="str">
        <f aca="false">IF(O2737&lt;='Tree rules'!$C$4,IF(N2737&lt;='Tree rules'!$C$5,IF(P2737&lt;='Tree rules'!$C$7,"Monitor","Polymer laminate"),IF(P2737&lt;='Tree rules'!$C$8,"Seal cracks","Polymer laminate")),IF(O2737&lt;='Tree rules'!$C$6,IF(P2737&lt;='Tree rules'!$C$9,"Polymer laminate","Steel plate or jacket"),IF(L2737&lt;='Tree rules'!$C$10,"Steel plate or jacket","Polymer laminate")))</f>
        <v>Polymer laminate</v>
      </c>
      <c r="T2737" s="5" t="str">
        <f aca="false">IF(S2737=R2737,"Yes","No")</f>
        <v>Yes</v>
      </c>
    </row>
    <row r="2738" customFormat="false" ht="15" hidden="false" customHeight="false" outlineLevel="0" collapsed="false">
      <c r="A2738" s="15" t="n">
        <v>3904</v>
      </c>
      <c r="B2738" s="16" t="n">
        <v>5.87339243252045</v>
      </c>
      <c r="C2738" s="15" t="n">
        <v>300</v>
      </c>
      <c r="D2738" s="15" t="n">
        <v>575</v>
      </c>
      <c r="E2738" s="15" t="n">
        <v>20</v>
      </c>
      <c r="F2738" s="16" t="n">
        <v>0.760158524876169</v>
      </c>
      <c r="G2738" s="17" t="s">
        <v>103</v>
      </c>
      <c r="H2738" s="18" t="n">
        <v>0.2</v>
      </c>
      <c r="I2738" s="18" t="n">
        <v>2</v>
      </c>
      <c r="J2738" s="19" t="n">
        <v>0.944394449500941</v>
      </c>
      <c r="K2738" s="19" t="n">
        <v>0.482721611655698</v>
      </c>
      <c r="L2738" s="16" t="n">
        <v>11.102821233498</v>
      </c>
      <c r="M2738" s="19" t="n">
        <v>0.750786724344573</v>
      </c>
      <c r="N2738" s="19" t="n">
        <v>1.29023388042227</v>
      </c>
      <c r="O2738" s="19" t="n">
        <v>1.43290928830009</v>
      </c>
      <c r="P2738" s="19" t="n">
        <v>0.62681964455373</v>
      </c>
      <c r="Q2738" s="17" t="s">
        <v>105</v>
      </c>
      <c r="R2738" s="5" t="str">
        <f aca="false">IF(OR(Q2738="Steel plate",Q2738="Concrete jacket"),"Steel plate or jacket",Q2738)</f>
        <v>Steel plate or jacket</v>
      </c>
      <c r="S2738" s="5" t="str">
        <f aca="false">IF(O2738&lt;='Tree rules'!$C$4,IF(N2738&lt;='Tree rules'!$C$5,IF(P2738&lt;='Tree rules'!$C$7,"Monitor","Polymer laminate"),IF(P2738&lt;='Tree rules'!$C$8,"Seal cracks","Polymer laminate")),IF(O2738&lt;='Tree rules'!$C$6,IF(P2738&lt;='Tree rules'!$C$9,"Polymer laminate","Steel plate or jacket"),IF(L2738&lt;='Tree rules'!$C$10,"Steel plate or jacket","Polymer laminate")))</f>
        <v>Steel plate or jacket</v>
      </c>
      <c r="T2738" s="5" t="str">
        <f aca="false">IF(S2738=R2738,"Yes","No")</f>
        <v>Yes</v>
      </c>
    </row>
    <row r="2739" customFormat="false" ht="15" hidden="false" customHeight="false" outlineLevel="0" collapsed="false">
      <c r="A2739" s="15" t="n">
        <v>3907</v>
      </c>
      <c r="B2739" s="16" t="n">
        <v>7.06276691749763</v>
      </c>
      <c r="C2739" s="15" t="n">
        <v>230</v>
      </c>
      <c r="D2739" s="15" t="n">
        <v>625</v>
      </c>
      <c r="E2739" s="15" t="n">
        <v>30</v>
      </c>
      <c r="F2739" s="16" t="n">
        <v>0.603925598347216</v>
      </c>
      <c r="G2739" s="17" t="s">
        <v>101</v>
      </c>
      <c r="H2739" s="18" t="n">
        <v>0.3</v>
      </c>
      <c r="I2739" s="18" t="n">
        <v>1.5</v>
      </c>
      <c r="J2739" s="19" t="n">
        <v>0.904311488678043</v>
      </c>
      <c r="K2739" s="19" t="n">
        <v>0.534409525097377</v>
      </c>
      <c r="L2739" s="16" t="n">
        <v>12.1982157469735</v>
      </c>
      <c r="M2739" s="19" t="n">
        <v>0.475625677631035</v>
      </c>
      <c r="N2739" s="19" t="n">
        <v>0.729275958126414</v>
      </c>
      <c r="O2739" s="19" t="n">
        <v>1.1148308964148</v>
      </c>
      <c r="P2739" s="19" t="n">
        <v>0.696800248731249</v>
      </c>
      <c r="Q2739" s="17" t="s">
        <v>31</v>
      </c>
      <c r="R2739" s="5" t="str">
        <f aca="false">IF(OR(Q2739="Steel plate",Q2739="Concrete jacket"),"Steel plate or jacket",Q2739)</f>
        <v>Polymer laminate</v>
      </c>
      <c r="S2739" s="5" t="str">
        <f aca="false">IF(O2739&lt;='Tree rules'!$C$4,IF(N2739&lt;='Tree rules'!$C$5,IF(P2739&lt;='Tree rules'!$C$7,"Monitor","Polymer laminate"),IF(P2739&lt;='Tree rules'!$C$8,"Seal cracks","Polymer laminate")),IF(O2739&lt;='Tree rules'!$C$6,IF(P2739&lt;='Tree rules'!$C$9,"Polymer laminate","Steel plate or jacket"),IF(L2739&lt;='Tree rules'!$C$10,"Steel plate or jacket","Polymer laminate")))</f>
        <v>Polymer laminate</v>
      </c>
      <c r="T2739" s="5" t="str">
        <f aca="false">IF(S2739=R2739,"Yes","No")</f>
        <v>Yes</v>
      </c>
    </row>
    <row r="2740" customFormat="false" ht="15" hidden="false" customHeight="false" outlineLevel="0" collapsed="false">
      <c r="A2740" s="15" t="n">
        <v>3908</v>
      </c>
      <c r="B2740" s="16" t="n">
        <v>3.96515545102758</v>
      </c>
      <c r="C2740" s="15" t="n">
        <v>300</v>
      </c>
      <c r="D2740" s="15" t="n">
        <v>325</v>
      </c>
      <c r="E2740" s="15" t="n">
        <v>20</v>
      </c>
      <c r="F2740" s="16" t="n">
        <v>0.67080270183412</v>
      </c>
      <c r="G2740" s="17" t="s">
        <v>101</v>
      </c>
      <c r="H2740" s="18" t="n">
        <v>0.3</v>
      </c>
      <c r="I2740" s="18" t="n">
        <v>2</v>
      </c>
      <c r="J2740" s="19" t="n">
        <v>0.874237657070931</v>
      </c>
      <c r="K2740" s="19" t="n">
        <v>0.624079691851979</v>
      </c>
      <c r="L2740" s="16" t="n">
        <v>14.1108734912013</v>
      </c>
      <c r="M2740" s="19" t="n">
        <v>0.342736024775332</v>
      </c>
      <c r="N2740" s="19" t="n">
        <v>0.86007072798898</v>
      </c>
      <c r="O2740" s="19" t="n">
        <v>1.20288134651164</v>
      </c>
      <c r="P2740" s="19" t="n">
        <v>1.23753284155083</v>
      </c>
      <c r="Q2740" s="17" t="s">
        <v>31</v>
      </c>
      <c r="R2740" s="5" t="str">
        <f aca="false">IF(OR(Q2740="Steel plate",Q2740="Concrete jacket"),"Steel plate or jacket",Q2740)</f>
        <v>Polymer laminate</v>
      </c>
      <c r="S2740" s="5" t="str">
        <f aca="false">IF(O2740&lt;='Tree rules'!$C$4,IF(N2740&lt;='Tree rules'!$C$5,IF(P2740&lt;='Tree rules'!$C$7,"Monitor","Polymer laminate"),IF(P2740&lt;='Tree rules'!$C$8,"Seal cracks","Polymer laminate")),IF(O2740&lt;='Tree rules'!$C$6,IF(P2740&lt;='Tree rules'!$C$9,"Polymer laminate","Steel plate or jacket"),IF(L2740&lt;='Tree rules'!$C$10,"Steel plate or jacket","Polymer laminate")))</f>
        <v>Steel plate or jacket</v>
      </c>
      <c r="T2740" s="5" t="str">
        <f aca="false">IF(S2740=R2740,"Yes","No")</f>
        <v>No</v>
      </c>
    </row>
    <row r="2741" customFormat="false" ht="15" hidden="false" customHeight="false" outlineLevel="0" collapsed="false">
      <c r="A2741" s="15" t="n">
        <v>3909</v>
      </c>
      <c r="B2741" s="16" t="n">
        <v>5.7615756571803</v>
      </c>
      <c r="C2741" s="15" t="n">
        <v>300</v>
      </c>
      <c r="D2741" s="15" t="n">
        <v>475</v>
      </c>
      <c r="E2741" s="15" t="n">
        <v>25</v>
      </c>
      <c r="F2741" s="16" t="n">
        <v>0.735735984447258</v>
      </c>
      <c r="G2741" s="17" t="s">
        <v>101</v>
      </c>
      <c r="H2741" s="18" t="n">
        <v>0.3</v>
      </c>
      <c r="I2741" s="18" t="n">
        <v>2</v>
      </c>
      <c r="J2741" s="19" t="n">
        <v>0.854471239614771</v>
      </c>
      <c r="K2741" s="19" t="n">
        <v>0.628991846786347</v>
      </c>
      <c r="L2741" s="16" t="n">
        <v>13.4931514219679</v>
      </c>
      <c r="M2741" s="19" t="n">
        <v>0.512588467429697</v>
      </c>
      <c r="N2741" s="19" t="n">
        <v>0.983455667386758</v>
      </c>
      <c r="O2741" s="19" t="n">
        <v>1.17148703619843</v>
      </c>
      <c r="P2741" s="19" t="n">
        <v>0.887135699734839</v>
      </c>
      <c r="Q2741" s="17" t="s">
        <v>31</v>
      </c>
      <c r="R2741" s="5" t="str">
        <f aca="false">IF(OR(Q2741="Steel plate",Q2741="Concrete jacket"),"Steel plate or jacket",Q2741)</f>
        <v>Polymer laminate</v>
      </c>
      <c r="S2741" s="5" t="str">
        <f aca="false">IF(O2741&lt;='Tree rules'!$C$4,IF(N2741&lt;='Tree rules'!$C$5,IF(P2741&lt;='Tree rules'!$C$7,"Monitor","Polymer laminate"),IF(P2741&lt;='Tree rules'!$C$8,"Seal cracks","Polymer laminate")),IF(O2741&lt;='Tree rules'!$C$6,IF(P2741&lt;='Tree rules'!$C$9,"Polymer laminate","Steel plate or jacket"),IF(L2741&lt;='Tree rules'!$C$10,"Steel plate or jacket","Polymer laminate")))</f>
        <v>Polymer laminate</v>
      </c>
      <c r="T2741" s="5" t="str">
        <f aca="false">IF(S2741=R2741,"Yes","No")</f>
        <v>Yes</v>
      </c>
    </row>
    <row r="2742" customFormat="false" ht="15" hidden="false" customHeight="false" outlineLevel="0" collapsed="false">
      <c r="A2742" s="15" t="n">
        <v>3910</v>
      </c>
      <c r="B2742" s="16" t="n">
        <v>3.93746844606412</v>
      </c>
      <c r="C2742" s="15" t="n">
        <v>230</v>
      </c>
      <c r="D2742" s="15" t="n">
        <v>325</v>
      </c>
      <c r="E2742" s="15" t="n">
        <v>30</v>
      </c>
      <c r="F2742" s="16" t="n">
        <v>0.98621649775225</v>
      </c>
      <c r="G2742" s="17" t="s">
        <v>103</v>
      </c>
      <c r="H2742" s="18" t="n">
        <v>0.2</v>
      </c>
      <c r="I2742" s="18" t="n">
        <v>2</v>
      </c>
      <c r="J2742" s="19" t="n">
        <v>0.85132392515512</v>
      </c>
      <c r="K2742" s="19" t="n">
        <v>0.409859210084346</v>
      </c>
      <c r="L2742" s="16" t="n">
        <v>14.2146875309174</v>
      </c>
      <c r="M2742" s="19" t="n">
        <v>0.894681709338324</v>
      </c>
      <c r="N2742" s="19" t="n">
        <v>1.86231104989025</v>
      </c>
      <c r="O2742" s="19" t="n">
        <v>1.35372489882026</v>
      </c>
      <c r="P2742" s="19" t="n">
        <v>0.543773142464275</v>
      </c>
      <c r="Q2742" s="17" t="s">
        <v>31</v>
      </c>
      <c r="R2742" s="5" t="str">
        <f aca="false">IF(OR(Q2742="Steel plate",Q2742="Concrete jacket"),"Steel plate or jacket",Q2742)</f>
        <v>Polymer laminate</v>
      </c>
      <c r="S2742" s="5" t="str">
        <f aca="false">IF(O2742&lt;='Tree rules'!$C$4,IF(N2742&lt;='Tree rules'!$C$5,IF(P2742&lt;='Tree rules'!$C$7,"Monitor","Polymer laminate"),IF(P2742&lt;='Tree rules'!$C$8,"Seal cracks","Polymer laminate")),IF(O2742&lt;='Tree rules'!$C$6,IF(P2742&lt;='Tree rules'!$C$9,"Polymer laminate","Steel plate or jacket"),IF(L2742&lt;='Tree rules'!$C$10,"Steel plate or jacket","Polymer laminate")))</f>
        <v>Polymer laminate</v>
      </c>
      <c r="T2742" s="5" t="str">
        <f aca="false">IF(S2742=R2742,"Yes","No")</f>
        <v>Yes</v>
      </c>
    </row>
    <row r="2743" customFormat="false" ht="15" hidden="false" customHeight="false" outlineLevel="0" collapsed="false">
      <c r="A2743" s="15" t="n">
        <v>3911</v>
      </c>
      <c r="B2743" s="16" t="n">
        <v>3.02814991887551</v>
      </c>
      <c r="C2743" s="15" t="n">
        <v>300</v>
      </c>
      <c r="D2743" s="15" t="n">
        <v>300</v>
      </c>
      <c r="E2743" s="15" t="n">
        <v>30</v>
      </c>
      <c r="F2743" s="16" t="n">
        <v>0.831109167616348</v>
      </c>
      <c r="G2743" s="17" t="s">
        <v>103</v>
      </c>
      <c r="H2743" s="18" t="n">
        <v>0.2</v>
      </c>
      <c r="I2743" s="18" t="n">
        <v>1</v>
      </c>
      <c r="J2743" s="19" t="n">
        <v>0.873624252875797</v>
      </c>
      <c r="K2743" s="19" t="n">
        <v>0.455116869021198</v>
      </c>
      <c r="L2743" s="16" t="n">
        <v>12.0164679320457</v>
      </c>
      <c r="M2743" s="19" t="n">
        <v>0.703285395574626</v>
      </c>
      <c r="N2743" s="19" t="n">
        <v>1.38783617472111</v>
      </c>
      <c r="O2743" s="19" t="n">
        <v>0.873624252875797</v>
      </c>
      <c r="P2743" s="19" t="n">
        <v>0.388244965195307</v>
      </c>
      <c r="Q2743" s="17" t="s">
        <v>30</v>
      </c>
      <c r="R2743" s="5" t="str">
        <f aca="false">IF(OR(Q2743="Steel plate",Q2743="Concrete jacket"),"Steel plate or jacket",Q2743)</f>
        <v>Seal cracks</v>
      </c>
      <c r="S2743" s="5" t="str">
        <f aca="false">IF(O2743&lt;='Tree rules'!$C$4,IF(N2743&lt;='Tree rules'!$C$5,IF(P2743&lt;='Tree rules'!$C$7,"Monitor","Polymer laminate"),IF(P2743&lt;='Tree rules'!$C$8,"Seal cracks","Polymer laminate")),IF(O2743&lt;='Tree rules'!$C$6,IF(P2743&lt;='Tree rules'!$C$9,"Polymer laminate","Steel plate or jacket"),IF(L2743&lt;='Tree rules'!$C$10,"Steel plate or jacket","Polymer laminate")))</f>
        <v>Seal cracks</v>
      </c>
      <c r="T2743" s="5" t="str">
        <f aca="false">IF(S2743=R2743,"Yes","No")</f>
        <v>Yes</v>
      </c>
    </row>
    <row r="2744" customFormat="false" ht="15" hidden="false" customHeight="false" outlineLevel="0" collapsed="false">
      <c r="A2744" s="15" t="n">
        <v>3912</v>
      </c>
      <c r="B2744" s="16" t="n">
        <v>6.52818095410406</v>
      </c>
      <c r="C2744" s="15" t="n">
        <v>300</v>
      </c>
      <c r="D2744" s="15" t="n">
        <v>625</v>
      </c>
      <c r="E2744" s="15" t="n">
        <v>25</v>
      </c>
      <c r="F2744" s="16" t="n">
        <v>0.725960174139756</v>
      </c>
      <c r="G2744" s="17" t="s">
        <v>101</v>
      </c>
      <c r="H2744" s="18" t="n">
        <v>0.3</v>
      </c>
      <c r="I2744" s="18" t="n">
        <v>1.5</v>
      </c>
      <c r="J2744" s="19" t="n">
        <v>0.97740138499931</v>
      </c>
      <c r="K2744" s="19" t="n">
        <v>0.437375725736138</v>
      </c>
      <c r="L2744" s="16" t="n">
        <v>11.3140051197644</v>
      </c>
      <c r="M2744" s="19" t="n">
        <v>0.903827979162074</v>
      </c>
      <c r="N2744" s="19" t="n">
        <v>0.830985662429296</v>
      </c>
      <c r="O2744" s="19" t="n">
        <v>1.25235625744918</v>
      </c>
      <c r="P2744" s="19" t="n">
        <v>0.449959420553766</v>
      </c>
      <c r="Q2744" s="17" t="s">
        <v>31</v>
      </c>
      <c r="R2744" s="5" t="str">
        <f aca="false">IF(OR(Q2744="Steel plate",Q2744="Concrete jacket"),"Steel plate or jacket",Q2744)</f>
        <v>Polymer laminate</v>
      </c>
      <c r="S2744" s="5" t="str">
        <f aca="false">IF(O2744&lt;='Tree rules'!$C$4,IF(N2744&lt;='Tree rules'!$C$5,IF(P2744&lt;='Tree rules'!$C$7,"Monitor","Polymer laminate"),IF(P2744&lt;='Tree rules'!$C$8,"Seal cracks","Polymer laminate")),IF(O2744&lt;='Tree rules'!$C$6,IF(P2744&lt;='Tree rules'!$C$9,"Polymer laminate","Steel plate or jacket"),IF(L2744&lt;='Tree rules'!$C$10,"Steel plate or jacket","Polymer laminate")))</f>
        <v>Polymer laminate</v>
      </c>
      <c r="T2744" s="5" t="str">
        <f aca="false">IF(S2744=R2744,"Yes","No")</f>
        <v>Yes</v>
      </c>
    </row>
    <row r="2745" customFormat="false" ht="15" hidden="false" customHeight="false" outlineLevel="0" collapsed="false">
      <c r="A2745" s="15" t="n">
        <v>3914</v>
      </c>
      <c r="B2745" s="16" t="n">
        <v>3.42134751422268</v>
      </c>
      <c r="C2745" s="15" t="n">
        <v>230</v>
      </c>
      <c r="D2745" s="15" t="n">
        <v>300</v>
      </c>
      <c r="E2745" s="15" t="n">
        <v>30</v>
      </c>
      <c r="F2745" s="16" t="n">
        <v>0.688332522525665</v>
      </c>
      <c r="G2745" s="17" t="s">
        <v>101</v>
      </c>
      <c r="H2745" s="18" t="n">
        <v>0.3</v>
      </c>
      <c r="I2745" s="18" t="n">
        <v>1</v>
      </c>
      <c r="J2745" s="19" t="n">
        <v>0.905898199819187</v>
      </c>
      <c r="K2745" s="19" t="n">
        <v>0.417396249885761</v>
      </c>
      <c r="L2745" s="16" t="n">
        <v>13.4698721032389</v>
      </c>
      <c r="M2745" s="19" t="n">
        <v>0.283901613601909</v>
      </c>
      <c r="N2745" s="19" t="n">
        <v>0.901357929405558</v>
      </c>
      <c r="O2745" s="19" t="n">
        <v>0.905898199819187</v>
      </c>
      <c r="P2745" s="19" t="n">
        <v>0.861767711557194</v>
      </c>
      <c r="Q2745" s="17" t="s">
        <v>29</v>
      </c>
      <c r="R2745" s="5" t="str">
        <f aca="false">IF(OR(Q2745="Steel plate",Q2745="Concrete jacket"),"Steel plate or jacket",Q2745)</f>
        <v>Monitor</v>
      </c>
      <c r="S2745" s="5" t="str">
        <f aca="false">IF(O2745&lt;='Tree rules'!$C$4,IF(N2745&lt;='Tree rules'!$C$5,IF(P2745&lt;='Tree rules'!$C$7,"Monitor","Polymer laminate"),IF(P2745&lt;='Tree rules'!$C$8,"Seal cracks","Polymer laminate")),IF(O2745&lt;='Tree rules'!$C$6,IF(P2745&lt;='Tree rules'!$C$9,"Polymer laminate","Steel plate or jacket"),IF(L2745&lt;='Tree rules'!$C$10,"Steel plate or jacket","Polymer laminate")))</f>
        <v>Monitor</v>
      </c>
      <c r="T2745" s="5" t="str">
        <f aca="false">IF(S2745=R2745,"Yes","No")</f>
        <v>Yes</v>
      </c>
    </row>
    <row r="2746" customFormat="false" ht="15" hidden="false" customHeight="false" outlineLevel="0" collapsed="false">
      <c r="A2746" s="15" t="n">
        <v>3915</v>
      </c>
      <c r="B2746" s="16" t="n">
        <v>4.37232834824406</v>
      </c>
      <c r="C2746" s="15" t="n">
        <v>300</v>
      </c>
      <c r="D2746" s="15" t="n">
        <v>375</v>
      </c>
      <c r="E2746" s="15" t="n">
        <v>25</v>
      </c>
      <c r="F2746" s="16" t="n">
        <v>0.683367586279351</v>
      </c>
      <c r="G2746" s="17" t="s">
        <v>101</v>
      </c>
      <c r="H2746" s="18" t="n">
        <v>0.3</v>
      </c>
      <c r="I2746" s="18" t="n">
        <v>1.5</v>
      </c>
      <c r="J2746" s="19" t="n">
        <v>0.945240545818975</v>
      </c>
      <c r="K2746" s="19" t="n">
        <v>0.464982405594658</v>
      </c>
      <c r="L2746" s="16" t="n">
        <v>13.2094512031543</v>
      </c>
      <c r="M2746" s="19" t="n">
        <v>0.456281302078517</v>
      </c>
      <c r="N2746" s="19" t="n">
        <v>0.803872880898636</v>
      </c>
      <c r="O2746" s="19" t="n">
        <v>1.19810070729821</v>
      </c>
      <c r="P2746" s="19" t="n">
        <v>0.811885692672635</v>
      </c>
      <c r="Q2746" s="17" t="s">
        <v>31</v>
      </c>
      <c r="R2746" s="5" t="str">
        <f aca="false">IF(OR(Q2746="Steel plate",Q2746="Concrete jacket"),"Steel plate or jacket",Q2746)</f>
        <v>Polymer laminate</v>
      </c>
      <c r="S2746" s="5" t="str">
        <f aca="false">IF(O2746&lt;='Tree rules'!$C$4,IF(N2746&lt;='Tree rules'!$C$5,IF(P2746&lt;='Tree rules'!$C$7,"Monitor","Polymer laminate"),IF(P2746&lt;='Tree rules'!$C$8,"Seal cracks","Polymer laminate")),IF(O2746&lt;='Tree rules'!$C$6,IF(P2746&lt;='Tree rules'!$C$9,"Polymer laminate","Steel plate or jacket"),IF(L2746&lt;='Tree rules'!$C$10,"Steel plate or jacket","Polymer laminate")))</f>
        <v>Polymer laminate</v>
      </c>
      <c r="T2746" s="5" t="str">
        <f aca="false">IF(S2746=R2746,"Yes","No")</f>
        <v>Yes</v>
      </c>
    </row>
    <row r="2747" customFormat="false" ht="15" hidden="false" customHeight="false" outlineLevel="0" collapsed="false">
      <c r="A2747" s="15" t="n">
        <v>3919</v>
      </c>
      <c r="B2747" s="16" t="n">
        <v>4.23026583120877</v>
      </c>
      <c r="C2747" s="15" t="n">
        <v>300</v>
      </c>
      <c r="D2747" s="15" t="n">
        <v>375</v>
      </c>
      <c r="E2747" s="15" t="n">
        <v>20</v>
      </c>
      <c r="F2747" s="16" t="n">
        <v>0.640487798897002</v>
      </c>
      <c r="G2747" s="17" t="s">
        <v>103</v>
      </c>
      <c r="H2747" s="18" t="n">
        <v>0.2</v>
      </c>
      <c r="I2747" s="18" t="n">
        <v>1</v>
      </c>
      <c r="J2747" s="19" t="n">
        <v>0.985363339330513</v>
      </c>
      <c r="K2747" s="19" t="n">
        <v>0.405153692275923</v>
      </c>
      <c r="L2747" s="16" t="n">
        <v>12.9365927559901</v>
      </c>
      <c r="M2747" s="19" t="n">
        <v>0.954593869652679</v>
      </c>
      <c r="N2747" s="19" t="n">
        <v>1.47585784135209</v>
      </c>
      <c r="O2747" s="19" t="n">
        <v>0.985363339330513</v>
      </c>
      <c r="P2747" s="19" t="n">
        <v>0.348994893062527</v>
      </c>
      <c r="Q2747" s="17" t="s">
        <v>30</v>
      </c>
      <c r="R2747" s="5" t="str">
        <f aca="false">IF(OR(Q2747="Steel plate",Q2747="Concrete jacket"),"Steel plate or jacket",Q2747)</f>
        <v>Seal cracks</v>
      </c>
      <c r="S2747" s="5" t="str">
        <f aca="false">IF(O2747&lt;='Tree rules'!$C$4,IF(N2747&lt;='Tree rules'!$C$5,IF(P2747&lt;='Tree rules'!$C$7,"Monitor","Polymer laminate"),IF(P2747&lt;='Tree rules'!$C$8,"Seal cracks","Polymer laminate")),IF(O2747&lt;='Tree rules'!$C$6,IF(P2747&lt;='Tree rules'!$C$9,"Polymer laminate","Steel plate or jacket"),IF(L2747&lt;='Tree rules'!$C$10,"Steel plate or jacket","Polymer laminate")))</f>
        <v>Seal cracks</v>
      </c>
      <c r="T2747" s="5" t="str">
        <f aca="false">IF(S2747=R2747,"Yes","No")</f>
        <v>Yes</v>
      </c>
    </row>
    <row r="2748" customFormat="false" ht="15" hidden="false" customHeight="false" outlineLevel="0" collapsed="false">
      <c r="A2748" s="15" t="n">
        <v>3920</v>
      </c>
      <c r="B2748" s="16" t="n">
        <v>4.08315855349349</v>
      </c>
      <c r="C2748" s="15" t="n">
        <v>300</v>
      </c>
      <c r="D2748" s="15" t="n">
        <v>350</v>
      </c>
      <c r="E2748" s="15" t="n">
        <v>30</v>
      </c>
      <c r="F2748" s="16" t="n">
        <v>0.661387927071535</v>
      </c>
      <c r="G2748" s="17" t="s">
        <v>101</v>
      </c>
      <c r="H2748" s="18" t="n">
        <v>0.3</v>
      </c>
      <c r="I2748" s="18" t="n">
        <v>1</v>
      </c>
      <c r="J2748" s="19" t="n">
        <v>0.949446387558785</v>
      </c>
      <c r="K2748" s="19" t="n">
        <v>0.433223657638176</v>
      </c>
      <c r="L2748" s="16" t="n">
        <v>13.431442610176</v>
      </c>
      <c r="M2748" s="19" t="n">
        <v>0.650141681092284</v>
      </c>
      <c r="N2748" s="19" t="n">
        <v>0.777049110394177</v>
      </c>
      <c r="O2748" s="19" t="n">
        <v>0.949446387558785</v>
      </c>
      <c r="P2748" s="19" t="n">
        <v>0.446120922125481</v>
      </c>
      <c r="Q2748" s="17" t="s">
        <v>29</v>
      </c>
      <c r="R2748" s="5" t="str">
        <f aca="false">IF(OR(Q2748="Steel plate",Q2748="Concrete jacket"),"Steel plate or jacket",Q2748)</f>
        <v>Monitor</v>
      </c>
      <c r="S2748" s="5" t="str">
        <f aca="false">IF(O2748&lt;='Tree rules'!$C$4,IF(N2748&lt;='Tree rules'!$C$5,IF(P2748&lt;='Tree rules'!$C$7,"Monitor","Polymer laminate"),IF(P2748&lt;='Tree rules'!$C$8,"Seal cracks","Polymer laminate")),IF(O2748&lt;='Tree rules'!$C$6,IF(P2748&lt;='Tree rules'!$C$9,"Polymer laminate","Steel plate or jacket"),IF(L2748&lt;='Tree rules'!$C$10,"Steel plate or jacket","Polymer laminate")))</f>
        <v>Monitor</v>
      </c>
      <c r="T2748" s="5" t="str">
        <f aca="false">IF(S2748=R2748,"Yes","No")</f>
        <v>Yes</v>
      </c>
    </row>
    <row r="2749" customFormat="false" ht="15" hidden="false" customHeight="false" outlineLevel="0" collapsed="false">
      <c r="A2749" s="15" t="n">
        <v>3922</v>
      </c>
      <c r="B2749" s="16" t="n">
        <v>4.93951183391906</v>
      </c>
      <c r="C2749" s="15" t="n">
        <v>230</v>
      </c>
      <c r="D2749" s="15" t="n">
        <v>475</v>
      </c>
      <c r="E2749" s="15" t="n">
        <v>30</v>
      </c>
      <c r="F2749" s="16" t="n">
        <v>0.611316296229087</v>
      </c>
      <c r="G2749" s="17" t="s">
        <v>101</v>
      </c>
      <c r="H2749" s="18" t="n">
        <v>0.3</v>
      </c>
      <c r="I2749" s="18" t="n">
        <v>1</v>
      </c>
      <c r="J2749" s="19" t="n">
        <v>0.870046440514608</v>
      </c>
      <c r="K2749" s="19" t="n">
        <v>0.423427409625204</v>
      </c>
      <c r="L2749" s="16" t="n">
        <v>11.5140135988789</v>
      </c>
      <c r="M2749" s="19" t="n">
        <v>0.946460851949213</v>
      </c>
      <c r="N2749" s="19" t="n">
        <v>0.551183562984158</v>
      </c>
      <c r="O2749" s="19" t="n">
        <v>0.870046440514608</v>
      </c>
      <c r="P2749" s="19" t="n">
        <v>0.263723647629471</v>
      </c>
      <c r="Q2749" s="17" t="s">
        <v>29</v>
      </c>
      <c r="R2749" s="5" t="str">
        <f aca="false">IF(OR(Q2749="Steel plate",Q2749="Concrete jacket"),"Steel plate or jacket",Q2749)</f>
        <v>Monitor</v>
      </c>
      <c r="S2749" s="5" t="str">
        <f aca="false">IF(O2749&lt;='Tree rules'!$C$4,IF(N2749&lt;='Tree rules'!$C$5,IF(P2749&lt;='Tree rules'!$C$7,"Monitor","Polymer laminate"),IF(P2749&lt;='Tree rules'!$C$8,"Seal cracks","Polymer laminate")),IF(O2749&lt;='Tree rules'!$C$6,IF(P2749&lt;='Tree rules'!$C$9,"Polymer laminate","Steel plate or jacket"),IF(L2749&lt;='Tree rules'!$C$10,"Steel plate or jacket","Polymer laminate")))</f>
        <v>Monitor</v>
      </c>
      <c r="T2749" s="5" t="str">
        <f aca="false">IF(S2749=R2749,"Yes","No")</f>
        <v>Yes</v>
      </c>
    </row>
    <row r="2750" customFormat="false" ht="15" hidden="false" customHeight="false" outlineLevel="0" collapsed="false">
      <c r="A2750" s="15" t="n">
        <v>3923</v>
      </c>
      <c r="B2750" s="16" t="n">
        <v>4.87837111203161</v>
      </c>
      <c r="C2750" s="15" t="n">
        <v>300</v>
      </c>
      <c r="D2750" s="15" t="n">
        <v>375</v>
      </c>
      <c r="E2750" s="15" t="n">
        <v>25</v>
      </c>
      <c r="F2750" s="16" t="n">
        <v>0.611130485804701</v>
      </c>
      <c r="G2750" s="17" t="s">
        <v>103</v>
      </c>
      <c r="H2750" s="18" t="n">
        <v>0.2</v>
      </c>
      <c r="I2750" s="18" t="n">
        <v>2</v>
      </c>
      <c r="J2750" s="19" t="n">
        <v>0.923151258421986</v>
      </c>
      <c r="K2750" s="19" t="n">
        <v>0.453654232868672</v>
      </c>
      <c r="L2750" s="16" t="n">
        <v>14.8278757204608</v>
      </c>
      <c r="M2750" s="19" t="n">
        <v>0.905686496244494</v>
      </c>
      <c r="N2750" s="19" t="n">
        <v>1.71163271013048</v>
      </c>
      <c r="O2750" s="19" t="n">
        <v>1.4275110408828</v>
      </c>
      <c r="P2750" s="19" t="n">
        <v>0.476285035154168</v>
      </c>
      <c r="Q2750" s="17" t="s">
        <v>31</v>
      </c>
      <c r="R2750" s="5" t="str">
        <f aca="false">IF(OR(Q2750="Steel plate",Q2750="Concrete jacket"),"Steel plate or jacket",Q2750)</f>
        <v>Polymer laminate</v>
      </c>
      <c r="S2750" s="5" t="str">
        <f aca="false">IF(O2750&lt;='Tree rules'!$C$4,IF(N2750&lt;='Tree rules'!$C$5,IF(P2750&lt;='Tree rules'!$C$7,"Monitor","Polymer laminate"),IF(P2750&lt;='Tree rules'!$C$8,"Seal cracks","Polymer laminate")),IF(O2750&lt;='Tree rules'!$C$6,IF(P2750&lt;='Tree rules'!$C$9,"Polymer laminate","Steel plate or jacket"),IF(L2750&lt;='Tree rules'!$C$10,"Steel plate or jacket","Polymer laminate")))</f>
        <v>Polymer laminate</v>
      </c>
      <c r="T2750" s="5" t="str">
        <f aca="false">IF(S2750=R2750,"Yes","No")</f>
        <v>Yes</v>
      </c>
    </row>
    <row r="2751" customFormat="false" ht="15" hidden="false" customHeight="false" outlineLevel="0" collapsed="false">
      <c r="A2751" s="15" t="n">
        <v>3924</v>
      </c>
      <c r="B2751" s="16" t="n">
        <v>3.03048900105471</v>
      </c>
      <c r="C2751" s="15" t="n">
        <v>230</v>
      </c>
      <c r="D2751" s="15" t="n">
        <v>300</v>
      </c>
      <c r="E2751" s="15" t="n">
        <v>30</v>
      </c>
      <c r="F2751" s="16" t="n">
        <v>0.731533308458238</v>
      </c>
      <c r="G2751" s="17" t="s">
        <v>102</v>
      </c>
      <c r="H2751" s="18" t="n">
        <v>0.1</v>
      </c>
      <c r="I2751" s="18" t="n">
        <v>2</v>
      </c>
      <c r="J2751" s="19" t="n">
        <v>0.924895329076895</v>
      </c>
      <c r="K2751" s="19" t="n">
        <v>0.567590022685511</v>
      </c>
      <c r="L2751" s="16" t="n">
        <v>12.6798702973001</v>
      </c>
      <c r="M2751" s="19" t="n">
        <v>0.925562511019053</v>
      </c>
      <c r="N2751" s="19" t="n">
        <v>4.18612066741258</v>
      </c>
      <c r="O2751" s="19" t="n">
        <v>1.32482929734131</v>
      </c>
      <c r="P2751" s="19" t="n">
        <v>0.337538077876522</v>
      </c>
      <c r="Q2751" s="17" t="s">
        <v>31</v>
      </c>
      <c r="R2751" s="5" t="str">
        <f aca="false">IF(OR(Q2751="Steel plate",Q2751="Concrete jacket"),"Steel plate or jacket",Q2751)</f>
        <v>Polymer laminate</v>
      </c>
      <c r="S2751" s="5" t="str">
        <f aca="false">IF(O2751&lt;='Tree rules'!$C$4,IF(N2751&lt;='Tree rules'!$C$5,IF(P2751&lt;='Tree rules'!$C$7,"Monitor","Polymer laminate"),IF(P2751&lt;='Tree rules'!$C$8,"Seal cracks","Polymer laminate")),IF(O2751&lt;='Tree rules'!$C$6,IF(P2751&lt;='Tree rules'!$C$9,"Polymer laminate","Steel plate or jacket"),IF(L2751&lt;='Tree rules'!$C$10,"Steel plate or jacket","Polymer laminate")))</f>
        <v>Polymer laminate</v>
      </c>
      <c r="T2751" s="5" t="str">
        <f aca="false">IF(S2751=R2751,"Yes","No")</f>
        <v>Yes</v>
      </c>
    </row>
    <row r="2752" customFormat="false" ht="15" hidden="false" customHeight="false" outlineLevel="0" collapsed="false">
      <c r="A2752" s="15" t="n">
        <v>3926</v>
      </c>
      <c r="B2752" s="16" t="n">
        <v>3.90458496773742</v>
      </c>
      <c r="C2752" s="15" t="n">
        <v>300</v>
      </c>
      <c r="D2752" s="15" t="n">
        <v>325</v>
      </c>
      <c r="E2752" s="15" t="n">
        <v>30</v>
      </c>
      <c r="F2752" s="16" t="n">
        <v>0.72065207824282</v>
      </c>
      <c r="G2752" s="17" t="s">
        <v>103</v>
      </c>
      <c r="H2752" s="18" t="n">
        <v>0.2</v>
      </c>
      <c r="I2752" s="18" t="n">
        <v>2</v>
      </c>
      <c r="J2752" s="19" t="n">
        <v>0.975776374054724</v>
      </c>
      <c r="K2752" s="19" t="n">
        <v>0.510755391916026</v>
      </c>
      <c r="L2752" s="16" t="n">
        <v>13.9949281997757</v>
      </c>
      <c r="M2752" s="19" t="n">
        <v>0.651752110207902</v>
      </c>
      <c r="N2752" s="19" t="n">
        <v>1.85526213588203</v>
      </c>
      <c r="O2752" s="19" t="n">
        <v>1.45316970375673</v>
      </c>
      <c r="P2752" s="19" t="n">
        <v>0.654420100683127</v>
      </c>
      <c r="Q2752" s="17" t="s">
        <v>31</v>
      </c>
      <c r="R2752" s="5" t="str">
        <f aca="false">IF(OR(Q2752="Steel plate",Q2752="Concrete jacket"),"Steel plate or jacket",Q2752)</f>
        <v>Polymer laminate</v>
      </c>
      <c r="S2752" s="5" t="str">
        <f aca="false">IF(O2752&lt;='Tree rules'!$C$4,IF(N2752&lt;='Tree rules'!$C$5,IF(P2752&lt;='Tree rules'!$C$7,"Monitor","Polymer laminate"),IF(P2752&lt;='Tree rules'!$C$8,"Seal cracks","Polymer laminate")),IF(O2752&lt;='Tree rules'!$C$6,IF(P2752&lt;='Tree rules'!$C$9,"Polymer laminate","Steel plate or jacket"),IF(L2752&lt;='Tree rules'!$C$10,"Steel plate or jacket","Polymer laminate")))</f>
        <v>Polymer laminate</v>
      </c>
      <c r="T2752" s="5" t="str">
        <f aca="false">IF(S2752=R2752,"Yes","No")</f>
        <v>Yes</v>
      </c>
    </row>
    <row r="2753" customFormat="false" ht="15" hidden="false" customHeight="false" outlineLevel="0" collapsed="false">
      <c r="A2753" s="15" t="n">
        <v>3927</v>
      </c>
      <c r="B2753" s="16" t="n">
        <v>4.89792219481725</v>
      </c>
      <c r="C2753" s="15" t="n">
        <v>300</v>
      </c>
      <c r="D2753" s="15" t="n">
        <v>450</v>
      </c>
      <c r="E2753" s="15" t="n">
        <v>30</v>
      </c>
      <c r="F2753" s="16" t="n">
        <v>0.557129731671096</v>
      </c>
      <c r="G2753" s="17" t="s">
        <v>103</v>
      </c>
      <c r="H2753" s="18" t="n">
        <v>0.2</v>
      </c>
      <c r="I2753" s="18" t="n">
        <v>1</v>
      </c>
      <c r="J2753" s="19" t="n">
        <v>0.948155177513401</v>
      </c>
      <c r="K2753" s="19" t="n">
        <v>0.468429759912498</v>
      </c>
      <c r="L2753" s="16" t="n">
        <v>12.0638477704858</v>
      </c>
      <c r="M2753" s="19" t="n">
        <v>0.444527303139029</v>
      </c>
      <c r="N2753" s="19" t="n">
        <v>0.927663414952699</v>
      </c>
      <c r="O2753" s="19" t="n">
        <v>0.9481551775134</v>
      </c>
      <c r="P2753" s="19" t="n">
        <v>0.56245626527338</v>
      </c>
      <c r="Q2753" s="17" t="s">
        <v>29</v>
      </c>
      <c r="R2753" s="5" t="str">
        <f aca="false">IF(OR(Q2753="Steel plate",Q2753="Concrete jacket"),"Steel plate or jacket",Q2753)</f>
        <v>Monitor</v>
      </c>
      <c r="S2753" s="5" t="str">
        <f aca="false">IF(O2753&lt;='Tree rules'!$C$4,IF(N2753&lt;='Tree rules'!$C$5,IF(P2753&lt;='Tree rules'!$C$7,"Monitor","Polymer laminate"),IF(P2753&lt;='Tree rules'!$C$8,"Seal cracks","Polymer laminate")),IF(O2753&lt;='Tree rules'!$C$6,IF(P2753&lt;='Tree rules'!$C$9,"Polymer laminate","Steel plate or jacket"),IF(L2753&lt;='Tree rules'!$C$10,"Steel plate or jacket","Polymer laminate")))</f>
        <v>Monitor</v>
      </c>
      <c r="T2753" s="5" t="str">
        <f aca="false">IF(S2753=R2753,"Yes","No")</f>
        <v>Yes</v>
      </c>
    </row>
    <row r="2754" customFormat="false" ht="15" hidden="false" customHeight="false" outlineLevel="0" collapsed="false">
      <c r="A2754" s="15" t="n">
        <v>3929</v>
      </c>
      <c r="B2754" s="16" t="n">
        <v>6.45345690905914</v>
      </c>
      <c r="C2754" s="15" t="n">
        <v>300</v>
      </c>
      <c r="D2754" s="15" t="n">
        <v>625</v>
      </c>
      <c r="E2754" s="15" t="n">
        <v>25</v>
      </c>
      <c r="F2754" s="16" t="n">
        <v>0.578762031749415</v>
      </c>
      <c r="G2754" s="17" t="s">
        <v>103</v>
      </c>
      <c r="H2754" s="18" t="n">
        <v>0.2</v>
      </c>
      <c r="I2754" s="18" t="n">
        <v>1</v>
      </c>
      <c r="J2754" s="19" t="n">
        <v>0.952058798185502</v>
      </c>
      <c r="K2754" s="19" t="n">
        <v>0.444382348104419</v>
      </c>
      <c r="L2754" s="16" t="n">
        <v>11.1458668550244</v>
      </c>
      <c r="M2754" s="19" t="n">
        <v>0.878512432011146</v>
      </c>
      <c r="N2754" s="19" t="n">
        <v>0.840125115792578</v>
      </c>
      <c r="O2754" s="19" t="n">
        <v>0.952058798185502</v>
      </c>
      <c r="P2754" s="19" t="n">
        <v>0.330460242669793</v>
      </c>
      <c r="Q2754" s="17" t="s">
        <v>29</v>
      </c>
      <c r="R2754" s="5" t="str">
        <f aca="false">IF(OR(Q2754="Steel plate",Q2754="Concrete jacket"),"Steel plate or jacket",Q2754)</f>
        <v>Monitor</v>
      </c>
      <c r="S2754" s="5" t="str">
        <f aca="false">IF(O2754&lt;='Tree rules'!$C$4,IF(N2754&lt;='Tree rules'!$C$5,IF(P2754&lt;='Tree rules'!$C$7,"Monitor","Polymer laminate"),IF(P2754&lt;='Tree rules'!$C$8,"Seal cracks","Polymer laminate")),IF(O2754&lt;='Tree rules'!$C$6,IF(P2754&lt;='Tree rules'!$C$9,"Polymer laminate","Steel plate or jacket"),IF(L2754&lt;='Tree rules'!$C$10,"Steel plate or jacket","Polymer laminate")))</f>
        <v>Monitor</v>
      </c>
      <c r="T2754" s="5" t="str">
        <f aca="false">IF(S2754=R2754,"Yes","No")</f>
        <v>Yes</v>
      </c>
    </row>
    <row r="2755" customFormat="false" ht="15" hidden="false" customHeight="false" outlineLevel="0" collapsed="false">
      <c r="A2755" s="15" t="n">
        <v>3931</v>
      </c>
      <c r="B2755" s="16" t="n">
        <v>6.63071486678197</v>
      </c>
      <c r="C2755" s="15" t="n">
        <v>300</v>
      </c>
      <c r="D2755" s="15" t="n">
        <v>600</v>
      </c>
      <c r="E2755" s="15" t="n">
        <v>30</v>
      </c>
      <c r="F2755" s="16" t="n">
        <v>0.604879451954714</v>
      </c>
      <c r="G2755" s="17" t="s">
        <v>101</v>
      </c>
      <c r="H2755" s="18" t="n">
        <v>0.3</v>
      </c>
      <c r="I2755" s="18" t="n">
        <v>1</v>
      </c>
      <c r="J2755" s="19" t="n">
        <v>0.994560251815884</v>
      </c>
      <c r="K2755" s="19" t="n">
        <v>0.564405879554763</v>
      </c>
      <c r="L2755" s="16" t="n">
        <v>11.9687993985234</v>
      </c>
      <c r="M2755" s="19" t="n">
        <v>0.474251387443222</v>
      </c>
      <c r="N2755" s="19" t="n">
        <v>0.663629658879698</v>
      </c>
      <c r="O2755" s="19" t="n">
        <v>0.994560251815884</v>
      </c>
      <c r="P2755" s="19" t="n">
        <v>0.683723778086638</v>
      </c>
      <c r="Q2755" s="17" t="s">
        <v>29</v>
      </c>
      <c r="R2755" s="5" t="str">
        <f aca="false">IF(OR(Q2755="Steel plate",Q2755="Concrete jacket"),"Steel plate or jacket",Q2755)</f>
        <v>Monitor</v>
      </c>
      <c r="S2755" s="5" t="str">
        <f aca="false">IF(O2755&lt;='Tree rules'!$C$4,IF(N2755&lt;='Tree rules'!$C$5,IF(P2755&lt;='Tree rules'!$C$7,"Monitor","Polymer laminate"),IF(P2755&lt;='Tree rules'!$C$8,"Seal cracks","Polymer laminate")),IF(O2755&lt;='Tree rules'!$C$6,IF(P2755&lt;='Tree rules'!$C$9,"Polymer laminate","Steel plate or jacket"),IF(L2755&lt;='Tree rules'!$C$10,"Steel plate or jacket","Polymer laminate")))</f>
        <v>Monitor</v>
      </c>
      <c r="T2755" s="5" t="str">
        <f aca="false">IF(S2755=R2755,"Yes","No")</f>
        <v>Yes</v>
      </c>
    </row>
    <row r="2756" customFormat="false" ht="15" hidden="false" customHeight="false" outlineLevel="0" collapsed="false">
      <c r="A2756" s="15" t="n">
        <v>3932</v>
      </c>
      <c r="B2756" s="16" t="n">
        <v>4.81571645484114</v>
      </c>
      <c r="C2756" s="15" t="n">
        <v>230</v>
      </c>
      <c r="D2756" s="15" t="n">
        <v>475</v>
      </c>
      <c r="E2756" s="15" t="n">
        <v>25</v>
      </c>
      <c r="F2756" s="16" t="n">
        <v>0.815088394972116</v>
      </c>
      <c r="G2756" s="17" t="s">
        <v>103</v>
      </c>
      <c r="H2756" s="18" t="n">
        <v>0.2</v>
      </c>
      <c r="I2756" s="18" t="n">
        <v>1.5</v>
      </c>
      <c r="J2756" s="19" t="n">
        <v>0.922701758354097</v>
      </c>
      <c r="K2756" s="19" t="n">
        <v>0.602785468368117</v>
      </c>
      <c r="L2756" s="16" t="n">
        <v>11.225446281681</v>
      </c>
      <c r="M2756" s="19" t="n">
        <v>0.677721153596332</v>
      </c>
      <c r="N2756" s="19" t="n">
        <v>1.06575437669542</v>
      </c>
      <c r="O2756" s="19" t="n">
        <v>1.10595703174437</v>
      </c>
      <c r="P2756" s="19" t="n">
        <v>0.61284851550999</v>
      </c>
      <c r="Q2756" s="17" t="s">
        <v>31</v>
      </c>
      <c r="R2756" s="5" t="str">
        <f aca="false">IF(OR(Q2756="Steel plate",Q2756="Concrete jacket"),"Steel plate or jacket",Q2756)</f>
        <v>Polymer laminate</v>
      </c>
      <c r="S2756" s="5" t="str">
        <f aca="false">IF(O2756&lt;='Tree rules'!$C$4,IF(N2756&lt;='Tree rules'!$C$5,IF(P2756&lt;='Tree rules'!$C$7,"Monitor","Polymer laminate"),IF(P2756&lt;='Tree rules'!$C$8,"Seal cracks","Polymer laminate")),IF(O2756&lt;='Tree rules'!$C$6,IF(P2756&lt;='Tree rules'!$C$9,"Polymer laminate","Steel plate or jacket"),IF(L2756&lt;='Tree rules'!$C$10,"Steel plate or jacket","Polymer laminate")))</f>
        <v>Polymer laminate</v>
      </c>
      <c r="T2756" s="5" t="str">
        <f aca="false">IF(S2756=R2756,"Yes","No")</f>
        <v>Yes</v>
      </c>
    </row>
    <row r="2757" customFormat="false" ht="15" hidden="false" customHeight="false" outlineLevel="0" collapsed="false">
      <c r="A2757" s="15" t="n">
        <v>3934</v>
      </c>
      <c r="B2757" s="16" t="n">
        <v>4.09550936878536</v>
      </c>
      <c r="C2757" s="15" t="n">
        <v>230</v>
      </c>
      <c r="D2757" s="15" t="n">
        <v>375</v>
      </c>
      <c r="E2757" s="15" t="n">
        <v>25</v>
      </c>
      <c r="F2757" s="16" t="n">
        <v>0.835418868126524</v>
      </c>
      <c r="G2757" s="17" t="s">
        <v>103</v>
      </c>
      <c r="H2757" s="18" t="n">
        <v>0.2</v>
      </c>
      <c r="I2757" s="18" t="n">
        <v>2</v>
      </c>
      <c r="J2757" s="19" t="n">
        <v>0.921172735084121</v>
      </c>
      <c r="K2757" s="19" t="n">
        <v>0.418136212264516</v>
      </c>
      <c r="L2757" s="16" t="n">
        <v>12.524493482524</v>
      </c>
      <c r="M2757" s="19" t="n">
        <v>0.496325375355939</v>
      </c>
      <c r="N2757" s="19" t="n">
        <v>2.10009205355508</v>
      </c>
      <c r="O2757" s="19" t="n">
        <v>1.45716979187882</v>
      </c>
      <c r="P2757" s="19" t="n">
        <v>0.878200366397547</v>
      </c>
      <c r="Q2757" s="17" t="s">
        <v>31</v>
      </c>
      <c r="R2757" s="5" t="str">
        <f aca="false">IF(OR(Q2757="Steel plate",Q2757="Concrete jacket"),"Steel plate or jacket",Q2757)</f>
        <v>Polymer laminate</v>
      </c>
      <c r="S2757" s="5" t="str">
        <f aca="false">IF(O2757&lt;='Tree rules'!$C$4,IF(N2757&lt;='Tree rules'!$C$5,IF(P2757&lt;='Tree rules'!$C$7,"Monitor","Polymer laminate"),IF(P2757&lt;='Tree rules'!$C$8,"Seal cracks","Polymer laminate")),IF(O2757&lt;='Tree rules'!$C$6,IF(P2757&lt;='Tree rules'!$C$9,"Polymer laminate","Steel plate or jacket"),IF(L2757&lt;='Tree rules'!$C$10,"Steel plate or jacket","Polymer laminate")))</f>
        <v>Steel plate or jacket</v>
      </c>
      <c r="T2757" s="5" t="str">
        <f aca="false">IF(S2757=R2757,"Yes","No")</f>
        <v>No</v>
      </c>
    </row>
    <row r="2758" customFormat="false" ht="15" hidden="false" customHeight="false" outlineLevel="0" collapsed="false">
      <c r="A2758" s="15" t="n">
        <v>3938</v>
      </c>
      <c r="B2758" s="16" t="n">
        <v>3.57257802068117</v>
      </c>
      <c r="C2758" s="15" t="n">
        <v>230</v>
      </c>
      <c r="D2758" s="15" t="n">
        <v>325</v>
      </c>
      <c r="E2758" s="15" t="n">
        <v>20</v>
      </c>
      <c r="F2758" s="16" t="n">
        <v>0.699968036696473</v>
      </c>
      <c r="G2758" s="17" t="s">
        <v>103</v>
      </c>
      <c r="H2758" s="18" t="n">
        <v>0.2</v>
      </c>
      <c r="I2758" s="18" t="n">
        <v>1.5</v>
      </c>
      <c r="J2758" s="19" t="n">
        <v>0.860710636344586</v>
      </c>
      <c r="K2758" s="19" t="n">
        <v>0.603372972577838</v>
      </c>
      <c r="L2758" s="16" t="n">
        <v>12.7138007853422</v>
      </c>
      <c r="M2758" s="19" t="n">
        <v>0.883100747052478</v>
      </c>
      <c r="N2758" s="19" t="n">
        <v>0.964617000408981</v>
      </c>
      <c r="O2758" s="19" t="n">
        <v>1.03140118692658</v>
      </c>
      <c r="P2758" s="19" t="n">
        <v>0.426756055838086</v>
      </c>
      <c r="Q2758" s="17" t="s">
        <v>31</v>
      </c>
      <c r="R2758" s="5" t="str">
        <f aca="false">IF(OR(Q2758="Steel plate",Q2758="Concrete jacket"),"Steel plate or jacket",Q2758)</f>
        <v>Polymer laminate</v>
      </c>
      <c r="S2758" s="5" t="str">
        <f aca="false">IF(O2758&lt;='Tree rules'!$C$4,IF(N2758&lt;='Tree rules'!$C$5,IF(P2758&lt;='Tree rules'!$C$7,"Monitor","Polymer laminate"),IF(P2758&lt;='Tree rules'!$C$8,"Seal cracks","Polymer laminate")),IF(O2758&lt;='Tree rules'!$C$6,IF(P2758&lt;='Tree rules'!$C$9,"Polymer laminate","Steel plate or jacket"),IF(L2758&lt;='Tree rules'!$C$10,"Steel plate or jacket","Polymer laminate")))</f>
        <v>Polymer laminate</v>
      </c>
      <c r="T2758" s="5" t="str">
        <f aca="false">IF(S2758=R2758,"Yes","No")</f>
        <v>Yes</v>
      </c>
    </row>
    <row r="2759" customFormat="false" ht="15" hidden="false" customHeight="false" outlineLevel="0" collapsed="false">
      <c r="A2759" s="15" t="n">
        <v>3939</v>
      </c>
      <c r="B2759" s="16" t="n">
        <v>4.20171269993338</v>
      </c>
      <c r="C2759" s="15" t="n">
        <v>300</v>
      </c>
      <c r="D2759" s="15" t="n">
        <v>375</v>
      </c>
      <c r="E2759" s="15" t="n">
        <v>30</v>
      </c>
      <c r="F2759" s="16" t="n">
        <v>0.814840647739602</v>
      </c>
      <c r="G2759" s="17" t="s">
        <v>101</v>
      </c>
      <c r="H2759" s="18" t="n">
        <v>0.3</v>
      </c>
      <c r="I2759" s="18" t="n">
        <v>2</v>
      </c>
      <c r="J2759" s="19" t="n">
        <v>0.887282405192063</v>
      </c>
      <c r="K2759" s="19" t="n">
        <v>0.547386917647152</v>
      </c>
      <c r="L2759" s="16" t="n">
        <v>12.771163221682</v>
      </c>
      <c r="M2759" s="19" t="n">
        <v>0.509656887231409</v>
      </c>
      <c r="N2759" s="19" t="n">
        <v>0.969047280930901</v>
      </c>
      <c r="O2759" s="19" t="n">
        <v>1.28887802952349</v>
      </c>
      <c r="P2759" s="19" t="n">
        <v>0.818579193112296</v>
      </c>
      <c r="Q2759" s="17" t="s">
        <v>31</v>
      </c>
      <c r="R2759" s="5" t="str">
        <f aca="false">IF(OR(Q2759="Steel plate",Q2759="Concrete jacket"),"Steel plate or jacket",Q2759)</f>
        <v>Polymer laminate</v>
      </c>
      <c r="S2759" s="5" t="str">
        <f aca="false">IF(O2759&lt;='Tree rules'!$C$4,IF(N2759&lt;='Tree rules'!$C$5,IF(P2759&lt;='Tree rules'!$C$7,"Monitor","Polymer laminate"),IF(P2759&lt;='Tree rules'!$C$8,"Seal cracks","Polymer laminate")),IF(O2759&lt;='Tree rules'!$C$6,IF(P2759&lt;='Tree rules'!$C$9,"Polymer laminate","Steel plate or jacket"),IF(L2759&lt;='Tree rules'!$C$10,"Steel plate or jacket","Polymer laminate")))</f>
        <v>Polymer laminate</v>
      </c>
      <c r="T2759" s="5" t="str">
        <f aca="false">IF(S2759=R2759,"Yes","No")</f>
        <v>Yes</v>
      </c>
    </row>
    <row r="2760" customFormat="false" ht="15" hidden="false" customHeight="false" outlineLevel="0" collapsed="false">
      <c r="A2760" s="15" t="n">
        <v>3940</v>
      </c>
      <c r="B2760" s="16" t="n">
        <v>4.3041359400364</v>
      </c>
      <c r="C2760" s="15" t="n">
        <v>300</v>
      </c>
      <c r="D2760" s="15" t="n">
        <v>400</v>
      </c>
      <c r="E2760" s="15" t="n">
        <v>30</v>
      </c>
      <c r="F2760" s="16" t="n">
        <v>0.635378289490071</v>
      </c>
      <c r="G2760" s="17" t="s">
        <v>101</v>
      </c>
      <c r="H2760" s="18" t="n">
        <v>0.3</v>
      </c>
      <c r="I2760" s="18" t="n">
        <v>2</v>
      </c>
      <c r="J2760" s="19" t="n">
        <v>0.902798548847167</v>
      </c>
      <c r="K2760" s="19" t="n">
        <v>0.583985552995286</v>
      </c>
      <c r="L2760" s="16" t="n">
        <v>12.0902694944843</v>
      </c>
      <c r="M2760" s="19" t="n">
        <v>0.908781089413217</v>
      </c>
      <c r="N2760" s="19" t="n">
        <v>0.79010565447925</v>
      </c>
      <c r="O2760" s="19" t="n">
        <v>1.27837578790248</v>
      </c>
      <c r="P2760" s="19" t="n">
        <v>0.395799135402117</v>
      </c>
      <c r="Q2760" s="17" t="s">
        <v>31</v>
      </c>
      <c r="R2760" s="5" t="str">
        <f aca="false">IF(OR(Q2760="Steel plate",Q2760="Concrete jacket"),"Steel plate or jacket",Q2760)</f>
        <v>Polymer laminate</v>
      </c>
      <c r="S2760" s="5" t="str">
        <f aca="false">IF(O2760&lt;='Tree rules'!$C$4,IF(N2760&lt;='Tree rules'!$C$5,IF(P2760&lt;='Tree rules'!$C$7,"Monitor","Polymer laminate"),IF(P2760&lt;='Tree rules'!$C$8,"Seal cracks","Polymer laminate")),IF(O2760&lt;='Tree rules'!$C$6,IF(P2760&lt;='Tree rules'!$C$9,"Polymer laminate","Steel plate or jacket"),IF(L2760&lt;='Tree rules'!$C$10,"Steel plate or jacket","Polymer laminate")))</f>
        <v>Polymer laminate</v>
      </c>
      <c r="T2760" s="5" t="str">
        <f aca="false">IF(S2760=R2760,"Yes","No")</f>
        <v>Yes</v>
      </c>
    </row>
    <row r="2761" customFormat="false" ht="15" hidden="false" customHeight="false" outlineLevel="0" collapsed="false">
      <c r="A2761" s="15" t="n">
        <v>3943</v>
      </c>
      <c r="B2761" s="16" t="n">
        <v>3.52783098507322</v>
      </c>
      <c r="C2761" s="15" t="n">
        <v>230</v>
      </c>
      <c r="D2761" s="15" t="n">
        <v>325</v>
      </c>
      <c r="E2761" s="15" t="n">
        <v>25</v>
      </c>
      <c r="F2761" s="16" t="n">
        <v>0.626653981080713</v>
      </c>
      <c r="G2761" s="17" t="s">
        <v>101</v>
      </c>
      <c r="H2761" s="18" t="n">
        <v>0.3</v>
      </c>
      <c r="I2761" s="18" t="n">
        <v>1</v>
      </c>
      <c r="J2761" s="19" t="n">
        <v>0.857828910518709</v>
      </c>
      <c r="K2761" s="19" t="n">
        <v>0.422701604231054</v>
      </c>
      <c r="L2761" s="16" t="n">
        <v>12.6445555020546</v>
      </c>
      <c r="M2761" s="19" t="n">
        <v>0.924447901785823</v>
      </c>
      <c r="N2761" s="19" t="n">
        <v>0.703548047219521</v>
      </c>
      <c r="O2761" s="19" t="n">
        <v>0.857828910518709</v>
      </c>
      <c r="P2761" s="19" t="n">
        <v>0.267922428359553</v>
      </c>
      <c r="Q2761" s="17" t="s">
        <v>29</v>
      </c>
      <c r="R2761" s="5" t="str">
        <f aca="false">IF(OR(Q2761="Steel plate",Q2761="Concrete jacket"),"Steel plate or jacket",Q2761)</f>
        <v>Monitor</v>
      </c>
      <c r="S2761" s="5" t="str">
        <f aca="false">IF(O2761&lt;='Tree rules'!$C$4,IF(N2761&lt;='Tree rules'!$C$5,IF(P2761&lt;='Tree rules'!$C$7,"Monitor","Polymer laminate"),IF(P2761&lt;='Tree rules'!$C$8,"Seal cracks","Polymer laminate")),IF(O2761&lt;='Tree rules'!$C$6,IF(P2761&lt;='Tree rules'!$C$9,"Polymer laminate","Steel plate or jacket"),IF(L2761&lt;='Tree rules'!$C$10,"Steel plate or jacket","Polymer laminate")))</f>
        <v>Monitor</v>
      </c>
      <c r="T2761" s="5" t="str">
        <f aca="false">IF(S2761=R2761,"Yes","No")</f>
        <v>Yes</v>
      </c>
    </row>
    <row r="2762" customFormat="false" ht="15" hidden="false" customHeight="false" outlineLevel="0" collapsed="false">
      <c r="A2762" s="15" t="n">
        <v>3944</v>
      </c>
      <c r="B2762" s="16" t="n">
        <v>5.25451423043378</v>
      </c>
      <c r="C2762" s="15" t="n">
        <v>300</v>
      </c>
      <c r="D2762" s="15" t="n">
        <v>525</v>
      </c>
      <c r="E2762" s="15" t="n">
        <v>20</v>
      </c>
      <c r="F2762" s="16" t="n">
        <v>0.699589178252424</v>
      </c>
      <c r="G2762" s="17" t="s">
        <v>101</v>
      </c>
      <c r="H2762" s="18" t="n">
        <v>0.3</v>
      </c>
      <c r="I2762" s="18" t="n">
        <v>1</v>
      </c>
      <c r="J2762" s="19" t="n">
        <v>0.86115816157786</v>
      </c>
      <c r="K2762" s="19" t="n">
        <v>0.494328485617796</v>
      </c>
      <c r="L2762" s="16" t="n">
        <v>10.9697583098826</v>
      </c>
      <c r="M2762" s="19" t="n">
        <v>0.747480930891019</v>
      </c>
      <c r="N2762" s="19" t="n">
        <v>0.52316359545685</v>
      </c>
      <c r="O2762" s="19" t="n">
        <v>0.86115816157786</v>
      </c>
      <c r="P2762" s="19" t="n">
        <v>0.423590559301614</v>
      </c>
      <c r="Q2762" s="17" t="s">
        <v>29</v>
      </c>
      <c r="R2762" s="5" t="str">
        <f aca="false">IF(OR(Q2762="Steel plate",Q2762="Concrete jacket"),"Steel plate or jacket",Q2762)</f>
        <v>Monitor</v>
      </c>
      <c r="S2762" s="5" t="str">
        <f aca="false">IF(O2762&lt;='Tree rules'!$C$4,IF(N2762&lt;='Tree rules'!$C$5,IF(P2762&lt;='Tree rules'!$C$7,"Monitor","Polymer laminate"),IF(P2762&lt;='Tree rules'!$C$8,"Seal cracks","Polymer laminate")),IF(O2762&lt;='Tree rules'!$C$6,IF(P2762&lt;='Tree rules'!$C$9,"Polymer laminate","Steel plate or jacket"),IF(L2762&lt;='Tree rules'!$C$10,"Steel plate or jacket","Polymer laminate")))</f>
        <v>Monitor</v>
      </c>
      <c r="T2762" s="5" t="str">
        <f aca="false">IF(S2762=R2762,"Yes","No")</f>
        <v>Yes</v>
      </c>
    </row>
    <row r="2763" customFormat="false" ht="15" hidden="false" customHeight="false" outlineLevel="0" collapsed="false">
      <c r="A2763" s="15" t="n">
        <v>3945</v>
      </c>
      <c r="B2763" s="16" t="n">
        <v>4.20266959395336</v>
      </c>
      <c r="C2763" s="15" t="n">
        <v>300</v>
      </c>
      <c r="D2763" s="15" t="n">
        <v>425</v>
      </c>
      <c r="E2763" s="15" t="n">
        <v>20</v>
      </c>
      <c r="F2763" s="16" t="n">
        <v>0.530506411160282</v>
      </c>
      <c r="G2763" s="17" t="s">
        <v>103</v>
      </c>
      <c r="H2763" s="18" t="n">
        <v>0.2</v>
      </c>
      <c r="I2763" s="18" t="n">
        <v>1</v>
      </c>
      <c r="J2763" s="19" t="n">
        <v>0.922767306494573</v>
      </c>
      <c r="K2763" s="19" t="n">
        <v>0.438126418760427</v>
      </c>
      <c r="L2763" s="16" t="n">
        <v>11.0888379787688</v>
      </c>
      <c r="M2763" s="19" t="n">
        <v>0.431436077634739</v>
      </c>
      <c r="N2763" s="19" t="n">
        <v>1.16459455094974</v>
      </c>
      <c r="O2763" s="19" t="n">
        <v>0.922767306494573</v>
      </c>
      <c r="P2763" s="19" t="n">
        <v>0.542520586368352</v>
      </c>
      <c r="Q2763" s="17" t="s">
        <v>30</v>
      </c>
      <c r="R2763" s="5" t="str">
        <f aca="false">IF(OR(Q2763="Steel plate",Q2763="Concrete jacket"),"Steel plate or jacket",Q2763)</f>
        <v>Seal cracks</v>
      </c>
      <c r="S2763" s="5" t="str">
        <f aca="false">IF(O2763&lt;='Tree rules'!$C$4,IF(N2763&lt;='Tree rules'!$C$5,IF(P2763&lt;='Tree rules'!$C$7,"Monitor","Polymer laminate"),IF(P2763&lt;='Tree rules'!$C$8,"Seal cracks","Polymer laminate")),IF(O2763&lt;='Tree rules'!$C$6,IF(P2763&lt;='Tree rules'!$C$9,"Polymer laminate","Steel plate or jacket"),IF(L2763&lt;='Tree rules'!$C$10,"Steel plate or jacket","Polymer laminate")))</f>
        <v>Seal cracks</v>
      </c>
      <c r="T2763" s="5" t="str">
        <f aca="false">IF(S2763=R2763,"Yes","No")</f>
        <v>Yes</v>
      </c>
    </row>
    <row r="2764" customFormat="false" ht="15" hidden="false" customHeight="false" outlineLevel="0" collapsed="false">
      <c r="A2764" s="15" t="n">
        <v>3946</v>
      </c>
      <c r="B2764" s="16" t="n">
        <v>4.05641284213611</v>
      </c>
      <c r="C2764" s="15" t="n">
        <v>300</v>
      </c>
      <c r="D2764" s="15" t="n">
        <v>350</v>
      </c>
      <c r="E2764" s="15" t="n">
        <v>25</v>
      </c>
      <c r="F2764" s="16" t="n">
        <v>0.693508312050727</v>
      </c>
      <c r="G2764" s="17" t="s">
        <v>101</v>
      </c>
      <c r="H2764" s="18" t="n">
        <v>0.3</v>
      </c>
      <c r="I2764" s="18" t="n">
        <v>2</v>
      </c>
      <c r="J2764" s="19" t="n">
        <v>0.95102439167438</v>
      </c>
      <c r="K2764" s="19" t="n">
        <v>0.60797620542117</v>
      </c>
      <c r="L2764" s="16" t="n">
        <v>13.4318306030997</v>
      </c>
      <c r="M2764" s="19" t="n">
        <v>0.571907013716638</v>
      </c>
      <c r="N2764" s="19" t="n">
        <v>1.49608951602499</v>
      </c>
      <c r="O2764" s="19" t="n">
        <v>1.3238485824356</v>
      </c>
      <c r="P2764" s="19" t="n">
        <v>0.743654303205451</v>
      </c>
      <c r="Q2764" s="17" t="s">
        <v>31</v>
      </c>
      <c r="R2764" s="5" t="str">
        <f aca="false">IF(OR(Q2764="Steel plate",Q2764="Concrete jacket"),"Steel plate or jacket",Q2764)</f>
        <v>Polymer laminate</v>
      </c>
      <c r="S2764" s="5" t="str">
        <f aca="false">IF(O2764&lt;='Tree rules'!$C$4,IF(N2764&lt;='Tree rules'!$C$5,IF(P2764&lt;='Tree rules'!$C$7,"Monitor","Polymer laminate"),IF(P2764&lt;='Tree rules'!$C$8,"Seal cracks","Polymer laminate")),IF(O2764&lt;='Tree rules'!$C$6,IF(P2764&lt;='Tree rules'!$C$9,"Polymer laminate","Steel plate or jacket"),IF(L2764&lt;='Tree rules'!$C$10,"Steel plate or jacket","Polymer laminate")))</f>
        <v>Polymer laminate</v>
      </c>
      <c r="T2764" s="5" t="str">
        <f aca="false">IF(S2764=R2764,"Yes","No")</f>
        <v>Yes</v>
      </c>
    </row>
    <row r="2765" customFormat="false" ht="15" hidden="false" customHeight="false" outlineLevel="0" collapsed="false">
      <c r="A2765" s="15" t="n">
        <v>3948</v>
      </c>
      <c r="B2765" s="16" t="n">
        <v>4.87805167191181</v>
      </c>
      <c r="C2765" s="15" t="n">
        <v>300</v>
      </c>
      <c r="D2765" s="15" t="n">
        <v>375</v>
      </c>
      <c r="E2765" s="15" t="n">
        <v>30</v>
      </c>
      <c r="F2765" s="16" t="n">
        <v>0.569472988566126</v>
      </c>
      <c r="G2765" s="17" t="s">
        <v>103</v>
      </c>
      <c r="H2765" s="18" t="n">
        <v>0.2</v>
      </c>
      <c r="I2765" s="18" t="n">
        <v>2</v>
      </c>
      <c r="J2765" s="19" t="n">
        <v>0.880356263957498</v>
      </c>
      <c r="K2765" s="19" t="n">
        <v>0.446744974925969</v>
      </c>
      <c r="L2765" s="16" t="n">
        <v>14.7373162293408</v>
      </c>
      <c r="M2765" s="19" t="n">
        <v>0.3601001070757</v>
      </c>
      <c r="N2765" s="19" t="n">
        <v>1.46538836987919</v>
      </c>
      <c r="O2765" s="19" t="n">
        <v>1.36741779084738</v>
      </c>
      <c r="P2765" s="19" t="n">
        <v>0.949800830186167</v>
      </c>
      <c r="Q2765" s="17" t="s">
        <v>31</v>
      </c>
      <c r="R2765" s="5" t="str">
        <f aca="false">IF(OR(Q2765="Steel plate",Q2765="Concrete jacket"),"Steel plate or jacket",Q2765)</f>
        <v>Polymer laminate</v>
      </c>
      <c r="S2765" s="5" t="str">
        <f aca="false">IF(O2765&lt;='Tree rules'!$C$4,IF(N2765&lt;='Tree rules'!$C$5,IF(P2765&lt;='Tree rules'!$C$7,"Monitor","Polymer laminate"),IF(P2765&lt;='Tree rules'!$C$8,"Seal cracks","Polymer laminate")),IF(O2765&lt;='Tree rules'!$C$6,IF(P2765&lt;='Tree rules'!$C$9,"Polymer laminate","Steel plate or jacket"),IF(L2765&lt;='Tree rules'!$C$10,"Steel plate or jacket","Polymer laminate")))</f>
        <v>Polymer laminate</v>
      </c>
      <c r="T2765" s="5" t="str">
        <f aca="false">IF(S2765=R2765,"Yes","No")</f>
        <v>Yes</v>
      </c>
    </row>
    <row r="2766" customFormat="false" ht="15" hidden="false" customHeight="false" outlineLevel="0" collapsed="false">
      <c r="A2766" s="15" t="n">
        <v>3949</v>
      </c>
      <c r="B2766" s="16" t="n">
        <v>5.99531992969856</v>
      </c>
      <c r="C2766" s="15" t="n">
        <v>230</v>
      </c>
      <c r="D2766" s="15" t="n">
        <v>575</v>
      </c>
      <c r="E2766" s="15" t="n">
        <v>25</v>
      </c>
      <c r="F2766" s="16" t="n">
        <v>0.661007412935799</v>
      </c>
      <c r="G2766" s="17" t="s">
        <v>101</v>
      </c>
      <c r="H2766" s="18" t="n">
        <v>0.3</v>
      </c>
      <c r="I2766" s="18" t="n">
        <v>1.5</v>
      </c>
      <c r="J2766" s="19" t="n">
        <v>0.88872958421662</v>
      </c>
      <c r="K2766" s="19" t="n">
        <v>0.557850992758401</v>
      </c>
      <c r="L2766" s="16" t="n">
        <v>11.3333079956495</v>
      </c>
      <c r="M2766" s="19" t="n">
        <v>0.290562051366343</v>
      </c>
      <c r="N2766" s="19" t="n">
        <v>0.736060193797044</v>
      </c>
      <c r="O2766" s="19" t="n">
        <v>1.08520503590043</v>
      </c>
      <c r="P2766" s="19" t="n">
        <v>1.15662423405916</v>
      </c>
      <c r="Q2766" s="17" t="s">
        <v>31</v>
      </c>
      <c r="R2766" s="5" t="str">
        <f aca="false">IF(OR(Q2766="Steel plate",Q2766="Concrete jacket"),"Steel plate or jacket",Q2766)</f>
        <v>Polymer laminate</v>
      </c>
      <c r="S2766" s="5" t="str">
        <f aca="false">IF(O2766&lt;='Tree rules'!$C$4,IF(N2766&lt;='Tree rules'!$C$5,IF(P2766&lt;='Tree rules'!$C$7,"Monitor","Polymer laminate"),IF(P2766&lt;='Tree rules'!$C$8,"Seal cracks","Polymer laminate")),IF(O2766&lt;='Tree rules'!$C$6,IF(P2766&lt;='Tree rules'!$C$9,"Polymer laminate","Steel plate or jacket"),IF(L2766&lt;='Tree rules'!$C$10,"Steel plate or jacket","Polymer laminate")))</f>
        <v>Polymer laminate</v>
      </c>
      <c r="T2766" s="5" t="str">
        <f aca="false">IF(S2766=R2766,"Yes","No")</f>
        <v>Yes</v>
      </c>
    </row>
    <row r="2767" customFormat="false" ht="15" hidden="false" customHeight="false" outlineLevel="0" collapsed="false">
      <c r="A2767" s="15" t="n">
        <v>3950</v>
      </c>
      <c r="B2767" s="16" t="n">
        <v>4.47478508543905</v>
      </c>
      <c r="C2767" s="15" t="n">
        <v>300</v>
      </c>
      <c r="D2767" s="15" t="n">
        <v>450</v>
      </c>
      <c r="E2767" s="15" t="n">
        <v>30</v>
      </c>
      <c r="F2767" s="16" t="n">
        <v>0.557129731671096</v>
      </c>
      <c r="G2767" s="17" t="s">
        <v>101</v>
      </c>
      <c r="H2767" s="18" t="n">
        <v>0.3</v>
      </c>
      <c r="I2767" s="18" t="n">
        <v>1</v>
      </c>
      <c r="J2767" s="19" t="n">
        <v>0.973870685299922</v>
      </c>
      <c r="K2767" s="19" t="n">
        <v>0.576507014808742</v>
      </c>
      <c r="L2767" s="16" t="n">
        <v>11.0216381414755</v>
      </c>
      <c r="M2767" s="19" t="n">
        <v>0.72584755604586</v>
      </c>
      <c r="N2767" s="19" t="n">
        <v>0.589546905645605</v>
      </c>
      <c r="O2767" s="19" t="n">
        <v>0.973870685299922</v>
      </c>
      <c r="P2767" s="19" t="n">
        <v>0.3670782511722</v>
      </c>
      <c r="Q2767" s="17" t="s">
        <v>29</v>
      </c>
      <c r="R2767" s="5" t="str">
        <f aca="false">IF(OR(Q2767="Steel plate",Q2767="Concrete jacket"),"Steel plate or jacket",Q2767)</f>
        <v>Monitor</v>
      </c>
      <c r="S2767" s="5" t="str">
        <f aca="false">IF(O2767&lt;='Tree rules'!$C$4,IF(N2767&lt;='Tree rules'!$C$5,IF(P2767&lt;='Tree rules'!$C$7,"Monitor","Polymer laminate"),IF(P2767&lt;='Tree rules'!$C$8,"Seal cracks","Polymer laminate")),IF(O2767&lt;='Tree rules'!$C$6,IF(P2767&lt;='Tree rules'!$C$9,"Polymer laminate","Steel plate or jacket"),IF(L2767&lt;='Tree rules'!$C$10,"Steel plate or jacket","Polymer laminate")))</f>
        <v>Monitor</v>
      </c>
      <c r="T2767" s="5" t="str">
        <f aca="false">IF(S2767=R2767,"Yes","No")</f>
        <v>Yes</v>
      </c>
    </row>
    <row r="2768" customFormat="false" ht="15" hidden="false" customHeight="false" outlineLevel="0" collapsed="false">
      <c r="A2768" s="15" t="n">
        <v>3951</v>
      </c>
      <c r="B2768" s="16" t="n">
        <v>3.52605179947893</v>
      </c>
      <c r="C2768" s="15" t="n">
        <v>300</v>
      </c>
      <c r="D2768" s="15" t="n">
        <v>300</v>
      </c>
      <c r="E2768" s="15" t="n">
        <v>25</v>
      </c>
      <c r="F2768" s="16" t="n">
        <v>0.736310778185108</v>
      </c>
      <c r="G2768" s="17" t="s">
        <v>101</v>
      </c>
      <c r="H2768" s="18" t="n">
        <v>0.3</v>
      </c>
      <c r="I2768" s="18" t="n">
        <v>1</v>
      </c>
      <c r="J2768" s="19" t="n">
        <v>0.855418312203808</v>
      </c>
      <c r="K2768" s="19" t="n">
        <v>0.490100627800347</v>
      </c>
      <c r="L2768" s="16" t="n">
        <v>13.7736398417146</v>
      </c>
      <c r="M2768" s="19" t="n">
        <v>0.504614574166621</v>
      </c>
      <c r="N2768" s="19" t="n">
        <v>0.595317866131092</v>
      </c>
      <c r="O2768" s="19" t="n">
        <v>0.855418312203808</v>
      </c>
      <c r="P2768" s="19" t="n">
        <v>0.604781676200874</v>
      </c>
      <c r="Q2768" s="17" t="s">
        <v>29</v>
      </c>
      <c r="R2768" s="5" t="str">
        <f aca="false">IF(OR(Q2768="Steel plate",Q2768="Concrete jacket"),"Steel plate or jacket",Q2768)</f>
        <v>Monitor</v>
      </c>
      <c r="S2768" s="5" t="str">
        <f aca="false">IF(O2768&lt;='Tree rules'!$C$4,IF(N2768&lt;='Tree rules'!$C$5,IF(P2768&lt;='Tree rules'!$C$7,"Monitor","Polymer laminate"),IF(P2768&lt;='Tree rules'!$C$8,"Seal cracks","Polymer laminate")),IF(O2768&lt;='Tree rules'!$C$6,IF(P2768&lt;='Tree rules'!$C$9,"Polymer laminate","Steel plate or jacket"),IF(L2768&lt;='Tree rules'!$C$10,"Steel plate or jacket","Polymer laminate")))</f>
        <v>Monitor</v>
      </c>
      <c r="T2768" s="5" t="str">
        <f aca="false">IF(S2768=R2768,"Yes","No")</f>
        <v>Yes</v>
      </c>
    </row>
    <row r="2769" customFormat="false" ht="15" hidden="false" customHeight="false" outlineLevel="0" collapsed="false">
      <c r="A2769" s="15" t="n">
        <v>3952</v>
      </c>
      <c r="B2769" s="16" t="n">
        <v>4.02755108537199</v>
      </c>
      <c r="C2769" s="15" t="n">
        <v>230</v>
      </c>
      <c r="D2769" s="15" t="n">
        <v>400</v>
      </c>
      <c r="E2769" s="15" t="n">
        <v>30</v>
      </c>
      <c r="F2769" s="16" t="n">
        <v>0.773612658059818</v>
      </c>
      <c r="G2769" s="17" t="s">
        <v>102</v>
      </c>
      <c r="H2769" s="18" t="n">
        <v>0.1</v>
      </c>
      <c r="I2769" s="18" t="n">
        <v>1</v>
      </c>
      <c r="J2769" s="19" t="n">
        <v>0.974723237513435</v>
      </c>
      <c r="K2769" s="19" t="n">
        <v>0.606859242910389</v>
      </c>
      <c r="L2769" s="16" t="n">
        <v>11.880681667764</v>
      </c>
      <c r="M2769" s="19" t="n">
        <v>0.566387743491528</v>
      </c>
      <c r="N2769" s="19" t="n">
        <v>2.73885336524936</v>
      </c>
      <c r="O2769" s="19" t="n">
        <v>0.974723237513435</v>
      </c>
      <c r="P2769" s="19" t="n">
        <v>0.558845271581448</v>
      </c>
      <c r="Q2769" s="17" t="s">
        <v>30</v>
      </c>
      <c r="R2769" s="5" t="str">
        <f aca="false">IF(OR(Q2769="Steel plate",Q2769="Concrete jacket"),"Steel plate or jacket",Q2769)</f>
        <v>Seal cracks</v>
      </c>
      <c r="S2769" s="5" t="str">
        <f aca="false">IF(O2769&lt;='Tree rules'!$C$4,IF(N2769&lt;='Tree rules'!$C$5,IF(P2769&lt;='Tree rules'!$C$7,"Monitor","Polymer laminate"),IF(P2769&lt;='Tree rules'!$C$8,"Seal cracks","Polymer laminate")),IF(O2769&lt;='Tree rules'!$C$6,IF(P2769&lt;='Tree rules'!$C$9,"Polymer laminate","Steel plate or jacket"),IF(L2769&lt;='Tree rules'!$C$10,"Steel plate or jacket","Polymer laminate")))</f>
        <v>Seal cracks</v>
      </c>
      <c r="T2769" s="5" t="str">
        <f aca="false">IF(S2769=R2769,"Yes","No")</f>
        <v>Yes</v>
      </c>
    </row>
    <row r="2770" customFormat="false" ht="15" hidden="false" customHeight="false" outlineLevel="0" collapsed="false">
      <c r="A2770" s="15" t="n">
        <v>3955</v>
      </c>
      <c r="B2770" s="16" t="n">
        <v>7.81395346499834</v>
      </c>
      <c r="C2770" s="15" t="n">
        <v>230</v>
      </c>
      <c r="D2770" s="15" t="n">
        <v>725</v>
      </c>
      <c r="E2770" s="15" t="n">
        <v>30</v>
      </c>
      <c r="F2770" s="16" t="n">
        <v>0.605277628974978</v>
      </c>
      <c r="G2770" s="17" t="s">
        <v>103</v>
      </c>
      <c r="H2770" s="18" t="n">
        <v>0.2</v>
      </c>
      <c r="I2770" s="18" t="n">
        <v>1</v>
      </c>
      <c r="J2770" s="19" t="n">
        <v>0.921485282901322</v>
      </c>
      <c r="K2770" s="19" t="n">
        <v>0.518296641543245</v>
      </c>
      <c r="L2770" s="16" t="n">
        <v>11.5420287518439</v>
      </c>
      <c r="M2770" s="19" t="n">
        <v>0.430968378766292</v>
      </c>
      <c r="N2770" s="19" t="n">
        <v>0.987448046639764</v>
      </c>
      <c r="O2770" s="19" t="n">
        <v>0.921485282901322</v>
      </c>
      <c r="P2770" s="19" t="n">
        <v>0.666693579497535</v>
      </c>
      <c r="Q2770" s="17" t="s">
        <v>29</v>
      </c>
      <c r="R2770" s="5" t="str">
        <f aca="false">IF(OR(Q2770="Steel plate",Q2770="Concrete jacket"),"Steel plate or jacket",Q2770)</f>
        <v>Monitor</v>
      </c>
      <c r="S2770" s="5" t="str">
        <f aca="false">IF(O2770&lt;='Tree rules'!$C$4,IF(N2770&lt;='Tree rules'!$C$5,IF(P2770&lt;='Tree rules'!$C$7,"Monitor","Polymer laminate"),IF(P2770&lt;='Tree rules'!$C$8,"Seal cracks","Polymer laminate")),IF(O2770&lt;='Tree rules'!$C$6,IF(P2770&lt;='Tree rules'!$C$9,"Polymer laminate","Steel plate or jacket"),IF(L2770&lt;='Tree rules'!$C$10,"Steel plate or jacket","Polymer laminate")))</f>
        <v>Monitor</v>
      </c>
      <c r="T2770" s="5" t="str">
        <f aca="false">IF(S2770=R2770,"Yes","No")</f>
        <v>Yes</v>
      </c>
    </row>
    <row r="2771" customFormat="false" ht="15" hidden="false" customHeight="false" outlineLevel="0" collapsed="false">
      <c r="A2771" s="15" t="n">
        <v>3958</v>
      </c>
      <c r="B2771" s="16" t="n">
        <v>4.23729906935352</v>
      </c>
      <c r="C2771" s="15" t="n">
        <v>300</v>
      </c>
      <c r="D2771" s="15" t="n">
        <v>425</v>
      </c>
      <c r="E2771" s="15" t="n">
        <v>30</v>
      </c>
      <c r="F2771" s="16" t="n">
        <v>0.707341881547042</v>
      </c>
      <c r="G2771" s="17" t="s">
        <v>101</v>
      </c>
      <c r="H2771" s="18" t="n">
        <v>0.3</v>
      </c>
      <c r="I2771" s="18" t="n">
        <v>1</v>
      </c>
      <c r="J2771" s="19" t="n">
        <v>0.868503091887314</v>
      </c>
      <c r="K2771" s="19" t="n">
        <v>0.593993327207402</v>
      </c>
      <c r="L2771" s="16" t="n">
        <v>11.1802086262626</v>
      </c>
      <c r="M2771" s="19" t="n">
        <v>0.367721826841766</v>
      </c>
      <c r="N2771" s="19" t="n">
        <v>0.655309612466948</v>
      </c>
      <c r="O2771" s="19" t="n">
        <v>0.868503091887314</v>
      </c>
      <c r="P2771" s="19" t="n">
        <v>0.752932754896296</v>
      </c>
      <c r="Q2771" s="17" t="s">
        <v>29</v>
      </c>
      <c r="R2771" s="5" t="str">
        <f aca="false">IF(OR(Q2771="Steel plate",Q2771="Concrete jacket"),"Steel plate or jacket",Q2771)</f>
        <v>Monitor</v>
      </c>
      <c r="S2771" s="5" t="str">
        <f aca="false">IF(O2771&lt;='Tree rules'!$C$4,IF(N2771&lt;='Tree rules'!$C$5,IF(P2771&lt;='Tree rules'!$C$7,"Monitor","Polymer laminate"),IF(P2771&lt;='Tree rules'!$C$8,"Seal cracks","Polymer laminate")),IF(O2771&lt;='Tree rules'!$C$6,IF(P2771&lt;='Tree rules'!$C$9,"Polymer laminate","Steel plate or jacket"),IF(L2771&lt;='Tree rules'!$C$10,"Steel plate or jacket","Polymer laminate")))</f>
        <v>Monitor</v>
      </c>
      <c r="T2771" s="5" t="str">
        <f aca="false">IF(S2771=R2771,"Yes","No")</f>
        <v>Yes</v>
      </c>
    </row>
    <row r="2772" customFormat="false" ht="15" hidden="false" customHeight="false" outlineLevel="0" collapsed="false">
      <c r="A2772" s="15" t="n">
        <v>3959</v>
      </c>
      <c r="B2772" s="16" t="n">
        <v>4.70183320839021</v>
      </c>
      <c r="C2772" s="15" t="n">
        <v>230</v>
      </c>
      <c r="D2772" s="15" t="n">
        <v>450</v>
      </c>
      <c r="E2772" s="15" t="n">
        <v>25</v>
      </c>
      <c r="F2772" s="16" t="n">
        <v>0.679557138998441</v>
      </c>
      <c r="G2772" s="17" t="s">
        <v>101</v>
      </c>
      <c r="H2772" s="18" t="n">
        <v>0.3</v>
      </c>
      <c r="I2772" s="18" t="n">
        <v>1</v>
      </c>
      <c r="J2772" s="19" t="n">
        <v>0.875873309100156</v>
      </c>
      <c r="K2772" s="19" t="n">
        <v>0.431314780096323</v>
      </c>
      <c r="L2772" s="16" t="n">
        <v>11.6961025084334</v>
      </c>
      <c r="M2772" s="19" t="n">
        <v>0.283441771321951</v>
      </c>
      <c r="N2772" s="19" t="n">
        <v>0.874940144344122</v>
      </c>
      <c r="O2772" s="19" t="n">
        <v>0.875873309100156</v>
      </c>
      <c r="P2772" s="19" t="n">
        <v>0.917818457676268</v>
      </c>
      <c r="Q2772" s="17" t="s">
        <v>29</v>
      </c>
      <c r="R2772" s="5" t="str">
        <f aca="false">IF(OR(Q2772="Steel plate",Q2772="Concrete jacket"),"Steel plate or jacket",Q2772)</f>
        <v>Monitor</v>
      </c>
      <c r="S2772" s="5" t="str">
        <f aca="false">IF(O2772&lt;='Tree rules'!$C$4,IF(N2772&lt;='Tree rules'!$C$5,IF(P2772&lt;='Tree rules'!$C$7,"Monitor","Polymer laminate"),IF(P2772&lt;='Tree rules'!$C$8,"Seal cracks","Polymer laminate")),IF(O2772&lt;='Tree rules'!$C$6,IF(P2772&lt;='Tree rules'!$C$9,"Polymer laminate","Steel plate or jacket"),IF(L2772&lt;='Tree rules'!$C$10,"Steel plate or jacket","Polymer laminate")))</f>
        <v>Monitor</v>
      </c>
      <c r="T2772" s="5" t="str">
        <f aca="false">IF(S2772=R2772,"Yes","No")</f>
        <v>Yes</v>
      </c>
    </row>
    <row r="2773" customFormat="false" ht="15" hidden="false" customHeight="false" outlineLevel="0" collapsed="false">
      <c r="A2773" s="15" t="n">
        <v>3960</v>
      </c>
      <c r="B2773" s="16" t="n">
        <v>3.45712273424189</v>
      </c>
      <c r="C2773" s="15" t="n">
        <v>230</v>
      </c>
      <c r="D2773" s="15" t="n">
        <v>325</v>
      </c>
      <c r="E2773" s="15" t="n">
        <v>20</v>
      </c>
      <c r="F2773" s="16" t="n">
        <v>0.739439918465071</v>
      </c>
      <c r="G2773" s="17" t="s">
        <v>102</v>
      </c>
      <c r="H2773" s="18" t="n">
        <v>0.1</v>
      </c>
      <c r="I2773" s="18" t="n">
        <v>1</v>
      </c>
      <c r="J2773" s="19" t="n">
        <v>0.918136961664205</v>
      </c>
      <c r="K2773" s="19" t="n">
        <v>0.594528599948296</v>
      </c>
      <c r="L2773" s="16" t="n">
        <v>12.9967020084281</v>
      </c>
      <c r="M2773" s="19" t="n">
        <v>0.926278169667466</v>
      </c>
      <c r="N2773" s="19" t="n">
        <v>2.26397304718969</v>
      </c>
      <c r="O2773" s="19" t="n">
        <v>0.918136961664205</v>
      </c>
      <c r="P2773" s="19" t="n">
        <v>0.361607716181116</v>
      </c>
      <c r="Q2773" s="17" t="s">
        <v>30</v>
      </c>
      <c r="R2773" s="5" t="str">
        <f aca="false">IF(OR(Q2773="Steel plate",Q2773="Concrete jacket"),"Steel plate or jacket",Q2773)</f>
        <v>Seal cracks</v>
      </c>
      <c r="S2773" s="5" t="str">
        <f aca="false">IF(O2773&lt;='Tree rules'!$C$4,IF(N2773&lt;='Tree rules'!$C$5,IF(P2773&lt;='Tree rules'!$C$7,"Monitor","Polymer laminate"),IF(P2773&lt;='Tree rules'!$C$8,"Seal cracks","Polymer laminate")),IF(O2773&lt;='Tree rules'!$C$6,IF(P2773&lt;='Tree rules'!$C$9,"Polymer laminate","Steel plate or jacket"),IF(L2773&lt;='Tree rules'!$C$10,"Steel plate or jacket","Polymer laminate")))</f>
        <v>Seal cracks</v>
      </c>
      <c r="T2773" s="5" t="str">
        <f aca="false">IF(S2773=R2773,"Yes","No")</f>
        <v>Yes</v>
      </c>
    </row>
    <row r="2774" customFormat="false" ht="15" hidden="false" customHeight="false" outlineLevel="0" collapsed="false">
      <c r="A2774" s="15" t="n">
        <v>3962</v>
      </c>
      <c r="B2774" s="16" t="n">
        <v>5.18622206808637</v>
      </c>
      <c r="C2774" s="15" t="n">
        <v>230</v>
      </c>
      <c r="D2774" s="15" t="n">
        <v>400</v>
      </c>
      <c r="E2774" s="15" t="n">
        <v>30</v>
      </c>
      <c r="F2774" s="16" t="n">
        <v>0.776085141697083</v>
      </c>
      <c r="G2774" s="17" t="s">
        <v>101</v>
      </c>
      <c r="H2774" s="18" t="n">
        <v>0.3</v>
      </c>
      <c r="I2774" s="18" t="n">
        <v>1.5</v>
      </c>
      <c r="J2774" s="19" t="n">
        <v>0.864227660622801</v>
      </c>
      <c r="K2774" s="19" t="n">
        <v>0.449357019687749</v>
      </c>
      <c r="L2774" s="16" t="n">
        <v>14.7335854206999</v>
      </c>
      <c r="M2774" s="19" t="n">
        <v>0.501794264589925</v>
      </c>
      <c r="N2774" s="19" t="n">
        <v>1.06182783748724</v>
      </c>
      <c r="O2774" s="19" t="n">
        <v>1.10216810797961</v>
      </c>
      <c r="P2774" s="19" t="n">
        <v>0.781518214524088</v>
      </c>
      <c r="Q2774" s="17" t="s">
        <v>31</v>
      </c>
      <c r="R2774" s="5" t="str">
        <f aca="false">IF(OR(Q2774="Steel plate",Q2774="Concrete jacket"),"Steel plate or jacket",Q2774)</f>
        <v>Polymer laminate</v>
      </c>
      <c r="S2774" s="5" t="str">
        <f aca="false">IF(O2774&lt;='Tree rules'!$C$4,IF(N2774&lt;='Tree rules'!$C$5,IF(P2774&lt;='Tree rules'!$C$7,"Monitor","Polymer laminate"),IF(P2774&lt;='Tree rules'!$C$8,"Seal cracks","Polymer laminate")),IF(O2774&lt;='Tree rules'!$C$6,IF(P2774&lt;='Tree rules'!$C$9,"Polymer laminate","Steel plate or jacket"),IF(L2774&lt;='Tree rules'!$C$10,"Steel plate or jacket","Polymer laminate")))</f>
        <v>Polymer laminate</v>
      </c>
      <c r="T2774" s="5" t="str">
        <f aca="false">IF(S2774=R2774,"Yes","No")</f>
        <v>Yes</v>
      </c>
    </row>
    <row r="2775" customFormat="false" ht="15" hidden="false" customHeight="false" outlineLevel="0" collapsed="false">
      <c r="A2775" s="15" t="n">
        <v>3963</v>
      </c>
      <c r="B2775" s="16" t="n">
        <v>6.42524187486663</v>
      </c>
      <c r="C2775" s="15" t="n">
        <v>230</v>
      </c>
      <c r="D2775" s="15" t="n">
        <v>550</v>
      </c>
      <c r="E2775" s="15" t="n">
        <v>25</v>
      </c>
      <c r="F2775" s="16" t="n">
        <v>0.693795479053647</v>
      </c>
      <c r="G2775" s="17" t="s">
        <v>103</v>
      </c>
      <c r="H2775" s="18" t="n">
        <v>0.2</v>
      </c>
      <c r="I2775" s="18" t="n">
        <v>2</v>
      </c>
      <c r="J2775" s="19" t="n">
        <v>0.920192404746786</v>
      </c>
      <c r="K2775" s="19" t="n">
        <v>0.533208057824898</v>
      </c>
      <c r="L2775" s="16" t="n">
        <v>12.7484957834655</v>
      </c>
      <c r="M2775" s="19" t="n">
        <v>0.366471403561805</v>
      </c>
      <c r="N2775" s="19" t="n">
        <v>1.36102355699598</v>
      </c>
      <c r="O2775" s="19" t="n">
        <v>1.34973080453332</v>
      </c>
      <c r="P2775" s="19" t="n">
        <v>1.21087302579046</v>
      </c>
      <c r="Q2775" s="17" t="s">
        <v>31</v>
      </c>
      <c r="R2775" s="5" t="str">
        <f aca="false">IF(OR(Q2775="Steel plate",Q2775="Concrete jacket"),"Steel plate or jacket",Q2775)</f>
        <v>Polymer laminate</v>
      </c>
      <c r="S2775" s="5" t="str">
        <f aca="false">IF(O2775&lt;='Tree rules'!$C$4,IF(N2775&lt;='Tree rules'!$C$5,IF(P2775&lt;='Tree rules'!$C$7,"Monitor","Polymer laminate"),IF(P2775&lt;='Tree rules'!$C$8,"Seal cracks","Polymer laminate")),IF(O2775&lt;='Tree rules'!$C$6,IF(P2775&lt;='Tree rules'!$C$9,"Polymer laminate","Steel plate or jacket"),IF(L2775&lt;='Tree rules'!$C$10,"Steel plate or jacket","Polymer laminate")))</f>
        <v>Steel plate or jacket</v>
      </c>
      <c r="T2775" s="5" t="str">
        <f aca="false">IF(S2775=R2775,"Yes","No")</f>
        <v>No</v>
      </c>
    </row>
    <row r="2776" customFormat="false" ht="15" hidden="false" customHeight="false" outlineLevel="0" collapsed="false">
      <c r="A2776" s="15" t="n">
        <v>3964</v>
      </c>
      <c r="B2776" s="16" t="n">
        <v>4.35845842585571</v>
      </c>
      <c r="C2776" s="15" t="n">
        <v>300</v>
      </c>
      <c r="D2776" s="15" t="n">
        <v>325</v>
      </c>
      <c r="E2776" s="15" t="n">
        <v>30</v>
      </c>
      <c r="F2776" s="16" t="n">
        <v>0.799387443661525</v>
      </c>
      <c r="G2776" s="17" t="s">
        <v>102</v>
      </c>
      <c r="H2776" s="18" t="n">
        <v>0.1</v>
      </c>
      <c r="I2776" s="18" t="n">
        <v>1</v>
      </c>
      <c r="J2776" s="19" t="n">
        <v>0.910544131556037</v>
      </c>
      <c r="K2776" s="19" t="n">
        <v>0.584690332746684</v>
      </c>
      <c r="L2776" s="16" t="n">
        <v>16.6353375032661</v>
      </c>
      <c r="M2776" s="19" t="n">
        <v>0.500392636525056</v>
      </c>
      <c r="N2776" s="19" t="n">
        <v>3.45141399999781</v>
      </c>
      <c r="O2776" s="19" t="n">
        <v>0.910544131556037</v>
      </c>
      <c r="P2776" s="19" t="n">
        <v>0.728519312246704</v>
      </c>
      <c r="Q2776" s="17" t="s">
        <v>30</v>
      </c>
      <c r="R2776" s="5" t="str">
        <f aca="false">IF(OR(Q2776="Steel plate",Q2776="Concrete jacket"),"Steel plate or jacket",Q2776)</f>
        <v>Seal cracks</v>
      </c>
      <c r="S2776" s="5" t="str">
        <f aca="false">IF(O2776&lt;='Tree rules'!$C$4,IF(N2776&lt;='Tree rules'!$C$5,IF(P2776&lt;='Tree rules'!$C$7,"Monitor","Polymer laminate"),IF(P2776&lt;='Tree rules'!$C$8,"Seal cracks","Polymer laminate")),IF(O2776&lt;='Tree rules'!$C$6,IF(P2776&lt;='Tree rules'!$C$9,"Polymer laminate","Steel plate or jacket"),IF(L2776&lt;='Tree rules'!$C$10,"Steel plate or jacket","Polymer laminate")))</f>
        <v>Seal cracks</v>
      </c>
      <c r="T2776" s="5" t="str">
        <f aca="false">IF(S2776=R2776,"Yes","No")</f>
        <v>Yes</v>
      </c>
    </row>
    <row r="2777" customFormat="false" ht="15" hidden="false" customHeight="false" outlineLevel="0" collapsed="false">
      <c r="A2777" s="15" t="n">
        <v>3965</v>
      </c>
      <c r="B2777" s="16" t="n">
        <v>4.41268097948764</v>
      </c>
      <c r="C2777" s="15" t="n">
        <v>230</v>
      </c>
      <c r="D2777" s="15" t="n">
        <v>425</v>
      </c>
      <c r="E2777" s="15" t="n">
        <v>30</v>
      </c>
      <c r="F2777" s="16" t="n">
        <v>0.724620609754306</v>
      </c>
      <c r="G2777" s="17" t="s">
        <v>101</v>
      </c>
      <c r="H2777" s="18" t="n">
        <v>0.3</v>
      </c>
      <c r="I2777" s="18" t="n">
        <v>2</v>
      </c>
      <c r="J2777" s="19" t="n">
        <v>0.873514812882942</v>
      </c>
      <c r="K2777" s="19" t="n">
        <v>0.535463281126696</v>
      </c>
      <c r="L2777" s="16" t="n">
        <v>11.7047240835216</v>
      </c>
      <c r="M2777" s="19" t="n">
        <v>0.725025990712514</v>
      </c>
      <c r="N2777" s="19" t="n">
        <v>1.19783135872726</v>
      </c>
      <c r="O2777" s="19" t="n">
        <v>1.27929451794681</v>
      </c>
      <c r="P2777" s="19" t="n">
        <v>0.496891815282457</v>
      </c>
      <c r="Q2777" s="17" t="s">
        <v>31</v>
      </c>
      <c r="R2777" s="5" t="str">
        <f aca="false">IF(OR(Q2777="Steel plate",Q2777="Concrete jacket"),"Steel plate or jacket",Q2777)</f>
        <v>Polymer laminate</v>
      </c>
      <c r="S2777" s="5" t="str">
        <f aca="false">IF(O2777&lt;='Tree rules'!$C$4,IF(N2777&lt;='Tree rules'!$C$5,IF(P2777&lt;='Tree rules'!$C$7,"Monitor","Polymer laminate"),IF(P2777&lt;='Tree rules'!$C$8,"Seal cracks","Polymer laminate")),IF(O2777&lt;='Tree rules'!$C$6,IF(P2777&lt;='Tree rules'!$C$9,"Polymer laminate","Steel plate or jacket"),IF(L2777&lt;='Tree rules'!$C$10,"Steel plate or jacket","Polymer laminate")))</f>
        <v>Polymer laminate</v>
      </c>
      <c r="T2777" s="5" t="str">
        <f aca="false">IF(S2777=R2777,"Yes","No")</f>
        <v>Yes</v>
      </c>
    </row>
    <row r="2778" customFormat="false" ht="15" hidden="false" customHeight="false" outlineLevel="0" collapsed="false">
      <c r="A2778" s="15" t="n">
        <v>3967</v>
      </c>
      <c r="B2778" s="16" t="n">
        <v>4.13198546760972</v>
      </c>
      <c r="C2778" s="15" t="n">
        <v>230</v>
      </c>
      <c r="D2778" s="15" t="n">
        <v>375</v>
      </c>
      <c r="E2778" s="15" t="n">
        <v>30</v>
      </c>
      <c r="F2778" s="16" t="n">
        <v>0.835418868126524</v>
      </c>
      <c r="G2778" s="17" t="s">
        <v>101</v>
      </c>
      <c r="H2778" s="18" t="n">
        <v>0.3</v>
      </c>
      <c r="I2778" s="18" t="n">
        <v>1</v>
      </c>
      <c r="J2778" s="19" t="n">
        <v>0.890906271215365</v>
      </c>
      <c r="K2778" s="19" t="n">
        <v>0.439200528380648</v>
      </c>
      <c r="L2778" s="16" t="n">
        <v>12.6360411853508</v>
      </c>
      <c r="M2778" s="19" t="n">
        <v>0.760596726465312</v>
      </c>
      <c r="N2778" s="19" t="n">
        <v>0.804277933878789</v>
      </c>
      <c r="O2778" s="19" t="n">
        <v>0.890906271215365</v>
      </c>
      <c r="P2778" s="19" t="n">
        <v>0.424287580729747</v>
      </c>
      <c r="Q2778" s="17" t="s">
        <v>29</v>
      </c>
      <c r="R2778" s="5" t="str">
        <f aca="false">IF(OR(Q2778="Steel plate",Q2778="Concrete jacket"),"Steel plate or jacket",Q2778)</f>
        <v>Monitor</v>
      </c>
      <c r="S2778" s="5" t="str">
        <f aca="false">IF(O2778&lt;='Tree rules'!$C$4,IF(N2778&lt;='Tree rules'!$C$5,IF(P2778&lt;='Tree rules'!$C$7,"Monitor","Polymer laminate"),IF(P2778&lt;='Tree rules'!$C$8,"Seal cracks","Polymer laminate")),IF(O2778&lt;='Tree rules'!$C$6,IF(P2778&lt;='Tree rules'!$C$9,"Polymer laminate","Steel plate or jacket"),IF(L2778&lt;='Tree rules'!$C$10,"Steel plate or jacket","Polymer laminate")))</f>
        <v>Monitor</v>
      </c>
      <c r="T2778" s="5" t="str">
        <f aca="false">IF(S2778=R2778,"Yes","No")</f>
        <v>Yes</v>
      </c>
    </row>
    <row r="2779" customFormat="false" ht="15" hidden="false" customHeight="false" outlineLevel="0" collapsed="false">
      <c r="A2779" s="15" t="n">
        <v>3968</v>
      </c>
      <c r="B2779" s="16" t="n">
        <v>3.77900650115641</v>
      </c>
      <c r="C2779" s="15" t="n">
        <v>230</v>
      </c>
      <c r="D2779" s="15" t="n">
        <v>300</v>
      </c>
      <c r="E2779" s="15" t="n">
        <v>25</v>
      </c>
      <c r="F2779" s="16" t="n">
        <v>0.768324290280112</v>
      </c>
      <c r="G2779" s="17" t="s">
        <v>101</v>
      </c>
      <c r="H2779" s="18" t="n">
        <v>0.3</v>
      </c>
      <c r="I2779" s="18" t="n">
        <v>1</v>
      </c>
      <c r="J2779" s="19" t="n">
        <v>0.859573132146988</v>
      </c>
      <c r="K2779" s="19" t="n">
        <v>0.491614393630466</v>
      </c>
      <c r="L2779" s="16" t="n">
        <v>14.7617441451422</v>
      </c>
      <c r="M2779" s="19" t="n">
        <v>0.67122961894745</v>
      </c>
      <c r="N2779" s="19" t="n">
        <v>0.566720975302229</v>
      </c>
      <c r="O2779" s="19" t="n">
        <v>0.859573132146988</v>
      </c>
      <c r="P2779" s="19" t="n">
        <v>0.514407432010999</v>
      </c>
      <c r="Q2779" s="17" t="s">
        <v>29</v>
      </c>
      <c r="R2779" s="5" t="str">
        <f aca="false">IF(OR(Q2779="Steel plate",Q2779="Concrete jacket"),"Steel plate or jacket",Q2779)</f>
        <v>Monitor</v>
      </c>
      <c r="S2779" s="5" t="str">
        <f aca="false">IF(O2779&lt;='Tree rules'!$C$4,IF(N2779&lt;='Tree rules'!$C$5,IF(P2779&lt;='Tree rules'!$C$7,"Monitor","Polymer laminate"),IF(P2779&lt;='Tree rules'!$C$8,"Seal cracks","Polymer laminate")),IF(O2779&lt;='Tree rules'!$C$6,IF(P2779&lt;='Tree rules'!$C$9,"Polymer laminate","Steel plate or jacket"),IF(L2779&lt;='Tree rules'!$C$10,"Steel plate or jacket","Polymer laminate")))</f>
        <v>Monitor</v>
      </c>
      <c r="T2779" s="5" t="str">
        <f aca="false">IF(S2779=R2779,"Yes","No")</f>
        <v>Yes</v>
      </c>
    </row>
    <row r="2780" customFormat="false" ht="15" hidden="false" customHeight="false" outlineLevel="0" collapsed="false">
      <c r="A2780" s="15" t="n">
        <v>3970</v>
      </c>
      <c r="B2780" s="16" t="n">
        <v>3.69962931749341</v>
      </c>
      <c r="C2780" s="15" t="n">
        <v>300</v>
      </c>
      <c r="D2780" s="15" t="n">
        <v>350</v>
      </c>
      <c r="E2780" s="15" t="n">
        <v>30</v>
      </c>
      <c r="F2780" s="16" t="n">
        <v>0.661387927071535</v>
      </c>
      <c r="G2780" s="17" t="s">
        <v>103</v>
      </c>
      <c r="H2780" s="18" t="n">
        <v>0.2</v>
      </c>
      <c r="I2780" s="18" t="n">
        <v>1</v>
      </c>
      <c r="J2780" s="19" t="n">
        <v>0.919157495719171</v>
      </c>
      <c r="K2780" s="19" t="n">
        <v>0.624287500404387</v>
      </c>
      <c r="L2780" s="16" t="n">
        <v>12.1698332812283</v>
      </c>
      <c r="M2780" s="19" t="n">
        <v>0.326208178226294</v>
      </c>
      <c r="N2780" s="19" t="n">
        <v>1.21765761230893</v>
      </c>
      <c r="O2780" s="19" t="n">
        <v>0.919157495719171</v>
      </c>
      <c r="P2780" s="19" t="n">
        <v>0.865892427946141</v>
      </c>
      <c r="Q2780" s="17" t="s">
        <v>30</v>
      </c>
      <c r="R2780" s="5" t="str">
        <f aca="false">IF(OR(Q2780="Steel plate",Q2780="Concrete jacket"),"Steel plate or jacket",Q2780)</f>
        <v>Seal cracks</v>
      </c>
      <c r="S2780" s="5" t="str">
        <f aca="false">IF(O2780&lt;='Tree rules'!$C$4,IF(N2780&lt;='Tree rules'!$C$5,IF(P2780&lt;='Tree rules'!$C$7,"Monitor","Polymer laminate"),IF(P2780&lt;='Tree rules'!$C$8,"Seal cracks","Polymer laminate")),IF(O2780&lt;='Tree rules'!$C$6,IF(P2780&lt;='Tree rules'!$C$9,"Polymer laminate","Steel plate or jacket"),IF(L2780&lt;='Tree rules'!$C$10,"Steel plate or jacket","Polymer laminate")))</f>
        <v>Seal cracks</v>
      </c>
      <c r="T2780" s="5" t="str">
        <f aca="false">IF(S2780=R2780,"Yes","No")</f>
        <v>Yes</v>
      </c>
    </row>
    <row r="2781" customFormat="false" ht="15" hidden="false" customHeight="false" outlineLevel="0" collapsed="false">
      <c r="A2781" s="15" t="n">
        <v>3972</v>
      </c>
      <c r="B2781" s="16" t="n">
        <v>5.35461542875655</v>
      </c>
      <c r="C2781" s="15" t="n">
        <v>230</v>
      </c>
      <c r="D2781" s="15" t="n">
        <v>475</v>
      </c>
      <c r="E2781" s="15" t="n">
        <v>25</v>
      </c>
      <c r="F2781" s="16" t="n">
        <v>0.639770421258486</v>
      </c>
      <c r="G2781" s="17" t="s">
        <v>101</v>
      </c>
      <c r="H2781" s="18" t="n">
        <v>0.3</v>
      </c>
      <c r="I2781" s="18" t="n">
        <v>2</v>
      </c>
      <c r="J2781" s="19" t="n">
        <v>0.903908370069281</v>
      </c>
      <c r="K2781" s="19" t="n">
        <v>0.553957066618646</v>
      </c>
      <c r="L2781" s="16" t="n">
        <v>12.5400829713268</v>
      </c>
      <c r="M2781" s="19" t="n">
        <v>0.937655315134048</v>
      </c>
      <c r="N2781" s="19" t="n">
        <v>1.16775229575355</v>
      </c>
      <c r="O2781" s="19" t="n">
        <v>1.30709031096294</v>
      </c>
      <c r="P2781" s="19" t="n">
        <v>0.436296675792445</v>
      </c>
      <c r="Q2781" s="17" t="s">
        <v>31</v>
      </c>
      <c r="R2781" s="5" t="str">
        <f aca="false">IF(OR(Q2781="Steel plate",Q2781="Concrete jacket"),"Steel plate or jacket",Q2781)</f>
        <v>Polymer laminate</v>
      </c>
      <c r="S2781" s="5" t="str">
        <f aca="false">IF(O2781&lt;='Tree rules'!$C$4,IF(N2781&lt;='Tree rules'!$C$5,IF(P2781&lt;='Tree rules'!$C$7,"Monitor","Polymer laminate"),IF(P2781&lt;='Tree rules'!$C$8,"Seal cracks","Polymer laminate")),IF(O2781&lt;='Tree rules'!$C$6,IF(P2781&lt;='Tree rules'!$C$9,"Polymer laminate","Steel plate or jacket"),IF(L2781&lt;='Tree rules'!$C$10,"Steel plate or jacket","Polymer laminate")))</f>
        <v>Polymer laminate</v>
      </c>
      <c r="T2781" s="5" t="str">
        <f aca="false">IF(S2781=R2781,"Yes","No")</f>
        <v>Yes</v>
      </c>
    </row>
    <row r="2782" customFormat="false" ht="15" hidden="false" customHeight="false" outlineLevel="0" collapsed="false">
      <c r="A2782" s="15" t="n">
        <v>3975</v>
      </c>
      <c r="B2782" s="16" t="n">
        <v>3.85555183881922</v>
      </c>
      <c r="C2782" s="15" t="n">
        <v>300</v>
      </c>
      <c r="D2782" s="15" t="n">
        <v>325</v>
      </c>
      <c r="E2782" s="15" t="n">
        <v>20</v>
      </c>
      <c r="F2782" s="16" t="n">
        <v>0.67080270183412</v>
      </c>
      <c r="G2782" s="17" t="s">
        <v>101</v>
      </c>
      <c r="H2782" s="18" t="n">
        <v>0.3</v>
      </c>
      <c r="I2782" s="18" t="n">
        <v>1</v>
      </c>
      <c r="J2782" s="19" t="n">
        <v>0.875555893535622</v>
      </c>
      <c r="K2782" s="19" t="n">
        <v>0.537465421508116</v>
      </c>
      <c r="L2782" s="16" t="n">
        <v>13.7208250491787</v>
      </c>
      <c r="M2782" s="19" t="n">
        <v>0.52103731812357</v>
      </c>
      <c r="N2782" s="19" t="n">
        <v>0.593992855694862</v>
      </c>
      <c r="O2782" s="19" t="n">
        <v>0.875555893535622</v>
      </c>
      <c r="P2782" s="19" t="n">
        <v>0.643886773819636</v>
      </c>
      <c r="Q2782" s="17" t="s">
        <v>29</v>
      </c>
      <c r="R2782" s="5" t="str">
        <f aca="false">IF(OR(Q2782="Steel plate",Q2782="Concrete jacket"),"Steel plate or jacket",Q2782)</f>
        <v>Monitor</v>
      </c>
      <c r="S2782" s="5" t="str">
        <f aca="false">IF(O2782&lt;='Tree rules'!$C$4,IF(N2782&lt;='Tree rules'!$C$5,IF(P2782&lt;='Tree rules'!$C$7,"Monitor","Polymer laminate"),IF(P2782&lt;='Tree rules'!$C$8,"Seal cracks","Polymer laminate")),IF(O2782&lt;='Tree rules'!$C$6,IF(P2782&lt;='Tree rules'!$C$9,"Polymer laminate","Steel plate or jacket"),IF(L2782&lt;='Tree rules'!$C$10,"Steel plate or jacket","Polymer laminate")))</f>
        <v>Monitor</v>
      </c>
      <c r="T2782" s="5" t="str">
        <f aca="false">IF(S2782=R2782,"Yes","No")</f>
        <v>Yes</v>
      </c>
    </row>
    <row r="2783" customFormat="false" ht="15" hidden="false" customHeight="false" outlineLevel="0" collapsed="false">
      <c r="A2783" s="15" t="n">
        <v>3977</v>
      </c>
      <c r="B2783" s="16" t="n">
        <v>7.06673384060507</v>
      </c>
      <c r="C2783" s="15" t="n">
        <v>300</v>
      </c>
      <c r="D2783" s="15" t="n">
        <v>700</v>
      </c>
      <c r="E2783" s="15" t="n">
        <v>30</v>
      </c>
      <c r="F2783" s="16" t="n">
        <v>0.803065606745857</v>
      </c>
      <c r="G2783" s="17" t="s">
        <v>101</v>
      </c>
      <c r="H2783" s="18" t="n">
        <v>0.3</v>
      </c>
      <c r="I2783" s="18" t="n">
        <v>1.5</v>
      </c>
      <c r="J2783" s="19" t="n">
        <v>0.896165813385378</v>
      </c>
      <c r="K2783" s="19" t="n">
        <v>0.502010959864883</v>
      </c>
      <c r="L2783" s="16" t="n">
        <v>10.8385488352839</v>
      </c>
      <c r="M2783" s="19" t="n">
        <v>0.711515508021583</v>
      </c>
      <c r="N2783" s="19" t="n">
        <v>0.7098357453259</v>
      </c>
      <c r="O2783" s="19" t="n">
        <v>1.11930618999022</v>
      </c>
      <c r="P2783" s="19" t="n">
        <v>0.533453359506965</v>
      </c>
      <c r="Q2783" s="17" t="s">
        <v>31</v>
      </c>
      <c r="R2783" s="5" t="str">
        <f aca="false">IF(OR(Q2783="Steel plate",Q2783="Concrete jacket"),"Steel plate or jacket",Q2783)</f>
        <v>Polymer laminate</v>
      </c>
      <c r="S2783" s="5" t="str">
        <f aca="false">IF(O2783&lt;='Tree rules'!$C$4,IF(N2783&lt;='Tree rules'!$C$5,IF(P2783&lt;='Tree rules'!$C$7,"Monitor","Polymer laminate"),IF(P2783&lt;='Tree rules'!$C$8,"Seal cracks","Polymer laminate")),IF(O2783&lt;='Tree rules'!$C$6,IF(P2783&lt;='Tree rules'!$C$9,"Polymer laminate","Steel plate or jacket"),IF(L2783&lt;='Tree rules'!$C$10,"Steel plate or jacket","Polymer laminate")))</f>
        <v>Polymer laminate</v>
      </c>
      <c r="T2783" s="5" t="str">
        <f aca="false">IF(S2783=R2783,"Yes","No")</f>
        <v>Yes</v>
      </c>
    </row>
    <row r="2784" customFormat="false" ht="15" hidden="false" customHeight="false" outlineLevel="0" collapsed="false">
      <c r="A2784" s="15" t="n">
        <v>3978</v>
      </c>
      <c r="B2784" s="16" t="n">
        <v>3.56385679714246</v>
      </c>
      <c r="C2784" s="15" t="n">
        <v>230</v>
      </c>
      <c r="D2784" s="15" t="n">
        <v>350</v>
      </c>
      <c r="E2784" s="15" t="n">
        <v>30</v>
      </c>
      <c r="F2784" s="16" t="n">
        <v>0.675914152273913</v>
      </c>
      <c r="G2784" s="17" t="s">
        <v>102</v>
      </c>
      <c r="H2784" s="18" t="n">
        <v>0.1</v>
      </c>
      <c r="I2784" s="18" t="n">
        <v>1</v>
      </c>
      <c r="J2784" s="19" t="n">
        <v>0.897734375547017</v>
      </c>
      <c r="K2784" s="19" t="n">
        <v>0.592974847124436</v>
      </c>
      <c r="L2784" s="16" t="n">
        <v>12.2469305743727</v>
      </c>
      <c r="M2784" s="19" t="n">
        <v>0.503193814073351</v>
      </c>
      <c r="N2784" s="19" t="n">
        <v>2.47892942728445</v>
      </c>
      <c r="O2784" s="19" t="n">
        <v>0.897734375547017</v>
      </c>
      <c r="P2784" s="19" t="n">
        <v>0.494668966327752</v>
      </c>
      <c r="Q2784" s="17" t="s">
        <v>30</v>
      </c>
      <c r="R2784" s="5" t="str">
        <f aca="false">IF(OR(Q2784="Steel plate",Q2784="Concrete jacket"),"Steel plate or jacket",Q2784)</f>
        <v>Seal cracks</v>
      </c>
      <c r="S2784" s="5" t="str">
        <f aca="false">IF(O2784&lt;='Tree rules'!$C$4,IF(N2784&lt;='Tree rules'!$C$5,IF(P2784&lt;='Tree rules'!$C$7,"Monitor","Polymer laminate"),IF(P2784&lt;='Tree rules'!$C$8,"Seal cracks","Polymer laminate")),IF(O2784&lt;='Tree rules'!$C$6,IF(P2784&lt;='Tree rules'!$C$9,"Polymer laminate","Steel plate or jacket"),IF(L2784&lt;='Tree rules'!$C$10,"Steel plate or jacket","Polymer laminate")))</f>
        <v>Seal cracks</v>
      </c>
      <c r="T2784" s="5" t="str">
        <f aca="false">IF(S2784=R2784,"Yes","No")</f>
        <v>Yes</v>
      </c>
    </row>
    <row r="2785" customFormat="false" ht="15" hidden="false" customHeight="false" outlineLevel="0" collapsed="false">
      <c r="A2785" s="15" t="n">
        <v>3979</v>
      </c>
      <c r="B2785" s="16" t="n">
        <v>3.14297320315026</v>
      </c>
      <c r="C2785" s="15" t="n">
        <v>300</v>
      </c>
      <c r="D2785" s="15" t="n">
        <v>300</v>
      </c>
      <c r="E2785" s="15" t="n">
        <v>30</v>
      </c>
      <c r="F2785" s="16" t="n">
        <v>0.883711013668015</v>
      </c>
      <c r="G2785" s="17" t="s">
        <v>102</v>
      </c>
      <c r="H2785" s="18" t="n">
        <v>0.1</v>
      </c>
      <c r="I2785" s="18" t="n">
        <v>2</v>
      </c>
      <c r="J2785" s="19" t="n">
        <v>0.980557410898895</v>
      </c>
      <c r="K2785" s="19" t="n">
        <v>0.635125584391433</v>
      </c>
      <c r="L2785" s="16" t="n">
        <v>13.2614903086509</v>
      </c>
      <c r="M2785" s="19" t="n">
        <v>0.220497127766743</v>
      </c>
      <c r="N2785" s="19" t="n">
        <v>5.37104005613905</v>
      </c>
      <c r="O2785" s="19" t="n">
        <v>1.33833772317128</v>
      </c>
      <c r="P2785" s="19" t="n">
        <v>1.69102391271295</v>
      </c>
      <c r="Q2785" s="17" t="s">
        <v>31</v>
      </c>
      <c r="R2785" s="5" t="str">
        <f aca="false">IF(OR(Q2785="Steel plate",Q2785="Concrete jacket"),"Steel plate or jacket",Q2785)</f>
        <v>Polymer laminate</v>
      </c>
      <c r="S2785" s="5" t="str">
        <f aca="false">IF(O2785&lt;='Tree rules'!$C$4,IF(N2785&lt;='Tree rules'!$C$5,IF(P2785&lt;='Tree rules'!$C$7,"Monitor","Polymer laminate"),IF(P2785&lt;='Tree rules'!$C$8,"Seal cracks","Polymer laminate")),IF(O2785&lt;='Tree rules'!$C$6,IF(P2785&lt;='Tree rules'!$C$9,"Polymer laminate","Steel plate or jacket"),IF(L2785&lt;='Tree rules'!$C$10,"Steel plate or jacket","Polymer laminate")))</f>
        <v>Steel plate or jacket</v>
      </c>
      <c r="T2785" s="5" t="str">
        <f aca="false">IF(S2785=R2785,"Yes","No")</f>
        <v>No</v>
      </c>
    </row>
    <row r="2786" customFormat="false" ht="15" hidden="false" customHeight="false" outlineLevel="0" collapsed="false">
      <c r="A2786" s="15" t="n">
        <v>3980</v>
      </c>
      <c r="B2786" s="16" t="n">
        <v>5.87501974441787</v>
      </c>
      <c r="C2786" s="15" t="n">
        <v>230</v>
      </c>
      <c r="D2786" s="15" t="n">
        <v>575</v>
      </c>
      <c r="E2786" s="15" t="n">
        <v>30</v>
      </c>
      <c r="F2786" s="16" t="n">
        <v>0.777557789024782</v>
      </c>
      <c r="G2786" s="17" t="s">
        <v>101</v>
      </c>
      <c r="H2786" s="18" t="n">
        <v>0.3</v>
      </c>
      <c r="I2786" s="18" t="n">
        <v>1.5</v>
      </c>
      <c r="J2786" s="19" t="n">
        <v>0.885988022967566</v>
      </c>
      <c r="K2786" s="19" t="n">
        <v>0.569416432002039</v>
      </c>
      <c r="L2786" s="16" t="n">
        <v>11.1480450558214</v>
      </c>
      <c r="M2786" s="19" t="n">
        <v>0.345212907638642</v>
      </c>
      <c r="N2786" s="19" t="n">
        <v>0.79755651953688</v>
      </c>
      <c r="O2786" s="19" t="n">
        <v>1.07673396503398</v>
      </c>
      <c r="P2786" s="19" t="n">
        <v>1.0263551370224</v>
      </c>
      <c r="Q2786" s="17" t="s">
        <v>31</v>
      </c>
      <c r="R2786" s="5" t="str">
        <f aca="false">IF(OR(Q2786="Steel plate",Q2786="Concrete jacket"),"Steel plate or jacket",Q2786)</f>
        <v>Polymer laminate</v>
      </c>
      <c r="S2786" s="5" t="str">
        <f aca="false">IF(O2786&lt;='Tree rules'!$C$4,IF(N2786&lt;='Tree rules'!$C$5,IF(P2786&lt;='Tree rules'!$C$7,"Monitor","Polymer laminate"),IF(P2786&lt;='Tree rules'!$C$8,"Seal cracks","Polymer laminate")),IF(O2786&lt;='Tree rules'!$C$6,IF(P2786&lt;='Tree rules'!$C$9,"Polymer laminate","Steel plate or jacket"),IF(L2786&lt;='Tree rules'!$C$10,"Steel plate or jacket","Polymer laminate")))</f>
        <v>Polymer laminate</v>
      </c>
      <c r="T2786" s="5" t="str">
        <f aca="false">IF(S2786=R2786,"Yes","No")</f>
        <v>Yes</v>
      </c>
    </row>
    <row r="2787" customFormat="false" ht="15" hidden="false" customHeight="false" outlineLevel="0" collapsed="false">
      <c r="A2787" s="15" t="n">
        <v>3981</v>
      </c>
      <c r="B2787" s="16" t="n">
        <v>4.82462324982355</v>
      </c>
      <c r="C2787" s="15" t="n">
        <v>300</v>
      </c>
      <c r="D2787" s="15" t="n">
        <v>375</v>
      </c>
      <c r="E2787" s="15" t="n">
        <v>30</v>
      </c>
      <c r="F2787" s="16" t="n">
        <v>0.640487798897002</v>
      </c>
      <c r="G2787" s="17" t="s">
        <v>101</v>
      </c>
      <c r="H2787" s="18" t="n">
        <v>0.3</v>
      </c>
      <c r="I2787" s="18" t="n">
        <v>1</v>
      </c>
      <c r="J2787" s="19" t="n">
        <v>0.864129126696802</v>
      </c>
      <c r="K2787" s="19" t="n">
        <v>0.565196296304126</v>
      </c>
      <c r="L2787" s="16" t="n">
        <v>14.7541995407448</v>
      </c>
      <c r="M2787" s="19" t="n">
        <v>0.931835803138763</v>
      </c>
      <c r="N2787" s="19" t="n">
        <v>0.869070566522427</v>
      </c>
      <c r="O2787" s="19" t="n">
        <v>0.864129126696802</v>
      </c>
      <c r="P2787" s="19" t="n">
        <v>0.360382758444101</v>
      </c>
      <c r="Q2787" s="17" t="s">
        <v>29</v>
      </c>
      <c r="R2787" s="5" t="str">
        <f aca="false">IF(OR(Q2787="Steel plate",Q2787="Concrete jacket"),"Steel plate or jacket",Q2787)</f>
        <v>Monitor</v>
      </c>
      <c r="S2787" s="5" t="str">
        <f aca="false">IF(O2787&lt;='Tree rules'!$C$4,IF(N2787&lt;='Tree rules'!$C$5,IF(P2787&lt;='Tree rules'!$C$7,"Monitor","Polymer laminate"),IF(P2787&lt;='Tree rules'!$C$8,"Seal cracks","Polymer laminate")),IF(O2787&lt;='Tree rules'!$C$6,IF(P2787&lt;='Tree rules'!$C$9,"Polymer laminate","Steel plate or jacket"),IF(L2787&lt;='Tree rules'!$C$10,"Steel plate or jacket","Polymer laminate")))</f>
        <v>Monitor</v>
      </c>
      <c r="T2787" s="5" t="str">
        <f aca="false">IF(S2787=R2787,"Yes","No")</f>
        <v>Yes</v>
      </c>
    </row>
    <row r="2788" customFormat="false" ht="15" hidden="false" customHeight="false" outlineLevel="0" collapsed="false">
      <c r="A2788" s="15" t="n">
        <v>3983</v>
      </c>
      <c r="B2788" s="16" t="n">
        <v>3.64928499825887</v>
      </c>
      <c r="C2788" s="15" t="n">
        <v>300</v>
      </c>
      <c r="D2788" s="15" t="n">
        <v>300</v>
      </c>
      <c r="E2788" s="15" t="n">
        <v>30</v>
      </c>
      <c r="F2788" s="16" t="n">
        <v>0.736310778185108</v>
      </c>
      <c r="G2788" s="17" t="s">
        <v>101</v>
      </c>
      <c r="H2788" s="18" t="n">
        <v>0.3</v>
      </c>
      <c r="I2788" s="18" t="n">
        <v>1.5</v>
      </c>
      <c r="J2788" s="19" t="n">
        <v>0.957106094322567</v>
      </c>
      <c r="K2788" s="19" t="n">
        <v>0.417418568624079</v>
      </c>
      <c r="L2788" s="16" t="n">
        <v>14.2550195244487</v>
      </c>
      <c r="M2788" s="19" t="n">
        <v>0.697184106050841</v>
      </c>
      <c r="N2788" s="19" t="n">
        <v>0.856655875895576</v>
      </c>
      <c r="O2788" s="19" t="n">
        <v>1.2359022135271</v>
      </c>
      <c r="P2788" s="19" t="n">
        <v>0.529257043053706</v>
      </c>
      <c r="Q2788" s="17" t="s">
        <v>31</v>
      </c>
      <c r="R2788" s="5" t="str">
        <f aca="false">IF(OR(Q2788="Steel plate",Q2788="Concrete jacket"),"Steel plate or jacket",Q2788)</f>
        <v>Polymer laminate</v>
      </c>
      <c r="S2788" s="5" t="str">
        <f aca="false">IF(O2788&lt;='Tree rules'!$C$4,IF(N2788&lt;='Tree rules'!$C$5,IF(P2788&lt;='Tree rules'!$C$7,"Monitor","Polymer laminate"),IF(P2788&lt;='Tree rules'!$C$8,"Seal cracks","Polymer laminate")),IF(O2788&lt;='Tree rules'!$C$6,IF(P2788&lt;='Tree rules'!$C$9,"Polymer laminate","Steel plate or jacket"),IF(L2788&lt;='Tree rules'!$C$10,"Steel plate or jacket","Polymer laminate")))</f>
        <v>Polymer laminate</v>
      </c>
      <c r="T2788" s="5" t="str">
        <f aca="false">IF(S2788=R2788,"Yes","No")</f>
        <v>Yes</v>
      </c>
    </row>
    <row r="2789" customFormat="false" ht="15" hidden="false" customHeight="false" outlineLevel="0" collapsed="false">
      <c r="A2789" s="15" t="n">
        <v>3984</v>
      </c>
      <c r="B2789" s="16" t="n">
        <v>3.26437379711383</v>
      </c>
      <c r="C2789" s="15" t="n">
        <v>230</v>
      </c>
      <c r="D2789" s="15" t="n">
        <v>300</v>
      </c>
      <c r="E2789" s="15" t="n">
        <v>25</v>
      </c>
      <c r="F2789" s="16" t="n">
        <v>0.768324290280112</v>
      </c>
      <c r="G2789" s="17" t="s">
        <v>101</v>
      </c>
      <c r="H2789" s="18" t="n">
        <v>0.3</v>
      </c>
      <c r="I2789" s="18" t="n">
        <v>1.5</v>
      </c>
      <c r="J2789" s="19" t="n">
        <v>0.929295322708739</v>
      </c>
      <c r="K2789" s="19" t="n">
        <v>0.544531123312811</v>
      </c>
      <c r="L2789" s="16" t="n">
        <v>12.7514601449759</v>
      </c>
      <c r="M2789" s="19" t="n">
        <v>0.923713253645378</v>
      </c>
      <c r="N2789" s="19" t="n">
        <v>0.735641988228657</v>
      </c>
      <c r="O2789" s="19" t="n">
        <v>1.14092787108114</v>
      </c>
      <c r="P2789" s="19" t="n">
        <v>0.413365825544725</v>
      </c>
      <c r="Q2789" s="17" t="s">
        <v>31</v>
      </c>
      <c r="R2789" s="5" t="str">
        <f aca="false">IF(OR(Q2789="Steel plate",Q2789="Concrete jacket"),"Steel plate or jacket",Q2789)</f>
        <v>Polymer laminate</v>
      </c>
      <c r="S2789" s="5" t="str">
        <f aca="false">IF(O2789&lt;='Tree rules'!$C$4,IF(N2789&lt;='Tree rules'!$C$5,IF(P2789&lt;='Tree rules'!$C$7,"Monitor","Polymer laminate"),IF(P2789&lt;='Tree rules'!$C$8,"Seal cracks","Polymer laminate")),IF(O2789&lt;='Tree rules'!$C$6,IF(P2789&lt;='Tree rules'!$C$9,"Polymer laminate","Steel plate or jacket"),IF(L2789&lt;='Tree rules'!$C$10,"Steel plate or jacket","Polymer laminate")))</f>
        <v>Polymer laminate</v>
      </c>
      <c r="T2789" s="5" t="str">
        <f aca="false">IF(S2789=R2789,"Yes","No")</f>
        <v>Yes</v>
      </c>
    </row>
    <row r="2790" customFormat="false" ht="15" hidden="false" customHeight="false" outlineLevel="0" collapsed="false">
      <c r="A2790" s="15" t="n">
        <v>3985</v>
      </c>
      <c r="B2790" s="16" t="n">
        <v>5.37519347976146</v>
      </c>
      <c r="C2790" s="15" t="n">
        <v>300</v>
      </c>
      <c r="D2790" s="15" t="n">
        <v>500</v>
      </c>
      <c r="E2790" s="15" t="n">
        <v>30</v>
      </c>
      <c r="F2790" s="16" t="n">
        <v>0.738112811416104</v>
      </c>
      <c r="G2790" s="17" t="s">
        <v>103</v>
      </c>
      <c r="H2790" s="18" t="n">
        <v>0.2</v>
      </c>
      <c r="I2790" s="18" t="n">
        <v>1.5</v>
      </c>
      <c r="J2790" s="19" t="n">
        <v>0.944623369639101</v>
      </c>
      <c r="K2790" s="19" t="n">
        <v>0.549318691695934</v>
      </c>
      <c r="L2790" s="16" t="n">
        <v>11.8396332153336</v>
      </c>
      <c r="M2790" s="19" t="n">
        <v>0.886893996540632</v>
      </c>
      <c r="N2790" s="19" t="n">
        <v>1.10470940966188</v>
      </c>
      <c r="O2790" s="19" t="n">
        <v>1.15748541768087</v>
      </c>
      <c r="P2790" s="19" t="n">
        <v>0.450049708566892</v>
      </c>
      <c r="Q2790" s="17" t="s">
        <v>31</v>
      </c>
      <c r="R2790" s="5" t="str">
        <f aca="false">IF(OR(Q2790="Steel plate",Q2790="Concrete jacket"),"Steel plate or jacket",Q2790)</f>
        <v>Polymer laminate</v>
      </c>
      <c r="S2790" s="5" t="str">
        <f aca="false">IF(O2790&lt;='Tree rules'!$C$4,IF(N2790&lt;='Tree rules'!$C$5,IF(P2790&lt;='Tree rules'!$C$7,"Monitor","Polymer laminate"),IF(P2790&lt;='Tree rules'!$C$8,"Seal cracks","Polymer laminate")),IF(O2790&lt;='Tree rules'!$C$6,IF(P2790&lt;='Tree rules'!$C$9,"Polymer laminate","Steel plate or jacket"),IF(L2790&lt;='Tree rules'!$C$10,"Steel plate or jacket","Polymer laminate")))</f>
        <v>Polymer laminate</v>
      </c>
      <c r="T2790" s="5" t="str">
        <f aca="false">IF(S2790=R2790,"Yes","No")</f>
        <v>Yes</v>
      </c>
    </row>
    <row r="2791" customFormat="false" ht="15" hidden="false" customHeight="false" outlineLevel="0" collapsed="false">
      <c r="A2791" s="15" t="n">
        <v>3986</v>
      </c>
      <c r="B2791" s="16" t="n">
        <v>4.94504788150564</v>
      </c>
      <c r="C2791" s="15" t="n">
        <v>300</v>
      </c>
      <c r="D2791" s="15" t="n">
        <v>450</v>
      </c>
      <c r="E2791" s="15" t="n">
        <v>20</v>
      </c>
      <c r="F2791" s="16" t="n">
        <v>0.557129731671096</v>
      </c>
      <c r="G2791" s="17" t="s">
        <v>101</v>
      </c>
      <c r="H2791" s="18" t="n">
        <v>0.3</v>
      </c>
      <c r="I2791" s="18" t="n">
        <v>1.5</v>
      </c>
      <c r="J2791" s="19" t="n">
        <v>0.851836983001525</v>
      </c>
      <c r="K2791" s="19" t="n">
        <v>0.541172735924432</v>
      </c>
      <c r="L2791" s="16" t="n">
        <v>12.179920890408</v>
      </c>
      <c r="M2791" s="19" t="n">
        <v>0.800336673611105</v>
      </c>
      <c r="N2791" s="19" t="n">
        <v>0.618590378551982</v>
      </c>
      <c r="O2791" s="19" t="n">
        <v>1.04725999917601</v>
      </c>
      <c r="P2791" s="19" t="n">
        <v>0.409808415736322</v>
      </c>
      <c r="Q2791" s="17" t="s">
        <v>31</v>
      </c>
      <c r="R2791" s="5" t="str">
        <f aca="false">IF(OR(Q2791="Steel plate",Q2791="Concrete jacket"),"Steel plate or jacket",Q2791)</f>
        <v>Polymer laminate</v>
      </c>
      <c r="S2791" s="5" t="str">
        <f aca="false">IF(O2791&lt;='Tree rules'!$C$4,IF(N2791&lt;='Tree rules'!$C$5,IF(P2791&lt;='Tree rules'!$C$7,"Monitor","Polymer laminate"),IF(P2791&lt;='Tree rules'!$C$8,"Seal cracks","Polymer laminate")),IF(O2791&lt;='Tree rules'!$C$6,IF(P2791&lt;='Tree rules'!$C$9,"Polymer laminate","Steel plate or jacket"),IF(L2791&lt;='Tree rules'!$C$10,"Steel plate or jacket","Polymer laminate")))</f>
        <v>Polymer laminate</v>
      </c>
      <c r="T2791" s="5" t="str">
        <f aca="false">IF(S2791=R2791,"Yes","No")</f>
        <v>Yes</v>
      </c>
    </row>
    <row r="2792" customFormat="false" ht="15" hidden="false" customHeight="false" outlineLevel="0" collapsed="false">
      <c r="A2792" s="15" t="n">
        <v>3989</v>
      </c>
      <c r="B2792" s="16" t="n">
        <v>4.37446376092868</v>
      </c>
      <c r="C2792" s="15" t="n">
        <v>230</v>
      </c>
      <c r="D2792" s="15" t="n">
        <v>400</v>
      </c>
      <c r="E2792" s="15" t="n">
        <v>20</v>
      </c>
      <c r="F2792" s="16" t="n">
        <v>0.740832460684402</v>
      </c>
      <c r="G2792" s="17" t="s">
        <v>101</v>
      </c>
      <c r="H2792" s="18" t="n">
        <v>0.3</v>
      </c>
      <c r="I2792" s="18" t="n">
        <v>1</v>
      </c>
      <c r="J2792" s="19" t="n">
        <v>0.872171672137882</v>
      </c>
      <c r="K2792" s="19" t="n">
        <v>0.607678992299043</v>
      </c>
      <c r="L2792" s="16" t="n">
        <v>12.3572422625104</v>
      </c>
      <c r="M2792" s="19" t="n">
        <v>0.94946407400991</v>
      </c>
      <c r="N2792" s="19" t="n">
        <v>0.563491506407299</v>
      </c>
      <c r="O2792" s="19" t="n">
        <v>0.872171672137882</v>
      </c>
      <c r="P2792" s="19" t="n">
        <v>0.409130591507953</v>
      </c>
      <c r="Q2792" s="17" t="s">
        <v>29</v>
      </c>
      <c r="R2792" s="5" t="str">
        <f aca="false">IF(OR(Q2792="Steel plate",Q2792="Concrete jacket"),"Steel plate or jacket",Q2792)</f>
        <v>Monitor</v>
      </c>
      <c r="S2792" s="5" t="str">
        <f aca="false">IF(O2792&lt;='Tree rules'!$C$4,IF(N2792&lt;='Tree rules'!$C$5,IF(P2792&lt;='Tree rules'!$C$7,"Monitor","Polymer laminate"),IF(P2792&lt;='Tree rules'!$C$8,"Seal cracks","Polymer laminate")),IF(O2792&lt;='Tree rules'!$C$6,IF(P2792&lt;='Tree rules'!$C$9,"Polymer laminate","Steel plate or jacket"),IF(L2792&lt;='Tree rules'!$C$10,"Steel plate or jacket","Polymer laminate")))</f>
        <v>Monitor</v>
      </c>
      <c r="T2792" s="5" t="str">
        <f aca="false">IF(S2792=R2792,"Yes","No")</f>
        <v>Yes</v>
      </c>
    </row>
    <row r="2793" customFormat="false" ht="15" hidden="false" customHeight="false" outlineLevel="0" collapsed="false">
      <c r="A2793" s="15" t="n">
        <v>3990</v>
      </c>
      <c r="B2793" s="16" t="n">
        <v>6.63753938239038</v>
      </c>
      <c r="C2793" s="15" t="n">
        <v>300</v>
      </c>
      <c r="D2793" s="15" t="n">
        <v>600</v>
      </c>
      <c r="E2793" s="15" t="n">
        <v>20</v>
      </c>
      <c r="F2793" s="16" t="n">
        <v>0.604879451954714</v>
      </c>
      <c r="G2793" s="17" t="s">
        <v>103</v>
      </c>
      <c r="H2793" s="18" t="n">
        <v>0.2</v>
      </c>
      <c r="I2793" s="18" t="n">
        <v>1</v>
      </c>
      <c r="J2793" s="19" t="n">
        <v>0.925860225496093</v>
      </c>
      <c r="K2793" s="19" t="n">
        <v>0.486067746058856</v>
      </c>
      <c r="L2793" s="16" t="n">
        <v>11.9811180187552</v>
      </c>
      <c r="M2793" s="19" t="n">
        <v>0.84586217110125</v>
      </c>
      <c r="N2793" s="19" t="n">
        <v>0.812688306217325</v>
      </c>
      <c r="O2793" s="19" t="n">
        <v>0.925860225496093</v>
      </c>
      <c r="P2793" s="19" t="n">
        <v>0.406359944905893</v>
      </c>
      <c r="Q2793" s="17" t="s">
        <v>29</v>
      </c>
      <c r="R2793" s="5" t="str">
        <f aca="false">IF(OR(Q2793="Steel plate",Q2793="Concrete jacket"),"Steel plate or jacket",Q2793)</f>
        <v>Monitor</v>
      </c>
      <c r="S2793" s="5" t="str">
        <f aca="false">IF(O2793&lt;='Tree rules'!$C$4,IF(N2793&lt;='Tree rules'!$C$5,IF(P2793&lt;='Tree rules'!$C$7,"Monitor","Polymer laminate"),IF(P2793&lt;='Tree rules'!$C$8,"Seal cracks","Polymer laminate")),IF(O2793&lt;='Tree rules'!$C$6,IF(P2793&lt;='Tree rules'!$C$9,"Polymer laminate","Steel plate or jacket"),IF(L2793&lt;='Tree rules'!$C$10,"Steel plate or jacket","Polymer laminate")))</f>
        <v>Monitor</v>
      </c>
      <c r="T2793" s="5" t="str">
        <f aca="false">IF(S2793=R2793,"Yes","No")</f>
        <v>Yes</v>
      </c>
    </row>
    <row r="2794" customFormat="false" ht="15" hidden="false" customHeight="false" outlineLevel="0" collapsed="false">
      <c r="A2794" s="15" t="n">
        <v>3991</v>
      </c>
      <c r="B2794" s="16" t="n">
        <v>4.59313894590709</v>
      </c>
      <c r="C2794" s="15" t="n">
        <v>230</v>
      </c>
      <c r="D2794" s="15" t="n">
        <v>375</v>
      </c>
      <c r="E2794" s="15" t="n">
        <v>25</v>
      </c>
      <c r="F2794" s="16" t="n">
        <v>0.594232683721175</v>
      </c>
      <c r="G2794" s="17" t="s">
        <v>101</v>
      </c>
      <c r="H2794" s="18" t="n">
        <v>0.3</v>
      </c>
      <c r="I2794" s="18" t="n">
        <v>1</v>
      </c>
      <c r="J2794" s="19" t="n">
        <v>0.907116252201719</v>
      </c>
      <c r="K2794" s="19" t="n">
        <v>0.429020535204612</v>
      </c>
      <c r="L2794" s="16" t="n">
        <v>13.8765527066679</v>
      </c>
      <c r="M2794" s="19" t="n">
        <v>0.468711187215692</v>
      </c>
      <c r="N2794" s="19" t="n">
        <v>0.607413928875771</v>
      </c>
      <c r="O2794" s="19" t="n">
        <v>0.907116252201719</v>
      </c>
      <c r="P2794" s="19" t="n">
        <v>0.59713813482577</v>
      </c>
      <c r="Q2794" s="17" t="s">
        <v>29</v>
      </c>
      <c r="R2794" s="5" t="str">
        <f aca="false">IF(OR(Q2794="Steel plate",Q2794="Concrete jacket"),"Steel plate or jacket",Q2794)</f>
        <v>Monitor</v>
      </c>
      <c r="S2794" s="5" t="str">
        <f aca="false">IF(O2794&lt;='Tree rules'!$C$4,IF(N2794&lt;='Tree rules'!$C$5,IF(P2794&lt;='Tree rules'!$C$7,"Monitor","Polymer laminate"),IF(P2794&lt;='Tree rules'!$C$8,"Seal cracks","Polymer laminate")),IF(O2794&lt;='Tree rules'!$C$6,IF(P2794&lt;='Tree rules'!$C$9,"Polymer laminate","Steel plate or jacket"),IF(L2794&lt;='Tree rules'!$C$10,"Steel plate or jacket","Polymer laminate")))</f>
        <v>Monitor</v>
      </c>
      <c r="T2794" s="5" t="str">
        <f aca="false">IF(S2794=R2794,"Yes","No")</f>
        <v>Yes</v>
      </c>
    </row>
    <row r="2795" customFormat="false" ht="15" hidden="false" customHeight="false" outlineLevel="0" collapsed="false">
      <c r="A2795" s="15" t="n">
        <v>3992</v>
      </c>
      <c r="B2795" s="16" t="n">
        <v>7.24691765094713</v>
      </c>
      <c r="C2795" s="15" t="n">
        <v>300</v>
      </c>
      <c r="D2795" s="15" t="n">
        <v>625</v>
      </c>
      <c r="E2795" s="15" t="n">
        <v>20</v>
      </c>
      <c r="F2795" s="16" t="n">
        <v>0.544470130604817</v>
      </c>
      <c r="G2795" s="17" t="s">
        <v>103</v>
      </c>
      <c r="H2795" s="18" t="n">
        <v>0.2</v>
      </c>
      <c r="I2795" s="18" t="n">
        <v>2</v>
      </c>
      <c r="J2795" s="19" t="n">
        <v>0.985006336503545</v>
      </c>
      <c r="K2795" s="19" t="n">
        <v>0.473680532576712</v>
      </c>
      <c r="L2795" s="16" t="n">
        <v>12.5596493084006</v>
      </c>
      <c r="M2795" s="19" t="n">
        <v>0.69475950890113</v>
      </c>
      <c r="N2795" s="19" t="n">
        <v>1.81487034379682</v>
      </c>
      <c r="O2795" s="19" t="n">
        <v>1.50343434694066</v>
      </c>
      <c r="P2795" s="19" t="n">
        <v>0.622170721272139</v>
      </c>
      <c r="Q2795" s="17" t="s">
        <v>104</v>
      </c>
      <c r="R2795" s="5" t="str">
        <f aca="false">IF(OR(Q2795="Steel plate",Q2795="Concrete jacket"),"Steel plate or jacket",Q2795)</f>
        <v>Steel plate or jacket</v>
      </c>
      <c r="S2795" s="5" t="str">
        <f aca="false">IF(O2795&lt;='Tree rules'!$C$4,IF(N2795&lt;='Tree rules'!$C$5,IF(P2795&lt;='Tree rules'!$C$7,"Monitor","Polymer laminate"),IF(P2795&lt;='Tree rules'!$C$8,"Seal cracks","Polymer laminate")),IF(O2795&lt;='Tree rules'!$C$6,IF(P2795&lt;='Tree rules'!$C$9,"Polymer laminate","Steel plate or jacket"),IF(L2795&lt;='Tree rules'!$C$10,"Steel plate or jacket","Polymer laminate")))</f>
        <v>Steel plate or jacket</v>
      </c>
      <c r="T2795" s="5" t="str">
        <f aca="false">IF(S2795=R2795,"Yes","No")</f>
        <v>Yes</v>
      </c>
    </row>
    <row r="2796" customFormat="false" ht="15" hidden="false" customHeight="false" outlineLevel="0" collapsed="false">
      <c r="A2796" s="15" t="n">
        <v>3994</v>
      </c>
      <c r="B2796" s="16" t="n">
        <v>4.15887975659388</v>
      </c>
      <c r="C2796" s="15" t="n">
        <v>300</v>
      </c>
      <c r="D2796" s="15" t="n">
        <v>350</v>
      </c>
      <c r="E2796" s="15" t="n">
        <v>30</v>
      </c>
      <c r="F2796" s="16" t="n">
        <v>0.729754391077768</v>
      </c>
      <c r="G2796" s="17" t="s">
        <v>102</v>
      </c>
      <c r="H2796" s="18" t="n">
        <v>0.1</v>
      </c>
      <c r="I2796" s="18" t="n">
        <v>1</v>
      </c>
      <c r="J2796" s="19" t="n">
        <v>0.975749933011282</v>
      </c>
      <c r="K2796" s="19" t="n">
        <v>0.621988786121177</v>
      </c>
      <c r="L2796" s="16" t="n">
        <v>14.4908702320344</v>
      </c>
      <c r="M2796" s="19" t="n">
        <v>0.739171586525438</v>
      </c>
      <c r="N2796" s="19" t="n">
        <v>3.51365507803298</v>
      </c>
      <c r="O2796" s="19" t="n">
        <v>0.975749933011282</v>
      </c>
      <c r="P2796" s="19" t="n">
        <v>0.474490482188511</v>
      </c>
      <c r="Q2796" s="17" t="s">
        <v>30</v>
      </c>
      <c r="R2796" s="5" t="str">
        <f aca="false">IF(OR(Q2796="Steel plate",Q2796="Concrete jacket"),"Steel plate or jacket",Q2796)</f>
        <v>Seal cracks</v>
      </c>
      <c r="S2796" s="5" t="str">
        <f aca="false">IF(O2796&lt;='Tree rules'!$C$4,IF(N2796&lt;='Tree rules'!$C$5,IF(P2796&lt;='Tree rules'!$C$7,"Monitor","Polymer laminate"),IF(P2796&lt;='Tree rules'!$C$8,"Seal cracks","Polymer laminate")),IF(O2796&lt;='Tree rules'!$C$6,IF(P2796&lt;='Tree rules'!$C$9,"Polymer laminate","Steel plate or jacket"),IF(L2796&lt;='Tree rules'!$C$10,"Steel plate or jacket","Polymer laminate")))</f>
        <v>Seal cracks</v>
      </c>
      <c r="T2796" s="5" t="str">
        <f aca="false">IF(S2796=R2796,"Yes","No")</f>
        <v>Yes</v>
      </c>
    </row>
    <row r="2797" customFormat="false" ht="15" hidden="false" customHeight="false" outlineLevel="0" collapsed="false">
      <c r="A2797" s="15" t="n">
        <v>3995</v>
      </c>
      <c r="B2797" s="16" t="n">
        <v>3.60266471469293</v>
      </c>
      <c r="C2797" s="15" t="n">
        <v>230</v>
      </c>
      <c r="D2797" s="15" t="n">
        <v>300</v>
      </c>
      <c r="E2797" s="15" t="n">
        <v>25</v>
      </c>
      <c r="F2797" s="16" t="n">
        <v>0.731533308458238</v>
      </c>
      <c r="G2797" s="17" t="s">
        <v>102</v>
      </c>
      <c r="H2797" s="18" t="n">
        <v>0.1</v>
      </c>
      <c r="I2797" s="18" t="n">
        <v>1</v>
      </c>
      <c r="J2797" s="19" t="n">
        <v>0.894479483642371</v>
      </c>
      <c r="K2797" s="19" t="n">
        <v>0.601045232159207</v>
      </c>
      <c r="L2797" s="16" t="n">
        <v>15.0739109401378</v>
      </c>
      <c r="M2797" s="19" t="n">
        <v>0.522004192261615</v>
      </c>
      <c r="N2797" s="19" t="n">
        <v>2.90452284831475</v>
      </c>
      <c r="O2797" s="19" t="n">
        <v>0.894479483642371</v>
      </c>
      <c r="P2797" s="19" t="n">
        <v>0.591579273803144</v>
      </c>
      <c r="Q2797" s="17" t="s">
        <v>30</v>
      </c>
      <c r="R2797" s="5" t="str">
        <f aca="false">IF(OR(Q2797="Steel plate",Q2797="Concrete jacket"),"Steel plate or jacket",Q2797)</f>
        <v>Seal cracks</v>
      </c>
      <c r="S2797" s="5" t="str">
        <f aca="false">IF(O2797&lt;='Tree rules'!$C$4,IF(N2797&lt;='Tree rules'!$C$5,IF(P2797&lt;='Tree rules'!$C$7,"Monitor","Polymer laminate"),IF(P2797&lt;='Tree rules'!$C$8,"Seal cracks","Polymer laminate")),IF(O2797&lt;='Tree rules'!$C$6,IF(P2797&lt;='Tree rules'!$C$9,"Polymer laminate","Steel plate or jacket"),IF(L2797&lt;='Tree rules'!$C$10,"Steel plate or jacket","Polymer laminate")))</f>
        <v>Seal cracks</v>
      </c>
      <c r="T2797" s="5" t="str">
        <f aca="false">IF(S2797=R2797,"Yes","No")</f>
        <v>Yes</v>
      </c>
    </row>
    <row r="2798" customFormat="false" ht="15" hidden="false" customHeight="false" outlineLevel="0" collapsed="false">
      <c r="A2798" s="15" t="n">
        <v>3996</v>
      </c>
      <c r="B2798" s="16" t="n">
        <v>6.04566955763586</v>
      </c>
      <c r="C2798" s="15" t="n">
        <v>300</v>
      </c>
      <c r="D2798" s="15" t="n">
        <v>500</v>
      </c>
      <c r="E2798" s="15" t="n">
        <v>25</v>
      </c>
      <c r="F2798" s="16" t="n">
        <v>0.590490249132883</v>
      </c>
      <c r="G2798" s="17" t="s">
        <v>103</v>
      </c>
      <c r="H2798" s="18" t="n">
        <v>0.2</v>
      </c>
      <c r="I2798" s="18" t="n">
        <v>1</v>
      </c>
      <c r="J2798" s="19" t="n">
        <v>0.948169897203439</v>
      </c>
      <c r="K2798" s="19" t="n">
        <v>0.457311669189162</v>
      </c>
      <c r="L2798" s="16" t="n">
        <v>13.316452770123</v>
      </c>
      <c r="M2798" s="19" t="n">
        <v>0.464904462811898</v>
      </c>
      <c r="N2798" s="19" t="n">
        <v>1.02937644014769</v>
      </c>
      <c r="O2798" s="19" t="n">
        <v>0.948169897203439</v>
      </c>
      <c r="P2798" s="19" t="n">
        <v>0.676419356557602</v>
      </c>
      <c r="Q2798" s="17" t="s">
        <v>30</v>
      </c>
      <c r="R2798" s="5" t="str">
        <f aca="false">IF(OR(Q2798="Steel plate",Q2798="Concrete jacket"),"Steel plate or jacket",Q2798)</f>
        <v>Seal cracks</v>
      </c>
      <c r="S2798" s="5" t="str">
        <f aca="false">IF(O2798&lt;='Tree rules'!$C$4,IF(N2798&lt;='Tree rules'!$C$5,IF(P2798&lt;='Tree rules'!$C$7,"Monitor","Polymer laminate"),IF(P2798&lt;='Tree rules'!$C$8,"Seal cracks","Polymer laminate")),IF(O2798&lt;='Tree rules'!$C$6,IF(P2798&lt;='Tree rules'!$C$9,"Polymer laminate","Steel plate or jacket"),IF(L2798&lt;='Tree rules'!$C$10,"Steel plate or jacket","Polymer laminate")))</f>
        <v>Seal cracks</v>
      </c>
      <c r="T2798" s="5" t="str">
        <f aca="false">IF(S2798=R2798,"Yes","No")</f>
        <v>Yes</v>
      </c>
    </row>
    <row r="2799" customFormat="false" ht="15" hidden="false" customHeight="false" outlineLevel="0" collapsed="false">
      <c r="A2799" s="15" t="n">
        <v>3998</v>
      </c>
      <c r="B2799" s="16" t="n">
        <v>7.35467659536507</v>
      </c>
      <c r="C2799" s="15" t="n">
        <v>230</v>
      </c>
      <c r="D2799" s="15" t="n">
        <v>650</v>
      </c>
      <c r="E2799" s="15" t="n">
        <v>20</v>
      </c>
      <c r="F2799" s="16" t="n">
        <v>0.680685971455249</v>
      </c>
      <c r="G2799" s="17" t="s">
        <v>101</v>
      </c>
      <c r="H2799" s="18" t="n">
        <v>0.3</v>
      </c>
      <c r="I2799" s="18" t="n">
        <v>1.5</v>
      </c>
      <c r="J2799" s="19" t="n">
        <v>0.893434879718816</v>
      </c>
      <c r="K2799" s="19" t="n">
        <v>0.536052415121745</v>
      </c>
      <c r="L2799" s="16" t="n">
        <v>12.2170707564204</v>
      </c>
      <c r="M2799" s="19" t="n">
        <v>0.492167829456023</v>
      </c>
      <c r="N2799" s="19" t="n">
        <v>0.766078417541467</v>
      </c>
      <c r="O2799" s="19" t="n">
        <v>1.10068835706459</v>
      </c>
      <c r="P2799" s="19" t="n">
        <v>0.838030617257828</v>
      </c>
      <c r="Q2799" s="17" t="s">
        <v>31</v>
      </c>
      <c r="R2799" s="5" t="str">
        <f aca="false">IF(OR(Q2799="Steel plate",Q2799="Concrete jacket"),"Steel plate or jacket",Q2799)</f>
        <v>Polymer laminate</v>
      </c>
      <c r="S2799" s="5" t="str">
        <f aca="false">IF(O2799&lt;='Tree rules'!$C$4,IF(N2799&lt;='Tree rules'!$C$5,IF(P2799&lt;='Tree rules'!$C$7,"Monitor","Polymer laminate"),IF(P2799&lt;='Tree rules'!$C$8,"Seal cracks","Polymer laminate")),IF(O2799&lt;='Tree rules'!$C$6,IF(P2799&lt;='Tree rules'!$C$9,"Polymer laminate","Steel plate or jacket"),IF(L2799&lt;='Tree rules'!$C$10,"Steel plate or jacket","Polymer laminate")))</f>
        <v>Polymer laminate</v>
      </c>
      <c r="T2799" s="5" t="str">
        <f aca="false">IF(S2799=R2799,"Yes","No")</f>
        <v>Yes</v>
      </c>
    </row>
    <row r="2800" customFormat="false" ht="15" hidden="false" customHeight="false" outlineLevel="0" collapsed="false">
      <c r="A2800" s="15" t="n">
        <v>3999</v>
      </c>
      <c r="B2800" s="16" t="n">
        <v>4.06852962459093</v>
      </c>
      <c r="C2800" s="15" t="n">
        <v>230</v>
      </c>
      <c r="D2800" s="15" t="n">
        <v>350</v>
      </c>
      <c r="E2800" s="15" t="n">
        <v>30</v>
      </c>
      <c r="F2800" s="16" t="n">
        <v>0.951853553579698</v>
      </c>
      <c r="G2800" s="17" t="s">
        <v>102</v>
      </c>
      <c r="H2800" s="18" t="n">
        <v>0.1</v>
      </c>
      <c r="I2800" s="18" t="n">
        <v>1</v>
      </c>
      <c r="J2800" s="19" t="n">
        <v>0.855036664986846</v>
      </c>
      <c r="K2800" s="19" t="n">
        <v>0.418214893045591</v>
      </c>
      <c r="L2800" s="16" t="n">
        <v>14.1760614097245</v>
      </c>
      <c r="M2800" s="19" t="n">
        <v>0.574923458887605</v>
      </c>
      <c r="N2800" s="19" t="n">
        <v>2.75706740891863</v>
      </c>
      <c r="O2800" s="19" t="n">
        <v>0.855036664986846</v>
      </c>
      <c r="P2800" s="19" t="n">
        <v>0.543257591499412</v>
      </c>
      <c r="Q2800" s="17" t="s">
        <v>30</v>
      </c>
      <c r="R2800" s="5" t="str">
        <f aca="false">IF(OR(Q2800="Steel plate",Q2800="Concrete jacket"),"Steel plate or jacket",Q2800)</f>
        <v>Seal cracks</v>
      </c>
      <c r="S2800" s="5" t="str">
        <f aca="false">IF(O2800&lt;='Tree rules'!$C$4,IF(N2800&lt;='Tree rules'!$C$5,IF(P2800&lt;='Tree rules'!$C$7,"Monitor","Polymer laminate"),IF(P2800&lt;='Tree rules'!$C$8,"Seal cracks","Polymer laminate")),IF(O2800&lt;='Tree rules'!$C$6,IF(P2800&lt;='Tree rules'!$C$9,"Polymer laminate","Steel plate or jacket"),IF(L2800&lt;='Tree rules'!$C$10,"Steel plate or jacket","Polymer laminate")))</f>
        <v>Seal cracks</v>
      </c>
      <c r="T2800" s="5" t="str">
        <f aca="false">IF(S2800=R2800,"Yes","No")</f>
        <v>Yes</v>
      </c>
    </row>
    <row r="2801" customFormat="false" ht="15" hidden="false" customHeight="false" outlineLevel="0" collapsed="false">
      <c r="A2801" s="15" t="n">
        <v>4000</v>
      </c>
      <c r="B2801" s="16" t="n">
        <v>4.93889372391722</v>
      </c>
      <c r="C2801" s="15" t="n">
        <v>230</v>
      </c>
      <c r="D2801" s="15" t="n">
        <v>400</v>
      </c>
      <c r="E2801" s="15" t="n">
        <v>30</v>
      </c>
      <c r="F2801" s="16" t="n">
        <v>0.776085141697083</v>
      </c>
      <c r="G2801" s="17" t="s">
        <v>103</v>
      </c>
      <c r="H2801" s="18" t="n">
        <v>0.2</v>
      </c>
      <c r="I2801" s="18" t="n">
        <v>1</v>
      </c>
      <c r="J2801" s="19" t="n">
        <v>0.859131427795705</v>
      </c>
      <c r="K2801" s="19" t="n">
        <v>0.641353461772233</v>
      </c>
      <c r="L2801" s="16" t="n">
        <v>14.0309480793103</v>
      </c>
      <c r="M2801" s="19" t="n">
        <v>0.87972145459424</v>
      </c>
      <c r="N2801" s="19" t="n">
        <v>1.12266371575565</v>
      </c>
      <c r="O2801" s="19" t="n">
        <v>0.859131427795705</v>
      </c>
      <c r="P2801" s="19" t="n">
        <v>0.452104156581432</v>
      </c>
      <c r="Q2801" s="17" t="s">
        <v>30</v>
      </c>
      <c r="R2801" s="5" t="str">
        <f aca="false">IF(OR(Q2801="Steel plate",Q2801="Concrete jacket"),"Steel plate or jacket",Q2801)</f>
        <v>Seal cracks</v>
      </c>
      <c r="S2801" s="5" t="str">
        <f aca="false">IF(O2801&lt;='Tree rules'!$C$4,IF(N2801&lt;='Tree rules'!$C$5,IF(P2801&lt;='Tree rules'!$C$7,"Monitor","Polymer laminate"),IF(P2801&lt;='Tree rules'!$C$8,"Seal cracks","Polymer laminate")),IF(O2801&lt;='Tree rules'!$C$6,IF(P2801&lt;='Tree rules'!$C$9,"Polymer laminate","Steel plate or jacket"),IF(L2801&lt;='Tree rules'!$C$10,"Steel plate or jacket","Polymer laminate")))</f>
        <v>Seal cracks</v>
      </c>
      <c r="T2801" s="5" t="str">
        <f aca="false">IF(S2801=R2801,"Yes","No")</f>
        <v>Yes</v>
      </c>
    </row>
    <row r="2802" customFormat="false" ht="15" hidden="false" customHeight="false" outlineLevel="0" collapsed="false">
      <c r="A2802" s="15" t="n">
        <v>4002</v>
      </c>
      <c r="B2802" s="16" t="n">
        <v>7.00794984940327</v>
      </c>
      <c r="C2802" s="15" t="n">
        <v>300</v>
      </c>
      <c r="D2802" s="15" t="n">
        <v>675</v>
      </c>
      <c r="E2802" s="15" t="n">
        <v>25</v>
      </c>
      <c r="F2802" s="16" t="n">
        <v>0.835085766504464</v>
      </c>
      <c r="G2802" s="17" t="s">
        <v>101</v>
      </c>
      <c r="H2802" s="18" t="n">
        <v>0.3</v>
      </c>
      <c r="I2802" s="18" t="n">
        <v>1</v>
      </c>
      <c r="J2802" s="19" t="n">
        <v>0.948984523779927</v>
      </c>
      <c r="K2802" s="19" t="n">
        <v>0.494463511669398</v>
      </c>
      <c r="L2802" s="16" t="n">
        <v>11.1769535078202</v>
      </c>
      <c r="M2802" s="19" t="n">
        <v>0.34712655914416</v>
      </c>
      <c r="N2802" s="19" t="n">
        <v>0.6283933801185</v>
      </c>
      <c r="O2802" s="19" t="n">
        <v>0.948984523779927</v>
      </c>
      <c r="P2802" s="19" t="n">
        <v>1.06774548464359</v>
      </c>
      <c r="Q2802" s="17" t="s">
        <v>31</v>
      </c>
      <c r="R2802" s="5" t="str">
        <f aca="false">IF(OR(Q2802="Steel plate",Q2802="Concrete jacket"),"Steel plate or jacket",Q2802)</f>
        <v>Polymer laminate</v>
      </c>
      <c r="S2802" s="5" t="str">
        <f aca="false">IF(O2802&lt;='Tree rules'!$C$4,IF(N2802&lt;='Tree rules'!$C$5,IF(P2802&lt;='Tree rules'!$C$7,"Monitor","Polymer laminate"),IF(P2802&lt;='Tree rules'!$C$8,"Seal cracks","Polymer laminate")),IF(O2802&lt;='Tree rules'!$C$6,IF(P2802&lt;='Tree rules'!$C$9,"Polymer laminate","Steel plate or jacket"),IF(L2802&lt;='Tree rules'!$C$10,"Steel plate or jacket","Polymer laminate")))</f>
        <v>Polymer laminate</v>
      </c>
      <c r="T2802" s="5" t="str">
        <f aca="false">IF(S2802=R2802,"Yes","No")</f>
        <v>Yes</v>
      </c>
    </row>
    <row r="2803" customFormat="false" ht="15" hidden="false" customHeight="false" outlineLevel="0" collapsed="false">
      <c r="A2803" s="15" t="n">
        <v>4003</v>
      </c>
      <c r="B2803" s="16" t="n">
        <v>4.25944796862545</v>
      </c>
      <c r="C2803" s="15" t="n">
        <v>230</v>
      </c>
      <c r="D2803" s="15" t="n">
        <v>375</v>
      </c>
      <c r="E2803" s="15" t="n">
        <v>25</v>
      </c>
      <c r="F2803" s="16" t="n">
        <v>0.594232683721175</v>
      </c>
      <c r="G2803" s="17" t="s">
        <v>101</v>
      </c>
      <c r="H2803" s="18" t="n">
        <v>0.3</v>
      </c>
      <c r="I2803" s="18" t="n">
        <v>1</v>
      </c>
      <c r="J2803" s="19" t="n">
        <v>0.888674686712503</v>
      </c>
      <c r="K2803" s="19" t="n">
        <v>0.466361044377225</v>
      </c>
      <c r="L2803" s="16" t="n">
        <v>12.8684228659379</v>
      </c>
      <c r="M2803" s="19" t="n">
        <v>0.885385691464856</v>
      </c>
      <c r="N2803" s="19" t="n">
        <v>0.524705417202882</v>
      </c>
      <c r="O2803" s="19" t="n">
        <v>0.888674686712503</v>
      </c>
      <c r="P2803" s="19" t="n">
        <v>0.315228456078001</v>
      </c>
      <c r="Q2803" s="17" t="s">
        <v>29</v>
      </c>
      <c r="R2803" s="5" t="str">
        <f aca="false">IF(OR(Q2803="Steel plate",Q2803="Concrete jacket"),"Steel plate or jacket",Q2803)</f>
        <v>Monitor</v>
      </c>
      <c r="S2803" s="5" t="str">
        <f aca="false">IF(O2803&lt;='Tree rules'!$C$4,IF(N2803&lt;='Tree rules'!$C$5,IF(P2803&lt;='Tree rules'!$C$7,"Monitor","Polymer laminate"),IF(P2803&lt;='Tree rules'!$C$8,"Seal cracks","Polymer laminate")),IF(O2803&lt;='Tree rules'!$C$6,IF(P2803&lt;='Tree rules'!$C$9,"Polymer laminate","Steel plate or jacket"),IF(L2803&lt;='Tree rules'!$C$10,"Steel plate or jacket","Polymer laminate")))</f>
        <v>Monitor</v>
      </c>
      <c r="T2803" s="5" t="str">
        <f aca="false">IF(S2803=R2803,"Yes","No")</f>
        <v>Yes</v>
      </c>
    </row>
    <row r="2804" customFormat="false" ht="15" hidden="false" customHeight="false" outlineLevel="0" collapsed="false">
      <c r="A2804" s="15" t="n">
        <v>4004</v>
      </c>
      <c r="B2804" s="16" t="n">
        <v>5.02773453287024</v>
      </c>
      <c r="C2804" s="15" t="n">
        <v>300</v>
      </c>
      <c r="D2804" s="15" t="n">
        <v>425</v>
      </c>
      <c r="E2804" s="15" t="n">
        <v>25</v>
      </c>
      <c r="F2804" s="16" t="n">
        <v>0.707341881547042</v>
      </c>
      <c r="G2804" s="17" t="s">
        <v>101</v>
      </c>
      <c r="H2804" s="18" t="n">
        <v>0.3</v>
      </c>
      <c r="I2804" s="18" t="n">
        <v>1</v>
      </c>
      <c r="J2804" s="19" t="n">
        <v>0.89015665313995</v>
      </c>
      <c r="K2804" s="19" t="n">
        <v>0.637938982173076</v>
      </c>
      <c r="L2804" s="16" t="n">
        <v>13.2657903241959</v>
      </c>
      <c r="M2804" s="19" t="n">
        <v>0.419524987107308</v>
      </c>
      <c r="N2804" s="19" t="n">
        <v>0.659142410005973</v>
      </c>
      <c r="O2804" s="19" t="n">
        <v>0.890156653139951</v>
      </c>
      <c r="P2804" s="19" t="n">
        <v>0.889425830351438</v>
      </c>
      <c r="Q2804" s="17" t="s">
        <v>29</v>
      </c>
      <c r="R2804" s="5" t="str">
        <f aca="false">IF(OR(Q2804="Steel plate",Q2804="Concrete jacket"),"Steel plate or jacket",Q2804)</f>
        <v>Monitor</v>
      </c>
      <c r="S2804" s="5" t="str">
        <f aca="false">IF(O2804&lt;='Tree rules'!$C$4,IF(N2804&lt;='Tree rules'!$C$5,IF(P2804&lt;='Tree rules'!$C$7,"Monitor","Polymer laminate"),IF(P2804&lt;='Tree rules'!$C$8,"Seal cracks","Polymer laminate")),IF(O2804&lt;='Tree rules'!$C$6,IF(P2804&lt;='Tree rules'!$C$9,"Polymer laminate","Steel plate or jacket"),IF(L2804&lt;='Tree rules'!$C$10,"Steel plate or jacket","Polymer laminate")))</f>
        <v>Monitor</v>
      </c>
      <c r="T2804" s="5" t="str">
        <f aca="false">IF(S2804=R2804,"Yes","No")</f>
        <v>Yes</v>
      </c>
    </row>
    <row r="2805" customFormat="false" ht="15" hidden="false" customHeight="false" outlineLevel="0" collapsed="false">
      <c r="A2805" s="15" t="n">
        <v>4005</v>
      </c>
      <c r="B2805" s="16" t="n">
        <v>7.07335717816622</v>
      </c>
      <c r="C2805" s="15" t="n">
        <v>300</v>
      </c>
      <c r="D2805" s="15" t="n">
        <v>550</v>
      </c>
      <c r="E2805" s="15" t="n">
        <v>25</v>
      </c>
      <c r="F2805" s="16" t="n">
        <v>0.645090893960943</v>
      </c>
      <c r="G2805" s="17" t="s">
        <v>102</v>
      </c>
      <c r="H2805" s="18" t="n">
        <v>0.1</v>
      </c>
      <c r="I2805" s="18" t="n">
        <v>1.5</v>
      </c>
      <c r="J2805" s="19" t="n">
        <v>0.897667110775261</v>
      </c>
      <c r="K2805" s="19" t="n">
        <v>0.408157879694191</v>
      </c>
      <c r="L2805" s="16" t="n">
        <v>14.5243473884317</v>
      </c>
      <c r="M2805" s="19" t="n">
        <v>0.759905590888</v>
      </c>
      <c r="N2805" s="19" t="n">
        <v>3.2924255545675</v>
      </c>
      <c r="O2805" s="19" t="n">
        <v>1.16330571386027</v>
      </c>
      <c r="P2805" s="19" t="n">
        <v>0.503916855193523</v>
      </c>
      <c r="Q2805" s="17" t="s">
        <v>31</v>
      </c>
      <c r="R2805" s="5" t="str">
        <f aca="false">IF(OR(Q2805="Steel plate",Q2805="Concrete jacket"),"Steel plate or jacket",Q2805)</f>
        <v>Polymer laminate</v>
      </c>
      <c r="S2805" s="5" t="str">
        <f aca="false">IF(O2805&lt;='Tree rules'!$C$4,IF(N2805&lt;='Tree rules'!$C$5,IF(P2805&lt;='Tree rules'!$C$7,"Monitor","Polymer laminate"),IF(P2805&lt;='Tree rules'!$C$8,"Seal cracks","Polymer laminate")),IF(O2805&lt;='Tree rules'!$C$6,IF(P2805&lt;='Tree rules'!$C$9,"Polymer laminate","Steel plate or jacket"),IF(L2805&lt;='Tree rules'!$C$10,"Steel plate or jacket","Polymer laminate")))</f>
        <v>Polymer laminate</v>
      </c>
      <c r="T2805" s="5" t="str">
        <f aca="false">IF(S2805=R2805,"Yes","No")</f>
        <v>Yes</v>
      </c>
    </row>
    <row r="2806" customFormat="false" ht="15" hidden="false" customHeight="false" outlineLevel="0" collapsed="false">
      <c r="A2806" s="15" t="n">
        <v>4006</v>
      </c>
      <c r="B2806" s="16" t="n">
        <v>4.69805123957477</v>
      </c>
      <c r="C2806" s="15" t="n">
        <v>230</v>
      </c>
      <c r="D2806" s="15" t="n">
        <v>450</v>
      </c>
      <c r="E2806" s="15" t="n">
        <v>30</v>
      </c>
      <c r="F2806" s="16" t="n">
        <v>0.865527033274846</v>
      </c>
      <c r="G2806" s="17" t="s">
        <v>101</v>
      </c>
      <c r="H2806" s="18" t="n">
        <v>0.3</v>
      </c>
      <c r="I2806" s="18" t="n">
        <v>2</v>
      </c>
      <c r="J2806" s="19" t="n">
        <v>0.877960471910005</v>
      </c>
      <c r="K2806" s="19" t="n">
        <v>0.401033774866569</v>
      </c>
      <c r="L2806" s="16" t="n">
        <v>11.6288397019178</v>
      </c>
      <c r="M2806" s="19" t="n">
        <v>0.336178487437718</v>
      </c>
      <c r="N2806" s="19" t="n">
        <v>0.97189940025713</v>
      </c>
      <c r="O2806" s="19" t="n">
        <v>1.40382914158631</v>
      </c>
      <c r="P2806" s="19" t="n">
        <v>1.17885547350406</v>
      </c>
      <c r="Q2806" s="17" t="s">
        <v>104</v>
      </c>
      <c r="R2806" s="5" t="str">
        <f aca="false">IF(OR(Q2806="Steel plate",Q2806="Concrete jacket"),"Steel plate or jacket",Q2806)</f>
        <v>Steel plate or jacket</v>
      </c>
      <c r="S2806" s="5" t="str">
        <f aca="false">IF(O2806&lt;='Tree rules'!$C$4,IF(N2806&lt;='Tree rules'!$C$5,IF(P2806&lt;='Tree rules'!$C$7,"Monitor","Polymer laminate"),IF(P2806&lt;='Tree rules'!$C$8,"Seal cracks","Polymer laminate")),IF(O2806&lt;='Tree rules'!$C$6,IF(P2806&lt;='Tree rules'!$C$9,"Polymer laminate","Steel plate or jacket"),IF(L2806&lt;='Tree rules'!$C$10,"Steel plate or jacket","Polymer laminate")))</f>
        <v>Steel plate or jacket</v>
      </c>
      <c r="T2806" s="5" t="str">
        <f aca="false">IF(S2806=R2806,"Yes","No")</f>
        <v>Yes</v>
      </c>
    </row>
    <row r="2807" customFormat="false" ht="15" hidden="false" customHeight="false" outlineLevel="0" collapsed="false">
      <c r="A2807" s="15" t="n">
        <v>4008</v>
      </c>
      <c r="B2807" s="16" t="n">
        <v>3.99513675793076</v>
      </c>
      <c r="C2807" s="15" t="n">
        <v>230</v>
      </c>
      <c r="D2807" s="15" t="n">
        <v>375</v>
      </c>
      <c r="E2807" s="15" t="n">
        <v>25</v>
      </c>
      <c r="F2807" s="16" t="n">
        <v>0.797126720614828</v>
      </c>
      <c r="G2807" s="17" t="s">
        <v>101</v>
      </c>
      <c r="H2807" s="18" t="n">
        <v>0.3</v>
      </c>
      <c r="I2807" s="18" t="n">
        <v>1</v>
      </c>
      <c r="J2807" s="19" t="n">
        <v>0.917735783317055</v>
      </c>
      <c r="K2807" s="19" t="n">
        <v>0.567256290807372</v>
      </c>
      <c r="L2807" s="16" t="n">
        <v>12.1432728204583</v>
      </c>
      <c r="M2807" s="19" t="n">
        <v>0.940274279180484</v>
      </c>
      <c r="N2807" s="19" t="n">
        <v>0.615227462164696</v>
      </c>
      <c r="O2807" s="19" t="n">
        <v>0.917735783317055</v>
      </c>
      <c r="P2807" s="19" t="n">
        <v>0.397286986815106</v>
      </c>
      <c r="Q2807" s="17" t="s">
        <v>29</v>
      </c>
      <c r="R2807" s="5" t="str">
        <f aca="false">IF(OR(Q2807="Steel plate",Q2807="Concrete jacket"),"Steel plate or jacket",Q2807)</f>
        <v>Monitor</v>
      </c>
      <c r="S2807" s="5" t="str">
        <f aca="false">IF(O2807&lt;='Tree rules'!$C$4,IF(N2807&lt;='Tree rules'!$C$5,IF(P2807&lt;='Tree rules'!$C$7,"Monitor","Polymer laminate"),IF(P2807&lt;='Tree rules'!$C$8,"Seal cracks","Polymer laminate")),IF(O2807&lt;='Tree rules'!$C$6,IF(P2807&lt;='Tree rules'!$C$9,"Polymer laminate","Steel plate or jacket"),IF(L2807&lt;='Tree rules'!$C$10,"Steel plate or jacket","Polymer laminate")))</f>
        <v>Monitor</v>
      </c>
      <c r="T2807" s="5" t="str">
        <f aca="false">IF(S2807=R2807,"Yes","No")</f>
        <v>Yes</v>
      </c>
    </row>
    <row r="2808" customFormat="false" ht="15" hidden="false" customHeight="false" outlineLevel="0" collapsed="false">
      <c r="A2808" s="15" t="n">
        <v>4009</v>
      </c>
      <c r="B2808" s="16" t="n">
        <v>6.08233673506797</v>
      </c>
      <c r="C2808" s="15" t="n">
        <v>300</v>
      </c>
      <c r="D2808" s="15" t="n">
        <v>575</v>
      </c>
      <c r="E2808" s="15" t="n">
        <v>30</v>
      </c>
      <c r="F2808" s="16" t="n">
        <v>0.993546063753888</v>
      </c>
      <c r="G2808" s="17" t="s">
        <v>101</v>
      </c>
      <c r="H2808" s="18" t="n">
        <v>0.3</v>
      </c>
      <c r="I2808" s="18" t="n">
        <v>1</v>
      </c>
      <c r="J2808" s="19" t="n">
        <v>0.921137008271392</v>
      </c>
      <c r="K2808" s="19" t="n">
        <v>0.406099456427116</v>
      </c>
      <c r="L2808" s="16" t="n">
        <v>11.5414359299202</v>
      </c>
      <c r="M2808" s="19" t="n">
        <v>0.613533350628174</v>
      </c>
      <c r="N2808" s="19" t="n">
        <v>0.595197591051767</v>
      </c>
      <c r="O2808" s="19" t="n">
        <v>0.921137008271392</v>
      </c>
      <c r="P2808" s="19" t="n">
        <v>0.614680367766944</v>
      </c>
      <c r="Q2808" s="17" t="s">
        <v>29</v>
      </c>
      <c r="R2808" s="5" t="str">
        <f aca="false">IF(OR(Q2808="Steel plate",Q2808="Concrete jacket"),"Steel plate or jacket",Q2808)</f>
        <v>Monitor</v>
      </c>
      <c r="S2808" s="5" t="str">
        <f aca="false">IF(O2808&lt;='Tree rules'!$C$4,IF(N2808&lt;='Tree rules'!$C$5,IF(P2808&lt;='Tree rules'!$C$7,"Monitor","Polymer laminate"),IF(P2808&lt;='Tree rules'!$C$8,"Seal cracks","Polymer laminate")),IF(O2808&lt;='Tree rules'!$C$6,IF(P2808&lt;='Tree rules'!$C$9,"Polymer laminate","Steel plate or jacket"),IF(L2808&lt;='Tree rules'!$C$10,"Steel plate or jacket","Polymer laminate")))</f>
        <v>Monitor</v>
      </c>
      <c r="T2808" s="5" t="str">
        <f aca="false">IF(S2808=R2808,"Yes","No")</f>
        <v>Yes</v>
      </c>
    </row>
    <row r="2809" customFormat="false" ht="15" hidden="false" customHeight="false" outlineLevel="0" collapsed="false">
      <c r="A2809" s="15" t="n">
        <v>4012</v>
      </c>
      <c r="B2809" s="16" t="n">
        <v>6.26415443464664</v>
      </c>
      <c r="C2809" s="15" t="n">
        <v>230</v>
      </c>
      <c r="D2809" s="15" t="n">
        <v>475</v>
      </c>
      <c r="E2809" s="15" t="n">
        <v>20</v>
      </c>
      <c r="F2809" s="16" t="n">
        <v>0.639770421258486</v>
      </c>
      <c r="G2809" s="17" t="s">
        <v>101</v>
      </c>
      <c r="H2809" s="18" t="n">
        <v>0.3</v>
      </c>
      <c r="I2809" s="18" t="n">
        <v>1</v>
      </c>
      <c r="J2809" s="19" t="n">
        <v>0.887812771881825</v>
      </c>
      <c r="K2809" s="19" t="n">
        <v>0.434823212696364</v>
      </c>
      <c r="L2809" s="16" t="n">
        <v>14.6701509008118</v>
      </c>
      <c r="M2809" s="19" t="n">
        <v>0.751080578564653</v>
      </c>
      <c r="N2809" s="19" t="n">
        <v>0.777200953468648</v>
      </c>
      <c r="O2809" s="19" t="n">
        <v>0.887812771881825</v>
      </c>
      <c r="P2809" s="19" t="n">
        <v>0.495560847506487</v>
      </c>
      <c r="Q2809" s="17" t="s">
        <v>29</v>
      </c>
      <c r="R2809" s="5" t="str">
        <f aca="false">IF(OR(Q2809="Steel plate",Q2809="Concrete jacket"),"Steel plate or jacket",Q2809)</f>
        <v>Monitor</v>
      </c>
      <c r="S2809" s="5" t="str">
        <f aca="false">IF(O2809&lt;='Tree rules'!$C$4,IF(N2809&lt;='Tree rules'!$C$5,IF(P2809&lt;='Tree rules'!$C$7,"Monitor","Polymer laminate"),IF(P2809&lt;='Tree rules'!$C$8,"Seal cracks","Polymer laminate")),IF(O2809&lt;='Tree rules'!$C$6,IF(P2809&lt;='Tree rules'!$C$9,"Polymer laminate","Steel plate or jacket"),IF(L2809&lt;='Tree rules'!$C$10,"Steel plate or jacket","Polymer laminate")))</f>
        <v>Monitor</v>
      </c>
      <c r="T2809" s="5" t="str">
        <f aca="false">IF(S2809=R2809,"Yes","No")</f>
        <v>Yes</v>
      </c>
    </row>
    <row r="2810" customFormat="false" ht="15" hidden="false" customHeight="false" outlineLevel="0" collapsed="false">
      <c r="A2810" s="15" t="n">
        <v>4013</v>
      </c>
      <c r="B2810" s="16" t="n">
        <v>5.47204316536374</v>
      </c>
      <c r="C2810" s="15" t="n">
        <v>230</v>
      </c>
      <c r="D2810" s="15" t="n">
        <v>475</v>
      </c>
      <c r="E2810" s="15" t="n">
        <v>20</v>
      </c>
      <c r="F2810" s="16" t="n">
        <v>0.639770421258486</v>
      </c>
      <c r="G2810" s="17" t="s">
        <v>101</v>
      </c>
      <c r="H2810" s="18" t="n">
        <v>0.3</v>
      </c>
      <c r="I2810" s="18" t="n">
        <v>2</v>
      </c>
      <c r="J2810" s="19" t="n">
        <v>0.86309999273941</v>
      </c>
      <c r="K2810" s="19" t="n">
        <v>0.456901164970008</v>
      </c>
      <c r="L2810" s="16" t="n">
        <v>12.8150893802429</v>
      </c>
      <c r="M2810" s="19" t="n">
        <v>0.595059960192609</v>
      </c>
      <c r="N2810" s="19" t="n">
        <v>1.25269700605779</v>
      </c>
      <c r="O2810" s="19" t="n">
        <v>1.33184859331058</v>
      </c>
      <c r="P2810" s="19" t="n">
        <v>0.682266050608994</v>
      </c>
      <c r="Q2810" s="17" t="s">
        <v>31</v>
      </c>
      <c r="R2810" s="5" t="str">
        <f aca="false">IF(OR(Q2810="Steel plate",Q2810="Concrete jacket"),"Steel plate or jacket",Q2810)</f>
        <v>Polymer laminate</v>
      </c>
      <c r="S2810" s="5" t="str">
        <f aca="false">IF(O2810&lt;='Tree rules'!$C$4,IF(N2810&lt;='Tree rules'!$C$5,IF(P2810&lt;='Tree rules'!$C$7,"Monitor","Polymer laminate"),IF(P2810&lt;='Tree rules'!$C$8,"Seal cracks","Polymer laminate")),IF(O2810&lt;='Tree rules'!$C$6,IF(P2810&lt;='Tree rules'!$C$9,"Polymer laminate","Steel plate or jacket"),IF(L2810&lt;='Tree rules'!$C$10,"Steel plate or jacket","Polymer laminate")))</f>
        <v>Polymer laminate</v>
      </c>
      <c r="T2810" s="5" t="str">
        <f aca="false">IF(S2810=R2810,"Yes","No")</f>
        <v>Yes</v>
      </c>
    </row>
    <row r="2811" customFormat="false" ht="15" hidden="false" customHeight="false" outlineLevel="0" collapsed="false">
      <c r="A2811" s="15" t="n">
        <v>4014</v>
      </c>
      <c r="B2811" s="16" t="n">
        <v>6.64379830067076</v>
      </c>
      <c r="C2811" s="15" t="n">
        <v>300</v>
      </c>
      <c r="D2811" s="15" t="n">
        <v>600</v>
      </c>
      <c r="E2811" s="15" t="n">
        <v>20</v>
      </c>
      <c r="F2811" s="16" t="n">
        <v>0.569129103911194</v>
      </c>
      <c r="G2811" s="17" t="s">
        <v>101</v>
      </c>
      <c r="H2811" s="18" t="n">
        <v>0.3</v>
      </c>
      <c r="I2811" s="18" t="n">
        <v>1</v>
      </c>
      <c r="J2811" s="19" t="n">
        <v>0.938141824053087</v>
      </c>
      <c r="K2811" s="19" t="n">
        <v>0.565347208367385</v>
      </c>
      <c r="L2811" s="16" t="n">
        <v>12.0358664867224</v>
      </c>
      <c r="M2811" s="19" t="n">
        <v>0.855685382853488</v>
      </c>
      <c r="N2811" s="19" t="n">
        <v>0.688354867352698</v>
      </c>
      <c r="O2811" s="19" t="n">
        <v>0.938141824053087</v>
      </c>
      <c r="P2811" s="19" t="n">
        <v>0.411083029943253</v>
      </c>
      <c r="Q2811" s="17" t="s">
        <v>29</v>
      </c>
      <c r="R2811" s="5" t="str">
        <f aca="false">IF(OR(Q2811="Steel plate",Q2811="Concrete jacket"),"Steel plate or jacket",Q2811)</f>
        <v>Monitor</v>
      </c>
      <c r="S2811" s="5" t="str">
        <f aca="false">IF(O2811&lt;='Tree rules'!$C$4,IF(N2811&lt;='Tree rules'!$C$5,IF(P2811&lt;='Tree rules'!$C$7,"Monitor","Polymer laminate"),IF(P2811&lt;='Tree rules'!$C$8,"Seal cracks","Polymer laminate")),IF(O2811&lt;='Tree rules'!$C$6,IF(P2811&lt;='Tree rules'!$C$9,"Polymer laminate","Steel plate or jacket"),IF(L2811&lt;='Tree rules'!$C$10,"Steel plate or jacket","Polymer laminate")))</f>
        <v>Monitor</v>
      </c>
      <c r="T2811" s="5" t="str">
        <f aca="false">IF(S2811=R2811,"Yes","No")</f>
        <v>Yes</v>
      </c>
    </row>
    <row r="2812" customFormat="false" ht="15" hidden="false" customHeight="false" outlineLevel="0" collapsed="false">
      <c r="A2812" s="15" t="n">
        <v>4015</v>
      </c>
      <c r="B2812" s="16" t="n">
        <v>3.53654942824703</v>
      </c>
      <c r="C2812" s="15" t="n">
        <v>300</v>
      </c>
      <c r="D2812" s="15" t="n">
        <v>325</v>
      </c>
      <c r="E2812" s="15" t="n">
        <v>30</v>
      </c>
      <c r="F2812" s="16" t="n">
        <v>0.804963242200943</v>
      </c>
      <c r="G2812" s="17" t="s">
        <v>103</v>
      </c>
      <c r="H2812" s="18" t="n">
        <v>0.2</v>
      </c>
      <c r="I2812" s="18" t="n">
        <v>1.5</v>
      </c>
      <c r="J2812" s="19" t="n">
        <v>0.935094720751519</v>
      </c>
      <c r="K2812" s="19" t="n">
        <v>0.591937971936081</v>
      </c>
      <c r="L2812" s="16" t="n">
        <v>12.585585153904</v>
      </c>
      <c r="M2812" s="19" t="n">
        <v>0.728962256476092</v>
      </c>
      <c r="N2812" s="19" t="n">
        <v>1.10988714522279</v>
      </c>
      <c r="O2812" s="19" t="n">
        <v>1.12588304484238</v>
      </c>
      <c r="P2812" s="19" t="n">
        <v>0.536149568571259</v>
      </c>
      <c r="Q2812" s="17" t="s">
        <v>31</v>
      </c>
      <c r="R2812" s="5" t="str">
        <f aca="false">IF(OR(Q2812="Steel plate",Q2812="Concrete jacket"),"Steel plate or jacket",Q2812)</f>
        <v>Polymer laminate</v>
      </c>
      <c r="S2812" s="5" t="str">
        <f aca="false">IF(O2812&lt;='Tree rules'!$C$4,IF(N2812&lt;='Tree rules'!$C$5,IF(P2812&lt;='Tree rules'!$C$7,"Monitor","Polymer laminate"),IF(P2812&lt;='Tree rules'!$C$8,"Seal cracks","Polymer laminate")),IF(O2812&lt;='Tree rules'!$C$6,IF(P2812&lt;='Tree rules'!$C$9,"Polymer laminate","Steel plate or jacket"),IF(L2812&lt;='Tree rules'!$C$10,"Steel plate or jacket","Polymer laminate")))</f>
        <v>Polymer laminate</v>
      </c>
      <c r="T2812" s="5" t="str">
        <f aca="false">IF(S2812=R2812,"Yes","No")</f>
        <v>Yes</v>
      </c>
    </row>
    <row r="2813" customFormat="false" ht="15" hidden="false" customHeight="false" outlineLevel="0" collapsed="false">
      <c r="A2813" s="15" t="n">
        <v>4016</v>
      </c>
      <c r="B2813" s="16" t="n">
        <v>3.17986733917592</v>
      </c>
      <c r="C2813" s="15" t="n">
        <v>300</v>
      </c>
      <c r="D2813" s="15" t="n">
        <v>300</v>
      </c>
      <c r="E2813" s="15" t="n">
        <v>30</v>
      </c>
      <c r="F2813" s="16" t="n">
        <v>0.791582400904515</v>
      </c>
      <c r="G2813" s="17" t="s">
        <v>101</v>
      </c>
      <c r="H2813" s="18" t="n">
        <v>0.3</v>
      </c>
      <c r="I2813" s="18" t="n">
        <v>2</v>
      </c>
      <c r="J2813" s="19" t="n">
        <v>0.975164905390328</v>
      </c>
      <c r="K2813" s="19" t="n">
        <v>0.513739555599304</v>
      </c>
      <c r="L2813" s="16" t="n">
        <v>12.5191627526611</v>
      </c>
      <c r="M2813" s="19" t="n">
        <v>0.346392964850604</v>
      </c>
      <c r="N2813" s="19" t="n">
        <v>1.28925674463216</v>
      </c>
      <c r="O2813" s="19" t="n">
        <v>1.44934902564939</v>
      </c>
      <c r="P2813" s="19" t="n">
        <v>1.10364439087873</v>
      </c>
      <c r="Q2813" s="17" t="s">
        <v>31</v>
      </c>
      <c r="R2813" s="5" t="str">
        <f aca="false">IF(OR(Q2813="Steel plate",Q2813="Concrete jacket"),"Steel plate or jacket",Q2813)</f>
        <v>Polymer laminate</v>
      </c>
      <c r="S2813" s="5" t="str">
        <f aca="false">IF(O2813&lt;='Tree rules'!$C$4,IF(N2813&lt;='Tree rules'!$C$5,IF(P2813&lt;='Tree rules'!$C$7,"Monitor","Polymer laminate"),IF(P2813&lt;='Tree rules'!$C$8,"Seal cracks","Polymer laminate")),IF(O2813&lt;='Tree rules'!$C$6,IF(P2813&lt;='Tree rules'!$C$9,"Polymer laminate","Steel plate or jacket"),IF(L2813&lt;='Tree rules'!$C$10,"Steel plate or jacket","Polymer laminate")))</f>
        <v>Steel plate or jacket</v>
      </c>
      <c r="T2813" s="5" t="str">
        <f aca="false">IF(S2813=R2813,"Yes","No")</f>
        <v>No</v>
      </c>
    </row>
    <row r="2814" customFormat="false" ht="15" hidden="false" customHeight="false" outlineLevel="0" collapsed="false">
      <c r="A2814" s="15" t="n">
        <v>4017</v>
      </c>
      <c r="B2814" s="16" t="n">
        <v>5.19746274816278</v>
      </c>
      <c r="C2814" s="15" t="n">
        <v>230</v>
      </c>
      <c r="D2814" s="15" t="n">
        <v>500</v>
      </c>
      <c r="E2814" s="15" t="n">
        <v>30</v>
      </c>
      <c r="F2814" s="16" t="n">
        <v>0.90657733366385</v>
      </c>
      <c r="G2814" s="17" t="s">
        <v>103</v>
      </c>
      <c r="H2814" s="18" t="n">
        <v>0.2</v>
      </c>
      <c r="I2814" s="18" t="n">
        <v>1</v>
      </c>
      <c r="J2814" s="19" t="n">
        <v>0.851037428045248</v>
      </c>
      <c r="K2814" s="19" t="n">
        <v>0.535315898817516</v>
      </c>
      <c r="L2814" s="16" t="n">
        <v>11.4988113897407</v>
      </c>
      <c r="M2814" s="19" t="n">
        <v>0.920023378144474</v>
      </c>
      <c r="N2814" s="19" t="n">
        <v>0.845291186440857</v>
      </c>
      <c r="O2814" s="19" t="n">
        <v>0.851037428045248</v>
      </c>
      <c r="P2814" s="19" t="n">
        <v>0.400526826331688</v>
      </c>
      <c r="Q2814" s="17" t="s">
        <v>29</v>
      </c>
      <c r="R2814" s="5" t="str">
        <f aca="false">IF(OR(Q2814="Steel plate",Q2814="Concrete jacket"),"Steel plate or jacket",Q2814)</f>
        <v>Monitor</v>
      </c>
      <c r="S2814" s="5" t="str">
        <f aca="false">IF(O2814&lt;='Tree rules'!$C$4,IF(N2814&lt;='Tree rules'!$C$5,IF(P2814&lt;='Tree rules'!$C$7,"Monitor","Polymer laminate"),IF(P2814&lt;='Tree rules'!$C$8,"Seal cracks","Polymer laminate")),IF(O2814&lt;='Tree rules'!$C$6,IF(P2814&lt;='Tree rules'!$C$9,"Polymer laminate","Steel plate or jacket"),IF(L2814&lt;='Tree rules'!$C$10,"Steel plate or jacket","Polymer laminate")))</f>
        <v>Monitor</v>
      </c>
      <c r="T2814" s="5" t="str">
        <f aca="false">IF(S2814=R2814,"Yes","No")</f>
        <v>Yes</v>
      </c>
    </row>
    <row r="2815" customFormat="false" ht="15" hidden="false" customHeight="false" outlineLevel="0" collapsed="false">
      <c r="A2815" s="15" t="n">
        <v>4018</v>
      </c>
      <c r="B2815" s="16" t="n">
        <v>6.5495639188038</v>
      </c>
      <c r="C2815" s="15" t="n">
        <v>300</v>
      </c>
      <c r="D2815" s="15" t="n">
        <v>600</v>
      </c>
      <c r="E2815" s="15" t="n">
        <v>30</v>
      </c>
      <c r="F2815" s="16" t="n">
        <v>0.725855342345656</v>
      </c>
      <c r="G2815" s="17" t="s">
        <v>103</v>
      </c>
      <c r="H2815" s="18" t="n">
        <v>0.2</v>
      </c>
      <c r="I2815" s="18" t="n">
        <v>1</v>
      </c>
      <c r="J2815" s="19" t="n">
        <v>0.929046257384722</v>
      </c>
      <c r="K2815" s="19" t="n">
        <v>0.531726991035421</v>
      </c>
      <c r="L2815" s="16" t="n">
        <v>11.8223175429671</v>
      </c>
      <c r="M2815" s="19" t="n">
        <v>0.730616364314409</v>
      </c>
      <c r="N2815" s="19" t="n">
        <v>0.842223725472455</v>
      </c>
      <c r="O2815" s="19" t="n">
        <v>0.929046257384722</v>
      </c>
      <c r="P2815" s="19" t="n">
        <v>0.484065873993378</v>
      </c>
      <c r="Q2815" s="17" t="s">
        <v>29</v>
      </c>
      <c r="R2815" s="5" t="str">
        <f aca="false">IF(OR(Q2815="Steel plate",Q2815="Concrete jacket"),"Steel plate or jacket",Q2815)</f>
        <v>Monitor</v>
      </c>
      <c r="S2815" s="5" t="str">
        <f aca="false">IF(O2815&lt;='Tree rules'!$C$4,IF(N2815&lt;='Tree rules'!$C$5,IF(P2815&lt;='Tree rules'!$C$7,"Monitor","Polymer laminate"),IF(P2815&lt;='Tree rules'!$C$8,"Seal cracks","Polymer laminate")),IF(O2815&lt;='Tree rules'!$C$6,IF(P2815&lt;='Tree rules'!$C$9,"Polymer laminate","Steel plate or jacket"),IF(L2815&lt;='Tree rules'!$C$10,"Steel plate or jacket","Polymer laminate")))</f>
        <v>Monitor</v>
      </c>
      <c r="T2815" s="5" t="str">
        <f aca="false">IF(S2815=R2815,"Yes","No")</f>
        <v>Yes</v>
      </c>
    </row>
    <row r="2816" customFormat="false" ht="15" hidden="false" customHeight="false" outlineLevel="0" collapsed="false">
      <c r="A2816" s="15" t="n">
        <v>4019</v>
      </c>
      <c r="B2816" s="16" t="n">
        <v>4.90611256390379</v>
      </c>
      <c r="C2816" s="15" t="n">
        <v>300</v>
      </c>
      <c r="D2816" s="15" t="n">
        <v>425</v>
      </c>
      <c r="E2816" s="15" t="n">
        <v>20</v>
      </c>
      <c r="F2816" s="16" t="n">
        <v>0.736490585456948</v>
      </c>
      <c r="G2816" s="17" t="s">
        <v>102</v>
      </c>
      <c r="H2816" s="18" t="n">
        <v>0.1</v>
      </c>
      <c r="I2816" s="18" t="n">
        <v>1</v>
      </c>
      <c r="J2816" s="19" t="n">
        <v>0.873760136142581</v>
      </c>
      <c r="K2816" s="19" t="n">
        <v>0.484358721058282</v>
      </c>
      <c r="L2816" s="16" t="n">
        <v>13.4783312195159</v>
      </c>
      <c r="M2816" s="19" t="n">
        <v>0.804486417249595</v>
      </c>
      <c r="N2816" s="19" t="n">
        <v>2.22578519751052</v>
      </c>
      <c r="O2816" s="19" t="n">
        <v>0.873760136142581</v>
      </c>
      <c r="P2816" s="19" t="n">
        <v>0.432497885492614</v>
      </c>
      <c r="Q2816" s="17" t="s">
        <v>30</v>
      </c>
      <c r="R2816" s="5" t="str">
        <f aca="false">IF(OR(Q2816="Steel plate",Q2816="Concrete jacket"),"Steel plate or jacket",Q2816)</f>
        <v>Seal cracks</v>
      </c>
      <c r="S2816" s="5" t="str">
        <f aca="false">IF(O2816&lt;='Tree rules'!$C$4,IF(N2816&lt;='Tree rules'!$C$5,IF(P2816&lt;='Tree rules'!$C$7,"Monitor","Polymer laminate"),IF(P2816&lt;='Tree rules'!$C$8,"Seal cracks","Polymer laminate")),IF(O2816&lt;='Tree rules'!$C$6,IF(P2816&lt;='Tree rules'!$C$9,"Polymer laminate","Steel plate or jacket"),IF(L2816&lt;='Tree rules'!$C$10,"Steel plate or jacket","Polymer laminate")))</f>
        <v>Seal cracks</v>
      </c>
      <c r="T2816" s="5" t="str">
        <f aca="false">IF(S2816=R2816,"Yes","No")</f>
        <v>Yes</v>
      </c>
    </row>
    <row r="2817" customFormat="false" ht="15" hidden="false" customHeight="false" outlineLevel="0" collapsed="false">
      <c r="A2817" s="15" t="n">
        <v>4020</v>
      </c>
      <c r="B2817" s="16" t="n">
        <v>7.0348876780287</v>
      </c>
      <c r="C2817" s="15" t="n">
        <v>300</v>
      </c>
      <c r="D2817" s="15" t="n">
        <v>625</v>
      </c>
      <c r="E2817" s="15" t="n">
        <v>25</v>
      </c>
      <c r="F2817" s="16" t="n">
        <v>0.578762031749415</v>
      </c>
      <c r="G2817" s="17" t="s">
        <v>101</v>
      </c>
      <c r="H2817" s="18" t="n">
        <v>0.3</v>
      </c>
      <c r="I2817" s="18" t="n">
        <v>1.5</v>
      </c>
      <c r="J2817" s="19" t="n">
        <v>0.929632721535303</v>
      </c>
      <c r="K2817" s="19" t="n">
        <v>0.44992398030115</v>
      </c>
      <c r="L2817" s="16" t="n">
        <v>12.1500650743156</v>
      </c>
      <c r="M2817" s="19" t="n">
        <v>0.40760106446293</v>
      </c>
      <c r="N2817" s="19" t="n">
        <v>0.798308225374968</v>
      </c>
      <c r="O2817" s="19" t="n">
        <v>1.18531705515728</v>
      </c>
      <c r="P2817" s="19" t="n">
        <v>0.813027470989924</v>
      </c>
      <c r="Q2817" s="17" t="s">
        <v>31</v>
      </c>
      <c r="R2817" s="5" t="str">
        <f aca="false">IF(OR(Q2817="Steel plate",Q2817="Concrete jacket"),"Steel plate or jacket",Q2817)</f>
        <v>Polymer laminate</v>
      </c>
      <c r="S2817" s="5" t="str">
        <f aca="false">IF(O2817&lt;='Tree rules'!$C$4,IF(N2817&lt;='Tree rules'!$C$5,IF(P2817&lt;='Tree rules'!$C$7,"Monitor","Polymer laminate"),IF(P2817&lt;='Tree rules'!$C$8,"Seal cracks","Polymer laminate")),IF(O2817&lt;='Tree rules'!$C$6,IF(P2817&lt;='Tree rules'!$C$9,"Polymer laminate","Steel plate or jacket"),IF(L2817&lt;='Tree rules'!$C$10,"Steel plate or jacket","Polymer laminate")))</f>
        <v>Polymer laminate</v>
      </c>
      <c r="T2817" s="5" t="str">
        <f aca="false">IF(S2817=R2817,"Yes","No")</f>
        <v>Yes</v>
      </c>
    </row>
    <row r="2818" customFormat="false" ht="15" hidden="false" customHeight="false" outlineLevel="0" collapsed="false">
      <c r="A2818" s="15" t="n">
        <v>4021</v>
      </c>
      <c r="B2818" s="16" t="n">
        <v>3.80875618597093</v>
      </c>
      <c r="C2818" s="15" t="n">
        <v>300</v>
      </c>
      <c r="D2818" s="15" t="n">
        <v>325</v>
      </c>
      <c r="E2818" s="15" t="n">
        <v>20</v>
      </c>
      <c r="F2818" s="16" t="n">
        <v>0.72065207824282</v>
      </c>
      <c r="G2818" s="17" t="s">
        <v>103</v>
      </c>
      <c r="H2818" s="18" t="n">
        <v>0.2</v>
      </c>
      <c r="I2818" s="18" t="n">
        <v>1.5</v>
      </c>
      <c r="J2818" s="19" t="n">
        <v>0.88591660270646</v>
      </c>
      <c r="K2818" s="19" t="n">
        <v>0.592863690282827</v>
      </c>
      <c r="L2818" s="16" t="n">
        <v>13.6514558636951</v>
      </c>
      <c r="M2818" s="19" t="n">
        <v>0.882890680590443</v>
      </c>
      <c r="N2818" s="19" t="n">
        <v>1.23577814838135</v>
      </c>
      <c r="O2818" s="19" t="n">
        <v>1.066261010878</v>
      </c>
      <c r="P2818" s="19" t="n">
        <v>0.476170065139774</v>
      </c>
      <c r="Q2818" s="17" t="s">
        <v>31</v>
      </c>
      <c r="R2818" s="5" t="str">
        <f aca="false">IF(OR(Q2818="Steel plate",Q2818="Concrete jacket"),"Steel plate or jacket",Q2818)</f>
        <v>Polymer laminate</v>
      </c>
      <c r="S2818" s="5" t="str">
        <f aca="false">IF(O2818&lt;='Tree rules'!$C$4,IF(N2818&lt;='Tree rules'!$C$5,IF(P2818&lt;='Tree rules'!$C$7,"Monitor","Polymer laminate"),IF(P2818&lt;='Tree rules'!$C$8,"Seal cracks","Polymer laminate")),IF(O2818&lt;='Tree rules'!$C$6,IF(P2818&lt;='Tree rules'!$C$9,"Polymer laminate","Steel plate or jacket"),IF(L2818&lt;='Tree rules'!$C$10,"Steel plate or jacket","Polymer laminate")))</f>
        <v>Polymer laminate</v>
      </c>
      <c r="T2818" s="5" t="str">
        <f aca="false">IF(S2818=R2818,"Yes","No")</f>
        <v>Yes</v>
      </c>
    </row>
    <row r="2819" customFormat="false" ht="15" hidden="false" customHeight="false" outlineLevel="0" collapsed="false">
      <c r="A2819" s="15" t="n">
        <v>4022</v>
      </c>
      <c r="B2819" s="16" t="n">
        <v>3.36334724971247</v>
      </c>
      <c r="C2819" s="15" t="n">
        <v>230</v>
      </c>
      <c r="D2819" s="15" t="n">
        <v>300</v>
      </c>
      <c r="E2819" s="15" t="n">
        <v>20</v>
      </c>
      <c r="F2819" s="16" t="n">
        <v>0.688332522525665</v>
      </c>
      <c r="G2819" s="17" t="s">
        <v>101</v>
      </c>
      <c r="H2819" s="18" t="n">
        <v>0.3</v>
      </c>
      <c r="I2819" s="18" t="n">
        <v>1</v>
      </c>
      <c r="J2819" s="19" t="n">
        <v>0.904739282973207</v>
      </c>
      <c r="K2819" s="19" t="n">
        <v>0.407489661539629</v>
      </c>
      <c r="L2819" s="16" t="n">
        <v>13.2415246051672</v>
      </c>
      <c r="M2819" s="19" t="n">
        <v>0.336131132025086</v>
      </c>
      <c r="N2819" s="19" t="n">
        <v>0.874158508592582</v>
      </c>
      <c r="O2819" s="19" t="n">
        <v>0.904739282973207</v>
      </c>
      <c r="P2819" s="19" t="n">
        <v>0.824930297916049</v>
      </c>
      <c r="Q2819" s="17" t="s">
        <v>29</v>
      </c>
      <c r="R2819" s="5" t="str">
        <f aca="false">IF(OR(Q2819="Steel plate",Q2819="Concrete jacket"),"Steel plate or jacket",Q2819)</f>
        <v>Monitor</v>
      </c>
      <c r="S2819" s="5" t="str">
        <f aca="false">IF(O2819&lt;='Tree rules'!$C$4,IF(N2819&lt;='Tree rules'!$C$5,IF(P2819&lt;='Tree rules'!$C$7,"Monitor","Polymer laminate"),IF(P2819&lt;='Tree rules'!$C$8,"Seal cracks","Polymer laminate")),IF(O2819&lt;='Tree rules'!$C$6,IF(P2819&lt;='Tree rules'!$C$9,"Polymer laminate","Steel plate or jacket"),IF(L2819&lt;='Tree rules'!$C$10,"Steel plate or jacket","Polymer laminate")))</f>
        <v>Monitor</v>
      </c>
      <c r="T2819" s="5" t="str">
        <f aca="false">IF(S2819=R2819,"Yes","No")</f>
        <v>Yes</v>
      </c>
    </row>
    <row r="2820" customFormat="false" ht="15" hidden="false" customHeight="false" outlineLevel="0" collapsed="false">
      <c r="A2820" s="15" t="n">
        <v>4025</v>
      </c>
      <c r="B2820" s="16" t="n">
        <v>6.29944344860296</v>
      </c>
      <c r="C2820" s="15" t="n">
        <v>230</v>
      </c>
      <c r="D2820" s="15" t="n">
        <v>550</v>
      </c>
      <c r="E2820" s="15" t="n">
        <v>25</v>
      </c>
      <c r="F2820" s="16" t="n">
        <v>0.544187190990784</v>
      </c>
      <c r="G2820" s="17" t="s">
        <v>103</v>
      </c>
      <c r="H2820" s="18" t="n">
        <v>0.2</v>
      </c>
      <c r="I2820" s="18" t="n">
        <v>1</v>
      </c>
      <c r="J2820" s="19" t="n">
        <v>0.896281190011493</v>
      </c>
      <c r="K2820" s="19" t="n">
        <v>0.525298167768812</v>
      </c>
      <c r="L2820" s="16" t="n">
        <v>12.5486921286912</v>
      </c>
      <c r="M2820" s="19" t="n">
        <v>0.95109423835514</v>
      </c>
      <c r="N2820" s="19" t="n">
        <v>1.10127073308215</v>
      </c>
      <c r="O2820" s="19" t="n">
        <v>0.896281190011493</v>
      </c>
      <c r="P2820" s="19" t="n">
        <v>0.317462098110546</v>
      </c>
      <c r="Q2820" s="17" t="s">
        <v>30</v>
      </c>
      <c r="R2820" s="5" t="str">
        <f aca="false">IF(OR(Q2820="Steel plate",Q2820="Concrete jacket"),"Steel plate or jacket",Q2820)</f>
        <v>Seal cracks</v>
      </c>
      <c r="S2820" s="5" t="str">
        <f aca="false">IF(O2820&lt;='Tree rules'!$C$4,IF(N2820&lt;='Tree rules'!$C$5,IF(P2820&lt;='Tree rules'!$C$7,"Monitor","Polymer laminate"),IF(P2820&lt;='Tree rules'!$C$8,"Seal cracks","Polymer laminate")),IF(O2820&lt;='Tree rules'!$C$6,IF(P2820&lt;='Tree rules'!$C$9,"Polymer laminate","Steel plate or jacket"),IF(L2820&lt;='Tree rules'!$C$10,"Steel plate or jacket","Polymer laminate")))</f>
        <v>Seal cracks</v>
      </c>
      <c r="T2820" s="5" t="str">
        <f aca="false">IF(S2820=R2820,"Yes","No")</f>
        <v>Yes</v>
      </c>
    </row>
    <row r="2821" customFormat="false" ht="15" hidden="false" customHeight="false" outlineLevel="0" collapsed="false">
      <c r="A2821" s="15" t="n">
        <v>4026</v>
      </c>
      <c r="B2821" s="16" t="n">
        <v>5.28976867976165</v>
      </c>
      <c r="C2821" s="15" t="n">
        <v>300</v>
      </c>
      <c r="D2821" s="15" t="n">
        <v>500</v>
      </c>
      <c r="E2821" s="15" t="n">
        <v>30</v>
      </c>
      <c r="F2821" s="16" t="n">
        <v>0.71889992072993</v>
      </c>
      <c r="G2821" s="17" t="s">
        <v>102</v>
      </c>
      <c r="H2821" s="18" t="n">
        <v>0.1</v>
      </c>
      <c r="I2821" s="18" t="n">
        <v>1</v>
      </c>
      <c r="J2821" s="19" t="n">
        <v>0.925094570569538</v>
      </c>
      <c r="K2821" s="19" t="n">
        <v>0.595507101569008</v>
      </c>
      <c r="L2821" s="16" t="n">
        <v>12.1047338209649</v>
      </c>
      <c r="M2821" s="19" t="n">
        <v>0.406805479904421</v>
      </c>
      <c r="N2821" s="19" t="n">
        <v>2.84313435857506</v>
      </c>
      <c r="O2821" s="19" t="n">
        <v>0.925094570569538</v>
      </c>
      <c r="P2821" s="19" t="n">
        <v>0.757633119929802</v>
      </c>
      <c r="Q2821" s="17" t="s">
        <v>30</v>
      </c>
      <c r="R2821" s="5" t="str">
        <f aca="false">IF(OR(Q2821="Steel plate",Q2821="Concrete jacket"),"Steel plate or jacket",Q2821)</f>
        <v>Seal cracks</v>
      </c>
      <c r="S2821" s="5" t="str">
        <f aca="false">IF(O2821&lt;='Tree rules'!$C$4,IF(N2821&lt;='Tree rules'!$C$5,IF(P2821&lt;='Tree rules'!$C$7,"Monitor","Polymer laminate"),IF(P2821&lt;='Tree rules'!$C$8,"Seal cracks","Polymer laminate")),IF(O2821&lt;='Tree rules'!$C$6,IF(P2821&lt;='Tree rules'!$C$9,"Polymer laminate","Steel plate or jacket"),IF(L2821&lt;='Tree rules'!$C$10,"Steel plate or jacket","Polymer laminate")))</f>
        <v>Seal cracks</v>
      </c>
      <c r="T2821" s="5" t="str">
        <f aca="false">IF(S2821=R2821,"Yes","No")</f>
        <v>Yes</v>
      </c>
    </row>
    <row r="2822" customFormat="false" ht="15" hidden="false" customHeight="false" outlineLevel="0" collapsed="false">
      <c r="A2822" s="15" t="n">
        <v>4028</v>
      </c>
      <c r="B2822" s="16" t="n">
        <v>3.33590543388148</v>
      </c>
      <c r="C2822" s="15" t="n">
        <v>230</v>
      </c>
      <c r="D2822" s="15" t="n">
        <v>325</v>
      </c>
      <c r="E2822" s="15" t="n">
        <v>20</v>
      </c>
      <c r="F2822" s="16" t="n">
        <v>0.739439918465071</v>
      </c>
      <c r="G2822" s="17" t="s">
        <v>102</v>
      </c>
      <c r="H2822" s="18" t="n">
        <v>0.1</v>
      </c>
      <c r="I2822" s="18" t="n">
        <v>1</v>
      </c>
      <c r="J2822" s="19" t="n">
        <v>0.934383093036408</v>
      </c>
      <c r="K2822" s="19" t="n">
        <v>0.47867703933419</v>
      </c>
      <c r="L2822" s="16" t="n">
        <v>12.5409978717349</v>
      </c>
      <c r="M2822" s="19" t="n">
        <v>0.655144493363429</v>
      </c>
      <c r="N2822" s="19" t="n">
        <v>2.47986361296116</v>
      </c>
      <c r="O2822" s="19" t="n">
        <v>0.934383093036408</v>
      </c>
      <c r="P2822" s="19" t="n">
        <v>0.442616541365517</v>
      </c>
      <c r="Q2822" s="17" t="s">
        <v>30</v>
      </c>
      <c r="R2822" s="5" t="str">
        <f aca="false">IF(OR(Q2822="Steel plate",Q2822="Concrete jacket"),"Steel plate or jacket",Q2822)</f>
        <v>Seal cracks</v>
      </c>
      <c r="S2822" s="5" t="str">
        <f aca="false">IF(O2822&lt;='Tree rules'!$C$4,IF(N2822&lt;='Tree rules'!$C$5,IF(P2822&lt;='Tree rules'!$C$7,"Monitor","Polymer laminate"),IF(P2822&lt;='Tree rules'!$C$8,"Seal cracks","Polymer laminate")),IF(O2822&lt;='Tree rules'!$C$6,IF(P2822&lt;='Tree rules'!$C$9,"Polymer laminate","Steel plate or jacket"),IF(L2822&lt;='Tree rules'!$C$10,"Steel plate or jacket","Polymer laminate")))</f>
        <v>Seal cracks</v>
      </c>
      <c r="T2822" s="5" t="str">
        <f aca="false">IF(S2822=R2822,"Yes","No")</f>
        <v>Yes</v>
      </c>
    </row>
    <row r="2823" customFormat="false" ht="15" hidden="false" customHeight="false" outlineLevel="0" collapsed="false">
      <c r="A2823" s="15" t="n">
        <v>4029</v>
      </c>
      <c r="B2823" s="16" t="n">
        <v>3.16559951608571</v>
      </c>
      <c r="C2823" s="15" t="n">
        <v>230</v>
      </c>
      <c r="D2823" s="15" t="n">
        <v>300</v>
      </c>
      <c r="E2823" s="15" t="n">
        <v>20</v>
      </c>
      <c r="F2823" s="16" t="n">
        <v>0.576243217710084</v>
      </c>
      <c r="G2823" s="17" t="s">
        <v>101</v>
      </c>
      <c r="H2823" s="18" t="n">
        <v>0.3</v>
      </c>
      <c r="I2823" s="18" t="n">
        <v>2</v>
      </c>
      <c r="J2823" s="19" t="n">
        <v>0.975886385893335</v>
      </c>
      <c r="K2823" s="19" t="n">
        <v>0.428245108405651</v>
      </c>
      <c r="L2823" s="16" t="n">
        <v>12.3656231097098</v>
      </c>
      <c r="M2823" s="19" t="n">
        <v>0.734346810474107</v>
      </c>
      <c r="N2823" s="19" t="n">
        <v>1.11057157184327</v>
      </c>
      <c r="O2823" s="19" t="n">
        <v>1.53385420066818</v>
      </c>
      <c r="P2823" s="19" t="n">
        <v>0.463967279602736</v>
      </c>
      <c r="Q2823" s="17" t="s">
        <v>31</v>
      </c>
      <c r="R2823" s="5" t="str">
        <f aca="false">IF(OR(Q2823="Steel plate",Q2823="Concrete jacket"),"Steel plate or jacket",Q2823)</f>
        <v>Polymer laminate</v>
      </c>
      <c r="S2823" s="5" t="str">
        <f aca="false">IF(O2823&lt;='Tree rules'!$C$4,IF(N2823&lt;='Tree rules'!$C$5,IF(P2823&lt;='Tree rules'!$C$7,"Monitor","Polymer laminate"),IF(P2823&lt;='Tree rules'!$C$8,"Seal cracks","Polymer laminate")),IF(O2823&lt;='Tree rules'!$C$6,IF(P2823&lt;='Tree rules'!$C$9,"Polymer laminate","Steel plate or jacket"),IF(L2823&lt;='Tree rules'!$C$10,"Steel plate or jacket","Polymer laminate")))</f>
        <v>Steel plate or jacket</v>
      </c>
      <c r="T2823" s="5" t="str">
        <f aca="false">IF(S2823=R2823,"Yes","No")</f>
        <v>No</v>
      </c>
    </row>
    <row r="2824" customFormat="false" ht="15" hidden="false" customHeight="false" outlineLevel="0" collapsed="false">
      <c r="A2824" s="15" t="n">
        <v>4030</v>
      </c>
      <c r="B2824" s="16" t="n">
        <v>3.82149399459912</v>
      </c>
      <c r="C2824" s="15" t="n">
        <v>300</v>
      </c>
      <c r="D2824" s="15" t="n">
        <v>350</v>
      </c>
      <c r="E2824" s="15" t="n">
        <v>25</v>
      </c>
      <c r="F2824" s="16" t="n">
        <v>0.661387927071535</v>
      </c>
      <c r="G2824" s="17" t="s">
        <v>101</v>
      </c>
      <c r="H2824" s="18" t="n">
        <v>0.3</v>
      </c>
      <c r="I2824" s="18" t="n">
        <v>1</v>
      </c>
      <c r="J2824" s="19" t="n">
        <v>0.850861183671057</v>
      </c>
      <c r="K2824" s="19" t="n">
        <v>0.429604451052639</v>
      </c>
      <c r="L2824" s="16" t="n">
        <v>12.5707039296024</v>
      </c>
      <c r="M2824" s="19" t="n">
        <v>0.845793797698129</v>
      </c>
      <c r="N2824" s="19" t="n">
        <v>0.644356334858257</v>
      </c>
      <c r="O2824" s="19" t="n">
        <v>0.850861183671057</v>
      </c>
      <c r="P2824" s="19" t="n">
        <v>0.318846780745206</v>
      </c>
      <c r="Q2824" s="17" t="s">
        <v>29</v>
      </c>
      <c r="R2824" s="5" t="str">
        <f aca="false">IF(OR(Q2824="Steel plate",Q2824="Concrete jacket"),"Steel plate or jacket",Q2824)</f>
        <v>Monitor</v>
      </c>
      <c r="S2824" s="5" t="str">
        <f aca="false">IF(O2824&lt;='Tree rules'!$C$4,IF(N2824&lt;='Tree rules'!$C$5,IF(P2824&lt;='Tree rules'!$C$7,"Monitor","Polymer laminate"),IF(P2824&lt;='Tree rules'!$C$8,"Seal cracks","Polymer laminate")),IF(O2824&lt;='Tree rules'!$C$6,IF(P2824&lt;='Tree rules'!$C$9,"Polymer laminate","Steel plate or jacket"),IF(L2824&lt;='Tree rules'!$C$10,"Steel plate or jacket","Polymer laminate")))</f>
        <v>Monitor</v>
      </c>
      <c r="T2824" s="5" t="str">
        <f aca="false">IF(S2824=R2824,"Yes","No")</f>
        <v>Yes</v>
      </c>
    </row>
    <row r="2825" customFormat="false" ht="15" hidden="false" customHeight="false" outlineLevel="0" collapsed="false">
      <c r="A2825" s="15" t="n">
        <v>4031</v>
      </c>
      <c r="B2825" s="16" t="n">
        <v>6.36890844693668</v>
      </c>
      <c r="C2825" s="15" t="n">
        <v>300</v>
      </c>
      <c r="D2825" s="15" t="n">
        <v>525</v>
      </c>
      <c r="E2825" s="15" t="n">
        <v>30</v>
      </c>
      <c r="F2825" s="16" t="n">
        <v>0.658614812073332</v>
      </c>
      <c r="G2825" s="17" t="s">
        <v>103</v>
      </c>
      <c r="H2825" s="18" t="n">
        <v>0.2</v>
      </c>
      <c r="I2825" s="18" t="n">
        <v>1</v>
      </c>
      <c r="J2825" s="19" t="n">
        <v>0.863282680703154</v>
      </c>
      <c r="K2825" s="19" t="n">
        <v>0.527645696401142</v>
      </c>
      <c r="L2825" s="16" t="n">
        <v>13.3520093227184</v>
      </c>
      <c r="M2825" s="19" t="n">
        <v>0.619642381415991</v>
      </c>
      <c r="N2825" s="19" t="n">
        <v>1.04841686698591</v>
      </c>
      <c r="O2825" s="19" t="n">
        <v>0.863282680703154</v>
      </c>
      <c r="P2825" s="19" t="n">
        <v>0.5238246455453</v>
      </c>
      <c r="Q2825" s="17" t="s">
        <v>30</v>
      </c>
      <c r="R2825" s="5" t="str">
        <f aca="false">IF(OR(Q2825="Steel plate",Q2825="Concrete jacket"),"Steel plate or jacket",Q2825)</f>
        <v>Seal cracks</v>
      </c>
      <c r="S2825" s="5" t="str">
        <f aca="false">IF(O2825&lt;='Tree rules'!$C$4,IF(N2825&lt;='Tree rules'!$C$5,IF(P2825&lt;='Tree rules'!$C$7,"Monitor","Polymer laminate"),IF(P2825&lt;='Tree rules'!$C$8,"Seal cracks","Polymer laminate")),IF(O2825&lt;='Tree rules'!$C$6,IF(P2825&lt;='Tree rules'!$C$9,"Polymer laminate","Steel plate or jacket"),IF(L2825&lt;='Tree rules'!$C$10,"Steel plate or jacket","Polymer laminate")))</f>
        <v>Seal cracks</v>
      </c>
      <c r="T2825" s="5" t="str">
        <f aca="false">IF(S2825=R2825,"Yes","No")</f>
        <v>Yes</v>
      </c>
    </row>
    <row r="2826" customFormat="false" ht="15" hidden="false" customHeight="false" outlineLevel="0" collapsed="false">
      <c r="A2826" s="15" t="n">
        <v>4032</v>
      </c>
      <c r="B2826" s="16" t="n">
        <v>4.68960594275626</v>
      </c>
      <c r="C2826" s="15" t="n">
        <v>300</v>
      </c>
      <c r="D2826" s="15" t="n">
        <v>450</v>
      </c>
      <c r="E2826" s="15" t="n">
        <v>20</v>
      </c>
      <c r="F2826" s="16" t="n">
        <v>0.663570725510715</v>
      </c>
      <c r="G2826" s="17" t="s">
        <v>101</v>
      </c>
      <c r="H2826" s="18" t="n">
        <v>0.3</v>
      </c>
      <c r="I2826" s="18" t="n">
        <v>1</v>
      </c>
      <c r="J2826" s="19" t="n">
        <v>0.868795825038367</v>
      </c>
      <c r="K2826" s="19" t="n">
        <v>0.488802562027713</v>
      </c>
      <c r="L2826" s="16" t="n">
        <v>11.6079355018719</v>
      </c>
      <c r="M2826" s="19" t="n">
        <v>0.793367145098392</v>
      </c>
      <c r="N2826" s="19" t="n">
        <v>0.569624696113242</v>
      </c>
      <c r="O2826" s="19" t="n">
        <v>0.868795825038367</v>
      </c>
      <c r="P2826" s="19" t="n">
        <v>0.393681358265988</v>
      </c>
      <c r="Q2826" s="17" t="s">
        <v>29</v>
      </c>
      <c r="R2826" s="5" t="str">
        <f aca="false">IF(OR(Q2826="Steel plate",Q2826="Concrete jacket"),"Steel plate or jacket",Q2826)</f>
        <v>Monitor</v>
      </c>
      <c r="S2826" s="5" t="str">
        <f aca="false">IF(O2826&lt;='Tree rules'!$C$4,IF(N2826&lt;='Tree rules'!$C$5,IF(P2826&lt;='Tree rules'!$C$7,"Monitor","Polymer laminate"),IF(P2826&lt;='Tree rules'!$C$8,"Seal cracks","Polymer laminate")),IF(O2826&lt;='Tree rules'!$C$6,IF(P2826&lt;='Tree rules'!$C$9,"Polymer laminate","Steel plate or jacket"),IF(L2826&lt;='Tree rules'!$C$10,"Steel plate or jacket","Polymer laminate")))</f>
        <v>Monitor</v>
      </c>
      <c r="T2826" s="5" t="str">
        <f aca="false">IF(S2826=R2826,"Yes","No")</f>
        <v>Yes</v>
      </c>
    </row>
    <row r="2827" customFormat="false" ht="15" hidden="false" customHeight="false" outlineLevel="0" collapsed="false">
      <c r="A2827" s="15" t="n">
        <v>4034</v>
      </c>
      <c r="B2827" s="16" t="n">
        <v>4.7729826983095</v>
      </c>
      <c r="C2827" s="15" t="n">
        <v>230</v>
      </c>
      <c r="D2827" s="15" t="n">
        <v>450</v>
      </c>
      <c r="E2827" s="15" t="n">
        <v>30</v>
      </c>
      <c r="F2827" s="16" t="n">
        <v>1.01933570849766</v>
      </c>
      <c r="G2827" s="17" t="s">
        <v>103</v>
      </c>
      <c r="H2827" s="18" t="n">
        <v>0.2</v>
      </c>
      <c r="I2827" s="18" t="n">
        <v>1</v>
      </c>
      <c r="J2827" s="19" t="n">
        <v>0.890283986307949</v>
      </c>
      <c r="K2827" s="19" t="n">
        <v>0.418183049011692</v>
      </c>
      <c r="L2827" s="16" t="n">
        <v>11.8730912893271</v>
      </c>
      <c r="M2827" s="19" t="n">
        <v>0.444684105872337</v>
      </c>
      <c r="N2827" s="19" t="n">
        <v>0.981264114642665</v>
      </c>
      <c r="O2827" s="19" t="n">
        <v>0.890283986307949</v>
      </c>
      <c r="P2827" s="19" t="n">
        <v>0.795272721738084</v>
      </c>
      <c r="Q2827" s="17" t="s">
        <v>29</v>
      </c>
      <c r="R2827" s="5" t="str">
        <f aca="false">IF(OR(Q2827="Steel plate",Q2827="Concrete jacket"),"Steel plate or jacket",Q2827)</f>
        <v>Monitor</v>
      </c>
      <c r="S2827" s="5" t="str">
        <f aca="false">IF(O2827&lt;='Tree rules'!$C$4,IF(N2827&lt;='Tree rules'!$C$5,IF(P2827&lt;='Tree rules'!$C$7,"Monitor","Polymer laminate"),IF(P2827&lt;='Tree rules'!$C$8,"Seal cracks","Polymer laminate")),IF(O2827&lt;='Tree rules'!$C$6,IF(P2827&lt;='Tree rules'!$C$9,"Polymer laminate","Steel plate or jacket"),IF(L2827&lt;='Tree rules'!$C$10,"Steel plate or jacket","Polymer laminate")))</f>
        <v>Monitor</v>
      </c>
      <c r="T2827" s="5" t="str">
        <f aca="false">IF(S2827=R2827,"Yes","No")</f>
        <v>Yes</v>
      </c>
    </row>
    <row r="2828" customFormat="false" ht="15" hidden="false" customHeight="false" outlineLevel="0" collapsed="false">
      <c r="A2828" s="15" t="n">
        <v>4039</v>
      </c>
      <c r="B2828" s="16" t="n">
        <v>4.0050410034953</v>
      </c>
      <c r="C2828" s="15" t="n">
        <v>300</v>
      </c>
      <c r="D2828" s="15" t="n">
        <v>375</v>
      </c>
      <c r="E2828" s="15" t="n">
        <v>30</v>
      </c>
      <c r="F2828" s="16" t="n">
        <v>0.960731698345503</v>
      </c>
      <c r="G2828" s="17" t="s">
        <v>103</v>
      </c>
      <c r="H2828" s="18" t="n">
        <v>0.2</v>
      </c>
      <c r="I2828" s="18" t="n">
        <v>1</v>
      </c>
      <c r="J2828" s="19" t="n">
        <v>0.892683241584872</v>
      </c>
      <c r="K2828" s="19" t="n">
        <v>0.550267310690036</v>
      </c>
      <c r="L2828" s="16" t="n">
        <v>12.2478318149703</v>
      </c>
      <c r="M2828" s="19" t="n">
        <v>0.473026535266316</v>
      </c>
      <c r="N2828" s="19" t="n">
        <v>1.14008382162322</v>
      </c>
      <c r="O2828" s="19" t="n">
        <v>0.892683241584872</v>
      </c>
      <c r="P2828" s="19" t="n">
        <v>0.779642090418178</v>
      </c>
      <c r="Q2828" s="17" t="s">
        <v>30</v>
      </c>
      <c r="R2828" s="5" t="str">
        <f aca="false">IF(OR(Q2828="Steel plate",Q2828="Concrete jacket"),"Steel plate or jacket",Q2828)</f>
        <v>Seal cracks</v>
      </c>
      <c r="S2828" s="5" t="str">
        <f aca="false">IF(O2828&lt;='Tree rules'!$C$4,IF(N2828&lt;='Tree rules'!$C$5,IF(P2828&lt;='Tree rules'!$C$7,"Monitor","Polymer laminate"),IF(P2828&lt;='Tree rules'!$C$8,"Seal cracks","Polymer laminate")),IF(O2828&lt;='Tree rules'!$C$6,IF(P2828&lt;='Tree rules'!$C$9,"Polymer laminate","Steel plate or jacket"),IF(L2828&lt;='Tree rules'!$C$10,"Steel plate or jacket","Polymer laminate")))</f>
        <v>Seal cracks</v>
      </c>
      <c r="T2828" s="5" t="str">
        <f aca="false">IF(S2828=R2828,"Yes","No")</f>
        <v>Yes</v>
      </c>
    </row>
    <row r="2829" customFormat="false" ht="15" hidden="false" customHeight="false" outlineLevel="0" collapsed="false">
      <c r="A2829" s="15" t="n">
        <v>4040</v>
      </c>
      <c r="B2829" s="16" t="n">
        <v>6.57971651312863</v>
      </c>
      <c r="C2829" s="15" t="n">
        <v>230</v>
      </c>
      <c r="D2829" s="15" t="n">
        <v>525</v>
      </c>
      <c r="E2829" s="15" t="n">
        <v>30</v>
      </c>
      <c r="F2829" s="16" t="n">
        <v>0.57270853223768</v>
      </c>
      <c r="G2829" s="17" t="s">
        <v>101</v>
      </c>
      <c r="H2829" s="18" t="n">
        <v>0.3</v>
      </c>
      <c r="I2829" s="18" t="n">
        <v>1</v>
      </c>
      <c r="J2829" s="19" t="n">
        <v>0.937252976404018</v>
      </c>
      <c r="K2829" s="19" t="n">
        <v>0.434068319631481</v>
      </c>
      <c r="L2829" s="16" t="n">
        <v>13.7939549541481</v>
      </c>
      <c r="M2829" s="19" t="n">
        <v>0.347516578666814</v>
      </c>
      <c r="N2829" s="19" t="n">
        <v>0.930530449183156</v>
      </c>
      <c r="O2829" s="19" t="n">
        <v>0.937252976404018</v>
      </c>
      <c r="P2829" s="19" t="n">
        <v>0.810926599429477</v>
      </c>
      <c r="Q2829" s="17" t="s">
        <v>29</v>
      </c>
      <c r="R2829" s="5" t="str">
        <f aca="false">IF(OR(Q2829="Steel plate",Q2829="Concrete jacket"),"Steel plate or jacket",Q2829)</f>
        <v>Monitor</v>
      </c>
      <c r="S2829" s="5" t="str">
        <f aca="false">IF(O2829&lt;='Tree rules'!$C$4,IF(N2829&lt;='Tree rules'!$C$5,IF(P2829&lt;='Tree rules'!$C$7,"Monitor","Polymer laminate"),IF(P2829&lt;='Tree rules'!$C$8,"Seal cracks","Polymer laminate")),IF(O2829&lt;='Tree rules'!$C$6,IF(P2829&lt;='Tree rules'!$C$9,"Polymer laminate","Steel plate or jacket"),IF(L2829&lt;='Tree rules'!$C$10,"Steel plate or jacket","Polymer laminate")))</f>
        <v>Monitor</v>
      </c>
      <c r="T2829" s="5" t="str">
        <f aca="false">IF(S2829=R2829,"Yes","No")</f>
        <v>Yes</v>
      </c>
    </row>
    <row r="2830" customFormat="false" ht="15" hidden="false" customHeight="false" outlineLevel="0" collapsed="false">
      <c r="A2830" s="15" t="n">
        <v>4041</v>
      </c>
      <c r="B2830" s="16" t="n">
        <v>4.63459115738054</v>
      </c>
      <c r="C2830" s="15" t="n">
        <v>300</v>
      </c>
      <c r="D2830" s="15" t="n">
        <v>450</v>
      </c>
      <c r="E2830" s="15" t="n">
        <v>30</v>
      </c>
      <c r="F2830" s="16" t="n">
        <v>0.520993806565472</v>
      </c>
      <c r="G2830" s="17" t="s">
        <v>103</v>
      </c>
      <c r="H2830" s="18" t="n">
        <v>0.2</v>
      </c>
      <c r="I2830" s="18" t="n">
        <v>2</v>
      </c>
      <c r="J2830" s="19" t="n">
        <v>0.906535008977026</v>
      </c>
      <c r="K2830" s="19" t="n">
        <v>0.42746251692822</v>
      </c>
      <c r="L2830" s="16" t="n">
        <v>11.5288337248272</v>
      </c>
      <c r="M2830" s="19" t="n">
        <v>0.474698706461582</v>
      </c>
      <c r="N2830" s="19" t="n">
        <v>2.57294094017793</v>
      </c>
      <c r="O2830" s="19" t="n">
        <v>1.42556028133319</v>
      </c>
      <c r="P2830" s="19" t="n">
        <v>0.564433446206385</v>
      </c>
      <c r="Q2830" s="17" t="s">
        <v>31</v>
      </c>
      <c r="R2830" s="5" t="str">
        <f aca="false">IF(OR(Q2830="Steel plate",Q2830="Concrete jacket"),"Steel plate or jacket",Q2830)</f>
        <v>Polymer laminate</v>
      </c>
      <c r="S2830" s="5" t="str">
        <f aca="false">IF(O2830&lt;='Tree rules'!$C$4,IF(N2830&lt;='Tree rules'!$C$5,IF(P2830&lt;='Tree rules'!$C$7,"Monitor","Polymer laminate"),IF(P2830&lt;='Tree rules'!$C$8,"Seal cracks","Polymer laminate")),IF(O2830&lt;='Tree rules'!$C$6,IF(P2830&lt;='Tree rules'!$C$9,"Polymer laminate","Steel plate or jacket"),IF(L2830&lt;='Tree rules'!$C$10,"Steel plate or jacket","Polymer laminate")))</f>
        <v>Steel plate or jacket</v>
      </c>
      <c r="T2830" s="5" t="str">
        <f aca="false">IF(S2830=R2830,"Yes","No")</f>
        <v>No</v>
      </c>
    </row>
    <row r="2831" customFormat="false" ht="15" hidden="false" customHeight="false" outlineLevel="0" collapsed="false">
      <c r="A2831" s="15" t="n">
        <v>4042</v>
      </c>
      <c r="B2831" s="16" t="n">
        <v>3.33454678053057</v>
      </c>
      <c r="C2831" s="15" t="n">
        <v>300</v>
      </c>
      <c r="D2831" s="15" t="n">
        <v>300</v>
      </c>
      <c r="E2831" s="15" t="n">
        <v>30</v>
      </c>
      <c r="F2831" s="16" t="n">
        <v>0.791582400904515</v>
      </c>
      <c r="G2831" s="17" t="s">
        <v>103</v>
      </c>
      <c r="H2831" s="18" t="n">
        <v>0.2</v>
      </c>
      <c r="I2831" s="18" t="n">
        <v>1</v>
      </c>
      <c r="J2831" s="19" t="n">
        <v>0.958929506806669</v>
      </c>
      <c r="K2831" s="19" t="n">
        <v>0.403232745390268</v>
      </c>
      <c r="L2831" s="16" t="n">
        <v>13.1281369312227</v>
      </c>
      <c r="M2831" s="19" t="n">
        <v>0.806781040764296</v>
      </c>
      <c r="N2831" s="19" t="n">
        <v>1.1555303331557</v>
      </c>
      <c r="O2831" s="19" t="n">
        <v>0.958929506806669</v>
      </c>
      <c r="P2831" s="19" t="n">
        <v>0.382776979756354</v>
      </c>
      <c r="Q2831" s="17" t="s">
        <v>30</v>
      </c>
      <c r="R2831" s="5" t="str">
        <f aca="false">IF(OR(Q2831="Steel plate",Q2831="Concrete jacket"),"Steel plate or jacket",Q2831)</f>
        <v>Seal cracks</v>
      </c>
      <c r="S2831" s="5" t="str">
        <f aca="false">IF(O2831&lt;='Tree rules'!$C$4,IF(N2831&lt;='Tree rules'!$C$5,IF(P2831&lt;='Tree rules'!$C$7,"Monitor","Polymer laminate"),IF(P2831&lt;='Tree rules'!$C$8,"Seal cracks","Polymer laminate")),IF(O2831&lt;='Tree rules'!$C$6,IF(P2831&lt;='Tree rules'!$C$9,"Polymer laminate","Steel plate or jacket"),IF(L2831&lt;='Tree rules'!$C$10,"Steel plate or jacket","Polymer laminate")))</f>
        <v>Seal cracks</v>
      </c>
      <c r="T2831" s="5" t="str">
        <f aca="false">IF(S2831=R2831,"Yes","No")</f>
        <v>Yes</v>
      </c>
    </row>
    <row r="2832" customFormat="false" ht="15" hidden="false" customHeight="false" outlineLevel="0" collapsed="false">
      <c r="A2832" s="15" t="n">
        <v>4043</v>
      </c>
      <c r="B2832" s="16" t="n">
        <v>7.13400625547132</v>
      </c>
      <c r="C2832" s="15" t="n">
        <v>300</v>
      </c>
      <c r="D2832" s="15" t="n">
        <v>700</v>
      </c>
      <c r="E2832" s="15" t="n">
        <v>30</v>
      </c>
      <c r="F2832" s="16" t="n">
        <v>0.803065606745857</v>
      </c>
      <c r="G2832" s="17" t="s">
        <v>103</v>
      </c>
      <c r="H2832" s="18" t="n">
        <v>0.2</v>
      </c>
      <c r="I2832" s="18" t="n">
        <v>2</v>
      </c>
      <c r="J2832" s="19" t="n">
        <v>0.927473966239976</v>
      </c>
      <c r="K2832" s="19" t="n">
        <v>0.523840586252132</v>
      </c>
      <c r="L2832" s="16" t="n">
        <v>10.9417273856922</v>
      </c>
      <c r="M2832" s="19" t="n">
        <v>0.588020005751034</v>
      </c>
      <c r="N2832" s="19" t="n">
        <v>1.34050735262122</v>
      </c>
      <c r="O2832" s="19" t="n">
        <v>1.36909942627121</v>
      </c>
      <c r="P2832" s="19" t="n">
        <v>0.737656421643967</v>
      </c>
      <c r="Q2832" s="17" t="s">
        <v>104</v>
      </c>
      <c r="R2832" s="5" t="str">
        <f aca="false">IF(OR(Q2832="Steel plate",Q2832="Concrete jacket"),"Steel plate or jacket",Q2832)</f>
        <v>Steel plate or jacket</v>
      </c>
      <c r="S2832" s="5" t="str">
        <f aca="false">IF(O2832&lt;='Tree rules'!$C$4,IF(N2832&lt;='Tree rules'!$C$5,IF(P2832&lt;='Tree rules'!$C$7,"Monitor","Polymer laminate"),IF(P2832&lt;='Tree rules'!$C$8,"Seal cracks","Polymer laminate")),IF(O2832&lt;='Tree rules'!$C$6,IF(P2832&lt;='Tree rules'!$C$9,"Polymer laminate","Steel plate or jacket"),IF(L2832&lt;='Tree rules'!$C$10,"Steel plate or jacket","Polymer laminate")))</f>
        <v>Steel plate or jacket</v>
      </c>
      <c r="T2832" s="5" t="str">
        <f aca="false">IF(S2832=R2832,"Yes","No")</f>
        <v>Yes</v>
      </c>
    </row>
    <row r="2833" customFormat="false" ht="15" hidden="false" customHeight="false" outlineLevel="0" collapsed="false">
      <c r="A2833" s="15" t="n">
        <v>4044</v>
      </c>
      <c r="B2833" s="16" t="n">
        <v>3.15316892794439</v>
      </c>
      <c r="C2833" s="15" t="n">
        <v>230</v>
      </c>
      <c r="D2833" s="15" t="n">
        <v>300</v>
      </c>
      <c r="E2833" s="15" t="n">
        <v>25</v>
      </c>
      <c r="F2833" s="16" t="n">
        <v>0.612108978148471</v>
      </c>
      <c r="G2833" s="17" t="s">
        <v>102</v>
      </c>
      <c r="H2833" s="18" t="n">
        <v>0.1</v>
      </c>
      <c r="I2833" s="18" t="n">
        <v>1.5</v>
      </c>
      <c r="J2833" s="19" t="n">
        <v>0.898075821066726</v>
      </c>
      <c r="K2833" s="19" t="n">
        <v>0.407413789523516</v>
      </c>
      <c r="L2833" s="16" t="n">
        <v>13.0836884976946</v>
      </c>
      <c r="M2833" s="19" t="n">
        <v>0.368881201112361</v>
      </c>
      <c r="N2833" s="19" t="n">
        <v>3.52676668888611</v>
      </c>
      <c r="O2833" s="19" t="n">
        <v>1.16416949482997</v>
      </c>
      <c r="P2833" s="19" t="n">
        <v>0.622753242570306</v>
      </c>
      <c r="Q2833" s="17" t="s">
        <v>31</v>
      </c>
      <c r="R2833" s="5" t="str">
        <f aca="false">IF(OR(Q2833="Steel plate",Q2833="Concrete jacket"),"Steel plate or jacket",Q2833)</f>
        <v>Polymer laminate</v>
      </c>
      <c r="S2833" s="5" t="str">
        <f aca="false">IF(O2833&lt;='Tree rules'!$C$4,IF(N2833&lt;='Tree rules'!$C$5,IF(P2833&lt;='Tree rules'!$C$7,"Monitor","Polymer laminate"),IF(P2833&lt;='Tree rules'!$C$8,"Seal cracks","Polymer laminate")),IF(O2833&lt;='Tree rules'!$C$6,IF(P2833&lt;='Tree rules'!$C$9,"Polymer laminate","Steel plate or jacket"),IF(L2833&lt;='Tree rules'!$C$10,"Steel plate or jacket","Polymer laminate")))</f>
        <v>Polymer laminate</v>
      </c>
      <c r="T2833" s="5" t="str">
        <f aca="false">IF(S2833=R2833,"Yes","No")</f>
        <v>Yes</v>
      </c>
    </row>
    <row r="2834" customFormat="false" ht="15" hidden="false" customHeight="false" outlineLevel="0" collapsed="false">
      <c r="A2834" s="15" t="n">
        <v>4045</v>
      </c>
      <c r="B2834" s="16" t="n">
        <v>4.47404684542346</v>
      </c>
      <c r="C2834" s="15" t="n">
        <v>300</v>
      </c>
      <c r="D2834" s="15" t="n">
        <v>375</v>
      </c>
      <c r="E2834" s="15" t="n">
        <v>20</v>
      </c>
      <c r="F2834" s="16" t="n">
        <v>0.611130485804701</v>
      </c>
      <c r="G2834" s="17" t="s">
        <v>103</v>
      </c>
      <c r="H2834" s="18" t="n">
        <v>0.2</v>
      </c>
      <c r="I2834" s="18" t="n">
        <v>1</v>
      </c>
      <c r="J2834" s="19" t="n">
        <v>0.85699009204837</v>
      </c>
      <c r="K2834" s="19" t="n">
        <v>0.423696572105974</v>
      </c>
      <c r="L2834" s="16" t="n">
        <v>13.5989265818342</v>
      </c>
      <c r="M2834" s="19" t="n">
        <v>0.84869891943138</v>
      </c>
      <c r="N2834" s="19" t="n">
        <v>0.951500325690525</v>
      </c>
      <c r="O2834" s="19" t="n">
        <v>0.85699009204837</v>
      </c>
      <c r="P2834" s="19" t="n">
        <v>0.356993466241629</v>
      </c>
      <c r="Q2834" s="17" t="s">
        <v>29</v>
      </c>
      <c r="R2834" s="5" t="str">
        <f aca="false">IF(OR(Q2834="Steel plate",Q2834="Concrete jacket"),"Steel plate or jacket",Q2834)</f>
        <v>Monitor</v>
      </c>
      <c r="S2834" s="5" t="str">
        <f aca="false">IF(O2834&lt;='Tree rules'!$C$4,IF(N2834&lt;='Tree rules'!$C$5,IF(P2834&lt;='Tree rules'!$C$7,"Monitor","Polymer laminate"),IF(P2834&lt;='Tree rules'!$C$8,"Seal cracks","Polymer laminate")),IF(O2834&lt;='Tree rules'!$C$6,IF(P2834&lt;='Tree rules'!$C$9,"Polymer laminate","Steel plate or jacket"),IF(L2834&lt;='Tree rules'!$C$10,"Steel plate or jacket","Polymer laminate")))</f>
        <v>Monitor</v>
      </c>
      <c r="T2834" s="5" t="str">
        <f aca="false">IF(S2834=R2834,"Yes","No")</f>
        <v>Yes</v>
      </c>
    </row>
    <row r="2835" customFormat="false" ht="15" hidden="false" customHeight="false" outlineLevel="0" collapsed="false">
      <c r="A2835" s="15" t="n">
        <v>4046</v>
      </c>
      <c r="B2835" s="16" t="n">
        <v>6.95911747509325</v>
      </c>
      <c r="C2835" s="15" t="n">
        <v>300</v>
      </c>
      <c r="D2835" s="15" t="n">
        <v>625</v>
      </c>
      <c r="E2835" s="15" t="n">
        <v>30</v>
      </c>
      <c r="F2835" s="16" t="n">
        <v>0.725960174139756</v>
      </c>
      <c r="G2835" s="17" t="s">
        <v>103</v>
      </c>
      <c r="H2835" s="18" t="n">
        <v>0.2</v>
      </c>
      <c r="I2835" s="18" t="n">
        <v>1</v>
      </c>
      <c r="J2835" s="19" t="n">
        <v>0.993090976950201</v>
      </c>
      <c r="K2835" s="19" t="n">
        <v>0.411661585671978</v>
      </c>
      <c r="L2835" s="16" t="n">
        <v>12.0608621752049</v>
      </c>
      <c r="M2835" s="19" t="n">
        <v>0.369437403057185</v>
      </c>
      <c r="N2835" s="19" t="n">
        <v>1.09221002958486</v>
      </c>
      <c r="O2835" s="19" t="n">
        <v>0.993090976950201</v>
      </c>
      <c r="P2835" s="19" t="n">
        <v>0.885863755166234</v>
      </c>
      <c r="Q2835" s="17" t="s">
        <v>30</v>
      </c>
      <c r="R2835" s="5" t="str">
        <f aca="false">IF(OR(Q2835="Steel plate",Q2835="Concrete jacket"),"Steel plate or jacket",Q2835)</f>
        <v>Seal cracks</v>
      </c>
      <c r="S2835" s="5" t="str">
        <f aca="false">IF(O2835&lt;='Tree rules'!$C$4,IF(N2835&lt;='Tree rules'!$C$5,IF(P2835&lt;='Tree rules'!$C$7,"Monitor","Polymer laminate"),IF(P2835&lt;='Tree rules'!$C$8,"Seal cracks","Polymer laminate")),IF(O2835&lt;='Tree rules'!$C$6,IF(P2835&lt;='Tree rules'!$C$9,"Polymer laminate","Steel plate or jacket"),IF(L2835&lt;='Tree rules'!$C$10,"Steel plate or jacket","Polymer laminate")))</f>
        <v>Seal cracks</v>
      </c>
      <c r="T2835" s="5" t="str">
        <f aca="false">IF(S2835=R2835,"Yes","No")</f>
        <v>Yes</v>
      </c>
    </row>
    <row r="2836" customFormat="false" ht="15" hidden="false" customHeight="false" outlineLevel="0" collapsed="false">
      <c r="A2836" s="15" t="n">
        <v>4047</v>
      </c>
      <c r="B2836" s="16" t="n">
        <v>3.9990874804128</v>
      </c>
      <c r="C2836" s="15" t="n">
        <v>300</v>
      </c>
      <c r="D2836" s="15" t="n">
        <v>350</v>
      </c>
      <c r="E2836" s="15" t="n">
        <v>20</v>
      </c>
      <c r="F2836" s="16" t="n">
        <v>0.693508312050727</v>
      </c>
      <c r="G2836" s="17" t="s">
        <v>103</v>
      </c>
      <c r="H2836" s="18" t="n">
        <v>0.2</v>
      </c>
      <c r="I2836" s="18" t="n">
        <v>1</v>
      </c>
      <c r="J2836" s="19" t="n">
        <v>0.940038992469262</v>
      </c>
      <c r="K2836" s="19" t="n">
        <v>0.515519332235677</v>
      </c>
      <c r="L2836" s="16" t="n">
        <v>13.2420115245457</v>
      </c>
      <c r="M2836" s="19" t="n">
        <v>0.526890655076604</v>
      </c>
      <c r="N2836" s="19" t="n">
        <v>1.55258465900913</v>
      </c>
      <c r="O2836" s="19" t="n">
        <v>0.940038992469262</v>
      </c>
      <c r="P2836" s="19" t="n">
        <v>0.662951016393861</v>
      </c>
      <c r="Q2836" s="17" t="s">
        <v>30</v>
      </c>
      <c r="R2836" s="5" t="str">
        <f aca="false">IF(OR(Q2836="Steel plate",Q2836="Concrete jacket"),"Steel plate or jacket",Q2836)</f>
        <v>Seal cracks</v>
      </c>
      <c r="S2836" s="5" t="str">
        <f aca="false">IF(O2836&lt;='Tree rules'!$C$4,IF(N2836&lt;='Tree rules'!$C$5,IF(P2836&lt;='Tree rules'!$C$7,"Monitor","Polymer laminate"),IF(P2836&lt;='Tree rules'!$C$8,"Seal cracks","Polymer laminate")),IF(O2836&lt;='Tree rules'!$C$6,IF(P2836&lt;='Tree rules'!$C$9,"Polymer laminate","Steel plate or jacket"),IF(L2836&lt;='Tree rules'!$C$10,"Steel plate or jacket","Polymer laminate")))</f>
        <v>Seal cracks</v>
      </c>
      <c r="T2836" s="5" t="str">
        <f aca="false">IF(S2836=R2836,"Yes","No")</f>
        <v>Yes</v>
      </c>
    </row>
    <row r="2837" customFormat="false" ht="15" hidden="false" customHeight="false" outlineLevel="0" collapsed="false">
      <c r="A2837" s="15" t="n">
        <v>4048</v>
      </c>
      <c r="B2837" s="16" t="n">
        <v>4.06919913461738</v>
      </c>
      <c r="C2837" s="15" t="n">
        <v>230</v>
      </c>
      <c r="D2837" s="15" t="n">
        <v>375</v>
      </c>
      <c r="E2837" s="15" t="n">
        <v>25</v>
      </c>
      <c r="F2837" s="16" t="n">
        <v>0.594232683721175</v>
      </c>
      <c r="G2837" s="17" t="s">
        <v>101</v>
      </c>
      <c r="H2837" s="18" t="n">
        <v>0.3</v>
      </c>
      <c r="I2837" s="18" t="n">
        <v>2</v>
      </c>
      <c r="J2837" s="19" t="n">
        <v>0.894431612370632</v>
      </c>
      <c r="K2837" s="19" t="n">
        <v>0.568438162532042</v>
      </c>
      <c r="L2837" s="16" t="n">
        <v>12.2936529746749</v>
      </c>
      <c r="M2837" s="19" t="n">
        <v>0.802911623852463</v>
      </c>
      <c r="N2837" s="19" t="n">
        <v>0.817566499959592</v>
      </c>
      <c r="O2837" s="19" t="n">
        <v>1.28043416249473</v>
      </c>
      <c r="P2837" s="19" t="n">
        <v>0.430114561888762</v>
      </c>
      <c r="Q2837" s="17" t="s">
        <v>31</v>
      </c>
      <c r="R2837" s="5" t="str">
        <f aca="false">IF(OR(Q2837="Steel plate",Q2837="Concrete jacket"),"Steel plate or jacket",Q2837)</f>
        <v>Polymer laminate</v>
      </c>
      <c r="S2837" s="5" t="str">
        <f aca="false">IF(O2837&lt;='Tree rules'!$C$4,IF(N2837&lt;='Tree rules'!$C$5,IF(P2837&lt;='Tree rules'!$C$7,"Monitor","Polymer laminate"),IF(P2837&lt;='Tree rules'!$C$8,"Seal cracks","Polymer laminate")),IF(O2837&lt;='Tree rules'!$C$6,IF(P2837&lt;='Tree rules'!$C$9,"Polymer laminate","Steel plate or jacket"),IF(L2837&lt;='Tree rules'!$C$10,"Steel plate or jacket","Polymer laminate")))</f>
        <v>Polymer laminate</v>
      </c>
      <c r="T2837" s="5" t="str">
        <f aca="false">IF(S2837=R2837,"Yes","No")</f>
        <v>Yes</v>
      </c>
    </row>
    <row r="2838" customFormat="false" ht="15" hidden="false" customHeight="false" outlineLevel="0" collapsed="false">
      <c r="A2838" s="15" t="n">
        <v>4050</v>
      </c>
      <c r="B2838" s="16" t="n">
        <v>3.27992095066918</v>
      </c>
      <c r="C2838" s="15" t="n">
        <v>230</v>
      </c>
      <c r="D2838" s="15" t="n">
        <v>300</v>
      </c>
      <c r="E2838" s="15" t="n">
        <v>25</v>
      </c>
      <c r="F2838" s="16" t="n">
        <v>0.688332522525665</v>
      </c>
      <c r="G2838" s="17" t="s">
        <v>101</v>
      </c>
      <c r="H2838" s="18" t="n">
        <v>0.3</v>
      </c>
      <c r="I2838" s="18" t="n">
        <v>2</v>
      </c>
      <c r="J2838" s="19" t="n">
        <v>0.944066424233391</v>
      </c>
      <c r="K2838" s="19" t="n">
        <v>0.446532094559995</v>
      </c>
      <c r="L2838" s="16" t="n">
        <v>12.9130746089338</v>
      </c>
      <c r="M2838" s="19" t="n">
        <v>0.469269884125788</v>
      </c>
      <c r="N2838" s="19" t="n">
        <v>1.41516797968326</v>
      </c>
      <c r="O2838" s="19" t="n">
        <v>1.46657689065008</v>
      </c>
      <c r="P2838" s="19" t="n">
        <v>0.761689752124599</v>
      </c>
      <c r="Q2838" s="17" t="s">
        <v>31</v>
      </c>
      <c r="R2838" s="5" t="str">
        <f aca="false">IF(OR(Q2838="Steel plate",Q2838="Concrete jacket"),"Steel plate or jacket",Q2838)</f>
        <v>Polymer laminate</v>
      </c>
      <c r="S2838" s="5" t="str">
        <f aca="false">IF(O2838&lt;='Tree rules'!$C$4,IF(N2838&lt;='Tree rules'!$C$5,IF(P2838&lt;='Tree rules'!$C$7,"Monitor","Polymer laminate"),IF(P2838&lt;='Tree rules'!$C$8,"Seal cracks","Polymer laminate")),IF(O2838&lt;='Tree rules'!$C$6,IF(P2838&lt;='Tree rules'!$C$9,"Polymer laminate","Steel plate or jacket"),IF(L2838&lt;='Tree rules'!$C$10,"Steel plate or jacket","Polymer laminate")))</f>
        <v>Steel plate or jacket</v>
      </c>
      <c r="T2838" s="5" t="str">
        <f aca="false">IF(S2838=R2838,"Yes","No")</f>
        <v>No</v>
      </c>
    </row>
    <row r="2839" customFormat="false" ht="15" hidden="false" customHeight="false" outlineLevel="0" collapsed="false">
      <c r="A2839" s="15" t="n">
        <v>4054</v>
      </c>
      <c r="B2839" s="16" t="n">
        <v>6.81188011718268</v>
      </c>
      <c r="C2839" s="15" t="n">
        <v>230</v>
      </c>
      <c r="D2839" s="15" t="n">
        <v>600</v>
      </c>
      <c r="E2839" s="15" t="n">
        <v>25</v>
      </c>
      <c r="F2839" s="16" t="n">
        <v>0.742342309449384</v>
      </c>
      <c r="G2839" s="17" t="s">
        <v>101</v>
      </c>
      <c r="H2839" s="18" t="n">
        <v>0.3</v>
      </c>
      <c r="I2839" s="18" t="n">
        <v>2</v>
      </c>
      <c r="J2839" s="19" t="n">
        <v>0.942086196332276</v>
      </c>
      <c r="K2839" s="19" t="n">
        <v>0.468175991460532</v>
      </c>
      <c r="L2839" s="16" t="n">
        <v>12.340362531128</v>
      </c>
      <c r="M2839" s="19" t="n">
        <v>0.397381460793661</v>
      </c>
      <c r="N2839" s="19" t="n">
        <v>1.04871834937158</v>
      </c>
      <c r="O2839" s="19" t="n">
        <v>1.44311025365541</v>
      </c>
      <c r="P2839" s="19" t="n">
        <v>1.1626229038344</v>
      </c>
      <c r="Q2839" s="17" t="s">
        <v>104</v>
      </c>
      <c r="R2839" s="5" t="str">
        <f aca="false">IF(OR(Q2839="Steel plate",Q2839="Concrete jacket"),"Steel plate or jacket",Q2839)</f>
        <v>Steel plate or jacket</v>
      </c>
      <c r="S2839" s="5" t="str">
        <f aca="false">IF(O2839&lt;='Tree rules'!$C$4,IF(N2839&lt;='Tree rules'!$C$5,IF(P2839&lt;='Tree rules'!$C$7,"Monitor","Polymer laminate"),IF(P2839&lt;='Tree rules'!$C$8,"Seal cracks","Polymer laminate")),IF(O2839&lt;='Tree rules'!$C$6,IF(P2839&lt;='Tree rules'!$C$9,"Polymer laminate","Steel plate or jacket"),IF(L2839&lt;='Tree rules'!$C$10,"Steel plate or jacket","Polymer laminate")))</f>
        <v>Steel plate or jacket</v>
      </c>
      <c r="T2839" s="5" t="str">
        <f aca="false">IF(S2839=R2839,"Yes","No")</f>
        <v>Yes</v>
      </c>
    </row>
    <row r="2840" customFormat="false" ht="15" hidden="false" customHeight="false" outlineLevel="0" collapsed="false">
      <c r="A2840" s="15" t="n">
        <v>4056</v>
      </c>
      <c r="B2840" s="16" t="n">
        <v>4.79489510175853</v>
      </c>
      <c r="C2840" s="15" t="n">
        <v>300</v>
      </c>
      <c r="D2840" s="15" t="n">
        <v>475</v>
      </c>
      <c r="E2840" s="15" t="n">
        <v>30</v>
      </c>
      <c r="F2840" s="16" t="n">
        <v>0.781126378514945</v>
      </c>
      <c r="G2840" s="17" t="s">
        <v>101</v>
      </c>
      <c r="H2840" s="18" t="n">
        <v>0.3</v>
      </c>
      <c r="I2840" s="18" t="n">
        <v>1</v>
      </c>
      <c r="J2840" s="19" t="n">
        <v>0.99066603042322</v>
      </c>
      <c r="K2840" s="19" t="n">
        <v>0.488058022198153</v>
      </c>
      <c r="L2840" s="16" t="n">
        <v>11.1769116591108</v>
      </c>
      <c r="M2840" s="19" t="n">
        <v>0.902687114955124</v>
      </c>
      <c r="N2840" s="19" t="n">
        <v>0.622207708537277</v>
      </c>
      <c r="O2840" s="19" t="n">
        <v>0.99066603042322</v>
      </c>
      <c r="P2840" s="19" t="n">
        <v>0.388505226434583</v>
      </c>
      <c r="Q2840" s="17" t="s">
        <v>29</v>
      </c>
      <c r="R2840" s="5" t="str">
        <f aca="false">IF(OR(Q2840="Steel plate",Q2840="Concrete jacket"),"Steel plate or jacket",Q2840)</f>
        <v>Monitor</v>
      </c>
      <c r="S2840" s="5" t="str">
        <f aca="false">IF(O2840&lt;='Tree rules'!$C$4,IF(N2840&lt;='Tree rules'!$C$5,IF(P2840&lt;='Tree rules'!$C$7,"Monitor","Polymer laminate"),IF(P2840&lt;='Tree rules'!$C$8,"Seal cracks","Polymer laminate")),IF(O2840&lt;='Tree rules'!$C$6,IF(P2840&lt;='Tree rules'!$C$9,"Polymer laminate","Steel plate or jacket"),IF(L2840&lt;='Tree rules'!$C$10,"Steel plate or jacket","Polymer laminate")))</f>
        <v>Monitor</v>
      </c>
      <c r="T2840" s="5" t="str">
        <f aca="false">IF(S2840=R2840,"Yes","No")</f>
        <v>Yes</v>
      </c>
    </row>
    <row r="2841" customFormat="false" ht="15" hidden="false" customHeight="false" outlineLevel="0" collapsed="false">
      <c r="A2841" s="15" t="n">
        <v>4057</v>
      </c>
      <c r="B2841" s="16" t="n">
        <v>3.29831618100287</v>
      </c>
      <c r="C2841" s="15" t="n">
        <v>300</v>
      </c>
      <c r="D2841" s="15" t="n">
        <v>325</v>
      </c>
      <c r="E2841" s="15" t="n">
        <v>25</v>
      </c>
      <c r="F2841" s="16" t="n">
        <v>0.72065207824282</v>
      </c>
      <c r="G2841" s="17" t="s">
        <v>101</v>
      </c>
      <c r="H2841" s="18" t="n">
        <v>0.3</v>
      </c>
      <c r="I2841" s="18" t="n">
        <v>1</v>
      </c>
      <c r="J2841" s="19" t="n">
        <v>0.976079050447891</v>
      </c>
      <c r="K2841" s="19" t="n">
        <v>0.498825999770096</v>
      </c>
      <c r="L2841" s="16" t="n">
        <v>11.8219217957092</v>
      </c>
      <c r="M2841" s="19" t="n">
        <v>0.830936352030035</v>
      </c>
      <c r="N2841" s="19" t="n">
        <v>0.76583464273684</v>
      </c>
      <c r="O2841" s="19" t="n">
        <v>0.976079050447891</v>
      </c>
      <c r="P2841" s="19" t="n">
        <v>0.37659376714217</v>
      </c>
      <c r="Q2841" s="17" t="s">
        <v>29</v>
      </c>
      <c r="R2841" s="5" t="str">
        <f aca="false">IF(OR(Q2841="Steel plate",Q2841="Concrete jacket"),"Steel plate or jacket",Q2841)</f>
        <v>Monitor</v>
      </c>
      <c r="S2841" s="5" t="str">
        <f aca="false">IF(O2841&lt;='Tree rules'!$C$4,IF(N2841&lt;='Tree rules'!$C$5,IF(P2841&lt;='Tree rules'!$C$7,"Monitor","Polymer laminate"),IF(P2841&lt;='Tree rules'!$C$8,"Seal cracks","Polymer laminate")),IF(O2841&lt;='Tree rules'!$C$6,IF(P2841&lt;='Tree rules'!$C$9,"Polymer laminate","Steel plate or jacket"),IF(L2841&lt;='Tree rules'!$C$10,"Steel plate or jacket","Polymer laminate")))</f>
        <v>Monitor</v>
      </c>
      <c r="T2841" s="5" t="str">
        <f aca="false">IF(S2841=R2841,"Yes","No")</f>
        <v>Yes</v>
      </c>
    </row>
    <row r="2842" customFormat="false" ht="15" hidden="false" customHeight="false" outlineLevel="0" collapsed="false">
      <c r="A2842" s="15" t="n">
        <v>4058</v>
      </c>
      <c r="B2842" s="16" t="n">
        <v>7.12928284705855</v>
      </c>
      <c r="C2842" s="15" t="n">
        <v>300</v>
      </c>
      <c r="D2842" s="15" t="n">
        <v>600</v>
      </c>
      <c r="E2842" s="15" t="n">
        <v>30</v>
      </c>
      <c r="F2842" s="16" t="n">
        <v>0.5850265649143</v>
      </c>
      <c r="G2842" s="17" t="s">
        <v>102</v>
      </c>
      <c r="H2842" s="18" t="n">
        <v>0.1</v>
      </c>
      <c r="I2842" s="18" t="n">
        <v>1</v>
      </c>
      <c r="J2842" s="19" t="n">
        <v>0.912002734949303</v>
      </c>
      <c r="K2842" s="19" t="n">
        <v>0.506501793895493</v>
      </c>
      <c r="L2842" s="16" t="n">
        <v>13.2761319312077</v>
      </c>
      <c r="M2842" s="19" t="n">
        <v>0.94679199796305</v>
      </c>
      <c r="N2842" s="19" t="n">
        <v>2.34786628299968</v>
      </c>
      <c r="O2842" s="19" t="n">
        <v>0.912002734949303</v>
      </c>
      <c r="P2842" s="19" t="n">
        <v>0.324640641731846</v>
      </c>
      <c r="Q2842" s="17" t="s">
        <v>30</v>
      </c>
      <c r="R2842" s="5" t="str">
        <f aca="false">IF(OR(Q2842="Steel plate",Q2842="Concrete jacket"),"Steel plate or jacket",Q2842)</f>
        <v>Seal cracks</v>
      </c>
      <c r="S2842" s="5" t="str">
        <f aca="false">IF(O2842&lt;='Tree rules'!$C$4,IF(N2842&lt;='Tree rules'!$C$5,IF(P2842&lt;='Tree rules'!$C$7,"Monitor","Polymer laminate"),IF(P2842&lt;='Tree rules'!$C$8,"Seal cracks","Polymer laminate")),IF(O2842&lt;='Tree rules'!$C$6,IF(P2842&lt;='Tree rules'!$C$9,"Polymer laminate","Steel plate or jacket"),IF(L2842&lt;='Tree rules'!$C$10,"Steel plate or jacket","Polymer laminate")))</f>
        <v>Seal cracks</v>
      </c>
      <c r="T2842" s="5" t="str">
        <f aca="false">IF(S2842=R2842,"Yes","No")</f>
        <v>Yes</v>
      </c>
    </row>
    <row r="2843" customFormat="false" ht="15" hidden="false" customHeight="false" outlineLevel="0" collapsed="false">
      <c r="A2843" s="15" t="n">
        <v>4059</v>
      </c>
      <c r="B2843" s="16" t="n">
        <v>3.17023861259194</v>
      </c>
      <c r="C2843" s="15" t="n">
        <v>230</v>
      </c>
      <c r="D2843" s="15" t="n">
        <v>300</v>
      </c>
      <c r="E2843" s="15" t="n">
        <v>30</v>
      </c>
      <c r="F2843" s="16" t="n">
        <v>0.768324290280112</v>
      </c>
      <c r="G2843" s="17" t="s">
        <v>103</v>
      </c>
      <c r="H2843" s="18" t="n">
        <v>0.2</v>
      </c>
      <c r="I2843" s="18" t="n">
        <v>1</v>
      </c>
      <c r="J2843" s="19" t="n">
        <v>0.922569047442177</v>
      </c>
      <c r="K2843" s="19" t="n">
        <v>0.624834077538721</v>
      </c>
      <c r="L2843" s="16" t="n">
        <v>12.3837445804373</v>
      </c>
      <c r="M2843" s="19" t="n">
        <v>0.36214471650172</v>
      </c>
      <c r="N2843" s="19" t="n">
        <v>0.990287016267067</v>
      </c>
      <c r="O2843" s="19" t="n">
        <v>0.922569047442177</v>
      </c>
      <c r="P2843" s="19" t="n">
        <v>0.854228430940038</v>
      </c>
      <c r="Q2843" s="17" t="s">
        <v>29</v>
      </c>
      <c r="R2843" s="5" t="str">
        <f aca="false">IF(OR(Q2843="Steel plate",Q2843="Concrete jacket"),"Steel plate or jacket",Q2843)</f>
        <v>Monitor</v>
      </c>
      <c r="S2843" s="5" t="str">
        <f aca="false">IF(O2843&lt;='Tree rules'!$C$4,IF(N2843&lt;='Tree rules'!$C$5,IF(P2843&lt;='Tree rules'!$C$7,"Monitor","Polymer laminate"),IF(P2843&lt;='Tree rules'!$C$8,"Seal cracks","Polymer laminate")),IF(O2843&lt;='Tree rules'!$C$6,IF(P2843&lt;='Tree rules'!$C$9,"Polymer laminate","Steel plate or jacket"),IF(L2843&lt;='Tree rules'!$C$10,"Steel plate or jacket","Polymer laminate")))</f>
        <v>Monitor</v>
      </c>
      <c r="T2843" s="5" t="str">
        <f aca="false">IF(S2843=R2843,"Yes","No")</f>
        <v>Yes</v>
      </c>
    </row>
    <row r="2844" customFormat="false" ht="15" hidden="false" customHeight="false" outlineLevel="0" collapsed="false">
      <c r="A2844" s="15" t="n">
        <v>4060</v>
      </c>
      <c r="B2844" s="16" t="n">
        <v>5.90956827265612</v>
      </c>
      <c r="C2844" s="15" t="n">
        <v>300</v>
      </c>
      <c r="D2844" s="15" t="n">
        <v>550</v>
      </c>
      <c r="E2844" s="15" t="n">
        <v>30</v>
      </c>
      <c r="F2844" s="16" t="n">
        <v>0.625815269639401</v>
      </c>
      <c r="G2844" s="17" t="s">
        <v>103</v>
      </c>
      <c r="H2844" s="18" t="n">
        <v>0.2</v>
      </c>
      <c r="I2844" s="18" t="n">
        <v>1</v>
      </c>
      <c r="J2844" s="19" t="n">
        <v>0.893794129929408</v>
      </c>
      <c r="K2844" s="19" t="n">
        <v>0.451842272069221</v>
      </c>
      <c r="L2844" s="16" t="n">
        <v>11.7720483519046</v>
      </c>
      <c r="M2844" s="19" t="n">
        <v>0.649986839384601</v>
      </c>
      <c r="N2844" s="19" t="n">
        <v>1.07550497087714</v>
      </c>
      <c r="O2844" s="19" t="n">
        <v>0.893794129929408</v>
      </c>
      <c r="P2844" s="19" t="n">
        <v>0.417277626001464</v>
      </c>
      <c r="Q2844" s="17" t="s">
        <v>30</v>
      </c>
      <c r="R2844" s="5" t="str">
        <f aca="false">IF(OR(Q2844="Steel plate",Q2844="Concrete jacket"),"Steel plate or jacket",Q2844)</f>
        <v>Seal cracks</v>
      </c>
      <c r="S2844" s="5" t="str">
        <f aca="false">IF(O2844&lt;='Tree rules'!$C$4,IF(N2844&lt;='Tree rules'!$C$5,IF(P2844&lt;='Tree rules'!$C$7,"Monitor","Polymer laminate"),IF(P2844&lt;='Tree rules'!$C$8,"Seal cracks","Polymer laminate")),IF(O2844&lt;='Tree rules'!$C$6,IF(P2844&lt;='Tree rules'!$C$9,"Polymer laminate","Steel plate or jacket"),IF(L2844&lt;='Tree rules'!$C$10,"Steel plate or jacket","Polymer laminate")))</f>
        <v>Seal cracks</v>
      </c>
      <c r="T2844" s="5" t="str">
        <f aca="false">IF(S2844=R2844,"Yes","No")</f>
        <v>Yes</v>
      </c>
    </row>
    <row r="2845" customFormat="false" ht="15" hidden="false" customHeight="false" outlineLevel="0" collapsed="false">
      <c r="A2845" s="15" t="n">
        <v>4063</v>
      </c>
      <c r="B2845" s="16" t="n">
        <v>6.33959172149814</v>
      </c>
      <c r="C2845" s="15" t="n">
        <v>300</v>
      </c>
      <c r="D2845" s="15" t="n">
        <v>575</v>
      </c>
      <c r="E2845" s="15" t="n">
        <v>30</v>
      </c>
      <c r="F2845" s="16" t="n">
        <v>0.760158524876169</v>
      </c>
      <c r="G2845" s="17" t="s">
        <v>101</v>
      </c>
      <c r="H2845" s="18" t="n">
        <v>0.3</v>
      </c>
      <c r="I2845" s="18" t="n">
        <v>1</v>
      </c>
      <c r="J2845" s="19" t="n">
        <v>0.942996639501992</v>
      </c>
      <c r="K2845" s="19" t="n">
        <v>0.548588265994229</v>
      </c>
      <c r="L2845" s="16" t="n">
        <v>11.9841053336449</v>
      </c>
      <c r="M2845" s="19" t="n">
        <v>0.818417002411918</v>
      </c>
      <c r="N2845" s="19" t="n">
        <v>0.563398754833645</v>
      </c>
      <c r="O2845" s="19" t="n">
        <v>0.942996639501992</v>
      </c>
      <c r="P2845" s="19" t="n">
        <v>0.467852145518438</v>
      </c>
      <c r="Q2845" s="17" t="s">
        <v>29</v>
      </c>
      <c r="R2845" s="5" t="str">
        <f aca="false">IF(OR(Q2845="Steel plate",Q2845="Concrete jacket"),"Steel plate or jacket",Q2845)</f>
        <v>Monitor</v>
      </c>
      <c r="S2845" s="5" t="str">
        <f aca="false">IF(O2845&lt;='Tree rules'!$C$4,IF(N2845&lt;='Tree rules'!$C$5,IF(P2845&lt;='Tree rules'!$C$7,"Monitor","Polymer laminate"),IF(P2845&lt;='Tree rules'!$C$8,"Seal cracks","Polymer laminate")),IF(O2845&lt;='Tree rules'!$C$6,IF(P2845&lt;='Tree rules'!$C$9,"Polymer laminate","Steel plate or jacket"),IF(L2845&lt;='Tree rules'!$C$10,"Steel plate or jacket","Polymer laminate")))</f>
        <v>Monitor</v>
      </c>
      <c r="T2845" s="5" t="str">
        <f aca="false">IF(S2845=R2845,"Yes","No")</f>
        <v>Yes</v>
      </c>
    </row>
    <row r="2846" customFormat="false" ht="15" hidden="false" customHeight="false" outlineLevel="0" collapsed="false">
      <c r="A2846" s="15" t="n">
        <v>4064</v>
      </c>
      <c r="B2846" s="16" t="n">
        <v>6.6134485765273</v>
      </c>
      <c r="C2846" s="15" t="n">
        <v>230</v>
      </c>
      <c r="D2846" s="15" t="n">
        <v>575</v>
      </c>
      <c r="E2846" s="15" t="n">
        <v>25</v>
      </c>
      <c r="F2846" s="16" t="n">
        <v>0.661007412935799</v>
      </c>
      <c r="G2846" s="17" t="s">
        <v>103</v>
      </c>
      <c r="H2846" s="18" t="n">
        <v>0.2</v>
      </c>
      <c r="I2846" s="18" t="n">
        <v>1</v>
      </c>
      <c r="J2846" s="19" t="n">
        <v>0.910263375282409</v>
      </c>
      <c r="K2846" s="19" t="n">
        <v>0.439425835382079</v>
      </c>
      <c r="L2846" s="16" t="n">
        <v>12.5017931503352</v>
      </c>
      <c r="M2846" s="19" t="n">
        <v>0.476685298274287</v>
      </c>
      <c r="N2846" s="19" t="n">
        <v>0.885988694227501</v>
      </c>
      <c r="O2846" s="19" t="n">
        <v>0.910263375282409</v>
      </c>
      <c r="P2846" s="19" t="n">
        <v>0.667067611956279</v>
      </c>
      <c r="Q2846" s="17" t="s">
        <v>29</v>
      </c>
      <c r="R2846" s="5" t="str">
        <f aca="false">IF(OR(Q2846="Steel plate",Q2846="Concrete jacket"),"Steel plate or jacket",Q2846)</f>
        <v>Monitor</v>
      </c>
      <c r="S2846" s="5" t="str">
        <f aca="false">IF(O2846&lt;='Tree rules'!$C$4,IF(N2846&lt;='Tree rules'!$C$5,IF(P2846&lt;='Tree rules'!$C$7,"Monitor","Polymer laminate"),IF(P2846&lt;='Tree rules'!$C$8,"Seal cracks","Polymer laminate")),IF(O2846&lt;='Tree rules'!$C$6,IF(P2846&lt;='Tree rules'!$C$9,"Polymer laminate","Steel plate or jacket"),IF(L2846&lt;='Tree rules'!$C$10,"Steel plate or jacket","Polymer laminate")))</f>
        <v>Monitor</v>
      </c>
      <c r="T2846" s="5" t="str">
        <f aca="false">IF(S2846=R2846,"Yes","No")</f>
        <v>Yes</v>
      </c>
    </row>
    <row r="2847" customFormat="false" ht="15" hidden="false" customHeight="false" outlineLevel="0" collapsed="false">
      <c r="A2847" s="15" t="n">
        <v>4065</v>
      </c>
      <c r="B2847" s="16" t="n">
        <v>3.14254025027091</v>
      </c>
      <c r="C2847" s="15" t="n">
        <v>300</v>
      </c>
      <c r="D2847" s="15" t="n">
        <v>300</v>
      </c>
      <c r="E2847" s="15" t="n">
        <v>25</v>
      </c>
      <c r="F2847" s="16" t="n">
        <v>0.791582400904515</v>
      </c>
      <c r="G2847" s="17" t="s">
        <v>101</v>
      </c>
      <c r="H2847" s="18" t="n">
        <v>0.3</v>
      </c>
      <c r="I2847" s="18" t="n">
        <v>1</v>
      </c>
      <c r="J2847" s="19" t="n">
        <v>0.991913361822703</v>
      </c>
      <c r="K2847" s="19" t="n">
        <v>0.511997622638816</v>
      </c>
      <c r="L2847" s="16" t="n">
        <v>12.372205709728</v>
      </c>
      <c r="M2847" s="19" t="n">
        <v>0.548756561518065</v>
      </c>
      <c r="N2847" s="19" t="n">
        <v>0.833843494085317</v>
      </c>
      <c r="O2847" s="19" t="n">
        <v>0.991913361822703</v>
      </c>
      <c r="P2847" s="19" t="n">
        <v>0.610691921394126</v>
      </c>
      <c r="Q2847" s="17" t="s">
        <v>29</v>
      </c>
      <c r="R2847" s="5" t="str">
        <f aca="false">IF(OR(Q2847="Steel plate",Q2847="Concrete jacket"),"Steel plate or jacket",Q2847)</f>
        <v>Monitor</v>
      </c>
      <c r="S2847" s="5" t="str">
        <f aca="false">IF(O2847&lt;='Tree rules'!$C$4,IF(N2847&lt;='Tree rules'!$C$5,IF(P2847&lt;='Tree rules'!$C$7,"Monitor","Polymer laminate"),IF(P2847&lt;='Tree rules'!$C$8,"Seal cracks","Polymer laminate")),IF(O2847&lt;='Tree rules'!$C$6,IF(P2847&lt;='Tree rules'!$C$9,"Polymer laminate","Steel plate or jacket"),IF(L2847&lt;='Tree rules'!$C$10,"Steel plate or jacket","Polymer laminate")))</f>
        <v>Monitor</v>
      </c>
      <c r="T2847" s="5" t="str">
        <f aca="false">IF(S2847=R2847,"Yes","No")</f>
        <v>Yes</v>
      </c>
    </row>
    <row r="2848" customFormat="false" ht="15" hidden="false" customHeight="false" outlineLevel="0" collapsed="false">
      <c r="A2848" s="15" t="n">
        <v>4066</v>
      </c>
      <c r="B2848" s="16" t="n">
        <v>3.58945954316188</v>
      </c>
      <c r="C2848" s="15" t="n">
        <v>300</v>
      </c>
      <c r="D2848" s="15" t="n">
        <v>300</v>
      </c>
      <c r="E2848" s="15" t="n">
        <v>20</v>
      </c>
      <c r="F2848" s="16" t="n">
        <v>0.736310778185108</v>
      </c>
      <c r="G2848" s="17" t="s">
        <v>101</v>
      </c>
      <c r="H2848" s="18" t="n">
        <v>0.3</v>
      </c>
      <c r="I2848" s="18" t="n">
        <v>1</v>
      </c>
      <c r="J2848" s="19" t="n">
        <v>0.850499113111627</v>
      </c>
      <c r="K2848" s="19" t="n">
        <v>0.44258376228936</v>
      </c>
      <c r="L2848" s="16" t="n">
        <v>14.0213263404761</v>
      </c>
      <c r="M2848" s="19" t="n">
        <v>0.405620750956253</v>
      </c>
      <c r="N2848" s="19" t="n">
        <v>0.59986516308342</v>
      </c>
      <c r="O2848" s="19" t="n">
        <v>0.850499113111627</v>
      </c>
      <c r="P2848" s="19" t="n">
        <v>0.774938089761231</v>
      </c>
      <c r="Q2848" s="17" t="s">
        <v>29</v>
      </c>
      <c r="R2848" s="5" t="str">
        <f aca="false">IF(OR(Q2848="Steel plate",Q2848="Concrete jacket"),"Steel plate or jacket",Q2848)</f>
        <v>Monitor</v>
      </c>
      <c r="S2848" s="5" t="str">
        <f aca="false">IF(O2848&lt;='Tree rules'!$C$4,IF(N2848&lt;='Tree rules'!$C$5,IF(P2848&lt;='Tree rules'!$C$7,"Monitor","Polymer laminate"),IF(P2848&lt;='Tree rules'!$C$8,"Seal cracks","Polymer laminate")),IF(O2848&lt;='Tree rules'!$C$6,IF(P2848&lt;='Tree rules'!$C$9,"Polymer laminate","Steel plate or jacket"),IF(L2848&lt;='Tree rules'!$C$10,"Steel plate or jacket","Polymer laminate")))</f>
        <v>Monitor</v>
      </c>
      <c r="T2848" s="5" t="str">
        <f aca="false">IF(S2848=R2848,"Yes","No")</f>
        <v>Yes</v>
      </c>
    </row>
    <row r="2849" customFormat="false" ht="15" hidden="false" customHeight="false" outlineLevel="0" collapsed="false">
      <c r="A2849" s="15" t="n">
        <v>4069</v>
      </c>
      <c r="B2849" s="16" t="n">
        <v>6.58547145350973</v>
      </c>
      <c r="C2849" s="15" t="n">
        <v>230</v>
      </c>
      <c r="D2849" s="15" t="n">
        <v>625</v>
      </c>
      <c r="E2849" s="15" t="n">
        <v>20</v>
      </c>
      <c r="F2849" s="16" t="n">
        <v>0.603925598347216</v>
      </c>
      <c r="G2849" s="17" t="s">
        <v>103</v>
      </c>
      <c r="H2849" s="18" t="n">
        <v>0.2</v>
      </c>
      <c r="I2849" s="18" t="n">
        <v>1.5</v>
      </c>
      <c r="J2849" s="19" t="n">
        <v>0.967742921744132</v>
      </c>
      <c r="K2849" s="19" t="n">
        <v>0.447900199041464</v>
      </c>
      <c r="L2849" s="16" t="n">
        <v>11.373871249585</v>
      </c>
      <c r="M2849" s="19" t="n">
        <v>0.381501939163408</v>
      </c>
      <c r="N2849" s="19" t="n">
        <v>1.21377325428355</v>
      </c>
      <c r="O2849" s="19" t="n">
        <v>1.23488825898112</v>
      </c>
      <c r="P2849" s="19" t="n">
        <v>0.936038928701374</v>
      </c>
      <c r="Q2849" s="17" t="s">
        <v>31</v>
      </c>
      <c r="R2849" s="5" t="str">
        <f aca="false">IF(OR(Q2849="Steel plate",Q2849="Concrete jacket"),"Steel plate or jacket",Q2849)</f>
        <v>Polymer laminate</v>
      </c>
      <c r="S2849" s="5" t="str">
        <f aca="false">IF(O2849&lt;='Tree rules'!$C$4,IF(N2849&lt;='Tree rules'!$C$5,IF(P2849&lt;='Tree rules'!$C$7,"Monitor","Polymer laminate"),IF(P2849&lt;='Tree rules'!$C$8,"Seal cracks","Polymer laminate")),IF(O2849&lt;='Tree rules'!$C$6,IF(P2849&lt;='Tree rules'!$C$9,"Polymer laminate","Steel plate or jacket"),IF(L2849&lt;='Tree rules'!$C$10,"Steel plate or jacket","Polymer laminate")))</f>
        <v>Polymer laminate</v>
      </c>
      <c r="T2849" s="5" t="str">
        <f aca="false">IF(S2849=R2849,"Yes","No")</f>
        <v>Yes</v>
      </c>
    </row>
    <row r="2850" customFormat="false" ht="15" hidden="false" customHeight="false" outlineLevel="0" collapsed="false">
      <c r="A2850" s="15" t="n">
        <v>4070</v>
      </c>
      <c r="B2850" s="16" t="n">
        <v>6.13401531543867</v>
      </c>
      <c r="C2850" s="15" t="n">
        <v>300</v>
      </c>
      <c r="D2850" s="15" t="n">
        <v>525</v>
      </c>
      <c r="E2850" s="15" t="n">
        <v>30</v>
      </c>
      <c r="F2850" s="16" t="n">
        <v>0.699589178252424</v>
      </c>
      <c r="G2850" s="17" t="s">
        <v>101</v>
      </c>
      <c r="H2850" s="18" t="n">
        <v>0.3</v>
      </c>
      <c r="I2850" s="18" t="n">
        <v>1.5</v>
      </c>
      <c r="J2850" s="19" t="n">
        <v>0.876460974866101</v>
      </c>
      <c r="K2850" s="19" t="n">
        <v>0.509205675659407</v>
      </c>
      <c r="L2850" s="16" t="n">
        <v>12.8058774852582</v>
      </c>
      <c r="M2850" s="19" t="n">
        <v>0.916635753099344</v>
      </c>
      <c r="N2850" s="19" t="n">
        <v>0.680071805442932</v>
      </c>
      <c r="O2850" s="19" t="n">
        <v>1.09154201085125</v>
      </c>
      <c r="P2850" s="19" t="n">
        <v>0.42198032384241</v>
      </c>
      <c r="Q2850" s="17" t="s">
        <v>31</v>
      </c>
      <c r="R2850" s="5" t="str">
        <f aca="false">IF(OR(Q2850="Steel plate",Q2850="Concrete jacket"),"Steel plate or jacket",Q2850)</f>
        <v>Polymer laminate</v>
      </c>
      <c r="S2850" s="5" t="str">
        <f aca="false">IF(O2850&lt;='Tree rules'!$C$4,IF(N2850&lt;='Tree rules'!$C$5,IF(P2850&lt;='Tree rules'!$C$7,"Monitor","Polymer laminate"),IF(P2850&lt;='Tree rules'!$C$8,"Seal cracks","Polymer laminate")),IF(O2850&lt;='Tree rules'!$C$6,IF(P2850&lt;='Tree rules'!$C$9,"Polymer laminate","Steel plate or jacket"),IF(L2850&lt;='Tree rules'!$C$10,"Steel plate or jacket","Polymer laminate")))</f>
        <v>Polymer laminate</v>
      </c>
      <c r="T2850" s="5" t="str">
        <f aca="false">IF(S2850=R2850,"Yes","No")</f>
        <v>Yes</v>
      </c>
    </row>
    <row r="2851" customFormat="false" ht="15" hidden="false" customHeight="false" outlineLevel="0" collapsed="false">
      <c r="A2851" s="15" t="n">
        <v>4071</v>
      </c>
      <c r="B2851" s="16" t="n">
        <v>6.17857343395841</v>
      </c>
      <c r="C2851" s="15" t="n">
        <v>230</v>
      </c>
      <c r="D2851" s="15" t="n">
        <v>475</v>
      </c>
      <c r="E2851" s="15" t="n">
        <v>30</v>
      </c>
      <c r="F2851" s="16" t="n">
        <v>0.611316296229087</v>
      </c>
      <c r="G2851" s="17" t="s">
        <v>101</v>
      </c>
      <c r="H2851" s="18" t="n">
        <v>0.3</v>
      </c>
      <c r="I2851" s="18" t="n">
        <v>2</v>
      </c>
      <c r="J2851" s="19" t="n">
        <v>0.895843292196402</v>
      </c>
      <c r="K2851" s="19" t="n">
        <v>0.462223958537891</v>
      </c>
      <c r="L2851" s="16" t="n">
        <v>14.4022690768261</v>
      </c>
      <c r="M2851" s="19" t="n">
        <v>0.472840445510052</v>
      </c>
      <c r="N2851" s="19" t="n">
        <v>1.02391697827547</v>
      </c>
      <c r="O2851" s="19" t="n">
        <v>1.37760635164417</v>
      </c>
      <c r="P2851" s="19" t="n">
        <v>0.831708708062794</v>
      </c>
      <c r="Q2851" s="17" t="s">
        <v>31</v>
      </c>
      <c r="R2851" s="5" t="str">
        <f aca="false">IF(OR(Q2851="Steel plate",Q2851="Concrete jacket"),"Steel plate or jacket",Q2851)</f>
        <v>Polymer laminate</v>
      </c>
      <c r="S2851" s="5" t="str">
        <f aca="false">IF(O2851&lt;='Tree rules'!$C$4,IF(N2851&lt;='Tree rules'!$C$5,IF(P2851&lt;='Tree rules'!$C$7,"Monitor","Polymer laminate"),IF(P2851&lt;='Tree rules'!$C$8,"Seal cracks","Polymer laminate")),IF(O2851&lt;='Tree rules'!$C$6,IF(P2851&lt;='Tree rules'!$C$9,"Polymer laminate","Steel plate or jacket"),IF(L2851&lt;='Tree rules'!$C$10,"Steel plate or jacket","Polymer laminate")))</f>
        <v>Polymer laminate</v>
      </c>
      <c r="T2851" s="5" t="str">
        <f aca="false">IF(S2851=R2851,"Yes","No")</f>
        <v>Yes</v>
      </c>
    </row>
    <row r="2852" customFormat="false" ht="15" hidden="false" customHeight="false" outlineLevel="0" collapsed="false">
      <c r="A2852" s="15" t="n">
        <v>4072</v>
      </c>
      <c r="B2852" s="16" t="n">
        <v>7.1094861036868</v>
      </c>
      <c r="C2852" s="15" t="n">
        <v>230</v>
      </c>
      <c r="D2852" s="15" t="n">
        <v>650</v>
      </c>
      <c r="E2852" s="15" t="n">
        <v>30</v>
      </c>
      <c r="F2852" s="16" t="n">
        <v>0.680685971455249</v>
      </c>
      <c r="G2852" s="17" t="s">
        <v>103</v>
      </c>
      <c r="H2852" s="18" t="n">
        <v>0.2</v>
      </c>
      <c r="I2852" s="18" t="n">
        <v>1</v>
      </c>
      <c r="J2852" s="19" t="n">
        <v>0.918947176801643</v>
      </c>
      <c r="K2852" s="19" t="n">
        <v>0.622114219847126</v>
      </c>
      <c r="L2852" s="16" t="n">
        <v>11.8097775808751</v>
      </c>
      <c r="M2852" s="19" t="n">
        <v>0.726081560738664</v>
      </c>
      <c r="N2852" s="19" t="n">
        <v>0.92731973614643</v>
      </c>
      <c r="O2852" s="19" t="n">
        <v>0.918947176801643</v>
      </c>
      <c r="P2852" s="19" t="n">
        <v>0.492127937809597</v>
      </c>
      <c r="Q2852" s="17" t="s">
        <v>29</v>
      </c>
      <c r="R2852" s="5" t="str">
        <f aca="false">IF(OR(Q2852="Steel plate",Q2852="Concrete jacket"),"Steel plate or jacket",Q2852)</f>
        <v>Monitor</v>
      </c>
      <c r="S2852" s="5" t="str">
        <f aca="false">IF(O2852&lt;='Tree rules'!$C$4,IF(N2852&lt;='Tree rules'!$C$5,IF(P2852&lt;='Tree rules'!$C$7,"Monitor","Polymer laminate"),IF(P2852&lt;='Tree rules'!$C$8,"Seal cracks","Polymer laminate")),IF(O2852&lt;='Tree rules'!$C$6,IF(P2852&lt;='Tree rules'!$C$9,"Polymer laminate","Steel plate or jacket"),IF(L2852&lt;='Tree rules'!$C$10,"Steel plate or jacket","Polymer laminate")))</f>
        <v>Monitor</v>
      </c>
      <c r="T2852" s="5" t="str">
        <f aca="false">IF(S2852=R2852,"Yes","No")</f>
        <v>Yes</v>
      </c>
    </row>
    <row r="2853" customFormat="false" ht="15" hidden="false" customHeight="false" outlineLevel="0" collapsed="false">
      <c r="A2853" s="15" t="n">
        <v>4074</v>
      </c>
      <c r="B2853" s="16" t="n">
        <v>4.11546695572144</v>
      </c>
      <c r="C2853" s="15" t="n">
        <v>230</v>
      </c>
      <c r="D2853" s="15" t="n">
        <v>350</v>
      </c>
      <c r="E2853" s="15" t="n">
        <v>30</v>
      </c>
      <c r="F2853" s="16" t="n">
        <v>0.64278110559382</v>
      </c>
      <c r="G2853" s="17" t="s">
        <v>101</v>
      </c>
      <c r="H2853" s="18" t="n">
        <v>0.3</v>
      </c>
      <c r="I2853" s="18" t="n">
        <v>1</v>
      </c>
      <c r="J2853" s="19" t="n">
        <v>0.944116308434558</v>
      </c>
      <c r="K2853" s="19" t="n">
        <v>0.61022438919142</v>
      </c>
      <c r="L2853" s="16" t="n">
        <v>13.4492384173903</v>
      </c>
      <c r="M2853" s="19" t="n">
        <v>0.389963669203816</v>
      </c>
      <c r="N2853" s="19" t="n">
        <v>0.656206359807299</v>
      </c>
      <c r="O2853" s="19" t="n">
        <v>0.944116308434558</v>
      </c>
      <c r="P2853" s="19" t="n">
        <v>0.806336127075507</v>
      </c>
      <c r="Q2853" s="17" t="s">
        <v>29</v>
      </c>
      <c r="R2853" s="5" t="str">
        <f aca="false">IF(OR(Q2853="Steel plate",Q2853="Concrete jacket"),"Steel plate or jacket",Q2853)</f>
        <v>Monitor</v>
      </c>
      <c r="S2853" s="5" t="str">
        <f aca="false">IF(O2853&lt;='Tree rules'!$C$4,IF(N2853&lt;='Tree rules'!$C$5,IF(P2853&lt;='Tree rules'!$C$7,"Monitor","Polymer laminate"),IF(P2853&lt;='Tree rules'!$C$8,"Seal cracks","Polymer laminate")),IF(O2853&lt;='Tree rules'!$C$6,IF(P2853&lt;='Tree rules'!$C$9,"Polymer laminate","Steel plate or jacket"),IF(L2853&lt;='Tree rules'!$C$10,"Steel plate or jacket","Polymer laminate")))</f>
        <v>Monitor</v>
      </c>
      <c r="T2853" s="5" t="str">
        <f aca="false">IF(S2853=R2853,"Yes","No")</f>
        <v>Yes</v>
      </c>
    </row>
    <row r="2854" customFormat="false" ht="15" hidden="false" customHeight="false" outlineLevel="0" collapsed="false">
      <c r="A2854" s="15" t="n">
        <v>4075</v>
      </c>
      <c r="B2854" s="16" t="n">
        <v>3.85901588167207</v>
      </c>
      <c r="C2854" s="15" t="n">
        <v>230</v>
      </c>
      <c r="D2854" s="15" t="n">
        <v>350</v>
      </c>
      <c r="E2854" s="15" t="n">
        <v>20</v>
      </c>
      <c r="F2854" s="16" t="n">
        <v>0.64278110559382</v>
      </c>
      <c r="G2854" s="17" t="s">
        <v>101</v>
      </c>
      <c r="H2854" s="18" t="n">
        <v>0.3</v>
      </c>
      <c r="I2854" s="18" t="n">
        <v>2</v>
      </c>
      <c r="J2854" s="19" t="n">
        <v>0.944012948882146</v>
      </c>
      <c r="K2854" s="19" t="n">
        <v>0.469134222827895</v>
      </c>
      <c r="L2854" s="16" t="n">
        <v>12.6111630120002</v>
      </c>
      <c r="M2854" s="19" t="n">
        <v>0.916558329977137</v>
      </c>
      <c r="N2854" s="19" t="n">
        <v>0.92066987802927</v>
      </c>
      <c r="O2854" s="19" t="n">
        <v>1.445157116651</v>
      </c>
      <c r="P2854" s="19" t="n">
        <v>0.450190704197694</v>
      </c>
      <c r="Q2854" s="17" t="s">
        <v>31</v>
      </c>
      <c r="R2854" s="5" t="str">
        <f aca="false">IF(OR(Q2854="Steel plate",Q2854="Concrete jacket"),"Steel plate or jacket",Q2854)</f>
        <v>Polymer laminate</v>
      </c>
      <c r="S2854" s="5" t="str">
        <f aca="false">IF(O2854&lt;='Tree rules'!$C$4,IF(N2854&lt;='Tree rules'!$C$5,IF(P2854&lt;='Tree rules'!$C$7,"Monitor","Polymer laminate"),IF(P2854&lt;='Tree rules'!$C$8,"Seal cracks","Polymer laminate")),IF(O2854&lt;='Tree rules'!$C$6,IF(P2854&lt;='Tree rules'!$C$9,"Polymer laminate","Steel plate or jacket"),IF(L2854&lt;='Tree rules'!$C$10,"Steel plate or jacket","Polymer laminate")))</f>
        <v>Steel plate or jacket</v>
      </c>
      <c r="T2854" s="5" t="str">
        <f aca="false">IF(S2854=R2854,"Yes","No")</f>
        <v>No</v>
      </c>
    </row>
    <row r="2855" customFormat="false" ht="15" hidden="false" customHeight="false" outlineLevel="0" collapsed="false">
      <c r="A2855" s="15" t="n">
        <v>4076</v>
      </c>
      <c r="B2855" s="16" t="n">
        <v>4.37366146082099</v>
      </c>
      <c r="C2855" s="15" t="n">
        <v>230</v>
      </c>
      <c r="D2855" s="15" t="n">
        <v>425</v>
      </c>
      <c r="E2855" s="15" t="n">
        <v>25</v>
      </c>
      <c r="F2855" s="16" t="n">
        <v>0.754646325628103</v>
      </c>
      <c r="G2855" s="17" t="s">
        <v>102</v>
      </c>
      <c r="H2855" s="18" t="n">
        <v>0.1</v>
      </c>
      <c r="I2855" s="18" t="n">
        <v>1.5</v>
      </c>
      <c r="J2855" s="19" t="n">
        <v>0.884901595219253</v>
      </c>
      <c r="K2855" s="19" t="n">
        <v>0.627427709643349</v>
      </c>
      <c r="L2855" s="16" t="n">
        <v>12.0819377370746</v>
      </c>
      <c r="M2855" s="19" t="n">
        <v>0.276654897974036</v>
      </c>
      <c r="N2855" s="19" t="n">
        <v>3.50666078974523</v>
      </c>
      <c r="O2855" s="19" t="n">
        <v>1.0497465022548</v>
      </c>
      <c r="P2855" s="19" t="n">
        <v>1.19438839197929</v>
      </c>
      <c r="Q2855" s="17" t="s">
        <v>31</v>
      </c>
      <c r="R2855" s="5" t="str">
        <f aca="false">IF(OR(Q2855="Steel plate",Q2855="Concrete jacket"),"Steel plate or jacket",Q2855)</f>
        <v>Polymer laminate</v>
      </c>
      <c r="S2855" s="5" t="str">
        <f aca="false">IF(O2855&lt;='Tree rules'!$C$4,IF(N2855&lt;='Tree rules'!$C$5,IF(P2855&lt;='Tree rules'!$C$7,"Monitor","Polymer laminate"),IF(P2855&lt;='Tree rules'!$C$8,"Seal cracks","Polymer laminate")),IF(O2855&lt;='Tree rules'!$C$6,IF(P2855&lt;='Tree rules'!$C$9,"Polymer laminate","Steel plate or jacket"),IF(L2855&lt;='Tree rules'!$C$10,"Steel plate or jacket","Polymer laminate")))</f>
        <v>Steel plate or jacket</v>
      </c>
      <c r="T2855" s="5" t="str">
        <f aca="false">IF(S2855=R2855,"Yes","No")</f>
        <v>No</v>
      </c>
    </row>
    <row r="2856" customFormat="false" ht="15" hidden="false" customHeight="false" outlineLevel="0" collapsed="false">
      <c r="A2856" s="15" t="n">
        <v>4077</v>
      </c>
      <c r="B2856" s="16" t="n">
        <v>6.32790359181005</v>
      </c>
      <c r="C2856" s="15" t="n">
        <v>300</v>
      </c>
      <c r="D2856" s="15" t="n">
        <v>600</v>
      </c>
      <c r="E2856" s="15" t="n">
        <v>30</v>
      </c>
      <c r="F2856" s="16" t="n">
        <v>0.948548506518657</v>
      </c>
      <c r="G2856" s="17" t="s">
        <v>103</v>
      </c>
      <c r="H2856" s="18" t="n">
        <v>0.2</v>
      </c>
      <c r="I2856" s="18" t="n">
        <v>1</v>
      </c>
      <c r="J2856" s="19" t="n">
        <v>0.876382955129387</v>
      </c>
      <c r="K2856" s="19" t="n">
        <v>0.45495814618024</v>
      </c>
      <c r="L2856" s="16" t="n">
        <v>11.463593463424</v>
      </c>
      <c r="M2856" s="19" t="n">
        <v>0.93230817564841</v>
      </c>
      <c r="N2856" s="19" t="n">
        <v>0.794054200830706</v>
      </c>
      <c r="O2856" s="19" t="n">
        <v>0.876382955129387</v>
      </c>
      <c r="P2856" s="19" t="n">
        <v>0.412283959335554</v>
      </c>
      <c r="Q2856" s="17" t="s">
        <v>29</v>
      </c>
      <c r="R2856" s="5" t="str">
        <f aca="false">IF(OR(Q2856="Steel plate",Q2856="Concrete jacket"),"Steel plate or jacket",Q2856)</f>
        <v>Monitor</v>
      </c>
      <c r="S2856" s="5" t="str">
        <f aca="false">IF(O2856&lt;='Tree rules'!$C$4,IF(N2856&lt;='Tree rules'!$C$5,IF(P2856&lt;='Tree rules'!$C$7,"Monitor","Polymer laminate"),IF(P2856&lt;='Tree rules'!$C$8,"Seal cracks","Polymer laminate")),IF(O2856&lt;='Tree rules'!$C$6,IF(P2856&lt;='Tree rules'!$C$9,"Polymer laminate","Steel plate or jacket"),IF(L2856&lt;='Tree rules'!$C$10,"Steel plate or jacket","Polymer laminate")))</f>
        <v>Monitor</v>
      </c>
      <c r="T2856" s="5" t="str">
        <f aca="false">IF(S2856=R2856,"Yes","No")</f>
        <v>Yes</v>
      </c>
    </row>
    <row r="2857" customFormat="false" ht="15" hidden="false" customHeight="false" outlineLevel="0" collapsed="false">
      <c r="A2857" s="15" t="n">
        <v>4078</v>
      </c>
      <c r="B2857" s="16" t="n">
        <v>5.44639528017886</v>
      </c>
      <c r="C2857" s="15" t="n">
        <v>300</v>
      </c>
      <c r="D2857" s="15" t="n">
        <v>450</v>
      </c>
      <c r="E2857" s="15" t="n">
        <v>25</v>
      </c>
      <c r="F2857" s="16" t="n">
        <v>0.557129731671096</v>
      </c>
      <c r="G2857" s="17" t="s">
        <v>101</v>
      </c>
      <c r="H2857" s="18" t="n">
        <v>0.3</v>
      </c>
      <c r="I2857" s="18" t="n">
        <v>2</v>
      </c>
      <c r="J2857" s="19" t="n">
        <v>0.901862479863533</v>
      </c>
      <c r="K2857" s="19" t="n">
        <v>0.517348939810887</v>
      </c>
      <c r="L2857" s="16" t="n">
        <v>13.4147666999479</v>
      </c>
      <c r="M2857" s="19" t="n">
        <v>0.864468219022532</v>
      </c>
      <c r="N2857" s="19" t="n">
        <v>0.812221502687314</v>
      </c>
      <c r="O2857" s="19" t="n">
        <v>1.33714736191445</v>
      </c>
      <c r="P2857" s="19" t="n">
        <v>0.448386440719828</v>
      </c>
      <c r="Q2857" s="17" t="s">
        <v>31</v>
      </c>
      <c r="R2857" s="5" t="str">
        <f aca="false">IF(OR(Q2857="Steel plate",Q2857="Concrete jacket"),"Steel plate or jacket",Q2857)</f>
        <v>Polymer laminate</v>
      </c>
      <c r="S2857" s="5" t="str">
        <f aca="false">IF(O2857&lt;='Tree rules'!$C$4,IF(N2857&lt;='Tree rules'!$C$5,IF(P2857&lt;='Tree rules'!$C$7,"Monitor","Polymer laminate"),IF(P2857&lt;='Tree rules'!$C$8,"Seal cracks","Polymer laminate")),IF(O2857&lt;='Tree rules'!$C$6,IF(P2857&lt;='Tree rules'!$C$9,"Polymer laminate","Steel plate or jacket"),IF(L2857&lt;='Tree rules'!$C$10,"Steel plate or jacket","Polymer laminate")))</f>
        <v>Polymer laminate</v>
      </c>
      <c r="T2857" s="5" t="str">
        <f aca="false">IF(S2857=R2857,"Yes","No")</f>
        <v>Yes</v>
      </c>
    </row>
    <row r="2858" customFormat="false" ht="15" hidden="false" customHeight="false" outlineLevel="0" collapsed="false">
      <c r="A2858" s="15" t="n">
        <v>4080</v>
      </c>
      <c r="B2858" s="16" t="n">
        <v>3.44721868950252</v>
      </c>
      <c r="C2858" s="15" t="n">
        <v>230</v>
      </c>
      <c r="D2858" s="15" t="n">
        <v>300</v>
      </c>
      <c r="E2858" s="15" t="n">
        <v>30</v>
      </c>
      <c r="F2858" s="16" t="n">
        <v>0.688332522525665</v>
      </c>
      <c r="G2858" s="17" t="s">
        <v>101</v>
      </c>
      <c r="H2858" s="18" t="n">
        <v>0.3</v>
      </c>
      <c r="I2858" s="18" t="n">
        <v>1</v>
      </c>
      <c r="J2858" s="19" t="n">
        <v>0.874214306968304</v>
      </c>
      <c r="K2858" s="19" t="n">
        <v>0.542084915706189</v>
      </c>
      <c r="L2858" s="16" t="n">
        <v>13.5717271240257</v>
      </c>
      <c r="M2858" s="19" t="n">
        <v>0.728765120589111</v>
      </c>
      <c r="N2858" s="19" t="n">
        <v>0.77587803081484</v>
      </c>
      <c r="O2858" s="19" t="n">
        <v>0.874214306968304</v>
      </c>
      <c r="P2858" s="19" t="n">
        <v>0.388176926125669</v>
      </c>
      <c r="Q2858" s="17" t="s">
        <v>29</v>
      </c>
      <c r="R2858" s="5" t="str">
        <f aca="false">IF(OR(Q2858="Steel plate",Q2858="Concrete jacket"),"Steel plate or jacket",Q2858)</f>
        <v>Monitor</v>
      </c>
      <c r="S2858" s="5" t="str">
        <f aca="false">IF(O2858&lt;='Tree rules'!$C$4,IF(N2858&lt;='Tree rules'!$C$5,IF(P2858&lt;='Tree rules'!$C$7,"Monitor","Polymer laminate"),IF(P2858&lt;='Tree rules'!$C$8,"Seal cracks","Polymer laminate")),IF(O2858&lt;='Tree rules'!$C$6,IF(P2858&lt;='Tree rules'!$C$9,"Polymer laminate","Steel plate or jacket"),IF(L2858&lt;='Tree rules'!$C$10,"Steel plate or jacket","Polymer laminate")))</f>
        <v>Monitor</v>
      </c>
      <c r="T2858" s="5" t="str">
        <f aca="false">IF(S2858=R2858,"Yes","No")</f>
        <v>Yes</v>
      </c>
    </row>
    <row r="2859" customFormat="false" ht="15" hidden="false" customHeight="false" outlineLevel="0" collapsed="false">
      <c r="A2859" s="15" t="n">
        <v>4081</v>
      </c>
      <c r="B2859" s="16" t="n">
        <v>3.89570002871652</v>
      </c>
      <c r="C2859" s="15" t="n">
        <v>230</v>
      </c>
      <c r="D2859" s="15" t="n">
        <v>300</v>
      </c>
      <c r="E2859" s="15" t="n">
        <v>25</v>
      </c>
      <c r="F2859" s="16" t="n">
        <v>0.688332522525665</v>
      </c>
      <c r="G2859" s="17" t="s">
        <v>101</v>
      </c>
      <c r="H2859" s="18" t="n">
        <v>0.3</v>
      </c>
      <c r="I2859" s="18" t="n">
        <v>1</v>
      </c>
      <c r="J2859" s="19" t="n">
        <v>0.868549880197884</v>
      </c>
      <c r="K2859" s="19" t="n">
        <v>0.534805436711041</v>
      </c>
      <c r="L2859" s="16" t="n">
        <v>15.3374016878603</v>
      </c>
      <c r="M2859" s="19" t="n">
        <v>0.886118662326955</v>
      </c>
      <c r="N2859" s="19" t="n">
        <v>0.729369231193762</v>
      </c>
      <c r="O2859" s="19" t="n">
        <v>0.868549880197884</v>
      </c>
      <c r="P2859" s="19" t="n">
        <v>0.387310868900975</v>
      </c>
      <c r="Q2859" s="17" t="s">
        <v>29</v>
      </c>
      <c r="R2859" s="5" t="str">
        <f aca="false">IF(OR(Q2859="Steel plate",Q2859="Concrete jacket"),"Steel plate or jacket",Q2859)</f>
        <v>Monitor</v>
      </c>
      <c r="S2859" s="5" t="str">
        <f aca="false">IF(O2859&lt;='Tree rules'!$C$4,IF(N2859&lt;='Tree rules'!$C$5,IF(P2859&lt;='Tree rules'!$C$7,"Monitor","Polymer laminate"),IF(P2859&lt;='Tree rules'!$C$8,"Seal cracks","Polymer laminate")),IF(O2859&lt;='Tree rules'!$C$6,IF(P2859&lt;='Tree rules'!$C$9,"Polymer laminate","Steel plate or jacket"),IF(L2859&lt;='Tree rules'!$C$10,"Steel plate or jacket","Polymer laminate")))</f>
        <v>Monitor</v>
      </c>
      <c r="T2859" s="5" t="str">
        <f aca="false">IF(S2859=R2859,"Yes","No")</f>
        <v>Yes</v>
      </c>
    </row>
    <row r="2860" customFormat="false" ht="15" hidden="false" customHeight="false" outlineLevel="0" collapsed="false">
      <c r="A2860" s="15" t="n">
        <v>4082</v>
      </c>
      <c r="B2860" s="16" t="n">
        <v>6.197914257763</v>
      </c>
      <c r="C2860" s="15" t="n">
        <v>300</v>
      </c>
      <c r="D2860" s="15" t="n">
        <v>500</v>
      </c>
      <c r="E2860" s="15" t="n">
        <v>30</v>
      </c>
      <c r="F2860" s="16" t="n">
        <v>0.610666453545169</v>
      </c>
      <c r="G2860" s="17" t="s">
        <v>102</v>
      </c>
      <c r="H2860" s="18" t="n">
        <v>0.1</v>
      </c>
      <c r="I2860" s="18" t="n">
        <v>1</v>
      </c>
      <c r="J2860" s="19" t="n">
        <v>0.953937052681331</v>
      </c>
      <c r="K2860" s="19" t="n">
        <v>0.599978540311214</v>
      </c>
      <c r="L2860" s="16" t="n">
        <v>14.1182557124442</v>
      </c>
      <c r="M2860" s="19" t="n">
        <v>0.909366482708793</v>
      </c>
      <c r="N2860" s="19" t="n">
        <v>2.36045962604409</v>
      </c>
      <c r="O2860" s="19" t="n">
        <v>0.953937052681331</v>
      </c>
      <c r="P2860" s="19" t="n">
        <v>0.388993642828608</v>
      </c>
      <c r="Q2860" s="17" t="s">
        <v>30</v>
      </c>
      <c r="R2860" s="5" t="str">
        <f aca="false">IF(OR(Q2860="Steel plate",Q2860="Concrete jacket"),"Steel plate or jacket",Q2860)</f>
        <v>Seal cracks</v>
      </c>
      <c r="S2860" s="5" t="str">
        <f aca="false">IF(O2860&lt;='Tree rules'!$C$4,IF(N2860&lt;='Tree rules'!$C$5,IF(P2860&lt;='Tree rules'!$C$7,"Monitor","Polymer laminate"),IF(P2860&lt;='Tree rules'!$C$8,"Seal cracks","Polymer laminate")),IF(O2860&lt;='Tree rules'!$C$6,IF(P2860&lt;='Tree rules'!$C$9,"Polymer laminate","Steel plate or jacket"),IF(L2860&lt;='Tree rules'!$C$10,"Steel plate or jacket","Polymer laminate")))</f>
        <v>Seal cracks</v>
      </c>
      <c r="T2860" s="5" t="str">
        <f aca="false">IF(S2860=R2860,"Yes","No")</f>
        <v>Yes</v>
      </c>
    </row>
    <row r="2861" customFormat="false" ht="15" hidden="false" customHeight="false" outlineLevel="0" collapsed="false">
      <c r="A2861" s="15" t="n">
        <v>4083</v>
      </c>
      <c r="B2861" s="16" t="n">
        <v>6.00870083227098</v>
      </c>
      <c r="C2861" s="15" t="n">
        <v>230</v>
      </c>
      <c r="D2861" s="15" t="n">
        <v>575</v>
      </c>
      <c r="E2861" s="15" t="n">
        <v>30</v>
      </c>
      <c r="F2861" s="16" t="n">
        <v>0.777557789024782</v>
      </c>
      <c r="G2861" s="17" t="s">
        <v>101</v>
      </c>
      <c r="H2861" s="18" t="n">
        <v>0.3</v>
      </c>
      <c r="I2861" s="18" t="n">
        <v>1</v>
      </c>
      <c r="J2861" s="19" t="n">
        <v>0.977049164425954</v>
      </c>
      <c r="K2861" s="19" t="n">
        <v>0.461161129130094</v>
      </c>
      <c r="L2861" s="16" t="n">
        <v>11.401709359148</v>
      </c>
      <c r="M2861" s="19" t="n">
        <v>0.765475690926954</v>
      </c>
      <c r="N2861" s="19" t="n">
        <v>0.666183414915309</v>
      </c>
      <c r="O2861" s="19" t="n">
        <v>0.977049164425954</v>
      </c>
      <c r="P2861" s="19" t="n">
        <v>0.457433269560047</v>
      </c>
      <c r="Q2861" s="17" t="s">
        <v>29</v>
      </c>
      <c r="R2861" s="5" t="str">
        <f aca="false">IF(OR(Q2861="Steel plate",Q2861="Concrete jacket"),"Steel plate or jacket",Q2861)</f>
        <v>Monitor</v>
      </c>
      <c r="S2861" s="5" t="str">
        <f aca="false">IF(O2861&lt;='Tree rules'!$C$4,IF(N2861&lt;='Tree rules'!$C$5,IF(P2861&lt;='Tree rules'!$C$7,"Monitor","Polymer laminate"),IF(P2861&lt;='Tree rules'!$C$8,"Seal cracks","Polymer laminate")),IF(O2861&lt;='Tree rules'!$C$6,IF(P2861&lt;='Tree rules'!$C$9,"Polymer laminate","Steel plate or jacket"),IF(L2861&lt;='Tree rules'!$C$10,"Steel plate or jacket","Polymer laminate")))</f>
        <v>Monitor</v>
      </c>
      <c r="T2861" s="5" t="str">
        <f aca="false">IF(S2861=R2861,"Yes","No")</f>
        <v>Yes</v>
      </c>
    </row>
    <row r="2862" customFormat="false" ht="15" hidden="false" customHeight="false" outlineLevel="0" collapsed="false">
      <c r="A2862" s="15" t="n">
        <v>4085</v>
      </c>
      <c r="B2862" s="16" t="n">
        <v>4.43693480514018</v>
      </c>
      <c r="C2862" s="15" t="n">
        <v>300</v>
      </c>
      <c r="D2862" s="15" t="n">
        <v>400</v>
      </c>
      <c r="E2862" s="15" t="n">
        <v>20</v>
      </c>
      <c r="F2862" s="16" t="n">
        <v>0.594998608634431</v>
      </c>
      <c r="G2862" s="17" t="s">
        <v>101</v>
      </c>
      <c r="H2862" s="18" t="n">
        <v>0.3</v>
      </c>
      <c r="I2862" s="18" t="n">
        <v>1</v>
      </c>
      <c r="J2862" s="19" t="n">
        <v>0.935070836993015</v>
      </c>
      <c r="K2862" s="19" t="n">
        <v>0.564645623264223</v>
      </c>
      <c r="L2862" s="16" t="n">
        <v>12.6049284236937</v>
      </c>
      <c r="M2862" s="19" t="n">
        <v>0.710730811434183</v>
      </c>
      <c r="N2862" s="19" t="n">
        <v>0.995853868726593</v>
      </c>
      <c r="O2862" s="19" t="n">
        <v>0.935070836993015</v>
      </c>
      <c r="P2862" s="19" t="n">
        <v>0.463637962112524</v>
      </c>
      <c r="Q2862" s="17" t="s">
        <v>29</v>
      </c>
      <c r="R2862" s="5" t="str">
        <f aca="false">IF(OR(Q2862="Steel plate",Q2862="Concrete jacket"),"Steel plate or jacket",Q2862)</f>
        <v>Monitor</v>
      </c>
      <c r="S2862" s="5" t="str">
        <f aca="false">IF(O2862&lt;='Tree rules'!$C$4,IF(N2862&lt;='Tree rules'!$C$5,IF(P2862&lt;='Tree rules'!$C$7,"Monitor","Polymer laminate"),IF(P2862&lt;='Tree rules'!$C$8,"Seal cracks","Polymer laminate")),IF(O2862&lt;='Tree rules'!$C$6,IF(P2862&lt;='Tree rules'!$C$9,"Polymer laminate","Steel plate or jacket"),IF(L2862&lt;='Tree rules'!$C$10,"Steel plate or jacket","Polymer laminate")))</f>
        <v>Monitor</v>
      </c>
      <c r="T2862" s="5" t="str">
        <f aca="false">IF(S2862=R2862,"Yes","No")</f>
        <v>Yes</v>
      </c>
    </row>
    <row r="2863" customFormat="false" ht="15" hidden="false" customHeight="false" outlineLevel="0" collapsed="false">
      <c r="A2863" s="15" t="n">
        <v>4087</v>
      </c>
      <c r="B2863" s="16" t="n">
        <v>4.48634657811036</v>
      </c>
      <c r="C2863" s="15" t="n">
        <v>230</v>
      </c>
      <c r="D2863" s="15" t="n">
        <v>400</v>
      </c>
      <c r="E2863" s="15" t="n">
        <v>30</v>
      </c>
      <c r="F2863" s="16" t="n">
        <v>0.773612658059818</v>
      </c>
      <c r="G2863" s="17" t="s">
        <v>102</v>
      </c>
      <c r="H2863" s="18" t="n">
        <v>0.1</v>
      </c>
      <c r="I2863" s="18" t="n">
        <v>1</v>
      </c>
      <c r="J2863" s="19" t="n">
        <v>0.910704176410788</v>
      </c>
      <c r="K2863" s="19" t="n">
        <v>0.410240445506442</v>
      </c>
      <c r="L2863" s="16" t="n">
        <v>13.2340607023905</v>
      </c>
      <c r="M2863" s="19" t="n">
        <v>0.294081565027484</v>
      </c>
      <c r="N2863" s="19" t="n">
        <v>2.70117599626334</v>
      </c>
      <c r="O2863" s="19" t="n">
        <v>0.910704176410788</v>
      </c>
      <c r="P2863" s="19" t="n">
        <v>0.916154377328071</v>
      </c>
      <c r="Q2863" s="17" t="s">
        <v>30</v>
      </c>
      <c r="R2863" s="5" t="str">
        <f aca="false">IF(OR(Q2863="Steel plate",Q2863="Concrete jacket"),"Steel plate or jacket",Q2863)</f>
        <v>Seal cracks</v>
      </c>
      <c r="S2863" s="5" t="str">
        <f aca="false">IF(O2863&lt;='Tree rules'!$C$4,IF(N2863&lt;='Tree rules'!$C$5,IF(P2863&lt;='Tree rules'!$C$7,"Monitor","Polymer laminate"),IF(P2863&lt;='Tree rules'!$C$8,"Seal cracks","Polymer laminate")),IF(O2863&lt;='Tree rules'!$C$6,IF(P2863&lt;='Tree rules'!$C$9,"Polymer laminate","Steel plate or jacket"),IF(L2863&lt;='Tree rules'!$C$10,"Steel plate or jacket","Polymer laminate")))</f>
        <v>Seal cracks</v>
      </c>
      <c r="T2863" s="5" t="str">
        <f aca="false">IF(S2863=R2863,"Yes","No")</f>
        <v>Yes</v>
      </c>
    </row>
    <row r="2864" customFormat="false" ht="15" hidden="false" customHeight="false" outlineLevel="0" collapsed="false">
      <c r="A2864" s="15" t="n">
        <v>4088</v>
      </c>
      <c r="B2864" s="16" t="n">
        <v>4.22474622292638</v>
      </c>
      <c r="C2864" s="15" t="n">
        <v>230</v>
      </c>
      <c r="D2864" s="15" t="n">
        <v>375</v>
      </c>
      <c r="E2864" s="15" t="n">
        <v>30</v>
      </c>
      <c r="F2864" s="16" t="n">
        <v>0.797126720614828</v>
      </c>
      <c r="G2864" s="17" t="s">
        <v>101</v>
      </c>
      <c r="H2864" s="18" t="n">
        <v>0.3</v>
      </c>
      <c r="I2864" s="18" t="n">
        <v>2</v>
      </c>
      <c r="J2864" s="19" t="n">
        <v>0.908675281040784</v>
      </c>
      <c r="K2864" s="19" t="n">
        <v>0.508412661851192</v>
      </c>
      <c r="L2864" s="16" t="n">
        <v>12.8411739298674</v>
      </c>
      <c r="M2864" s="19" t="n">
        <v>0.490968304918757</v>
      </c>
      <c r="N2864" s="19" t="n">
        <v>1.02560039265419</v>
      </c>
      <c r="O2864" s="19" t="n">
        <v>1.35536854368924</v>
      </c>
      <c r="P2864" s="19" t="n">
        <v>0.843115856762084</v>
      </c>
      <c r="Q2864" s="17" t="s">
        <v>31</v>
      </c>
      <c r="R2864" s="5" t="str">
        <f aca="false">IF(OR(Q2864="Steel plate",Q2864="Concrete jacket"),"Steel plate or jacket",Q2864)</f>
        <v>Polymer laminate</v>
      </c>
      <c r="S2864" s="5" t="str">
        <f aca="false">IF(O2864&lt;='Tree rules'!$C$4,IF(N2864&lt;='Tree rules'!$C$5,IF(P2864&lt;='Tree rules'!$C$7,"Monitor","Polymer laminate"),IF(P2864&lt;='Tree rules'!$C$8,"Seal cracks","Polymer laminate")),IF(O2864&lt;='Tree rules'!$C$6,IF(P2864&lt;='Tree rules'!$C$9,"Polymer laminate","Steel plate or jacket"),IF(L2864&lt;='Tree rules'!$C$10,"Steel plate or jacket","Polymer laminate")))</f>
        <v>Steel plate or jacket</v>
      </c>
      <c r="T2864" s="5" t="str">
        <f aca="false">IF(S2864=R2864,"Yes","No")</f>
        <v>No</v>
      </c>
    </row>
    <row r="2865" customFormat="false" ht="15" hidden="false" customHeight="false" outlineLevel="0" collapsed="false">
      <c r="A2865" s="15" t="n">
        <v>4089</v>
      </c>
      <c r="B2865" s="16" t="n">
        <v>4.09904958731032</v>
      </c>
      <c r="C2865" s="15" t="n">
        <v>230</v>
      </c>
      <c r="D2865" s="15" t="n">
        <v>375</v>
      </c>
      <c r="E2865" s="15" t="n">
        <v>30</v>
      </c>
      <c r="F2865" s="16" t="n">
        <v>0.531417813743219</v>
      </c>
      <c r="G2865" s="17" t="s">
        <v>103</v>
      </c>
      <c r="H2865" s="18" t="n">
        <v>0.2</v>
      </c>
      <c r="I2865" s="18" t="n">
        <v>1.5</v>
      </c>
      <c r="J2865" s="19" t="n">
        <v>0.877861610422476</v>
      </c>
      <c r="K2865" s="19" t="n">
        <v>0.501472310340319</v>
      </c>
      <c r="L2865" s="16" t="n">
        <v>12.4591172866575</v>
      </c>
      <c r="M2865" s="19" t="n">
        <v>0.374282286700503</v>
      </c>
      <c r="N2865" s="19" t="n">
        <v>1.62151926593235</v>
      </c>
      <c r="O2865" s="19" t="n">
        <v>1.0966807706649</v>
      </c>
      <c r="P2865" s="19" t="n">
        <v>0.642561977549444</v>
      </c>
      <c r="Q2865" s="17" t="s">
        <v>31</v>
      </c>
      <c r="R2865" s="5" t="str">
        <f aca="false">IF(OR(Q2865="Steel plate",Q2865="Concrete jacket"),"Steel plate or jacket",Q2865)</f>
        <v>Polymer laminate</v>
      </c>
      <c r="S2865" s="5" t="str">
        <f aca="false">IF(O2865&lt;='Tree rules'!$C$4,IF(N2865&lt;='Tree rules'!$C$5,IF(P2865&lt;='Tree rules'!$C$7,"Monitor","Polymer laminate"),IF(P2865&lt;='Tree rules'!$C$8,"Seal cracks","Polymer laminate")),IF(O2865&lt;='Tree rules'!$C$6,IF(P2865&lt;='Tree rules'!$C$9,"Polymer laminate","Steel plate or jacket"),IF(L2865&lt;='Tree rules'!$C$10,"Steel plate or jacket","Polymer laminate")))</f>
        <v>Polymer laminate</v>
      </c>
      <c r="T2865" s="5" t="str">
        <f aca="false">IF(S2865=R2865,"Yes","No")</f>
        <v>Yes</v>
      </c>
    </row>
    <row r="2866" customFormat="false" ht="15" hidden="false" customHeight="false" outlineLevel="0" collapsed="false">
      <c r="A2866" s="15" t="n">
        <v>4090</v>
      </c>
      <c r="B2866" s="16" t="n">
        <v>5.02576510370911</v>
      </c>
      <c r="C2866" s="15" t="n">
        <v>300</v>
      </c>
      <c r="D2866" s="15" t="n">
        <v>475</v>
      </c>
      <c r="E2866" s="15" t="n">
        <v>30</v>
      </c>
      <c r="F2866" s="16" t="n">
        <v>0.980981312596345</v>
      </c>
      <c r="G2866" s="17" t="s">
        <v>103</v>
      </c>
      <c r="H2866" s="18" t="n">
        <v>0.2</v>
      </c>
      <c r="I2866" s="18" t="n">
        <v>1.5</v>
      </c>
      <c r="J2866" s="19" t="n">
        <v>0.850070621762796</v>
      </c>
      <c r="K2866" s="19" t="n">
        <v>0.642523259871305</v>
      </c>
      <c r="L2866" s="16" t="n">
        <v>11.7699416948691</v>
      </c>
      <c r="M2866" s="19" t="n">
        <v>0.692962983226196</v>
      </c>
      <c r="N2866" s="19" t="n">
        <v>1.05652567927239</v>
      </c>
      <c r="O2866" s="19" t="n">
        <v>1.00201085913626</v>
      </c>
      <c r="P2866" s="19" t="n">
        <v>0.642262736190487</v>
      </c>
      <c r="Q2866" s="17" t="s">
        <v>31</v>
      </c>
      <c r="R2866" s="5" t="str">
        <f aca="false">IF(OR(Q2866="Steel plate",Q2866="Concrete jacket"),"Steel plate or jacket",Q2866)</f>
        <v>Polymer laminate</v>
      </c>
      <c r="S2866" s="5" t="str">
        <f aca="false">IF(O2866&lt;='Tree rules'!$C$4,IF(N2866&lt;='Tree rules'!$C$5,IF(P2866&lt;='Tree rules'!$C$7,"Monitor","Polymer laminate"),IF(P2866&lt;='Tree rules'!$C$8,"Seal cracks","Polymer laminate")),IF(O2866&lt;='Tree rules'!$C$6,IF(P2866&lt;='Tree rules'!$C$9,"Polymer laminate","Steel plate or jacket"),IF(L2866&lt;='Tree rules'!$C$10,"Steel plate or jacket","Polymer laminate")))</f>
        <v>Polymer laminate</v>
      </c>
      <c r="T2866" s="5" t="str">
        <f aca="false">IF(S2866=R2866,"Yes","No")</f>
        <v>Yes</v>
      </c>
    </row>
    <row r="2867" customFormat="false" ht="15" hidden="false" customHeight="false" outlineLevel="0" collapsed="false">
      <c r="A2867" s="15" t="n">
        <v>4091</v>
      </c>
      <c r="B2867" s="16" t="n">
        <v>5.14867278103285</v>
      </c>
      <c r="C2867" s="15" t="n">
        <v>300</v>
      </c>
      <c r="D2867" s="15" t="n">
        <v>475</v>
      </c>
      <c r="E2867" s="15" t="n">
        <v>20</v>
      </c>
      <c r="F2867" s="16" t="n">
        <v>0.624901102811956</v>
      </c>
      <c r="G2867" s="17" t="s">
        <v>101</v>
      </c>
      <c r="H2867" s="18" t="n">
        <v>0.3</v>
      </c>
      <c r="I2867" s="18" t="n">
        <v>1</v>
      </c>
      <c r="J2867" s="19" t="n">
        <v>0.930144829548394</v>
      </c>
      <c r="K2867" s="19" t="n">
        <v>0.603320575327352</v>
      </c>
      <c r="L2867" s="16" t="n">
        <v>12.0015682541558</v>
      </c>
      <c r="M2867" s="19" t="n">
        <v>0.775528519426334</v>
      </c>
      <c r="N2867" s="19" t="n">
        <v>0.613965388014564</v>
      </c>
      <c r="O2867" s="19" t="n">
        <v>0.930144829548394</v>
      </c>
      <c r="P2867" s="19" t="n">
        <v>0.467307600879155</v>
      </c>
      <c r="Q2867" s="17" t="s">
        <v>29</v>
      </c>
      <c r="R2867" s="5" t="str">
        <f aca="false">IF(OR(Q2867="Steel plate",Q2867="Concrete jacket"),"Steel plate or jacket",Q2867)</f>
        <v>Monitor</v>
      </c>
      <c r="S2867" s="5" t="str">
        <f aca="false">IF(O2867&lt;='Tree rules'!$C$4,IF(N2867&lt;='Tree rules'!$C$5,IF(P2867&lt;='Tree rules'!$C$7,"Monitor","Polymer laminate"),IF(P2867&lt;='Tree rules'!$C$8,"Seal cracks","Polymer laminate")),IF(O2867&lt;='Tree rules'!$C$6,IF(P2867&lt;='Tree rules'!$C$9,"Polymer laminate","Steel plate or jacket"),IF(L2867&lt;='Tree rules'!$C$10,"Steel plate or jacket","Polymer laminate")))</f>
        <v>Monitor</v>
      </c>
      <c r="T2867" s="5" t="str">
        <f aca="false">IF(S2867=R2867,"Yes","No")</f>
        <v>Yes</v>
      </c>
    </row>
    <row r="2868" customFormat="false" ht="15" hidden="false" customHeight="false" outlineLevel="0" collapsed="false">
      <c r="A2868" s="15" t="n">
        <v>4092</v>
      </c>
      <c r="B2868" s="16" t="n">
        <v>5.82009156750527</v>
      </c>
      <c r="C2868" s="15" t="n">
        <v>300</v>
      </c>
      <c r="D2868" s="15" t="n">
        <v>550</v>
      </c>
      <c r="E2868" s="15" t="n">
        <v>30</v>
      </c>
      <c r="F2868" s="16" t="n">
        <v>0.834420359519201</v>
      </c>
      <c r="G2868" s="17" t="s">
        <v>101</v>
      </c>
      <c r="H2868" s="18" t="n">
        <v>0.3</v>
      </c>
      <c r="I2868" s="18" t="n">
        <v>1</v>
      </c>
      <c r="J2868" s="19" t="n">
        <v>0.865898365141535</v>
      </c>
      <c r="K2868" s="19" t="n">
        <v>0.584995872405704</v>
      </c>
      <c r="L2868" s="16" t="n">
        <v>11.593807903397</v>
      </c>
      <c r="M2868" s="19" t="n">
        <v>0.833265101874442</v>
      </c>
      <c r="N2868" s="19" t="n">
        <v>0.577373692581739</v>
      </c>
      <c r="O2868" s="19" t="n">
        <v>0.865898365141536</v>
      </c>
      <c r="P2868" s="19" t="n">
        <v>0.447328789107642</v>
      </c>
      <c r="Q2868" s="17" t="s">
        <v>29</v>
      </c>
      <c r="R2868" s="5" t="str">
        <f aca="false">IF(OR(Q2868="Steel plate",Q2868="Concrete jacket"),"Steel plate or jacket",Q2868)</f>
        <v>Monitor</v>
      </c>
      <c r="S2868" s="5" t="str">
        <f aca="false">IF(O2868&lt;='Tree rules'!$C$4,IF(N2868&lt;='Tree rules'!$C$5,IF(P2868&lt;='Tree rules'!$C$7,"Monitor","Polymer laminate"),IF(P2868&lt;='Tree rules'!$C$8,"Seal cracks","Polymer laminate")),IF(O2868&lt;='Tree rules'!$C$6,IF(P2868&lt;='Tree rules'!$C$9,"Polymer laminate","Steel plate or jacket"),IF(L2868&lt;='Tree rules'!$C$10,"Steel plate or jacket","Polymer laminate")))</f>
        <v>Monitor</v>
      </c>
      <c r="T2868" s="5" t="str">
        <f aca="false">IF(S2868=R2868,"Yes","No")</f>
        <v>Yes</v>
      </c>
    </row>
    <row r="2869" customFormat="false" ht="15" hidden="false" customHeight="false" outlineLevel="0" collapsed="false">
      <c r="A2869" s="15" t="n">
        <v>4094</v>
      </c>
      <c r="B2869" s="16" t="n">
        <v>7.55066149362016</v>
      </c>
      <c r="C2869" s="15" t="n">
        <v>300</v>
      </c>
      <c r="D2869" s="15" t="n">
        <v>700</v>
      </c>
      <c r="E2869" s="15" t="n">
        <v>25</v>
      </c>
      <c r="F2869" s="16" t="n">
        <v>0.642452485396686</v>
      </c>
      <c r="G2869" s="17" t="s">
        <v>101</v>
      </c>
      <c r="H2869" s="18" t="n">
        <v>0.3</v>
      </c>
      <c r="I2869" s="18" t="n">
        <v>1.5</v>
      </c>
      <c r="J2869" s="19" t="n">
        <v>0.882960031501057</v>
      </c>
      <c r="K2869" s="19" t="n">
        <v>0.449404195126306</v>
      </c>
      <c r="L2869" s="16" t="n">
        <v>11.5807691619941</v>
      </c>
      <c r="M2869" s="19" t="n">
        <v>0.557821839463413</v>
      </c>
      <c r="N2869" s="19" t="n">
        <v>0.78390541249666</v>
      </c>
      <c r="O2869" s="19" t="n">
        <v>1.12603707610887</v>
      </c>
      <c r="P2869" s="19" t="n">
        <v>0.608264432564888</v>
      </c>
      <c r="Q2869" s="17" t="s">
        <v>31</v>
      </c>
      <c r="R2869" s="5" t="str">
        <f aca="false">IF(OR(Q2869="Steel plate",Q2869="Concrete jacket"),"Steel plate or jacket",Q2869)</f>
        <v>Polymer laminate</v>
      </c>
      <c r="S2869" s="5" t="str">
        <f aca="false">IF(O2869&lt;='Tree rules'!$C$4,IF(N2869&lt;='Tree rules'!$C$5,IF(P2869&lt;='Tree rules'!$C$7,"Monitor","Polymer laminate"),IF(P2869&lt;='Tree rules'!$C$8,"Seal cracks","Polymer laminate")),IF(O2869&lt;='Tree rules'!$C$6,IF(P2869&lt;='Tree rules'!$C$9,"Polymer laminate","Steel plate or jacket"),IF(L2869&lt;='Tree rules'!$C$10,"Steel plate or jacket","Polymer laminate")))</f>
        <v>Polymer laminate</v>
      </c>
      <c r="T2869" s="5" t="str">
        <f aca="false">IF(S2869=R2869,"Yes","No")</f>
        <v>Yes</v>
      </c>
    </row>
    <row r="2870" customFormat="false" ht="15" hidden="false" customHeight="false" outlineLevel="0" collapsed="false">
      <c r="A2870" s="15" t="n">
        <v>4096</v>
      </c>
      <c r="B2870" s="16" t="n">
        <v>4.28669825412529</v>
      </c>
      <c r="C2870" s="15" t="n">
        <v>230</v>
      </c>
      <c r="D2870" s="15" t="n">
        <v>350</v>
      </c>
      <c r="E2870" s="15" t="n">
        <v>30</v>
      </c>
      <c r="F2870" s="16" t="n">
        <v>0.64278110559382</v>
      </c>
      <c r="G2870" s="17" t="s">
        <v>103</v>
      </c>
      <c r="H2870" s="18" t="n">
        <v>0.2</v>
      </c>
      <c r="I2870" s="18" t="n">
        <v>1.5</v>
      </c>
      <c r="J2870" s="19" t="n">
        <v>0.875203074309025</v>
      </c>
      <c r="K2870" s="19" t="n">
        <v>0.522440821593712</v>
      </c>
      <c r="L2870" s="16" t="n">
        <v>14.0088178239389</v>
      </c>
      <c r="M2870" s="19" t="n">
        <v>0.911984579117216</v>
      </c>
      <c r="N2870" s="19" t="n">
        <v>1.01364420011131</v>
      </c>
      <c r="O2870" s="19" t="n">
        <v>1.08418370486186</v>
      </c>
      <c r="P2870" s="19" t="n">
        <v>0.374746297042155</v>
      </c>
      <c r="Q2870" s="17" t="s">
        <v>31</v>
      </c>
      <c r="R2870" s="5" t="str">
        <f aca="false">IF(OR(Q2870="Steel plate",Q2870="Concrete jacket"),"Steel plate or jacket",Q2870)</f>
        <v>Polymer laminate</v>
      </c>
      <c r="S2870" s="5" t="str">
        <f aca="false">IF(O2870&lt;='Tree rules'!$C$4,IF(N2870&lt;='Tree rules'!$C$5,IF(P2870&lt;='Tree rules'!$C$7,"Monitor","Polymer laminate"),IF(P2870&lt;='Tree rules'!$C$8,"Seal cracks","Polymer laminate")),IF(O2870&lt;='Tree rules'!$C$6,IF(P2870&lt;='Tree rules'!$C$9,"Polymer laminate","Steel plate or jacket"),IF(L2870&lt;='Tree rules'!$C$10,"Steel plate or jacket","Polymer laminate")))</f>
        <v>Polymer laminate</v>
      </c>
      <c r="T2870" s="5" t="str">
        <f aca="false">IF(S2870=R2870,"Yes","No")</f>
        <v>Yes</v>
      </c>
    </row>
    <row r="2871" customFormat="false" ht="15" hidden="false" customHeight="false" outlineLevel="0" collapsed="false">
      <c r="A2871" s="15" t="n">
        <v>4097</v>
      </c>
      <c r="B2871" s="16" t="n">
        <v>3.27991184045136</v>
      </c>
      <c r="C2871" s="15" t="n">
        <v>230</v>
      </c>
      <c r="D2871" s="15" t="n">
        <v>300</v>
      </c>
      <c r="E2871" s="15" t="n">
        <v>30</v>
      </c>
      <c r="F2871" s="16" t="n">
        <v>1.0324987837885</v>
      </c>
      <c r="G2871" s="17" t="s">
        <v>103</v>
      </c>
      <c r="H2871" s="18" t="n">
        <v>0.2</v>
      </c>
      <c r="I2871" s="18" t="n">
        <v>2</v>
      </c>
      <c r="J2871" s="19" t="n">
        <v>0.856612513596699</v>
      </c>
      <c r="K2871" s="19" t="n">
        <v>0.55931857150135</v>
      </c>
      <c r="L2871" s="16" t="n">
        <v>12.9130387419345</v>
      </c>
      <c r="M2871" s="19" t="n">
        <v>0.328470634290318</v>
      </c>
      <c r="N2871" s="19" t="n">
        <v>1.45332890716297</v>
      </c>
      <c r="O2871" s="19" t="n">
        <v>1.23410573975831</v>
      </c>
      <c r="P2871" s="19" t="n">
        <v>1.32591527246415</v>
      </c>
      <c r="Q2871" s="17" t="s">
        <v>31</v>
      </c>
      <c r="R2871" s="5" t="str">
        <f aca="false">IF(OR(Q2871="Steel plate",Q2871="Concrete jacket"),"Steel plate or jacket",Q2871)</f>
        <v>Polymer laminate</v>
      </c>
      <c r="S2871" s="5" t="str">
        <f aca="false">IF(O2871&lt;='Tree rules'!$C$4,IF(N2871&lt;='Tree rules'!$C$5,IF(P2871&lt;='Tree rules'!$C$7,"Monitor","Polymer laminate"),IF(P2871&lt;='Tree rules'!$C$8,"Seal cracks","Polymer laminate")),IF(O2871&lt;='Tree rules'!$C$6,IF(P2871&lt;='Tree rules'!$C$9,"Polymer laminate","Steel plate or jacket"),IF(L2871&lt;='Tree rules'!$C$10,"Steel plate or jacket","Polymer laminate")))</f>
        <v>Steel plate or jacket</v>
      </c>
      <c r="T2871" s="5" t="str">
        <f aca="false">IF(S2871=R2871,"Yes","No")</f>
        <v>No</v>
      </c>
    </row>
    <row r="2872" customFormat="false" ht="15" hidden="false" customHeight="false" outlineLevel="0" collapsed="false">
      <c r="A2872" s="15" t="n">
        <v>4099</v>
      </c>
      <c r="B2872" s="16" t="n">
        <v>7.67988527468049</v>
      </c>
      <c r="C2872" s="15" t="n">
        <v>300</v>
      </c>
      <c r="D2872" s="15" t="n">
        <v>675</v>
      </c>
      <c r="E2872" s="15" t="n">
        <v>30</v>
      </c>
      <c r="F2872" s="16" t="n">
        <v>0.63930661313115</v>
      </c>
      <c r="G2872" s="17" t="s">
        <v>103</v>
      </c>
      <c r="H2872" s="18" t="n">
        <v>0.2</v>
      </c>
      <c r="I2872" s="18" t="n">
        <v>2</v>
      </c>
      <c r="J2872" s="19" t="n">
        <v>0.958744739150797</v>
      </c>
      <c r="K2872" s="19" t="n">
        <v>0.471973631572398</v>
      </c>
      <c r="L2872" s="16" t="n">
        <v>12.2096745225445</v>
      </c>
      <c r="M2872" s="19" t="n">
        <v>0.287118588092317</v>
      </c>
      <c r="N2872" s="19" t="n">
        <v>1.45238259709353</v>
      </c>
      <c r="O2872" s="19" t="n">
        <v>1.46498724201366</v>
      </c>
      <c r="P2872" s="19" t="n">
        <v>1.38065284838627</v>
      </c>
      <c r="Q2872" s="17" t="s">
        <v>104</v>
      </c>
      <c r="R2872" s="5" t="str">
        <f aca="false">IF(OR(Q2872="Steel plate",Q2872="Concrete jacket"),"Steel plate or jacket",Q2872)</f>
        <v>Steel plate or jacket</v>
      </c>
      <c r="S2872" s="5" t="str">
        <f aca="false">IF(O2872&lt;='Tree rules'!$C$4,IF(N2872&lt;='Tree rules'!$C$5,IF(P2872&lt;='Tree rules'!$C$7,"Monitor","Polymer laminate"),IF(P2872&lt;='Tree rules'!$C$8,"Seal cracks","Polymer laminate")),IF(O2872&lt;='Tree rules'!$C$6,IF(P2872&lt;='Tree rules'!$C$9,"Polymer laminate","Steel plate or jacket"),IF(L2872&lt;='Tree rules'!$C$10,"Steel plate or jacket","Polymer laminate")))</f>
        <v>Steel plate or jacket</v>
      </c>
      <c r="T2872" s="5" t="str">
        <f aca="false">IF(S2872=R2872,"Yes","No")</f>
        <v>Yes</v>
      </c>
    </row>
    <row r="2873" customFormat="false" ht="15" hidden="false" customHeight="false" outlineLevel="0" collapsed="false">
      <c r="A2873" s="15" t="n">
        <v>4100</v>
      </c>
      <c r="B2873" s="16" t="n">
        <v>3.97871405525769</v>
      </c>
      <c r="C2873" s="15" t="n">
        <v>300</v>
      </c>
      <c r="D2873" s="15" t="n">
        <v>350</v>
      </c>
      <c r="E2873" s="15" t="n">
        <v>20</v>
      </c>
      <c r="F2873" s="16" t="n">
        <v>0.661387927071535</v>
      </c>
      <c r="G2873" s="17" t="s">
        <v>103</v>
      </c>
      <c r="H2873" s="18" t="n">
        <v>0.2</v>
      </c>
      <c r="I2873" s="18" t="n">
        <v>2</v>
      </c>
      <c r="J2873" s="19" t="n">
        <v>0.883457303902525</v>
      </c>
      <c r="K2873" s="19" t="n">
        <v>0.602351602555709</v>
      </c>
      <c r="L2873" s="16" t="n">
        <v>13.0878751817687</v>
      </c>
      <c r="M2873" s="19" t="n">
        <v>0.86861194406866</v>
      </c>
      <c r="N2873" s="19" t="n">
        <v>1.45455027240902</v>
      </c>
      <c r="O2873" s="19" t="n">
        <v>1.23476268500982</v>
      </c>
      <c r="P2873" s="19" t="n">
        <v>0.485053227336947</v>
      </c>
      <c r="Q2873" s="17" t="s">
        <v>31</v>
      </c>
      <c r="R2873" s="5" t="str">
        <f aca="false">IF(OR(Q2873="Steel plate",Q2873="Concrete jacket"),"Steel plate or jacket",Q2873)</f>
        <v>Polymer laminate</v>
      </c>
      <c r="S2873" s="5" t="str">
        <f aca="false">IF(O2873&lt;='Tree rules'!$C$4,IF(N2873&lt;='Tree rules'!$C$5,IF(P2873&lt;='Tree rules'!$C$7,"Monitor","Polymer laminate"),IF(P2873&lt;='Tree rules'!$C$8,"Seal cracks","Polymer laminate")),IF(O2873&lt;='Tree rules'!$C$6,IF(P2873&lt;='Tree rules'!$C$9,"Polymer laminate","Steel plate or jacket"),IF(L2873&lt;='Tree rules'!$C$10,"Steel plate or jacket","Polymer laminate")))</f>
        <v>Polymer laminate</v>
      </c>
      <c r="T2873" s="5" t="str">
        <f aca="false">IF(S2873=R2873,"Yes","No")</f>
        <v>Yes</v>
      </c>
    </row>
    <row r="2874" customFormat="false" ht="15" hidden="false" customHeight="false" outlineLevel="0" collapsed="false">
      <c r="A2874" s="15" t="n">
        <v>4101</v>
      </c>
      <c r="B2874" s="16" t="n">
        <v>5.06712461444041</v>
      </c>
      <c r="C2874" s="15" t="n">
        <v>230</v>
      </c>
      <c r="D2874" s="15" t="n">
        <v>500</v>
      </c>
      <c r="E2874" s="15" t="n">
        <v>30</v>
      </c>
      <c r="F2874" s="16" t="n">
        <v>0.90657733366385</v>
      </c>
      <c r="G2874" s="17" t="s">
        <v>101</v>
      </c>
      <c r="H2874" s="18" t="n">
        <v>0.3</v>
      </c>
      <c r="I2874" s="18" t="n">
        <v>1.5</v>
      </c>
      <c r="J2874" s="19" t="n">
        <v>0.927942630741564</v>
      </c>
      <c r="K2874" s="19" t="n">
        <v>0.487446443073335</v>
      </c>
      <c r="L2874" s="16" t="n">
        <v>11.2104526868151</v>
      </c>
      <c r="M2874" s="19" t="n">
        <v>0.554500828792949</v>
      </c>
      <c r="N2874" s="19" t="n">
        <v>0.843199763810255</v>
      </c>
      <c r="O2874" s="19" t="n">
        <v>1.1657527787468</v>
      </c>
      <c r="P2874" s="19" t="n">
        <v>0.721385487207106</v>
      </c>
      <c r="Q2874" s="17" t="s">
        <v>31</v>
      </c>
      <c r="R2874" s="5" t="str">
        <f aca="false">IF(OR(Q2874="Steel plate",Q2874="Concrete jacket"),"Steel plate or jacket",Q2874)</f>
        <v>Polymer laminate</v>
      </c>
      <c r="S2874" s="5" t="str">
        <f aca="false">IF(O2874&lt;='Tree rules'!$C$4,IF(N2874&lt;='Tree rules'!$C$5,IF(P2874&lt;='Tree rules'!$C$7,"Monitor","Polymer laminate"),IF(P2874&lt;='Tree rules'!$C$8,"Seal cracks","Polymer laminate")),IF(O2874&lt;='Tree rules'!$C$6,IF(P2874&lt;='Tree rules'!$C$9,"Polymer laminate","Steel plate or jacket"),IF(L2874&lt;='Tree rules'!$C$10,"Steel plate or jacket","Polymer laminate")))</f>
        <v>Polymer laminate</v>
      </c>
      <c r="T2874" s="5" t="str">
        <f aca="false">IF(S2874=R2874,"Yes","No")</f>
        <v>Yes</v>
      </c>
    </row>
    <row r="2875" customFormat="false" ht="15" hidden="false" customHeight="false" outlineLevel="0" collapsed="false">
      <c r="A2875" s="15" t="n">
        <v>4102</v>
      </c>
      <c r="B2875" s="16" t="n">
        <v>3.73748873308722</v>
      </c>
      <c r="C2875" s="15" t="n">
        <v>300</v>
      </c>
      <c r="D2875" s="15" t="n">
        <v>350</v>
      </c>
      <c r="E2875" s="15" t="n">
        <v>20</v>
      </c>
      <c r="F2875" s="16" t="n">
        <v>0.61599855952741</v>
      </c>
      <c r="G2875" s="17" t="s">
        <v>101</v>
      </c>
      <c r="H2875" s="18" t="n">
        <v>0.3</v>
      </c>
      <c r="I2875" s="18" t="n">
        <v>2</v>
      </c>
      <c r="J2875" s="19" t="n">
        <v>0.953831658612511</v>
      </c>
      <c r="K2875" s="19" t="n">
        <v>0.596175214427011</v>
      </c>
      <c r="L2875" s="16" t="n">
        <v>12.2140154676053</v>
      </c>
      <c r="M2875" s="19" t="n">
        <v>0.672936997128802</v>
      </c>
      <c r="N2875" s="19" t="n">
        <v>0.896439981766405</v>
      </c>
      <c r="O2875" s="19" t="n">
        <v>1.33901252362444</v>
      </c>
      <c r="P2875" s="19" t="n">
        <v>0.587773728916044</v>
      </c>
      <c r="Q2875" s="17" t="s">
        <v>31</v>
      </c>
      <c r="R2875" s="5" t="str">
        <f aca="false">IF(OR(Q2875="Steel plate",Q2875="Concrete jacket"),"Steel plate or jacket",Q2875)</f>
        <v>Polymer laminate</v>
      </c>
      <c r="S2875" s="5" t="str">
        <f aca="false">IF(O2875&lt;='Tree rules'!$C$4,IF(N2875&lt;='Tree rules'!$C$5,IF(P2875&lt;='Tree rules'!$C$7,"Monitor","Polymer laminate"),IF(P2875&lt;='Tree rules'!$C$8,"Seal cracks","Polymer laminate")),IF(O2875&lt;='Tree rules'!$C$6,IF(P2875&lt;='Tree rules'!$C$9,"Polymer laminate","Steel plate or jacket"),IF(L2875&lt;='Tree rules'!$C$10,"Steel plate or jacket","Polymer laminate")))</f>
        <v>Steel plate or jacket</v>
      </c>
      <c r="T2875" s="5" t="str">
        <f aca="false">IF(S2875=R2875,"Yes","No")</f>
        <v>No</v>
      </c>
    </row>
    <row r="2876" customFormat="false" ht="15" hidden="false" customHeight="false" outlineLevel="0" collapsed="false">
      <c r="A2876" s="15" t="n">
        <v>4103</v>
      </c>
      <c r="B2876" s="16" t="n">
        <v>6.1701750549835</v>
      </c>
      <c r="C2876" s="15" t="n">
        <v>300</v>
      </c>
      <c r="D2876" s="15" t="n">
        <v>475</v>
      </c>
      <c r="E2876" s="15" t="n">
        <v>25</v>
      </c>
      <c r="F2876" s="16" t="n">
        <v>0.624901102811956</v>
      </c>
      <c r="G2876" s="17" t="s">
        <v>101</v>
      </c>
      <c r="H2876" s="18" t="n">
        <v>0.3</v>
      </c>
      <c r="I2876" s="18" t="n">
        <v>1</v>
      </c>
      <c r="J2876" s="19" t="n">
        <v>0.909224787828203</v>
      </c>
      <c r="K2876" s="19" t="n">
        <v>0.42284075324155</v>
      </c>
      <c r="L2876" s="16" t="n">
        <v>14.382692435859</v>
      </c>
      <c r="M2876" s="19" t="n">
        <v>0.297572075017433</v>
      </c>
      <c r="N2876" s="19" t="n">
        <v>0.688372363786809</v>
      </c>
      <c r="O2876" s="19" t="n">
        <v>0.909224787828203</v>
      </c>
      <c r="P2876" s="19" t="n">
        <v>1.06845265499781</v>
      </c>
      <c r="Q2876" s="17" t="s">
        <v>31</v>
      </c>
      <c r="R2876" s="5" t="str">
        <f aca="false">IF(OR(Q2876="Steel plate",Q2876="Concrete jacket"),"Steel plate or jacket",Q2876)</f>
        <v>Polymer laminate</v>
      </c>
      <c r="S2876" s="5" t="str">
        <f aca="false">IF(O2876&lt;='Tree rules'!$C$4,IF(N2876&lt;='Tree rules'!$C$5,IF(P2876&lt;='Tree rules'!$C$7,"Monitor","Polymer laminate"),IF(P2876&lt;='Tree rules'!$C$8,"Seal cracks","Polymer laminate")),IF(O2876&lt;='Tree rules'!$C$6,IF(P2876&lt;='Tree rules'!$C$9,"Polymer laminate","Steel plate or jacket"),IF(L2876&lt;='Tree rules'!$C$10,"Steel plate or jacket","Polymer laminate")))</f>
        <v>Polymer laminate</v>
      </c>
      <c r="T2876" s="5" t="str">
        <f aca="false">IF(S2876=R2876,"Yes","No")</f>
        <v>Yes</v>
      </c>
    </row>
    <row r="2877" customFormat="false" ht="15" hidden="false" customHeight="false" outlineLevel="0" collapsed="false">
      <c r="A2877" s="15" t="n">
        <v>4104</v>
      </c>
      <c r="B2877" s="16" t="n">
        <v>5.79333377334219</v>
      </c>
      <c r="C2877" s="15" t="n">
        <v>230</v>
      </c>
      <c r="D2877" s="15" t="n">
        <v>575</v>
      </c>
      <c r="E2877" s="15" t="n">
        <v>20</v>
      </c>
      <c r="F2877" s="16" t="n">
        <v>0.518371859349855</v>
      </c>
      <c r="G2877" s="17" t="s">
        <v>103</v>
      </c>
      <c r="H2877" s="18" t="n">
        <v>0.2</v>
      </c>
      <c r="I2877" s="18" t="n">
        <v>1</v>
      </c>
      <c r="J2877" s="19" t="n">
        <v>0.999403229062026</v>
      </c>
      <c r="K2877" s="19" t="n">
        <v>0.565418035713951</v>
      </c>
      <c r="L2877" s="16" t="n">
        <v>10.993043213173</v>
      </c>
      <c r="M2877" s="19" t="n">
        <v>0.927835155793707</v>
      </c>
      <c r="N2877" s="19" t="n">
        <v>1.24658694964053</v>
      </c>
      <c r="O2877" s="19" t="n">
        <v>0.999403229062026</v>
      </c>
      <c r="P2877" s="19" t="n">
        <v>0.338043808392295</v>
      </c>
      <c r="Q2877" s="17" t="s">
        <v>30</v>
      </c>
      <c r="R2877" s="5" t="str">
        <f aca="false">IF(OR(Q2877="Steel plate",Q2877="Concrete jacket"),"Steel plate or jacket",Q2877)</f>
        <v>Seal cracks</v>
      </c>
      <c r="S2877" s="5" t="str">
        <f aca="false">IF(O2877&lt;='Tree rules'!$C$4,IF(N2877&lt;='Tree rules'!$C$5,IF(P2877&lt;='Tree rules'!$C$7,"Monitor","Polymer laminate"),IF(P2877&lt;='Tree rules'!$C$8,"Seal cracks","Polymer laminate")),IF(O2877&lt;='Tree rules'!$C$6,IF(P2877&lt;='Tree rules'!$C$9,"Polymer laminate","Steel plate or jacket"),IF(L2877&lt;='Tree rules'!$C$10,"Steel plate or jacket","Polymer laminate")))</f>
        <v>Seal cracks</v>
      </c>
      <c r="T2877" s="5" t="str">
        <f aca="false">IF(S2877=R2877,"Yes","No")</f>
        <v>Yes</v>
      </c>
    </row>
    <row r="2878" customFormat="false" ht="15" hidden="false" customHeight="false" outlineLevel="0" collapsed="false">
      <c r="A2878" s="15" t="n">
        <v>4105</v>
      </c>
      <c r="B2878" s="16" t="n">
        <v>4.67950971766472</v>
      </c>
      <c r="C2878" s="15" t="n">
        <v>230</v>
      </c>
      <c r="D2878" s="15" t="n">
        <v>375</v>
      </c>
      <c r="E2878" s="15" t="n">
        <v>25</v>
      </c>
      <c r="F2878" s="16" t="n">
        <v>0.556804015036685</v>
      </c>
      <c r="G2878" s="17" t="s">
        <v>102</v>
      </c>
      <c r="H2878" s="18" t="n">
        <v>0.1</v>
      </c>
      <c r="I2878" s="18" t="n">
        <v>1</v>
      </c>
      <c r="J2878" s="19" t="n">
        <v>0.92731490636512</v>
      </c>
      <c r="K2878" s="19" t="n">
        <v>0.41700468991265</v>
      </c>
      <c r="L2878" s="16" t="n">
        <v>14.902897190015</v>
      </c>
      <c r="M2878" s="19" t="n">
        <v>0.924847151659579</v>
      </c>
      <c r="N2878" s="19" t="n">
        <v>2.55692836157426</v>
      </c>
      <c r="O2878" s="19" t="n">
        <v>0.92731490636512</v>
      </c>
      <c r="P2878" s="19" t="n">
        <v>0.286041751641286</v>
      </c>
      <c r="Q2878" s="17" t="s">
        <v>30</v>
      </c>
      <c r="R2878" s="5" t="str">
        <f aca="false">IF(OR(Q2878="Steel plate",Q2878="Concrete jacket"),"Steel plate or jacket",Q2878)</f>
        <v>Seal cracks</v>
      </c>
      <c r="S2878" s="5" t="str">
        <f aca="false">IF(O2878&lt;='Tree rules'!$C$4,IF(N2878&lt;='Tree rules'!$C$5,IF(P2878&lt;='Tree rules'!$C$7,"Monitor","Polymer laminate"),IF(P2878&lt;='Tree rules'!$C$8,"Seal cracks","Polymer laminate")),IF(O2878&lt;='Tree rules'!$C$6,IF(P2878&lt;='Tree rules'!$C$9,"Polymer laminate","Steel plate or jacket"),IF(L2878&lt;='Tree rules'!$C$10,"Steel plate or jacket","Polymer laminate")))</f>
        <v>Seal cracks</v>
      </c>
      <c r="T2878" s="5" t="str">
        <f aca="false">IF(S2878=R2878,"Yes","No")</f>
        <v>Yes</v>
      </c>
    </row>
    <row r="2879" customFormat="false" ht="15" hidden="false" customHeight="false" outlineLevel="0" collapsed="false">
      <c r="A2879" s="15" t="n">
        <v>4106</v>
      </c>
      <c r="B2879" s="16" t="n">
        <v>4.20931657327989</v>
      </c>
      <c r="C2879" s="15" t="n">
        <v>300</v>
      </c>
      <c r="D2879" s="15" t="n">
        <v>375</v>
      </c>
      <c r="E2879" s="15" t="n">
        <v>30</v>
      </c>
      <c r="F2879" s="16" t="n">
        <v>0.814840647739602</v>
      </c>
      <c r="G2879" s="17" t="s">
        <v>101</v>
      </c>
      <c r="H2879" s="18" t="n">
        <v>0.3</v>
      </c>
      <c r="I2879" s="18" t="n">
        <v>2</v>
      </c>
      <c r="J2879" s="19" t="n">
        <v>0.960291176525594</v>
      </c>
      <c r="K2879" s="19" t="n">
        <v>0.40223429797061</v>
      </c>
      <c r="L2879" s="16" t="n">
        <v>12.7942752987231</v>
      </c>
      <c r="M2879" s="19" t="n">
        <v>0.372870518350874</v>
      </c>
      <c r="N2879" s="19" t="n">
        <v>1.17865948803621</v>
      </c>
      <c r="O2879" s="19" t="n">
        <v>1.53432030581405</v>
      </c>
      <c r="P2879" s="19" t="n">
        <v>1.14441891339337</v>
      </c>
      <c r="Q2879" s="17" t="s">
        <v>31</v>
      </c>
      <c r="R2879" s="5" t="str">
        <f aca="false">IF(OR(Q2879="Steel plate",Q2879="Concrete jacket"),"Steel plate or jacket",Q2879)</f>
        <v>Polymer laminate</v>
      </c>
      <c r="S2879" s="5" t="str">
        <f aca="false">IF(O2879&lt;='Tree rules'!$C$4,IF(N2879&lt;='Tree rules'!$C$5,IF(P2879&lt;='Tree rules'!$C$7,"Monitor","Polymer laminate"),IF(P2879&lt;='Tree rules'!$C$8,"Seal cracks","Polymer laminate")),IF(O2879&lt;='Tree rules'!$C$6,IF(P2879&lt;='Tree rules'!$C$9,"Polymer laminate","Steel plate or jacket"),IF(L2879&lt;='Tree rules'!$C$10,"Steel plate or jacket","Polymer laminate")))</f>
        <v>Steel plate or jacket</v>
      </c>
      <c r="T2879" s="5" t="str">
        <f aca="false">IF(S2879=R2879,"Yes","No")</f>
        <v>No</v>
      </c>
    </row>
    <row r="2880" customFormat="false" ht="15" hidden="false" customHeight="false" outlineLevel="0" collapsed="false">
      <c r="A2880" s="15" t="n">
        <v>4107</v>
      </c>
      <c r="B2880" s="16" t="n">
        <v>3.10895417889985</v>
      </c>
      <c r="C2880" s="15" t="n">
        <v>300</v>
      </c>
      <c r="D2880" s="15" t="n">
        <v>300</v>
      </c>
      <c r="E2880" s="15" t="n">
        <v>25</v>
      </c>
      <c r="F2880" s="16" t="n">
        <v>0.791582400904515</v>
      </c>
      <c r="G2880" s="17" t="s">
        <v>101</v>
      </c>
      <c r="H2880" s="18" t="n">
        <v>0.3</v>
      </c>
      <c r="I2880" s="18" t="n">
        <v>1</v>
      </c>
      <c r="J2880" s="19" t="n">
        <v>0.870137914685391</v>
      </c>
      <c r="K2880" s="19" t="n">
        <v>0.506372686918109</v>
      </c>
      <c r="L2880" s="16" t="n">
        <v>12.2399770822829</v>
      </c>
      <c r="M2880" s="19" t="n">
        <v>0.613152925159259</v>
      </c>
      <c r="N2880" s="19" t="n">
        <v>0.714615170910347</v>
      </c>
      <c r="O2880" s="19" t="n">
        <v>0.870137914685391</v>
      </c>
      <c r="P2880" s="19" t="n">
        <v>0.482054155483801</v>
      </c>
      <c r="Q2880" s="17" t="s">
        <v>29</v>
      </c>
      <c r="R2880" s="5" t="str">
        <f aca="false">IF(OR(Q2880="Steel plate",Q2880="Concrete jacket"),"Steel plate or jacket",Q2880)</f>
        <v>Monitor</v>
      </c>
      <c r="S2880" s="5" t="str">
        <f aca="false">IF(O2880&lt;='Tree rules'!$C$4,IF(N2880&lt;='Tree rules'!$C$5,IF(P2880&lt;='Tree rules'!$C$7,"Monitor","Polymer laminate"),IF(P2880&lt;='Tree rules'!$C$8,"Seal cracks","Polymer laminate")),IF(O2880&lt;='Tree rules'!$C$6,IF(P2880&lt;='Tree rules'!$C$9,"Polymer laminate","Steel plate or jacket"),IF(L2880&lt;='Tree rules'!$C$10,"Steel plate or jacket","Polymer laminate")))</f>
        <v>Monitor</v>
      </c>
      <c r="T2880" s="5" t="str">
        <f aca="false">IF(S2880=R2880,"Yes","No")</f>
        <v>Yes</v>
      </c>
    </row>
    <row r="2881" customFormat="false" ht="15" hidden="false" customHeight="false" outlineLevel="0" collapsed="false">
      <c r="A2881" s="15" t="n">
        <v>4110</v>
      </c>
      <c r="B2881" s="16" t="n">
        <v>5.27773039358855</v>
      </c>
      <c r="C2881" s="15" t="n">
        <v>300</v>
      </c>
      <c r="D2881" s="15" t="n">
        <v>525</v>
      </c>
      <c r="E2881" s="15" t="n">
        <v>25</v>
      </c>
      <c r="F2881" s="16" t="n">
        <v>0.658614812073332</v>
      </c>
      <c r="G2881" s="17" t="s">
        <v>101</v>
      </c>
      <c r="H2881" s="18" t="n">
        <v>0.3</v>
      </c>
      <c r="I2881" s="18" t="n">
        <v>2</v>
      </c>
      <c r="J2881" s="19" t="n">
        <v>0.97929667693958</v>
      </c>
      <c r="K2881" s="19" t="n">
        <v>0.417968813413828</v>
      </c>
      <c r="L2881" s="16" t="n">
        <v>11.0644243052171</v>
      </c>
      <c r="M2881" s="19" t="n">
        <v>0.367248288525166</v>
      </c>
      <c r="N2881" s="19" t="n">
        <v>1.33982713723679</v>
      </c>
      <c r="O2881" s="19" t="n">
        <v>1.54927788383862</v>
      </c>
      <c r="P2881" s="19" t="n">
        <v>1.01487240924568</v>
      </c>
      <c r="Q2881" s="17" t="s">
        <v>104</v>
      </c>
      <c r="R2881" s="5" t="str">
        <f aca="false">IF(OR(Q2881="Steel plate",Q2881="Concrete jacket"),"Steel plate or jacket",Q2881)</f>
        <v>Steel plate or jacket</v>
      </c>
      <c r="S2881" s="5" t="str">
        <f aca="false">IF(O2881&lt;='Tree rules'!$C$4,IF(N2881&lt;='Tree rules'!$C$5,IF(P2881&lt;='Tree rules'!$C$7,"Monitor","Polymer laminate"),IF(P2881&lt;='Tree rules'!$C$8,"Seal cracks","Polymer laminate")),IF(O2881&lt;='Tree rules'!$C$6,IF(P2881&lt;='Tree rules'!$C$9,"Polymer laminate","Steel plate or jacket"),IF(L2881&lt;='Tree rules'!$C$10,"Steel plate or jacket","Polymer laminate")))</f>
        <v>Steel plate or jacket</v>
      </c>
      <c r="T2881" s="5" t="str">
        <f aca="false">IF(S2881=R2881,"Yes","No")</f>
        <v>Yes</v>
      </c>
    </row>
    <row r="2882" customFormat="false" ht="15" hidden="false" customHeight="false" outlineLevel="0" collapsed="false">
      <c r="A2882" s="15" t="n">
        <v>4111</v>
      </c>
      <c r="B2882" s="16" t="n">
        <v>6.43338110141446</v>
      </c>
      <c r="C2882" s="15" t="n">
        <v>230</v>
      </c>
      <c r="D2882" s="15" t="n">
        <v>550</v>
      </c>
      <c r="E2882" s="15" t="n">
        <v>20</v>
      </c>
      <c r="F2882" s="16" t="n">
        <v>0.693795479053647</v>
      </c>
      <c r="G2882" s="17" t="s">
        <v>103</v>
      </c>
      <c r="H2882" s="18" t="n">
        <v>0.2</v>
      </c>
      <c r="I2882" s="18" t="n">
        <v>1</v>
      </c>
      <c r="J2882" s="19" t="n">
        <v>0.909725793364189</v>
      </c>
      <c r="K2882" s="19" t="n">
        <v>0.450085097926924</v>
      </c>
      <c r="L2882" s="16" t="n">
        <v>12.764645042489</v>
      </c>
      <c r="M2882" s="19" t="n">
        <v>0.951908709161213</v>
      </c>
      <c r="N2882" s="19" t="n">
        <v>0.774979824743763</v>
      </c>
      <c r="O2882" s="19" t="n">
        <v>0.909725793364189</v>
      </c>
      <c r="P2882" s="19" t="n">
        <v>0.404997275908559</v>
      </c>
      <c r="Q2882" s="17" t="s">
        <v>29</v>
      </c>
      <c r="R2882" s="5" t="str">
        <f aca="false">IF(OR(Q2882="Steel plate",Q2882="Concrete jacket"),"Steel plate or jacket",Q2882)</f>
        <v>Monitor</v>
      </c>
      <c r="S2882" s="5" t="str">
        <f aca="false">IF(O2882&lt;='Tree rules'!$C$4,IF(N2882&lt;='Tree rules'!$C$5,IF(P2882&lt;='Tree rules'!$C$7,"Monitor","Polymer laminate"),IF(P2882&lt;='Tree rules'!$C$8,"Seal cracks","Polymer laminate")),IF(O2882&lt;='Tree rules'!$C$6,IF(P2882&lt;='Tree rules'!$C$9,"Polymer laminate","Steel plate or jacket"),IF(L2882&lt;='Tree rules'!$C$10,"Steel plate or jacket","Polymer laminate")))</f>
        <v>Monitor</v>
      </c>
      <c r="T2882" s="5" t="str">
        <f aca="false">IF(S2882=R2882,"Yes","No")</f>
        <v>Yes</v>
      </c>
    </row>
    <row r="2883" customFormat="false" ht="15" hidden="false" customHeight="false" outlineLevel="0" collapsed="false">
      <c r="A2883" s="15" t="n">
        <v>4114</v>
      </c>
      <c r="B2883" s="16" t="n">
        <v>3.09864455952436</v>
      </c>
      <c r="C2883" s="15" t="n">
        <v>300</v>
      </c>
      <c r="D2883" s="15" t="n">
        <v>300</v>
      </c>
      <c r="E2883" s="15" t="n">
        <v>25</v>
      </c>
      <c r="F2883" s="16" t="n">
        <v>0.831109167616348</v>
      </c>
      <c r="G2883" s="17" t="s">
        <v>101</v>
      </c>
      <c r="H2883" s="18" t="n">
        <v>0.3</v>
      </c>
      <c r="I2883" s="18" t="n">
        <v>1.5</v>
      </c>
      <c r="J2883" s="19" t="n">
        <v>0.861797279398417</v>
      </c>
      <c r="K2883" s="19" t="n">
        <v>0.492033299041563</v>
      </c>
      <c r="L2883" s="16" t="n">
        <v>12.2962085695411</v>
      </c>
      <c r="M2883" s="19" t="n">
        <v>0.928297475012289</v>
      </c>
      <c r="N2883" s="19" t="n">
        <v>1.10224723178356</v>
      </c>
      <c r="O2883" s="19" t="n">
        <v>1.0806794398539</v>
      </c>
      <c r="P2883" s="19" t="n">
        <v>0.376907651910512</v>
      </c>
      <c r="Q2883" s="17" t="s">
        <v>31</v>
      </c>
      <c r="R2883" s="5" t="str">
        <f aca="false">IF(OR(Q2883="Steel plate",Q2883="Concrete jacket"),"Steel plate or jacket",Q2883)</f>
        <v>Polymer laminate</v>
      </c>
      <c r="S2883" s="5" t="str">
        <f aca="false">IF(O2883&lt;='Tree rules'!$C$4,IF(N2883&lt;='Tree rules'!$C$5,IF(P2883&lt;='Tree rules'!$C$7,"Monitor","Polymer laminate"),IF(P2883&lt;='Tree rules'!$C$8,"Seal cracks","Polymer laminate")),IF(O2883&lt;='Tree rules'!$C$6,IF(P2883&lt;='Tree rules'!$C$9,"Polymer laminate","Steel plate or jacket"),IF(L2883&lt;='Tree rules'!$C$10,"Steel plate or jacket","Polymer laminate")))</f>
        <v>Polymer laminate</v>
      </c>
      <c r="T2883" s="5" t="str">
        <f aca="false">IF(S2883=R2883,"Yes","No")</f>
        <v>Yes</v>
      </c>
    </row>
    <row r="2884" customFormat="false" ht="15" hidden="false" customHeight="false" outlineLevel="0" collapsed="false">
      <c r="A2884" s="15" t="n">
        <v>4115</v>
      </c>
      <c r="B2884" s="16" t="n">
        <v>5.25901933723121</v>
      </c>
      <c r="C2884" s="15" t="n">
        <v>230</v>
      </c>
      <c r="D2884" s="15" t="n">
        <v>425</v>
      </c>
      <c r="E2884" s="15" t="n">
        <v>30</v>
      </c>
      <c r="F2884" s="16" t="n">
        <v>0.724620609754306</v>
      </c>
      <c r="G2884" s="17" t="s">
        <v>103</v>
      </c>
      <c r="H2884" s="18" t="n">
        <v>0.2</v>
      </c>
      <c r="I2884" s="18" t="n">
        <v>1</v>
      </c>
      <c r="J2884" s="19" t="n">
        <v>0.862759139291102</v>
      </c>
      <c r="K2884" s="19" t="n">
        <v>0.561649227156716</v>
      </c>
      <c r="L2884" s="16" t="n">
        <v>13.9496534144064</v>
      </c>
      <c r="M2884" s="19" t="n">
        <v>0.728168027353157</v>
      </c>
      <c r="N2884" s="19" t="n">
        <v>1.16650938793587</v>
      </c>
      <c r="O2884" s="19" t="n">
        <v>0.862759139291102</v>
      </c>
      <c r="P2884" s="19" t="n">
        <v>0.486775862899207</v>
      </c>
      <c r="Q2884" s="17" t="s">
        <v>30</v>
      </c>
      <c r="R2884" s="5" t="str">
        <f aca="false">IF(OR(Q2884="Steel plate",Q2884="Concrete jacket"),"Steel plate or jacket",Q2884)</f>
        <v>Seal cracks</v>
      </c>
      <c r="S2884" s="5" t="str">
        <f aca="false">IF(O2884&lt;='Tree rules'!$C$4,IF(N2884&lt;='Tree rules'!$C$5,IF(P2884&lt;='Tree rules'!$C$7,"Monitor","Polymer laminate"),IF(P2884&lt;='Tree rules'!$C$8,"Seal cracks","Polymer laminate")),IF(O2884&lt;='Tree rules'!$C$6,IF(P2884&lt;='Tree rules'!$C$9,"Polymer laminate","Steel plate or jacket"),IF(L2884&lt;='Tree rules'!$C$10,"Steel plate or jacket","Polymer laminate")))</f>
        <v>Seal cracks</v>
      </c>
      <c r="T2884" s="5" t="str">
        <f aca="false">IF(S2884=R2884,"Yes","No")</f>
        <v>Yes</v>
      </c>
    </row>
    <row r="2885" customFormat="false" ht="15" hidden="false" customHeight="false" outlineLevel="0" collapsed="false">
      <c r="A2885" s="15" t="n">
        <v>4116</v>
      </c>
      <c r="B2885" s="16" t="n">
        <v>5.20444563778592</v>
      </c>
      <c r="C2885" s="15" t="n">
        <v>300</v>
      </c>
      <c r="D2885" s="15" t="n">
        <v>425</v>
      </c>
      <c r="E2885" s="15" t="n">
        <v>20</v>
      </c>
      <c r="F2885" s="16" t="n">
        <v>0.707341881547042</v>
      </c>
      <c r="G2885" s="17" t="s">
        <v>103</v>
      </c>
      <c r="H2885" s="18" t="n">
        <v>0.2</v>
      </c>
      <c r="I2885" s="18" t="n">
        <v>2</v>
      </c>
      <c r="J2885" s="19" t="n">
        <v>0.857273287472601</v>
      </c>
      <c r="K2885" s="19" t="n">
        <v>0.551059807801375</v>
      </c>
      <c r="L2885" s="16" t="n">
        <v>13.7320465376937</v>
      </c>
      <c r="M2885" s="19" t="n">
        <v>0.655538559167479</v>
      </c>
      <c r="N2885" s="19" t="n">
        <v>1.31475396362953</v>
      </c>
      <c r="O2885" s="19" t="n">
        <v>1.2421377219173</v>
      </c>
      <c r="P2885" s="19" t="n">
        <v>0.718631805203057</v>
      </c>
      <c r="Q2885" s="17" t="s">
        <v>31</v>
      </c>
      <c r="R2885" s="5" t="str">
        <f aca="false">IF(OR(Q2885="Steel plate",Q2885="Concrete jacket"),"Steel plate or jacket",Q2885)</f>
        <v>Polymer laminate</v>
      </c>
      <c r="S2885" s="5" t="str">
        <f aca="false">IF(O2885&lt;='Tree rules'!$C$4,IF(N2885&lt;='Tree rules'!$C$5,IF(P2885&lt;='Tree rules'!$C$7,"Monitor","Polymer laminate"),IF(P2885&lt;='Tree rules'!$C$8,"Seal cracks","Polymer laminate")),IF(O2885&lt;='Tree rules'!$C$6,IF(P2885&lt;='Tree rules'!$C$9,"Polymer laminate","Steel plate or jacket"),IF(L2885&lt;='Tree rules'!$C$10,"Steel plate or jacket","Polymer laminate")))</f>
        <v>Polymer laminate</v>
      </c>
      <c r="T2885" s="5" t="str">
        <f aca="false">IF(S2885=R2885,"Yes","No")</f>
        <v>Yes</v>
      </c>
    </row>
    <row r="2886" customFormat="false" ht="15" hidden="false" customHeight="false" outlineLevel="0" collapsed="false">
      <c r="A2886" s="15" t="n">
        <v>4117</v>
      </c>
      <c r="B2886" s="16" t="n">
        <v>4.12520918472712</v>
      </c>
      <c r="C2886" s="15" t="n">
        <v>230</v>
      </c>
      <c r="D2886" s="15" t="n">
        <v>350</v>
      </c>
      <c r="E2886" s="15" t="n">
        <v>25</v>
      </c>
      <c r="F2886" s="16" t="n">
        <v>0.575119936583944</v>
      </c>
      <c r="G2886" s="17" t="s">
        <v>101</v>
      </c>
      <c r="H2886" s="18" t="n">
        <v>0.3</v>
      </c>
      <c r="I2886" s="18" t="n">
        <v>1.5</v>
      </c>
      <c r="J2886" s="19" t="n">
        <v>0.892428334025351</v>
      </c>
      <c r="K2886" s="19" t="n">
        <v>0.502884107377885</v>
      </c>
      <c r="L2886" s="16" t="n">
        <v>13.5697670550234</v>
      </c>
      <c r="M2886" s="19" t="n">
        <v>0.725718639561654</v>
      </c>
      <c r="N2886" s="19" t="n">
        <v>1.00442576651435</v>
      </c>
      <c r="O2886" s="19" t="n">
        <v>1.11424848796049</v>
      </c>
      <c r="P2886" s="19" t="n">
        <v>0.426358302914643</v>
      </c>
      <c r="Q2886" s="17" t="s">
        <v>31</v>
      </c>
      <c r="R2886" s="5" t="str">
        <f aca="false">IF(OR(Q2886="Steel plate",Q2886="Concrete jacket"),"Steel plate or jacket",Q2886)</f>
        <v>Polymer laminate</v>
      </c>
      <c r="S2886" s="5" t="str">
        <f aca="false">IF(O2886&lt;='Tree rules'!$C$4,IF(N2886&lt;='Tree rules'!$C$5,IF(P2886&lt;='Tree rules'!$C$7,"Monitor","Polymer laminate"),IF(P2886&lt;='Tree rules'!$C$8,"Seal cracks","Polymer laminate")),IF(O2886&lt;='Tree rules'!$C$6,IF(P2886&lt;='Tree rules'!$C$9,"Polymer laminate","Steel plate or jacket"),IF(L2886&lt;='Tree rules'!$C$10,"Steel plate or jacket","Polymer laminate")))</f>
        <v>Polymer laminate</v>
      </c>
      <c r="T2886" s="5" t="str">
        <f aca="false">IF(S2886=R2886,"Yes","No")</f>
        <v>Yes</v>
      </c>
    </row>
    <row r="2887" customFormat="false" ht="15" hidden="false" customHeight="false" outlineLevel="0" collapsed="false">
      <c r="A2887" s="15" t="n">
        <v>4118</v>
      </c>
      <c r="B2887" s="16" t="n">
        <v>3.3018009094574</v>
      </c>
      <c r="C2887" s="15" t="n">
        <v>230</v>
      </c>
      <c r="D2887" s="15" t="n">
        <v>325</v>
      </c>
      <c r="E2887" s="15" t="n">
        <v>25</v>
      </c>
      <c r="F2887" s="16" t="n">
        <v>0.699968036696473</v>
      </c>
      <c r="G2887" s="17" t="s">
        <v>101</v>
      </c>
      <c r="H2887" s="18" t="n">
        <v>0.3</v>
      </c>
      <c r="I2887" s="18" t="n">
        <v>1</v>
      </c>
      <c r="J2887" s="19" t="n">
        <v>0.859787825162698</v>
      </c>
      <c r="K2887" s="19" t="n">
        <v>0.41984216982574</v>
      </c>
      <c r="L2887" s="16" t="n">
        <v>11.7501811724463</v>
      </c>
      <c r="M2887" s="19" t="n">
        <v>0.940461895441535</v>
      </c>
      <c r="N2887" s="19" t="n">
        <v>0.517176762546064</v>
      </c>
      <c r="O2887" s="19" t="n">
        <v>0.859787825162698</v>
      </c>
      <c r="P2887" s="19" t="n">
        <v>0.275595040296987</v>
      </c>
      <c r="Q2887" s="17" t="s">
        <v>29</v>
      </c>
      <c r="R2887" s="5" t="str">
        <f aca="false">IF(OR(Q2887="Steel plate",Q2887="Concrete jacket"),"Steel plate or jacket",Q2887)</f>
        <v>Monitor</v>
      </c>
      <c r="S2887" s="5" t="str">
        <f aca="false">IF(O2887&lt;='Tree rules'!$C$4,IF(N2887&lt;='Tree rules'!$C$5,IF(P2887&lt;='Tree rules'!$C$7,"Monitor","Polymer laminate"),IF(P2887&lt;='Tree rules'!$C$8,"Seal cracks","Polymer laminate")),IF(O2887&lt;='Tree rules'!$C$6,IF(P2887&lt;='Tree rules'!$C$9,"Polymer laminate","Steel plate or jacket"),IF(L2887&lt;='Tree rules'!$C$10,"Steel plate or jacket","Polymer laminate")))</f>
        <v>Monitor</v>
      </c>
      <c r="T2887" s="5" t="str">
        <f aca="false">IF(S2887=R2887,"Yes","No")</f>
        <v>Yes</v>
      </c>
    </row>
    <row r="2888" customFormat="false" ht="15" hidden="false" customHeight="false" outlineLevel="0" collapsed="false">
      <c r="A2888" s="15" t="n">
        <v>4120</v>
      </c>
      <c r="B2888" s="16" t="n">
        <v>5.54370579450873</v>
      </c>
      <c r="C2888" s="15" t="n">
        <v>230</v>
      </c>
      <c r="D2888" s="15" t="n">
        <v>525</v>
      </c>
      <c r="E2888" s="15" t="n">
        <v>30</v>
      </c>
      <c r="F2888" s="16" t="n">
        <v>0.85906279835652</v>
      </c>
      <c r="G2888" s="17" t="s">
        <v>103</v>
      </c>
      <c r="H2888" s="18" t="n">
        <v>0.2</v>
      </c>
      <c r="I2888" s="18" t="n">
        <v>1</v>
      </c>
      <c r="J2888" s="19" t="n">
        <v>0.859253942261681</v>
      </c>
      <c r="K2888" s="19" t="n">
        <v>0.435253788010726</v>
      </c>
      <c r="L2888" s="16" t="n">
        <v>11.6220247264334</v>
      </c>
      <c r="M2888" s="19" t="n">
        <v>0.38887093428863</v>
      </c>
      <c r="N2888" s="19" t="n">
        <v>0.948897028860175</v>
      </c>
      <c r="O2888" s="19" t="n">
        <v>0.859253942261681</v>
      </c>
      <c r="P2888" s="19" t="n">
        <v>0.794160701127888</v>
      </c>
      <c r="Q2888" s="17" t="s">
        <v>29</v>
      </c>
      <c r="R2888" s="5" t="str">
        <f aca="false">IF(OR(Q2888="Steel plate",Q2888="Concrete jacket"),"Steel plate or jacket",Q2888)</f>
        <v>Monitor</v>
      </c>
      <c r="S2888" s="5" t="str">
        <f aca="false">IF(O2888&lt;='Tree rules'!$C$4,IF(N2888&lt;='Tree rules'!$C$5,IF(P2888&lt;='Tree rules'!$C$7,"Monitor","Polymer laminate"),IF(P2888&lt;='Tree rules'!$C$8,"Seal cracks","Polymer laminate")),IF(O2888&lt;='Tree rules'!$C$6,IF(P2888&lt;='Tree rules'!$C$9,"Polymer laminate","Steel plate or jacket"),IF(L2888&lt;='Tree rules'!$C$10,"Steel plate or jacket","Polymer laminate")))</f>
        <v>Monitor</v>
      </c>
      <c r="T2888" s="5" t="str">
        <f aca="false">IF(S2888=R2888,"Yes","No")</f>
        <v>Yes</v>
      </c>
    </row>
    <row r="2889" customFormat="false" ht="15" hidden="false" customHeight="false" outlineLevel="0" collapsed="false">
      <c r="A2889" s="15" t="n">
        <v>4123</v>
      </c>
      <c r="B2889" s="16" t="n">
        <v>5.76139402473077</v>
      </c>
      <c r="C2889" s="15" t="n">
        <v>230</v>
      </c>
      <c r="D2889" s="15" t="n">
        <v>550</v>
      </c>
      <c r="E2889" s="15" t="n">
        <v>25</v>
      </c>
      <c r="F2889" s="16" t="n">
        <v>0.693795479053647</v>
      </c>
      <c r="G2889" s="17" t="s">
        <v>103</v>
      </c>
      <c r="H2889" s="18" t="n">
        <v>0.2</v>
      </c>
      <c r="I2889" s="18" t="n">
        <v>1</v>
      </c>
      <c r="J2889" s="19" t="n">
        <v>0.976249882137071</v>
      </c>
      <c r="K2889" s="19" t="n">
        <v>0.554042380488701</v>
      </c>
      <c r="L2889" s="16" t="n">
        <v>11.4313373506563</v>
      </c>
      <c r="M2889" s="19" t="n">
        <v>0.653250752815903</v>
      </c>
      <c r="N2889" s="19" t="n">
        <v>0.920732810035816</v>
      </c>
      <c r="O2889" s="19" t="n">
        <v>0.976249882137071</v>
      </c>
      <c r="P2889" s="19" t="n">
        <v>0.549934295435703</v>
      </c>
      <c r="Q2889" s="17" t="s">
        <v>29</v>
      </c>
      <c r="R2889" s="5" t="str">
        <f aca="false">IF(OR(Q2889="Steel plate",Q2889="Concrete jacket"),"Steel plate or jacket",Q2889)</f>
        <v>Monitor</v>
      </c>
      <c r="S2889" s="5" t="str">
        <f aca="false">IF(O2889&lt;='Tree rules'!$C$4,IF(N2889&lt;='Tree rules'!$C$5,IF(P2889&lt;='Tree rules'!$C$7,"Monitor","Polymer laminate"),IF(P2889&lt;='Tree rules'!$C$8,"Seal cracks","Polymer laminate")),IF(O2889&lt;='Tree rules'!$C$6,IF(P2889&lt;='Tree rules'!$C$9,"Polymer laminate","Steel plate or jacket"),IF(L2889&lt;='Tree rules'!$C$10,"Steel plate or jacket","Polymer laminate")))</f>
        <v>Monitor</v>
      </c>
      <c r="T2889" s="5" t="str">
        <f aca="false">IF(S2889=R2889,"Yes","No")</f>
        <v>Yes</v>
      </c>
    </row>
    <row r="2890" customFormat="false" ht="15" hidden="false" customHeight="false" outlineLevel="0" collapsed="false">
      <c r="A2890" s="15" t="n">
        <v>4124</v>
      </c>
      <c r="B2890" s="16" t="n">
        <v>4.23076686273623</v>
      </c>
      <c r="C2890" s="15" t="n">
        <v>230</v>
      </c>
      <c r="D2890" s="15" t="n">
        <v>375</v>
      </c>
      <c r="E2890" s="15" t="n">
        <v>25</v>
      </c>
      <c r="F2890" s="16" t="n">
        <v>0.594232683721175</v>
      </c>
      <c r="G2890" s="17" t="s">
        <v>101</v>
      </c>
      <c r="H2890" s="18" t="n">
        <v>0.3</v>
      </c>
      <c r="I2890" s="18" t="n">
        <v>1.5</v>
      </c>
      <c r="J2890" s="19" t="n">
        <v>0.859242377468768</v>
      </c>
      <c r="K2890" s="19" t="n">
        <v>0.492948040344502</v>
      </c>
      <c r="L2890" s="16" t="n">
        <v>12.7817729992031</v>
      </c>
      <c r="M2890" s="19" t="n">
        <v>0.612513931593256</v>
      </c>
      <c r="N2890" s="19" t="n">
        <v>0.704488277059856</v>
      </c>
      <c r="O2890" s="19" t="n">
        <v>1.07708264312606</v>
      </c>
      <c r="P2890" s="19" t="n">
        <v>0.487481174021877</v>
      </c>
      <c r="Q2890" s="17" t="s">
        <v>31</v>
      </c>
      <c r="R2890" s="5" t="str">
        <f aca="false">IF(OR(Q2890="Steel plate",Q2890="Concrete jacket"),"Steel plate or jacket",Q2890)</f>
        <v>Polymer laminate</v>
      </c>
      <c r="S2890" s="5" t="str">
        <f aca="false">IF(O2890&lt;='Tree rules'!$C$4,IF(N2890&lt;='Tree rules'!$C$5,IF(P2890&lt;='Tree rules'!$C$7,"Monitor","Polymer laminate"),IF(P2890&lt;='Tree rules'!$C$8,"Seal cracks","Polymer laminate")),IF(O2890&lt;='Tree rules'!$C$6,IF(P2890&lt;='Tree rules'!$C$9,"Polymer laminate","Steel plate or jacket"),IF(L2890&lt;='Tree rules'!$C$10,"Steel plate or jacket","Polymer laminate")))</f>
        <v>Polymer laminate</v>
      </c>
      <c r="T2890" s="5" t="str">
        <f aca="false">IF(S2890=R2890,"Yes","No")</f>
        <v>Yes</v>
      </c>
    </row>
    <row r="2891" customFormat="false" ht="15" hidden="false" customHeight="false" outlineLevel="0" collapsed="false">
      <c r="A2891" s="15" t="n">
        <v>4127</v>
      </c>
      <c r="B2891" s="16" t="n">
        <v>3.49327202963009</v>
      </c>
      <c r="C2891" s="15" t="n">
        <v>230</v>
      </c>
      <c r="D2891" s="15" t="n">
        <v>350</v>
      </c>
      <c r="E2891" s="15" t="n">
        <v>25</v>
      </c>
      <c r="F2891" s="16" t="n">
        <v>0.64278110559382</v>
      </c>
      <c r="G2891" s="17" t="s">
        <v>101</v>
      </c>
      <c r="H2891" s="18" t="n">
        <v>0.3</v>
      </c>
      <c r="I2891" s="18" t="n">
        <v>1.5</v>
      </c>
      <c r="J2891" s="19" t="n">
        <v>0.957216450613186</v>
      </c>
      <c r="K2891" s="19" t="n">
        <v>0.597072484075408</v>
      </c>
      <c r="L2891" s="16" t="n">
        <v>11.4159216654578</v>
      </c>
      <c r="M2891" s="19" t="n">
        <v>0.816720678365235</v>
      </c>
      <c r="N2891" s="19" t="n">
        <v>0.733368521790263</v>
      </c>
      <c r="O2891" s="19" t="n">
        <v>1.15006087393705</v>
      </c>
      <c r="P2891" s="19" t="n">
        <v>0.403219376027505</v>
      </c>
      <c r="Q2891" s="17" t="s">
        <v>31</v>
      </c>
      <c r="R2891" s="5" t="str">
        <f aca="false">IF(OR(Q2891="Steel plate",Q2891="Concrete jacket"),"Steel plate or jacket",Q2891)</f>
        <v>Polymer laminate</v>
      </c>
      <c r="S2891" s="5" t="str">
        <f aca="false">IF(O2891&lt;='Tree rules'!$C$4,IF(N2891&lt;='Tree rules'!$C$5,IF(P2891&lt;='Tree rules'!$C$7,"Monitor","Polymer laminate"),IF(P2891&lt;='Tree rules'!$C$8,"Seal cracks","Polymer laminate")),IF(O2891&lt;='Tree rules'!$C$6,IF(P2891&lt;='Tree rules'!$C$9,"Polymer laminate","Steel plate or jacket"),IF(L2891&lt;='Tree rules'!$C$10,"Steel plate or jacket","Polymer laminate")))</f>
        <v>Polymer laminate</v>
      </c>
      <c r="T2891" s="5" t="str">
        <f aca="false">IF(S2891=R2891,"Yes","No")</f>
        <v>Yes</v>
      </c>
    </row>
    <row r="2892" customFormat="false" ht="15" hidden="false" customHeight="false" outlineLevel="0" collapsed="false">
      <c r="A2892" s="15" t="n">
        <v>4128</v>
      </c>
      <c r="B2892" s="16" t="n">
        <v>5.24577329181192</v>
      </c>
      <c r="C2892" s="15" t="n">
        <v>300</v>
      </c>
      <c r="D2892" s="15" t="n">
        <v>475</v>
      </c>
      <c r="E2892" s="15" t="n">
        <v>30</v>
      </c>
      <c r="F2892" s="16" t="n">
        <v>0.735735984447258</v>
      </c>
      <c r="G2892" s="17" t="s">
        <v>101</v>
      </c>
      <c r="H2892" s="18" t="n">
        <v>0.3</v>
      </c>
      <c r="I2892" s="18" t="n">
        <v>1</v>
      </c>
      <c r="J2892" s="19" t="n">
        <v>0.850798075888719</v>
      </c>
      <c r="K2892" s="19" t="n">
        <v>0.520369400708287</v>
      </c>
      <c r="L2892" s="16" t="n">
        <v>12.2851833531895</v>
      </c>
      <c r="M2892" s="19" t="n">
        <v>0.82444921274991</v>
      </c>
      <c r="N2892" s="19" t="n">
        <v>0.659245040797616</v>
      </c>
      <c r="O2892" s="19" t="n">
        <v>0.850798075888719</v>
      </c>
      <c r="P2892" s="19" t="n">
        <v>0.391039226746139</v>
      </c>
      <c r="Q2892" s="17" t="s">
        <v>29</v>
      </c>
      <c r="R2892" s="5" t="str">
        <f aca="false">IF(OR(Q2892="Steel plate",Q2892="Concrete jacket"),"Steel plate or jacket",Q2892)</f>
        <v>Monitor</v>
      </c>
      <c r="S2892" s="5" t="str">
        <f aca="false">IF(O2892&lt;='Tree rules'!$C$4,IF(N2892&lt;='Tree rules'!$C$5,IF(P2892&lt;='Tree rules'!$C$7,"Monitor","Polymer laminate"),IF(P2892&lt;='Tree rules'!$C$8,"Seal cracks","Polymer laminate")),IF(O2892&lt;='Tree rules'!$C$6,IF(P2892&lt;='Tree rules'!$C$9,"Polymer laminate","Steel plate or jacket"),IF(L2892&lt;='Tree rules'!$C$10,"Steel plate or jacket","Polymer laminate")))</f>
        <v>Monitor</v>
      </c>
      <c r="T2892" s="5" t="str">
        <f aca="false">IF(S2892=R2892,"Yes","No")</f>
        <v>Yes</v>
      </c>
    </row>
    <row r="2893" customFormat="false" ht="15" hidden="false" customHeight="false" outlineLevel="0" collapsed="false">
      <c r="A2893" s="15" t="n">
        <v>4129</v>
      </c>
      <c r="B2893" s="16" t="n">
        <v>3.48120862349228</v>
      </c>
      <c r="C2893" s="15" t="n">
        <v>300</v>
      </c>
      <c r="D2893" s="15" t="n">
        <v>325</v>
      </c>
      <c r="E2893" s="15" t="n">
        <v>30</v>
      </c>
      <c r="F2893" s="16" t="n">
        <v>0.536642161467296</v>
      </c>
      <c r="G2893" s="17" t="s">
        <v>101</v>
      </c>
      <c r="H2893" s="18" t="n">
        <v>0.3</v>
      </c>
      <c r="I2893" s="18" t="n">
        <v>1.5</v>
      </c>
      <c r="J2893" s="19" t="n">
        <v>0.943018416264099</v>
      </c>
      <c r="K2893" s="19" t="n">
        <v>0.532644522864019</v>
      </c>
      <c r="L2893" s="16" t="n">
        <v>12.3886427882288</v>
      </c>
      <c r="M2893" s="19" t="n">
        <v>0.470575005793155</v>
      </c>
      <c r="N2893" s="19" t="n">
        <v>0.873604424418967</v>
      </c>
      <c r="O2893" s="19" t="n">
        <v>1.16338082720466</v>
      </c>
      <c r="P2893" s="19" t="n">
        <v>0.544840312902612</v>
      </c>
      <c r="Q2893" s="17" t="s">
        <v>31</v>
      </c>
      <c r="R2893" s="5" t="str">
        <f aca="false">IF(OR(Q2893="Steel plate",Q2893="Concrete jacket"),"Steel plate or jacket",Q2893)</f>
        <v>Polymer laminate</v>
      </c>
      <c r="S2893" s="5" t="str">
        <f aca="false">IF(O2893&lt;='Tree rules'!$C$4,IF(N2893&lt;='Tree rules'!$C$5,IF(P2893&lt;='Tree rules'!$C$7,"Monitor","Polymer laminate"),IF(P2893&lt;='Tree rules'!$C$8,"Seal cracks","Polymer laminate")),IF(O2893&lt;='Tree rules'!$C$6,IF(P2893&lt;='Tree rules'!$C$9,"Polymer laminate","Steel plate or jacket"),IF(L2893&lt;='Tree rules'!$C$10,"Steel plate or jacket","Polymer laminate")))</f>
        <v>Polymer laminate</v>
      </c>
      <c r="T2893" s="5" t="str">
        <f aca="false">IF(S2893=R2893,"Yes","No")</f>
        <v>Yes</v>
      </c>
    </row>
    <row r="2894" customFormat="false" ht="15" hidden="false" customHeight="false" outlineLevel="0" collapsed="false">
      <c r="A2894" s="15" t="n">
        <v>4130</v>
      </c>
      <c r="B2894" s="16" t="n">
        <v>6.09464946558166</v>
      </c>
      <c r="C2894" s="15" t="n">
        <v>230</v>
      </c>
      <c r="D2894" s="15" t="n">
        <v>575</v>
      </c>
      <c r="E2894" s="15" t="n">
        <v>30</v>
      </c>
      <c r="F2894" s="16" t="n">
        <v>0.777557789024782</v>
      </c>
      <c r="G2894" s="17" t="s">
        <v>101</v>
      </c>
      <c r="H2894" s="18" t="n">
        <v>0.3</v>
      </c>
      <c r="I2894" s="18" t="n">
        <v>1</v>
      </c>
      <c r="J2894" s="19" t="n">
        <v>0.947508568114411</v>
      </c>
      <c r="K2894" s="19" t="n">
        <v>0.558756107585353</v>
      </c>
      <c r="L2894" s="16" t="n">
        <v>11.5647997449367</v>
      </c>
      <c r="M2894" s="19" t="n">
        <v>0.934392553240617</v>
      </c>
      <c r="N2894" s="19" t="n">
        <v>0.621237813248424</v>
      </c>
      <c r="O2894" s="19" t="n">
        <v>0.947508568114411</v>
      </c>
      <c r="P2894" s="19" t="n">
        <v>0.408781897586596</v>
      </c>
      <c r="Q2894" s="17" t="s">
        <v>29</v>
      </c>
      <c r="R2894" s="5" t="str">
        <f aca="false">IF(OR(Q2894="Steel plate",Q2894="Concrete jacket"),"Steel plate or jacket",Q2894)</f>
        <v>Monitor</v>
      </c>
      <c r="S2894" s="5" t="str">
        <f aca="false">IF(O2894&lt;='Tree rules'!$C$4,IF(N2894&lt;='Tree rules'!$C$5,IF(P2894&lt;='Tree rules'!$C$7,"Monitor","Polymer laminate"),IF(P2894&lt;='Tree rules'!$C$8,"Seal cracks","Polymer laminate")),IF(O2894&lt;='Tree rules'!$C$6,IF(P2894&lt;='Tree rules'!$C$9,"Polymer laminate","Steel plate or jacket"),IF(L2894&lt;='Tree rules'!$C$10,"Steel plate or jacket","Polymer laminate")))</f>
        <v>Monitor</v>
      </c>
      <c r="T2894" s="5" t="str">
        <f aca="false">IF(S2894=R2894,"Yes","No")</f>
        <v>Yes</v>
      </c>
    </row>
    <row r="2895" customFormat="false" ht="15" hidden="false" customHeight="false" outlineLevel="0" collapsed="false">
      <c r="A2895" s="15" t="n">
        <v>4132</v>
      </c>
      <c r="B2895" s="16" t="n">
        <v>5.46355074454113</v>
      </c>
      <c r="C2895" s="15" t="n">
        <v>300</v>
      </c>
      <c r="D2895" s="15" t="n">
        <v>525</v>
      </c>
      <c r="E2895" s="15" t="n">
        <v>20</v>
      </c>
      <c r="F2895" s="16" t="n">
        <v>0.699589178252424</v>
      </c>
      <c r="G2895" s="17" t="s">
        <v>101</v>
      </c>
      <c r="H2895" s="18" t="n">
        <v>0.3</v>
      </c>
      <c r="I2895" s="18" t="n">
        <v>2</v>
      </c>
      <c r="J2895" s="19" t="n">
        <v>0.853028521055843</v>
      </c>
      <c r="K2895" s="19" t="n">
        <v>0.530869337433105</v>
      </c>
      <c r="L2895" s="16" t="n">
        <v>11.4061602182487</v>
      </c>
      <c r="M2895" s="19" t="n">
        <v>0.847201241149165</v>
      </c>
      <c r="N2895" s="19" t="n">
        <v>0.775320166918428</v>
      </c>
      <c r="O2895" s="19" t="n">
        <v>1.25321035632723</v>
      </c>
      <c r="P2895" s="19" t="n">
        <v>0.491813801126987</v>
      </c>
      <c r="Q2895" s="17" t="s">
        <v>31</v>
      </c>
      <c r="R2895" s="5" t="str">
        <f aca="false">IF(OR(Q2895="Steel plate",Q2895="Concrete jacket"),"Steel plate or jacket",Q2895)</f>
        <v>Polymer laminate</v>
      </c>
      <c r="S2895" s="5" t="str">
        <f aca="false">IF(O2895&lt;='Tree rules'!$C$4,IF(N2895&lt;='Tree rules'!$C$5,IF(P2895&lt;='Tree rules'!$C$7,"Monitor","Polymer laminate"),IF(P2895&lt;='Tree rules'!$C$8,"Seal cracks","Polymer laminate")),IF(O2895&lt;='Tree rules'!$C$6,IF(P2895&lt;='Tree rules'!$C$9,"Polymer laminate","Steel plate or jacket"),IF(L2895&lt;='Tree rules'!$C$10,"Steel plate or jacket","Polymer laminate")))</f>
        <v>Polymer laminate</v>
      </c>
      <c r="T2895" s="5" t="str">
        <f aca="false">IF(S2895=R2895,"Yes","No")</f>
        <v>Yes</v>
      </c>
    </row>
    <row r="2896" customFormat="false" ht="15" hidden="false" customHeight="false" outlineLevel="0" collapsed="false">
      <c r="A2896" s="15" t="n">
        <v>4133</v>
      </c>
      <c r="B2896" s="16" t="n">
        <v>4.07213913441336</v>
      </c>
      <c r="C2896" s="15" t="n">
        <v>300</v>
      </c>
      <c r="D2896" s="15" t="n">
        <v>400</v>
      </c>
      <c r="E2896" s="15" t="n">
        <v>20</v>
      </c>
      <c r="F2896" s="16" t="n">
        <v>0.567971553191375</v>
      </c>
      <c r="G2896" s="17" t="s">
        <v>101</v>
      </c>
      <c r="H2896" s="18" t="n">
        <v>0.3</v>
      </c>
      <c r="I2896" s="18" t="n">
        <v>2</v>
      </c>
      <c r="J2896" s="19" t="n">
        <v>0.940770980211599</v>
      </c>
      <c r="K2896" s="19" t="n">
        <v>0.411589645753472</v>
      </c>
      <c r="L2896" s="16" t="n">
        <v>11.5032178938231</v>
      </c>
      <c r="M2896" s="19" t="n">
        <v>0.615794077204901</v>
      </c>
      <c r="N2896" s="19" t="n">
        <v>1.2443563702238</v>
      </c>
      <c r="O2896" s="19" t="n">
        <v>1.49433036594276</v>
      </c>
      <c r="P2896" s="19" t="n">
        <v>0.551789755564197</v>
      </c>
      <c r="Q2896" s="17" t="s">
        <v>31</v>
      </c>
      <c r="R2896" s="5" t="str">
        <f aca="false">IF(OR(Q2896="Steel plate",Q2896="Concrete jacket"),"Steel plate or jacket",Q2896)</f>
        <v>Polymer laminate</v>
      </c>
      <c r="S2896" s="5" t="str">
        <f aca="false">IF(O2896&lt;='Tree rules'!$C$4,IF(N2896&lt;='Tree rules'!$C$5,IF(P2896&lt;='Tree rules'!$C$7,"Monitor","Polymer laminate"),IF(P2896&lt;='Tree rules'!$C$8,"Seal cracks","Polymer laminate")),IF(O2896&lt;='Tree rules'!$C$6,IF(P2896&lt;='Tree rules'!$C$9,"Polymer laminate","Steel plate or jacket"),IF(L2896&lt;='Tree rules'!$C$10,"Steel plate or jacket","Polymer laminate")))</f>
        <v>Steel plate or jacket</v>
      </c>
      <c r="T2896" s="5" t="str">
        <f aca="false">IF(S2896=R2896,"Yes","No")</f>
        <v>No</v>
      </c>
    </row>
    <row r="2897" customFormat="false" ht="15" hidden="false" customHeight="false" outlineLevel="0" collapsed="false">
      <c r="A2897" s="15" t="n">
        <v>4135</v>
      </c>
      <c r="B2897" s="16" t="n">
        <v>3.07263127224688</v>
      </c>
      <c r="C2897" s="15" t="n">
        <v>300</v>
      </c>
      <c r="D2897" s="15" t="n">
        <v>300</v>
      </c>
      <c r="E2897" s="15" t="n">
        <v>25</v>
      </c>
      <c r="F2897" s="16" t="n">
        <v>0.791582400904515</v>
      </c>
      <c r="G2897" s="17" t="s">
        <v>103</v>
      </c>
      <c r="H2897" s="18" t="n">
        <v>0.2</v>
      </c>
      <c r="I2897" s="18" t="n">
        <v>2</v>
      </c>
      <c r="J2897" s="19" t="n">
        <v>0.925353725465574</v>
      </c>
      <c r="K2897" s="19" t="n">
        <v>0.602018883958201</v>
      </c>
      <c r="L2897" s="16" t="n">
        <v>12.096973512783</v>
      </c>
      <c r="M2897" s="19" t="n">
        <v>0.566394231969622</v>
      </c>
      <c r="N2897" s="19" t="n">
        <v>1.64890630290278</v>
      </c>
      <c r="O2897" s="19" t="n">
        <v>1.2936270338598</v>
      </c>
      <c r="P2897" s="19" t="n">
        <v>0.692613739029385</v>
      </c>
      <c r="Q2897" s="17" t="s">
        <v>31</v>
      </c>
      <c r="R2897" s="5" t="str">
        <f aca="false">IF(OR(Q2897="Steel plate",Q2897="Concrete jacket"),"Steel plate or jacket",Q2897)</f>
        <v>Polymer laminate</v>
      </c>
      <c r="S2897" s="5" t="str">
        <f aca="false">IF(O2897&lt;='Tree rules'!$C$4,IF(N2897&lt;='Tree rules'!$C$5,IF(P2897&lt;='Tree rules'!$C$7,"Monitor","Polymer laminate"),IF(P2897&lt;='Tree rules'!$C$8,"Seal cracks","Polymer laminate")),IF(O2897&lt;='Tree rules'!$C$6,IF(P2897&lt;='Tree rules'!$C$9,"Polymer laminate","Steel plate or jacket"),IF(L2897&lt;='Tree rules'!$C$10,"Steel plate or jacket","Polymer laminate")))</f>
        <v>Polymer laminate</v>
      </c>
      <c r="T2897" s="5" t="str">
        <f aca="false">IF(S2897=R2897,"Yes","No")</f>
        <v>Yes</v>
      </c>
    </row>
    <row r="2898" customFormat="false" ht="15" hidden="false" customHeight="false" outlineLevel="0" collapsed="false">
      <c r="A2898" s="15" t="n">
        <v>4136</v>
      </c>
      <c r="B2898" s="16" t="n">
        <v>3.34699313178385</v>
      </c>
      <c r="C2898" s="15" t="n">
        <v>300</v>
      </c>
      <c r="D2898" s="15" t="n">
        <v>300</v>
      </c>
      <c r="E2898" s="15" t="n">
        <v>20</v>
      </c>
      <c r="F2898" s="16" t="n">
        <v>0.589048622548086</v>
      </c>
      <c r="G2898" s="17" t="s">
        <v>101</v>
      </c>
      <c r="H2898" s="18" t="n">
        <v>0.3</v>
      </c>
      <c r="I2898" s="18" t="n">
        <v>1</v>
      </c>
      <c r="J2898" s="19" t="n">
        <v>0.888157168819409</v>
      </c>
      <c r="K2898" s="19" t="n">
        <v>0.429112041868128</v>
      </c>
      <c r="L2898" s="16" t="n">
        <v>13.0741919210307</v>
      </c>
      <c r="M2898" s="19" t="n">
        <v>0.384326025120543</v>
      </c>
      <c r="N2898" s="19" t="n">
        <v>0.668465283236015</v>
      </c>
      <c r="O2898" s="19" t="n">
        <v>0.888157168819409</v>
      </c>
      <c r="P2898" s="19" t="n">
        <v>0.648913437505169</v>
      </c>
      <c r="Q2898" s="17" t="s">
        <v>29</v>
      </c>
      <c r="R2898" s="5" t="str">
        <f aca="false">IF(OR(Q2898="Steel plate",Q2898="Concrete jacket"),"Steel plate or jacket",Q2898)</f>
        <v>Monitor</v>
      </c>
      <c r="S2898" s="5" t="str">
        <f aca="false">IF(O2898&lt;='Tree rules'!$C$4,IF(N2898&lt;='Tree rules'!$C$5,IF(P2898&lt;='Tree rules'!$C$7,"Monitor","Polymer laminate"),IF(P2898&lt;='Tree rules'!$C$8,"Seal cracks","Polymer laminate")),IF(O2898&lt;='Tree rules'!$C$6,IF(P2898&lt;='Tree rules'!$C$9,"Polymer laminate","Steel plate or jacket"),IF(L2898&lt;='Tree rules'!$C$10,"Steel plate or jacket","Polymer laminate")))</f>
        <v>Monitor</v>
      </c>
      <c r="T2898" s="5" t="str">
        <f aca="false">IF(S2898=R2898,"Yes","No")</f>
        <v>Yes</v>
      </c>
    </row>
    <row r="2899" customFormat="false" ht="15" hidden="false" customHeight="false" outlineLevel="0" collapsed="false">
      <c r="A2899" s="15" t="n">
        <v>4137</v>
      </c>
      <c r="B2899" s="16" t="n">
        <v>3.89363283713822</v>
      </c>
      <c r="C2899" s="15" t="n">
        <v>230</v>
      </c>
      <c r="D2899" s="15" t="n">
        <v>350</v>
      </c>
      <c r="E2899" s="15" t="n">
        <v>30</v>
      </c>
      <c r="F2899" s="16" t="n">
        <v>0.675914152273913</v>
      </c>
      <c r="G2899" s="17" t="s">
        <v>102</v>
      </c>
      <c r="H2899" s="18" t="n">
        <v>0.1</v>
      </c>
      <c r="I2899" s="18" t="n">
        <v>2</v>
      </c>
      <c r="J2899" s="19" t="n">
        <v>0.943948402015873</v>
      </c>
      <c r="K2899" s="19" t="n">
        <v>0.626663323040566</v>
      </c>
      <c r="L2899" s="16" t="n">
        <v>13.3801815709217</v>
      </c>
      <c r="M2899" s="19" t="n">
        <v>0.499388632394281</v>
      </c>
      <c r="N2899" s="19" t="n">
        <v>3.66581330326043</v>
      </c>
      <c r="O2899" s="19" t="n">
        <v>1.29635896164565</v>
      </c>
      <c r="P2899" s="19" t="n">
        <v>0.686368464869129</v>
      </c>
      <c r="Q2899" s="17" t="s">
        <v>31</v>
      </c>
      <c r="R2899" s="5" t="str">
        <f aca="false">IF(OR(Q2899="Steel plate",Q2899="Concrete jacket"),"Steel plate or jacket",Q2899)</f>
        <v>Polymer laminate</v>
      </c>
      <c r="S2899" s="5" t="str">
        <f aca="false">IF(O2899&lt;='Tree rules'!$C$4,IF(N2899&lt;='Tree rules'!$C$5,IF(P2899&lt;='Tree rules'!$C$7,"Monitor","Polymer laminate"),IF(P2899&lt;='Tree rules'!$C$8,"Seal cracks","Polymer laminate")),IF(O2899&lt;='Tree rules'!$C$6,IF(P2899&lt;='Tree rules'!$C$9,"Polymer laminate","Steel plate or jacket"),IF(L2899&lt;='Tree rules'!$C$10,"Steel plate or jacket","Polymer laminate")))</f>
        <v>Polymer laminate</v>
      </c>
      <c r="T2899" s="5" t="str">
        <f aca="false">IF(S2899=R2899,"Yes","No")</f>
        <v>Yes</v>
      </c>
    </row>
    <row r="2900" customFormat="false" ht="15" hidden="false" customHeight="false" outlineLevel="0" collapsed="false">
      <c r="A2900" s="15" t="n">
        <v>4139</v>
      </c>
      <c r="B2900" s="16" t="n">
        <v>3.01270406634025</v>
      </c>
      <c r="C2900" s="15" t="n">
        <v>300</v>
      </c>
      <c r="D2900" s="15" t="n">
        <v>300</v>
      </c>
      <c r="E2900" s="15" t="n">
        <v>30</v>
      </c>
      <c r="F2900" s="16" t="n">
        <v>0.791582400904515</v>
      </c>
      <c r="G2900" s="17" t="s">
        <v>101</v>
      </c>
      <c r="H2900" s="18" t="n">
        <v>0.3</v>
      </c>
      <c r="I2900" s="18" t="n">
        <v>2</v>
      </c>
      <c r="J2900" s="19" t="n">
        <v>0.918746531619854</v>
      </c>
      <c r="K2900" s="19" t="n">
        <v>0.610933468172417</v>
      </c>
      <c r="L2900" s="16" t="n">
        <v>11.8610396312608</v>
      </c>
      <c r="M2900" s="19" t="n">
        <v>0.296310326288432</v>
      </c>
      <c r="N2900" s="19" t="n">
        <v>1.14158087760324</v>
      </c>
      <c r="O2900" s="19" t="n">
        <v>1.27620005830581</v>
      </c>
      <c r="P2900" s="19" t="n">
        <v>1.17497155968889</v>
      </c>
      <c r="Q2900" s="17" t="s">
        <v>31</v>
      </c>
      <c r="R2900" s="5" t="str">
        <f aca="false">IF(OR(Q2900="Steel plate",Q2900="Concrete jacket"),"Steel plate or jacket",Q2900)</f>
        <v>Polymer laminate</v>
      </c>
      <c r="S2900" s="5" t="str">
        <f aca="false">IF(O2900&lt;='Tree rules'!$C$4,IF(N2900&lt;='Tree rules'!$C$5,IF(P2900&lt;='Tree rules'!$C$7,"Monitor","Polymer laminate"),IF(P2900&lt;='Tree rules'!$C$8,"Seal cracks","Polymer laminate")),IF(O2900&lt;='Tree rules'!$C$6,IF(P2900&lt;='Tree rules'!$C$9,"Polymer laminate","Steel plate or jacket"),IF(L2900&lt;='Tree rules'!$C$10,"Steel plate or jacket","Polymer laminate")))</f>
        <v>Steel plate or jacket</v>
      </c>
      <c r="T2900" s="5" t="str">
        <f aca="false">IF(S2900=R2900,"Yes","No")</f>
        <v>No</v>
      </c>
    </row>
    <row r="2901" customFormat="false" ht="15" hidden="false" customHeight="false" outlineLevel="0" collapsed="false">
      <c r="A2901" s="15" t="n">
        <v>4140</v>
      </c>
      <c r="B2901" s="16" t="n">
        <v>6.58873994309697</v>
      </c>
      <c r="C2901" s="15" t="n">
        <v>230</v>
      </c>
      <c r="D2901" s="15" t="n">
        <v>550</v>
      </c>
      <c r="E2901" s="15" t="n">
        <v>20</v>
      </c>
      <c r="F2901" s="16" t="n">
        <v>0.693795479053647</v>
      </c>
      <c r="G2901" s="17" t="s">
        <v>101</v>
      </c>
      <c r="H2901" s="18" t="n">
        <v>0.3</v>
      </c>
      <c r="I2901" s="18" t="n">
        <v>1</v>
      </c>
      <c r="J2901" s="19" t="n">
        <v>0.853726341376793</v>
      </c>
      <c r="K2901" s="19" t="n">
        <v>0.536366742554967</v>
      </c>
      <c r="L2901" s="16" t="n">
        <v>13.072896712494</v>
      </c>
      <c r="M2901" s="19" t="n">
        <v>0.758407234967352</v>
      </c>
      <c r="N2901" s="19" t="n">
        <v>0.506675096418405</v>
      </c>
      <c r="O2901" s="19" t="n">
        <v>0.853726341376793</v>
      </c>
      <c r="P2901" s="19" t="n">
        <v>0.513003355890809</v>
      </c>
      <c r="Q2901" s="17" t="s">
        <v>29</v>
      </c>
      <c r="R2901" s="5" t="str">
        <f aca="false">IF(OR(Q2901="Steel plate",Q2901="Concrete jacket"),"Steel plate or jacket",Q2901)</f>
        <v>Monitor</v>
      </c>
      <c r="S2901" s="5" t="str">
        <f aca="false">IF(O2901&lt;='Tree rules'!$C$4,IF(N2901&lt;='Tree rules'!$C$5,IF(P2901&lt;='Tree rules'!$C$7,"Monitor","Polymer laminate"),IF(P2901&lt;='Tree rules'!$C$8,"Seal cracks","Polymer laminate")),IF(O2901&lt;='Tree rules'!$C$6,IF(P2901&lt;='Tree rules'!$C$9,"Polymer laminate","Steel plate or jacket"),IF(L2901&lt;='Tree rules'!$C$10,"Steel plate or jacket","Polymer laminate")))</f>
        <v>Monitor</v>
      </c>
      <c r="T2901" s="5" t="str">
        <f aca="false">IF(S2901=R2901,"Yes","No")</f>
        <v>Yes</v>
      </c>
    </row>
    <row r="2902" customFormat="false" ht="15" hidden="false" customHeight="false" outlineLevel="0" collapsed="false">
      <c r="A2902" s="15" t="n">
        <v>4141</v>
      </c>
      <c r="B2902" s="16" t="n">
        <v>4.34030677033741</v>
      </c>
      <c r="C2902" s="15" t="n">
        <v>300</v>
      </c>
      <c r="D2902" s="15" t="n">
        <v>375</v>
      </c>
      <c r="E2902" s="15" t="n">
        <v>25</v>
      </c>
      <c r="F2902" s="16" t="n">
        <v>0.853766156389583</v>
      </c>
      <c r="G2902" s="17" t="s">
        <v>102</v>
      </c>
      <c r="H2902" s="18" t="n">
        <v>0.1</v>
      </c>
      <c r="I2902" s="18" t="n">
        <v>1.5</v>
      </c>
      <c r="J2902" s="19" t="n">
        <v>0.850882737941326</v>
      </c>
      <c r="K2902" s="19" t="n">
        <v>0.5176159822688</v>
      </c>
      <c r="L2902" s="16" t="n">
        <v>13.8226330265523</v>
      </c>
      <c r="M2902" s="19" t="n">
        <v>0.362923631675972</v>
      </c>
      <c r="N2902" s="19" t="n">
        <v>3.12199980266524</v>
      </c>
      <c r="O2902" s="19" t="n">
        <v>1.05610885481446</v>
      </c>
      <c r="P2902" s="19" t="n">
        <v>1.01515791120388</v>
      </c>
      <c r="Q2902" s="17" t="s">
        <v>31</v>
      </c>
      <c r="R2902" s="5" t="str">
        <f aca="false">IF(OR(Q2902="Steel plate",Q2902="Concrete jacket"),"Steel plate or jacket",Q2902)</f>
        <v>Polymer laminate</v>
      </c>
      <c r="S2902" s="5" t="str">
        <f aca="false">IF(O2902&lt;='Tree rules'!$C$4,IF(N2902&lt;='Tree rules'!$C$5,IF(P2902&lt;='Tree rules'!$C$7,"Monitor","Polymer laminate"),IF(P2902&lt;='Tree rules'!$C$8,"Seal cracks","Polymer laminate")),IF(O2902&lt;='Tree rules'!$C$6,IF(P2902&lt;='Tree rules'!$C$9,"Polymer laminate","Steel plate or jacket"),IF(L2902&lt;='Tree rules'!$C$10,"Steel plate or jacket","Polymer laminate")))</f>
        <v>Polymer laminate</v>
      </c>
      <c r="T2902" s="5" t="str">
        <f aca="false">IF(S2902=R2902,"Yes","No")</f>
        <v>Yes</v>
      </c>
    </row>
    <row r="2903" customFormat="false" ht="15" hidden="false" customHeight="false" outlineLevel="0" collapsed="false">
      <c r="A2903" s="15" t="n">
        <v>4142</v>
      </c>
      <c r="B2903" s="16" t="n">
        <v>3.09562916787301</v>
      </c>
      <c r="C2903" s="15" t="n">
        <v>300</v>
      </c>
      <c r="D2903" s="15" t="n">
        <v>300</v>
      </c>
      <c r="E2903" s="15" t="n">
        <v>25</v>
      </c>
      <c r="F2903" s="16" t="n">
        <v>0.736310778185108</v>
      </c>
      <c r="G2903" s="17" t="s">
        <v>101</v>
      </c>
      <c r="H2903" s="18" t="n">
        <v>0.3</v>
      </c>
      <c r="I2903" s="18" t="n">
        <v>1.5</v>
      </c>
      <c r="J2903" s="19" t="n">
        <v>0.911359442144725</v>
      </c>
      <c r="K2903" s="19" t="n">
        <v>0.483060236551033</v>
      </c>
      <c r="L2903" s="16" t="n">
        <v>12.092301437004</v>
      </c>
      <c r="M2903" s="19" t="n">
        <v>0.338370350921988</v>
      </c>
      <c r="N2903" s="19" t="n">
        <v>0.835604495237569</v>
      </c>
      <c r="O2903" s="19" t="n">
        <v>1.14691840936436</v>
      </c>
      <c r="P2903" s="19" t="n">
        <v>0.925567917624208</v>
      </c>
      <c r="Q2903" s="17" t="s">
        <v>31</v>
      </c>
      <c r="R2903" s="5" t="str">
        <f aca="false">IF(OR(Q2903="Steel plate",Q2903="Concrete jacket"),"Steel plate or jacket",Q2903)</f>
        <v>Polymer laminate</v>
      </c>
      <c r="S2903" s="5" t="str">
        <f aca="false">IF(O2903&lt;='Tree rules'!$C$4,IF(N2903&lt;='Tree rules'!$C$5,IF(P2903&lt;='Tree rules'!$C$7,"Monitor","Polymer laminate"),IF(P2903&lt;='Tree rules'!$C$8,"Seal cracks","Polymer laminate")),IF(O2903&lt;='Tree rules'!$C$6,IF(P2903&lt;='Tree rules'!$C$9,"Polymer laminate","Steel plate or jacket"),IF(L2903&lt;='Tree rules'!$C$10,"Steel plate or jacket","Polymer laminate")))</f>
        <v>Polymer laminate</v>
      </c>
      <c r="T2903" s="5" t="str">
        <f aca="false">IF(S2903=R2903,"Yes","No")</f>
        <v>Yes</v>
      </c>
    </row>
    <row r="2904" customFormat="false" ht="15" hidden="false" customHeight="false" outlineLevel="0" collapsed="false">
      <c r="A2904" s="15" t="n">
        <v>4143</v>
      </c>
      <c r="B2904" s="16" t="n">
        <v>4.02008263794238</v>
      </c>
      <c r="C2904" s="15" t="n">
        <v>300</v>
      </c>
      <c r="D2904" s="15" t="n">
        <v>325</v>
      </c>
      <c r="E2904" s="15" t="n">
        <v>30</v>
      </c>
      <c r="F2904" s="16" t="n">
        <v>0.566903937489887</v>
      </c>
      <c r="G2904" s="17" t="s">
        <v>102</v>
      </c>
      <c r="H2904" s="18" t="n">
        <v>0.1</v>
      </c>
      <c r="I2904" s="18" t="n">
        <v>1</v>
      </c>
      <c r="J2904" s="19" t="n">
        <v>0.958377504913134</v>
      </c>
      <c r="K2904" s="19" t="n">
        <v>0.466252530778183</v>
      </c>
      <c r="L2904" s="16" t="n">
        <v>15.1130926238435</v>
      </c>
      <c r="M2904" s="19" t="n">
        <v>0.68871238908527</v>
      </c>
      <c r="N2904" s="19" t="n">
        <v>2.63412936887279</v>
      </c>
      <c r="O2904" s="19" t="n">
        <v>0.958377504913134</v>
      </c>
      <c r="P2904" s="19" t="n">
        <v>0.36719107558509</v>
      </c>
      <c r="Q2904" s="17" t="s">
        <v>30</v>
      </c>
      <c r="R2904" s="5" t="str">
        <f aca="false">IF(OR(Q2904="Steel plate",Q2904="Concrete jacket"),"Steel plate or jacket",Q2904)</f>
        <v>Seal cracks</v>
      </c>
      <c r="S2904" s="5" t="str">
        <f aca="false">IF(O2904&lt;='Tree rules'!$C$4,IF(N2904&lt;='Tree rules'!$C$5,IF(P2904&lt;='Tree rules'!$C$7,"Monitor","Polymer laminate"),IF(P2904&lt;='Tree rules'!$C$8,"Seal cracks","Polymer laminate")),IF(O2904&lt;='Tree rules'!$C$6,IF(P2904&lt;='Tree rules'!$C$9,"Polymer laminate","Steel plate or jacket"),IF(L2904&lt;='Tree rules'!$C$10,"Steel plate or jacket","Polymer laminate")))</f>
        <v>Seal cracks</v>
      </c>
      <c r="T2904" s="5" t="str">
        <f aca="false">IF(S2904=R2904,"Yes","No")</f>
        <v>Yes</v>
      </c>
    </row>
    <row r="2905" customFormat="false" ht="15" hidden="false" customHeight="false" outlineLevel="0" collapsed="false">
      <c r="A2905" s="15" t="n">
        <v>4145</v>
      </c>
      <c r="B2905" s="16" t="n">
        <v>4.85290904052862</v>
      </c>
      <c r="C2905" s="15" t="n">
        <v>300</v>
      </c>
      <c r="D2905" s="15" t="n">
        <v>425</v>
      </c>
      <c r="E2905" s="15" t="n">
        <v>20</v>
      </c>
      <c r="F2905" s="16" t="n">
        <v>0.707341881547042</v>
      </c>
      <c r="G2905" s="17" t="s">
        <v>103</v>
      </c>
      <c r="H2905" s="18" t="n">
        <v>0.2</v>
      </c>
      <c r="I2905" s="18" t="n">
        <v>2</v>
      </c>
      <c r="J2905" s="19" t="n">
        <v>0.915830610730944</v>
      </c>
      <c r="K2905" s="19" t="n">
        <v>0.431676206009046</v>
      </c>
      <c r="L2905" s="16" t="n">
        <v>12.8045093417642</v>
      </c>
      <c r="M2905" s="19" t="n">
        <v>0.936834914281857</v>
      </c>
      <c r="N2905" s="19" t="n">
        <v>1.46670460590646</v>
      </c>
      <c r="O2905" s="19" t="n">
        <v>1.43631893807461</v>
      </c>
      <c r="P2905" s="19" t="n">
        <v>0.499888727190449</v>
      </c>
      <c r="Q2905" s="17" t="s">
        <v>104</v>
      </c>
      <c r="R2905" s="5" t="str">
        <f aca="false">IF(OR(Q2905="Steel plate",Q2905="Concrete jacket"),"Steel plate or jacket",Q2905)</f>
        <v>Steel plate or jacket</v>
      </c>
      <c r="S2905" s="5" t="str">
        <f aca="false">IF(O2905&lt;='Tree rules'!$C$4,IF(N2905&lt;='Tree rules'!$C$5,IF(P2905&lt;='Tree rules'!$C$7,"Monitor","Polymer laminate"),IF(P2905&lt;='Tree rules'!$C$8,"Seal cracks","Polymer laminate")),IF(O2905&lt;='Tree rules'!$C$6,IF(P2905&lt;='Tree rules'!$C$9,"Polymer laminate","Steel plate or jacket"),IF(L2905&lt;='Tree rules'!$C$10,"Steel plate or jacket","Polymer laminate")))</f>
        <v>Steel plate or jacket</v>
      </c>
      <c r="T2905" s="5" t="str">
        <f aca="false">IF(S2905=R2905,"Yes","No")</f>
        <v>Yes</v>
      </c>
    </row>
    <row r="2906" customFormat="false" ht="15" hidden="false" customHeight="false" outlineLevel="0" collapsed="false">
      <c r="A2906" s="15" t="n">
        <v>4146</v>
      </c>
      <c r="B2906" s="16" t="n">
        <v>6.63983344171151</v>
      </c>
      <c r="C2906" s="15" t="n">
        <v>300</v>
      </c>
      <c r="D2906" s="15" t="n">
        <v>650</v>
      </c>
      <c r="E2906" s="15" t="n">
        <v>25</v>
      </c>
      <c r="F2906" s="16" t="n">
        <v>0.665767979568698</v>
      </c>
      <c r="G2906" s="17" t="s">
        <v>103</v>
      </c>
      <c r="H2906" s="18" t="n">
        <v>0.2</v>
      </c>
      <c r="I2906" s="18" t="n">
        <v>1.5</v>
      </c>
      <c r="J2906" s="19" t="n">
        <v>0.986561718982541</v>
      </c>
      <c r="K2906" s="19" t="n">
        <v>0.567271223902139</v>
      </c>
      <c r="L2906" s="16" t="n">
        <v>10.9931017246879</v>
      </c>
      <c r="M2906" s="19" t="n">
        <v>0.918984639224215</v>
      </c>
      <c r="N2906" s="19" t="n">
        <v>1.04807609829106</v>
      </c>
      <c r="O2906" s="19" t="n">
        <v>1.2000185415827</v>
      </c>
      <c r="P2906" s="19" t="n">
        <v>0.439601712058481</v>
      </c>
      <c r="Q2906" s="17" t="s">
        <v>31</v>
      </c>
      <c r="R2906" s="5" t="str">
        <f aca="false">IF(OR(Q2906="Steel plate",Q2906="Concrete jacket"),"Steel plate or jacket",Q2906)</f>
        <v>Polymer laminate</v>
      </c>
      <c r="S2906" s="5" t="str">
        <f aca="false">IF(O2906&lt;='Tree rules'!$C$4,IF(N2906&lt;='Tree rules'!$C$5,IF(P2906&lt;='Tree rules'!$C$7,"Monitor","Polymer laminate"),IF(P2906&lt;='Tree rules'!$C$8,"Seal cracks","Polymer laminate")),IF(O2906&lt;='Tree rules'!$C$6,IF(P2906&lt;='Tree rules'!$C$9,"Polymer laminate","Steel plate or jacket"),IF(L2906&lt;='Tree rules'!$C$10,"Steel plate or jacket","Polymer laminate")))</f>
        <v>Polymer laminate</v>
      </c>
      <c r="T2906" s="5" t="str">
        <f aca="false">IF(S2906=R2906,"Yes","No")</f>
        <v>Yes</v>
      </c>
    </row>
    <row r="2907" customFormat="false" ht="15" hidden="false" customHeight="false" outlineLevel="0" collapsed="false">
      <c r="A2907" s="15" t="n">
        <v>4147</v>
      </c>
      <c r="B2907" s="16" t="n">
        <v>5.70324359262593</v>
      </c>
      <c r="C2907" s="15" t="n">
        <v>300</v>
      </c>
      <c r="D2907" s="15" t="n">
        <v>450</v>
      </c>
      <c r="E2907" s="15" t="n">
        <v>30</v>
      </c>
      <c r="F2907" s="16" t="n">
        <v>0.781490709848207</v>
      </c>
      <c r="G2907" s="17" t="s">
        <v>101</v>
      </c>
      <c r="H2907" s="18" t="n">
        <v>0.3</v>
      </c>
      <c r="I2907" s="18" t="n">
        <v>1</v>
      </c>
      <c r="J2907" s="19" t="n">
        <v>0.880892466212344</v>
      </c>
      <c r="K2907" s="19" t="n">
        <v>0.496662352449049</v>
      </c>
      <c r="L2907" s="16" t="n">
        <v>14.1871731159849</v>
      </c>
      <c r="M2907" s="19" t="n">
        <v>0.552630790909862</v>
      </c>
      <c r="N2907" s="19" t="n">
        <v>0.733897919428225</v>
      </c>
      <c r="O2907" s="19" t="n">
        <v>0.880892466212344</v>
      </c>
      <c r="P2907" s="19" t="n">
        <v>0.672372453592306</v>
      </c>
      <c r="Q2907" s="17" t="s">
        <v>29</v>
      </c>
      <c r="R2907" s="5" t="str">
        <f aca="false">IF(OR(Q2907="Steel plate",Q2907="Concrete jacket"),"Steel plate or jacket",Q2907)</f>
        <v>Monitor</v>
      </c>
      <c r="S2907" s="5" t="str">
        <f aca="false">IF(O2907&lt;='Tree rules'!$C$4,IF(N2907&lt;='Tree rules'!$C$5,IF(P2907&lt;='Tree rules'!$C$7,"Monitor","Polymer laminate"),IF(P2907&lt;='Tree rules'!$C$8,"Seal cracks","Polymer laminate")),IF(O2907&lt;='Tree rules'!$C$6,IF(P2907&lt;='Tree rules'!$C$9,"Polymer laminate","Steel plate or jacket"),IF(L2907&lt;='Tree rules'!$C$10,"Steel plate or jacket","Polymer laminate")))</f>
        <v>Monitor</v>
      </c>
      <c r="T2907" s="5" t="str">
        <f aca="false">IF(S2907=R2907,"Yes","No")</f>
        <v>Yes</v>
      </c>
    </row>
    <row r="2908" customFormat="false" ht="15" hidden="false" customHeight="false" outlineLevel="0" collapsed="false">
      <c r="A2908" s="15" t="n">
        <v>4148</v>
      </c>
      <c r="B2908" s="16" t="n">
        <v>7.85519993369897</v>
      </c>
      <c r="C2908" s="15" t="n">
        <v>300</v>
      </c>
      <c r="D2908" s="15" t="n">
        <v>600</v>
      </c>
      <c r="E2908" s="15" t="n">
        <v>20</v>
      </c>
      <c r="F2908" s="16" t="n">
        <v>0.569129103911194</v>
      </c>
      <c r="G2908" s="17" t="s">
        <v>103</v>
      </c>
      <c r="H2908" s="18" t="n">
        <v>0.2</v>
      </c>
      <c r="I2908" s="18" t="n">
        <v>2</v>
      </c>
      <c r="J2908" s="19" t="n">
        <v>0.853175473429803</v>
      </c>
      <c r="K2908" s="19" t="n">
        <v>0.47896685485463</v>
      </c>
      <c r="L2908" s="16" t="n">
        <v>14.2304346624981</v>
      </c>
      <c r="M2908" s="19" t="n">
        <v>0.48429747033081</v>
      </c>
      <c r="N2908" s="19" t="n">
        <v>1.61772878372465</v>
      </c>
      <c r="O2908" s="19" t="n">
        <v>1.29770817371182</v>
      </c>
      <c r="P2908" s="19" t="n">
        <v>0.886308075874312</v>
      </c>
      <c r="Q2908" s="17" t="s">
        <v>31</v>
      </c>
      <c r="R2908" s="5" t="str">
        <f aca="false">IF(OR(Q2908="Steel plate",Q2908="Concrete jacket"),"Steel plate or jacket",Q2908)</f>
        <v>Polymer laminate</v>
      </c>
      <c r="S2908" s="5" t="str">
        <f aca="false">IF(O2908&lt;='Tree rules'!$C$4,IF(N2908&lt;='Tree rules'!$C$5,IF(P2908&lt;='Tree rules'!$C$7,"Monitor","Polymer laminate"),IF(P2908&lt;='Tree rules'!$C$8,"Seal cracks","Polymer laminate")),IF(O2908&lt;='Tree rules'!$C$6,IF(P2908&lt;='Tree rules'!$C$9,"Polymer laminate","Steel plate or jacket"),IF(L2908&lt;='Tree rules'!$C$10,"Steel plate or jacket","Polymer laminate")))</f>
        <v>Polymer laminate</v>
      </c>
      <c r="T2908" s="5" t="str">
        <f aca="false">IF(S2908=R2908,"Yes","No")</f>
        <v>Yes</v>
      </c>
    </row>
    <row r="2909" customFormat="false" ht="15" hidden="false" customHeight="false" outlineLevel="0" collapsed="false">
      <c r="A2909" s="15" t="n">
        <v>4151</v>
      </c>
      <c r="B2909" s="16" t="n">
        <v>3.28852476976276</v>
      </c>
      <c r="C2909" s="15" t="n">
        <v>300</v>
      </c>
      <c r="D2909" s="15" t="n">
        <v>300</v>
      </c>
      <c r="E2909" s="15" t="n">
        <v>30</v>
      </c>
      <c r="F2909" s="16" t="n">
        <v>0.831109167616348</v>
      </c>
      <c r="G2909" s="17" t="s">
        <v>101</v>
      </c>
      <c r="H2909" s="18" t="n">
        <v>0.3</v>
      </c>
      <c r="I2909" s="18" t="n">
        <v>1.5</v>
      </c>
      <c r="J2909" s="19" t="n">
        <v>0.864895956050408</v>
      </c>
      <c r="K2909" s="19" t="n">
        <v>0.581504481342118</v>
      </c>
      <c r="L2909" s="16" t="n">
        <v>13.0497014673126</v>
      </c>
      <c r="M2909" s="19" t="n">
        <v>0.331121003614488</v>
      </c>
      <c r="N2909" s="19" t="n">
        <v>1.20404802152271</v>
      </c>
      <c r="O2909" s="19" t="n">
        <v>1.04587349690662</v>
      </c>
      <c r="P2909" s="19" t="n">
        <v>1.01654039607026</v>
      </c>
      <c r="Q2909" s="17" t="s">
        <v>31</v>
      </c>
      <c r="R2909" s="5" t="str">
        <f aca="false">IF(OR(Q2909="Steel plate",Q2909="Concrete jacket"),"Steel plate or jacket",Q2909)</f>
        <v>Polymer laminate</v>
      </c>
      <c r="S2909" s="5" t="str">
        <f aca="false">IF(O2909&lt;='Tree rules'!$C$4,IF(N2909&lt;='Tree rules'!$C$5,IF(P2909&lt;='Tree rules'!$C$7,"Monitor","Polymer laminate"),IF(P2909&lt;='Tree rules'!$C$8,"Seal cracks","Polymer laminate")),IF(O2909&lt;='Tree rules'!$C$6,IF(P2909&lt;='Tree rules'!$C$9,"Polymer laminate","Steel plate or jacket"),IF(L2909&lt;='Tree rules'!$C$10,"Steel plate or jacket","Polymer laminate")))</f>
        <v>Polymer laminate</v>
      </c>
      <c r="T2909" s="5" t="str">
        <f aca="false">IF(S2909=R2909,"Yes","No")</f>
        <v>Yes</v>
      </c>
    </row>
    <row r="2910" customFormat="false" ht="15" hidden="false" customHeight="false" outlineLevel="0" collapsed="false">
      <c r="A2910" s="15" t="n">
        <v>4152</v>
      </c>
      <c r="B2910" s="16" t="n">
        <v>3.50356072854312</v>
      </c>
      <c r="C2910" s="15" t="n">
        <v>230</v>
      </c>
      <c r="D2910" s="15" t="n">
        <v>300</v>
      </c>
      <c r="E2910" s="15" t="n">
        <v>25</v>
      </c>
      <c r="F2910" s="16" t="n">
        <v>0.816145304197962</v>
      </c>
      <c r="G2910" s="17" t="s">
        <v>102</v>
      </c>
      <c r="H2910" s="18" t="n">
        <v>0.1</v>
      </c>
      <c r="I2910" s="18" t="n">
        <v>2</v>
      </c>
      <c r="J2910" s="19" t="n">
        <v>0.936841346349178</v>
      </c>
      <c r="K2910" s="19" t="n">
        <v>0.559183978101096</v>
      </c>
      <c r="L2910" s="16" t="n">
        <v>14.5375963839964</v>
      </c>
      <c r="M2910" s="19" t="n">
        <v>0.231504008084247</v>
      </c>
      <c r="N2910" s="19" t="n">
        <v>4.0720815793021</v>
      </c>
      <c r="O2910" s="19" t="n">
        <v>1.34981602179724</v>
      </c>
      <c r="P2910" s="19" t="n">
        <v>1.71594864332697</v>
      </c>
      <c r="Q2910" s="17" t="s">
        <v>104</v>
      </c>
      <c r="R2910" s="5" t="str">
        <f aca="false">IF(OR(Q2910="Steel plate",Q2910="Concrete jacket"),"Steel plate or jacket",Q2910)</f>
        <v>Steel plate or jacket</v>
      </c>
      <c r="S2910" s="5" t="str">
        <f aca="false">IF(O2910&lt;='Tree rules'!$C$4,IF(N2910&lt;='Tree rules'!$C$5,IF(P2910&lt;='Tree rules'!$C$7,"Monitor","Polymer laminate"),IF(P2910&lt;='Tree rules'!$C$8,"Seal cracks","Polymer laminate")),IF(O2910&lt;='Tree rules'!$C$6,IF(P2910&lt;='Tree rules'!$C$9,"Polymer laminate","Steel plate or jacket"),IF(L2910&lt;='Tree rules'!$C$10,"Steel plate or jacket","Polymer laminate")))</f>
        <v>Polymer laminate</v>
      </c>
      <c r="T2910" s="5" t="str">
        <f aca="false">IF(S2910=R2910,"Yes","No")</f>
        <v>No</v>
      </c>
    </row>
    <row r="2911" customFormat="false" ht="15" hidden="false" customHeight="false" outlineLevel="0" collapsed="false">
      <c r="A2911" s="15" t="n">
        <v>4153</v>
      </c>
      <c r="B2911" s="16" t="n">
        <v>6.32701570151401</v>
      </c>
      <c r="C2911" s="15" t="n">
        <v>300</v>
      </c>
      <c r="D2911" s="15" t="n">
        <v>625</v>
      </c>
      <c r="E2911" s="15" t="n">
        <v>30</v>
      </c>
      <c r="F2911" s="16" t="n">
        <v>0.725960174139756</v>
      </c>
      <c r="G2911" s="17" t="s">
        <v>103</v>
      </c>
      <c r="H2911" s="18" t="n">
        <v>0.2</v>
      </c>
      <c r="I2911" s="18" t="n">
        <v>1</v>
      </c>
      <c r="J2911" s="19" t="n">
        <v>0.879411117608106</v>
      </c>
      <c r="K2911" s="19" t="n">
        <v>0.420627220461929</v>
      </c>
      <c r="L2911" s="16" t="n">
        <v>10.9653651672686</v>
      </c>
      <c r="M2911" s="19" t="n">
        <v>0.709110289051977</v>
      </c>
      <c r="N2911" s="19" t="n">
        <v>0.892462578711929</v>
      </c>
      <c r="O2911" s="19" t="n">
        <v>0.879411117608106</v>
      </c>
      <c r="P2911" s="19" t="n">
        <v>0.402021808973656</v>
      </c>
      <c r="Q2911" s="17" t="s">
        <v>29</v>
      </c>
      <c r="R2911" s="5" t="str">
        <f aca="false">IF(OR(Q2911="Steel plate",Q2911="Concrete jacket"),"Steel plate or jacket",Q2911)</f>
        <v>Monitor</v>
      </c>
      <c r="S2911" s="5" t="str">
        <f aca="false">IF(O2911&lt;='Tree rules'!$C$4,IF(N2911&lt;='Tree rules'!$C$5,IF(P2911&lt;='Tree rules'!$C$7,"Monitor","Polymer laminate"),IF(P2911&lt;='Tree rules'!$C$8,"Seal cracks","Polymer laminate")),IF(O2911&lt;='Tree rules'!$C$6,IF(P2911&lt;='Tree rules'!$C$9,"Polymer laminate","Steel plate or jacket"),IF(L2911&lt;='Tree rules'!$C$10,"Steel plate or jacket","Polymer laminate")))</f>
        <v>Monitor</v>
      </c>
      <c r="T2911" s="5" t="str">
        <f aca="false">IF(S2911=R2911,"Yes","No")</f>
        <v>Yes</v>
      </c>
    </row>
    <row r="2912" customFormat="false" ht="15" hidden="false" customHeight="false" outlineLevel="0" collapsed="false">
      <c r="A2912" s="15" t="n">
        <v>4154</v>
      </c>
      <c r="B2912" s="16" t="n">
        <v>5.14311046424496</v>
      </c>
      <c r="C2912" s="15" t="n">
        <v>230</v>
      </c>
      <c r="D2912" s="15" t="n">
        <v>425</v>
      </c>
      <c r="E2912" s="15" t="n">
        <v>25</v>
      </c>
      <c r="F2912" s="16" t="n">
        <v>0.691964884122107</v>
      </c>
      <c r="G2912" s="17" t="s">
        <v>101</v>
      </c>
      <c r="H2912" s="18" t="n">
        <v>0.3</v>
      </c>
      <c r="I2912" s="18" t="n">
        <v>1</v>
      </c>
      <c r="J2912" s="19" t="n">
        <v>0.949804638654251</v>
      </c>
      <c r="K2912" s="19" t="n">
        <v>0.441136272319723</v>
      </c>
      <c r="L2912" s="16" t="n">
        <v>13.5702123067149</v>
      </c>
      <c r="M2912" s="19" t="n">
        <v>0.382696370296944</v>
      </c>
      <c r="N2912" s="19" t="n">
        <v>0.712976311789908</v>
      </c>
      <c r="O2912" s="19" t="n">
        <v>0.949804638654251</v>
      </c>
      <c r="P2912" s="19" t="n">
        <v>0.879514785790982</v>
      </c>
      <c r="Q2912" s="17" t="s">
        <v>29</v>
      </c>
      <c r="R2912" s="5" t="str">
        <f aca="false">IF(OR(Q2912="Steel plate",Q2912="Concrete jacket"),"Steel plate or jacket",Q2912)</f>
        <v>Monitor</v>
      </c>
      <c r="S2912" s="5" t="str">
        <f aca="false">IF(O2912&lt;='Tree rules'!$C$4,IF(N2912&lt;='Tree rules'!$C$5,IF(P2912&lt;='Tree rules'!$C$7,"Monitor","Polymer laminate"),IF(P2912&lt;='Tree rules'!$C$8,"Seal cracks","Polymer laminate")),IF(O2912&lt;='Tree rules'!$C$6,IF(P2912&lt;='Tree rules'!$C$9,"Polymer laminate","Steel plate or jacket"),IF(L2912&lt;='Tree rules'!$C$10,"Steel plate or jacket","Polymer laminate")))</f>
        <v>Monitor</v>
      </c>
      <c r="T2912" s="5" t="str">
        <f aca="false">IF(S2912=R2912,"Yes","No")</f>
        <v>Yes</v>
      </c>
    </row>
    <row r="2913" customFormat="false" ht="15" hidden="false" customHeight="false" outlineLevel="0" collapsed="false">
      <c r="A2913" s="15" t="n">
        <v>4155</v>
      </c>
      <c r="B2913" s="16" t="n">
        <v>3.37068408934422</v>
      </c>
      <c r="C2913" s="15" t="n">
        <v>230</v>
      </c>
      <c r="D2913" s="15" t="n">
        <v>300</v>
      </c>
      <c r="E2913" s="15" t="n">
        <v>25</v>
      </c>
      <c r="F2913" s="16" t="n">
        <v>0.768324290280112</v>
      </c>
      <c r="G2913" s="17" t="s">
        <v>101</v>
      </c>
      <c r="H2913" s="18" t="n">
        <v>0.3</v>
      </c>
      <c r="I2913" s="18" t="n">
        <v>1</v>
      </c>
      <c r="J2913" s="19" t="n">
        <v>0.91060363724996</v>
      </c>
      <c r="K2913" s="19" t="n">
        <v>0.564493536318992</v>
      </c>
      <c r="L2913" s="16" t="n">
        <v>13.1667347240009</v>
      </c>
      <c r="M2913" s="19" t="n">
        <v>0.464606692404027</v>
      </c>
      <c r="N2913" s="19" t="n">
        <v>0.632825640811754</v>
      </c>
      <c r="O2913" s="19" t="n">
        <v>0.91060363724996</v>
      </c>
      <c r="P2913" s="19" t="n">
        <v>0.720708313716974</v>
      </c>
      <c r="Q2913" s="17" t="s">
        <v>29</v>
      </c>
      <c r="R2913" s="5" t="str">
        <f aca="false">IF(OR(Q2913="Steel plate",Q2913="Concrete jacket"),"Steel plate or jacket",Q2913)</f>
        <v>Monitor</v>
      </c>
      <c r="S2913" s="5" t="str">
        <f aca="false">IF(O2913&lt;='Tree rules'!$C$4,IF(N2913&lt;='Tree rules'!$C$5,IF(P2913&lt;='Tree rules'!$C$7,"Monitor","Polymer laminate"),IF(P2913&lt;='Tree rules'!$C$8,"Seal cracks","Polymer laminate")),IF(O2913&lt;='Tree rules'!$C$6,IF(P2913&lt;='Tree rules'!$C$9,"Polymer laminate","Steel plate or jacket"),IF(L2913&lt;='Tree rules'!$C$10,"Steel plate or jacket","Polymer laminate")))</f>
        <v>Monitor</v>
      </c>
      <c r="T2913" s="5" t="str">
        <f aca="false">IF(S2913=R2913,"Yes","No")</f>
        <v>Yes</v>
      </c>
    </row>
    <row r="2914" customFormat="false" ht="15" hidden="false" customHeight="false" outlineLevel="0" collapsed="false">
      <c r="A2914" s="15" t="n">
        <v>4156</v>
      </c>
      <c r="B2914" s="16" t="n">
        <v>3.2640431725239</v>
      </c>
      <c r="C2914" s="15" t="n">
        <v>300</v>
      </c>
      <c r="D2914" s="15" t="n">
        <v>300</v>
      </c>
      <c r="E2914" s="15" t="n">
        <v>25</v>
      </c>
      <c r="F2914" s="16" t="n">
        <v>0.560842203151316</v>
      </c>
      <c r="G2914" s="17" t="s">
        <v>102</v>
      </c>
      <c r="H2914" s="18" t="n">
        <v>0.1</v>
      </c>
      <c r="I2914" s="18" t="n">
        <v>2</v>
      </c>
      <c r="J2914" s="19" t="n">
        <v>0.944712618465766</v>
      </c>
      <c r="K2914" s="19" t="n">
        <v>0.64654552409512</v>
      </c>
      <c r="L2914" s="16" t="n">
        <v>13.6570844038657</v>
      </c>
      <c r="M2914" s="19" t="n">
        <v>0.430570680472106</v>
      </c>
      <c r="N2914" s="19" t="n">
        <v>4.92340897380664</v>
      </c>
      <c r="O2914" s="19" t="n">
        <v>1.27862552190631</v>
      </c>
      <c r="P2914" s="19" t="n">
        <v>0.656742472840535</v>
      </c>
      <c r="Q2914" s="17" t="s">
        <v>31</v>
      </c>
      <c r="R2914" s="5" t="str">
        <f aca="false">IF(OR(Q2914="Steel plate",Q2914="Concrete jacket"),"Steel plate or jacket",Q2914)</f>
        <v>Polymer laminate</v>
      </c>
      <c r="S2914" s="5" t="str">
        <f aca="false">IF(O2914&lt;='Tree rules'!$C$4,IF(N2914&lt;='Tree rules'!$C$5,IF(P2914&lt;='Tree rules'!$C$7,"Monitor","Polymer laminate"),IF(P2914&lt;='Tree rules'!$C$8,"Seal cracks","Polymer laminate")),IF(O2914&lt;='Tree rules'!$C$6,IF(P2914&lt;='Tree rules'!$C$9,"Polymer laminate","Steel plate or jacket"),IF(L2914&lt;='Tree rules'!$C$10,"Steel plate or jacket","Polymer laminate")))</f>
        <v>Polymer laminate</v>
      </c>
      <c r="T2914" s="5" t="str">
        <f aca="false">IF(S2914=R2914,"Yes","No")</f>
        <v>Yes</v>
      </c>
    </row>
    <row r="2915" customFormat="false" ht="15" hidden="false" customHeight="false" outlineLevel="0" collapsed="false">
      <c r="A2915" s="15" t="n">
        <v>4157</v>
      </c>
      <c r="B2915" s="16" t="n">
        <v>5.40331353944876</v>
      </c>
      <c r="C2915" s="15" t="n">
        <v>300</v>
      </c>
      <c r="D2915" s="15" t="n">
        <v>425</v>
      </c>
      <c r="E2915" s="15" t="n">
        <v>25</v>
      </c>
      <c r="F2915" s="16" t="n">
        <v>0.555542467478301</v>
      </c>
      <c r="G2915" s="17" t="s">
        <v>101</v>
      </c>
      <c r="H2915" s="18" t="n">
        <v>0.3</v>
      </c>
      <c r="I2915" s="18" t="n">
        <v>2</v>
      </c>
      <c r="J2915" s="19" t="n">
        <v>0.953587823715955</v>
      </c>
      <c r="K2915" s="19" t="n">
        <v>0.420042467260741</v>
      </c>
      <c r="L2915" s="16" t="n">
        <v>14.3323966563628</v>
      </c>
      <c r="M2915" s="19" t="n">
        <v>0.449316259178166</v>
      </c>
      <c r="N2915" s="19" t="n">
        <v>1.79922769686218</v>
      </c>
      <c r="O2915" s="19" t="n">
        <v>1.50662826520846</v>
      </c>
      <c r="P2915" s="19" t="n">
        <v>0.857103730245899</v>
      </c>
      <c r="Q2915" s="17" t="s">
        <v>31</v>
      </c>
      <c r="R2915" s="5" t="str">
        <f aca="false">IF(OR(Q2915="Steel plate",Q2915="Concrete jacket"),"Steel plate or jacket",Q2915)</f>
        <v>Polymer laminate</v>
      </c>
      <c r="S2915" s="5" t="str">
        <f aca="false">IF(O2915&lt;='Tree rules'!$C$4,IF(N2915&lt;='Tree rules'!$C$5,IF(P2915&lt;='Tree rules'!$C$7,"Monitor","Polymer laminate"),IF(P2915&lt;='Tree rules'!$C$8,"Seal cracks","Polymer laminate")),IF(O2915&lt;='Tree rules'!$C$6,IF(P2915&lt;='Tree rules'!$C$9,"Polymer laminate","Steel plate or jacket"),IF(L2915&lt;='Tree rules'!$C$10,"Steel plate or jacket","Polymer laminate")))</f>
        <v>Polymer laminate</v>
      </c>
      <c r="T2915" s="5" t="str">
        <f aca="false">IF(S2915=R2915,"Yes","No")</f>
        <v>Yes</v>
      </c>
    </row>
    <row r="2916" customFormat="false" ht="15" hidden="false" customHeight="false" outlineLevel="0" collapsed="false">
      <c r="A2916" s="15" t="n">
        <v>4159</v>
      </c>
      <c r="B2916" s="16" t="n">
        <v>3.63969925927064</v>
      </c>
      <c r="C2916" s="15" t="n">
        <v>300</v>
      </c>
      <c r="D2916" s="15" t="n">
        <v>325</v>
      </c>
      <c r="E2916" s="15" t="n">
        <v>30</v>
      </c>
      <c r="F2916" s="16" t="n">
        <v>0.960869437657093</v>
      </c>
      <c r="G2916" s="17" t="s">
        <v>103</v>
      </c>
      <c r="H2916" s="18" t="n">
        <v>0.2</v>
      </c>
      <c r="I2916" s="18" t="n">
        <v>1.5</v>
      </c>
      <c r="J2916" s="19" t="n">
        <v>0.852128696558604</v>
      </c>
      <c r="K2916" s="19" t="n">
        <v>0.592796681236249</v>
      </c>
      <c r="L2916" s="16" t="n">
        <v>13.0455170583177</v>
      </c>
      <c r="M2916" s="19" t="n">
        <v>0.498315754065258</v>
      </c>
      <c r="N2916" s="19" t="n">
        <v>1.16379938055625</v>
      </c>
      <c r="O2916" s="19" t="n">
        <v>1.02562351318485</v>
      </c>
      <c r="P2916" s="19" t="n">
        <v>0.820966938415604</v>
      </c>
      <c r="Q2916" s="17" t="s">
        <v>31</v>
      </c>
      <c r="R2916" s="5" t="str">
        <f aca="false">IF(OR(Q2916="Steel plate",Q2916="Concrete jacket"),"Steel plate or jacket",Q2916)</f>
        <v>Polymer laminate</v>
      </c>
      <c r="S2916" s="5" t="str">
        <f aca="false">IF(O2916&lt;='Tree rules'!$C$4,IF(N2916&lt;='Tree rules'!$C$5,IF(P2916&lt;='Tree rules'!$C$7,"Monitor","Polymer laminate"),IF(P2916&lt;='Tree rules'!$C$8,"Seal cracks","Polymer laminate")),IF(O2916&lt;='Tree rules'!$C$6,IF(P2916&lt;='Tree rules'!$C$9,"Polymer laminate","Steel plate or jacket"),IF(L2916&lt;='Tree rules'!$C$10,"Steel plate or jacket","Polymer laminate")))</f>
        <v>Polymer laminate</v>
      </c>
      <c r="T2916" s="5" t="str">
        <f aca="false">IF(S2916=R2916,"Yes","No")</f>
        <v>Yes</v>
      </c>
    </row>
    <row r="2917" customFormat="false" ht="15" hidden="false" customHeight="false" outlineLevel="0" collapsed="false">
      <c r="A2917" s="15" t="n">
        <v>4160</v>
      </c>
      <c r="B2917" s="16" t="n">
        <v>7.19912324950595</v>
      </c>
      <c r="C2917" s="15" t="n">
        <v>300</v>
      </c>
      <c r="D2917" s="15" t="n">
        <v>600</v>
      </c>
      <c r="E2917" s="15" t="n">
        <v>30</v>
      </c>
      <c r="F2917" s="16" t="n">
        <v>0.604879451954714</v>
      </c>
      <c r="G2917" s="17" t="s">
        <v>101</v>
      </c>
      <c r="H2917" s="18" t="n">
        <v>0.3</v>
      </c>
      <c r="I2917" s="18" t="n">
        <v>1.5</v>
      </c>
      <c r="J2917" s="19" t="n">
        <v>0.987000625756846</v>
      </c>
      <c r="K2917" s="19" t="n">
        <v>0.42987892617122</v>
      </c>
      <c r="L2917" s="16" t="n">
        <v>12.9948073095775</v>
      </c>
      <c r="M2917" s="19" t="n">
        <v>0.866928916403673</v>
      </c>
      <c r="N2917" s="19" t="n">
        <v>0.794774619125776</v>
      </c>
      <c r="O2917" s="19" t="n">
        <v>1.26835555406993</v>
      </c>
      <c r="P2917" s="19" t="n">
        <v>0.44102661831312</v>
      </c>
      <c r="Q2917" s="17" t="s">
        <v>31</v>
      </c>
      <c r="R2917" s="5" t="str">
        <f aca="false">IF(OR(Q2917="Steel plate",Q2917="Concrete jacket"),"Steel plate or jacket",Q2917)</f>
        <v>Polymer laminate</v>
      </c>
      <c r="S2917" s="5" t="str">
        <f aca="false">IF(O2917&lt;='Tree rules'!$C$4,IF(N2917&lt;='Tree rules'!$C$5,IF(P2917&lt;='Tree rules'!$C$7,"Monitor","Polymer laminate"),IF(P2917&lt;='Tree rules'!$C$8,"Seal cracks","Polymer laminate")),IF(O2917&lt;='Tree rules'!$C$6,IF(P2917&lt;='Tree rules'!$C$9,"Polymer laminate","Steel plate or jacket"),IF(L2917&lt;='Tree rules'!$C$10,"Steel plate or jacket","Polymer laminate")))</f>
        <v>Polymer laminate</v>
      </c>
      <c r="T2917" s="5" t="str">
        <f aca="false">IF(S2917=R2917,"Yes","No")</f>
        <v>Yes</v>
      </c>
    </row>
    <row r="2918" customFormat="false" ht="15" hidden="false" customHeight="false" outlineLevel="0" collapsed="false">
      <c r="A2918" s="15" t="n">
        <v>4161</v>
      </c>
      <c r="B2918" s="16" t="n">
        <v>5.70003402688506</v>
      </c>
      <c r="C2918" s="15" t="n">
        <v>230</v>
      </c>
      <c r="D2918" s="15" t="n">
        <v>550</v>
      </c>
      <c r="E2918" s="15" t="n">
        <v>30</v>
      </c>
      <c r="F2918" s="16" t="n">
        <v>0.816280786486175</v>
      </c>
      <c r="G2918" s="17" t="s">
        <v>101</v>
      </c>
      <c r="H2918" s="18" t="n">
        <v>0.3</v>
      </c>
      <c r="I2918" s="18" t="n">
        <v>2</v>
      </c>
      <c r="J2918" s="19" t="n">
        <v>0.909802496021778</v>
      </c>
      <c r="K2918" s="19" t="n">
        <v>0.496398279572278</v>
      </c>
      <c r="L2918" s="16" t="n">
        <v>11.3546494559463</v>
      </c>
      <c r="M2918" s="19" t="n">
        <v>0.410466030636699</v>
      </c>
      <c r="N2918" s="19" t="n">
        <v>1.00807875841354</v>
      </c>
      <c r="O2918" s="19" t="n">
        <v>1.36798059826778</v>
      </c>
      <c r="P2918" s="19" t="n">
        <v>1.00635134657869</v>
      </c>
      <c r="Q2918" s="17" t="s">
        <v>104</v>
      </c>
      <c r="R2918" s="5" t="str">
        <f aca="false">IF(OR(Q2918="Steel plate",Q2918="Concrete jacket"),"Steel plate or jacket",Q2918)</f>
        <v>Steel plate or jacket</v>
      </c>
      <c r="S2918" s="5" t="str">
        <f aca="false">IF(O2918&lt;='Tree rules'!$C$4,IF(N2918&lt;='Tree rules'!$C$5,IF(P2918&lt;='Tree rules'!$C$7,"Monitor","Polymer laminate"),IF(P2918&lt;='Tree rules'!$C$8,"Seal cracks","Polymer laminate")),IF(O2918&lt;='Tree rules'!$C$6,IF(P2918&lt;='Tree rules'!$C$9,"Polymer laminate","Steel plate or jacket"),IF(L2918&lt;='Tree rules'!$C$10,"Steel plate or jacket","Polymer laminate")))</f>
        <v>Steel plate or jacket</v>
      </c>
      <c r="T2918" s="5" t="str">
        <f aca="false">IF(S2918=R2918,"Yes","No")</f>
        <v>Yes</v>
      </c>
    </row>
    <row r="2919" customFormat="false" ht="15" hidden="false" customHeight="false" outlineLevel="0" collapsed="false">
      <c r="A2919" s="15" t="n">
        <v>4163</v>
      </c>
      <c r="B2919" s="16" t="n">
        <v>3.55567156643768</v>
      </c>
      <c r="C2919" s="15" t="n">
        <v>230</v>
      </c>
      <c r="D2919" s="15" t="n">
        <v>300</v>
      </c>
      <c r="E2919" s="15" t="n">
        <v>30</v>
      </c>
      <c r="F2919" s="16" t="n">
        <v>0.768324290280112</v>
      </c>
      <c r="G2919" s="17" t="s">
        <v>103</v>
      </c>
      <c r="H2919" s="18" t="n">
        <v>0.2</v>
      </c>
      <c r="I2919" s="18" t="n">
        <v>1</v>
      </c>
      <c r="J2919" s="19" t="n">
        <v>0.957028044910081</v>
      </c>
      <c r="K2919" s="19" t="n">
        <v>0.544847288457899</v>
      </c>
      <c r="L2919" s="16" t="n">
        <v>13.8893420563972</v>
      </c>
      <c r="M2919" s="19" t="n">
        <v>0.9075625985583</v>
      </c>
      <c r="N2919" s="19" t="n">
        <v>0.914796148912573</v>
      </c>
      <c r="O2919" s="19" t="n">
        <v>0.957028044910081</v>
      </c>
      <c r="P2919" s="19" t="n">
        <v>0.399243985380326</v>
      </c>
      <c r="Q2919" s="17" t="s">
        <v>29</v>
      </c>
      <c r="R2919" s="5" t="str">
        <f aca="false">IF(OR(Q2919="Steel plate",Q2919="Concrete jacket"),"Steel plate or jacket",Q2919)</f>
        <v>Monitor</v>
      </c>
      <c r="S2919" s="5" t="str">
        <f aca="false">IF(O2919&lt;='Tree rules'!$C$4,IF(N2919&lt;='Tree rules'!$C$5,IF(P2919&lt;='Tree rules'!$C$7,"Monitor","Polymer laminate"),IF(P2919&lt;='Tree rules'!$C$8,"Seal cracks","Polymer laminate")),IF(O2919&lt;='Tree rules'!$C$6,IF(P2919&lt;='Tree rules'!$C$9,"Polymer laminate","Steel plate or jacket"),IF(L2919&lt;='Tree rules'!$C$10,"Steel plate or jacket","Polymer laminate")))</f>
        <v>Monitor</v>
      </c>
      <c r="T2919" s="5" t="str">
        <f aca="false">IF(S2919=R2919,"Yes","No")</f>
        <v>Yes</v>
      </c>
    </row>
    <row r="2920" customFormat="false" ht="15" hidden="false" customHeight="false" outlineLevel="0" collapsed="false">
      <c r="A2920" s="15" t="n">
        <v>4165</v>
      </c>
      <c r="B2920" s="16" t="n">
        <v>3.60204464219348</v>
      </c>
      <c r="C2920" s="15" t="n">
        <v>300</v>
      </c>
      <c r="D2920" s="15" t="n">
        <v>300</v>
      </c>
      <c r="E2920" s="15" t="n">
        <v>25</v>
      </c>
      <c r="F2920" s="16" t="n">
        <v>0.841263304726974</v>
      </c>
      <c r="G2920" s="17" t="s">
        <v>102</v>
      </c>
      <c r="H2920" s="18" t="n">
        <v>0.1</v>
      </c>
      <c r="I2920" s="18" t="n">
        <v>1</v>
      </c>
      <c r="J2920" s="19" t="n">
        <v>0.871849640657955</v>
      </c>
      <c r="K2920" s="19" t="n">
        <v>0.578088989108672</v>
      </c>
      <c r="L2920" s="16" t="n">
        <v>15.0713164945334</v>
      </c>
      <c r="M2920" s="19" t="n">
        <v>0.946676874291898</v>
      </c>
      <c r="N2920" s="19" t="n">
        <v>2.46129676776624</v>
      </c>
      <c r="O2920" s="19" t="n">
        <v>0.871849640657955</v>
      </c>
      <c r="P2920" s="19" t="n">
        <v>0.38111121829698</v>
      </c>
      <c r="Q2920" s="17" t="s">
        <v>30</v>
      </c>
      <c r="R2920" s="5" t="str">
        <f aca="false">IF(OR(Q2920="Steel plate",Q2920="Concrete jacket"),"Steel plate or jacket",Q2920)</f>
        <v>Seal cracks</v>
      </c>
      <c r="S2920" s="5" t="str">
        <f aca="false">IF(O2920&lt;='Tree rules'!$C$4,IF(N2920&lt;='Tree rules'!$C$5,IF(P2920&lt;='Tree rules'!$C$7,"Monitor","Polymer laminate"),IF(P2920&lt;='Tree rules'!$C$8,"Seal cracks","Polymer laminate")),IF(O2920&lt;='Tree rules'!$C$6,IF(P2920&lt;='Tree rules'!$C$9,"Polymer laminate","Steel plate or jacket"),IF(L2920&lt;='Tree rules'!$C$10,"Steel plate or jacket","Polymer laminate")))</f>
        <v>Seal cracks</v>
      </c>
      <c r="T2920" s="5" t="str">
        <f aca="false">IF(S2920=R2920,"Yes","No")</f>
        <v>Yes</v>
      </c>
    </row>
    <row r="2921" customFormat="false" ht="15" hidden="false" customHeight="false" outlineLevel="0" collapsed="false">
      <c r="A2921" s="15" t="n">
        <v>4166</v>
      </c>
      <c r="B2921" s="16" t="n">
        <v>5.75252896270709</v>
      </c>
      <c r="C2921" s="15" t="n">
        <v>300</v>
      </c>
      <c r="D2921" s="15" t="n">
        <v>475</v>
      </c>
      <c r="E2921" s="15" t="n">
        <v>25</v>
      </c>
      <c r="F2921" s="16" t="n">
        <v>0.735735984447258</v>
      </c>
      <c r="G2921" s="17" t="s">
        <v>101</v>
      </c>
      <c r="H2921" s="18" t="n">
        <v>0.3</v>
      </c>
      <c r="I2921" s="18" t="n">
        <v>2</v>
      </c>
      <c r="J2921" s="19" t="n">
        <v>0.857900572864243</v>
      </c>
      <c r="K2921" s="19" t="n">
        <v>0.567485805246796</v>
      </c>
      <c r="L2921" s="16" t="n">
        <v>13.4719647838574</v>
      </c>
      <c r="M2921" s="19" t="n">
        <v>0.751719613186426</v>
      </c>
      <c r="N2921" s="19" t="n">
        <v>0.992574673128495</v>
      </c>
      <c r="O2921" s="19" t="n">
        <v>1.22895474831493</v>
      </c>
      <c r="P2921" s="19" t="n">
        <v>0.616037117565851</v>
      </c>
      <c r="Q2921" s="17" t="s">
        <v>31</v>
      </c>
      <c r="R2921" s="5" t="str">
        <f aca="false">IF(OR(Q2921="Steel plate",Q2921="Concrete jacket"),"Steel plate or jacket",Q2921)</f>
        <v>Polymer laminate</v>
      </c>
      <c r="S2921" s="5" t="str">
        <f aca="false">IF(O2921&lt;='Tree rules'!$C$4,IF(N2921&lt;='Tree rules'!$C$5,IF(P2921&lt;='Tree rules'!$C$7,"Monitor","Polymer laminate"),IF(P2921&lt;='Tree rules'!$C$8,"Seal cracks","Polymer laminate")),IF(O2921&lt;='Tree rules'!$C$6,IF(P2921&lt;='Tree rules'!$C$9,"Polymer laminate","Steel plate or jacket"),IF(L2921&lt;='Tree rules'!$C$10,"Steel plate or jacket","Polymer laminate")))</f>
        <v>Polymer laminate</v>
      </c>
      <c r="T2921" s="5" t="str">
        <f aca="false">IF(S2921=R2921,"Yes","No")</f>
        <v>Yes</v>
      </c>
    </row>
    <row r="2922" customFormat="false" ht="15" hidden="false" customHeight="false" outlineLevel="0" collapsed="false">
      <c r="A2922" s="15" t="n">
        <v>4167</v>
      </c>
      <c r="B2922" s="16" t="n">
        <v>3.39894646298063</v>
      </c>
      <c r="C2922" s="15" t="n">
        <v>300</v>
      </c>
      <c r="D2922" s="15" t="n">
        <v>325</v>
      </c>
      <c r="E2922" s="15" t="n">
        <v>30</v>
      </c>
      <c r="F2922" s="16" t="n">
        <v>0.72065207824282</v>
      </c>
      <c r="G2922" s="17" t="s">
        <v>103</v>
      </c>
      <c r="H2922" s="18" t="n">
        <v>0.2</v>
      </c>
      <c r="I2922" s="18" t="n">
        <v>1.5</v>
      </c>
      <c r="J2922" s="19" t="n">
        <v>0.859688527620254</v>
      </c>
      <c r="K2922" s="19" t="n">
        <v>0.496843995197656</v>
      </c>
      <c r="L2922" s="16" t="n">
        <v>12.1826038099664</v>
      </c>
      <c r="M2922" s="19" t="n">
        <v>0.916770881288162</v>
      </c>
      <c r="N2922" s="19" t="n">
        <v>1.27344744298291</v>
      </c>
      <c r="O2922" s="19" t="n">
        <v>1.07596725008616</v>
      </c>
      <c r="P2922" s="19" t="n">
        <v>0.33629003996215</v>
      </c>
      <c r="Q2922" s="17" t="s">
        <v>31</v>
      </c>
      <c r="R2922" s="5" t="str">
        <f aca="false">IF(OR(Q2922="Steel plate",Q2922="Concrete jacket"),"Steel plate or jacket",Q2922)</f>
        <v>Polymer laminate</v>
      </c>
      <c r="S2922" s="5" t="str">
        <f aca="false">IF(O2922&lt;='Tree rules'!$C$4,IF(N2922&lt;='Tree rules'!$C$5,IF(P2922&lt;='Tree rules'!$C$7,"Monitor","Polymer laminate"),IF(P2922&lt;='Tree rules'!$C$8,"Seal cracks","Polymer laminate")),IF(O2922&lt;='Tree rules'!$C$6,IF(P2922&lt;='Tree rules'!$C$9,"Polymer laminate","Steel plate or jacket"),IF(L2922&lt;='Tree rules'!$C$10,"Steel plate or jacket","Polymer laminate")))</f>
        <v>Polymer laminate</v>
      </c>
      <c r="T2922" s="5" t="str">
        <f aca="false">IF(S2922=R2922,"Yes","No")</f>
        <v>Yes</v>
      </c>
    </row>
    <row r="2923" customFormat="false" ht="15" hidden="false" customHeight="false" outlineLevel="0" collapsed="false">
      <c r="A2923" s="15" t="n">
        <v>4169</v>
      </c>
      <c r="B2923" s="16" t="n">
        <v>3.0729666795025</v>
      </c>
      <c r="C2923" s="15" t="n">
        <v>300</v>
      </c>
      <c r="D2923" s="15" t="n">
        <v>300</v>
      </c>
      <c r="E2923" s="15" t="n">
        <v>25</v>
      </c>
      <c r="F2923" s="16" t="n">
        <v>0.831109167616348</v>
      </c>
      <c r="G2923" s="17" t="s">
        <v>103</v>
      </c>
      <c r="H2923" s="18" t="n">
        <v>0.2</v>
      </c>
      <c r="I2923" s="18" t="n">
        <v>2</v>
      </c>
      <c r="J2923" s="19" t="n">
        <v>0.899855215497238</v>
      </c>
      <c r="K2923" s="19" t="n">
        <v>0.589752327976657</v>
      </c>
      <c r="L2923" s="16" t="n">
        <v>12.194312220248</v>
      </c>
      <c r="M2923" s="19" t="n">
        <v>0.868489705995277</v>
      </c>
      <c r="N2923" s="19" t="n">
        <v>1.99700257378889</v>
      </c>
      <c r="O2923" s="19" t="n">
        <v>1.26901872281304</v>
      </c>
      <c r="P2923" s="19" t="n">
        <v>0.467489730178436</v>
      </c>
      <c r="Q2923" s="17" t="s">
        <v>31</v>
      </c>
      <c r="R2923" s="5" t="str">
        <f aca="false">IF(OR(Q2923="Steel plate",Q2923="Concrete jacket"),"Steel plate or jacket",Q2923)</f>
        <v>Polymer laminate</v>
      </c>
      <c r="S2923" s="5" t="str">
        <f aca="false">IF(O2923&lt;='Tree rules'!$C$4,IF(N2923&lt;='Tree rules'!$C$5,IF(P2923&lt;='Tree rules'!$C$7,"Monitor","Polymer laminate"),IF(P2923&lt;='Tree rules'!$C$8,"Seal cracks","Polymer laminate")),IF(O2923&lt;='Tree rules'!$C$6,IF(P2923&lt;='Tree rules'!$C$9,"Polymer laminate","Steel plate or jacket"),IF(L2923&lt;='Tree rules'!$C$10,"Steel plate or jacket","Polymer laminate")))</f>
        <v>Polymer laminate</v>
      </c>
      <c r="T2923" s="5" t="str">
        <f aca="false">IF(S2923=R2923,"Yes","No")</f>
        <v>Yes</v>
      </c>
    </row>
    <row r="2924" customFormat="false" ht="15" hidden="false" customHeight="false" outlineLevel="0" collapsed="false">
      <c r="A2924" s="15" t="n">
        <v>4170</v>
      </c>
      <c r="B2924" s="16" t="n">
        <v>4.33661997005483</v>
      </c>
      <c r="C2924" s="15" t="n">
        <v>300</v>
      </c>
      <c r="D2924" s="15" t="n">
        <v>425</v>
      </c>
      <c r="E2924" s="15" t="n">
        <v>20</v>
      </c>
      <c r="F2924" s="16" t="n">
        <v>0.530506411160282</v>
      </c>
      <c r="G2924" s="17" t="s">
        <v>101</v>
      </c>
      <c r="H2924" s="18" t="n">
        <v>0.3</v>
      </c>
      <c r="I2924" s="18" t="n">
        <v>1</v>
      </c>
      <c r="J2924" s="19" t="n">
        <v>0.990384669263585</v>
      </c>
      <c r="K2924" s="19" t="n">
        <v>0.525005557884473</v>
      </c>
      <c r="L2924" s="16" t="n">
        <v>11.4422690502766</v>
      </c>
      <c r="M2924" s="19" t="n">
        <v>0.719096658283976</v>
      </c>
      <c r="N2924" s="19" t="n">
        <v>0.769264319551175</v>
      </c>
      <c r="O2924" s="19" t="n">
        <v>0.990384669263585</v>
      </c>
      <c r="P2924" s="19" t="n">
        <v>0.401198850758152</v>
      </c>
      <c r="Q2924" s="17" t="s">
        <v>29</v>
      </c>
      <c r="R2924" s="5" t="str">
        <f aca="false">IF(OR(Q2924="Steel plate",Q2924="Concrete jacket"),"Steel plate or jacket",Q2924)</f>
        <v>Monitor</v>
      </c>
      <c r="S2924" s="5" t="str">
        <f aca="false">IF(O2924&lt;='Tree rules'!$C$4,IF(N2924&lt;='Tree rules'!$C$5,IF(P2924&lt;='Tree rules'!$C$7,"Monitor","Polymer laminate"),IF(P2924&lt;='Tree rules'!$C$8,"Seal cracks","Polymer laminate")),IF(O2924&lt;='Tree rules'!$C$6,IF(P2924&lt;='Tree rules'!$C$9,"Polymer laminate","Steel plate or jacket"),IF(L2924&lt;='Tree rules'!$C$10,"Steel plate or jacket","Polymer laminate")))</f>
        <v>Monitor</v>
      </c>
      <c r="T2924" s="5" t="str">
        <f aca="false">IF(S2924=R2924,"Yes","No")</f>
        <v>Yes</v>
      </c>
    </row>
    <row r="2925" customFormat="false" ht="15" hidden="false" customHeight="false" outlineLevel="0" collapsed="false">
      <c r="A2925" s="15" t="n">
        <v>4171</v>
      </c>
      <c r="B2925" s="16" t="n">
        <v>3.23560319851515</v>
      </c>
      <c r="C2925" s="15" t="n">
        <v>230</v>
      </c>
      <c r="D2925" s="15" t="n">
        <v>300</v>
      </c>
      <c r="E2925" s="15" t="n">
        <v>25</v>
      </c>
      <c r="F2925" s="16" t="n">
        <v>0.688332522525665</v>
      </c>
      <c r="G2925" s="17" t="s">
        <v>101</v>
      </c>
      <c r="H2925" s="18" t="n">
        <v>0.3</v>
      </c>
      <c r="I2925" s="18" t="n">
        <v>2</v>
      </c>
      <c r="J2925" s="19" t="n">
        <v>0.879440790654724</v>
      </c>
      <c r="K2925" s="19" t="n">
        <v>0.410737875985714</v>
      </c>
      <c r="L2925" s="16" t="n">
        <v>12.7385952697447</v>
      </c>
      <c r="M2925" s="19" t="n">
        <v>0.716497968891601</v>
      </c>
      <c r="N2925" s="19" t="n">
        <v>1.29386772713197</v>
      </c>
      <c r="O2925" s="19" t="n">
        <v>1.39766193890073</v>
      </c>
      <c r="P2925" s="19" t="n">
        <v>0.4686607877228</v>
      </c>
      <c r="Q2925" s="17" t="s">
        <v>31</v>
      </c>
      <c r="R2925" s="5" t="str">
        <f aca="false">IF(OR(Q2925="Steel plate",Q2925="Concrete jacket"),"Steel plate or jacket",Q2925)</f>
        <v>Polymer laminate</v>
      </c>
      <c r="S2925" s="5" t="str">
        <f aca="false">IF(O2925&lt;='Tree rules'!$C$4,IF(N2925&lt;='Tree rules'!$C$5,IF(P2925&lt;='Tree rules'!$C$7,"Monitor","Polymer laminate"),IF(P2925&lt;='Tree rules'!$C$8,"Seal cracks","Polymer laminate")),IF(O2925&lt;='Tree rules'!$C$6,IF(P2925&lt;='Tree rules'!$C$9,"Polymer laminate","Steel plate or jacket"),IF(L2925&lt;='Tree rules'!$C$10,"Steel plate or jacket","Polymer laminate")))</f>
        <v>Steel plate or jacket</v>
      </c>
      <c r="T2925" s="5" t="str">
        <f aca="false">IF(S2925=R2925,"Yes","No")</f>
        <v>No</v>
      </c>
    </row>
    <row r="2926" customFormat="false" ht="15" hidden="false" customHeight="false" outlineLevel="0" collapsed="false">
      <c r="A2926" s="15" t="n">
        <v>4172</v>
      </c>
      <c r="B2926" s="16" t="n">
        <v>3.13063351187377</v>
      </c>
      <c r="C2926" s="15" t="n">
        <v>230</v>
      </c>
      <c r="D2926" s="15" t="n">
        <v>300</v>
      </c>
      <c r="E2926" s="15" t="n">
        <v>25</v>
      </c>
      <c r="F2926" s="16" t="n">
        <v>0.768324290280112</v>
      </c>
      <c r="G2926" s="17" t="s">
        <v>103</v>
      </c>
      <c r="H2926" s="18" t="n">
        <v>0.2</v>
      </c>
      <c r="I2926" s="18" t="n">
        <v>1.5</v>
      </c>
      <c r="J2926" s="19" t="n">
        <v>0.908165753186543</v>
      </c>
      <c r="K2926" s="19" t="n">
        <v>0.600155884766084</v>
      </c>
      <c r="L2926" s="16" t="n">
        <v>12.2290371557569</v>
      </c>
      <c r="M2926" s="19" t="n">
        <v>0.484044062561653</v>
      </c>
      <c r="N2926" s="19" t="n">
        <v>1.14033591663354</v>
      </c>
      <c r="O2926" s="19" t="n">
        <v>1.08972811922085</v>
      </c>
      <c r="P2926" s="19" t="n">
        <v>0.723816714592333</v>
      </c>
      <c r="Q2926" s="17" t="s">
        <v>31</v>
      </c>
      <c r="R2926" s="5" t="str">
        <f aca="false">IF(OR(Q2926="Steel plate",Q2926="Concrete jacket"),"Steel plate or jacket",Q2926)</f>
        <v>Polymer laminate</v>
      </c>
      <c r="S2926" s="5" t="str">
        <f aca="false">IF(O2926&lt;='Tree rules'!$C$4,IF(N2926&lt;='Tree rules'!$C$5,IF(P2926&lt;='Tree rules'!$C$7,"Monitor","Polymer laminate"),IF(P2926&lt;='Tree rules'!$C$8,"Seal cracks","Polymer laminate")),IF(O2926&lt;='Tree rules'!$C$6,IF(P2926&lt;='Tree rules'!$C$9,"Polymer laminate","Steel plate or jacket"),IF(L2926&lt;='Tree rules'!$C$10,"Steel plate or jacket","Polymer laminate")))</f>
        <v>Polymer laminate</v>
      </c>
      <c r="T2926" s="5" t="str">
        <f aca="false">IF(S2926=R2926,"Yes","No")</f>
        <v>Yes</v>
      </c>
    </row>
    <row r="2927" customFormat="false" ht="15" hidden="false" customHeight="false" outlineLevel="0" collapsed="false">
      <c r="A2927" s="15" t="n">
        <v>4174</v>
      </c>
      <c r="B2927" s="16" t="n">
        <v>3.14460584809574</v>
      </c>
      <c r="C2927" s="15" t="n">
        <v>300</v>
      </c>
      <c r="D2927" s="15" t="n">
        <v>300</v>
      </c>
      <c r="E2927" s="15" t="n">
        <v>25</v>
      </c>
      <c r="F2927" s="16" t="n">
        <v>0.791582400904515</v>
      </c>
      <c r="G2927" s="17" t="s">
        <v>103</v>
      </c>
      <c r="H2927" s="18" t="n">
        <v>0.2</v>
      </c>
      <c r="I2927" s="18" t="n">
        <v>2</v>
      </c>
      <c r="J2927" s="19" t="n">
        <v>0.866550396988033</v>
      </c>
      <c r="K2927" s="19" t="n">
        <v>0.485707316023938</v>
      </c>
      <c r="L2927" s="16" t="n">
        <v>12.3803379846289</v>
      </c>
      <c r="M2927" s="19" t="n">
        <v>0.678143444467849</v>
      </c>
      <c r="N2927" s="19" t="n">
        <v>1.64534772563389</v>
      </c>
      <c r="O2927" s="19" t="n">
        <v>1.31221092645553</v>
      </c>
      <c r="P2927" s="19" t="n">
        <v>0.549242224846841</v>
      </c>
      <c r="Q2927" s="17" t="s">
        <v>31</v>
      </c>
      <c r="R2927" s="5" t="str">
        <f aca="false">IF(OR(Q2927="Steel plate",Q2927="Concrete jacket"),"Steel plate or jacket",Q2927)</f>
        <v>Polymer laminate</v>
      </c>
      <c r="S2927" s="5" t="str">
        <f aca="false">IF(O2927&lt;='Tree rules'!$C$4,IF(N2927&lt;='Tree rules'!$C$5,IF(P2927&lt;='Tree rules'!$C$7,"Monitor","Polymer laminate"),IF(P2927&lt;='Tree rules'!$C$8,"Seal cracks","Polymer laminate")),IF(O2927&lt;='Tree rules'!$C$6,IF(P2927&lt;='Tree rules'!$C$9,"Polymer laminate","Steel plate or jacket"),IF(L2927&lt;='Tree rules'!$C$10,"Steel plate or jacket","Polymer laminate")))</f>
        <v>Polymer laminate</v>
      </c>
      <c r="T2927" s="5" t="str">
        <f aca="false">IF(S2927=R2927,"Yes","No")</f>
        <v>Yes</v>
      </c>
    </row>
    <row r="2928" customFormat="false" ht="15" hidden="false" customHeight="false" outlineLevel="0" collapsed="false">
      <c r="A2928" s="15" t="n">
        <v>4175</v>
      </c>
      <c r="B2928" s="16" t="n">
        <v>4.6663261840695</v>
      </c>
      <c r="C2928" s="15" t="n">
        <v>230</v>
      </c>
      <c r="D2928" s="15" t="n">
        <v>425</v>
      </c>
      <c r="E2928" s="15" t="n">
        <v>30</v>
      </c>
      <c r="F2928" s="16" t="n">
        <v>0.724620609754306</v>
      </c>
      <c r="G2928" s="17" t="s">
        <v>101</v>
      </c>
      <c r="H2928" s="18" t="n">
        <v>0.3</v>
      </c>
      <c r="I2928" s="18" t="n">
        <v>1.5</v>
      </c>
      <c r="J2928" s="19" t="n">
        <v>0.923530644357808</v>
      </c>
      <c r="K2928" s="19" t="n">
        <v>0.458848494139549</v>
      </c>
      <c r="L2928" s="16" t="n">
        <v>12.3775230346671</v>
      </c>
      <c r="M2928" s="19" t="n">
        <v>0.449535345408395</v>
      </c>
      <c r="N2928" s="19" t="n">
        <v>1.14496895200283</v>
      </c>
      <c r="O2928" s="19" t="n">
        <v>1.17341564380906</v>
      </c>
      <c r="P2928" s="19" t="n">
        <v>0.751446592587768</v>
      </c>
      <c r="Q2928" s="17" t="s">
        <v>31</v>
      </c>
      <c r="R2928" s="5" t="str">
        <f aca="false">IF(OR(Q2928="Steel plate",Q2928="Concrete jacket"),"Steel plate or jacket",Q2928)</f>
        <v>Polymer laminate</v>
      </c>
      <c r="S2928" s="5" t="str">
        <f aca="false">IF(O2928&lt;='Tree rules'!$C$4,IF(N2928&lt;='Tree rules'!$C$5,IF(P2928&lt;='Tree rules'!$C$7,"Monitor","Polymer laminate"),IF(P2928&lt;='Tree rules'!$C$8,"Seal cracks","Polymer laminate")),IF(O2928&lt;='Tree rules'!$C$6,IF(P2928&lt;='Tree rules'!$C$9,"Polymer laminate","Steel plate or jacket"),IF(L2928&lt;='Tree rules'!$C$10,"Steel plate or jacket","Polymer laminate")))</f>
        <v>Polymer laminate</v>
      </c>
      <c r="T2928" s="5" t="str">
        <f aca="false">IF(S2928=R2928,"Yes","No")</f>
        <v>Yes</v>
      </c>
    </row>
    <row r="2929" customFormat="false" ht="15" hidden="false" customHeight="false" outlineLevel="0" collapsed="false">
      <c r="A2929" s="15" t="n">
        <v>4176</v>
      </c>
      <c r="B2929" s="16" t="n">
        <v>3.02037277546932</v>
      </c>
      <c r="C2929" s="15" t="n">
        <v>300</v>
      </c>
      <c r="D2929" s="15" t="n">
        <v>300</v>
      </c>
      <c r="E2929" s="15" t="n">
        <v>30</v>
      </c>
      <c r="F2929" s="16" t="n">
        <v>0.736310778185108</v>
      </c>
      <c r="G2929" s="17" t="s">
        <v>101</v>
      </c>
      <c r="H2929" s="18" t="n">
        <v>0.3</v>
      </c>
      <c r="I2929" s="18" t="n">
        <v>2</v>
      </c>
      <c r="J2929" s="19" t="n">
        <v>0.901382742935821</v>
      </c>
      <c r="K2929" s="19" t="n">
        <v>0.448490272336518</v>
      </c>
      <c r="L2929" s="16" t="n">
        <v>11.798331154177</v>
      </c>
      <c r="M2929" s="19" t="n">
        <v>0.388017967703059</v>
      </c>
      <c r="N2929" s="19" t="n">
        <v>1.0235780549221</v>
      </c>
      <c r="O2929" s="19" t="n">
        <v>1.39850409401292</v>
      </c>
      <c r="P2929" s="19" t="n">
        <v>0.818087059631832</v>
      </c>
      <c r="Q2929" s="17" t="s">
        <v>31</v>
      </c>
      <c r="R2929" s="5" t="str">
        <f aca="false">IF(OR(Q2929="Steel plate",Q2929="Concrete jacket"),"Steel plate or jacket",Q2929)</f>
        <v>Polymer laminate</v>
      </c>
      <c r="S2929" s="5" t="str">
        <f aca="false">IF(O2929&lt;='Tree rules'!$C$4,IF(N2929&lt;='Tree rules'!$C$5,IF(P2929&lt;='Tree rules'!$C$7,"Monitor","Polymer laminate"),IF(P2929&lt;='Tree rules'!$C$8,"Seal cracks","Polymer laminate")),IF(O2929&lt;='Tree rules'!$C$6,IF(P2929&lt;='Tree rules'!$C$9,"Polymer laminate","Steel plate or jacket"),IF(L2929&lt;='Tree rules'!$C$10,"Steel plate or jacket","Polymer laminate")))</f>
        <v>Steel plate or jacket</v>
      </c>
      <c r="T2929" s="5" t="str">
        <f aca="false">IF(S2929=R2929,"Yes","No")</f>
        <v>No</v>
      </c>
    </row>
    <row r="2930" customFormat="false" ht="15" hidden="false" customHeight="false" outlineLevel="0" collapsed="false">
      <c r="A2930" s="15" t="n">
        <v>4177</v>
      </c>
      <c r="B2930" s="16" t="n">
        <v>4.81197184882729</v>
      </c>
      <c r="C2930" s="15" t="n">
        <v>230</v>
      </c>
      <c r="D2930" s="15" t="n">
        <v>475</v>
      </c>
      <c r="E2930" s="15" t="n">
        <v>25</v>
      </c>
      <c r="F2930" s="16" t="n">
        <v>0.815088394972116</v>
      </c>
      <c r="G2930" s="17" t="s">
        <v>103</v>
      </c>
      <c r="H2930" s="18" t="n">
        <v>0.2</v>
      </c>
      <c r="I2930" s="18" t="n">
        <v>1.5</v>
      </c>
      <c r="J2930" s="19" t="n">
        <v>0.852511771895465</v>
      </c>
      <c r="K2930" s="19" t="n">
        <v>0.587915416136483</v>
      </c>
      <c r="L2930" s="16" t="n">
        <v>11.216717596334</v>
      </c>
      <c r="M2930" s="19" t="n">
        <v>0.913325541795368</v>
      </c>
      <c r="N2930" s="19" t="n">
        <v>0.942356901127284</v>
      </c>
      <c r="O2930" s="19" t="n">
        <v>1.02816525127561</v>
      </c>
      <c r="P2930" s="19" t="n">
        <v>0.43253807532589</v>
      </c>
      <c r="Q2930" s="17" t="s">
        <v>31</v>
      </c>
      <c r="R2930" s="5" t="str">
        <f aca="false">IF(OR(Q2930="Steel plate",Q2930="Concrete jacket"),"Steel plate or jacket",Q2930)</f>
        <v>Polymer laminate</v>
      </c>
      <c r="S2930" s="5" t="str">
        <f aca="false">IF(O2930&lt;='Tree rules'!$C$4,IF(N2930&lt;='Tree rules'!$C$5,IF(P2930&lt;='Tree rules'!$C$7,"Monitor","Polymer laminate"),IF(P2930&lt;='Tree rules'!$C$8,"Seal cracks","Polymer laminate")),IF(O2930&lt;='Tree rules'!$C$6,IF(P2930&lt;='Tree rules'!$C$9,"Polymer laminate","Steel plate or jacket"),IF(L2930&lt;='Tree rules'!$C$10,"Steel plate or jacket","Polymer laminate")))</f>
        <v>Polymer laminate</v>
      </c>
      <c r="T2930" s="5" t="str">
        <f aca="false">IF(S2930=R2930,"Yes","No")</f>
        <v>Yes</v>
      </c>
    </row>
    <row r="2931" customFormat="false" ht="15" hidden="false" customHeight="false" outlineLevel="0" collapsed="false">
      <c r="A2931" s="15" t="n">
        <v>4178</v>
      </c>
      <c r="B2931" s="16" t="n">
        <v>6.41002710914559</v>
      </c>
      <c r="C2931" s="15" t="n">
        <v>300</v>
      </c>
      <c r="D2931" s="15" t="n">
        <v>525</v>
      </c>
      <c r="E2931" s="15" t="n">
        <v>25</v>
      </c>
      <c r="F2931" s="16" t="n">
        <v>0.722205207721791</v>
      </c>
      <c r="G2931" s="17" t="s">
        <v>102</v>
      </c>
      <c r="H2931" s="18" t="n">
        <v>0.1</v>
      </c>
      <c r="I2931" s="18" t="n">
        <v>1.5</v>
      </c>
      <c r="J2931" s="19" t="n">
        <v>0.863591019629525</v>
      </c>
      <c r="K2931" s="19" t="n">
        <v>0.531316899181212</v>
      </c>
      <c r="L2931" s="16" t="n">
        <v>13.8147135972965</v>
      </c>
      <c r="M2931" s="19" t="n">
        <v>0.939853887372052</v>
      </c>
      <c r="N2931" s="19" t="n">
        <v>2.59422642588324</v>
      </c>
      <c r="O2931" s="19" t="n">
        <v>1.06596627808914</v>
      </c>
      <c r="P2931" s="19" t="n">
        <v>0.443719805779456</v>
      </c>
      <c r="Q2931" s="17" t="s">
        <v>31</v>
      </c>
      <c r="R2931" s="5" t="str">
        <f aca="false">IF(OR(Q2931="Steel plate",Q2931="Concrete jacket"),"Steel plate or jacket",Q2931)</f>
        <v>Polymer laminate</v>
      </c>
      <c r="S2931" s="5" t="str">
        <f aca="false">IF(O2931&lt;='Tree rules'!$C$4,IF(N2931&lt;='Tree rules'!$C$5,IF(P2931&lt;='Tree rules'!$C$7,"Monitor","Polymer laminate"),IF(P2931&lt;='Tree rules'!$C$8,"Seal cracks","Polymer laminate")),IF(O2931&lt;='Tree rules'!$C$6,IF(P2931&lt;='Tree rules'!$C$9,"Polymer laminate","Steel plate or jacket"),IF(L2931&lt;='Tree rules'!$C$10,"Steel plate or jacket","Polymer laminate")))</f>
        <v>Polymer laminate</v>
      </c>
      <c r="T2931" s="5" t="str">
        <f aca="false">IF(S2931=R2931,"Yes","No")</f>
        <v>Yes</v>
      </c>
    </row>
    <row r="2932" customFormat="false" ht="15" hidden="false" customHeight="false" outlineLevel="0" collapsed="false">
      <c r="A2932" s="15" t="n">
        <v>4180</v>
      </c>
      <c r="B2932" s="16" t="n">
        <v>3.65257468637331</v>
      </c>
      <c r="C2932" s="15" t="n">
        <v>300</v>
      </c>
      <c r="D2932" s="15" t="n">
        <v>350</v>
      </c>
      <c r="E2932" s="15" t="n">
        <v>20</v>
      </c>
      <c r="F2932" s="16" t="n">
        <v>0.661387927071535</v>
      </c>
      <c r="G2932" s="17" t="s">
        <v>101</v>
      </c>
      <c r="H2932" s="18" t="n">
        <v>0.3</v>
      </c>
      <c r="I2932" s="18" t="n">
        <v>1</v>
      </c>
      <c r="J2932" s="19" t="n">
        <v>0.911459901648827</v>
      </c>
      <c r="K2932" s="19" t="n">
        <v>0.546670461070061</v>
      </c>
      <c r="L2932" s="16" t="n">
        <v>12.0150483104385</v>
      </c>
      <c r="M2932" s="19" t="n">
        <v>0.493037939914867</v>
      </c>
      <c r="N2932" s="19" t="n">
        <v>0.758676474568809</v>
      </c>
      <c r="O2932" s="19" t="n">
        <v>0.911459901648827</v>
      </c>
      <c r="P2932" s="19" t="n">
        <v>0.623768054851233</v>
      </c>
      <c r="Q2932" s="17" t="s">
        <v>29</v>
      </c>
      <c r="R2932" s="5" t="str">
        <f aca="false">IF(OR(Q2932="Steel plate",Q2932="Concrete jacket"),"Steel plate or jacket",Q2932)</f>
        <v>Monitor</v>
      </c>
      <c r="S2932" s="5" t="str">
        <f aca="false">IF(O2932&lt;='Tree rules'!$C$4,IF(N2932&lt;='Tree rules'!$C$5,IF(P2932&lt;='Tree rules'!$C$7,"Monitor","Polymer laminate"),IF(P2932&lt;='Tree rules'!$C$8,"Seal cracks","Polymer laminate")),IF(O2932&lt;='Tree rules'!$C$6,IF(P2932&lt;='Tree rules'!$C$9,"Polymer laminate","Steel plate or jacket"),IF(L2932&lt;='Tree rules'!$C$10,"Steel plate or jacket","Polymer laminate")))</f>
        <v>Monitor</v>
      </c>
      <c r="T2932" s="5" t="str">
        <f aca="false">IF(S2932=R2932,"Yes","No")</f>
        <v>Yes</v>
      </c>
    </row>
    <row r="2933" customFormat="false" ht="15" hidden="false" customHeight="false" outlineLevel="0" collapsed="false">
      <c r="A2933" s="15" t="n">
        <v>4182</v>
      </c>
      <c r="B2933" s="16" t="n">
        <v>5.7389428084686</v>
      </c>
      <c r="C2933" s="15" t="n">
        <v>230</v>
      </c>
      <c r="D2933" s="15" t="n">
        <v>525</v>
      </c>
      <c r="E2933" s="15" t="n">
        <v>20</v>
      </c>
      <c r="F2933" s="16" t="n">
        <v>0.547504574284506</v>
      </c>
      <c r="G2933" s="17" t="s">
        <v>101</v>
      </c>
      <c r="H2933" s="18" t="n">
        <v>0.3</v>
      </c>
      <c r="I2933" s="18" t="n">
        <v>1</v>
      </c>
      <c r="J2933" s="19" t="n">
        <v>0.95638566512715</v>
      </c>
      <c r="K2933" s="19" t="n">
        <v>0.566979917198636</v>
      </c>
      <c r="L2933" s="16" t="n">
        <v>11.9810914581808</v>
      </c>
      <c r="M2933" s="19" t="n">
        <v>0.627410082018501</v>
      </c>
      <c r="N2933" s="19" t="n">
        <v>0.65523995112879</v>
      </c>
      <c r="O2933" s="19" t="n">
        <v>0.95638566512715</v>
      </c>
      <c r="P2933" s="19" t="n">
        <v>0.521064160827677</v>
      </c>
      <c r="Q2933" s="17" t="s">
        <v>29</v>
      </c>
      <c r="R2933" s="5" t="str">
        <f aca="false">IF(OR(Q2933="Steel plate",Q2933="Concrete jacket"),"Steel plate or jacket",Q2933)</f>
        <v>Monitor</v>
      </c>
      <c r="S2933" s="5" t="str">
        <f aca="false">IF(O2933&lt;='Tree rules'!$C$4,IF(N2933&lt;='Tree rules'!$C$5,IF(P2933&lt;='Tree rules'!$C$7,"Monitor","Polymer laminate"),IF(P2933&lt;='Tree rules'!$C$8,"Seal cracks","Polymer laminate")),IF(O2933&lt;='Tree rules'!$C$6,IF(P2933&lt;='Tree rules'!$C$9,"Polymer laminate","Steel plate or jacket"),IF(L2933&lt;='Tree rules'!$C$10,"Steel plate or jacket","Polymer laminate")))</f>
        <v>Monitor</v>
      </c>
      <c r="T2933" s="5" t="str">
        <f aca="false">IF(S2933=R2933,"Yes","No")</f>
        <v>Yes</v>
      </c>
    </row>
    <row r="2934" customFormat="false" ht="15" hidden="false" customHeight="false" outlineLevel="0" collapsed="false">
      <c r="A2934" s="15" t="n">
        <v>4183</v>
      </c>
      <c r="B2934" s="16" t="n">
        <v>4.95056250916952</v>
      </c>
      <c r="C2934" s="15" t="n">
        <v>230</v>
      </c>
      <c r="D2934" s="15" t="n">
        <v>425</v>
      </c>
      <c r="E2934" s="15" t="n">
        <v>30</v>
      </c>
      <c r="F2934" s="16" t="n">
        <v>0.754646325628103</v>
      </c>
      <c r="G2934" s="17" t="s">
        <v>102</v>
      </c>
      <c r="H2934" s="18" t="n">
        <v>0.1</v>
      </c>
      <c r="I2934" s="18" t="n">
        <v>1</v>
      </c>
      <c r="J2934" s="19" t="n">
        <v>0.946709277015691</v>
      </c>
      <c r="K2934" s="19" t="n">
        <v>0.572334993810976</v>
      </c>
      <c r="L2934" s="16" t="n">
        <v>13.6755870419047</v>
      </c>
      <c r="M2934" s="19" t="n">
        <v>0.484998614665725</v>
      </c>
      <c r="N2934" s="19" t="n">
        <v>3.05221015453966</v>
      </c>
      <c r="O2934" s="19" t="n">
        <v>0.946709277015691</v>
      </c>
      <c r="P2934" s="19" t="n">
        <v>0.700936905880175</v>
      </c>
      <c r="Q2934" s="17" t="s">
        <v>30</v>
      </c>
      <c r="R2934" s="5" t="str">
        <f aca="false">IF(OR(Q2934="Steel plate",Q2934="Concrete jacket"),"Steel plate or jacket",Q2934)</f>
        <v>Seal cracks</v>
      </c>
      <c r="S2934" s="5" t="str">
        <f aca="false">IF(O2934&lt;='Tree rules'!$C$4,IF(N2934&lt;='Tree rules'!$C$5,IF(P2934&lt;='Tree rules'!$C$7,"Monitor","Polymer laminate"),IF(P2934&lt;='Tree rules'!$C$8,"Seal cracks","Polymer laminate")),IF(O2934&lt;='Tree rules'!$C$6,IF(P2934&lt;='Tree rules'!$C$9,"Polymer laminate","Steel plate or jacket"),IF(L2934&lt;='Tree rules'!$C$10,"Steel plate or jacket","Polymer laminate")))</f>
        <v>Seal cracks</v>
      </c>
      <c r="T2934" s="5" t="str">
        <f aca="false">IF(S2934=R2934,"Yes","No")</f>
        <v>Yes</v>
      </c>
    </row>
    <row r="2935" customFormat="false" ht="15" hidden="false" customHeight="false" outlineLevel="0" collapsed="false">
      <c r="A2935" s="15" t="n">
        <v>4185</v>
      </c>
      <c r="B2935" s="16" t="n">
        <v>4.10071804903161</v>
      </c>
      <c r="C2935" s="15" t="n">
        <v>300</v>
      </c>
      <c r="D2935" s="15" t="n">
        <v>325</v>
      </c>
      <c r="E2935" s="15" t="n">
        <v>30</v>
      </c>
      <c r="F2935" s="16" t="n">
        <v>0.72065207824282</v>
      </c>
      <c r="G2935" s="17" t="s">
        <v>101</v>
      </c>
      <c r="H2935" s="18" t="n">
        <v>0.3</v>
      </c>
      <c r="I2935" s="18" t="n">
        <v>2</v>
      </c>
      <c r="J2935" s="19" t="n">
        <v>0.927224349519065</v>
      </c>
      <c r="K2935" s="19" t="n">
        <v>0.545400879869815</v>
      </c>
      <c r="L2935" s="16" t="n">
        <v>14.6979141542352</v>
      </c>
      <c r="M2935" s="19" t="n">
        <v>0.397145892511015</v>
      </c>
      <c r="N2935" s="19" t="n">
        <v>1.18828746978643</v>
      </c>
      <c r="O2935" s="19" t="n">
        <v>1.34873972297372</v>
      </c>
      <c r="P2935" s="19" t="n">
        <v>1.05078101373437</v>
      </c>
      <c r="Q2935" s="17" t="s">
        <v>31</v>
      </c>
      <c r="R2935" s="5" t="str">
        <f aca="false">IF(OR(Q2935="Steel plate",Q2935="Concrete jacket"),"Steel plate or jacket",Q2935)</f>
        <v>Polymer laminate</v>
      </c>
      <c r="S2935" s="5" t="str">
        <f aca="false">IF(O2935&lt;='Tree rules'!$C$4,IF(N2935&lt;='Tree rules'!$C$5,IF(P2935&lt;='Tree rules'!$C$7,"Monitor","Polymer laminate"),IF(P2935&lt;='Tree rules'!$C$8,"Seal cracks","Polymer laminate")),IF(O2935&lt;='Tree rules'!$C$6,IF(P2935&lt;='Tree rules'!$C$9,"Polymer laminate","Steel plate or jacket"),IF(L2935&lt;='Tree rules'!$C$10,"Steel plate or jacket","Polymer laminate")))</f>
        <v>Polymer laminate</v>
      </c>
      <c r="T2935" s="5" t="str">
        <f aca="false">IF(S2935=R2935,"Yes","No")</f>
        <v>Yes</v>
      </c>
    </row>
    <row r="2936" customFormat="false" ht="15" hidden="false" customHeight="false" outlineLevel="0" collapsed="false">
      <c r="A2936" s="15" t="n">
        <v>4186</v>
      </c>
      <c r="B2936" s="16" t="n">
        <v>6.24946344717011</v>
      </c>
      <c r="C2936" s="15" t="n">
        <v>300</v>
      </c>
      <c r="D2936" s="15" t="n">
        <v>625</v>
      </c>
      <c r="E2936" s="15" t="n">
        <v>25</v>
      </c>
      <c r="F2936" s="16" t="n">
        <v>0.907450217674695</v>
      </c>
      <c r="G2936" s="17" t="s">
        <v>101</v>
      </c>
      <c r="H2936" s="18" t="n">
        <v>0.3</v>
      </c>
      <c r="I2936" s="18" t="n">
        <v>1.5</v>
      </c>
      <c r="J2936" s="19" t="n">
        <v>0.894013989009879</v>
      </c>
      <c r="K2936" s="19" t="n">
        <v>0.516401877721201</v>
      </c>
      <c r="L2936" s="16" t="n">
        <v>10.8309591805374</v>
      </c>
      <c r="M2936" s="19" t="n">
        <v>0.536475889789287</v>
      </c>
      <c r="N2936" s="19" t="n">
        <v>0.71325629497173</v>
      </c>
      <c r="O2936" s="19" t="n">
        <v>1.11018573219796</v>
      </c>
      <c r="P2936" s="19" t="n">
        <v>0.778254661747614</v>
      </c>
      <c r="Q2936" s="17" t="s">
        <v>31</v>
      </c>
      <c r="R2936" s="5" t="str">
        <f aca="false">IF(OR(Q2936="Steel plate",Q2936="Concrete jacket"),"Steel plate or jacket",Q2936)</f>
        <v>Polymer laminate</v>
      </c>
      <c r="S2936" s="5" t="str">
        <f aca="false">IF(O2936&lt;='Tree rules'!$C$4,IF(N2936&lt;='Tree rules'!$C$5,IF(P2936&lt;='Tree rules'!$C$7,"Monitor","Polymer laminate"),IF(P2936&lt;='Tree rules'!$C$8,"Seal cracks","Polymer laminate")),IF(O2936&lt;='Tree rules'!$C$6,IF(P2936&lt;='Tree rules'!$C$9,"Polymer laminate","Steel plate or jacket"),IF(L2936&lt;='Tree rules'!$C$10,"Steel plate or jacket","Polymer laminate")))</f>
        <v>Polymer laminate</v>
      </c>
      <c r="T2936" s="5" t="str">
        <f aca="false">IF(S2936=R2936,"Yes","No")</f>
        <v>Yes</v>
      </c>
    </row>
    <row r="2937" customFormat="false" ht="15" hidden="false" customHeight="false" outlineLevel="0" collapsed="false">
      <c r="A2937" s="15" t="n">
        <v>4187</v>
      </c>
      <c r="B2937" s="16" t="n">
        <v>5.55876666325056</v>
      </c>
      <c r="C2937" s="15" t="n">
        <v>230</v>
      </c>
      <c r="D2937" s="15" t="n">
        <v>500</v>
      </c>
      <c r="E2937" s="15" t="n">
        <v>30</v>
      </c>
      <c r="F2937" s="16" t="n">
        <v>0.770204672782022</v>
      </c>
      <c r="G2937" s="17" t="s">
        <v>101</v>
      </c>
      <c r="H2937" s="18" t="n">
        <v>0.3</v>
      </c>
      <c r="I2937" s="18" t="n">
        <v>1.5</v>
      </c>
      <c r="J2937" s="19" t="n">
        <v>0.881833121799481</v>
      </c>
      <c r="K2937" s="19" t="n">
        <v>0.46261267685276</v>
      </c>
      <c r="L2937" s="16" t="n">
        <v>12.2439794344726</v>
      </c>
      <c r="M2937" s="19" t="n">
        <v>0.728005617542604</v>
      </c>
      <c r="N2937" s="19" t="n">
        <v>0.717734289040092</v>
      </c>
      <c r="O2937" s="19" t="n">
        <v>1.11877609219268</v>
      </c>
      <c r="P2937" s="19" t="n">
        <v>0.51571395662564</v>
      </c>
      <c r="Q2937" s="17" t="s">
        <v>31</v>
      </c>
      <c r="R2937" s="5" t="str">
        <f aca="false">IF(OR(Q2937="Steel plate",Q2937="Concrete jacket"),"Steel plate or jacket",Q2937)</f>
        <v>Polymer laminate</v>
      </c>
      <c r="S2937" s="5" t="str">
        <f aca="false">IF(O2937&lt;='Tree rules'!$C$4,IF(N2937&lt;='Tree rules'!$C$5,IF(P2937&lt;='Tree rules'!$C$7,"Monitor","Polymer laminate"),IF(P2937&lt;='Tree rules'!$C$8,"Seal cracks","Polymer laminate")),IF(O2937&lt;='Tree rules'!$C$6,IF(P2937&lt;='Tree rules'!$C$9,"Polymer laminate","Steel plate or jacket"),IF(L2937&lt;='Tree rules'!$C$10,"Steel plate or jacket","Polymer laminate")))</f>
        <v>Polymer laminate</v>
      </c>
      <c r="T2937" s="5" t="str">
        <f aca="false">IF(S2937=R2937,"Yes","No")</f>
        <v>Yes</v>
      </c>
    </row>
    <row r="2938" customFormat="false" ht="15" hidden="false" customHeight="false" outlineLevel="0" collapsed="false">
      <c r="A2938" s="15" t="n">
        <v>4188</v>
      </c>
      <c r="B2938" s="16" t="n">
        <v>7.51104249859466</v>
      </c>
      <c r="C2938" s="15" t="n">
        <v>230</v>
      </c>
      <c r="D2938" s="15" t="n">
        <v>675</v>
      </c>
      <c r="E2938" s="15" t="n">
        <v>20</v>
      </c>
      <c r="F2938" s="16" t="n">
        <v>0.653545382481754</v>
      </c>
      <c r="G2938" s="17" t="s">
        <v>101</v>
      </c>
      <c r="H2938" s="18" t="n">
        <v>0.3</v>
      </c>
      <c r="I2938" s="18" t="n">
        <v>1</v>
      </c>
      <c r="J2938" s="19" t="n">
        <v>0.865135450953023</v>
      </c>
      <c r="K2938" s="19" t="n">
        <v>0.631180229783486</v>
      </c>
      <c r="L2938" s="16" t="n">
        <v>11.9793341285401</v>
      </c>
      <c r="M2938" s="19" t="n">
        <v>0.564264980647984</v>
      </c>
      <c r="N2938" s="19" t="n">
        <v>0.583894631539815</v>
      </c>
      <c r="O2938" s="19" t="n">
        <v>0.865135450953023</v>
      </c>
      <c r="P2938" s="19" t="n">
        <v>0.661936311646263</v>
      </c>
      <c r="Q2938" s="17" t="s">
        <v>29</v>
      </c>
      <c r="R2938" s="5" t="str">
        <f aca="false">IF(OR(Q2938="Steel plate",Q2938="Concrete jacket"),"Steel plate or jacket",Q2938)</f>
        <v>Monitor</v>
      </c>
      <c r="S2938" s="5" t="str">
        <f aca="false">IF(O2938&lt;='Tree rules'!$C$4,IF(N2938&lt;='Tree rules'!$C$5,IF(P2938&lt;='Tree rules'!$C$7,"Monitor","Polymer laminate"),IF(P2938&lt;='Tree rules'!$C$8,"Seal cracks","Polymer laminate")),IF(O2938&lt;='Tree rules'!$C$6,IF(P2938&lt;='Tree rules'!$C$9,"Polymer laminate","Steel plate or jacket"),IF(L2938&lt;='Tree rules'!$C$10,"Steel plate or jacket","Polymer laminate")))</f>
        <v>Monitor</v>
      </c>
      <c r="T2938" s="5" t="str">
        <f aca="false">IF(S2938=R2938,"Yes","No")</f>
        <v>Yes</v>
      </c>
    </row>
    <row r="2939" customFormat="false" ht="15" hidden="false" customHeight="false" outlineLevel="0" collapsed="false">
      <c r="A2939" s="15" t="n">
        <v>4191</v>
      </c>
      <c r="B2939" s="16" t="n">
        <v>5.55352829813771</v>
      </c>
      <c r="C2939" s="15" t="n">
        <v>300</v>
      </c>
      <c r="D2939" s="15" t="n">
        <v>550</v>
      </c>
      <c r="E2939" s="15" t="n">
        <v>25</v>
      </c>
      <c r="F2939" s="16" t="n">
        <v>0.625815269639401</v>
      </c>
      <c r="G2939" s="17" t="s">
        <v>103</v>
      </c>
      <c r="H2939" s="18" t="n">
        <v>0.2</v>
      </c>
      <c r="I2939" s="18" t="n">
        <v>2</v>
      </c>
      <c r="J2939" s="19" t="n">
        <v>0.890541023251927</v>
      </c>
      <c r="K2939" s="19" t="n">
        <v>0.570434545643755</v>
      </c>
      <c r="L2939" s="16" t="n">
        <v>11.0628053747763</v>
      </c>
      <c r="M2939" s="19" t="n">
        <v>0.532803236556762</v>
      </c>
      <c r="N2939" s="19" t="n">
        <v>1.5987454985847</v>
      </c>
      <c r="O2939" s="19" t="n">
        <v>1.27308668252802</v>
      </c>
      <c r="P2939" s="19" t="n">
        <v>0.658678213669718</v>
      </c>
      <c r="Q2939" s="17" t="s">
        <v>31</v>
      </c>
      <c r="R2939" s="5" t="str">
        <f aca="false">IF(OR(Q2939="Steel plate",Q2939="Concrete jacket"),"Steel plate or jacket",Q2939)</f>
        <v>Polymer laminate</v>
      </c>
      <c r="S2939" s="5" t="str">
        <f aca="false">IF(O2939&lt;='Tree rules'!$C$4,IF(N2939&lt;='Tree rules'!$C$5,IF(P2939&lt;='Tree rules'!$C$7,"Monitor","Polymer laminate"),IF(P2939&lt;='Tree rules'!$C$8,"Seal cracks","Polymer laminate")),IF(O2939&lt;='Tree rules'!$C$6,IF(P2939&lt;='Tree rules'!$C$9,"Polymer laminate","Steel plate or jacket"),IF(L2939&lt;='Tree rules'!$C$10,"Steel plate or jacket","Polymer laminate")))</f>
        <v>Polymer laminate</v>
      </c>
      <c r="T2939" s="5" t="str">
        <f aca="false">IF(S2939=R2939,"Yes","No")</f>
        <v>Yes</v>
      </c>
    </row>
    <row r="2940" customFormat="false" ht="15" hidden="false" customHeight="false" outlineLevel="0" collapsed="false">
      <c r="A2940" s="15" t="n">
        <v>4192</v>
      </c>
      <c r="B2940" s="16" t="n">
        <v>3.54833443834712</v>
      </c>
      <c r="C2940" s="15" t="n">
        <v>300</v>
      </c>
      <c r="D2940" s="15" t="n">
        <v>300</v>
      </c>
      <c r="E2940" s="15" t="n">
        <v>25</v>
      </c>
      <c r="F2940" s="16" t="n">
        <v>0.841263304726974</v>
      </c>
      <c r="G2940" s="17" t="s">
        <v>102</v>
      </c>
      <c r="H2940" s="18" t="n">
        <v>0.1</v>
      </c>
      <c r="I2940" s="18" t="n">
        <v>1</v>
      </c>
      <c r="J2940" s="19" t="n">
        <v>0.861573251327082</v>
      </c>
      <c r="K2940" s="19" t="n">
        <v>0.48431574777837</v>
      </c>
      <c r="L2940" s="16" t="n">
        <v>14.846587608147</v>
      </c>
      <c r="M2940" s="19" t="n">
        <v>0.331489402174451</v>
      </c>
      <c r="N2940" s="19" t="n">
        <v>2.81421687268731</v>
      </c>
      <c r="O2940" s="19" t="n">
        <v>0.861573251327083</v>
      </c>
      <c r="P2940" s="19" t="n">
        <v>0.890167488686939</v>
      </c>
      <c r="Q2940" s="17" t="s">
        <v>30</v>
      </c>
      <c r="R2940" s="5" t="str">
        <f aca="false">IF(OR(Q2940="Steel plate",Q2940="Concrete jacket"),"Steel plate or jacket",Q2940)</f>
        <v>Seal cracks</v>
      </c>
      <c r="S2940" s="5" t="str">
        <f aca="false">IF(O2940&lt;='Tree rules'!$C$4,IF(N2940&lt;='Tree rules'!$C$5,IF(P2940&lt;='Tree rules'!$C$7,"Monitor","Polymer laminate"),IF(P2940&lt;='Tree rules'!$C$8,"Seal cracks","Polymer laminate")),IF(O2940&lt;='Tree rules'!$C$6,IF(P2940&lt;='Tree rules'!$C$9,"Polymer laminate","Steel plate or jacket"),IF(L2940&lt;='Tree rules'!$C$10,"Steel plate or jacket","Polymer laminate")))</f>
        <v>Seal cracks</v>
      </c>
      <c r="T2940" s="5" t="str">
        <f aca="false">IF(S2940=R2940,"Yes","No")</f>
        <v>Yes</v>
      </c>
    </row>
    <row r="2941" customFormat="false" ht="15" hidden="false" customHeight="false" outlineLevel="0" collapsed="false">
      <c r="A2941" s="15" t="n">
        <v>4193</v>
      </c>
      <c r="B2941" s="16" t="n">
        <v>4.66106528052391</v>
      </c>
      <c r="C2941" s="15" t="n">
        <v>300</v>
      </c>
      <c r="D2941" s="15" t="n">
        <v>425</v>
      </c>
      <c r="E2941" s="15" t="n">
        <v>20</v>
      </c>
      <c r="F2941" s="16" t="n">
        <v>0.707341881547042</v>
      </c>
      <c r="G2941" s="17" t="s">
        <v>101</v>
      </c>
      <c r="H2941" s="18" t="n">
        <v>0.3</v>
      </c>
      <c r="I2941" s="18" t="n">
        <v>1.5</v>
      </c>
      <c r="J2941" s="19" t="n">
        <v>0.917602942746932</v>
      </c>
      <c r="K2941" s="19" t="n">
        <v>0.498435910703699</v>
      </c>
      <c r="L2941" s="16" t="n">
        <v>12.2983252784272</v>
      </c>
      <c r="M2941" s="19" t="n">
        <v>0.845840824104452</v>
      </c>
      <c r="N2941" s="19" t="n">
        <v>0.775481671890416</v>
      </c>
      <c r="O2941" s="19" t="n">
        <v>1.14772128490417</v>
      </c>
      <c r="P2941" s="19" t="n">
        <v>0.482795076764683</v>
      </c>
      <c r="Q2941" s="17" t="s">
        <v>31</v>
      </c>
      <c r="R2941" s="5" t="str">
        <f aca="false">IF(OR(Q2941="Steel plate",Q2941="Concrete jacket"),"Steel plate or jacket",Q2941)</f>
        <v>Polymer laminate</v>
      </c>
      <c r="S2941" s="5" t="str">
        <f aca="false">IF(O2941&lt;='Tree rules'!$C$4,IF(N2941&lt;='Tree rules'!$C$5,IF(P2941&lt;='Tree rules'!$C$7,"Monitor","Polymer laminate"),IF(P2941&lt;='Tree rules'!$C$8,"Seal cracks","Polymer laminate")),IF(O2941&lt;='Tree rules'!$C$6,IF(P2941&lt;='Tree rules'!$C$9,"Polymer laminate","Steel plate or jacket"),IF(L2941&lt;='Tree rules'!$C$10,"Steel plate or jacket","Polymer laminate")))</f>
        <v>Polymer laminate</v>
      </c>
      <c r="T2941" s="5" t="str">
        <f aca="false">IF(S2941=R2941,"Yes","No")</f>
        <v>Yes</v>
      </c>
    </row>
    <row r="2942" customFormat="false" ht="15" hidden="false" customHeight="false" outlineLevel="0" collapsed="false">
      <c r="A2942" s="15" t="n">
        <v>4196</v>
      </c>
      <c r="B2942" s="16" t="n">
        <v>4.92085363006797</v>
      </c>
      <c r="C2942" s="15" t="n">
        <v>300</v>
      </c>
      <c r="D2942" s="15" t="n">
        <v>500</v>
      </c>
      <c r="E2942" s="15" t="n">
        <v>25</v>
      </c>
      <c r="F2942" s="16" t="n">
        <v>0.695042622475618</v>
      </c>
      <c r="G2942" s="17" t="s">
        <v>103</v>
      </c>
      <c r="H2942" s="18" t="n">
        <v>0.2</v>
      </c>
      <c r="I2942" s="18" t="n">
        <v>1</v>
      </c>
      <c r="J2942" s="19" t="n">
        <v>0.986650166081532</v>
      </c>
      <c r="K2942" s="19" t="n">
        <v>0.566320306291579</v>
      </c>
      <c r="L2942" s="16" t="n">
        <v>10.8868443143097</v>
      </c>
      <c r="M2942" s="19" t="n">
        <v>0.369591279289828</v>
      </c>
      <c r="N2942" s="19" t="n">
        <v>1.27037054187451</v>
      </c>
      <c r="O2942" s="19" t="n">
        <v>0.986650166081532</v>
      </c>
      <c r="P2942" s="19" t="n">
        <v>0.878937297445192</v>
      </c>
      <c r="Q2942" s="17" t="s">
        <v>30</v>
      </c>
      <c r="R2942" s="5" t="str">
        <f aca="false">IF(OR(Q2942="Steel plate",Q2942="Concrete jacket"),"Steel plate or jacket",Q2942)</f>
        <v>Seal cracks</v>
      </c>
      <c r="S2942" s="5" t="str">
        <f aca="false">IF(O2942&lt;='Tree rules'!$C$4,IF(N2942&lt;='Tree rules'!$C$5,IF(P2942&lt;='Tree rules'!$C$7,"Monitor","Polymer laminate"),IF(P2942&lt;='Tree rules'!$C$8,"Seal cracks","Polymer laminate")),IF(O2942&lt;='Tree rules'!$C$6,IF(P2942&lt;='Tree rules'!$C$9,"Polymer laminate","Steel plate or jacket"),IF(L2942&lt;='Tree rules'!$C$10,"Steel plate or jacket","Polymer laminate")))</f>
        <v>Seal cracks</v>
      </c>
      <c r="T2942" s="5" t="str">
        <f aca="false">IF(S2942=R2942,"Yes","No")</f>
        <v>Yes</v>
      </c>
    </row>
    <row r="2943" customFormat="false" ht="15" hidden="false" customHeight="false" outlineLevel="0" collapsed="false">
      <c r="A2943" s="15" t="n">
        <v>4197</v>
      </c>
      <c r="B2943" s="16" t="n">
        <v>4.44158293455637</v>
      </c>
      <c r="C2943" s="15" t="n">
        <v>300</v>
      </c>
      <c r="D2943" s="15" t="n">
        <v>350</v>
      </c>
      <c r="E2943" s="15" t="n">
        <v>30</v>
      </c>
      <c r="F2943" s="16" t="n">
        <v>0.61599855952741</v>
      </c>
      <c r="G2943" s="17" t="s">
        <v>101</v>
      </c>
      <c r="H2943" s="18" t="n">
        <v>0.3</v>
      </c>
      <c r="I2943" s="18" t="n">
        <v>1</v>
      </c>
      <c r="J2943" s="19" t="n">
        <v>0.93671275239154</v>
      </c>
      <c r="K2943" s="19" t="n">
        <v>0.54468857745652</v>
      </c>
      <c r="L2943" s="16" t="n">
        <v>14.5149769103149</v>
      </c>
      <c r="M2943" s="19" t="n">
        <v>0.926204500848576</v>
      </c>
      <c r="N2943" s="19" t="n">
        <v>0.573910366642636</v>
      </c>
      <c r="O2943" s="19" t="n">
        <v>0.93671275239154</v>
      </c>
      <c r="P2943" s="19" t="n">
        <v>0.364281287298514</v>
      </c>
      <c r="Q2943" s="17" t="s">
        <v>29</v>
      </c>
      <c r="R2943" s="5" t="str">
        <f aca="false">IF(OR(Q2943="Steel plate",Q2943="Concrete jacket"),"Steel plate or jacket",Q2943)</f>
        <v>Monitor</v>
      </c>
      <c r="S2943" s="5" t="str">
        <f aca="false">IF(O2943&lt;='Tree rules'!$C$4,IF(N2943&lt;='Tree rules'!$C$5,IF(P2943&lt;='Tree rules'!$C$7,"Monitor","Polymer laminate"),IF(P2943&lt;='Tree rules'!$C$8,"Seal cracks","Polymer laminate")),IF(O2943&lt;='Tree rules'!$C$6,IF(P2943&lt;='Tree rules'!$C$9,"Polymer laminate","Steel plate or jacket"),IF(L2943&lt;='Tree rules'!$C$10,"Steel plate or jacket","Polymer laminate")))</f>
        <v>Monitor</v>
      </c>
      <c r="T2943" s="5" t="str">
        <f aca="false">IF(S2943=R2943,"Yes","No")</f>
        <v>Yes</v>
      </c>
    </row>
    <row r="2944" customFormat="false" ht="15" hidden="false" customHeight="false" outlineLevel="0" collapsed="false">
      <c r="A2944" s="15" t="n">
        <v>4198</v>
      </c>
      <c r="B2944" s="16" t="n">
        <v>4.86603022628951</v>
      </c>
      <c r="C2944" s="15" t="n">
        <v>230</v>
      </c>
      <c r="D2944" s="15" t="n">
        <v>475</v>
      </c>
      <c r="E2944" s="15" t="n">
        <v>30</v>
      </c>
      <c r="F2944" s="16" t="n">
        <v>0.959655631887728</v>
      </c>
      <c r="G2944" s="17" t="s">
        <v>103</v>
      </c>
      <c r="H2944" s="18" t="n">
        <v>0.2</v>
      </c>
      <c r="I2944" s="18" t="n">
        <v>1</v>
      </c>
      <c r="J2944" s="19" t="n">
        <v>0.874317908858111</v>
      </c>
      <c r="K2944" s="19" t="n">
        <v>0.540148432921788</v>
      </c>
      <c r="L2944" s="16" t="n">
        <v>11.3958553308888</v>
      </c>
      <c r="M2944" s="19" t="n">
        <v>0.510520231525413</v>
      </c>
      <c r="N2944" s="19" t="n">
        <v>0.949195684152143</v>
      </c>
      <c r="O2944" s="19" t="n">
        <v>0.874317908858111</v>
      </c>
      <c r="P2944" s="19" t="n">
        <v>0.710766468150469</v>
      </c>
      <c r="Q2944" s="17" t="s">
        <v>29</v>
      </c>
      <c r="R2944" s="5" t="str">
        <f aca="false">IF(OR(Q2944="Steel plate",Q2944="Concrete jacket"),"Steel plate or jacket",Q2944)</f>
        <v>Monitor</v>
      </c>
      <c r="S2944" s="5" t="str">
        <f aca="false">IF(O2944&lt;='Tree rules'!$C$4,IF(N2944&lt;='Tree rules'!$C$5,IF(P2944&lt;='Tree rules'!$C$7,"Monitor","Polymer laminate"),IF(P2944&lt;='Tree rules'!$C$8,"Seal cracks","Polymer laminate")),IF(O2944&lt;='Tree rules'!$C$6,IF(P2944&lt;='Tree rules'!$C$9,"Polymer laminate","Steel plate or jacket"),IF(L2944&lt;='Tree rules'!$C$10,"Steel plate or jacket","Polymer laminate")))</f>
        <v>Monitor</v>
      </c>
      <c r="T2944" s="5" t="str">
        <f aca="false">IF(S2944=R2944,"Yes","No")</f>
        <v>Yes</v>
      </c>
    </row>
    <row r="2945" customFormat="false" ht="15" hidden="false" customHeight="false" outlineLevel="0" collapsed="false">
      <c r="A2945" s="15" t="n">
        <v>4200</v>
      </c>
      <c r="B2945" s="16" t="n">
        <v>4.74979873313915</v>
      </c>
      <c r="C2945" s="15" t="n">
        <v>230</v>
      </c>
      <c r="D2945" s="15" t="n">
        <v>400</v>
      </c>
      <c r="E2945" s="15" t="n">
        <v>25</v>
      </c>
      <c r="F2945" s="16" t="n">
        <v>0.740832460684402</v>
      </c>
      <c r="G2945" s="17" t="s">
        <v>103</v>
      </c>
      <c r="H2945" s="18" t="n">
        <v>0.2</v>
      </c>
      <c r="I2945" s="18" t="n">
        <v>1</v>
      </c>
      <c r="J2945" s="19" t="n">
        <v>0.891764332126793</v>
      </c>
      <c r="K2945" s="19" t="n">
        <v>0.593800940623289</v>
      </c>
      <c r="L2945" s="16" t="n">
        <v>13.4175105455908</v>
      </c>
      <c r="M2945" s="19" t="n">
        <v>0.291757771095121</v>
      </c>
      <c r="N2945" s="19" t="n">
        <v>1.02788195964033</v>
      </c>
      <c r="O2945" s="19" t="n">
        <v>0.891764332126793</v>
      </c>
      <c r="P2945" s="19" t="n">
        <v>1.24589581848259</v>
      </c>
      <c r="Q2945" s="17" t="s">
        <v>31</v>
      </c>
      <c r="R2945" s="5" t="str">
        <f aca="false">IF(OR(Q2945="Steel plate",Q2945="Concrete jacket"),"Steel plate or jacket",Q2945)</f>
        <v>Polymer laminate</v>
      </c>
      <c r="S2945" s="5" t="str">
        <f aca="false">IF(O2945&lt;='Tree rules'!$C$4,IF(N2945&lt;='Tree rules'!$C$5,IF(P2945&lt;='Tree rules'!$C$7,"Monitor","Polymer laminate"),IF(P2945&lt;='Tree rules'!$C$8,"Seal cracks","Polymer laminate")),IF(O2945&lt;='Tree rules'!$C$6,IF(P2945&lt;='Tree rules'!$C$9,"Polymer laminate","Steel plate or jacket"),IF(L2945&lt;='Tree rules'!$C$10,"Steel plate or jacket","Polymer laminate")))</f>
        <v>Polymer laminate</v>
      </c>
      <c r="T2945" s="5" t="str">
        <f aca="false">IF(S2945=R2945,"Yes","No")</f>
        <v>Yes</v>
      </c>
    </row>
    <row r="2946" customFormat="false" ht="15" hidden="false" customHeight="false" outlineLevel="0" collapsed="false">
      <c r="A2946" s="15" t="n">
        <v>4201</v>
      </c>
      <c r="B2946" s="16" t="n">
        <v>6.94959027776496</v>
      </c>
      <c r="C2946" s="15" t="n">
        <v>300</v>
      </c>
      <c r="D2946" s="15" t="n">
        <v>550</v>
      </c>
      <c r="E2946" s="15" t="n">
        <v>20</v>
      </c>
      <c r="F2946" s="16" t="n">
        <v>0.531909867274462</v>
      </c>
      <c r="G2946" s="17" t="s">
        <v>103</v>
      </c>
      <c r="H2946" s="18" t="n">
        <v>0.2</v>
      </c>
      <c r="I2946" s="18" t="n">
        <v>2</v>
      </c>
      <c r="J2946" s="19" t="n">
        <v>0.9267703754825</v>
      </c>
      <c r="K2946" s="19" t="n">
        <v>0.474149719337685</v>
      </c>
      <c r="L2946" s="16" t="n">
        <v>13.78886959874</v>
      </c>
      <c r="M2946" s="19" t="n">
        <v>0.31527392860393</v>
      </c>
      <c r="N2946" s="19" t="n">
        <v>1.57918456608937</v>
      </c>
      <c r="O2946" s="19" t="n">
        <v>1.41411283753949</v>
      </c>
      <c r="P2946" s="19" t="n">
        <v>1.30864510151298</v>
      </c>
      <c r="Q2946" s="17" t="s">
        <v>104</v>
      </c>
      <c r="R2946" s="5" t="str">
        <f aca="false">IF(OR(Q2946="Steel plate",Q2946="Concrete jacket"),"Steel plate or jacket",Q2946)</f>
        <v>Steel plate or jacket</v>
      </c>
      <c r="S2946" s="5" t="str">
        <f aca="false">IF(O2946&lt;='Tree rules'!$C$4,IF(N2946&lt;='Tree rules'!$C$5,IF(P2946&lt;='Tree rules'!$C$7,"Monitor","Polymer laminate"),IF(P2946&lt;='Tree rules'!$C$8,"Seal cracks","Polymer laminate")),IF(O2946&lt;='Tree rules'!$C$6,IF(P2946&lt;='Tree rules'!$C$9,"Polymer laminate","Steel plate or jacket"),IF(L2946&lt;='Tree rules'!$C$10,"Steel plate or jacket","Polymer laminate")))</f>
        <v>Polymer laminate</v>
      </c>
      <c r="T2946" s="5" t="str">
        <f aca="false">IF(S2946=R2946,"Yes","No")</f>
        <v>No</v>
      </c>
    </row>
    <row r="2947" customFormat="false" ht="15" hidden="false" customHeight="false" outlineLevel="0" collapsed="false">
      <c r="A2947" s="15" t="n">
        <v>4202</v>
      </c>
      <c r="B2947" s="16" t="n">
        <v>3.09466784522285</v>
      </c>
      <c r="C2947" s="15" t="n">
        <v>300</v>
      </c>
      <c r="D2947" s="15" t="n">
        <v>300</v>
      </c>
      <c r="E2947" s="15" t="n">
        <v>30</v>
      </c>
      <c r="F2947" s="16" t="n">
        <v>0.831109167616348</v>
      </c>
      <c r="G2947" s="17" t="s">
        <v>101</v>
      </c>
      <c r="H2947" s="18" t="n">
        <v>0.3</v>
      </c>
      <c r="I2947" s="18" t="n">
        <v>2</v>
      </c>
      <c r="J2947" s="19" t="n">
        <v>0.965027467758902</v>
      </c>
      <c r="K2947" s="19" t="n">
        <v>0.421581384921599</v>
      </c>
      <c r="L2947" s="16" t="n">
        <v>12.2804279572336</v>
      </c>
      <c r="M2947" s="19" t="n">
        <v>0.745102712965988</v>
      </c>
      <c r="N2947" s="19" t="n">
        <v>1.67500560301548</v>
      </c>
      <c r="O2947" s="19" t="n">
        <v>1.52321731917262</v>
      </c>
      <c r="P2947" s="19" t="n">
        <v>0.522201671327739</v>
      </c>
      <c r="Q2947" s="17" t="s">
        <v>31</v>
      </c>
      <c r="R2947" s="5" t="str">
        <f aca="false">IF(OR(Q2947="Steel plate",Q2947="Concrete jacket"),"Steel plate or jacket",Q2947)</f>
        <v>Polymer laminate</v>
      </c>
      <c r="S2947" s="5" t="str">
        <f aca="false">IF(O2947&lt;='Tree rules'!$C$4,IF(N2947&lt;='Tree rules'!$C$5,IF(P2947&lt;='Tree rules'!$C$7,"Monitor","Polymer laminate"),IF(P2947&lt;='Tree rules'!$C$8,"Seal cracks","Polymer laminate")),IF(O2947&lt;='Tree rules'!$C$6,IF(P2947&lt;='Tree rules'!$C$9,"Polymer laminate","Steel plate or jacket"),IF(L2947&lt;='Tree rules'!$C$10,"Steel plate or jacket","Polymer laminate")))</f>
        <v>Steel plate or jacket</v>
      </c>
      <c r="T2947" s="5" t="str">
        <f aca="false">IF(S2947=R2947,"Yes","No")</f>
        <v>No</v>
      </c>
    </row>
    <row r="2948" customFormat="false" ht="15" hidden="false" customHeight="false" outlineLevel="0" collapsed="false">
      <c r="A2948" s="15" t="n">
        <v>4203</v>
      </c>
      <c r="B2948" s="16" t="n">
        <v>5.35897150404808</v>
      </c>
      <c r="C2948" s="15" t="n">
        <v>230</v>
      </c>
      <c r="D2948" s="15" t="n">
        <v>425</v>
      </c>
      <c r="E2948" s="15" t="n">
        <v>30</v>
      </c>
      <c r="F2948" s="16" t="n">
        <v>0.754646325628103</v>
      </c>
      <c r="G2948" s="17" t="s">
        <v>102</v>
      </c>
      <c r="H2948" s="18" t="n">
        <v>0.1</v>
      </c>
      <c r="I2948" s="18" t="n">
        <v>2</v>
      </c>
      <c r="J2948" s="19" t="n">
        <v>0.855505820511748</v>
      </c>
      <c r="K2948" s="19" t="n">
        <v>0.514705114415247</v>
      </c>
      <c r="L2948" s="16" t="n">
        <v>14.8037886852157</v>
      </c>
      <c r="M2948" s="19" t="n">
        <v>0.807631670719445</v>
      </c>
      <c r="N2948" s="19" t="n">
        <v>3.9408600654661</v>
      </c>
      <c r="O2948" s="19" t="n">
        <v>1.27067841979409</v>
      </c>
      <c r="P2948" s="19" t="n">
        <v>0.515428937196068</v>
      </c>
      <c r="Q2948" s="17" t="s">
        <v>31</v>
      </c>
      <c r="R2948" s="5" t="str">
        <f aca="false">IF(OR(Q2948="Steel plate",Q2948="Concrete jacket"),"Steel plate or jacket",Q2948)</f>
        <v>Polymer laminate</v>
      </c>
      <c r="S2948" s="5" t="str">
        <f aca="false">IF(O2948&lt;='Tree rules'!$C$4,IF(N2948&lt;='Tree rules'!$C$5,IF(P2948&lt;='Tree rules'!$C$7,"Monitor","Polymer laminate"),IF(P2948&lt;='Tree rules'!$C$8,"Seal cracks","Polymer laminate")),IF(O2948&lt;='Tree rules'!$C$6,IF(P2948&lt;='Tree rules'!$C$9,"Polymer laminate","Steel plate or jacket"),IF(L2948&lt;='Tree rules'!$C$10,"Steel plate or jacket","Polymer laminate")))</f>
        <v>Polymer laminate</v>
      </c>
      <c r="T2948" s="5" t="str">
        <f aca="false">IF(S2948=R2948,"Yes","No")</f>
        <v>Yes</v>
      </c>
    </row>
    <row r="2949" customFormat="false" ht="15" hidden="false" customHeight="false" outlineLevel="0" collapsed="false">
      <c r="A2949" s="15" t="n">
        <v>4204</v>
      </c>
      <c r="B2949" s="16" t="n">
        <v>3.27623323887248</v>
      </c>
      <c r="C2949" s="15" t="n">
        <v>230</v>
      </c>
      <c r="D2949" s="15" t="n">
        <v>300</v>
      </c>
      <c r="E2949" s="15" t="n">
        <v>25</v>
      </c>
      <c r="F2949" s="16" t="n">
        <v>0.768324290280112</v>
      </c>
      <c r="G2949" s="17" t="s">
        <v>101</v>
      </c>
      <c r="H2949" s="18" t="n">
        <v>0.3</v>
      </c>
      <c r="I2949" s="18" t="n">
        <v>1</v>
      </c>
      <c r="J2949" s="19" t="n">
        <v>0.959620752171258</v>
      </c>
      <c r="K2949" s="19" t="n">
        <v>0.512850270431658</v>
      </c>
      <c r="L2949" s="16" t="n">
        <v>12.7977860893456</v>
      </c>
      <c r="M2949" s="19" t="n">
        <v>0.939996518385369</v>
      </c>
      <c r="N2949" s="19" t="n">
        <v>0.601638998910158</v>
      </c>
      <c r="O2949" s="19" t="n">
        <v>0.959620752171258</v>
      </c>
      <c r="P2949" s="19" t="n">
        <v>0.370197847123006</v>
      </c>
      <c r="Q2949" s="17" t="s">
        <v>29</v>
      </c>
      <c r="R2949" s="5" t="str">
        <f aca="false">IF(OR(Q2949="Steel plate",Q2949="Concrete jacket"),"Steel plate or jacket",Q2949)</f>
        <v>Monitor</v>
      </c>
      <c r="S2949" s="5" t="str">
        <f aca="false">IF(O2949&lt;='Tree rules'!$C$4,IF(N2949&lt;='Tree rules'!$C$5,IF(P2949&lt;='Tree rules'!$C$7,"Monitor","Polymer laminate"),IF(P2949&lt;='Tree rules'!$C$8,"Seal cracks","Polymer laminate")),IF(O2949&lt;='Tree rules'!$C$6,IF(P2949&lt;='Tree rules'!$C$9,"Polymer laminate","Steel plate or jacket"),IF(L2949&lt;='Tree rules'!$C$10,"Steel plate or jacket","Polymer laminate")))</f>
        <v>Monitor</v>
      </c>
      <c r="T2949" s="5" t="str">
        <f aca="false">IF(S2949=R2949,"Yes","No")</f>
        <v>Yes</v>
      </c>
    </row>
    <row r="2950" customFormat="false" ht="15" hidden="false" customHeight="false" outlineLevel="0" collapsed="false">
      <c r="A2950" s="15" t="n">
        <v>4205</v>
      </c>
      <c r="B2950" s="16" t="n">
        <v>4.1600678581724</v>
      </c>
      <c r="C2950" s="15" t="n">
        <v>300</v>
      </c>
      <c r="D2950" s="15" t="n">
        <v>375</v>
      </c>
      <c r="E2950" s="15" t="n">
        <v>30</v>
      </c>
      <c r="F2950" s="16" t="n">
        <v>0.814840647739602</v>
      </c>
      <c r="G2950" s="17" t="s">
        <v>101</v>
      </c>
      <c r="H2950" s="18" t="n">
        <v>0.3</v>
      </c>
      <c r="I2950" s="18" t="n">
        <v>1</v>
      </c>
      <c r="J2950" s="19" t="n">
        <v>0.93831632751801</v>
      </c>
      <c r="K2950" s="19" t="n">
        <v>0.502627960092207</v>
      </c>
      <c r="L2950" s="16" t="n">
        <v>12.6445831555392</v>
      </c>
      <c r="M2950" s="19" t="n">
        <v>0.594166572964891</v>
      </c>
      <c r="N2950" s="19" t="n">
        <v>0.684994706843922</v>
      </c>
      <c r="O2950" s="19" t="n">
        <v>0.93831632751801</v>
      </c>
      <c r="P2950" s="19" t="n">
        <v>0.585819012691852</v>
      </c>
      <c r="Q2950" s="17" t="s">
        <v>29</v>
      </c>
      <c r="R2950" s="5" t="str">
        <f aca="false">IF(OR(Q2950="Steel plate",Q2950="Concrete jacket"),"Steel plate or jacket",Q2950)</f>
        <v>Monitor</v>
      </c>
      <c r="S2950" s="5" t="str">
        <f aca="false">IF(O2950&lt;='Tree rules'!$C$4,IF(N2950&lt;='Tree rules'!$C$5,IF(P2950&lt;='Tree rules'!$C$7,"Monitor","Polymer laminate"),IF(P2950&lt;='Tree rules'!$C$8,"Seal cracks","Polymer laminate")),IF(O2950&lt;='Tree rules'!$C$6,IF(P2950&lt;='Tree rules'!$C$9,"Polymer laminate","Steel plate or jacket"),IF(L2950&lt;='Tree rules'!$C$10,"Steel plate or jacket","Polymer laminate")))</f>
        <v>Monitor</v>
      </c>
      <c r="T2950" s="5" t="str">
        <f aca="false">IF(S2950=R2950,"Yes","No")</f>
        <v>Yes</v>
      </c>
    </row>
    <row r="2951" customFormat="false" ht="15" hidden="false" customHeight="false" outlineLevel="0" collapsed="false">
      <c r="A2951" s="15" t="n">
        <v>4207</v>
      </c>
      <c r="B2951" s="16" t="n">
        <v>3.60857995922986</v>
      </c>
      <c r="C2951" s="15" t="n">
        <v>300</v>
      </c>
      <c r="D2951" s="15" t="n">
        <v>325</v>
      </c>
      <c r="E2951" s="15" t="n">
        <v>25</v>
      </c>
      <c r="F2951" s="16" t="n">
        <v>0.72065207824282</v>
      </c>
      <c r="G2951" s="17" t="s">
        <v>101</v>
      </c>
      <c r="H2951" s="18" t="n">
        <v>0.3</v>
      </c>
      <c r="I2951" s="18" t="n">
        <v>2</v>
      </c>
      <c r="J2951" s="19" t="n">
        <v>0.989249410108501</v>
      </c>
      <c r="K2951" s="19" t="n">
        <v>0.478234952529458</v>
      </c>
      <c r="L2951" s="16" t="n">
        <v>12.9339783484941</v>
      </c>
      <c r="M2951" s="19" t="n">
        <v>0.479833092891419</v>
      </c>
      <c r="N2951" s="19" t="n">
        <v>1.30169605695325</v>
      </c>
      <c r="O2951" s="19" t="n">
        <v>1.50540517553397</v>
      </c>
      <c r="P2951" s="19" t="n">
        <v>0.861729558676989</v>
      </c>
      <c r="Q2951" s="17" t="s">
        <v>31</v>
      </c>
      <c r="R2951" s="5" t="str">
        <f aca="false">IF(OR(Q2951="Steel plate",Q2951="Concrete jacket"),"Steel plate or jacket",Q2951)</f>
        <v>Polymer laminate</v>
      </c>
      <c r="S2951" s="5" t="str">
        <f aca="false">IF(O2951&lt;='Tree rules'!$C$4,IF(N2951&lt;='Tree rules'!$C$5,IF(P2951&lt;='Tree rules'!$C$7,"Monitor","Polymer laminate"),IF(P2951&lt;='Tree rules'!$C$8,"Seal cracks","Polymer laminate")),IF(O2951&lt;='Tree rules'!$C$6,IF(P2951&lt;='Tree rules'!$C$9,"Polymer laminate","Steel plate or jacket"),IF(L2951&lt;='Tree rules'!$C$10,"Steel plate or jacket","Polymer laminate")))</f>
        <v>Steel plate or jacket</v>
      </c>
      <c r="T2951" s="5" t="str">
        <f aca="false">IF(S2951=R2951,"Yes","No")</f>
        <v>No</v>
      </c>
    </row>
    <row r="2952" customFormat="false" ht="15" hidden="false" customHeight="false" outlineLevel="0" collapsed="false">
      <c r="A2952" s="15" t="n">
        <v>4208</v>
      </c>
      <c r="B2952" s="16" t="n">
        <v>3.60047430524034</v>
      </c>
      <c r="C2952" s="15" t="n">
        <v>300</v>
      </c>
      <c r="D2952" s="15" t="n">
        <v>350</v>
      </c>
      <c r="E2952" s="15" t="n">
        <v>30</v>
      </c>
      <c r="F2952" s="16" t="n">
        <v>0.693508312050727</v>
      </c>
      <c r="G2952" s="17" t="s">
        <v>101</v>
      </c>
      <c r="H2952" s="18" t="n">
        <v>0.3</v>
      </c>
      <c r="I2952" s="18" t="n">
        <v>2</v>
      </c>
      <c r="J2952" s="19" t="n">
        <v>0.914761410300094</v>
      </c>
      <c r="K2952" s="19" t="n">
        <v>0.590274366515123</v>
      </c>
      <c r="L2952" s="16" t="n">
        <v>11.922100348478</v>
      </c>
      <c r="M2952" s="19" t="n">
        <v>0.96085099575196</v>
      </c>
      <c r="N2952" s="19" t="n">
        <v>1.375865798806</v>
      </c>
      <c r="O2952" s="19" t="n">
        <v>1.28956260862282</v>
      </c>
      <c r="P2952" s="19" t="n">
        <v>0.371629102491295</v>
      </c>
      <c r="Q2952" s="17" t="s">
        <v>31</v>
      </c>
      <c r="R2952" s="5" t="str">
        <f aca="false">IF(OR(Q2952="Steel plate",Q2952="Concrete jacket"),"Steel plate or jacket",Q2952)</f>
        <v>Polymer laminate</v>
      </c>
      <c r="S2952" s="5" t="str">
        <f aca="false">IF(O2952&lt;='Tree rules'!$C$4,IF(N2952&lt;='Tree rules'!$C$5,IF(P2952&lt;='Tree rules'!$C$7,"Monitor","Polymer laminate"),IF(P2952&lt;='Tree rules'!$C$8,"Seal cracks","Polymer laminate")),IF(O2952&lt;='Tree rules'!$C$6,IF(P2952&lt;='Tree rules'!$C$9,"Polymer laminate","Steel plate or jacket"),IF(L2952&lt;='Tree rules'!$C$10,"Steel plate or jacket","Polymer laminate")))</f>
        <v>Polymer laminate</v>
      </c>
      <c r="T2952" s="5" t="str">
        <f aca="false">IF(S2952=R2952,"Yes","No")</f>
        <v>Yes</v>
      </c>
    </row>
    <row r="2953" customFormat="false" ht="15" hidden="false" customHeight="false" outlineLevel="0" collapsed="false">
      <c r="A2953" s="15" t="n">
        <v>4209</v>
      </c>
      <c r="B2953" s="16" t="n">
        <v>3.33726047749587</v>
      </c>
      <c r="C2953" s="15" t="n">
        <v>230</v>
      </c>
      <c r="D2953" s="15" t="n">
        <v>300</v>
      </c>
      <c r="E2953" s="15" t="n">
        <v>30</v>
      </c>
      <c r="F2953" s="16" t="n">
        <v>0.816145304197962</v>
      </c>
      <c r="G2953" s="17" t="s">
        <v>102</v>
      </c>
      <c r="H2953" s="18" t="n">
        <v>0.1</v>
      </c>
      <c r="I2953" s="18" t="n">
        <v>1</v>
      </c>
      <c r="J2953" s="19" t="n">
        <v>0.863471168111192</v>
      </c>
      <c r="K2953" s="19" t="n">
        <v>0.636840019772898</v>
      </c>
      <c r="L2953" s="16" t="n">
        <v>13.8475538485306</v>
      </c>
      <c r="M2953" s="19" t="n">
        <v>0.585217953016178</v>
      </c>
      <c r="N2953" s="19" t="n">
        <v>2.43315099087804</v>
      </c>
      <c r="O2953" s="19" t="n">
        <v>0.863471168111192</v>
      </c>
      <c r="P2953" s="19" t="n">
        <v>0.515394632204904</v>
      </c>
      <c r="Q2953" s="17" t="s">
        <v>30</v>
      </c>
      <c r="R2953" s="5" t="str">
        <f aca="false">IF(OR(Q2953="Steel plate",Q2953="Concrete jacket"),"Steel plate or jacket",Q2953)</f>
        <v>Seal cracks</v>
      </c>
      <c r="S2953" s="5" t="str">
        <f aca="false">IF(O2953&lt;='Tree rules'!$C$4,IF(N2953&lt;='Tree rules'!$C$5,IF(P2953&lt;='Tree rules'!$C$7,"Monitor","Polymer laminate"),IF(P2953&lt;='Tree rules'!$C$8,"Seal cracks","Polymer laminate")),IF(O2953&lt;='Tree rules'!$C$6,IF(P2953&lt;='Tree rules'!$C$9,"Polymer laminate","Steel plate or jacket"),IF(L2953&lt;='Tree rules'!$C$10,"Steel plate or jacket","Polymer laminate")))</f>
        <v>Seal cracks</v>
      </c>
      <c r="T2953" s="5" t="str">
        <f aca="false">IF(S2953=R2953,"Yes","No")</f>
        <v>Yes</v>
      </c>
    </row>
    <row r="2954" customFormat="false" ht="15" hidden="false" customHeight="false" outlineLevel="0" collapsed="false">
      <c r="A2954" s="15" t="n">
        <v>4210</v>
      </c>
      <c r="B2954" s="16" t="n">
        <v>7.85859302425116</v>
      </c>
      <c r="C2954" s="15" t="n">
        <v>300</v>
      </c>
      <c r="D2954" s="15" t="n">
        <v>750</v>
      </c>
      <c r="E2954" s="15" t="n">
        <v>25</v>
      </c>
      <c r="F2954" s="16" t="n">
        <v>0.596693761365583</v>
      </c>
      <c r="G2954" s="17" t="s">
        <v>103</v>
      </c>
      <c r="H2954" s="18" t="n">
        <v>0.2</v>
      </c>
      <c r="I2954" s="18" t="n">
        <v>1.5</v>
      </c>
      <c r="J2954" s="19" t="n">
        <v>0.869455777871181</v>
      </c>
      <c r="K2954" s="19" t="n">
        <v>0.455251203578757</v>
      </c>
      <c r="L2954" s="16" t="n">
        <v>11.1945769576227</v>
      </c>
      <c r="M2954" s="19" t="n">
        <v>0.754604760754187</v>
      </c>
      <c r="N2954" s="19" t="n">
        <v>1.09896395370493</v>
      </c>
      <c r="O2954" s="19" t="n">
        <v>1.10627327213959</v>
      </c>
      <c r="P2954" s="19" t="n">
        <v>0.423276572749665</v>
      </c>
      <c r="Q2954" s="17" t="s">
        <v>31</v>
      </c>
      <c r="R2954" s="5" t="str">
        <f aca="false">IF(OR(Q2954="Steel plate",Q2954="Concrete jacket"),"Steel plate or jacket",Q2954)</f>
        <v>Polymer laminate</v>
      </c>
      <c r="S2954" s="5" t="str">
        <f aca="false">IF(O2954&lt;='Tree rules'!$C$4,IF(N2954&lt;='Tree rules'!$C$5,IF(P2954&lt;='Tree rules'!$C$7,"Monitor","Polymer laminate"),IF(P2954&lt;='Tree rules'!$C$8,"Seal cracks","Polymer laminate")),IF(O2954&lt;='Tree rules'!$C$6,IF(P2954&lt;='Tree rules'!$C$9,"Polymer laminate","Steel plate or jacket"),IF(L2954&lt;='Tree rules'!$C$10,"Steel plate or jacket","Polymer laminate")))</f>
        <v>Polymer laminate</v>
      </c>
      <c r="T2954" s="5" t="str">
        <f aca="false">IF(S2954=R2954,"Yes","No")</f>
        <v>Yes</v>
      </c>
    </row>
    <row r="2955" customFormat="false" ht="15" hidden="false" customHeight="false" outlineLevel="0" collapsed="false">
      <c r="A2955" s="15" t="n">
        <v>4212</v>
      </c>
      <c r="B2955" s="16" t="n">
        <v>3.79712265907385</v>
      </c>
      <c r="C2955" s="15" t="n">
        <v>230</v>
      </c>
      <c r="D2955" s="15" t="n">
        <v>375</v>
      </c>
      <c r="E2955" s="15" t="n">
        <v>30</v>
      </c>
      <c r="F2955" s="16" t="n">
        <v>0.594232683721175</v>
      </c>
      <c r="G2955" s="17" t="s">
        <v>101</v>
      </c>
      <c r="H2955" s="18" t="n">
        <v>0.3</v>
      </c>
      <c r="I2955" s="18" t="n">
        <v>2</v>
      </c>
      <c r="J2955" s="19" t="n">
        <v>0.953184781889333</v>
      </c>
      <c r="K2955" s="19" t="n">
        <v>0.617076767277744</v>
      </c>
      <c r="L2955" s="16" t="n">
        <v>11.4716696648757</v>
      </c>
      <c r="M2955" s="19" t="n">
        <v>0.554828289110596</v>
      </c>
      <c r="N2955" s="19" t="n">
        <v>0.890300030953131</v>
      </c>
      <c r="O2955" s="19" t="n">
        <v>1.31818137995206</v>
      </c>
      <c r="P2955" s="19" t="n">
        <v>0.567774501934989</v>
      </c>
      <c r="Q2955" s="17" t="s">
        <v>31</v>
      </c>
      <c r="R2955" s="5" t="str">
        <f aca="false">IF(OR(Q2955="Steel plate",Q2955="Concrete jacket"),"Steel plate or jacket",Q2955)</f>
        <v>Polymer laminate</v>
      </c>
      <c r="S2955" s="5" t="str">
        <f aca="false">IF(O2955&lt;='Tree rules'!$C$4,IF(N2955&lt;='Tree rules'!$C$5,IF(P2955&lt;='Tree rules'!$C$7,"Monitor","Polymer laminate"),IF(P2955&lt;='Tree rules'!$C$8,"Seal cracks","Polymer laminate")),IF(O2955&lt;='Tree rules'!$C$6,IF(P2955&lt;='Tree rules'!$C$9,"Polymer laminate","Steel plate or jacket"),IF(L2955&lt;='Tree rules'!$C$10,"Steel plate or jacket","Polymer laminate")))</f>
        <v>Polymer laminate</v>
      </c>
      <c r="T2955" s="5" t="str">
        <f aca="false">IF(S2955=R2955,"Yes","No")</f>
        <v>Yes</v>
      </c>
    </row>
    <row r="2956" customFormat="false" ht="15" hidden="false" customHeight="false" outlineLevel="0" collapsed="false">
      <c r="A2956" s="15" t="n">
        <v>4213</v>
      </c>
      <c r="B2956" s="16" t="n">
        <v>5.70659805118307</v>
      </c>
      <c r="C2956" s="15" t="n">
        <v>230</v>
      </c>
      <c r="D2956" s="15" t="n">
        <v>525</v>
      </c>
      <c r="E2956" s="15" t="n">
        <v>20</v>
      </c>
      <c r="F2956" s="16" t="n">
        <v>0.547504574284506</v>
      </c>
      <c r="G2956" s="17" t="s">
        <v>103</v>
      </c>
      <c r="H2956" s="18" t="n">
        <v>0.2</v>
      </c>
      <c r="I2956" s="18" t="n">
        <v>1</v>
      </c>
      <c r="J2956" s="19" t="n">
        <v>0.863564350527169</v>
      </c>
      <c r="K2956" s="19" t="n">
        <v>0.590136377566541</v>
      </c>
      <c r="L2956" s="16" t="n">
        <v>11.9135658688582</v>
      </c>
      <c r="M2956" s="19" t="n">
        <v>0.323741124124412</v>
      </c>
      <c r="N2956" s="19" t="n">
        <v>0.964392554723806</v>
      </c>
      <c r="O2956" s="19" t="n">
        <v>0.863564350527169</v>
      </c>
      <c r="P2956" s="19" t="n">
        <v>0.892814369546398</v>
      </c>
      <c r="Q2956" s="17" t="s">
        <v>29</v>
      </c>
      <c r="R2956" s="5" t="str">
        <f aca="false">IF(OR(Q2956="Steel plate",Q2956="Concrete jacket"),"Steel plate or jacket",Q2956)</f>
        <v>Monitor</v>
      </c>
      <c r="S2956" s="5" t="str">
        <f aca="false">IF(O2956&lt;='Tree rules'!$C$4,IF(N2956&lt;='Tree rules'!$C$5,IF(P2956&lt;='Tree rules'!$C$7,"Monitor","Polymer laminate"),IF(P2956&lt;='Tree rules'!$C$8,"Seal cracks","Polymer laminate")),IF(O2956&lt;='Tree rules'!$C$6,IF(P2956&lt;='Tree rules'!$C$9,"Polymer laminate","Steel plate or jacket"),IF(L2956&lt;='Tree rules'!$C$10,"Steel plate or jacket","Polymer laminate")))</f>
        <v>Monitor</v>
      </c>
      <c r="T2956" s="5" t="str">
        <f aca="false">IF(S2956=R2956,"Yes","No")</f>
        <v>Yes</v>
      </c>
    </row>
    <row r="2957" customFormat="false" ht="15" hidden="false" customHeight="false" outlineLevel="0" collapsed="false">
      <c r="A2957" s="15" t="n">
        <v>4214</v>
      </c>
      <c r="B2957" s="16" t="n">
        <v>4.5969039287236</v>
      </c>
      <c r="C2957" s="15" t="n">
        <v>300</v>
      </c>
      <c r="D2957" s="15" t="n">
        <v>375</v>
      </c>
      <c r="E2957" s="15" t="n">
        <v>30</v>
      </c>
      <c r="F2957" s="16" t="n">
        <v>0.611130485804701</v>
      </c>
      <c r="G2957" s="17" t="s">
        <v>101</v>
      </c>
      <c r="H2957" s="18" t="n">
        <v>0.3</v>
      </c>
      <c r="I2957" s="18" t="n">
        <v>2</v>
      </c>
      <c r="J2957" s="19" t="n">
        <v>0.876650184388451</v>
      </c>
      <c r="K2957" s="19" t="n">
        <v>0.520681332108754</v>
      </c>
      <c r="L2957" s="16" t="n">
        <v>13.9723523669411</v>
      </c>
      <c r="M2957" s="19" t="n">
        <v>0.752202870835359</v>
      </c>
      <c r="N2957" s="19" t="n">
        <v>1.06453050774182</v>
      </c>
      <c r="O2957" s="19" t="n">
        <v>1.29684498297614</v>
      </c>
      <c r="P2957" s="19" t="n">
        <v>0.482691576569089</v>
      </c>
      <c r="Q2957" s="17" t="s">
        <v>31</v>
      </c>
      <c r="R2957" s="5" t="str">
        <f aca="false">IF(OR(Q2957="Steel plate",Q2957="Concrete jacket"),"Steel plate or jacket",Q2957)</f>
        <v>Polymer laminate</v>
      </c>
      <c r="S2957" s="5" t="str">
        <f aca="false">IF(O2957&lt;='Tree rules'!$C$4,IF(N2957&lt;='Tree rules'!$C$5,IF(P2957&lt;='Tree rules'!$C$7,"Monitor","Polymer laminate"),IF(P2957&lt;='Tree rules'!$C$8,"Seal cracks","Polymer laminate")),IF(O2957&lt;='Tree rules'!$C$6,IF(P2957&lt;='Tree rules'!$C$9,"Polymer laminate","Steel plate or jacket"),IF(L2957&lt;='Tree rules'!$C$10,"Steel plate or jacket","Polymer laminate")))</f>
        <v>Polymer laminate</v>
      </c>
      <c r="T2957" s="5" t="str">
        <f aca="false">IF(S2957=R2957,"Yes","No")</f>
        <v>Yes</v>
      </c>
    </row>
    <row r="2958" customFormat="false" ht="15" hidden="false" customHeight="false" outlineLevel="0" collapsed="false">
      <c r="A2958" s="15" t="n">
        <v>4215</v>
      </c>
      <c r="B2958" s="16" t="n">
        <v>3.13292191770021</v>
      </c>
      <c r="C2958" s="15" t="n">
        <v>230</v>
      </c>
      <c r="D2958" s="15" t="n">
        <v>300</v>
      </c>
      <c r="E2958" s="15" t="n">
        <v>25</v>
      </c>
      <c r="F2958" s="16" t="n">
        <v>0.768324290280112</v>
      </c>
      <c r="G2958" s="17" t="s">
        <v>103</v>
      </c>
      <c r="H2958" s="18" t="n">
        <v>0.2</v>
      </c>
      <c r="I2958" s="18" t="n">
        <v>1.5</v>
      </c>
      <c r="J2958" s="19" t="n">
        <v>0.90405224352171</v>
      </c>
      <c r="K2958" s="19" t="n">
        <v>0.647486148901095</v>
      </c>
      <c r="L2958" s="16" t="n">
        <v>12.2379762410164</v>
      </c>
      <c r="M2958" s="19" t="n">
        <v>0.38000120625981</v>
      </c>
      <c r="N2958" s="19" t="n">
        <v>1.13357171955185</v>
      </c>
      <c r="O2958" s="19" t="n">
        <v>1.06339771250093</v>
      </c>
      <c r="P2958" s="19" t="n">
        <v>0.928583422165251</v>
      </c>
      <c r="Q2958" s="17" t="s">
        <v>31</v>
      </c>
      <c r="R2958" s="5" t="str">
        <f aca="false">IF(OR(Q2958="Steel plate",Q2958="Concrete jacket"),"Steel plate or jacket",Q2958)</f>
        <v>Polymer laminate</v>
      </c>
      <c r="S2958" s="5" t="str">
        <f aca="false">IF(O2958&lt;='Tree rules'!$C$4,IF(N2958&lt;='Tree rules'!$C$5,IF(P2958&lt;='Tree rules'!$C$7,"Monitor","Polymer laminate"),IF(P2958&lt;='Tree rules'!$C$8,"Seal cracks","Polymer laminate")),IF(O2958&lt;='Tree rules'!$C$6,IF(P2958&lt;='Tree rules'!$C$9,"Polymer laminate","Steel plate or jacket"),IF(L2958&lt;='Tree rules'!$C$10,"Steel plate or jacket","Polymer laminate")))</f>
        <v>Polymer laminate</v>
      </c>
      <c r="T2958" s="5" t="str">
        <f aca="false">IF(S2958=R2958,"Yes","No")</f>
        <v>Yes</v>
      </c>
    </row>
    <row r="2959" customFormat="false" ht="15" hidden="false" customHeight="false" outlineLevel="0" collapsed="false">
      <c r="A2959" s="15" t="n">
        <v>4216</v>
      </c>
      <c r="B2959" s="16" t="n">
        <v>5.65451357976395</v>
      </c>
      <c r="C2959" s="15" t="n">
        <v>230</v>
      </c>
      <c r="D2959" s="15" t="n">
        <v>550</v>
      </c>
      <c r="E2959" s="15" t="n">
        <v>30</v>
      </c>
      <c r="F2959" s="16" t="n">
        <v>0.816280786486175</v>
      </c>
      <c r="G2959" s="17" t="s">
        <v>101</v>
      </c>
      <c r="H2959" s="18" t="n">
        <v>0.3</v>
      </c>
      <c r="I2959" s="18" t="n">
        <v>1.5</v>
      </c>
      <c r="J2959" s="19" t="n">
        <v>0.986805027734575</v>
      </c>
      <c r="K2959" s="19" t="n">
        <v>0.475383655923325</v>
      </c>
      <c r="L2959" s="16" t="n">
        <v>11.2639712744302</v>
      </c>
      <c r="M2959" s="19" t="n">
        <v>0.949179985694743</v>
      </c>
      <c r="N2959" s="19" t="n">
        <v>0.846224379040816</v>
      </c>
      <c r="O2959" s="19" t="n">
        <v>1.24565205071787</v>
      </c>
      <c r="P2959" s="19" t="n">
        <v>0.442904058038928</v>
      </c>
      <c r="Q2959" s="17" t="s">
        <v>31</v>
      </c>
      <c r="R2959" s="5" t="str">
        <f aca="false">IF(OR(Q2959="Steel plate",Q2959="Concrete jacket"),"Steel plate or jacket",Q2959)</f>
        <v>Polymer laminate</v>
      </c>
      <c r="S2959" s="5" t="str">
        <f aca="false">IF(O2959&lt;='Tree rules'!$C$4,IF(N2959&lt;='Tree rules'!$C$5,IF(P2959&lt;='Tree rules'!$C$7,"Monitor","Polymer laminate"),IF(P2959&lt;='Tree rules'!$C$8,"Seal cracks","Polymer laminate")),IF(O2959&lt;='Tree rules'!$C$6,IF(P2959&lt;='Tree rules'!$C$9,"Polymer laminate","Steel plate or jacket"),IF(L2959&lt;='Tree rules'!$C$10,"Steel plate or jacket","Polymer laminate")))</f>
        <v>Polymer laminate</v>
      </c>
      <c r="T2959" s="5" t="str">
        <f aca="false">IF(S2959=R2959,"Yes","No")</f>
        <v>Yes</v>
      </c>
    </row>
    <row r="2960" customFormat="false" ht="15" hidden="false" customHeight="false" outlineLevel="0" collapsed="false">
      <c r="A2960" s="15" t="n">
        <v>4217</v>
      </c>
      <c r="B2960" s="16" t="n">
        <v>3.61248855843147</v>
      </c>
      <c r="C2960" s="15" t="n">
        <v>300</v>
      </c>
      <c r="D2960" s="15" t="n">
        <v>300</v>
      </c>
      <c r="E2960" s="15" t="n">
        <v>20</v>
      </c>
      <c r="F2960" s="16" t="n">
        <v>0.589048622548086</v>
      </c>
      <c r="G2960" s="17" t="s">
        <v>103</v>
      </c>
      <c r="H2960" s="18" t="n">
        <v>0.2</v>
      </c>
      <c r="I2960" s="18" t="n">
        <v>1.5</v>
      </c>
      <c r="J2960" s="19" t="n">
        <v>0.893733162946817</v>
      </c>
      <c r="K2960" s="19" t="n">
        <v>0.473419468917372</v>
      </c>
      <c r="L2960" s="16" t="n">
        <v>14.111283431373</v>
      </c>
      <c r="M2960" s="19" t="n">
        <v>0.551066310716346</v>
      </c>
      <c r="N2960" s="19" t="n">
        <v>1.23791134185404</v>
      </c>
      <c r="O2960" s="19" t="n">
        <v>1.12904440474216</v>
      </c>
      <c r="P2960" s="19" t="n">
        <v>0.595406573615753</v>
      </c>
      <c r="Q2960" s="17" t="s">
        <v>31</v>
      </c>
      <c r="R2960" s="5" t="str">
        <f aca="false">IF(OR(Q2960="Steel plate",Q2960="Concrete jacket"),"Steel plate or jacket",Q2960)</f>
        <v>Polymer laminate</v>
      </c>
      <c r="S2960" s="5" t="str">
        <f aca="false">IF(O2960&lt;='Tree rules'!$C$4,IF(N2960&lt;='Tree rules'!$C$5,IF(P2960&lt;='Tree rules'!$C$7,"Monitor","Polymer laminate"),IF(P2960&lt;='Tree rules'!$C$8,"Seal cracks","Polymer laminate")),IF(O2960&lt;='Tree rules'!$C$6,IF(P2960&lt;='Tree rules'!$C$9,"Polymer laminate","Steel plate or jacket"),IF(L2960&lt;='Tree rules'!$C$10,"Steel plate or jacket","Polymer laminate")))</f>
        <v>Polymer laminate</v>
      </c>
      <c r="T2960" s="5" t="str">
        <f aca="false">IF(S2960=R2960,"Yes","No")</f>
        <v>Yes</v>
      </c>
    </row>
    <row r="2961" customFormat="false" ht="15" hidden="false" customHeight="false" outlineLevel="0" collapsed="false">
      <c r="A2961" s="15" t="n">
        <v>4220</v>
      </c>
      <c r="B2961" s="16" t="n">
        <v>6.19440433213953</v>
      </c>
      <c r="C2961" s="15" t="n">
        <v>300</v>
      </c>
      <c r="D2961" s="15" t="n">
        <v>550</v>
      </c>
      <c r="E2961" s="15" t="n">
        <v>30</v>
      </c>
      <c r="F2961" s="16" t="n">
        <v>0.625815269639401</v>
      </c>
      <c r="G2961" s="17" t="s">
        <v>101</v>
      </c>
      <c r="H2961" s="18" t="n">
        <v>0.3</v>
      </c>
      <c r="I2961" s="18" t="n">
        <v>2</v>
      </c>
      <c r="J2961" s="19" t="n">
        <v>0.974037686421749</v>
      </c>
      <c r="K2961" s="19" t="n">
        <v>0.53307593290643</v>
      </c>
      <c r="L2961" s="16" t="n">
        <v>12.3394508608357</v>
      </c>
      <c r="M2961" s="19" t="n">
        <v>0.459407509875839</v>
      </c>
      <c r="N2961" s="19" t="n">
        <v>1.22836854016502</v>
      </c>
      <c r="O2961" s="19" t="n">
        <v>1.4288393244682</v>
      </c>
      <c r="P2961" s="19" t="n">
        <v>0.854104275751374</v>
      </c>
      <c r="Q2961" s="17" t="s">
        <v>31</v>
      </c>
      <c r="R2961" s="5" t="str">
        <f aca="false">IF(OR(Q2961="Steel plate",Q2961="Concrete jacket"),"Steel plate or jacket",Q2961)</f>
        <v>Polymer laminate</v>
      </c>
      <c r="S2961" s="5" t="str">
        <f aca="false">IF(O2961&lt;='Tree rules'!$C$4,IF(N2961&lt;='Tree rules'!$C$5,IF(P2961&lt;='Tree rules'!$C$7,"Monitor","Polymer laminate"),IF(P2961&lt;='Tree rules'!$C$8,"Seal cracks","Polymer laminate")),IF(O2961&lt;='Tree rules'!$C$6,IF(P2961&lt;='Tree rules'!$C$9,"Polymer laminate","Steel plate or jacket"),IF(L2961&lt;='Tree rules'!$C$10,"Steel plate or jacket","Polymer laminate")))</f>
        <v>Steel plate or jacket</v>
      </c>
      <c r="T2961" s="5" t="str">
        <f aca="false">IF(S2961=R2961,"Yes","No")</f>
        <v>No</v>
      </c>
    </row>
    <row r="2962" customFormat="false" ht="15" hidden="false" customHeight="false" outlineLevel="0" collapsed="false">
      <c r="A2962" s="15" t="n">
        <v>4221</v>
      </c>
      <c r="B2962" s="16" t="n">
        <v>3.22961503331882</v>
      </c>
      <c r="C2962" s="15" t="n">
        <v>230</v>
      </c>
      <c r="D2962" s="15" t="n">
        <v>300</v>
      </c>
      <c r="E2962" s="15" t="n">
        <v>30</v>
      </c>
      <c r="F2962" s="16" t="n">
        <v>0.688332522525665</v>
      </c>
      <c r="G2962" s="17" t="s">
        <v>101</v>
      </c>
      <c r="H2962" s="18" t="n">
        <v>0.3</v>
      </c>
      <c r="I2962" s="18" t="n">
        <v>1</v>
      </c>
      <c r="J2962" s="19" t="n">
        <v>0.969419285198146</v>
      </c>
      <c r="K2962" s="19" t="n">
        <v>0.603208179358503</v>
      </c>
      <c r="L2962" s="16" t="n">
        <v>12.7150198162158</v>
      </c>
      <c r="M2962" s="19" t="n">
        <v>0.288924357568583</v>
      </c>
      <c r="N2962" s="19" t="n">
        <v>0.964448608945362</v>
      </c>
      <c r="O2962" s="19" t="n">
        <v>0.969419285198146</v>
      </c>
      <c r="P2962" s="19" t="n">
        <v>0.999078235510616</v>
      </c>
      <c r="Q2962" s="17" t="s">
        <v>29</v>
      </c>
      <c r="R2962" s="5" t="str">
        <f aca="false">IF(OR(Q2962="Steel plate",Q2962="Concrete jacket"),"Steel plate or jacket",Q2962)</f>
        <v>Monitor</v>
      </c>
      <c r="S2962" s="5" t="str">
        <f aca="false">IF(O2962&lt;='Tree rules'!$C$4,IF(N2962&lt;='Tree rules'!$C$5,IF(P2962&lt;='Tree rules'!$C$7,"Monitor","Polymer laminate"),IF(P2962&lt;='Tree rules'!$C$8,"Seal cracks","Polymer laminate")),IF(O2962&lt;='Tree rules'!$C$6,IF(P2962&lt;='Tree rules'!$C$9,"Polymer laminate","Steel plate or jacket"),IF(L2962&lt;='Tree rules'!$C$10,"Steel plate or jacket","Polymer laminate")))</f>
        <v>Polymer laminate</v>
      </c>
      <c r="T2962" s="5" t="str">
        <f aca="false">IF(S2962=R2962,"Yes","No")</f>
        <v>No</v>
      </c>
    </row>
    <row r="2963" customFormat="false" ht="15" hidden="false" customHeight="false" outlineLevel="0" collapsed="false">
      <c r="A2963" s="15" t="n">
        <v>4223</v>
      </c>
      <c r="B2963" s="16" t="n">
        <v>4.98401296672792</v>
      </c>
      <c r="C2963" s="15" t="n">
        <v>230</v>
      </c>
      <c r="D2963" s="15" t="n">
        <v>475</v>
      </c>
      <c r="E2963" s="15" t="n">
        <v>25</v>
      </c>
      <c r="F2963" s="16" t="n">
        <v>0.611316296229087</v>
      </c>
      <c r="G2963" s="17" t="s">
        <v>103</v>
      </c>
      <c r="H2963" s="18" t="n">
        <v>0.2</v>
      </c>
      <c r="I2963" s="18" t="n">
        <v>1</v>
      </c>
      <c r="J2963" s="19" t="n">
        <v>0.895254740218097</v>
      </c>
      <c r="K2963" s="19" t="n">
        <v>0.513053913128502</v>
      </c>
      <c r="L2963" s="16" t="n">
        <v>11.6177458431886</v>
      </c>
      <c r="M2963" s="19" t="n">
        <v>0.946878202535411</v>
      </c>
      <c r="N2963" s="19" t="n">
        <v>0.850606973029173</v>
      </c>
      <c r="O2963" s="19" t="n">
        <v>0.895254740218097</v>
      </c>
      <c r="P2963" s="19" t="n">
        <v>0.310911187647535</v>
      </c>
      <c r="Q2963" s="17" t="s">
        <v>29</v>
      </c>
      <c r="R2963" s="5" t="str">
        <f aca="false">IF(OR(Q2963="Steel plate",Q2963="Concrete jacket"),"Steel plate or jacket",Q2963)</f>
        <v>Monitor</v>
      </c>
      <c r="S2963" s="5" t="str">
        <f aca="false">IF(O2963&lt;='Tree rules'!$C$4,IF(N2963&lt;='Tree rules'!$C$5,IF(P2963&lt;='Tree rules'!$C$7,"Monitor","Polymer laminate"),IF(P2963&lt;='Tree rules'!$C$8,"Seal cracks","Polymer laminate")),IF(O2963&lt;='Tree rules'!$C$6,IF(P2963&lt;='Tree rules'!$C$9,"Polymer laminate","Steel plate or jacket"),IF(L2963&lt;='Tree rules'!$C$10,"Steel plate or jacket","Polymer laminate")))</f>
        <v>Monitor</v>
      </c>
      <c r="T2963" s="5" t="str">
        <f aca="false">IF(S2963=R2963,"Yes","No")</f>
        <v>Yes</v>
      </c>
    </row>
    <row r="2964" customFormat="false" ht="15" hidden="false" customHeight="false" outlineLevel="0" collapsed="false">
      <c r="A2964" s="15" t="n">
        <v>4225</v>
      </c>
      <c r="B2964" s="16" t="n">
        <v>5.11547804675809</v>
      </c>
      <c r="C2964" s="15" t="n">
        <v>230</v>
      </c>
      <c r="D2964" s="15" t="n">
        <v>450</v>
      </c>
      <c r="E2964" s="15" t="n">
        <v>25</v>
      </c>
      <c r="F2964" s="16" t="n">
        <v>0.865527033274846</v>
      </c>
      <c r="G2964" s="17" t="s">
        <v>103</v>
      </c>
      <c r="H2964" s="18" t="n">
        <v>0.2</v>
      </c>
      <c r="I2964" s="18" t="n">
        <v>1</v>
      </c>
      <c r="J2964" s="19" t="n">
        <v>0.860744873843574</v>
      </c>
      <c r="K2964" s="19" t="n">
        <v>0.481417755376823</v>
      </c>
      <c r="L2964" s="16" t="n">
        <v>12.6620743731636</v>
      </c>
      <c r="M2964" s="19" t="n">
        <v>0.389800561487359</v>
      </c>
      <c r="N2964" s="19" t="n">
        <v>0.871561162833281</v>
      </c>
      <c r="O2964" s="19" t="n">
        <v>0.860744873843574</v>
      </c>
      <c r="P2964" s="19" t="n">
        <v>0.926630899376362</v>
      </c>
      <c r="Q2964" s="17" t="s">
        <v>29</v>
      </c>
      <c r="R2964" s="5" t="str">
        <f aca="false">IF(OR(Q2964="Steel plate",Q2964="Concrete jacket"),"Steel plate or jacket",Q2964)</f>
        <v>Monitor</v>
      </c>
      <c r="S2964" s="5" t="str">
        <f aca="false">IF(O2964&lt;='Tree rules'!$C$4,IF(N2964&lt;='Tree rules'!$C$5,IF(P2964&lt;='Tree rules'!$C$7,"Monitor","Polymer laminate"),IF(P2964&lt;='Tree rules'!$C$8,"Seal cracks","Polymer laminate")),IF(O2964&lt;='Tree rules'!$C$6,IF(P2964&lt;='Tree rules'!$C$9,"Polymer laminate","Steel plate or jacket"),IF(L2964&lt;='Tree rules'!$C$10,"Steel plate or jacket","Polymer laminate")))</f>
        <v>Monitor</v>
      </c>
      <c r="T2964" s="5" t="str">
        <f aca="false">IF(S2964=R2964,"Yes","No")</f>
        <v>Yes</v>
      </c>
    </row>
    <row r="2965" customFormat="false" ht="15" hidden="false" customHeight="false" outlineLevel="0" collapsed="false">
      <c r="A2965" s="15" t="n">
        <v>4226</v>
      </c>
      <c r="B2965" s="16" t="n">
        <v>5.05879623601975</v>
      </c>
      <c r="C2965" s="15" t="n">
        <v>300</v>
      </c>
      <c r="D2965" s="15" t="n">
        <v>475</v>
      </c>
      <c r="E2965" s="15" t="n">
        <v>30</v>
      </c>
      <c r="F2965" s="16" t="n">
        <v>0.735735984447258</v>
      </c>
      <c r="G2965" s="17" t="s">
        <v>103</v>
      </c>
      <c r="H2965" s="18" t="n">
        <v>0.2</v>
      </c>
      <c r="I2965" s="18" t="n">
        <v>2</v>
      </c>
      <c r="J2965" s="19" t="n">
        <v>0.890707725643072</v>
      </c>
      <c r="K2965" s="19" t="n">
        <v>0.6302178278335</v>
      </c>
      <c r="L2965" s="16" t="n">
        <v>11.8472979766271</v>
      </c>
      <c r="M2965" s="19" t="n">
        <v>0.603874176206154</v>
      </c>
      <c r="N2965" s="19" t="n">
        <v>1.53450246291579</v>
      </c>
      <c r="O2965" s="19" t="n">
        <v>1.22007556319685</v>
      </c>
      <c r="P2965" s="19" t="n">
        <v>0.655522407680997</v>
      </c>
      <c r="Q2965" s="17" t="s">
        <v>31</v>
      </c>
      <c r="R2965" s="5" t="str">
        <f aca="false">IF(OR(Q2965="Steel plate",Q2965="Concrete jacket"),"Steel plate or jacket",Q2965)</f>
        <v>Polymer laminate</v>
      </c>
      <c r="S2965" s="5" t="str">
        <f aca="false">IF(O2965&lt;='Tree rules'!$C$4,IF(N2965&lt;='Tree rules'!$C$5,IF(P2965&lt;='Tree rules'!$C$7,"Monitor","Polymer laminate"),IF(P2965&lt;='Tree rules'!$C$8,"Seal cracks","Polymer laminate")),IF(O2965&lt;='Tree rules'!$C$6,IF(P2965&lt;='Tree rules'!$C$9,"Polymer laminate","Steel plate or jacket"),IF(L2965&lt;='Tree rules'!$C$10,"Steel plate or jacket","Polymer laminate")))</f>
        <v>Polymer laminate</v>
      </c>
      <c r="T2965" s="5" t="str">
        <f aca="false">IF(S2965=R2965,"Yes","No")</f>
        <v>Yes</v>
      </c>
    </row>
    <row r="2966" customFormat="false" ht="15" hidden="false" customHeight="false" outlineLevel="0" collapsed="false">
      <c r="A2966" s="15" t="n">
        <v>4228</v>
      </c>
      <c r="B2966" s="16" t="n">
        <v>4.33895478604948</v>
      </c>
      <c r="C2966" s="15" t="n">
        <v>300</v>
      </c>
      <c r="D2966" s="15" t="n">
        <v>350</v>
      </c>
      <c r="E2966" s="15" t="n">
        <v>25</v>
      </c>
      <c r="F2966" s="16" t="n">
        <v>0.693508312050727</v>
      </c>
      <c r="G2966" s="17" t="s">
        <v>101</v>
      </c>
      <c r="H2966" s="18" t="n">
        <v>0.3</v>
      </c>
      <c r="I2966" s="18" t="n">
        <v>1</v>
      </c>
      <c r="J2966" s="19" t="n">
        <v>0.884327665911124</v>
      </c>
      <c r="K2966" s="19" t="n">
        <v>0.622699615817034</v>
      </c>
      <c r="L2966" s="16" t="n">
        <v>14.3673999538062</v>
      </c>
      <c r="M2966" s="19" t="n">
        <v>0.410885161236824</v>
      </c>
      <c r="N2966" s="19" t="n">
        <v>1.01288033984446</v>
      </c>
      <c r="O2966" s="19" t="n">
        <v>0.884327665911124</v>
      </c>
      <c r="P2966" s="19" t="n">
        <v>0.864277981516929</v>
      </c>
      <c r="Q2966" s="17" t="s">
        <v>30</v>
      </c>
      <c r="R2966" s="5" t="str">
        <f aca="false">IF(OR(Q2966="Steel plate",Q2966="Concrete jacket"),"Steel plate or jacket",Q2966)</f>
        <v>Seal cracks</v>
      </c>
      <c r="S2966" s="5" t="str">
        <f aca="false">IF(O2966&lt;='Tree rules'!$C$4,IF(N2966&lt;='Tree rules'!$C$5,IF(P2966&lt;='Tree rules'!$C$7,"Monitor","Polymer laminate"),IF(P2966&lt;='Tree rules'!$C$8,"Seal cracks","Polymer laminate")),IF(O2966&lt;='Tree rules'!$C$6,IF(P2966&lt;='Tree rules'!$C$9,"Polymer laminate","Steel plate or jacket"),IF(L2966&lt;='Tree rules'!$C$10,"Steel plate or jacket","Polymer laminate")))</f>
        <v>Seal cracks</v>
      </c>
      <c r="T2966" s="5" t="str">
        <f aca="false">IF(S2966=R2966,"Yes","No")</f>
        <v>Yes</v>
      </c>
    </row>
    <row r="2967" customFormat="false" ht="15" hidden="false" customHeight="false" outlineLevel="0" collapsed="false">
      <c r="A2967" s="15" t="n">
        <v>4229</v>
      </c>
      <c r="B2967" s="16" t="n">
        <v>7.04095699937171</v>
      </c>
      <c r="C2967" s="15" t="n">
        <v>300</v>
      </c>
      <c r="D2967" s="15" t="n">
        <v>600</v>
      </c>
      <c r="E2967" s="15" t="n">
        <v>25</v>
      </c>
      <c r="F2967" s="16" t="n">
        <v>0.758838805214926</v>
      </c>
      <c r="G2967" s="17" t="s">
        <v>101</v>
      </c>
      <c r="H2967" s="18" t="n">
        <v>0.3</v>
      </c>
      <c r="I2967" s="18" t="n">
        <v>1.5</v>
      </c>
      <c r="J2967" s="19" t="n">
        <v>0.86660993368647</v>
      </c>
      <c r="K2967" s="19" t="n">
        <v>0.508102769826438</v>
      </c>
      <c r="L2967" s="16" t="n">
        <v>12.7553568829198</v>
      </c>
      <c r="M2967" s="19" t="n">
        <v>0.333788092122391</v>
      </c>
      <c r="N2967" s="19" t="n">
        <v>0.787763479782179</v>
      </c>
      <c r="O2967" s="19" t="n">
        <v>1.0797514466971</v>
      </c>
      <c r="P2967" s="19" t="n">
        <v>1.2067366735176</v>
      </c>
      <c r="Q2967" s="17" t="s">
        <v>104</v>
      </c>
      <c r="R2967" s="5" t="str">
        <f aca="false">IF(OR(Q2967="Steel plate",Q2967="Concrete jacket"),"Steel plate or jacket",Q2967)</f>
        <v>Steel plate or jacket</v>
      </c>
      <c r="S2967" s="5" t="str">
        <f aca="false">IF(O2967&lt;='Tree rules'!$C$4,IF(N2967&lt;='Tree rules'!$C$5,IF(P2967&lt;='Tree rules'!$C$7,"Monitor","Polymer laminate"),IF(P2967&lt;='Tree rules'!$C$8,"Seal cracks","Polymer laminate")),IF(O2967&lt;='Tree rules'!$C$6,IF(P2967&lt;='Tree rules'!$C$9,"Polymer laminate","Steel plate or jacket"),IF(L2967&lt;='Tree rules'!$C$10,"Steel plate or jacket","Polymer laminate")))</f>
        <v>Steel plate or jacket</v>
      </c>
      <c r="T2967" s="5" t="str">
        <f aca="false">IF(S2967=R2967,"Yes","No")</f>
        <v>Yes</v>
      </c>
    </row>
    <row r="2968" customFormat="false" ht="15" hidden="false" customHeight="false" outlineLevel="0" collapsed="false">
      <c r="A2968" s="15" t="n">
        <v>4230</v>
      </c>
      <c r="B2968" s="16" t="n">
        <v>3.79242459353399</v>
      </c>
      <c r="C2968" s="15" t="n">
        <v>300</v>
      </c>
      <c r="D2968" s="15" t="n">
        <v>350</v>
      </c>
      <c r="E2968" s="15" t="n">
        <v>25</v>
      </c>
      <c r="F2968" s="16" t="n">
        <v>0.661387927071535</v>
      </c>
      <c r="G2968" s="17" t="s">
        <v>103</v>
      </c>
      <c r="H2968" s="18" t="n">
        <v>0.2</v>
      </c>
      <c r="I2968" s="18" t="n">
        <v>1.5</v>
      </c>
      <c r="J2968" s="19" t="n">
        <v>0.890554595066102</v>
      </c>
      <c r="K2968" s="19" t="n">
        <v>0.551806931667504</v>
      </c>
      <c r="L2968" s="16" t="n">
        <v>12.4750808997829</v>
      </c>
      <c r="M2968" s="19" t="n">
        <v>0.449210245509137</v>
      </c>
      <c r="N2968" s="19" t="n">
        <v>1.40267249883184</v>
      </c>
      <c r="O2968" s="19" t="n">
        <v>1.09012479330624</v>
      </c>
      <c r="P2968" s="19" t="n">
        <v>0.71437588436878</v>
      </c>
      <c r="Q2968" s="17" t="s">
        <v>31</v>
      </c>
      <c r="R2968" s="5" t="str">
        <f aca="false">IF(OR(Q2968="Steel plate",Q2968="Concrete jacket"),"Steel plate or jacket",Q2968)</f>
        <v>Polymer laminate</v>
      </c>
      <c r="S2968" s="5" t="str">
        <f aca="false">IF(O2968&lt;='Tree rules'!$C$4,IF(N2968&lt;='Tree rules'!$C$5,IF(P2968&lt;='Tree rules'!$C$7,"Monitor","Polymer laminate"),IF(P2968&lt;='Tree rules'!$C$8,"Seal cracks","Polymer laminate")),IF(O2968&lt;='Tree rules'!$C$6,IF(P2968&lt;='Tree rules'!$C$9,"Polymer laminate","Steel plate or jacket"),IF(L2968&lt;='Tree rules'!$C$10,"Steel plate or jacket","Polymer laminate")))</f>
        <v>Polymer laminate</v>
      </c>
      <c r="T2968" s="5" t="str">
        <f aca="false">IF(S2968=R2968,"Yes","No")</f>
        <v>Yes</v>
      </c>
    </row>
    <row r="2969" customFormat="false" ht="15" hidden="false" customHeight="false" outlineLevel="0" collapsed="false">
      <c r="A2969" s="15" t="n">
        <v>4232</v>
      </c>
      <c r="B2969" s="16" t="n">
        <v>6.7438156253046</v>
      </c>
      <c r="C2969" s="15" t="n">
        <v>300</v>
      </c>
      <c r="D2969" s="15" t="n">
        <v>575</v>
      </c>
      <c r="E2969" s="15" t="n">
        <v>25</v>
      </c>
      <c r="F2969" s="16" t="n">
        <v>0.633465437396808</v>
      </c>
      <c r="G2969" s="17" t="s">
        <v>101</v>
      </c>
      <c r="H2969" s="18" t="n">
        <v>0.3</v>
      </c>
      <c r="I2969" s="18" t="n">
        <v>1.5</v>
      </c>
      <c r="J2969" s="19" t="n">
        <v>0.89132948089803</v>
      </c>
      <c r="K2969" s="19" t="n">
        <v>0.589752725850856</v>
      </c>
      <c r="L2969" s="16" t="n">
        <v>12.748233696228</v>
      </c>
      <c r="M2969" s="19" t="n">
        <v>0.77378209723289</v>
      </c>
      <c r="N2969" s="19" t="n">
        <v>0.670298399469027</v>
      </c>
      <c r="O2969" s="19" t="n">
        <v>1.07416222585163</v>
      </c>
      <c r="P2969" s="19" t="n">
        <v>0.514122720625874</v>
      </c>
      <c r="Q2969" s="17" t="s">
        <v>31</v>
      </c>
      <c r="R2969" s="5" t="str">
        <f aca="false">IF(OR(Q2969="Steel plate",Q2969="Concrete jacket"),"Steel plate or jacket",Q2969)</f>
        <v>Polymer laminate</v>
      </c>
      <c r="S2969" s="5" t="str">
        <f aca="false">IF(O2969&lt;='Tree rules'!$C$4,IF(N2969&lt;='Tree rules'!$C$5,IF(P2969&lt;='Tree rules'!$C$7,"Monitor","Polymer laminate"),IF(P2969&lt;='Tree rules'!$C$8,"Seal cracks","Polymer laminate")),IF(O2969&lt;='Tree rules'!$C$6,IF(P2969&lt;='Tree rules'!$C$9,"Polymer laminate","Steel plate or jacket"),IF(L2969&lt;='Tree rules'!$C$10,"Steel plate or jacket","Polymer laminate")))</f>
        <v>Polymer laminate</v>
      </c>
      <c r="T2969" s="5" t="str">
        <f aca="false">IF(S2969=R2969,"Yes","No")</f>
        <v>Yes</v>
      </c>
    </row>
    <row r="2970" customFormat="false" ht="15" hidden="false" customHeight="false" outlineLevel="0" collapsed="false">
      <c r="A2970" s="15" t="n">
        <v>4233</v>
      </c>
      <c r="B2970" s="16" t="n">
        <v>5.69857770814362</v>
      </c>
      <c r="C2970" s="15" t="n">
        <v>230</v>
      </c>
      <c r="D2970" s="15" t="n">
        <v>525</v>
      </c>
      <c r="E2970" s="15" t="n">
        <v>30</v>
      </c>
      <c r="F2970" s="16" t="n">
        <v>0.730006099046008</v>
      </c>
      <c r="G2970" s="17" t="s">
        <v>101</v>
      </c>
      <c r="H2970" s="18" t="n">
        <v>0.3</v>
      </c>
      <c r="I2970" s="18" t="n">
        <v>2</v>
      </c>
      <c r="J2970" s="19" t="n">
        <v>0.906974078685309</v>
      </c>
      <c r="K2970" s="19" t="n">
        <v>0.552517674898927</v>
      </c>
      <c r="L2970" s="16" t="n">
        <v>11.8968219376694</v>
      </c>
      <c r="M2970" s="19" t="n">
        <v>0.880103306002412</v>
      </c>
      <c r="N2970" s="19" t="n">
        <v>0.826562848026128</v>
      </c>
      <c r="O2970" s="19" t="n">
        <v>1.31282894822182</v>
      </c>
      <c r="P2970" s="19" t="n">
        <v>0.480847381038833</v>
      </c>
      <c r="Q2970" s="17" t="s">
        <v>31</v>
      </c>
      <c r="R2970" s="5" t="str">
        <f aca="false">IF(OR(Q2970="Steel plate",Q2970="Concrete jacket"),"Steel plate or jacket",Q2970)</f>
        <v>Polymer laminate</v>
      </c>
      <c r="S2970" s="5" t="str">
        <f aca="false">IF(O2970&lt;='Tree rules'!$C$4,IF(N2970&lt;='Tree rules'!$C$5,IF(P2970&lt;='Tree rules'!$C$7,"Monitor","Polymer laminate"),IF(P2970&lt;='Tree rules'!$C$8,"Seal cracks","Polymer laminate")),IF(O2970&lt;='Tree rules'!$C$6,IF(P2970&lt;='Tree rules'!$C$9,"Polymer laminate","Steel plate or jacket"),IF(L2970&lt;='Tree rules'!$C$10,"Steel plate or jacket","Polymer laminate")))</f>
        <v>Polymer laminate</v>
      </c>
      <c r="T2970" s="5" t="str">
        <f aca="false">IF(S2970=R2970,"Yes","No")</f>
        <v>Yes</v>
      </c>
    </row>
    <row r="2971" customFormat="false" ht="15" hidden="false" customHeight="false" outlineLevel="0" collapsed="false">
      <c r="A2971" s="15" t="n">
        <v>4234</v>
      </c>
      <c r="B2971" s="16" t="n">
        <v>4.96030020874816</v>
      </c>
      <c r="C2971" s="15" t="n">
        <v>300</v>
      </c>
      <c r="D2971" s="15" t="n">
        <v>450</v>
      </c>
      <c r="E2971" s="15" t="n">
        <v>20</v>
      </c>
      <c r="F2971" s="16" t="n">
        <v>0.520993806565472</v>
      </c>
      <c r="G2971" s="17" t="s">
        <v>101</v>
      </c>
      <c r="H2971" s="18" t="n">
        <v>0.3</v>
      </c>
      <c r="I2971" s="18" t="n">
        <v>2</v>
      </c>
      <c r="J2971" s="19" t="n">
        <v>0.983806804833588</v>
      </c>
      <c r="K2971" s="19" t="n">
        <v>0.487333343014855</v>
      </c>
      <c r="L2971" s="16" t="n">
        <v>12.3390552456422</v>
      </c>
      <c r="M2971" s="19" t="n">
        <v>0.314238985778562</v>
      </c>
      <c r="N2971" s="19" t="n">
        <v>1.81691228071392</v>
      </c>
      <c r="O2971" s="19" t="n">
        <v>1.48817175058686</v>
      </c>
      <c r="P2971" s="19" t="n">
        <v>1.14259594296602</v>
      </c>
      <c r="Q2971" s="17" t="s">
        <v>31</v>
      </c>
      <c r="R2971" s="5" t="str">
        <f aca="false">IF(OR(Q2971="Steel plate",Q2971="Concrete jacket"),"Steel plate or jacket",Q2971)</f>
        <v>Polymer laminate</v>
      </c>
      <c r="S2971" s="5" t="str">
        <f aca="false">IF(O2971&lt;='Tree rules'!$C$4,IF(N2971&lt;='Tree rules'!$C$5,IF(P2971&lt;='Tree rules'!$C$7,"Monitor","Polymer laminate"),IF(P2971&lt;='Tree rules'!$C$8,"Seal cracks","Polymer laminate")),IF(O2971&lt;='Tree rules'!$C$6,IF(P2971&lt;='Tree rules'!$C$9,"Polymer laminate","Steel plate or jacket"),IF(L2971&lt;='Tree rules'!$C$10,"Steel plate or jacket","Polymer laminate")))</f>
        <v>Steel plate or jacket</v>
      </c>
      <c r="T2971" s="5" t="str">
        <f aca="false">IF(S2971=R2971,"Yes","No")</f>
        <v>No</v>
      </c>
    </row>
    <row r="2972" customFormat="false" ht="15" hidden="false" customHeight="false" outlineLevel="0" collapsed="false">
      <c r="A2972" s="15" t="n">
        <v>4236</v>
      </c>
      <c r="B2972" s="16" t="n">
        <v>6.64485514173891</v>
      </c>
      <c r="C2972" s="15" t="n">
        <v>300</v>
      </c>
      <c r="D2972" s="15" t="n">
        <v>650</v>
      </c>
      <c r="E2972" s="15" t="n">
        <v>30</v>
      </c>
      <c r="F2972" s="16" t="n">
        <v>0.521859244782358</v>
      </c>
      <c r="G2972" s="17" t="s">
        <v>103</v>
      </c>
      <c r="H2972" s="18" t="n">
        <v>0.2</v>
      </c>
      <c r="I2972" s="18" t="n">
        <v>2</v>
      </c>
      <c r="J2972" s="19" t="n">
        <v>0.853514207168602</v>
      </c>
      <c r="K2972" s="19" t="n">
        <v>0.418952810488476</v>
      </c>
      <c r="L2972" s="16" t="n">
        <v>11.0379653517258</v>
      </c>
      <c r="M2972" s="19" t="n">
        <v>0.491396762685491</v>
      </c>
      <c r="N2972" s="19" t="n">
        <v>1.71472736810078</v>
      </c>
      <c r="O2972" s="19" t="n">
        <v>1.34944623845208</v>
      </c>
      <c r="P2972" s="19" t="n">
        <v>0.551462385087769</v>
      </c>
      <c r="Q2972" s="17" t="s">
        <v>31</v>
      </c>
      <c r="R2972" s="5" t="str">
        <f aca="false">IF(OR(Q2972="Steel plate",Q2972="Concrete jacket"),"Steel plate or jacket",Q2972)</f>
        <v>Polymer laminate</v>
      </c>
      <c r="S2972" s="5" t="str">
        <f aca="false">IF(O2972&lt;='Tree rules'!$C$4,IF(N2972&lt;='Tree rules'!$C$5,IF(P2972&lt;='Tree rules'!$C$7,"Monitor","Polymer laminate"),IF(P2972&lt;='Tree rules'!$C$8,"Seal cracks","Polymer laminate")),IF(O2972&lt;='Tree rules'!$C$6,IF(P2972&lt;='Tree rules'!$C$9,"Polymer laminate","Steel plate or jacket"),IF(L2972&lt;='Tree rules'!$C$10,"Steel plate or jacket","Polymer laminate")))</f>
        <v>Steel plate or jacket</v>
      </c>
      <c r="T2972" s="5" t="str">
        <f aca="false">IF(S2972=R2972,"Yes","No")</f>
        <v>No</v>
      </c>
    </row>
    <row r="2973" customFormat="false" ht="15" hidden="false" customHeight="false" outlineLevel="0" collapsed="false">
      <c r="A2973" s="15" t="n">
        <v>4237</v>
      </c>
      <c r="B2973" s="16" t="n">
        <v>6.05061469386749</v>
      </c>
      <c r="C2973" s="15" t="n">
        <v>230</v>
      </c>
      <c r="D2973" s="15" t="n">
        <v>550</v>
      </c>
      <c r="E2973" s="15" t="n">
        <v>20</v>
      </c>
      <c r="F2973" s="16" t="n">
        <v>0.693795479053647</v>
      </c>
      <c r="G2973" s="17" t="s">
        <v>103</v>
      </c>
      <c r="H2973" s="18" t="n">
        <v>0.2</v>
      </c>
      <c r="I2973" s="18" t="n">
        <v>2</v>
      </c>
      <c r="J2973" s="19" t="n">
        <v>0.910738458674905</v>
      </c>
      <c r="K2973" s="19" t="n">
        <v>0.489277092857444</v>
      </c>
      <c r="L2973" s="16" t="n">
        <v>12.0051878846577</v>
      </c>
      <c r="M2973" s="19" t="n">
        <v>0.720503557678119</v>
      </c>
      <c r="N2973" s="19" t="n">
        <v>1.29008555383755</v>
      </c>
      <c r="O2973" s="19" t="n">
        <v>1.37587345193588</v>
      </c>
      <c r="P2973" s="19" t="n">
        <v>0.633739073325892</v>
      </c>
      <c r="Q2973" s="17" t="s">
        <v>104</v>
      </c>
      <c r="R2973" s="5" t="str">
        <f aca="false">IF(OR(Q2973="Steel plate",Q2973="Concrete jacket"),"Steel plate or jacket",Q2973)</f>
        <v>Steel plate or jacket</v>
      </c>
      <c r="S2973" s="5" t="str">
        <f aca="false">IF(O2973&lt;='Tree rules'!$C$4,IF(N2973&lt;='Tree rules'!$C$5,IF(P2973&lt;='Tree rules'!$C$7,"Monitor","Polymer laminate"),IF(P2973&lt;='Tree rules'!$C$8,"Seal cracks","Polymer laminate")),IF(O2973&lt;='Tree rules'!$C$6,IF(P2973&lt;='Tree rules'!$C$9,"Polymer laminate","Steel plate or jacket"),IF(L2973&lt;='Tree rules'!$C$10,"Steel plate or jacket","Polymer laminate")))</f>
        <v>Steel plate or jacket</v>
      </c>
      <c r="T2973" s="5" t="str">
        <f aca="false">IF(S2973=R2973,"Yes","No")</f>
        <v>Yes</v>
      </c>
    </row>
    <row r="2974" customFormat="false" ht="15" hidden="false" customHeight="false" outlineLevel="0" collapsed="false">
      <c r="A2974" s="15" t="n">
        <v>4238</v>
      </c>
      <c r="B2974" s="16" t="n">
        <v>3.65897233496011</v>
      </c>
      <c r="C2974" s="15" t="n">
        <v>230</v>
      </c>
      <c r="D2974" s="15" t="n">
        <v>300</v>
      </c>
      <c r="E2974" s="15" t="n">
        <v>30</v>
      </c>
      <c r="F2974" s="16" t="n">
        <v>0.688332522525665</v>
      </c>
      <c r="G2974" s="17" t="s">
        <v>103</v>
      </c>
      <c r="H2974" s="18" t="n">
        <v>0.2</v>
      </c>
      <c r="I2974" s="18" t="n">
        <v>2</v>
      </c>
      <c r="J2974" s="19" t="n">
        <v>0.855212376585675</v>
      </c>
      <c r="K2974" s="19" t="n">
        <v>0.554846718042992</v>
      </c>
      <c r="L2974" s="16" t="n">
        <v>14.4054028935438</v>
      </c>
      <c r="M2974" s="19" t="n">
        <v>0.605239217327918</v>
      </c>
      <c r="N2974" s="19" t="n">
        <v>1.75064084917175</v>
      </c>
      <c r="O2974" s="19" t="n">
        <v>1.23591297279304</v>
      </c>
      <c r="P2974" s="19" t="n">
        <v>0.586704463219319</v>
      </c>
      <c r="Q2974" s="17" t="s">
        <v>31</v>
      </c>
      <c r="R2974" s="5" t="str">
        <f aca="false">IF(OR(Q2974="Steel plate",Q2974="Concrete jacket"),"Steel plate or jacket",Q2974)</f>
        <v>Polymer laminate</v>
      </c>
      <c r="S2974" s="5" t="str">
        <f aca="false">IF(O2974&lt;='Tree rules'!$C$4,IF(N2974&lt;='Tree rules'!$C$5,IF(P2974&lt;='Tree rules'!$C$7,"Monitor","Polymer laminate"),IF(P2974&lt;='Tree rules'!$C$8,"Seal cracks","Polymer laminate")),IF(O2974&lt;='Tree rules'!$C$6,IF(P2974&lt;='Tree rules'!$C$9,"Polymer laminate","Steel plate or jacket"),IF(L2974&lt;='Tree rules'!$C$10,"Steel plate or jacket","Polymer laminate")))</f>
        <v>Polymer laminate</v>
      </c>
      <c r="T2974" s="5" t="str">
        <f aca="false">IF(S2974=R2974,"Yes","No")</f>
        <v>Yes</v>
      </c>
    </row>
    <row r="2975" customFormat="false" ht="15" hidden="false" customHeight="false" outlineLevel="0" collapsed="false">
      <c r="A2975" s="15" t="n">
        <v>4239</v>
      </c>
      <c r="B2975" s="16" t="n">
        <v>4.01840130193189</v>
      </c>
      <c r="C2975" s="15" t="n">
        <v>300</v>
      </c>
      <c r="D2975" s="15" t="n">
        <v>350</v>
      </c>
      <c r="E2975" s="15" t="n">
        <v>30</v>
      </c>
      <c r="F2975" s="16" t="n">
        <v>0.693508312050727</v>
      </c>
      <c r="G2975" s="17" t="s">
        <v>101</v>
      </c>
      <c r="H2975" s="18" t="n">
        <v>0.3</v>
      </c>
      <c r="I2975" s="18" t="n">
        <v>2</v>
      </c>
      <c r="J2975" s="19" t="n">
        <v>0.895072683288363</v>
      </c>
      <c r="K2975" s="19" t="n">
        <v>0.410354433179137</v>
      </c>
      <c r="L2975" s="16" t="n">
        <v>13.3059645759334</v>
      </c>
      <c r="M2975" s="19" t="n">
        <v>0.923101563878613</v>
      </c>
      <c r="N2975" s="19" t="n">
        <v>1.54590526858959</v>
      </c>
      <c r="O2975" s="19" t="n">
        <v>1.4228483229718</v>
      </c>
      <c r="P2975" s="19" t="n">
        <v>0.404429945286498</v>
      </c>
      <c r="Q2975" s="17" t="s">
        <v>31</v>
      </c>
      <c r="R2975" s="5" t="str">
        <f aca="false">IF(OR(Q2975="Steel plate",Q2975="Concrete jacket"),"Steel plate or jacket",Q2975)</f>
        <v>Polymer laminate</v>
      </c>
      <c r="S2975" s="5" t="str">
        <f aca="false">IF(O2975&lt;='Tree rules'!$C$4,IF(N2975&lt;='Tree rules'!$C$5,IF(P2975&lt;='Tree rules'!$C$7,"Monitor","Polymer laminate"),IF(P2975&lt;='Tree rules'!$C$8,"Seal cracks","Polymer laminate")),IF(O2975&lt;='Tree rules'!$C$6,IF(P2975&lt;='Tree rules'!$C$9,"Polymer laminate","Steel plate or jacket"),IF(L2975&lt;='Tree rules'!$C$10,"Steel plate or jacket","Polymer laminate")))</f>
        <v>Steel plate or jacket</v>
      </c>
      <c r="T2975" s="5" t="str">
        <f aca="false">IF(S2975=R2975,"Yes","No")</f>
        <v>No</v>
      </c>
    </row>
    <row r="2976" customFormat="false" ht="15" hidden="false" customHeight="false" outlineLevel="0" collapsed="false">
      <c r="A2976" s="15" t="n">
        <v>4241</v>
      </c>
      <c r="B2976" s="16" t="n">
        <v>5.94955203121075</v>
      </c>
      <c r="C2976" s="15" t="n">
        <v>230</v>
      </c>
      <c r="D2976" s="15" t="n">
        <v>500</v>
      </c>
      <c r="E2976" s="15" t="n">
        <v>25</v>
      </c>
      <c r="F2976" s="16" t="n">
        <v>0.770204672782022</v>
      </c>
      <c r="G2976" s="17" t="s">
        <v>103</v>
      </c>
      <c r="H2976" s="18" t="n">
        <v>0.2</v>
      </c>
      <c r="I2976" s="18" t="n">
        <v>1</v>
      </c>
      <c r="J2976" s="19" t="n">
        <v>0.851590111436962</v>
      </c>
      <c r="K2976" s="19" t="n">
        <v>0.406369129498574</v>
      </c>
      <c r="L2976" s="16" t="n">
        <v>13.1047401568519</v>
      </c>
      <c r="M2976" s="19" t="n">
        <v>0.922319347789291</v>
      </c>
      <c r="N2976" s="19" t="n">
        <v>0.75245963132375</v>
      </c>
      <c r="O2976" s="19" t="n">
        <v>0.851590111436962</v>
      </c>
      <c r="P2976" s="19" t="n">
        <v>0.386800866667282</v>
      </c>
      <c r="Q2976" s="17" t="s">
        <v>29</v>
      </c>
      <c r="R2976" s="5" t="str">
        <f aca="false">IF(OR(Q2976="Steel plate",Q2976="Concrete jacket"),"Steel plate or jacket",Q2976)</f>
        <v>Monitor</v>
      </c>
      <c r="S2976" s="5" t="str">
        <f aca="false">IF(O2976&lt;='Tree rules'!$C$4,IF(N2976&lt;='Tree rules'!$C$5,IF(P2976&lt;='Tree rules'!$C$7,"Monitor","Polymer laminate"),IF(P2976&lt;='Tree rules'!$C$8,"Seal cracks","Polymer laminate")),IF(O2976&lt;='Tree rules'!$C$6,IF(P2976&lt;='Tree rules'!$C$9,"Polymer laminate","Steel plate or jacket"),IF(L2976&lt;='Tree rules'!$C$10,"Steel plate or jacket","Polymer laminate")))</f>
        <v>Monitor</v>
      </c>
      <c r="T2976" s="5" t="str">
        <f aca="false">IF(S2976=R2976,"Yes","No")</f>
        <v>Yes</v>
      </c>
    </row>
    <row r="2977" customFormat="false" ht="15" hidden="false" customHeight="false" outlineLevel="0" collapsed="false">
      <c r="A2977" s="15" t="n">
        <v>4242</v>
      </c>
      <c r="B2977" s="16" t="n">
        <v>4.85434297778169</v>
      </c>
      <c r="C2977" s="15" t="n">
        <v>300</v>
      </c>
      <c r="D2977" s="15" t="n">
        <v>475</v>
      </c>
      <c r="E2977" s="15" t="n">
        <v>25</v>
      </c>
      <c r="F2977" s="16" t="n">
        <v>0.624901102811956</v>
      </c>
      <c r="G2977" s="17" t="s">
        <v>103</v>
      </c>
      <c r="H2977" s="18" t="n">
        <v>0.2</v>
      </c>
      <c r="I2977" s="18" t="n">
        <v>1</v>
      </c>
      <c r="J2977" s="19" t="n">
        <v>0.868333078356074</v>
      </c>
      <c r="K2977" s="19" t="n">
        <v>0.503345274715469</v>
      </c>
      <c r="L2977" s="16" t="n">
        <v>11.3154847966939</v>
      </c>
      <c r="M2977" s="19" t="n">
        <v>0.644404265558319</v>
      </c>
      <c r="N2977" s="19" t="n">
        <v>0.897297602221866</v>
      </c>
      <c r="O2977" s="19" t="n">
        <v>0.868333078356074</v>
      </c>
      <c r="P2977" s="19" t="n">
        <v>0.422235908685641</v>
      </c>
      <c r="Q2977" s="17" t="s">
        <v>29</v>
      </c>
      <c r="R2977" s="5" t="str">
        <f aca="false">IF(OR(Q2977="Steel plate",Q2977="Concrete jacket"),"Steel plate or jacket",Q2977)</f>
        <v>Monitor</v>
      </c>
      <c r="S2977" s="5" t="str">
        <f aca="false">IF(O2977&lt;='Tree rules'!$C$4,IF(N2977&lt;='Tree rules'!$C$5,IF(P2977&lt;='Tree rules'!$C$7,"Monitor","Polymer laminate"),IF(P2977&lt;='Tree rules'!$C$8,"Seal cracks","Polymer laminate")),IF(O2977&lt;='Tree rules'!$C$6,IF(P2977&lt;='Tree rules'!$C$9,"Polymer laminate","Steel plate or jacket"),IF(L2977&lt;='Tree rules'!$C$10,"Steel plate or jacket","Polymer laminate")))</f>
        <v>Monitor</v>
      </c>
      <c r="T2977" s="5" t="str">
        <f aca="false">IF(S2977=R2977,"Yes","No")</f>
        <v>Yes</v>
      </c>
    </row>
    <row r="2978" customFormat="false" ht="15" hidden="false" customHeight="false" outlineLevel="0" collapsed="false">
      <c r="A2978" s="15" t="n">
        <v>4243</v>
      </c>
      <c r="B2978" s="16" t="n">
        <v>4.429187961938</v>
      </c>
      <c r="C2978" s="15" t="n">
        <v>300</v>
      </c>
      <c r="D2978" s="15" t="n">
        <v>425</v>
      </c>
      <c r="E2978" s="15" t="n">
        <v>25</v>
      </c>
      <c r="F2978" s="16" t="n">
        <v>0.707341881547042</v>
      </c>
      <c r="G2978" s="17" t="s">
        <v>103</v>
      </c>
      <c r="H2978" s="18" t="n">
        <v>0.2</v>
      </c>
      <c r="I2978" s="18" t="n">
        <v>1</v>
      </c>
      <c r="J2978" s="19" t="n">
        <v>0.963095442270485</v>
      </c>
      <c r="K2978" s="19" t="n">
        <v>0.472548753938531</v>
      </c>
      <c r="L2978" s="16" t="n">
        <v>11.6865117729235</v>
      </c>
      <c r="M2978" s="19" t="n">
        <v>0.520293256541393</v>
      </c>
      <c r="N2978" s="19" t="n">
        <v>1.04897323113816</v>
      </c>
      <c r="O2978" s="19" t="n">
        <v>0.963095442270485</v>
      </c>
      <c r="P2978" s="19" t="n">
        <v>0.605553835798344</v>
      </c>
      <c r="Q2978" s="17" t="s">
        <v>30</v>
      </c>
      <c r="R2978" s="5" t="str">
        <f aca="false">IF(OR(Q2978="Steel plate",Q2978="Concrete jacket"),"Steel plate or jacket",Q2978)</f>
        <v>Seal cracks</v>
      </c>
      <c r="S2978" s="5" t="str">
        <f aca="false">IF(O2978&lt;='Tree rules'!$C$4,IF(N2978&lt;='Tree rules'!$C$5,IF(P2978&lt;='Tree rules'!$C$7,"Monitor","Polymer laminate"),IF(P2978&lt;='Tree rules'!$C$8,"Seal cracks","Polymer laminate")),IF(O2978&lt;='Tree rules'!$C$6,IF(P2978&lt;='Tree rules'!$C$9,"Polymer laminate","Steel plate or jacket"),IF(L2978&lt;='Tree rules'!$C$10,"Steel plate or jacket","Polymer laminate")))</f>
        <v>Seal cracks</v>
      </c>
      <c r="T2978" s="5" t="str">
        <f aca="false">IF(S2978=R2978,"Yes","No")</f>
        <v>Yes</v>
      </c>
    </row>
    <row r="2979" customFormat="false" ht="15" hidden="false" customHeight="false" outlineLevel="0" collapsed="false">
      <c r="A2979" s="15" t="n">
        <v>4244</v>
      </c>
      <c r="B2979" s="16" t="n">
        <v>4.5275762336058</v>
      </c>
      <c r="C2979" s="15" t="n">
        <v>300</v>
      </c>
      <c r="D2979" s="15" t="n">
        <v>425</v>
      </c>
      <c r="E2979" s="15" t="n">
        <v>20</v>
      </c>
      <c r="F2979" s="16" t="n">
        <v>0.593686800678386</v>
      </c>
      <c r="G2979" s="17" t="s">
        <v>103</v>
      </c>
      <c r="H2979" s="18" t="n">
        <v>0.2</v>
      </c>
      <c r="I2979" s="18" t="n">
        <v>1</v>
      </c>
      <c r="J2979" s="19" t="n">
        <v>0.892170725524417</v>
      </c>
      <c r="K2979" s="19" t="n">
        <v>0.408721688313776</v>
      </c>
      <c r="L2979" s="16" t="n">
        <v>11.8834021879417</v>
      </c>
      <c r="M2979" s="19" t="n">
        <v>0.95003041208472</v>
      </c>
      <c r="N2979" s="19" t="n">
        <v>0.743854097469411</v>
      </c>
      <c r="O2979" s="19" t="n">
        <v>0.892170725524417</v>
      </c>
      <c r="P2979" s="19" t="n">
        <v>0.300770579344467</v>
      </c>
      <c r="Q2979" s="17" t="s">
        <v>29</v>
      </c>
      <c r="R2979" s="5" t="str">
        <f aca="false">IF(OR(Q2979="Steel plate",Q2979="Concrete jacket"),"Steel plate or jacket",Q2979)</f>
        <v>Monitor</v>
      </c>
      <c r="S2979" s="5" t="str">
        <f aca="false">IF(O2979&lt;='Tree rules'!$C$4,IF(N2979&lt;='Tree rules'!$C$5,IF(P2979&lt;='Tree rules'!$C$7,"Monitor","Polymer laminate"),IF(P2979&lt;='Tree rules'!$C$8,"Seal cracks","Polymer laminate")),IF(O2979&lt;='Tree rules'!$C$6,IF(P2979&lt;='Tree rules'!$C$9,"Polymer laminate","Steel plate or jacket"),IF(L2979&lt;='Tree rules'!$C$10,"Steel plate or jacket","Polymer laminate")))</f>
        <v>Monitor</v>
      </c>
      <c r="T2979" s="5" t="str">
        <f aca="false">IF(S2979=R2979,"Yes","No")</f>
        <v>Yes</v>
      </c>
    </row>
    <row r="2980" customFormat="false" ht="15" hidden="false" customHeight="false" outlineLevel="0" collapsed="false">
      <c r="A2980" s="15" t="n">
        <v>4245</v>
      </c>
      <c r="B2980" s="16" t="n">
        <v>4.95044766075943</v>
      </c>
      <c r="C2980" s="15" t="n">
        <v>300</v>
      </c>
      <c r="D2980" s="15" t="n">
        <v>475</v>
      </c>
      <c r="E2980" s="15" t="n">
        <v>30</v>
      </c>
      <c r="F2980" s="16" t="n">
        <v>0.937351654217934</v>
      </c>
      <c r="G2980" s="17" t="s">
        <v>101</v>
      </c>
      <c r="H2980" s="18" t="n">
        <v>0.3</v>
      </c>
      <c r="I2980" s="18" t="n">
        <v>1</v>
      </c>
      <c r="J2980" s="19" t="n">
        <v>0.903143545772026</v>
      </c>
      <c r="K2980" s="19" t="n">
        <v>0.423093149040436</v>
      </c>
      <c r="L2980" s="16" t="n">
        <v>11.5395050367353</v>
      </c>
      <c r="M2980" s="19" t="n">
        <v>0.4130935192253</v>
      </c>
      <c r="N2980" s="19" t="n">
        <v>0.595633887916437</v>
      </c>
      <c r="O2980" s="19" t="n">
        <v>0.903143545772026</v>
      </c>
      <c r="P2980" s="19" t="n">
        <v>0.812871902231603</v>
      </c>
      <c r="Q2980" s="17" t="s">
        <v>29</v>
      </c>
      <c r="R2980" s="5" t="str">
        <f aca="false">IF(OR(Q2980="Steel plate",Q2980="Concrete jacket"),"Steel plate or jacket",Q2980)</f>
        <v>Monitor</v>
      </c>
      <c r="S2980" s="5" t="str">
        <f aca="false">IF(O2980&lt;='Tree rules'!$C$4,IF(N2980&lt;='Tree rules'!$C$5,IF(P2980&lt;='Tree rules'!$C$7,"Monitor","Polymer laminate"),IF(P2980&lt;='Tree rules'!$C$8,"Seal cracks","Polymer laminate")),IF(O2980&lt;='Tree rules'!$C$6,IF(P2980&lt;='Tree rules'!$C$9,"Polymer laminate","Steel plate or jacket"),IF(L2980&lt;='Tree rules'!$C$10,"Steel plate or jacket","Polymer laminate")))</f>
        <v>Monitor</v>
      </c>
      <c r="T2980" s="5" t="str">
        <f aca="false">IF(S2980=R2980,"Yes","No")</f>
        <v>Yes</v>
      </c>
    </row>
    <row r="2981" customFormat="false" ht="15" hidden="false" customHeight="false" outlineLevel="0" collapsed="false">
      <c r="A2981" s="15" t="n">
        <v>4246</v>
      </c>
      <c r="B2981" s="16" t="n">
        <v>3.23058189974878</v>
      </c>
      <c r="C2981" s="15" t="n">
        <v>300</v>
      </c>
      <c r="D2981" s="15" t="n">
        <v>300</v>
      </c>
      <c r="E2981" s="15" t="n">
        <v>30</v>
      </c>
      <c r="F2981" s="16" t="n">
        <v>0.831109167616348</v>
      </c>
      <c r="G2981" s="17" t="s">
        <v>101</v>
      </c>
      <c r="H2981" s="18" t="n">
        <v>0.3</v>
      </c>
      <c r="I2981" s="18" t="n">
        <v>2</v>
      </c>
      <c r="J2981" s="19" t="n">
        <v>0.983119148267569</v>
      </c>
      <c r="K2981" s="19" t="n">
        <v>0.439602488388124</v>
      </c>
      <c r="L2981" s="16" t="n">
        <v>12.8197694434475</v>
      </c>
      <c r="M2981" s="19" t="n">
        <v>0.817718802109395</v>
      </c>
      <c r="N2981" s="19" t="n">
        <v>1.67250300703962</v>
      </c>
      <c r="O2981" s="19" t="n">
        <v>1.5340566725747</v>
      </c>
      <c r="P2981" s="19" t="n">
        <v>0.511810290231677</v>
      </c>
      <c r="Q2981" s="17" t="s">
        <v>31</v>
      </c>
      <c r="R2981" s="5" t="str">
        <f aca="false">IF(OR(Q2981="Steel plate",Q2981="Concrete jacket"),"Steel plate or jacket",Q2981)</f>
        <v>Polymer laminate</v>
      </c>
      <c r="S2981" s="5" t="str">
        <f aca="false">IF(O2981&lt;='Tree rules'!$C$4,IF(N2981&lt;='Tree rules'!$C$5,IF(P2981&lt;='Tree rules'!$C$7,"Monitor","Polymer laminate"),IF(P2981&lt;='Tree rules'!$C$8,"Seal cracks","Polymer laminate")),IF(O2981&lt;='Tree rules'!$C$6,IF(P2981&lt;='Tree rules'!$C$9,"Polymer laminate","Steel plate or jacket"),IF(L2981&lt;='Tree rules'!$C$10,"Steel plate or jacket","Polymer laminate")))</f>
        <v>Steel plate or jacket</v>
      </c>
      <c r="T2981" s="5" t="str">
        <f aca="false">IF(S2981=R2981,"Yes","No")</f>
        <v>No</v>
      </c>
    </row>
    <row r="2982" customFormat="false" ht="15" hidden="false" customHeight="false" outlineLevel="0" collapsed="false">
      <c r="A2982" s="15" t="n">
        <v>4248</v>
      </c>
      <c r="B2982" s="16" t="n">
        <v>4.38194419902139</v>
      </c>
      <c r="C2982" s="15" t="n">
        <v>230</v>
      </c>
      <c r="D2982" s="15" t="n">
        <v>350</v>
      </c>
      <c r="E2982" s="15" t="n">
        <v>30</v>
      </c>
      <c r="F2982" s="16" t="n">
        <v>0.64278110559382</v>
      </c>
      <c r="G2982" s="17" t="s">
        <v>101</v>
      </c>
      <c r="H2982" s="18" t="n">
        <v>0.3</v>
      </c>
      <c r="I2982" s="18" t="n">
        <v>1.5</v>
      </c>
      <c r="J2982" s="19" t="n">
        <v>0.932628023919966</v>
      </c>
      <c r="K2982" s="19" t="n">
        <v>0.401269548589013</v>
      </c>
      <c r="L2982" s="16" t="n">
        <v>14.3200790817692</v>
      </c>
      <c r="M2982" s="19" t="n">
        <v>0.292438853226651</v>
      </c>
      <c r="N2982" s="19" t="n">
        <v>0.864671846560448</v>
      </c>
      <c r="O2982" s="19" t="n">
        <v>1.21182442280003</v>
      </c>
      <c r="P2982" s="19" t="n">
        <v>1.09792255399805</v>
      </c>
      <c r="Q2982" s="17" t="s">
        <v>31</v>
      </c>
      <c r="R2982" s="5" t="str">
        <f aca="false">IF(OR(Q2982="Steel plate",Q2982="Concrete jacket"),"Steel plate or jacket",Q2982)</f>
        <v>Polymer laminate</v>
      </c>
      <c r="S2982" s="5" t="str">
        <f aca="false">IF(O2982&lt;='Tree rules'!$C$4,IF(N2982&lt;='Tree rules'!$C$5,IF(P2982&lt;='Tree rules'!$C$7,"Monitor","Polymer laminate"),IF(P2982&lt;='Tree rules'!$C$8,"Seal cracks","Polymer laminate")),IF(O2982&lt;='Tree rules'!$C$6,IF(P2982&lt;='Tree rules'!$C$9,"Polymer laminate","Steel plate or jacket"),IF(L2982&lt;='Tree rules'!$C$10,"Steel plate or jacket","Polymer laminate")))</f>
        <v>Polymer laminate</v>
      </c>
      <c r="T2982" s="5" t="str">
        <f aca="false">IF(S2982=R2982,"Yes","No")</f>
        <v>Yes</v>
      </c>
    </row>
    <row r="2983" customFormat="false" ht="15" hidden="false" customHeight="false" outlineLevel="0" collapsed="false">
      <c r="A2983" s="15" t="n">
        <v>4250</v>
      </c>
      <c r="B2983" s="16" t="n">
        <v>3.41032933781345</v>
      </c>
      <c r="C2983" s="15" t="n">
        <v>300</v>
      </c>
      <c r="D2983" s="15" t="n">
        <v>300</v>
      </c>
      <c r="E2983" s="15" t="n">
        <v>20</v>
      </c>
      <c r="F2983" s="16" t="n">
        <v>0.736310778185108</v>
      </c>
      <c r="G2983" s="17" t="s">
        <v>103</v>
      </c>
      <c r="H2983" s="18" t="n">
        <v>0.2</v>
      </c>
      <c r="I2983" s="18" t="n">
        <v>1.5</v>
      </c>
      <c r="J2983" s="19" t="n">
        <v>0.895225749330746</v>
      </c>
      <c r="K2983" s="19" t="n">
        <v>0.607931900751643</v>
      </c>
      <c r="L2983" s="16" t="n">
        <v>13.3215989758338</v>
      </c>
      <c r="M2983" s="19" t="n">
        <v>0.487734504981444</v>
      </c>
      <c r="N2983" s="19" t="n">
        <v>1.12189013882136</v>
      </c>
      <c r="O2983" s="19" t="n">
        <v>1.07072047829989</v>
      </c>
      <c r="P2983" s="19" t="n">
        <v>0.813001008753055</v>
      </c>
      <c r="Q2983" s="17" t="s">
        <v>31</v>
      </c>
      <c r="R2983" s="5" t="str">
        <f aca="false">IF(OR(Q2983="Steel plate",Q2983="Concrete jacket"),"Steel plate or jacket",Q2983)</f>
        <v>Polymer laminate</v>
      </c>
      <c r="S2983" s="5" t="str">
        <f aca="false">IF(O2983&lt;='Tree rules'!$C$4,IF(N2983&lt;='Tree rules'!$C$5,IF(P2983&lt;='Tree rules'!$C$7,"Monitor","Polymer laminate"),IF(P2983&lt;='Tree rules'!$C$8,"Seal cracks","Polymer laminate")),IF(O2983&lt;='Tree rules'!$C$6,IF(P2983&lt;='Tree rules'!$C$9,"Polymer laminate","Steel plate or jacket"),IF(L2983&lt;='Tree rules'!$C$10,"Steel plate or jacket","Polymer laminate")))</f>
        <v>Polymer laminate</v>
      </c>
      <c r="T2983" s="5" t="str">
        <f aca="false">IF(S2983=R2983,"Yes","No")</f>
        <v>Yes</v>
      </c>
    </row>
    <row r="2984" customFormat="false" ht="15" hidden="false" customHeight="false" outlineLevel="0" collapsed="false">
      <c r="A2984" s="15" t="n">
        <v>4251</v>
      </c>
      <c r="B2984" s="16" t="n">
        <v>3.24991908735777</v>
      </c>
      <c r="C2984" s="15" t="n">
        <v>300</v>
      </c>
      <c r="D2984" s="15" t="n">
        <v>300</v>
      </c>
      <c r="E2984" s="15" t="n">
        <v>30</v>
      </c>
      <c r="F2984" s="16" t="n">
        <v>0.841263304726974</v>
      </c>
      <c r="G2984" s="17" t="s">
        <v>102</v>
      </c>
      <c r="H2984" s="18" t="n">
        <v>0.1</v>
      </c>
      <c r="I2984" s="18" t="n">
        <v>1</v>
      </c>
      <c r="J2984" s="19" t="n">
        <v>0.985565800500452</v>
      </c>
      <c r="K2984" s="19" t="n">
        <v>0.480693549004636</v>
      </c>
      <c r="L2984" s="16" t="n">
        <v>13.5979878132124</v>
      </c>
      <c r="M2984" s="19" t="n">
        <v>0.743176275682439</v>
      </c>
      <c r="N2984" s="19" t="n">
        <v>3.02081167315119</v>
      </c>
      <c r="O2984" s="19" t="n">
        <v>0.985565800500452</v>
      </c>
      <c r="P2984" s="19" t="n">
        <v>0.416036698118431</v>
      </c>
      <c r="Q2984" s="17" t="s">
        <v>30</v>
      </c>
      <c r="R2984" s="5" t="str">
        <f aca="false">IF(OR(Q2984="Steel plate",Q2984="Concrete jacket"),"Steel plate or jacket",Q2984)</f>
        <v>Seal cracks</v>
      </c>
      <c r="S2984" s="5" t="str">
        <f aca="false">IF(O2984&lt;='Tree rules'!$C$4,IF(N2984&lt;='Tree rules'!$C$5,IF(P2984&lt;='Tree rules'!$C$7,"Monitor","Polymer laminate"),IF(P2984&lt;='Tree rules'!$C$8,"Seal cracks","Polymer laminate")),IF(O2984&lt;='Tree rules'!$C$6,IF(P2984&lt;='Tree rules'!$C$9,"Polymer laminate","Steel plate or jacket"),IF(L2984&lt;='Tree rules'!$C$10,"Steel plate or jacket","Polymer laminate")))</f>
        <v>Seal cracks</v>
      </c>
      <c r="T2984" s="5" t="str">
        <f aca="false">IF(S2984=R2984,"Yes","No")</f>
        <v>Yes</v>
      </c>
    </row>
    <row r="2985" customFormat="false" ht="15" hidden="false" customHeight="false" outlineLevel="0" collapsed="false">
      <c r="A2985" s="15" t="n">
        <v>4252</v>
      </c>
      <c r="B2985" s="16" t="n">
        <v>6.09192344501926</v>
      </c>
      <c r="C2985" s="15" t="n">
        <v>300</v>
      </c>
      <c r="D2985" s="15" t="n">
        <v>550</v>
      </c>
      <c r="E2985" s="15" t="n">
        <v>25</v>
      </c>
      <c r="F2985" s="16" t="n">
        <v>0.664887334093078</v>
      </c>
      <c r="G2985" s="17" t="s">
        <v>101</v>
      </c>
      <c r="H2985" s="18" t="n">
        <v>0.3</v>
      </c>
      <c r="I2985" s="18" t="n">
        <v>1</v>
      </c>
      <c r="J2985" s="19" t="n">
        <v>0.985778986904948</v>
      </c>
      <c r="K2985" s="19" t="n">
        <v>0.441282849440872</v>
      </c>
      <c r="L2985" s="16" t="n">
        <v>12.0871496924985</v>
      </c>
      <c r="M2985" s="19" t="n">
        <v>0.409085818319218</v>
      </c>
      <c r="N2985" s="19" t="n">
        <v>0.666729034451189</v>
      </c>
      <c r="O2985" s="19" t="n">
        <v>0.985778986904948</v>
      </c>
      <c r="P2985" s="19" t="n">
        <v>0.798313419952589</v>
      </c>
      <c r="Q2985" s="17" t="s">
        <v>29</v>
      </c>
      <c r="R2985" s="5" t="str">
        <f aca="false">IF(OR(Q2985="Steel plate",Q2985="Concrete jacket"),"Steel plate or jacket",Q2985)</f>
        <v>Monitor</v>
      </c>
      <c r="S2985" s="5" t="str">
        <f aca="false">IF(O2985&lt;='Tree rules'!$C$4,IF(N2985&lt;='Tree rules'!$C$5,IF(P2985&lt;='Tree rules'!$C$7,"Monitor","Polymer laminate"),IF(P2985&lt;='Tree rules'!$C$8,"Seal cracks","Polymer laminate")),IF(O2985&lt;='Tree rules'!$C$6,IF(P2985&lt;='Tree rules'!$C$9,"Polymer laminate","Steel plate or jacket"),IF(L2985&lt;='Tree rules'!$C$10,"Steel plate or jacket","Polymer laminate")))</f>
        <v>Monitor</v>
      </c>
      <c r="T2985" s="5" t="str">
        <f aca="false">IF(S2985=R2985,"Yes","No")</f>
        <v>Yes</v>
      </c>
    </row>
    <row r="2986" customFormat="false" ht="15" hidden="false" customHeight="false" outlineLevel="0" collapsed="false">
      <c r="A2986" s="15" t="n">
        <v>4254</v>
      </c>
      <c r="B2986" s="16" t="n">
        <v>3.00209754513242</v>
      </c>
      <c r="C2986" s="15" t="n">
        <v>230</v>
      </c>
      <c r="D2986" s="15" t="n">
        <v>300</v>
      </c>
      <c r="E2986" s="15" t="n">
        <v>30</v>
      </c>
      <c r="F2986" s="16" t="n">
        <v>0.768324290280112</v>
      </c>
      <c r="G2986" s="17" t="s">
        <v>101</v>
      </c>
      <c r="H2986" s="18" t="n">
        <v>0.3</v>
      </c>
      <c r="I2986" s="18" t="n">
        <v>1.5</v>
      </c>
      <c r="J2986" s="19" t="n">
        <v>0.972603355279518</v>
      </c>
      <c r="K2986" s="19" t="n">
        <v>0.400497007827697</v>
      </c>
      <c r="L2986" s="16" t="n">
        <v>11.7269435356735</v>
      </c>
      <c r="M2986" s="19" t="n">
        <v>0.750438627153239</v>
      </c>
      <c r="N2986" s="19" t="n">
        <v>0.85686588764858</v>
      </c>
      <c r="O2986" s="19" t="n">
        <v>1.26414266612296</v>
      </c>
      <c r="P2986" s="19" t="n">
        <v>0.418926707302211</v>
      </c>
      <c r="Q2986" s="17" t="s">
        <v>31</v>
      </c>
      <c r="R2986" s="5" t="str">
        <f aca="false">IF(OR(Q2986="Steel plate",Q2986="Concrete jacket"),"Steel plate or jacket",Q2986)</f>
        <v>Polymer laminate</v>
      </c>
      <c r="S2986" s="5" t="str">
        <f aca="false">IF(O2986&lt;='Tree rules'!$C$4,IF(N2986&lt;='Tree rules'!$C$5,IF(P2986&lt;='Tree rules'!$C$7,"Monitor","Polymer laminate"),IF(P2986&lt;='Tree rules'!$C$8,"Seal cracks","Polymer laminate")),IF(O2986&lt;='Tree rules'!$C$6,IF(P2986&lt;='Tree rules'!$C$9,"Polymer laminate","Steel plate or jacket"),IF(L2986&lt;='Tree rules'!$C$10,"Steel plate or jacket","Polymer laminate")))</f>
        <v>Polymer laminate</v>
      </c>
      <c r="T2986" s="5" t="str">
        <f aca="false">IF(S2986=R2986,"Yes","No")</f>
        <v>Yes</v>
      </c>
    </row>
    <row r="2987" customFormat="false" ht="15" hidden="false" customHeight="false" outlineLevel="0" collapsed="false">
      <c r="A2987" s="15" t="n">
        <v>4255</v>
      </c>
      <c r="B2987" s="16" t="n">
        <v>4.73343028233636</v>
      </c>
      <c r="C2987" s="15" t="n">
        <v>230</v>
      </c>
      <c r="D2987" s="15" t="n">
        <v>450</v>
      </c>
      <c r="E2987" s="15" t="n">
        <v>30</v>
      </c>
      <c r="F2987" s="16" t="n">
        <v>0.679557138998441</v>
      </c>
      <c r="G2987" s="17" t="s">
        <v>103</v>
      </c>
      <c r="H2987" s="18" t="n">
        <v>0.2</v>
      </c>
      <c r="I2987" s="18" t="n">
        <v>1.5</v>
      </c>
      <c r="J2987" s="19" t="n">
        <v>0.933947273788319</v>
      </c>
      <c r="K2987" s="19" t="n">
        <v>0.567692841053129</v>
      </c>
      <c r="L2987" s="16" t="n">
        <v>11.7747021948666</v>
      </c>
      <c r="M2987" s="19" t="n">
        <v>0.350470352869693</v>
      </c>
      <c r="N2987" s="19" t="n">
        <v>1.69315961820154</v>
      </c>
      <c r="O2987" s="19" t="n">
        <v>1.13582332005712</v>
      </c>
      <c r="P2987" s="19" t="n">
        <v>0.933765003361799</v>
      </c>
      <c r="Q2987" s="17" t="s">
        <v>31</v>
      </c>
      <c r="R2987" s="5" t="str">
        <f aca="false">IF(OR(Q2987="Steel plate",Q2987="Concrete jacket"),"Steel plate or jacket",Q2987)</f>
        <v>Polymer laminate</v>
      </c>
      <c r="S2987" s="5" t="str">
        <f aca="false">IF(O2987&lt;='Tree rules'!$C$4,IF(N2987&lt;='Tree rules'!$C$5,IF(P2987&lt;='Tree rules'!$C$7,"Monitor","Polymer laminate"),IF(P2987&lt;='Tree rules'!$C$8,"Seal cracks","Polymer laminate")),IF(O2987&lt;='Tree rules'!$C$6,IF(P2987&lt;='Tree rules'!$C$9,"Polymer laminate","Steel plate or jacket"),IF(L2987&lt;='Tree rules'!$C$10,"Steel plate or jacket","Polymer laminate")))</f>
        <v>Polymer laminate</v>
      </c>
      <c r="T2987" s="5" t="str">
        <f aca="false">IF(S2987=R2987,"Yes","No")</f>
        <v>Yes</v>
      </c>
    </row>
    <row r="2988" customFormat="false" ht="15" hidden="false" customHeight="false" outlineLevel="0" collapsed="false">
      <c r="A2988" s="15" t="n">
        <v>4258</v>
      </c>
      <c r="B2988" s="16" t="n">
        <v>6.72256010919262</v>
      </c>
      <c r="C2988" s="15" t="n">
        <v>300</v>
      </c>
      <c r="D2988" s="15" t="n">
        <v>600</v>
      </c>
      <c r="E2988" s="15" t="n">
        <v>20</v>
      </c>
      <c r="F2988" s="16" t="n">
        <v>0.758838805214926</v>
      </c>
      <c r="G2988" s="17" t="s">
        <v>103</v>
      </c>
      <c r="H2988" s="18" t="n">
        <v>0.2</v>
      </c>
      <c r="I2988" s="18" t="n">
        <v>1</v>
      </c>
      <c r="J2988" s="19" t="n">
        <v>0.919040265991086</v>
      </c>
      <c r="K2988" s="19" t="n">
        <v>0.457445443818583</v>
      </c>
      <c r="L2988" s="16" t="n">
        <v>12.1785509224504</v>
      </c>
      <c r="M2988" s="19" t="n">
        <v>0.942099703400405</v>
      </c>
      <c r="N2988" s="19" t="n">
        <v>0.851277118669019</v>
      </c>
      <c r="O2988" s="19" t="n">
        <v>0.919040265991086</v>
      </c>
      <c r="P2988" s="19" t="n">
        <v>0.426637760360137</v>
      </c>
      <c r="Q2988" s="17" t="s">
        <v>29</v>
      </c>
      <c r="R2988" s="5" t="str">
        <f aca="false">IF(OR(Q2988="Steel plate",Q2988="Concrete jacket"),"Steel plate or jacket",Q2988)</f>
        <v>Monitor</v>
      </c>
      <c r="S2988" s="5" t="str">
        <f aca="false">IF(O2988&lt;='Tree rules'!$C$4,IF(N2988&lt;='Tree rules'!$C$5,IF(P2988&lt;='Tree rules'!$C$7,"Monitor","Polymer laminate"),IF(P2988&lt;='Tree rules'!$C$8,"Seal cracks","Polymer laminate")),IF(O2988&lt;='Tree rules'!$C$6,IF(P2988&lt;='Tree rules'!$C$9,"Polymer laminate","Steel plate or jacket"),IF(L2988&lt;='Tree rules'!$C$10,"Steel plate or jacket","Polymer laminate")))</f>
        <v>Monitor</v>
      </c>
      <c r="T2988" s="5" t="str">
        <f aca="false">IF(S2988=R2988,"Yes","No")</f>
        <v>Yes</v>
      </c>
    </row>
    <row r="2989" customFormat="false" ht="15" hidden="false" customHeight="false" outlineLevel="0" collapsed="false">
      <c r="A2989" s="15" t="n">
        <v>4259</v>
      </c>
      <c r="B2989" s="16" t="n">
        <v>6.56406159148909</v>
      </c>
      <c r="C2989" s="15" t="n">
        <v>300</v>
      </c>
      <c r="D2989" s="15" t="n">
        <v>575</v>
      </c>
      <c r="E2989" s="15" t="n">
        <v>20</v>
      </c>
      <c r="F2989" s="16" t="n">
        <v>0.596127638252333</v>
      </c>
      <c r="G2989" s="17" t="s">
        <v>103</v>
      </c>
      <c r="H2989" s="18" t="n">
        <v>0.2</v>
      </c>
      <c r="I2989" s="18" t="n">
        <v>1</v>
      </c>
      <c r="J2989" s="19" t="n">
        <v>0.974825442083158</v>
      </c>
      <c r="K2989" s="19" t="n">
        <v>0.457878331472002</v>
      </c>
      <c r="L2989" s="16" t="n">
        <v>12.4555248415353</v>
      </c>
      <c r="M2989" s="19" t="n">
        <v>0.831437052095938</v>
      </c>
      <c r="N2989" s="19" t="n">
        <v>1.09306106654145</v>
      </c>
      <c r="O2989" s="19" t="n">
        <v>0.974825442083158</v>
      </c>
      <c r="P2989" s="19" t="n">
        <v>0.426037402869448</v>
      </c>
      <c r="Q2989" s="17" t="s">
        <v>30</v>
      </c>
      <c r="R2989" s="5" t="str">
        <f aca="false">IF(OR(Q2989="Steel plate",Q2989="Concrete jacket"),"Steel plate or jacket",Q2989)</f>
        <v>Seal cracks</v>
      </c>
      <c r="S2989" s="5" t="str">
        <f aca="false">IF(O2989&lt;='Tree rules'!$C$4,IF(N2989&lt;='Tree rules'!$C$5,IF(P2989&lt;='Tree rules'!$C$7,"Monitor","Polymer laminate"),IF(P2989&lt;='Tree rules'!$C$8,"Seal cracks","Polymer laminate")),IF(O2989&lt;='Tree rules'!$C$6,IF(P2989&lt;='Tree rules'!$C$9,"Polymer laminate","Steel plate or jacket"),IF(L2989&lt;='Tree rules'!$C$10,"Steel plate or jacket","Polymer laminate")))</f>
        <v>Seal cracks</v>
      </c>
      <c r="T2989" s="5" t="str">
        <f aca="false">IF(S2989=R2989,"Yes","No")</f>
        <v>Yes</v>
      </c>
    </row>
    <row r="2990" customFormat="false" ht="15" hidden="false" customHeight="false" outlineLevel="0" collapsed="false">
      <c r="A2990" s="15" t="n">
        <v>4261</v>
      </c>
      <c r="B2990" s="16" t="n">
        <v>3.42177448748424</v>
      </c>
      <c r="C2990" s="15" t="n">
        <v>230</v>
      </c>
      <c r="D2990" s="15" t="n">
        <v>300</v>
      </c>
      <c r="E2990" s="15" t="n">
        <v>30</v>
      </c>
      <c r="F2990" s="16" t="n">
        <v>0.688332522525665</v>
      </c>
      <c r="G2990" s="17" t="s">
        <v>103</v>
      </c>
      <c r="H2990" s="18" t="n">
        <v>0.2</v>
      </c>
      <c r="I2990" s="18" t="n">
        <v>1.5</v>
      </c>
      <c r="J2990" s="19" t="n">
        <v>0.893433013795189</v>
      </c>
      <c r="K2990" s="19" t="n">
        <v>0.586989971168878</v>
      </c>
      <c r="L2990" s="16" t="n">
        <v>13.4715531003317</v>
      </c>
      <c r="M2990" s="19" t="n">
        <v>0.859386357466539</v>
      </c>
      <c r="N2990" s="19" t="n">
        <v>1.43122633985911</v>
      </c>
      <c r="O2990" s="19" t="n">
        <v>1.0779314111883</v>
      </c>
      <c r="P2990" s="19" t="n">
        <v>0.383869177924544</v>
      </c>
      <c r="Q2990" s="17" t="s">
        <v>31</v>
      </c>
      <c r="R2990" s="5" t="str">
        <f aca="false">IF(OR(Q2990="Steel plate",Q2990="Concrete jacket"),"Steel plate or jacket",Q2990)</f>
        <v>Polymer laminate</v>
      </c>
      <c r="S2990" s="5" t="str">
        <f aca="false">IF(O2990&lt;='Tree rules'!$C$4,IF(N2990&lt;='Tree rules'!$C$5,IF(P2990&lt;='Tree rules'!$C$7,"Monitor","Polymer laminate"),IF(P2990&lt;='Tree rules'!$C$8,"Seal cracks","Polymer laminate")),IF(O2990&lt;='Tree rules'!$C$6,IF(P2990&lt;='Tree rules'!$C$9,"Polymer laminate","Steel plate or jacket"),IF(L2990&lt;='Tree rules'!$C$10,"Steel plate or jacket","Polymer laminate")))</f>
        <v>Polymer laminate</v>
      </c>
      <c r="T2990" s="5" t="str">
        <f aca="false">IF(S2990=R2990,"Yes","No")</f>
        <v>Yes</v>
      </c>
    </row>
    <row r="2991" customFormat="false" ht="15" hidden="false" customHeight="false" outlineLevel="0" collapsed="false">
      <c r="A2991" s="15" t="n">
        <v>4263</v>
      </c>
      <c r="B2991" s="16" t="n">
        <v>5.32647792006751</v>
      </c>
      <c r="C2991" s="15" t="n">
        <v>300</v>
      </c>
      <c r="D2991" s="15" t="n">
        <v>500</v>
      </c>
      <c r="E2991" s="15" t="n">
        <v>30</v>
      </c>
      <c r="F2991" s="16" t="n">
        <v>0.738112811416104</v>
      </c>
      <c r="G2991" s="17" t="s">
        <v>103</v>
      </c>
      <c r="H2991" s="18" t="n">
        <v>0.2</v>
      </c>
      <c r="I2991" s="18" t="n">
        <v>2</v>
      </c>
      <c r="J2991" s="19" t="n">
        <v>0.919200477134392</v>
      </c>
      <c r="K2991" s="19" t="n">
        <v>0.50400078502296</v>
      </c>
      <c r="L2991" s="16" t="n">
        <v>11.732330220413</v>
      </c>
      <c r="M2991" s="19" t="n">
        <v>0.909740486180596</v>
      </c>
      <c r="N2991" s="19" t="n">
        <v>1.33072370279496</v>
      </c>
      <c r="O2991" s="19" t="n">
        <v>1.37512319219957</v>
      </c>
      <c r="P2991" s="19" t="n">
        <v>0.460929312269113</v>
      </c>
      <c r="Q2991" s="17" t="s">
        <v>31</v>
      </c>
      <c r="R2991" s="5" t="str">
        <f aca="false">IF(OR(Q2991="Steel plate",Q2991="Concrete jacket"),"Steel plate or jacket",Q2991)</f>
        <v>Polymer laminate</v>
      </c>
      <c r="S2991" s="5" t="str">
        <f aca="false">IF(O2991&lt;='Tree rules'!$C$4,IF(N2991&lt;='Tree rules'!$C$5,IF(P2991&lt;='Tree rules'!$C$7,"Monitor","Polymer laminate"),IF(P2991&lt;='Tree rules'!$C$8,"Seal cracks","Polymer laminate")),IF(O2991&lt;='Tree rules'!$C$6,IF(P2991&lt;='Tree rules'!$C$9,"Polymer laminate","Steel plate or jacket"),IF(L2991&lt;='Tree rules'!$C$10,"Steel plate or jacket","Polymer laminate")))</f>
        <v>Steel plate or jacket</v>
      </c>
      <c r="T2991" s="5" t="str">
        <f aca="false">IF(S2991=R2991,"Yes","No")</f>
        <v>No</v>
      </c>
    </row>
    <row r="2992" customFormat="false" ht="15" hidden="false" customHeight="false" outlineLevel="0" collapsed="false">
      <c r="A2992" s="15" t="n">
        <v>4264</v>
      </c>
      <c r="B2992" s="16" t="n">
        <v>5.43495193790617</v>
      </c>
      <c r="C2992" s="15" t="n">
        <v>300</v>
      </c>
      <c r="D2992" s="15" t="n">
        <v>425</v>
      </c>
      <c r="E2992" s="15" t="n">
        <v>30</v>
      </c>
      <c r="F2992" s="16" t="n">
        <v>0.593686800678386</v>
      </c>
      <c r="G2992" s="17" t="s">
        <v>101</v>
      </c>
      <c r="H2992" s="18" t="n">
        <v>0.3</v>
      </c>
      <c r="I2992" s="18" t="n">
        <v>1.5</v>
      </c>
      <c r="J2992" s="19" t="n">
        <v>0.999499074923388</v>
      </c>
      <c r="K2992" s="19" t="n">
        <v>0.453000709722117</v>
      </c>
      <c r="L2992" s="16" t="n">
        <v>14.2649657162892</v>
      </c>
      <c r="M2992" s="19" t="n">
        <v>0.245621674975427</v>
      </c>
      <c r="N2992" s="19" t="n">
        <v>0.880844921535934</v>
      </c>
      <c r="O2992" s="19" t="n">
        <v>1.27286171723164</v>
      </c>
      <c r="P2992" s="19" t="n">
        <v>1.4416573250796</v>
      </c>
      <c r="Q2992" s="17" t="s">
        <v>104</v>
      </c>
      <c r="R2992" s="5" t="str">
        <f aca="false">IF(OR(Q2992="Steel plate",Q2992="Concrete jacket"),"Steel plate or jacket",Q2992)</f>
        <v>Steel plate or jacket</v>
      </c>
      <c r="S2992" s="5" t="str">
        <f aca="false">IF(O2992&lt;='Tree rules'!$C$4,IF(N2992&lt;='Tree rules'!$C$5,IF(P2992&lt;='Tree rules'!$C$7,"Monitor","Polymer laminate"),IF(P2992&lt;='Tree rules'!$C$8,"Seal cracks","Polymer laminate")),IF(O2992&lt;='Tree rules'!$C$6,IF(P2992&lt;='Tree rules'!$C$9,"Polymer laminate","Steel plate or jacket"),IF(L2992&lt;='Tree rules'!$C$10,"Steel plate or jacket","Polymer laminate")))</f>
        <v>Steel plate or jacket</v>
      </c>
      <c r="T2992" s="5" t="str">
        <f aca="false">IF(S2992=R2992,"Yes","No")</f>
        <v>Yes</v>
      </c>
    </row>
    <row r="2993" customFormat="false" ht="15" hidden="false" customHeight="false" outlineLevel="0" collapsed="false">
      <c r="A2993" s="15" t="n">
        <v>4265</v>
      </c>
      <c r="B2993" s="16" t="n">
        <v>7.21301261907669</v>
      </c>
      <c r="C2993" s="15" t="n">
        <v>300</v>
      </c>
      <c r="D2993" s="15" t="n">
        <v>650</v>
      </c>
      <c r="E2993" s="15" t="n">
        <v>30</v>
      </c>
      <c r="F2993" s="16" t="n">
        <v>0.665767979568698</v>
      </c>
      <c r="G2993" s="17" t="s">
        <v>101</v>
      </c>
      <c r="H2993" s="18" t="n">
        <v>0.3</v>
      </c>
      <c r="I2993" s="18" t="n">
        <v>1</v>
      </c>
      <c r="J2993" s="19" t="n">
        <v>0.92231445260326</v>
      </c>
      <c r="K2993" s="19" t="n">
        <v>0.642012112011372</v>
      </c>
      <c r="L2993" s="16" t="n">
        <v>11.9420738726435</v>
      </c>
      <c r="M2993" s="19" t="n">
        <v>0.797380265966884</v>
      </c>
      <c r="N2993" s="19" t="n">
        <v>0.541084375191249</v>
      </c>
      <c r="O2993" s="19" t="n">
        <v>0.92231445260326</v>
      </c>
      <c r="P2993" s="19" t="n">
        <v>0.462893288976639</v>
      </c>
      <c r="Q2993" s="17" t="s">
        <v>29</v>
      </c>
      <c r="R2993" s="5" t="str">
        <f aca="false">IF(OR(Q2993="Steel plate",Q2993="Concrete jacket"),"Steel plate or jacket",Q2993)</f>
        <v>Monitor</v>
      </c>
      <c r="S2993" s="5" t="str">
        <f aca="false">IF(O2993&lt;='Tree rules'!$C$4,IF(N2993&lt;='Tree rules'!$C$5,IF(P2993&lt;='Tree rules'!$C$7,"Monitor","Polymer laminate"),IF(P2993&lt;='Tree rules'!$C$8,"Seal cracks","Polymer laminate")),IF(O2993&lt;='Tree rules'!$C$6,IF(P2993&lt;='Tree rules'!$C$9,"Polymer laminate","Steel plate or jacket"),IF(L2993&lt;='Tree rules'!$C$10,"Steel plate or jacket","Polymer laminate")))</f>
        <v>Monitor</v>
      </c>
      <c r="T2993" s="5" t="str">
        <f aca="false">IF(S2993=R2993,"Yes","No")</f>
        <v>Yes</v>
      </c>
    </row>
    <row r="2994" customFormat="false" ht="15" hidden="false" customHeight="false" outlineLevel="0" collapsed="false">
      <c r="A2994" s="15" t="n">
        <v>4266</v>
      </c>
      <c r="B2994" s="16" t="n">
        <v>4.43905541440601</v>
      </c>
      <c r="C2994" s="15" t="n">
        <v>300</v>
      </c>
      <c r="D2994" s="15" t="n">
        <v>375</v>
      </c>
      <c r="E2994" s="15" t="n">
        <v>20</v>
      </c>
      <c r="F2994" s="16" t="n">
        <v>0.640487798897002</v>
      </c>
      <c r="G2994" s="17" t="s">
        <v>103</v>
      </c>
      <c r="H2994" s="18" t="n">
        <v>0.2</v>
      </c>
      <c r="I2994" s="18" t="n">
        <v>1</v>
      </c>
      <c r="J2994" s="19" t="n">
        <v>0.951311583798915</v>
      </c>
      <c r="K2994" s="19" t="n">
        <v>0.418487659769169</v>
      </c>
      <c r="L2994" s="16" t="n">
        <v>13.5750930104159</v>
      </c>
      <c r="M2994" s="19" t="n">
        <v>0.915693069138093</v>
      </c>
      <c r="N2994" s="19" t="n">
        <v>1.43096749889548</v>
      </c>
      <c r="O2994" s="19" t="n">
        <v>0.951311583798915</v>
      </c>
      <c r="P2994" s="19" t="n">
        <v>0.372420892345347</v>
      </c>
      <c r="Q2994" s="17" t="s">
        <v>30</v>
      </c>
      <c r="R2994" s="5" t="str">
        <f aca="false">IF(OR(Q2994="Steel plate",Q2994="Concrete jacket"),"Steel plate or jacket",Q2994)</f>
        <v>Seal cracks</v>
      </c>
      <c r="S2994" s="5" t="str">
        <f aca="false">IF(O2994&lt;='Tree rules'!$C$4,IF(N2994&lt;='Tree rules'!$C$5,IF(P2994&lt;='Tree rules'!$C$7,"Monitor","Polymer laminate"),IF(P2994&lt;='Tree rules'!$C$8,"Seal cracks","Polymer laminate")),IF(O2994&lt;='Tree rules'!$C$6,IF(P2994&lt;='Tree rules'!$C$9,"Polymer laminate","Steel plate or jacket"),IF(L2994&lt;='Tree rules'!$C$10,"Steel plate or jacket","Polymer laminate")))</f>
        <v>Seal cracks</v>
      </c>
      <c r="T2994" s="5" t="str">
        <f aca="false">IF(S2994=R2994,"Yes","No")</f>
        <v>Yes</v>
      </c>
    </row>
    <row r="2995" customFormat="false" ht="15" hidden="false" customHeight="false" outlineLevel="0" collapsed="false">
      <c r="A2995" s="15" t="n">
        <v>4267</v>
      </c>
      <c r="B2995" s="16" t="n">
        <v>6.18927678955751</v>
      </c>
      <c r="C2995" s="15" t="n">
        <v>230</v>
      </c>
      <c r="D2995" s="15" t="n">
        <v>500</v>
      </c>
      <c r="E2995" s="15" t="n">
        <v>30</v>
      </c>
      <c r="F2995" s="16" t="n">
        <v>0.604384889109233</v>
      </c>
      <c r="G2995" s="17" t="s">
        <v>103</v>
      </c>
      <c r="H2995" s="18" t="n">
        <v>0.2</v>
      </c>
      <c r="I2995" s="18" t="n">
        <v>1.5</v>
      </c>
      <c r="J2995" s="19" t="n">
        <v>0.935229804070726</v>
      </c>
      <c r="K2995" s="19" t="n">
        <v>0.57365654350542</v>
      </c>
      <c r="L2995" s="16" t="n">
        <v>13.6930902423839</v>
      </c>
      <c r="M2995" s="19" t="n">
        <v>0.925143483746217</v>
      </c>
      <c r="N2995" s="19" t="n">
        <v>1.50000489250776</v>
      </c>
      <c r="O2995" s="19" t="n">
        <v>1.13459435771286</v>
      </c>
      <c r="P2995" s="19" t="n">
        <v>0.417296921722298</v>
      </c>
      <c r="Q2995" s="17" t="s">
        <v>31</v>
      </c>
      <c r="R2995" s="5" t="str">
        <f aca="false">IF(OR(Q2995="Steel plate",Q2995="Concrete jacket"),"Steel plate or jacket",Q2995)</f>
        <v>Polymer laminate</v>
      </c>
      <c r="S2995" s="5" t="str">
        <f aca="false">IF(O2995&lt;='Tree rules'!$C$4,IF(N2995&lt;='Tree rules'!$C$5,IF(P2995&lt;='Tree rules'!$C$7,"Monitor","Polymer laminate"),IF(P2995&lt;='Tree rules'!$C$8,"Seal cracks","Polymer laminate")),IF(O2995&lt;='Tree rules'!$C$6,IF(P2995&lt;='Tree rules'!$C$9,"Polymer laminate","Steel plate or jacket"),IF(L2995&lt;='Tree rules'!$C$10,"Steel plate or jacket","Polymer laminate")))</f>
        <v>Polymer laminate</v>
      </c>
      <c r="T2995" s="5" t="str">
        <f aca="false">IF(S2995=R2995,"Yes","No")</f>
        <v>Yes</v>
      </c>
    </row>
    <row r="2996" customFormat="false" ht="15" hidden="false" customHeight="false" outlineLevel="0" collapsed="false">
      <c r="A2996" s="15" t="n">
        <v>4268</v>
      </c>
      <c r="B2996" s="16" t="n">
        <v>3.16137529631</v>
      </c>
      <c r="C2996" s="15" t="n">
        <v>300</v>
      </c>
      <c r="D2996" s="15" t="n">
        <v>300</v>
      </c>
      <c r="E2996" s="15" t="n">
        <v>30</v>
      </c>
      <c r="F2996" s="16" t="n">
        <v>0.831109167616348</v>
      </c>
      <c r="G2996" s="17" t="s">
        <v>101</v>
      </c>
      <c r="H2996" s="18" t="n">
        <v>0.3</v>
      </c>
      <c r="I2996" s="18" t="n">
        <v>1.5</v>
      </c>
      <c r="J2996" s="19" t="n">
        <v>0.955071187064516</v>
      </c>
      <c r="K2996" s="19" t="n">
        <v>0.562545671153015</v>
      </c>
      <c r="L2996" s="16" t="n">
        <v>12.5451400647222</v>
      </c>
      <c r="M2996" s="19" t="n">
        <v>0.662668763581289</v>
      </c>
      <c r="N2996" s="19" t="n">
        <v>1.27273313461443</v>
      </c>
      <c r="O2996" s="19" t="n">
        <v>1.16397119963372</v>
      </c>
      <c r="P2996" s="19" t="n">
        <v>0.556020036281877</v>
      </c>
      <c r="Q2996" s="17" t="s">
        <v>31</v>
      </c>
      <c r="R2996" s="5" t="str">
        <f aca="false">IF(OR(Q2996="Steel plate",Q2996="Concrete jacket"),"Steel plate or jacket",Q2996)</f>
        <v>Polymer laminate</v>
      </c>
      <c r="S2996" s="5" t="str">
        <f aca="false">IF(O2996&lt;='Tree rules'!$C$4,IF(N2996&lt;='Tree rules'!$C$5,IF(P2996&lt;='Tree rules'!$C$7,"Monitor","Polymer laminate"),IF(P2996&lt;='Tree rules'!$C$8,"Seal cracks","Polymer laminate")),IF(O2996&lt;='Tree rules'!$C$6,IF(P2996&lt;='Tree rules'!$C$9,"Polymer laminate","Steel plate or jacket"),IF(L2996&lt;='Tree rules'!$C$10,"Steel plate or jacket","Polymer laminate")))</f>
        <v>Polymer laminate</v>
      </c>
      <c r="T2996" s="5" t="str">
        <f aca="false">IF(S2996=R2996,"Yes","No")</f>
        <v>Yes</v>
      </c>
    </row>
    <row r="2997" customFormat="false" ht="15" hidden="false" customHeight="false" outlineLevel="0" collapsed="false">
      <c r="A2997" s="15" t="n">
        <v>4270</v>
      </c>
      <c r="B2997" s="16" t="n">
        <v>3.49053027749779</v>
      </c>
      <c r="C2997" s="15" t="n">
        <v>300</v>
      </c>
      <c r="D2997" s="15" t="n">
        <v>325</v>
      </c>
      <c r="E2997" s="15" t="n">
        <v>25</v>
      </c>
      <c r="F2997" s="16" t="n">
        <v>0.72065207824282</v>
      </c>
      <c r="G2997" s="17" t="s">
        <v>103</v>
      </c>
      <c r="H2997" s="18" t="n">
        <v>0.2</v>
      </c>
      <c r="I2997" s="18" t="n">
        <v>2</v>
      </c>
      <c r="J2997" s="19" t="n">
        <v>0.898196574669489</v>
      </c>
      <c r="K2997" s="19" t="n">
        <v>0.418278588324528</v>
      </c>
      <c r="L2997" s="16" t="n">
        <v>12.5108612096695</v>
      </c>
      <c r="M2997" s="19" t="n">
        <v>0.948190160248101</v>
      </c>
      <c r="N2997" s="19" t="n">
        <v>1.71169767164804</v>
      </c>
      <c r="O2997" s="19" t="n">
        <v>1.4206967540483</v>
      </c>
      <c r="P2997" s="19" t="n">
        <v>0.401896087905861</v>
      </c>
      <c r="Q2997" s="17" t="s">
        <v>31</v>
      </c>
      <c r="R2997" s="5" t="str">
        <f aca="false">IF(OR(Q2997="Steel plate",Q2997="Concrete jacket"),"Steel plate or jacket",Q2997)</f>
        <v>Polymer laminate</v>
      </c>
      <c r="S2997" s="5" t="str">
        <f aca="false">IF(O2997&lt;='Tree rules'!$C$4,IF(N2997&lt;='Tree rules'!$C$5,IF(P2997&lt;='Tree rules'!$C$7,"Monitor","Polymer laminate"),IF(P2997&lt;='Tree rules'!$C$8,"Seal cracks","Polymer laminate")),IF(O2997&lt;='Tree rules'!$C$6,IF(P2997&lt;='Tree rules'!$C$9,"Polymer laminate","Steel plate or jacket"),IF(L2997&lt;='Tree rules'!$C$10,"Steel plate or jacket","Polymer laminate")))</f>
        <v>Steel plate or jacket</v>
      </c>
      <c r="T2997" s="5" t="str">
        <f aca="false">IF(S2997=R2997,"Yes","No")</f>
        <v>No</v>
      </c>
    </row>
    <row r="2998" customFormat="false" ht="15" hidden="false" customHeight="false" outlineLevel="0" collapsed="false">
      <c r="A2998" s="15" t="n">
        <v>4271</v>
      </c>
      <c r="B2998" s="16" t="n">
        <v>5.00417481987746</v>
      </c>
      <c r="C2998" s="15" t="n">
        <v>230</v>
      </c>
      <c r="D2998" s="15" t="n">
        <v>475</v>
      </c>
      <c r="E2998" s="15" t="n">
        <v>20</v>
      </c>
      <c r="F2998" s="16" t="n">
        <v>0.611316296229087</v>
      </c>
      <c r="G2998" s="17" t="s">
        <v>101</v>
      </c>
      <c r="H2998" s="18" t="n">
        <v>0.3</v>
      </c>
      <c r="I2998" s="18" t="n">
        <v>2</v>
      </c>
      <c r="J2998" s="19" t="n">
        <v>0.897100651318274</v>
      </c>
      <c r="K2998" s="19" t="n">
        <v>0.589802776420118</v>
      </c>
      <c r="L2998" s="16" t="n">
        <v>11.6647431698775</v>
      </c>
      <c r="M2998" s="19" t="n">
        <v>0.521478445287129</v>
      </c>
      <c r="N2998" s="19" t="n">
        <v>0.916865258932896</v>
      </c>
      <c r="O2998" s="19" t="n">
        <v>1.26508884776073</v>
      </c>
      <c r="P2998" s="19" t="n">
        <v>0.734599315392294</v>
      </c>
      <c r="Q2998" s="17" t="s">
        <v>31</v>
      </c>
      <c r="R2998" s="5" t="str">
        <f aca="false">IF(OR(Q2998="Steel plate",Q2998="Concrete jacket"),"Steel plate or jacket",Q2998)</f>
        <v>Polymer laminate</v>
      </c>
      <c r="S2998" s="5" t="str">
        <f aca="false">IF(O2998&lt;='Tree rules'!$C$4,IF(N2998&lt;='Tree rules'!$C$5,IF(P2998&lt;='Tree rules'!$C$7,"Monitor","Polymer laminate"),IF(P2998&lt;='Tree rules'!$C$8,"Seal cracks","Polymer laminate")),IF(O2998&lt;='Tree rules'!$C$6,IF(P2998&lt;='Tree rules'!$C$9,"Polymer laminate","Steel plate or jacket"),IF(L2998&lt;='Tree rules'!$C$10,"Steel plate or jacket","Polymer laminate")))</f>
        <v>Polymer laminate</v>
      </c>
      <c r="T2998" s="5" t="str">
        <f aca="false">IF(S2998=R2998,"Yes","No")</f>
        <v>Yes</v>
      </c>
    </row>
    <row r="2999" customFormat="false" ht="15" hidden="false" customHeight="false" outlineLevel="0" collapsed="false">
      <c r="A2999" s="15" t="n">
        <v>4272</v>
      </c>
      <c r="B2999" s="16" t="n">
        <v>3.25549795307675</v>
      </c>
      <c r="C2999" s="15" t="n">
        <v>230</v>
      </c>
      <c r="D2999" s="15" t="n">
        <v>325</v>
      </c>
      <c r="E2999" s="15" t="n">
        <v>20</v>
      </c>
      <c r="F2999" s="16" t="n">
        <v>0.626653981080713</v>
      </c>
      <c r="G2999" s="17" t="s">
        <v>101</v>
      </c>
      <c r="H2999" s="18" t="n">
        <v>0.3</v>
      </c>
      <c r="I2999" s="18" t="n">
        <v>1.5</v>
      </c>
      <c r="J2999" s="19" t="n">
        <v>0.935368825231605</v>
      </c>
      <c r="K2999" s="19" t="n">
        <v>0.527781813189885</v>
      </c>
      <c r="L2999" s="16" t="n">
        <v>11.6684514447195</v>
      </c>
      <c r="M2999" s="19" t="n">
        <v>0.319281101082985</v>
      </c>
      <c r="N2999" s="19" t="n">
        <v>1.13311727737685</v>
      </c>
      <c r="O2999" s="19" t="n">
        <v>1.15621791055639</v>
      </c>
      <c r="P2999" s="19" t="n">
        <v>0.9483304844679</v>
      </c>
      <c r="Q2999" s="17" t="s">
        <v>31</v>
      </c>
      <c r="R2999" s="5" t="str">
        <f aca="false">IF(OR(Q2999="Steel plate",Q2999="Concrete jacket"),"Steel plate or jacket",Q2999)</f>
        <v>Polymer laminate</v>
      </c>
      <c r="S2999" s="5" t="str">
        <f aca="false">IF(O2999&lt;='Tree rules'!$C$4,IF(N2999&lt;='Tree rules'!$C$5,IF(P2999&lt;='Tree rules'!$C$7,"Monitor","Polymer laminate"),IF(P2999&lt;='Tree rules'!$C$8,"Seal cracks","Polymer laminate")),IF(O2999&lt;='Tree rules'!$C$6,IF(P2999&lt;='Tree rules'!$C$9,"Polymer laminate","Steel plate or jacket"),IF(L2999&lt;='Tree rules'!$C$10,"Steel plate or jacket","Polymer laminate")))</f>
        <v>Polymer laminate</v>
      </c>
      <c r="T2999" s="5" t="str">
        <f aca="false">IF(S2999=R2999,"Yes","No")</f>
        <v>Yes</v>
      </c>
    </row>
    <row r="3000" customFormat="false" ht="15" hidden="false" customHeight="false" outlineLevel="0" collapsed="false">
      <c r="A3000" s="15" t="n">
        <v>4273</v>
      </c>
      <c r="B3000" s="16" t="n">
        <v>4.83432487520622</v>
      </c>
      <c r="C3000" s="15" t="n">
        <v>300</v>
      </c>
      <c r="D3000" s="15" t="n">
        <v>400</v>
      </c>
      <c r="E3000" s="15" t="n">
        <v>30</v>
      </c>
      <c r="F3000" s="16" t="n">
        <v>0.790804050461148</v>
      </c>
      <c r="G3000" s="17" t="s">
        <v>102</v>
      </c>
      <c r="H3000" s="18" t="n">
        <v>0.1</v>
      </c>
      <c r="I3000" s="18" t="n">
        <v>1</v>
      </c>
      <c r="J3000" s="19" t="n">
        <v>0.916698340036627</v>
      </c>
      <c r="K3000" s="19" t="n">
        <v>0.453305919983138</v>
      </c>
      <c r="L3000" s="16" t="n">
        <v>14.2605453545906</v>
      </c>
      <c r="M3000" s="19" t="n">
        <v>0.694229489397698</v>
      </c>
      <c r="N3000" s="19" t="n">
        <v>2.52214161621471</v>
      </c>
      <c r="O3000" s="19" t="n">
        <v>0.916698340036627</v>
      </c>
      <c r="P3000" s="19" t="n">
        <v>0.481837983652347</v>
      </c>
      <c r="Q3000" s="17" t="s">
        <v>30</v>
      </c>
      <c r="R3000" s="5" t="str">
        <f aca="false">IF(OR(Q3000="Steel plate",Q3000="Concrete jacket"),"Steel plate or jacket",Q3000)</f>
        <v>Seal cracks</v>
      </c>
      <c r="S3000" s="5" t="str">
        <f aca="false">IF(O3000&lt;='Tree rules'!$C$4,IF(N3000&lt;='Tree rules'!$C$5,IF(P3000&lt;='Tree rules'!$C$7,"Monitor","Polymer laminate"),IF(P3000&lt;='Tree rules'!$C$8,"Seal cracks","Polymer laminate")),IF(O3000&lt;='Tree rules'!$C$6,IF(P3000&lt;='Tree rules'!$C$9,"Polymer laminate","Steel plate or jacket"),IF(L3000&lt;='Tree rules'!$C$10,"Steel plate or jacket","Polymer laminate")))</f>
        <v>Seal cracks</v>
      </c>
      <c r="T3000" s="5" t="str">
        <f aca="false">IF(S3000=R3000,"Yes","No")</f>
        <v>Yes</v>
      </c>
    </row>
    <row r="3001" customFormat="false" ht="15" hidden="false" customHeight="false" outlineLevel="0" collapsed="false">
      <c r="A3001" s="15" t="n">
        <v>4274</v>
      </c>
      <c r="B3001" s="16" t="n">
        <v>5.49625127564209</v>
      </c>
      <c r="C3001" s="15" t="n">
        <v>300</v>
      </c>
      <c r="D3001" s="15" t="n">
        <v>475</v>
      </c>
      <c r="E3001" s="15" t="n">
        <v>30</v>
      </c>
      <c r="F3001" s="16" t="n">
        <v>0.735735984447258</v>
      </c>
      <c r="G3001" s="17" t="s">
        <v>103</v>
      </c>
      <c r="H3001" s="18" t="n">
        <v>0.2</v>
      </c>
      <c r="I3001" s="18" t="n">
        <v>1.5</v>
      </c>
      <c r="J3001" s="19" t="n">
        <v>0.953941153187159</v>
      </c>
      <c r="K3001" s="19" t="n">
        <v>0.527087712845612</v>
      </c>
      <c r="L3001" s="16" t="n">
        <v>12.871782846937</v>
      </c>
      <c r="M3001" s="19" t="n">
        <v>0.631307876328509</v>
      </c>
      <c r="N3001" s="19" t="n">
        <v>1.47374763633093</v>
      </c>
      <c r="O3001" s="19" t="n">
        <v>1.17950639946938</v>
      </c>
      <c r="P3001" s="19" t="n">
        <v>0.643902318789796</v>
      </c>
      <c r="Q3001" s="17" t="s">
        <v>31</v>
      </c>
      <c r="R3001" s="5" t="str">
        <f aca="false">IF(OR(Q3001="Steel plate",Q3001="Concrete jacket"),"Steel plate or jacket",Q3001)</f>
        <v>Polymer laminate</v>
      </c>
      <c r="S3001" s="5" t="str">
        <f aca="false">IF(O3001&lt;='Tree rules'!$C$4,IF(N3001&lt;='Tree rules'!$C$5,IF(P3001&lt;='Tree rules'!$C$7,"Monitor","Polymer laminate"),IF(P3001&lt;='Tree rules'!$C$8,"Seal cracks","Polymer laminate")),IF(O3001&lt;='Tree rules'!$C$6,IF(P3001&lt;='Tree rules'!$C$9,"Polymer laminate","Steel plate or jacket"),IF(L3001&lt;='Tree rules'!$C$10,"Steel plate or jacket","Polymer laminate")))</f>
        <v>Polymer laminate</v>
      </c>
      <c r="T3001" s="5" t="str">
        <f aca="false">IF(S3001=R3001,"Yes","No")</f>
        <v>Yes</v>
      </c>
    </row>
    <row r="3002" customFormat="false" ht="15" hidden="false" customHeight="false" outlineLevel="0" collapsed="false">
      <c r="A3002" s="15" t="n">
        <v>4275</v>
      </c>
      <c r="B3002" s="16" t="n">
        <v>3.06217574194283</v>
      </c>
      <c r="C3002" s="15" t="n">
        <v>300</v>
      </c>
      <c r="D3002" s="15" t="n">
        <v>300</v>
      </c>
      <c r="E3002" s="15" t="n">
        <v>25</v>
      </c>
      <c r="F3002" s="16" t="n">
        <v>0.736310778185108</v>
      </c>
      <c r="G3002" s="17" t="s">
        <v>101</v>
      </c>
      <c r="H3002" s="18" t="n">
        <v>0.3</v>
      </c>
      <c r="I3002" s="18" t="n">
        <v>1</v>
      </c>
      <c r="J3002" s="19" t="n">
        <v>0.887616642469327</v>
      </c>
      <c r="K3002" s="19" t="n">
        <v>0.533820688337823</v>
      </c>
      <c r="L3002" s="16" t="n">
        <v>11.9616239919642</v>
      </c>
      <c r="M3002" s="19" t="n">
        <v>0.753882255640659</v>
      </c>
      <c r="N3002" s="19" t="n">
        <v>0.582098718599256</v>
      </c>
      <c r="O3002" s="19" t="n">
        <v>0.887616642469327</v>
      </c>
      <c r="P3002" s="19" t="n">
        <v>0.390972252694724</v>
      </c>
      <c r="Q3002" s="17" t="s">
        <v>29</v>
      </c>
      <c r="R3002" s="5" t="str">
        <f aca="false">IF(OR(Q3002="Steel plate",Q3002="Concrete jacket"),"Steel plate or jacket",Q3002)</f>
        <v>Monitor</v>
      </c>
      <c r="S3002" s="5" t="str">
        <f aca="false">IF(O3002&lt;='Tree rules'!$C$4,IF(N3002&lt;='Tree rules'!$C$5,IF(P3002&lt;='Tree rules'!$C$7,"Monitor","Polymer laminate"),IF(P3002&lt;='Tree rules'!$C$8,"Seal cracks","Polymer laminate")),IF(O3002&lt;='Tree rules'!$C$6,IF(P3002&lt;='Tree rules'!$C$9,"Polymer laminate","Steel plate or jacket"),IF(L3002&lt;='Tree rules'!$C$10,"Steel plate or jacket","Polymer laminate")))</f>
        <v>Monitor</v>
      </c>
      <c r="T3002" s="5" t="str">
        <f aca="false">IF(S3002=R3002,"Yes","No")</f>
        <v>Yes</v>
      </c>
    </row>
    <row r="3003" customFormat="false" ht="15" hidden="false" customHeight="false" outlineLevel="0" collapsed="false">
      <c r="A3003" s="15" t="n">
        <v>4277</v>
      </c>
      <c r="B3003" s="16" t="n">
        <v>5.14850315997426</v>
      </c>
      <c r="C3003" s="15" t="n">
        <v>300</v>
      </c>
      <c r="D3003" s="15" t="n">
        <v>500</v>
      </c>
      <c r="E3003" s="15" t="n">
        <v>30</v>
      </c>
      <c r="F3003" s="16" t="n">
        <v>0.695042622475618</v>
      </c>
      <c r="G3003" s="17" t="s">
        <v>103</v>
      </c>
      <c r="H3003" s="18" t="n">
        <v>0.2</v>
      </c>
      <c r="I3003" s="18" t="n">
        <v>1.5</v>
      </c>
      <c r="J3003" s="19" t="n">
        <v>0.983496023988286</v>
      </c>
      <c r="K3003" s="19" t="n">
        <v>0.458337305567318</v>
      </c>
      <c r="L3003" s="16" t="n">
        <v>11.3904937167572</v>
      </c>
      <c r="M3003" s="19" t="n">
        <v>0.709300573742337</v>
      </c>
      <c r="N3003" s="19" t="n">
        <v>1.54265018116667</v>
      </c>
      <c r="O3003" s="19" t="n">
        <v>1.24985757714695</v>
      </c>
      <c r="P3003" s="19" t="n">
        <v>0.494114920952661</v>
      </c>
      <c r="Q3003" s="17" t="s">
        <v>31</v>
      </c>
      <c r="R3003" s="5" t="str">
        <f aca="false">IF(OR(Q3003="Steel plate",Q3003="Concrete jacket"),"Steel plate or jacket",Q3003)</f>
        <v>Polymer laminate</v>
      </c>
      <c r="S3003" s="5" t="str">
        <f aca="false">IF(O3003&lt;='Tree rules'!$C$4,IF(N3003&lt;='Tree rules'!$C$5,IF(P3003&lt;='Tree rules'!$C$7,"Monitor","Polymer laminate"),IF(P3003&lt;='Tree rules'!$C$8,"Seal cracks","Polymer laminate")),IF(O3003&lt;='Tree rules'!$C$6,IF(P3003&lt;='Tree rules'!$C$9,"Polymer laminate","Steel plate or jacket"),IF(L3003&lt;='Tree rules'!$C$10,"Steel plate or jacket","Polymer laminate")))</f>
        <v>Polymer laminate</v>
      </c>
      <c r="T3003" s="5" t="str">
        <f aca="false">IF(S3003=R3003,"Yes","No")</f>
        <v>Yes</v>
      </c>
    </row>
    <row r="3004" customFormat="false" ht="15" hidden="false" customHeight="false" outlineLevel="0" collapsed="false">
      <c r="A3004" s="15" t="n">
        <v>4278</v>
      </c>
      <c r="B3004" s="16" t="n">
        <v>3.19365945209483</v>
      </c>
      <c r="C3004" s="15" t="n">
        <v>300</v>
      </c>
      <c r="D3004" s="15" t="n">
        <v>300</v>
      </c>
      <c r="E3004" s="15" t="n">
        <v>25</v>
      </c>
      <c r="F3004" s="16" t="n">
        <v>0.625711399885104</v>
      </c>
      <c r="G3004" s="17" t="s">
        <v>102</v>
      </c>
      <c r="H3004" s="18" t="n">
        <v>0.1</v>
      </c>
      <c r="I3004" s="18" t="n">
        <v>2</v>
      </c>
      <c r="J3004" s="19" t="n">
        <v>0.89533471690764</v>
      </c>
      <c r="K3004" s="19" t="n">
        <v>0.58852407372324</v>
      </c>
      <c r="L3004" s="16" t="n">
        <v>13.2516989713479</v>
      </c>
      <c r="M3004" s="19" t="n">
        <v>0.312535303183803</v>
      </c>
      <c r="N3004" s="19" t="n">
        <v>3.91894643086896</v>
      </c>
      <c r="O3004" s="19" t="n">
        <v>1.26374339887495</v>
      </c>
      <c r="P3004" s="19" t="n">
        <v>0.910346976391284</v>
      </c>
      <c r="Q3004" s="17" t="s">
        <v>31</v>
      </c>
      <c r="R3004" s="5" t="str">
        <f aca="false">IF(OR(Q3004="Steel plate",Q3004="Concrete jacket"),"Steel plate or jacket",Q3004)</f>
        <v>Polymer laminate</v>
      </c>
      <c r="S3004" s="5" t="str">
        <f aca="false">IF(O3004&lt;='Tree rules'!$C$4,IF(N3004&lt;='Tree rules'!$C$5,IF(P3004&lt;='Tree rules'!$C$7,"Monitor","Polymer laminate"),IF(P3004&lt;='Tree rules'!$C$8,"Seal cracks","Polymer laminate")),IF(O3004&lt;='Tree rules'!$C$6,IF(P3004&lt;='Tree rules'!$C$9,"Polymer laminate","Steel plate or jacket"),IF(L3004&lt;='Tree rules'!$C$10,"Steel plate or jacket","Polymer laminate")))</f>
        <v>Polymer laminate</v>
      </c>
      <c r="T3004" s="5" t="str">
        <f aca="false">IF(S3004=R3004,"Yes","No")</f>
        <v>Yes</v>
      </c>
    </row>
    <row r="3005" customFormat="false" ht="15" hidden="false" customHeight="false" outlineLevel="0" collapsed="false">
      <c r="A3005" s="15" t="n">
        <v>4279</v>
      </c>
      <c r="B3005" s="16" t="n">
        <v>4.94928100704631</v>
      </c>
      <c r="C3005" s="15" t="n">
        <v>300</v>
      </c>
      <c r="D3005" s="15" t="n">
        <v>475</v>
      </c>
      <c r="E3005" s="15" t="n">
        <v>25</v>
      </c>
      <c r="F3005" s="16" t="n">
        <v>0.735735984447258</v>
      </c>
      <c r="G3005" s="17" t="s">
        <v>101</v>
      </c>
      <c r="H3005" s="18" t="n">
        <v>0.3</v>
      </c>
      <c r="I3005" s="18" t="n">
        <v>1.5</v>
      </c>
      <c r="J3005" s="19" t="n">
        <v>0.995718722757806</v>
      </c>
      <c r="K3005" s="19" t="n">
        <v>0.475250818487042</v>
      </c>
      <c r="L3005" s="16" t="n">
        <v>11.5908220305534</v>
      </c>
      <c r="M3005" s="19" t="n">
        <v>0.739278675721561</v>
      </c>
      <c r="N3005" s="19" t="n">
        <v>1.01913016644226</v>
      </c>
      <c r="O3005" s="19" t="n">
        <v>1.25697001514995</v>
      </c>
      <c r="P3005" s="19" t="n">
        <v>0.539598783346136</v>
      </c>
      <c r="Q3005" s="17" t="s">
        <v>31</v>
      </c>
      <c r="R3005" s="5" t="str">
        <f aca="false">IF(OR(Q3005="Steel plate",Q3005="Concrete jacket"),"Steel plate or jacket",Q3005)</f>
        <v>Polymer laminate</v>
      </c>
      <c r="S3005" s="5" t="str">
        <f aca="false">IF(O3005&lt;='Tree rules'!$C$4,IF(N3005&lt;='Tree rules'!$C$5,IF(P3005&lt;='Tree rules'!$C$7,"Monitor","Polymer laminate"),IF(P3005&lt;='Tree rules'!$C$8,"Seal cracks","Polymer laminate")),IF(O3005&lt;='Tree rules'!$C$6,IF(P3005&lt;='Tree rules'!$C$9,"Polymer laminate","Steel plate or jacket"),IF(L3005&lt;='Tree rules'!$C$10,"Steel plate or jacket","Polymer laminate")))</f>
        <v>Polymer laminate</v>
      </c>
      <c r="T3005" s="5" t="str">
        <f aca="false">IF(S3005=R3005,"Yes","No")</f>
        <v>Yes</v>
      </c>
    </row>
    <row r="3006" customFormat="false" ht="15" hidden="false" customHeight="false" outlineLevel="0" collapsed="false">
      <c r="A3006" s="15" t="n">
        <v>4281</v>
      </c>
      <c r="B3006" s="16" t="n">
        <v>4.18326820827672</v>
      </c>
      <c r="C3006" s="15" t="n">
        <v>300</v>
      </c>
      <c r="D3006" s="15" t="n">
        <v>325</v>
      </c>
      <c r="E3006" s="15" t="n">
        <v>30</v>
      </c>
      <c r="F3006" s="16" t="n">
        <v>0.72065207824282</v>
      </c>
      <c r="G3006" s="17" t="s">
        <v>101</v>
      </c>
      <c r="H3006" s="18" t="n">
        <v>0.3</v>
      </c>
      <c r="I3006" s="18" t="n">
        <v>1.5</v>
      </c>
      <c r="J3006" s="19" t="n">
        <v>0.961481171411117</v>
      </c>
      <c r="K3006" s="19" t="n">
        <v>0.478115693906546</v>
      </c>
      <c r="L3006" s="16" t="n">
        <v>14.9937928612069</v>
      </c>
      <c r="M3006" s="19" t="n">
        <v>0.785940581334165</v>
      </c>
      <c r="N3006" s="19" t="n">
        <v>0.995506798162741</v>
      </c>
      <c r="O3006" s="19" t="n">
        <v>1.21237213839302</v>
      </c>
      <c r="P3006" s="19" t="n">
        <v>0.518619698394722</v>
      </c>
      <c r="Q3006" s="17" t="s">
        <v>31</v>
      </c>
      <c r="R3006" s="5" t="str">
        <f aca="false">IF(OR(Q3006="Steel plate",Q3006="Concrete jacket"),"Steel plate or jacket",Q3006)</f>
        <v>Polymer laminate</v>
      </c>
      <c r="S3006" s="5" t="str">
        <f aca="false">IF(O3006&lt;='Tree rules'!$C$4,IF(N3006&lt;='Tree rules'!$C$5,IF(P3006&lt;='Tree rules'!$C$7,"Monitor","Polymer laminate"),IF(P3006&lt;='Tree rules'!$C$8,"Seal cracks","Polymer laminate")),IF(O3006&lt;='Tree rules'!$C$6,IF(P3006&lt;='Tree rules'!$C$9,"Polymer laminate","Steel plate or jacket"),IF(L3006&lt;='Tree rules'!$C$10,"Steel plate or jacket","Polymer laminate")))</f>
        <v>Polymer laminate</v>
      </c>
      <c r="T3006" s="5" t="str">
        <f aca="false">IF(S3006=R3006,"Yes","No")</f>
        <v>Yes</v>
      </c>
    </row>
    <row r="3007" customFormat="false" ht="15" hidden="false" customHeight="false" outlineLevel="0" collapsed="false">
      <c r="A3007" s="15" t="n">
        <v>4283</v>
      </c>
      <c r="B3007" s="16" t="n">
        <v>4.82174043481237</v>
      </c>
      <c r="C3007" s="15" t="n">
        <v>230</v>
      </c>
      <c r="D3007" s="15" t="n">
        <v>475</v>
      </c>
      <c r="E3007" s="15" t="n">
        <v>30</v>
      </c>
      <c r="F3007" s="16" t="n">
        <v>0.994594550524418</v>
      </c>
      <c r="G3007" s="17" t="s">
        <v>102</v>
      </c>
      <c r="H3007" s="18" t="n">
        <v>0.1</v>
      </c>
      <c r="I3007" s="18" t="n">
        <v>1</v>
      </c>
      <c r="J3007" s="19" t="n">
        <v>0.892572007274718</v>
      </c>
      <c r="K3007" s="19" t="n">
        <v>0.589206858626827</v>
      </c>
      <c r="L3007" s="16" t="n">
        <v>11.7032534825543</v>
      </c>
      <c r="M3007" s="19" t="n">
        <v>0.628038886422522</v>
      </c>
      <c r="N3007" s="19" t="n">
        <v>2.43174107793014</v>
      </c>
      <c r="O3007" s="19" t="n">
        <v>0.892572007274718</v>
      </c>
      <c r="P3007" s="19" t="n">
        <v>0.59908374963657</v>
      </c>
      <c r="Q3007" s="17" t="s">
        <v>30</v>
      </c>
      <c r="R3007" s="5" t="str">
        <f aca="false">IF(OR(Q3007="Steel plate",Q3007="Concrete jacket"),"Steel plate or jacket",Q3007)</f>
        <v>Seal cracks</v>
      </c>
      <c r="S3007" s="5" t="str">
        <f aca="false">IF(O3007&lt;='Tree rules'!$C$4,IF(N3007&lt;='Tree rules'!$C$5,IF(P3007&lt;='Tree rules'!$C$7,"Monitor","Polymer laminate"),IF(P3007&lt;='Tree rules'!$C$8,"Seal cracks","Polymer laminate")),IF(O3007&lt;='Tree rules'!$C$6,IF(P3007&lt;='Tree rules'!$C$9,"Polymer laminate","Steel plate or jacket"),IF(L3007&lt;='Tree rules'!$C$10,"Steel plate or jacket","Polymer laminate")))</f>
        <v>Seal cracks</v>
      </c>
      <c r="T3007" s="5" t="str">
        <f aca="false">IF(S3007=R3007,"Yes","No")</f>
        <v>Yes</v>
      </c>
    </row>
    <row r="3008" customFormat="false" ht="15" hidden="false" customHeight="false" outlineLevel="0" collapsed="false">
      <c r="A3008" s="15" t="n">
        <v>4284</v>
      </c>
      <c r="B3008" s="16" t="n">
        <v>5.88167479822568</v>
      </c>
      <c r="C3008" s="15" t="n">
        <v>300</v>
      </c>
      <c r="D3008" s="15" t="n">
        <v>550</v>
      </c>
      <c r="E3008" s="15" t="n">
        <v>25</v>
      </c>
      <c r="F3008" s="16" t="n">
        <v>0.625815269639401</v>
      </c>
      <c r="G3008" s="17" t="s">
        <v>103</v>
      </c>
      <c r="H3008" s="18" t="n">
        <v>0.2</v>
      </c>
      <c r="I3008" s="18" t="n">
        <v>1</v>
      </c>
      <c r="J3008" s="19" t="n">
        <v>0.954953779696543</v>
      </c>
      <c r="K3008" s="19" t="n">
        <v>0.453821919436598</v>
      </c>
      <c r="L3008" s="16" t="n">
        <v>11.7164836618041</v>
      </c>
      <c r="M3008" s="19" t="n">
        <v>0.650713982028575</v>
      </c>
      <c r="N3008" s="19" t="n">
        <v>1.14572676440095</v>
      </c>
      <c r="O3008" s="19" t="n">
        <v>0.954953779696543</v>
      </c>
      <c r="P3008" s="19" t="n">
        <v>0.468178289121501</v>
      </c>
      <c r="Q3008" s="17" t="s">
        <v>30</v>
      </c>
      <c r="R3008" s="5" t="str">
        <f aca="false">IF(OR(Q3008="Steel plate",Q3008="Concrete jacket"),"Steel plate or jacket",Q3008)</f>
        <v>Seal cracks</v>
      </c>
      <c r="S3008" s="5" t="str">
        <f aca="false">IF(O3008&lt;='Tree rules'!$C$4,IF(N3008&lt;='Tree rules'!$C$5,IF(P3008&lt;='Tree rules'!$C$7,"Monitor","Polymer laminate"),IF(P3008&lt;='Tree rules'!$C$8,"Seal cracks","Polymer laminate")),IF(O3008&lt;='Tree rules'!$C$6,IF(P3008&lt;='Tree rules'!$C$9,"Polymer laminate","Steel plate or jacket"),IF(L3008&lt;='Tree rules'!$C$10,"Steel plate or jacket","Polymer laminate")))</f>
        <v>Seal cracks</v>
      </c>
      <c r="T3008" s="5" t="str">
        <f aca="false">IF(S3008=R3008,"Yes","No")</f>
        <v>Yes</v>
      </c>
    </row>
    <row r="3009" customFormat="false" ht="15" hidden="false" customHeight="false" outlineLevel="0" collapsed="false">
      <c r="A3009" s="15" t="n">
        <v>4287</v>
      </c>
      <c r="B3009" s="16" t="n">
        <v>7.23620916834449</v>
      </c>
      <c r="C3009" s="15" t="n">
        <v>230</v>
      </c>
      <c r="D3009" s="15" t="n">
        <v>650</v>
      </c>
      <c r="E3009" s="15" t="n">
        <v>20</v>
      </c>
      <c r="F3009" s="16" t="n">
        <v>0.680685971455249</v>
      </c>
      <c r="G3009" s="17" t="s">
        <v>101</v>
      </c>
      <c r="H3009" s="18" t="n">
        <v>0.3</v>
      </c>
      <c r="I3009" s="18" t="n">
        <v>1</v>
      </c>
      <c r="J3009" s="19" t="n">
        <v>0.889532013206048</v>
      </c>
      <c r="K3009" s="19" t="n">
        <v>0.594052133426583</v>
      </c>
      <c r="L3009" s="16" t="n">
        <v>12.020281010539</v>
      </c>
      <c r="M3009" s="19" t="n">
        <v>0.624803901867555</v>
      </c>
      <c r="N3009" s="19" t="n">
        <v>0.593457959081792</v>
      </c>
      <c r="O3009" s="19" t="n">
        <v>0.889532013206048</v>
      </c>
      <c r="P3009" s="19" t="n">
        <v>0.617434954173898</v>
      </c>
      <c r="Q3009" s="17" t="s">
        <v>29</v>
      </c>
      <c r="R3009" s="5" t="str">
        <f aca="false">IF(OR(Q3009="Steel plate",Q3009="Concrete jacket"),"Steel plate or jacket",Q3009)</f>
        <v>Monitor</v>
      </c>
      <c r="S3009" s="5" t="str">
        <f aca="false">IF(O3009&lt;='Tree rules'!$C$4,IF(N3009&lt;='Tree rules'!$C$5,IF(P3009&lt;='Tree rules'!$C$7,"Monitor","Polymer laminate"),IF(P3009&lt;='Tree rules'!$C$8,"Seal cracks","Polymer laminate")),IF(O3009&lt;='Tree rules'!$C$6,IF(P3009&lt;='Tree rules'!$C$9,"Polymer laminate","Steel plate or jacket"),IF(L3009&lt;='Tree rules'!$C$10,"Steel plate or jacket","Polymer laminate")))</f>
        <v>Monitor</v>
      </c>
      <c r="T3009" s="5" t="str">
        <f aca="false">IF(S3009=R3009,"Yes","No")</f>
        <v>Yes</v>
      </c>
    </row>
    <row r="3010" customFormat="false" ht="15" hidden="false" customHeight="false" outlineLevel="0" collapsed="false">
      <c r="A3010" s="15" t="n">
        <v>4288</v>
      </c>
      <c r="B3010" s="16" t="n">
        <v>6.05343643030188</v>
      </c>
      <c r="C3010" s="15" t="n">
        <v>300</v>
      </c>
      <c r="D3010" s="15" t="n">
        <v>550</v>
      </c>
      <c r="E3010" s="15" t="n">
        <v>30</v>
      </c>
      <c r="F3010" s="16" t="n">
        <v>0.834420359519201</v>
      </c>
      <c r="G3010" s="17" t="s">
        <v>103</v>
      </c>
      <c r="H3010" s="18" t="n">
        <v>0.2</v>
      </c>
      <c r="I3010" s="18" t="n">
        <v>1</v>
      </c>
      <c r="J3010" s="19" t="n">
        <v>0.890561648597721</v>
      </c>
      <c r="K3010" s="19" t="n">
        <v>0.573318416519503</v>
      </c>
      <c r="L3010" s="16" t="n">
        <v>12.0586383073743</v>
      </c>
      <c r="M3010" s="19" t="n">
        <v>0.760909872973293</v>
      </c>
      <c r="N3010" s="19" t="n">
        <v>0.907613636277275</v>
      </c>
      <c r="O3010" s="19" t="n">
        <v>0.890561648597721</v>
      </c>
      <c r="P3010" s="19" t="n">
        <v>0.512107393467003</v>
      </c>
      <c r="Q3010" s="17" t="s">
        <v>29</v>
      </c>
      <c r="R3010" s="5" t="str">
        <f aca="false">IF(OR(Q3010="Steel plate",Q3010="Concrete jacket"),"Steel plate or jacket",Q3010)</f>
        <v>Monitor</v>
      </c>
      <c r="S3010" s="5" t="str">
        <f aca="false">IF(O3010&lt;='Tree rules'!$C$4,IF(N3010&lt;='Tree rules'!$C$5,IF(P3010&lt;='Tree rules'!$C$7,"Monitor","Polymer laminate"),IF(P3010&lt;='Tree rules'!$C$8,"Seal cracks","Polymer laminate")),IF(O3010&lt;='Tree rules'!$C$6,IF(P3010&lt;='Tree rules'!$C$9,"Polymer laminate","Steel plate or jacket"),IF(L3010&lt;='Tree rules'!$C$10,"Steel plate or jacket","Polymer laminate")))</f>
        <v>Monitor</v>
      </c>
      <c r="T3010" s="5" t="str">
        <f aca="false">IF(S3010=R3010,"Yes","No")</f>
        <v>Yes</v>
      </c>
    </row>
    <row r="3011" customFormat="false" ht="15" hidden="false" customHeight="false" outlineLevel="0" collapsed="false">
      <c r="A3011" s="15" t="n">
        <v>4289</v>
      </c>
      <c r="B3011" s="16" t="n">
        <v>4.53291908242245</v>
      </c>
      <c r="C3011" s="15" t="n">
        <v>300</v>
      </c>
      <c r="D3011" s="15" t="n">
        <v>400</v>
      </c>
      <c r="E3011" s="15" t="n">
        <v>25</v>
      </c>
      <c r="F3011" s="16" t="n">
        <v>0.635378289490071</v>
      </c>
      <c r="G3011" s="17" t="s">
        <v>101</v>
      </c>
      <c r="H3011" s="18" t="n">
        <v>0.3</v>
      </c>
      <c r="I3011" s="18" t="n">
        <v>2</v>
      </c>
      <c r="J3011" s="19" t="n">
        <v>0.857972638925004</v>
      </c>
      <c r="K3011" s="19" t="n">
        <v>0.50448713401004</v>
      </c>
      <c r="L3011" s="16" t="n">
        <v>12.7329187708496</v>
      </c>
      <c r="M3011" s="19" t="n">
        <v>0.558117819989325</v>
      </c>
      <c r="N3011" s="19" t="n">
        <v>0.840548061605132</v>
      </c>
      <c r="O3011" s="19" t="n">
        <v>1.2831091201797</v>
      </c>
      <c r="P3011" s="19" t="n">
        <v>0.64814514703631</v>
      </c>
      <c r="Q3011" s="17" t="s">
        <v>31</v>
      </c>
      <c r="R3011" s="5" t="str">
        <f aca="false">IF(OR(Q3011="Steel plate",Q3011="Concrete jacket"),"Steel plate or jacket",Q3011)</f>
        <v>Polymer laminate</v>
      </c>
      <c r="S3011" s="5" t="str">
        <f aca="false">IF(O3011&lt;='Tree rules'!$C$4,IF(N3011&lt;='Tree rules'!$C$5,IF(P3011&lt;='Tree rules'!$C$7,"Monitor","Polymer laminate"),IF(P3011&lt;='Tree rules'!$C$8,"Seal cracks","Polymer laminate")),IF(O3011&lt;='Tree rules'!$C$6,IF(P3011&lt;='Tree rules'!$C$9,"Polymer laminate","Steel plate or jacket"),IF(L3011&lt;='Tree rules'!$C$10,"Steel plate or jacket","Polymer laminate")))</f>
        <v>Polymer laminate</v>
      </c>
      <c r="T3011" s="5" t="str">
        <f aca="false">IF(S3011=R3011,"Yes","No")</f>
        <v>Yes</v>
      </c>
    </row>
    <row r="3012" customFormat="false" ht="15" hidden="false" customHeight="false" outlineLevel="0" collapsed="false">
      <c r="A3012" s="15" t="n">
        <v>4290</v>
      </c>
      <c r="B3012" s="16" t="n">
        <v>6.18611540303243</v>
      </c>
      <c r="C3012" s="15" t="n">
        <v>230</v>
      </c>
      <c r="D3012" s="15" t="n">
        <v>500</v>
      </c>
      <c r="E3012" s="15" t="n">
        <v>20</v>
      </c>
      <c r="F3012" s="16" t="n">
        <v>0.597391095859404</v>
      </c>
      <c r="G3012" s="17" t="s">
        <v>102</v>
      </c>
      <c r="H3012" s="18" t="n">
        <v>0.1</v>
      </c>
      <c r="I3012" s="18" t="n">
        <v>2</v>
      </c>
      <c r="J3012" s="19" t="n">
        <v>0.869804921088661</v>
      </c>
      <c r="K3012" s="19" t="n">
        <v>0.628510659718726</v>
      </c>
      <c r="L3012" s="16" t="n">
        <v>14.0913790501878</v>
      </c>
      <c r="M3012" s="19" t="n">
        <v>0.738040646274413</v>
      </c>
      <c r="N3012" s="19" t="n">
        <v>3.0828567615589</v>
      </c>
      <c r="O3012" s="19" t="n">
        <v>1.19292817739729</v>
      </c>
      <c r="P3012" s="19" t="n">
        <v>0.570447035402248</v>
      </c>
      <c r="Q3012" s="17" t="s">
        <v>31</v>
      </c>
      <c r="R3012" s="5" t="str">
        <f aca="false">IF(OR(Q3012="Steel plate",Q3012="Concrete jacket"),"Steel plate or jacket",Q3012)</f>
        <v>Polymer laminate</v>
      </c>
      <c r="S3012" s="5" t="str">
        <f aca="false">IF(O3012&lt;='Tree rules'!$C$4,IF(N3012&lt;='Tree rules'!$C$5,IF(P3012&lt;='Tree rules'!$C$7,"Monitor","Polymer laminate"),IF(P3012&lt;='Tree rules'!$C$8,"Seal cracks","Polymer laminate")),IF(O3012&lt;='Tree rules'!$C$6,IF(P3012&lt;='Tree rules'!$C$9,"Polymer laminate","Steel plate or jacket"),IF(L3012&lt;='Tree rules'!$C$10,"Steel plate or jacket","Polymer laminate")))</f>
        <v>Polymer laminate</v>
      </c>
      <c r="T3012" s="5" t="str">
        <f aca="false">IF(S3012=R3012,"Yes","No")</f>
        <v>Yes</v>
      </c>
    </row>
    <row r="3013" customFormat="false" ht="15" hidden="false" customHeight="false" outlineLevel="0" collapsed="false">
      <c r="A3013" s="15" t="n">
        <v>4291</v>
      </c>
      <c r="B3013" s="16" t="n">
        <v>5.21490260963036</v>
      </c>
      <c r="C3013" s="15" t="n">
        <v>230</v>
      </c>
      <c r="D3013" s="15" t="n">
        <v>425</v>
      </c>
      <c r="E3013" s="15" t="n">
        <v>25</v>
      </c>
      <c r="F3013" s="16" t="n">
        <v>0.724620609754306</v>
      </c>
      <c r="G3013" s="17" t="s">
        <v>103</v>
      </c>
      <c r="H3013" s="18" t="n">
        <v>0.2</v>
      </c>
      <c r="I3013" s="18" t="n">
        <v>1</v>
      </c>
      <c r="J3013" s="19" t="n">
        <v>0.901667659183925</v>
      </c>
      <c r="K3013" s="19" t="n">
        <v>0.425165153810215</v>
      </c>
      <c r="L3013" s="16" t="n">
        <v>13.8326329167914</v>
      </c>
      <c r="M3013" s="19" t="n">
        <v>0.442844310884539</v>
      </c>
      <c r="N3013" s="19" t="n">
        <v>1.29960903802199</v>
      </c>
      <c r="O3013" s="19" t="n">
        <v>0.901667659183925</v>
      </c>
      <c r="P3013" s="19" t="n">
        <v>0.752861862027175</v>
      </c>
      <c r="Q3013" s="17" t="s">
        <v>30</v>
      </c>
      <c r="R3013" s="5" t="str">
        <f aca="false">IF(OR(Q3013="Steel plate",Q3013="Concrete jacket"),"Steel plate or jacket",Q3013)</f>
        <v>Seal cracks</v>
      </c>
      <c r="S3013" s="5" t="str">
        <f aca="false">IF(O3013&lt;='Tree rules'!$C$4,IF(N3013&lt;='Tree rules'!$C$5,IF(P3013&lt;='Tree rules'!$C$7,"Monitor","Polymer laminate"),IF(P3013&lt;='Tree rules'!$C$8,"Seal cracks","Polymer laminate")),IF(O3013&lt;='Tree rules'!$C$6,IF(P3013&lt;='Tree rules'!$C$9,"Polymer laminate","Steel plate or jacket"),IF(L3013&lt;='Tree rules'!$C$10,"Steel plate or jacket","Polymer laminate")))</f>
        <v>Seal cracks</v>
      </c>
      <c r="T3013" s="5" t="str">
        <f aca="false">IF(S3013=R3013,"Yes","No")</f>
        <v>Yes</v>
      </c>
    </row>
    <row r="3014" customFormat="false" ht="15" hidden="false" customHeight="false" outlineLevel="0" collapsed="false">
      <c r="A3014" s="15" t="n">
        <v>4293</v>
      </c>
      <c r="B3014" s="16" t="n">
        <v>3.08986224607997</v>
      </c>
      <c r="C3014" s="15" t="n">
        <v>230</v>
      </c>
      <c r="D3014" s="15" t="n">
        <v>300</v>
      </c>
      <c r="E3014" s="15" t="n">
        <v>20</v>
      </c>
      <c r="F3014" s="16" t="n">
        <v>0.688332522525665</v>
      </c>
      <c r="G3014" s="17" t="s">
        <v>103</v>
      </c>
      <c r="H3014" s="18" t="n">
        <v>0.2</v>
      </c>
      <c r="I3014" s="18" t="n">
        <v>2</v>
      </c>
      <c r="J3014" s="19" t="n">
        <v>0.882875783045857</v>
      </c>
      <c r="K3014" s="19" t="n">
        <v>0.484929613175261</v>
      </c>
      <c r="L3014" s="16" t="n">
        <v>12.1648119924408</v>
      </c>
      <c r="M3014" s="19" t="n">
        <v>0.382230574138953</v>
      </c>
      <c r="N3014" s="19" t="n">
        <v>1.93634653132196</v>
      </c>
      <c r="O3014" s="19" t="n">
        <v>1.33761895413748</v>
      </c>
      <c r="P3014" s="19" t="n">
        <v>0.89521356191793</v>
      </c>
      <c r="Q3014" s="17" t="s">
        <v>31</v>
      </c>
      <c r="R3014" s="5" t="str">
        <f aca="false">IF(OR(Q3014="Steel plate",Q3014="Concrete jacket"),"Steel plate or jacket",Q3014)</f>
        <v>Polymer laminate</v>
      </c>
      <c r="S3014" s="5" t="str">
        <f aca="false">IF(O3014&lt;='Tree rules'!$C$4,IF(N3014&lt;='Tree rules'!$C$5,IF(P3014&lt;='Tree rules'!$C$7,"Monitor","Polymer laminate"),IF(P3014&lt;='Tree rules'!$C$8,"Seal cracks","Polymer laminate")),IF(O3014&lt;='Tree rules'!$C$6,IF(P3014&lt;='Tree rules'!$C$9,"Polymer laminate","Steel plate or jacket"),IF(L3014&lt;='Tree rules'!$C$10,"Steel plate or jacket","Polymer laminate")))</f>
        <v>Steel plate or jacket</v>
      </c>
      <c r="T3014" s="5" t="str">
        <f aca="false">IF(S3014=R3014,"Yes","No")</f>
        <v>No</v>
      </c>
    </row>
    <row r="3015" customFormat="false" ht="15" hidden="false" customHeight="false" outlineLevel="0" collapsed="false">
      <c r="A3015" s="15" t="n">
        <v>4294</v>
      </c>
      <c r="B3015" s="16" t="n">
        <v>6.43481894128408</v>
      </c>
      <c r="C3015" s="15" t="n">
        <v>300</v>
      </c>
      <c r="D3015" s="15" t="n">
        <v>600</v>
      </c>
      <c r="E3015" s="15" t="n">
        <v>25</v>
      </c>
      <c r="F3015" s="16" t="n">
        <v>0.604879451954714</v>
      </c>
      <c r="G3015" s="17" t="s">
        <v>103</v>
      </c>
      <c r="H3015" s="18" t="n">
        <v>0.2</v>
      </c>
      <c r="I3015" s="18" t="n">
        <v>2</v>
      </c>
      <c r="J3015" s="19" t="n">
        <v>0.907039466762491</v>
      </c>
      <c r="K3015" s="19" t="n">
        <v>0.489592253138929</v>
      </c>
      <c r="L3015" s="16" t="n">
        <v>11.6151966449171</v>
      </c>
      <c r="M3015" s="19" t="n">
        <v>0.642544666587722</v>
      </c>
      <c r="N3015" s="19" t="n">
        <v>1.33777275473016</v>
      </c>
      <c r="O3015" s="19" t="n">
        <v>1.3699994373068</v>
      </c>
      <c r="P3015" s="19" t="n">
        <v>0.581829314566648</v>
      </c>
      <c r="Q3015" s="17" t="s">
        <v>31</v>
      </c>
      <c r="R3015" s="5" t="str">
        <f aca="false">IF(OR(Q3015="Steel plate",Q3015="Concrete jacket"),"Steel plate or jacket",Q3015)</f>
        <v>Polymer laminate</v>
      </c>
      <c r="S3015" s="5" t="str">
        <f aca="false">IF(O3015&lt;='Tree rules'!$C$4,IF(N3015&lt;='Tree rules'!$C$5,IF(P3015&lt;='Tree rules'!$C$7,"Monitor","Polymer laminate"),IF(P3015&lt;='Tree rules'!$C$8,"Seal cracks","Polymer laminate")),IF(O3015&lt;='Tree rules'!$C$6,IF(P3015&lt;='Tree rules'!$C$9,"Polymer laminate","Steel plate or jacket"),IF(L3015&lt;='Tree rules'!$C$10,"Steel plate or jacket","Polymer laminate")))</f>
        <v>Steel plate or jacket</v>
      </c>
      <c r="T3015" s="5" t="str">
        <f aca="false">IF(S3015=R3015,"Yes","No")</f>
        <v>No</v>
      </c>
    </row>
    <row r="3016" customFormat="false" ht="15" hidden="false" customHeight="false" outlineLevel="0" collapsed="false">
      <c r="A3016" s="15" t="n">
        <v>4296</v>
      </c>
      <c r="B3016" s="16" t="n">
        <v>5.10425399061746</v>
      </c>
      <c r="C3016" s="15" t="n">
        <v>230</v>
      </c>
      <c r="D3016" s="15" t="n">
        <v>450</v>
      </c>
      <c r="E3016" s="15" t="n">
        <v>25</v>
      </c>
      <c r="F3016" s="16" t="n">
        <v>0.649145274956135</v>
      </c>
      <c r="G3016" s="17" t="s">
        <v>101</v>
      </c>
      <c r="H3016" s="18" t="n">
        <v>0.3</v>
      </c>
      <c r="I3016" s="18" t="n">
        <v>1</v>
      </c>
      <c r="J3016" s="19" t="n">
        <v>0.877403812393352</v>
      </c>
      <c r="K3016" s="19" t="n">
        <v>0.565203232410432</v>
      </c>
      <c r="L3016" s="16" t="n">
        <v>12.6342920559838</v>
      </c>
      <c r="M3016" s="19" t="n">
        <v>0.953942481421989</v>
      </c>
      <c r="N3016" s="19" t="n">
        <v>0.559596263393337</v>
      </c>
      <c r="O3016" s="19" t="n">
        <v>0.877403812393352</v>
      </c>
      <c r="P3016" s="19" t="n">
        <v>0.354394048814353</v>
      </c>
      <c r="Q3016" s="17" t="s">
        <v>29</v>
      </c>
      <c r="R3016" s="5" t="str">
        <f aca="false">IF(OR(Q3016="Steel plate",Q3016="Concrete jacket"),"Steel plate or jacket",Q3016)</f>
        <v>Monitor</v>
      </c>
      <c r="S3016" s="5" t="str">
        <f aca="false">IF(O3016&lt;='Tree rules'!$C$4,IF(N3016&lt;='Tree rules'!$C$5,IF(P3016&lt;='Tree rules'!$C$7,"Monitor","Polymer laminate"),IF(P3016&lt;='Tree rules'!$C$8,"Seal cracks","Polymer laminate")),IF(O3016&lt;='Tree rules'!$C$6,IF(P3016&lt;='Tree rules'!$C$9,"Polymer laminate","Steel plate or jacket"),IF(L3016&lt;='Tree rules'!$C$10,"Steel plate or jacket","Polymer laminate")))</f>
        <v>Monitor</v>
      </c>
      <c r="T3016" s="5" t="str">
        <f aca="false">IF(S3016=R3016,"Yes","No")</f>
        <v>Yes</v>
      </c>
    </row>
    <row r="3017" customFormat="false" ht="15" hidden="false" customHeight="false" outlineLevel="0" collapsed="false">
      <c r="A3017" s="15" t="n">
        <v>4298</v>
      </c>
      <c r="B3017" s="16" t="n">
        <v>5.63327190723222</v>
      </c>
      <c r="C3017" s="15" t="n">
        <v>230</v>
      </c>
      <c r="D3017" s="15" t="n">
        <v>475</v>
      </c>
      <c r="E3017" s="15" t="n">
        <v>30</v>
      </c>
      <c r="F3017" s="16" t="n">
        <v>0.663063033682945</v>
      </c>
      <c r="G3017" s="17" t="s">
        <v>102</v>
      </c>
      <c r="H3017" s="18" t="n">
        <v>0.1</v>
      </c>
      <c r="I3017" s="18" t="n">
        <v>1</v>
      </c>
      <c r="J3017" s="19" t="n">
        <v>0.898639463700244</v>
      </c>
      <c r="K3017" s="19" t="n">
        <v>0.45232320083344</v>
      </c>
      <c r="L3017" s="16" t="n">
        <v>13.6729900660976</v>
      </c>
      <c r="M3017" s="19" t="n">
        <v>0.910570741248503</v>
      </c>
      <c r="N3017" s="19" t="n">
        <v>2.54447793272739</v>
      </c>
      <c r="O3017" s="19" t="n">
        <v>0.898639463700244</v>
      </c>
      <c r="P3017" s="19" t="n">
        <v>0.327862918134789</v>
      </c>
      <c r="Q3017" s="17" t="s">
        <v>30</v>
      </c>
      <c r="R3017" s="5" t="str">
        <f aca="false">IF(OR(Q3017="Steel plate",Q3017="Concrete jacket"),"Steel plate or jacket",Q3017)</f>
        <v>Seal cracks</v>
      </c>
      <c r="S3017" s="5" t="str">
        <f aca="false">IF(O3017&lt;='Tree rules'!$C$4,IF(N3017&lt;='Tree rules'!$C$5,IF(P3017&lt;='Tree rules'!$C$7,"Monitor","Polymer laminate"),IF(P3017&lt;='Tree rules'!$C$8,"Seal cracks","Polymer laminate")),IF(O3017&lt;='Tree rules'!$C$6,IF(P3017&lt;='Tree rules'!$C$9,"Polymer laminate","Steel plate or jacket"),IF(L3017&lt;='Tree rules'!$C$10,"Steel plate or jacket","Polymer laminate")))</f>
        <v>Seal cracks</v>
      </c>
      <c r="T3017" s="5" t="str">
        <f aca="false">IF(S3017=R3017,"Yes","No")</f>
        <v>Yes</v>
      </c>
    </row>
    <row r="3018" customFormat="false" ht="15" hidden="false" customHeight="false" outlineLevel="0" collapsed="false">
      <c r="A3018" s="15" t="n">
        <v>4301</v>
      </c>
      <c r="B3018" s="16" t="n">
        <v>5.2192056076038</v>
      </c>
      <c r="C3018" s="15" t="n">
        <v>300</v>
      </c>
      <c r="D3018" s="15" t="n">
        <v>475</v>
      </c>
      <c r="E3018" s="15" t="n">
        <v>30</v>
      </c>
      <c r="F3018" s="16" t="n">
        <v>0.735735984447258</v>
      </c>
      <c r="G3018" s="17" t="s">
        <v>103</v>
      </c>
      <c r="H3018" s="18" t="n">
        <v>0.2</v>
      </c>
      <c r="I3018" s="18" t="n">
        <v>1.5</v>
      </c>
      <c r="J3018" s="19" t="n">
        <v>0.91620251821066</v>
      </c>
      <c r="K3018" s="19" t="n">
        <v>0.640184189284317</v>
      </c>
      <c r="L3018" s="16" t="n">
        <v>12.2229639522337</v>
      </c>
      <c r="M3018" s="19" t="n">
        <v>0.431818013301968</v>
      </c>
      <c r="N3018" s="19" t="n">
        <v>1.39368026877741</v>
      </c>
      <c r="O3018" s="19" t="n">
        <v>1.08103459414552</v>
      </c>
      <c r="P3018" s="19" t="n">
        <v>0.8840328615914</v>
      </c>
      <c r="Q3018" s="17" t="s">
        <v>31</v>
      </c>
      <c r="R3018" s="5" t="str">
        <f aca="false">IF(OR(Q3018="Steel plate",Q3018="Concrete jacket"),"Steel plate or jacket",Q3018)</f>
        <v>Polymer laminate</v>
      </c>
      <c r="S3018" s="5" t="str">
        <f aca="false">IF(O3018&lt;='Tree rules'!$C$4,IF(N3018&lt;='Tree rules'!$C$5,IF(P3018&lt;='Tree rules'!$C$7,"Monitor","Polymer laminate"),IF(P3018&lt;='Tree rules'!$C$8,"Seal cracks","Polymer laminate")),IF(O3018&lt;='Tree rules'!$C$6,IF(P3018&lt;='Tree rules'!$C$9,"Polymer laminate","Steel plate or jacket"),IF(L3018&lt;='Tree rules'!$C$10,"Steel plate or jacket","Polymer laminate")))</f>
        <v>Polymer laminate</v>
      </c>
      <c r="T3018" s="5" t="str">
        <f aca="false">IF(S3018=R3018,"Yes","No")</f>
        <v>Yes</v>
      </c>
    </row>
    <row r="3019" customFormat="false" ht="15" hidden="false" customHeight="false" outlineLevel="0" collapsed="false">
      <c r="A3019" s="15" t="n">
        <v>4302</v>
      </c>
      <c r="B3019" s="16" t="n">
        <v>5.71379771302774</v>
      </c>
      <c r="C3019" s="15" t="n">
        <v>300</v>
      </c>
      <c r="D3019" s="15" t="n">
        <v>550</v>
      </c>
      <c r="E3019" s="15" t="n">
        <v>25</v>
      </c>
      <c r="F3019" s="16" t="n">
        <v>0.797864800911693</v>
      </c>
      <c r="G3019" s="17" t="s">
        <v>101</v>
      </c>
      <c r="H3019" s="18" t="n">
        <v>0.3</v>
      </c>
      <c r="I3019" s="18" t="n">
        <v>1.5</v>
      </c>
      <c r="J3019" s="19" t="n">
        <v>0.916760362329473</v>
      </c>
      <c r="K3019" s="19" t="n">
        <v>0.613871425139895</v>
      </c>
      <c r="L3019" s="16" t="n">
        <v>11.3369002242614</v>
      </c>
      <c r="M3019" s="19" t="n">
        <v>0.775893622003146</v>
      </c>
      <c r="N3019" s="19" t="n">
        <v>0.661302982968682</v>
      </c>
      <c r="O3019" s="19" t="n">
        <v>1.09375404842673</v>
      </c>
      <c r="P3019" s="19" t="n">
        <v>0.558422564436855</v>
      </c>
      <c r="Q3019" s="17" t="s">
        <v>31</v>
      </c>
      <c r="R3019" s="5" t="str">
        <f aca="false">IF(OR(Q3019="Steel plate",Q3019="Concrete jacket"),"Steel plate or jacket",Q3019)</f>
        <v>Polymer laminate</v>
      </c>
      <c r="S3019" s="5" t="str">
        <f aca="false">IF(O3019&lt;='Tree rules'!$C$4,IF(N3019&lt;='Tree rules'!$C$5,IF(P3019&lt;='Tree rules'!$C$7,"Monitor","Polymer laminate"),IF(P3019&lt;='Tree rules'!$C$8,"Seal cracks","Polymer laminate")),IF(O3019&lt;='Tree rules'!$C$6,IF(P3019&lt;='Tree rules'!$C$9,"Polymer laminate","Steel plate or jacket"),IF(L3019&lt;='Tree rules'!$C$10,"Steel plate or jacket","Polymer laminate")))</f>
        <v>Polymer laminate</v>
      </c>
      <c r="T3019" s="5" t="str">
        <f aca="false">IF(S3019=R3019,"Yes","No")</f>
        <v>Yes</v>
      </c>
    </row>
    <row r="3020" customFormat="false" ht="15" hidden="false" customHeight="false" outlineLevel="0" collapsed="false">
      <c r="A3020" s="15" t="n">
        <v>4304</v>
      </c>
      <c r="B3020" s="16" t="n">
        <v>6.8152220483922</v>
      </c>
      <c r="C3020" s="15" t="n">
        <v>230</v>
      </c>
      <c r="D3020" s="15" t="n">
        <v>650</v>
      </c>
      <c r="E3020" s="15" t="n">
        <v>25</v>
      </c>
      <c r="F3020" s="16" t="n">
        <v>0.680685971455249</v>
      </c>
      <c r="G3020" s="17" t="s">
        <v>103</v>
      </c>
      <c r="H3020" s="18" t="n">
        <v>0.2</v>
      </c>
      <c r="I3020" s="18" t="n">
        <v>1</v>
      </c>
      <c r="J3020" s="19" t="n">
        <v>0.993274865618685</v>
      </c>
      <c r="K3020" s="19" t="n">
        <v>0.515528483766821</v>
      </c>
      <c r="L3020" s="16" t="n">
        <v>11.3209668577944</v>
      </c>
      <c r="M3020" s="19" t="n">
        <v>0.914619696466922</v>
      </c>
      <c r="N3020" s="19" t="n">
        <v>0.955502512069612</v>
      </c>
      <c r="O3020" s="19" t="n">
        <v>0.993274865618685</v>
      </c>
      <c r="P3020" s="19" t="n">
        <v>0.402601919266613</v>
      </c>
      <c r="Q3020" s="17" t="s">
        <v>29</v>
      </c>
      <c r="R3020" s="5" t="str">
        <f aca="false">IF(OR(Q3020="Steel plate",Q3020="Concrete jacket"),"Steel plate or jacket",Q3020)</f>
        <v>Monitor</v>
      </c>
      <c r="S3020" s="5" t="str">
        <f aca="false">IF(O3020&lt;='Tree rules'!$C$4,IF(N3020&lt;='Tree rules'!$C$5,IF(P3020&lt;='Tree rules'!$C$7,"Monitor","Polymer laminate"),IF(P3020&lt;='Tree rules'!$C$8,"Seal cracks","Polymer laminate")),IF(O3020&lt;='Tree rules'!$C$6,IF(P3020&lt;='Tree rules'!$C$9,"Polymer laminate","Steel plate or jacket"),IF(L3020&lt;='Tree rules'!$C$10,"Steel plate or jacket","Polymer laminate")))</f>
        <v>Monitor</v>
      </c>
      <c r="T3020" s="5" t="str">
        <f aca="false">IF(S3020=R3020,"Yes","No")</f>
        <v>Yes</v>
      </c>
    </row>
    <row r="3021" customFormat="false" ht="15" hidden="false" customHeight="false" outlineLevel="0" collapsed="false">
      <c r="A3021" s="15" t="n">
        <v>4305</v>
      </c>
      <c r="B3021" s="16" t="n">
        <v>4.56976176582624</v>
      </c>
      <c r="C3021" s="15" t="n">
        <v>230</v>
      </c>
      <c r="D3021" s="15" t="n">
        <v>350</v>
      </c>
      <c r="E3021" s="15" t="n">
        <v>25</v>
      </c>
      <c r="F3021" s="16" t="n">
        <v>0.64278110559382</v>
      </c>
      <c r="G3021" s="17" t="s">
        <v>103</v>
      </c>
      <c r="H3021" s="18" t="n">
        <v>0.2</v>
      </c>
      <c r="I3021" s="18" t="n">
        <v>1</v>
      </c>
      <c r="J3021" s="19" t="n">
        <v>0.953846083262399</v>
      </c>
      <c r="K3021" s="19" t="n">
        <v>0.496625286196399</v>
      </c>
      <c r="L3021" s="16" t="n">
        <v>14.9338619798243</v>
      </c>
      <c r="M3021" s="19" t="n">
        <v>0.805891903571769</v>
      </c>
      <c r="N3021" s="19" t="n">
        <v>0.891759711891628</v>
      </c>
      <c r="O3021" s="19" t="n">
        <v>0.953846083262399</v>
      </c>
      <c r="P3021" s="19" t="n">
        <v>0.4505969478434</v>
      </c>
      <c r="Q3021" s="17" t="s">
        <v>29</v>
      </c>
      <c r="R3021" s="5" t="str">
        <f aca="false">IF(OR(Q3021="Steel plate",Q3021="Concrete jacket"),"Steel plate or jacket",Q3021)</f>
        <v>Monitor</v>
      </c>
      <c r="S3021" s="5" t="str">
        <f aca="false">IF(O3021&lt;='Tree rules'!$C$4,IF(N3021&lt;='Tree rules'!$C$5,IF(P3021&lt;='Tree rules'!$C$7,"Monitor","Polymer laminate"),IF(P3021&lt;='Tree rules'!$C$8,"Seal cracks","Polymer laminate")),IF(O3021&lt;='Tree rules'!$C$6,IF(P3021&lt;='Tree rules'!$C$9,"Polymer laminate","Steel plate or jacket"),IF(L3021&lt;='Tree rules'!$C$10,"Steel plate or jacket","Polymer laminate")))</f>
        <v>Monitor</v>
      </c>
      <c r="T3021" s="5" t="str">
        <f aca="false">IF(S3021=R3021,"Yes","No")</f>
        <v>Yes</v>
      </c>
    </row>
    <row r="3022" customFormat="false" ht="15" hidden="false" customHeight="false" outlineLevel="0" collapsed="false">
      <c r="A3022" s="15" t="n">
        <v>4306</v>
      </c>
      <c r="B3022" s="16" t="n">
        <v>3.32529763831277</v>
      </c>
      <c r="C3022" s="15" t="n">
        <v>230</v>
      </c>
      <c r="D3022" s="15" t="n">
        <v>300</v>
      </c>
      <c r="E3022" s="15" t="n">
        <v>25</v>
      </c>
      <c r="F3022" s="16" t="n">
        <v>0.688332522525665</v>
      </c>
      <c r="G3022" s="17" t="s">
        <v>101</v>
      </c>
      <c r="H3022" s="18" t="n">
        <v>0.3</v>
      </c>
      <c r="I3022" s="18" t="n">
        <v>1</v>
      </c>
      <c r="J3022" s="19" t="n">
        <v>0.964113744958881</v>
      </c>
      <c r="K3022" s="19" t="n">
        <v>0.415453473933213</v>
      </c>
      <c r="L3022" s="16" t="n">
        <v>13.0917229854834</v>
      </c>
      <c r="M3022" s="19" t="n">
        <v>0.937977727889696</v>
      </c>
      <c r="N3022" s="19" t="n">
        <v>0.813818015692358</v>
      </c>
      <c r="O3022" s="19" t="n">
        <v>0.964113744958881</v>
      </c>
      <c r="P3022" s="19" t="n">
        <v>0.313252066123807</v>
      </c>
      <c r="Q3022" s="17" t="s">
        <v>29</v>
      </c>
      <c r="R3022" s="5" t="str">
        <f aca="false">IF(OR(Q3022="Steel plate",Q3022="Concrete jacket"),"Steel plate or jacket",Q3022)</f>
        <v>Monitor</v>
      </c>
      <c r="S3022" s="5" t="str">
        <f aca="false">IF(O3022&lt;='Tree rules'!$C$4,IF(N3022&lt;='Tree rules'!$C$5,IF(P3022&lt;='Tree rules'!$C$7,"Monitor","Polymer laminate"),IF(P3022&lt;='Tree rules'!$C$8,"Seal cracks","Polymer laminate")),IF(O3022&lt;='Tree rules'!$C$6,IF(P3022&lt;='Tree rules'!$C$9,"Polymer laminate","Steel plate or jacket"),IF(L3022&lt;='Tree rules'!$C$10,"Steel plate or jacket","Polymer laminate")))</f>
        <v>Monitor</v>
      </c>
      <c r="T3022" s="5" t="str">
        <f aca="false">IF(S3022=R3022,"Yes","No")</f>
        <v>Yes</v>
      </c>
    </row>
    <row r="3023" customFormat="false" ht="15" hidden="false" customHeight="false" outlineLevel="0" collapsed="false">
      <c r="A3023" s="15" t="n">
        <v>4307</v>
      </c>
      <c r="B3023" s="16" t="n">
        <v>4.3220213529378</v>
      </c>
      <c r="C3023" s="15" t="n">
        <v>300</v>
      </c>
      <c r="D3023" s="15" t="n">
        <v>350</v>
      </c>
      <c r="E3023" s="15" t="n">
        <v>30</v>
      </c>
      <c r="F3023" s="16" t="n">
        <v>0.61599855952741</v>
      </c>
      <c r="G3023" s="17" t="s">
        <v>103</v>
      </c>
      <c r="H3023" s="18" t="n">
        <v>0.2</v>
      </c>
      <c r="I3023" s="18" t="n">
        <v>1.5</v>
      </c>
      <c r="J3023" s="19" t="n">
        <v>0.943495174227984</v>
      </c>
      <c r="K3023" s="19" t="n">
        <v>0.569059759952641</v>
      </c>
      <c r="L3023" s="16" t="n">
        <v>14.1242527873784</v>
      </c>
      <c r="M3023" s="19" t="n">
        <v>0.922983052948115</v>
      </c>
      <c r="N3023" s="19" t="n">
        <v>1.09398657439244</v>
      </c>
      <c r="O3023" s="19" t="n">
        <v>1.14679019266065</v>
      </c>
      <c r="P3023" s="19" t="n">
        <v>0.400002258008047</v>
      </c>
      <c r="Q3023" s="17" t="s">
        <v>31</v>
      </c>
      <c r="R3023" s="5" t="str">
        <f aca="false">IF(OR(Q3023="Steel plate",Q3023="Concrete jacket"),"Steel plate or jacket",Q3023)</f>
        <v>Polymer laminate</v>
      </c>
      <c r="S3023" s="5" t="str">
        <f aca="false">IF(O3023&lt;='Tree rules'!$C$4,IF(N3023&lt;='Tree rules'!$C$5,IF(P3023&lt;='Tree rules'!$C$7,"Monitor","Polymer laminate"),IF(P3023&lt;='Tree rules'!$C$8,"Seal cracks","Polymer laminate")),IF(O3023&lt;='Tree rules'!$C$6,IF(P3023&lt;='Tree rules'!$C$9,"Polymer laminate","Steel plate or jacket"),IF(L3023&lt;='Tree rules'!$C$10,"Steel plate or jacket","Polymer laminate")))</f>
        <v>Polymer laminate</v>
      </c>
      <c r="T3023" s="5" t="str">
        <f aca="false">IF(S3023=R3023,"Yes","No")</f>
        <v>Yes</v>
      </c>
    </row>
    <row r="3024" customFormat="false" ht="15" hidden="false" customHeight="false" outlineLevel="0" collapsed="false">
      <c r="A3024" s="15" t="n">
        <v>4308</v>
      </c>
      <c r="B3024" s="16" t="n">
        <v>4.99568307785943</v>
      </c>
      <c r="C3024" s="15" t="n">
        <v>230</v>
      </c>
      <c r="D3024" s="15" t="n">
        <v>475</v>
      </c>
      <c r="E3024" s="15" t="n">
        <v>20</v>
      </c>
      <c r="F3024" s="16" t="n">
        <v>0.611316296229087</v>
      </c>
      <c r="G3024" s="17" t="s">
        <v>103</v>
      </c>
      <c r="H3024" s="18" t="n">
        <v>0.2</v>
      </c>
      <c r="I3024" s="18" t="n">
        <v>2</v>
      </c>
      <c r="J3024" s="19" t="n">
        <v>0.889734477226451</v>
      </c>
      <c r="K3024" s="19" t="n">
        <v>0.424570101336193</v>
      </c>
      <c r="L3024" s="16" t="n">
        <v>11.6449488994392</v>
      </c>
      <c r="M3024" s="19" t="n">
        <v>0.47763442950909</v>
      </c>
      <c r="N3024" s="19" t="n">
        <v>1.54232471982015</v>
      </c>
      <c r="O3024" s="19" t="n">
        <v>1.40171429729456</v>
      </c>
      <c r="P3024" s="19" t="n">
        <v>0.759122437434075</v>
      </c>
      <c r="Q3024" s="17" t="s">
        <v>31</v>
      </c>
      <c r="R3024" s="5" t="str">
        <f aca="false">IF(OR(Q3024="Steel plate",Q3024="Concrete jacket"),"Steel plate or jacket",Q3024)</f>
        <v>Polymer laminate</v>
      </c>
      <c r="S3024" s="5" t="str">
        <f aca="false">IF(O3024&lt;='Tree rules'!$C$4,IF(N3024&lt;='Tree rules'!$C$5,IF(P3024&lt;='Tree rules'!$C$7,"Monitor","Polymer laminate"),IF(P3024&lt;='Tree rules'!$C$8,"Seal cracks","Polymer laminate")),IF(O3024&lt;='Tree rules'!$C$6,IF(P3024&lt;='Tree rules'!$C$9,"Polymer laminate","Steel plate or jacket"),IF(L3024&lt;='Tree rules'!$C$10,"Steel plate or jacket","Polymer laminate")))</f>
        <v>Steel plate or jacket</v>
      </c>
      <c r="T3024" s="5" t="str">
        <f aca="false">IF(S3024=R3024,"Yes","No")</f>
        <v>No</v>
      </c>
    </row>
    <row r="3025" customFormat="false" ht="15" hidden="false" customHeight="false" outlineLevel="0" collapsed="false">
      <c r="A3025" s="15" t="n">
        <v>4309</v>
      </c>
      <c r="B3025" s="16" t="n">
        <v>7.46836866506941</v>
      </c>
      <c r="C3025" s="15" t="n">
        <v>300</v>
      </c>
      <c r="D3025" s="15" t="n">
        <v>750</v>
      </c>
      <c r="E3025" s="15" t="n">
        <v>30</v>
      </c>
      <c r="F3025" s="16" t="n">
        <v>0.745867201706978</v>
      </c>
      <c r="G3025" s="17" t="s">
        <v>101</v>
      </c>
      <c r="H3025" s="18" t="n">
        <v>0.3</v>
      </c>
      <c r="I3025" s="18" t="n">
        <v>1</v>
      </c>
      <c r="J3025" s="19" t="n">
        <v>0.870750816203878</v>
      </c>
      <c r="K3025" s="19" t="n">
        <v>0.473499282912034</v>
      </c>
      <c r="L3025" s="16" t="n">
        <v>10.6387018020932</v>
      </c>
      <c r="M3025" s="19" t="n">
        <v>0.498209546226888</v>
      </c>
      <c r="N3025" s="19" t="n">
        <v>0.564781633340843</v>
      </c>
      <c r="O3025" s="19" t="n">
        <v>0.870750816203878</v>
      </c>
      <c r="P3025" s="19" t="n">
        <v>0.585637619542299</v>
      </c>
      <c r="Q3025" s="17" t="s">
        <v>29</v>
      </c>
      <c r="R3025" s="5" t="str">
        <f aca="false">IF(OR(Q3025="Steel plate",Q3025="Concrete jacket"),"Steel plate or jacket",Q3025)</f>
        <v>Monitor</v>
      </c>
      <c r="S3025" s="5" t="str">
        <f aca="false">IF(O3025&lt;='Tree rules'!$C$4,IF(N3025&lt;='Tree rules'!$C$5,IF(P3025&lt;='Tree rules'!$C$7,"Monitor","Polymer laminate"),IF(P3025&lt;='Tree rules'!$C$8,"Seal cracks","Polymer laminate")),IF(O3025&lt;='Tree rules'!$C$6,IF(P3025&lt;='Tree rules'!$C$9,"Polymer laminate","Steel plate or jacket"),IF(L3025&lt;='Tree rules'!$C$10,"Steel plate or jacket","Polymer laminate")))</f>
        <v>Monitor</v>
      </c>
      <c r="T3025" s="5" t="str">
        <f aca="false">IF(S3025=R3025,"Yes","No")</f>
        <v>Yes</v>
      </c>
    </row>
    <row r="3026" customFormat="false" ht="15" hidden="false" customHeight="false" outlineLevel="0" collapsed="false">
      <c r="A3026" s="15" t="n">
        <v>4311</v>
      </c>
      <c r="B3026" s="16" t="n">
        <v>3.80543582581727</v>
      </c>
      <c r="C3026" s="15" t="n">
        <v>230</v>
      </c>
      <c r="D3026" s="15" t="n">
        <v>325</v>
      </c>
      <c r="E3026" s="15" t="n">
        <v>30</v>
      </c>
      <c r="F3026" s="16" t="n">
        <v>0.993388981372267</v>
      </c>
      <c r="G3026" s="17" t="s">
        <v>102</v>
      </c>
      <c r="H3026" s="18" t="n">
        <v>0.1</v>
      </c>
      <c r="I3026" s="18" t="n">
        <v>2</v>
      </c>
      <c r="J3026" s="19" t="n">
        <v>0.905056325088196</v>
      </c>
      <c r="K3026" s="19" t="n">
        <v>0.401440128333823</v>
      </c>
      <c r="L3026" s="16" t="n">
        <v>14.4145296432472</v>
      </c>
      <c r="M3026" s="19" t="n">
        <v>0.633213310779557</v>
      </c>
      <c r="N3026" s="19" t="n">
        <v>4.28831689312701</v>
      </c>
      <c r="O3026" s="19" t="n">
        <v>1.44678672288365</v>
      </c>
      <c r="P3026" s="19" t="n">
        <v>0.699553192283269</v>
      </c>
      <c r="Q3026" s="17" t="s">
        <v>31</v>
      </c>
      <c r="R3026" s="5" t="str">
        <f aca="false">IF(OR(Q3026="Steel plate",Q3026="Concrete jacket"),"Steel plate or jacket",Q3026)</f>
        <v>Polymer laminate</v>
      </c>
      <c r="S3026" s="5" t="str">
        <f aca="false">IF(O3026&lt;='Tree rules'!$C$4,IF(N3026&lt;='Tree rules'!$C$5,IF(P3026&lt;='Tree rules'!$C$7,"Monitor","Polymer laminate"),IF(P3026&lt;='Tree rules'!$C$8,"Seal cracks","Polymer laminate")),IF(O3026&lt;='Tree rules'!$C$6,IF(P3026&lt;='Tree rules'!$C$9,"Polymer laminate","Steel plate or jacket"),IF(L3026&lt;='Tree rules'!$C$10,"Steel plate or jacket","Polymer laminate")))</f>
        <v>Polymer laminate</v>
      </c>
      <c r="T3026" s="5" t="str">
        <f aca="false">IF(S3026=R3026,"Yes","No")</f>
        <v>Yes</v>
      </c>
    </row>
    <row r="3027" customFormat="false" ht="15" hidden="false" customHeight="false" outlineLevel="0" collapsed="false">
      <c r="A3027" s="15" t="n">
        <v>4312</v>
      </c>
      <c r="B3027" s="16" t="n">
        <v>4.1247265059182</v>
      </c>
      <c r="C3027" s="15" t="n">
        <v>300</v>
      </c>
      <c r="D3027" s="15" t="n">
        <v>350</v>
      </c>
      <c r="E3027" s="15" t="n">
        <v>20</v>
      </c>
      <c r="F3027" s="16" t="n">
        <v>0.739198271432892</v>
      </c>
      <c r="G3027" s="17" t="s">
        <v>103</v>
      </c>
      <c r="H3027" s="18" t="n">
        <v>0.2</v>
      </c>
      <c r="I3027" s="18" t="n">
        <v>1</v>
      </c>
      <c r="J3027" s="19" t="n">
        <v>0.866664419430376</v>
      </c>
      <c r="K3027" s="19" t="n">
        <v>0.427547068672864</v>
      </c>
      <c r="L3027" s="16" t="n">
        <v>13.4794983853536</v>
      </c>
      <c r="M3027" s="19" t="n">
        <v>0.509917480911745</v>
      </c>
      <c r="N3027" s="19" t="n">
        <v>0.847984410433365</v>
      </c>
      <c r="O3027" s="19" t="n">
        <v>0.866664419430376</v>
      </c>
      <c r="P3027" s="19" t="n">
        <v>0.651839680743287</v>
      </c>
      <c r="Q3027" s="17" t="s">
        <v>29</v>
      </c>
      <c r="R3027" s="5" t="str">
        <f aca="false">IF(OR(Q3027="Steel plate",Q3027="Concrete jacket"),"Steel plate or jacket",Q3027)</f>
        <v>Monitor</v>
      </c>
      <c r="S3027" s="5" t="str">
        <f aca="false">IF(O3027&lt;='Tree rules'!$C$4,IF(N3027&lt;='Tree rules'!$C$5,IF(P3027&lt;='Tree rules'!$C$7,"Monitor","Polymer laminate"),IF(P3027&lt;='Tree rules'!$C$8,"Seal cracks","Polymer laminate")),IF(O3027&lt;='Tree rules'!$C$6,IF(P3027&lt;='Tree rules'!$C$9,"Polymer laminate","Steel plate or jacket"),IF(L3027&lt;='Tree rules'!$C$10,"Steel plate or jacket","Polymer laminate")))</f>
        <v>Monitor</v>
      </c>
      <c r="T3027" s="5" t="str">
        <f aca="false">IF(S3027=R3027,"Yes","No")</f>
        <v>Yes</v>
      </c>
    </row>
    <row r="3028" customFormat="false" ht="15" hidden="false" customHeight="false" outlineLevel="0" collapsed="false">
      <c r="A3028" s="15" t="n">
        <v>4313</v>
      </c>
      <c r="B3028" s="16" t="n">
        <v>3.56451108999647</v>
      </c>
      <c r="C3028" s="15" t="n">
        <v>230</v>
      </c>
      <c r="D3028" s="15" t="n">
        <v>325</v>
      </c>
      <c r="E3028" s="15" t="n">
        <v>25</v>
      </c>
      <c r="F3028" s="16" t="n">
        <v>0.939980971621069</v>
      </c>
      <c r="G3028" s="17" t="s">
        <v>103</v>
      </c>
      <c r="H3028" s="18" t="n">
        <v>0.2</v>
      </c>
      <c r="I3028" s="18" t="n">
        <v>1.5</v>
      </c>
      <c r="J3028" s="19" t="n">
        <v>0.891975914265159</v>
      </c>
      <c r="K3028" s="19" t="n">
        <v>0.400248318698091</v>
      </c>
      <c r="L3028" s="16" t="n">
        <v>12.7760254121737</v>
      </c>
      <c r="M3028" s="19" t="n">
        <v>0.621868499204013</v>
      </c>
      <c r="N3028" s="19" t="n">
        <v>1.28778416939629</v>
      </c>
      <c r="O3028" s="19" t="n">
        <v>1.15945794139583</v>
      </c>
      <c r="P3028" s="19" t="n">
        <v>0.643077168024862</v>
      </c>
      <c r="Q3028" s="17" t="s">
        <v>31</v>
      </c>
      <c r="R3028" s="5" t="str">
        <f aca="false">IF(OR(Q3028="Steel plate",Q3028="Concrete jacket"),"Steel plate or jacket",Q3028)</f>
        <v>Polymer laminate</v>
      </c>
      <c r="S3028" s="5" t="str">
        <f aca="false">IF(O3028&lt;='Tree rules'!$C$4,IF(N3028&lt;='Tree rules'!$C$5,IF(P3028&lt;='Tree rules'!$C$7,"Monitor","Polymer laminate"),IF(P3028&lt;='Tree rules'!$C$8,"Seal cracks","Polymer laminate")),IF(O3028&lt;='Tree rules'!$C$6,IF(P3028&lt;='Tree rules'!$C$9,"Polymer laminate","Steel plate or jacket"),IF(L3028&lt;='Tree rules'!$C$10,"Steel plate or jacket","Polymer laminate")))</f>
        <v>Polymer laminate</v>
      </c>
      <c r="T3028" s="5" t="str">
        <f aca="false">IF(S3028=R3028,"Yes","No")</f>
        <v>Yes</v>
      </c>
    </row>
    <row r="3029" customFormat="false" ht="15" hidden="false" customHeight="false" outlineLevel="0" collapsed="false">
      <c r="A3029" s="15" t="n">
        <v>4314</v>
      </c>
      <c r="B3029" s="16" t="n">
        <v>7.61963768545885</v>
      </c>
      <c r="C3029" s="15" t="n">
        <v>300</v>
      </c>
      <c r="D3029" s="15" t="n">
        <v>600</v>
      </c>
      <c r="E3029" s="15" t="n">
        <v>25</v>
      </c>
      <c r="F3029" s="16" t="n">
        <v>0.621712831879242</v>
      </c>
      <c r="G3029" s="17" t="s">
        <v>102</v>
      </c>
      <c r="H3029" s="18" t="n">
        <v>0.1</v>
      </c>
      <c r="I3029" s="18" t="n">
        <v>1</v>
      </c>
      <c r="J3029" s="19" t="n">
        <v>0.854894621713646</v>
      </c>
      <c r="K3029" s="19" t="n">
        <v>0.603895524180095</v>
      </c>
      <c r="L3029" s="16" t="n">
        <v>14.136619082484</v>
      </c>
      <c r="M3029" s="19" t="n">
        <v>0.844633031602401</v>
      </c>
      <c r="N3029" s="19" t="n">
        <v>1.99273601604564</v>
      </c>
      <c r="O3029" s="19" t="n">
        <v>0.854894621713646</v>
      </c>
      <c r="P3029" s="19" t="n">
        <v>0.435713467241641</v>
      </c>
      <c r="Q3029" s="17" t="s">
        <v>30</v>
      </c>
      <c r="R3029" s="5" t="str">
        <f aca="false">IF(OR(Q3029="Steel plate",Q3029="Concrete jacket"),"Steel plate or jacket",Q3029)</f>
        <v>Seal cracks</v>
      </c>
      <c r="S3029" s="5" t="str">
        <f aca="false">IF(O3029&lt;='Tree rules'!$C$4,IF(N3029&lt;='Tree rules'!$C$5,IF(P3029&lt;='Tree rules'!$C$7,"Monitor","Polymer laminate"),IF(P3029&lt;='Tree rules'!$C$8,"Seal cracks","Polymer laminate")),IF(O3029&lt;='Tree rules'!$C$6,IF(P3029&lt;='Tree rules'!$C$9,"Polymer laminate","Steel plate or jacket"),IF(L3029&lt;='Tree rules'!$C$10,"Steel plate or jacket","Polymer laminate")))</f>
        <v>Seal cracks</v>
      </c>
      <c r="T3029" s="5" t="str">
        <f aca="false">IF(S3029=R3029,"Yes","No")</f>
        <v>Yes</v>
      </c>
    </row>
    <row r="3030" customFormat="false" ht="15" hidden="false" customHeight="false" outlineLevel="0" collapsed="false">
      <c r="A3030" s="15" t="n">
        <v>4316</v>
      </c>
      <c r="B3030" s="16" t="n">
        <v>5.03385874592382</v>
      </c>
      <c r="C3030" s="15" t="n">
        <v>300</v>
      </c>
      <c r="D3030" s="15" t="n">
        <v>425</v>
      </c>
      <c r="E3030" s="15" t="n">
        <v>25</v>
      </c>
      <c r="F3030" s="16" t="n">
        <v>0.593686800678386</v>
      </c>
      <c r="G3030" s="17" t="s">
        <v>103</v>
      </c>
      <c r="H3030" s="18" t="n">
        <v>0.2</v>
      </c>
      <c r="I3030" s="18" t="n">
        <v>1</v>
      </c>
      <c r="J3030" s="19" t="n">
        <v>0.865176009885108</v>
      </c>
      <c r="K3030" s="19" t="n">
        <v>0.447785503238121</v>
      </c>
      <c r="L3030" s="16" t="n">
        <v>13.2122276795901</v>
      </c>
      <c r="M3030" s="19" t="n">
        <v>0.777912576825949</v>
      </c>
      <c r="N3030" s="19" t="n">
        <v>0.765679703969373</v>
      </c>
      <c r="O3030" s="19" t="n">
        <v>0.865176009885108</v>
      </c>
      <c r="P3030" s="19" t="n">
        <v>0.371850193758159</v>
      </c>
      <c r="Q3030" s="17" t="s">
        <v>29</v>
      </c>
      <c r="R3030" s="5" t="str">
        <f aca="false">IF(OR(Q3030="Steel plate",Q3030="Concrete jacket"),"Steel plate or jacket",Q3030)</f>
        <v>Monitor</v>
      </c>
      <c r="S3030" s="5" t="str">
        <f aca="false">IF(O3030&lt;='Tree rules'!$C$4,IF(N3030&lt;='Tree rules'!$C$5,IF(P3030&lt;='Tree rules'!$C$7,"Monitor","Polymer laminate"),IF(P3030&lt;='Tree rules'!$C$8,"Seal cracks","Polymer laminate")),IF(O3030&lt;='Tree rules'!$C$6,IF(P3030&lt;='Tree rules'!$C$9,"Polymer laminate","Steel plate or jacket"),IF(L3030&lt;='Tree rules'!$C$10,"Steel plate or jacket","Polymer laminate")))</f>
        <v>Monitor</v>
      </c>
      <c r="T3030" s="5" t="str">
        <f aca="false">IF(S3030=R3030,"Yes","No")</f>
        <v>Yes</v>
      </c>
    </row>
    <row r="3031" customFormat="false" ht="15" hidden="false" customHeight="false" outlineLevel="0" collapsed="false">
      <c r="A3031" s="15" t="n">
        <v>4317</v>
      </c>
      <c r="B3031" s="16" t="n">
        <v>3.43011207419822</v>
      </c>
      <c r="C3031" s="15" t="n">
        <v>230</v>
      </c>
      <c r="D3031" s="15" t="n">
        <v>300</v>
      </c>
      <c r="E3031" s="15" t="n">
        <v>25</v>
      </c>
      <c r="F3031" s="16" t="n">
        <v>0.612108978148471</v>
      </c>
      <c r="G3031" s="17" t="s">
        <v>102</v>
      </c>
      <c r="H3031" s="18" t="n">
        <v>0.1</v>
      </c>
      <c r="I3031" s="18" t="n">
        <v>1</v>
      </c>
      <c r="J3031" s="19" t="n">
        <v>0.92907182242551</v>
      </c>
      <c r="K3031" s="19" t="n">
        <v>0.411319347364053</v>
      </c>
      <c r="L3031" s="16" t="n">
        <v>14.2328301833951</v>
      </c>
      <c r="M3031" s="19" t="n">
        <v>0.749870972466066</v>
      </c>
      <c r="N3031" s="19" t="n">
        <v>2.49358876188131</v>
      </c>
      <c r="O3031" s="19" t="n">
        <v>0.92907182242551</v>
      </c>
      <c r="P3031" s="19" t="n">
        <v>0.311810979694009</v>
      </c>
      <c r="Q3031" s="17" t="s">
        <v>30</v>
      </c>
      <c r="R3031" s="5" t="str">
        <f aca="false">IF(OR(Q3031="Steel plate",Q3031="Concrete jacket"),"Steel plate or jacket",Q3031)</f>
        <v>Seal cracks</v>
      </c>
      <c r="S3031" s="5" t="str">
        <f aca="false">IF(O3031&lt;='Tree rules'!$C$4,IF(N3031&lt;='Tree rules'!$C$5,IF(P3031&lt;='Tree rules'!$C$7,"Monitor","Polymer laminate"),IF(P3031&lt;='Tree rules'!$C$8,"Seal cracks","Polymer laminate")),IF(O3031&lt;='Tree rules'!$C$6,IF(P3031&lt;='Tree rules'!$C$9,"Polymer laminate","Steel plate or jacket"),IF(L3031&lt;='Tree rules'!$C$10,"Steel plate or jacket","Polymer laminate")))</f>
        <v>Seal cracks</v>
      </c>
      <c r="T3031" s="5" t="str">
        <f aca="false">IF(S3031=R3031,"Yes","No")</f>
        <v>Yes</v>
      </c>
    </row>
    <row r="3032" customFormat="false" ht="15" hidden="false" customHeight="false" outlineLevel="0" collapsed="false">
      <c r="A3032" s="15" t="n">
        <v>4318</v>
      </c>
      <c r="B3032" s="16" t="n">
        <v>6.32761563140127</v>
      </c>
      <c r="C3032" s="15" t="n">
        <v>230</v>
      </c>
      <c r="D3032" s="15" t="n">
        <v>575</v>
      </c>
      <c r="E3032" s="15" t="n">
        <v>25</v>
      </c>
      <c r="F3032" s="16" t="n">
        <v>0.777557789024782</v>
      </c>
      <c r="G3032" s="17" t="s">
        <v>101</v>
      </c>
      <c r="H3032" s="18" t="n">
        <v>0.3</v>
      </c>
      <c r="I3032" s="18" t="n">
        <v>1</v>
      </c>
      <c r="J3032" s="19" t="n">
        <v>0.962144197600959</v>
      </c>
      <c r="K3032" s="19" t="n">
        <v>0.417243380346363</v>
      </c>
      <c r="L3032" s="16" t="n">
        <v>12.0068607806476</v>
      </c>
      <c r="M3032" s="19" t="n">
        <v>0.355898979292934</v>
      </c>
      <c r="N3032" s="19" t="n">
        <v>0.701937886992817</v>
      </c>
      <c r="O3032" s="19" t="n">
        <v>0.962144197600959</v>
      </c>
      <c r="P3032" s="19" t="n">
        <v>0.976785723289865</v>
      </c>
      <c r="Q3032" s="17" t="s">
        <v>31</v>
      </c>
      <c r="R3032" s="5" t="str">
        <f aca="false">IF(OR(Q3032="Steel plate",Q3032="Concrete jacket"),"Steel plate or jacket",Q3032)</f>
        <v>Polymer laminate</v>
      </c>
      <c r="S3032" s="5" t="str">
        <f aca="false">IF(O3032&lt;='Tree rules'!$C$4,IF(N3032&lt;='Tree rules'!$C$5,IF(P3032&lt;='Tree rules'!$C$7,"Monitor","Polymer laminate"),IF(P3032&lt;='Tree rules'!$C$8,"Seal cracks","Polymer laminate")),IF(O3032&lt;='Tree rules'!$C$6,IF(P3032&lt;='Tree rules'!$C$9,"Polymer laminate","Steel plate or jacket"),IF(L3032&lt;='Tree rules'!$C$10,"Steel plate or jacket","Polymer laminate")))</f>
        <v>Polymer laminate</v>
      </c>
      <c r="T3032" s="5" t="str">
        <f aca="false">IF(S3032=R3032,"Yes","No")</f>
        <v>Yes</v>
      </c>
    </row>
    <row r="3033" customFormat="false" ht="15" hidden="false" customHeight="false" outlineLevel="0" collapsed="false">
      <c r="A3033" s="15" t="n">
        <v>4319</v>
      </c>
      <c r="B3033" s="16" t="n">
        <v>3.99852587816246</v>
      </c>
      <c r="C3033" s="15" t="n">
        <v>300</v>
      </c>
      <c r="D3033" s="15" t="n">
        <v>350</v>
      </c>
      <c r="E3033" s="15" t="n">
        <v>25</v>
      </c>
      <c r="F3033" s="16" t="n">
        <v>0.61599855952741</v>
      </c>
      <c r="G3033" s="17" t="s">
        <v>101</v>
      </c>
      <c r="H3033" s="18" t="n">
        <v>0.3</v>
      </c>
      <c r="I3033" s="18" t="n">
        <v>1</v>
      </c>
      <c r="J3033" s="19" t="n">
        <v>0.945685017001546</v>
      </c>
      <c r="K3033" s="19" t="n">
        <v>0.647802441877386</v>
      </c>
      <c r="L3033" s="16" t="n">
        <v>13.0670780332107</v>
      </c>
      <c r="M3033" s="19" t="n">
        <v>0.870830594989709</v>
      </c>
      <c r="N3033" s="19" t="n">
        <v>0.58499071986729</v>
      </c>
      <c r="O3033" s="19" t="n">
        <v>0.945685017001546</v>
      </c>
      <c r="P3033" s="19" t="n">
        <v>0.39989773097604</v>
      </c>
      <c r="Q3033" s="17" t="s">
        <v>29</v>
      </c>
      <c r="R3033" s="5" t="str">
        <f aca="false">IF(OR(Q3033="Steel plate",Q3033="Concrete jacket"),"Steel plate or jacket",Q3033)</f>
        <v>Monitor</v>
      </c>
      <c r="S3033" s="5" t="str">
        <f aca="false">IF(O3033&lt;='Tree rules'!$C$4,IF(N3033&lt;='Tree rules'!$C$5,IF(P3033&lt;='Tree rules'!$C$7,"Monitor","Polymer laminate"),IF(P3033&lt;='Tree rules'!$C$8,"Seal cracks","Polymer laminate")),IF(O3033&lt;='Tree rules'!$C$6,IF(P3033&lt;='Tree rules'!$C$9,"Polymer laminate","Steel plate or jacket"),IF(L3033&lt;='Tree rules'!$C$10,"Steel plate or jacket","Polymer laminate")))</f>
        <v>Monitor</v>
      </c>
      <c r="T3033" s="5" t="str">
        <f aca="false">IF(S3033=R3033,"Yes","No")</f>
        <v>Yes</v>
      </c>
    </row>
    <row r="3034" customFormat="false" ht="15" hidden="false" customHeight="false" outlineLevel="0" collapsed="false">
      <c r="A3034" s="15" t="n">
        <v>4320</v>
      </c>
      <c r="B3034" s="16" t="n">
        <v>4.73245029408557</v>
      </c>
      <c r="C3034" s="15" t="n">
        <v>230</v>
      </c>
      <c r="D3034" s="15" t="n">
        <v>425</v>
      </c>
      <c r="E3034" s="15" t="n">
        <v>30</v>
      </c>
      <c r="F3034" s="16" t="n">
        <v>0.724620609754306</v>
      </c>
      <c r="G3034" s="17" t="s">
        <v>103</v>
      </c>
      <c r="H3034" s="18" t="n">
        <v>0.2</v>
      </c>
      <c r="I3034" s="18" t="n">
        <v>1</v>
      </c>
      <c r="J3034" s="19" t="n">
        <v>0.93563395053045</v>
      </c>
      <c r="K3034" s="19" t="n">
        <v>0.495701008475446</v>
      </c>
      <c r="L3034" s="16" t="n">
        <v>12.5529185519511</v>
      </c>
      <c r="M3034" s="19" t="n">
        <v>0.449535345408395</v>
      </c>
      <c r="N3034" s="19" t="n">
        <v>1.35820376123812</v>
      </c>
      <c r="O3034" s="19" t="n">
        <v>0.93563395053045</v>
      </c>
      <c r="P3034" s="19" t="n">
        <v>0.695087331789567</v>
      </c>
      <c r="Q3034" s="17" t="s">
        <v>30</v>
      </c>
      <c r="R3034" s="5" t="str">
        <f aca="false">IF(OR(Q3034="Steel plate",Q3034="Concrete jacket"),"Steel plate or jacket",Q3034)</f>
        <v>Seal cracks</v>
      </c>
      <c r="S3034" s="5" t="str">
        <f aca="false">IF(O3034&lt;='Tree rules'!$C$4,IF(N3034&lt;='Tree rules'!$C$5,IF(P3034&lt;='Tree rules'!$C$7,"Monitor","Polymer laminate"),IF(P3034&lt;='Tree rules'!$C$8,"Seal cracks","Polymer laminate")),IF(O3034&lt;='Tree rules'!$C$6,IF(P3034&lt;='Tree rules'!$C$9,"Polymer laminate","Steel plate or jacket"),IF(L3034&lt;='Tree rules'!$C$10,"Steel plate or jacket","Polymer laminate")))</f>
        <v>Seal cracks</v>
      </c>
      <c r="T3034" s="5" t="str">
        <f aca="false">IF(S3034=R3034,"Yes","No")</f>
        <v>Yes</v>
      </c>
    </row>
    <row r="3035" customFormat="false" ht="15" hidden="false" customHeight="false" outlineLevel="0" collapsed="false">
      <c r="A3035" s="15" t="n">
        <v>4321</v>
      </c>
      <c r="B3035" s="16" t="n">
        <v>4.9627583592885</v>
      </c>
      <c r="C3035" s="15" t="n">
        <v>300</v>
      </c>
      <c r="D3035" s="15" t="n">
        <v>450</v>
      </c>
      <c r="E3035" s="15" t="n">
        <v>20</v>
      </c>
      <c r="F3035" s="16" t="n">
        <v>0.520993806565472</v>
      </c>
      <c r="G3035" s="17" t="s">
        <v>103</v>
      </c>
      <c r="H3035" s="18" t="n">
        <v>0.2</v>
      </c>
      <c r="I3035" s="18" t="n">
        <v>1.5</v>
      </c>
      <c r="J3035" s="19" t="n">
        <v>0.856873828241272</v>
      </c>
      <c r="K3035" s="19" t="n">
        <v>0.461854126230528</v>
      </c>
      <c r="L3035" s="16" t="n">
        <v>12.3451700479814</v>
      </c>
      <c r="M3035" s="19" t="n">
        <v>0.723886924634113</v>
      </c>
      <c r="N3035" s="19" t="n">
        <v>1.77920118539998</v>
      </c>
      <c r="O3035" s="19" t="n">
        <v>1.08743538574582</v>
      </c>
      <c r="P3035" s="19" t="n">
        <v>0.405556977463342</v>
      </c>
      <c r="Q3035" s="17" t="s">
        <v>31</v>
      </c>
      <c r="R3035" s="5" t="str">
        <f aca="false">IF(OR(Q3035="Steel plate",Q3035="Concrete jacket"),"Steel plate or jacket",Q3035)</f>
        <v>Polymer laminate</v>
      </c>
      <c r="S3035" s="5" t="str">
        <f aca="false">IF(O3035&lt;='Tree rules'!$C$4,IF(N3035&lt;='Tree rules'!$C$5,IF(P3035&lt;='Tree rules'!$C$7,"Monitor","Polymer laminate"),IF(P3035&lt;='Tree rules'!$C$8,"Seal cracks","Polymer laminate")),IF(O3035&lt;='Tree rules'!$C$6,IF(P3035&lt;='Tree rules'!$C$9,"Polymer laminate","Steel plate or jacket"),IF(L3035&lt;='Tree rules'!$C$10,"Steel plate or jacket","Polymer laminate")))</f>
        <v>Polymer laminate</v>
      </c>
      <c r="T3035" s="5" t="str">
        <f aca="false">IF(S3035=R3035,"Yes","No")</f>
        <v>Yes</v>
      </c>
    </row>
    <row r="3036" customFormat="false" ht="15" hidden="false" customHeight="false" outlineLevel="0" collapsed="false">
      <c r="A3036" s="15" t="n">
        <v>4322</v>
      </c>
      <c r="B3036" s="16" t="n">
        <v>5.47818286321787</v>
      </c>
      <c r="C3036" s="15" t="n">
        <v>300</v>
      </c>
      <c r="D3036" s="15" t="n">
        <v>500</v>
      </c>
      <c r="E3036" s="15" t="n">
        <v>30</v>
      </c>
      <c r="F3036" s="16" t="n">
        <v>0.738112811416104</v>
      </c>
      <c r="G3036" s="17" t="s">
        <v>101</v>
      </c>
      <c r="H3036" s="18" t="n">
        <v>0.3</v>
      </c>
      <c r="I3036" s="18" t="n">
        <v>1</v>
      </c>
      <c r="J3036" s="19" t="n">
        <v>0.897064014775415</v>
      </c>
      <c r="K3036" s="19" t="n">
        <v>0.480344325209146</v>
      </c>
      <c r="L3036" s="16" t="n">
        <v>12.0664820775724</v>
      </c>
      <c r="M3036" s="19" t="n">
        <v>0.949133192446379</v>
      </c>
      <c r="N3036" s="19" t="n">
        <v>0.544160610903489</v>
      </c>
      <c r="O3036" s="19" t="n">
        <v>0.897064014775415</v>
      </c>
      <c r="P3036" s="19" t="n">
        <v>0.355710661709024</v>
      </c>
      <c r="Q3036" s="17" t="s">
        <v>29</v>
      </c>
      <c r="R3036" s="5" t="str">
        <f aca="false">IF(OR(Q3036="Steel plate",Q3036="Concrete jacket"),"Steel plate or jacket",Q3036)</f>
        <v>Monitor</v>
      </c>
      <c r="S3036" s="5" t="str">
        <f aca="false">IF(O3036&lt;='Tree rules'!$C$4,IF(N3036&lt;='Tree rules'!$C$5,IF(P3036&lt;='Tree rules'!$C$7,"Monitor","Polymer laminate"),IF(P3036&lt;='Tree rules'!$C$8,"Seal cracks","Polymer laminate")),IF(O3036&lt;='Tree rules'!$C$6,IF(P3036&lt;='Tree rules'!$C$9,"Polymer laminate","Steel plate or jacket"),IF(L3036&lt;='Tree rules'!$C$10,"Steel plate or jacket","Polymer laminate")))</f>
        <v>Monitor</v>
      </c>
      <c r="T3036" s="5" t="str">
        <f aca="false">IF(S3036=R3036,"Yes","No")</f>
        <v>Yes</v>
      </c>
    </row>
    <row r="3037" customFormat="false" ht="15" hidden="false" customHeight="false" outlineLevel="0" collapsed="false">
      <c r="A3037" s="15" t="n">
        <v>4323</v>
      </c>
      <c r="B3037" s="16" t="n">
        <v>7.67867593872154</v>
      </c>
      <c r="C3037" s="15" t="n">
        <v>300</v>
      </c>
      <c r="D3037" s="15" t="n">
        <v>700</v>
      </c>
      <c r="E3037" s="15" t="n">
        <v>30</v>
      </c>
      <c r="F3037" s="16" t="n">
        <v>0.642452485396686</v>
      </c>
      <c r="G3037" s="17" t="s">
        <v>101</v>
      </c>
      <c r="H3037" s="18" t="n">
        <v>0.3</v>
      </c>
      <c r="I3037" s="18" t="n">
        <v>1.5</v>
      </c>
      <c r="J3037" s="19" t="n">
        <v>0.965621437138206</v>
      </c>
      <c r="K3037" s="19" t="n">
        <v>0.438346611663478</v>
      </c>
      <c r="L3037" s="16" t="n">
        <v>11.7771103354625</v>
      </c>
      <c r="M3037" s="19" t="n">
        <v>0.65308250078886</v>
      </c>
      <c r="N3037" s="19" t="n">
        <v>0.860836556578897</v>
      </c>
      <c r="O3037" s="19" t="n">
        <v>1.23679371314773</v>
      </c>
      <c r="P3037" s="19" t="n">
        <v>0.545477992218549</v>
      </c>
      <c r="Q3037" s="17" t="s">
        <v>31</v>
      </c>
      <c r="R3037" s="5" t="str">
        <f aca="false">IF(OR(Q3037="Steel plate",Q3037="Concrete jacket"),"Steel plate or jacket",Q3037)</f>
        <v>Polymer laminate</v>
      </c>
      <c r="S3037" s="5" t="str">
        <f aca="false">IF(O3037&lt;='Tree rules'!$C$4,IF(N3037&lt;='Tree rules'!$C$5,IF(P3037&lt;='Tree rules'!$C$7,"Monitor","Polymer laminate"),IF(P3037&lt;='Tree rules'!$C$8,"Seal cracks","Polymer laminate")),IF(O3037&lt;='Tree rules'!$C$6,IF(P3037&lt;='Tree rules'!$C$9,"Polymer laminate","Steel plate or jacket"),IF(L3037&lt;='Tree rules'!$C$10,"Steel plate or jacket","Polymer laminate")))</f>
        <v>Polymer laminate</v>
      </c>
      <c r="T3037" s="5" t="str">
        <f aca="false">IF(S3037=R3037,"Yes","No")</f>
        <v>Yes</v>
      </c>
    </row>
    <row r="3038" customFormat="false" ht="15" hidden="false" customHeight="false" outlineLevel="0" collapsed="false">
      <c r="A3038" s="15" t="n">
        <v>4324</v>
      </c>
      <c r="B3038" s="16" t="n">
        <v>6.43569822407724</v>
      </c>
      <c r="C3038" s="15" t="n">
        <v>300</v>
      </c>
      <c r="D3038" s="15" t="n">
        <v>500</v>
      </c>
      <c r="E3038" s="15" t="n">
        <v>25</v>
      </c>
      <c r="F3038" s="16" t="n">
        <v>0.590490249132883</v>
      </c>
      <c r="G3038" s="17" t="s">
        <v>103</v>
      </c>
      <c r="H3038" s="18" t="n">
        <v>0.2</v>
      </c>
      <c r="I3038" s="18" t="n">
        <v>2</v>
      </c>
      <c r="J3038" s="19" t="n">
        <v>0.881793864240993</v>
      </c>
      <c r="K3038" s="19" t="n">
        <v>0.575624134989275</v>
      </c>
      <c r="L3038" s="16" t="n">
        <v>14.1755467490688</v>
      </c>
      <c r="M3038" s="19" t="n">
        <v>0.442319943052247</v>
      </c>
      <c r="N3038" s="19" t="n">
        <v>1.38769279553342</v>
      </c>
      <c r="O3038" s="19" t="n">
        <v>1.25600589813941</v>
      </c>
      <c r="P3038" s="19" t="n">
        <v>0.935868744451057</v>
      </c>
      <c r="Q3038" s="17" t="s">
        <v>31</v>
      </c>
      <c r="R3038" s="5" t="str">
        <f aca="false">IF(OR(Q3038="Steel plate",Q3038="Concrete jacket"),"Steel plate or jacket",Q3038)</f>
        <v>Polymer laminate</v>
      </c>
      <c r="S3038" s="5" t="str">
        <f aca="false">IF(O3038&lt;='Tree rules'!$C$4,IF(N3038&lt;='Tree rules'!$C$5,IF(P3038&lt;='Tree rules'!$C$7,"Monitor","Polymer laminate"),IF(P3038&lt;='Tree rules'!$C$8,"Seal cracks","Polymer laminate")),IF(O3038&lt;='Tree rules'!$C$6,IF(P3038&lt;='Tree rules'!$C$9,"Polymer laminate","Steel plate or jacket"),IF(L3038&lt;='Tree rules'!$C$10,"Steel plate or jacket","Polymer laminate")))</f>
        <v>Polymer laminate</v>
      </c>
      <c r="T3038" s="5" t="str">
        <f aca="false">IF(S3038=R3038,"Yes","No")</f>
        <v>Yes</v>
      </c>
    </row>
    <row r="3039" customFormat="false" ht="15" hidden="false" customHeight="false" outlineLevel="0" collapsed="false">
      <c r="A3039" s="15" t="n">
        <v>4326</v>
      </c>
      <c r="B3039" s="16" t="n">
        <v>7.21158058125225</v>
      </c>
      <c r="C3039" s="15" t="n">
        <v>300</v>
      </c>
      <c r="D3039" s="15" t="n">
        <v>700</v>
      </c>
      <c r="E3039" s="15" t="n">
        <v>30</v>
      </c>
      <c r="F3039" s="16" t="n">
        <v>0.657580879872275</v>
      </c>
      <c r="G3039" s="17" t="s">
        <v>102</v>
      </c>
      <c r="H3039" s="18" t="n">
        <v>0.1</v>
      </c>
      <c r="I3039" s="18" t="n">
        <v>1.5</v>
      </c>
      <c r="J3039" s="19" t="n">
        <v>0.857305208582754</v>
      </c>
      <c r="K3039" s="19" t="n">
        <v>0.600787437328034</v>
      </c>
      <c r="L3039" s="16" t="n">
        <v>11.3211626079313</v>
      </c>
      <c r="M3039" s="19" t="n">
        <v>0.276327655394863</v>
      </c>
      <c r="N3039" s="19" t="n">
        <v>2.90598558406773</v>
      </c>
      <c r="O3039" s="19" t="n">
        <v>1.02842871323793</v>
      </c>
      <c r="P3039" s="19" t="n">
        <v>1.08767031365021</v>
      </c>
      <c r="Q3039" s="17" t="s">
        <v>31</v>
      </c>
      <c r="R3039" s="5" t="str">
        <f aca="false">IF(OR(Q3039="Steel plate",Q3039="Concrete jacket"),"Steel plate or jacket",Q3039)</f>
        <v>Polymer laminate</v>
      </c>
      <c r="S3039" s="5" t="str">
        <f aca="false">IF(O3039&lt;='Tree rules'!$C$4,IF(N3039&lt;='Tree rules'!$C$5,IF(P3039&lt;='Tree rules'!$C$7,"Monitor","Polymer laminate"),IF(P3039&lt;='Tree rules'!$C$8,"Seal cracks","Polymer laminate")),IF(O3039&lt;='Tree rules'!$C$6,IF(P3039&lt;='Tree rules'!$C$9,"Polymer laminate","Steel plate or jacket"),IF(L3039&lt;='Tree rules'!$C$10,"Steel plate or jacket","Polymer laminate")))</f>
        <v>Polymer laminate</v>
      </c>
      <c r="T3039" s="5" t="str">
        <f aca="false">IF(S3039=R3039,"Yes","No")</f>
        <v>Yes</v>
      </c>
    </row>
    <row r="3040" customFormat="false" ht="15" hidden="false" customHeight="false" outlineLevel="0" collapsed="false">
      <c r="A3040" s="15" t="n">
        <v>4327</v>
      </c>
      <c r="B3040" s="16" t="n">
        <v>3.50433271350054</v>
      </c>
      <c r="C3040" s="15" t="n">
        <v>300</v>
      </c>
      <c r="D3040" s="15" t="n">
        <v>300</v>
      </c>
      <c r="E3040" s="15" t="n">
        <v>25</v>
      </c>
      <c r="F3040" s="16" t="n">
        <v>0.831109167616348</v>
      </c>
      <c r="G3040" s="17" t="s">
        <v>103</v>
      </c>
      <c r="H3040" s="18" t="n">
        <v>0.2</v>
      </c>
      <c r="I3040" s="18" t="n">
        <v>1.5</v>
      </c>
      <c r="J3040" s="19" t="n">
        <v>0.88303051405379</v>
      </c>
      <c r="K3040" s="19" t="n">
        <v>0.421779265458286</v>
      </c>
      <c r="L3040" s="16" t="n">
        <v>13.9060821964307</v>
      </c>
      <c r="M3040" s="19" t="n">
        <v>0.750305385066172</v>
      </c>
      <c r="N3040" s="19" t="n">
        <v>1.80907470165609</v>
      </c>
      <c r="O3040" s="19" t="n">
        <v>1.13832379028326</v>
      </c>
      <c r="P3040" s="19" t="n">
        <v>0.508063388729087</v>
      </c>
      <c r="Q3040" s="17" t="s">
        <v>31</v>
      </c>
      <c r="R3040" s="5" t="str">
        <f aca="false">IF(OR(Q3040="Steel plate",Q3040="Concrete jacket"),"Steel plate or jacket",Q3040)</f>
        <v>Polymer laminate</v>
      </c>
      <c r="S3040" s="5" t="str">
        <f aca="false">IF(O3040&lt;='Tree rules'!$C$4,IF(N3040&lt;='Tree rules'!$C$5,IF(P3040&lt;='Tree rules'!$C$7,"Monitor","Polymer laminate"),IF(P3040&lt;='Tree rules'!$C$8,"Seal cracks","Polymer laminate")),IF(O3040&lt;='Tree rules'!$C$6,IF(P3040&lt;='Tree rules'!$C$9,"Polymer laminate","Steel plate or jacket"),IF(L3040&lt;='Tree rules'!$C$10,"Steel plate or jacket","Polymer laminate")))</f>
        <v>Polymer laminate</v>
      </c>
      <c r="T3040" s="5" t="str">
        <f aca="false">IF(S3040=R3040,"Yes","No")</f>
        <v>Yes</v>
      </c>
    </row>
    <row r="3041" customFormat="false" ht="15" hidden="false" customHeight="false" outlineLevel="0" collapsed="false">
      <c r="A3041" s="15" t="n">
        <v>4329</v>
      </c>
      <c r="B3041" s="16" t="n">
        <v>4.8610225526072</v>
      </c>
      <c r="C3041" s="15" t="n">
        <v>300</v>
      </c>
      <c r="D3041" s="15" t="n">
        <v>425</v>
      </c>
      <c r="E3041" s="15" t="n">
        <v>30</v>
      </c>
      <c r="F3041" s="16" t="n">
        <v>0.833313701217452</v>
      </c>
      <c r="G3041" s="17" t="s">
        <v>101</v>
      </c>
      <c r="H3041" s="18" t="n">
        <v>0.3</v>
      </c>
      <c r="I3041" s="18" t="n">
        <v>1</v>
      </c>
      <c r="J3041" s="19" t="n">
        <v>0.911076662611236</v>
      </c>
      <c r="K3041" s="19" t="n">
        <v>0.404933924179387</v>
      </c>
      <c r="L3041" s="16" t="n">
        <v>12.8939590254833</v>
      </c>
      <c r="M3041" s="19" t="n">
        <v>0.79456812526143</v>
      </c>
      <c r="N3041" s="19" t="n">
        <v>0.725267822152705</v>
      </c>
      <c r="O3041" s="19" t="n">
        <v>0.911076662611236</v>
      </c>
      <c r="P3041" s="19" t="n">
        <v>0.436720779567274</v>
      </c>
      <c r="Q3041" s="17" t="s">
        <v>29</v>
      </c>
      <c r="R3041" s="5" t="str">
        <f aca="false">IF(OR(Q3041="Steel plate",Q3041="Concrete jacket"),"Steel plate or jacket",Q3041)</f>
        <v>Monitor</v>
      </c>
      <c r="S3041" s="5" t="str">
        <f aca="false">IF(O3041&lt;='Tree rules'!$C$4,IF(N3041&lt;='Tree rules'!$C$5,IF(P3041&lt;='Tree rules'!$C$7,"Monitor","Polymer laminate"),IF(P3041&lt;='Tree rules'!$C$8,"Seal cracks","Polymer laminate")),IF(O3041&lt;='Tree rules'!$C$6,IF(P3041&lt;='Tree rules'!$C$9,"Polymer laminate","Steel plate or jacket"),IF(L3041&lt;='Tree rules'!$C$10,"Steel plate or jacket","Polymer laminate")))</f>
        <v>Monitor</v>
      </c>
      <c r="T3041" s="5" t="str">
        <f aca="false">IF(S3041=R3041,"Yes","No")</f>
        <v>Yes</v>
      </c>
    </row>
    <row r="3042" customFormat="false" ht="15" hidden="false" customHeight="false" outlineLevel="0" collapsed="false">
      <c r="A3042" s="15" t="n">
        <v>4330</v>
      </c>
      <c r="B3042" s="16" t="n">
        <v>3.78171892565249</v>
      </c>
      <c r="C3042" s="15" t="n">
        <v>230</v>
      </c>
      <c r="D3042" s="15" t="n">
        <v>325</v>
      </c>
      <c r="E3042" s="15" t="n">
        <v>30</v>
      </c>
      <c r="F3042" s="16" t="n">
        <v>0.626653981080713</v>
      </c>
      <c r="G3042" s="17" t="s">
        <v>103</v>
      </c>
      <c r="H3042" s="18" t="n">
        <v>0.2</v>
      </c>
      <c r="I3042" s="18" t="n">
        <v>2</v>
      </c>
      <c r="J3042" s="19" t="n">
        <v>0.949963059509634</v>
      </c>
      <c r="K3042" s="19" t="n">
        <v>0.637071378239381</v>
      </c>
      <c r="L3042" s="16" t="n">
        <v>13.5545481206183</v>
      </c>
      <c r="M3042" s="19" t="n">
        <v>0.451546588437916</v>
      </c>
      <c r="N3042" s="19" t="n">
        <v>1.89247210317861</v>
      </c>
      <c r="O3042" s="19" t="n">
        <v>1.29473184342097</v>
      </c>
      <c r="P3042" s="19" t="n">
        <v>0.786639399610369</v>
      </c>
      <c r="Q3042" s="17" t="s">
        <v>31</v>
      </c>
      <c r="R3042" s="5" t="str">
        <f aca="false">IF(OR(Q3042="Steel plate",Q3042="Concrete jacket"),"Steel plate or jacket",Q3042)</f>
        <v>Polymer laminate</v>
      </c>
      <c r="S3042" s="5" t="str">
        <f aca="false">IF(O3042&lt;='Tree rules'!$C$4,IF(N3042&lt;='Tree rules'!$C$5,IF(P3042&lt;='Tree rules'!$C$7,"Monitor","Polymer laminate"),IF(P3042&lt;='Tree rules'!$C$8,"Seal cracks","Polymer laminate")),IF(O3042&lt;='Tree rules'!$C$6,IF(P3042&lt;='Tree rules'!$C$9,"Polymer laminate","Steel plate or jacket"),IF(L3042&lt;='Tree rules'!$C$10,"Steel plate or jacket","Polymer laminate")))</f>
        <v>Polymer laminate</v>
      </c>
      <c r="T3042" s="5" t="str">
        <f aca="false">IF(S3042=R3042,"Yes","No")</f>
        <v>Yes</v>
      </c>
    </row>
    <row r="3043" customFormat="false" ht="15" hidden="false" customHeight="false" outlineLevel="0" collapsed="false">
      <c r="A3043" s="15" t="n">
        <v>4331</v>
      </c>
      <c r="B3043" s="16" t="n">
        <v>7.49338650210356</v>
      </c>
      <c r="C3043" s="15" t="n">
        <v>300</v>
      </c>
      <c r="D3043" s="15" t="n">
        <v>575</v>
      </c>
      <c r="E3043" s="15" t="n">
        <v>30</v>
      </c>
      <c r="F3043" s="16" t="n">
        <v>0.613592315154257</v>
      </c>
      <c r="G3043" s="17" t="s">
        <v>102</v>
      </c>
      <c r="H3043" s="18" t="n">
        <v>0.1</v>
      </c>
      <c r="I3043" s="18" t="n">
        <v>1</v>
      </c>
      <c r="J3043" s="19" t="n">
        <v>0.913423256012897</v>
      </c>
      <c r="K3043" s="19" t="n">
        <v>0.617350496865369</v>
      </c>
      <c r="L3043" s="16" t="n">
        <v>14.635520511921</v>
      </c>
      <c r="M3043" s="19" t="n">
        <v>0.935546326187673</v>
      </c>
      <c r="N3043" s="19" t="n">
        <v>2.38815027074429</v>
      </c>
      <c r="O3043" s="19" t="n">
        <v>0.913423256012897</v>
      </c>
      <c r="P3043" s="19" t="n">
        <v>0.401940989533477</v>
      </c>
      <c r="Q3043" s="17" t="s">
        <v>30</v>
      </c>
      <c r="R3043" s="5" t="str">
        <f aca="false">IF(OR(Q3043="Steel plate",Q3043="Concrete jacket"),"Steel plate or jacket",Q3043)</f>
        <v>Seal cracks</v>
      </c>
      <c r="S3043" s="5" t="str">
        <f aca="false">IF(O3043&lt;='Tree rules'!$C$4,IF(N3043&lt;='Tree rules'!$C$5,IF(P3043&lt;='Tree rules'!$C$7,"Monitor","Polymer laminate"),IF(P3043&lt;='Tree rules'!$C$8,"Seal cracks","Polymer laminate")),IF(O3043&lt;='Tree rules'!$C$6,IF(P3043&lt;='Tree rules'!$C$9,"Polymer laminate","Steel plate or jacket"),IF(L3043&lt;='Tree rules'!$C$10,"Steel plate or jacket","Polymer laminate")))</f>
        <v>Seal cracks</v>
      </c>
      <c r="T3043" s="5" t="str">
        <f aca="false">IF(S3043=R3043,"Yes","No")</f>
        <v>Yes</v>
      </c>
    </row>
    <row r="3044" customFormat="false" ht="15" hidden="false" customHeight="false" outlineLevel="0" collapsed="false">
      <c r="A3044" s="15" t="n">
        <v>4332</v>
      </c>
      <c r="B3044" s="16" t="n">
        <v>5.46795848468461</v>
      </c>
      <c r="C3044" s="15" t="n">
        <v>230</v>
      </c>
      <c r="D3044" s="15" t="n">
        <v>450</v>
      </c>
      <c r="E3044" s="15" t="n">
        <v>20</v>
      </c>
      <c r="F3044" s="16" t="n">
        <v>0.649145274956135</v>
      </c>
      <c r="G3044" s="17" t="s">
        <v>101</v>
      </c>
      <c r="H3044" s="18" t="n">
        <v>0.3</v>
      </c>
      <c r="I3044" s="18" t="n">
        <v>1.5</v>
      </c>
      <c r="J3044" s="19" t="n">
        <v>0.870490621631696</v>
      </c>
      <c r="K3044" s="19" t="n">
        <v>0.445047284970457</v>
      </c>
      <c r="L3044" s="16" t="n">
        <v>13.5345507046649</v>
      </c>
      <c r="M3044" s="19" t="n">
        <v>0.37530693733175</v>
      </c>
      <c r="N3044" s="19" t="n">
        <v>0.829016361950086</v>
      </c>
      <c r="O3044" s="19" t="n">
        <v>1.11203118857283</v>
      </c>
      <c r="P3044" s="19" t="n">
        <v>0.995489399048528</v>
      </c>
      <c r="Q3044" s="17" t="s">
        <v>31</v>
      </c>
      <c r="R3044" s="5" t="str">
        <f aca="false">IF(OR(Q3044="Steel plate",Q3044="Concrete jacket"),"Steel plate or jacket",Q3044)</f>
        <v>Polymer laminate</v>
      </c>
      <c r="S3044" s="5" t="str">
        <f aca="false">IF(O3044&lt;='Tree rules'!$C$4,IF(N3044&lt;='Tree rules'!$C$5,IF(P3044&lt;='Tree rules'!$C$7,"Monitor","Polymer laminate"),IF(P3044&lt;='Tree rules'!$C$8,"Seal cracks","Polymer laminate")),IF(O3044&lt;='Tree rules'!$C$6,IF(P3044&lt;='Tree rules'!$C$9,"Polymer laminate","Steel plate or jacket"),IF(L3044&lt;='Tree rules'!$C$10,"Steel plate or jacket","Polymer laminate")))</f>
        <v>Polymer laminate</v>
      </c>
      <c r="T3044" s="5" t="str">
        <f aca="false">IF(S3044=R3044,"Yes","No")</f>
        <v>Yes</v>
      </c>
    </row>
    <row r="3045" customFormat="false" ht="15" hidden="false" customHeight="false" outlineLevel="0" collapsed="false">
      <c r="A3045" s="15" t="n">
        <v>4333</v>
      </c>
      <c r="B3045" s="16" t="n">
        <v>6.62423683541999</v>
      </c>
      <c r="C3045" s="15" t="n">
        <v>300</v>
      </c>
      <c r="D3045" s="15" t="n">
        <v>625</v>
      </c>
      <c r="E3045" s="15" t="n">
        <v>30</v>
      </c>
      <c r="F3045" s="16" t="n">
        <v>0.907450217674695</v>
      </c>
      <c r="G3045" s="17" t="s">
        <v>103</v>
      </c>
      <c r="H3045" s="18" t="n">
        <v>0.2</v>
      </c>
      <c r="I3045" s="18" t="n">
        <v>1.5</v>
      </c>
      <c r="J3045" s="19" t="n">
        <v>0.950725739677363</v>
      </c>
      <c r="K3045" s="19" t="n">
        <v>0.406040814934089</v>
      </c>
      <c r="L3045" s="16" t="n">
        <v>11.4804797840901</v>
      </c>
      <c r="M3045" s="19" t="n">
        <v>0.78627278197774</v>
      </c>
      <c r="N3045" s="19" t="n">
        <v>1.17615170591495</v>
      </c>
      <c r="O3045" s="19" t="n">
        <v>1.23307188245734</v>
      </c>
      <c r="P3045" s="19" t="n">
        <v>0.556859314687651</v>
      </c>
      <c r="Q3045" s="17" t="s">
        <v>31</v>
      </c>
      <c r="R3045" s="5" t="str">
        <f aca="false">IF(OR(Q3045="Steel plate",Q3045="Concrete jacket"),"Steel plate or jacket",Q3045)</f>
        <v>Polymer laminate</v>
      </c>
      <c r="S3045" s="5" t="str">
        <f aca="false">IF(O3045&lt;='Tree rules'!$C$4,IF(N3045&lt;='Tree rules'!$C$5,IF(P3045&lt;='Tree rules'!$C$7,"Monitor","Polymer laminate"),IF(P3045&lt;='Tree rules'!$C$8,"Seal cracks","Polymer laminate")),IF(O3045&lt;='Tree rules'!$C$6,IF(P3045&lt;='Tree rules'!$C$9,"Polymer laminate","Steel plate or jacket"),IF(L3045&lt;='Tree rules'!$C$10,"Steel plate or jacket","Polymer laminate")))</f>
        <v>Polymer laminate</v>
      </c>
      <c r="T3045" s="5" t="str">
        <f aca="false">IF(S3045=R3045,"Yes","No")</f>
        <v>Yes</v>
      </c>
    </row>
    <row r="3046" customFormat="false" ht="15" hidden="false" customHeight="false" outlineLevel="0" collapsed="false">
      <c r="A3046" s="15" t="n">
        <v>4334</v>
      </c>
      <c r="B3046" s="16" t="n">
        <v>7.51607303882116</v>
      </c>
      <c r="C3046" s="15" t="n">
        <v>300</v>
      </c>
      <c r="D3046" s="15" t="n">
        <v>600</v>
      </c>
      <c r="E3046" s="15" t="n">
        <v>30</v>
      </c>
      <c r="F3046" s="16" t="n">
        <v>0.604879451954714</v>
      </c>
      <c r="G3046" s="17" t="s">
        <v>103</v>
      </c>
      <c r="H3046" s="18" t="n">
        <v>0.2</v>
      </c>
      <c r="I3046" s="18" t="n">
        <v>2</v>
      </c>
      <c r="J3046" s="19" t="n">
        <v>0.900294113185468</v>
      </c>
      <c r="K3046" s="19" t="n">
        <v>0.520424689263247</v>
      </c>
      <c r="L3046" s="16" t="n">
        <v>13.5669188426375</v>
      </c>
      <c r="M3046" s="19" t="n">
        <v>0.483528044902337</v>
      </c>
      <c r="N3046" s="19" t="n">
        <v>1.34844071562309</v>
      </c>
      <c r="O3046" s="19" t="n">
        <v>1.33205294227086</v>
      </c>
      <c r="P3046" s="19" t="n">
        <v>0.831689231033492</v>
      </c>
      <c r="Q3046" s="17" t="s">
        <v>31</v>
      </c>
      <c r="R3046" s="5" t="str">
        <f aca="false">IF(OR(Q3046="Steel plate",Q3046="Concrete jacket"),"Steel plate or jacket",Q3046)</f>
        <v>Polymer laminate</v>
      </c>
      <c r="S3046" s="5" t="str">
        <f aca="false">IF(O3046&lt;='Tree rules'!$C$4,IF(N3046&lt;='Tree rules'!$C$5,IF(P3046&lt;='Tree rules'!$C$7,"Monitor","Polymer laminate"),IF(P3046&lt;='Tree rules'!$C$8,"Seal cracks","Polymer laminate")),IF(O3046&lt;='Tree rules'!$C$6,IF(P3046&lt;='Tree rules'!$C$9,"Polymer laminate","Steel plate or jacket"),IF(L3046&lt;='Tree rules'!$C$10,"Steel plate or jacket","Polymer laminate")))</f>
        <v>Polymer laminate</v>
      </c>
      <c r="T3046" s="5" t="str">
        <f aca="false">IF(S3046=R3046,"Yes","No")</f>
        <v>Yes</v>
      </c>
    </row>
    <row r="3047" customFormat="false" ht="15" hidden="false" customHeight="false" outlineLevel="0" collapsed="false">
      <c r="A3047" s="15" t="n">
        <v>4336</v>
      </c>
      <c r="B3047" s="16" t="n">
        <v>5.51579973554893</v>
      </c>
      <c r="C3047" s="15" t="n">
        <v>230</v>
      </c>
      <c r="D3047" s="15" t="n">
        <v>525</v>
      </c>
      <c r="E3047" s="15" t="n">
        <v>25</v>
      </c>
      <c r="F3047" s="16" t="n">
        <v>0.85906279835652</v>
      </c>
      <c r="G3047" s="17" t="s">
        <v>101</v>
      </c>
      <c r="H3047" s="18" t="n">
        <v>0.3</v>
      </c>
      <c r="I3047" s="18" t="n">
        <v>1.5</v>
      </c>
      <c r="J3047" s="19" t="n">
        <v>0.852496745037521</v>
      </c>
      <c r="K3047" s="19" t="n">
        <v>0.409318523547271</v>
      </c>
      <c r="L3047" s="16" t="n">
        <v>11.5635214581739</v>
      </c>
      <c r="M3047" s="19" t="n">
        <v>0.586526037856723</v>
      </c>
      <c r="N3047" s="19" t="n">
        <v>0.778098962382669</v>
      </c>
      <c r="O3047" s="19" t="n">
        <v>1.10427376305248</v>
      </c>
      <c r="P3047" s="19" t="n">
        <v>0.643855625191573</v>
      </c>
      <c r="Q3047" s="17" t="s">
        <v>31</v>
      </c>
      <c r="R3047" s="5" t="str">
        <f aca="false">IF(OR(Q3047="Steel plate",Q3047="Concrete jacket"),"Steel plate or jacket",Q3047)</f>
        <v>Polymer laminate</v>
      </c>
      <c r="S3047" s="5" t="str">
        <f aca="false">IF(O3047&lt;='Tree rules'!$C$4,IF(N3047&lt;='Tree rules'!$C$5,IF(P3047&lt;='Tree rules'!$C$7,"Monitor","Polymer laminate"),IF(P3047&lt;='Tree rules'!$C$8,"Seal cracks","Polymer laminate")),IF(O3047&lt;='Tree rules'!$C$6,IF(P3047&lt;='Tree rules'!$C$9,"Polymer laminate","Steel plate or jacket"),IF(L3047&lt;='Tree rules'!$C$10,"Steel plate or jacket","Polymer laminate")))</f>
        <v>Polymer laminate</v>
      </c>
      <c r="T3047" s="5" t="str">
        <f aca="false">IF(S3047=R3047,"Yes","No")</f>
        <v>Yes</v>
      </c>
    </row>
    <row r="3048" customFormat="false" ht="15" hidden="false" customHeight="false" outlineLevel="0" collapsed="false">
      <c r="A3048" s="15" t="n">
        <v>4337</v>
      </c>
      <c r="B3048" s="16" t="n">
        <v>3.07715830412329</v>
      </c>
      <c r="C3048" s="15" t="n">
        <v>300</v>
      </c>
      <c r="D3048" s="15" t="n">
        <v>300</v>
      </c>
      <c r="E3048" s="15" t="n">
        <v>30</v>
      </c>
      <c r="F3048" s="16" t="n">
        <v>0.736310778185108</v>
      </c>
      <c r="G3048" s="17" t="s">
        <v>103</v>
      </c>
      <c r="H3048" s="18" t="n">
        <v>0.2</v>
      </c>
      <c r="I3048" s="18" t="n">
        <v>1.5</v>
      </c>
      <c r="J3048" s="19" t="n">
        <v>0.93785943260573</v>
      </c>
      <c r="K3048" s="19" t="n">
        <v>0.618331941458334</v>
      </c>
      <c r="L3048" s="16" t="n">
        <v>12.0201496254816</v>
      </c>
      <c r="M3048" s="19" t="n">
        <v>0.514822090362989</v>
      </c>
      <c r="N3048" s="19" t="n">
        <v>1.19155685778518</v>
      </c>
      <c r="O3048" s="19" t="n">
        <v>1.11683492701954</v>
      </c>
      <c r="P3048" s="19" t="n">
        <v>0.638562848976139</v>
      </c>
      <c r="Q3048" s="17" t="s">
        <v>31</v>
      </c>
      <c r="R3048" s="5" t="str">
        <f aca="false">IF(OR(Q3048="Steel plate",Q3048="Concrete jacket"),"Steel plate or jacket",Q3048)</f>
        <v>Polymer laminate</v>
      </c>
      <c r="S3048" s="5" t="str">
        <f aca="false">IF(O3048&lt;='Tree rules'!$C$4,IF(N3048&lt;='Tree rules'!$C$5,IF(P3048&lt;='Tree rules'!$C$7,"Monitor","Polymer laminate"),IF(P3048&lt;='Tree rules'!$C$8,"Seal cracks","Polymer laminate")),IF(O3048&lt;='Tree rules'!$C$6,IF(P3048&lt;='Tree rules'!$C$9,"Polymer laminate","Steel plate or jacket"),IF(L3048&lt;='Tree rules'!$C$10,"Steel plate or jacket","Polymer laminate")))</f>
        <v>Polymer laminate</v>
      </c>
      <c r="T3048" s="5" t="str">
        <f aca="false">IF(S3048=R3048,"Yes","No")</f>
        <v>Yes</v>
      </c>
    </row>
    <row r="3049" customFormat="false" ht="15" hidden="false" customHeight="false" outlineLevel="0" collapsed="false">
      <c r="A3049" s="15" t="n">
        <v>4338</v>
      </c>
      <c r="B3049" s="16" t="n">
        <v>5.39751346671518</v>
      </c>
      <c r="C3049" s="15" t="n">
        <v>230</v>
      </c>
      <c r="D3049" s="15" t="n">
        <v>500</v>
      </c>
      <c r="E3049" s="15" t="n">
        <v>25</v>
      </c>
      <c r="F3049" s="16" t="n">
        <v>0.770204672782022</v>
      </c>
      <c r="G3049" s="17" t="s">
        <v>103</v>
      </c>
      <c r="H3049" s="18" t="n">
        <v>0.2</v>
      </c>
      <c r="I3049" s="18" t="n">
        <v>2</v>
      </c>
      <c r="J3049" s="19" t="n">
        <v>0.862518386122788</v>
      </c>
      <c r="K3049" s="19" t="n">
        <v>0.617610249941765</v>
      </c>
      <c r="L3049" s="16" t="n">
        <v>11.888796182192</v>
      </c>
      <c r="M3049" s="19" t="n">
        <v>0.575076785768467</v>
      </c>
      <c r="N3049" s="19" t="n">
        <v>1.16787449092518</v>
      </c>
      <c r="O3049" s="19" t="n">
        <v>1.19233657621291</v>
      </c>
      <c r="P3049" s="19" t="n">
        <v>0.750236118400986</v>
      </c>
      <c r="Q3049" s="17" t="s">
        <v>31</v>
      </c>
      <c r="R3049" s="5" t="str">
        <f aca="false">IF(OR(Q3049="Steel plate",Q3049="Concrete jacket"),"Steel plate or jacket",Q3049)</f>
        <v>Polymer laminate</v>
      </c>
      <c r="S3049" s="5" t="str">
        <f aca="false">IF(O3049&lt;='Tree rules'!$C$4,IF(N3049&lt;='Tree rules'!$C$5,IF(P3049&lt;='Tree rules'!$C$7,"Monitor","Polymer laminate"),IF(P3049&lt;='Tree rules'!$C$8,"Seal cracks","Polymer laminate")),IF(O3049&lt;='Tree rules'!$C$6,IF(P3049&lt;='Tree rules'!$C$9,"Polymer laminate","Steel plate or jacket"),IF(L3049&lt;='Tree rules'!$C$10,"Steel plate or jacket","Polymer laminate")))</f>
        <v>Polymer laminate</v>
      </c>
      <c r="T3049" s="5" t="str">
        <f aca="false">IF(S3049=R3049,"Yes","No")</f>
        <v>Yes</v>
      </c>
    </row>
    <row r="3050" customFormat="false" ht="15" hidden="false" customHeight="false" outlineLevel="0" collapsed="false">
      <c r="A3050" s="15" t="n">
        <v>4340</v>
      </c>
      <c r="B3050" s="16" t="n">
        <v>3.27870459507392</v>
      </c>
      <c r="C3050" s="15" t="n">
        <v>300</v>
      </c>
      <c r="D3050" s="15" t="n">
        <v>300</v>
      </c>
      <c r="E3050" s="15" t="n">
        <v>30</v>
      </c>
      <c r="F3050" s="16" t="n">
        <v>0.831109167616348</v>
      </c>
      <c r="G3050" s="17" t="s">
        <v>101</v>
      </c>
      <c r="H3050" s="18" t="n">
        <v>0.3</v>
      </c>
      <c r="I3050" s="18" t="n">
        <v>1</v>
      </c>
      <c r="J3050" s="19" t="n">
        <v>0.881621259275896</v>
      </c>
      <c r="K3050" s="19" t="n">
        <v>0.51830484003788</v>
      </c>
      <c r="L3050" s="16" t="n">
        <v>13.0107325201346</v>
      </c>
      <c r="M3050" s="19" t="n">
        <v>0.870190379643762</v>
      </c>
      <c r="N3050" s="19" t="n">
        <v>0.899718758559715</v>
      </c>
      <c r="O3050" s="19" t="n">
        <v>0.881621259275896</v>
      </c>
      <c r="P3050" s="19" t="n">
        <v>0.36980288471144</v>
      </c>
      <c r="Q3050" s="17" t="s">
        <v>29</v>
      </c>
      <c r="R3050" s="5" t="str">
        <f aca="false">IF(OR(Q3050="Steel plate",Q3050="Concrete jacket"),"Steel plate or jacket",Q3050)</f>
        <v>Monitor</v>
      </c>
      <c r="S3050" s="5" t="str">
        <f aca="false">IF(O3050&lt;='Tree rules'!$C$4,IF(N3050&lt;='Tree rules'!$C$5,IF(P3050&lt;='Tree rules'!$C$7,"Monitor","Polymer laminate"),IF(P3050&lt;='Tree rules'!$C$8,"Seal cracks","Polymer laminate")),IF(O3050&lt;='Tree rules'!$C$6,IF(P3050&lt;='Tree rules'!$C$9,"Polymer laminate","Steel plate or jacket"),IF(L3050&lt;='Tree rules'!$C$10,"Steel plate or jacket","Polymer laminate")))</f>
        <v>Monitor</v>
      </c>
      <c r="T3050" s="5" t="str">
        <f aca="false">IF(S3050=R3050,"Yes","No")</f>
        <v>Yes</v>
      </c>
    </row>
    <row r="3051" customFormat="false" ht="15" hidden="false" customHeight="false" outlineLevel="0" collapsed="false">
      <c r="A3051" s="15" t="n">
        <v>4342</v>
      </c>
      <c r="B3051" s="16" t="n">
        <v>3.46936562603676</v>
      </c>
      <c r="C3051" s="15" t="n">
        <v>300</v>
      </c>
      <c r="D3051" s="15" t="n">
        <v>300</v>
      </c>
      <c r="E3051" s="15" t="n">
        <v>25</v>
      </c>
      <c r="F3051" s="16" t="n">
        <v>0.791582400904515</v>
      </c>
      <c r="G3051" s="17" t="s">
        <v>103</v>
      </c>
      <c r="H3051" s="18" t="n">
        <v>0.2</v>
      </c>
      <c r="I3051" s="18" t="n">
        <v>1.5</v>
      </c>
      <c r="J3051" s="19" t="n">
        <v>0.88693695795373</v>
      </c>
      <c r="K3051" s="19" t="n">
        <v>0.412790200507449</v>
      </c>
      <c r="L3051" s="16" t="n">
        <v>13.6589197875463</v>
      </c>
      <c r="M3051" s="19" t="n">
        <v>0.330745269928541</v>
      </c>
      <c r="N3051" s="19" t="n">
        <v>1.51350241191508</v>
      </c>
      <c r="O3051" s="19" t="n">
        <v>1.147345994575</v>
      </c>
      <c r="P3051" s="19" t="n">
        <v>1.04388979003749</v>
      </c>
      <c r="Q3051" s="17" t="s">
        <v>31</v>
      </c>
      <c r="R3051" s="5" t="str">
        <f aca="false">IF(OR(Q3051="Steel plate",Q3051="Concrete jacket"),"Steel plate or jacket",Q3051)</f>
        <v>Polymer laminate</v>
      </c>
      <c r="S3051" s="5" t="str">
        <f aca="false">IF(O3051&lt;='Tree rules'!$C$4,IF(N3051&lt;='Tree rules'!$C$5,IF(P3051&lt;='Tree rules'!$C$7,"Monitor","Polymer laminate"),IF(P3051&lt;='Tree rules'!$C$8,"Seal cracks","Polymer laminate")),IF(O3051&lt;='Tree rules'!$C$6,IF(P3051&lt;='Tree rules'!$C$9,"Polymer laminate","Steel plate or jacket"),IF(L3051&lt;='Tree rules'!$C$10,"Steel plate or jacket","Polymer laminate")))</f>
        <v>Polymer laminate</v>
      </c>
      <c r="T3051" s="5" t="str">
        <f aca="false">IF(S3051=R3051,"Yes","No")</f>
        <v>Yes</v>
      </c>
    </row>
    <row r="3052" customFormat="false" ht="15" hidden="false" customHeight="false" outlineLevel="0" collapsed="false">
      <c r="A3052" s="15" t="n">
        <v>4344</v>
      </c>
      <c r="B3052" s="16" t="n">
        <v>4.41054136789259</v>
      </c>
      <c r="C3052" s="15" t="n">
        <v>300</v>
      </c>
      <c r="D3052" s="15" t="n">
        <v>375</v>
      </c>
      <c r="E3052" s="15" t="n">
        <v>20</v>
      </c>
      <c r="F3052" s="16" t="n">
        <v>0.611130485804701</v>
      </c>
      <c r="G3052" s="17" t="s">
        <v>103</v>
      </c>
      <c r="H3052" s="18" t="n">
        <v>0.2</v>
      </c>
      <c r="I3052" s="18" t="n">
        <v>1.5</v>
      </c>
      <c r="J3052" s="19" t="n">
        <v>0.874654005023577</v>
      </c>
      <c r="K3052" s="19" t="n">
        <v>0.603477801933348</v>
      </c>
      <c r="L3052" s="16" t="n">
        <v>13.4059008142632</v>
      </c>
      <c r="M3052" s="19" t="n">
        <v>0.362976338419389</v>
      </c>
      <c r="N3052" s="19" t="n">
        <v>1.35734626389732</v>
      </c>
      <c r="O3052" s="19" t="n">
        <v>1.04806386933345</v>
      </c>
      <c r="P3052" s="19" t="n">
        <v>0.987673161215764</v>
      </c>
      <c r="Q3052" s="17" t="s">
        <v>31</v>
      </c>
      <c r="R3052" s="5" t="str">
        <f aca="false">IF(OR(Q3052="Steel plate",Q3052="Concrete jacket"),"Steel plate or jacket",Q3052)</f>
        <v>Polymer laminate</v>
      </c>
      <c r="S3052" s="5" t="str">
        <f aca="false">IF(O3052&lt;='Tree rules'!$C$4,IF(N3052&lt;='Tree rules'!$C$5,IF(P3052&lt;='Tree rules'!$C$7,"Monitor","Polymer laminate"),IF(P3052&lt;='Tree rules'!$C$8,"Seal cracks","Polymer laminate")),IF(O3052&lt;='Tree rules'!$C$6,IF(P3052&lt;='Tree rules'!$C$9,"Polymer laminate","Steel plate or jacket"),IF(L3052&lt;='Tree rules'!$C$10,"Steel plate or jacket","Polymer laminate")))</f>
        <v>Polymer laminate</v>
      </c>
      <c r="T3052" s="5" t="str">
        <f aca="false">IF(S3052=R3052,"Yes","No")</f>
        <v>Yes</v>
      </c>
    </row>
    <row r="3053" customFormat="false" ht="15" hidden="false" customHeight="false" outlineLevel="0" collapsed="false">
      <c r="A3053" s="15" t="n">
        <v>4347</v>
      </c>
      <c r="B3053" s="16" t="n">
        <v>3.00091016991606</v>
      </c>
      <c r="C3053" s="15" t="n">
        <v>300</v>
      </c>
      <c r="D3053" s="15" t="n">
        <v>300</v>
      </c>
      <c r="E3053" s="15" t="n">
        <v>20</v>
      </c>
      <c r="F3053" s="16" t="n">
        <v>0.589048622548086</v>
      </c>
      <c r="G3053" s="17" t="s">
        <v>103</v>
      </c>
      <c r="H3053" s="18" t="n">
        <v>0.2</v>
      </c>
      <c r="I3053" s="18" t="n">
        <v>1.5</v>
      </c>
      <c r="J3053" s="19" t="n">
        <v>0.9499134235223</v>
      </c>
      <c r="K3053" s="19" t="n">
        <v>0.417415506778497</v>
      </c>
      <c r="L3053" s="16" t="n">
        <v>11.7223053512346</v>
      </c>
      <c r="M3053" s="19" t="n">
        <v>0.316476829941636</v>
      </c>
      <c r="N3053" s="19" t="n">
        <v>1.42158328890621</v>
      </c>
      <c r="O3053" s="19" t="n">
        <v>1.22661583874582</v>
      </c>
      <c r="P3053" s="19" t="n">
        <v>0.860598271716337</v>
      </c>
      <c r="Q3053" s="17" t="s">
        <v>31</v>
      </c>
      <c r="R3053" s="5" t="str">
        <f aca="false">IF(OR(Q3053="Steel plate",Q3053="Concrete jacket"),"Steel plate or jacket",Q3053)</f>
        <v>Polymer laminate</v>
      </c>
      <c r="S3053" s="5" t="str">
        <f aca="false">IF(O3053&lt;='Tree rules'!$C$4,IF(N3053&lt;='Tree rules'!$C$5,IF(P3053&lt;='Tree rules'!$C$7,"Monitor","Polymer laminate"),IF(P3053&lt;='Tree rules'!$C$8,"Seal cracks","Polymer laminate")),IF(O3053&lt;='Tree rules'!$C$6,IF(P3053&lt;='Tree rules'!$C$9,"Polymer laminate","Steel plate or jacket"),IF(L3053&lt;='Tree rules'!$C$10,"Steel plate or jacket","Polymer laminate")))</f>
        <v>Polymer laminate</v>
      </c>
      <c r="T3053" s="5" t="str">
        <f aca="false">IF(S3053=R3053,"Yes","No")</f>
        <v>Yes</v>
      </c>
    </row>
    <row r="3054" customFormat="false" ht="15" hidden="false" customHeight="false" outlineLevel="0" collapsed="false">
      <c r="A3054" s="15" t="n">
        <v>4348</v>
      </c>
      <c r="B3054" s="16" t="n">
        <v>5.94188434992098</v>
      </c>
      <c r="C3054" s="15" t="n">
        <v>230</v>
      </c>
      <c r="D3054" s="15" t="n">
        <v>525</v>
      </c>
      <c r="E3054" s="15" t="n">
        <v>20</v>
      </c>
      <c r="F3054" s="16" t="n">
        <v>0.57270853223768</v>
      </c>
      <c r="G3054" s="17" t="s">
        <v>103</v>
      </c>
      <c r="H3054" s="18" t="n">
        <v>0.2</v>
      </c>
      <c r="I3054" s="18" t="n">
        <v>2</v>
      </c>
      <c r="J3054" s="19" t="n">
        <v>0.85004835664541</v>
      </c>
      <c r="K3054" s="19" t="n">
        <v>0.587065355160531</v>
      </c>
      <c r="L3054" s="16" t="n">
        <v>12.4567806078008</v>
      </c>
      <c r="M3054" s="19" t="n">
        <v>0.478563252790514</v>
      </c>
      <c r="N3054" s="19" t="n">
        <v>1.72891189121954</v>
      </c>
      <c r="O3054" s="19" t="n">
        <v>1.20106277289316</v>
      </c>
      <c r="P3054" s="19" t="n">
        <v>0.78021285909753</v>
      </c>
      <c r="Q3054" s="17" t="s">
        <v>31</v>
      </c>
      <c r="R3054" s="5" t="str">
        <f aca="false">IF(OR(Q3054="Steel plate",Q3054="Concrete jacket"),"Steel plate or jacket",Q3054)</f>
        <v>Polymer laminate</v>
      </c>
      <c r="S3054" s="5" t="str">
        <f aca="false">IF(O3054&lt;='Tree rules'!$C$4,IF(N3054&lt;='Tree rules'!$C$5,IF(P3054&lt;='Tree rules'!$C$7,"Monitor","Polymer laminate"),IF(P3054&lt;='Tree rules'!$C$8,"Seal cracks","Polymer laminate")),IF(O3054&lt;='Tree rules'!$C$6,IF(P3054&lt;='Tree rules'!$C$9,"Polymer laminate","Steel plate or jacket"),IF(L3054&lt;='Tree rules'!$C$10,"Steel plate or jacket","Polymer laminate")))</f>
        <v>Polymer laminate</v>
      </c>
      <c r="T3054" s="5" t="str">
        <f aca="false">IF(S3054=R3054,"Yes","No")</f>
        <v>Yes</v>
      </c>
    </row>
    <row r="3055" customFormat="false" ht="15" hidden="false" customHeight="false" outlineLevel="0" collapsed="false">
      <c r="A3055" s="15" t="n">
        <v>4351</v>
      </c>
      <c r="B3055" s="16" t="n">
        <v>3.13636297060364</v>
      </c>
      <c r="C3055" s="15" t="n">
        <v>230</v>
      </c>
      <c r="D3055" s="15" t="n">
        <v>300</v>
      </c>
      <c r="E3055" s="15" t="n">
        <v>30</v>
      </c>
      <c r="F3055" s="16" t="n">
        <v>0.768324290280112</v>
      </c>
      <c r="G3055" s="17" t="s">
        <v>101</v>
      </c>
      <c r="H3055" s="18" t="n">
        <v>0.3</v>
      </c>
      <c r="I3055" s="18" t="n">
        <v>1</v>
      </c>
      <c r="J3055" s="19" t="n">
        <v>0.914542174148135</v>
      </c>
      <c r="K3055" s="19" t="n">
        <v>0.634621485771725</v>
      </c>
      <c r="L3055" s="16" t="n">
        <v>12.2514178539205</v>
      </c>
      <c r="M3055" s="19" t="n">
        <v>0.369932918391181</v>
      </c>
      <c r="N3055" s="19" t="n">
        <v>0.653225322335058</v>
      </c>
      <c r="O3055" s="19" t="n">
        <v>0.914542174148135</v>
      </c>
      <c r="P3055" s="19" t="n">
        <v>0.827419999023979</v>
      </c>
      <c r="Q3055" s="17" t="s">
        <v>29</v>
      </c>
      <c r="R3055" s="5" t="str">
        <f aca="false">IF(OR(Q3055="Steel plate",Q3055="Concrete jacket"),"Steel plate or jacket",Q3055)</f>
        <v>Monitor</v>
      </c>
      <c r="S3055" s="5" t="str">
        <f aca="false">IF(O3055&lt;='Tree rules'!$C$4,IF(N3055&lt;='Tree rules'!$C$5,IF(P3055&lt;='Tree rules'!$C$7,"Monitor","Polymer laminate"),IF(P3055&lt;='Tree rules'!$C$8,"Seal cracks","Polymer laminate")),IF(O3055&lt;='Tree rules'!$C$6,IF(P3055&lt;='Tree rules'!$C$9,"Polymer laminate","Steel plate or jacket"),IF(L3055&lt;='Tree rules'!$C$10,"Steel plate or jacket","Polymer laminate")))</f>
        <v>Monitor</v>
      </c>
      <c r="T3055" s="5" t="str">
        <f aca="false">IF(S3055=R3055,"Yes","No")</f>
        <v>Yes</v>
      </c>
    </row>
    <row r="3056" customFormat="false" ht="15" hidden="false" customHeight="false" outlineLevel="0" collapsed="false">
      <c r="A3056" s="15" t="n">
        <v>4352</v>
      </c>
      <c r="B3056" s="16" t="n">
        <v>5.28940271540386</v>
      </c>
      <c r="C3056" s="15" t="n">
        <v>230</v>
      </c>
      <c r="D3056" s="15" t="n">
        <v>475</v>
      </c>
      <c r="E3056" s="15" t="n">
        <v>30</v>
      </c>
      <c r="F3056" s="16" t="n">
        <v>0.639770421258486</v>
      </c>
      <c r="G3056" s="17" t="s">
        <v>101</v>
      </c>
      <c r="H3056" s="18" t="n">
        <v>0.3</v>
      </c>
      <c r="I3056" s="18" t="n">
        <v>2</v>
      </c>
      <c r="J3056" s="19" t="n">
        <v>0.949675783803466</v>
      </c>
      <c r="K3056" s="19" t="n">
        <v>0.642634027948531</v>
      </c>
      <c r="L3056" s="16" t="n">
        <v>12.3873599892362</v>
      </c>
      <c r="M3056" s="19" t="n">
        <v>0.695784908982472</v>
      </c>
      <c r="N3056" s="19" t="n">
        <v>1.21133207317659</v>
      </c>
      <c r="O3056" s="19" t="n">
        <v>1.28905759341613</v>
      </c>
      <c r="P3056" s="19" t="n">
        <v>0.565813770006764</v>
      </c>
      <c r="Q3056" s="17" t="s">
        <v>31</v>
      </c>
      <c r="R3056" s="5" t="str">
        <f aca="false">IF(OR(Q3056="Steel plate",Q3056="Concrete jacket"),"Steel plate or jacket",Q3056)</f>
        <v>Polymer laminate</v>
      </c>
      <c r="S3056" s="5" t="str">
        <f aca="false">IF(O3056&lt;='Tree rules'!$C$4,IF(N3056&lt;='Tree rules'!$C$5,IF(P3056&lt;='Tree rules'!$C$7,"Monitor","Polymer laminate"),IF(P3056&lt;='Tree rules'!$C$8,"Seal cracks","Polymer laminate")),IF(O3056&lt;='Tree rules'!$C$6,IF(P3056&lt;='Tree rules'!$C$9,"Polymer laminate","Steel plate or jacket"),IF(L3056&lt;='Tree rules'!$C$10,"Steel plate or jacket","Polymer laminate")))</f>
        <v>Polymer laminate</v>
      </c>
      <c r="T3056" s="5" t="str">
        <f aca="false">IF(S3056=R3056,"Yes","No")</f>
        <v>Yes</v>
      </c>
    </row>
    <row r="3057" customFormat="false" ht="15" hidden="false" customHeight="false" outlineLevel="0" collapsed="false">
      <c r="A3057" s="15" t="n">
        <v>4353</v>
      </c>
      <c r="B3057" s="16" t="n">
        <v>3.15114032897246</v>
      </c>
      <c r="C3057" s="15" t="n">
        <v>230</v>
      </c>
      <c r="D3057" s="15" t="n">
        <v>300</v>
      </c>
      <c r="E3057" s="15" t="n">
        <v>30</v>
      </c>
      <c r="F3057" s="16" t="n">
        <v>0.688332522525665</v>
      </c>
      <c r="G3057" s="17" t="s">
        <v>103</v>
      </c>
      <c r="H3057" s="18" t="n">
        <v>0.2</v>
      </c>
      <c r="I3057" s="18" t="n">
        <v>1.5</v>
      </c>
      <c r="J3057" s="19" t="n">
        <v>0.893785278851775</v>
      </c>
      <c r="K3057" s="19" t="n">
        <v>0.454594415501162</v>
      </c>
      <c r="L3057" s="16" t="n">
        <v>12.4060642872932</v>
      </c>
      <c r="M3057" s="19" t="n">
        <v>0.669258558021277</v>
      </c>
      <c r="N3057" s="19" t="n">
        <v>1.58142394150989</v>
      </c>
      <c r="O3057" s="19" t="n">
        <v>1.13752302006608</v>
      </c>
      <c r="P3057" s="19" t="n">
        <v>0.416216152754661</v>
      </c>
      <c r="Q3057" s="17" t="s">
        <v>31</v>
      </c>
      <c r="R3057" s="5" t="str">
        <f aca="false">IF(OR(Q3057="Steel plate",Q3057="Concrete jacket"),"Steel plate or jacket",Q3057)</f>
        <v>Polymer laminate</v>
      </c>
      <c r="S3057" s="5" t="str">
        <f aca="false">IF(O3057&lt;='Tree rules'!$C$4,IF(N3057&lt;='Tree rules'!$C$5,IF(P3057&lt;='Tree rules'!$C$7,"Monitor","Polymer laminate"),IF(P3057&lt;='Tree rules'!$C$8,"Seal cracks","Polymer laminate")),IF(O3057&lt;='Tree rules'!$C$6,IF(P3057&lt;='Tree rules'!$C$9,"Polymer laminate","Steel plate or jacket"),IF(L3057&lt;='Tree rules'!$C$10,"Steel plate or jacket","Polymer laminate")))</f>
        <v>Polymer laminate</v>
      </c>
      <c r="T3057" s="5" t="str">
        <f aca="false">IF(S3057=R3057,"Yes","No")</f>
        <v>Yes</v>
      </c>
    </row>
    <row r="3058" customFormat="false" ht="15" hidden="false" customHeight="false" outlineLevel="0" collapsed="false">
      <c r="A3058" s="15" t="n">
        <v>4355</v>
      </c>
      <c r="B3058" s="16" t="n">
        <v>4.34743355969121</v>
      </c>
      <c r="C3058" s="15" t="n">
        <v>230</v>
      </c>
      <c r="D3058" s="15" t="n">
        <v>425</v>
      </c>
      <c r="E3058" s="15" t="n">
        <v>25</v>
      </c>
      <c r="F3058" s="16" t="n">
        <v>0.724620609754306</v>
      </c>
      <c r="G3058" s="17" t="s">
        <v>101</v>
      </c>
      <c r="H3058" s="18" t="n">
        <v>0.3</v>
      </c>
      <c r="I3058" s="18" t="n">
        <v>1</v>
      </c>
      <c r="J3058" s="19" t="n">
        <v>0.950124270088149</v>
      </c>
      <c r="K3058" s="19" t="n">
        <v>0.586371236562416</v>
      </c>
      <c r="L3058" s="16" t="n">
        <v>11.531654004486</v>
      </c>
      <c r="M3058" s="19" t="n">
        <v>0.657673841689804</v>
      </c>
      <c r="N3058" s="19" t="n">
        <v>0.872229663784332</v>
      </c>
      <c r="O3058" s="19" t="n">
        <v>0.950124270088149</v>
      </c>
      <c r="P3058" s="19" t="n">
        <v>0.521687084388962</v>
      </c>
      <c r="Q3058" s="17" t="s">
        <v>29</v>
      </c>
      <c r="R3058" s="5" t="str">
        <f aca="false">IF(OR(Q3058="Steel plate",Q3058="Concrete jacket"),"Steel plate or jacket",Q3058)</f>
        <v>Monitor</v>
      </c>
      <c r="S3058" s="5" t="str">
        <f aca="false">IF(O3058&lt;='Tree rules'!$C$4,IF(N3058&lt;='Tree rules'!$C$5,IF(P3058&lt;='Tree rules'!$C$7,"Monitor","Polymer laminate"),IF(P3058&lt;='Tree rules'!$C$8,"Seal cracks","Polymer laminate")),IF(O3058&lt;='Tree rules'!$C$6,IF(P3058&lt;='Tree rules'!$C$9,"Polymer laminate","Steel plate or jacket"),IF(L3058&lt;='Tree rules'!$C$10,"Steel plate or jacket","Polymer laminate")))</f>
        <v>Monitor</v>
      </c>
      <c r="T3058" s="5" t="str">
        <f aca="false">IF(S3058=R3058,"Yes","No")</f>
        <v>Yes</v>
      </c>
    </row>
    <row r="3059" customFormat="false" ht="15" hidden="false" customHeight="false" outlineLevel="0" collapsed="false">
      <c r="A3059" s="15" t="n">
        <v>4357</v>
      </c>
      <c r="B3059" s="16" t="n">
        <v>4.42444532228973</v>
      </c>
      <c r="C3059" s="15" t="n">
        <v>230</v>
      </c>
      <c r="D3059" s="15" t="n">
        <v>425</v>
      </c>
      <c r="E3059" s="15" t="n">
        <v>30</v>
      </c>
      <c r="F3059" s="16" t="n">
        <v>0.724620609754306</v>
      </c>
      <c r="G3059" s="17" t="s">
        <v>101</v>
      </c>
      <c r="H3059" s="18" t="n">
        <v>0.3</v>
      </c>
      <c r="I3059" s="18" t="n">
        <v>1</v>
      </c>
      <c r="J3059" s="19" t="n">
        <v>0.922085884021312</v>
      </c>
      <c r="K3059" s="19" t="n">
        <v>0.50861019799085</v>
      </c>
      <c r="L3059" s="16" t="n">
        <v>11.7359292368428</v>
      </c>
      <c r="M3059" s="19" t="n">
        <v>0.297822881852257</v>
      </c>
      <c r="N3059" s="19" t="n">
        <v>0.921440638342657</v>
      </c>
      <c r="O3059" s="19" t="n">
        <v>0.922085884021312</v>
      </c>
      <c r="P3059" s="19" t="n">
        <v>0.95517466503753</v>
      </c>
      <c r="Q3059" s="17" t="s">
        <v>29</v>
      </c>
      <c r="R3059" s="5" t="str">
        <f aca="false">IF(OR(Q3059="Steel plate",Q3059="Concrete jacket"),"Steel plate or jacket",Q3059)</f>
        <v>Monitor</v>
      </c>
      <c r="S3059" s="5" t="str">
        <f aca="false">IF(O3059&lt;='Tree rules'!$C$4,IF(N3059&lt;='Tree rules'!$C$5,IF(P3059&lt;='Tree rules'!$C$7,"Monitor","Polymer laminate"),IF(P3059&lt;='Tree rules'!$C$8,"Seal cracks","Polymer laminate")),IF(O3059&lt;='Tree rules'!$C$6,IF(P3059&lt;='Tree rules'!$C$9,"Polymer laminate","Steel plate or jacket"),IF(L3059&lt;='Tree rules'!$C$10,"Steel plate or jacket","Polymer laminate")))</f>
        <v>Monitor</v>
      </c>
      <c r="T3059" s="5" t="str">
        <f aca="false">IF(S3059=R3059,"Yes","No")</f>
        <v>Yes</v>
      </c>
    </row>
    <row r="3060" customFormat="false" ht="15" hidden="false" customHeight="false" outlineLevel="0" collapsed="false">
      <c r="A3060" s="15" t="n">
        <v>4358</v>
      </c>
      <c r="B3060" s="16" t="n">
        <v>4.54549552585447</v>
      </c>
      <c r="C3060" s="15" t="n">
        <v>300</v>
      </c>
      <c r="D3060" s="15" t="n">
        <v>450</v>
      </c>
      <c r="E3060" s="15" t="n">
        <v>30</v>
      </c>
      <c r="F3060" s="16" t="n">
        <v>0.781490709848207</v>
      </c>
      <c r="G3060" s="17" t="s">
        <v>103</v>
      </c>
      <c r="H3060" s="18" t="n">
        <v>0.2</v>
      </c>
      <c r="I3060" s="18" t="n">
        <v>1</v>
      </c>
      <c r="J3060" s="19" t="n">
        <v>0.973882403115234</v>
      </c>
      <c r="K3060" s="19" t="n">
        <v>0.427295235509056</v>
      </c>
      <c r="L3060" s="16" t="n">
        <v>11.307202800633</v>
      </c>
      <c r="M3060" s="19" t="n">
        <v>0.504998713995083</v>
      </c>
      <c r="N3060" s="19" t="n">
        <v>1.2355015496668</v>
      </c>
      <c r="O3060" s="19" t="n">
        <v>0.973882403115234</v>
      </c>
      <c r="P3060" s="19" t="n">
        <v>0.60145544575032</v>
      </c>
      <c r="Q3060" s="17" t="s">
        <v>30</v>
      </c>
      <c r="R3060" s="5" t="str">
        <f aca="false">IF(OR(Q3060="Steel plate",Q3060="Concrete jacket"),"Steel plate or jacket",Q3060)</f>
        <v>Seal cracks</v>
      </c>
      <c r="S3060" s="5" t="str">
        <f aca="false">IF(O3060&lt;='Tree rules'!$C$4,IF(N3060&lt;='Tree rules'!$C$5,IF(P3060&lt;='Tree rules'!$C$7,"Monitor","Polymer laminate"),IF(P3060&lt;='Tree rules'!$C$8,"Seal cracks","Polymer laminate")),IF(O3060&lt;='Tree rules'!$C$6,IF(P3060&lt;='Tree rules'!$C$9,"Polymer laminate","Steel plate or jacket"),IF(L3060&lt;='Tree rules'!$C$10,"Steel plate or jacket","Polymer laminate")))</f>
        <v>Seal cracks</v>
      </c>
      <c r="T3060" s="5" t="str">
        <f aca="false">IF(S3060=R3060,"Yes","No")</f>
        <v>Yes</v>
      </c>
    </row>
    <row r="3061" customFormat="false" ht="15" hidden="false" customHeight="false" outlineLevel="0" collapsed="false">
      <c r="A3061" s="15" t="n">
        <v>4360</v>
      </c>
      <c r="B3061" s="16" t="n">
        <v>5.70105005320426</v>
      </c>
      <c r="C3061" s="15" t="n">
        <v>230</v>
      </c>
      <c r="D3061" s="15" t="n">
        <v>500</v>
      </c>
      <c r="E3061" s="15" t="n">
        <v>25</v>
      </c>
      <c r="F3061" s="16" t="n">
        <v>0.90657733366385</v>
      </c>
      <c r="G3061" s="17" t="s">
        <v>101</v>
      </c>
      <c r="H3061" s="18" t="n">
        <v>0.3</v>
      </c>
      <c r="I3061" s="18" t="n">
        <v>1.5</v>
      </c>
      <c r="J3061" s="19" t="n">
        <v>0.886841267642892</v>
      </c>
      <c r="K3061" s="19" t="n">
        <v>0.41414383192277</v>
      </c>
      <c r="L3061" s="16" t="n">
        <v>12.6129425955846</v>
      </c>
      <c r="M3061" s="19" t="n">
        <v>0.647740866175055</v>
      </c>
      <c r="N3061" s="19" t="n">
        <v>0.8031117786415</v>
      </c>
      <c r="O3061" s="19" t="n">
        <v>1.1466219810199</v>
      </c>
      <c r="P3061" s="19" t="n">
        <v>0.684722667207495</v>
      </c>
      <c r="Q3061" s="17" t="s">
        <v>31</v>
      </c>
      <c r="R3061" s="5" t="str">
        <f aca="false">IF(OR(Q3061="Steel plate",Q3061="Concrete jacket"),"Steel plate or jacket",Q3061)</f>
        <v>Polymer laminate</v>
      </c>
      <c r="S3061" s="5" t="str">
        <f aca="false">IF(O3061&lt;='Tree rules'!$C$4,IF(N3061&lt;='Tree rules'!$C$5,IF(P3061&lt;='Tree rules'!$C$7,"Monitor","Polymer laminate"),IF(P3061&lt;='Tree rules'!$C$8,"Seal cracks","Polymer laminate")),IF(O3061&lt;='Tree rules'!$C$6,IF(P3061&lt;='Tree rules'!$C$9,"Polymer laminate","Steel plate or jacket"),IF(L3061&lt;='Tree rules'!$C$10,"Steel plate or jacket","Polymer laminate")))</f>
        <v>Polymer laminate</v>
      </c>
      <c r="T3061" s="5" t="str">
        <f aca="false">IF(S3061=R3061,"Yes","No")</f>
        <v>Yes</v>
      </c>
    </row>
    <row r="3062" customFormat="false" ht="15" hidden="false" customHeight="false" outlineLevel="0" collapsed="false">
      <c r="A3062" s="15" t="n">
        <v>4362</v>
      </c>
      <c r="B3062" s="16" t="n">
        <v>3.27354236686353</v>
      </c>
      <c r="C3062" s="15" t="n">
        <v>300</v>
      </c>
      <c r="D3062" s="15" t="n">
        <v>300</v>
      </c>
      <c r="E3062" s="15" t="n">
        <v>30</v>
      </c>
      <c r="F3062" s="16" t="n">
        <v>0.831109167616348</v>
      </c>
      <c r="G3062" s="17" t="s">
        <v>103</v>
      </c>
      <c r="H3062" s="18" t="n">
        <v>0.2</v>
      </c>
      <c r="I3062" s="18" t="n">
        <v>2</v>
      </c>
      <c r="J3062" s="19" t="n">
        <v>0.883678458699202</v>
      </c>
      <c r="K3062" s="19" t="n">
        <v>0.595614041786989</v>
      </c>
      <c r="L3062" s="16" t="n">
        <v>12.9902474875537</v>
      </c>
      <c r="M3062" s="19" t="n">
        <v>0.927967104303406</v>
      </c>
      <c r="N3062" s="19" t="n">
        <v>1.96098519578493</v>
      </c>
      <c r="O3062" s="19" t="n">
        <v>1.24102561897248</v>
      </c>
      <c r="P3062" s="19" t="n">
        <v>0.436584769791329</v>
      </c>
      <c r="Q3062" s="17" t="s">
        <v>31</v>
      </c>
      <c r="R3062" s="5" t="str">
        <f aca="false">IF(OR(Q3062="Steel plate",Q3062="Concrete jacket"),"Steel plate or jacket",Q3062)</f>
        <v>Polymer laminate</v>
      </c>
      <c r="S3062" s="5" t="str">
        <f aca="false">IF(O3062&lt;='Tree rules'!$C$4,IF(N3062&lt;='Tree rules'!$C$5,IF(P3062&lt;='Tree rules'!$C$7,"Monitor","Polymer laminate"),IF(P3062&lt;='Tree rules'!$C$8,"Seal cracks","Polymer laminate")),IF(O3062&lt;='Tree rules'!$C$6,IF(P3062&lt;='Tree rules'!$C$9,"Polymer laminate","Steel plate or jacket"),IF(L3062&lt;='Tree rules'!$C$10,"Steel plate or jacket","Polymer laminate")))</f>
        <v>Polymer laminate</v>
      </c>
      <c r="T3062" s="5" t="str">
        <f aca="false">IF(S3062=R3062,"Yes","No")</f>
        <v>Yes</v>
      </c>
    </row>
    <row r="3063" customFormat="false" ht="15" hidden="false" customHeight="false" outlineLevel="0" collapsed="false">
      <c r="A3063" s="15" t="n">
        <v>4364</v>
      </c>
      <c r="B3063" s="16" t="n">
        <v>5.82382541442189</v>
      </c>
      <c r="C3063" s="15" t="n">
        <v>230</v>
      </c>
      <c r="D3063" s="15" t="n">
        <v>500</v>
      </c>
      <c r="E3063" s="15" t="n">
        <v>25</v>
      </c>
      <c r="F3063" s="16" t="n">
        <v>0.597391095859404</v>
      </c>
      <c r="G3063" s="17" t="s">
        <v>102</v>
      </c>
      <c r="H3063" s="18" t="n">
        <v>0.1</v>
      </c>
      <c r="I3063" s="18" t="n">
        <v>1</v>
      </c>
      <c r="J3063" s="19" t="n">
        <v>0.854572925040687</v>
      </c>
      <c r="K3063" s="19" t="n">
        <v>0.506742132699542</v>
      </c>
      <c r="L3063" s="16" t="n">
        <v>13.2661171171341</v>
      </c>
      <c r="M3063" s="19" t="n">
        <v>0.56077360062265</v>
      </c>
      <c r="N3063" s="19" t="n">
        <v>2.25373970829799</v>
      </c>
      <c r="O3063" s="19" t="n">
        <v>0.854572925040687</v>
      </c>
      <c r="P3063" s="19" t="n">
        <v>0.490598987790637</v>
      </c>
      <c r="Q3063" s="17" t="s">
        <v>30</v>
      </c>
      <c r="R3063" s="5" t="str">
        <f aca="false">IF(OR(Q3063="Steel plate",Q3063="Concrete jacket"),"Steel plate or jacket",Q3063)</f>
        <v>Seal cracks</v>
      </c>
      <c r="S3063" s="5" t="str">
        <f aca="false">IF(O3063&lt;='Tree rules'!$C$4,IF(N3063&lt;='Tree rules'!$C$5,IF(P3063&lt;='Tree rules'!$C$7,"Monitor","Polymer laminate"),IF(P3063&lt;='Tree rules'!$C$8,"Seal cracks","Polymer laminate")),IF(O3063&lt;='Tree rules'!$C$6,IF(P3063&lt;='Tree rules'!$C$9,"Polymer laminate","Steel plate or jacket"),IF(L3063&lt;='Tree rules'!$C$10,"Steel plate or jacket","Polymer laminate")))</f>
        <v>Seal cracks</v>
      </c>
      <c r="T3063" s="5" t="str">
        <f aca="false">IF(S3063=R3063,"Yes","No")</f>
        <v>Yes</v>
      </c>
    </row>
    <row r="3064" customFormat="false" ht="15" hidden="false" customHeight="false" outlineLevel="0" collapsed="false">
      <c r="A3064" s="15" t="n">
        <v>4365</v>
      </c>
      <c r="B3064" s="16" t="n">
        <v>4.49909059829783</v>
      </c>
      <c r="C3064" s="15" t="n">
        <v>230</v>
      </c>
      <c r="D3064" s="15" t="n">
        <v>425</v>
      </c>
      <c r="E3064" s="15" t="n">
        <v>25</v>
      </c>
      <c r="F3064" s="16" t="n">
        <v>0.724620609754306</v>
      </c>
      <c r="G3064" s="17" t="s">
        <v>101</v>
      </c>
      <c r="H3064" s="18" t="n">
        <v>0.3</v>
      </c>
      <c r="I3064" s="18" t="n">
        <v>2</v>
      </c>
      <c r="J3064" s="19" t="n">
        <v>0.869578878259931</v>
      </c>
      <c r="K3064" s="19" t="n">
        <v>0.573156201318577</v>
      </c>
      <c r="L3064" s="16" t="n">
        <v>11.9339273164399</v>
      </c>
      <c r="M3064" s="19" t="n">
        <v>0.947456904289523</v>
      </c>
      <c r="N3064" s="19" t="n">
        <v>1.1046978789348</v>
      </c>
      <c r="O3064" s="19" t="n">
        <v>1.24075322990953</v>
      </c>
      <c r="P3064" s="19" t="n">
        <v>0.425355236237473</v>
      </c>
      <c r="Q3064" s="17" t="s">
        <v>31</v>
      </c>
      <c r="R3064" s="5" t="str">
        <f aca="false">IF(OR(Q3064="Steel plate",Q3064="Concrete jacket"),"Steel plate or jacket",Q3064)</f>
        <v>Polymer laminate</v>
      </c>
      <c r="S3064" s="5" t="str">
        <f aca="false">IF(O3064&lt;='Tree rules'!$C$4,IF(N3064&lt;='Tree rules'!$C$5,IF(P3064&lt;='Tree rules'!$C$7,"Monitor","Polymer laminate"),IF(P3064&lt;='Tree rules'!$C$8,"Seal cracks","Polymer laminate")),IF(O3064&lt;='Tree rules'!$C$6,IF(P3064&lt;='Tree rules'!$C$9,"Polymer laminate","Steel plate or jacket"),IF(L3064&lt;='Tree rules'!$C$10,"Steel plate or jacket","Polymer laminate")))</f>
        <v>Polymer laminate</v>
      </c>
      <c r="T3064" s="5" t="str">
        <f aca="false">IF(S3064=R3064,"Yes","No")</f>
        <v>Yes</v>
      </c>
    </row>
    <row r="3065" customFormat="false" ht="15" hidden="false" customHeight="false" outlineLevel="0" collapsed="false">
      <c r="A3065" s="15" t="n">
        <v>4366</v>
      </c>
      <c r="B3065" s="16" t="n">
        <v>7.46477676855041</v>
      </c>
      <c r="C3065" s="15" t="n">
        <v>230</v>
      </c>
      <c r="D3065" s="15" t="n">
        <v>625</v>
      </c>
      <c r="E3065" s="15" t="n">
        <v>25</v>
      </c>
      <c r="F3065" s="16" t="n">
        <v>0.710178431223674</v>
      </c>
      <c r="G3065" s="17" t="s">
        <v>101</v>
      </c>
      <c r="H3065" s="18" t="n">
        <v>0.3</v>
      </c>
      <c r="I3065" s="18" t="n">
        <v>1</v>
      </c>
      <c r="J3065" s="19" t="n">
        <v>0.876533888117574</v>
      </c>
      <c r="K3065" s="19" t="n">
        <v>0.445625796471398</v>
      </c>
      <c r="L3065" s="16" t="n">
        <v>12.9372214359626</v>
      </c>
      <c r="M3065" s="19" t="n">
        <v>0.940926492581876</v>
      </c>
      <c r="N3065" s="19" t="n">
        <v>0.550935867048128</v>
      </c>
      <c r="O3065" s="19" t="n">
        <v>0.876533888117574</v>
      </c>
      <c r="P3065" s="19" t="n">
        <v>0.390612677092115</v>
      </c>
      <c r="Q3065" s="17" t="s">
        <v>29</v>
      </c>
      <c r="R3065" s="5" t="str">
        <f aca="false">IF(OR(Q3065="Steel plate",Q3065="Concrete jacket"),"Steel plate or jacket",Q3065)</f>
        <v>Monitor</v>
      </c>
      <c r="S3065" s="5" t="str">
        <f aca="false">IF(O3065&lt;='Tree rules'!$C$4,IF(N3065&lt;='Tree rules'!$C$5,IF(P3065&lt;='Tree rules'!$C$7,"Monitor","Polymer laminate"),IF(P3065&lt;='Tree rules'!$C$8,"Seal cracks","Polymer laminate")),IF(O3065&lt;='Tree rules'!$C$6,IF(P3065&lt;='Tree rules'!$C$9,"Polymer laminate","Steel plate or jacket"),IF(L3065&lt;='Tree rules'!$C$10,"Steel plate or jacket","Polymer laminate")))</f>
        <v>Monitor</v>
      </c>
      <c r="T3065" s="5" t="str">
        <f aca="false">IF(S3065=R3065,"Yes","No")</f>
        <v>Yes</v>
      </c>
    </row>
    <row r="3066" customFormat="false" ht="15" hidden="false" customHeight="false" outlineLevel="0" collapsed="false">
      <c r="A3066" s="15" t="n">
        <v>4367</v>
      </c>
      <c r="B3066" s="16" t="n">
        <v>5.53524969649015</v>
      </c>
      <c r="C3066" s="15" t="n">
        <v>300</v>
      </c>
      <c r="D3066" s="15" t="n">
        <v>550</v>
      </c>
      <c r="E3066" s="15" t="n">
        <v>25</v>
      </c>
      <c r="F3066" s="16" t="n">
        <v>0.664887334093078</v>
      </c>
      <c r="G3066" s="17" t="s">
        <v>103</v>
      </c>
      <c r="H3066" s="18" t="n">
        <v>0.2</v>
      </c>
      <c r="I3066" s="18" t="n">
        <v>2</v>
      </c>
      <c r="J3066" s="19" t="n">
        <v>0.944218397553161</v>
      </c>
      <c r="K3066" s="19" t="n">
        <v>0.607878110817568</v>
      </c>
      <c r="L3066" s="16" t="n">
        <v>10.9826382866868</v>
      </c>
      <c r="M3066" s="19" t="n">
        <v>0.946071178420928</v>
      </c>
      <c r="N3066" s="19" t="n">
        <v>1.22435383900996</v>
      </c>
      <c r="O3066" s="19" t="n">
        <v>1.31446709940252</v>
      </c>
      <c r="P3066" s="19" t="n">
        <v>0.436323342878643</v>
      </c>
      <c r="Q3066" s="17" t="s">
        <v>31</v>
      </c>
      <c r="R3066" s="5" t="str">
        <f aca="false">IF(OR(Q3066="Steel plate",Q3066="Concrete jacket"),"Steel plate or jacket",Q3066)</f>
        <v>Polymer laminate</v>
      </c>
      <c r="S3066" s="5" t="str">
        <f aca="false">IF(O3066&lt;='Tree rules'!$C$4,IF(N3066&lt;='Tree rules'!$C$5,IF(P3066&lt;='Tree rules'!$C$7,"Monitor","Polymer laminate"),IF(P3066&lt;='Tree rules'!$C$8,"Seal cracks","Polymer laminate")),IF(O3066&lt;='Tree rules'!$C$6,IF(P3066&lt;='Tree rules'!$C$9,"Polymer laminate","Steel plate or jacket"),IF(L3066&lt;='Tree rules'!$C$10,"Steel plate or jacket","Polymer laminate")))</f>
        <v>Polymer laminate</v>
      </c>
      <c r="T3066" s="5" t="str">
        <f aca="false">IF(S3066=R3066,"Yes","No")</f>
        <v>Yes</v>
      </c>
    </row>
    <row r="3067" customFormat="false" ht="15" hidden="false" customHeight="false" outlineLevel="0" collapsed="false">
      <c r="A3067" s="15" t="n">
        <v>4368</v>
      </c>
      <c r="B3067" s="16" t="n">
        <v>6.59172230318131</v>
      </c>
      <c r="C3067" s="15" t="n">
        <v>300</v>
      </c>
      <c r="D3067" s="15" t="n">
        <v>575</v>
      </c>
      <c r="E3067" s="15" t="n">
        <v>25</v>
      </c>
      <c r="F3067" s="16" t="n">
        <v>0.760158524876169</v>
      </c>
      <c r="G3067" s="17" t="s">
        <v>101</v>
      </c>
      <c r="H3067" s="18" t="n">
        <v>0.3</v>
      </c>
      <c r="I3067" s="18" t="n">
        <v>1</v>
      </c>
      <c r="J3067" s="19" t="n">
        <v>0.936324504514151</v>
      </c>
      <c r="K3067" s="19" t="n">
        <v>0.440325683951188</v>
      </c>
      <c r="L3067" s="16" t="n">
        <v>12.4607226903238</v>
      </c>
      <c r="M3067" s="19" t="n">
        <v>0.651880105971867</v>
      </c>
      <c r="N3067" s="19" t="n">
        <v>0.570823187449388</v>
      </c>
      <c r="O3067" s="19" t="n">
        <v>0.936324504514152</v>
      </c>
      <c r="P3067" s="19" t="n">
        <v>0.572411436971365</v>
      </c>
      <c r="Q3067" s="17" t="s">
        <v>29</v>
      </c>
      <c r="R3067" s="5" t="str">
        <f aca="false">IF(OR(Q3067="Steel plate",Q3067="Concrete jacket"),"Steel plate or jacket",Q3067)</f>
        <v>Monitor</v>
      </c>
      <c r="S3067" s="5" t="str">
        <f aca="false">IF(O3067&lt;='Tree rules'!$C$4,IF(N3067&lt;='Tree rules'!$C$5,IF(P3067&lt;='Tree rules'!$C$7,"Monitor","Polymer laminate"),IF(P3067&lt;='Tree rules'!$C$8,"Seal cracks","Polymer laminate")),IF(O3067&lt;='Tree rules'!$C$6,IF(P3067&lt;='Tree rules'!$C$9,"Polymer laminate","Steel plate or jacket"),IF(L3067&lt;='Tree rules'!$C$10,"Steel plate or jacket","Polymer laminate")))</f>
        <v>Monitor</v>
      </c>
      <c r="T3067" s="5" t="str">
        <f aca="false">IF(S3067=R3067,"Yes","No")</f>
        <v>Yes</v>
      </c>
    </row>
    <row r="3068" customFormat="false" ht="15" hidden="false" customHeight="false" outlineLevel="0" collapsed="false">
      <c r="A3068" s="15" t="n">
        <v>4369</v>
      </c>
      <c r="B3068" s="16" t="n">
        <v>3.22718502454644</v>
      </c>
      <c r="C3068" s="15" t="n">
        <v>230</v>
      </c>
      <c r="D3068" s="15" t="n">
        <v>300</v>
      </c>
      <c r="E3068" s="15" t="n">
        <v>30</v>
      </c>
      <c r="F3068" s="16" t="n">
        <v>0.731533308458238</v>
      </c>
      <c r="G3068" s="17" t="s">
        <v>102</v>
      </c>
      <c r="H3068" s="18" t="n">
        <v>0.1</v>
      </c>
      <c r="I3068" s="18" t="n">
        <v>2</v>
      </c>
      <c r="J3068" s="19" t="n">
        <v>0.965431151936298</v>
      </c>
      <c r="K3068" s="19" t="n">
        <v>0.419070290057993</v>
      </c>
      <c r="L3068" s="16" t="n">
        <v>13.5028662114914</v>
      </c>
      <c r="M3068" s="19" t="n">
        <v>0.800326866432031</v>
      </c>
      <c r="N3068" s="19" t="n">
        <v>4.99579512555651</v>
      </c>
      <c r="O3068" s="19" t="n">
        <v>1.52627879099963</v>
      </c>
      <c r="P3068" s="19" t="n">
        <v>0.411290225824743</v>
      </c>
      <c r="Q3068" s="17" t="s">
        <v>31</v>
      </c>
      <c r="R3068" s="5" t="str">
        <f aca="false">IF(OR(Q3068="Steel plate",Q3068="Concrete jacket"),"Steel plate or jacket",Q3068)</f>
        <v>Polymer laminate</v>
      </c>
      <c r="S3068" s="5" t="str">
        <f aca="false">IF(O3068&lt;='Tree rules'!$C$4,IF(N3068&lt;='Tree rules'!$C$5,IF(P3068&lt;='Tree rules'!$C$7,"Monitor","Polymer laminate"),IF(P3068&lt;='Tree rules'!$C$8,"Seal cracks","Polymer laminate")),IF(O3068&lt;='Tree rules'!$C$6,IF(P3068&lt;='Tree rules'!$C$9,"Polymer laminate","Steel plate or jacket"),IF(L3068&lt;='Tree rules'!$C$10,"Steel plate or jacket","Polymer laminate")))</f>
        <v>Polymer laminate</v>
      </c>
      <c r="T3068" s="5" t="str">
        <f aca="false">IF(S3068=R3068,"Yes","No")</f>
        <v>Yes</v>
      </c>
    </row>
    <row r="3069" customFormat="false" ht="15" hidden="false" customHeight="false" outlineLevel="0" collapsed="false">
      <c r="A3069" s="15" t="n">
        <v>4371</v>
      </c>
      <c r="B3069" s="16" t="n">
        <v>5.47931360724654</v>
      </c>
      <c r="C3069" s="15" t="n">
        <v>230</v>
      </c>
      <c r="D3069" s="15" t="n">
        <v>450</v>
      </c>
      <c r="E3069" s="15" t="n">
        <v>30</v>
      </c>
      <c r="F3069" s="16" t="n">
        <v>0.679557138998441</v>
      </c>
      <c r="G3069" s="17" t="s">
        <v>103</v>
      </c>
      <c r="H3069" s="18" t="n">
        <v>0.2</v>
      </c>
      <c r="I3069" s="18" t="n">
        <v>1</v>
      </c>
      <c r="J3069" s="19" t="n">
        <v>0.917578219518543</v>
      </c>
      <c r="K3069" s="19" t="n">
        <v>0.562260974592646</v>
      </c>
      <c r="L3069" s="16" t="n">
        <v>13.6301333513596</v>
      </c>
      <c r="M3069" s="19" t="n">
        <v>0.717350360533318</v>
      </c>
      <c r="N3069" s="19" t="n">
        <v>1.24872643212616</v>
      </c>
      <c r="O3069" s="19" t="n">
        <v>0.917578219518543</v>
      </c>
      <c r="P3069" s="19" t="n">
        <v>0.492928005871511</v>
      </c>
      <c r="Q3069" s="17" t="s">
        <v>30</v>
      </c>
      <c r="R3069" s="5" t="str">
        <f aca="false">IF(OR(Q3069="Steel plate",Q3069="Concrete jacket"),"Steel plate or jacket",Q3069)</f>
        <v>Seal cracks</v>
      </c>
      <c r="S3069" s="5" t="str">
        <f aca="false">IF(O3069&lt;='Tree rules'!$C$4,IF(N3069&lt;='Tree rules'!$C$5,IF(P3069&lt;='Tree rules'!$C$7,"Monitor","Polymer laminate"),IF(P3069&lt;='Tree rules'!$C$8,"Seal cracks","Polymer laminate")),IF(O3069&lt;='Tree rules'!$C$6,IF(P3069&lt;='Tree rules'!$C$9,"Polymer laminate","Steel plate or jacket"),IF(L3069&lt;='Tree rules'!$C$10,"Steel plate or jacket","Polymer laminate")))</f>
        <v>Seal cracks</v>
      </c>
      <c r="T3069" s="5" t="str">
        <f aca="false">IF(S3069=R3069,"Yes","No")</f>
        <v>Yes</v>
      </c>
    </row>
    <row r="3070" customFormat="false" ht="15" hidden="false" customHeight="false" outlineLevel="0" collapsed="false">
      <c r="A3070" s="15" t="n">
        <v>4372</v>
      </c>
      <c r="B3070" s="16" t="n">
        <v>3.73840014590064</v>
      </c>
      <c r="C3070" s="15" t="n">
        <v>300</v>
      </c>
      <c r="D3070" s="15" t="n">
        <v>325</v>
      </c>
      <c r="E3070" s="15" t="n">
        <v>20</v>
      </c>
      <c r="F3070" s="16" t="n">
        <v>0.67080270183412</v>
      </c>
      <c r="G3070" s="17" t="s">
        <v>103</v>
      </c>
      <c r="H3070" s="18" t="n">
        <v>0.2</v>
      </c>
      <c r="I3070" s="18" t="n">
        <v>1.5</v>
      </c>
      <c r="J3070" s="19" t="n">
        <v>0.912055518071401</v>
      </c>
      <c r="K3070" s="19" t="n">
        <v>0.453723421451786</v>
      </c>
      <c r="L3070" s="16" t="n">
        <v>13.3039151099667</v>
      </c>
      <c r="M3070" s="19" t="n">
        <v>0.762933093697825</v>
      </c>
      <c r="N3070" s="19" t="n">
        <v>1.14342206199914</v>
      </c>
      <c r="O3070" s="19" t="n">
        <v>1.16117280200043</v>
      </c>
      <c r="P3070" s="19" t="n">
        <v>0.488187493248985</v>
      </c>
      <c r="Q3070" s="17" t="s">
        <v>31</v>
      </c>
      <c r="R3070" s="5" t="str">
        <f aca="false">IF(OR(Q3070="Steel plate",Q3070="Concrete jacket"),"Steel plate or jacket",Q3070)</f>
        <v>Polymer laminate</v>
      </c>
      <c r="S3070" s="5" t="str">
        <f aca="false">IF(O3070&lt;='Tree rules'!$C$4,IF(N3070&lt;='Tree rules'!$C$5,IF(P3070&lt;='Tree rules'!$C$7,"Monitor","Polymer laminate"),IF(P3070&lt;='Tree rules'!$C$8,"Seal cracks","Polymer laminate")),IF(O3070&lt;='Tree rules'!$C$6,IF(P3070&lt;='Tree rules'!$C$9,"Polymer laminate","Steel plate or jacket"),IF(L3070&lt;='Tree rules'!$C$10,"Steel plate or jacket","Polymer laminate")))</f>
        <v>Polymer laminate</v>
      </c>
      <c r="T3070" s="5" t="str">
        <f aca="false">IF(S3070=R3070,"Yes","No")</f>
        <v>Yes</v>
      </c>
    </row>
    <row r="3071" customFormat="false" ht="15" hidden="false" customHeight="false" outlineLevel="0" collapsed="false">
      <c r="A3071" s="15" t="n">
        <v>4373</v>
      </c>
      <c r="B3071" s="16" t="n">
        <v>3.17624961287157</v>
      </c>
      <c r="C3071" s="15" t="n">
        <v>300</v>
      </c>
      <c r="D3071" s="15" t="n">
        <v>300</v>
      </c>
      <c r="E3071" s="15" t="n">
        <v>25</v>
      </c>
      <c r="F3071" s="16" t="n">
        <v>0.831109167616348</v>
      </c>
      <c r="G3071" s="17" t="s">
        <v>101</v>
      </c>
      <c r="H3071" s="18" t="n">
        <v>0.3</v>
      </c>
      <c r="I3071" s="18" t="n">
        <v>1.5</v>
      </c>
      <c r="J3071" s="19" t="n">
        <v>0.922187722919321</v>
      </c>
      <c r="K3071" s="19" t="n">
        <v>0.527988452010866</v>
      </c>
      <c r="L3071" s="16" t="n">
        <v>12.6041651304427</v>
      </c>
      <c r="M3071" s="19" t="n">
        <v>0.723313630809071</v>
      </c>
      <c r="N3071" s="19" t="n">
        <v>1.21347423852793</v>
      </c>
      <c r="O3071" s="19" t="n">
        <v>1.13982935023518</v>
      </c>
      <c r="P3071" s="19" t="n">
        <v>0.5213199810429</v>
      </c>
      <c r="Q3071" s="17" t="s">
        <v>31</v>
      </c>
      <c r="R3071" s="5" t="str">
        <f aca="false">IF(OR(Q3071="Steel plate",Q3071="Concrete jacket"),"Steel plate or jacket",Q3071)</f>
        <v>Polymer laminate</v>
      </c>
      <c r="S3071" s="5" t="str">
        <f aca="false">IF(O3071&lt;='Tree rules'!$C$4,IF(N3071&lt;='Tree rules'!$C$5,IF(P3071&lt;='Tree rules'!$C$7,"Monitor","Polymer laminate"),IF(P3071&lt;='Tree rules'!$C$8,"Seal cracks","Polymer laminate")),IF(O3071&lt;='Tree rules'!$C$6,IF(P3071&lt;='Tree rules'!$C$9,"Polymer laminate","Steel plate or jacket"),IF(L3071&lt;='Tree rules'!$C$10,"Steel plate or jacket","Polymer laminate")))</f>
        <v>Polymer laminate</v>
      </c>
      <c r="T3071" s="5" t="str">
        <f aca="false">IF(S3071=R3071,"Yes","No")</f>
        <v>Yes</v>
      </c>
    </row>
    <row r="3072" customFormat="false" ht="15" hidden="false" customHeight="false" outlineLevel="0" collapsed="false">
      <c r="A3072" s="15" t="n">
        <v>4375</v>
      </c>
      <c r="B3072" s="16" t="n">
        <v>3.54623241535126</v>
      </c>
      <c r="C3072" s="15" t="n">
        <v>230</v>
      </c>
      <c r="D3072" s="15" t="n">
        <v>325</v>
      </c>
      <c r="E3072" s="15" t="n">
        <v>20</v>
      </c>
      <c r="F3072" s="16" t="n">
        <v>0.699968036696473</v>
      </c>
      <c r="G3072" s="17" t="s">
        <v>103</v>
      </c>
      <c r="H3072" s="18" t="n">
        <v>0.2</v>
      </c>
      <c r="I3072" s="18" t="n">
        <v>2</v>
      </c>
      <c r="J3072" s="19" t="n">
        <v>0.979274254913248</v>
      </c>
      <c r="K3072" s="19" t="n">
        <v>0.487790500148992</v>
      </c>
      <c r="L3072" s="16" t="n">
        <v>12.6200441827447</v>
      </c>
      <c r="M3072" s="19" t="n">
        <v>0.443459097237901</v>
      </c>
      <c r="N3072" s="19" t="n">
        <v>1.54583904051224</v>
      </c>
      <c r="O3072" s="19" t="n">
        <v>1.48086783123933</v>
      </c>
      <c r="P3072" s="19" t="n">
        <v>0.960634984138076</v>
      </c>
      <c r="Q3072" s="17" t="s">
        <v>31</v>
      </c>
      <c r="R3072" s="5" t="str">
        <f aca="false">IF(OR(Q3072="Steel plate",Q3072="Concrete jacket"),"Steel plate or jacket",Q3072)</f>
        <v>Polymer laminate</v>
      </c>
      <c r="S3072" s="5" t="str">
        <f aca="false">IF(O3072&lt;='Tree rules'!$C$4,IF(N3072&lt;='Tree rules'!$C$5,IF(P3072&lt;='Tree rules'!$C$7,"Monitor","Polymer laminate"),IF(P3072&lt;='Tree rules'!$C$8,"Seal cracks","Polymer laminate")),IF(O3072&lt;='Tree rules'!$C$6,IF(P3072&lt;='Tree rules'!$C$9,"Polymer laminate","Steel plate or jacket"),IF(L3072&lt;='Tree rules'!$C$10,"Steel plate or jacket","Polymer laminate")))</f>
        <v>Steel plate or jacket</v>
      </c>
      <c r="T3072" s="5" t="str">
        <f aca="false">IF(S3072=R3072,"Yes","No")</f>
        <v>No</v>
      </c>
    </row>
    <row r="3073" customFormat="false" ht="15" hidden="false" customHeight="false" outlineLevel="0" collapsed="false">
      <c r="A3073" s="15" t="n">
        <v>4376</v>
      </c>
      <c r="B3073" s="16" t="n">
        <v>5.71026685724208</v>
      </c>
      <c r="C3073" s="15" t="n">
        <v>300</v>
      </c>
      <c r="D3073" s="15" t="n">
        <v>550</v>
      </c>
      <c r="E3073" s="15" t="n">
        <v>25</v>
      </c>
      <c r="F3073" s="16" t="n">
        <v>0.834420359519201</v>
      </c>
      <c r="G3073" s="17" t="s">
        <v>101</v>
      </c>
      <c r="H3073" s="18" t="n">
        <v>0.3</v>
      </c>
      <c r="I3073" s="18" t="n">
        <v>1</v>
      </c>
      <c r="J3073" s="19" t="n">
        <v>0.946550649285405</v>
      </c>
      <c r="K3073" s="19" t="n">
        <v>0.401680979841049</v>
      </c>
      <c r="L3073" s="16" t="n">
        <v>11.3750335801635</v>
      </c>
      <c r="M3073" s="19" t="n">
        <v>0.924201133674512</v>
      </c>
      <c r="N3073" s="19" t="n">
        <v>0.613201619681066</v>
      </c>
      <c r="O3073" s="19" t="n">
        <v>0.946550649285406</v>
      </c>
      <c r="P3073" s="19" t="n">
        <v>0.394759321682255</v>
      </c>
      <c r="Q3073" s="17" t="s">
        <v>29</v>
      </c>
      <c r="R3073" s="5" t="str">
        <f aca="false">IF(OR(Q3073="Steel plate",Q3073="Concrete jacket"),"Steel plate or jacket",Q3073)</f>
        <v>Monitor</v>
      </c>
      <c r="S3073" s="5" t="str">
        <f aca="false">IF(O3073&lt;='Tree rules'!$C$4,IF(N3073&lt;='Tree rules'!$C$5,IF(P3073&lt;='Tree rules'!$C$7,"Monitor","Polymer laminate"),IF(P3073&lt;='Tree rules'!$C$8,"Seal cracks","Polymer laminate")),IF(O3073&lt;='Tree rules'!$C$6,IF(P3073&lt;='Tree rules'!$C$9,"Polymer laminate","Steel plate or jacket"),IF(L3073&lt;='Tree rules'!$C$10,"Steel plate or jacket","Polymer laminate")))</f>
        <v>Monitor</v>
      </c>
      <c r="T3073" s="5" t="str">
        <f aca="false">IF(S3073=R3073,"Yes","No")</f>
        <v>Yes</v>
      </c>
    </row>
    <row r="3074" customFormat="false" ht="15" hidden="false" customHeight="false" outlineLevel="0" collapsed="false">
      <c r="A3074" s="15" t="n">
        <v>4377</v>
      </c>
      <c r="B3074" s="16" t="n">
        <v>3.28797973476866</v>
      </c>
      <c r="C3074" s="15" t="n">
        <v>230</v>
      </c>
      <c r="D3074" s="15" t="n">
        <v>325</v>
      </c>
      <c r="E3074" s="15" t="n">
        <v>25</v>
      </c>
      <c r="F3074" s="16" t="n">
        <v>0.699968036696473</v>
      </c>
      <c r="G3074" s="17" t="s">
        <v>101</v>
      </c>
      <c r="H3074" s="18" t="n">
        <v>0.3</v>
      </c>
      <c r="I3074" s="18" t="n">
        <v>2</v>
      </c>
      <c r="J3074" s="19" t="n">
        <v>0.8963250662374</v>
      </c>
      <c r="K3074" s="19" t="n">
        <v>0.486740309714761</v>
      </c>
      <c r="L3074" s="16" t="n">
        <v>11.7009954973974</v>
      </c>
      <c r="M3074" s="19" t="n">
        <v>0.798403702951091</v>
      </c>
      <c r="N3074" s="19" t="n">
        <v>0.89646374529419</v>
      </c>
      <c r="O3074" s="19" t="n">
        <v>1.35637259212931</v>
      </c>
      <c r="P3074" s="19" t="n">
        <v>0.436560298800193</v>
      </c>
      <c r="Q3074" s="17" t="s">
        <v>31</v>
      </c>
      <c r="R3074" s="5" t="str">
        <f aca="false">IF(OR(Q3074="Steel plate",Q3074="Concrete jacket"),"Steel plate or jacket",Q3074)</f>
        <v>Polymer laminate</v>
      </c>
      <c r="S3074" s="5" t="str">
        <f aca="false">IF(O3074&lt;='Tree rules'!$C$4,IF(N3074&lt;='Tree rules'!$C$5,IF(P3074&lt;='Tree rules'!$C$7,"Monitor","Polymer laminate"),IF(P3074&lt;='Tree rules'!$C$8,"Seal cracks","Polymer laminate")),IF(O3074&lt;='Tree rules'!$C$6,IF(P3074&lt;='Tree rules'!$C$9,"Polymer laminate","Steel plate or jacket"),IF(L3074&lt;='Tree rules'!$C$10,"Steel plate or jacket","Polymer laminate")))</f>
        <v>Steel plate or jacket</v>
      </c>
      <c r="T3074" s="5" t="str">
        <f aca="false">IF(S3074=R3074,"Yes","No")</f>
        <v>No</v>
      </c>
    </row>
    <row r="3075" customFormat="false" ht="15" hidden="false" customHeight="false" outlineLevel="0" collapsed="false">
      <c r="A3075" s="15" t="n">
        <v>4378</v>
      </c>
      <c r="B3075" s="16" t="n">
        <v>4.07814437296327</v>
      </c>
      <c r="C3075" s="15" t="n">
        <v>230</v>
      </c>
      <c r="D3075" s="15" t="n">
        <v>325</v>
      </c>
      <c r="E3075" s="15" t="n">
        <v>25</v>
      </c>
      <c r="F3075" s="16" t="n">
        <v>0.524976027522354</v>
      </c>
      <c r="G3075" s="17" t="s">
        <v>101</v>
      </c>
      <c r="H3075" s="18" t="n">
        <v>0.3</v>
      </c>
      <c r="I3075" s="18" t="n">
        <v>2</v>
      </c>
      <c r="J3075" s="19" t="n">
        <v>0.916230114876067</v>
      </c>
      <c r="K3075" s="19" t="n">
        <v>0.572512743199501</v>
      </c>
      <c r="L3075" s="16" t="n">
        <v>14.5129692988017</v>
      </c>
      <c r="M3075" s="19" t="n">
        <v>0.94937964644407</v>
      </c>
      <c r="N3075" s="19" t="n">
        <v>0.882369496368117</v>
      </c>
      <c r="O3075" s="19" t="n">
        <v>1.30790681328244</v>
      </c>
      <c r="P3075" s="19" t="n">
        <v>0.371952289571668</v>
      </c>
      <c r="Q3075" s="17" t="s">
        <v>31</v>
      </c>
      <c r="R3075" s="5" t="str">
        <f aca="false">IF(OR(Q3075="Steel plate",Q3075="Concrete jacket"),"Steel plate or jacket",Q3075)</f>
        <v>Polymer laminate</v>
      </c>
      <c r="S3075" s="5" t="str">
        <f aca="false">IF(O3075&lt;='Tree rules'!$C$4,IF(N3075&lt;='Tree rules'!$C$5,IF(P3075&lt;='Tree rules'!$C$7,"Monitor","Polymer laminate"),IF(P3075&lt;='Tree rules'!$C$8,"Seal cracks","Polymer laminate")),IF(O3075&lt;='Tree rules'!$C$6,IF(P3075&lt;='Tree rules'!$C$9,"Polymer laminate","Steel plate or jacket"),IF(L3075&lt;='Tree rules'!$C$10,"Steel plate or jacket","Polymer laminate")))</f>
        <v>Polymer laminate</v>
      </c>
      <c r="T3075" s="5" t="str">
        <f aca="false">IF(S3075=R3075,"Yes","No")</f>
        <v>Yes</v>
      </c>
    </row>
    <row r="3076" customFormat="false" ht="15" hidden="false" customHeight="false" outlineLevel="0" collapsed="false">
      <c r="A3076" s="15" t="n">
        <v>4379</v>
      </c>
      <c r="B3076" s="16" t="n">
        <v>5.85298744647831</v>
      </c>
      <c r="C3076" s="15" t="n">
        <v>300</v>
      </c>
      <c r="D3076" s="15" t="n">
        <v>500</v>
      </c>
      <c r="E3076" s="15" t="n">
        <v>20</v>
      </c>
      <c r="F3076" s="16" t="n">
        <v>0.738112811416104</v>
      </c>
      <c r="G3076" s="17" t="s">
        <v>103</v>
      </c>
      <c r="H3076" s="18" t="n">
        <v>0.2</v>
      </c>
      <c r="I3076" s="18" t="n">
        <v>1</v>
      </c>
      <c r="J3076" s="19" t="n">
        <v>0.905848159886931</v>
      </c>
      <c r="K3076" s="19" t="n">
        <v>0.426460211779456</v>
      </c>
      <c r="L3076" s="16" t="n">
        <v>12.8920428336527</v>
      </c>
      <c r="M3076" s="19" t="n">
        <v>0.948165690603887</v>
      </c>
      <c r="N3076" s="19" t="n">
        <v>0.792840607768272</v>
      </c>
      <c r="O3076" s="19" t="n">
        <v>0.905848159886931</v>
      </c>
      <c r="P3076" s="19" t="n">
        <v>0.411003844200295</v>
      </c>
      <c r="Q3076" s="17" t="s">
        <v>29</v>
      </c>
      <c r="R3076" s="5" t="str">
        <f aca="false">IF(OR(Q3076="Steel plate",Q3076="Concrete jacket"),"Steel plate or jacket",Q3076)</f>
        <v>Monitor</v>
      </c>
      <c r="S3076" s="5" t="str">
        <f aca="false">IF(O3076&lt;='Tree rules'!$C$4,IF(N3076&lt;='Tree rules'!$C$5,IF(P3076&lt;='Tree rules'!$C$7,"Monitor","Polymer laminate"),IF(P3076&lt;='Tree rules'!$C$8,"Seal cracks","Polymer laminate")),IF(O3076&lt;='Tree rules'!$C$6,IF(P3076&lt;='Tree rules'!$C$9,"Polymer laminate","Steel plate or jacket"),IF(L3076&lt;='Tree rules'!$C$10,"Steel plate or jacket","Polymer laminate")))</f>
        <v>Monitor</v>
      </c>
      <c r="T3076" s="5" t="str">
        <f aca="false">IF(S3076=R3076,"Yes","No")</f>
        <v>Yes</v>
      </c>
    </row>
    <row r="3077" customFormat="false" ht="15" hidden="false" customHeight="false" outlineLevel="0" collapsed="false">
      <c r="A3077" s="15" t="n">
        <v>4380</v>
      </c>
      <c r="B3077" s="16" t="n">
        <v>4.14411695685899</v>
      </c>
      <c r="C3077" s="15" t="n">
        <v>300</v>
      </c>
      <c r="D3077" s="15" t="n">
        <v>375</v>
      </c>
      <c r="E3077" s="15" t="n">
        <v>20</v>
      </c>
      <c r="F3077" s="16" t="n">
        <v>0.611130485804701</v>
      </c>
      <c r="G3077" s="17" t="s">
        <v>103</v>
      </c>
      <c r="H3077" s="18" t="n">
        <v>0.2</v>
      </c>
      <c r="I3077" s="18" t="n">
        <v>1.5</v>
      </c>
      <c r="J3077" s="19" t="n">
        <v>0.861974544115138</v>
      </c>
      <c r="K3077" s="19" t="n">
        <v>0.627926862246367</v>
      </c>
      <c r="L3077" s="16" t="n">
        <v>12.5961001728237</v>
      </c>
      <c r="M3077" s="19" t="n">
        <v>0.358518790652886</v>
      </c>
      <c r="N3077" s="19" t="n">
        <v>1.32461436027446</v>
      </c>
      <c r="O3077" s="19" t="n">
        <v>1.02233333076148</v>
      </c>
      <c r="P3077" s="19" t="n">
        <v>0.936999667969664</v>
      </c>
      <c r="Q3077" s="17" t="s">
        <v>31</v>
      </c>
      <c r="R3077" s="5" t="str">
        <f aca="false">IF(OR(Q3077="Steel plate",Q3077="Concrete jacket"),"Steel plate or jacket",Q3077)</f>
        <v>Polymer laminate</v>
      </c>
      <c r="S3077" s="5" t="str">
        <f aca="false">IF(O3077&lt;='Tree rules'!$C$4,IF(N3077&lt;='Tree rules'!$C$5,IF(P3077&lt;='Tree rules'!$C$7,"Monitor","Polymer laminate"),IF(P3077&lt;='Tree rules'!$C$8,"Seal cracks","Polymer laminate")),IF(O3077&lt;='Tree rules'!$C$6,IF(P3077&lt;='Tree rules'!$C$9,"Polymer laminate","Steel plate or jacket"),IF(L3077&lt;='Tree rules'!$C$10,"Steel plate or jacket","Polymer laminate")))</f>
        <v>Polymer laminate</v>
      </c>
      <c r="T3077" s="5" t="str">
        <f aca="false">IF(S3077=R3077,"Yes","No")</f>
        <v>Yes</v>
      </c>
    </row>
    <row r="3078" customFormat="false" ht="15" hidden="false" customHeight="false" outlineLevel="0" collapsed="false">
      <c r="A3078" s="15" t="n">
        <v>4383</v>
      </c>
      <c r="B3078" s="16" t="n">
        <v>5.13174957398079</v>
      </c>
      <c r="C3078" s="15" t="n">
        <v>230</v>
      </c>
      <c r="D3078" s="15" t="n">
        <v>450</v>
      </c>
      <c r="E3078" s="15" t="n">
        <v>30</v>
      </c>
      <c r="F3078" s="16" t="n">
        <v>0.865527033274846</v>
      </c>
      <c r="G3078" s="17" t="s">
        <v>101</v>
      </c>
      <c r="H3078" s="18" t="n">
        <v>0.3</v>
      </c>
      <c r="I3078" s="18" t="n">
        <v>1.5</v>
      </c>
      <c r="J3078" s="19" t="n">
        <v>0.918584709968269</v>
      </c>
      <c r="K3078" s="19" t="n">
        <v>0.401564279141048</v>
      </c>
      <c r="L3078" s="16" t="n">
        <v>12.7023504306455</v>
      </c>
      <c r="M3078" s="19" t="n">
        <v>0.76778547535524</v>
      </c>
      <c r="N3078" s="19" t="n">
        <v>0.775356228376224</v>
      </c>
      <c r="O3078" s="19" t="n">
        <v>1.19344166150821</v>
      </c>
      <c r="P3078" s="19" t="n">
        <v>0.545960833563662</v>
      </c>
      <c r="Q3078" s="17" t="s">
        <v>31</v>
      </c>
      <c r="R3078" s="5" t="str">
        <f aca="false">IF(OR(Q3078="Steel plate",Q3078="Concrete jacket"),"Steel plate or jacket",Q3078)</f>
        <v>Polymer laminate</v>
      </c>
      <c r="S3078" s="5" t="str">
        <f aca="false">IF(O3078&lt;='Tree rules'!$C$4,IF(N3078&lt;='Tree rules'!$C$5,IF(P3078&lt;='Tree rules'!$C$7,"Monitor","Polymer laminate"),IF(P3078&lt;='Tree rules'!$C$8,"Seal cracks","Polymer laminate")),IF(O3078&lt;='Tree rules'!$C$6,IF(P3078&lt;='Tree rules'!$C$9,"Polymer laminate","Steel plate or jacket"),IF(L3078&lt;='Tree rules'!$C$10,"Steel plate or jacket","Polymer laminate")))</f>
        <v>Polymer laminate</v>
      </c>
      <c r="T3078" s="5" t="str">
        <f aca="false">IF(S3078=R3078,"Yes","No")</f>
        <v>Yes</v>
      </c>
    </row>
    <row r="3079" customFormat="false" ht="15" hidden="false" customHeight="false" outlineLevel="0" collapsed="false">
      <c r="A3079" s="15" t="n">
        <v>4384</v>
      </c>
      <c r="B3079" s="16" t="n">
        <v>7.16850990816097</v>
      </c>
      <c r="C3079" s="15" t="n">
        <v>300</v>
      </c>
      <c r="D3079" s="15" t="n">
        <v>700</v>
      </c>
      <c r="E3079" s="15" t="n">
        <v>25</v>
      </c>
      <c r="F3079" s="16" t="n">
        <v>0.803065606745857</v>
      </c>
      <c r="G3079" s="17" t="s">
        <v>101</v>
      </c>
      <c r="H3079" s="18" t="n">
        <v>0.3</v>
      </c>
      <c r="I3079" s="18" t="n">
        <v>1.5</v>
      </c>
      <c r="J3079" s="19" t="n">
        <v>0.857151019567905</v>
      </c>
      <c r="K3079" s="19" t="n">
        <v>0.481449061610778</v>
      </c>
      <c r="L3079" s="16" t="n">
        <v>10.9946470984064</v>
      </c>
      <c r="M3079" s="19" t="n">
        <v>0.645150404633159</v>
      </c>
      <c r="N3079" s="19" t="n">
        <v>0.678118253690818</v>
      </c>
      <c r="O3079" s="19" t="n">
        <v>1.07938925233701</v>
      </c>
      <c r="P3079" s="19" t="n">
        <v>0.591055016111614</v>
      </c>
      <c r="Q3079" s="17" t="s">
        <v>31</v>
      </c>
      <c r="R3079" s="5" t="str">
        <f aca="false">IF(OR(Q3079="Steel plate",Q3079="Concrete jacket"),"Steel plate or jacket",Q3079)</f>
        <v>Polymer laminate</v>
      </c>
      <c r="S3079" s="5" t="str">
        <f aca="false">IF(O3079&lt;='Tree rules'!$C$4,IF(N3079&lt;='Tree rules'!$C$5,IF(P3079&lt;='Tree rules'!$C$7,"Monitor","Polymer laminate"),IF(P3079&lt;='Tree rules'!$C$8,"Seal cracks","Polymer laminate")),IF(O3079&lt;='Tree rules'!$C$6,IF(P3079&lt;='Tree rules'!$C$9,"Polymer laminate","Steel plate or jacket"),IF(L3079&lt;='Tree rules'!$C$10,"Steel plate or jacket","Polymer laminate")))</f>
        <v>Polymer laminate</v>
      </c>
      <c r="T3079" s="5" t="str">
        <f aca="false">IF(S3079=R3079,"Yes","No")</f>
        <v>Yes</v>
      </c>
    </row>
    <row r="3080" customFormat="false" ht="15" hidden="false" customHeight="false" outlineLevel="0" collapsed="false">
      <c r="A3080" s="15" t="n">
        <v>4386</v>
      </c>
      <c r="B3080" s="16" t="n">
        <v>3.576283993809</v>
      </c>
      <c r="C3080" s="15" t="n">
        <v>230</v>
      </c>
      <c r="D3080" s="15" t="n">
        <v>300</v>
      </c>
      <c r="E3080" s="15" t="n">
        <v>30</v>
      </c>
      <c r="F3080" s="16" t="n">
        <v>0.731533308458238</v>
      </c>
      <c r="G3080" s="17" t="s">
        <v>102</v>
      </c>
      <c r="H3080" s="18" t="n">
        <v>0.1</v>
      </c>
      <c r="I3080" s="18" t="n">
        <v>1</v>
      </c>
      <c r="J3080" s="19" t="n">
        <v>0.951638625890505</v>
      </c>
      <c r="K3080" s="19" t="n">
        <v>0.442580375912288</v>
      </c>
      <c r="L3080" s="16" t="n">
        <v>14.9635313548494</v>
      </c>
      <c r="M3080" s="19" t="n">
        <v>0.830175145696317</v>
      </c>
      <c r="N3080" s="19" t="n">
        <v>2.92605106878735</v>
      </c>
      <c r="O3080" s="19" t="n">
        <v>0.951638625890505</v>
      </c>
      <c r="P3080" s="19" t="n">
        <v>0.340300661412066</v>
      </c>
      <c r="Q3080" s="17" t="s">
        <v>30</v>
      </c>
      <c r="R3080" s="5" t="str">
        <f aca="false">IF(OR(Q3080="Steel plate",Q3080="Concrete jacket"),"Steel plate or jacket",Q3080)</f>
        <v>Seal cracks</v>
      </c>
      <c r="S3080" s="5" t="str">
        <f aca="false">IF(O3080&lt;='Tree rules'!$C$4,IF(N3080&lt;='Tree rules'!$C$5,IF(P3080&lt;='Tree rules'!$C$7,"Monitor","Polymer laminate"),IF(P3080&lt;='Tree rules'!$C$8,"Seal cracks","Polymer laminate")),IF(O3080&lt;='Tree rules'!$C$6,IF(P3080&lt;='Tree rules'!$C$9,"Polymer laminate","Steel plate or jacket"),IF(L3080&lt;='Tree rules'!$C$10,"Steel plate or jacket","Polymer laminate")))</f>
        <v>Seal cracks</v>
      </c>
      <c r="T3080" s="5" t="str">
        <f aca="false">IF(S3080=R3080,"Yes","No")</f>
        <v>Yes</v>
      </c>
    </row>
    <row r="3081" customFormat="false" ht="15" hidden="false" customHeight="false" outlineLevel="0" collapsed="false">
      <c r="A3081" s="15" t="n">
        <v>4387</v>
      </c>
      <c r="B3081" s="16" t="n">
        <v>4.71948324408556</v>
      </c>
      <c r="C3081" s="15" t="n">
        <v>230</v>
      </c>
      <c r="D3081" s="15" t="n">
        <v>425</v>
      </c>
      <c r="E3081" s="15" t="n">
        <v>30</v>
      </c>
      <c r="F3081" s="16" t="n">
        <v>0.691964884122107</v>
      </c>
      <c r="G3081" s="17" t="s">
        <v>103</v>
      </c>
      <c r="H3081" s="18" t="n">
        <v>0.2</v>
      </c>
      <c r="I3081" s="18" t="n">
        <v>1.5</v>
      </c>
      <c r="J3081" s="19" t="n">
        <v>0.853986377133751</v>
      </c>
      <c r="K3081" s="19" t="n">
        <v>0.481467171640325</v>
      </c>
      <c r="L3081" s="16" t="n">
        <v>12.45246238545</v>
      </c>
      <c r="M3081" s="19" t="n">
        <v>0.328656796128587</v>
      </c>
      <c r="N3081" s="19" t="n">
        <v>1.23358528039228</v>
      </c>
      <c r="O3081" s="19" t="n">
        <v>1.07539636289165</v>
      </c>
      <c r="P3081" s="19" t="n">
        <v>0.930566019698156</v>
      </c>
      <c r="Q3081" s="17" t="s">
        <v>31</v>
      </c>
      <c r="R3081" s="5" t="str">
        <f aca="false">IF(OR(Q3081="Steel plate",Q3081="Concrete jacket"),"Steel plate or jacket",Q3081)</f>
        <v>Polymer laminate</v>
      </c>
      <c r="S3081" s="5" t="str">
        <f aca="false">IF(O3081&lt;='Tree rules'!$C$4,IF(N3081&lt;='Tree rules'!$C$5,IF(P3081&lt;='Tree rules'!$C$7,"Monitor","Polymer laminate"),IF(P3081&lt;='Tree rules'!$C$8,"Seal cracks","Polymer laminate")),IF(O3081&lt;='Tree rules'!$C$6,IF(P3081&lt;='Tree rules'!$C$9,"Polymer laminate","Steel plate or jacket"),IF(L3081&lt;='Tree rules'!$C$10,"Steel plate or jacket","Polymer laminate")))</f>
        <v>Polymer laminate</v>
      </c>
      <c r="T3081" s="5" t="str">
        <f aca="false">IF(S3081=R3081,"Yes","No")</f>
        <v>Yes</v>
      </c>
    </row>
    <row r="3082" customFormat="false" ht="15" hidden="false" customHeight="false" outlineLevel="0" collapsed="false">
      <c r="A3082" s="15" t="n">
        <v>4388</v>
      </c>
      <c r="B3082" s="16" t="n">
        <v>4.268178355256</v>
      </c>
      <c r="C3082" s="15" t="n">
        <v>300</v>
      </c>
      <c r="D3082" s="15" t="n">
        <v>375</v>
      </c>
      <c r="E3082" s="15" t="n">
        <v>25</v>
      </c>
      <c r="F3082" s="16" t="n">
        <v>0.640487798897002</v>
      </c>
      <c r="G3082" s="17" t="s">
        <v>101</v>
      </c>
      <c r="H3082" s="18" t="n">
        <v>0.3</v>
      </c>
      <c r="I3082" s="18" t="n">
        <v>1</v>
      </c>
      <c r="J3082" s="19" t="n">
        <v>0.908695921448527</v>
      </c>
      <c r="K3082" s="19" t="n">
        <v>0.429633813174564</v>
      </c>
      <c r="L3082" s="16" t="n">
        <v>13.0525331965015</v>
      </c>
      <c r="M3082" s="19" t="n">
        <v>0.383176409028204</v>
      </c>
      <c r="N3082" s="19" t="n">
        <v>1.06034943286733</v>
      </c>
      <c r="O3082" s="19" t="n">
        <v>0.908695921448527</v>
      </c>
      <c r="P3082" s="19" t="n">
        <v>0.70873262572603</v>
      </c>
      <c r="Q3082" s="17" t="s">
        <v>30</v>
      </c>
      <c r="R3082" s="5" t="str">
        <f aca="false">IF(OR(Q3082="Steel plate",Q3082="Concrete jacket"),"Steel plate or jacket",Q3082)</f>
        <v>Seal cracks</v>
      </c>
      <c r="S3082" s="5" t="str">
        <f aca="false">IF(O3082&lt;='Tree rules'!$C$4,IF(N3082&lt;='Tree rules'!$C$5,IF(P3082&lt;='Tree rules'!$C$7,"Monitor","Polymer laminate"),IF(P3082&lt;='Tree rules'!$C$8,"Seal cracks","Polymer laminate")),IF(O3082&lt;='Tree rules'!$C$6,IF(P3082&lt;='Tree rules'!$C$9,"Polymer laminate","Steel plate or jacket"),IF(L3082&lt;='Tree rules'!$C$10,"Steel plate or jacket","Polymer laminate")))</f>
        <v>Seal cracks</v>
      </c>
      <c r="T3082" s="5" t="str">
        <f aca="false">IF(S3082=R3082,"Yes","No")</f>
        <v>Yes</v>
      </c>
    </row>
    <row r="3083" customFormat="false" ht="15" hidden="false" customHeight="false" outlineLevel="0" collapsed="false">
      <c r="A3083" s="15" t="n">
        <v>4390</v>
      </c>
      <c r="B3083" s="16" t="n">
        <v>3.99139105085166</v>
      </c>
      <c r="C3083" s="15" t="n">
        <v>300</v>
      </c>
      <c r="D3083" s="15" t="n">
        <v>350</v>
      </c>
      <c r="E3083" s="15" t="n">
        <v>30</v>
      </c>
      <c r="F3083" s="16" t="n">
        <v>0.661387927071535</v>
      </c>
      <c r="G3083" s="17" t="s">
        <v>103</v>
      </c>
      <c r="H3083" s="18" t="n">
        <v>0.2</v>
      </c>
      <c r="I3083" s="18" t="n">
        <v>1</v>
      </c>
      <c r="J3083" s="19" t="n">
        <v>0.977954994323629</v>
      </c>
      <c r="K3083" s="19" t="n">
        <v>0.462432280699565</v>
      </c>
      <c r="L3083" s="16" t="n">
        <v>13.1295758251699</v>
      </c>
      <c r="M3083" s="19" t="n">
        <v>0.229953215120439</v>
      </c>
      <c r="N3083" s="19" t="n">
        <v>1.32499027603452</v>
      </c>
      <c r="O3083" s="19" t="n">
        <v>0.977954994323629</v>
      </c>
      <c r="P3083" s="19" t="n">
        <v>1.21278156639031</v>
      </c>
      <c r="Q3083" s="17" t="s">
        <v>31</v>
      </c>
      <c r="R3083" s="5" t="str">
        <f aca="false">IF(OR(Q3083="Steel plate",Q3083="Concrete jacket"),"Steel plate or jacket",Q3083)</f>
        <v>Polymer laminate</v>
      </c>
      <c r="S3083" s="5" t="str">
        <f aca="false">IF(O3083&lt;='Tree rules'!$C$4,IF(N3083&lt;='Tree rules'!$C$5,IF(P3083&lt;='Tree rules'!$C$7,"Monitor","Polymer laminate"),IF(P3083&lt;='Tree rules'!$C$8,"Seal cracks","Polymer laminate")),IF(O3083&lt;='Tree rules'!$C$6,IF(P3083&lt;='Tree rules'!$C$9,"Polymer laminate","Steel plate or jacket"),IF(L3083&lt;='Tree rules'!$C$10,"Steel plate or jacket","Polymer laminate")))</f>
        <v>Polymer laminate</v>
      </c>
      <c r="T3083" s="5" t="str">
        <f aca="false">IF(S3083=R3083,"Yes","No")</f>
        <v>Yes</v>
      </c>
    </row>
    <row r="3084" customFormat="false" ht="15" hidden="false" customHeight="false" outlineLevel="0" collapsed="false">
      <c r="A3084" s="15" t="n">
        <v>4393</v>
      </c>
      <c r="B3084" s="16" t="n">
        <v>3.96662849982984</v>
      </c>
      <c r="C3084" s="15" t="n">
        <v>230</v>
      </c>
      <c r="D3084" s="15" t="n">
        <v>350</v>
      </c>
      <c r="E3084" s="15" t="n">
        <v>25</v>
      </c>
      <c r="F3084" s="16" t="n">
        <v>0.575119936583944</v>
      </c>
      <c r="G3084" s="17" t="s">
        <v>103</v>
      </c>
      <c r="H3084" s="18" t="n">
        <v>0.2</v>
      </c>
      <c r="I3084" s="18" t="n">
        <v>1.5</v>
      </c>
      <c r="J3084" s="19" t="n">
        <v>0.957660455813478</v>
      </c>
      <c r="K3084" s="19" t="n">
        <v>0.556669851271335</v>
      </c>
      <c r="L3084" s="16" t="n">
        <v>13.0481200652297</v>
      </c>
      <c r="M3084" s="19" t="n">
        <v>0.35562793191209</v>
      </c>
      <c r="N3084" s="19" t="n">
        <v>1.72814526503585</v>
      </c>
      <c r="O3084" s="19" t="n">
        <v>1.16994033196715</v>
      </c>
      <c r="P3084" s="19" t="n">
        <v>0.879336837522046</v>
      </c>
      <c r="Q3084" s="17" t="s">
        <v>31</v>
      </c>
      <c r="R3084" s="5" t="str">
        <f aca="false">IF(OR(Q3084="Steel plate",Q3084="Concrete jacket"),"Steel plate or jacket",Q3084)</f>
        <v>Polymer laminate</v>
      </c>
      <c r="S3084" s="5" t="str">
        <f aca="false">IF(O3084&lt;='Tree rules'!$C$4,IF(N3084&lt;='Tree rules'!$C$5,IF(P3084&lt;='Tree rules'!$C$7,"Monitor","Polymer laminate"),IF(P3084&lt;='Tree rules'!$C$8,"Seal cracks","Polymer laminate")),IF(O3084&lt;='Tree rules'!$C$6,IF(P3084&lt;='Tree rules'!$C$9,"Polymer laminate","Steel plate or jacket"),IF(L3084&lt;='Tree rules'!$C$10,"Steel plate or jacket","Polymer laminate")))</f>
        <v>Polymer laminate</v>
      </c>
      <c r="T3084" s="5" t="str">
        <f aca="false">IF(S3084=R3084,"Yes","No")</f>
        <v>Yes</v>
      </c>
    </row>
    <row r="3085" customFormat="false" ht="15" hidden="false" customHeight="false" outlineLevel="0" collapsed="false">
      <c r="A3085" s="15" t="n">
        <v>4394</v>
      </c>
      <c r="B3085" s="16" t="n">
        <v>7.04167388432469</v>
      </c>
      <c r="C3085" s="15" t="n">
        <v>230</v>
      </c>
      <c r="D3085" s="15" t="n">
        <v>650</v>
      </c>
      <c r="E3085" s="15" t="n">
        <v>30</v>
      </c>
      <c r="F3085" s="16" t="n">
        <v>0.680685971455249</v>
      </c>
      <c r="G3085" s="17" t="s">
        <v>101</v>
      </c>
      <c r="H3085" s="18" t="n">
        <v>0.3</v>
      </c>
      <c r="I3085" s="18" t="n">
        <v>1</v>
      </c>
      <c r="J3085" s="19" t="n">
        <v>0.930218893739576</v>
      </c>
      <c r="K3085" s="19" t="n">
        <v>0.621022328062304</v>
      </c>
      <c r="L3085" s="16" t="n">
        <v>11.6971326982138</v>
      </c>
      <c r="M3085" s="19" t="n">
        <v>0.668721123165447</v>
      </c>
      <c r="N3085" s="19" t="n">
        <v>0.635193271580852</v>
      </c>
      <c r="O3085" s="19" t="n">
        <v>0.930218893739576</v>
      </c>
      <c r="P3085" s="19" t="n">
        <v>0.530333113391395</v>
      </c>
      <c r="Q3085" s="17" t="s">
        <v>29</v>
      </c>
      <c r="R3085" s="5" t="str">
        <f aca="false">IF(OR(Q3085="Steel plate",Q3085="Concrete jacket"),"Steel plate or jacket",Q3085)</f>
        <v>Monitor</v>
      </c>
      <c r="S3085" s="5" t="str">
        <f aca="false">IF(O3085&lt;='Tree rules'!$C$4,IF(N3085&lt;='Tree rules'!$C$5,IF(P3085&lt;='Tree rules'!$C$7,"Monitor","Polymer laminate"),IF(P3085&lt;='Tree rules'!$C$8,"Seal cracks","Polymer laminate")),IF(O3085&lt;='Tree rules'!$C$6,IF(P3085&lt;='Tree rules'!$C$9,"Polymer laminate","Steel plate or jacket"),IF(L3085&lt;='Tree rules'!$C$10,"Steel plate or jacket","Polymer laminate")))</f>
        <v>Monitor</v>
      </c>
      <c r="T3085" s="5" t="str">
        <f aca="false">IF(S3085=R3085,"Yes","No")</f>
        <v>Yes</v>
      </c>
    </row>
    <row r="3086" customFormat="false" ht="15" hidden="false" customHeight="false" outlineLevel="0" collapsed="false">
      <c r="A3086" s="15" t="n">
        <v>4395</v>
      </c>
      <c r="B3086" s="16" t="n">
        <v>5.08253246754129</v>
      </c>
      <c r="C3086" s="15" t="n">
        <v>300</v>
      </c>
      <c r="D3086" s="15" t="n">
        <v>475</v>
      </c>
      <c r="E3086" s="15" t="n">
        <v>25</v>
      </c>
      <c r="F3086" s="16" t="n">
        <v>0.781126378514945</v>
      </c>
      <c r="G3086" s="17" t="s">
        <v>101</v>
      </c>
      <c r="H3086" s="18" t="n">
        <v>0.3</v>
      </c>
      <c r="I3086" s="18" t="n">
        <v>1</v>
      </c>
      <c r="J3086" s="19" t="n">
        <v>0.940760038231676</v>
      </c>
      <c r="K3086" s="19" t="n">
        <v>0.450783535876244</v>
      </c>
      <c r="L3086" s="16" t="n">
        <v>11.8473950292338</v>
      </c>
      <c r="M3086" s="19" t="n">
        <v>0.566367471959349</v>
      </c>
      <c r="N3086" s="19" t="n">
        <v>0.621609154261222</v>
      </c>
      <c r="O3086" s="19" t="n">
        <v>0.940760038231676</v>
      </c>
      <c r="P3086" s="19" t="n">
        <v>0.610166251554156</v>
      </c>
      <c r="Q3086" s="17" t="s">
        <v>29</v>
      </c>
      <c r="R3086" s="5" t="str">
        <f aca="false">IF(OR(Q3086="Steel plate",Q3086="Concrete jacket"),"Steel plate or jacket",Q3086)</f>
        <v>Monitor</v>
      </c>
      <c r="S3086" s="5" t="str">
        <f aca="false">IF(O3086&lt;='Tree rules'!$C$4,IF(N3086&lt;='Tree rules'!$C$5,IF(P3086&lt;='Tree rules'!$C$7,"Monitor","Polymer laminate"),IF(P3086&lt;='Tree rules'!$C$8,"Seal cracks","Polymer laminate")),IF(O3086&lt;='Tree rules'!$C$6,IF(P3086&lt;='Tree rules'!$C$9,"Polymer laminate","Steel plate or jacket"),IF(L3086&lt;='Tree rules'!$C$10,"Steel plate or jacket","Polymer laminate")))</f>
        <v>Monitor</v>
      </c>
      <c r="T3086" s="5" t="str">
        <f aca="false">IF(S3086=R3086,"Yes","No")</f>
        <v>Yes</v>
      </c>
    </row>
    <row r="3087" customFormat="false" ht="15" hidden="false" customHeight="false" outlineLevel="0" collapsed="false">
      <c r="A3087" s="15" t="n">
        <v>4396</v>
      </c>
      <c r="B3087" s="16" t="n">
        <v>5.56800163685334</v>
      </c>
      <c r="C3087" s="15" t="n">
        <v>300</v>
      </c>
      <c r="D3087" s="15" t="n">
        <v>475</v>
      </c>
      <c r="E3087" s="15" t="n">
        <v>30</v>
      </c>
      <c r="F3087" s="16" t="n">
        <v>0.781126378514945</v>
      </c>
      <c r="G3087" s="17" t="s">
        <v>103</v>
      </c>
      <c r="H3087" s="18" t="n">
        <v>0.2</v>
      </c>
      <c r="I3087" s="18" t="n">
        <v>1</v>
      </c>
      <c r="J3087" s="19" t="n">
        <v>0.917711558255141</v>
      </c>
      <c r="K3087" s="19" t="n">
        <v>0.408399592337194</v>
      </c>
      <c r="L3087" s="16" t="n">
        <v>12.9790247945299</v>
      </c>
      <c r="M3087" s="19" t="n">
        <v>0.828095091549275</v>
      </c>
      <c r="N3087" s="19" t="n">
        <v>0.87026832001779</v>
      </c>
      <c r="O3087" s="19" t="n">
        <v>0.917711558255141</v>
      </c>
      <c r="P3087" s="19" t="n">
        <v>0.426649984856884</v>
      </c>
      <c r="Q3087" s="17" t="s">
        <v>29</v>
      </c>
      <c r="R3087" s="5" t="str">
        <f aca="false">IF(OR(Q3087="Steel plate",Q3087="Concrete jacket"),"Steel plate or jacket",Q3087)</f>
        <v>Monitor</v>
      </c>
      <c r="S3087" s="5" t="str">
        <f aca="false">IF(O3087&lt;='Tree rules'!$C$4,IF(N3087&lt;='Tree rules'!$C$5,IF(P3087&lt;='Tree rules'!$C$7,"Monitor","Polymer laminate"),IF(P3087&lt;='Tree rules'!$C$8,"Seal cracks","Polymer laminate")),IF(O3087&lt;='Tree rules'!$C$6,IF(P3087&lt;='Tree rules'!$C$9,"Polymer laminate","Steel plate or jacket"),IF(L3087&lt;='Tree rules'!$C$10,"Steel plate or jacket","Polymer laminate")))</f>
        <v>Monitor</v>
      </c>
      <c r="T3087" s="5" t="str">
        <f aca="false">IF(S3087=R3087,"Yes","No")</f>
        <v>Yes</v>
      </c>
    </row>
    <row r="3088" customFormat="false" ht="15" hidden="false" customHeight="false" outlineLevel="0" collapsed="false">
      <c r="A3088" s="15" t="n">
        <v>4397</v>
      </c>
      <c r="B3088" s="16" t="n">
        <v>6.8177396027041</v>
      </c>
      <c r="C3088" s="15" t="n">
        <v>230</v>
      </c>
      <c r="D3088" s="15" t="n">
        <v>525</v>
      </c>
      <c r="E3088" s="15" t="n">
        <v>20</v>
      </c>
      <c r="F3088" s="16" t="n">
        <v>0.57270853223768</v>
      </c>
      <c r="G3088" s="17" t="s">
        <v>101</v>
      </c>
      <c r="H3088" s="18" t="n">
        <v>0.3</v>
      </c>
      <c r="I3088" s="18" t="n">
        <v>2</v>
      </c>
      <c r="J3088" s="19" t="n">
        <v>0.9221358453971</v>
      </c>
      <c r="K3088" s="19" t="n">
        <v>0.532764552164962</v>
      </c>
      <c r="L3088" s="16" t="n">
        <v>14.2929551419373</v>
      </c>
      <c r="M3088" s="19" t="n">
        <v>0.672514983010179</v>
      </c>
      <c r="N3088" s="19" t="n">
        <v>1.25745283980115</v>
      </c>
      <c r="O3088" s="19" t="n">
        <v>1.35299040008596</v>
      </c>
      <c r="P3088" s="19" t="n">
        <v>0.693369732806112</v>
      </c>
      <c r="Q3088" s="17" t="s">
        <v>31</v>
      </c>
      <c r="R3088" s="5" t="str">
        <f aca="false">IF(OR(Q3088="Steel plate",Q3088="Concrete jacket"),"Steel plate or jacket",Q3088)</f>
        <v>Polymer laminate</v>
      </c>
      <c r="S3088" s="5" t="str">
        <f aca="false">IF(O3088&lt;='Tree rules'!$C$4,IF(N3088&lt;='Tree rules'!$C$5,IF(P3088&lt;='Tree rules'!$C$7,"Monitor","Polymer laminate"),IF(P3088&lt;='Tree rules'!$C$8,"Seal cracks","Polymer laminate")),IF(O3088&lt;='Tree rules'!$C$6,IF(P3088&lt;='Tree rules'!$C$9,"Polymer laminate","Steel plate or jacket"),IF(L3088&lt;='Tree rules'!$C$10,"Steel plate or jacket","Polymer laminate")))</f>
        <v>Polymer laminate</v>
      </c>
      <c r="T3088" s="5" t="str">
        <f aca="false">IF(S3088=R3088,"Yes","No")</f>
        <v>Yes</v>
      </c>
    </row>
    <row r="3089" customFormat="false" ht="15" hidden="false" customHeight="false" outlineLevel="0" collapsed="false">
      <c r="A3089" s="15" t="n">
        <v>4398</v>
      </c>
      <c r="B3089" s="16" t="n">
        <v>3.19637690133985</v>
      </c>
      <c r="C3089" s="15" t="n">
        <v>230</v>
      </c>
      <c r="D3089" s="15" t="n">
        <v>300</v>
      </c>
      <c r="E3089" s="15" t="n">
        <v>30</v>
      </c>
      <c r="F3089" s="16" t="n">
        <v>0.576243217710084</v>
      </c>
      <c r="G3089" s="17" t="s">
        <v>103</v>
      </c>
      <c r="H3089" s="18" t="n">
        <v>0.2</v>
      </c>
      <c r="I3089" s="18" t="n">
        <v>1</v>
      </c>
      <c r="J3089" s="19" t="n">
        <v>0.949972100266212</v>
      </c>
      <c r="K3089" s="19" t="n">
        <v>0.539453337870715</v>
      </c>
      <c r="L3089" s="16" t="n">
        <v>12.4858472708588</v>
      </c>
      <c r="M3089" s="19" t="n">
        <v>0.949220341468419</v>
      </c>
      <c r="N3089" s="19" t="n">
        <v>0.928326124205041</v>
      </c>
      <c r="O3089" s="19" t="n">
        <v>0.949972100266212</v>
      </c>
      <c r="P3089" s="19" t="n">
        <v>0.263163274446062</v>
      </c>
      <c r="Q3089" s="17" t="s">
        <v>29</v>
      </c>
      <c r="R3089" s="5" t="str">
        <f aca="false">IF(OR(Q3089="Steel plate",Q3089="Concrete jacket"),"Steel plate or jacket",Q3089)</f>
        <v>Monitor</v>
      </c>
      <c r="S3089" s="5" t="str">
        <f aca="false">IF(O3089&lt;='Tree rules'!$C$4,IF(N3089&lt;='Tree rules'!$C$5,IF(P3089&lt;='Tree rules'!$C$7,"Monitor","Polymer laminate"),IF(P3089&lt;='Tree rules'!$C$8,"Seal cracks","Polymer laminate")),IF(O3089&lt;='Tree rules'!$C$6,IF(P3089&lt;='Tree rules'!$C$9,"Polymer laminate","Steel plate or jacket"),IF(L3089&lt;='Tree rules'!$C$10,"Steel plate or jacket","Polymer laminate")))</f>
        <v>Monitor</v>
      </c>
      <c r="T3089" s="5" t="str">
        <f aca="false">IF(S3089=R3089,"Yes","No")</f>
        <v>Yes</v>
      </c>
    </row>
    <row r="3090" customFormat="false" ht="15" hidden="false" customHeight="false" outlineLevel="0" collapsed="false">
      <c r="A3090" s="15" t="n">
        <v>4399</v>
      </c>
      <c r="B3090" s="16" t="n">
        <v>3.77758835751427</v>
      </c>
      <c r="C3090" s="15" t="n">
        <v>300</v>
      </c>
      <c r="D3090" s="15" t="n">
        <v>350</v>
      </c>
      <c r="E3090" s="15" t="n">
        <v>25</v>
      </c>
      <c r="F3090" s="16" t="n">
        <v>0.695716020172134</v>
      </c>
      <c r="G3090" s="17" t="s">
        <v>102</v>
      </c>
      <c r="H3090" s="18" t="n">
        <v>0.1</v>
      </c>
      <c r="I3090" s="18" t="n">
        <v>1</v>
      </c>
      <c r="J3090" s="19" t="n">
        <v>0.910289559371536</v>
      </c>
      <c r="K3090" s="19" t="n">
        <v>0.560006010922494</v>
      </c>
      <c r="L3090" s="16" t="n">
        <v>13.0712399913989</v>
      </c>
      <c r="M3090" s="19" t="n">
        <v>0.91469774809514</v>
      </c>
      <c r="N3090" s="19" t="n">
        <v>2.50672147634848</v>
      </c>
      <c r="O3090" s="19" t="n">
        <v>0.910289559371536</v>
      </c>
      <c r="P3090" s="19" t="n">
        <v>0.330685349100285</v>
      </c>
      <c r="Q3090" s="17" t="s">
        <v>30</v>
      </c>
      <c r="R3090" s="5" t="str">
        <f aca="false">IF(OR(Q3090="Steel plate",Q3090="Concrete jacket"),"Steel plate or jacket",Q3090)</f>
        <v>Seal cracks</v>
      </c>
      <c r="S3090" s="5" t="str">
        <f aca="false">IF(O3090&lt;='Tree rules'!$C$4,IF(N3090&lt;='Tree rules'!$C$5,IF(P3090&lt;='Tree rules'!$C$7,"Monitor","Polymer laminate"),IF(P3090&lt;='Tree rules'!$C$8,"Seal cracks","Polymer laminate")),IF(O3090&lt;='Tree rules'!$C$6,IF(P3090&lt;='Tree rules'!$C$9,"Polymer laminate","Steel plate or jacket"),IF(L3090&lt;='Tree rules'!$C$10,"Steel plate or jacket","Polymer laminate")))</f>
        <v>Seal cracks</v>
      </c>
      <c r="T3090" s="5" t="str">
        <f aca="false">IF(S3090=R3090,"Yes","No")</f>
        <v>Yes</v>
      </c>
    </row>
    <row r="3091" customFormat="false" ht="15" hidden="false" customHeight="false" outlineLevel="0" collapsed="false">
      <c r="A3091" s="15" t="n">
        <v>4400</v>
      </c>
      <c r="B3091" s="16" t="n">
        <v>5.20095239208552</v>
      </c>
      <c r="C3091" s="15" t="n">
        <v>300</v>
      </c>
      <c r="D3091" s="15" t="n">
        <v>500</v>
      </c>
      <c r="E3091" s="15" t="n">
        <v>25</v>
      </c>
      <c r="F3091" s="16" t="n">
        <v>0.763333066931461</v>
      </c>
      <c r="G3091" s="17" t="s">
        <v>102</v>
      </c>
      <c r="H3091" s="18" t="n">
        <v>0.1</v>
      </c>
      <c r="I3091" s="18" t="n">
        <v>1</v>
      </c>
      <c r="J3091" s="19" t="n">
        <v>0.95815769372662</v>
      </c>
      <c r="K3091" s="19" t="n">
        <v>0.523914015649536</v>
      </c>
      <c r="L3091" s="16" t="n">
        <v>11.8472719637483</v>
      </c>
      <c r="M3091" s="19" t="n">
        <v>0.884214236463644</v>
      </c>
      <c r="N3091" s="19" t="n">
        <v>2.3507800633463</v>
      </c>
      <c r="O3091" s="19" t="n">
        <v>0.95815769372662</v>
      </c>
      <c r="P3091" s="19" t="n">
        <v>0.403879301962299</v>
      </c>
      <c r="Q3091" s="17" t="s">
        <v>30</v>
      </c>
      <c r="R3091" s="5" t="str">
        <f aca="false">IF(OR(Q3091="Steel plate",Q3091="Concrete jacket"),"Steel plate or jacket",Q3091)</f>
        <v>Seal cracks</v>
      </c>
      <c r="S3091" s="5" t="str">
        <f aca="false">IF(O3091&lt;='Tree rules'!$C$4,IF(N3091&lt;='Tree rules'!$C$5,IF(P3091&lt;='Tree rules'!$C$7,"Monitor","Polymer laminate"),IF(P3091&lt;='Tree rules'!$C$8,"Seal cracks","Polymer laminate")),IF(O3091&lt;='Tree rules'!$C$6,IF(P3091&lt;='Tree rules'!$C$9,"Polymer laminate","Steel plate or jacket"),IF(L3091&lt;='Tree rules'!$C$10,"Steel plate or jacket","Polymer laminate")))</f>
        <v>Seal cracks</v>
      </c>
      <c r="T3091" s="5" t="str">
        <f aca="false">IF(S3091=R3091,"Yes","No")</f>
        <v>Yes</v>
      </c>
    </row>
    <row r="3092" customFormat="false" ht="15" hidden="false" customHeight="false" outlineLevel="0" collapsed="false">
      <c r="A3092" s="15" t="n">
        <v>4401</v>
      </c>
      <c r="B3092" s="16" t="n">
        <v>3.20485509378907</v>
      </c>
      <c r="C3092" s="15" t="n">
        <v>230</v>
      </c>
      <c r="D3092" s="15" t="n">
        <v>300</v>
      </c>
      <c r="E3092" s="15" t="n">
        <v>20</v>
      </c>
      <c r="F3092" s="16" t="n">
        <v>0.576243217710084</v>
      </c>
      <c r="G3092" s="17" t="s">
        <v>103</v>
      </c>
      <c r="H3092" s="18" t="n">
        <v>0.2</v>
      </c>
      <c r="I3092" s="18" t="n">
        <v>1.5</v>
      </c>
      <c r="J3092" s="19" t="n">
        <v>0.85717718712624</v>
      </c>
      <c r="K3092" s="19" t="n">
        <v>0.458727223975022</v>
      </c>
      <c r="L3092" s="16" t="n">
        <v>12.5189652101136</v>
      </c>
      <c r="M3092" s="19" t="n">
        <v>0.324067719037387</v>
      </c>
      <c r="N3092" s="19" t="n">
        <v>1.26153512269714</v>
      </c>
      <c r="O3092" s="19" t="n">
        <v>1.08916052493679</v>
      </c>
      <c r="P3092" s="19" t="n">
        <v>0.807819567936807</v>
      </c>
      <c r="Q3092" s="17" t="s">
        <v>31</v>
      </c>
      <c r="R3092" s="5" t="str">
        <f aca="false">IF(OR(Q3092="Steel plate",Q3092="Concrete jacket"),"Steel plate or jacket",Q3092)</f>
        <v>Polymer laminate</v>
      </c>
      <c r="S3092" s="5" t="str">
        <f aca="false">IF(O3092&lt;='Tree rules'!$C$4,IF(N3092&lt;='Tree rules'!$C$5,IF(P3092&lt;='Tree rules'!$C$7,"Monitor","Polymer laminate"),IF(P3092&lt;='Tree rules'!$C$8,"Seal cracks","Polymer laminate")),IF(O3092&lt;='Tree rules'!$C$6,IF(P3092&lt;='Tree rules'!$C$9,"Polymer laminate","Steel plate or jacket"),IF(L3092&lt;='Tree rules'!$C$10,"Steel plate or jacket","Polymer laminate")))</f>
        <v>Polymer laminate</v>
      </c>
      <c r="T3092" s="5" t="str">
        <f aca="false">IF(S3092=R3092,"Yes","No")</f>
        <v>Yes</v>
      </c>
    </row>
    <row r="3093" customFormat="false" ht="15" hidden="false" customHeight="false" outlineLevel="0" collapsed="false">
      <c r="A3093" s="15" t="n">
        <v>4402</v>
      </c>
      <c r="B3093" s="16" t="n">
        <v>5.198783849319</v>
      </c>
      <c r="C3093" s="15" t="n">
        <v>300</v>
      </c>
      <c r="D3093" s="15" t="n">
        <v>400</v>
      </c>
      <c r="E3093" s="15" t="n">
        <v>30</v>
      </c>
      <c r="F3093" s="16" t="n">
        <v>0.594998608634431</v>
      </c>
      <c r="G3093" s="17" t="s">
        <v>101</v>
      </c>
      <c r="H3093" s="18" t="n">
        <v>0.3</v>
      </c>
      <c r="I3093" s="18" t="n">
        <v>1</v>
      </c>
      <c r="J3093" s="19" t="n">
        <v>0.959247204561236</v>
      </c>
      <c r="K3093" s="19" t="n">
        <v>0.553529428103712</v>
      </c>
      <c r="L3093" s="16" t="n">
        <v>14.7692722992017</v>
      </c>
      <c r="M3093" s="19" t="n">
        <v>0.5601717860843</v>
      </c>
      <c r="N3093" s="19" t="n">
        <v>1.09020635751982</v>
      </c>
      <c r="O3093" s="19" t="n">
        <v>0.959247204561236</v>
      </c>
      <c r="P3093" s="19" t="n">
        <v>0.594369915710234</v>
      </c>
      <c r="Q3093" s="17" t="s">
        <v>30</v>
      </c>
      <c r="R3093" s="5" t="str">
        <f aca="false">IF(OR(Q3093="Steel plate",Q3093="Concrete jacket"),"Steel plate or jacket",Q3093)</f>
        <v>Seal cracks</v>
      </c>
      <c r="S3093" s="5" t="str">
        <f aca="false">IF(O3093&lt;='Tree rules'!$C$4,IF(N3093&lt;='Tree rules'!$C$5,IF(P3093&lt;='Tree rules'!$C$7,"Monitor","Polymer laminate"),IF(P3093&lt;='Tree rules'!$C$8,"Seal cracks","Polymer laminate")),IF(O3093&lt;='Tree rules'!$C$6,IF(P3093&lt;='Tree rules'!$C$9,"Polymer laminate","Steel plate or jacket"),IF(L3093&lt;='Tree rules'!$C$10,"Steel plate or jacket","Polymer laminate")))</f>
        <v>Seal cracks</v>
      </c>
      <c r="T3093" s="5" t="str">
        <f aca="false">IF(S3093=R3093,"Yes","No")</f>
        <v>Yes</v>
      </c>
    </row>
    <row r="3094" customFormat="false" ht="15" hidden="false" customHeight="false" outlineLevel="0" collapsed="false">
      <c r="A3094" s="15" t="n">
        <v>4404</v>
      </c>
      <c r="B3094" s="16" t="n">
        <v>7.72083789938217</v>
      </c>
      <c r="C3094" s="15" t="n">
        <v>300</v>
      </c>
      <c r="D3094" s="15" t="n">
        <v>750</v>
      </c>
      <c r="E3094" s="15" t="n">
        <v>20</v>
      </c>
      <c r="F3094" s="16" t="n">
        <v>0.609722009430334</v>
      </c>
      <c r="G3094" s="17" t="s">
        <v>102</v>
      </c>
      <c r="H3094" s="18" t="n">
        <v>0.1</v>
      </c>
      <c r="I3094" s="18" t="n">
        <v>1</v>
      </c>
      <c r="J3094" s="19" t="n">
        <v>0.927848735283611</v>
      </c>
      <c r="K3094" s="19" t="n">
        <v>0.570301535845754</v>
      </c>
      <c r="L3094" s="16" t="n">
        <v>11.2384831140934</v>
      </c>
      <c r="M3094" s="19" t="n">
        <v>0.618646673193682</v>
      </c>
      <c r="N3094" s="19" t="n">
        <v>2.32428677433696</v>
      </c>
      <c r="O3094" s="19" t="n">
        <v>0.927848735283611</v>
      </c>
      <c r="P3094" s="19" t="n">
        <v>0.532607319955993</v>
      </c>
      <c r="Q3094" s="17" t="s">
        <v>30</v>
      </c>
      <c r="R3094" s="5" t="str">
        <f aca="false">IF(OR(Q3094="Steel plate",Q3094="Concrete jacket"),"Steel plate or jacket",Q3094)</f>
        <v>Seal cracks</v>
      </c>
      <c r="S3094" s="5" t="str">
        <f aca="false">IF(O3094&lt;='Tree rules'!$C$4,IF(N3094&lt;='Tree rules'!$C$5,IF(P3094&lt;='Tree rules'!$C$7,"Monitor","Polymer laminate"),IF(P3094&lt;='Tree rules'!$C$8,"Seal cracks","Polymer laminate")),IF(O3094&lt;='Tree rules'!$C$6,IF(P3094&lt;='Tree rules'!$C$9,"Polymer laminate","Steel plate or jacket"),IF(L3094&lt;='Tree rules'!$C$10,"Steel plate or jacket","Polymer laminate")))</f>
        <v>Seal cracks</v>
      </c>
      <c r="T3094" s="5" t="str">
        <f aca="false">IF(S3094=R3094,"Yes","No")</f>
        <v>Yes</v>
      </c>
    </row>
    <row r="3095" customFormat="false" ht="15" hidden="false" customHeight="false" outlineLevel="0" collapsed="false">
      <c r="A3095" s="15" t="n">
        <v>4405</v>
      </c>
      <c r="B3095" s="16" t="n">
        <v>5.04809633537333</v>
      </c>
      <c r="C3095" s="15" t="n">
        <v>230</v>
      </c>
      <c r="D3095" s="15" t="n">
        <v>450</v>
      </c>
      <c r="E3095" s="15" t="n">
        <v>30</v>
      </c>
      <c r="F3095" s="16" t="n">
        <v>0.649145274956135</v>
      </c>
      <c r="G3095" s="17" t="s">
        <v>101</v>
      </c>
      <c r="H3095" s="18" t="n">
        <v>0.3</v>
      </c>
      <c r="I3095" s="18" t="n">
        <v>1</v>
      </c>
      <c r="J3095" s="19" t="n">
        <v>0.866406637310689</v>
      </c>
      <c r="K3095" s="19" t="n">
        <v>0.418060392920448</v>
      </c>
      <c r="L3095" s="16" t="n">
        <v>12.4952879588449</v>
      </c>
      <c r="M3095" s="19" t="n">
        <v>0.543710260502922</v>
      </c>
      <c r="N3095" s="19" t="n">
        <v>0.621953107587391</v>
      </c>
      <c r="O3095" s="19" t="n">
        <v>0.866406637310689</v>
      </c>
      <c r="P3095" s="19" t="n">
        <v>0.477264463730928</v>
      </c>
      <c r="Q3095" s="17" t="s">
        <v>29</v>
      </c>
      <c r="R3095" s="5" t="str">
        <f aca="false">IF(OR(Q3095="Steel plate",Q3095="Concrete jacket"),"Steel plate or jacket",Q3095)</f>
        <v>Monitor</v>
      </c>
      <c r="S3095" s="5" t="str">
        <f aca="false">IF(O3095&lt;='Tree rules'!$C$4,IF(N3095&lt;='Tree rules'!$C$5,IF(P3095&lt;='Tree rules'!$C$7,"Monitor","Polymer laminate"),IF(P3095&lt;='Tree rules'!$C$8,"Seal cracks","Polymer laminate")),IF(O3095&lt;='Tree rules'!$C$6,IF(P3095&lt;='Tree rules'!$C$9,"Polymer laminate","Steel plate or jacket"),IF(L3095&lt;='Tree rules'!$C$10,"Steel plate or jacket","Polymer laminate")))</f>
        <v>Monitor</v>
      </c>
      <c r="T3095" s="5" t="str">
        <f aca="false">IF(S3095=R3095,"Yes","No")</f>
        <v>Yes</v>
      </c>
    </row>
    <row r="3096" customFormat="false" ht="15" hidden="false" customHeight="false" outlineLevel="0" collapsed="false">
      <c r="A3096" s="15" t="n">
        <v>4406</v>
      </c>
      <c r="B3096" s="16" t="n">
        <v>4.98866599063803</v>
      </c>
      <c r="C3096" s="15" t="n">
        <v>230</v>
      </c>
      <c r="D3096" s="15" t="n">
        <v>475</v>
      </c>
      <c r="E3096" s="15" t="n">
        <v>20</v>
      </c>
      <c r="F3096" s="16" t="n">
        <v>0.611316296229087</v>
      </c>
      <c r="G3096" s="17" t="s">
        <v>101</v>
      </c>
      <c r="H3096" s="18" t="n">
        <v>0.3</v>
      </c>
      <c r="I3096" s="18" t="n">
        <v>2</v>
      </c>
      <c r="J3096" s="19" t="n">
        <v>0.883865685611234</v>
      </c>
      <c r="K3096" s="19" t="n">
        <v>0.58333431053207</v>
      </c>
      <c r="L3096" s="16" t="n">
        <v>11.6285920527693</v>
      </c>
      <c r="M3096" s="19" t="n">
        <v>0.623544659844147</v>
      </c>
      <c r="N3096" s="19" t="n">
        <v>0.889077898573998</v>
      </c>
      <c r="O3096" s="19" t="n">
        <v>1.25214219090348</v>
      </c>
      <c r="P3096" s="19" t="n">
        <v>0.609692043996964</v>
      </c>
      <c r="Q3096" s="17" t="s">
        <v>31</v>
      </c>
      <c r="R3096" s="5" t="str">
        <f aca="false">IF(OR(Q3096="Steel plate",Q3096="Concrete jacket"),"Steel plate or jacket",Q3096)</f>
        <v>Polymer laminate</v>
      </c>
      <c r="S3096" s="5" t="str">
        <f aca="false">IF(O3096&lt;='Tree rules'!$C$4,IF(N3096&lt;='Tree rules'!$C$5,IF(P3096&lt;='Tree rules'!$C$7,"Monitor","Polymer laminate"),IF(P3096&lt;='Tree rules'!$C$8,"Seal cracks","Polymer laminate")),IF(O3096&lt;='Tree rules'!$C$6,IF(P3096&lt;='Tree rules'!$C$9,"Polymer laminate","Steel plate or jacket"),IF(L3096&lt;='Tree rules'!$C$10,"Steel plate or jacket","Polymer laminate")))</f>
        <v>Polymer laminate</v>
      </c>
      <c r="T3096" s="5" t="str">
        <f aca="false">IF(S3096=R3096,"Yes","No")</f>
        <v>Yes</v>
      </c>
    </row>
    <row r="3097" customFormat="false" ht="15" hidden="false" customHeight="false" outlineLevel="0" collapsed="false">
      <c r="A3097" s="15" t="n">
        <v>4407</v>
      </c>
      <c r="B3097" s="16" t="n">
        <v>4.65339597780543</v>
      </c>
      <c r="C3097" s="15" t="n">
        <v>230</v>
      </c>
      <c r="D3097" s="15" t="n">
        <v>450</v>
      </c>
      <c r="E3097" s="15" t="n">
        <v>20</v>
      </c>
      <c r="F3097" s="16" t="n">
        <v>0.649145274956135</v>
      </c>
      <c r="G3097" s="17" t="s">
        <v>103</v>
      </c>
      <c r="H3097" s="18" t="n">
        <v>0.2</v>
      </c>
      <c r="I3097" s="18" t="n">
        <v>2</v>
      </c>
      <c r="J3097" s="19" t="n">
        <v>0.897385093966833</v>
      </c>
      <c r="K3097" s="19" t="n">
        <v>0.565029244144213</v>
      </c>
      <c r="L3097" s="16" t="n">
        <v>11.518306875756</v>
      </c>
      <c r="M3097" s="19" t="n">
        <v>0.806508652206388</v>
      </c>
      <c r="N3097" s="19" t="n">
        <v>1.33454436130527</v>
      </c>
      <c r="O3097" s="19" t="n">
        <v>1.2877213665833</v>
      </c>
      <c r="P3097" s="19" t="n">
        <v>0.495941349417138</v>
      </c>
      <c r="Q3097" s="17" t="s">
        <v>31</v>
      </c>
      <c r="R3097" s="5" t="str">
        <f aca="false">IF(OR(Q3097="Steel plate",Q3097="Concrete jacket"),"Steel plate or jacket",Q3097)</f>
        <v>Polymer laminate</v>
      </c>
      <c r="S3097" s="5" t="str">
        <f aca="false">IF(O3097&lt;='Tree rules'!$C$4,IF(N3097&lt;='Tree rules'!$C$5,IF(P3097&lt;='Tree rules'!$C$7,"Monitor","Polymer laminate"),IF(P3097&lt;='Tree rules'!$C$8,"Seal cracks","Polymer laminate")),IF(O3097&lt;='Tree rules'!$C$6,IF(P3097&lt;='Tree rules'!$C$9,"Polymer laminate","Steel plate or jacket"),IF(L3097&lt;='Tree rules'!$C$10,"Steel plate or jacket","Polymer laminate")))</f>
        <v>Polymer laminate</v>
      </c>
      <c r="T3097" s="5" t="str">
        <f aca="false">IF(S3097=R3097,"Yes","No")</f>
        <v>Yes</v>
      </c>
    </row>
    <row r="3098" customFormat="false" ht="15" hidden="false" customHeight="false" outlineLevel="0" collapsed="false">
      <c r="A3098" s="15" t="n">
        <v>4408</v>
      </c>
      <c r="B3098" s="16" t="n">
        <v>3.24326329428468</v>
      </c>
      <c r="C3098" s="15" t="n">
        <v>230</v>
      </c>
      <c r="D3098" s="15" t="n">
        <v>325</v>
      </c>
      <c r="E3098" s="15" t="n">
        <v>25</v>
      </c>
      <c r="F3098" s="16" t="n">
        <v>0.626653981080713</v>
      </c>
      <c r="G3098" s="17" t="s">
        <v>101</v>
      </c>
      <c r="H3098" s="18" t="n">
        <v>0.3</v>
      </c>
      <c r="I3098" s="18" t="n">
        <v>1</v>
      </c>
      <c r="J3098" s="19" t="n">
        <v>0.875946294954834</v>
      </c>
      <c r="K3098" s="19" t="n">
        <v>0.415186372616055</v>
      </c>
      <c r="L3098" s="16" t="n">
        <v>11.624599621092</v>
      </c>
      <c r="M3098" s="19" t="n">
        <v>0.903748335689692</v>
      </c>
      <c r="N3098" s="19" t="n">
        <v>0.726530576756481</v>
      </c>
      <c r="O3098" s="19" t="n">
        <v>0.875946294954834</v>
      </c>
      <c r="P3098" s="19" t="n">
        <v>0.254225390233974</v>
      </c>
      <c r="Q3098" s="17" t="s">
        <v>29</v>
      </c>
      <c r="R3098" s="5" t="str">
        <f aca="false">IF(OR(Q3098="Steel plate",Q3098="Concrete jacket"),"Steel plate or jacket",Q3098)</f>
        <v>Monitor</v>
      </c>
      <c r="S3098" s="5" t="str">
        <f aca="false">IF(O3098&lt;='Tree rules'!$C$4,IF(N3098&lt;='Tree rules'!$C$5,IF(P3098&lt;='Tree rules'!$C$7,"Monitor","Polymer laminate"),IF(P3098&lt;='Tree rules'!$C$8,"Seal cracks","Polymer laminate")),IF(O3098&lt;='Tree rules'!$C$6,IF(P3098&lt;='Tree rules'!$C$9,"Polymer laminate","Steel plate or jacket"),IF(L3098&lt;='Tree rules'!$C$10,"Steel plate or jacket","Polymer laminate")))</f>
        <v>Monitor</v>
      </c>
      <c r="T3098" s="5" t="str">
        <f aca="false">IF(S3098=R3098,"Yes","No")</f>
        <v>Yes</v>
      </c>
    </row>
    <row r="3099" customFormat="false" ht="15" hidden="false" customHeight="false" outlineLevel="0" collapsed="false">
      <c r="A3099" s="15" t="n">
        <v>4410</v>
      </c>
      <c r="B3099" s="16" t="n">
        <v>5.3046449870037</v>
      </c>
      <c r="C3099" s="15" t="n">
        <v>300</v>
      </c>
      <c r="D3099" s="15" t="n">
        <v>525</v>
      </c>
      <c r="E3099" s="15" t="n">
        <v>30</v>
      </c>
      <c r="F3099" s="16" t="n">
        <v>1.09769135345555</v>
      </c>
      <c r="G3099" s="17" t="s">
        <v>101</v>
      </c>
      <c r="H3099" s="18" t="n">
        <v>0.3</v>
      </c>
      <c r="I3099" s="18" t="n">
        <v>1</v>
      </c>
      <c r="J3099" s="19" t="n">
        <v>0.908338500114564</v>
      </c>
      <c r="K3099" s="19" t="n">
        <v>0.500401699406399</v>
      </c>
      <c r="L3099" s="16" t="n">
        <v>11.1208490293579</v>
      </c>
      <c r="M3099" s="19" t="n">
        <v>0.921964124137863</v>
      </c>
      <c r="N3099" s="19" t="n">
        <v>0.558896737365866</v>
      </c>
      <c r="O3099" s="19" t="n">
        <v>0.908338500114564</v>
      </c>
      <c r="P3099" s="19" t="n">
        <v>0.463917869240386</v>
      </c>
      <c r="Q3099" s="17" t="s">
        <v>29</v>
      </c>
      <c r="R3099" s="5" t="str">
        <f aca="false">IF(OR(Q3099="Steel plate",Q3099="Concrete jacket"),"Steel plate or jacket",Q3099)</f>
        <v>Monitor</v>
      </c>
      <c r="S3099" s="5" t="str">
        <f aca="false">IF(O3099&lt;='Tree rules'!$C$4,IF(N3099&lt;='Tree rules'!$C$5,IF(P3099&lt;='Tree rules'!$C$7,"Monitor","Polymer laminate"),IF(P3099&lt;='Tree rules'!$C$8,"Seal cracks","Polymer laminate")),IF(O3099&lt;='Tree rules'!$C$6,IF(P3099&lt;='Tree rules'!$C$9,"Polymer laminate","Steel plate or jacket"),IF(L3099&lt;='Tree rules'!$C$10,"Steel plate or jacket","Polymer laminate")))</f>
        <v>Monitor</v>
      </c>
      <c r="T3099" s="5" t="str">
        <f aca="false">IF(S3099=R3099,"Yes","No")</f>
        <v>Yes</v>
      </c>
    </row>
    <row r="3100" customFormat="false" ht="15" hidden="false" customHeight="false" outlineLevel="0" collapsed="false">
      <c r="A3100" s="15" t="n">
        <v>4411</v>
      </c>
      <c r="B3100" s="16" t="n">
        <v>6.9575598054004</v>
      </c>
      <c r="C3100" s="15" t="n">
        <v>300</v>
      </c>
      <c r="D3100" s="15" t="n">
        <v>700</v>
      </c>
      <c r="E3100" s="15" t="n">
        <v>25</v>
      </c>
      <c r="F3100" s="16" t="n">
        <v>0.642452485396686</v>
      </c>
      <c r="G3100" s="17" t="s">
        <v>101</v>
      </c>
      <c r="H3100" s="18" t="n">
        <v>0.3</v>
      </c>
      <c r="I3100" s="18" t="n">
        <v>1</v>
      </c>
      <c r="J3100" s="19" t="n">
        <v>0.851383964639667</v>
      </c>
      <c r="K3100" s="19" t="n">
        <v>0.581992841030201</v>
      </c>
      <c r="L3100" s="16" t="n">
        <v>10.6711039960129</v>
      </c>
      <c r="M3100" s="19" t="n">
        <v>0.454874052802536</v>
      </c>
      <c r="N3100" s="19" t="n">
        <v>0.598718454305813</v>
      </c>
      <c r="O3100" s="19" t="n">
        <v>0.851383964639667</v>
      </c>
      <c r="P3100" s="19" t="n">
        <v>0.634943632029235</v>
      </c>
      <c r="Q3100" s="17" t="s">
        <v>29</v>
      </c>
      <c r="R3100" s="5" t="str">
        <f aca="false">IF(OR(Q3100="Steel plate",Q3100="Concrete jacket"),"Steel plate or jacket",Q3100)</f>
        <v>Monitor</v>
      </c>
      <c r="S3100" s="5" t="str">
        <f aca="false">IF(O3100&lt;='Tree rules'!$C$4,IF(N3100&lt;='Tree rules'!$C$5,IF(P3100&lt;='Tree rules'!$C$7,"Monitor","Polymer laminate"),IF(P3100&lt;='Tree rules'!$C$8,"Seal cracks","Polymer laminate")),IF(O3100&lt;='Tree rules'!$C$6,IF(P3100&lt;='Tree rules'!$C$9,"Polymer laminate","Steel plate or jacket"),IF(L3100&lt;='Tree rules'!$C$10,"Steel plate or jacket","Polymer laminate")))</f>
        <v>Monitor</v>
      </c>
      <c r="T3100" s="5" t="str">
        <f aca="false">IF(S3100=R3100,"Yes","No")</f>
        <v>Yes</v>
      </c>
    </row>
    <row r="3101" customFormat="false" ht="15" hidden="false" customHeight="false" outlineLevel="0" collapsed="false">
      <c r="A3101" s="15" t="n">
        <v>4412</v>
      </c>
      <c r="B3101" s="16" t="n">
        <v>3.11892722651197</v>
      </c>
      <c r="C3101" s="15" t="n">
        <v>300</v>
      </c>
      <c r="D3101" s="15" t="n">
        <v>300</v>
      </c>
      <c r="E3101" s="15" t="n">
        <v>30</v>
      </c>
      <c r="F3101" s="16" t="n">
        <v>0.791582400904515</v>
      </c>
      <c r="G3101" s="17" t="s">
        <v>101</v>
      </c>
      <c r="H3101" s="18" t="n">
        <v>0.3</v>
      </c>
      <c r="I3101" s="18" t="n">
        <v>1</v>
      </c>
      <c r="J3101" s="19" t="n">
        <v>0.861486755837336</v>
      </c>
      <c r="K3101" s="19" t="n">
        <v>0.477001830099975</v>
      </c>
      <c r="L3101" s="16" t="n">
        <v>12.2792410492597</v>
      </c>
      <c r="M3101" s="19" t="n">
        <v>0.835268962711438</v>
      </c>
      <c r="N3101" s="19" t="n">
        <v>0.67777638902901</v>
      </c>
      <c r="O3101" s="19" t="n">
        <v>0.861486755837336</v>
      </c>
      <c r="P3101" s="19" t="n">
        <v>0.336195763220591</v>
      </c>
      <c r="Q3101" s="17" t="s">
        <v>29</v>
      </c>
      <c r="R3101" s="5" t="str">
        <f aca="false">IF(OR(Q3101="Steel plate",Q3101="Concrete jacket"),"Steel plate or jacket",Q3101)</f>
        <v>Monitor</v>
      </c>
      <c r="S3101" s="5" t="str">
        <f aca="false">IF(O3101&lt;='Tree rules'!$C$4,IF(N3101&lt;='Tree rules'!$C$5,IF(P3101&lt;='Tree rules'!$C$7,"Monitor","Polymer laminate"),IF(P3101&lt;='Tree rules'!$C$8,"Seal cracks","Polymer laminate")),IF(O3101&lt;='Tree rules'!$C$6,IF(P3101&lt;='Tree rules'!$C$9,"Polymer laminate","Steel plate or jacket"),IF(L3101&lt;='Tree rules'!$C$10,"Steel plate or jacket","Polymer laminate")))</f>
        <v>Monitor</v>
      </c>
      <c r="T3101" s="5" t="str">
        <f aca="false">IF(S3101=R3101,"Yes","No")</f>
        <v>Yes</v>
      </c>
    </row>
    <row r="3102" customFormat="false" ht="15" hidden="false" customHeight="false" outlineLevel="0" collapsed="false">
      <c r="A3102" s="15" t="n">
        <v>4414</v>
      </c>
      <c r="B3102" s="16" t="n">
        <v>6.26132750231131</v>
      </c>
      <c r="C3102" s="15" t="n">
        <v>300</v>
      </c>
      <c r="D3102" s="15" t="n">
        <v>600</v>
      </c>
      <c r="E3102" s="15" t="n">
        <v>30</v>
      </c>
      <c r="F3102" s="16" t="n">
        <v>0.758838805214926</v>
      </c>
      <c r="G3102" s="17" t="s">
        <v>103</v>
      </c>
      <c r="H3102" s="18" t="n">
        <v>0.2</v>
      </c>
      <c r="I3102" s="18" t="n">
        <v>1</v>
      </c>
      <c r="J3102" s="19" t="n">
        <v>0.906151346452956</v>
      </c>
      <c r="K3102" s="19" t="n">
        <v>0.489289282576209</v>
      </c>
      <c r="L3102" s="16" t="n">
        <v>11.3429846056364</v>
      </c>
      <c r="M3102" s="19" t="n">
        <v>0.590445120058677</v>
      </c>
      <c r="N3102" s="19" t="n">
        <v>0.951264442445281</v>
      </c>
      <c r="O3102" s="19" t="n">
        <v>0.906151346452956</v>
      </c>
      <c r="P3102" s="19" t="n">
        <v>0.54545288276484</v>
      </c>
      <c r="Q3102" s="17" t="s">
        <v>29</v>
      </c>
      <c r="R3102" s="5" t="str">
        <f aca="false">IF(OR(Q3102="Steel plate",Q3102="Concrete jacket"),"Steel plate or jacket",Q3102)</f>
        <v>Monitor</v>
      </c>
      <c r="S3102" s="5" t="str">
        <f aca="false">IF(O3102&lt;='Tree rules'!$C$4,IF(N3102&lt;='Tree rules'!$C$5,IF(P3102&lt;='Tree rules'!$C$7,"Monitor","Polymer laminate"),IF(P3102&lt;='Tree rules'!$C$8,"Seal cracks","Polymer laminate")),IF(O3102&lt;='Tree rules'!$C$6,IF(P3102&lt;='Tree rules'!$C$9,"Polymer laminate","Steel plate or jacket"),IF(L3102&lt;='Tree rules'!$C$10,"Steel plate or jacket","Polymer laminate")))</f>
        <v>Monitor</v>
      </c>
      <c r="T3102" s="5" t="str">
        <f aca="false">IF(S3102=R3102,"Yes","No")</f>
        <v>Yes</v>
      </c>
    </row>
    <row r="3103" customFormat="false" ht="15" hidden="false" customHeight="false" outlineLevel="0" collapsed="false">
      <c r="A3103" s="15" t="n">
        <v>4416</v>
      </c>
      <c r="B3103" s="16" t="n">
        <v>4.55640028842941</v>
      </c>
      <c r="C3103" s="15" t="n">
        <v>300</v>
      </c>
      <c r="D3103" s="15" t="n">
        <v>375</v>
      </c>
      <c r="E3103" s="15" t="n">
        <v>30</v>
      </c>
      <c r="F3103" s="16" t="n">
        <v>0.611130485804701</v>
      </c>
      <c r="G3103" s="17" t="s">
        <v>103</v>
      </c>
      <c r="H3103" s="18" t="n">
        <v>0.2</v>
      </c>
      <c r="I3103" s="18" t="n">
        <v>1</v>
      </c>
      <c r="J3103" s="19" t="n">
        <v>0.89629896243842</v>
      </c>
      <c r="K3103" s="19" t="n">
        <v>0.636527094006051</v>
      </c>
      <c r="L3103" s="16" t="n">
        <v>13.8492409982657</v>
      </c>
      <c r="M3103" s="19" t="n">
        <v>0.452212271201845</v>
      </c>
      <c r="N3103" s="19" t="n">
        <v>1.14533707201225</v>
      </c>
      <c r="O3103" s="19" t="n">
        <v>0.89629896243842</v>
      </c>
      <c r="P3103" s="19" t="n">
        <v>0.687254405051778</v>
      </c>
      <c r="Q3103" s="17" t="s">
        <v>30</v>
      </c>
      <c r="R3103" s="5" t="str">
        <f aca="false">IF(OR(Q3103="Steel plate",Q3103="Concrete jacket"),"Steel plate or jacket",Q3103)</f>
        <v>Seal cracks</v>
      </c>
      <c r="S3103" s="5" t="str">
        <f aca="false">IF(O3103&lt;='Tree rules'!$C$4,IF(N3103&lt;='Tree rules'!$C$5,IF(P3103&lt;='Tree rules'!$C$7,"Monitor","Polymer laminate"),IF(P3103&lt;='Tree rules'!$C$8,"Seal cracks","Polymer laminate")),IF(O3103&lt;='Tree rules'!$C$6,IF(P3103&lt;='Tree rules'!$C$9,"Polymer laminate","Steel plate or jacket"),IF(L3103&lt;='Tree rules'!$C$10,"Steel plate or jacket","Polymer laminate")))</f>
        <v>Seal cracks</v>
      </c>
      <c r="T3103" s="5" t="str">
        <f aca="false">IF(S3103=R3103,"Yes","No")</f>
        <v>Yes</v>
      </c>
    </row>
    <row r="3104" customFormat="false" ht="15" hidden="false" customHeight="false" outlineLevel="0" collapsed="false">
      <c r="A3104" s="15" t="n">
        <v>4417</v>
      </c>
      <c r="B3104" s="16" t="n">
        <v>4.19708513203526</v>
      </c>
      <c r="C3104" s="15" t="n">
        <v>300</v>
      </c>
      <c r="D3104" s="15" t="n">
        <v>400</v>
      </c>
      <c r="E3104" s="15" t="n">
        <v>25</v>
      </c>
      <c r="F3104" s="16" t="n">
        <v>0.567971553191375</v>
      </c>
      <c r="G3104" s="17" t="s">
        <v>103</v>
      </c>
      <c r="H3104" s="18" t="n">
        <v>0.2</v>
      </c>
      <c r="I3104" s="18" t="n">
        <v>2</v>
      </c>
      <c r="J3104" s="19" t="n">
        <v>0.875106766927327</v>
      </c>
      <c r="K3104" s="19" t="n">
        <v>0.469910140287913</v>
      </c>
      <c r="L3104" s="16" t="n">
        <v>11.8561726893652</v>
      </c>
      <c r="M3104" s="19" t="n">
        <v>0.472537297411513</v>
      </c>
      <c r="N3104" s="19" t="n">
        <v>1.72300570632538</v>
      </c>
      <c r="O3104" s="19" t="n">
        <v>1.33899199024093</v>
      </c>
      <c r="P3104" s="19" t="n">
        <v>0.637699675602632</v>
      </c>
      <c r="Q3104" s="17" t="s">
        <v>31</v>
      </c>
      <c r="R3104" s="5" t="str">
        <f aca="false">IF(OR(Q3104="Steel plate",Q3104="Concrete jacket"),"Steel plate or jacket",Q3104)</f>
        <v>Polymer laminate</v>
      </c>
      <c r="S3104" s="5" t="str">
        <f aca="false">IF(O3104&lt;='Tree rules'!$C$4,IF(N3104&lt;='Tree rules'!$C$5,IF(P3104&lt;='Tree rules'!$C$7,"Monitor","Polymer laminate"),IF(P3104&lt;='Tree rules'!$C$8,"Seal cracks","Polymer laminate")),IF(O3104&lt;='Tree rules'!$C$6,IF(P3104&lt;='Tree rules'!$C$9,"Polymer laminate","Steel plate or jacket"),IF(L3104&lt;='Tree rules'!$C$10,"Steel plate or jacket","Polymer laminate")))</f>
        <v>Steel plate or jacket</v>
      </c>
      <c r="T3104" s="5" t="str">
        <f aca="false">IF(S3104=R3104,"Yes","No")</f>
        <v>No</v>
      </c>
    </row>
    <row r="3105" customFormat="false" ht="15" hidden="false" customHeight="false" outlineLevel="0" collapsed="false">
      <c r="A3105" s="15" t="n">
        <v>4418</v>
      </c>
      <c r="B3105" s="16" t="n">
        <v>5.16655526385496</v>
      </c>
      <c r="C3105" s="15" t="n">
        <v>230</v>
      </c>
      <c r="D3105" s="15" t="n">
        <v>475</v>
      </c>
      <c r="E3105" s="15" t="n">
        <v>25</v>
      </c>
      <c r="F3105" s="16" t="n">
        <v>0.639770421258486</v>
      </c>
      <c r="G3105" s="17" t="s">
        <v>101</v>
      </c>
      <c r="H3105" s="18" t="n">
        <v>0.3</v>
      </c>
      <c r="I3105" s="18" t="n">
        <v>1</v>
      </c>
      <c r="J3105" s="19" t="n">
        <v>0.885224179562536</v>
      </c>
      <c r="K3105" s="19" t="n">
        <v>0.562907835104778</v>
      </c>
      <c r="L3105" s="16" t="n">
        <v>12.099661039473</v>
      </c>
      <c r="M3105" s="19" t="n">
        <v>0.297519119992939</v>
      </c>
      <c r="N3105" s="19" t="n">
        <v>0.883460662997587</v>
      </c>
      <c r="O3105" s="19" t="n">
        <v>0.885224179562536</v>
      </c>
      <c r="P3105" s="19" t="n">
        <v>0.992073619911585</v>
      </c>
      <c r="Q3105" s="17" t="s">
        <v>29</v>
      </c>
      <c r="R3105" s="5" t="str">
        <f aca="false">IF(OR(Q3105="Steel plate",Q3105="Concrete jacket"),"Steel plate or jacket",Q3105)</f>
        <v>Monitor</v>
      </c>
      <c r="S3105" s="5" t="str">
        <f aca="false">IF(O3105&lt;='Tree rules'!$C$4,IF(N3105&lt;='Tree rules'!$C$5,IF(P3105&lt;='Tree rules'!$C$7,"Monitor","Polymer laminate"),IF(P3105&lt;='Tree rules'!$C$8,"Seal cracks","Polymer laminate")),IF(O3105&lt;='Tree rules'!$C$6,IF(P3105&lt;='Tree rules'!$C$9,"Polymer laminate","Steel plate or jacket"),IF(L3105&lt;='Tree rules'!$C$10,"Steel plate or jacket","Polymer laminate")))</f>
        <v>Polymer laminate</v>
      </c>
      <c r="T3105" s="5" t="str">
        <f aca="false">IF(S3105=R3105,"Yes","No")</f>
        <v>No</v>
      </c>
    </row>
    <row r="3106" customFormat="false" ht="15" hidden="false" customHeight="false" outlineLevel="0" collapsed="false">
      <c r="A3106" s="15" t="n">
        <v>4419</v>
      </c>
      <c r="B3106" s="16" t="n">
        <v>3.28531133924792</v>
      </c>
      <c r="C3106" s="15" t="n">
        <v>300</v>
      </c>
      <c r="D3106" s="15" t="n">
        <v>300</v>
      </c>
      <c r="E3106" s="15" t="n">
        <v>20</v>
      </c>
      <c r="F3106" s="16" t="n">
        <v>0.589048622548086</v>
      </c>
      <c r="G3106" s="17" t="s">
        <v>103</v>
      </c>
      <c r="H3106" s="18" t="n">
        <v>0.2</v>
      </c>
      <c r="I3106" s="18" t="n">
        <v>1</v>
      </c>
      <c r="J3106" s="19" t="n">
        <v>0.879970563143921</v>
      </c>
      <c r="K3106" s="19" t="n">
        <v>0.614050986309419</v>
      </c>
      <c r="L3106" s="16" t="n">
        <v>12.8332474189372</v>
      </c>
      <c r="M3106" s="19" t="n">
        <v>0.514352688459452</v>
      </c>
      <c r="N3106" s="19" t="n">
        <v>0.955002000356964</v>
      </c>
      <c r="O3106" s="19" t="n">
        <v>0.879970563143921</v>
      </c>
      <c r="P3106" s="19" t="n">
        <v>0.559085408296217</v>
      </c>
      <c r="Q3106" s="17" t="s">
        <v>29</v>
      </c>
      <c r="R3106" s="5" t="str">
        <f aca="false">IF(OR(Q3106="Steel plate",Q3106="Concrete jacket"),"Steel plate or jacket",Q3106)</f>
        <v>Monitor</v>
      </c>
      <c r="S3106" s="5" t="str">
        <f aca="false">IF(O3106&lt;='Tree rules'!$C$4,IF(N3106&lt;='Tree rules'!$C$5,IF(P3106&lt;='Tree rules'!$C$7,"Monitor","Polymer laminate"),IF(P3106&lt;='Tree rules'!$C$8,"Seal cracks","Polymer laminate")),IF(O3106&lt;='Tree rules'!$C$6,IF(P3106&lt;='Tree rules'!$C$9,"Polymer laminate","Steel plate or jacket"),IF(L3106&lt;='Tree rules'!$C$10,"Steel plate or jacket","Polymer laminate")))</f>
        <v>Monitor</v>
      </c>
      <c r="T3106" s="5" t="str">
        <f aca="false">IF(S3106=R3106,"Yes","No")</f>
        <v>Yes</v>
      </c>
    </row>
    <row r="3107" customFormat="false" ht="15" hidden="false" customHeight="false" outlineLevel="0" collapsed="false">
      <c r="A3107" s="15" t="n">
        <v>4420</v>
      </c>
      <c r="B3107" s="16" t="n">
        <v>3.73805752008096</v>
      </c>
      <c r="C3107" s="15" t="n">
        <v>230</v>
      </c>
      <c r="D3107" s="15" t="n">
        <v>325</v>
      </c>
      <c r="E3107" s="15" t="n">
        <v>30</v>
      </c>
      <c r="F3107" s="16" t="n">
        <v>0.626653981080713</v>
      </c>
      <c r="G3107" s="17" t="s">
        <v>101</v>
      </c>
      <c r="H3107" s="18" t="n">
        <v>0.3</v>
      </c>
      <c r="I3107" s="18" t="n">
        <v>2</v>
      </c>
      <c r="J3107" s="19" t="n">
        <v>0.953119010718792</v>
      </c>
      <c r="K3107" s="19" t="n">
        <v>0.493793277715998</v>
      </c>
      <c r="L3107" s="16" t="n">
        <v>13.3980556275303</v>
      </c>
      <c r="M3107" s="19" t="n">
        <v>0.369254833397115</v>
      </c>
      <c r="N3107" s="19" t="n">
        <v>1.42351286062659</v>
      </c>
      <c r="O3107" s="19" t="n">
        <v>1.43559426108132</v>
      </c>
      <c r="P3107" s="19" t="n">
        <v>0.912734937296766</v>
      </c>
      <c r="Q3107" s="17" t="s">
        <v>31</v>
      </c>
      <c r="R3107" s="5" t="str">
        <f aca="false">IF(OR(Q3107="Steel plate",Q3107="Concrete jacket"),"Steel plate or jacket",Q3107)</f>
        <v>Polymer laminate</v>
      </c>
      <c r="S3107" s="5" t="str">
        <f aca="false">IF(O3107&lt;='Tree rules'!$C$4,IF(N3107&lt;='Tree rules'!$C$5,IF(P3107&lt;='Tree rules'!$C$7,"Monitor","Polymer laminate"),IF(P3107&lt;='Tree rules'!$C$8,"Seal cracks","Polymer laminate")),IF(O3107&lt;='Tree rules'!$C$6,IF(P3107&lt;='Tree rules'!$C$9,"Polymer laminate","Steel plate or jacket"),IF(L3107&lt;='Tree rules'!$C$10,"Steel plate or jacket","Polymer laminate")))</f>
        <v>Polymer laminate</v>
      </c>
      <c r="T3107" s="5" t="str">
        <f aca="false">IF(S3107=R3107,"Yes","No")</f>
        <v>Yes</v>
      </c>
    </row>
    <row r="3108" customFormat="false" ht="15" hidden="false" customHeight="false" outlineLevel="0" collapsed="false">
      <c r="A3108" s="15" t="n">
        <v>4422</v>
      </c>
      <c r="B3108" s="16" t="n">
        <v>4.12492382854642</v>
      </c>
      <c r="C3108" s="15" t="n">
        <v>300</v>
      </c>
      <c r="D3108" s="15" t="n">
        <v>400</v>
      </c>
      <c r="E3108" s="15" t="n">
        <v>25</v>
      </c>
      <c r="F3108" s="16" t="n">
        <v>0.932223339344152</v>
      </c>
      <c r="G3108" s="17" t="s">
        <v>102</v>
      </c>
      <c r="H3108" s="18" t="n">
        <v>0.1</v>
      </c>
      <c r="I3108" s="18" t="n">
        <v>1</v>
      </c>
      <c r="J3108" s="19" t="n">
        <v>0.901284792703011</v>
      </c>
      <c r="K3108" s="19" t="n">
        <v>0.413470204949609</v>
      </c>
      <c r="L3108" s="16" t="n">
        <v>12.2401300550339</v>
      </c>
      <c r="M3108" s="19" t="n">
        <v>0.803185213090738</v>
      </c>
      <c r="N3108" s="19" t="n">
        <v>2.58167318516812</v>
      </c>
      <c r="O3108" s="19" t="n">
        <v>0.901284792703011</v>
      </c>
      <c r="P3108" s="19" t="n">
        <v>0.411407957081582</v>
      </c>
      <c r="Q3108" s="17" t="s">
        <v>30</v>
      </c>
      <c r="R3108" s="5" t="str">
        <f aca="false">IF(OR(Q3108="Steel plate",Q3108="Concrete jacket"),"Steel plate or jacket",Q3108)</f>
        <v>Seal cracks</v>
      </c>
      <c r="S3108" s="5" t="str">
        <f aca="false">IF(O3108&lt;='Tree rules'!$C$4,IF(N3108&lt;='Tree rules'!$C$5,IF(P3108&lt;='Tree rules'!$C$7,"Monitor","Polymer laminate"),IF(P3108&lt;='Tree rules'!$C$8,"Seal cracks","Polymer laminate")),IF(O3108&lt;='Tree rules'!$C$6,IF(P3108&lt;='Tree rules'!$C$9,"Polymer laminate","Steel plate or jacket"),IF(L3108&lt;='Tree rules'!$C$10,"Steel plate or jacket","Polymer laminate")))</f>
        <v>Seal cracks</v>
      </c>
      <c r="T3108" s="5" t="str">
        <f aca="false">IF(S3108=R3108,"Yes","No")</f>
        <v>Yes</v>
      </c>
    </row>
    <row r="3109" customFormat="false" ht="15" hidden="false" customHeight="false" outlineLevel="0" collapsed="false">
      <c r="A3109" s="15" t="n">
        <v>4423</v>
      </c>
      <c r="B3109" s="16" t="n">
        <v>4.42403145667232</v>
      </c>
      <c r="C3109" s="15" t="n">
        <v>230</v>
      </c>
      <c r="D3109" s="15" t="n">
        <v>400</v>
      </c>
      <c r="E3109" s="15" t="n">
        <v>20</v>
      </c>
      <c r="F3109" s="16" t="n">
        <v>0.740832460684402</v>
      </c>
      <c r="G3109" s="17" t="s">
        <v>103</v>
      </c>
      <c r="H3109" s="18" t="n">
        <v>0.2</v>
      </c>
      <c r="I3109" s="18" t="n">
        <v>1.5</v>
      </c>
      <c r="J3109" s="19" t="n">
        <v>0.852679314546681</v>
      </c>
      <c r="K3109" s="19" t="n">
        <v>0.578634308578163</v>
      </c>
      <c r="L3109" s="16" t="n">
        <v>12.4972640018992</v>
      </c>
      <c r="M3109" s="19" t="n">
        <v>0.917589958740587</v>
      </c>
      <c r="N3109" s="19" t="n">
        <v>1.03510951724505</v>
      </c>
      <c r="O3109" s="19" t="n">
        <v>1.03232421901421</v>
      </c>
      <c r="P3109" s="19" t="n">
        <v>0.448866259758825</v>
      </c>
      <c r="Q3109" s="17" t="s">
        <v>31</v>
      </c>
      <c r="R3109" s="5" t="str">
        <f aca="false">IF(OR(Q3109="Steel plate",Q3109="Concrete jacket"),"Steel plate or jacket",Q3109)</f>
        <v>Polymer laminate</v>
      </c>
      <c r="S3109" s="5" t="str">
        <f aca="false">IF(O3109&lt;='Tree rules'!$C$4,IF(N3109&lt;='Tree rules'!$C$5,IF(P3109&lt;='Tree rules'!$C$7,"Monitor","Polymer laminate"),IF(P3109&lt;='Tree rules'!$C$8,"Seal cracks","Polymer laminate")),IF(O3109&lt;='Tree rules'!$C$6,IF(P3109&lt;='Tree rules'!$C$9,"Polymer laminate","Steel plate or jacket"),IF(L3109&lt;='Tree rules'!$C$10,"Steel plate or jacket","Polymer laminate")))</f>
        <v>Polymer laminate</v>
      </c>
      <c r="T3109" s="5" t="str">
        <f aca="false">IF(S3109=R3109,"Yes","No")</f>
        <v>Yes</v>
      </c>
    </row>
    <row r="3110" customFormat="false" ht="15" hidden="false" customHeight="false" outlineLevel="0" collapsed="false">
      <c r="A3110" s="15" t="n">
        <v>4424</v>
      </c>
      <c r="B3110" s="16" t="n">
        <v>6.10064605681164</v>
      </c>
      <c r="C3110" s="15" t="n">
        <v>300</v>
      </c>
      <c r="D3110" s="15" t="n">
        <v>525</v>
      </c>
      <c r="E3110" s="15" t="n">
        <v>25</v>
      </c>
      <c r="F3110" s="16" t="n">
        <v>0.658614812073332</v>
      </c>
      <c r="G3110" s="17" t="s">
        <v>101</v>
      </c>
      <c r="H3110" s="18" t="n">
        <v>0.3</v>
      </c>
      <c r="I3110" s="18" t="n">
        <v>1.5</v>
      </c>
      <c r="J3110" s="19" t="n">
        <v>0.902044272143824</v>
      </c>
      <c r="K3110" s="19" t="n">
        <v>0.447268411591049</v>
      </c>
      <c r="L3110" s="16" t="n">
        <v>12.7896143748672</v>
      </c>
      <c r="M3110" s="19" t="n">
        <v>0.49487253169827</v>
      </c>
      <c r="N3110" s="19" t="n">
        <v>0.967534489167751</v>
      </c>
      <c r="O3110" s="19" t="n">
        <v>1.15133845382245</v>
      </c>
      <c r="P3110" s="19" t="n">
        <v>0.730655230162021</v>
      </c>
      <c r="Q3110" s="17" t="s">
        <v>31</v>
      </c>
      <c r="R3110" s="5" t="str">
        <f aca="false">IF(OR(Q3110="Steel plate",Q3110="Concrete jacket"),"Steel plate or jacket",Q3110)</f>
        <v>Polymer laminate</v>
      </c>
      <c r="S3110" s="5" t="str">
        <f aca="false">IF(O3110&lt;='Tree rules'!$C$4,IF(N3110&lt;='Tree rules'!$C$5,IF(P3110&lt;='Tree rules'!$C$7,"Monitor","Polymer laminate"),IF(P3110&lt;='Tree rules'!$C$8,"Seal cracks","Polymer laminate")),IF(O3110&lt;='Tree rules'!$C$6,IF(P3110&lt;='Tree rules'!$C$9,"Polymer laminate","Steel plate or jacket"),IF(L3110&lt;='Tree rules'!$C$10,"Steel plate or jacket","Polymer laminate")))</f>
        <v>Polymer laminate</v>
      </c>
      <c r="T3110" s="5" t="str">
        <f aca="false">IF(S3110=R3110,"Yes","No")</f>
        <v>Yes</v>
      </c>
    </row>
    <row r="3111" customFormat="false" ht="15" hidden="false" customHeight="false" outlineLevel="0" collapsed="false">
      <c r="A3111" s="15" t="n">
        <v>4426</v>
      </c>
      <c r="B3111" s="16" t="n">
        <v>4.29439176208236</v>
      </c>
      <c r="C3111" s="15" t="n">
        <v>300</v>
      </c>
      <c r="D3111" s="15" t="n">
        <v>400</v>
      </c>
      <c r="E3111" s="15" t="n">
        <v>30</v>
      </c>
      <c r="F3111" s="16" t="n">
        <v>0.757295404255167</v>
      </c>
      <c r="G3111" s="17" t="s">
        <v>101</v>
      </c>
      <c r="H3111" s="18" t="n">
        <v>0.3</v>
      </c>
      <c r="I3111" s="18" t="n">
        <v>1</v>
      </c>
      <c r="J3111" s="19" t="n">
        <v>0.878251564680131</v>
      </c>
      <c r="K3111" s="19" t="n">
        <v>0.60597199340249</v>
      </c>
      <c r="L3111" s="16" t="n">
        <v>12.1310501753739</v>
      </c>
      <c r="M3111" s="19" t="n">
        <v>0.933380955802471</v>
      </c>
      <c r="N3111" s="19" t="n">
        <v>0.583797180904243</v>
      </c>
      <c r="O3111" s="19" t="n">
        <v>0.878251564680131</v>
      </c>
      <c r="P3111" s="19" t="n">
        <v>0.370661278925322</v>
      </c>
      <c r="Q3111" s="17" t="s">
        <v>29</v>
      </c>
      <c r="R3111" s="5" t="str">
        <f aca="false">IF(OR(Q3111="Steel plate",Q3111="Concrete jacket"),"Steel plate or jacket",Q3111)</f>
        <v>Monitor</v>
      </c>
      <c r="S3111" s="5" t="str">
        <f aca="false">IF(O3111&lt;='Tree rules'!$C$4,IF(N3111&lt;='Tree rules'!$C$5,IF(P3111&lt;='Tree rules'!$C$7,"Monitor","Polymer laminate"),IF(P3111&lt;='Tree rules'!$C$8,"Seal cracks","Polymer laminate")),IF(O3111&lt;='Tree rules'!$C$6,IF(P3111&lt;='Tree rules'!$C$9,"Polymer laminate","Steel plate or jacket"),IF(L3111&lt;='Tree rules'!$C$10,"Steel plate or jacket","Polymer laminate")))</f>
        <v>Monitor</v>
      </c>
      <c r="T3111" s="5" t="str">
        <f aca="false">IF(S3111=R3111,"Yes","No")</f>
        <v>Yes</v>
      </c>
    </row>
    <row r="3112" customFormat="false" ht="15" hidden="false" customHeight="false" outlineLevel="0" collapsed="false">
      <c r="A3112" s="15" t="n">
        <v>4427</v>
      </c>
      <c r="B3112" s="16" t="n">
        <v>4.48604867892725</v>
      </c>
      <c r="C3112" s="15" t="n">
        <v>230</v>
      </c>
      <c r="D3112" s="15" t="n">
        <v>400</v>
      </c>
      <c r="E3112" s="15" t="n">
        <v>25</v>
      </c>
      <c r="F3112" s="16" t="n">
        <v>0.740832460684402</v>
      </c>
      <c r="G3112" s="17" t="s">
        <v>101</v>
      </c>
      <c r="H3112" s="18" t="n">
        <v>0.3</v>
      </c>
      <c r="I3112" s="18" t="n">
        <v>1</v>
      </c>
      <c r="J3112" s="19" t="n">
        <v>0.902659098271329</v>
      </c>
      <c r="K3112" s="19" t="n">
        <v>0.441322500506472</v>
      </c>
      <c r="L3112" s="16" t="n">
        <v>12.6724538952747</v>
      </c>
      <c r="M3112" s="19" t="n">
        <v>0.64164677482254</v>
      </c>
      <c r="N3112" s="19" t="n">
        <v>0.64101427258436</v>
      </c>
      <c r="O3112" s="19" t="n">
        <v>0.902659098271329</v>
      </c>
      <c r="P3112" s="19" t="n">
        <v>0.502619074540268</v>
      </c>
      <c r="Q3112" s="17" t="s">
        <v>29</v>
      </c>
      <c r="R3112" s="5" t="str">
        <f aca="false">IF(OR(Q3112="Steel plate",Q3112="Concrete jacket"),"Steel plate or jacket",Q3112)</f>
        <v>Monitor</v>
      </c>
      <c r="S3112" s="5" t="str">
        <f aca="false">IF(O3112&lt;='Tree rules'!$C$4,IF(N3112&lt;='Tree rules'!$C$5,IF(P3112&lt;='Tree rules'!$C$7,"Monitor","Polymer laminate"),IF(P3112&lt;='Tree rules'!$C$8,"Seal cracks","Polymer laminate")),IF(O3112&lt;='Tree rules'!$C$6,IF(P3112&lt;='Tree rules'!$C$9,"Polymer laminate","Steel plate or jacket"),IF(L3112&lt;='Tree rules'!$C$10,"Steel plate or jacket","Polymer laminate")))</f>
        <v>Monitor</v>
      </c>
      <c r="T3112" s="5" t="str">
        <f aca="false">IF(S3112=R3112,"Yes","No")</f>
        <v>Yes</v>
      </c>
    </row>
    <row r="3113" customFormat="false" ht="15" hidden="false" customHeight="false" outlineLevel="0" collapsed="false">
      <c r="A3113" s="15" t="n">
        <v>4429</v>
      </c>
      <c r="B3113" s="16" t="n">
        <v>5.24416250298318</v>
      </c>
      <c r="C3113" s="15" t="n">
        <v>300</v>
      </c>
      <c r="D3113" s="15" t="n">
        <v>475</v>
      </c>
      <c r="E3113" s="15" t="n">
        <v>30</v>
      </c>
      <c r="F3113" s="16" t="n">
        <v>0.781126378514945</v>
      </c>
      <c r="G3113" s="17" t="s">
        <v>103</v>
      </c>
      <c r="H3113" s="18" t="n">
        <v>0.2</v>
      </c>
      <c r="I3113" s="18" t="n">
        <v>1</v>
      </c>
      <c r="J3113" s="19" t="n">
        <v>0.909292298254672</v>
      </c>
      <c r="K3113" s="19" t="n">
        <v>0.60054772031576</v>
      </c>
      <c r="L3113" s="16" t="n">
        <v>12.2241550186088</v>
      </c>
      <c r="M3113" s="19" t="n">
        <v>0.734333618478206</v>
      </c>
      <c r="N3113" s="19" t="n">
        <v>0.879454203188196</v>
      </c>
      <c r="O3113" s="19" t="n">
        <v>0.909292298254672</v>
      </c>
      <c r="P3113" s="19" t="n">
        <v>0.514403086758646</v>
      </c>
      <c r="Q3113" s="17" t="s">
        <v>29</v>
      </c>
      <c r="R3113" s="5" t="str">
        <f aca="false">IF(OR(Q3113="Steel plate",Q3113="Concrete jacket"),"Steel plate or jacket",Q3113)</f>
        <v>Monitor</v>
      </c>
      <c r="S3113" s="5" t="str">
        <f aca="false">IF(O3113&lt;='Tree rules'!$C$4,IF(N3113&lt;='Tree rules'!$C$5,IF(P3113&lt;='Tree rules'!$C$7,"Monitor","Polymer laminate"),IF(P3113&lt;='Tree rules'!$C$8,"Seal cracks","Polymer laminate")),IF(O3113&lt;='Tree rules'!$C$6,IF(P3113&lt;='Tree rules'!$C$9,"Polymer laminate","Steel plate or jacket"),IF(L3113&lt;='Tree rules'!$C$10,"Steel plate or jacket","Polymer laminate")))</f>
        <v>Monitor</v>
      </c>
      <c r="T3113" s="5" t="str">
        <f aca="false">IF(S3113=R3113,"Yes","No")</f>
        <v>Yes</v>
      </c>
    </row>
    <row r="3114" customFormat="false" ht="15" hidden="false" customHeight="false" outlineLevel="0" collapsed="false">
      <c r="A3114" s="15" t="n">
        <v>4430</v>
      </c>
      <c r="B3114" s="16" t="n">
        <v>7.16363021201683</v>
      </c>
      <c r="C3114" s="15" t="n">
        <v>230</v>
      </c>
      <c r="D3114" s="15" t="n">
        <v>625</v>
      </c>
      <c r="E3114" s="15" t="n">
        <v>30</v>
      </c>
      <c r="F3114" s="16" t="n">
        <v>0.603925598347216</v>
      </c>
      <c r="G3114" s="17" t="s">
        <v>103</v>
      </c>
      <c r="H3114" s="18" t="n">
        <v>0.2</v>
      </c>
      <c r="I3114" s="18" t="n">
        <v>1</v>
      </c>
      <c r="J3114" s="19" t="n">
        <v>0.975905390682426</v>
      </c>
      <c r="K3114" s="19" t="n">
        <v>0.538057639539459</v>
      </c>
      <c r="L3114" s="16" t="n">
        <v>12.3724183281811</v>
      </c>
      <c r="M3114" s="19" t="n">
        <v>0.764837712649601</v>
      </c>
      <c r="N3114" s="19" t="n">
        <v>0.885987955679471</v>
      </c>
      <c r="O3114" s="19" t="n">
        <v>0.975905390682426</v>
      </c>
      <c r="P3114" s="19" t="n">
        <v>0.442182840773096</v>
      </c>
      <c r="Q3114" s="17" t="s">
        <v>29</v>
      </c>
      <c r="R3114" s="5" t="str">
        <f aca="false">IF(OR(Q3114="Steel plate",Q3114="Concrete jacket"),"Steel plate or jacket",Q3114)</f>
        <v>Monitor</v>
      </c>
      <c r="S3114" s="5" t="str">
        <f aca="false">IF(O3114&lt;='Tree rules'!$C$4,IF(N3114&lt;='Tree rules'!$C$5,IF(P3114&lt;='Tree rules'!$C$7,"Monitor","Polymer laminate"),IF(P3114&lt;='Tree rules'!$C$8,"Seal cracks","Polymer laminate")),IF(O3114&lt;='Tree rules'!$C$6,IF(P3114&lt;='Tree rules'!$C$9,"Polymer laminate","Steel plate or jacket"),IF(L3114&lt;='Tree rules'!$C$10,"Steel plate or jacket","Polymer laminate")))</f>
        <v>Monitor</v>
      </c>
      <c r="T3114" s="5" t="str">
        <f aca="false">IF(S3114=R3114,"Yes","No")</f>
        <v>Yes</v>
      </c>
    </row>
    <row r="3115" customFormat="false" ht="15" hidden="false" customHeight="false" outlineLevel="0" collapsed="false">
      <c r="A3115" s="15" t="n">
        <v>4432</v>
      </c>
      <c r="B3115" s="16" t="n">
        <v>5.13157975754292</v>
      </c>
      <c r="C3115" s="15" t="n">
        <v>230</v>
      </c>
      <c r="D3115" s="15" t="n">
        <v>475</v>
      </c>
      <c r="E3115" s="15" t="n">
        <v>30</v>
      </c>
      <c r="F3115" s="16" t="n">
        <v>0.639770421258486</v>
      </c>
      <c r="G3115" s="17" t="s">
        <v>103</v>
      </c>
      <c r="H3115" s="18" t="n">
        <v>0.2</v>
      </c>
      <c r="I3115" s="18" t="n">
        <v>1.5</v>
      </c>
      <c r="J3115" s="19" t="n">
        <v>0.958777855465918</v>
      </c>
      <c r="K3115" s="19" t="n">
        <v>0.547851826897772</v>
      </c>
      <c r="L3115" s="16" t="n">
        <v>12.0177511886251</v>
      </c>
      <c r="M3115" s="19" t="n">
        <v>0.926795137565509</v>
      </c>
      <c r="N3115" s="19" t="n">
        <v>1.56905917413513</v>
      </c>
      <c r="O3115" s="19" t="n">
        <v>1.17553268334581</v>
      </c>
      <c r="P3115" s="19" t="n">
        <v>0.381231128377063</v>
      </c>
      <c r="Q3115" s="17" t="s">
        <v>31</v>
      </c>
      <c r="R3115" s="5" t="str">
        <f aca="false">IF(OR(Q3115="Steel plate",Q3115="Concrete jacket"),"Steel plate or jacket",Q3115)</f>
        <v>Polymer laminate</v>
      </c>
      <c r="S3115" s="5" t="str">
        <f aca="false">IF(O3115&lt;='Tree rules'!$C$4,IF(N3115&lt;='Tree rules'!$C$5,IF(P3115&lt;='Tree rules'!$C$7,"Monitor","Polymer laminate"),IF(P3115&lt;='Tree rules'!$C$8,"Seal cracks","Polymer laminate")),IF(O3115&lt;='Tree rules'!$C$6,IF(P3115&lt;='Tree rules'!$C$9,"Polymer laminate","Steel plate or jacket"),IF(L3115&lt;='Tree rules'!$C$10,"Steel plate or jacket","Polymer laminate")))</f>
        <v>Polymer laminate</v>
      </c>
      <c r="T3115" s="5" t="str">
        <f aca="false">IF(S3115=R3115,"Yes","No")</f>
        <v>Yes</v>
      </c>
    </row>
    <row r="3116" customFormat="false" ht="15" hidden="false" customHeight="false" outlineLevel="0" collapsed="false">
      <c r="A3116" s="15" t="n">
        <v>4433</v>
      </c>
      <c r="B3116" s="16" t="n">
        <v>4.16718740908872</v>
      </c>
      <c r="C3116" s="15" t="n">
        <v>230</v>
      </c>
      <c r="D3116" s="15" t="n">
        <v>325</v>
      </c>
      <c r="E3116" s="15" t="n">
        <v>30</v>
      </c>
      <c r="F3116" s="16" t="n">
        <v>0.626653981080713</v>
      </c>
      <c r="G3116" s="17" t="s">
        <v>101</v>
      </c>
      <c r="H3116" s="18" t="n">
        <v>0.3</v>
      </c>
      <c r="I3116" s="18" t="n">
        <v>1</v>
      </c>
      <c r="J3116" s="19" t="n">
        <v>0.994582522524138</v>
      </c>
      <c r="K3116" s="19" t="n">
        <v>0.518710878297351</v>
      </c>
      <c r="L3116" s="16" t="n">
        <v>14.9361555881316</v>
      </c>
      <c r="M3116" s="19" t="n">
        <v>0.921364945980282</v>
      </c>
      <c r="N3116" s="19" t="n">
        <v>0.84983450266174</v>
      </c>
      <c r="O3116" s="19" t="n">
        <v>0.994582522524138</v>
      </c>
      <c r="P3116" s="19" t="n">
        <v>0.366947352608206</v>
      </c>
      <c r="Q3116" s="17" t="s">
        <v>29</v>
      </c>
      <c r="R3116" s="5" t="str">
        <f aca="false">IF(OR(Q3116="Steel plate",Q3116="Concrete jacket"),"Steel plate or jacket",Q3116)</f>
        <v>Monitor</v>
      </c>
      <c r="S3116" s="5" t="str">
        <f aca="false">IF(O3116&lt;='Tree rules'!$C$4,IF(N3116&lt;='Tree rules'!$C$5,IF(P3116&lt;='Tree rules'!$C$7,"Monitor","Polymer laminate"),IF(P3116&lt;='Tree rules'!$C$8,"Seal cracks","Polymer laminate")),IF(O3116&lt;='Tree rules'!$C$6,IF(P3116&lt;='Tree rules'!$C$9,"Polymer laminate","Steel plate or jacket"),IF(L3116&lt;='Tree rules'!$C$10,"Steel plate or jacket","Polymer laminate")))</f>
        <v>Monitor</v>
      </c>
      <c r="T3116" s="5" t="str">
        <f aca="false">IF(S3116=R3116,"Yes","No")</f>
        <v>Yes</v>
      </c>
    </row>
    <row r="3117" customFormat="false" ht="15" hidden="false" customHeight="false" outlineLevel="0" collapsed="false">
      <c r="A3117" s="15" t="n">
        <v>4434</v>
      </c>
      <c r="B3117" s="16" t="n">
        <v>3.55326391125425</v>
      </c>
      <c r="C3117" s="15" t="n">
        <v>230</v>
      </c>
      <c r="D3117" s="15" t="n">
        <v>325</v>
      </c>
      <c r="E3117" s="15" t="n">
        <v>30</v>
      </c>
      <c r="F3117" s="16" t="n">
        <v>0.98621649775225</v>
      </c>
      <c r="G3117" s="17" t="s">
        <v>103</v>
      </c>
      <c r="H3117" s="18" t="n">
        <v>0.2</v>
      </c>
      <c r="I3117" s="18" t="n">
        <v>2</v>
      </c>
      <c r="J3117" s="19" t="n">
        <v>0.858779672949651</v>
      </c>
      <c r="K3117" s="19" t="n">
        <v>0.514181631804766</v>
      </c>
      <c r="L3117" s="16" t="n">
        <v>12.8276675496544</v>
      </c>
      <c r="M3117" s="19" t="n">
        <v>0.406239431433401</v>
      </c>
      <c r="N3117" s="19" t="n">
        <v>1.85899604269363</v>
      </c>
      <c r="O3117" s="19" t="n">
        <v>1.27599061230129</v>
      </c>
      <c r="P3117" s="19" t="n">
        <v>1.05001969481391</v>
      </c>
      <c r="Q3117" s="17" t="s">
        <v>31</v>
      </c>
      <c r="R3117" s="5" t="str">
        <f aca="false">IF(OR(Q3117="Steel plate",Q3117="Concrete jacket"),"Steel plate or jacket",Q3117)</f>
        <v>Polymer laminate</v>
      </c>
      <c r="S3117" s="5" t="str">
        <f aca="false">IF(O3117&lt;='Tree rules'!$C$4,IF(N3117&lt;='Tree rules'!$C$5,IF(P3117&lt;='Tree rules'!$C$7,"Monitor","Polymer laminate"),IF(P3117&lt;='Tree rules'!$C$8,"Seal cracks","Polymer laminate")),IF(O3117&lt;='Tree rules'!$C$6,IF(P3117&lt;='Tree rules'!$C$9,"Polymer laminate","Steel plate or jacket"),IF(L3117&lt;='Tree rules'!$C$10,"Steel plate or jacket","Polymer laminate")))</f>
        <v>Polymer laminate</v>
      </c>
      <c r="T3117" s="5" t="str">
        <f aca="false">IF(S3117=R3117,"Yes","No")</f>
        <v>Yes</v>
      </c>
    </row>
    <row r="3118" customFormat="false" ht="15" hidden="false" customHeight="false" outlineLevel="0" collapsed="false">
      <c r="A3118" s="15" t="n">
        <v>4437</v>
      </c>
      <c r="B3118" s="16" t="n">
        <v>7.26543092949033</v>
      </c>
      <c r="C3118" s="15" t="n">
        <v>230</v>
      </c>
      <c r="D3118" s="15" t="n">
        <v>675</v>
      </c>
      <c r="E3118" s="15" t="n">
        <v>25</v>
      </c>
      <c r="F3118" s="16" t="n">
        <v>0.555918794027087</v>
      </c>
      <c r="G3118" s="17" t="s">
        <v>103</v>
      </c>
      <c r="H3118" s="18" t="n">
        <v>0.2</v>
      </c>
      <c r="I3118" s="18" t="n">
        <v>1</v>
      </c>
      <c r="J3118" s="19" t="n">
        <v>0.87374664887973</v>
      </c>
      <c r="K3118" s="19" t="n">
        <v>0.459159824800512</v>
      </c>
      <c r="L3118" s="16" t="n">
        <v>11.5507645937843</v>
      </c>
      <c r="M3118" s="19" t="n">
        <v>0.644122882398726</v>
      </c>
      <c r="N3118" s="19" t="n">
        <v>0.792015774806379</v>
      </c>
      <c r="O3118" s="19" t="n">
        <v>0.87374664887973</v>
      </c>
      <c r="P3118" s="19" t="n">
        <v>0.413554566770835</v>
      </c>
      <c r="Q3118" s="17" t="s">
        <v>29</v>
      </c>
      <c r="R3118" s="5" t="str">
        <f aca="false">IF(OR(Q3118="Steel plate",Q3118="Concrete jacket"),"Steel plate or jacket",Q3118)</f>
        <v>Monitor</v>
      </c>
      <c r="S3118" s="5" t="str">
        <f aca="false">IF(O3118&lt;='Tree rules'!$C$4,IF(N3118&lt;='Tree rules'!$C$5,IF(P3118&lt;='Tree rules'!$C$7,"Monitor","Polymer laminate"),IF(P3118&lt;='Tree rules'!$C$8,"Seal cracks","Polymer laminate")),IF(O3118&lt;='Tree rules'!$C$6,IF(P3118&lt;='Tree rules'!$C$9,"Polymer laminate","Steel plate or jacket"),IF(L3118&lt;='Tree rules'!$C$10,"Steel plate or jacket","Polymer laminate")))</f>
        <v>Monitor</v>
      </c>
      <c r="T3118" s="5" t="str">
        <f aca="false">IF(S3118=R3118,"Yes","No")</f>
        <v>Yes</v>
      </c>
    </row>
    <row r="3119" customFormat="false" ht="15" hidden="false" customHeight="false" outlineLevel="0" collapsed="false">
      <c r="A3119" s="15" t="n">
        <v>4438</v>
      </c>
      <c r="B3119" s="16" t="n">
        <v>5.70528566058846</v>
      </c>
      <c r="C3119" s="15" t="n">
        <v>230</v>
      </c>
      <c r="D3119" s="15" t="n">
        <v>500</v>
      </c>
      <c r="E3119" s="15" t="n">
        <v>30</v>
      </c>
      <c r="F3119" s="16" t="n">
        <v>0.90657733366385</v>
      </c>
      <c r="G3119" s="17" t="s">
        <v>101</v>
      </c>
      <c r="H3119" s="18" t="n">
        <v>0.3</v>
      </c>
      <c r="I3119" s="18" t="n">
        <v>1</v>
      </c>
      <c r="J3119" s="19" t="n">
        <v>0.85616462311381</v>
      </c>
      <c r="K3119" s="19" t="n">
        <v>0.541227696832165</v>
      </c>
      <c r="L3119" s="16" t="n">
        <v>12.6223134083816</v>
      </c>
      <c r="M3119" s="19" t="n">
        <v>0.923519932901686</v>
      </c>
      <c r="N3119" s="19" t="n">
        <v>0.566935602960269</v>
      </c>
      <c r="O3119" s="19" t="n">
        <v>0.85616462311381</v>
      </c>
      <c r="P3119" s="19" t="n">
        <v>0.442432395609371</v>
      </c>
      <c r="Q3119" s="17" t="s">
        <v>29</v>
      </c>
      <c r="R3119" s="5" t="str">
        <f aca="false">IF(OR(Q3119="Steel plate",Q3119="Concrete jacket"),"Steel plate or jacket",Q3119)</f>
        <v>Monitor</v>
      </c>
      <c r="S3119" s="5" t="str">
        <f aca="false">IF(O3119&lt;='Tree rules'!$C$4,IF(N3119&lt;='Tree rules'!$C$5,IF(P3119&lt;='Tree rules'!$C$7,"Monitor","Polymer laminate"),IF(P3119&lt;='Tree rules'!$C$8,"Seal cracks","Polymer laminate")),IF(O3119&lt;='Tree rules'!$C$6,IF(P3119&lt;='Tree rules'!$C$9,"Polymer laminate","Steel plate or jacket"),IF(L3119&lt;='Tree rules'!$C$10,"Steel plate or jacket","Polymer laminate")))</f>
        <v>Monitor</v>
      </c>
      <c r="T3119" s="5" t="str">
        <f aca="false">IF(S3119=R3119,"Yes","No")</f>
        <v>Yes</v>
      </c>
    </row>
    <row r="3120" customFormat="false" ht="15" hidden="false" customHeight="false" outlineLevel="0" collapsed="false">
      <c r="A3120" s="15" t="n">
        <v>4439</v>
      </c>
      <c r="B3120" s="16" t="n">
        <v>4.072104428209</v>
      </c>
      <c r="C3120" s="15" t="n">
        <v>300</v>
      </c>
      <c r="D3120" s="15" t="n">
        <v>375</v>
      </c>
      <c r="E3120" s="15" t="n">
        <v>20</v>
      </c>
      <c r="F3120" s="16" t="n">
        <v>0.683367586279351</v>
      </c>
      <c r="G3120" s="17" t="s">
        <v>103</v>
      </c>
      <c r="H3120" s="18" t="n">
        <v>0.2</v>
      </c>
      <c r="I3120" s="18" t="n">
        <v>1</v>
      </c>
      <c r="J3120" s="19" t="n">
        <v>0.850353909907865</v>
      </c>
      <c r="K3120" s="19" t="n">
        <v>0.568409610310616</v>
      </c>
      <c r="L3120" s="16" t="n">
        <v>12.3024302967039</v>
      </c>
      <c r="M3120" s="19" t="n">
        <v>0.670129470057479</v>
      </c>
      <c r="N3120" s="19" t="n">
        <v>0.787923640516599</v>
      </c>
      <c r="O3120" s="19" t="n">
        <v>0.850353909907865</v>
      </c>
      <c r="P3120" s="19" t="n">
        <v>0.493574632343577</v>
      </c>
      <c r="Q3120" s="17" t="s">
        <v>29</v>
      </c>
      <c r="R3120" s="5" t="str">
        <f aca="false">IF(OR(Q3120="Steel plate",Q3120="Concrete jacket"),"Steel plate or jacket",Q3120)</f>
        <v>Monitor</v>
      </c>
      <c r="S3120" s="5" t="str">
        <f aca="false">IF(O3120&lt;='Tree rules'!$C$4,IF(N3120&lt;='Tree rules'!$C$5,IF(P3120&lt;='Tree rules'!$C$7,"Monitor","Polymer laminate"),IF(P3120&lt;='Tree rules'!$C$8,"Seal cracks","Polymer laminate")),IF(O3120&lt;='Tree rules'!$C$6,IF(P3120&lt;='Tree rules'!$C$9,"Polymer laminate","Steel plate or jacket"),IF(L3120&lt;='Tree rules'!$C$10,"Steel plate or jacket","Polymer laminate")))</f>
        <v>Monitor</v>
      </c>
      <c r="T3120" s="5" t="str">
        <f aca="false">IF(S3120=R3120,"Yes","No")</f>
        <v>Yes</v>
      </c>
    </row>
    <row r="3121" customFormat="false" ht="15" hidden="false" customHeight="false" outlineLevel="0" collapsed="false">
      <c r="A3121" s="15" t="n">
        <v>4440</v>
      </c>
      <c r="B3121" s="16" t="n">
        <v>5.18213151177137</v>
      </c>
      <c r="C3121" s="15" t="n">
        <v>230</v>
      </c>
      <c r="D3121" s="15" t="n">
        <v>500</v>
      </c>
      <c r="E3121" s="15" t="n">
        <v>30</v>
      </c>
      <c r="F3121" s="16" t="n">
        <v>0.90657733366385</v>
      </c>
      <c r="G3121" s="17" t="s">
        <v>103</v>
      </c>
      <c r="H3121" s="18" t="n">
        <v>0.2</v>
      </c>
      <c r="I3121" s="18" t="n">
        <v>2</v>
      </c>
      <c r="J3121" s="19" t="n">
        <v>0.966518616185867</v>
      </c>
      <c r="K3121" s="19" t="n">
        <v>0.425954315176536</v>
      </c>
      <c r="L3121" s="16" t="n">
        <v>11.4648927251579</v>
      </c>
      <c r="M3121" s="19" t="n">
        <v>0.956234487221954</v>
      </c>
      <c r="N3121" s="19" t="n">
        <v>1.59033760031623</v>
      </c>
      <c r="O3121" s="19" t="n">
        <v>1.52134445710891</v>
      </c>
      <c r="P3121" s="19" t="n">
        <v>0.511974985496433</v>
      </c>
      <c r="Q3121" s="17" t="s">
        <v>104</v>
      </c>
      <c r="R3121" s="5" t="str">
        <f aca="false">IF(OR(Q3121="Steel plate",Q3121="Concrete jacket"),"Steel plate or jacket",Q3121)</f>
        <v>Steel plate or jacket</v>
      </c>
      <c r="S3121" s="5" t="str">
        <f aca="false">IF(O3121&lt;='Tree rules'!$C$4,IF(N3121&lt;='Tree rules'!$C$5,IF(P3121&lt;='Tree rules'!$C$7,"Monitor","Polymer laminate"),IF(P3121&lt;='Tree rules'!$C$8,"Seal cracks","Polymer laminate")),IF(O3121&lt;='Tree rules'!$C$6,IF(P3121&lt;='Tree rules'!$C$9,"Polymer laminate","Steel plate or jacket"),IF(L3121&lt;='Tree rules'!$C$10,"Steel plate or jacket","Polymer laminate")))</f>
        <v>Steel plate or jacket</v>
      </c>
      <c r="T3121" s="5" t="str">
        <f aca="false">IF(S3121=R3121,"Yes","No")</f>
        <v>Yes</v>
      </c>
    </row>
    <row r="3122" customFormat="false" ht="15" hidden="false" customHeight="false" outlineLevel="0" collapsed="false">
      <c r="A3122" s="15" t="n">
        <v>4441</v>
      </c>
      <c r="B3122" s="16" t="n">
        <v>4.85111583765259</v>
      </c>
      <c r="C3122" s="15" t="n">
        <v>300</v>
      </c>
      <c r="D3122" s="15" t="n">
        <v>375</v>
      </c>
      <c r="E3122" s="15" t="n">
        <v>30</v>
      </c>
      <c r="F3122" s="16" t="n">
        <v>0.640487798897002</v>
      </c>
      <c r="G3122" s="17" t="s">
        <v>101</v>
      </c>
      <c r="H3122" s="18" t="n">
        <v>0.3</v>
      </c>
      <c r="I3122" s="18" t="n">
        <v>2</v>
      </c>
      <c r="J3122" s="19" t="n">
        <v>0.996302532157903</v>
      </c>
      <c r="K3122" s="19" t="n">
        <v>0.406911733578853</v>
      </c>
      <c r="L3122" s="16" t="n">
        <v>14.835216628907</v>
      </c>
      <c r="M3122" s="19" t="n">
        <v>0.92542178832545</v>
      </c>
      <c r="N3122" s="19" t="n">
        <v>1.75467405319354</v>
      </c>
      <c r="O3122" s="19" t="n">
        <v>1.58719787378643</v>
      </c>
      <c r="P3122" s="19" t="n">
        <v>0.476461112977796</v>
      </c>
      <c r="Q3122" s="17" t="s">
        <v>31</v>
      </c>
      <c r="R3122" s="5" t="str">
        <f aca="false">IF(OR(Q3122="Steel plate",Q3122="Concrete jacket"),"Steel plate or jacket",Q3122)</f>
        <v>Polymer laminate</v>
      </c>
      <c r="S3122" s="5" t="str">
        <f aca="false">IF(O3122&lt;='Tree rules'!$C$4,IF(N3122&lt;='Tree rules'!$C$5,IF(P3122&lt;='Tree rules'!$C$7,"Monitor","Polymer laminate"),IF(P3122&lt;='Tree rules'!$C$8,"Seal cracks","Polymer laminate")),IF(O3122&lt;='Tree rules'!$C$6,IF(P3122&lt;='Tree rules'!$C$9,"Polymer laminate","Steel plate or jacket"),IF(L3122&lt;='Tree rules'!$C$10,"Steel plate or jacket","Polymer laminate")))</f>
        <v>Polymer laminate</v>
      </c>
      <c r="T3122" s="5" t="str">
        <f aca="false">IF(S3122=R3122,"Yes","No")</f>
        <v>Yes</v>
      </c>
    </row>
    <row r="3123" customFormat="false" ht="15" hidden="false" customHeight="false" outlineLevel="0" collapsed="false">
      <c r="A3123" s="15" t="n">
        <v>4442</v>
      </c>
      <c r="B3123" s="16" t="n">
        <v>4.75838647412919</v>
      </c>
      <c r="C3123" s="15" t="n">
        <v>300</v>
      </c>
      <c r="D3123" s="15" t="n">
        <v>450</v>
      </c>
      <c r="E3123" s="15" t="n">
        <v>30</v>
      </c>
      <c r="F3123" s="16" t="n">
        <v>0.557129731671096</v>
      </c>
      <c r="G3123" s="17" t="s">
        <v>101</v>
      </c>
      <c r="H3123" s="18" t="n">
        <v>0.3</v>
      </c>
      <c r="I3123" s="18" t="n">
        <v>1.5</v>
      </c>
      <c r="J3123" s="19" t="n">
        <v>0.939609860275296</v>
      </c>
      <c r="K3123" s="19" t="n">
        <v>0.44117426593097</v>
      </c>
      <c r="L3123" s="16" t="n">
        <v>11.7201637293823</v>
      </c>
      <c r="M3123" s="19" t="n">
        <v>0.809937615875122</v>
      </c>
      <c r="N3123" s="19" t="n">
        <v>0.733296258900191</v>
      </c>
      <c r="O3123" s="19" t="n">
        <v>1.20214894522872</v>
      </c>
      <c r="P3123" s="19" t="n">
        <v>0.352933142297739</v>
      </c>
      <c r="Q3123" s="17" t="s">
        <v>31</v>
      </c>
      <c r="R3123" s="5" t="str">
        <f aca="false">IF(OR(Q3123="Steel plate",Q3123="Concrete jacket"),"Steel plate or jacket",Q3123)</f>
        <v>Polymer laminate</v>
      </c>
      <c r="S3123" s="5" t="str">
        <f aca="false">IF(O3123&lt;='Tree rules'!$C$4,IF(N3123&lt;='Tree rules'!$C$5,IF(P3123&lt;='Tree rules'!$C$7,"Monitor","Polymer laminate"),IF(P3123&lt;='Tree rules'!$C$8,"Seal cracks","Polymer laminate")),IF(O3123&lt;='Tree rules'!$C$6,IF(P3123&lt;='Tree rules'!$C$9,"Polymer laminate","Steel plate or jacket"),IF(L3123&lt;='Tree rules'!$C$10,"Steel plate or jacket","Polymer laminate")))</f>
        <v>Polymer laminate</v>
      </c>
      <c r="T3123" s="5" t="str">
        <f aca="false">IF(S3123=R3123,"Yes","No")</f>
        <v>Yes</v>
      </c>
    </row>
    <row r="3124" customFormat="false" ht="15" hidden="false" customHeight="false" outlineLevel="0" collapsed="false">
      <c r="A3124" s="15" t="n">
        <v>4443</v>
      </c>
      <c r="B3124" s="16" t="n">
        <v>3.25708930677985</v>
      </c>
      <c r="C3124" s="15" t="n">
        <v>300</v>
      </c>
      <c r="D3124" s="15" t="n">
        <v>300</v>
      </c>
      <c r="E3124" s="15" t="n">
        <v>30</v>
      </c>
      <c r="F3124" s="16" t="n">
        <v>0.589048622548086</v>
      </c>
      <c r="G3124" s="17" t="s">
        <v>101</v>
      </c>
      <c r="H3124" s="18" t="n">
        <v>0.3</v>
      </c>
      <c r="I3124" s="18" t="n">
        <v>1</v>
      </c>
      <c r="J3124" s="19" t="n">
        <v>0.885514361384743</v>
      </c>
      <c r="K3124" s="19" t="n">
        <v>0.629640769408795</v>
      </c>
      <c r="L3124" s="16" t="n">
        <v>12.7230051046088</v>
      </c>
      <c r="M3124" s="19" t="n">
        <v>0.745831898725716</v>
      </c>
      <c r="N3124" s="19" t="n">
        <v>0.607871630523625</v>
      </c>
      <c r="O3124" s="19" t="n">
        <v>0.885514361384743</v>
      </c>
      <c r="P3124" s="19" t="n">
        <v>0.348735356684114</v>
      </c>
      <c r="Q3124" s="17" t="s">
        <v>29</v>
      </c>
      <c r="R3124" s="5" t="str">
        <f aca="false">IF(OR(Q3124="Steel plate",Q3124="Concrete jacket"),"Steel plate or jacket",Q3124)</f>
        <v>Monitor</v>
      </c>
      <c r="S3124" s="5" t="str">
        <f aca="false">IF(O3124&lt;='Tree rules'!$C$4,IF(N3124&lt;='Tree rules'!$C$5,IF(P3124&lt;='Tree rules'!$C$7,"Monitor","Polymer laminate"),IF(P3124&lt;='Tree rules'!$C$8,"Seal cracks","Polymer laminate")),IF(O3124&lt;='Tree rules'!$C$6,IF(P3124&lt;='Tree rules'!$C$9,"Polymer laminate","Steel plate or jacket"),IF(L3124&lt;='Tree rules'!$C$10,"Steel plate or jacket","Polymer laminate")))</f>
        <v>Monitor</v>
      </c>
      <c r="T3124" s="5" t="str">
        <f aca="false">IF(S3124=R3124,"Yes","No")</f>
        <v>Yes</v>
      </c>
    </row>
    <row r="3125" customFormat="false" ht="15" hidden="false" customHeight="false" outlineLevel="0" collapsed="false">
      <c r="A3125" s="15" t="n">
        <v>4444</v>
      </c>
      <c r="B3125" s="16" t="n">
        <v>4.65149188107628</v>
      </c>
      <c r="C3125" s="15" t="n">
        <v>300</v>
      </c>
      <c r="D3125" s="15" t="n">
        <v>450</v>
      </c>
      <c r="E3125" s="15" t="n">
        <v>30</v>
      </c>
      <c r="F3125" s="16" t="n">
        <v>0.557129731671096</v>
      </c>
      <c r="G3125" s="17" t="s">
        <v>103</v>
      </c>
      <c r="H3125" s="18" t="n">
        <v>0.2</v>
      </c>
      <c r="I3125" s="18" t="n">
        <v>1</v>
      </c>
      <c r="J3125" s="19" t="n">
        <v>0.911650659404275</v>
      </c>
      <c r="K3125" s="19" t="n">
        <v>0.629855193700997</v>
      </c>
      <c r="L3125" s="16" t="n">
        <v>11.4568765543751</v>
      </c>
      <c r="M3125" s="19" t="n">
        <v>0.354547197751334</v>
      </c>
      <c r="N3125" s="19" t="n">
        <v>0.912223160360303</v>
      </c>
      <c r="O3125" s="19" t="n">
        <v>0.911650659404275</v>
      </c>
      <c r="P3125" s="19" t="n">
        <v>0.723652771428997</v>
      </c>
      <c r="Q3125" s="17" t="s">
        <v>29</v>
      </c>
      <c r="R3125" s="5" t="str">
        <f aca="false">IF(OR(Q3125="Steel plate",Q3125="Concrete jacket"),"Steel plate or jacket",Q3125)</f>
        <v>Monitor</v>
      </c>
      <c r="S3125" s="5" t="str">
        <f aca="false">IF(O3125&lt;='Tree rules'!$C$4,IF(N3125&lt;='Tree rules'!$C$5,IF(P3125&lt;='Tree rules'!$C$7,"Monitor","Polymer laminate"),IF(P3125&lt;='Tree rules'!$C$8,"Seal cracks","Polymer laminate")),IF(O3125&lt;='Tree rules'!$C$6,IF(P3125&lt;='Tree rules'!$C$9,"Polymer laminate","Steel plate or jacket"),IF(L3125&lt;='Tree rules'!$C$10,"Steel plate or jacket","Polymer laminate")))</f>
        <v>Monitor</v>
      </c>
      <c r="T3125" s="5" t="str">
        <f aca="false">IF(S3125=R3125,"Yes","No")</f>
        <v>Yes</v>
      </c>
    </row>
    <row r="3126" customFormat="false" ht="15" hidden="false" customHeight="false" outlineLevel="0" collapsed="false">
      <c r="A3126" s="15" t="n">
        <v>4446</v>
      </c>
      <c r="B3126" s="16" t="n">
        <v>4.2581379223692</v>
      </c>
      <c r="C3126" s="15" t="n">
        <v>300</v>
      </c>
      <c r="D3126" s="15" t="n">
        <v>400</v>
      </c>
      <c r="E3126" s="15" t="n">
        <v>30</v>
      </c>
      <c r="F3126" s="16" t="n">
        <v>0.946619255318958</v>
      </c>
      <c r="G3126" s="17" t="s">
        <v>103</v>
      </c>
      <c r="H3126" s="18" t="n">
        <v>0.2</v>
      </c>
      <c r="I3126" s="18" t="n">
        <v>1</v>
      </c>
      <c r="J3126" s="19" t="n">
        <v>0.872937449419804</v>
      </c>
      <c r="K3126" s="19" t="n">
        <v>0.615537597452161</v>
      </c>
      <c r="L3126" s="16" t="n">
        <v>12.028638198783</v>
      </c>
      <c r="M3126" s="19" t="n">
        <v>0.931464394062113</v>
      </c>
      <c r="N3126" s="19" t="n">
        <v>0.828985387756057</v>
      </c>
      <c r="O3126" s="19" t="n">
        <v>0.872937449419804</v>
      </c>
      <c r="P3126" s="19" t="n">
        <v>0.440509088176636</v>
      </c>
      <c r="Q3126" s="17" t="s">
        <v>29</v>
      </c>
      <c r="R3126" s="5" t="str">
        <f aca="false">IF(OR(Q3126="Steel plate",Q3126="Concrete jacket"),"Steel plate or jacket",Q3126)</f>
        <v>Monitor</v>
      </c>
      <c r="S3126" s="5" t="str">
        <f aca="false">IF(O3126&lt;='Tree rules'!$C$4,IF(N3126&lt;='Tree rules'!$C$5,IF(P3126&lt;='Tree rules'!$C$7,"Monitor","Polymer laminate"),IF(P3126&lt;='Tree rules'!$C$8,"Seal cracks","Polymer laminate")),IF(O3126&lt;='Tree rules'!$C$6,IF(P3126&lt;='Tree rules'!$C$9,"Polymer laminate","Steel plate or jacket"),IF(L3126&lt;='Tree rules'!$C$10,"Steel plate or jacket","Polymer laminate")))</f>
        <v>Monitor</v>
      </c>
      <c r="T3126" s="5" t="str">
        <f aca="false">IF(S3126=R3126,"Yes","No")</f>
        <v>Yes</v>
      </c>
    </row>
    <row r="3127" customFormat="false" ht="15" hidden="false" customHeight="false" outlineLevel="0" collapsed="false">
      <c r="A3127" s="15" t="n">
        <v>4447</v>
      </c>
      <c r="B3127" s="16" t="n">
        <v>4.07569952480323</v>
      </c>
      <c r="C3127" s="15" t="n">
        <v>300</v>
      </c>
      <c r="D3127" s="15" t="n">
        <v>350</v>
      </c>
      <c r="E3127" s="15" t="n">
        <v>25</v>
      </c>
      <c r="F3127" s="16" t="n">
        <v>0.661387927071535</v>
      </c>
      <c r="G3127" s="17" t="s">
        <v>103</v>
      </c>
      <c r="H3127" s="18" t="n">
        <v>0.2</v>
      </c>
      <c r="I3127" s="18" t="n">
        <v>2</v>
      </c>
      <c r="J3127" s="19" t="n">
        <v>0.98523012515984</v>
      </c>
      <c r="K3127" s="19" t="n">
        <v>0.481090776542358</v>
      </c>
      <c r="L3127" s="16" t="n">
        <v>13.4069063315896</v>
      </c>
      <c r="M3127" s="19" t="n">
        <v>0.650947350015955</v>
      </c>
      <c r="N3127" s="19" t="n">
        <v>1.88892156467345</v>
      </c>
      <c r="O3127" s="19" t="n">
        <v>1.49647512433361</v>
      </c>
      <c r="P3127" s="19" t="n">
        <v>0.644736638986793</v>
      </c>
      <c r="Q3127" s="17" t="s">
        <v>31</v>
      </c>
      <c r="R3127" s="5" t="str">
        <f aca="false">IF(OR(Q3127="Steel plate",Q3127="Concrete jacket"),"Steel plate or jacket",Q3127)</f>
        <v>Polymer laminate</v>
      </c>
      <c r="S3127" s="5" t="str">
        <f aca="false">IF(O3127&lt;='Tree rules'!$C$4,IF(N3127&lt;='Tree rules'!$C$5,IF(P3127&lt;='Tree rules'!$C$7,"Monitor","Polymer laminate"),IF(P3127&lt;='Tree rules'!$C$8,"Seal cracks","Polymer laminate")),IF(O3127&lt;='Tree rules'!$C$6,IF(P3127&lt;='Tree rules'!$C$9,"Polymer laminate","Steel plate or jacket"),IF(L3127&lt;='Tree rules'!$C$10,"Steel plate or jacket","Polymer laminate")))</f>
        <v>Polymer laminate</v>
      </c>
      <c r="T3127" s="5" t="str">
        <f aca="false">IF(S3127=R3127,"Yes","No")</f>
        <v>Yes</v>
      </c>
    </row>
    <row r="3128" customFormat="false" ht="15" hidden="false" customHeight="false" outlineLevel="0" collapsed="false">
      <c r="A3128" s="15" t="n">
        <v>4448</v>
      </c>
      <c r="B3128" s="16" t="n">
        <v>6.24779102621953</v>
      </c>
      <c r="C3128" s="15" t="n">
        <v>300</v>
      </c>
      <c r="D3128" s="15" t="n">
        <v>550</v>
      </c>
      <c r="E3128" s="15" t="n">
        <v>25</v>
      </c>
      <c r="F3128" s="16" t="n">
        <v>0.664887334093078</v>
      </c>
      <c r="G3128" s="17" t="s">
        <v>103</v>
      </c>
      <c r="H3128" s="18" t="n">
        <v>0.2</v>
      </c>
      <c r="I3128" s="18" t="n">
        <v>1</v>
      </c>
      <c r="J3128" s="19" t="n">
        <v>0.926013255757682</v>
      </c>
      <c r="K3128" s="19" t="n">
        <v>0.47147767717951</v>
      </c>
      <c r="L3128" s="16" t="n">
        <v>12.3964107663086</v>
      </c>
      <c r="M3128" s="19" t="n">
        <v>0.784845244754604</v>
      </c>
      <c r="N3128" s="19" t="n">
        <v>0.85503889591757</v>
      </c>
      <c r="O3128" s="19" t="n">
        <v>0.926013255757682</v>
      </c>
      <c r="P3128" s="19" t="n">
        <v>0.438423847467693</v>
      </c>
      <c r="Q3128" s="17" t="s">
        <v>29</v>
      </c>
      <c r="R3128" s="5" t="str">
        <f aca="false">IF(OR(Q3128="Steel plate",Q3128="Concrete jacket"),"Steel plate or jacket",Q3128)</f>
        <v>Monitor</v>
      </c>
      <c r="S3128" s="5" t="str">
        <f aca="false">IF(O3128&lt;='Tree rules'!$C$4,IF(N3128&lt;='Tree rules'!$C$5,IF(P3128&lt;='Tree rules'!$C$7,"Monitor","Polymer laminate"),IF(P3128&lt;='Tree rules'!$C$8,"Seal cracks","Polymer laminate")),IF(O3128&lt;='Tree rules'!$C$6,IF(P3128&lt;='Tree rules'!$C$9,"Polymer laminate","Steel plate or jacket"),IF(L3128&lt;='Tree rules'!$C$10,"Steel plate or jacket","Polymer laminate")))</f>
        <v>Monitor</v>
      </c>
      <c r="T3128" s="5" t="str">
        <f aca="false">IF(S3128=R3128,"Yes","No")</f>
        <v>Yes</v>
      </c>
    </row>
    <row r="3129" customFormat="false" ht="15" hidden="false" customHeight="false" outlineLevel="0" collapsed="false">
      <c r="A3129" s="15" t="n">
        <v>4449</v>
      </c>
      <c r="B3129" s="16" t="n">
        <v>5.62667796765024</v>
      </c>
      <c r="C3129" s="15" t="n">
        <v>300</v>
      </c>
      <c r="D3129" s="15" t="n">
        <v>500</v>
      </c>
      <c r="E3129" s="15" t="n">
        <v>25</v>
      </c>
      <c r="F3129" s="16" t="n">
        <v>0.590490249132883</v>
      </c>
      <c r="G3129" s="17" t="s">
        <v>101</v>
      </c>
      <c r="H3129" s="18" t="n">
        <v>0.3</v>
      </c>
      <c r="I3129" s="18" t="n">
        <v>1.5</v>
      </c>
      <c r="J3129" s="19" t="n">
        <v>0.991649434265153</v>
      </c>
      <c r="K3129" s="19" t="n">
        <v>0.490595061441073</v>
      </c>
      <c r="L3129" s="16" t="n">
        <v>12.393563805397</v>
      </c>
      <c r="M3129" s="19" t="n">
        <v>0.865286983349631</v>
      </c>
      <c r="N3129" s="19" t="n">
        <v>0.841148336393316</v>
      </c>
      <c r="O3129" s="19" t="n">
        <v>1.24422499383207</v>
      </c>
      <c r="P3129" s="19" t="n">
        <v>0.432544495270554</v>
      </c>
      <c r="Q3129" s="17" t="s">
        <v>31</v>
      </c>
      <c r="R3129" s="5" t="str">
        <f aca="false">IF(OR(Q3129="Steel plate",Q3129="Concrete jacket"),"Steel plate or jacket",Q3129)</f>
        <v>Polymer laminate</v>
      </c>
      <c r="S3129" s="5" t="str">
        <f aca="false">IF(O3129&lt;='Tree rules'!$C$4,IF(N3129&lt;='Tree rules'!$C$5,IF(P3129&lt;='Tree rules'!$C$7,"Monitor","Polymer laminate"),IF(P3129&lt;='Tree rules'!$C$8,"Seal cracks","Polymer laminate")),IF(O3129&lt;='Tree rules'!$C$6,IF(P3129&lt;='Tree rules'!$C$9,"Polymer laminate","Steel plate or jacket"),IF(L3129&lt;='Tree rules'!$C$10,"Steel plate or jacket","Polymer laminate")))</f>
        <v>Polymer laminate</v>
      </c>
      <c r="T3129" s="5" t="str">
        <f aca="false">IF(S3129=R3129,"Yes","No")</f>
        <v>Yes</v>
      </c>
    </row>
    <row r="3130" customFormat="false" ht="15" hidden="false" customHeight="false" outlineLevel="0" collapsed="false">
      <c r="A3130" s="15" t="n">
        <v>4451</v>
      </c>
      <c r="B3130" s="16" t="n">
        <v>6.66968422829852</v>
      </c>
      <c r="C3130" s="15" t="n">
        <v>230</v>
      </c>
      <c r="D3130" s="15" t="n">
        <v>525</v>
      </c>
      <c r="E3130" s="15" t="n">
        <v>25</v>
      </c>
      <c r="F3130" s="16" t="n">
        <v>0.547504574284506</v>
      </c>
      <c r="G3130" s="17" t="s">
        <v>101</v>
      </c>
      <c r="H3130" s="18" t="n">
        <v>0.3</v>
      </c>
      <c r="I3130" s="18" t="n">
        <v>1</v>
      </c>
      <c r="J3130" s="19" t="n">
        <v>0.887344644973985</v>
      </c>
      <c r="K3130" s="19" t="n">
        <v>0.521054258893825</v>
      </c>
      <c r="L3130" s="16" t="n">
        <v>13.92418419269</v>
      </c>
      <c r="M3130" s="19" t="n">
        <v>0.926979121322774</v>
      </c>
      <c r="N3130" s="19" t="n">
        <v>0.550061282363336</v>
      </c>
      <c r="O3130" s="19" t="n">
        <v>0.887344644973985</v>
      </c>
      <c r="P3130" s="19" t="n">
        <v>0.356273397116651</v>
      </c>
      <c r="Q3130" s="17" t="s">
        <v>29</v>
      </c>
      <c r="R3130" s="5" t="str">
        <f aca="false">IF(OR(Q3130="Steel plate",Q3130="Concrete jacket"),"Steel plate or jacket",Q3130)</f>
        <v>Monitor</v>
      </c>
      <c r="S3130" s="5" t="str">
        <f aca="false">IF(O3130&lt;='Tree rules'!$C$4,IF(N3130&lt;='Tree rules'!$C$5,IF(P3130&lt;='Tree rules'!$C$7,"Monitor","Polymer laminate"),IF(P3130&lt;='Tree rules'!$C$8,"Seal cracks","Polymer laminate")),IF(O3130&lt;='Tree rules'!$C$6,IF(P3130&lt;='Tree rules'!$C$9,"Polymer laminate","Steel plate or jacket"),IF(L3130&lt;='Tree rules'!$C$10,"Steel plate or jacket","Polymer laminate")))</f>
        <v>Monitor</v>
      </c>
      <c r="T3130" s="5" t="str">
        <f aca="false">IF(S3130=R3130,"Yes","No")</f>
        <v>Yes</v>
      </c>
    </row>
    <row r="3131" customFormat="false" ht="15" hidden="false" customHeight="false" outlineLevel="0" collapsed="false">
      <c r="A3131" s="15" t="n">
        <v>4452</v>
      </c>
      <c r="B3131" s="16" t="n">
        <v>3.62538629551322</v>
      </c>
      <c r="C3131" s="15" t="n">
        <v>300</v>
      </c>
      <c r="D3131" s="15" t="n">
        <v>325</v>
      </c>
      <c r="E3131" s="15" t="n">
        <v>30</v>
      </c>
      <c r="F3131" s="16" t="n">
        <v>0.799387443661525</v>
      </c>
      <c r="G3131" s="17" t="s">
        <v>102</v>
      </c>
      <c r="H3131" s="18" t="n">
        <v>0.1</v>
      </c>
      <c r="I3131" s="18" t="n">
        <v>1</v>
      </c>
      <c r="J3131" s="19" t="n">
        <v>0.979735558981589</v>
      </c>
      <c r="K3131" s="19" t="n">
        <v>0.594755763135505</v>
      </c>
      <c r="L3131" s="16" t="n">
        <v>13.8373522729512</v>
      </c>
      <c r="M3131" s="19" t="n">
        <v>0.776062272568533</v>
      </c>
      <c r="N3131" s="19" t="n">
        <v>3.51964411781616</v>
      </c>
      <c r="O3131" s="19" t="n">
        <v>0.979735558981589</v>
      </c>
      <c r="P3131" s="19" t="n">
        <v>0.439089307667789</v>
      </c>
      <c r="Q3131" s="17" t="s">
        <v>30</v>
      </c>
      <c r="R3131" s="5" t="str">
        <f aca="false">IF(OR(Q3131="Steel plate",Q3131="Concrete jacket"),"Steel plate or jacket",Q3131)</f>
        <v>Seal cracks</v>
      </c>
      <c r="S3131" s="5" t="str">
        <f aca="false">IF(O3131&lt;='Tree rules'!$C$4,IF(N3131&lt;='Tree rules'!$C$5,IF(P3131&lt;='Tree rules'!$C$7,"Monitor","Polymer laminate"),IF(P3131&lt;='Tree rules'!$C$8,"Seal cracks","Polymer laminate")),IF(O3131&lt;='Tree rules'!$C$6,IF(P3131&lt;='Tree rules'!$C$9,"Polymer laminate","Steel plate or jacket"),IF(L3131&lt;='Tree rules'!$C$10,"Steel plate or jacket","Polymer laminate")))</f>
        <v>Seal cracks</v>
      </c>
      <c r="T3131" s="5" t="str">
        <f aca="false">IF(S3131=R3131,"Yes","No")</f>
        <v>Yes</v>
      </c>
    </row>
    <row r="3132" customFormat="false" ht="15" hidden="false" customHeight="false" outlineLevel="0" collapsed="false">
      <c r="A3132" s="15" t="n">
        <v>4453</v>
      </c>
      <c r="B3132" s="16" t="n">
        <v>5.17724339869811</v>
      </c>
      <c r="C3132" s="15" t="n">
        <v>300</v>
      </c>
      <c r="D3132" s="15" t="n">
        <v>425</v>
      </c>
      <c r="E3132" s="15" t="n">
        <v>30</v>
      </c>
      <c r="F3132" s="16" t="n">
        <v>0.707341881547042</v>
      </c>
      <c r="G3132" s="17" t="s">
        <v>103</v>
      </c>
      <c r="H3132" s="18" t="n">
        <v>0.2</v>
      </c>
      <c r="I3132" s="18" t="n">
        <v>1.5</v>
      </c>
      <c r="J3132" s="19" t="n">
        <v>0.922664542770029</v>
      </c>
      <c r="K3132" s="19" t="n">
        <v>0.478594716426105</v>
      </c>
      <c r="L3132" s="16" t="n">
        <v>13.6602728197839</v>
      </c>
      <c r="M3132" s="19" t="n">
        <v>0.756456974980652</v>
      </c>
      <c r="N3132" s="19" t="n">
        <v>1.23565358400779</v>
      </c>
      <c r="O3132" s="19" t="n">
        <v>1.16320562655332</v>
      </c>
      <c r="P3132" s="19" t="n">
        <v>0.51940500689937</v>
      </c>
      <c r="Q3132" s="17" t="s">
        <v>31</v>
      </c>
      <c r="R3132" s="5" t="str">
        <f aca="false">IF(OR(Q3132="Steel plate",Q3132="Concrete jacket"),"Steel plate or jacket",Q3132)</f>
        <v>Polymer laminate</v>
      </c>
      <c r="S3132" s="5" t="str">
        <f aca="false">IF(O3132&lt;='Tree rules'!$C$4,IF(N3132&lt;='Tree rules'!$C$5,IF(P3132&lt;='Tree rules'!$C$7,"Monitor","Polymer laminate"),IF(P3132&lt;='Tree rules'!$C$8,"Seal cracks","Polymer laminate")),IF(O3132&lt;='Tree rules'!$C$6,IF(P3132&lt;='Tree rules'!$C$9,"Polymer laminate","Steel plate or jacket"),IF(L3132&lt;='Tree rules'!$C$10,"Steel plate or jacket","Polymer laminate")))</f>
        <v>Polymer laminate</v>
      </c>
      <c r="T3132" s="5" t="str">
        <f aca="false">IF(S3132=R3132,"Yes","No")</f>
        <v>Yes</v>
      </c>
    </row>
    <row r="3133" customFormat="false" ht="15" hidden="false" customHeight="false" outlineLevel="0" collapsed="false">
      <c r="A3133" s="15" t="n">
        <v>4455</v>
      </c>
      <c r="B3133" s="16" t="n">
        <v>5.41579065908506</v>
      </c>
      <c r="C3133" s="15" t="n">
        <v>300</v>
      </c>
      <c r="D3133" s="15" t="n">
        <v>425</v>
      </c>
      <c r="E3133" s="15" t="n">
        <v>30</v>
      </c>
      <c r="F3133" s="16" t="n">
        <v>0.736490585456948</v>
      </c>
      <c r="G3133" s="17" t="s">
        <v>102</v>
      </c>
      <c r="H3133" s="18" t="n">
        <v>0.1</v>
      </c>
      <c r="I3133" s="18" t="n">
        <v>1.5</v>
      </c>
      <c r="J3133" s="19" t="n">
        <v>0.887128541264033</v>
      </c>
      <c r="K3133" s="19" t="n">
        <v>0.465737823152658</v>
      </c>
      <c r="L3133" s="16" t="n">
        <v>14.8785457667172</v>
      </c>
      <c r="M3133" s="19" t="n">
        <v>0.747844632601568</v>
      </c>
      <c r="N3133" s="19" t="n">
        <v>3.07920265653275</v>
      </c>
      <c r="O3133" s="19" t="n">
        <v>1.1241081540636</v>
      </c>
      <c r="P3133" s="19" t="n">
        <v>0.508927317665329</v>
      </c>
      <c r="Q3133" s="17" t="s">
        <v>31</v>
      </c>
      <c r="R3133" s="5" t="str">
        <f aca="false">IF(OR(Q3133="Steel plate",Q3133="Concrete jacket"),"Steel plate or jacket",Q3133)</f>
        <v>Polymer laminate</v>
      </c>
      <c r="S3133" s="5" t="str">
        <f aca="false">IF(O3133&lt;='Tree rules'!$C$4,IF(N3133&lt;='Tree rules'!$C$5,IF(P3133&lt;='Tree rules'!$C$7,"Monitor","Polymer laminate"),IF(P3133&lt;='Tree rules'!$C$8,"Seal cracks","Polymer laminate")),IF(O3133&lt;='Tree rules'!$C$6,IF(P3133&lt;='Tree rules'!$C$9,"Polymer laminate","Steel plate or jacket"),IF(L3133&lt;='Tree rules'!$C$10,"Steel plate or jacket","Polymer laminate")))</f>
        <v>Polymer laminate</v>
      </c>
      <c r="T3133" s="5" t="str">
        <f aca="false">IF(S3133=R3133,"Yes","No")</f>
        <v>Yes</v>
      </c>
    </row>
    <row r="3134" customFormat="false" ht="15" hidden="false" customHeight="false" outlineLevel="0" collapsed="false">
      <c r="A3134" s="15" t="n">
        <v>4456</v>
      </c>
      <c r="B3134" s="16" t="n">
        <v>4.84188403735231</v>
      </c>
      <c r="C3134" s="15" t="n">
        <v>230</v>
      </c>
      <c r="D3134" s="15" t="n">
        <v>425</v>
      </c>
      <c r="E3134" s="15" t="n">
        <v>30</v>
      </c>
      <c r="F3134" s="16" t="n">
        <v>0.691964884122107</v>
      </c>
      <c r="G3134" s="17" t="s">
        <v>103</v>
      </c>
      <c r="H3134" s="18" t="n">
        <v>0.2</v>
      </c>
      <c r="I3134" s="18" t="n">
        <v>2</v>
      </c>
      <c r="J3134" s="19" t="n">
        <v>0.923047495466859</v>
      </c>
      <c r="K3134" s="19" t="n">
        <v>0.521384503066063</v>
      </c>
      <c r="L3134" s="16" t="n">
        <v>12.7754196236209</v>
      </c>
      <c r="M3134" s="19" t="n">
        <v>0.928846378928205</v>
      </c>
      <c r="N3134" s="19" t="n">
        <v>1.42997933261513</v>
      </c>
      <c r="O3134" s="19" t="n">
        <v>1.36483233120336</v>
      </c>
      <c r="P3134" s="19" t="n">
        <v>0.442764767816978</v>
      </c>
      <c r="Q3134" s="17" t="s">
        <v>31</v>
      </c>
      <c r="R3134" s="5" t="str">
        <f aca="false">IF(OR(Q3134="Steel plate",Q3134="Concrete jacket"),"Steel plate or jacket",Q3134)</f>
        <v>Polymer laminate</v>
      </c>
      <c r="S3134" s="5" t="str">
        <f aca="false">IF(O3134&lt;='Tree rules'!$C$4,IF(N3134&lt;='Tree rules'!$C$5,IF(P3134&lt;='Tree rules'!$C$7,"Monitor","Polymer laminate"),IF(P3134&lt;='Tree rules'!$C$8,"Seal cracks","Polymer laminate")),IF(O3134&lt;='Tree rules'!$C$6,IF(P3134&lt;='Tree rules'!$C$9,"Polymer laminate","Steel plate or jacket"),IF(L3134&lt;='Tree rules'!$C$10,"Steel plate or jacket","Polymer laminate")))</f>
        <v>Steel plate or jacket</v>
      </c>
      <c r="T3134" s="5" t="str">
        <f aca="false">IF(S3134=R3134,"Yes","No")</f>
        <v>No</v>
      </c>
    </row>
    <row r="3135" customFormat="false" ht="15" hidden="false" customHeight="false" outlineLevel="0" collapsed="false">
      <c r="A3135" s="15" t="n">
        <v>4458</v>
      </c>
      <c r="B3135" s="16" t="n">
        <v>7.32481353244541</v>
      </c>
      <c r="C3135" s="15" t="n">
        <v>230</v>
      </c>
      <c r="D3135" s="15" t="n">
        <v>575</v>
      </c>
      <c r="E3135" s="15" t="n">
        <v>30</v>
      </c>
      <c r="F3135" s="16" t="n">
        <v>0.777557789024782</v>
      </c>
      <c r="G3135" s="17" t="s">
        <v>101</v>
      </c>
      <c r="H3135" s="18" t="n">
        <v>0.3</v>
      </c>
      <c r="I3135" s="18" t="n">
        <v>2</v>
      </c>
      <c r="J3135" s="19" t="n">
        <v>0.859688892247984</v>
      </c>
      <c r="K3135" s="19" t="n">
        <v>0.410766177874707</v>
      </c>
      <c r="L3135" s="16" t="n">
        <v>13.8990769116611</v>
      </c>
      <c r="M3135" s="19" t="n">
        <v>0.911236077043554</v>
      </c>
      <c r="N3135" s="19" t="n">
        <v>0.936957557429125</v>
      </c>
      <c r="O3135" s="19" t="n">
        <v>1.36624666406592</v>
      </c>
      <c r="P3135" s="19" t="n">
        <v>0.535601551235236</v>
      </c>
      <c r="Q3135" s="17" t="s">
        <v>104</v>
      </c>
      <c r="R3135" s="5" t="str">
        <f aca="false">IF(OR(Q3135="Steel plate",Q3135="Concrete jacket"),"Steel plate or jacket",Q3135)</f>
        <v>Steel plate or jacket</v>
      </c>
      <c r="S3135" s="5" t="str">
        <f aca="false">IF(O3135&lt;='Tree rules'!$C$4,IF(N3135&lt;='Tree rules'!$C$5,IF(P3135&lt;='Tree rules'!$C$7,"Monitor","Polymer laminate"),IF(P3135&lt;='Tree rules'!$C$8,"Seal cracks","Polymer laminate")),IF(O3135&lt;='Tree rules'!$C$6,IF(P3135&lt;='Tree rules'!$C$9,"Polymer laminate","Steel plate or jacket"),IF(L3135&lt;='Tree rules'!$C$10,"Steel plate or jacket","Polymer laminate")))</f>
        <v>Polymer laminate</v>
      </c>
      <c r="T3135" s="5" t="str">
        <f aca="false">IF(S3135=R3135,"Yes","No")</f>
        <v>No</v>
      </c>
    </row>
    <row r="3136" customFormat="false" ht="15" hidden="false" customHeight="false" outlineLevel="0" collapsed="false">
      <c r="A3136" s="15" t="n">
        <v>4462</v>
      </c>
      <c r="B3136" s="16" t="n">
        <v>4.08442733538937</v>
      </c>
      <c r="C3136" s="15" t="n">
        <v>300</v>
      </c>
      <c r="D3136" s="15" t="n">
        <v>400</v>
      </c>
      <c r="E3136" s="15" t="n">
        <v>30</v>
      </c>
      <c r="F3136" s="16" t="n">
        <v>0.946619255318958</v>
      </c>
      <c r="G3136" s="17" t="s">
        <v>103</v>
      </c>
      <c r="H3136" s="18" t="n">
        <v>0.2</v>
      </c>
      <c r="I3136" s="18" t="n">
        <v>1</v>
      </c>
      <c r="J3136" s="19" t="n">
        <v>0.867898414200772</v>
      </c>
      <c r="K3136" s="19" t="n">
        <v>0.548123173953298</v>
      </c>
      <c r="L3136" s="16" t="n">
        <v>11.5379303259587</v>
      </c>
      <c r="M3136" s="19" t="n">
        <v>0.371706886354909</v>
      </c>
      <c r="N3136" s="19" t="n">
        <v>0.918520634168509</v>
      </c>
      <c r="O3136" s="19" t="n">
        <v>0.867898414200772</v>
      </c>
      <c r="P3136" s="19" t="n">
        <v>0.918795421184073</v>
      </c>
      <c r="Q3136" s="17" t="s">
        <v>29</v>
      </c>
      <c r="R3136" s="5" t="str">
        <f aca="false">IF(OR(Q3136="Steel plate",Q3136="Concrete jacket"),"Steel plate or jacket",Q3136)</f>
        <v>Monitor</v>
      </c>
      <c r="S3136" s="5" t="str">
        <f aca="false">IF(O3136&lt;='Tree rules'!$C$4,IF(N3136&lt;='Tree rules'!$C$5,IF(P3136&lt;='Tree rules'!$C$7,"Monitor","Polymer laminate"),IF(P3136&lt;='Tree rules'!$C$8,"Seal cracks","Polymer laminate")),IF(O3136&lt;='Tree rules'!$C$6,IF(P3136&lt;='Tree rules'!$C$9,"Polymer laminate","Steel plate or jacket"),IF(L3136&lt;='Tree rules'!$C$10,"Steel plate or jacket","Polymer laminate")))</f>
        <v>Monitor</v>
      </c>
      <c r="T3136" s="5" t="str">
        <f aca="false">IF(S3136=R3136,"Yes","No")</f>
        <v>Yes</v>
      </c>
    </row>
    <row r="3137" customFormat="false" ht="15" hidden="false" customHeight="false" outlineLevel="0" collapsed="false">
      <c r="A3137" s="15" t="n">
        <v>4464</v>
      </c>
      <c r="B3137" s="16" t="n">
        <v>3.78481253130281</v>
      </c>
      <c r="C3137" s="15" t="n">
        <v>300</v>
      </c>
      <c r="D3137" s="15" t="n">
        <v>350</v>
      </c>
      <c r="E3137" s="15" t="n">
        <v>25</v>
      </c>
      <c r="F3137" s="16" t="n">
        <v>0.661387927071535</v>
      </c>
      <c r="G3137" s="17" t="s">
        <v>101</v>
      </c>
      <c r="H3137" s="18" t="n">
        <v>0.3</v>
      </c>
      <c r="I3137" s="18" t="n">
        <v>1</v>
      </c>
      <c r="J3137" s="19" t="n">
        <v>0.940635164629117</v>
      </c>
      <c r="K3137" s="19" t="n">
        <v>0.570060731374519</v>
      </c>
      <c r="L3137" s="16" t="n">
        <v>12.4500412213908</v>
      </c>
      <c r="M3137" s="19" t="n">
        <v>0.319347178594107</v>
      </c>
      <c r="N3137" s="19" t="n">
        <v>0.826644893603736</v>
      </c>
      <c r="O3137" s="19" t="n">
        <v>0.940635164629117</v>
      </c>
      <c r="P3137" s="19" t="n">
        <v>0.945986261163176</v>
      </c>
      <c r="Q3137" s="17" t="s">
        <v>29</v>
      </c>
      <c r="R3137" s="5" t="str">
        <f aca="false">IF(OR(Q3137="Steel plate",Q3137="Concrete jacket"),"Steel plate or jacket",Q3137)</f>
        <v>Monitor</v>
      </c>
      <c r="S3137" s="5" t="str">
        <f aca="false">IF(O3137&lt;='Tree rules'!$C$4,IF(N3137&lt;='Tree rules'!$C$5,IF(P3137&lt;='Tree rules'!$C$7,"Monitor","Polymer laminate"),IF(P3137&lt;='Tree rules'!$C$8,"Seal cracks","Polymer laminate")),IF(O3137&lt;='Tree rules'!$C$6,IF(P3137&lt;='Tree rules'!$C$9,"Polymer laminate","Steel plate or jacket"),IF(L3137&lt;='Tree rules'!$C$10,"Steel plate or jacket","Polymer laminate")))</f>
        <v>Monitor</v>
      </c>
      <c r="T3137" s="5" t="str">
        <f aca="false">IF(S3137=R3137,"Yes","No")</f>
        <v>Yes</v>
      </c>
    </row>
    <row r="3138" customFormat="false" ht="15" hidden="false" customHeight="false" outlineLevel="0" collapsed="false">
      <c r="A3138" s="15" t="n">
        <v>4465</v>
      </c>
      <c r="B3138" s="16" t="n">
        <v>3.28069180691834</v>
      </c>
      <c r="C3138" s="15" t="n">
        <v>230</v>
      </c>
      <c r="D3138" s="15" t="n">
        <v>300</v>
      </c>
      <c r="E3138" s="15" t="n">
        <v>30</v>
      </c>
      <c r="F3138" s="16" t="n">
        <v>0.688332522525665</v>
      </c>
      <c r="G3138" s="17" t="s">
        <v>101</v>
      </c>
      <c r="H3138" s="18" t="n">
        <v>0.3</v>
      </c>
      <c r="I3138" s="18" t="n">
        <v>1.5</v>
      </c>
      <c r="J3138" s="19" t="n">
        <v>0.854360038314432</v>
      </c>
      <c r="K3138" s="19" t="n">
        <v>0.628786460222697</v>
      </c>
      <c r="L3138" s="16" t="n">
        <v>12.9161094760565</v>
      </c>
      <c r="M3138" s="19" t="n">
        <v>0.716759103341332</v>
      </c>
      <c r="N3138" s="19" t="n">
        <v>0.918486813832791</v>
      </c>
      <c r="O3138" s="19" t="n">
        <v>1.01293504534792</v>
      </c>
      <c r="P3138" s="19" t="n">
        <v>0.424635379494609</v>
      </c>
      <c r="Q3138" s="17" t="s">
        <v>31</v>
      </c>
      <c r="R3138" s="5" t="str">
        <f aca="false">IF(OR(Q3138="Steel plate",Q3138="Concrete jacket"),"Steel plate or jacket",Q3138)</f>
        <v>Polymer laminate</v>
      </c>
      <c r="S3138" s="5" t="str">
        <f aca="false">IF(O3138&lt;='Tree rules'!$C$4,IF(N3138&lt;='Tree rules'!$C$5,IF(P3138&lt;='Tree rules'!$C$7,"Monitor","Polymer laminate"),IF(P3138&lt;='Tree rules'!$C$8,"Seal cracks","Polymer laminate")),IF(O3138&lt;='Tree rules'!$C$6,IF(P3138&lt;='Tree rules'!$C$9,"Polymer laminate","Steel plate or jacket"),IF(L3138&lt;='Tree rules'!$C$10,"Steel plate or jacket","Polymer laminate")))</f>
        <v>Polymer laminate</v>
      </c>
      <c r="T3138" s="5" t="str">
        <f aca="false">IF(S3138=R3138,"Yes","No")</f>
        <v>Yes</v>
      </c>
    </row>
    <row r="3139" customFormat="false" ht="15" hidden="false" customHeight="false" outlineLevel="0" collapsed="false">
      <c r="A3139" s="15" t="n">
        <v>4466</v>
      </c>
      <c r="B3139" s="16" t="n">
        <v>6.48395513010817</v>
      </c>
      <c r="C3139" s="15" t="n">
        <v>300</v>
      </c>
      <c r="D3139" s="15" t="n">
        <v>500</v>
      </c>
      <c r="E3139" s="15" t="n">
        <v>30</v>
      </c>
      <c r="F3139" s="16" t="n">
        <v>0.610666453545169</v>
      </c>
      <c r="G3139" s="17" t="s">
        <v>102</v>
      </c>
      <c r="H3139" s="18" t="n">
        <v>0.1</v>
      </c>
      <c r="I3139" s="18" t="n">
        <v>1</v>
      </c>
      <c r="J3139" s="19" t="n">
        <v>0.973523494701641</v>
      </c>
      <c r="K3139" s="19" t="n">
        <v>0.488259083098861</v>
      </c>
      <c r="L3139" s="16" t="n">
        <v>14.7698294535494</v>
      </c>
      <c r="M3139" s="19" t="n">
        <v>0.539710382602721</v>
      </c>
      <c r="N3139" s="19" t="n">
        <v>2.66506501870117</v>
      </c>
      <c r="O3139" s="19" t="n">
        <v>0.973523494701641</v>
      </c>
      <c r="P3139" s="19" t="n">
        <v>0.604958236025204</v>
      </c>
      <c r="Q3139" s="17" t="s">
        <v>30</v>
      </c>
      <c r="R3139" s="5" t="str">
        <f aca="false">IF(OR(Q3139="Steel plate",Q3139="Concrete jacket"),"Steel plate or jacket",Q3139)</f>
        <v>Seal cracks</v>
      </c>
      <c r="S3139" s="5" t="str">
        <f aca="false">IF(O3139&lt;='Tree rules'!$C$4,IF(N3139&lt;='Tree rules'!$C$5,IF(P3139&lt;='Tree rules'!$C$7,"Monitor","Polymer laminate"),IF(P3139&lt;='Tree rules'!$C$8,"Seal cracks","Polymer laminate")),IF(O3139&lt;='Tree rules'!$C$6,IF(P3139&lt;='Tree rules'!$C$9,"Polymer laminate","Steel plate or jacket"),IF(L3139&lt;='Tree rules'!$C$10,"Steel plate or jacket","Polymer laminate")))</f>
        <v>Seal cracks</v>
      </c>
      <c r="T3139" s="5" t="str">
        <f aca="false">IF(S3139=R3139,"Yes","No")</f>
        <v>Yes</v>
      </c>
    </row>
    <row r="3140" customFormat="false" ht="15" hidden="false" customHeight="false" outlineLevel="0" collapsed="false">
      <c r="A3140" s="15" t="n">
        <v>4467</v>
      </c>
      <c r="B3140" s="16" t="n">
        <v>4.49215511856005</v>
      </c>
      <c r="C3140" s="15" t="n">
        <v>230</v>
      </c>
      <c r="D3140" s="15" t="n">
        <v>375</v>
      </c>
      <c r="E3140" s="15" t="n">
        <v>30</v>
      </c>
      <c r="F3140" s="16" t="n">
        <v>0.875583236786453</v>
      </c>
      <c r="G3140" s="17" t="s">
        <v>102</v>
      </c>
      <c r="H3140" s="18" t="n">
        <v>0.1</v>
      </c>
      <c r="I3140" s="18" t="n">
        <v>1</v>
      </c>
      <c r="J3140" s="19" t="n">
        <v>0.860365459190337</v>
      </c>
      <c r="K3140" s="19" t="n">
        <v>0.602556009644154</v>
      </c>
      <c r="L3140" s="16" t="n">
        <v>14.3979330723079</v>
      </c>
      <c r="M3140" s="19" t="n">
        <v>0.667752222484335</v>
      </c>
      <c r="N3140" s="19" t="n">
        <v>2.69466064468311</v>
      </c>
      <c r="O3140" s="19" t="n">
        <v>0.860365459190337</v>
      </c>
      <c r="P3140" s="19" t="n">
        <v>0.546526998698184</v>
      </c>
      <c r="Q3140" s="17" t="s">
        <v>30</v>
      </c>
      <c r="R3140" s="5" t="str">
        <f aca="false">IF(OR(Q3140="Steel plate",Q3140="Concrete jacket"),"Steel plate or jacket",Q3140)</f>
        <v>Seal cracks</v>
      </c>
      <c r="S3140" s="5" t="str">
        <f aca="false">IF(O3140&lt;='Tree rules'!$C$4,IF(N3140&lt;='Tree rules'!$C$5,IF(P3140&lt;='Tree rules'!$C$7,"Monitor","Polymer laminate"),IF(P3140&lt;='Tree rules'!$C$8,"Seal cracks","Polymer laminate")),IF(O3140&lt;='Tree rules'!$C$6,IF(P3140&lt;='Tree rules'!$C$9,"Polymer laminate","Steel plate or jacket"),IF(L3140&lt;='Tree rules'!$C$10,"Steel plate or jacket","Polymer laminate")))</f>
        <v>Seal cracks</v>
      </c>
      <c r="T3140" s="5" t="str">
        <f aca="false">IF(S3140=R3140,"Yes","No")</f>
        <v>Yes</v>
      </c>
    </row>
    <row r="3141" customFormat="false" ht="15" hidden="false" customHeight="false" outlineLevel="0" collapsed="false">
      <c r="A3141" s="15" t="n">
        <v>4468</v>
      </c>
      <c r="B3141" s="16" t="n">
        <v>3.01948001275748</v>
      </c>
      <c r="C3141" s="15" t="n">
        <v>230</v>
      </c>
      <c r="D3141" s="15" t="n">
        <v>300</v>
      </c>
      <c r="E3141" s="15" t="n">
        <v>20</v>
      </c>
      <c r="F3141" s="16" t="n">
        <v>0.576243217710084</v>
      </c>
      <c r="G3141" s="17" t="s">
        <v>101</v>
      </c>
      <c r="H3141" s="18" t="n">
        <v>0.3</v>
      </c>
      <c r="I3141" s="18" t="n">
        <v>1.5</v>
      </c>
      <c r="J3141" s="19" t="n">
        <v>0.944875524051524</v>
      </c>
      <c r="K3141" s="19" t="n">
        <v>0.591925525065355</v>
      </c>
      <c r="L3141" s="16" t="n">
        <v>11.7948437998339</v>
      </c>
      <c r="M3141" s="19" t="n">
        <v>0.813304632524556</v>
      </c>
      <c r="N3141" s="19" t="n">
        <v>0.781942245996243</v>
      </c>
      <c r="O3141" s="19" t="n">
        <v>1.13766531572949</v>
      </c>
      <c r="P3141" s="19" t="n">
        <v>0.373366888781448</v>
      </c>
      <c r="Q3141" s="17" t="s">
        <v>31</v>
      </c>
      <c r="R3141" s="5" t="str">
        <f aca="false">IF(OR(Q3141="Steel plate",Q3141="Concrete jacket"),"Steel plate or jacket",Q3141)</f>
        <v>Polymer laminate</v>
      </c>
      <c r="S3141" s="5" t="str">
        <f aca="false">IF(O3141&lt;='Tree rules'!$C$4,IF(N3141&lt;='Tree rules'!$C$5,IF(P3141&lt;='Tree rules'!$C$7,"Monitor","Polymer laminate"),IF(P3141&lt;='Tree rules'!$C$8,"Seal cracks","Polymer laminate")),IF(O3141&lt;='Tree rules'!$C$6,IF(P3141&lt;='Tree rules'!$C$9,"Polymer laminate","Steel plate or jacket"),IF(L3141&lt;='Tree rules'!$C$10,"Steel plate or jacket","Polymer laminate")))</f>
        <v>Polymer laminate</v>
      </c>
      <c r="T3141" s="5" t="str">
        <f aca="false">IF(S3141=R3141,"Yes","No")</f>
        <v>Yes</v>
      </c>
    </row>
    <row r="3142" customFormat="false" ht="15" hidden="false" customHeight="false" outlineLevel="0" collapsed="false">
      <c r="A3142" s="15" t="n">
        <v>4469</v>
      </c>
      <c r="B3142" s="16" t="n">
        <v>4.84773121157049</v>
      </c>
      <c r="C3142" s="15" t="n">
        <v>230</v>
      </c>
      <c r="D3142" s="15" t="n">
        <v>475</v>
      </c>
      <c r="E3142" s="15" t="n">
        <v>30</v>
      </c>
      <c r="F3142" s="16" t="n">
        <v>0.815088394972116</v>
      </c>
      <c r="G3142" s="17" t="s">
        <v>101</v>
      </c>
      <c r="H3142" s="18" t="n">
        <v>0.3</v>
      </c>
      <c r="I3142" s="18" t="n">
        <v>1</v>
      </c>
      <c r="J3142" s="19" t="n">
        <v>0.960340269812376</v>
      </c>
      <c r="K3142" s="19" t="n">
        <v>0.406985663958523</v>
      </c>
      <c r="L3142" s="16" t="n">
        <v>11.3000727542436</v>
      </c>
      <c r="M3142" s="19" t="n">
        <v>0.47491969097415</v>
      </c>
      <c r="N3142" s="19" t="n">
        <v>0.643834723603011</v>
      </c>
      <c r="O3142" s="19" t="n">
        <v>0.960340269812376</v>
      </c>
      <c r="P3142" s="19" t="n">
        <v>0.654726440268565</v>
      </c>
      <c r="Q3142" s="17" t="s">
        <v>29</v>
      </c>
      <c r="R3142" s="5" t="str">
        <f aca="false">IF(OR(Q3142="Steel plate",Q3142="Concrete jacket"),"Steel plate or jacket",Q3142)</f>
        <v>Monitor</v>
      </c>
      <c r="S3142" s="5" t="str">
        <f aca="false">IF(O3142&lt;='Tree rules'!$C$4,IF(N3142&lt;='Tree rules'!$C$5,IF(P3142&lt;='Tree rules'!$C$7,"Monitor","Polymer laminate"),IF(P3142&lt;='Tree rules'!$C$8,"Seal cracks","Polymer laminate")),IF(O3142&lt;='Tree rules'!$C$6,IF(P3142&lt;='Tree rules'!$C$9,"Polymer laminate","Steel plate or jacket"),IF(L3142&lt;='Tree rules'!$C$10,"Steel plate or jacket","Polymer laminate")))</f>
        <v>Monitor</v>
      </c>
      <c r="T3142" s="5" t="str">
        <f aca="false">IF(S3142=R3142,"Yes","No")</f>
        <v>Yes</v>
      </c>
    </row>
    <row r="3143" customFormat="false" ht="15" hidden="false" customHeight="false" outlineLevel="0" collapsed="false">
      <c r="A3143" s="15" t="n">
        <v>4470</v>
      </c>
      <c r="B3143" s="16" t="n">
        <v>3.45312781969072</v>
      </c>
      <c r="C3143" s="15" t="n">
        <v>230</v>
      </c>
      <c r="D3143" s="15" t="n">
        <v>300</v>
      </c>
      <c r="E3143" s="15" t="n">
        <v>20</v>
      </c>
      <c r="F3143" s="16" t="n">
        <v>0.612108978148471</v>
      </c>
      <c r="G3143" s="17" t="s">
        <v>102</v>
      </c>
      <c r="H3143" s="18" t="n">
        <v>0.1</v>
      </c>
      <c r="I3143" s="18" t="n">
        <v>1</v>
      </c>
      <c r="J3143" s="19" t="n">
        <v>0.890467174439181</v>
      </c>
      <c r="K3143" s="19" t="n">
        <v>0.491862672891682</v>
      </c>
      <c r="L3143" s="16" t="n">
        <v>14.3283312020362</v>
      </c>
      <c r="M3143" s="19" t="n">
        <v>0.419865577871383</v>
      </c>
      <c r="N3143" s="19" t="n">
        <v>2.58525573781416</v>
      </c>
      <c r="O3143" s="19" t="n">
        <v>0.890467174439181</v>
      </c>
      <c r="P3143" s="19" t="n">
        <v>0.593235212293129</v>
      </c>
      <c r="Q3143" s="17" t="s">
        <v>30</v>
      </c>
      <c r="R3143" s="5" t="str">
        <f aca="false">IF(OR(Q3143="Steel plate",Q3143="Concrete jacket"),"Steel plate or jacket",Q3143)</f>
        <v>Seal cracks</v>
      </c>
      <c r="S3143" s="5" t="str">
        <f aca="false">IF(O3143&lt;='Tree rules'!$C$4,IF(N3143&lt;='Tree rules'!$C$5,IF(P3143&lt;='Tree rules'!$C$7,"Monitor","Polymer laminate"),IF(P3143&lt;='Tree rules'!$C$8,"Seal cracks","Polymer laminate")),IF(O3143&lt;='Tree rules'!$C$6,IF(P3143&lt;='Tree rules'!$C$9,"Polymer laminate","Steel plate or jacket"),IF(L3143&lt;='Tree rules'!$C$10,"Steel plate or jacket","Polymer laminate")))</f>
        <v>Seal cracks</v>
      </c>
      <c r="T3143" s="5" t="str">
        <f aca="false">IF(S3143=R3143,"Yes","No")</f>
        <v>Yes</v>
      </c>
    </row>
    <row r="3144" customFormat="false" ht="15" hidden="false" customHeight="false" outlineLevel="0" collapsed="false">
      <c r="A3144" s="15" t="n">
        <v>4471</v>
      </c>
      <c r="B3144" s="16" t="n">
        <v>6.19425014988557</v>
      </c>
      <c r="C3144" s="15" t="n">
        <v>230</v>
      </c>
      <c r="D3144" s="15" t="n">
        <v>525</v>
      </c>
      <c r="E3144" s="15" t="n">
        <v>20</v>
      </c>
      <c r="F3144" s="16" t="n">
        <v>0.547504574284506</v>
      </c>
      <c r="G3144" s="17" t="s">
        <v>101</v>
      </c>
      <c r="H3144" s="18" t="n">
        <v>0.3</v>
      </c>
      <c r="I3144" s="18" t="n">
        <v>1.5</v>
      </c>
      <c r="J3144" s="19" t="n">
        <v>0.941199246797325</v>
      </c>
      <c r="K3144" s="19" t="n">
        <v>0.493481102160476</v>
      </c>
      <c r="L3144" s="16" t="n">
        <v>12.9316287053978</v>
      </c>
      <c r="M3144" s="19" t="n">
        <v>0.80159083935791</v>
      </c>
      <c r="N3144" s="19" t="n">
        <v>0.791055899959784</v>
      </c>
      <c r="O3144" s="19" t="n">
        <v>1.17956684936491</v>
      </c>
      <c r="P3144" s="19" t="n">
        <v>0.471645821215223</v>
      </c>
      <c r="Q3144" s="17" t="s">
        <v>31</v>
      </c>
      <c r="R3144" s="5" t="str">
        <f aca="false">IF(OR(Q3144="Steel plate",Q3144="Concrete jacket"),"Steel plate or jacket",Q3144)</f>
        <v>Polymer laminate</v>
      </c>
      <c r="S3144" s="5" t="str">
        <f aca="false">IF(O3144&lt;='Tree rules'!$C$4,IF(N3144&lt;='Tree rules'!$C$5,IF(P3144&lt;='Tree rules'!$C$7,"Monitor","Polymer laminate"),IF(P3144&lt;='Tree rules'!$C$8,"Seal cracks","Polymer laminate")),IF(O3144&lt;='Tree rules'!$C$6,IF(P3144&lt;='Tree rules'!$C$9,"Polymer laminate","Steel plate or jacket"),IF(L3144&lt;='Tree rules'!$C$10,"Steel plate or jacket","Polymer laminate")))</f>
        <v>Polymer laminate</v>
      </c>
      <c r="T3144" s="5" t="str">
        <f aca="false">IF(S3144=R3144,"Yes","No")</f>
        <v>Yes</v>
      </c>
    </row>
    <row r="3145" customFormat="false" ht="15" hidden="false" customHeight="false" outlineLevel="0" collapsed="false">
      <c r="A3145" s="15" t="n">
        <v>4472</v>
      </c>
      <c r="B3145" s="16" t="n">
        <v>4.51626070022535</v>
      </c>
      <c r="C3145" s="15" t="n">
        <v>300</v>
      </c>
      <c r="D3145" s="15" t="n">
        <v>375</v>
      </c>
      <c r="E3145" s="15" t="n">
        <v>25</v>
      </c>
      <c r="F3145" s="16" t="n">
        <v>0.611130485804701</v>
      </c>
      <c r="G3145" s="17" t="s">
        <v>103</v>
      </c>
      <c r="H3145" s="18" t="n">
        <v>0.2</v>
      </c>
      <c r="I3145" s="18" t="n">
        <v>1</v>
      </c>
      <c r="J3145" s="19" t="n">
        <v>0.927008307945945</v>
      </c>
      <c r="K3145" s="19" t="n">
        <v>0.571218385668115</v>
      </c>
      <c r="L3145" s="16" t="n">
        <v>13.7272361708977</v>
      </c>
      <c r="M3145" s="19" t="n">
        <v>0.748697391090744</v>
      </c>
      <c r="N3145" s="19" t="n">
        <v>1.08769350796203</v>
      </c>
      <c r="O3145" s="19" t="n">
        <v>0.927008307945945</v>
      </c>
      <c r="P3145" s="19" t="n">
        <v>0.450077284546409</v>
      </c>
      <c r="Q3145" s="17" t="s">
        <v>30</v>
      </c>
      <c r="R3145" s="5" t="str">
        <f aca="false">IF(OR(Q3145="Steel plate",Q3145="Concrete jacket"),"Steel plate or jacket",Q3145)</f>
        <v>Seal cracks</v>
      </c>
      <c r="S3145" s="5" t="str">
        <f aca="false">IF(O3145&lt;='Tree rules'!$C$4,IF(N3145&lt;='Tree rules'!$C$5,IF(P3145&lt;='Tree rules'!$C$7,"Monitor","Polymer laminate"),IF(P3145&lt;='Tree rules'!$C$8,"Seal cracks","Polymer laminate")),IF(O3145&lt;='Tree rules'!$C$6,IF(P3145&lt;='Tree rules'!$C$9,"Polymer laminate","Steel plate or jacket"),IF(L3145&lt;='Tree rules'!$C$10,"Steel plate or jacket","Polymer laminate")))</f>
        <v>Seal cracks</v>
      </c>
      <c r="T3145" s="5" t="str">
        <f aca="false">IF(S3145=R3145,"Yes","No")</f>
        <v>Yes</v>
      </c>
    </row>
    <row r="3146" customFormat="false" ht="15" hidden="false" customHeight="false" outlineLevel="0" collapsed="false">
      <c r="A3146" s="15" t="n">
        <v>4473</v>
      </c>
      <c r="B3146" s="16" t="n">
        <v>5.59083343179846</v>
      </c>
      <c r="C3146" s="15" t="n">
        <v>300</v>
      </c>
      <c r="D3146" s="15" t="n">
        <v>550</v>
      </c>
      <c r="E3146" s="15" t="n">
        <v>25</v>
      </c>
      <c r="F3146" s="16" t="n">
        <v>0.834420359519201</v>
      </c>
      <c r="G3146" s="17" t="s">
        <v>101</v>
      </c>
      <c r="H3146" s="18" t="n">
        <v>0.3</v>
      </c>
      <c r="I3146" s="18" t="n">
        <v>1</v>
      </c>
      <c r="J3146" s="19" t="n">
        <v>0.93756669705978</v>
      </c>
      <c r="K3146" s="19" t="n">
        <v>0.422483070058163</v>
      </c>
      <c r="L3146" s="16" t="n">
        <v>11.1371183900368</v>
      </c>
      <c r="M3146" s="19" t="n">
        <v>0.710397875387507</v>
      </c>
      <c r="N3146" s="19" t="n">
        <v>0.634753007965957</v>
      </c>
      <c r="O3146" s="19" t="n">
        <v>0.93756669705978</v>
      </c>
      <c r="P3146" s="19" t="n">
        <v>0.490884165139138</v>
      </c>
      <c r="Q3146" s="17" t="s">
        <v>29</v>
      </c>
      <c r="R3146" s="5" t="str">
        <f aca="false">IF(OR(Q3146="Steel plate",Q3146="Concrete jacket"),"Steel plate or jacket",Q3146)</f>
        <v>Monitor</v>
      </c>
      <c r="S3146" s="5" t="str">
        <f aca="false">IF(O3146&lt;='Tree rules'!$C$4,IF(N3146&lt;='Tree rules'!$C$5,IF(P3146&lt;='Tree rules'!$C$7,"Monitor","Polymer laminate"),IF(P3146&lt;='Tree rules'!$C$8,"Seal cracks","Polymer laminate")),IF(O3146&lt;='Tree rules'!$C$6,IF(P3146&lt;='Tree rules'!$C$9,"Polymer laminate","Steel plate or jacket"),IF(L3146&lt;='Tree rules'!$C$10,"Steel plate or jacket","Polymer laminate")))</f>
        <v>Monitor</v>
      </c>
      <c r="T3146" s="5" t="str">
        <f aca="false">IF(S3146=R3146,"Yes","No")</f>
        <v>Yes</v>
      </c>
    </row>
    <row r="3147" customFormat="false" ht="15" hidden="false" customHeight="false" outlineLevel="0" collapsed="false">
      <c r="A3147" s="15" t="n">
        <v>4474</v>
      </c>
      <c r="B3147" s="16" t="n">
        <v>4.11078270391657</v>
      </c>
      <c r="C3147" s="15" t="n">
        <v>300</v>
      </c>
      <c r="D3147" s="15" t="n">
        <v>400</v>
      </c>
      <c r="E3147" s="15" t="n">
        <v>30</v>
      </c>
      <c r="F3147" s="16" t="n">
        <v>0.757295404255167</v>
      </c>
      <c r="G3147" s="17" t="s">
        <v>103</v>
      </c>
      <c r="H3147" s="18" t="n">
        <v>0.2</v>
      </c>
      <c r="I3147" s="18" t="n">
        <v>1.5</v>
      </c>
      <c r="J3147" s="19" t="n">
        <v>0.855698812094429</v>
      </c>
      <c r="K3147" s="19" t="n">
        <v>0.500101364856099</v>
      </c>
      <c r="L3147" s="16" t="n">
        <v>11.6123805195383</v>
      </c>
      <c r="M3147" s="19" t="n">
        <v>0.94416902245663</v>
      </c>
      <c r="N3147" s="19" t="n">
        <v>1.09579465453307</v>
      </c>
      <c r="O3147" s="19" t="n">
        <v>1.06958014622456</v>
      </c>
      <c r="P3147" s="19" t="n">
        <v>0.355604587960907</v>
      </c>
      <c r="Q3147" s="17" t="s">
        <v>31</v>
      </c>
      <c r="R3147" s="5" t="str">
        <f aca="false">IF(OR(Q3147="Steel plate",Q3147="Concrete jacket"),"Steel plate or jacket",Q3147)</f>
        <v>Polymer laminate</v>
      </c>
      <c r="S3147" s="5" t="str">
        <f aca="false">IF(O3147&lt;='Tree rules'!$C$4,IF(N3147&lt;='Tree rules'!$C$5,IF(P3147&lt;='Tree rules'!$C$7,"Monitor","Polymer laminate"),IF(P3147&lt;='Tree rules'!$C$8,"Seal cracks","Polymer laminate")),IF(O3147&lt;='Tree rules'!$C$6,IF(P3147&lt;='Tree rules'!$C$9,"Polymer laminate","Steel plate or jacket"),IF(L3147&lt;='Tree rules'!$C$10,"Steel plate or jacket","Polymer laminate")))</f>
        <v>Polymer laminate</v>
      </c>
      <c r="T3147" s="5" t="str">
        <f aca="false">IF(S3147=R3147,"Yes","No")</f>
        <v>Yes</v>
      </c>
    </row>
    <row r="3148" customFormat="false" ht="15" hidden="false" customHeight="false" outlineLevel="0" collapsed="false">
      <c r="A3148" s="15" t="n">
        <v>4475</v>
      </c>
      <c r="B3148" s="16" t="n">
        <v>5.98794981802267</v>
      </c>
      <c r="C3148" s="15" t="n">
        <v>300</v>
      </c>
      <c r="D3148" s="15" t="n">
        <v>550</v>
      </c>
      <c r="E3148" s="15" t="n">
        <v>30</v>
      </c>
      <c r="F3148" s="16" t="n">
        <v>0.664887334093078</v>
      </c>
      <c r="G3148" s="17" t="s">
        <v>103</v>
      </c>
      <c r="H3148" s="18" t="n">
        <v>0.2</v>
      </c>
      <c r="I3148" s="18" t="n">
        <v>1</v>
      </c>
      <c r="J3148" s="19" t="n">
        <v>0.854679592162594</v>
      </c>
      <c r="K3148" s="19" t="n">
        <v>0.532648290532718</v>
      </c>
      <c r="L3148" s="16" t="n">
        <v>11.880852813537</v>
      </c>
      <c r="M3148" s="19" t="n">
        <v>0.498642818756435</v>
      </c>
      <c r="N3148" s="19" t="n">
        <v>0.852125858584559</v>
      </c>
      <c r="O3148" s="19" t="n">
        <v>0.854679592162594</v>
      </c>
      <c r="P3148" s="19" t="n">
        <v>0.58198703286751</v>
      </c>
      <c r="Q3148" s="17" t="s">
        <v>29</v>
      </c>
      <c r="R3148" s="5" t="str">
        <f aca="false">IF(OR(Q3148="Steel plate",Q3148="Concrete jacket"),"Steel plate or jacket",Q3148)</f>
        <v>Monitor</v>
      </c>
      <c r="S3148" s="5" t="str">
        <f aca="false">IF(O3148&lt;='Tree rules'!$C$4,IF(N3148&lt;='Tree rules'!$C$5,IF(P3148&lt;='Tree rules'!$C$7,"Monitor","Polymer laminate"),IF(P3148&lt;='Tree rules'!$C$8,"Seal cracks","Polymer laminate")),IF(O3148&lt;='Tree rules'!$C$6,IF(P3148&lt;='Tree rules'!$C$9,"Polymer laminate","Steel plate or jacket"),IF(L3148&lt;='Tree rules'!$C$10,"Steel plate or jacket","Polymer laminate")))</f>
        <v>Monitor</v>
      </c>
      <c r="T3148" s="5" t="str">
        <f aca="false">IF(S3148=R3148,"Yes","No")</f>
        <v>Yes</v>
      </c>
    </row>
    <row r="3149" customFormat="false" ht="15" hidden="false" customHeight="false" outlineLevel="0" collapsed="false">
      <c r="A3149" s="15" t="n">
        <v>4476</v>
      </c>
      <c r="B3149" s="16" t="n">
        <v>7.22974622046523</v>
      </c>
      <c r="C3149" s="15" t="n">
        <v>300</v>
      </c>
      <c r="D3149" s="15" t="n">
        <v>700</v>
      </c>
      <c r="E3149" s="15" t="n">
        <v>30</v>
      </c>
      <c r="F3149" s="16" t="n">
        <v>0.524418179002991</v>
      </c>
      <c r="G3149" s="17" t="s">
        <v>102</v>
      </c>
      <c r="H3149" s="18" t="n">
        <v>0.1</v>
      </c>
      <c r="I3149" s="18" t="n">
        <v>1</v>
      </c>
      <c r="J3149" s="19" t="n">
        <v>0.85305917634918</v>
      </c>
      <c r="K3149" s="19" t="n">
        <v>0.617663228650296</v>
      </c>
      <c r="L3149" s="16" t="n">
        <v>11.3141568395387</v>
      </c>
      <c r="M3149" s="19" t="n">
        <v>0.945738877451031</v>
      </c>
      <c r="N3149" s="19" t="n">
        <v>1.84649620721102</v>
      </c>
      <c r="O3149" s="19" t="n">
        <v>0.85305917634918</v>
      </c>
      <c r="P3149" s="19" t="n">
        <v>0.273275525837498</v>
      </c>
      <c r="Q3149" s="17" t="s">
        <v>30</v>
      </c>
      <c r="R3149" s="5" t="str">
        <f aca="false">IF(OR(Q3149="Steel plate",Q3149="Concrete jacket"),"Steel plate or jacket",Q3149)</f>
        <v>Seal cracks</v>
      </c>
      <c r="S3149" s="5" t="str">
        <f aca="false">IF(O3149&lt;='Tree rules'!$C$4,IF(N3149&lt;='Tree rules'!$C$5,IF(P3149&lt;='Tree rules'!$C$7,"Monitor","Polymer laminate"),IF(P3149&lt;='Tree rules'!$C$8,"Seal cracks","Polymer laminate")),IF(O3149&lt;='Tree rules'!$C$6,IF(P3149&lt;='Tree rules'!$C$9,"Polymer laminate","Steel plate or jacket"),IF(L3149&lt;='Tree rules'!$C$10,"Steel plate or jacket","Polymer laminate")))</f>
        <v>Seal cracks</v>
      </c>
      <c r="T3149" s="5" t="str">
        <f aca="false">IF(S3149=R3149,"Yes","No")</f>
        <v>Yes</v>
      </c>
    </row>
    <row r="3150" customFormat="false" ht="15" hidden="false" customHeight="false" outlineLevel="0" collapsed="false">
      <c r="A3150" s="15" t="n">
        <v>4477</v>
      </c>
      <c r="B3150" s="16" t="n">
        <v>5.0587957237005</v>
      </c>
      <c r="C3150" s="15" t="n">
        <v>230</v>
      </c>
      <c r="D3150" s="15" t="n">
        <v>425</v>
      </c>
      <c r="E3150" s="15" t="n">
        <v>30</v>
      </c>
      <c r="F3150" s="16" t="n">
        <v>0.922619845496142</v>
      </c>
      <c r="G3150" s="17" t="s">
        <v>103</v>
      </c>
      <c r="H3150" s="18" t="n">
        <v>0.2</v>
      </c>
      <c r="I3150" s="18" t="n">
        <v>1</v>
      </c>
      <c r="J3150" s="19" t="n">
        <v>0.859789319504346</v>
      </c>
      <c r="K3150" s="19" t="n">
        <v>0.45487759928359</v>
      </c>
      <c r="L3150" s="16" t="n">
        <v>13.3477459728245</v>
      </c>
      <c r="M3150" s="19" t="n">
        <v>0.364980475078814</v>
      </c>
      <c r="N3150" s="19" t="n">
        <v>0.890432683104596</v>
      </c>
      <c r="O3150" s="19" t="n">
        <v>0.859789319504346</v>
      </c>
      <c r="P3150" s="19" t="n">
        <v>0.990954984241826</v>
      </c>
      <c r="Q3150" s="17" t="s">
        <v>31</v>
      </c>
      <c r="R3150" s="5" t="str">
        <f aca="false">IF(OR(Q3150="Steel plate",Q3150="Concrete jacket"),"Steel plate or jacket",Q3150)</f>
        <v>Polymer laminate</v>
      </c>
      <c r="S3150" s="5" t="str">
        <f aca="false">IF(O3150&lt;='Tree rules'!$C$4,IF(N3150&lt;='Tree rules'!$C$5,IF(P3150&lt;='Tree rules'!$C$7,"Monitor","Polymer laminate"),IF(P3150&lt;='Tree rules'!$C$8,"Seal cracks","Polymer laminate")),IF(O3150&lt;='Tree rules'!$C$6,IF(P3150&lt;='Tree rules'!$C$9,"Polymer laminate","Steel plate or jacket"),IF(L3150&lt;='Tree rules'!$C$10,"Steel plate or jacket","Polymer laminate")))</f>
        <v>Polymer laminate</v>
      </c>
      <c r="T3150" s="5" t="str">
        <f aca="false">IF(S3150=R3150,"Yes","No")</f>
        <v>Yes</v>
      </c>
    </row>
    <row r="3151" customFormat="false" ht="15" hidden="false" customHeight="false" outlineLevel="0" collapsed="false">
      <c r="A3151" s="15" t="n">
        <v>4479</v>
      </c>
      <c r="B3151" s="16" t="n">
        <v>3.4476710763671</v>
      </c>
      <c r="C3151" s="15" t="n">
        <v>230</v>
      </c>
      <c r="D3151" s="15" t="n">
        <v>325</v>
      </c>
      <c r="E3151" s="15" t="n">
        <v>30</v>
      </c>
      <c r="F3151" s="16" t="n">
        <v>0.98621649775225</v>
      </c>
      <c r="G3151" s="17" t="s">
        <v>101</v>
      </c>
      <c r="H3151" s="18" t="n">
        <v>0.3</v>
      </c>
      <c r="I3151" s="18" t="n">
        <v>1.5</v>
      </c>
      <c r="J3151" s="19" t="n">
        <v>0.850320369417207</v>
      </c>
      <c r="K3151" s="19" t="n">
        <v>0.470929557352928</v>
      </c>
      <c r="L3151" s="16" t="n">
        <v>12.4464659796646</v>
      </c>
      <c r="M3151" s="19" t="n">
        <v>0.946523561671926</v>
      </c>
      <c r="N3151" s="19" t="n">
        <v>0.959386394244068</v>
      </c>
      <c r="O3151" s="19" t="n">
        <v>1.0752600565369</v>
      </c>
      <c r="P3151" s="19" t="n">
        <v>0.411999134171718</v>
      </c>
      <c r="Q3151" s="17" t="s">
        <v>31</v>
      </c>
      <c r="R3151" s="5" t="str">
        <f aca="false">IF(OR(Q3151="Steel plate",Q3151="Concrete jacket"),"Steel plate or jacket",Q3151)</f>
        <v>Polymer laminate</v>
      </c>
      <c r="S3151" s="5" t="str">
        <f aca="false">IF(O3151&lt;='Tree rules'!$C$4,IF(N3151&lt;='Tree rules'!$C$5,IF(P3151&lt;='Tree rules'!$C$7,"Monitor","Polymer laminate"),IF(P3151&lt;='Tree rules'!$C$8,"Seal cracks","Polymer laminate")),IF(O3151&lt;='Tree rules'!$C$6,IF(P3151&lt;='Tree rules'!$C$9,"Polymer laminate","Steel plate or jacket"),IF(L3151&lt;='Tree rules'!$C$10,"Steel plate or jacket","Polymer laminate")))</f>
        <v>Polymer laminate</v>
      </c>
      <c r="T3151" s="5" t="str">
        <f aca="false">IF(S3151=R3151,"Yes","No")</f>
        <v>Yes</v>
      </c>
    </row>
    <row r="3152" customFormat="false" ht="15" hidden="false" customHeight="false" outlineLevel="0" collapsed="false">
      <c r="A3152" s="15" t="n">
        <v>4480</v>
      </c>
      <c r="B3152" s="16" t="n">
        <v>6.23881295598548</v>
      </c>
      <c r="C3152" s="15" t="n">
        <v>230</v>
      </c>
      <c r="D3152" s="15" t="n">
        <v>550</v>
      </c>
      <c r="E3152" s="15" t="n">
        <v>20</v>
      </c>
      <c r="F3152" s="16" t="n">
        <v>0.544187190990784</v>
      </c>
      <c r="G3152" s="17" t="s">
        <v>103</v>
      </c>
      <c r="H3152" s="18" t="n">
        <v>0.2</v>
      </c>
      <c r="I3152" s="18" t="n">
        <v>2</v>
      </c>
      <c r="J3152" s="19" t="n">
        <v>0.859065978983809</v>
      </c>
      <c r="K3152" s="19" t="n">
        <v>0.495769115964578</v>
      </c>
      <c r="L3152" s="16" t="n">
        <v>12.4279142549512</v>
      </c>
      <c r="M3152" s="19" t="n">
        <v>0.754000474536929</v>
      </c>
      <c r="N3152" s="19" t="n">
        <v>1.76261557066816</v>
      </c>
      <c r="O3152" s="19" t="n">
        <v>1.29223357701157</v>
      </c>
      <c r="P3152" s="19" t="n">
        <v>0.489638376501182</v>
      </c>
      <c r="Q3152" s="17" t="s">
        <v>31</v>
      </c>
      <c r="R3152" s="5" t="str">
        <f aca="false">IF(OR(Q3152="Steel plate",Q3152="Concrete jacket"),"Steel plate or jacket",Q3152)</f>
        <v>Polymer laminate</v>
      </c>
      <c r="S3152" s="5" t="str">
        <f aca="false">IF(O3152&lt;='Tree rules'!$C$4,IF(N3152&lt;='Tree rules'!$C$5,IF(P3152&lt;='Tree rules'!$C$7,"Monitor","Polymer laminate"),IF(P3152&lt;='Tree rules'!$C$8,"Seal cracks","Polymer laminate")),IF(O3152&lt;='Tree rules'!$C$6,IF(P3152&lt;='Tree rules'!$C$9,"Polymer laminate","Steel plate or jacket"),IF(L3152&lt;='Tree rules'!$C$10,"Steel plate or jacket","Polymer laminate")))</f>
        <v>Polymer laminate</v>
      </c>
      <c r="T3152" s="5" t="str">
        <f aca="false">IF(S3152=R3152,"Yes","No")</f>
        <v>Yes</v>
      </c>
    </row>
    <row r="3153" customFormat="false" ht="15" hidden="false" customHeight="false" outlineLevel="0" collapsed="false">
      <c r="A3153" s="15" t="n">
        <v>4482</v>
      </c>
      <c r="B3153" s="16" t="n">
        <v>4.29212489877237</v>
      </c>
      <c r="C3153" s="15" t="n">
        <v>230</v>
      </c>
      <c r="D3153" s="15" t="n">
        <v>350</v>
      </c>
      <c r="E3153" s="15" t="n">
        <v>30</v>
      </c>
      <c r="F3153" s="16" t="n">
        <v>0.9045760591966</v>
      </c>
      <c r="G3153" s="17" t="s">
        <v>103</v>
      </c>
      <c r="H3153" s="18" t="n">
        <v>0.2</v>
      </c>
      <c r="I3153" s="18" t="n">
        <v>1.5</v>
      </c>
      <c r="J3153" s="19" t="n">
        <v>0.860894485761855</v>
      </c>
      <c r="K3153" s="19" t="n">
        <v>0.468496266348164</v>
      </c>
      <c r="L3153" s="16" t="n">
        <v>14.2123341018953</v>
      </c>
      <c r="M3153" s="19" t="n">
        <v>0.356349323438054</v>
      </c>
      <c r="N3153" s="19" t="n">
        <v>1.60286187392922</v>
      </c>
      <c r="O3153" s="19" t="n">
        <v>1.08967880249321</v>
      </c>
      <c r="P3153" s="19" t="n">
        <v>1.12093455409185</v>
      </c>
      <c r="Q3153" s="17" t="s">
        <v>31</v>
      </c>
      <c r="R3153" s="5" t="str">
        <f aca="false">IF(OR(Q3153="Steel plate",Q3153="Concrete jacket"),"Steel plate or jacket",Q3153)</f>
        <v>Polymer laminate</v>
      </c>
      <c r="S3153" s="5" t="str">
        <f aca="false">IF(O3153&lt;='Tree rules'!$C$4,IF(N3153&lt;='Tree rules'!$C$5,IF(P3153&lt;='Tree rules'!$C$7,"Monitor","Polymer laminate"),IF(P3153&lt;='Tree rules'!$C$8,"Seal cracks","Polymer laminate")),IF(O3153&lt;='Tree rules'!$C$6,IF(P3153&lt;='Tree rules'!$C$9,"Polymer laminate","Steel plate or jacket"),IF(L3153&lt;='Tree rules'!$C$10,"Steel plate or jacket","Polymer laminate")))</f>
        <v>Polymer laminate</v>
      </c>
      <c r="T3153" s="5" t="str">
        <f aca="false">IF(S3153=R3153,"Yes","No")</f>
        <v>Yes</v>
      </c>
    </row>
    <row r="3154" customFormat="false" ht="15" hidden="false" customHeight="false" outlineLevel="0" collapsed="false">
      <c r="A3154" s="15" t="n">
        <v>4483</v>
      </c>
      <c r="B3154" s="16" t="n">
        <v>6.85923612497804</v>
      </c>
      <c r="C3154" s="15" t="n">
        <v>300</v>
      </c>
      <c r="D3154" s="15" t="n">
        <v>525</v>
      </c>
      <c r="E3154" s="15" t="n">
        <v>30</v>
      </c>
      <c r="F3154" s="16" t="n">
        <v>0.658614812073332</v>
      </c>
      <c r="G3154" s="17" t="s">
        <v>101</v>
      </c>
      <c r="H3154" s="18" t="n">
        <v>0.3</v>
      </c>
      <c r="I3154" s="18" t="n">
        <v>1</v>
      </c>
      <c r="J3154" s="19" t="n">
        <v>0.887134783901506</v>
      </c>
      <c r="K3154" s="19" t="n">
        <v>0.464429534693929</v>
      </c>
      <c r="L3154" s="16" t="n">
        <v>14.3799499475431</v>
      </c>
      <c r="M3154" s="19" t="n">
        <v>0.358538351867566</v>
      </c>
      <c r="N3154" s="19" t="n">
        <v>0.768182837216417</v>
      </c>
      <c r="O3154" s="19" t="n">
        <v>0.887134783901506</v>
      </c>
      <c r="P3154" s="19" t="n">
        <v>0.906509865474708</v>
      </c>
      <c r="Q3154" s="17" t="s">
        <v>29</v>
      </c>
      <c r="R3154" s="5" t="str">
        <f aca="false">IF(OR(Q3154="Steel plate",Q3154="Concrete jacket"),"Steel plate or jacket",Q3154)</f>
        <v>Monitor</v>
      </c>
      <c r="S3154" s="5" t="str">
        <f aca="false">IF(O3154&lt;='Tree rules'!$C$4,IF(N3154&lt;='Tree rules'!$C$5,IF(P3154&lt;='Tree rules'!$C$7,"Monitor","Polymer laminate"),IF(P3154&lt;='Tree rules'!$C$8,"Seal cracks","Polymer laminate")),IF(O3154&lt;='Tree rules'!$C$6,IF(P3154&lt;='Tree rules'!$C$9,"Polymer laminate","Steel plate or jacket"),IF(L3154&lt;='Tree rules'!$C$10,"Steel plate or jacket","Polymer laminate")))</f>
        <v>Monitor</v>
      </c>
      <c r="T3154" s="5" t="str">
        <f aca="false">IF(S3154=R3154,"Yes","No")</f>
        <v>Yes</v>
      </c>
    </row>
    <row r="3155" customFormat="false" ht="15" hidden="false" customHeight="false" outlineLevel="0" collapsed="false">
      <c r="A3155" s="15" t="n">
        <v>4484</v>
      </c>
      <c r="B3155" s="16" t="n">
        <v>7.51046642407104</v>
      </c>
      <c r="C3155" s="15" t="n">
        <v>230</v>
      </c>
      <c r="D3155" s="15" t="n">
        <v>675</v>
      </c>
      <c r="E3155" s="15" t="n">
        <v>30</v>
      </c>
      <c r="F3155" s="16" t="n">
        <v>0.653545382481754</v>
      </c>
      <c r="G3155" s="17" t="s">
        <v>103</v>
      </c>
      <c r="H3155" s="18" t="n">
        <v>0.2</v>
      </c>
      <c r="I3155" s="18" t="n">
        <v>1.5</v>
      </c>
      <c r="J3155" s="19" t="n">
        <v>0.97333956962169</v>
      </c>
      <c r="K3155" s="19" t="n">
        <v>0.45506982533252</v>
      </c>
      <c r="L3155" s="16" t="n">
        <v>11.9784153493956</v>
      </c>
      <c r="M3155" s="19" t="n">
        <v>0.885607340693213</v>
      </c>
      <c r="N3155" s="19" t="n">
        <v>1.24256392984727</v>
      </c>
      <c r="O3155" s="19" t="n">
        <v>1.23854062046405</v>
      </c>
      <c r="P3155" s="19" t="n">
        <v>0.430479432943381</v>
      </c>
      <c r="Q3155" s="17" t="s">
        <v>31</v>
      </c>
      <c r="R3155" s="5" t="str">
        <f aca="false">IF(OR(Q3155="Steel plate",Q3155="Concrete jacket"),"Steel plate or jacket",Q3155)</f>
        <v>Polymer laminate</v>
      </c>
      <c r="S3155" s="5" t="str">
        <f aca="false">IF(O3155&lt;='Tree rules'!$C$4,IF(N3155&lt;='Tree rules'!$C$5,IF(P3155&lt;='Tree rules'!$C$7,"Monitor","Polymer laminate"),IF(P3155&lt;='Tree rules'!$C$8,"Seal cracks","Polymer laminate")),IF(O3155&lt;='Tree rules'!$C$6,IF(P3155&lt;='Tree rules'!$C$9,"Polymer laminate","Steel plate or jacket"),IF(L3155&lt;='Tree rules'!$C$10,"Steel plate or jacket","Polymer laminate")))</f>
        <v>Polymer laminate</v>
      </c>
      <c r="T3155" s="5" t="str">
        <f aca="false">IF(S3155=R3155,"Yes","No")</f>
        <v>Yes</v>
      </c>
    </row>
    <row r="3156" customFormat="false" ht="15" hidden="false" customHeight="false" outlineLevel="0" collapsed="false">
      <c r="A3156" s="15" t="n">
        <v>4485</v>
      </c>
      <c r="B3156" s="16" t="n">
        <v>5.63092892969737</v>
      </c>
      <c r="C3156" s="15" t="n">
        <v>300</v>
      </c>
      <c r="D3156" s="15" t="n">
        <v>550</v>
      </c>
      <c r="E3156" s="15" t="n">
        <v>25</v>
      </c>
      <c r="F3156" s="16" t="n">
        <v>0.797864800911693</v>
      </c>
      <c r="G3156" s="17" t="s">
        <v>101</v>
      </c>
      <c r="H3156" s="18" t="n">
        <v>0.3</v>
      </c>
      <c r="I3156" s="18" t="n">
        <v>1</v>
      </c>
      <c r="J3156" s="19" t="n">
        <v>0.903897572088468</v>
      </c>
      <c r="K3156" s="19" t="n">
        <v>0.617137211775737</v>
      </c>
      <c r="L3156" s="16" t="n">
        <v>11.1724780351138</v>
      </c>
      <c r="M3156" s="19" t="n">
        <v>0.465007437889103</v>
      </c>
      <c r="N3156" s="19" t="n">
        <v>0.574764028243331</v>
      </c>
      <c r="O3156" s="19" t="n">
        <v>0.903897572088468</v>
      </c>
      <c r="P3156" s="19" t="n">
        <v>0.800173429740828</v>
      </c>
      <c r="Q3156" s="17" t="s">
        <v>29</v>
      </c>
      <c r="R3156" s="5" t="str">
        <f aca="false">IF(OR(Q3156="Steel plate",Q3156="Concrete jacket"),"Steel plate or jacket",Q3156)</f>
        <v>Monitor</v>
      </c>
      <c r="S3156" s="5" t="str">
        <f aca="false">IF(O3156&lt;='Tree rules'!$C$4,IF(N3156&lt;='Tree rules'!$C$5,IF(P3156&lt;='Tree rules'!$C$7,"Monitor","Polymer laminate"),IF(P3156&lt;='Tree rules'!$C$8,"Seal cracks","Polymer laminate")),IF(O3156&lt;='Tree rules'!$C$6,IF(P3156&lt;='Tree rules'!$C$9,"Polymer laminate","Steel plate or jacket"),IF(L3156&lt;='Tree rules'!$C$10,"Steel plate or jacket","Polymer laminate")))</f>
        <v>Monitor</v>
      </c>
      <c r="T3156" s="5" t="str">
        <f aca="false">IF(S3156=R3156,"Yes","No")</f>
        <v>Yes</v>
      </c>
    </row>
    <row r="3157" customFormat="false" ht="15" hidden="false" customHeight="false" outlineLevel="0" collapsed="false">
      <c r="A3157" s="15" t="n">
        <v>4489</v>
      </c>
      <c r="B3157" s="16" t="n">
        <v>7.49831159399225</v>
      </c>
      <c r="C3157" s="15" t="n">
        <v>300</v>
      </c>
      <c r="D3157" s="15" t="n">
        <v>575</v>
      </c>
      <c r="E3157" s="15" t="n">
        <v>25</v>
      </c>
      <c r="F3157" s="16" t="n">
        <v>0.596127638252333</v>
      </c>
      <c r="G3157" s="17" t="s">
        <v>103</v>
      </c>
      <c r="H3157" s="18" t="n">
        <v>0.2</v>
      </c>
      <c r="I3157" s="18" t="n">
        <v>2</v>
      </c>
      <c r="J3157" s="19" t="n">
        <v>0.851211349842452</v>
      </c>
      <c r="K3157" s="19" t="n">
        <v>0.440597681622234</v>
      </c>
      <c r="L3157" s="16" t="n">
        <v>14.2282952447671</v>
      </c>
      <c r="M3157" s="19" t="n">
        <v>0.536797216985357</v>
      </c>
      <c r="N3157" s="19" t="n">
        <v>1.66685715771931</v>
      </c>
      <c r="O3157" s="19" t="n">
        <v>1.32738095237379</v>
      </c>
      <c r="P3157" s="19" t="n">
        <v>0.760167872003891</v>
      </c>
      <c r="Q3157" s="17" t="s">
        <v>31</v>
      </c>
      <c r="R3157" s="5" t="str">
        <f aca="false">IF(OR(Q3157="Steel plate",Q3157="Concrete jacket"),"Steel plate or jacket",Q3157)</f>
        <v>Polymer laminate</v>
      </c>
      <c r="S3157" s="5" t="str">
        <f aca="false">IF(O3157&lt;='Tree rules'!$C$4,IF(N3157&lt;='Tree rules'!$C$5,IF(P3157&lt;='Tree rules'!$C$7,"Monitor","Polymer laminate"),IF(P3157&lt;='Tree rules'!$C$8,"Seal cracks","Polymer laminate")),IF(O3157&lt;='Tree rules'!$C$6,IF(P3157&lt;='Tree rules'!$C$9,"Polymer laminate","Steel plate or jacket"),IF(L3157&lt;='Tree rules'!$C$10,"Steel plate or jacket","Polymer laminate")))</f>
        <v>Polymer laminate</v>
      </c>
      <c r="T3157" s="5" t="str">
        <f aca="false">IF(S3157=R3157,"Yes","No")</f>
        <v>Yes</v>
      </c>
    </row>
    <row r="3158" customFormat="false" ht="15" hidden="false" customHeight="false" outlineLevel="0" collapsed="false">
      <c r="A3158" s="15" t="n">
        <v>4492</v>
      </c>
      <c r="B3158" s="16" t="n">
        <v>4.97999451379736</v>
      </c>
      <c r="C3158" s="15" t="n">
        <v>300</v>
      </c>
      <c r="D3158" s="15" t="n">
        <v>475</v>
      </c>
      <c r="E3158" s="15" t="n">
        <v>30</v>
      </c>
      <c r="F3158" s="16" t="n">
        <v>0.624901102811956</v>
      </c>
      <c r="G3158" s="17" t="s">
        <v>101</v>
      </c>
      <c r="H3158" s="18" t="n">
        <v>0.3</v>
      </c>
      <c r="I3158" s="18" t="n">
        <v>1.5</v>
      </c>
      <c r="J3158" s="19" t="n">
        <v>0.988342100159695</v>
      </c>
      <c r="K3158" s="19" t="n">
        <v>0.623043559765024</v>
      </c>
      <c r="L3158" s="16" t="n">
        <v>11.6083788200405</v>
      </c>
      <c r="M3158" s="19" t="n">
        <v>0.767861916777305</v>
      </c>
      <c r="N3158" s="19" t="n">
        <v>0.817643989124089</v>
      </c>
      <c r="O3158" s="19" t="n">
        <v>1.17462306006497</v>
      </c>
      <c r="P3158" s="19" t="n">
        <v>0.463718495232197</v>
      </c>
      <c r="Q3158" s="17" t="s">
        <v>31</v>
      </c>
      <c r="R3158" s="5" t="str">
        <f aca="false">IF(OR(Q3158="Steel plate",Q3158="Concrete jacket"),"Steel plate or jacket",Q3158)</f>
        <v>Polymer laminate</v>
      </c>
      <c r="S3158" s="5" t="str">
        <f aca="false">IF(O3158&lt;='Tree rules'!$C$4,IF(N3158&lt;='Tree rules'!$C$5,IF(P3158&lt;='Tree rules'!$C$7,"Monitor","Polymer laminate"),IF(P3158&lt;='Tree rules'!$C$8,"Seal cracks","Polymer laminate")),IF(O3158&lt;='Tree rules'!$C$6,IF(P3158&lt;='Tree rules'!$C$9,"Polymer laminate","Steel plate or jacket"),IF(L3158&lt;='Tree rules'!$C$10,"Steel plate or jacket","Polymer laminate")))</f>
        <v>Polymer laminate</v>
      </c>
      <c r="T3158" s="5" t="str">
        <f aca="false">IF(S3158=R3158,"Yes","No")</f>
        <v>Yes</v>
      </c>
    </row>
    <row r="3159" customFormat="false" ht="15" hidden="false" customHeight="false" outlineLevel="0" collapsed="false">
      <c r="A3159" s="15" t="n">
        <v>4494</v>
      </c>
      <c r="B3159" s="16" t="n">
        <v>3.12441590869459</v>
      </c>
      <c r="C3159" s="15" t="n">
        <v>300</v>
      </c>
      <c r="D3159" s="15" t="n">
        <v>300</v>
      </c>
      <c r="E3159" s="15" t="n">
        <v>20</v>
      </c>
      <c r="F3159" s="16" t="n">
        <v>0.625711399885104</v>
      </c>
      <c r="G3159" s="17" t="s">
        <v>102</v>
      </c>
      <c r="H3159" s="18" t="n">
        <v>0.1</v>
      </c>
      <c r="I3159" s="18" t="n">
        <v>2</v>
      </c>
      <c r="J3159" s="19" t="n">
        <v>0.969826641891206</v>
      </c>
      <c r="K3159" s="19" t="n">
        <v>0.556621593158987</v>
      </c>
      <c r="L3159" s="16" t="n">
        <v>12.964381363878</v>
      </c>
      <c r="M3159" s="19" t="n">
        <v>0.852184276448473</v>
      </c>
      <c r="N3159" s="19" t="n">
        <v>3.86257279437758</v>
      </c>
      <c r="O3159" s="19" t="n">
        <v>1.3998268332849</v>
      </c>
      <c r="P3159" s="19" t="n">
        <v>0.399841647681859</v>
      </c>
      <c r="Q3159" s="17" t="s">
        <v>31</v>
      </c>
      <c r="R3159" s="5" t="str">
        <f aca="false">IF(OR(Q3159="Steel plate",Q3159="Concrete jacket"),"Steel plate or jacket",Q3159)</f>
        <v>Polymer laminate</v>
      </c>
      <c r="S3159" s="5" t="str">
        <f aca="false">IF(O3159&lt;='Tree rules'!$C$4,IF(N3159&lt;='Tree rules'!$C$5,IF(P3159&lt;='Tree rules'!$C$7,"Monitor","Polymer laminate"),IF(P3159&lt;='Tree rules'!$C$8,"Seal cracks","Polymer laminate")),IF(O3159&lt;='Tree rules'!$C$6,IF(P3159&lt;='Tree rules'!$C$9,"Polymer laminate","Steel plate or jacket"),IF(L3159&lt;='Tree rules'!$C$10,"Steel plate or jacket","Polymer laminate")))</f>
        <v>Steel plate or jacket</v>
      </c>
      <c r="T3159" s="5" t="str">
        <f aca="false">IF(S3159=R3159,"Yes","No")</f>
        <v>No</v>
      </c>
    </row>
    <row r="3160" customFormat="false" ht="15" hidden="false" customHeight="false" outlineLevel="0" collapsed="false">
      <c r="A3160" s="15" t="n">
        <v>4495</v>
      </c>
      <c r="B3160" s="16" t="n">
        <v>5.79402517010648</v>
      </c>
      <c r="C3160" s="15" t="n">
        <v>230</v>
      </c>
      <c r="D3160" s="15" t="n">
        <v>550</v>
      </c>
      <c r="E3160" s="15" t="n">
        <v>30</v>
      </c>
      <c r="F3160" s="16" t="n">
        <v>0.693795479053647</v>
      </c>
      <c r="G3160" s="17" t="s">
        <v>103</v>
      </c>
      <c r="H3160" s="18" t="n">
        <v>0.2</v>
      </c>
      <c r="I3160" s="18" t="n">
        <v>1.5</v>
      </c>
      <c r="J3160" s="19" t="n">
        <v>0.939219611629038</v>
      </c>
      <c r="K3160" s="19" t="n">
        <v>0.598076399690516</v>
      </c>
      <c r="L3160" s="16" t="n">
        <v>11.4960816867192</v>
      </c>
      <c r="M3160" s="19" t="n">
        <v>0.831851943653324</v>
      </c>
      <c r="N3160" s="19" t="n">
        <v>1.05012600337361</v>
      </c>
      <c r="O3160" s="19" t="n">
        <v>1.12796687552265</v>
      </c>
      <c r="P3160" s="19" t="n">
        <v>0.456956553006333</v>
      </c>
      <c r="Q3160" s="17" t="s">
        <v>31</v>
      </c>
      <c r="R3160" s="5" t="str">
        <f aca="false">IF(OR(Q3160="Steel plate",Q3160="Concrete jacket"),"Steel plate or jacket",Q3160)</f>
        <v>Polymer laminate</v>
      </c>
      <c r="S3160" s="5" t="str">
        <f aca="false">IF(O3160&lt;='Tree rules'!$C$4,IF(N3160&lt;='Tree rules'!$C$5,IF(P3160&lt;='Tree rules'!$C$7,"Monitor","Polymer laminate"),IF(P3160&lt;='Tree rules'!$C$8,"Seal cracks","Polymer laminate")),IF(O3160&lt;='Tree rules'!$C$6,IF(P3160&lt;='Tree rules'!$C$9,"Polymer laminate","Steel plate or jacket"),IF(L3160&lt;='Tree rules'!$C$10,"Steel plate or jacket","Polymer laminate")))</f>
        <v>Polymer laminate</v>
      </c>
      <c r="T3160" s="5" t="str">
        <f aca="false">IF(S3160=R3160,"Yes","No")</f>
        <v>Yes</v>
      </c>
    </row>
    <row r="3161" customFormat="false" ht="15" hidden="false" customHeight="false" outlineLevel="0" collapsed="false">
      <c r="A3161" s="15" t="n">
        <v>4496</v>
      </c>
      <c r="B3161" s="16" t="n">
        <v>5.35960033507974</v>
      </c>
      <c r="C3161" s="15" t="n">
        <v>300</v>
      </c>
      <c r="D3161" s="15" t="n">
        <v>450</v>
      </c>
      <c r="E3161" s="15" t="n">
        <v>25</v>
      </c>
      <c r="F3161" s="16" t="n">
        <v>0.541187364959482</v>
      </c>
      <c r="G3161" s="17" t="s">
        <v>102</v>
      </c>
      <c r="H3161" s="18" t="n">
        <v>0.1</v>
      </c>
      <c r="I3161" s="18" t="n">
        <v>2</v>
      </c>
      <c r="J3161" s="19" t="n">
        <v>0.925908003699984</v>
      </c>
      <c r="K3161" s="19" t="n">
        <v>0.57739709661336</v>
      </c>
      <c r="L3161" s="16" t="n">
        <v>13.8490964730743</v>
      </c>
      <c r="M3161" s="19" t="n">
        <v>0.462321039991389</v>
      </c>
      <c r="N3161" s="19" t="n">
        <v>5.06578969053699</v>
      </c>
      <c r="O3161" s="19" t="n">
        <v>1.31719941433253</v>
      </c>
      <c r="P3161" s="19" t="n">
        <v>0.730684040356463</v>
      </c>
      <c r="Q3161" s="17" t="s">
        <v>31</v>
      </c>
      <c r="R3161" s="5" t="str">
        <f aca="false">IF(OR(Q3161="Steel plate",Q3161="Concrete jacket"),"Steel plate or jacket",Q3161)</f>
        <v>Polymer laminate</v>
      </c>
      <c r="S3161" s="5" t="str">
        <f aca="false">IF(O3161&lt;='Tree rules'!$C$4,IF(N3161&lt;='Tree rules'!$C$5,IF(P3161&lt;='Tree rules'!$C$7,"Monitor","Polymer laminate"),IF(P3161&lt;='Tree rules'!$C$8,"Seal cracks","Polymer laminate")),IF(O3161&lt;='Tree rules'!$C$6,IF(P3161&lt;='Tree rules'!$C$9,"Polymer laminate","Steel plate or jacket"),IF(L3161&lt;='Tree rules'!$C$10,"Steel plate or jacket","Polymer laminate")))</f>
        <v>Polymer laminate</v>
      </c>
      <c r="T3161" s="5" t="str">
        <f aca="false">IF(S3161=R3161,"Yes","No")</f>
        <v>Yes</v>
      </c>
    </row>
    <row r="3162" customFormat="false" ht="15" hidden="false" customHeight="false" outlineLevel="0" collapsed="false">
      <c r="A3162" s="15" t="n">
        <v>4497</v>
      </c>
      <c r="B3162" s="16" t="n">
        <v>5.68680014034501</v>
      </c>
      <c r="C3162" s="15" t="n">
        <v>300</v>
      </c>
      <c r="D3162" s="15" t="n">
        <v>475</v>
      </c>
      <c r="E3162" s="15" t="n">
        <v>25</v>
      </c>
      <c r="F3162" s="16" t="n">
        <v>0.647542447116737</v>
      </c>
      <c r="G3162" s="17" t="s">
        <v>102</v>
      </c>
      <c r="H3162" s="18" t="n">
        <v>0.1</v>
      </c>
      <c r="I3162" s="18" t="n">
        <v>1</v>
      </c>
      <c r="J3162" s="19" t="n">
        <v>0.905817773001765</v>
      </c>
      <c r="K3162" s="19" t="n">
        <v>0.482076183513156</v>
      </c>
      <c r="L3162" s="16" t="n">
        <v>13.7362322230556</v>
      </c>
      <c r="M3162" s="19" t="n">
        <v>0.642913369809532</v>
      </c>
      <c r="N3162" s="19" t="n">
        <v>2.40295679698916</v>
      </c>
      <c r="O3162" s="19" t="n">
        <v>0.905817773001765</v>
      </c>
      <c r="P3162" s="19" t="n">
        <v>0.490132161757694</v>
      </c>
      <c r="Q3162" s="17" t="s">
        <v>30</v>
      </c>
      <c r="R3162" s="5" t="str">
        <f aca="false">IF(OR(Q3162="Steel plate",Q3162="Concrete jacket"),"Steel plate or jacket",Q3162)</f>
        <v>Seal cracks</v>
      </c>
      <c r="S3162" s="5" t="str">
        <f aca="false">IF(O3162&lt;='Tree rules'!$C$4,IF(N3162&lt;='Tree rules'!$C$5,IF(P3162&lt;='Tree rules'!$C$7,"Monitor","Polymer laminate"),IF(P3162&lt;='Tree rules'!$C$8,"Seal cracks","Polymer laminate")),IF(O3162&lt;='Tree rules'!$C$6,IF(P3162&lt;='Tree rules'!$C$9,"Polymer laminate","Steel plate or jacket"),IF(L3162&lt;='Tree rules'!$C$10,"Steel plate or jacket","Polymer laminate")))</f>
        <v>Seal cracks</v>
      </c>
      <c r="T3162" s="5" t="str">
        <f aca="false">IF(S3162=R3162,"Yes","No")</f>
        <v>Yes</v>
      </c>
    </row>
    <row r="3163" customFormat="false" ht="15" hidden="false" customHeight="false" outlineLevel="0" collapsed="false">
      <c r="A3163" s="15" t="n">
        <v>4498</v>
      </c>
      <c r="B3163" s="16" t="n">
        <v>7.76191552145935</v>
      </c>
      <c r="C3163" s="15" t="n">
        <v>230</v>
      </c>
      <c r="D3163" s="15" t="n">
        <v>700</v>
      </c>
      <c r="E3163" s="15" t="n">
        <v>30</v>
      </c>
      <c r="F3163" s="16" t="n">
        <v>0.534668075600975</v>
      </c>
      <c r="G3163" s="17" t="s">
        <v>103</v>
      </c>
      <c r="H3163" s="18" t="n">
        <v>0.2</v>
      </c>
      <c r="I3163" s="18" t="n">
        <v>1</v>
      </c>
      <c r="J3163" s="19" t="n">
        <v>0.890561138939203</v>
      </c>
      <c r="K3163" s="19" t="n">
        <v>0.568375140082889</v>
      </c>
      <c r="L3163" s="16" t="n">
        <v>11.8683723569715</v>
      </c>
      <c r="M3163" s="19" t="n">
        <v>0.762529939481145</v>
      </c>
      <c r="N3163" s="19" t="n">
        <v>0.779316987626566</v>
      </c>
      <c r="O3163" s="19" t="n">
        <v>0.890561138939203</v>
      </c>
      <c r="P3163" s="19" t="n">
        <v>0.371402157435346</v>
      </c>
      <c r="Q3163" s="17" t="s">
        <v>29</v>
      </c>
      <c r="R3163" s="5" t="str">
        <f aca="false">IF(OR(Q3163="Steel plate",Q3163="Concrete jacket"),"Steel plate or jacket",Q3163)</f>
        <v>Monitor</v>
      </c>
      <c r="S3163" s="5" t="str">
        <f aca="false">IF(O3163&lt;='Tree rules'!$C$4,IF(N3163&lt;='Tree rules'!$C$5,IF(P3163&lt;='Tree rules'!$C$7,"Monitor","Polymer laminate"),IF(P3163&lt;='Tree rules'!$C$8,"Seal cracks","Polymer laminate")),IF(O3163&lt;='Tree rules'!$C$6,IF(P3163&lt;='Tree rules'!$C$9,"Polymer laminate","Steel plate or jacket"),IF(L3163&lt;='Tree rules'!$C$10,"Steel plate or jacket","Polymer laminate")))</f>
        <v>Monitor</v>
      </c>
      <c r="T3163" s="5" t="str">
        <f aca="false">IF(S3163=R3163,"Yes","No")</f>
        <v>Yes</v>
      </c>
    </row>
    <row r="3164" customFormat="false" ht="15" hidden="false" customHeight="false" outlineLevel="0" collapsed="false">
      <c r="A3164" s="15" t="n">
        <v>4499</v>
      </c>
      <c r="B3164" s="16" t="n">
        <v>3.27511091319832</v>
      </c>
      <c r="C3164" s="15" t="n">
        <v>230</v>
      </c>
      <c r="D3164" s="15" t="n">
        <v>300</v>
      </c>
      <c r="E3164" s="15" t="n">
        <v>25</v>
      </c>
      <c r="F3164" s="16" t="n">
        <v>0.768324290280112</v>
      </c>
      <c r="G3164" s="17" t="s">
        <v>103</v>
      </c>
      <c r="H3164" s="18" t="n">
        <v>0.2</v>
      </c>
      <c r="I3164" s="18" t="n">
        <v>2</v>
      </c>
      <c r="J3164" s="19" t="n">
        <v>0.921874574999612</v>
      </c>
      <c r="K3164" s="19" t="n">
        <v>0.557296255910028</v>
      </c>
      <c r="L3164" s="16" t="n">
        <v>12.7934020046809</v>
      </c>
      <c r="M3164" s="19" t="n">
        <v>0.592449285397924</v>
      </c>
      <c r="N3164" s="19" t="n">
        <v>1.37930649462085</v>
      </c>
      <c r="O3164" s="19" t="n">
        <v>1.32999190093329</v>
      </c>
      <c r="P3164" s="19" t="n">
        <v>0.683024878254169</v>
      </c>
      <c r="Q3164" s="17" t="s">
        <v>31</v>
      </c>
      <c r="R3164" s="5" t="str">
        <f aca="false">IF(OR(Q3164="Steel plate",Q3164="Concrete jacket"),"Steel plate or jacket",Q3164)</f>
        <v>Polymer laminate</v>
      </c>
      <c r="S3164" s="5" t="str">
        <f aca="false">IF(O3164&lt;='Tree rules'!$C$4,IF(N3164&lt;='Tree rules'!$C$5,IF(P3164&lt;='Tree rules'!$C$7,"Monitor","Polymer laminate"),IF(P3164&lt;='Tree rules'!$C$8,"Seal cracks","Polymer laminate")),IF(O3164&lt;='Tree rules'!$C$6,IF(P3164&lt;='Tree rules'!$C$9,"Polymer laminate","Steel plate or jacket"),IF(L3164&lt;='Tree rules'!$C$10,"Steel plate or jacket","Polymer laminate")))</f>
        <v>Polymer laminate</v>
      </c>
      <c r="T3164" s="5" t="str">
        <f aca="false">IF(S3164=R3164,"Yes","No")</f>
        <v>Yes</v>
      </c>
    </row>
    <row r="3165" customFormat="false" ht="15" hidden="false" customHeight="false" outlineLevel="0" collapsed="false">
      <c r="A3165" s="15" t="n">
        <v>4503</v>
      </c>
      <c r="B3165" s="16" t="n">
        <v>4.73156291733677</v>
      </c>
      <c r="C3165" s="15" t="n">
        <v>300</v>
      </c>
      <c r="D3165" s="15" t="n">
        <v>450</v>
      </c>
      <c r="E3165" s="15" t="n">
        <v>20</v>
      </c>
      <c r="F3165" s="16" t="n">
        <v>0.663570725510715</v>
      </c>
      <c r="G3165" s="17" t="s">
        <v>103</v>
      </c>
      <c r="H3165" s="18" t="n">
        <v>0.2</v>
      </c>
      <c r="I3165" s="18" t="n">
        <v>1.5</v>
      </c>
      <c r="J3165" s="19" t="n">
        <v>0.86797190121796</v>
      </c>
      <c r="K3165" s="19" t="n">
        <v>0.540713391987483</v>
      </c>
      <c r="L3165" s="16" t="n">
        <v>11.7117893993485</v>
      </c>
      <c r="M3165" s="19" t="n">
        <v>0.789769670795457</v>
      </c>
      <c r="N3165" s="19" t="n">
        <v>1.07902475355037</v>
      </c>
      <c r="O3165" s="19" t="n">
        <v>1.06729583639825</v>
      </c>
      <c r="P3165" s="19" t="n">
        <v>0.46022212313297</v>
      </c>
      <c r="Q3165" s="17" t="s">
        <v>31</v>
      </c>
      <c r="R3165" s="5" t="str">
        <f aca="false">IF(OR(Q3165="Steel plate",Q3165="Concrete jacket"),"Steel plate or jacket",Q3165)</f>
        <v>Polymer laminate</v>
      </c>
      <c r="S3165" s="5" t="str">
        <f aca="false">IF(O3165&lt;='Tree rules'!$C$4,IF(N3165&lt;='Tree rules'!$C$5,IF(P3165&lt;='Tree rules'!$C$7,"Monitor","Polymer laminate"),IF(P3165&lt;='Tree rules'!$C$8,"Seal cracks","Polymer laminate")),IF(O3165&lt;='Tree rules'!$C$6,IF(P3165&lt;='Tree rules'!$C$9,"Polymer laminate","Steel plate or jacket"),IF(L3165&lt;='Tree rules'!$C$10,"Steel plate or jacket","Polymer laminate")))</f>
        <v>Polymer laminate</v>
      </c>
      <c r="T3165" s="5" t="str">
        <f aca="false">IF(S3165=R3165,"Yes","No")</f>
        <v>Yes</v>
      </c>
    </row>
    <row r="3166" customFormat="false" ht="15" hidden="false" customHeight="false" outlineLevel="0" collapsed="false">
      <c r="A3166" s="15" t="n">
        <v>4504</v>
      </c>
      <c r="B3166" s="16" t="n">
        <v>6.16652773035336</v>
      </c>
      <c r="C3166" s="15" t="n">
        <v>230</v>
      </c>
      <c r="D3166" s="15" t="n">
        <v>475</v>
      </c>
      <c r="E3166" s="15" t="n">
        <v>25</v>
      </c>
      <c r="F3166" s="16" t="n">
        <v>0.633465437396808</v>
      </c>
      <c r="G3166" s="17" t="s">
        <v>102</v>
      </c>
      <c r="H3166" s="18" t="n">
        <v>0.1</v>
      </c>
      <c r="I3166" s="18" t="n">
        <v>2</v>
      </c>
      <c r="J3166" s="19" t="n">
        <v>0.896716327740121</v>
      </c>
      <c r="K3166" s="19" t="n">
        <v>0.418506571522648</v>
      </c>
      <c r="L3166" s="16" t="n">
        <v>14.8949945177617</v>
      </c>
      <c r="M3166" s="19" t="n">
        <v>0.664700613101711</v>
      </c>
      <c r="N3166" s="19" t="n">
        <v>3.8508889507622</v>
      </c>
      <c r="O3166" s="19" t="n">
        <v>1.41815097952935</v>
      </c>
      <c r="P3166" s="19" t="n">
        <v>0.618083096064541</v>
      </c>
      <c r="Q3166" s="17" t="s">
        <v>31</v>
      </c>
      <c r="R3166" s="5" t="str">
        <f aca="false">IF(OR(Q3166="Steel plate",Q3166="Concrete jacket"),"Steel plate or jacket",Q3166)</f>
        <v>Polymer laminate</v>
      </c>
      <c r="S3166" s="5" t="str">
        <f aca="false">IF(O3166&lt;='Tree rules'!$C$4,IF(N3166&lt;='Tree rules'!$C$5,IF(P3166&lt;='Tree rules'!$C$7,"Monitor","Polymer laminate"),IF(P3166&lt;='Tree rules'!$C$8,"Seal cracks","Polymer laminate")),IF(O3166&lt;='Tree rules'!$C$6,IF(P3166&lt;='Tree rules'!$C$9,"Polymer laminate","Steel plate or jacket"),IF(L3166&lt;='Tree rules'!$C$10,"Steel plate or jacket","Polymer laminate")))</f>
        <v>Polymer laminate</v>
      </c>
      <c r="T3166" s="5" t="str">
        <f aca="false">IF(S3166=R3166,"Yes","No")</f>
        <v>Yes</v>
      </c>
    </row>
    <row r="3167" customFormat="false" ht="15" hidden="false" customHeight="false" outlineLevel="0" collapsed="false">
      <c r="A3167" s="15" t="n">
        <v>4505</v>
      </c>
      <c r="B3167" s="16" t="n">
        <v>3.60171192867604</v>
      </c>
      <c r="C3167" s="15" t="n">
        <v>230</v>
      </c>
      <c r="D3167" s="15" t="n">
        <v>300</v>
      </c>
      <c r="E3167" s="15" t="n">
        <v>25</v>
      </c>
      <c r="F3167" s="16" t="n">
        <v>0.576243217710084</v>
      </c>
      <c r="G3167" s="17" t="s">
        <v>103</v>
      </c>
      <c r="H3167" s="18" t="n">
        <v>0.2</v>
      </c>
      <c r="I3167" s="18" t="n">
        <v>2</v>
      </c>
      <c r="J3167" s="19" t="n">
        <v>0.943317409712163</v>
      </c>
      <c r="K3167" s="19" t="n">
        <v>0.471275957982253</v>
      </c>
      <c r="L3167" s="16" t="n">
        <v>14.0691872213908</v>
      </c>
      <c r="M3167" s="19" t="n">
        <v>0.366809099863536</v>
      </c>
      <c r="N3167" s="19" t="n">
        <v>1.68041924801454</v>
      </c>
      <c r="O3167" s="19" t="n">
        <v>1.44207200348089</v>
      </c>
      <c r="P3167" s="19" t="n">
        <v>0.922530693833402</v>
      </c>
      <c r="Q3167" s="17" t="s">
        <v>31</v>
      </c>
      <c r="R3167" s="5" t="str">
        <f aca="false">IF(OR(Q3167="Steel plate",Q3167="Concrete jacket"),"Steel plate or jacket",Q3167)</f>
        <v>Polymer laminate</v>
      </c>
      <c r="S3167" s="5" t="str">
        <f aca="false">IF(O3167&lt;='Tree rules'!$C$4,IF(N3167&lt;='Tree rules'!$C$5,IF(P3167&lt;='Tree rules'!$C$7,"Monitor","Polymer laminate"),IF(P3167&lt;='Tree rules'!$C$8,"Seal cracks","Polymer laminate")),IF(O3167&lt;='Tree rules'!$C$6,IF(P3167&lt;='Tree rules'!$C$9,"Polymer laminate","Steel plate or jacket"),IF(L3167&lt;='Tree rules'!$C$10,"Steel plate or jacket","Polymer laminate")))</f>
        <v>Polymer laminate</v>
      </c>
      <c r="T3167" s="5" t="str">
        <f aca="false">IF(S3167=R3167,"Yes","No")</f>
        <v>Yes</v>
      </c>
    </row>
    <row r="3168" customFormat="false" ht="15" hidden="false" customHeight="false" outlineLevel="0" collapsed="false">
      <c r="A3168" s="15" t="n">
        <v>4506</v>
      </c>
      <c r="B3168" s="16" t="n">
        <v>3.31268588455368</v>
      </c>
      <c r="C3168" s="15" t="n">
        <v>300</v>
      </c>
      <c r="D3168" s="15" t="n">
        <v>325</v>
      </c>
      <c r="E3168" s="15" t="n">
        <v>25</v>
      </c>
      <c r="F3168" s="16" t="n">
        <v>0.799387443661525</v>
      </c>
      <c r="G3168" s="17" t="s">
        <v>102</v>
      </c>
      <c r="H3168" s="18" t="n">
        <v>0.1</v>
      </c>
      <c r="I3168" s="18" t="n">
        <v>2</v>
      </c>
      <c r="J3168" s="19" t="n">
        <v>0.885497481719786</v>
      </c>
      <c r="K3168" s="19" t="n">
        <v>0.557842563183342</v>
      </c>
      <c r="L3168" s="16" t="n">
        <v>12.6438392540217</v>
      </c>
      <c r="M3168" s="19" t="n">
        <v>0.36314047475668</v>
      </c>
      <c r="N3168" s="19" t="n">
        <v>4.95442963505581</v>
      </c>
      <c r="O3168" s="19" t="n">
        <v>1.27702677854461</v>
      </c>
      <c r="P3168" s="19" t="n">
        <v>0.919733323720433</v>
      </c>
      <c r="Q3168" s="17" t="s">
        <v>31</v>
      </c>
      <c r="R3168" s="5" t="str">
        <f aca="false">IF(OR(Q3168="Steel plate",Q3168="Concrete jacket"),"Steel plate or jacket",Q3168)</f>
        <v>Polymer laminate</v>
      </c>
      <c r="S3168" s="5" t="str">
        <f aca="false">IF(O3168&lt;='Tree rules'!$C$4,IF(N3168&lt;='Tree rules'!$C$5,IF(P3168&lt;='Tree rules'!$C$7,"Monitor","Polymer laminate"),IF(P3168&lt;='Tree rules'!$C$8,"Seal cracks","Polymer laminate")),IF(O3168&lt;='Tree rules'!$C$6,IF(P3168&lt;='Tree rules'!$C$9,"Polymer laminate","Steel plate or jacket"),IF(L3168&lt;='Tree rules'!$C$10,"Steel plate or jacket","Polymer laminate")))</f>
        <v>Polymer laminate</v>
      </c>
      <c r="T3168" s="5" t="str">
        <f aca="false">IF(S3168=R3168,"Yes","No")</f>
        <v>Yes</v>
      </c>
    </row>
    <row r="3169" customFormat="false" ht="15" hidden="false" customHeight="false" outlineLevel="0" collapsed="false">
      <c r="A3169" s="15" t="n">
        <v>4507</v>
      </c>
      <c r="B3169" s="16" t="n">
        <v>5.87106140352394</v>
      </c>
      <c r="C3169" s="15" t="n">
        <v>230</v>
      </c>
      <c r="D3169" s="15" t="n">
        <v>475</v>
      </c>
      <c r="E3169" s="15" t="n">
        <v>30</v>
      </c>
      <c r="F3169" s="16" t="n">
        <v>0.633465437396808</v>
      </c>
      <c r="G3169" s="17" t="s">
        <v>102</v>
      </c>
      <c r="H3169" s="18" t="n">
        <v>0.1</v>
      </c>
      <c r="I3169" s="18" t="n">
        <v>2</v>
      </c>
      <c r="J3169" s="19" t="n">
        <v>0.990045993386554</v>
      </c>
      <c r="K3169" s="19" t="n">
        <v>0.552782264659885</v>
      </c>
      <c r="L3169" s="16" t="n">
        <v>14.1813077379805</v>
      </c>
      <c r="M3169" s="19" t="n">
        <v>0.279955896367342</v>
      </c>
      <c r="N3169" s="19" t="n">
        <v>4.17199172411876</v>
      </c>
      <c r="O3169" s="19" t="n">
        <v>1.43281212043144</v>
      </c>
      <c r="P3169" s="19" t="n">
        <v>1.41519921745401</v>
      </c>
      <c r="Q3169" s="17" t="s">
        <v>104</v>
      </c>
      <c r="R3169" s="5" t="str">
        <f aca="false">IF(OR(Q3169="Steel plate",Q3169="Concrete jacket"),"Steel plate or jacket",Q3169)</f>
        <v>Steel plate or jacket</v>
      </c>
      <c r="S3169" s="5" t="str">
        <f aca="false">IF(O3169&lt;='Tree rules'!$C$4,IF(N3169&lt;='Tree rules'!$C$5,IF(P3169&lt;='Tree rules'!$C$7,"Monitor","Polymer laminate"),IF(P3169&lt;='Tree rules'!$C$8,"Seal cracks","Polymer laminate")),IF(O3169&lt;='Tree rules'!$C$6,IF(P3169&lt;='Tree rules'!$C$9,"Polymer laminate","Steel plate or jacket"),IF(L3169&lt;='Tree rules'!$C$10,"Steel plate or jacket","Polymer laminate")))</f>
        <v>Polymer laminate</v>
      </c>
      <c r="T3169" s="5" t="str">
        <f aca="false">IF(S3169=R3169,"Yes","No")</f>
        <v>No</v>
      </c>
    </row>
    <row r="3170" customFormat="false" ht="15" hidden="false" customHeight="false" outlineLevel="0" collapsed="false">
      <c r="A3170" s="15" t="n">
        <v>4508</v>
      </c>
      <c r="B3170" s="16" t="n">
        <v>5.11862405322091</v>
      </c>
      <c r="C3170" s="15" t="n">
        <v>230</v>
      </c>
      <c r="D3170" s="15" t="n">
        <v>450</v>
      </c>
      <c r="E3170" s="15" t="n">
        <v>25</v>
      </c>
      <c r="F3170" s="16" t="n">
        <v>0.649145274956135</v>
      </c>
      <c r="G3170" s="17" t="s">
        <v>103</v>
      </c>
      <c r="H3170" s="18" t="n">
        <v>0.2</v>
      </c>
      <c r="I3170" s="18" t="n">
        <v>2</v>
      </c>
      <c r="J3170" s="19" t="n">
        <v>0.957715783649725</v>
      </c>
      <c r="K3170" s="19" t="n">
        <v>0.548275563731854</v>
      </c>
      <c r="L3170" s="16" t="n">
        <v>12.6698615178735</v>
      </c>
      <c r="M3170" s="19" t="n">
        <v>0.465177172532751</v>
      </c>
      <c r="N3170" s="19" t="n">
        <v>1.55144153368393</v>
      </c>
      <c r="O3170" s="19" t="n">
        <v>1.390339406124</v>
      </c>
      <c r="P3170" s="19" t="n">
        <v>0.893409273885817</v>
      </c>
      <c r="Q3170" s="17" t="s">
        <v>31</v>
      </c>
      <c r="R3170" s="5" t="str">
        <f aca="false">IF(OR(Q3170="Steel plate",Q3170="Concrete jacket"),"Steel plate or jacket",Q3170)</f>
        <v>Polymer laminate</v>
      </c>
      <c r="S3170" s="5" t="str">
        <f aca="false">IF(O3170&lt;='Tree rules'!$C$4,IF(N3170&lt;='Tree rules'!$C$5,IF(P3170&lt;='Tree rules'!$C$7,"Monitor","Polymer laminate"),IF(P3170&lt;='Tree rules'!$C$8,"Seal cracks","Polymer laminate")),IF(O3170&lt;='Tree rules'!$C$6,IF(P3170&lt;='Tree rules'!$C$9,"Polymer laminate","Steel plate or jacket"),IF(L3170&lt;='Tree rules'!$C$10,"Steel plate or jacket","Polymer laminate")))</f>
        <v>Steel plate or jacket</v>
      </c>
      <c r="T3170" s="5" t="str">
        <f aca="false">IF(S3170=R3170,"Yes","No")</f>
        <v>No</v>
      </c>
    </row>
    <row r="3171" customFormat="false" ht="15" hidden="false" customHeight="false" outlineLevel="0" collapsed="false">
      <c r="A3171" s="15" t="n">
        <v>4510</v>
      </c>
      <c r="B3171" s="16" t="n">
        <v>6.56107450578453</v>
      </c>
      <c r="C3171" s="15" t="n">
        <v>230</v>
      </c>
      <c r="D3171" s="15" t="n">
        <v>600</v>
      </c>
      <c r="E3171" s="15" t="n">
        <v>20</v>
      </c>
      <c r="F3171" s="16" t="n">
        <v>0.63117855856144</v>
      </c>
      <c r="G3171" s="17" t="s">
        <v>101</v>
      </c>
      <c r="H3171" s="18" t="n">
        <v>0.3</v>
      </c>
      <c r="I3171" s="18" t="n">
        <v>2</v>
      </c>
      <c r="J3171" s="19" t="n">
        <v>0.852840793068897</v>
      </c>
      <c r="K3171" s="19" t="n">
        <v>0.509401918320815</v>
      </c>
      <c r="L3171" s="16" t="n">
        <v>11.8430947757844</v>
      </c>
      <c r="M3171" s="19" t="n">
        <v>0.918310921476288</v>
      </c>
      <c r="N3171" s="19" t="n">
        <v>0.75397484426442</v>
      </c>
      <c r="O3171" s="19" t="n">
        <v>1.27124285012625</v>
      </c>
      <c r="P3171" s="19" t="n">
        <v>0.450723464625074</v>
      </c>
      <c r="Q3171" s="17" t="s">
        <v>31</v>
      </c>
      <c r="R3171" s="5" t="str">
        <f aca="false">IF(OR(Q3171="Steel plate",Q3171="Concrete jacket"),"Steel plate or jacket",Q3171)</f>
        <v>Polymer laminate</v>
      </c>
      <c r="S3171" s="5" t="str">
        <f aca="false">IF(O3171&lt;='Tree rules'!$C$4,IF(N3171&lt;='Tree rules'!$C$5,IF(P3171&lt;='Tree rules'!$C$7,"Monitor","Polymer laminate"),IF(P3171&lt;='Tree rules'!$C$8,"Seal cracks","Polymer laminate")),IF(O3171&lt;='Tree rules'!$C$6,IF(P3171&lt;='Tree rules'!$C$9,"Polymer laminate","Steel plate or jacket"),IF(L3171&lt;='Tree rules'!$C$10,"Steel plate or jacket","Polymer laminate")))</f>
        <v>Polymer laminate</v>
      </c>
      <c r="T3171" s="5" t="str">
        <f aca="false">IF(S3171=R3171,"Yes","No")</f>
        <v>Yes</v>
      </c>
    </row>
    <row r="3172" customFormat="false" ht="15" hidden="false" customHeight="false" outlineLevel="0" collapsed="false">
      <c r="A3172" s="15" t="n">
        <v>4514</v>
      </c>
      <c r="B3172" s="16" t="n">
        <v>5.08067226603939</v>
      </c>
      <c r="C3172" s="15" t="n">
        <v>300</v>
      </c>
      <c r="D3172" s="15" t="n">
        <v>400</v>
      </c>
      <c r="E3172" s="15" t="n">
        <v>25</v>
      </c>
      <c r="F3172" s="16" t="n">
        <v>0.567971553191375</v>
      </c>
      <c r="G3172" s="17" t="s">
        <v>103</v>
      </c>
      <c r="H3172" s="18" t="n">
        <v>0.2</v>
      </c>
      <c r="I3172" s="18" t="n">
        <v>1</v>
      </c>
      <c r="J3172" s="19" t="n">
        <v>0.852309481577417</v>
      </c>
      <c r="K3172" s="19" t="n">
        <v>0.463042776373555</v>
      </c>
      <c r="L3172" s="16" t="n">
        <v>14.3521815424842</v>
      </c>
      <c r="M3172" s="19" t="n">
        <v>0.362869312161072</v>
      </c>
      <c r="N3172" s="19" t="n">
        <v>1.10389516816429</v>
      </c>
      <c r="O3172" s="19" t="n">
        <v>0.852309481577417</v>
      </c>
      <c r="P3172" s="19" t="n">
        <v>0.748466646592772</v>
      </c>
      <c r="Q3172" s="17" t="s">
        <v>30</v>
      </c>
      <c r="R3172" s="5" t="str">
        <f aca="false">IF(OR(Q3172="Steel plate",Q3172="Concrete jacket"),"Steel plate or jacket",Q3172)</f>
        <v>Seal cracks</v>
      </c>
      <c r="S3172" s="5" t="str">
        <f aca="false">IF(O3172&lt;='Tree rules'!$C$4,IF(N3172&lt;='Tree rules'!$C$5,IF(P3172&lt;='Tree rules'!$C$7,"Monitor","Polymer laminate"),IF(P3172&lt;='Tree rules'!$C$8,"Seal cracks","Polymer laminate")),IF(O3172&lt;='Tree rules'!$C$6,IF(P3172&lt;='Tree rules'!$C$9,"Polymer laminate","Steel plate or jacket"),IF(L3172&lt;='Tree rules'!$C$10,"Steel plate or jacket","Polymer laminate")))</f>
        <v>Seal cracks</v>
      </c>
      <c r="T3172" s="5" t="str">
        <f aca="false">IF(S3172=R3172,"Yes","No")</f>
        <v>Yes</v>
      </c>
    </row>
    <row r="3173" customFormat="false" ht="15" hidden="false" customHeight="false" outlineLevel="0" collapsed="false">
      <c r="A3173" s="15" t="n">
        <v>4515</v>
      </c>
      <c r="B3173" s="16" t="n">
        <v>4.30386125525975</v>
      </c>
      <c r="C3173" s="15" t="n">
        <v>230</v>
      </c>
      <c r="D3173" s="15" t="n">
        <v>425</v>
      </c>
      <c r="E3173" s="15" t="n">
        <v>20</v>
      </c>
      <c r="F3173" s="16" t="n">
        <v>0.691964884122107</v>
      </c>
      <c r="G3173" s="17" t="s">
        <v>101</v>
      </c>
      <c r="H3173" s="18" t="n">
        <v>0.3</v>
      </c>
      <c r="I3173" s="18" t="n">
        <v>1</v>
      </c>
      <c r="J3173" s="19" t="n">
        <v>0.934723945303094</v>
      </c>
      <c r="K3173" s="19" t="n">
        <v>0.645459374364506</v>
      </c>
      <c r="L3173" s="16" t="n">
        <v>11.3558344465957</v>
      </c>
      <c r="M3173" s="19" t="n">
        <v>0.49681965686661</v>
      </c>
      <c r="N3173" s="19" t="n">
        <v>0.677259940209648</v>
      </c>
      <c r="O3173" s="19" t="n">
        <v>0.934723945303094</v>
      </c>
      <c r="P3173" s="19" t="n">
        <v>0.721930970877199</v>
      </c>
      <c r="Q3173" s="17" t="s">
        <v>29</v>
      </c>
      <c r="R3173" s="5" t="str">
        <f aca="false">IF(OR(Q3173="Steel plate",Q3173="Concrete jacket"),"Steel plate or jacket",Q3173)</f>
        <v>Monitor</v>
      </c>
      <c r="S3173" s="5" t="str">
        <f aca="false">IF(O3173&lt;='Tree rules'!$C$4,IF(N3173&lt;='Tree rules'!$C$5,IF(P3173&lt;='Tree rules'!$C$7,"Monitor","Polymer laminate"),IF(P3173&lt;='Tree rules'!$C$8,"Seal cracks","Polymer laminate")),IF(O3173&lt;='Tree rules'!$C$6,IF(P3173&lt;='Tree rules'!$C$9,"Polymer laminate","Steel plate or jacket"),IF(L3173&lt;='Tree rules'!$C$10,"Steel plate or jacket","Polymer laminate")))</f>
        <v>Monitor</v>
      </c>
      <c r="T3173" s="5" t="str">
        <f aca="false">IF(S3173=R3173,"Yes","No")</f>
        <v>Yes</v>
      </c>
    </row>
    <row r="3174" customFormat="false" ht="15" hidden="false" customHeight="false" outlineLevel="0" collapsed="false">
      <c r="A3174" s="15" t="n">
        <v>4516</v>
      </c>
      <c r="B3174" s="16" t="n">
        <v>6.14851899009571</v>
      </c>
      <c r="C3174" s="15" t="n">
        <v>300</v>
      </c>
      <c r="D3174" s="15" t="n">
        <v>550</v>
      </c>
      <c r="E3174" s="15" t="n">
        <v>30</v>
      </c>
      <c r="F3174" s="16" t="n">
        <v>0.664887334093078</v>
      </c>
      <c r="G3174" s="17" t="s">
        <v>101</v>
      </c>
      <c r="H3174" s="18" t="n">
        <v>0.3</v>
      </c>
      <c r="I3174" s="18" t="n">
        <v>2</v>
      </c>
      <c r="J3174" s="19" t="n">
        <v>0.955949544519428</v>
      </c>
      <c r="K3174" s="19" t="n">
        <v>0.567953760243493</v>
      </c>
      <c r="L3174" s="16" t="n">
        <v>12.1994424406661</v>
      </c>
      <c r="M3174" s="19" t="n">
        <v>0.800035283985308</v>
      </c>
      <c r="N3174" s="19" t="n">
        <v>0.886440121722547</v>
      </c>
      <c r="O3174" s="19" t="n">
        <v>1.36896395062599</v>
      </c>
      <c r="P3174" s="19" t="n">
        <v>0.532656182132716</v>
      </c>
      <c r="Q3174" s="17" t="s">
        <v>31</v>
      </c>
      <c r="R3174" s="5" t="str">
        <f aca="false">IF(OR(Q3174="Steel plate",Q3174="Concrete jacket"),"Steel plate or jacket",Q3174)</f>
        <v>Polymer laminate</v>
      </c>
      <c r="S3174" s="5" t="str">
        <f aca="false">IF(O3174&lt;='Tree rules'!$C$4,IF(N3174&lt;='Tree rules'!$C$5,IF(P3174&lt;='Tree rules'!$C$7,"Monitor","Polymer laminate"),IF(P3174&lt;='Tree rules'!$C$8,"Seal cracks","Polymer laminate")),IF(O3174&lt;='Tree rules'!$C$6,IF(P3174&lt;='Tree rules'!$C$9,"Polymer laminate","Steel plate or jacket"),IF(L3174&lt;='Tree rules'!$C$10,"Steel plate or jacket","Polymer laminate")))</f>
        <v>Steel plate or jacket</v>
      </c>
      <c r="T3174" s="5" t="str">
        <f aca="false">IF(S3174=R3174,"Yes","No")</f>
        <v>No</v>
      </c>
    </row>
    <row r="3175" customFormat="false" ht="15" hidden="false" customHeight="false" outlineLevel="0" collapsed="false">
      <c r="A3175" s="15" t="n">
        <v>4517</v>
      </c>
      <c r="B3175" s="16" t="n">
        <v>5.83424438760274</v>
      </c>
      <c r="C3175" s="15" t="n">
        <v>300</v>
      </c>
      <c r="D3175" s="15" t="n">
        <v>475</v>
      </c>
      <c r="E3175" s="15" t="n">
        <v>25</v>
      </c>
      <c r="F3175" s="16" t="n">
        <v>0.624901102811956</v>
      </c>
      <c r="G3175" s="17" t="s">
        <v>103</v>
      </c>
      <c r="H3175" s="18" t="n">
        <v>0.2</v>
      </c>
      <c r="I3175" s="18" t="n">
        <v>2</v>
      </c>
      <c r="J3175" s="19" t="n">
        <v>0.854546330686279</v>
      </c>
      <c r="K3175" s="19" t="n">
        <v>0.629815128913523</v>
      </c>
      <c r="L3175" s="16" t="n">
        <v>13.5996372671393</v>
      </c>
      <c r="M3175" s="19" t="n">
        <v>0.638026159427697</v>
      </c>
      <c r="N3175" s="19" t="n">
        <v>1.24551127211295</v>
      </c>
      <c r="O3175" s="19" t="n">
        <v>1.1708864539488</v>
      </c>
      <c r="P3175" s="19" t="n">
        <v>0.648061491789968</v>
      </c>
      <c r="Q3175" s="17" t="s">
        <v>31</v>
      </c>
      <c r="R3175" s="5" t="str">
        <f aca="false">IF(OR(Q3175="Steel plate",Q3175="Concrete jacket"),"Steel plate or jacket",Q3175)</f>
        <v>Polymer laminate</v>
      </c>
      <c r="S3175" s="5" t="str">
        <f aca="false">IF(O3175&lt;='Tree rules'!$C$4,IF(N3175&lt;='Tree rules'!$C$5,IF(P3175&lt;='Tree rules'!$C$7,"Monitor","Polymer laminate"),IF(P3175&lt;='Tree rules'!$C$8,"Seal cracks","Polymer laminate")),IF(O3175&lt;='Tree rules'!$C$6,IF(P3175&lt;='Tree rules'!$C$9,"Polymer laminate","Steel plate or jacket"),IF(L3175&lt;='Tree rules'!$C$10,"Steel plate or jacket","Polymer laminate")))</f>
        <v>Polymer laminate</v>
      </c>
      <c r="T3175" s="5" t="str">
        <f aca="false">IF(S3175=R3175,"Yes","No")</f>
        <v>Yes</v>
      </c>
    </row>
    <row r="3176" customFormat="false" ht="15" hidden="false" customHeight="false" outlineLevel="0" collapsed="false">
      <c r="A3176" s="15" t="n">
        <v>4518</v>
      </c>
      <c r="B3176" s="16" t="n">
        <v>4.03751328860705</v>
      </c>
      <c r="C3176" s="15" t="n">
        <v>300</v>
      </c>
      <c r="D3176" s="15" t="n">
        <v>350</v>
      </c>
      <c r="E3176" s="15" t="n">
        <v>30</v>
      </c>
      <c r="F3176" s="16" t="n">
        <v>0.61599855952741</v>
      </c>
      <c r="G3176" s="17" t="s">
        <v>101</v>
      </c>
      <c r="H3176" s="18" t="n">
        <v>0.3</v>
      </c>
      <c r="I3176" s="18" t="n">
        <v>1</v>
      </c>
      <c r="J3176" s="19" t="n">
        <v>0.948571208923851</v>
      </c>
      <c r="K3176" s="19" t="n">
        <v>0.618189236218546</v>
      </c>
      <c r="L3176" s="16" t="n">
        <v>13.1944878712649</v>
      </c>
      <c r="M3176" s="19" t="n">
        <v>0.895622575826928</v>
      </c>
      <c r="N3176" s="19" t="n">
        <v>0.587718454525266</v>
      </c>
      <c r="O3176" s="19" t="n">
        <v>0.948571208923851</v>
      </c>
      <c r="P3176" s="19" t="n">
        <v>0.363585089280346</v>
      </c>
      <c r="Q3176" s="17" t="s">
        <v>29</v>
      </c>
      <c r="R3176" s="5" t="str">
        <f aca="false">IF(OR(Q3176="Steel plate",Q3176="Concrete jacket"),"Steel plate or jacket",Q3176)</f>
        <v>Monitor</v>
      </c>
      <c r="S3176" s="5" t="str">
        <f aca="false">IF(O3176&lt;='Tree rules'!$C$4,IF(N3176&lt;='Tree rules'!$C$5,IF(P3176&lt;='Tree rules'!$C$7,"Monitor","Polymer laminate"),IF(P3176&lt;='Tree rules'!$C$8,"Seal cracks","Polymer laminate")),IF(O3176&lt;='Tree rules'!$C$6,IF(P3176&lt;='Tree rules'!$C$9,"Polymer laminate","Steel plate or jacket"),IF(L3176&lt;='Tree rules'!$C$10,"Steel plate or jacket","Polymer laminate")))</f>
        <v>Monitor</v>
      </c>
      <c r="T3176" s="5" t="str">
        <f aca="false">IF(S3176=R3176,"Yes","No")</f>
        <v>Yes</v>
      </c>
    </row>
    <row r="3177" customFormat="false" ht="15" hidden="false" customHeight="false" outlineLevel="0" collapsed="false">
      <c r="A3177" s="15" t="n">
        <v>4519</v>
      </c>
      <c r="B3177" s="16" t="n">
        <v>6.1955300808682</v>
      </c>
      <c r="C3177" s="15" t="n">
        <v>300</v>
      </c>
      <c r="D3177" s="15" t="n">
        <v>500</v>
      </c>
      <c r="E3177" s="15" t="n">
        <v>20</v>
      </c>
      <c r="F3177" s="16" t="n">
        <v>0.590490249132883</v>
      </c>
      <c r="G3177" s="17" t="s">
        <v>101</v>
      </c>
      <c r="H3177" s="18" t="n">
        <v>0.3</v>
      </c>
      <c r="I3177" s="18" t="n">
        <v>1.5</v>
      </c>
      <c r="J3177" s="19" t="n">
        <v>0.885857545071932</v>
      </c>
      <c r="K3177" s="19" t="n">
        <v>0.476724556654076</v>
      </c>
      <c r="L3177" s="16" t="n">
        <v>13.6465420283441</v>
      </c>
      <c r="M3177" s="19" t="n">
        <v>0.830287755216468</v>
      </c>
      <c r="N3177" s="19" t="n">
        <v>0.740184707210779</v>
      </c>
      <c r="O3177" s="19" t="n">
        <v>1.11763129489136</v>
      </c>
      <c r="P3177" s="19" t="n">
        <v>0.476908712472489</v>
      </c>
      <c r="Q3177" s="17" t="s">
        <v>31</v>
      </c>
      <c r="R3177" s="5" t="str">
        <f aca="false">IF(OR(Q3177="Steel plate",Q3177="Concrete jacket"),"Steel plate or jacket",Q3177)</f>
        <v>Polymer laminate</v>
      </c>
      <c r="S3177" s="5" t="str">
        <f aca="false">IF(O3177&lt;='Tree rules'!$C$4,IF(N3177&lt;='Tree rules'!$C$5,IF(P3177&lt;='Tree rules'!$C$7,"Monitor","Polymer laminate"),IF(P3177&lt;='Tree rules'!$C$8,"Seal cracks","Polymer laminate")),IF(O3177&lt;='Tree rules'!$C$6,IF(P3177&lt;='Tree rules'!$C$9,"Polymer laminate","Steel plate or jacket"),IF(L3177&lt;='Tree rules'!$C$10,"Steel plate or jacket","Polymer laminate")))</f>
        <v>Polymer laminate</v>
      </c>
      <c r="T3177" s="5" t="str">
        <f aca="false">IF(S3177=R3177,"Yes","No")</f>
        <v>Yes</v>
      </c>
    </row>
    <row r="3178" customFormat="false" ht="15" hidden="false" customHeight="false" outlineLevel="0" collapsed="false">
      <c r="A3178" s="15" t="n">
        <v>4520</v>
      </c>
      <c r="B3178" s="16" t="n">
        <v>7.04441261027217</v>
      </c>
      <c r="C3178" s="15" t="n">
        <v>300</v>
      </c>
      <c r="D3178" s="15" t="n">
        <v>600</v>
      </c>
      <c r="E3178" s="15" t="n">
        <v>30</v>
      </c>
      <c r="F3178" s="16" t="n">
        <v>0.604879451954714</v>
      </c>
      <c r="G3178" s="17" t="s">
        <v>101</v>
      </c>
      <c r="H3178" s="18" t="n">
        <v>0.3</v>
      </c>
      <c r="I3178" s="18" t="n">
        <v>2</v>
      </c>
      <c r="J3178" s="19" t="n">
        <v>0.980095403265669</v>
      </c>
      <c r="K3178" s="19" t="n">
        <v>0.42493951869913</v>
      </c>
      <c r="L3178" s="16" t="n">
        <v>12.7155462279281</v>
      </c>
      <c r="M3178" s="19" t="n">
        <v>0.445178931206515</v>
      </c>
      <c r="N3178" s="19" t="n">
        <v>1.05340093580228</v>
      </c>
      <c r="O3178" s="19" t="n">
        <v>1.54370953758839</v>
      </c>
      <c r="P3178" s="19" t="n">
        <v>0.890892156572452</v>
      </c>
      <c r="Q3178" s="17" t="s">
        <v>104</v>
      </c>
      <c r="R3178" s="5" t="str">
        <f aca="false">IF(OR(Q3178="Steel plate",Q3178="Concrete jacket"),"Steel plate or jacket",Q3178)</f>
        <v>Steel plate or jacket</v>
      </c>
      <c r="S3178" s="5" t="str">
        <f aca="false">IF(O3178&lt;='Tree rules'!$C$4,IF(N3178&lt;='Tree rules'!$C$5,IF(P3178&lt;='Tree rules'!$C$7,"Monitor","Polymer laminate"),IF(P3178&lt;='Tree rules'!$C$8,"Seal cracks","Polymer laminate")),IF(O3178&lt;='Tree rules'!$C$6,IF(P3178&lt;='Tree rules'!$C$9,"Polymer laminate","Steel plate or jacket"),IF(L3178&lt;='Tree rules'!$C$10,"Steel plate or jacket","Polymer laminate")))</f>
        <v>Steel plate or jacket</v>
      </c>
      <c r="T3178" s="5" t="str">
        <f aca="false">IF(S3178=R3178,"Yes","No")</f>
        <v>Yes</v>
      </c>
    </row>
    <row r="3179" customFormat="false" ht="15" hidden="false" customHeight="false" outlineLevel="0" collapsed="false">
      <c r="A3179" s="15" t="n">
        <v>4521</v>
      </c>
      <c r="B3179" s="16" t="n">
        <v>5.65247521257165</v>
      </c>
      <c r="C3179" s="15" t="n">
        <v>230</v>
      </c>
      <c r="D3179" s="15" t="n">
        <v>550</v>
      </c>
      <c r="E3179" s="15" t="n">
        <v>30</v>
      </c>
      <c r="F3179" s="16" t="n">
        <v>0.816280786486175</v>
      </c>
      <c r="G3179" s="17" t="s">
        <v>103</v>
      </c>
      <c r="H3179" s="18" t="n">
        <v>0.2</v>
      </c>
      <c r="I3179" s="18" t="n">
        <v>1</v>
      </c>
      <c r="J3179" s="19" t="n">
        <v>0.851648306273906</v>
      </c>
      <c r="K3179" s="19" t="n">
        <v>0.420456426088526</v>
      </c>
      <c r="L3179" s="16" t="n">
        <v>11.2599107820152</v>
      </c>
      <c r="M3179" s="19" t="n">
        <v>0.889504043892141</v>
      </c>
      <c r="N3179" s="19" t="n">
        <v>0.839657639529177</v>
      </c>
      <c r="O3179" s="19" t="n">
        <v>0.851648306273906</v>
      </c>
      <c r="P3179" s="19" t="n">
        <v>0.349611079427588</v>
      </c>
      <c r="Q3179" s="17" t="s">
        <v>29</v>
      </c>
      <c r="R3179" s="5" t="str">
        <f aca="false">IF(OR(Q3179="Steel plate",Q3179="Concrete jacket"),"Steel plate or jacket",Q3179)</f>
        <v>Monitor</v>
      </c>
      <c r="S3179" s="5" t="str">
        <f aca="false">IF(O3179&lt;='Tree rules'!$C$4,IF(N3179&lt;='Tree rules'!$C$5,IF(P3179&lt;='Tree rules'!$C$7,"Monitor","Polymer laminate"),IF(P3179&lt;='Tree rules'!$C$8,"Seal cracks","Polymer laminate")),IF(O3179&lt;='Tree rules'!$C$6,IF(P3179&lt;='Tree rules'!$C$9,"Polymer laminate","Steel plate or jacket"),IF(L3179&lt;='Tree rules'!$C$10,"Steel plate or jacket","Polymer laminate")))</f>
        <v>Monitor</v>
      </c>
      <c r="T3179" s="5" t="str">
        <f aca="false">IF(S3179=R3179,"Yes","No")</f>
        <v>Yes</v>
      </c>
    </row>
    <row r="3180" customFormat="false" ht="15" hidden="false" customHeight="false" outlineLevel="0" collapsed="false">
      <c r="A3180" s="15" t="n">
        <v>4523</v>
      </c>
      <c r="B3180" s="16" t="n">
        <v>3.28584682588605</v>
      </c>
      <c r="C3180" s="15" t="n">
        <v>230</v>
      </c>
      <c r="D3180" s="15" t="n">
        <v>300</v>
      </c>
      <c r="E3180" s="15" t="n">
        <v>25</v>
      </c>
      <c r="F3180" s="16" t="n">
        <v>0.688332522525665</v>
      </c>
      <c r="G3180" s="17" t="s">
        <v>101</v>
      </c>
      <c r="H3180" s="18" t="n">
        <v>0.3</v>
      </c>
      <c r="I3180" s="18" t="n">
        <v>1</v>
      </c>
      <c r="J3180" s="19" t="n">
        <v>0.950187400244704</v>
      </c>
      <c r="K3180" s="19" t="n">
        <v>0.645062149406292</v>
      </c>
      <c r="L3180" s="16" t="n">
        <v>12.936404826323</v>
      </c>
      <c r="M3180" s="19" t="n">
        <v>0.949920901785934</v>
      </c>
      <c r="N3180" s="19" t="n">
        <v>0.797373222409012</v>
      </c>
      <c r="O3180" s="19" t="n">
        <v>0.950187400244704</v>
      </c>
      <c r="P3180" s="19" t="n">
        <v>0.360680491283377</v>
      </c>
      <c r="Q3180" s="17" t="s">
        <v>29</v>
      </c>
      <c r="R3180" s="5" t="str">
        <f aca="false">IF(OR(Q3180="Steel plate",Q3180="Concrete jacket"),"Steel plate or jacket",Q3180)</f>
        <v>Monitor</v>
      </c>
      <c r="S3180" s="5" t="str">
        <f aca="false">IF(O3180&lt;='Tree rules'!$C$4,IF(N3180&lt;='Tree rules'!$C$5,IF(P3180&lt;='Tree rules'!$C$7,"Monitor","Polymer laminate"),IF(P3180&lt;='Tree rules'!$C$8,"Seal cracks","Polymer laminate")),IF(O3180&lt;='Tree rules'!$C$6,IF(P3180&lt;='Tree rules'!$C$9,"Polymer laminate","Steel plate or jacket"),IF(L3180&lt;='Tree rules'!$C$10,"Steel plate or jacket","Polymer laminate")))</f>
        <v>Monitor</v>
      </c>
      <c r="T3180" s="5" t="str">
        <f aca="false">IF(S3180=R3180,"Yes","No")</f>
        <v>Yes</v>
      </c>
    </row>
    <row r="3181" customFormat="false" ht="15" hidden="false" customHeight="false" outlineLevel="0" collapsed="false">
      <c r="A3181" s="15" t="n">
        <v>4525</v>
      </c>
      <c r="B3181" s="16" t="n">
        <v>7.14200701096934</v>
      </c>
      <c r="C3181" s="15" t="n">
        <v>300</v>
      </c>
      <c r="D3181" s="15" t="n">
        <v>650</v>
      </c>
      <c r="E3181" s="15" t="n">
        <v>30</v>
      </c>
      <c r="F3181" s="16" t="n">
        <v>0.695812326376477</v>
      </c>
      <c r="G3181" s="17" t="s">
        <v>101</v>
      </c>
      <c r="H3181" s="18" t="n">
        <v>0.3</v>
      </c>
      <c r="I3181" s="18" t="n">
        <v>1</v>
      </c>
      <c r="J3181" s="19" t="n">
        <v>0.911318953204973</v>
      </c>
      <c r="K3181" s="19" t="n">
        <v>0.516285031377344</v>
      </c>
      <c r="L3181" s="16" t="n">
        <v>11.8637990215438</v>
      </c>
      <c r="M3181" s="19" t="n">
        <v>0.758883803386055</v>
      </c>
      <c r="N3181" s="19" t="n">
        <v>0.608461410803566</v>
      </c>
      <c r="O3181" s="19" t="n">
        <v>0.911318953204973</v>
      </c>
      <c r="P3181" s="19" t="n">
        <v>0.44531827983228</v>
      </c>
      <c r="Q3181" s="17" t="s">
        <v>29</v>
      </c>
      <c r="R3181" s="5" t="str">
        <f aca="false">IF(OR(Q3181="Steel plate",Q3181="Concrete jacket"),"Steel plate or jacket",Q3181)</f>
        <v>Monitor</v>
      </c>
      <c r="S3181" s="5" t="str">
        <f aca="false">IF(O3181&lt;='Tree rules'!$C$4,IF(N3181&lt;='Tree rules'!$C$5,IF(P3181&lt;='Tree rules'!$C$7,"Monitor","Polymer laminate"),IF(P3181&lt;='Tree rules'!$C$8,"Seal cracks","Polymer laminate")),IF(O3181&lt;='Tree rules'!$C$6,IF(P3181&lt;='Tree rules'!$C$9,"Polymer laminate","Steel plate or jacket"),IF(L3181&lt;='Tree rules'!$C$10,"Steel plate or jacket","Polymer laminate")))</f>
        <v>Monitor</v>
      </c>
      <c r="T3181" s="5" t="str">
        <f aca="false">IF(S3181=R3181,"Yes","No")</f>
        <v>Yes</v>
      </c>
    </row>
    <row r="3182" customFormat="false" ht="15" hidden="false" customHeight="false" outlineLevel="0" collapsed="false">
      <c r="A3182" s="15" t="n">
        <v>4526</v>
      </c>
      <c r="B3182" s="16" t="n">
        <v>7.31181334265625</v>
      </c>
      <c r="C3182" s="15" t="n">
        <v>230</v>
      </c>
      <c r="D3182" s="15" t="n">
        <v>650</v>
      </c>
      <c r="E3182" s="15" t="n">
        <v>20</v>
      </c>
      <c r="F3182" s="16" t="n">
        <v>0.680685971455249</v>
      </c>
      <c r="G3182" s="17" t="s">
        <v>103</v>
      </c>
      <c r="H3182" s="18" t="n">
        <v>0.2</v>
      </c>
      <c r="I3182" s="18" t="n">
        <v>1</v>
      </c>
      <c r="J3182" s="19" t="n">
        <v>0.853119464331113</v>
      </c>
      <c r="K3182" s="19" t="n">
        <v>0.624319106535302</v>
      </c>
      <c r="L3182" s="16" t="n">
        <v>12.1458693399605</v>
      </c>
      <c r="M3182" s="19" t="n">
        <v>0.41838856203885</v>
      </c>
      <c r="N3182" s="19" t="n">
        <v>0.898922027864477</v>
      </c>
      <c r="O3182" s="19" t="n">
        <v>0.853119464331113</v>
      </c>
      <c r="P3182" s="19" t="n">
        <v>0.891311607116891</v>
      </c>
      <c r="Q3182" s="17" t="s">
        <v>29</v>
      </c>
      <c r="R3182" s="5" t="str">
        <f aca="false">IF(OR(Q3182="Steel plate",Q3182="Concrete jacket"),"Steel plate or jacket",Q3182)</f>
        <v>Monitor</v>
      </c>
      <c r="S3182" s="5" t="str">
        <f aca="false">IF(O3182&lt;='Tree rules'!$C$4,IF(N3182&lt;='Tree rules'!$C$5,IF(P3182&lt;='Tree rules'!$C$7,"Monitor","Polymer laminate"),IF(P3182&lt;='Tree rules'!$C$8,"Seal cracks","Polymer laminate")),IF(O3182&lt;='Tree rules'!$C$6,IF(P3182&lt;='Tree rules'!$C$9,"Polymer laminate","Steel plate or jacket"),IF(L3182&lt;='Tree rules'!$C$10,"Steel plate or jacket","Polymer laminate")))</f>
        <v>Monitor</v>
      </c>
      <c r="T3182" s="5" t="str">
        <f aca="false">IF(S3182=R3182,"Yes","No")</f>
        <v>Yes</v>
      </c>
    </row>
    <row r="3183" customFormat="false" ht="15" hidden="false" customHeight="false" outlineLevel="0" collapsed="false">
      <c r="A3183" s="15" t="n">
        <v>4529</v>
      </c>
      <c r="B3183" s="16" t="n">
        <v>3.26074707365151</v>
      </c>
      <c r="C3183" s="15" t="n">
        <v>230</v>
      </c>
      <c r="D3183" s="15" t="n">
        <v>300</v>
      </c>
      <c r="E3183" s="15" t="n">
        <v>20</v>
      </c>
      <c r="F3183" s="16" t="n">
        <v>0.576243217710084</v>
      </c>
      <c r="G3183" s="17" t="s">
        <v>101</v>
      </c>
      <c r="H3183" s="18" t="n">
        <v>0.3</v>
      </c>
      <c r="I3183" s="18" t="n">
        <v>1.5</v>
      </c>
      <c r="J3183" s="19" t="n">
        <v>0.865542218039884</v>
      </c>
      <c r="K3183" s="19" t="n">
        <v>0.62517004053119</v>
      </c>
      <c r="L3183" s="16" t="n">
        <v>12.7372932564512</v>
      </c>
      <c r="M3183" s="19" t="n">
        <v>0.672688892583287</v>
      </c>
      <c r="N3183" s="19" t="n">
        <v>0.723128677145175</v>
      </c>
      <c r="O3183" s="19" t="n">
        <v>1.0277577952931</v>
      </c>
      <c r="P3183" s="19" t="n">
        <v>0.450365737783732</v>
      </c>
      <c r="Q3183" s="17" t="s">
        <v>31</v>
      </c>
      <c r="R3183" s="5" t="str">
        <f aca="false">IF(OR(Q3183="Steel plate",Q3183="Concrete jacket"),"Steel plate or jacket",Q3183)</f>
        <v>Polymer laminate</v>
      </c>
      <c r="S3183" s="5" t="str">
        <f aca="false">IF(O3183&lt;='Tree rules'!$C$4,IF(N3183&lt;='Tree rules'!$C$5,IF(P3183&lt;='Tree rules'!$C$7,"Monitor","Polymer laminate"),IF(P3183&lt;='Tree rules'!$C$8,"Seal cracks","Polymer laminate")),IF(O3183&lt;='Tree rules'!$C$6,IF(P3183&lt;='Tree rules'!$C$9,"Polymer laminate","Steel plate or jacket"),IF(L3183&lt;='Tree rules'!$C$10,"Steel plate or jacket","Polymer laminate")))</f>
        <v>Polymer laminate</v>
      </c>
      <c r="T3183" s="5" t="str">
        <f aca="false">IF(S3183=R3183,"Yes","No")</f>
        <v>Yes</v>
      </c>
    </row>
    <row r="3184" customFormat="false" ht="15" hidden="false" customHeight="false" outlineLevel="0" collapsed="false">
      <c r="A3184" s="15" t="n">
        <v>4531</v>
      </c>
      <c r="B3184" s="16" t="n">
        <v>3.67151592730094</v>
      </c>
      <c r="C3184" s="15" t="n">
        <v>230</v>
      </c>
      <c r="D3184" s="15" t="n">
        <v>350</v>
      </c>
      <c r="E3184" s="15" t="n">
        <v>30</v>
      </c>
      <c r="F3184" s="16" t="n">
        <v>0.9045760591966</v>
      </c>
      <c r="G3184" s="17" t="s">
        <v>101</v>
      </c>
      <c r="H3184" s="18" t="n">
        <v>0.3</v>
      </c>
      <c r="I3184" s="18" t="n">
        <v>1</v>
      </c>
      <c r="J3184" s="19" t="n">
        <v>0.913432132367191</v>
      </c>
      <c r="K3184" s="19" t="n">
        <v>0.606682672312319</v>
      </c>
      <c r="L3184" s="16" t="n">
        <v>12.157337507619</v>
      </c>
      <c r="M3184" s="19" t="n">
        <v>0.803941355912065</v>
      </c>
      <c r="N3184" s="19" t="n">
        <v>0.820866590916631</v>
      </c>
      <c r="O3184" s="19" t="n">
        <v>0.913432132367191</v>
      </c>
      <c r="P3184" s="19" t="n">
        <v>0.468241834103635</v>
      </c>
      <c r="Q3184" s="17" t="s">
        <v>29</v>
      </c>
      <c r="R3184" s="5" t="str">
        <f aca="false">IF(OR(Q3184="Steel plate",Q3184="Concrete jacket"),"Steel plate or jacket",Q3184)</f>
        <v>Monitor</v>
      </c>
      <c r="S3184" s="5" t="str">
        <f aca="false">IF(O3184&lt;='Tree rules'!$C$4,IF(N3184&lt;='Tree rules'!$C$5,IF(P3184&lt;='Tree rules'!$C$7,"Monitor","Polymer laminate"),IF(P3184&lt;='Tree rules'!$C$8,"Seal cracks","Polymer laminate")),IF(O3184&lt;='Tree rules'!$C$6,IF(P3184&lt;='Tree rules'!$C$9,"Polymer laminate","Steel plate or jacket"),IF(L3184&lt;='Tree rules'!$C$10,"Steel plate or jacket","Polymer laminate")))</f>
        <v>Monitor</v>
      </c>
      <c r="T3184" s="5" t="str">
        <f aca="false">IF(S3184=R3184,"Yes","No")</f>
        <v>Yes</v>
      </c>
    </row>
    <row r="3185" customFormat="false" ht="15" hidden="false" customHeight="false" outlineLevel="0" collapsed="false">
      <c r="A3185" s="15" t="n">
        <v>4532</v>
      </c>
      <c r="B3185" s="16" t="n">
        <v>7.21364290404489</v>
      </c>
      <c r="C3185" s="15" t="n">
        <v>230</v>
      </c>
      <c r="D3185" s="15" t="n">
        <v>700</v>
      </c>
      <c r="E3185" s="15" t="n">
        <v>20</v>
      </c>
      <c r="F3185" s="16" t="n">
        <v>0.628486127018497</v>
      </c>
      <c r="G3185" s="17" t="s">
        <v>101</v>
      </c>
      <c r="H3185" s="18" t="n">
        <v>0.3</v>
      </c>
      <c r="I3185" s="18" t="n">
        <v>1.5</v>
      </c>
      <c r="J3185" s="19" t="n">
        <v>0.978896024677667</v>
      </c>
      <c r="K3185" s="19" t="n">
        <v>0.428293015855972</v>
      </c>
      <c r="L3185" s="16" t="n">
        <v>11.0638694847314</v>
      </c>
      <c r="M3185" s="19" t="n">
        <v>0.559737002696112</v>
      </c>
      <c r="N3185" s="19" t="n">
        <v>0.867194188286199</v>
      </c>
      <c r="O3185" s="19" t="n">
        <v>1.25871687170719</v>
      </c>
      <c r="P3185" s="19" t="n">
        <v>0.663274088714141</v>
      </c>
      <c r="Q3185" s="17" t="s">
        <v>31</v>
      </c>
      <c r="R3185" s="5" t="str">
        <f aca="false">IF(OR(Q3185="Steel plate",Q3185="Concrete jacket"),"Steel plate or jacket",Q3185)</f>
        <v>Polymer laminate</v>
      </c>
      <c r="S3185" s="5" t="str">
        <f aca="false">IF(O3185&lt;='Tree rules'!$C$4,IF(N3185&lt;='Tree rules'!$C$5,IF(P3185&lt;='Tree rules'!$C$7,"Monitor","Polymer laminate"),IF(P3185&lt;='Tree rules'!$C$8,"Seal cracks","Polymer laminate")),IF(O3185&lt;='Tree rules'!$C$6,IF(P3185&lt;='Tree rules'!$C$9,"Polymer laminate","Steel plate or jacket"),IF(L3185&lt;='Tree rules'!$C$10,"Steel plate or jacket","Polymer laminate")))</f>
        <v>Polymer laminate</v>
      </c>
      <c r="T3185" s="5" t="str">
        <f aca="false">IF(S3185=R3185,"Yes","No")</f>
        <v>Yes</v>
      </c>
    </row>
    <row r="3186" customFormat="false" ht="15" hidden="false" customHeight="false" outlineLevel="0" collapsed="false">
      <c r="A3186" s="15" t="n">
        <v>4533</v>
      </c>
      <c r="B3186" s="16" t="n">
        <v>5.00754201350411</v>
      </c>
      <c r="C3186" s="15" t="n">
        <v>300</v>
      </c>
      <c r="D3186" s="15" t="n">
        <v>500</v>
      </c>
      <c r="E3186" s="15" t="n">
        <v>25</v>
      </c>
      <c r="F3186" s="16" t="n">
        <v>0.590490249132883</v>
      </c>
      <c r="G3186" s="17" t="s">
        <v>103</v>
      </c>
      <c r="H3186" s="18" t="n">
        <v>0.2</v>
      </c>
      <c r="I3186" s="18" t="n">
        <v>2</v>
      </c>
      <c r="J3186" s="19" t="n">
        <v>0.994402151312272</v>
      </c>
      <c r="K3186" s="19" t="n">
        <v>0.600400197296746</v>
      </c>
      <c r="L3186" s="16" t="n">
        <v>11.0298282235773</v>
      </c>
      <c r="M3186" s="19" t="n">
        <v>0.825903582531383</v>
      </c>
      <c r="N3186" s="19" t="n">
        <v>1.44105209265492</v>
      </c>
      <c r="O3186" s="19" t="n">
        <v>1.39176505478435</v>
      </c>
      <c r="P3186" s="19" t="n">
        <v>0.458973605824912</v>
      </c>
      <c r="Q3186" s="17" t="s">
        <v>31</v>
      </c>
      <c r="R3186" s="5" t="str">
        <f aca="false">IF(OR(Q3186="Steel plate",Q3186="Concrete jacket"),"Steel plate or jacket",Q3186)</f>
        <v>Polymer laminate</v>
      </c>
      <c r="S3186" s="5" t="str">
        <f aca="false">IF(O3186&lt;='Tree rules'!$C$4,IF(N3186&lt;='Tree rules'!$C$5,IF(P3186&lt;='Tree rules'!$C$7,"Monitor","Polymer laminate"),IF(P3186&lt;='Tree rules'!$C$8,"Seal cracks","Polymer laminate")),IF(O3186&lt;='Tree rules'!$C$6,IF(P3186&lt;='Tree rules'!$C$9,"Polymer laminate","Steel plate or jacket"),IF(L3186&lt;='Tree rules'!$C$10,"Steel plate or jacket","Polymer laminate")))</f>
        <v>Steel plate or jacket</v>
      </c>
      <c r="T3186" s="5" t="str">
        <f aca="false">IF(S3186=R3186,"Yes","No")</f>
        <v>No</v>
      </c>
    </row>
    <row r="3187" customFormat="false" ht="15" hidden="false" customHeight="false" outlineLevel="0" collapsed="false">
      <c r="A3187" s="15" t="n">
        <v>4534</v>
      </c>
      <c r="B3187" s="16" t="n">
        <v>3.6462823111265</v>
      </c>
      <c r="C3187" s="15" t="n">
        <v>300</v>
      </c>
      <c r="D3187" s="15" t="n">
        <v>300</v>
      </c>
      <c r="E3187" s="15" t="n">
        <v>30</v>
      </c>
      <c r="F3187" s="16" t="n">
        <v>0.589048622548086</v>
      </c>
      <c r="G3187" s="17" t="s">
        <v>103</v>
      </c>
      <c r="H3187" s="18" t="n">
        <v>0.2</v>
      </c>
      <c r="I3187" s="18" t="n">
        <v>2</v>
      </c>
      <c r="J3187" s="19" t="n">
        <v>0.904075616285821</v>
      </c>
      <c r="K3187" s="19" t="n">
        <v>0.644200836127927</v>
      </c>
      <c r="L3187" s="16" t="n">
        <v>14.2432902778379</v>
      </c>
      <c r="M3187" s="19" t="n">
        <v>0.750202721838381</v>
      </c>
      <c r="N3187" s="19" t="n">
        <v>1.32084164467012</v>
      </c>
      <c r="O3187" s="19" t="n">
        <v>1.22574496463745</v>
      </c>
      <c r="P3187" s="19" t="n">
        <v>0.462605061522089</v>
      </c>
      <c r="Q3187" s="17" t="s">
        <v>31</v>
      </c>
      <c r="R3187" s="5" t="str">
        <f aca="false">IF(OR(Q3187="Steel plate",Q3187="Concrete jacket"),"Steel plate or jacket",Q3187)</f>
        <v>Polymer laminate</v>
      </c>
      <c r="S3187" s="5" t="str">
        <f aca="false">IF(O3187&lt;='Tree rules'!$C$4,IF(N3187&lt;='Tree rules'!$C$5,IF(P3187&lt;='Tree rules'!$C$7,"Monitor","Polymer laminate"),IF(P3187&lt;='Tree rules'!$C$8,"Seal cracks","Polymer laminate")),IF(O3187&lt;='Tree rules'!$C$6,IF(P3187&lt;='Tree rules'!$C$9,"Polymer laminate","Steel plate or jacket"),IF(L3187&lt;='Tree rules'!$C$10,"Steel plate or jacket","Polymer laminate")))</f>
        <v>Polymer laminate</v>
      </c>
      <c r="T3187" s="5" t="str">
        <f aca="false">IF(S3187=R3187,"Yes","No")</f>
        <v>Yes</v>
      </c>
    </row>
    <row r="3188" customFormat="false" ht="15" hidden="false" customHeight="false" outlineLevel="0" collapsed="false">
      <c r="A3188" s="15" t="n">
        <v>4535</v>
      </c>
      <c r="B3188" s="16" t="n">
        <v>7.78716284509863</v>
      </c>
      <c r="C3188" s="15" t="n">
        <v>300</v>
      </c>
      <c r="D3188" s="15" t="n">
        <v>700</v>
      </c>
      <c r="E3188" s="15" t="n">
        <v>30</v>
      </c>
      <c r="F3188" s="16" t="n">
        <v>0.614868286941122</v>
      </c>
      <c r="G3188" s="17" t="s">
        <v>103</v>
      </c>
      <c r="H3188" s="18" t="n">
        <v>0.2</v>
      </c>
      <c r="I3188" s="18" t="n">
        <v>2</v>
      </c>
      <c r="J3188" s="19" t="n">
        <v>0.912411045851708</v>
      </c>
      <c r="K3188" s="19" t="n">
        <v>0.632980813415059</v>
      </c>
      <c r="L3188" s="16" t="n">
        <v>11.9069768273679</v>
      </c>
      <c r="M3188" s="19" t="n">
        <v>0.883006588618688</v>
      </c>
      <c r="N3188" s="19" t="n">
        <v>1.10466970804691</v>
      </c>
      <c r="O3188" s="19" t="n">
        <v>1.24728340573132</v>
      </c>
      <c r="P3188" s="19" t="n">
        <v>0.458242796983721</v>
      </c>
      <c r="Q3188" s="17" t="s">
        <v>31</v>
      </c>
      <c r="R3188" s="5" t="str">
        <f aca="false">IF(OR(Q3188="Steel plate",Q3188="Concrete jacket"),"Steel plate or jacket",Q3188)</f>
        <v>Polymer laminate</v>
      </c>
      <c r="S3188" s="5" t="str">
        <f aca="false">IF(O3188&lt;='Tree rules'!$C$4,IF(N3188&lt;='Tree rules'!$C$5,IF(P3188&lt;='Tree rules'!$C$7,"Monitor","Polymer laminate"),IF(P3188&lt;='Tree rules'!$C$8,"Seal cracks","Polymer laminate")),IF(O3188&lt;='Tree rules'!$C$6,IF(P3188&lt;='Tree rules'!$C$9,"Polymer laminate","Steel plate or jacket"),IF(L3188&lt;='Tree rules'!$C$10,"Steel plate or jacket","Polymer laminate")))</f>
        <v>Polymer laminate</v>
      </c>
      <c r="T3188" s="5" t="str">
        <f aca="false">IF(S3188=R3188,"Yes","No")</f>
        <v>Yes</v>
      </c>
    </row>
    <row r="3189" customFormat="false" ht="15" hidden="false" customHeight="false" outlineLevel="0" collapsed="false">
      <c r="A3189" s="15" t="n">
        <v>4537</v>
      </c>
      <c r="B3189" s="16" t="n">
        <v>3.89215727651209</v>
      </c>
      <c r="C3189" s="15" t="n">
        <v>300</v>
      </c>
      <c r="D3189" s="15" t="n">
        <v>300</v>
      </c>
      <c r="E3189" s="15" t="n">
        <v>20</v>
      </c>
      <c r="F3189" s="16" t="n">
        <v>0.589048622548086</v>
      </c>
      <c r="G3189" s="17" t="s">
        <v>101</v>
      </c>
      <c r="H3189" s="18" t="n">
        <v>0.3</v>
      </c>
      <c r="I3189" s="18" t="n">
        <v>1</v>
      </c>
      <c r="J3189" s="19" t="n">
        <v>0.889799159454405</v>
      </c>
      <c r="K3189" s="19" t="n">
        <v>0.633527435729123</v>
      </c>
      <c r="L3189" s="16" t="n">
        <v>15.2037393613753</v>
      </c>
      <c r="M3189" s="19" t="n">
        <v>0.688988542248332</v>
      </c>
      <c r="N3189" s="19" t="n">
        <v>0.61032895315132</v>
      </c>
      <c r="O3189" s="19" t="n">
        <v>0.889799159454405</v>
      </c>
      <c r="P3189" s="19" t="n">
        <v>0.518087755444766</v>
      </c>
      <c r="Q3189" s="17" t="s">
        <v>29</v>
      </c>
      <c r="R3189" s="5" t="str">
        <f aca="false">IF(OR(Q3189="Steel plate",Q3189="Concrete jacket"),"Steel plate or jacket",Q3189)</f>
        <v>Monitor</v>
      </c>
      <c r="S3189" s="5" t="str">
        <f aca="false">IF(O3189&lt;='Tree rules'!$C$4,IF(N3189&lt;='Tree rules'!$C$5,IF(P3189&lt;='Tree rules'!$C$7,"Monitor","Polymer laminate"),IF(P3189&lt;='Tree rules'!$C$8,"Seal cracks","Polymer laminate")),IF(O3189&lt;='Tree rules'!$C$6,IF(P3189&lt;='Tree rules'!$C$9,"Polymer laminate","Steel plate or jacket"),IF(L3189&lt;='Tree rules'!$C$10,"Steel plate or jacket","Polymer laminate")))</f>
        <v>Monitor</v>
      </c>
      <c r="T3189" s="5" t="str">
        <f aca="false">IF(S3189=R3189,"Yes","No")</f>
        <v>Yes</v>
      </c>
    </row>
    <row r="3190" customFormat="false" ht="15" hidden="false" customHeight="false" outlineLevel="0" collapsed="false">
      <c r="A3190" s="15" t="n">
        <v>4542</v>
      </c>
      <c r="B3190" s="16" t="n">
        <v>3.45581072024686</v>
      </c>
      <c r="C3190" s="15" t="n">
        <v>300</v>
      </c>
      <c r="D3190" s="15" t="n">
        <v>300</v>
      </c>
      <c r="E3190" s="15" t="n">
        <v>20</v>
      </c>
      <c r="F3190" s="16" t="n">
        <v>0.52772160060301</v>
      </c>
      <c r="G3190" s="17" t="s">
        <v>101</v>
      </c>
      <c r="H3190" s="18" t="n">
        <v>0.3</v>
      </c>
      <c r="I3190" s="18" t="n">
        <v>2</v>
      </c>
      <c r="J3190" s="19" t="n">
        <v>0.881780147641499</v>
      </c>
      <c r="K3190" s="19" t="n">
        <v>0.415771781395634</v>
      </c>
      <c r="L3190" s="16" t="n">
        <v>13.6055540167199</v>
      </c>
      <c r="M3190" s="19" t="n">
        <v>0.788171140388085</v>
      </c>
      <c r="N3190" s="19" t="n">
        <v>1.4503722265105</v>
      </c>
      <c r="O3190" s="19" t="n">
        <v>1.39694099249879</v>
      </c>
      <c r="P3190" s="19" t="n">
        <v>0.400111892387351</v>
      </c>
      <c r="Q3190" s="17" t="s">
        <v>31</v>
      </c>
      <c r="R3190" s="5" t="str">
        <f aca="false">IF(OR(Q3190="Steel plate",Q3190="Concrete jacket"),"Steel plate or jacket",Q3190)</f>
        <v>Polymer laminate</v>
      </c>
      <c r="S3190" s="5" t="str">
        <f aca="false">IF(O3190&lt;='Tree rules'!$C$4,IF(N3190&lt;='Tree rules'!$C$5,IF(P3190&lt;='Tree rules'!$C$7,"Monitor","Polymer laminate"),IF(P3190&lt;='Tree rules'!$C$8,"Seal cracks","Polymer laminate")),IF(O3190&lt;='Tree rules'!$C$6,IF(P3190&lt;='Tree rules'!$C$9,"Polymer laminate","Steel plate or jacket"),IF(L3190&lt;='Tree rules'!$C$10,"Steel plate or jacket","Polymer laminate")))</f>
        <v>Polymer laminate</v>
      </c>
      <c r="T3190" s="5" t="str">
        <f aca="false">IF(S3190=R3190,"Yes","No")</f>
        <v>Yes</v>
      </c>
    </row>
    <row r="3191" customFormat="false" ht="15" hidden="false" customHeight="false" outlineLevel="0" collapsed="false">
      <c r="A3191" s="15" t="n">
        <v>4543</v>
      </c>
      <c r="B3191" s="16" t="n">
        <v>5.48591268649803</v>
      </c>
      <c r="C3191" s="15" t="n">
        <v>230</v>
      </c>
      <c r="D3191" s="15" t="n">
        <v>500</v>
      </c>
      <c r="E3191" s="15" t="n">
        <v>25</v>
      </c>
      <c r="F3191" s="16" t="n">
        <v>0.577653504586516</v>
      </c>
      <c r="G3191" s="17" t="s">
        <v>101</v>
      </c>
      <c r="H3191" s="18" t="n">
        <v>0.3</v>
      </c>
      <c r="I3191" s="18" t="n">
        <v>2</v>
      </c>
      <c r="J3191" s="19" t="n">
        <v>0.999248506727115</v>
      </c>
      <c r="K3191" s="19" t="n">
        <v>0.642790468514031</v>
      </c>
      <c r="L3191" s="16" t="n">
        <v>12.0835081200397</v>
      </c>
      <c r="M3191" s="19" t="n">
        <v>0.57912383442266</v>
      </c>
      <c r="N3191" s="19" t="n">
        <v>0.978975435428244</v>
      </c>
      <c r="O3191" s="19" t="n">
        <v>1.35618959765316</v>
      </c>
      <c r="P3191" s="19" t="n">
        <v>0.691497086117781</v>
      </c>
      <c r="Q3191" s="17" t="s">
        <v>31</v>
      </c>
      <c r="R3191" s="5" t="str">
        <f aca="false">IF(OR(Q3191="Steel plate",Q3191="Concrete jacket"),"Steel plate or jacket",Q3191)</f>
        <v>Polymer laminate</v>
      </c>
      <c r="S3191" s="5" t="str">
        <f aca="false">IF(O3191&lt;='Tree rules'!$C$4,IF(N3191&lt;='Tree rules'!$C$5,IF(P3191&lt;='Tree rules'!$C$7,"Monitor","Polymer laminate"),IF(P3191&lt;='Tree rules'!$C$8,"Seal cracks","Polymer laminate")),IF(O3191&lt;='Tree rules'!$C$6,IF(P3191&lt;='Tree rules'!$C$9,"Polymer laminate","Steel plate or jacket"),IF(L3191&lt;='Tree rules'!$C$10,"Steel plate or jacket","Polymer laminate")))</f>
        <v>Steel plate or jacket</v>
      </c>
      <c r="T3191" s="5" t="str">
        <f aca="false">IF(S3191=R3191,"Yes","No")</f>
        <v>No</v>
      </c>
    </row>
    <row r="3192" customFormat="false" ht="15" hidden="false" customHeight="false" outlineLevel="0" collapsed="false">
      <c r="A3192" s="15" t="n">
        <v>4544</v>
      </c>
      <c r="B3192" s="16" t="n">
        <v>5.79077910639168</v>
      </c>
      <c r="C3192" s="15" t="n">
        <v>230</v>
      </c>
      <c r="D3192" s="15" t="n">
        <v>525</v>
      </c>
      <c r="E3192" s="15" t="n">
        <v>30</v>
      </c>
      <c r="F3192" s="16" t="n">
        <v>0.85906279835652</v>
      </c>
      <c r="G3192" s="17" t="s">
        <v>101</v>
      </c>
      <c r="H3192" s="18" t="n">
        <v>0.3</v>
      </c>
      <c r="I3192" s="18" t="n">
        <v>1.5</v>
      </c>
      <c r="J3192" s="19" t="n">
        <v>0.871127714147819</v>
      </c>
      <c r="K3192" s="19" t="n">
        <v>0.597251506748629</v>
      </c>
      <c r="L3192" s="16" t="n">
        <v>12.1399981266073</v>
      </c>
      <c r="M3192" s="19" t="n">
        <v>0.661677452533512</v>
      </c>
      <c r="N3192" s="19" t="n">
        <v>0.738127993312987</v>
      </c>
      <c r="O3192" s="19" t="n">
        <v>1.04655040129909</v>
      </c>
      <c r="P3192" s="19" t="n">
        <v>0.642403765384501</v>
      </c>
      <c r="Q3192" s="17" t="s">
        <v>31</v>
      </c>
      <c r="R3192" s="5" t="str">
        <f aca="false">IF(OR(Q3192="Steel plate",Q3192="Concrete jacket"),"Steel plate or jacket",Q3192)</f>
        <v>Polymer laminate</v>
      </c>
      <c r="S3192" s="5" t="str">
        <f aca="false">IF(O3192&lt;='Tree rules'!$C$4,IF(N3192&lt;='Tree rules'!$C$5,IF(P3192&lt;='Tree rules'!$C$7,"Monitor","Polymer laminate"),IF(P3192&lt;='Tree rules'!$C$8,"Seal cracks","Polymer laminate")),IF(O3192&lt;='Tree rules'!$C$6,IF(P3192&lt;='Tree rules'!$C$9,"Polymer laminate","Steel plate or jacket"),IF(L3192&lt;='Tree rules'!$C$10,"Steel plate or jacket","Polymer laminate")))</f>
        <v>Polymer laminate</v>
      </c>
      <c r="T3192" s="5" t="str">
        <f aca="false">IF(S3192=R3192,"Yes","No")</f>
        <v>Yes</v>
      </c>
    </row>
    <row r="3193" customFormat="false" ht="15" hidden="false" customHeight="false" outlineLevel="0" collapsed="false">
      <c r="A3193" s="15" t="n">
        <v>4545</v>
      </c>
      <c r="B3193" s="16" t="n">
        <v>5.19441637416285</v>
      </c>
      <c r="C3193" s="15" t="n">
        <v>230</v>
      </c>
      <c r="D3193" s="15" t="n">
        <v>475</v>
      </c>
      <c r="E3193" s="15" t="n">
        <v>30</v>
      </c>
      <c r="F3193" s="16" t="n">
        <v>0.611316296229087</v>
      </c>
      <c r="G3193" s="17" t="s">
        <v>101</v>
      </c>
      <c r="H3193" s="18" t="n">
        <v>0.3</v>
      </c>
      <c r="I3193" s="18" t="n">
        <v>2</v>
      </c>
      <c r="J3193" s="19" t="n">
        <v>0.9303279849493</v>
      </c>
      <c r="K3193" s="19" t="n">
        <v>0.590197870784225</v>
      </c>
      <c r="L3193" s="16" t="n">
        <v>12.1081966763703</v>
      </c>
      <c r="M3193" s="19" t="n">
        <v>0.651809204317407</v>
      </c>
      <c r="N3193" s="19" t="n">
        <v>0.942376938473171</v>
      </c>
      <c r="O3193" s="19" t="n">
        <v>1.31157837405055</v>
      </c>
      <c r="P3193" s="19" t="n">
        <v>0.553970878603017</v>
      </c>
      <c r="Q3193" s="17" t="s">
        <v>31</v>
      </c>
      <c r="R3193" s="5" t="str">
        <f aca="false">IF(OR(Q3193="Steel plate",Q3193="Concrete jacket"),"Steel plate or jacket",Q3193)</f>
        <v>Polymer laminate</v>
      </c>
      <c r="S3193" s="5" t="str">
        <f aca="false">IF(O3193&lt;='Tree rules'!$C$4,IF(N3193&lt;='Tree rules'!$C$5,IF(P3193&lt;='Tree rules'!$C$7,"Monitor","Polymer laminate"),IF(P3193&lt;='Tree rules'!$C$8,"Seal cracks","Polymer laminate")),IF(O3193&lt;='Tree rules'!$C$6,IF(P3193&lt;='Tree rules'!$C$9,"Polymer laminate","Steel plate or jacket"),IF(L3193&lt;='Tree rules'!$C$10,"Steel plate or jacket","Polymer laminate")))</f>
        <v>Polymer laminate</v>
      </c>
      <c r="T3193" s="5" t="str">
        <f aca="false">IF(S3193=R3193,"Yes","No")</f>
        <v>Yes</v>
      </c>
    </row>
    <row r="3194" customFormat="false" ht="15" hidden="false" customHeight="false" outlineLevel="0" collapsed="false">
      <c r="A3194" s="15" t="n">
        <v>4546</v>
      </c>
      <c r="B3194" s="16" t="n">
        <v>5.83516845058549</v>
      </c>
      <c r="C3194" s="15" t="n">
        <v>230</v>
      </c>
      <c r="D3194" s="15" t="n">
        <v>475</v>
      </c>
      <c r="E3194" s="15" t="n">
        <v>30</v>
      </c>
      <c r="F3194" s="16" t="n">
        <v>0.611316296229087</v>
      </c>
      <c r="G3194" s="17" t="s">
        <v>103</v>
      </c>
      <c r="H3194" s="18" t="n">
        <v>0.2</v>
      </c>
      <c r="I3194" s="18" t="n">
        <v>2</v>
      </c>
      <c r="J3194" s="19" t="n">
        <v>0.928850748504425</v>
      </c>
      <c r="K3194" s="19" t="n">
        <v>0.436319684650214</v>
      </c>
      <c r="L3194" s="16" t="n">
        <v>13.601791260106</v>
      </c>
      <c r="M3194" s="19" t="n">
        <v>0.325091846421705</v>
      </c>
      <c r="N3194" s="19" t="n">
        <v>1.66036822317511</v>
      </c>
      <c r="O3194" s="19" t="n">
        <v>1.45242563133428</v>
      </c>
      <c r="P3194" s="19" t="n">
        <v>1.15261206423287</v>
      </c>
      <c r="Q3194" s="17" t="s">
        <v>31</v>
      </c>
      <c r="R3194" s="5" t="str">
        <f aca="false">IF(OR(Q3194="Steel plate",Q3194="Concrete jacket"),"Steel plate or jacket",Q3194)</f>
        <v>Polymer laminate</v>
      </c>
      <c r="S3194" s="5" t="str">
        <f aca="false">IF(O3194&lt;='Tree rules'!$C$4,IF(N3194&lt;='Tree rules'!$C$5,IF(P3194&lt;='Tree rules'!$C$7,"Monitor","Polymer laminate"),IF(P3194&lt;='Tree rules'!$C$8,"Seal cracks","Polymer laminate")),IF(O3194&lt;='Tree rules'!$C$6,IF(P3194&lt;='Tree rules'!$C$9,"Polymer laminate","Steel plate or jacket"),IF(L3194&lt;='Tree rules'!$C$10,"Steel plate or jacket","Polymer laminate")))</f>
        <v>Polymer laminate</v>
      </c>
      <c r="T3194" s="5" t="str">
        <f aca="false">IF(S3194=R3194,"Yes","No")</f>
        <v>Yes</v>
      </c>
    </row>
    <row r="3195" customFormat="false" ht="15" hidden="false" customHeight="false" outlineLevel="0" collapsed="false">
      <c r="A3195" s="15" t="n">
        <v>4548</v>
      </c>
      <c r="B3195" s="16" t="n">
        <v>6.43342821268887</v>
      </c>
      <c r="C3195" s="15" t="n">
        <v>230</v>
      </c>
      <c r="D3195" s="15" t="n">
        <v>500</v>
      </c>
      <c r="E3195" s="15" t="n">
        <v>30</v>
      </c>
      <c r="F3195" s="16" t="n">
        <v>0.625130365852113</v>
      </c>
      <c r="G3195" s="17" t="s">
        <v>102</v>
      </c>
      <c r="H3195" s="18" t="n">
        <v>0.1</v>
      </c>
      <c r="I3195" s="18" t="n">
        <v>2</v>
      </c>
      <c r="J3195" s="19" t="n">
        <v>0.996369945700688</v>
      </c>
      <c r="K3195" s="19" t="n">
        <v>0.486561451651707</v>
      </c>
      <c r="L3195" s="16" t="n">
        <v>14.7218036903635</v>
      </c>
      <c r="M3195" s="19" t="n">
        <v>0.511685476536134</v>
      </c>
      <c r="N3195" s="19" t="n">
        <v>4.85964246656704</v>
      </c>
      <c r="O3195" s="19" t="n">
        <v>1.50794468423912</v>
      </c>
      <c r="P3195" s="19" t="n">
        <v>0.81731955140747</v>
      </c>
      <c r="Q3195" s="17" t="s">
        <v>31</v>
      </c>
      <c r="R3195" s="5" t="str">
        <f aca="false">IF(OR(Q3195="Steel plate",Q3195="Concrete jacket"),"Steel plate or jacket",Q3195)</f>
        <v>Polymer laminate</v>
      </c>
      <c r="S3195" s="5" t="str">
        <f aca="false">IF(O3195&lt;='Tree rules'!$C$4,IF(N3195&lt;='Tree rules'!$C$5,IF(P3195&lt;='Tree rules'!$C$7,"Monitor","Polymer laminate"),IF(P3195&lt;='Tree rules'!$C$8,"Seal cracks","Polymer laminate")),IF(O3195&lt;='Tree rules'!$C$6,IF(P3195&lt;='Tree rules'!$C$9,"Polymer laminate","Steel plate or jacket"),IF(L3195&lt;='Tree rules'!$C$10,"Steel plate or jacket","Polymer laminate")))</f>
        <v>Polymer laminate</v>
      </c>
      <c r="T3195" s="5" t="str">
        <f aca="false">IF(S3195=R3195,"Yes","No")</f>
        <v>Yes</v>
      </c>
    </row>
    <row r="3196" customFormat="false" ht="15" hidden="false" customHeight="false" outlineLevel="0" collapsed="false">
      <c r="A3196" s="15" t="n">
        <v>4551</v>
      </c>
      <c r="B3196" s="16" t="n">
        <v>6.67011089595348</v>
      </c>
      <c r="C3196" s="15" t="n">
        <v>300</v>
      </c>
      <c r="D3196" s="15" t="n">
        <v>625</v>
      </c>
      <c r="E3196" s="15" t="n">
        <v>30</v>
      </c>
      <c r="F3196" s="16" t="n">
        <v>0.725960174139756</v>
      </c>
      <c r="G3196" s="17" t="s">
        <v>103</v>
      </c>
      <c r="H3196" s="18" t="n">
        <v>0.2</v>
      </c>
      <c r="I3196" s="18" t="n">
        <v>2</v>
      </c>
      <c r="J3196" s="19" t="n">
        <v>0.897369790551167</v>
      </c>
      <c r="K3196" s="19" t="n">
        <v>0.608851087444129</v>
      </c>
      <c r="L3196" s="16" t="n">
        <v>11.5599842217565</v>
      </c>
      <c r="M3196" s="19" t="n">
        <v>0.816732777234767</v>
      </c>
      <c r="N3196" s="19" t="n">
        <v>1.28143271744594</v>
      </c>
      <c r="O3196" s="19" t="n">
        <v>1.24837500828575</v>
      </c>
      <c r="P3196" s="19" t="n">
        <v>0.517305353468602</v>
      </c>
      <c r="Q3196" s="17" t="s">
        <v>31</v>
      </c>
      <c r="R3196" s="5" t="str">
        <f aca="false">IF(OR(Q3196="Steel plate",Q3196="Concrete jacket"),"Steel plate or jacket",Q3196)</f>
        <v>Polymer laminate</v>
      </c>
      <c r="S3196" s="5" t="str">
        <f aca="false">IF(O3196&lt;='Tree rules'!$C$4,IF(N3196&lt;='Tree rules'!$C$5,IF(P3196&lt;='Tree rules'!$C$7,"Monitor","Polymer laminate"),IF(P3196&lt;='Tree rules'!$C$8,"Seal cracks","Polymer laminate")),IF(O3196&lt;='Tree rules'!$C$6,IF(P3196&lt;='Tree rules'!$C$9,"Polymer laminate","Steel plate or jacket"),IF(L3196&lt;='Tree rules'!$C$10,"Steel plate or jacket","Polymer laminate")))</f>
        <v>Polymer laminate</v>
      </c>
      <c r="T3196" s="5" t="str">
        <f aca="false">IF(S3196=R3196,"Yes","No")</f>
        <v>Yes</v>
      </c>
    </row>
    <row r="3197" customFormat="false" ht="15" hidden="false" customHeight="false" outlineLevel="0" collapsed="false">
      <c r="A3197" s="15" t="n">
        <v>4555</v>
      </c>
      <c r="B3197" s="16" t="n">
        <v>3.36866251907334</v>
      </c>
      <c r="C3197" s="15" t="n">
        <v>300</v>
      </c>
      <c r="D3197" s="15" t="n">
        <v>300</v>
      </c>
      <c r="E3197" s="15" t="n">
        <v>30</v>
      </c>
      <c r="F3197" s="16" t="n">
        <v>1.05544320120602</v>
      </c>
      <c r="G3197" s="17" t="s">
        <v>103</v>
      </c>
      <c r="H3197" s="18" t="n">
        <v>0.2</v>
      </c>
      <c r="I3197" s="18" t="n">
        <v>1</v>
      </c>
      <c r="J3197" s="19" t="n">
        <v>0.85394555264167</v>
      </c>
      <c r="K3197" s="19" t="n">
        <v>0.406516237240955</v>
      </c>
      <c r="L3197" s="16" t="n">
        <v>13.2624508624935</v>
      </c>
      <c r="M3197" s="19" t="n">
        <v>0.781911736777155</v>
      </c>
      <c r="N3197" s="19" t="n">
        <v>0.920291877430823</v>
      </c>
      <c r="O3197" s="19" t="n">
        <v>0.85394555264167</v>
      </c>
      <c r="P3197" s="19" t="n">
        <v>0.45546194701647</v>
      </c>
      <c r="Q3197" s="17" t="s">
        <v>29</v>
      </c>
      <c r="R3197" s="5" t="str">
        <f aca="false">IF(OR(Q3197="Steel plate",Q3197="Concrete jacket"),"Steel plate or jacket",Q3197)</f>
        <v>Monitor</v>
      </c>
      <c r="S3197" s="5" t="str">
        <f aca="false">IF(O3197&lt;='Tree rules'!$C$4,IF(N3197&lt;='Tree rules'!$C$5,IF(P3197&lt;='Tree rules'!$C$7,"Monitor","Polymer laminate"),IF(P3197&lt;='Tree rules'!$C$8,"Seal cracks","Polymer laminate")),IF(O3197&lt;='Tree rules'!$C$6,IF(P3197&lt;='Tree rules'!$C$9,"Polymer laminate","Steel plate or jacket"),IF(L3197&lt;='Tree rules'!$C$10,"Steel plate or jacket","Polymer laminate")))</f>
        <v>Monitor</v>
      </c>
      <c r="T3197" s="5" t="str">
        <f aca="false">IF(S3197=R3197,"Yes","No")</f>
        <v>Yes</v>
      </c>
    </row>
    <row r="3198" customFormat="false" ht="15" hidden="false" customHeight="false" outlineLevel="0" collapsed="false">
      <c r="A3198" s="15" t="n">
        <v>4556</v>
      </c>
      <c r="B3198" s="16" t="n">
        <v>5.88938583378228</v>
      </c>
      <c r="C3198" s="15" t="n">
        <v>230</v>
      </c>
      <c r="D3198" s="15" t="n">
        <v>550</v>
      </c>
      <c r="E3198" s="15" t="n">
        <v>30</v>
      </c>
      <c r="F3198" s="16" t="n">
        <v>0.841422905166448</v>
      </c>
      <c r="G3198" s="17" t="s">
        <v>102</v>
      </c>
      <c r="H3198" s="18" t="n">
        <v>0.1</v>
      </c>
      <c r="I3198" s="18" t="n">
        <v>1</v>
      </c>
      <c r="J3198" s="19" t="n">
        <v>0.932859152497719</v>
      </c>
      <c r="K3198" s="19" t="n">
        <v>0.488941450020626</v>
      </c>
      <c r="L3198" s="16" t="n">
        <v>12.0931947305591</v>
      </c>
      <c r="M3198" s="19" t="n">
        <v>0.738051842968822</v>
      </c>
      <c r="N3198" s="19" t="n">
        <v>2.43624995945009</v>
      </c>
      <c r="O3198" s="19" t="n">
        <v>0.932859152497719</v>
      </c>
      <c r="P3198" s="19" t="n">
        <v>0.478785309618617</v>
      </c>
      <c r="Q3198" s="17" t="s">
        <v>30</v>
      </c>
      <c r="R3198" s="5" t="str">
        <f aca="false">IF(OR(Q3198="Steel plate",Q3198="Concrete jacket"),"Steel plate or jacket",Q3198)</f>
        <v>Seal cracks</v>
      </c>
      <c r="S3198" s="5" t="str">
        <f aca="false">IF(O3198&lt;='Tree rules'!$C$4,IF(N3198&lt;='Tree rules'!$C$5,IF(P3198&lt;='Tree rules'!$C$7,"Monitor","Polymer laminate"),IF(P3198&lt;='Tree rules'!$C$8,"Seal cracks","Polymer laminate")),IF(O3198&lt;='Tree rules'!$C$6,IF(P3198&lt;='Tree rules'!$C$9,"Polymer laminate","Steel plate or jacket"),IF(L3198&lt;='Tree rules'!$C$10,"Steel plate or jacket","Polymer laminate")))</f>
        <v>Seal cracks</v>
      </c>
      <c r="T3198" s="5" t="str">
        <f aca="false">IF(S3198=R3198,"Yes","No")</f>
        <v>Yes</v>
      </c>
    </row>
    <row r="3199" customFormat="false" ht="15" hidden="false" customHeight="false" outlineLevel="0" collapsed="false">
      <c r="A3199" s="15" t="n">
        <v>4558</v>
      </c>
      <c r="B3199" s="16" t="n">
        <v>4.04740431985146</v>
      </c>
      <c r="C3199" s="15" t="n">
        <v>300</v>
      </c>
      <c r="D3199" s="15" t="n">
        <v>325</v>
      </c>
      <c r="E3199" s="15" t="n">
        <v>30</v>
      </c>
      <c r="F3199" s="16" t="n">
        <v>0.72065207824282</v>
      </c>
      <c r="G3199" s="17" t="s">
        <v>103</v>
      </c>
      <c r="H3199" s="18" t="n">
        <v>0.2</v>
      </c>
      <c r="I3199" s="18" t="n">
        <v>1.5</v>
      </c>
      <c r="J3199" s="19" t="n">
        <v>0.93859620340533</v>
      </c>
      <c r="K3199" s="19" t="n">
        <v>0.552295194607621</v>
      </c>
      <c r="L3199" s="16" t="n">
        <v>14.5068255191809</v>
      </c>
      <c r="M3199" s="19" t="n">
        <v>0.854253368962013</v>
      </c>
      <c r="N3199" s="19" t="n">
        <v>1.38870986923553</v>
      </c>
      <c r="O3199" s="19" t="n">
        <v>1.14870321869913</v>
      </c>
      <c r="P3199" s="19" t="n">
        <v>0.472280169803477</v>
      </c>
      <c r="Q3199" s="17" t="s">
        <v>31</v>
      </c>
      <c r="R3199" s="5" t="str">
        <f aca="false">IF(OR(Q3199="Steel plate",Q3199="Concrete jacket"),"Steel plate or jacket",Q3199)</f>
        <v>Polymer laminate</v>
      </c>
      <c r="S3199" s="5" t="str">
        <f aca="false">IF(O3199&lt;='Tree rules'!$C$4,IF(N3199&lt;='Tree rules'!$C$5,IF(P3199&lt;='Tree rules'!$C$7,"Monitor","Polymer laminate"),IF(P3199&lt;='Tree rules'!$C$8,"Seal cracks","Polymer laminate")),IF(O3199&lt;='Tree rules'!$C$6,IF(P3199&lt;='Tree rules'!$C$9,"Polymer laminate","Steel plate or jacket"),IF(L3199&lt;='Tree rules'!$C$10,"Steel plate or jacket","Polymer laminate")))</f>
        <v>Polymer laminate</v>
      </c>
      <c r="T3199" s="5" t="str">
        <f aca="false">IF(S3199=R3199,"Yes","No")</f>
        <v>Yes</v>
      </c>
    </row>
    <row r="3200" customFormat="false" ht="15" hidden="false" customHeight="false" outlineLevel="0" collapsed="false">
      <c r="A3200" s="15" t="n">
        <v>4559</v>
      </c>
      <c r="B3200" s="16" t="n">
        <v>4.70129511363647</v>
      </c>
      <c r="C3200" s="15" t="n">
        <v>230</v>
      </c>
      <c r="D3200" s="15" t="n">
        <v>450</v>
      </c>
      <c r="E3200" s="15" t="n">
        <v>30</v>
      </c>
      <c r="F3200" s="16" t="n">
        <v>0.649145274956135</v>
      </c>
      <c r="G3200" s="17" t="s">
        <v>101</v>
      </c>
      <c r="H3200" s="18" t="n">
        <v>0.3</v>
      </c>
      <c r="I3200" s="18" t="n">
        <v>1.5</v>
      </c>
      <c r="J3200" s="19" t="n">
        <v>0.990431981181743</v>
      </c>
      <c r="K3200" s="19" t="n">
        <v>0.646652056750908</v>
      </c>
      <c r="L3200" s="16" t="n">
        <v>11.6368690931596</v>
      </c>
      <c r="M3200" s="19" t="n">
        <v>0.388122176443628</v>
      </c>
      <c r="N3200" s="19" t="n">
        <v>0.878674287047192</v>
      </c>
      <c r="O3200" s="19" t="n">
        <v>1.16541553292109</v>
      </c>
      <c r="P3200" s="19" t="n">
        <v>0.895989022434009</v>
      </c>
      <c r="Q3200" s="17" t="s">
        <v>31</v>
      </c>
      <c r="R3200" s="5" t="str">
        <f aca="false">IF(OR(Q3200="Steel plate",Q3200="Concrete jacket"),"Steel plate or jacket",Q3200)</f>
        <v>Polymer laminate</v>
      </c>
      <c r="S3200" s="5" t="str">
        <f aca="false">IF(O3200&lt;='Tree rules'!$C$4,IF(N3200&lt;='Tree rules'!$C$5,IF(P3200&lt;='Tree rules'!$C$7,"Monitor","Polymer laminate"),IF(P3200&lt;='Tree rules'!$C$8,"Seal cracks","Polymer laminate")),IF(O3200&lt;='Tree rules'!$C$6,IF(P3200&lt;='Tree rules'!$C$9,"Polymer laminate","Steel plate or jacket"),IF(L3200&lt;='Tree rules'!$C$10,"Steel plate or jacket","Polymer laminate")))</f>
        <v>Polymer laminate</v>
      </c>
      <c r="T3200" s="5" t="str">
        <f aca="false">IF(S3200=R3200,"Yes","No")</f>
        <v>Yes</v>
      </c>
    </row>
    <row r="3201" customFormat="false" ht="15" hidden="false" customHeight="false" outlineLevel="0" collapsed="false">
      <c r="A3201" s="15" t="n">
        <v>4562</v>
      </c>
      <c r="B3201" s="16" t="n">
        <v>3.22329139726177</v>
      </c>
      <c r="C3201" s="15" t="n">
        <v>230</v>
      </c>
      <c r="D3201" s="15" t="n">
        <v>325</v>
      </c>
      <c r="E3201" s="15" t="n">
        <v>20</v>
      </c>
      <c r="F3201" s="16" t="n">
        <v>0.699968036696473</v>
      </c>
      <c r="G3201" s="17" t="s">
        <v>103</v>
      </c>
      <c r="H3201" s="18" t="n">
        <v>0.2</v>
      </c>
      <c r="I3201" s="18" t="n">
        <v>1</v>
      </c>
      <c r="J3201" s="19" t="n">
        <v>0.984039074092227</v>
      </c>
      <c r="K3201" s="19" t="n">
        <v>0.615636865835043</v>
      </c>
      <c r="L3201" s="16" t="n">
        <v>11.4707878906113</v>
      </c>
      <c r="M3201" s="19" t="n">
        <v>0.851124752174062</v>
      </c>
      <c r="N3201" s="19" t="n">
        <v>0.921221168886821</v>
      </c>
      <c r="O3201" s="19" t="n">
        <v>0.984039074092227</v>
      </c>
      <c r="P3201" s="19" t="n">
        <v>0.415793143244747</v>
      </c>
      <c r="Q3201" s="17" t="s">
        <v>29</v>
      </c>
      <c r="R3201" s="5" t="str">
        <f aca="false">IF(OR(Q3201="Steel plate",Q3201="Concrete jacket"),"Steel plate or jacket",Q3201)</f>
        <v>Monitor</v>
      </c>
      <c r="S3201" s="5" t="str">
        <f aca="false">IF(O3201&lt;='Tree rules'!$C$4,IF(N3201&lt;='Tree rules'!$C$5,IF(P3201&lt;='Tree rules'!$C$7,"Monitor","Polymer laminate"),IF(P3201&lt;='Tree rules'!$C$8,"Seal cracks","Polymer laminate")),IF(O3201&lt;='Tree rules'!$C$6,IF(P3201&lt;='Tree rules'!$C$9,"Polymer laminate","Steel plate or jacket"),IF(L3201&lt;='Tree rules'!$C$10,"Steel plate or jacket","Polymer laminate")))</f>
        <v>Monitor</v>
      </c>
      <c r="T3201" s="5" t="str">
        <f aca="false">IF(S3201=R3201,"Yes","No")</f>
        <v>Yes</v>
      </c>
    </row>
    <row r="3202" customFormat="false" ht="15" hidden="false" customHeight="false" outlineLevel="0" collapsed="false">
      <c r="A3202" s="15" t="n">
        <v>4563</v>
      </c>
      <c r="B3202" s="16" t="n">
        <v>6.21910104397164</v>
      </c>
      <c r="C3202" s="15" t="n">
        <v>230</v>
      </c>
      <c r="D3202" s="15" t="n">
        <v>550</v>
      </c>
      <c r="E3202" s="15" t="n">
        <v>25</v>
      </c>
      <c r="F3202" s="16" t="n">
        <v>0.693795479053647</v>
      </c>
      <c r="G3202" s="17" t="s">
        <v>103</v>
      </c>
      <c r="H3202" s="18" t="n">
        <v>0.2</v>
      </c>
      <c r="I3202" s="18" t="n">
        <v>2</v>
      </c>
      <c r="J3202" s="19" t="n">
        <v>0.940829535631152</v>
      </c>
      <c r="K3202" s="19" t="n">
        <v>0.528273772796325</v>
      </c>
      <c r="L3202" s="16" t="n">
        <v>12.3394861983564</v>
      </c>
      <c r="M3202" s="19" t="n">
        <v>0.86555555063642</v>
      </c>
      <c r="N3202" s="19" t="n">
        <v>1.29305467327184</v>
      </c>
      <c r="O3202" s="19" t="n">
        <v>1.38464350291622</v>
      </c>
      <c r="P3202" s="19" t="n">
        <v>0.535750503156599</v>
      </c>
      <c r="Q3202" s="17" t="s">
        <v>104</v>
      </c>
      <c r="R3202" s="5" t="str">
        <f aca="false">IF(OR(Q3202="Steel plate",Q3202="Concrete jacket"),"Steel plate or jacket",Q3202)</f>
        <v>Steel plate or jacket</v>
      </c>
      <c r="S3202" s="5" t="str">
        <f aca="false">IF(O3202&lt;='Tree rules'!$C$4,IF(N3202&lt;='Tree rules'!$C$5,IF(P3202&lt;='Tree rules'!$C$7,"Monitor","Polymer laminate"),IF(P3202&lt;='Tree rules'!$C$8,"Seal cracks","Polymer laminate")),IF(O3202&lt;='Tree rules'!$C$6,IF(P3202&lt;='Tree rules'!$C$9,"Polymer laminate","Steel plate or jacket"),IF(L3202&lt;='Tree rules'!$C$10,"Steel plate or jacket","Polymer laminate")))</f>
        <v>Steel plate or jacket</v>
      </c>
      <c r="T3202" s="5" t="str">
        <f aca="false">IF(S3202=R3202,"Yes","No")</f>
        <v>Yes</v>
      </c>
    </row>
    <row r="3203" customFormat="false" ht="15" hidden="false" customHeight="false" outlineLevel="0" collapsed="false">
      <c r="A3203" s="15" t="n">
        <v>4564</v>
      </c>
      <c r="B3203" s="16" t="n">
        <v>7.343675751279</v>
      </c>
      <c r="C3203" s="15" t="n">
        <v>300</v>
      </c>
      <c r="D3203" s="15" t="n">
        <v>650</v>
      </c>
      <c r="E3203" s="15" t="n">
        <v>30</v>
      </c>
      <c r="F3203" s="16" t="n">
        <v>0.869765407970596</v>
      </c>
      <c r="G3203" s="17" t="s">
        <v>103</v>
      </c>
      <c r="H3203" s="18" t="n">
        <v>0.2</v>
      </c>
      <c r="I3203" s="18" t="n">
        <v>1.5</v>
      </c>
      <c r="J3203" s="19" t="n">
        <v>0.871161072167286</v>
      </c>
      <c r="K3203" s="19" t="n">
        <v>0.437925380287058</v>
      </c>
      <c r="L3203" s="16" t="n">
        <v>12.1987969290349</v>
      </c>
      <c r="M3203" s="19" t="n">
        <v>0.76695004119654</v>
      </c>
      <c r="N3203" s="19" t="n">
        <v>1.05766159980463</v>
      </c>
      <c r="O3203" s="19" t="n">
        <v>1.11598983634086</v>
      </c>
      <c r="P3203" s="19" t="n">
        <v>0.555568031515667</v>
      </c>
      <c r="Q3203" s="17" t="s">
        <v>31</v>
      </c>
      <c r="R3203" s="5" t="str">
        <f aca="false">IF(OR(Q3203="Steel plate",Q3203="Concrete jacket"),"Steel plate or jacket",Q3203)</f>
        <v>Polymer laminate</v>
      </c>
      <c r="S3203" s="5" t="str">
        <f aca="false">IF(O3203&lt;='Tree rules'!$C$4,IF(N3203&lt;='Tree rules'!$C$5,IF(P3203&lt;='Tree rules'!$C$7,"Monitor","Polymer laminate"),IF(P3203&lt;='Tree rules'!$C$8,"Seal cracks","Polymer laminate")),IF(O3203&lt;='Tree rules'!$C$6,IF(P3203&lt;='Tree rules'!$C$9,"Polymer laminate","Steel plate or jacket"),IF(L3203&lt;='Tree rules'!$C$10,"Steel plate or jacket","Polymer laminate")))</f>
        <v>Polymer laminate</v>
      </c>
      <c r="T3203" s="5" t="str">
        <f aca="false">IF(S3203=R3203,"Yes","No")</f>
        <v>Yes</v>
      </c>
    </row>
    <row r="3204" customFormat="false" ht="15" hidden="false" customHeight="false" outlineLevel="0" collapsed="false">
      <c r="A3204" s="15" t="n">
        <v>4565</v>
      </c>
      <c r="B3204" s="16" t="n">
        <v>6.08651062002082</v>
      </c>
      <c r="C3204" s="15" t="n">
        <v>230</v>
      </c>
      <c r="D3204" s="15" t="n">
        <v>500</v>
      </c>
      <c r="E3204" s="15" t="n">
        <v>30</v>
      </c>
      <c r="F3204" s="16" t="n">
        <v>0.625130365852113</v>
      </c>
      <c r="G3204" s="17" t="s">
        <v>102</v>
      </c>
      <c r="H3204" s="18" t="n">
        <v>0.1</v>
      </c>
      <c r="I3204" s="18" t="n">
        <v>1</v>
      </c>
      <c r="J3204" s="19" t="n">
        <v>0.892885934311032</v>
      </c>
      <c r="K3204" s="19" t="n">
        <v>0.577705847508196</v>
      </c>
      <c r="L3204" s="16" t="n">
        <v>13.9279419222444</v>
      </c>
      <c r="M3204" s="19" t="n">
        <v>0.257834869230657</v>
      </c>
      <c r="N3204" s="19" t="n">
        <v>2.97942091639844</v>
      </c>
      <c r="O3204" s="19" t="n">
        <v>0.892885934311032</v>
      </c>
      <c r="P3204" s="19" t="n">
        <v>1.13056925543588</v>
      </c>
      <c r="Q3204" s="17" t="s">
        <v>31</v>
      </c>
      <c r="R3204" s="5" t="str">
        <f aca="false">IF(OR(Q3204="Steel plate",Q3204="Concrete jacket"),"Steel plate or jacket",Q3204)</f>
        <v>Polymer laminate</v>
      </c>
      <c r="S3204" s="5" t="str">
        <f aca="false">IF(O3204&lt;='Tree rules'!$C$4,IF(N3204&lt;='Tree rules'!$C$5,IF(P3204&lt;='Tree rules'!$C$7,"Monitor","Polymer laminate"),IF(P3204&lt;='Tree rules'!$C$8,"Seal cracks","Polymer laminate")),IF(O3204&lt;='Tree rules'!$C$6,IF(P3204&lt;='Tree rules'!$C$9,"Polymer laminate","Steel plate or jacket"),IF(L3204&lt;='Tree rules'!$C$10,"Steel plate or jacket","Polymer laminate")))</f>
        <v>Polymer laminate</v>
      </c>
      <c r="T3204" s="5" t="str">
        <f aca="false">IF(S3204=R3204,"Yes","No")</f>
        <v>Yes</v>
      </c>
    </row>
    <row r="3205" customFormat="false" ht="15" hidden="false" customHeight="false" outlineLevel="0" collapsed="false">
      <c r="A3205" s="15" t="n">
        <v>4567</v>
      </c>
      <c r="B3205" s="16" t="n">
        <v>5.57428483599343</v>
      </c>
      <c r="C3205" s="15" t="n">
        <v>230</v>
      </c>
      <c r="D3205" s="15" t="n">
        <v>550</v>
      </c>
      <c r="E3205" s="15" t="n">
        <v>30</v>
      </c>
      <c r="F3205" s="16" t="n">
        <v>0.693795479053647</v>
      </c>
      <c r="G3205" s="17" t="s">
        <v>103</v>
      </c>
      <c r="H3205" s="18" t="n">
        <v>0.2</v>
      </c>
      <c r="I3205" s="18" t="n">
        <v>2</v>
      </c>
      <c r="J3205" s="19" t="n">
        <v>0.946562189286947</v>
      </c>
      <c r="K3205" s="19" t="n">
        <v>0.446163133442696</v>
      </c>
      <c r="L3205" s="16" t="n">
        <v>11.0600889603044</v>
      </c>
      <c r="M3205" s="19" t="n">
        <v>0.54398914098095</v>
      </c>
      <c r="N3205" s="19" t="n">
        <v>1.46264514317035</v>
      </c>
      <c r="O3205" s="19" t="n">
        <v>1.47080322620325</v>
      </c>
      <c r="P3205" s="19" t="n">
        <v>0.683589015350847</v>
      </c>
      <c r="Q3205" s="17" t="s">
        <v>104</v>
      </c>
      <c r="R3205" s="5" t="str">
        <f aca="false">IF(OR(Q3205="Steel plate",Q3205="Concrete jacket"),"Steel plate or jacket",Q3205)</f>
        <v>Steel plate or jacket</v>
      </c>
      <c r="S3205" s="5" t="str">
        <f aca="false">IF(O3205&lt;='Tree rules'!$C$4,IF(N3205&lt;='Tree rules'!$C$5,IF(P3205&lt;='Tree rules'!$C$7,"Monitor","Polymer laminate"),IF(P3205&lt;='Tree rules'!$C$8,"Seal cracks","Polymer laminate")),IF(O3205&lt;='Tree rules'!$C$6,IF(P3205&lt;='Tree rules'!$C$9,"Polymer laminate","Steel plate or jacket"),IF(L3205&lt;='Tree rules'!$C$10,"Steel plate or jacket","Polymer laminate")))</f>
        <v>Steel plate or jacket</v>
      </c>
      <c r="T3205" s="5" t="str">
        <f aca="false">IF(S3205=R3205,"Yes","No")</f>
        <v>Yes</v>
      </c>
    </row>
    <row r="3206" customFormat="false" ht="15" hidden="false" customHeight="false" outlineLevel="0" collapsed="false">
      <c r="A3206" s="15" t="n">
        <v>4568</v>
      </c>
      <c r="B3206" s="16" t="n">
        <v>3.98483897002788</v>
      </c>
      <c r="C3206" s="15" t="n">
        <v>230</v>
      </c>
      <c r="D3206" s="15" t="n">
        <v>400</v>
      </c>
      <c r="E3206" s="15" t="n">
        <v>30</v>
      </c>
      <c r="F3206" s="16" t="n">
        <v>0.98777661424587</v>
      </c>
      <c r="G3206" s="17" t="s">
        <v>101</v>
      </c>
      <c r="H3206" s="18" t="n">
        <v>0.3</v>
      </c>
      <c r="I3206" s="18" t="n">
        <v>1</v>
      </c>
      <c r="J3206" s="19" t="n">
        <v>0.906151593860824</v>
      </c>
      <c r="K3206" s="19" t="n">
        <v>0.568153601458577</v>
      </c>
      <c r="L3206" s="16" t="n">
        <v>11.2566072599658</v>
      </c>
      <c r="M3206" s="19" t="n">
        <v>0.942731282371509</v>
      </c>
      <c r="N3206" s="19" t="n">
        <v>0.567549548454437</v>
      </c>
      <c r="O3206" s="19" t="n">
        <v>0.906151593860825</v>
      </c>
      <c r="P3206" s="19" t="n">
        <v>0.418782462969721</v>
      </c>
      <c r="Q3206" s="17" t="s">
        <v>29</v>
      </c>
      <c r="R3206" s="5" t="str">
        <f aca="false">IF(OR(Q3206="Steel plate",Q3206="Concrete jacket"),"Steel plate or jacket",Q3206)</f>
        <v>Monitor</v>
      </c>
      <c r="S3206" s="5" t="str">
        <f aca="false">IF(O3206&lt;='Tree rules'!$C$4,IF(N3206&lt;='Tree rules'!$C$5,IF(P3206&lt;='Tree rules'!$C$7,"Monitor","Polymer laminate"),IF(P3206&lt;='Tree rules'!$C$8,"Seal cracks","Polymer laminate")),IF(O3206&lt;='Tree rules'!$C$6,IF(P3206&lt;='Tree rules'!$C$9,"Polymer laminate","Steel plate or jacket"),IF(L3206&lt;='Tree rules'!$C$10,"Steel plate or jacket","Polymer laminate")))</f>
        <v>Monitor</v>
      </c>
      <c r="T3206" s="5" t="str">
        <f aca="false">IF(S3206=R3206,"Yes","No")</f>
        <v>Yes</v>
      </c>
    </row>
    <row r="3207" customFormat="false" ht="15" hidden="false" customHeight="false" outlineLevel="0" collapsed="false">
      <c r="A3207" s="15" t="n">
        <v>4569</v>
      </c>
      <c r="B3207" s="16" t="n">
        <v>3.85414504649888</v>
      </c>
      <c r="C3207" s="15" t="n">
        <v>230</v>
      </c>
      <c r="D3207" s="15" t="n">
        <v>375</v>
      </c>
      <c r="E3207" s="15" t="n">
        <v>30</v>
      </c>
      <c r="F3207" s="16" t="n">
        <v>1.06283562748644</v>
      </c>
      <c r="G3207" s="17" t="s">
        <v>103</v>
      </c>
      <c r="H3207" s="18" t="n">
        <v>0.2</v>
      </c>
      <c r="I3207" s="18" t="n">
        <v>1</v>
      </c>
      <c r="J3207" s="19" t="n">
        <v>0.875872958057187</v>
      </c>
      <c r="K3207" s="19" t="n">
        <v>0.4068107287121</v>
      </c>
      <c r="L3207" s="16" t="n">
        <v>11.714726585103</v>
      </c>
      <c r="M3207" s="19" t="n">
        <v>0.665103297506248</v>
      </c>
      <c r="N3207" s="19" t="n">
        <v>0.871479045955012</v>
      </c>
      <c r="O3207" s="19" t="n">
        <v>0.875872958057187</v>
      </c>
      <c r="P3207" s="19" t="n">
        <v>0.522819503636907</v>
      </c>
      <c r="Q3207" s="17" t="s">
        <v>29</v>
      </c>
      <c r="R3207" s="5" t="str">
        <f aca="false">IF(OR(Q3207="Steel plate",Q3207="Concrete jacket"),"Steel plate or jacket",Q3207)</f>
        <v>Monitor</v>
      </c>
      <c r="S3207" s="5" t="str">
        <f aca="false">IF(O3207&lt;='Tree rules'!$C$4,IF(N3207&lt;='Tree rules'!$C$5,IF(P3207&lt;='Tree rules'!$C$7,"Monitor","Polymer laminate"),IF(P3207&lt;='Tree rules'!$C$8,"Seal cracks","Polymer laminate")),IF(O3207&lt;='Tree rules'!$C$6,IF(P3207&lt;='Tree rules'!$C$9,"Polymer laminate","Steel plate or jacket"),IF(L3207&lt;='Tree rules'!$C$10,"Steel plate or jacket","Polymer laminate")))</f>
        <v>Monitor</v>
      </c>
      <c r="T3207" s="5" t="str">
        <f aca="false">IF(S3207=R3207,"Yes","No")</f>
        <v>Yes</v>
      </c>
    </row>
    <row r="3208" customFormat="false" ht="15" hidden="false" customHeight="false" outlineLevel="0" collapsed="false">
      <c r="A3208" s="15" t="n">
        <v>4571</v>
      </c>
      <c r="B3208" s="16" t="n">
        <v>3.00676575529489</v>
      </c>
      <c r="C3208" s="15" t="n">
        <v>300</v>
      </c>
      <c r="D3208" s="15" t="n">
        <v>300</v>
      </c>
      <c r="E3208" s="15" t="n">
        <v>25</v>
      </c>
      <c r="F3208" s="16" t="n">
        <v>0.831109167616348</v>
      </c>
      <c r="G3208" s="17" t="s">
        <v>101</v>
      </c>
      <c r="H3208" s="18" t="n">
        <v>0.3</v>
      </c>
      <c r="I3208" s="18" t="n">
        <v>1</v>
      </c>
      <c r="J3208" s="19" t="n">
        <v>0.918874299236638</v>
      </c>
      <c r="K3208" s="19" t="n">
        <v>0.422234992344307</v>
      </c>
      <c r="L3208" s="16" t="n">
        <v>11.9316101400591</v>
      </c>
      <c r="M3208" s="19" t="n">
        <v>0.522051837508591</v>
      </c>
      <c r="N3208" s="19" t="n">
        <v>1.00197233255622</v>
      </c>
      <c r="O3208" s="19" t="n">
        <v>0.918874299236638</v>
      </c>
      <c r="P3208" s="19" t="n">
        <v>0.543458286224429</v>
      </c>
      <c r="Q3208" s="17" t="s">
        <v>30</v>
      </c>
      <c r="R3208" s="5" t="str">
        <f aca="false">IF(OR(Q3208="Steel plate",Q3208="Concrete jacket"),"Steel plate or jacket",Q3208)</f>
        <v>Seal cracks</v>
      </c>
      <c r="S3208" s="5" t="str">
        <f aca="false">IF(O3208&lt;='Tree rules'!$C$4,IF(N3208&lt;='Tree rules'!$C$5,IF(P3208&lt;='Tree rules'!$C$7,"Monitor","Polymer laminate"),IF(P3208&lt;='Tree rules'!$C$8,"Seal cracks","Polymer laminate")),IF(O3208&lt;='Tree rules'!$C$6,IF(P3208&lt;='Tree rules'!$C$9,"Polymer laminate","Steel plate or jacket"),IF(L3208&lt;='Tree rules'!$C$10,"Steel plate or jacket","Polymer laminate")))</f>
        <v>Seal cracks</v>
      </c>
      <c r="T3208" s="5" t="str">
        <f aca="false">IF(S3208=R3208,"Yes","No")</f>
        <v>Yes</v>
      </c>
    </row>
    <row r="3209" customFormat="false" ht="15" hidden="false" customHeight="false" outlineLevel="0" collapsed="false">
      <c r="A3209" s="15" t="n">
        <v>4572</v>
      </c>
      <c r="B3209" s="16" t="n">
        <v>5.83973973699988</v>
      </c>
      <c r="C3209" s="15" t="n">
        <v>300</v>
      </c>
      <c r="D3209" s="15" t="n">
        <v>500</v>
      </c>
      <c r="E3209" s="15" t="n">
        <v>30</v>
      </c>
      <c r="F3209" s="16" t="n">
        <v>0.926723496634157</v>
      </c>
      <c r="G3209" s="17" t="s">
        <v>103</v>
      </c>
      <c r="H3209" s="18" t="n">
        <v>0.2</v>
      </c>
      <c r="I3209" s="18" t="n">
        <v>2</v>
      </c>
      <c r="J3209" s="19" t="n">
        <v>0.851536386203328</v>
      </c>
      <c r="K3209" s="19" t="n">
        <v>0.505547461356869</v>
      </c>
      <c r="L3209" s="16" t="n">
        <v>12.9197781792033</v>
      </c>
      <c r="M3209" s="19" t="n">
        <v>0.857789691589075</v>
      </c>
      <c r="N3209" s="19" t="n">
        <v>1.32536737313219</v>
      </c>
      <c r="O3209" s="19" t="n">
        <v>1.27258071410856</v>
      </c>
      <c r="P3209" s="19" t="n">
        <v>0.589270490198718</v>
      </c>
      <c r="Q3209" s="17" t="s">
        <v>31</v>
      </c>
      <c r="R3209" s="5" t="str">
        <f aca="false">IF(OR(Q3209="Steel plate",Q3209="Concrete jacket"),"Steel plate or jacket",Q3209)</f>
        <v>Polymer laminate</v>
      </c>
      <c r="S3209" s="5" t="str">
        <f aca="false">IF(O3209&lt;='Tree rules'!$C$4,IF(N3209&lt;='Tree rules'!$C$5,IF(P3209&lt;='Tree rules'!$C$7,"Monitor","Polymer laminate"),IF(P3209&lt;='Tree rules'!$C$8,"Seal cracks","Polymer laminate")),IF(O3209&lt;='Tree rules'!$C$6,IF(P3209&lt;='Tree rules'!$C$9,"Polymer laminate","Steel plate or jacket"),IF(L3209&lt;='Tree rules'!$C$10,"Steel plate or jacket","Polymer laminate")))</f>
        <v>Polymer laminate</v>
      </c>
      <c r="T3209" s="5" t="str">
        <f aca="false">IF(S3209=R3209,"Yes","No")</f>
        <v>Yes</v>
      </c>
    </row>
    <row r="3210" customFormat="false" ht="15" hidden="false" customHeight="false" outlineLevel="0" collapsed="false">
      <c r="A3210" s="15" t="n">
        <v>4577</v>
      </c>
      <c r="B3210" s="16" t="n">
        <v>5.27915404809009</v>
      </c>
      <c r="C3210" s="15" t="n">
        <v>230</v>
      </c>
      <c r="D3210" s="15" t="n">
        <v>525</v>
      </c>
      <c r="E3210" s="15" t="n">
        <v>30</v>
      </c>
      <c r="F3210" s="16" t="n">
        <v>0.57270853223768</v>
      </c>
      <c r="G3210" s="17" t="s">
        <v>101</v>
      </c>
      <c r="H3210" s="18" t="n">
        <v>0.3</v>
      </c>
      <c r="I3210" s="18" t="n">
        <v>1</v>
      </c>
      <c r="J3210" s="19" t="n">
        <v>0.962877498632726</v>
      </c>
      <c r="K3210" s="19" t="n">
        <v>0.604139206443639</v>
      </c>
      <c r="L3210" s="16" t="n">
        <v>11.0674089058493</v>
      </c>
      <c r="M3210" s="19" t="n">
        <v>0.7703449414612</v>
      </c>
      <c r="N3210" s="19" t="n">
        <v>0.856116016204588</v>
      </c>
      <c r="O3210" s="19" t="n">
        <v>0.962877498632726</v>
      </c>
      <c r="P3210" s="19" t="n">
        <v>0.367764639870021</v>
      </c>
      <c r="Q3210" s="17" t="s">
        <v>29</v>
      </c>
      <c r="R3210" s="5" t="str">
        <f aca="false">IF(OR(Q3210="Steel plate",Q3210="Concrete jacket"),"Steel plate or jacket",Q3210)</f>
        <v>Monitor</v>
      </c>
      <c r="S3210" s="5" t="str">
        <f aca="false">IF(O3210&lt;='Tree rules'!$C$4,IF(N3210&lt;='Tree rules'!$C$5,IF(P3210&lt;='Tree rules'!$C$7,"Monitor","Polymer laminate"),IF(P3210&lt;='Tree rules'!$C$8,"Seal cracks","Polymer laminate")),IF(O3210&lt;='Tree rules'!$C$6,IF(P3210&lt;='Tree rules'!$C$9,"Polymer laminate","Steel plate or jacket"),IF(L3210&lt;='Tree rules'!$C$10,"Steel plate or jacket","Polymer laminate")))</f>
        <v>Monitor</v>
      </c>
      <c r="T3210" s="5" t="str">
        <f aca="false">IF(S3210=R3210,"Yes","No")</f>
        <v>Yes</v>
      </c>
    </row>
    <row r="3211" customFormat="false" ht="15" hidden="false" customHeight="false" outlineLevel="0" collapsed="false">
      <c r="A3211" s="15" t="n">
        <v>4578</v>
      </c>
      <c r="B3211" s="16" t="n">
        <v>3.17602799670991</v>
      </c>
      <c r="C3211" s="15" t="n">
        <v>230</v>
      </c>
      <c r="D3211" s="15" t="n">
        <v>300</v>
      </c>
      <c r="E3211" s="15" t="n">
        <v>30</v>
      </c>
      <c r="F3211" s="16" t="n">
        <v>0.688332522525665</v>
      </c>
      <c r="G3211" s="17" t="s">
        <v>103</v>
      </c>
      <c r="H3211" s="18" t="n">
        <v>0.2</v>
      </c>
      <c r="I3211" s="18" t="n">
        <v>1.5</v>
      </c>
      <c r="J3211" s="19" t="n">
        <v>0.971898148430493</v>
      </c>
      <c r="K3211" s="19" t="n">
        <v>0.47236290645233</v>
      </c>
      <c r="L3211" s="16" t="n">
        <v>12.5040472311414</v>
      </c>
      <c r="M3211" s="19" t="n">
        <v>0.759230278489057</v>
      </c>
      <c r="N3211" s="19" t="n">
        <v>1.69057358261299</v>
      </c>
      <c r="O3211" s="19" t="n">
        <v>1.22830290556161</v>
      </c>
      <c r="P3211" s="19" t="n">
        <v>0.407197927180429</v>
      </c>
      <c r="Q3211" s="17" t="s">
        <v>31</v>
      </c>
      <c r="R3211" s="5" t="str">
        <f aca="false">IF(OR(Q3211="Steel plate",Q3211="Concrete jacket"),"Steel plate or jacket",Q3211)</f>
        <v>Polymer laminate</v>
      </c>
      <c r="S3211" s="5" t="str">
        <f aca="false">IF(O3211&lt;='Tree rules'!$C$4,IF(N3211&lt;='Tree rules'!$C$5,IF(P3211&lt;='Tree rules'!$C$7,"Monitor","Polymer laminate"),IF(P3211&lt;='Tree rules'!$C$8,"Seal cracks","Polymer laminate")),IF(O3211&lt;='Tree rules'!$C$6,IF(P3211&lt;='Tree rules'!$C$9,"Polymer laminate","Steel plate or jacket"),IF(L3211&lt;='Tree rules'!$C$10,"Steel plate or jacket","Polymer laminate")))</f>
        <v>Polymer laminate</v>
      </c>
      <c r="T3211" s="5" t="str">
        <f aca="false">IF(S3211=R3211,"Yes","No")</f>
        <v>Yes</v>
      </c>
    </row>
    <row r="3212" customFormat="false" ht="15" hidden="false" customHeight="false" outlineLevel="0" collapsed="false">
      <c r="A3212" s="15" t="n">
        <v>4579</v>
      </c>
      <c r="B3212" s="16" t="n">
        <v>3.01094112249569</v>
      </c>
      <c r="C3212" s="15" t="n">
        <v>230</v>
      </c>
      <c r="D3212" s="15" t="n">
        <v>300</v>
      </c>
      <c r="E3212" s="15" t="n">
        <v>20</v>
      </c>
      <c r="F3212" s="16" t="n">
        <v>0.688332522525665</v>
      </c>
      <c r="G3212" s="17" t="s">
        <v>103</v>
      </c>
      <c r="H3212" s="18" t="n">
        <v>0.2</v>
      </c>
      <c r="I3212" s="18" t="n">
        <v>1</v>
      </c>
      <c r="J3212" s="19" t="n">
        <v>0.905877747855586</v>
      </c>
      <c r="K3212" s="19" t="n">
        <v>0.544700637403435</v>
      </c>
      <c r="L3212" s="16" t="n">
        <v>11.8540989074633</v>
      </c>
      <c r="M3212" s="19" t="n">
        <v>0.276199330324821</v>
      </c>
      <c r="N3212" s="19" t="n">
        <v>1.33225740245393</v>
      </c>
      <c r="O3212" s="19" t="n">
        <v>0.905877747855586</v>
      </c>
      <c r="P3212" s="19" t="n">
        <v>1.00642668945405</v>
      </c>
      <c r="Q3212" s="17" t="s">
        <v>31</v>
      </c>
      <c r="R3212" s="5" t="str">
        <f aca="false">IF(OR(Q3212="Steel plate",Q3212="Concrete jacket"),"Steel plate or jacket",Q3212)</f>
        <v>Polymer laminate</v>
      </c>
      <c r="S3212" s="5" t="str">
        <f aca="false">IF(O3212&lt;='Tree rules'!$C$4,IF(N3212&lt;='Tree rules'!$C$5,IF(P3212&lt;='Tree rules'!$C$7,"Monitor","Polymer laminate"),IF(P3212&lt;='Tree rules'!$C$8,"Seal cracks","Polymer laminate")),IF(O3212&lt;='Tree rules'!$C$6,IF(P3212&lt;='Tree rules'!$C$9,"Polymer laminate","Steel plate or jacket"),IF(L3212&lt;='Tree rules'!$C$10,"Steel plate or jacket","Polymer laminate")))</f>
        <v>Polymer laminate</v>
      </c>
      <c r="T3212" s="5" t="str">
        <f aca="false">IF(S3212=R3212,"Yes","No")</f>
        <v>Yes</v>
      </c>
    </row>
    <row r="3213" customFormat="false" ht="15" hidden="false" customHeight="false" outlineLevel="0" collapsed="false">
      <c r="A3213" s="15" t="n">
        <v>4581</v>
      </c>
      <c r="B3213" s="16" t="n">
        <v>4.60404003978804</v>
      </c>
      <c r="C3213" s="15" t="n">
        <v>300</v>
      </c>
      <c r="D3213" s="15" t="n">
        <v>450</v>
      </c>
      <c r="E3213" s="15" t="n">
        <v>30</v>
      </c>
      <c r="F3213" s="16" t="n">
        <v>0.781490709848207</v>
      </c>
      <c r="G3213" s="17" t="s">
        <v>101</v>
      </c>
      <c r="H3213" s="18" t="n">
        <v>0.3</v>
      </c>
      <c r="I3213" s="18" t="n">
        <v>1.5</v>
      </c>
      <c r="J3213" s="19" t="n">
        <v>0.949878125728451</v>
      </c>
      <c r="K3213" s="19" t="n">
        <v>0.418555604930361</v>
      </c>
      <c r="L3213" s="16" t="n">
        <v>11.4528359198708</v>
      </c>
      <c r="M3213" s="19" t="n">
        <v>0.37158823136697</v>
      </c>
      <c r="N3213" s="19" t="n">
        <v>1.06776818173968</v>
      </c>
      <c r="O3213" s="19" t="n">
        <v>1.22602878183048</v>
      </c>
      <c r="P3213" s="19" t="n">
        <v>0.912598003970145</v>
      </c>
      <c r="Q3213" s="17" t="s">
        <v>31</v>
      </c>
      <c r="R3213" s="5" t="str">
        <f aca="false">IF(OR(Q3213="Steel plate",Q3213="Concrete jacket"),"Steel plate or jacket",Q3213)</f>
        <v>Polymer laminate</v>
      </c>
      <c r="S3213" s="5" t="str">
        <f aca="false">IF(O3213&lt;='Tree rules'!$C$4,IF(N3213&lt;='Tree rules'!$C$5,IF(P3213&lt;='Tree rules'!$C$7,"Monitor","Polymer laminate"),IF(P3213&lt;='Tree rules'!$C$8,"Seal cracks","Polymer laminate")),IF(O3213&lt;='Tree rules'!$C$6,IF(P3213&lt;='Tree rules'!$C$9,"Polymer laminate","Steel plate or jacket"),IF(L3213&lt;='Tree rules'!$C$10,"Steel plate or jacket","Polymer laminate")))</f>
        <v>Polymer laminate</v>
      </c>
      <c r="T3213" s="5" t="str">
        <f aca="false">IF(S3213=R3213,"Yes","No")</f>
        <v>Yes</v>
      </c>
    </row>
    <row r="3214" customFormat="false" ht="15" hidden="false" customHeight="false" outlineLevel="0" collapsed="false">
      <c r="A3214" s="15" t="n">
        <v>4582</v>
      </c>
      <c r="B3214" s="16" t="n">
        <v>3.20972421013291</v>
      </c>
      <c r="C3214" s="15" t="n">
        <v>300</v>
      </c>
      <c r="D3214" s="15" t="n">
        <v>300</v>
      </c>
      <c r="E3214" s="15" t="n">
        <v>25</v>
      </c>
      <c r="F3214" s="16" t="n">
        <v>0.883711013668015</v>
      </c>
      <c r="G3214" s="17" t="s">
        <v>102</v>
      </c>
      <c r="H3214" s="18" t="n">
        <v>0.1</v>
      </c>
      <c r="I3214" s="18" t="n">
        <v>1</v>
      </c>
      <c r="J3214" s="19" t="n">
        <v>0.932620776452413</v>
      </c>
      <c r="K3214" s="19" t="n">
        <v>0.411026805779134</v>
      </c>
      <c r="L3214" s="16" t="n">
        <v>13.5431401271431</v>
      </c>
      <c r="M3214" s="19" t="n">
        <v>0.749042874553481</v>
      </c>
      <c r="N3214" s="19" t="n">
        <v>3.30209662098484</v>
      </c>
      <c r="O3214" s="19" t="n">
        <v>0.932620776452413</v>
      </c>
      <c r="P3214" s="19" t="n">
        <v>0.397825046031479</v>
      </c>
      <c r="Q3214" s="17" t="s">
        <v>30</v>
      </c>
      <c r="R3214" s="5" t="str">
        <f aca="false">IF(OR(Q3214="Steel plate",Q3214="Concrete jacket"),"Steel plate or jacket",Q3214)</f>
        <v>Seal cracks</v>
      </c>
      <c r="S3214" s="5" t="str">
        <f aca="false">IF(O3214&lt;='Tree rules'!$C$4,IF(N3214&lt;='Tree rules'!$C$5,IF(P3214&lt;='Tree rules'!$C$7,"Monitor","Polymer laminate"),IF(P3214&lt;='Tree rules'!$C$8,"Seal cracks","Polymer laminate")),IF(O3214&lt;='Tree rules'!$C$6,IF(P3214&lt;='Tree rules'!$C$9,"Polymer laminate","Steel plate or jacket"),IF(L3214&lt;='Tree rules'!$C$10,"Steel plate or jacket","Polymer laminate")))</f>
        <v>Seal cracks</v>
      </c>
      <c r="T3214" s="5" t="str">
        <f aca="false">IF(S3214=R3214,"Yes","No")</f>
        <v>Yes</v>
      </c>
    </row>
    <row r="3215" customFormat="false" ht="15" hidden="false" customHeight="false" outlineLevel="0" collapsed="false">
      <c r="A3215" s="15" t="n">
        <v>4583</v>
      </c>
      <c r="B3215" s="16" t="n">
        <v>4.31123811966996</v>
      </c>
      <c r="C3215" s="15" t="n">
        <v>300</v>
      </c>
      <c r="D3215" s="15" t="n">
        <v>375</v>
      </c>
      <c r="E3215" s="15" t="n">
        <v>20</v>
      </c>
      <c r="F3215" s="16" t="n">
        <v>0.611130485804701</v>
      </c>
      <c r="G3215" s="17" t="s">
        <v>101</v>
      </c>
      <c r="H3215" s="18" t="n">
        <v>0.3</v>
      </c>
      <c r="I3215" s="18" t="n">
        <v>1</v>
      </c>
      <c r="J3215" s="19" t="n">
        <v>0.936661413902456</v>
      </c>
      <c r="K3215" s="19" t="n">
        <v>0.466969641207542</v>
      </c>
      <c r="L3215" s="16" t="n">
        <v>13.1040672330394</v>
      </c>
      <c r="M3215" s="19" t="n">
        <v>0.961073809660809</v>
      </c>
      <c r="N3215" s="19" t="n">
        <v>0.681282294682971</v>
      </c>
      <c r="O3215" s="19" t="n">
        <v>0.936661413902456</v>
      </c>
      <c r="P3215" s="19" t="n">
        <v>0.345497183370377</v>
      </c>
      <c r="Q3215" s="17" t="s">
        <v>29</v>
      </c>
      <c r="R3215" s="5" t="str">
        <f aca="false">IF(OR(Q3215="Steel plate",Q3215="Concrete jacket"),"Steel plate or jacket",Q3215)</f>
        <v>Monitor</v>
      </c>
      <c r="S3215" s="5" t="str">
        <f aca="false">IF(O3215&lt;='Tree rules'!$C$4,IF(N3215&lt;='Tree rules'!$C$5,IF(P3215&lt;='Tree rules'!$C$7,"Monitor","Polymer laminate"),IF(P3215&lt;='Tree rules'!$C$8,"Seal cracks","Polymer laminate")),IF(O3215&lt;='Tree rules'!$C$6,IF(P3215&lt;='Tree rules'!$C$9,"Polymer laminate","Steel plate or jacket"),IF(L3215&lt;='Tree rules'!$C$10,"Steel plate or jacket","Polymer laminate")))</f>
        <v>Monitor</v>
      </c>
      <c r="T3215" s="5" t="str">
        <f aca="false">IF(S3215=R3215,"Yes","No")</f>
        <v>Yes</v>
      </c>
    </row>
    <row r="3216" customFormat="false" ht="15" hidden="false" customHeight="false" outlineLevel="0" collapsed="false">
      <c r="A3216" s="15" t="n">
        <v>4584</v>
      </c>
      <c r="B3216" s="16" t="n">
        <v>5.19605749828153</v>
      </c>
      <c r="C3216" s="15" t="n">
        <v>300</v>
      </c>
      <c r="D3216" s="15" t="n">
        <v>450</v>
      </c>
      <c r="E3216" s="15" t="n">
        <v>30</v>
      </c>
      <c r="F3216" s="16" t="n">
        <v>0.781490709848207</v>
      </c>
      <c r="G3216" s="17" t="s">
        <v>103</v>
      </c>
      <c r="H3216" s="18" t="n">
        <v>0.2</v>
      </c>
      <c r="I3216" s="18" t="n">
        <v>1</v>
      </c>
      <c r="J3216" s="19" t="n">
        <v>0.904920273816229</v>
      </c>
      <c r="K3216" s="19" t="n">
        <v>0.481370312743442</v>
      </c>
      <c r="L3216" s="16" t="n">
        <v>12.9255161648794</v>
      </c>
      <c r="M3216" s="19" t="n">
        <v>0.385341476453324</v>
      </c>
      <c r="N3216" s="19" t="n">
        <v>1.17311294703644</v>
      </c>
      <c r="O3216" s="19" t="n">
        <v>0.904920273816229</v>
      </c>
      <c r="P3216" s="19" t="n">
        <v>0.864158672086701</v>
      </c>
      <c r="Q3216" s="17" t="s">
        <v>30</v>
      </c>
      <c r="R3216" s="5" t="str">
        <f aca="false">IF(OR(Q3216="Steel plate",Q3216="Concrete jacket"),"Steel plate or jacket",Q3216)</f>
        <v>Seal cracks</v>
      </c>
      <c r="S3216" s="5" t="str">
        <f aca="false">IF(O3216&lt;='Tree rules'!$C$4,IF(N3216&lt;='Tree rules'!$C$5,IF(P3216&lt;='Tree rules'!$C$7,"Monitor","Polymer laminate"),IF(P3216&lt;='Tree rules'!$C$8,"Seal cracks","Polymer laminate")),IF(O3216&lt;='Tree rules'!$C$6,IF(P3216&lt;='Tree rules'!$C$9,"Polymer laminate","Steel plate or jacket"),IF(L3216&lt;='Tree rules'!$C$10,"Steel plate or jacket","Polymer laminate")))</f>
        <v>Seal cracks</v>
      </c>
      <c r="T3216" s="5" t="str">
        <f aca="false">IF(S3216=R3216,"Yes","No")</f>
        <v>Yes</v>
      </c>
    </row>
    <row r="3217" customFormat="false" ht="15" hidden="false" customHeight="false" outlineLevel="0" collapsed="false">
      <c r="A3217" s="15" t="n">
        <v>4585</v>
      </c>
      <c r="B3217" s="16" t="n">
        <v>4.68772401953882</v>
      </c>
      <c r="C3217" s="15" t="n">
        <v>300</v>
      </c>
      <c r="D3217" s="15" t="n">
        <v>425</v>
      </c>
      <c r="E3217" s="15" t="n">
        <v>30</v>
      </c>
      <c r="F3217" s="16" t="n">
        <v>0.707341881547042</v>
      </c>
      <c r="G3217" s="17" t="s">
        <v>101</v>
      </c>
      <c r="H3217" s="18" t="n">
        <v>0.3</v>
      </c>
      <c r="I3217" s="18" t="n">
        <v>1</v>
      </c>
      <c r="J3217" s="19" t="n">
        <v>0.900440690325984</v>
      </c>
      <c r="K3217" s="19" t="n">
        <v>0.498944775964681</v>
      </c>
      <c r="L3217" s="16" t="n">
        <v>12.3686649592053</v>
      </c>
      <c r="M3217" s="19" t="n">
        <v>0.87218287140821</v>
      </c>
      <c r="N3217" s="19" t="n">
        <v>0.602808059755273</v>
      </c>
      <c r="O3217" s="19" t="n">
        <v>0.900440690325984</v>
      </c>
      <c r="P3217" s="19" t="n">
        <v>0.365792611497739</v>
      </c>
      <c r="Q3217" s="17" t="s">
        <v>29</v>
      </c>
      <c r="R3217" s="5" t="str">
        <f aca="false">IF(OR(Q3217="Steel plate",Q3217="Concrete jacket"),"Steel plate or jacket",Q3217)</f>
        <v>Monitor</v>
      </c>
      <c r="S3217" s="5" t="str">
        <f aca="false">IF(O3217&lt;='Tree rules'!$C$4,IF(N3217&lt;='Tree rules'!$C$5,IF(P3217&lt;='Tree rules'!$C$7,"Monitor","Polymer laminate"),IF(P3217&lt;='Tree rules'!$C$8,"Seal cracks","Polymer laminate")),IF(O3217&lt;='Tree rules'!$C$6,IF(P3217&lt;='Tree rules'!$C$9,"Polymer laminate","Steel plate or jacket"),IF(L3217&lt;='Tree rules'!$C$10,"Steel plate or jacket","Polymer laminate")))</f>
        <v>Monitor</v>
      </c>
      <c r="T3217" s="5" t="str">
        <f aca="false">IF(S3217=R3217,"Yes","No")</f>
        <v>Yes</v>
      </c>
    </row>
    <row r="3218" customFormat="false" ht="15" hidden="false" customHeight="false" outlineLevel="0" collapsed="false">
      <c r="A3218" s="15" t="n">
        <v>4586</v>
      </c>
      <c r="B3218" s="16" t="n">
        <v>5.26956743631349</v>
      </c>
      <c r="C3218" s="15" t="n">
        <v>300</v>
      </c>
      <c r="D3218" s="15" t="n">
        <v>475</v>
      </c>
      <c r="E3218" s="15" t="n">
        <v>30</v>
      </c>
      <c r="F3218" s="16" t="n">
        <v>0.524813621945395</v>
      </c>
      <c r="G3218" s="17" t="s">
        <v>103</v>
      </c>
      <c r="H3218" s="18" t="n">
        <v>0.2</v>
      </c>
      <c r="I3218" s="18" t="n">
        <v>1</v>
      </c>
      <c r="J3218" s="19" t="n">
        <v>0.989320090988904</v>
      </c>
      <c r="K3218" s="19" t="n">
        <v>0.647715354317109</v>
      </c>
      <c r="L3218" s="16" t="n">
        <v>12.2263745622123</v>
      </c>
      <c r="M3218" s="19" t="n">
        <v>0.924683959327424</v>
      </c>
      <c r="N3218" s="19" t="n">
        <v>0.837292215238225</v>
      </c>
      <c r="O3218" s="19" t="n">
        <v>0.989320090988904</v>
      </c>
      <c r="P3218" s="19" t="n">
        <v>0.338812390651989</v>
      </c>
      <c r="Q3218" s="17" t="s">
        <v>29</v>
      </c>
      <c r="R3218" s="5" t="str">
        <f aca="false">IF(OR(Q3218="Steel plate",Q3218="Concrete jacket"),"Steel plate or jacket",Q3218)</f>
        <v>Monitor</v>
      </c>
      <c r="S3218" s="5" t="str">
        <f aca="false">IF(O3218&lt;='Tree rules'!$C$4,IF(N3218&lt;='Tree rules'!$C$5,IF(P3218&lt;='Tree rules'!$C$7,"Monitor","Polymer laminate"),IF(P3218&lt;='Tree rules'!$C$8,"Seal cracks","Polymer laminate")),IF(O3218&lt;='Tree rules'!$C$6,IF(P3218&lt;='Tree rules'!$C$9,"Polymer laminate","Steel plate or jacket"),IF(L3218&lt;='Tree rules'!$C$10,"Steel plate or jacket","Polymer laminate")))</f>
        <v>Monitor</v>
      </c>
      <c r="T3218" s="5" t="str">
        <f aca="false">IF(S3218=R3218,"Yes","No")</f>
        <v>Yes</v>
      </c>
    </row>
    <row r="3219" customFormat="false" ht="15" hidden="false" customHeight="false" outlineLevel="0" collapsed="false">
      <c r="A3219" s="15" t="n">
        <v>4587</v>
      </c>
      <c r="B3219" s="16" t="n">
        <v>5.62820257214516</v>
      </c>
      <c r="C3219" s="15" t="n">
        <v>230</v>
      </c>
      <c r="D3219" s="15" t="n">
        <v>450</v>
      </c>
      <c r="E3219" s="15" t="n">
        <v>30</v>
      </c>
      <c r="F3219" s="16" t="n">
        <v>0.705896562990629</v>
      </c>
      <c r="G3219" s="17" t="s">
        <v>102</v>
      </c>
      <c r="H3219" s="18" t="n">
        <v>0.1</v>
      </c>
      <c r="I3219" s="18" t="n">
        <v>2</v>
      </c>
      <c r="J3219" s="19" t="n">
        <v>0.980693878454313</v>
      </c>
      <c r="K3219" s="19" t="n">
        <v>0.412871413787114</v>
      </c>
      <c r="L3219" s="16" t="n">
        <v>14.5431591011503</v>
      </c>
      <c r="M3219" s="19" t="n">
        <v>0.6446771393662</v>
      </c>
      <c r="N3219" s="19" t="n">
        <v>4.98431683077243</v>
      </c>
      <c r="O3219" s="19" t="n">
        <v>1.55648728881883</v>
      </c>
      <c r="P3219" s="19" t="n">
        <v>0.667034818386545</v>
      </c>
      <c r="Q3219" s="17" t="s">
        <v>31</v>
      </c>
      <c r="R3219" s="5" t="str">
        <f aca="false">IF(OR(Q3219="Steel plate",Q3219="Concrete jacket"),"Steel plate or jacket",Q3219)</f>
        <v>Polymer laminate</v>
      </c>
      <c r="S3219" s="5" t="str">
        <f aca="false">IF(O3219&lt;='Tree rules'!$C$4,IF(N3219&lt;='Tree rules'!$C$5,IF(P3219&lt;='Tree rules'!$C$7,"Monitor","Polymer laminate"),IF(P3219&lt;='Tree rules'!$C$8,"Seal cracks","Polymer laminate")),IF(O3219&lt;='Tree rules'!$C$6,IF(P3219&lt;='Tree rules'!$C$9,"Polymer laminate","Steel plate or jacket"),IF(L3219&lt;='Tree rules'!$C$10,"Steel plate or jacket","Polymer laminate")))</f>
        <v>Polymer laminate</v>
      </c>
      <c r="T3219" s="5" t="str">
        <f aca="false">IF(S3219=R3219,"Yes","No")</f>
        <v>Yes</v>
      </c>
    </row>
    <row r="3220" customFormat="false" ht="15" hidden="false" customHeight="false" outlineLevel="0" collapsed="false">
      <c r="A3220" s="15" t="n">
        <v>4589</v>
      </c>
      <c r="B3220" s="16" t="n">
        <v>3.50750669243541</v>
      </c>
      <c r="C3220" s="15" t="n">
        <v>230</v>
      </c>
      <c r="D3220" s="15" t="n">
        <v>300</v>
      </c>
      <c r="E3220" s="15" t="n">
        <v>25</v>
      </c>
      <c r="F3220" s="16" t="n">
        <v>0.768324290280112</v>
      </c>
      <c r="G3220" s="17" t="s">
        <v>103</v>
      </c>
      <c r="H3220" s="18" t="n">
        <v>0.2</v>
      </c>
      <c r="I3220" s="18" t="n">
        <v>1.5</v>
      </c>
      <c r="J3220" s="19" t="n">
        <v>0.852438614199257</v>
      </c>
      <c r="K3220" s="19" t="n">
        <v>0.436146942567364</v>
      </c>
      <c r="L3220" s="16" t="n">
        <v>13.7011980173258</v>
      </c>
      <c r="M3220" s="19" t="n">
        <v>0.318469761070046</v>
      </c>
      <c r="N3220" s="19" t="n">
        <v>1.17854070745347</v>
      </c>
      <c r="O3220" s="19" t="n">
        <v>1.0927636736442</v>
      </c>
      <c r="P3220" s="19" t="n">
        <v>1.0464281517987</v>
      </c>
      <c r="Q3220" s="17" t="s">
        <v>31</v>
      </c>
      <c r="R3220" s="5" t="str">
        <f aca="false">IF(OR(Q3220="Steel plate",Q3220="Concrete jacket"),"Steel plate or jacket",Q3220)</f>
        <v>Polymer laminate</v>
      </c>
      <c r="S3220" s="5" t="str">
        <f aca="false">IF(O3220&lt;='Tree rules'!$C$4,IF(N3220&lt;='Tree rules'!$C$5,IF(P3220&lt;='Tree rules'!$C$7,"Monitor","Polymer laminate"),IF(P3220&lt;='Tree rules'!$C$8,"Seal cracks","Polymer laminate")),IF(O3220&lt;='Tree rules'!$C$6,IF(P3220&lt;='Tree rules'!$C$9,"Polymer laminate","Steel plate or jacket"),IF(L3220&lt;='Tree rules'!$C$10,"Steel plate or jacket","Polymer laminate")))</f>
        <v>Polymer laminate</v>
      </c>
      <c r="T3220" s="5" t="str">
        <f aca="false">IF(S3220=R3220,"Yes","No")</f>
        <v>Yes</v>
      </c>
    </row>
    <row r="3221" customFormat="false" ht="15" hidden="false" customHeight="false" outlineLevel="0" collapsed="false">
      <c r="A3221" s="15" t="n">
        <v>4593</v>
      </c>
      <c r="B3221" s="16" t="n">
        <v>6.87895221449411</v>
      </c>
      <c r="C3221" s="15" t="n">
        <v>300</v>
      </c>
      <c r="D3221" s="15" t="n">
        <v>575</v>
      </c>
      <c r="E3221" s="15" t="n">
        <v>20</v>
      </c>
      <c r="F3221" s="16" t="n">
        <v>0.633465437396808</v>
      </c>
      <c r="G3221" s="17" t="s">
        <v>103</v>
      </c>
      <c r="H3221" s="18" t="n">
        <v>0.2</v>
      </c>
      <c r="I3221" s="18" t="n">
        <v>2</v>
      </c>
      <c r="J3221" s="19" t="n">
        <v>0.869787365702267</v>
      </c>
      <c r="K3221" s="19" t="n">
        <v>0.420201133520421</v>
      </c>
      <c r="L3221" s="16" t="n">
        <v>13.0036903865673</v>
      </c>
      <c r="M3221" s="19" t="n">
        <v>0.950525432850166</v>
      </c>
      <c r="N3221" s="19" t="n">
        <v>1.25160284041691</v>
      </c>
      <c r="O3221" s="19" t="n">
        <v>1.3740890944147</v>
      </c>
      <c r="P3221" s="19" t="n">
        <v>0.475961290975952</v>
      </c>
      <c r="Q3221" s="17" t="s">
        <v>104</v>
      </c>
      <c r="R3221" s="5" t="str">
        <f aca="false">IF(OR(Q3221="Steel plate",Q3221="Concrete jacket"),"Steel plate or jacket",Q3221)</f>
        <v>Steel plate or jacket</v>
      </c>
      <c r="S3221" s="5" t="str">
        <f aca="false">IF(O3221&lt;='Tree rules'!$C$4,IF(N3221&lt;='Tree rules'!$C$5,IF(P3221&lt;='Tree rules'!$C$7,"Monitor","Polymer laminate"),IF(P3221&lt;='Tree rules'!$C$8,"Seal cracks","Polymer laminate")),IF(O3221&lt;='Tree rules'!$C$6,IF(P3221&lt;='Tree rules'!$C$9,"Polymer laminate","Steel plate or jacket"),IF(L3221&lt;='Tree rules'!$C$10,"Steel plate or jacket","Polymer laminate")))</f>
        <v>Steel plate or jacket</v>
      </c>
      <c r="T3221" s="5" t="str">
        <f aca="false">IF(S3221=R3221,"Yes","No")</f>
        <v>Yes</v>
      </c>
    </row>
    <row r="3222" customFormat="false" ht="15" hidden="false" customHeight="false" outlineLevel="0" collapsed="false">
      <c r="A3222" s="15" t="n">
        <v>4595</v>
      </c>
      <c r="B3222" s="16" t="n">
        <v>4.9989987414256</v>
      </c>
      <c r="C3222" s="15" t="n">
        <v>300</v>
      </c>
      <c r="D3222" s="15" t="n">
        <v>475</v>
      </c>
      <c r="E3222" s="15" t="n">
        <v>30</v>
      </c>
      <c r="F3222" s="16" t="n">
        <v>0.937351654217934</v>
      </c>
      <c r="G3222" s="17" t="s">
        <v>103</v>
      </c>
      <c r="H3222" s="18" t="n">
        <v>0.2</v>
      </c>
      <c r="I3222" s="18" t="n">
        <v>1.5</v>
      </c>
      <c r="J3222" s="19" t="n">
        <v>0.871117581665358</v>
      </c>
      <c r="K3222" s="19" t="n">
        <v>0.421162490378814</v>
      </c>
      <c r="L3222" s="16" t="n">
        <v>11.6526777189408</v>
      </c>
      <c r="M3222" s="19" t="n">
        <v>0.505047860516214</v>
      </c>
      <c r="N3222" s="19" t="n">
        <v>1.09972331750004</v>
      </c>
      <c r="O3222" s="19" t="n">
        <v>1.12323534744456</v>
      </c>
      <c r="P3222" s="19" t="n">
        <v>0.762724658878266</v>
      </c>
      <c r="Q3222" s="17" t="s">
        <v>31</v>
      </c>
      <c r="R3222" s="5" t="str">
        <f aca="false">IF(OR(Q3222="Steel plate",Q3222="Concrete jacket"),"Steel plate or jacket",Q3222)</f>
        <v>Polymer laminate</v>
      </c>
      <c r="S3222" s="5" t="str">
        <f aca="false">IF(O3222&lt;='Tree rules'!$C$4,IF(N3222&lt;='Tree rules'!$C$5,IF(P3222&lt;='Tree rules'!$C$7,"Monitor","Polymer laminate"),IF(P3222&lt;='Tree rules'!$C$8,"Seal cracks","Polymer laminate")),IF(O3222&lt;='Tree rules'!$C$6,IF(P3222&lt;='Tree rules'!$C$9,"Polymer laminate","Steel plate or jacket"),IF(L3222&lt;='Tree rules'!$C$10,"Steel plate or jacket","Polymer laminate")))</f>
        <v>Polymer laminate</v>
      </c>
      <c r="T3222" s="5" t="str">
        <f aca="false">IF(S3222=R3222,"Yes","No")</f>
        <v>Yes</v>
      </c>
    </row>
    <row r="3223" customFormat="false" ht="15" hidden="false" customHeight="false" outlineLevel="0" collapsed="false">
      <c r="A3223" s="15" t="n">
        <v>4596</v>
      </c>
      <c r="B3223" s="16" t="n">
        <v>5.84789818877539</v>
      </c>
      <c r="C3223" s="15" t="n">
        <v>230</v>
      </c>
      <c r="D3223" s="15" t="n">
        <v>575</v>
      </c>
      <c r="E3223" s="15" t="n">
        <v>30</v>
      </c>
      <c r="F3223" s="16" t="n">
        <v>0.777557789024782</v>
      </c>
      <c r="G3223" s="17" t="s">
        <v>101</v>
      </c>
      <c r="H3223" s="18" t="n">
        <v>0.3</v>
      </c>
      <c r="I3223" s="18" t="n">
        <v>1.5</v>
      </c>
      <c r="J3223" s="19" t="n">
        <v>0.858675983838933</v>
      </c>
      <c r="K3223" s="19" t="n">
        <v>0.482703264654905</v>
      </c>
      <c r="L3223" s="16" t="n">
        <v>11.0965810033689</v>
      </c>
      <c r="M3223" s="19" t="n">
        <v>0.888425597350545</v>
      </c>
      <c r="N3223" s="19" t="n">
        <v>0.726946264557205</v>
      </c>
      <c r="O3223" s="19" t="n">
        <v>1.08077112541849</v>
      </c>
      <c r="P3223" s="19" t="n">
        <v>0.399771657641649</v>
      </c>
      <c r="Q3223" s="17" t="s">
        <v>31</v>
      </c>
      <c r="R3223" s="5" t="str">
        <f aca="false">IF(OR(Q3223="Steel plate",Q3223="Concrete jacket"),"Steel plate or jacket",Q3223)</f>
        <v>Polymer laminate</v>
      </c>
      <c r="S3223" s="5" t="str">
        <f aca="false">IF(O3223&lt;='Tree rules'!$C$4,IF(N3223&lt;='Tree rules'!$C$5,IF(P3223&lt;='Tree rules'!$C$7,"Monitor","Polymer laminate"),IF(P3223&lt;='Tree rules'!$C$8,"Seal cracks","Polymer laminate")),IF(O3223&lt;='Tree rules'!$C$6,IF(P3223&lt;='Tree rules'!$C$9,"Polymer laminate","Steel plate or jacket"),IF(L3223&lt;='Tree rules'!$C$10,"Steel plate or jacket","Polymer laminate")))</f>
        <v>Polymer laminate</v>
      </c>
      <c r="T3223" s="5" t="str">
        <f aca="false">IF(S3223=R3223,"Yes","No")</f>
        <v>Yes</v>
      </c>
    </row>
    <row r="3224" customFormat="false" ht="15" hidden="false" customHeight="false" outlineLevel="0" collapsed="false">
      <c r="A3224" s="15" t="n">
        <v>4597</v>
      </c>
      <c r="B3224" s="16" t="n">
        <v>4.58489972956811</v>
      </c>
      <c r="C3224" s="15" t="n">
        <v>300</v>
      </c>
      <c r="D3224" s="15" t="n">
        <v>375</v>
      </c>
      <c r="E3224" s="15" t="n">
        <v>20</v>
      </c>
      <c r="F3224" s="16" t="n">
        <v>0.640487798897002</v>
      </c>
      <c r="G3224" s="17" t="s">
        <v>101</v>
      </c>
      <c r="H3224" s="18" t="n">
        <v>0.3</v>
      </c>
      <c r="I3224" s="18" t="n">
        <v>1</v>
      </c>
      <c r="J3224" s="19" t="n">
        <v>0.896425708813995</v>
      </c>
      <c r="K3224" s="19" t="n">
        <v>0.503040819092163</v>
      </c>
      <c r="L3224" s="16" t="n">
        <v>14.0211000904224</v>
      </c>
      <c r="M3224" s="19" t="n">
        <v>0.916558779415113</v>
      </c>
      <c r="N3224" s="19" t="n">
        <v>0.888475797334928</v>
      </c>
      <c r="O3224" s="19" t="n">
        <v>0.896425708813995</v>
      </c>
      <c r="P3224" s="19" t="n">
        <v>0.390587444162201</v>
      </c>
      <c r="Q3224" s="17" t="s">
        <v>29</v>
      </c>
      <c r="R3224" s="5" t="str">
        <f aca="false">IF(OR(Q3224="Steel plate",Q3224="Concrete jacket"),"Steel plate or jacket",Q3224)</f>
        <v>Monitor</v>
      </c>
      <c r="S3224" s="5" t="str">
        <f aca="false">IF(O3224&lt;='Tree rules'!$C$4,IF(N3224&lt;='Tree rules'!$C$5,IF(P3224&lt;='Tree rules'!$C$7,"Monitor","Polymer laminate"),IF(P3224&lt;='Tree rules'!$C$8,"Seal cracks","Polymer laminate")),IF(O3224&lt;='Tree rules'!$C$6,IF(P3224&lt;='Tree rules'!$C$9,"Polymer laminate","Steel plate or jacket"),IF(L3224&lt;='Tree rules'!$C$10,"Steel plate or jacket","Polymer laminate")))</f>
        <v>Monitor</v>
      </c>
      <c r="T3224" s="5" t="str">
        <f aca="false">IF(S3224=R3224,"Yes","No")</f>
        <v>Yes</v>
      </c>
    </row>
    <row r="3225" customFormat="false" ht="15" hidden="false" customHeight="false" outlineLevel="0" collapsed="false">
      <c r="A3225" s="15" t="n">
        <v>4603</v>
      </c>
      <c r="B3225" s="16" t="n">
        <v>6.94184492767216</v>
      </c>
      <c r="C3225" s="15" t="n">
        <v>300</v>
      </c>
      <c r="D3225" s="15" t="n">
        <v>600</v>
      </c>
      <c r="E3225" s="15" t="n">
        <v>30</v>
      </c>
      <c r="F3225" s="16" t="n">
        <v>0.758838805214926</v>
      </c>
      <c r="G3225" s="17" t="s">
        <v>103</v>
      </c>
      <c r="H3225" s="18" t="n">
        <v>0.2</v>
      </c>
      <c r="I3225" s="18" t="n">
        <v>2</v>
      </c>
      <c r="J3225" s="19" t="n">
        <v>0.867768767200912</v>
      </c>
      <c r="K3225" s="19" t="n">
        <v>0.427814782843068</v>
      </c>
      <c r="L3225" s="16" t="n">
        <v>12.5758060283916</v>
      </c>
      <c r="M3225" s="19" t="n">
        <v>0.381775206082225</v>
      </c>
      <c r="N3225" s="19" t="n">
        <v>1.50620150971851</v>
      </c>
      <c r="O3225" s="19" t="n">
        <v>1.36429322770377</v>
      </c>
      <c r="P3225" s="19" t="n">
        <v>1.08162360490496</v>
      </c>
      <c r="Q3225" s="17" t="s">
        <v>104</v>
      </c>
      <c r="R3225" s="5" t="str">
        <f aca="false">IF(OR(Q3225="Steel plate",Q3225="Concrete jacket"),"Steel plate or jacket",Q3225)</f>
        <v>Steel plate or jacket</v>
      </c>
      <c r="S3225" s="5" t="str">
        <f aca="false">IF(O3225&lt;='Tree rules'!$C$4,IF(N3225&lt;='Tree rules'!$C$5,IF(P3225&lt;='Tree rules'!$C$7,"Monitor","Polymer laminate"),IF(P3225&lt;='Tree rules'!$C$8,"Seal cracks","Polymer laminate")),IF(O3225&lt;='Tree rules'!$C$6,IF(P3225&lt;='Tree rules'!$C$9,"Polymer laminate","Steel plate or jacket"),IF(L3225&lt;='Tree rules'!$C$10,"Steel plate or jacket","Polymer laminate")))</f>
        <v>Steel plate or jacket</v>
      </c>
      <c r="T3225" s="5" t="str">
        <f aca="false">IF(S3225=R3225,"Yes","No")</f>
        <v>Yes</v>
      </c>
    </row>
    <row r="3226" customFormat="false" ht="15" hidden="false" customHeight="false" outlineLevel="0" collapsed="false">
      <c r="A3226" s="15" t="n">
        <v>4604</v>
      </c>
      <c r="B3226" s="16" t="n">
        <v>4.92770052023898</v>
      </c>
      <c r="C3226" s="15" t="n">
        <v>230</v>
      </c>
      <c r="D3226" s="15" t="n">
        <v>425</v>
      </c>
      <c r="E3226" s="15" t="n">
        <v>30</v>
      </c>
      <c r="F3226" s="16" t="n">
        <v>0.691964884122107</v>
      </c>
      <c r="G3226" s="17" t="s">
        <v>101</v>
      </c>
      <c r="H3226" s="18" t="n">
        <v>0.3</v>
      </c>
      <c r="I3226" s="18" t="n">
        <v>1</v>
      </c>
      <c r="J3226" s="19" t="n">
        <v>0.878663293433483</v>
      </c>
      <c r="K3226" s="19" t="n">
        <v>0.551809330991476</v>
      </c>
      <c r="L3226" s="16" t="n">
        <v>13.0018483383614</v>
      </c>
      <c r="M3226" s="19" t="n">
        <v>0.548030878852756</v>
      </c>
      <c r="N3226" s="19" t="n">
        <v>0.635676238095051</v>
      </c>
      <c r="O3226" s="19" t="n">
        <v>0.878663293433483</v>
      </c>
      <c r="P3226" s="19" t="n">
        <v>0.576771595613599</v>
      </c>
      <c r="Q3226" s="17" t="s">
        <v>29</v>
      </c>
      <c r="R3226" s="5" t="str">
        <f aca="false">IF(OR(Q3226="Steel plate",Q3226="Concrete jacket"),"Steel plate or jacket",Q3226)</f>
        <v>Monitor</v>
      </c>
      <c r="S3226" s="5" t="str">
        <f aca="false">IF(O3226&lt;='Tree rules'!$C$4,IF(N3226&lt;='Tree rules'!$C$5,IF(P3226&lt;='Tree rules'!$C$7,"Monitor","Polymer laminate"),IF(P3226&lt;='Tree rules'!$C$8,"Seal cracks","Polymer laminate")),IF(O3226&lt;='Tree rules'!$C$6,IF(P3226&lt;='Tree rules'!$C$9,"Polymer laminate","Steel plate or jacket"),IF(L3226&lt;='Tree rules'!$C$10,"Steel plate or jacket","Polymer laminate")))</f>
        <v>Monitor</v>
      </c>
      <c r="T3226" s="5" t="str">
        <f aca="false">IF(S3226=R3226,"Yes","No")</f>
        <v>Yes</v>
      </c>
    </row>
    <row r="3227" customFormat="false" ht="15" hidden="false" customHeight="false" outlineLevel="0" collapsed="false">
      <c r="A3227" s="15" t="n">
        <v>4605</v>
      </c>
      <c r="B3227" s="16" t="n">
        <v>4.7682706773667</v>
      </c>
      <c r="C3227" s="15" t="n">
        <v>300</v>
      </c>
      <c r="D3227" s="15" t="n">
        <v>375</v>
      </c>
      <c r="E3227" s="15" t="n">
        <v>25</v>
      </c>
      <c r="F3227" s="16" t="n">
        <v>0.569472988566126</v>
      </c>
      <c r="G3227" s="17" t="s">
        <v>101</v>
      </c>
      <c r="H3227" s="18" t="n">
        <v>0.3</v>
      </c>
      <c r="I3227" s="18" t="n">
        <v>1.5</v>
      </c>
      <c r="J3227" s="19" t="n">
        <v>0.935458138769322</v>
      </c>
      <c r="K3227" s="19" t="n">
        <v>0.576743811151201</v>
      </c>
      <c r="L3227" s="16" t="n">
        <v>14.4056515932529</v>
      </c>
      <c r="M3227" s="19" t="n">
        <v>0.517548471556551</v>
      </c>
      <c r="N3227" s="19" t="n">
        <v>0.77339928121605</v>
      </c>
      <c r="O3227" s="19" t="n">
        <v>1.13342736209087</v>
      </c>
      <c r="P3227" s="19" t="n">
        <v>0.705542087755414</v>
      </c>
      <c r="Q3227" s="17" t="s">
        <v>31</v>
      </c>
      <c r="R3227" s="5" t="str">
        <f aca="false">IF(OR(Q3227="Steel plate",Q3227="Concrete jacket"),"Steel plate or jacket",Q3227)</f>
        <v>Polymer laminate</v>
      </c>
      <c r="S3227" s="5" t="str">
        <f aca="false">IF(O3227&lt;='Tree rules'!$C$4,IF(N3227&lt;='Tree rules'!$C$5,IF(P3227&lt;='Tree rules'!$C$7,"Monitor","Polymer laminate"),IF(P3227&lt;='Tree rules'!$C$8,"Seal cracks","Polymer laminate")),IF(O3227&lt;='Tree rules'!$C$6,IF(P3227&lt;='Tree rules'!$C$9,"Polymer laminate","Steel plate or jacket"),IF(L3227&lt;='Tree rules'!$C$10,"Steel plate or jacket","Polymer laminate")))</f>
        <v>Polymer laminate</v>
      </c>
      <c r="T3227" s="5" t="str">
        <f aca="false">IF(S3227=R3227,"Yes","No")</f>
        <v>Yes</v>
      </c>
    </row>
    <row r="3228" customFormat="false" ht="15" hidden="false" customHeight="false" outlineLevel="0" collapsed="false">
      <c r="A3228" s="15" t="n">
        <v>4607</v>
      </c>
      <c r="B3228" s="16" t="n">
        <v>5.97291911877626</v>
      </c>
      <c r="C3228" s="15" t="n">
        <v>230</v>
      </c>
      <c r="D3228" s="15" t="n">
        <v>600</v>
      </c>
      <c r="E3228" s="15" t="n">
        <v>20</v>
      </c>
      <c r="F3228" s="16" t="n">
        <v>0.742342309449384</v>
      </c>
      <c r="G3228" s="17" t="s">
        <v>103</v>
      </c>
      <c r="H3228" s="18" t="n">
        <v>0.2</v>
      </c>
      <c r="I3228" s="18" t="n">
        <v>1</v>
      </c>
      <c r="J3228" s="19" t="n">
        <v>0.990567213683786</v>
      </c>
      <c r="K3228" s="19" t="n">
        <v>0.463114542244566</v>
      </c>
      <c r="L3228" s="16" t="n">
        <v>10.820505649957</v>
      </c>
      <c r="M3228" s="19" t="n">
        <v>0.77922409801685</v>
      </c>
      <c r="N3228" s="19" t="n">
        <v>0.969539424378182</v>
      </c>
      <c r="O3228" s="19" t="n">
        <v>0.990567213683786</v>
      </c>
      <c r="P3228" s="19" t="n">
        <v>0.473886750377189</v>
      </c>
      <c r="Q3228" s="17" t="s">
        <v>29</v>
      </c>
      <c r="R3228" s="5" t="str">
        <f aca="false">IF(OR(Q3228="Steel plate",Q3228="Concrete jacket"),"Steel plate or jacket",Q3228)</f>
        <v>Monitor</v>
      </c>
      <c r="S3228" s="5" t="str">
        <f aca="false">IF(O3228&lt;='Tree rules'!$C$4,IF(N3228&lt;='Tree rules'!$C$5,IF(P3228&lt;='Tree rules'!$C$7,"Monitor","Polymer laminate"),IF(P3228&lt;='Tree rules'!$C$8,"Seal cracks","Polymer laminate")),IF(O3228&lt;='Tree rules'!$C$6,IF(P3228&lt;='Tree rules'!$C$9,"Polymer laminate","Steel plate or jacket"),IF(L3228&lt;='Tree rules'!$C$10,"Steel plate or jacket","Polymer laminate")))</f>
        <v>Monitor</v>
      </c>
      <c r="T3228" s="5" t="str">
        <f aca="false">IF(S3228=R3228,"Yes","No")</f>
        <v>Yes</v>
      </c>
    </row>
    <row r="3229" customFormat="false" ht="15" hidden="false" customHeight="false" outlineLevel="0" collapsed="false">
      <c r="A3229" s="15" t="n">
        <v>4610</v>
      </c>
      <c r="B3229" s="16" t="n">
        <v>3.08388953700471</v>
      </c>
      <c r="C3229" s="15" t="n">
        <v>300</v>
      </c>
      <c r="D3229" s="15" t="n">
        <v>300</v>
      </c>
      <c r="E3229" s="15" t="n">
        <v>25</v>
      </c>
      <c r="F3229" s="16" t="n">
        <v>0.791582400904515</v>
      </c>
      <c r="G3229" s="17" t="s">
        <v>101</v>
      </c>
      <c r="H3229" s="18" t="n">
        <v>0.3</v>
      </c>
      <c r="I3229" s="18" t="n">
        <v>1.5</v>
      </c>
      <c r="J3229" s="19" t="n">
        <v>0.989796987366731</v>
      </c>
      <c r="K3229" s="19" t="n">
        <v>0.410819050265201</v>
      </c>
      <c r="L3229" s="16" t="n">
        <v>12.1412973897823</v>
      </c>
      <c r="M3229" s="19" t="n">
        <v>0.634623109609276</v>
      </c>
      <c r="N3229" s="19" t="n">
        <v>1.07683466004816</v>
      </c>
      <c r="O3229" s="19" t="n">
        <v>1.28138175189742</v>
      </c>
      <c r="P3229" s="19" t="n">
        <v>0.558211277238676</v>
      </c>
      <c r="Q3229" s="17" t="s">
        <v>31</v>
      </c>
      <c r="R3229" s="5" t="str">
        <f aca="false">IF(OR(Q3229="Steel plate",Q3229="Concrete jacket"),"Steel plate or jacket",Q3229)</f>
        <v>Polymer laminate</v>
      </c>
      <c r="S3229" s="5" t="str">
        <f aca="false">IF(O3229&lt;='Tree rules'!$C$4,IF(N3229&lt;='Tree rules'!$C$5,IF(P3229&lt;='Tree rules'!$C$7,"Monitor","Polymer laminate"),IF(P3229&lt;='Tree rules'!$C$8,"Seal cracks","Polymer laminate")),IF(O3229&lt;='Tree rules'!$C$6,IF(P3229&lt;='Tree rules'!$C$9,"Polymer laminate","Steel plate or jacket"),IF(L3229&lt;='Tree rules'!$C$10,"Steel plate or jacket","Polymer laminate")))</f>
        <v>Polymer laminate</v>
      </c>
      <c r="T3229" s="5" t="str">
        <f aca="false">IF(S3229=R3229,"Yes","No")</f>
        <v>Yes</v>
      </c>
    </row>
    <row r="3230" customFormat="false" ht="15" hidden="false" customHeight="false" outlineLevel="0" collapsed="false">
      <c r="A3230" s="15" t="n">
        <v>4611</v>
      </c>
      <c r="B3230" s="16" t="n">
        <v>4.43741259347469</v>
      </c>
      <c r="C3230" s="15" t="n">
        <v>230</v>
      </c>
      <c r="D3230" s="15" t="n">
        <v>350</v>
      </c>
      <c r="E3230" s="15" t="n">
        <v>30</v>
      </c>
      <c r="F3230" s="16" t="n">
        <v>0.907455678485392</v>
      </c>
      <c r="G3230" s="17" t="s">
        <v>102</v>
      </c>
      <c r="H3230" s="18" t="n">
        <v>0.1</v>
      </c>
      <c r="I3230" s="18" t="n">
        <v>1</v>
      </c>
      <c r="J3230" s="19" t="n">
        <v>0.854314092311148</v>
      </c>
      <c r="K3230" s="19" t="n">
        <v>0.46716233760623</v>
      </c>
      <c r="L3230" s="16" t="n">
        <v>15.3543688355526</v>
      </c>
      <c r="M3230" s="19" t="n">
        <v>0.457241418117725</v>
      </c>
      <c r="N3230" s="19" t="n">
        <v>2.50526835458242</v>
      </c>
      <c r="O3230" s="19" t="n">
        <v>0.854314092311148</v>
      </c>
      <c r="P3230" s="19" t="n">
        <v>0.738391519580401</v>
      </c>
      <c r="Q3230" s="17" t="s">
        <v>30</v>
      </c>
      <c r="R3230" s="5" t="str">
        <f aca="false">IF(OR(Q3230="Steel plate",Q3230="Concrete jacket"),"Steel plate or jacket",Q3230)</f>
        <v>Seal cracks</v>
      </c>
      <c r="S3230" s="5" t="str">
        <f aca="false">IF(O3230&lt;='Tree rules'!$C$4,IF(N3230&lt;='Tree rules'!$C$5,IF(P3230&lt;='Tree rules'!$C$7,"Monitor","Polymer laminate"),IF(P3230&lt;='Tree rules'!$C$8,"Seal cracks","Polymer laminate")),IF(O3230&lt;='Tree rules'!$C$6,IF(P3230&lt;='Tree rules'!$C$9,"Polymer laminate","Steel plate or jacket"),IF(L3230&lt;='Tree rules'!$C$10,"Steel plate or jacket","Polymer laminate")))</f>
        <v>Seal cracks</v>
      </c>
      <c r="T3230" s="5" t="str">
        <f aca="false">IF(S3230=R3230,"Yes","No")</f>
        <v>Yes</v>
      </c>
    </row>
    <row r="3231" customFormat="false" ht="15" hidden="false" customHeight="false" outlineLevel="0" collapsed="false">
      <c r="A3231" s="15" t="n">
        <v>4612</v>
      </c>
      <c r="B3231" s="16" t="n">
        <v>4.49511253986373</v>
      </c>
      <c r="C3231" s="15" t="n">
        <v>230</v>
      </c>
      <c r="D3231" s="15" t="n">
        <v>375</v>
      </c>
      <c r="E3231" s="15" t="n">
        <v>20</v>
      </c>
      <c r="F3231" s="16" t="n">
        <v>0.594232683721175</v>
      </c>
      <c r="G3231" s="17" t="s">
        <v>103</v>
      </c>
      <c r="H3231" s="18" t="n">
        <v>0.2</v>
      </c>
      <c r="I3231" s="18" t="n">
        <v>2</v>
      </c>
      <c r="J3231" s="19" t="n">
        <v>0.928015714079556</v>
      </c>
      <c r="K3231" s="19" t="n">
        <v>0.54131556281877</v>
      </c>
      <c r="L3231" s="16" t="n">
        <v>13.580400422549</v>
      </c>
      <c r="M3231" s="19" t="n">
        <v>0.474378750115218</v>
      </c>
      <c r="N3231" s="19" t="n">
        <v>1.37868613693848</v>
      </c>
      <c r="O3231" s="19" t="n">
        <v>1.35368207958747</v>
      </c>
      <c r="P3231" s="19" t="n">
        <v>0.866526823013126</v>
      </c>
      <c r="Q3231" s="17" t="s">
        <v>31</v>
      </c>
      <c r="R3231" s="5" t="str">
        <f aca="false">IF(OR(Q3231="Steel plate",Q3231="Concrete jacket"),"Steel plate or jacket",Q3231)</f>
        <v>Polymer laminate</v>
      </c>
      <c r="S3231" s="5" t="str">
        <f aca="false">IF(O3231&lt;='Tree rules'!$C$4,IF(N3231&lt;='Tree rules'!$C$5,IF(P3231&lt;='Tree rules'!$C$7,"Monitor","Polymer laminate"),IF(P3231&lt;='Tree rules'!$C$8,"Seal cracks","Polymer laminate")),IF(O3231&lt;='Tree rules'!$C$6,IF(P3231&lt;='Tree rules'!$C$9,"Polymer laminate","Steel plate or jacket"),IF(L3231&lt;='Tree rules'!$C$10,"Steel plate or jacket","Polymer laminate")))</f>
        <v>Polymer laminate</v>
      </c>
      <c r="T3231" s="5" t="str">
        <f aca="false">IF(S3231=R3231,"Yes","No")</f>
        <v>Yes</v>
      </c>
    </row>
    <row r="3232" customFormat="false" ht="15" hidden="false" customHeight="false" outlineLevel="0" collapsed="false">
      <c r="A3232" s="15" t="n">
        <v>4613</v>
      </c>
      <c r="B3232" s="16" t="n">
        <v>3.19903531993181</v>
      </c>
      <c r="C3232" s="15" t="n">
        <v>230</v>
      </c>
      <c r="D3232" s="15" t="n">
        <v>325</v>
      </c>
      <c r="E3232" s="15" t="n">
        <v>30</v>
      </c>
      <c r="F3232" s="16" t="n">
        <v>0.939980971621069</v>
      </c>
      <c r="G3232" s="17" t="s">
        <v>101</v>
      </c>
      <c r="H3232" s="18" t="n">
        <v>0.3</v>
      </c>
      <c r="I3232" s="18" t="n">
        <v>1</v>
      </c>
      <c r="J3232" s="19" t="n">
        <v>0.891727690779621</v>
      </c>
      <c r="K3232" s="19" t="n">
        <v>0.561040635769366</v>
      </c>
      <c r="L3232" s="16" t="n">
        <v>11.4660764155262</v>
      </c>
      <c r="M3232" s="19" t="n">
        <v>0.700600754605077</v>
      </c>
      <c r="N3232" s="19" t="n">
        <v>0.648028910682866</v>
      </c>
      <c r="O3232" s="19" t="n">
        <v>0.891727690779621</v>
      </c>
      <c r="P3232" s="19" t="n">
        <v>0.479048988898919</v>
      </c>
      <c r="Q3232" s="17" t="s">
        <v>29</v>
      </c>
      <c r="R3232" s="5" t="str">
        <f aca="false">IF(OR(Q3232="Steel plate",Q3232="Concrete jacket"),"Steel plate or jacket",Q3232)</f>
        <v>Monitor</v>
      </c>
      <c r="S3232" s="5" t="str">
        <f aca="false">IF(O3232&lt;='Tree rules'!$C$4,IF(N3232&lt;='Tree rules'!$C$5,IF(P3232&lt;='Tree rules'!$C$7,"Monitor","Polymer laminate"),IF(P3232&lt;='Tree rules'!$C$8,"Seal cracks","Polymer laminate")),IF(O3232&lt;='Tree rules'!$C$6,IF(P3232&lt;='Tree rules'!$C$9,"Polymer laminate","Steel plate or jacket"),IF(L3232&lt;='Tree rules'!$C$10,"Steel plate or jacket","Polymer laminate")))</f>
        <v>Monitor</v>
      </c>
      <c r="T3232" s="5" t="str">
        <f aca="false">IF(S3232=R3232,"Yes","No")</f>
        <v>Yes</v>
      </c>
    </row>
    <row r="3233" customFormat="false" ht="15" hidden="false" customHeight="false" outlineLevel="0" collapsed="false">
      <c r="A3233" s="15" t="n">
        <v>4614</v>
      </c>
      <c r="B3233" s="16" t="n">
        <v>6.22394274916775</v>
      </c>
      <c r="C3233" s="15" t="n">
        <v>230</v>
      </c>
      <c r="D3233" s="15" t="n">
        <v>600</v>
      </c>
      <c r="E3233" s="15" t="n">
        <v>25</v>
      </c>
      <c r="F3233" s="16" t="n">
        <v>0.742342309449384</v>
      </c>
      <c r="G3233" s="17" t="s">
        <v>101</v>
      </c>
      <c r="H3233" s="18" t="n">
        <v>0.3</v>
      </c>
      <c r="I3233" s="18" t="n">
        <v>1.5</v>
      </c>
      <c r="J3233" s="19" t="n">
        <v>0.922656821721675</v>
      </c>
      <c r="K3233" s="19" t="n">
        <v>0.420634429387002</v>
      </c>
      <c r="L3233" s="16" t="n">
        <v>11.2752586035648</v>
      </c>
      <c r="M3233" s="19" t="n">
        <v>0.92752616573697</v>
      </c>
      <c r="N3233" s="19" t="n">
        <v>0.786992454294937</v>
      </c>
      <c r="O3233" s="19" t="n">
        <v>1.18993461972005</v>
      </c>
      <c r="P3233" s="19" t="n">
        <v>0.415665306519004</v>
      </c>
      <c r="Q3233" s="17" t="s">
        <v>31</v>
      </c>
      <c r="R3233" s="5" t="str">
        <f aca="false">IF(OR(Q3233="Steel plate",Q3233="Concrete jacket"),"Steel plate or jacket",Q3233)</f>
        <v>Polymer laminate</v>
      </c>
      <c r="S3233" s="5" t="str">
        <f aca="false">IF(O3233&lt;='Tree rules'!$C$4,IF(N3233&lt;='Tree rules'!$C$5,IF(P3233&lt;='Tree rules'!$C$7,"Monitor","Polymer laminate"),IF(P3233&lt;='Tree rules'!$C$8,"Seal cracks","Polymer laminate")),IF(O3233&lt;='Tree rules'!$C$6,IF(P3233&lt;='Tree rules'!$C$9,"Polymer laminate","Steel plate or jacket"),IF(L3233&lt;='Tree rules'!$C$10,"Steel plate or jacket","Polymer laminate")))</f>
        <v>Polymer laminate</v>
      </c>
      <c r="T3233" s="5" t="str">
        <f aca="false">IF(S3233=R3233,"Yes","No")</f>
        <v>Yes</v>
      </c>
    </row>
    <row r="3234" customFormat="false" ht="15" hidden="false" customHeight="false" outlineLevel="0" collapsed="false">
      <c r="A3234" s="15" t="n">
        <v>4616</v>
      </c>
      <c r="B3234" s="16" t="n">
        <v>3.60923276508507</v>
      </c>
      <c r="C3234" s="15" t="n">
        <v>300</v>
      </c>
      <c r="D3234" s="15" t="n">
        <v>325</v>
      </c>
      <c r="E3234" s="15" t="n">
        <v>20</v>
      </c>
      <c r="F3234" s="16" t="n">
        <v>0.67080270183412</v>
      </c>
      <c r="G3234" s="17" t="s">
        <v>103</v>
      </c>
      <c r="H3234" s="18" t="n">
        <v>0.2</v>
      </c>
      <c r="I3234" s="18" t="n">
        <v>2</v>
      </c>
      <c r="J3234" s="19" t="n">
        <v>0.882529182022898</v>
      </c>
      <c r="K3234" s="19" t="n">
        <v>0.465613112702235</v>
      </c>
      <c r="L3234" s="16" t="n">
        <v>12.8442447156052</v>
      </c>
      <c r="M3234" s="19" t="n">
        <v>0.72749743876838</v>
      </c>
      <c r="N3234" s="19" t="n">
        <v>1.36191493193876</v>
      </c>
      <c r="O3234" s="19" t="n">
        <v>1.35414120455356</v>
      </c>
      <c r="P3234" s="19" t="n">
        <v>0.538367249337845</v>
      </c>
      <c r="Q3234" s="17" t="s">
        <v>31</v>
      </c>
      <c r="R3234" s="5" t="str">
        <f aca="false">IF(OR(Q3234="Steel plate",Q3234="Concrete jacket"),"Steel plate or jacket",Q3234)</f>
        <v>Polymer laminate</v>
      </c>
      <c r="S3234" s="5" t="str">
        <f aca="false">IF(O3234&lt;='Tree rules'!$C$4,IF(N3234&lt;='Tree rules'!$C$5,IF(P3234&lt;='Tree rules'!$C$7,"Monitor","Polymer laminate"),IF(P3234&lt;='Tree rules'!$C$8,"Seal cracks","Polymer laminate")),IF(O3234&lt;='Tree rules'!$C$6,IF(P3234&lt;='Tree rules'!$C$9,"Polymer laminate","Steel plate or jacket"),IF(L3234&lt;='Tree rules'!$C$10,"Steel plate or jacket","Polymer laminate")))</f>
        <v>Steel plate or jacket</v>
      </c>
      <c r="T3234" s="5" t="str">
        <f aca="false">IF(S3234=R3234,"Yes","No")</f>
        <v>No</v>
      </c>
    </row>
    <row r="3235" customFormat="false" ht="15" hidden="false" customHeight="false" outlineLevel="0" collapsed="false">
      <c r="A3235" s="15" t="n">
        <v>4617</v>
      </c>
      <c r="B3235" s="16" t="n">
        <v>3.13355154975685</v>
      </c>
      <c r="C3235" s="15" t="n">
        <v>230</v>
      </c>
      <c r="D3235" s="15" t="n">
        <v>300</v>
      </c>
      <c r="E3235" s="15" t="n">
        <v>20</v>
      </c>
      <c r="F3235" s="16" t="n">
        <v>0.612108978148471</v>
      </c>
      <c r="G3235" s="17" t="s">
        <v>102</v>
      </c>
      <c r="H3235" s="18" t="n">
        <v>0.1</v>
      </c>
      <c r="I3235" s="18" t="n">
        <v>2</v>
      </c>
      <c r="J3235" s="19" t="n">
        <v>0.8975964601797</v>
      </c>
      <c r="K3235" s="19" t="n">
        <v>0.558919631101309</v>
      </c>
      <c r="L3235" s="16" t="n">
        <v>13.0022885882027</v>
      </c>
      <c r="M3235" s="19" t="n">
        <v>0.576416105374689</v>
      </c>
      <c r="N3235" s="19" t="n">
        <v>3.7102293385419</v>
      </c>
      <c r="O3235" s="19" t="n">
        <v>1.29350863795792</v>
      </c>
      <c r="P3235" s="19" t="n">
        <v>0.517758441258848</v>
      </c>
      <c r="Q3235" s="17" t="s">
        <v>31</v>
      </c>
      <c r="R3235" s="5" t="str">
        <f aca="false">IF(OR(Q3235="Steel plate",Q3235="Concrete jacket"),"Steel plate or jacket",Q3235)</f>
        <v>Polymer laminate</v>
      </c>
      <c r="S3235" s="5" t="str">
        <f aca="false">IF(O3235&lt;='Tree rules'!$C$4,IF(N3235&lt;='Tree rules'!$C$5,IF(P3235&lt;='Tree rules'!$C$7,"Monitor","Polymer laminate"),IF(P3235&lt;='Tree rules'!$C$8,"Seal cracks","Polymer laminate")),IF(O3235&lt;='Tree rules'!$C$6,IF(P3235&lt;='Tree rules'!$C$9,"Polymer laminate","Steel plate or jacket"),IF(L3235&lt;='Tree rules'!$C$10,"Steel plate or jacket","Polymer laminate")))</f>
        <v>Polymer laminate</v>
      </c>
      <c r="T3235" s="5" t="str">
        <f aca="false">IF(S3235=R3235,"Yes","No")</f>
        <v>Yes</v>
      </c>
    </row>
    <row r="3236" customFormat="false" ht="15" hidden="false" customHeight="false" outlineLevel="0" collapsed="false">
      <c r="A3236" s="15" t="n">
        <v>4619</v>
      </c>
      <c r="B3236" s="16" t="n">
        <v>5.47536786583471</v>
      </c>
      <c r="C3236" s="15" t="n">
        <v>300</v>
      </c>
      <c r="D3236" s="15" t="n">
        <v>525</v>
      </c>
      <c r="E3236" s="15" t="n">
        <v>20</v>
      </c>
      <c r="F3236" s="16" t="n">
        <v>0.699589178252424</v>
      </c>
      <c r="G3236" s="17" t="s">
        <v>103</v>
      </c>
      <c r="H3236" s="18" t="n">
        <v>0.2</v>
      </c>
      <c r="I3236" s="18" t="n">
        <v>1.5</v>
      </c>
      <c r="J3236" s="19" t="n">
        <v>0.973188125123613</v>
      </c>
      <c r="K3236" s="19" t="n">
        <v>0.454094832206372</v>
      </c>
      <c r="L3236" s="16" t="n">
        <v>11.430830617609</v>
      </c>
      <c r="M3236" s="19" t="n">
        <v>0.941478216621003</v>
      </c>
      <c r="N3236" s="19" t="n">
        <v>1.12785578430152</v>
      </c>
      <c r="O3236" s="19" t="n">
        <v>1.2388223384938</v>
      </c>
      <c r="P3236" s="19" t="n">
        <v>0.442070305748175</v>
      </c>
      <c r="Q3236" s="17" t="s">
        <v>31</v>
      </c>
      <c r="R3236" s="5" t="str">
        <f aca="false">IF(OR(Q3236="Steel plate",Q3236="Concrete jacket"),"Steel plate or jacket",Q3236)</f>
        <v>Polymer laminate</v>
      </c>
      <c r="S3236" s="5" t="str">
        <f aca="false">IF(O3236&lt;='Tree rules'!$C$4,IF(N3236&lt;='Tree rules'!$C$5,IF(P3236&lt;='Tree rules'!$C$7,"Monitor","Polymer laminate"),IF(P3236&lt;='Tree rules'!$C$8,"Seal cracks","Polymer laminate")),IF(O3236&lt;='Tree rules'!$C$6,IF(P3236&lt;='Tree rules'!$C$9,"Polymer laminate","Steel plate or jacket"),IF(L3236&lt;='Tree rules'!$C$10,"Steel plate or jacket","Polymer laminate")))</f>
        <v>Polymer laminate</v>
      </c>
      <c r="T3236" s="5" t="str">
        <f aca="false">IF(S3236=R3236,"Yes","No")</f>
        <v>Yes</v>
      </c>
    </row>
    <row r="3237" customFormat="false" ht="15" hidden="false" customHeight="false" outlineLevel="0" collapsed="false">
      <c r="A3237" s="15" t="n">
        <v>4620</v>
      </c>
      <c r="B3237" s="16" t="n">
        <v>7.19771785024505</v>
      </c>
      <c r="C3237" s="15" t="n">
        <v>300</v>
      </c>
      <c r="D3237" s="15" t="n">
        <v>575</v>
      </c>
      <c r="E3237" s="15" t="n">
        <v>30</v>
      </c>
      <c r="F3237" s="16" t="n">
        <v>0.596127638252333</v>
      </c>
      <c r="G3237" s="17" t="s">
        <v>103</v>
      </c>
      <c r="H3237" s="18" t="n">
        <v>0.2</v>
      </c>
      <c r="I3237" s="18" t="n">
        <v>1</v>
      </c>
      <c r="J3237" s="19" t="n">
        <v>0.91433038545724</v>
      </c>
      <c r="K3237" s="19" t="n">
        <v>0.504680457335783</v>
      </c>
      <c r="L3237" s="16" t="n">
        <v>13.6579086342411</v>
      </c>
      <c r="M3237" s="19" t="n">
        <v>0.474741340815502</v>
      </c>
      <c r="N3237" s="19" t="n">
        <v>1.15000598595118</v>
      </c>
      <c r="O3237" s="19" t="n">
        <v>0.91433038545724</v>
      </c>
      <c r="P3237" s="19" t="n">
        <v>0.665801419208611</v>
      </c>
      <c r="Q3237" s="17" t="s">
        <v>30</v>
      </c>
      <c r="R3237" s="5" t="str">
        <f aca="false">IF(OR(Q3237="Steel plate",Q3237="Concrete jacket"),"Steel plate or jacket",Q3237)</f>
        <v>Seal cracks</v>
      </c>
      <c r="S3237" s="5" t="str">
        <f aca="false">IF(O3237&lt;='Tree rules'!$C$4,IF(N3237&lt;='Tree rules'!$C$5,IF(P3237&lt;='Tree rules'!$C$7,"Monitor","Polymer laminate"),IF(P3237&lt;='Tree rules'!$C$8,"Seal cracks","Polymer laminate")),IF(O3237&lt;='Tree rules'!$C$6,IF(P3237&lt;='Tree rules'!$C$9,"Polymer laminate","Steel plate or jacket"),IF(L3237&lt;='Tree rules'!$C$10,"Steel plate or jacket","Polymer laminate")))</f>
        <v>Seal cracks</v>
      </c>
      <c r="T3237" s="5" t="str">
        <f aca="false">IF(S3237=R3237,"Yes","No")</f>
        <v>Yes</v>
      </c>
    </row>
    <row r="3238" customFormat="false" ht="15" hidden="false" customHeight="false" outlineLevel="0" collapsed="false">
      <c r="A3238" s="15" t="n">
        <v>4622</v>
      </c>
      <c r="B3238" s="16" t="n">
        <v>5.82704561422722</v>
      </c>
      <c r="C3238" s="15" t="n">
        <v>230</v>
      </c>
      <c r="D3238" s="15" t="n">
        <v>450</v>
      </c>
      <c r="E3238" s="15" t="n">
        <v>30</v>
      </c>
      <c r="F3238" s="16" t="n">
        <v>0.679557138998441</v>
      </c>
      <c r="G3238" s="17" t="s">
        <v>103</v>
      </c>
      <c r="H3238" s="18" t="n">
        <v>0.2</v>
      </c>
      <c r="I3238" s="18" t="n">
        <v>1</v>
      </c>
      <c r="J3238" s="19" t="n">
        <v>0.872213443141778</v>
      </c>
      <c r="K3238" s="19" t="n">
        <v>0.535593127247522</v>
      </c>
      <c r="L3238" s="16" t="n">
        <v>14.4951383438488</v>
      </c>
      <c r="M3238" s="19" t="n">
        <v>0.481207292533156</v>
      </c>
      <c r="N3238" s="19" t="n">
        <v>1.25283969891381</v>
      </c>
      <c r="O3238" s="19" t="n">
        <v>0.872213443141778</v>
      </c>
      <c r="P3238" s="19" t="n">
        <v>0.705320486043613</v>
      </c>
      <c r="Q3238" s="17" t="s">
        <v>30</v>
      </c>
      <c r="R3238" s="5" t="str">
        <f aca="false">IF(OR(Q3238="Steel plate",Q3238="Concrete jacket"),"Steel plate or jacket",Q3238)</f>
        <v>Seal cracks</v>
      </c>
      <c r="S3238" s="5" t="str">
        <f aca="false">IF(O3238&lt;='Tree rules'!$C$4,IF(N3238&lt;='Tree rules'!$C$5,IF(P3238&lt;='Tree rules'!$C$7,"Monitor","Polymer laminate"),IF(P3238&lt;='Tree rules'!$C$8,"Seal cracks","Polymer laminate")),IF(O3238&lt;='Tree rules'!$C$6,IF(P3238&lt;='Tree rules'!$C$9,"Polymer laminate","Steel plate or jacket"),IF(L3238&lt;='Tree rules'!$C$10,"Steel plate or jacket","Polymer laminate")))</f>
        <v>Seal cracks</v>
      </c>
      <c r="T3238" s="5" t="str">
        <f aca="false">IF(S3238=R3238,"Yes","No")</f>
        <v>Yes</v>
      </c>
    </row>
    <row r="3239" customFormat="false" ht="15" hidden="false" customHeight="false" outlineLevel="0" collapsed="false">
      <c r="A3239" s="15" t="n">
        <v>4623</v>
      </c>
      <c r="B3239" s="16" t="n">
        <v>7.43713723397584</v>
      </c>
      <c r="C3239" s="15" t="n">
        <v>300</v>
      </c>
      <c r="D3239" s="15" t="n">
        <v>625</v>
      </c>
      <c r="E3239" s="15" t="n">
        <v>25</v>
      </c>
      <c r="F3239" s="16" t="n">
        <v>0.544470130604817</v>
      </c>
      <c r="G3239" s="17" t="s">
        <v>101</v>
      </c>
      <c r="H3239" s="18" t="n">
        <v>0.3</v>
      </c>
      <c r="I3239" s="18" t="n">
        <v>1.5</v>
      </c>
      <c r="J3239" s="19" t="n">
        <v>0.935825410856008</v>
      </c>
      <c r="K3239" s="19" t="n">
        <v>0.591203059795994</v>
      </c>
      <c r="L3239" s="16" t="n">
        <v>12.8893192963186</v>
      </c>
      <c r="M3239" s="19" t="n">
        <v>0.421471431389351</v>
      </c>
      <c r="N3239" s="19" t="n">
        <v>0.95623911769342</v>
      </c>
      <c r="O3239" s="19" t="n">
        <v>1.12710669311756</v>
      </c>
      <c r="P3239" s="19" t="n">
        <v>0.851092402258535</v>
      </c>
      <c r="Q3239" s="17" t="s">
        <v>31</v>
      </c>
      <c r="R3239" s="5" t="str">
        <f aca="false">IF(OR(Q3239="Steel plate",Q3239="Concrete jacket"),"Steel plate or jacket",Q3239)</f>
        <v>Polymer laminate</v>
      </c>
      <c r="S3239" s="5" t="str">
        <f aca="false">IF(O3239&lt;='Tree rules'!$C$4,IF(N3239&lt;='Tree rules'!$C$5,IF(P3239&lt;='Tree rules'!$C$7,"Monitor","Polymer laminate"),IF(P3239&lt;='Tree rules'!$C$8,"Seal cracks","Polymer laminate")),IF(O3239&lt;='Tree rules'!$C$6,IF(P3239&lt;='Tree rules'!$C$9,"Polymer laminate","Steel plate or jacket"),IF(L3239&lt;='Tree rules'!$C$10,"Steel plate or jacket","Polymer laminate")))</f>
        <v>Polymer laminate</v>
      </c>
      <c r="T3239" s="5" t="str">
        <f aca="false">IF(S3239=R3239,"Yes","No")</f>
        <v>Yes</v>
      </c>
    </row>
    <row r="3240" customFormat="false" ht="15" hidden="false" customHeight="false" outlineLevel="0" collapsed="false">
      <c r="A3240" s="15" t="n">
        <v>4624</v>
      </c>
      <c r="B3240" s="16" t="n">
        <v>4.74447650713636</v>
      </c>
      <c r="C3240" s="15" t="n">
        <v>300</v>
      </c>
      <c r="D3240" s="15" t="n">
        <v>450</v>
      </c>
      <c r="E3240" s="15" t="n">
        <v>30</v>
      </c>
      <c r="F3240" s="16" t="n">
        <v>0.829463406888394</v>
      </c>
      <c r="G3240" s="17" t="s">
        <v>101</v>
      </c>
      <c r="H3240" s="18" t="n">
        <v>0.3</v>
      </c>
      <c r="I3240" s="18" t="n">
        <v>1.5</v>
      </c>
      <c r="J3240" s="19" t="n">
        <v>0.937959166161012</v>
      </c>
      <c r="K3240" s="19" t="n">
        <v>0.490274593428854</v>
      </c>
      <c r="L3240" s="16" t="n">
        <v>11.7437537305355</v>
      </c>
      <c r="M3240" s="19" t="n">
        <v>0.73836865677789</v>
      </c>
      <c r="N3240" s="19" t="n">
        <v>0.780502225636066</v>
      </c>
      <c r="O3240" s="19" t="n">
        <v>1.17700997482029</v>
      </c>
      <c r="P3240" s="19" t="n">
        <v>0.5403706993299</v>
      </c>
      <c r="Q3240" s="17" t="s">
        <v>31</v>
      </c>
      <c r="R3240" s="5" t="str">
        <f aca="false">IF(OR(Q3240="Steel plate",Q3240="Concrete jacket"),"Steel plate or jacket",Q3240)</f>
        <v>Polymer laminate</v>
      </c>
      <c r="S3240" s="5" t="str">
        <f aca="false">IF(O3240&lt;='Tree rules'!$C$4,IF(N3240&lt;='Tree rules'!$C$5,IF(P3240&lt;='Tree rules'!$C$7,"Monitor","Polymer laminate"),IF(P3240&lt;='Tree rules'!$C$8,"Seal cracks","Polymer laminate")),IF(O3240&lt;='Tree rules'!$C$6,IF(P3240&lt;='Tree rules'!$C$9,"Polymer laminate","Steel plate or jacket"),IF(L3240&lt;='Tree rules'!$C$10,"Steel plate or jacket","Polymer laminate")))</f>
        <v>Polymer laminate</v>
      </c>
      <c r="T3240" s="5" t="str">
        <f aca="false">IF(S3240=R3240,"Yes","No")</f>
        <v>Yes</v>
      </c>
    </row>
    <row r="3241" customFormat="false" ht="15" hidden="false" customHeight="false" outlineLevel="0" collapsed="false">
      <c r="A3241" s="15" t="n">
        <v>4626</v>
      </c>
      <c r="B3241" s="16" t="n">
        <v>7.12239790780119</v>
      </c>
      <c r="C3241" s="15" t="n">
        <v>300</v>
      </c>
      <c r="D3241" s="15" t="n">
        <v>625</v>
      </c>
      <c r="E3241" s="15" t="n">
        <v>20</v>
      </c>
      <c r="F3241" s="16" t="n">
        <v>0.694514438099298</v>
      </c>
      <c r="G3241" s="17" t="s">
        <v>103</v>
      </c>
      <c r="H3241" s="18" t="n">
        <v>0.2</v>
      </c>
      <c r="I3241" s="18" t="n">
        <v>2</v>
      </c>
      <c r="J3241" s="19" t="n">
        <v>0.890613159342947</v>
      </c>
      <c r="K3241" s="19" t="n">
        <v>0.457425357572957</v>
      </c>
      <c r="L3241" s="16" t="n">
        <v>12.3012053675323</v>
      </c>
      <c r="M3241" s="19" t="n">
        <v>0.946002951293102</v>
      </c>
      <c r="N3241" s="19" t="n">
        <v>1.18861459586881</v>
      </c>
      <c r="O3241" s="19" t="n">
        <v>1.37383727581427</v>
      </c>
      <c r="P3241" s="19" t="n">
        <v>0.506755376965069</v>
      </c>
      <c r="Q3241" s="17" t="s">
        <v>104</v>
      </c>
      <c r="R3241" s="5" t="str">
        <f aca="false">IF(OR(Q3241="Steel plate",Q3241="Concrete jacket"),"Steel plate or jacket",Q3241)</f>
        <v>Steel plate or jacket</v>
      </c>
      <c r="S3241" s="5" t="str">
        <f aca="false">IF(O3241&lt;='Tree rules'!$C$4,IF(N3241&lt;='Tree rules'!$C$5,IF(P3241&lt;='Tree rules'!$C$7,"Monitor","Polymer laminate"),IF(P3241&lt;='Tree rules'!$C$8,"Seal cracks","Polymer laminate")),IF(O3241&lt;='Tree rules'!$C$6,IF(P3241&lt;='Tree rules'!$C$9,"Polymer laminate","Steel plate or jacket"),IF(L3241&lt;='Tree rules'!$C$10,"Steel plate or jacket","Polymer laminate")))</f>
        <v>Steel plate or jacket</v>
      </c>
      <c r="T3241" s="5" t="str">
        <f aca="false">IF(S3241=R3241,"Yes","No")</f>
        <v>Yes</v>
      </c>
    </row>
    <row r="3242" customFormat="false" ht="15" hidden="false" customHeight="false" outlineLevel="0" collapsed="false">
      <c r="A3242" s="15" t="n">
        <v>4629</v>
      </c>
      <c r="B3242" s="16" t="n">
        <v>5.56482839431626</v>
      </c>
      <c r="C3242" s="15" t="n">
        <v>300</v>
      </c>
      <c r="D3242" s="15" t="n">
        <v>550</v>
      </c>
      <c r="E3242" s="15" t="n">
        <v>25</v>
      </c>
      <c r="F3242" s="16" t="n">
        <v>0.625815269639401</v>
      </c>
      <c r="G3242" s="17" t="s">
        <v>101</v>
      </c>
      <c r="H3242" s="18" t="n">
        <v>0.3</v>
      </c>
      <c r="I3242" s="18" t="n">
        <v>1</v>
      </c>
      <c r="J3242" s="19" t="n">
        <v>0.963539293178806</v>
      </c>
      <c r="K3242" s="19" t="n">
        <v>0.404939234946149</v>
      </c>
      <c r="L3242" s="16" t="n">
        <v>11.0853155265264</v>
      </c>
      <c r="M3242" s="19" t="n">
        <v>0.889478046717765</v>
      </c>
      <c r="N3242" s="19" t="n">
        <v>0.724939110917373</v>
      </c>
      <c r="O3242" s="19" t="n">
        <v>0.963539293178806</v>
      </c>
      <c r="P3242" s="19" t="n">
        <v>0.325447145701052</v>
      </c>
      <c r="Q3242" s="17" t="s">
        <v>29</v>
      </c>
      <c r="R3242" s="5" t="str">
        <f aca="false">IF(OR(Q3242="Steel plate",Q3242="Concrete jacket"),"Steel plate or jacket",Q3242)</f>
        <v>Monitor</v>
      </c>
      <c r="S3242" s="5" t="str">
        <f aca="false">IF(O3242&lt;='Tree rules'!$C$4,IF(N3242&lt;='Tree rules'!$C$5,IF(P3242&lt;='Tree rules'!$C$7,"Monitor","Polymer laminate"),IF(P3242&lt;='Tree rules'!$C$8,"Seal cracks","Polymer laminate")),IF(O3242&lt;='Tree rules'!$C$6,IF(P3242&lt;='Tree rules'!$C$9,"Polymer laminate","Steel plate or jacket"),IF(L3242&lt;='Tree rules'!$C$10,"Steel plate or jacket","Polymer laminate")))</f>
        <v>Monitor</v>
      </c>
      <c r="T3242" s="5" t="str">
        <f aca="false">IF(S3242=R3242,"Yes","No")</f>
        <v>Yes</v>
      </c>
    </row>
    <row r="3243" customFormat="false" ht="15" hidden="false" customHeight="false" outlineLevel="0" collapsed="false">
      <c r="A3243" s="15" t="n">
        <v>4630</v>
      </c>
      <c r="B3243" s="16" t="n">
        <v>4.72836691860308</v>
      </c>
      <c r="C3243" s="15" t="n">
        <v>300</v>
      </c>
      <c r="D3243" s="15" t="n">
        <v>475</v>
      </c>
      <c r="E3243" s="15" t="n">
        <v>25</v>
      </c>
      <c r="F3243" s="16" t="n">
        <v>0.735735984447258</v>
      </c>
      <c r="G3243" s="17" t="s">
        <v>101</v>
      </c>
      <c r="H3243" s="18" t="n">
        <v>0.3</v>
      </c>
      <c r="I3243" s="18" t="n">
        <v>2</v>
      </c>
      <c r="J3243" s="19" t="n">
        <v>0.918339524306329</v>
      </c>
      <c r="K3243" s="19" t="n">
        <v>0.644508306345465</v>
      </c>
      <c r="L3243" s="16" t="n">
        <v>11.0734588257683</v>
      </c>
      <c r="M3243" s="19" t="n">
        <v>0.572174897959075</v>
      </c>
      <c r="N3243" s="19" t="n">
        <v>1.03715905507129</v>
      </c>
      <c r="O3243" s="19" t="n">
        <v>1.24480159715189</v>
      </c>
      <c r="P3243" s="19" t="n">
        <v>0.705329879738966</v>
      </c>
      <c r="Q3243" s="17" t="s">
        <v>31</v>
      </c>
      <c r="R3243" s="5" t="str">
        <f aca="false">IF(OR(Q3243="Steel plate",Q3243="Concrete jacket"),"Steel plate or jacket",Q3243)</f>
        <v>Polymer laminate</v>
      </c>
      <c r="S3243" s="5" t="str">
        <f aca="false">IF(O3243&lt;='Tree rules'!$C$4,IF(N3243&lt;='Tree rules'!$C$5,IF(P3243&lt;='Tree rules'!$C$7,"Monitor","Polymer laminate"),IF(P3243&lt;='Tree rules'!$C$8,"Seal cracks","Polymer laminate")),IF(O3243&lt;='Tree rules'!$C$6,IF(P3243&lt;='Tree rules'!$C$9,"Polymer laminate","Steel plate or jacket"),IF(L3243&lt;='Tree rules'!$C$10,"Steel plate or jacket","Polymer laminate")))</f>
        <v>Polymer laminate</v>
      </c>
      <c r="T3243" s="5" t="str">
        <f aca="false">IF(S3243=R3243,"Yes","No")</f>
        <v>Yes</v>
      </c>
    </row>
    <row r="3244" customFormat="false" ht="15" hidden="false" customHeight="false" outlineLevel="0" collapsed="false">
      <c r="A3244" s="15" t="n">
        <v>4631</v>
      </c>
      <c r="B3244" s="16" t="n">
        <v>3.54826724896414</v>
      </c>
      <c r="C3244" s="15" t="n">
        <v>230</v>
      </c>
      <c r="D3244" s="15" t="n">
        <v>350</v>
      </c>
      <c r="E3244" s="15" t="n">
        <v>30</v>
      </c>
      <c r="F3244" s="16" t="n">
        <v>0.9045760591966</v>
      </c>
      <c r="G3244" s="17" t="s">
        <v>103</v>
      </c>
      <c r="H3244" s="18" t="n">
        <v>0.2</v>
      </c>
      <c r="I3244" s="18" t="n">
        <v>2</v>
      </c>
      <c r="J3244" s="19" t="n">
        <v>0.865000251186058</v>
      </c>
      <c r="K3244" s="19" t="n">
        <v>0.432045523137827</v>
      </c>
      <c r="L3244" s="16" t="n">
        <v>11.7492293012058</v>
      </c>
      <c r="M3244" s="19" t="n">
        <v>0.510433758165498</v>
      </c>
      <c r="N3244" s="19" t="n">
        <v>1.96168673484645</v>
      </c>
      <c r="O3244" s="19" t="n">
        <v>1.35628101633408</v>
      </c>
      <c r="P3244" s="19" t="n">
        <v>0.739110102545962</v>
      </c>
      <c r="Q3244" s="17" t="s">
        <v>31</v>
      </c>
      <c r="R3244" s="5" t="str">
        <f aca="false">IF(OR(Q3244="Steel plate",Q3244="Concrete jacket"),"Steel plate or jacket",Q3244)</f>
        <v>Polymer laminate</v>
      </c>
      <c r="S3244" s="5" t="str">
        <f aca="false">IF(O3244&lt;='Tree rules'!$C$4,IF(N3244&lt;='Tree rules'!$C$5,IF(P3244&lt;='Tree rules'!$C$7,"Monitor","Polymer laminate"),IF(P3244&lt;='Tree rules'!$C$8,"Seal cracks","Polymer laminate")),IF(O3244&lt;='Tree rules'!$C$6,IF(P3244&lt;='Tree rules'!$C$9,"Polymer laminate","Steel plate or jacket"),IF(L3244&lt;='Tree rules'!$C$10,"Steel plate or jacket","Polymer laminate")))</f>
        <v>Steel plate or jacket</v>
      </c>
      <c r="T3244" s="5" t="str">
        <f aca="false">IF(S3244=R3244,"Yes","No")</f>
        <v>No</v>
      </c>
    </row>
    <row r="3245" customFormat="false" ht="15" hidden="false" customHeight="false" outlineLevel="0" collapsed="false">
      <c r="A3245" s="15" t="n">
        <v>4633</v>
      </c>
      <c r="B3245" s="16" t="n">
        <v>4.29369149932645</v>
      </c>
      <c r="C3245" s="15" t="n">
        <v>300</v>
      </c>
      <c r="D3245" s="15" t="n">
        <v>425</v>
      </c>
      <c r="E3245" s="15" t="n">
        <v>25</v>
      </c>
      <c r="F3245" s="16" t="n">
        <v>0.593686800678386</v>
      </c>
      <c r="G3245" s="17" t="s">
        <v>101</v>
      </c>
      <c r="H3245" s="18" t="n">
        <v>0.3</v>
      </c>
      <c r="I3245" s="18" t="n">
        <v>1.5</v>
      </c>
      <c r="J3245" s="19" t="n">
        <v>0.988412958811724</v>
      </c>
      <c r="K3245" s="19" t="n">
        <v>0.439136029563</v>
      </c>
      <c r="L3245" s="16" t="n">
        <v>11.2695314942951</v>
      </c>
      <c r="M3245" s="19" t="n">
        <v>0.434503525721393</v>
      </c>
      <c r="N3245" s="19" t="n">
        <v>0.841168554359295</v>
      </c>
      <c r="O3245" s="19" t="n">
        <v>1.26559556706699</v>
      </c>
      <c r="P3245" s="19" t="n">
        <v>0.694455775850793</v>
      </c>
      <c r="Q3245" s="17" t="s">
        <v>31</v>
      </c>
      <c r="R3245" s="5" t="str">
        <f aca="false">IF(OR(Q3245="Steel plate",Q3245="Concrete jacket"),"Steel plate or jacket",Q3245)</f>
        <v>Polymer laminate</v>
      </c>
      <c r="S3245" s="5" t="str">
        <f aca="false">IF(O3245&lt;='Tree rules'!$C$4,IF(N3245&lt;='Tree rules'!$C$5,IF(P3245&lt;='Tree rules'!$C$7,"Monitor","Polymer laminate"),IF(P3245&lt;='Tree rules'!$C$8,"Seal cracks","Polymer laminate")),IF(O3245&lt;='Tree rules'!$C$6,IF(P3245&lt;='Tree rules'!$C$9,"Polymer laminate","Steel plate or jacket"),IF(L3245&lt;='Tree rules'!$C$10,"Steel plate or jacket","Polymer laminate")))</f>
        <v>Polymer laminate</v>
      </c>
      <c r="T3245" s="5" t="str">
        <f aca="false">IF(S3245=R3245,"Yes","No")</f>
        <v>Yes</v>
      </c>
    </row>
    <row r="3246" customFormat="false" ht="15" hidden="false" customHeight="false" outlineLevel="0" collapsed="false">
      <c r="A3246" s="15" t="n">
        <v>4635</v>
      </c>
      <c r="B3246" s="16" t="n">
        <v>7.98971324100095</v>
      </c>
      <c r="C3246" s="15" t="n">
        <v>300</v>
      </c>
      <c r="D3246" s="15" t="n">
        <v>800</v>
      </c>
      <c r="E3246" s="15" t="n">
        <v>30</v>
      </c>
      <c r="F3246" s="16" t="n">
        <v>0.533320768779169</v>
      </c>
      <c r="G3246" s="17" t="s">
        <v>101</v>
      </c>
      <c r="H3246" s="18" t="n">
        <v>0.3</v>
      </c>
      <c r="I3246" s="18" t="n">
        <v>1</v>
      </c>
      <c r="J3246" s="19" t="n">
        <v>0.862912636880627</v>
      </c>
      <c r="K3246" s="19" t="n">
        <v>0.402267705916792</v>
      </c>
      <c r="L3246" s="16" t="n">
        <v>10.5964366591525</v>
      </c>
      <c r="M3246" s="19" t="n">
        <v>0.816869930342826</v>
      </c>
      <c r="N3246" s="19" t="n">
        <v>0.476973961450936</v>
      </c>
      <c r="O3246" s="19" t="n">
        <v>0.862912636880627</v>
      </c>
      <c r="P3246" s="19" t="n">
        <v>0.275141476839946</v>
      </c>
      <c r="Q3246" s="17" t="s">
        <v>29</v>
      </c>
      <c r="R3246" s="5" t="str">
        <f aca="false">IF(OR(Q3246="Steel plate",Q3246="Concrete jacket"),"Steel plate or jacket",Q3246)</f>
        <v>Monitor</v>
      </c>
      <c r="S3246" s="5" t="str">
        <f aca="false">IF(O3246&lt;='Tree rules'!$C$4,IF(N3246&lt;='Tree rules'!$C$5,IF(P3246&lt;='Tree rules'!$C$7,"Monitor","Polymer laminate"),IF(P3246&lt;='Tree rules'!$C$8,"Seal cracks","Polymer laminate")),IF(O3246&lt;='Tree rules'!$C$6,IF(P3246&lt;='Tree rules'!$C$9,"Polymer laminate","Steel plate or jacket"),IF(L3246&lt;='Tree rules'!$C$10,"Steel plate or jacket","Polymer laminate")))</f>
        <v>Monitor</v>
      </c>
      <c r="T3246" s="5" t="str">
        <f aca="false">IF(S3246=R3246,"Yes","No")</f>
        <v>Yes</v>
      </c>
    </row>
    <row r="3247" customFormat="false" ht="15" hidden="false" customHeight="false" outlineLevel="0" collapsed="false">
      <c r="A3247" s="15" t="n">
        <v>4636</v>
      </c>
      <c r="B3247" s="16" t="n">
        <v>3.99635439395855</v>
      </c>
      <c r="C3247" s="15" t="n">
        <v>300</v>
      </c>
      <c r="D3247" s="15" t="n">
        <v>350</v>
      </c>
      <c r="E3247" s="15" t="n">
        <v>25</v>
      </c>
      <c r="F3247" s="16" t="n">
        <v>0.729754391077768</v>
      </c>
      <c r="G3247" s="17" t="s">
        <v>102</v>
      </c>
      <c r="H3247" s="18" t="n">
        <v>0.1</v>
      </c>
      <c r="I3247" s="18" t="n">
        <v>2</v>
      </c>
      <c r="J3247" s="19" t="n">
        <v>0.921981887712011</v>
      </c>
      <c r="K3247" s="19" t="n">
        <v>0.462371751625423</v>
      </c>
      <c r="L3247" s="16" t="n">
        <v>13.9245797698904</v>
      </c>
      <c r="M3247" s="19" t="n">
        <v>0.912546497530959</v>
      </c>
      <c r="N3247" s="19" t="n">
        <v>5.07689920018431</v>
      </c>
      <c r="O3247" s="19" t="n">
        <v>1.41766539503571</v>
      </c>
      <c r="P3247" s="19" t="n">
        <v>0.428395621200072</v>
      </c>
      <c r="Q3247" s="17" t="s">
        <v>31</v>
      </c>
      <c r="R3247" s="5" t="str">
        <f aca="false">IF(OR(Q3247="Steel plate",Q3247="Concrete jacket"),"Steel plate or jacket",Q3247)</f>
        <v>Polymer laminate</v>
      </c>
      <c r="S3247" s="5" t="str">
        <f aca="false">IF(O3247&lt;='Tree rules'!$C$4,IF(N3247&lt;='Tree rules'!$C$5,IF(P3247&lt;='Tree rules'!$C$7,"Monitor","Polymer laminate"),IF(P3247&lt;='Tree rules'!$C$8,"Seal cracks","Polymer laminate")),IF(O3247&lt;='Tree rules'!$C$6,IF(P3247&lt;='Tree rules'!$C$9,"Polymer laminate","Steel plate or jacket"),IF(L3247&lt;='Tree rules'!$C$10,"Steel plate or jacket","Polymer laminate")))</f>
        <v>Polymer laminate</v>
      </c>
      <c r="T3247" s="5" t="str">
        <f aca="false">IF(S3247=R3247,"Yes","No")</f>
        <v>Yes</v>
      </c>
    </row>
    <row r="3248" customFormat="false" ht="15" hidden="false" customHeight="false" outlineLevel="0" collapsed="false">
      <c r="A3248" s="15" t="n">
        <v>4638</v>
      </c>
      <c r="B3248" s="16" t="n">
        <v>4.86874871966788</v>
      </c>
      <c r="C3248" s="15" t="n">
        <v>230</v>
      </c>
      <c r="D3248" s="15" t="n">
        <v>475</v>
      </c>
      <c r="E3248" s="15" t="n">
        <v>30</v>
      </c>
      <c r="F3248" s="16" t="n">
        <v>0.815088394972116</v>
      </c>
      <c r="G3248" s="17" t="s">
        <v>101</v>
      </c>
      <c r="H3248" s="18" t="n">
        <v>0.3</v>
      </c>
      <c r="I3248" s="18" t="n">
        <v>1.5</v>
      </c>
      <c r="J3248" s="19" t="n">
        <v>0.983983618038252</v>
      </c>
      <c r="K3248" s="19" t="n">
        <v>0.534863672593824</v>
      </c>
      <c r="L3248" s="16" t="n">
        <v>11.3490646146105</v>
      </c>
      <c r="M3248" s="19" t="n">
        <v>0.478735338816735</v>
      </c>
      <c r="N3248" s="19" t="n">
        <v>0.818308852974933</v>
      </c>
      <c r="O3248" s="19" t="n">
        <v>1.21282688119933</v>
      </c>
      <c r="P3248" s="19" t="n">
        <v>0.830994383523295</v>
      </c>
      <c r="Q3248" s="17" t="s">
        <v>31</v>
      </c>
      <c r="R3248" s="5" t="str">
        <f aca="false">IF(OR(Q3248="Steel plate",Q3248="Concrete jacket"),"Steel plate or jacket",Q3248)</f>
        <v>Polymer laminate</v>
      </c>
      <c r="S3248" s="5" t="str">
        <f aca="false">IF(O3248&lt;='Tree rules'!$C$4,IF(N3248&lt;='Tree rules'!$C$5,IF(P3248&lt;='Tree rules'!$C$7,"Monitor","Polymer laminate"),IF(P3248&lt;='Tree rules'!$C$8,"Seal cracks","Polymer laminate")),IF(O3248&lt;='Tree rules'!$C$6,IF(P3248&lt;='Tree rules'!$C$9,"Polymer laminate","Steel plate or jacket"),IF(L3248&lt;='Tree rules'!$C$10,"Steel plate or jacket","Polymer laminate")))</f>
        <v>Polymer laminate</v>
      </c>
      <c r="T3248" s="5" t="str">
        <f aca="false">IF(S3248=R3248,"Yes","No")</f>
        <v>Yes</v>
      </c>
    </row>
    <row r="3249" customFormat="false" ht="15" hidden="false" customHeight="false" outlineLevel="0" collapsed="false">
      <c r="A3249" s="15" t="n">
        <v>4639</v>
      </c>
      <c r="B3249" s="16" t="n">
        <v>5.12787990490057</v>
      </c>
      <c r="C3249" s="15" t="n">
        <v>230</v>
      </c>
      <c r="D3249" s="15" t="n">
        <v>500</v>
      </c>
      <c r="E3249" s="15" t="n">
        <v>25</v>
      </c>
      <c r="F3249" s="16" t="n">
        <v>0.604384889109233</v>
      </c>
      <c r="G3249" s="17" t="s">
        <v>103</v>
      </c>
      <c r="H3249" s="18" t="n">
        <v>0.2</v>
      </c>
      <c r="I3249" s="18" t="n">
        <v>1</v>
      </c>
      <c r="J3249" s="19" t="n">
        <v>0.903800005332789</v>
      </c>
      <c r="K3249" s="19" t="n">
        <v>0.582497030475895</v>
      </c>
      <c r="L3249" s="16" t="n">
        <v>11.3448670462402</v>
      </c>
      <c r="M3249" s="19" t="n">
        <v>0.450171159004842</v>
      </c>
      <c r="N3249" s="19" t="n">
        <v>1.30313289435167</v>
      </c>
      <c r="O3249" s="19" t="n">
        <v>0.903800005332789</v>
      </c>
      <c r="P3249" s="19" t="n">
        <v>0.630980853014477</v>
      </c>
      <c r="Q3249" s="17" t="s">
        <v>30</v>
      </c>
      <c r="R3249" s="5" t="str">
        <f aca="false">IF(OR(Q3249="Steel plate",Q3249="Concrete jacket"),"Steel plate or jacket",Q3249)</f>
        <v>Seal cracks</v>
      </c>
      <c r="S3249" s="5" t="str">
        <f aca="false">IF(O3249&lt;='Tree rules'!$C$4,IF(N3249&lt;='Tree rules'!$C$5,IF(P3249&lt;='Tree rules'!$C$7,"Monitor","Polymer laminate"),IF(P3249&lt;='Tree rules'!$C$8,"Seal cracks","Polymer laminate")),IF(O3249&lt;='Tree rules'!$C$6,IF(P3249&lt;='Tree rules'!$C$9,"Polymer laminate","Steel plate or jacket"),IF(L3249&lt;='Tree rules'!$C$10,"Steel plate or jacket","Polymer laminate")))</f>
        <v>Seal cracks</v>
      </c>
      <c r="T3249" s="5" t="str">
        <f aca="false">IF(S3249=R3249,"Yes","No")</f>
        <v>Yes</v>
      </c>
    </row>
    <row r="3250" customFormat="false" ht="15" hidden="false" customHeight="false" outlineLevel="0" collapsed="false">
      <c r="A3250" s="15" t="n">
        <v>4640</v>
      </c>
      <c r="B3250" s="16" t="n">
        <v>3.99635839136302</v>
      </c>
      <c r="C3250" s="15" t="n">
        <v>300</v>
      </c>
      <c r="D3250" s="15" t="n">
        <v>350</v>
      </c>
      <c r="E3250" s="15" t="n">
        <v>25</v>
      </c>
      <c r="F3250" s="16" t="n">
        <v>0.927621360229512</v>
      </c>
      <c r="G3250" s="17" t="s">
        <v>102</v>
      </c>
      <c r="H3250" s="18" t="n">
        <v>0.1</v>
      </c>
      <c r="I3250" s="18" t="n">
        <v>1.5</v>
      </c>
      <c r="J3250" s="19" t="n">
        <v>0.874806814335553</v>
      </c>
      <c r="K3250" s="19" t="n">
        <v>0.452643652323081</v>
      </c>
      <c r="L3250" s="16" t="n">
        <v>13.8282297278997</v>
      </c>
      <c r="M3250" s="19" t="n">
        <v>0.925708178388576</v>
      </c>
      <c r="N3250" s="19" t="n">
        <v>3.03482173293441</v>
      </c>
      <c r="O3250" s="19" t="n">
        <v>1.11422234574435</v>
      </c>
      <c r="P3250" s="19" t="n">
        <v>0.441998405818223</v>
      </c>
      <c r="Q3250" s="17" t="s">
        <v>31</v>
      </c>
      <c r="R3250" s="5" t="str">
        <f aca="false">IF(OR(Q3250="Steel plate",Q3250="Concrete jacket"),"Steel plate or jacket",Q3250)</f>
        <v>Polymer laminate</v>
      </c>
      <c r="S3250" s="5" t="str">
        <f aca="false">IF(O3250&lt;='Tree rules'!$C$4,IF(N3250&lt;='Tree rules'!$C$5,IF(P3250&lt;='Tree rules'!$C$7,"Monitor","Polymer laminate"),IF(P3250&lt;='Tree rules'!$C$8,"Seal cracks","Polymer laminate")),IF(O3250&lt;='Tree rules'!$C$6,IF(P3250&lt;='Tree rules'!$C$9,"Polymer laminate","Steel plate or jacket"),IF(L3250&lt;='Tree rules'!$C$10,"Steel plate or jacket","Polymer laminate")))</f>
        <v>Polymer laminate</v>
      </c>
      <c r="T3250" s="5" t="str">
        <f aca="false">IF(S3250=R3250,"Yes","No")</f>
        <v>Yes</v>
      </c>
    </row>
    <row r="3251" customFormat="false" ht="15" hidden="false" customHeight="false" outlineLevel="0" collapsed="false">
      <c r="A3251" s="15" t="n">
        <v>4641</v>
      </c>
      <c r="B3251" s="16" t="n">
        <v>6.07951703252651</v>
      </c>
      <c r="C3251" s="15" t="n">
        <v>300</v>
      </c>
      <c r="D3251" s="15" t="n">
        <v>575</v>
      </c>
      <c r="E3251" s="15" t="n">
        <v>20</v>
      </c>
      <c r="F3251" s="16" t="n">
        <v>0.633465437396808</v>
      </c>
      <c r="G3251" s="17" t="s">
        <v>101</v>
      </c>
      <c r="H3251" s="18" t="n">
        <v>0.3</v>
      </c>
      <c r="I3251" s="18" t="n">
        <v>1.5</v>
      </c>
      <c r="J3251" s="19" t="n">
        <v>0.98309374813313</v>
      </c>
      <c r="K3251" s="19" t="n">
        <v>0.456336324918624</v>
      </c>
      <c r="L3251" s="16" t="n">
        <v>11.4924707609197</v>
      </c>
      <c r="M3251" s="19" t="n">
        <v>0.836906673501358</v>
      </c>
      <c r="N3251" s="19" t="n">
        <v>0.767803268376919</v>
      </c>
      <c r="O3251" s="19" t="n">
        <v>1.25032992816292</v>
      </c>
      <c r="P3251" s="19" t="n">
        <v>0.473249002436912</v>
      </c>
      <c r="Q3251" s="17" t="s">
        <v>31</v>
      </c>
      <c r="R3251" s="5" t="str">
        <f aca="false">IF(OR(Q3251="Steel plate",Q3251="Concrete jacket"),"Steel plate or jacket",Q3251)</f>
        <v>Polymer laminate</v>
      </c>
      <c r="S3251" s="5" t="str">
        <f aca="false">IF(O3251&lt;='Tree rules'!$C$4,IF(N3251&lt;='Tree rules'!$C$5,IF(P3251&lt;='Tree rules'!$C$7,"Monitor","Polymer laminate"),IF(P3251&lt;='Tree rules'!$C$8,"Seal cracks","Polymer laminate")),IF(O3251&lt;='Tree rules'!$C$6,IF(P3251&lt;='Tree rules'!$C$9,"Polymer laminate","Steel plate or jacket"),IF(L3251&lt;='Tree rules'!$C$10,"Steel plate or jacket","Polymer laminate")))</f>
        <v>Polymer laminate</v>
      </c>
      <c r="T3251" s="5" t="str">
        <f aca="false">IF(S3251=R3251,"Yes","No")</f>
        <v>Yes</v>
      </c>
    </row>
    <row r="3252" customFormat="false" ht="15" hidden="false" customHeight="false" outlineLevel="0" collapsed="false">
      <c r="A3252" s="15" t="n">
        <v>4642</v>
      </c>
      <c r="B3252" s="16" t="n">
        <v>7.96307919785396</v>
      </c>
      <c r="C3252" s="15" t="n">
        <v>230</v>
      </c>
      <c r="D3252" s="15" t="n">
        <v>800</v>
      </c>
      <c r="E3252" s="15" t="n">
        <v>20</v>
      </c>
      <c r="F3252" s="16" t="n">
        <v>0.556001295544179</v>
      </c>
      <c r="G3252" s="17" t="s">
        <v>102</v>
      </c>
      <c r="H3252" s="18" t="n">
        <v>0.1</v>
      </c>
      <c r="I3252" s="18" t="n">
        <v>1.5</v>
      </c>
      <c r="J3252" s="19" t="n">
        <v>0.902217623559729</v>
      </c>
      <c r="K3252" s="19" t="n">
        <v>0.542087441593408</v>
      </c>
      <c r="L3252" s="16" t="n">
        <v>10.8047207569253</v>
      </c>
      <c r="M3252" s="19" t="n">
        <v>0.506501011983376</v>
      </c>
      <c r="N3252" s="19" t="n">
        <v>2.84774702746285</v>
      </c>
      <c r="O3252" s="19" t="n">
        <v>1.1087860136816</v>
      </c>
      <c r="P3252" s="19" t="n">
        <v>0.617381479613988</v>
      </c>
      <c r="Q3252" s="17" t="s">
        <v>31</v>
      </c>
      <c r="R3252" s="5" t="str">
        <f aca="false">IF(OR(Q3252="Steel plate",Q3252="Concrete jacket"),"Steel plate or jacket",Q3252)</f>
        <v>Polymer laminate</v>
      </c>
      <c r="S3252" s="5" t="str">
        <f aca="false">IF(O3252&lt;='Tree rules'!$C$4,IF(N3252&lt;='Tree rules'!$C$5,IF(P3252&lt;='Tree rules'!$C$7,"Monitor","Polymer laminate"),IF(P3252&lt;='Tree rules'!$C$8,"Seal cracks","Polymer laminate")),IF(O3252&lt;='Tree rules'!$C$6,IF(P3252&lt;='Tree rules'!$C$9,"Polymer laminate","Steel plate or jacket"),IF(L3252&lt;='Tree rules'!$C$10,"Steel plate or jacket","Polymer laminate")))</f>
        <v>Polymer laminate</v>
      </c>
      <c r="T3252" s="5" t="str">
        <f aca="false">IF(S3252=R3252,"Yes","No")</f>
        <v>Yes</v>
      </c>
    </row>
    <row r="3253" customFormat="false" ht="15" hidden="false" customHeight="false" outlineLevel="0" collapsed="false">
      <c r="A3253" s="15" t="n">
        <v>4644</v>
      </c>
      <c r="B3253" s="16" t="n">
        <v>7.94723182376165</v>
      </c>
      <c r="C3253" s="15" t="n">
        <v>300</v>
      </c>
      <c r="D3253" s="15" t="n">
        <v>750</v>
      </c>
      <c r="E3253" s="15" t="n">
        <v>25</v>
      </c>
      <c r="F3253" s="16" t="n">
        <v>0.609722009430334</v>
      </c>
      <c r="G3253" s="17" t="s">
        <v>102</v>
      </c>
      <c r="H3253" s="18" t="n">
        <v>0.1</v>
      </c>
      <c r="I3253" s="18" t="n">
        <v>1</v>
      </c>
      <c r="J3253" s="19" t="n">
        <v>0.852822121449194</v>
      </c>
      <c r="K3253" s="19" t="n">
        <v>0.522874441833967</v>
      </c>
      <c r="L3253" s="16" t="n">
        <v>11.568023033132</v>
      </c>
      <c r="M3253" s="19" t="n">
        <v>0.904980404880978</v>
      </c>
      <c r="N3253" s="19" t="n">
        <v>1.97602135736934</v>
      </c>
      <c r="O3253" s="19" t="n">
        <v>0.852822121449194</v>
      </c>
      <c r="P3253" s="19" t="n">
        <v>0.328570296078375</v>
      </c>
      <c r="Q3253" s="17" t="s">
        <v>30</v>
      </c>
      <c r="R3253" s="5" t="str">
        <f aca="false">IF(OR(Q3253="Steel plate",Q3253="Concrete jacket"),"Steel plate or jacket",Q3253)</f>
        <v>Seal cracks</v>
      </c>
      <c r="S3253" s="5" t="str">
        <f aca="false">IF(O3253&lt;='Tree rules'!$C$4,IF(N3253&lt;='Tree rules'!$C$5,IF(P3253&lt;='Tree rules'!$C$7,"Monitor","Polymer laminate"),IF(P3253&lt;='Tree rules'!$C$8,"Seal cracks","Polymer laminate")),IF(O3253&lt;='Tree rules'!$C$6,IF(P3253&lt;='Tree rules'!$C$9,"Polymer laminate","Steel plate or jacket"),IF(L3253&lt;='Tree rules'!$C$10,"Steel plate or jacket","Polymer laminate")))</f>
        <v>Seal cracks</v>
      </c>
      <c r="T3253" s="5" t="str">
        <f aca="false">IF(S3253=R3253,"Yes","No")</f>
        <v>Yes</v>
      </c>
    </row>
    <row r="3254" customFormat="false" ht="15" hidden="false" customHeight="false" outlineLevel="0" collapsed="false">
      <c r="A3254" s="15" t="n">
        <v>4645</v>
      </c>
      <c r="B3254" s="16" t="n">
        <v>7.35790428957811</v>
      </c>
      <c r="C3254" s="15" t="n">
        <v>300</v>
      </c>
      <c r="D3254" s="15" t="n">
        <v>575</v>
      </c>
      <c r="E3254" s="15" t="n">
        <v>30</v>
      </c>
      <c r="F3254" s="16" t="n">
        <v>0.633465437396808</v>
      </c>
      <c r="G3254" s="17" t="s">
        <v>103</v>
      </c>
      <c r="H3254" s="18" t="n">
        <v>0.2</v>
      </c>
      <c r="I3254" s="18" t="n">
        <v>1</v>
      </c>
      <c r="J3254" s="19" t="n">
        <v>0.883609003423848</v>
      </c>
      <c r="K3254" s="19" t="n">
        <v>0.499348812793119</v>
      </c>
      <c r="L3254" s="16" t="n">
        <v>13.9090818328509</v>
      </c>
      <c r="M3254" s="19" t="n">
        <v>0.656875428035487</v>
      </c>
      <c r="N3254" s="19" t="n">
        <v>0.842219749504254</v>
      </c>
      <c r="O3254" s="19" t="n">
        <v>0.883609003423848</v>
      </c>
      <c r="P3254" s="19" t="n">
        <v>0.518409336157106</v>
      </c>
      <c r="Q3254" s="17" t="s">
        <v>29</v>
      </c>
      <c r="R3254" s="5" t="str">
        <f aca="false">IF(OR(Q3254="Steel plate",Q3254="Concrete jacket"),"Steel plate or jacket",Q3254)</f>
        <v>Monitor</v>
      </c>
      <c r="S3254" s="5" t="str">
        <f aca="false">IF(O3254&lt;='Tree rules'!$C$4,IF(N3254&lt;='Tree rules'!$C$5,IF(P3254&lt;='Tree rules'!$C$7,"Monitor","Polymer laminate"),IF(P3254&lt;='Tree rules'!$C$8,"Seal cracks","Polymer laminate")),IF(O3254&lt;='Tree rules'!$C$6,IF(P3254&lt;='Tree rules'!$C$9,"Polymer laminate","Steel plate or jacket"),IF(L3254&lt;='Tree rules'!$C$10,"Steel plate or jacket","Polymer laminate")))</f>
        <v>Monitor</v>
      </c>
      <c r="T3254" s="5" t="str">
        <f aca="false">IF(S3254=R3254,"Yes","No")</f>
        <v>Yes</v>
      </c>
    </row>
    <row r="3255" customFormat="false" ht="15" hidden="false" customHeight="false" outlineLevel="0" collapsed="false">
      <c r="A3255" s="15" t="n">
        <v>4647</v>
      </c>
      <c r="B3255" s="16" t="n">
        <v>4.56914143362876</v>
      </c>
      <c r="C3255" s="15" t="n">
        <v>300</v>
      </c>
      <c r="D3255" s="15" t="n">
        <v>375</v>
      </c>
      <c r="E3255" s="15" t="n">
        <v>30</v>
      </c>
      <c r="F3255" s="16" t="n">
        <v>0.683367586279351</v>
      </c>
      <c r="G3255" s="17" t="s">
        <v>101</v>
      </c>
      <c r="H3255" s="18" t="n">
        <v>0.3</v>
      </c>
      <c r="I3255" s="18" t="n">
        <v>1</v>
      </c>
      <c r="J3255" s="19" t="n">
        <v>0.917656816622298</v>
      </c>
      <c r="K3255" s="19" t="n">
        <v>0.599794220598347</v>
      </c>
      <c r="L3255" s="16" t="n">
        <v>13.8040526695733</v>
      </c>
      <c r="M3255" s="19" t="n">
        <v>0.300293865338029</v>
      </c>
      <c r="N3255" s="19" t="n">
        <v>0.635559424648544</v>
      </c>
      <c r="O3255" s="19" t="n">
        <v>0.917656816622298</v>
      </c>
      <c r="P3255" s="19" t="n">
        <v>1.12104304451723</v>
      </c>
      <c r="Q3255" s="17" t="s">
        <v>31</v>
      </c>
      <c r="R3255" s="5" t="str">
        <f aca="false">IF(OR(Q3255="Steel plate",Q3255="Concrete jacket"),"Steel plate or jacket",Q3255)</f>
        <v>Polymer laminate</v>
      </c>
      <c r="S3255" s="5" t="str">
        <f aca="false">IF(O3255&lt;='Tree rules'!$C$4,IF(N3255&lt;='Tree rules'!$C$5,IF(P3255&lt;='Tree rules'!$C$7,"Monitor","Polymer laminate"),IF(P3255&lt;='Tree rules'!$C$8,"Seal cracks","Polymer laminate")),IF(O3255&lt;='Tree rules'!$C$6,IF(P3255&lt;='Tree rules'!$C$9,"Polymer laminate","Steel plate or jacket"),IF(L3255&lt;='Tree rules'!$C$10,"Steel plate or jacket","Polymer laminate")))</f>
        <v>Polymer laminate</v>
      </c>
      <c r="T3255" s="5" t="str">
        <f aca="false">IF(S3255=R3255,"Yes","No")</f>
        <v>Yes</v>
      </c>
    </row>
    <row r="3256" customFormat="false" ht="15" hidden="false" customHeight="false" outlineLevel="0" collapsed="false">
      <c r="A3256" s="15" t="n">
        <v>4648</v>
      </c>
      <c r="B3256" s="16" t="n">
        <v>6.22891967868005</v>
      </c>
      <c r="C3256" s="15" t="n">
        <v>300</v>
      </c>
      <c r="D3256" s="15" t="n">
        <v>575</v>
      </c>
      <c r="E3256" s="15" t="n">
        <v>30</v>
      </c>
      <c r="F3256" s="16" t="n">
        <v>0.633465437396808</v>
      </c>
      <c r="G3256" s="17" t="s">
        <v>103</v>
      </c>
      <c r="H3256" s="18" t="n">
        <v>0.2</v>
      </c>
      <c r="I3256" s="18" t="n">
        <v>1</v>
      </c>
      <c r="J3256" s="19" t="n">
        <v>0.94300604292271</v>
      </c>
      <c r="K3256" s="19" t="n">
        <v>0.493158012528033</v>
      </c>
      <c r="L3256" s="16" t="n">
        <v>11.7748954228356</v>
      </c>
      <c r="M3256" s="19" t="n">
        <v>0.31922176438933</v>
      </c>
      <c r="N3256" s="19" t="n">
        <v>0.980756383017507</v>
      </c>
      <c r="O3256" s="19" t="n">
        <v>0.94300604292271</v>
      </c>
      <c r="P3256" s="19" t="n">
        <v>0.900331025133662</v>
      </c>
      <c r="Q3256" s="17" t="s">
        <v>29</v>
      </c>
      <c r="R3256" s="5" t="str">
        <f aca="false">IF(OR(Q3256="Steel plate",Q3256="Concrete jacket"),"Steel plate or jacket",Q3256)</f>
        <v>Monitor</v>
      </c>
      <c r="S3256" s="5" t="str">
        <f aca="false">IF(O3256&lt;='Tree rules'!$C$4,IF(N3256&lt;='Tree rules'!$C$5,IF(P3256&lt;='Tree rules'!$C$7,"Monitor","Polymer laminate"),IF(P3256&lt;='Tree rules'!$C$8,"Seal cracks","Polymer laminate")),IF(O3256&lt;='Tree rules'!$C$6,IF(P3256&lt;='Tree rules'!$C$9,"Polymer laminate","Steel plate or jacket"),IF(L3256&lt;='Tree rules'!$C$10,"Steel plate or jacket","Polymer laminate")))</f>
        <v>Monitor</v>
      </c>
      <c r="T3256" s="5" t="str">
        <f aca="false">IF(S3256=R3256,"Yes","No")</f>
        <v>Yes</v>
      </c>
    </row>
    <row r="3257" customFormat="false" ht="15" hidden="false" customHeight="false" outlineLevel="0" collapsed="false">
      <c r="A3257" s="15" t="n">
        <v>4649</v>
      </c>
      <c r="B3257" s="16" t="n">
        <v>7.22540572712059</v>
      </c>
      <c r="C3257" s="15" t="n">
        <v>300</v>
      </c>
      <c r="D3257" s="15" t="n">
        <v>700</v>
      </c>
      <c r="E3257" s="15" t="n">
        <v>25</v>
      </c>
      <c r="F3257" s="16" t="n">
        <v>0.524418179002991</v>
      </c>
      <c r="G3257" s="17" t="s">
        <v>102</v>
      </c>
      <c r="H3257" s="18" t="n">
        <v>0.1</v>
      </c>
      <c r="I3257" s="18" t="n">
        <v>1</v>
      </c>
      <c r="J3257" s="19" t="n">
        <v>0.857233034516078</v>
      </c>
      <c r="K3257" s="19" t="n">
        <v>0.616959872997585</v>
      </c>
      <c r="L3257" s="16" t="n">
        <v>11.3073642051965</v>
      </c>
      <c r="M3257" s="19" t="n">
        <v>0.396957084770739</v>
      </c>
      <c r="N3257" s="19" t="n">
        <v>2.2278845908091</v>
      </c>
      <c r="O3257" s="19" t="n">
        <v>0.857233034516078</v>
      </c>
      <c r="P3257" s="19" t="n">
        <v>0.634982127969807</v>
      </c>
      <c r="Q3257" s="17" t="s">
        <v>30</v>
      </c>
      <c r="R3257" s="5" t="str">
        <f aca="false">IF(OR(Q3257="Steel plate",Q3257="Concrete jacket"),"Steel plate or jacket",Q3257)</f>
        <v>Seal cracks</v>
      </c>
      <c r="S3257" s="5" t="str">
        <f aca="false">IF(O3257&lt;='Tree rules'!$C$4,IF(N3257&lt;='Tree rules'!$C$5,IF(P3257&lt;='Tree rules'!$C$7,"Monitor","Polymer laminate"),IF(P3257&lt;='Tree rules'!$C$8,"Seal cracks","Polymer laminate")),IF(O3257&lt;='Tree rules'!$C$6,IF(P3257&lt;='Tree rules'!$C$9,"Polymer laminate","Steel plate or jacket"),IF(L3257&lt;='Tree rules'!$C$10,"Steel plate or jacket","Polymer laminate")))</f>
        <v>Seal cracks</v>
      </c>
      <c r="T3257" s="5" t="str">
        <f aca="false">IF(S3257=R3257,"Yes","No")</f>
        <v>Yes</v>
      </c>
    </row>
    <row r="3258" customFormat="false" ht="15" hidden="false" customHeight="false" outlineLevel="0" collapsed="false">
      <c r="A3258" s="15" t="n">
        <v>4650</v>
      </c>
      <c r="B3258" s="16" t="n">
        <v>6.68318603586433</v>
      </c>
      <c r="C3258" s="15" t="n">
        <v>300</v>
      </c>
      <c r="D3258" s="15" t="n">
        <v>600</v>
      </c>
      <c r="E3258" s="15" t="n">
        <v>25</v>
      </c>
      <c r="F3258" s="16" t="n">
        <v>0.758838805214926</v>
      </c>
      <c r="G3258" s="17" t="s">
        <v>103</v>
      </c>
      <c r="H3258" s="18" t="n">
        <v>0.2</v>
      </c>
      <c r="I3258" s="18" t="n">
        <v>2</v>
      </c>
      <c r="J3258" s="19" t="n">
        <v>0.870836498889641</v>
      </c>
      <c r="K3258" s="19" t="n">
        <v>0.462346944169351</v>
      </c>
      <c r="L3258" s="16" t="n">
        <v>12.1072210794644</v>
      </c>
      <c r="M3258" s="19" t="n">
        <v>0.546263639574441</v>
      </c>
      <c r="N3258" s="19" t="n">
        <v>1.42142057573297</v>
      </c>
      <c r="O3258" s="19" t="n">
        <v>1.33904440364652</v>
      </c>
      <c r="P3258" s="19" t="n">
        <v>0.796330483208765</v>
      </c>
      <c r="Q3258" s="17" t="s">
        <v>104</v>
      </c>
      <c r="R3258" s="5" t="str">
        <f aca="false">IF(OR(Q3258="Steel plate",Q3258="Concrete jacket"),"Steel plate or jacket",Q3258)</f>
        <v>Steel plate or jacket</v>
      </c>
      <c r="S3258" s="5" t="str">
        <f aca="false">IF(O3258&lt;='Tree rules'!$C$4,IF(N3258&lt;='Tree rules'!$C$5,IF(P3258&lt;='Tree rules'!$C$7,"Monitor","Polymer laminate"),IF(P3258&lt;='Tree rules'!$C$8,"Seal cracks","Polymer laminate")),IF(O3258&lt;='Tree rules'!$C$6,IF(P3258&lt;='Tree rules'!$C$9,"Polymer laminate","Steel plate or jacket"),IF(L3258&lt;='Tree rules'!$C$10,"Steel plate or jacket","Polymer laminate")))</f>
        <v>Steel plate or jacket</v>
      </c>
      <c r="T3258" s="5" t="str">
        <f aca="false">IF(S3258=R3258,"Yes","No")</f>
        <v>Yes</v>
      </c>
    </row>
    <row r="3259" customFormat="false" ht="15" hidden="false" customHeight="false" outlineLevel="0" collapsed="false">
      <c r="A3259" s="15" t="n">
        <v>4651</v>
      </c>
      <c r="B3259" s="16" t="n">
        <v>3.32242937989867</v>
      </c>
      <c r="C3259" s="15" t="n">
        <v>300</v>
      </c>
      <c r="D3259" s="15" t="n">
        <v>300</v>
      </c>
      <c r="E3259" s="15" t="n">
        <v>25</v>
      </c>
      <c r="F3259" s="16" t="n">
        <v>0.841263304726974</v>
      </c>
      <c r="G3259" s="17" t="s">
        <v>102</v>
      </c>
      <c r="H3259" s="18" t="n">
        <v>0.1</v>
      </c>
      <c r="I3259" s="18" t="n">
        <v>1</v>
      </c>
      <c r="J3259" s="19" t="n">
        <v>0.867513847439814</v>
      </c>
      <c r="K3259" s="19" t="n">
        <v>0.459910838486866</v>
      </c>
      <c r="L3259" s="16" t="n">
        <v>13.9013781585718</v>
      </c>
      <c r="M3259" s="19" t="n">
        <v>0.258135697842768</v>
      </c>
      <c r="N3259" s="19" t="n">
        <v>2.88022427927386</v>
      </c>
      <c r="O3259" s="19" t="n">
        <v>0.867513847439814</v>
      </c>
      <c r="P3259" s="19" t="n">
        <v>1.04060042294362</v>
      </c>
      <c r="Q3259" s="17" t="s">
        <v>31</v>
      </c>
      <c r="R3259" s="5" t="str">
        <f aca="false">IF(OR(Q3259="Steel plate",Q3259="Concrete jacket"),"Steel plate or jacket",Q3259)</f>
        <v>Polymer laminate</v>
      </c>
      <c r="S3259" s="5" t="str">
        <f aca="false">IF(O3259&lt;='Tree rules'!$C$4,IF(N3259&lt;='Tree rules'!$C$5,IF(P3259&lt;='Tree rules'!$C$7,"Monitor","Polymer laminate"),IF(P3259&lt;='Tree rules'!$C$8,"Seal cracks","Polymer laminate")),IF(O3259&lt;='Tree rules'!$C$6,IF(P3259&lt;='Tree rules'!$C$9,"Polymer laminate","Steel plate or jacket"),IF(L3259&lt;='Tree rules'!$C$10,"Steel plate or jacket","Polymer laminate")))</f>
        <v>Polymer laminate</v>
      </c>
      <c r="T3259" s="5" t="str">
        <f aca="false">IF(S3259=R3259,"Yes","No")</f>
        <v>Yes</v>
      </c>
    </row>
    <row r="3260" customFormat="false" ht="15" hidden="false" customHeight="false" outlineLevel="0" collapsed="false">
      <c r="A3260" s="15" t="n">
        <v>4653</v>
      </c>
      <c r="B3260" s="16" t="n">
        <v>5.86025537324948</v>
      </c>
      <c r="C3260" s="15" t="n">
        <v>230</v>
      </c>
      <c r="D3260" s="15" t="n">
        <v>450</v>
      </c>
      <c r="E3260" s="15" t="n">
        <v>30</v>
      </c>
      <c r="F3260" s="16" t="n">
        <v>0.649145274956135</v>
      </c>
      <c r="G3260" s="17" t="s">
        <v>101</v>
      </c>
      <c r="H3260" s="18" t="n">
        <v>0.3</v>
      </c>
      <c r="I3260" s="18" t="n">
        <v>1.5</v>
      </c>
      <c r="J3260" s="19" t="n">
        <v>0.984422297273467</v>
      </c>
      <c r="K3260" s="19" t="n">
        <v>0.427174430253529</v>
      </c>
      <c r="L3260" s="16" t="n">
        <v>14.5055826070532</v>
      </c>
      <c r="M3260" s="19" t="n">
        <v>0.95027721715809</v>
      </c>
      <c r="N3260" s="19" t="n">
        <v>0.864987373927508</v>
      </c>
      <c r="O3260" s="19" t="n">
        <v>1.26637342892687</v>
      </c>
      <c r="P3260" s="19" t="n">
        <v>0.437332304959842</v>
      </c>
      <c r="Q3260" s="17" t="s">
        <v>31</v>
      </c>
      <c r="R3260" s="5" t="str">
        <f aca="false">IF(OR(Q3260="Steel plate",Q3260="Concrete jacket"),"Steel plate or jacket",Q3260)</f>
        <v>Polymer laminate</v>
      </c>
      <c r="S3260" s="5" t="str">
        <f aca="false">IF(O3260&lt;='Tree rules'!$C$4,IF(N3260&lt;='Tree rules'!$C$5,IF(P3260&lt;='Tree rules'!$C$7,"Monitor","Polymer laminate"),IF(P3260&lt;='Tree rules'!$C$8,"Seal cracks","Polymer laminate")),IF(O3260&lt;='Tree rules'!$C$6,IF(P3260&lt;='Tree rules'!$C$9,"Polymer laminate","Steel plate or jacket"),IF(L3260&lt;='Tree rules'!$C$10,"Steel plate or jacket","Polymer laminate")))</f>
        <v>Polymer laminate</v>
      </c>
      <c r="T3260" s="5" t="str">
        <f aca="false">IF(S3260=R3260,"Yes","No")</f>
        <v>Yes</v>
      </c>
    </row>
    <row r="3261" customFormat="false" ht="15" hidden="false" customHeight="false" outlineLevel="0" collapsed="false">
      <c r="A3261" s="15" t="n">
        <v>4654</v>
      </c>
      <c r="B3261" s="16" t="n">
        <v>7.12949964571896</v>
      </c>
      <c r="C3261" s="15" t="n">
        <v>300</v>
      </c>
      <c r="D3261" s="15" t="n">
        <v>675</v>
      </c>
      <c r="E3261" s="15" t="n">
        <v>20</v>
      </c>
      <c r="F3261" s="16" t="n">
        <v>0.63930661313115</v>
      </c>
      <c r="G3261" s="17" t="s">
        <v>101</v>
      </c>
      <c r="H3261" s="18" t="n">
        <v>0.3</v>
      </c>
      <c r="I3261" s="18" t="n">
        <v>1</v>
      </c>
      <c r="J3261" s="19" t="n">
        <v>0.947409010492255</v>
      </c>
      <c r="K3261" s="19" t="n">
        <v>0.57394318959403</v>
      </c>
      <c r="L3261" s="16" t="n">
        <v>11.3346576243545</v>
      </c>
      <c r="M3261" s="19" t="n">
        <v>0.947399575817133</v>
      </c>
      <c r="N3261" s="19" t="n">
        <v>0.513887582503278</v>
      </c>
      <c r="O3261" s="19" t="n">
        <v>0.947409010492255</v>
      </c>
      <c r="P3261" s="19" t="n">
        <v>0.404798219224455</v>
      </c>
      <c r="Q3261" s="17" t="s">
        <v>29</v>
      </c>
      <c r="R3261" s="5" t="str">
        <f aca="false">IF(OR(Q3261="Steel plate",Q3261="Concrete jacket"),"Steel plate or jacket",Q3261)</f>
        <v>Monitor</v>
      </c>
      <c r="S3261" s="5" t="str">
        <f aca="false">IF(O3261&lt;='Tree rules'!$C$4,IF(N3261&lt;='Tree rules'!$C$5,IF(P3261&lt;='Tree rules'!$C$7,"Monitor","Polymer laminate"),IF(P3261&lt;='Tree rules'!$C$8,"Seal cracks","Polymer laminate")),IF(O3261&lt;='Tree rules'!$C$6,IF(P3261&lt;='Tree rules'!$C$9,"Polymer laminate","Steel plate or jacket"),IF(L3261&lt;='Tree rules'!$C$10,"Steel plate or jacket","Polymer laminate")))</f>
        <v>Monitor</v>
      </c>
      <c r="T3261" s="5" t="str">
        <f aca="false">IF(S3261=R3261,"Yes","No")</f>
        <v>Yes</v>
      </c>
    </row>
    <row r="3262" customFormat="false" ht="15" hidden="false" customHeight="false" outlineLevel="0" collapsed="false">
      <c r="A3262" s="15" t="n">
        <v>4655</v>
      </c>
      <c r="B3262" s="16" t="n">
        <v>5.74838984209626</v>
      </c>
      <c r="C3262" s="15" t="n">
        <v>230</v>
      </c>
      <c r="D3262" s="15" t="n">
        <v>550</v>
      </c>
      <c r="E3262" s="15" t="n">
        <v>25</v>
      </c>
      <c r="F3262" s="16" t="n">
        <v>0.841422905166448</v>
      </c>
      <c r="G3262" s="17" t="s">
        <v>102</v>
      </c>
      <c r="H3262" s="18" t="n">
        <v>0.1</v>
      </c>
      <c r="I3262" s="18" t="n">
        <v>1.5</v>
      </c>
      <c r="J3262" s="19" t="n">
        <v>0.923792954914875</v>
      </c>
      <c r="K3262" s="19" t="n">
        <v>0.50709856662887</v>
      </c>
      <c r="L3262" s="16" t="n">
        <v>11.8036752404441</v>
      </c>
      <c r="M3262" s="19" t="n">
        <v>0.405939438793624</v>
      </c>
      <c r="N3262" s="19" t="n">
        <v>3.18221375389053</v>
      </c>
      <c r="O3262" s="19" t="n">
        <v>1.15146239072272</v>
      </c>
      <c r="P3262" s="19" t="n">
        <v>0.96717549804111</v>
      </c>
      <c r="Q3262" s="17" t="s">
        <v>31</v>
      </c>
      <c r="R3262" s="5" t="str">
        <f aca="false">IF(OR(Q3262="Steel plate",Q3262="Concrete jacket"),"Steel plate or jacket",Q3262)</f>
        <v>Polymer laminate</v>
      </c>
      <c r="S3262" s="5" t="str">
        <f aca="false">IF(O3262&lt;='Tree rules'!$C$4,IF(N3262&lt;='Tree rules'!$C$5,IF(P3262&lt;='Tree rules'!$C$7,"Monitor","Polymer laminate"),IF(P3262&lt;='Tree rules'!$C$8,"Seal cracks","Polymer laminate")),IF(O3262&lt;='Tree rules'!$C$6,IF(P3262&lt;='Tree rules'!$C$9,"Polymer laminate","Steel plate or jacket"),IF(L3262&lt;='Tree rules'!$C$10,"Steel plate or jacket","Polymer laminate")))</f>
        <v>Polymer laminate</v>
      </c>
      <c r="T3262" s="5" t="str">
        <f aca="false">IF(S3262=R3262,"Yes","No")</f>
        <v>Yes</v>
      </c>
    </row>
    <row r="3263" customFormat="false" ht="15" hidden="false" customHeight="false" outlineLevel="0" collapsed="false">
      <c r="A3263" s="15" t="n">
        <v>4656</v>
      </c>
      <c r="B3263" s="16" t="n">
        <v>4.07634617729567</v>
      </c>
      <c r="C3263" s="15" t="n">
        <v>300</v>
      </c>
      <c r="D3263" s="15" t="n">
        <v>325</v>
      </c>
      <c r="E3263" s="15" t="n">
        <v>20</v>
      </c>
      <c r="F3263" s="16" t="n">
        <v>0.756099314943392</v>
      </c>
      <c r="G3263" s="17" t="s">
        <v>101</v>
      </c>
      <c r="H3263" s="18" t="n">
        <v>0.3</v>
      </c>
      <c r="I3263" s="18" t="n">
        <v>2</v>
      </c>
      <c r="J3263" s="19" t="n">
        <v>0.870774001822205</v>
      </c>
      <c r="K3263" s="19" t="n">
        <v>0.471072766133049</v>
      </c>
      <c r="L3263" s="16" t="n">
        <v>14.7160511815728</v>
      </c>
      <c r="M3263" s="19" t="n">
        <v>0.576729629764464</v>
      </c>
      <c r="N3263" s="19" t="n">
        <v>1.45942050789182</v>
      </c>
      <c r="O3263" s="19" t="n">
        <v>1.33135008592928</v>
      </c>
      <c r="P3263" s="19" t="n">
        <v>0.803322381479662</v>
      </c>
      <c r="Q3263" s="17" t="s">
        <v>31</v>
      </c>
      <c r="R3263" s="5" t="str">
        <f aca="false">IF(OR(Q3263="Steel plate",Q3263="Concrete jacket"),"Steel plate or jacket",Q3263)</f>
        <v>Polymer laminate</v>
      </c>
      <c r="S3263" s="5" t="str">
        <f aca="false">IF(O3263&lt;='Tree rules'!$C$4,IF(N3263&lt;='Tree rules'!$C$5,IF(P3263&lt;='Tree rules'!$C$7,"Monitor","Polymer laminate"),IF(P3263&lt;='Tree rules'!$C$8,"Seal cracks","Polymer laminate")),IF(O3263&lt;='Tree rules'!$C$6,IF(P3263&lt;='Tree rules'!$C$9,"Polymer laminate","Steel plate or jacket"),IF(L3263&lt;='Tree rules'!$C$10,"Steel plate or jacket","Polymer laminate")))</f>
        <v>Polymer laminate</v>
      </c>
      <c r="T3263" s="5" t="str">
        <f aca="false">IF(S3263=R3263,"Yes","No")</f>
        <v>Yes</v>
      </c>
    </row>
    <row r="3264" customFormat="false" ht="15" hidden="false" customHeight="false" outlineLevel="0" collapsed="false">
      <c r="A3264" s="15" t="n">
        <v>4657</v>
      </c>
      <c r="B3264" s="16" t="n">
        <v>3.02999783155063</v>
      </c>
      <c r="C3264" s="15" t="n">
        <v>300</v>
      </c>
      <c r="D3264" s="15" t="n">
        <v>300</v>
      </c>
      <c r="E3264" s="15" t="n">
        <v>30</v>
      </c>
      <c r="F3264" s="16" t="n">
        <v>0.791582400904515</v>
      </c>
      <c r="G3264" s="17" t="s">
        <v>101</v>
      </c>
      <c r="H3264" s="18" t="n">
        <v>0.3</v>
      </c>
      <c r="I3264" s="18" t="n">
        <v>2</v>
      </c>
      <c r="J3264" s="19" t="n">
        <v>0.850440308071399</v>
      </c>
      <c r="K3264" s="19" t="n">
        <v>0.434869535564979</v>
      </c>
      <c r="L3264" s="16" t="n">
        <v>11.9291253210655</v>
      </c>
      <c r="M3264" s="19" t="n">
        <v>0.569622660828341</v>
      </c>
      <c r="N3264" s="19" t="n">
        <v>1.14534282177518</v>
      </c>
      <c r="O3264" s="19" t="n">
        <v>1.33105003434605</v>
      </c>
      <c r="P3264" s="19" t="n">
        <v>0.567835354281936</v>
      </c>
      <c r="Q3264" s="17" t="s">
        <v>31</v>
      </c>
      <c r="R3264" s="5" t="str">
        <f aca="false">IF(OR(Q3264="Steel plate",Q3264="Concrete jacket"),"Steel plate or jacket",Q3264)</f>
        <v>Polymer laminate</v>
      </c>
      <c r="S3264" s="5" t="str">
        <f aca="false">IF(O3264&lt;='Tree rules'!$C$4,IF(N3264&lt;='Tree rules'!$C$5,IF(P3264&lt;='Tree rules'!$C$7,"Monitor","Polymer laminate"),IF(P3264&lt;='Tree rules'!$C$8,"Seal cracks","Polymer laminate")),IF(O3264&lt;='Tree rules'!$C$6,IF(P3264&lt;='Tree rules'!$C$9,"Polymer laminate","Steel plate or jacket"),IF(L3264&lt;='Tree rules'!$C$10,"Steel plate or jacket","Polymer laminate")))</f>
        <v>Polymer laminate</v>
      </c>
      <c r="T3264" s="5" t="str">
        <f aca="false">IF(S3264=R3264,"Yes","No")</f>
        <v>Yes</v>
      </c>
    </row>
    <row r="3265" customFormat="false" ht="15" hidden="false" customHeight="false" outlineLevel="0" collapsed="false">
      <c r="A3265" s="15" t="n">
        <v>4658</v>
      </c>
      <c r="B3265" s="16" t="n">
        <v>4.37506591580672</v>
      </c>
      <c r="C3265" s="15" t="n">
        <v>230</v>
      </c>
      <c r="D3265" s="15" t="n">
        <v>425</v>
      </c>
      <c r="E3265" s="15" t="n">
        <v>30</v>
      </c>
      <c r="F3265" s="16" t="n">
        <v>0.922619845496142</v>
      </c>
      <c r="G3265" s="17" t="s">
        <v>101</v>
      </c>
      <c r="H3265" s="18" t="n">
        <v>0.3</v>
      </c>
      <c r="I3265" s="18" t="n">
        <v>1.5</v>
      </c>
      <c r="J3265" s="19" t="n">
        <v>0.920942100042688</v>
      </c>
      <c r="K3265" s="19" t="n">
        <v>0.408288933344033</v>
      </c>
      <c r="L3265" s="16" t="n">
        <v>11.5437095403871</v>
      </c>
      <c r="M3265" s="19" t="n">
        <v>0.937567879379928</v>
      </c>
      <c r="N3265" s="19" t="n">
        <v>0.762161655442962</v>
      </c>
      <c r="O3265" s="19" t="n">
        <v>1.19340791621501</v>
      </c>
      <c r="P3265" s="19" t="n">
        <v>0.431571910726777</v>
      </c>
      <c r="Q3265" s="17" t="s">
        <v>31</v>
      </c>
      <c r="R3265" s="5" t="str">
        <f aca="false">IF(OR(Q3265="Steel plate",Q3265="Concrete jacket"),"Steel plate or jacket",Q3265)</f>
        <v>Polymer laminate</v>
      </c>
      <c r="S3265" s="5" t="str">
        <f aca="false">IF(O3265&lt;='Tree rules'!$C$4,IF(N3265&lt;='Tree rules'!$C$5,IF(P3265&lt;='Tree rules'!$C$7,"Monitor","Polymer laminate"),IF(P3265&lt;='Tree rules'!$C$8,"Seal cracks","Polymer laminate")),IF(O3265&lt;='Tree rules'!$C$6,IF(P3265&lt;='Tree rules'!$C$9,"Polymer laminate","Steel plate or jacket"),IF(L3265&lt;='Tree rules'!$C$10,"Steel plate or jacket","Polymer laminate")))</f>
        <v>Polymer laminate</v>
      </c>
      <c r="T3265" s="5" t="str">
        <f aca="false">IF(S3265=R3265,"Yes","No")</f>
        <v>Yes</v>
      </c>
    </row>
    <row r="3266" customFormat="false" ht="15" hidden="false" customHeight="false" outlineLevel="0" collapsed="false">
      <c r="A3266" s="15" t="n">
        <v>4659</v>
      </c>
      <c r="B3266" s="16" t="n">
        <v>5.17800416733507</v>
      </c>
      <c r="C3266" s="15" t="n">
        <v>300</v>
      </c>
      <c r="D3266" s="15" t="n">
        <v>525</v>
      </c>
      <c r="E3266" s="15" t="n">
        <v>20</v>
      </c>
      <c r="F3266" s="16" t="n">
        <v>0.699589178252424</v>
      </c>
      <c r="G3266" s="17" t="s">
        <v>101</v>
      </c>
      <c r="H3266" s="18" t="n">
        <v>0.3</v>
      </c>
      <c r="I3266" s="18" t="n">
        <v>1.5</v>
      </c>
      <c r="J3266" s="19" t="n">
        <v>0.879066406954979</v>
      </c>
      <c r="K3266" s="19" t="n">
        <v>0.442918626912511</v>
      </c>
      <c r="L3266" s="16" t="n">
        <v>10.8100295768999</v>
      </c>
      <c r="M3266" s="19" t="n">
        <v>0.951034171131552</v>
      </c>
      <c r="N3266" s="19" t="n">
        <v>0.672395339440327</v>
      </c>
      <c r="O3266" s="19" t="n">
        <v>1.12392216746576</v>
      </c>
      <c r="P3266" s="19" t="n">
        <v>0.376764791863028</v>
      </c>
      <c r="Q3266" s="17" t="s">
        <v>31</v>
      </c>
      <c r="R3266" s="5" t="str">
        <f aca="false">IF(OR(Q3266="Steel plate",Q3266="Concrete jacket"),"Steel plate or jacket",Q3266)</f>
        <v>Polymer laminate</v>
      </c>
      <c r="S3266" s="5" t="str">
        <f aca="false">IF(O3266&lt;='Tree rules'!$C$4,IF(N3266&lt;='Tree rules'!$C$5,IF(P3266&lt;='Tree rules'!$C$7,"Monitor","Polymer laminate"),IF(P3266&lt;='Tree rules'!$C$8,"Seal cracks","Polymer laminate")),IF(O3266&lt;='Tree rules'!$C$6,IF(P3266&lt;='Tree rules'!$C$9,"Polymer laminate","Steel plate or jacket"),IF(L3266&lt;='Tree rules'!$C$10,"Steel plate or jacket","Polymer laminate")))</f>
        <v>Polymer laminate</v>
      </c>
      <c r="T3266" s="5" t="str">
        <f aca="false">IF(S3266=R3266,"Yes","No")</f>
        <v>Yes</v>
      </c>
    </row>
    <row r="3267" customFormat="false" ht="15" hidden="false" customHeight="false" outlineLevel="0" collapsed="false">
      <c r="A3267" s="15" t="n">
        <v>4660</v>
      </c>
      <c r="B3267" s="16" t="n">
        <v>4.72624669325671</v>
      </c>
      <c r="C3267" s="15" t="n">
        <v>230</v>
      </c>
      <c r="D3267" s="15" t="n">
        <v>400</v>
      </c>
      <c r="E3267" s="15" t="n">
        <v>30</v>
      </c>
      <c r="F3267" s="16" t="n">
        <v>0.740832460684402</v>
      </c>
      <c r="G3267" s="17" t="s">
        <v>103</v>
      </c>
      <c r="H3267" s="18" t="n">
        <v>0.2</v>
      </c>
      <c r="I3267" s="18" t="n">
        <v>1</v>
      </c>
      <c r="J3267" s="19" t="n">
        <v>0.853159982633182</v>
      </c>
      <c r="K3267" s="19" t="n">
        <v>0.634536709698328</v>
      </c>
      <c r="L3267" s="16" t="n">
        <v>13.3509793594822</v>
      </c>
      <c r="M3267" s="19" t="n">
        <v>0.386451886690876</v>
      </c>
      <c r="N3267" s="19" t="n">
        <v>0.967308069031709</v>
      </c>
      <c r="O3267" s="19" t="n">
        <v>0.853159982633182</v>
      </c>
      <c r="P3267" s="19" t="n">
        <v>0.879832426265658</v>
      </c>
      <c r="Q3267" s="17" t="s">
        <v>29</v>
      </c>
      <c r="R3267" s="5" t="str">
        <f aca="false">IF(OR(Q3267="Steel plate",Q3267="Concrete jacket"),"Steel plate or jacket",Q3267)</f>
        <v>Monitor</v>
      </c>
      <c r="S3267" s="5" t="str">
        <f aca="false">IF(O3267&lt;='Tree rules'!$C$4,IF(N3267&lt;='Tree rules'!$C$5,IF(P3267&lt;='Tree rules'!$C$7,"Monitor","Polymer laminate"),IF(P3267&lt;='Tree rules'!$C$8,"Seal cracks","Polymer laminate")),IF(O3267&lt;='Tree rules'!$C$6,IF(P3267&lt;='Tree rules'!$C$9,"Polymer laminate","Steel plate or jacket"),IF(L3267&lt;='Tree rules'!$C$10,"Steel plate or jacket","Polymer laminate")))</f>
        <v>Monitor</v>
      </c>
      <c r="T3267" s="5" t="str">
        <f aca="false">IF(S3267=R3267,"Yes","No")</f>
        <v>Yes</v>
      </c>
    </row>
    <row r="3268" customFormat="false" ht="15" hidden="false" customHeight="false" outlineLevel="0" collapsed="false">
      <c r="A3268" s="15" t="n">
        <v>4662</v>
      </c>
      <c r="B3268" s="16" t="n">
        <v>5.2603872590042</v>
      </c>
      <c r="C3268" s="15" t="n">
        <v>300</v>
      </c>
      <c r="D3268" s="15" t="n">
        <v>400</v>
      </c>
      <c r="E3268" s="15" t="n">
        <v>30</v>
      </c>
      <c r="F3268" s="16" t="n">
        <v>0.594998608634431</v>
      </c>
      <c r="G3268" s="17" t="s">
        <v>101</v>
      </c>
      <c r="H3268" s="18" t="n">
        <v>0.3</v>
      </c>
      <c r="I3268" s="18" t="n">
        <v>2</v>
      </c>
      <c r="J3268" s="19" t="n">
        <v>0.877804494557813</v>
      </c>
      <c r="K3268" s="19" t="n">
        <v>0.568338653999985</v>
      </c>
      <c r="L3268" s="16" t="n">
        <v>14.9442819858074</v>
      </c>
      <c r="M3268" s="19" t="n">
        <v>0.375966046971506</v>
      </c>
      <c r="N3268" s="19" t="n">
        <v>1.51079226281029</v>
      </c>
      <c r="O3268" s="19" t="n">
        <v>1.2567187642035</v>
      </c>
      <c r="P3268" s="19" t="n">
        <v>0.982441387131241</v>
      </c>
      <c r="Q3268" s="17" t="s">
        <v>31</v>
      </c>
      <c r="R3268" s="5" t="str">
        <f aca="false">IF(OR(Q3268="Steel plate",Q3268="Concrete jacket"),"Steel plate or jacket",Q3268)</f>
        <v>Polymer laminate</v>
      </c>
      <c r="S3268" s="5" t="str">
        <f aca="false">IF(O3268&lt;='Tree rules'!$C$4,IF(N3268&lt;='Tree rules'!$C$5,IF(P3268&lt;='Tree rules'!$C$7,"Monitor","Polymer laminate"),IF(P3268&lt;='Tree rules'!$C$8,"Seal cracks","Polymer laminate")),IF(O3268&lt;='Tree rules'!$C$6,IF(P3268&lt;='Tree rules'!$C$9,"Polymer laminate","Steel plate or jacket"),IF(L3268&lt;='Tree rules'!$C$10,"Steel plate or jacket","Polymer laminate")))</f>
        <v>Polymer laminate</v>
      </c>
      <c r="T3268" s="5" t="str">
        <f aca="false">IF(S3268=R3268,"Yes","No")</f>
        <v>Yes</v>
      </c>
    </row>
    <row r="3269" customFormat="false" ht="15" hidden="false" customHeight="false" outlineLevel="0" collapsed="false">
      <c r="A3269" s="15" t="n">
        <v>4664</v>
      </c>
      <c r="B3269" s="16" t="n">
        <v>4.38752684915297</v>
      </c>
      <c r="C3269" s="15" t="n">
        <v>230</v>
      </c>
      <c r="D3269" s="15" t="n">
        <v>425</v>
      </c>
      <c r="E3269" s="15" t="n">
        <v>25</v>
      </c>
      <c r="F3269" s="16" t="n">
        <v>0.724620609754306</v>
      </c>
      <c r="G3269" s="17" t="s">
        <v>101</v>
      </c>
      <c r="H3269" s="18" t="n">
        <v>0.3</v>
      </c>
      <c r="I3269" s="18" t="n">
        <v>2</v>
      </c>
      <c r="J3269" s="19" t="n">
        <v>0.92296841124261</v>
      </c>
      <c r="K3269" s="19" t="n">
        <v>0.407906574598913</v>
      </c>
      <c r="L3269" s="16" t="n">
        <v>11.6380022523952</v>
      </c>
      <c r="M3269" s="19" t="n">
        <v>0.436238619890495</v>
      </c>
      <c r="N3269" s="19" t="n">
        <v>1.43385042645352</v>
      </c>
      <c r="O3269" s="19" t="n">
        <v>1.46945193939225</v>
      </c>
      <c r="P3269" s="19" t="n">
        <v>0.862045664945898</v>
      </c>
      <c r="Q3269" s="17" t="s">
        <v>31</v>
      </c>
      <c r="R3269" s="5" t="str">
        <f aca="false">IF(OR(Q3269="Steel plate",Q3269="Concrete jacket"),"Steel plate or jacket",Q3269)</f>
        <v>Polymer laminate</v>
      </c>
      <c r="S3269" s="5" t="str">
        <f aca="false">IF(O3269&lt;='Tree rules'!$C$4,IF(N3269&lt;='Tree rules'!$C$5,IF(P3269&lt;='Tree rules'!$C$7,"Monitor","Polymer laminate"),IF(P3269&lt;='Tree rules'!$C$8,"Seal cracks","Polymer laminate")),IF(O3269&lt;='Tree rules'!$C$6,IF(P3269&lt;='Tree rules'!$C$9,"Polymer laminate","Steel plate or jacket"),IF(L3269&lt;='Tree rules'!$C$10,"Steel plate or jacket","Polymer laminate")))</f>
        <v>Steel plate or jacket</v>
      </c>
      <c r="T3269" s="5" t="str">
        <f aca="false">IF(S3269=R3269,"Yes","No")</f>
        <v>No</v>
      </c>
    </row>
    <row r="3270" customFormat="false" ht="15" hidden="false" customHeight="false" outlineLevel="0" collapsed="false">
      <c r="A3270" s="15" t="n">
        <v>4666</v>
      </c>
      <c r="B3270" s="16" t="n">
        <v>3.56004874515275</v>
      </c>
      <c r="C3270" s="15" t="n">
        <v>300</v>
      </c>
      <c r="D3270" s="15" t="n">
        <v>325</v>
      </c>
      <c r="E3270" s="15" t="n">
        <v>30</v>
      </c>
      <c r="F3270" s="16" t="n">
        <v>0.761598219052071</v>
      </c>
      <c r="G3270" s="17" t="s">
        <v>102</v>
      </c>
      <c r="H3270" s="18" t="n">
        <v>0.1</v>
      </c>
      <c r="I3270" s="18" t="n">
        <v>1.5</v>
      </c>
      <c r="J3270" s="19" t="n">
        <v>0.871851455675122</v>
      </c>
      <c r="K3270" s="19" t="n">
        <v>0.429130774968854</v>
      </c>
      <c r="L3270" s="16" t="n">
        <v>13.4850331255786</v>
      </c>
      <c r="M3270" s="19" t="n">
        <v>0.902947920538199</v>
      </c>
      <c r="N3270" s="19" t="n">
        <v>3.31442292671844</v>
      </c>
      <c r="O3270" s="19" t="n">
        <v>1.12070803809689</v>
      </c>
      <c r="P3270" s="19" t="n">
        <v>0.334720226905419</v>
      </c>
      <c r="Q3270" s="17" t="s">
        <v>31</v>
      </c>
      <c r="R3270" s="5" t="str">
        <f aca="false">IF(OR(Q3270="Steel plate",Q3270="Concrete jacket"),"Steel plate or jacket",Q3270)</f>
        <v>Polymer laminate</v>
      </c>
      <c r="S3270" s="5" t="str">
        <f aca="false">IF(O3270&lt;='Tree rules'!$C$4,IF(N3270&lt;='Tree rules'!$C$5,IF(P3270&lt;='Tree rules'!$C$7,"Monitor","Polymer laminate"),IF(P3270&lt;='Tree rules'!$C$8,"Seal cracks","Polymer laminate")),IF(O3270&lt;='Tree rules'!$C$6,IF(P3270&lt;='Tree rules'!$C$9,"Polymer laminate","Steel plate or jacket"),IF(L3270&lt;='Tree rules'!$C$10,"Steel plate or jacket","Polymer laminate")))</f>
        <v>Polymer laminate</v>
      </c>
      <c r="T3270" s="5" t="str">
        <f aca="false">IF(S3270=R3270,"Yes","No")</f>
        <v>Yes</v>
      </c>
    </row>
    <row r="3271" customFormat="false" ht="15" hidden="false" customHeight="false" outlineLevel="0" collapsed="false">
      <c r="A3271" s="15" t="n">
        <v>4667</v>
      </c>
      <c r="B3271" s="16" t="n">
        <v>7.41195840619018</v>
      </c>
      <c r="C3271" s="15" t="n">
        <v>300</v>
      </c>
      <c r="D3271" s="15" t="n">
        <v>650</v>
      </c>
      <c r="E3271" s="15" t="n">
        <v>25</v>
      </c>
      <c r="F3271" s="16" t="n">
        <v>0.568935851244331</v>
      </c>
      <c r="G3271" s="17" t="s">
        <v>102</v>
      </c>
      <c r="H3271" s="18" t="n">
        <v>0.1</v>
      </c>
      <c r="I3271" s="18" t="n">
        <v>2</v>
      </c>
      <c r="J3271" s="19" t="n">
        <v>0.971385811724535</v>
      </c>
      <c r="K3271" s="19" t="n">
        <v>0.562067449328688</v>
      </c>
      <c r="L3271" s="16" t="n">
        <v>12.5839701293552</v>
      </c>
      <c r="M3271" s="19" t="n">
        <v>0.938475444613137</v>
      </c>
      <c r="N3271" s="19" t="n">
        <v>3.37374211361869</v>
      </c>
      <c r="O3271" s="19" t="n">
        <v>1.39678727793898</v>
      </c>
      <c r="P3271" s="19" t="n">
        <v>0.438934414532386</v>
      </c>
      <c r="Q3271" s="17" t="s">
        <v>31</v>
      </c>
      <c r="R3271" s="5" t="str">
        <f aca="false">IF(OR(Q3271="Steel plate",Q3271="Concrete jacket"),"Steel plate or jacket",Q3271)</f>
        <v>Polymer laminate</v>
      </c>
      <c r="S3271" s="5" t="str">
        <f aca="false">IF(O3271&lt;='Tree rules'!$C$4,IF(N3271&lt;='Tree rules'!$C$5,IF(P3271&lt;='Tree rules'!$C$7,"Monitor","Polymer laminate"),IF(P3271&lt;='Tree rules'!$C$8,"Seal cracks","Polymer laminate")),IF(O3271&lt;='Tree rules'!$C$6,IF(P3271&lt;='Tree rules'!$C$9,"Polymer laminate","Steel plate or jacket"),IF(L3271&lt;='Tree rules'!$C$10,"Steel plate or jacket","Polymer laminate")))</f>
        <v>Steel plate or jacket</v>
      </c>
      <c r="T3271" s="5" t="str">
        <f aca="false">IF(S3271=R3271,"Yes","No")</f>
        <v>No</v>
      </c>
    </row>
    <row r="3272" customFormat="false" ht="15" hidden="false" customHeight="false" outlineLevel="0" collapsed="false">
      <c r="A3272" s="15" t="n">
        <v>4668</v>
      </c>
      <c r="B3272" s="16" t="n">
        <v>4.86134933208254</v>
      </c>
      <c r="C3272" s="15" t="n">
        <v>230</v>
      </c>
      <c r="D3272" s="15" t="n">
        <v>450</v>
      </c>
      <c r="E3272" s="15" t="n">
        <v>20</v>
      </c>
      <c r="F3272" s="16" t="n">
        <v>0.679557138998441</v>
      </c>
      <c r="G3272" s="17" t="s">
        <v>101</v>
      </c>
      <c r="H3272" s="18" t="n">
        <v>0.3</v>
      </c>
      <c r="I3272" s="18" t="n">
        <v>2</v>
      </c>
      <c r="J3272" s="19" t="n">
        <v>0.863658101431022</v>
      </c>
      <c r="K3272" s="19" t="n">
        <v>0.454164122681574</v>
      </c>
      <c r="L3272" s="16" t="n">
        <v>12.092908786275</v>
      </c>
      <c r="M3272" s="19" t="n">
        <v>0.34095593482199</v>
      </c>
      <c r="N3272" s="19" t="n">
        <v>1.30736963432541</v>
      </c>
      <c r="O3272" s="19" t="n">
        <v>1.33507367892879</v>
      </c>
      <c r="P3272" s="19" t="n">
        <v>1.12463814194399</v>
      </c>
      <c r="Q3272" s="17" t="s">
        <v>31</v>
      </c>
      <c r="R3272" s="5" t="str">
        <f aca="false">IF(OR(Q3272="Steel plate",Q3272="Concrete jacket"),"Steel plate or jacket",Q3272)</f>
        <v>Polymer laminate</v>
      </c>
      <c r="S3272" s="5" t="str">
        <f aca="false">IF(O3272&lt;='Tree rules'!$C$4,IF(N3272&lt;='Tree rules'!$C$5,IF(P3272&lt;='Tree rules'!$C$7,"Monitor","Polymer laminate"),IF(P3272&lt;='Tree rules'!$C$8,"Seal cracks","Polymer laminate")),IF(O3272&lt;='Tree rules'!$C$6,IF(P3272&lt;='Tree rules'!$C$9,"Polymer laminate","Steel plate or jacket"),IF(L3272&lt;='Tree rules'!$C$10,"Steel plate or jacket","Polymer laminate")))</f>
        <v>Polymer laminate</v>
      </c>
      <c r="T3272" s="5" t="str">
        <f aca="false">IF(S3272=R3272,"Yes","No")</f>
        <v>Yes</v>
      </c>
    </row>
    <row r="3273" customFormat="false" ht="15" hidden="false" customHeight="false" outlineLevel="0" collapsed="false">
      <c r="A3273" s="15" t="n">
        <v>4669</v>
      </c>
      <c r="B3273" s="16" t="n">
        <v>4.88863497429516</v>
      </c>
      <c r="C3273" s="15" t="n">
        <v>230</v>
      </c>
      <c r="D3273" s="15" t="n">
        <v>425</v>
      </c>
      <c r="E3273" s="15" t="n">
        <v>30</v>
      </c>
      <c r="F3273" s="16" t="n">
        <v>0.724620609754306</v>
      </c>
      <c r="G3273" s="17" t="s">
        <v>103</v>
      </c>
      <c r="H3273" s="18" t="n">
        <v>0.2</v>
      </c>
      <c r="I3273" s="18" t="n">
        <v>1</v>
      </c>
      <c r="J3273" s="19" t="n">
        <v>0.916190877531171</v>
      </c>
      <c r="K3273" s="19" t="n">
        <v>0.560595848689676</v>
      </c>
      <c r="L3273" s="16" t="n">
        <v>12.9672015233294</v>
      </c>
      <c r="M3273" s="19" t="n">
        <v>0.913442958364784</v>
      </c>
      <c r="N3273" s="19" t="n">
        <v>1.1929818312755</v>
      </c>
      <c r="O3273" s="19" t="n">
        <v>0.916190877531171</v>
      </c>
      <c r="P3273" s="19" t="n">
        <v>0.39035694881881</v>
      </c>
      <c r="Q3273" s="17" t="s">
        <v>30</v>
      </c>
      <c r="R3273" s="5" t="str">
        <f aca="false">IF(OR(Q3273="Steel plate",Q3273="Concrete jacket"),"Steel plate or jacket",Q3273)</f>
        <v>Seal cracks</v>
      </c>
      <c r="S3273" s="5" t="str">
        <f aca="false">IF(O3273&lt;='Tree rules'!$C$4,IF(N3273&lt;='Tree rules'!$C$5,IF(P3273&lt;='Tree rules'!$C$7,"Monitor","Polymer laminate"),IF(P3273&lt;='Tree rules'!$C$8,"Seal cracks","Polymer laminate")),IF(O3273&lt;='Tree rules'!$C$6,IF(P3273&lt;='Tree rules'!$C$9,"Polymer laminate","Steel plate or jacket"),IF(L3273&lt;='Tree rules'!$C$10,"Steel plate or jacket","Polymer laminate")))</f>
        <v>Seal cracks</v>
      </c>
      <c r="T3273" s="5" t="str">
        <f aca="false">IF(S3273=R3273,"Yes","No")</f>
        <v>Yes</v>
      </c>
    </row>
    <row r="3274" customFormat="false" ht="15" hidden="false" customHeight="false" outlineLevel="0" collapsed="false">
      <c r="A3274" s="15" t="n">
        <v>4673</v>
      </c>
      <c r="B3274" s="16" t="n">
        <v>3.81370354174241</v>
      </c>
      <c r="C3274" s="15" t="n">
        <v>300</v>
      </c>
      <c r="D3274" s="15" t="n">
        <v>375</v>
      </c>
      <c r="E3274" s="15" t="n">
        <v>30</v>
      </c>
      <c r="F3274" s="16" t="n">
        <v>0.640487798897002</v>
      </c>
      <c r="G3274" s="17" t="s">
        <v>101</v>
      </c>
      <c r="H3274" s="18" t="n">
        <v>0.3</v>
      </c>
      <c r="I3274" s="18" t="n">
        <v>1.5</v>
      </c>
      <c r="J3274" s="19" t="n">
        <v>0.903041620766762</v>
      </c>
      <c r="K3274" s="19" t="n">
        <v>0.542623014575153</v>
      </c>
      <c r="L3274" s="16" t="n">
        <v>11.662701962515</v>
      </c>
      <c r="M3274" s="19" t="n">
        <v>0.472485534192247</v>
      </c>
      <c r="N3274" s="19" t="n">
        <v>1.29113187601998</v>
      </c>
      <c r="O3274" s="19" t="n">
        <v>1.1095568478765</v>
      </c>
      <c r="P3274" s="19" t="n">
        <v>0.594187654734028</v>
      </c>
      <c r="Q3274" s="17" t="s">
        <v>31</v>
      </c>
      <c r="R3274" s="5" t="str">
        <f aca="false">IF(OR(Q3274="Steel plate",Q3274="Concrete jacket"),"Steel plate or jacket",Q3274)</f>
        <v>Polymer laminate</v>
      </c>
      <c r="S3274" s="5" t="str">
        <f aca="false">IF(O3274&lt;='Tree rules'!$C$4,IF(N3274&lt;='Tree rules'!$C$5,IF(P3274&lt;='Tree rules'!$C$7,"Monitor","Polymer laminate"),IF(P3274&lt;='Tree rules'!$C$8,"Seal cracks","Polymer laminate")),IF(O3274&lt;='Tree rules'!$C$6,IF(P3274&lt;='Tree rules'!$C$9,"Polymer laminate","Steel plate or jacket"),IF(L3274&lt;='Tree rules'!$C$10,"Steel plate or jacket","Polymer laminate")))</f>
        <v>Polymer laminate</v>
      </c>
      <c r="T3274" s="5" t="str">
        <f aca="false">IF(S3274=R3274,"Yes","No")</f>
        <v>Yes</v>
      </c>
    </row>
    <row r="3275" customFormat="false" ht="15" hidden="false" customHeight="false" outlineLevel="0" collapsed="false">
      <c r="A3275" s="15" t="n">
        <v>4674</v>
      </c>
      <c r="B3275" s="16" t="n">
        <v>4.75673597895066</v>
      </c>
      <c r="C3275" s="15" t="n">
        <v>300</v>
      </c>
      <c r="D3275" s="15" t="n">
        <v>400</v>
      </c>
      <c r="E3275" s="15" t="n">
        <v>25</v>
      </c>
      <c r="F3275" s="16" t="n">
        <v>0.529481907908392</v>
      </c>
      <c r="G3275" s="17" t="s">
        <v>103</v>
      </c>
      <c r="H3275" s="18" t="n">
        <v>0.2</v>
      </c>
      <c r="I3275" s="18" t="n">
        <v>1</v>
      </c>
      <c r="J3275" s="19" t="n">
        <v>0.932370075388855</v>
      </c>
      <c r="K3275" s="19" t="n">
        <v>0.614253226271239</v>
      </c>
      <c r="L3275" s="16" t="n">
        <v>13.3616179184007</v>
      </c>
      <c r="M3275" s="19" t="n">
        <v>0.500133795834652</v>
      </c>
      <c r="N3275" s="19" t="n">
        <v>0.935130196966077</v>
      </c>
      <c r="O3275" s="19" t="n">
        <v>0.932370075388855</v>
      </c>
      <c r="P3275" s="19" t="n">
        <v>0.605586490994276</v>
      </c>
      <c r="Q3275" s="17" t="s">
        <v>29</v>
      </c>
      <c r="R3275" s="5" t="str">
        <f aca="false">IF(OR(Q3275="Steel plate",Q3275="Concrete jacket"),"Steel plate or jacket",Q3275)</f>
        <v>Monitor</v>
      </c>
      <c r="S3275" s="5" t="str">
        <f aca="false">IF(O3275&lt;='Tree rules'!$C$4,IF(N3275&lt;='Tree rules'!$C$5,IF(P3275&lt;='Tree rules'!$C$7,"Monitor","Polymer laminate"),IF(P3275&lt;='Tree rules'!$C$8,"Seal cracks","Polymer laminate")),IF(O3275&lt;='Tree rules'!$C$6,IF(P3275&lt;='Tree rules'!$C$9,"Polymer laminate","Steel plate or jacket"),IF(L3275&lt;='Tree rules'!$C$10,"Steel plate or jacket","Polymer laminate")))</f>
        <v>Monitor</v>
      </c>
      <c r="T3275" s="5" t="str">
        <f aca="false">IF(S3275=R3275,"Yes","No")</f>
        <v>Yes</v>
      </c>
    </row>
    <row r="3276" customFormat="false" ht="15" hidden="false" customHeight="false" outlineLevel="0" collapsed="false">
      <c r="A3276" s="15" t="n">
        <v>4675</v>
      </c>
      <c r="B3276" s="16" t="n">
        <v>4.52548443033331</v>
      </c>
      <c r="C3276" s="15" t="n">
        <v>230</v>
      </c>
      <c r="D3276" s="15" t="n">
        <v>425</v>
      </c>
      <c r="E3276" s="15" t="n">
        <v>25</v>
      </c>
      <c r="F3276" s="16" t="n">
        <v>0.724620609754306</v>
      </c>
      <c r="G3276" s="17" t="s">
        <v>101</v>
      </c>
      <c r="H3276" s="18" t="n">
        <v>0.3</v>
      </c>
      <c r="I3276" s="18" t="n">
        <v>2</v>
      </c>
      <c r="J3276" s="19" t="n">
        <v>0.965418794774972</v>
      </c>
      <c r="K3276" s="19" t="n">
        <v>0.502337508270644</v>
      </c>
      <c r="L3276" s="16" t="n">
        <v>12.0039374809902</v>
      </c>
      <c r="M3276" s="19" t="n">
        <v>0.669766516345512</v>
      </c>
      <c r="N3276" s="19" t="n">
        <v>1.36414746006445</v>
      </c>
      <c r="O3276" s="19" t="n">
        <v>1.44587151774504</v>
      </c>
      <c r="P3276" s="19" t="n">
        <v>0.634892195457302</v>
      </c>
      <c r="Q3276" s="17" t="s">
        <v>31</v>
      </c>
      <c r="R3276" s="5" t="str">
        <f aca="false">IF(OR(Q3276="Steel plate",Q3276="Concrete jacket"),"Steel plate or jacket",Q3276)</f>
        <v>Polymer laminate</v>
      </c>
      <c r="S3276" s="5" t="str">
        <f aca="false">IF(O3276&lt;='Tree rules'!$C$4,IF(N3276&lt;='Tree rules'!$C$5,IF(P3276&lt;='Tree rules'!$C$7,"Monitor","Polymer laminate"),IF(P3276&lt;='Tree rules'!$C$8,"Seal cracks","Polymer laminate")),IF(O3276&lt;='Tree rules'!$C$6,IF(P3276&lt;='Tree rules'!$C$9,"Polymer laminate","Steel plate or jacket"),IF(L3276&lt;='Tree rules'!$C$10,"Steel plate or jacket","Polymer laminate")))</f>
        <v>Steel plate or jacket</v>
      </c>
      <c r="T3276" s="5" t="str">
        <f aca="false">IF(S3276=R3276,"Yes","No")</f>
        <v>No</v>
      </c>
    </row>
    <row r="3277" customFormat="false" ht="15" hidden="false" customHeight="false" outlineLevel="0" collapsed="false">
      <c r="A3277" s="15" t="n">
        <v>4676</v>
      </c>
      <c r="B3277" s="16" t="n">
        <v>6.78159177332826</v>
      </c>
      <c r="C3277" s="15" t="n">
        <v>300</v>
      </c>
      <c r="D3277" s="15" t="n">
        <v>675</v>
      </c>
      <c r="E3277" s="15" t="n">
        <v>25</v>
      </c>
      <c r="F3277" s="16" t="n">
        <v>0.668068613203571</v>
      </c>
      <c r="G3277" s="17" t="s">
        <v>101</v>
      </c>
      <c r="H3277" s="18" t="n">
        <v>0.3</v>
      </c>
      <c r="I3277" s="18" t="n">
        <v>1</v>
      </c>
      <c r="J3277" s="19" t="n">
        <v>0.984154331272267</v>
      </c>
      <c r="K3277" s="19" t="n">
        <v>0.463014894453979</v>
      </c>
      <c r="L3277" s="16" t="n">
        <v>10.8159358426288</v>
      </c>
      <c r="M3277" s="19" t="n">
        <v>0.926632482733038</v>
      </c>
      <c r="N3277" s="19" t="n">
        <v>0.624585172748787</v>
      </c>
      <c r="O3277" s="19" t="n">
        <v>0.984154331272267</v>
      </c>
      <c r="P3277" s="19" t="n">
        <v>0.360660586187767</v>
      </c>
      <c r="Q3277" s="17" t="s">
        <v>29</v>
      </c>
      <c r="R3277" s="5" t="str">
        <f aca="false">IF(OR(Q3277="Steel plate",Q3277="Concrete jacket"),"Steel plate or jacket",Q3277)</f>
        <v>Monitor</v>
      </c>
      <c r="S3277" s="5" t="str">
        <f aca="false">IF(O3277&lt;='Tree rules'!$C$4,IF(N3277&lt;='Tree rules'!$C$5,IF(P3277&lt;='Tree rules'!$C$7,"Monitor","Polymer laminate"),IF(P3277&lt;='Tree rules'!$C$8,"Seal cracks","Polymer laminate")),IF(O3277&lt;='Tree rules'!$C$6,IF(P3277&lt;='Tree rules'!$C$9,"Polymer laminate","Steel plate or jacket"),IF(L3277&lt;='Tree rules'!$C$10,"Steel plate or jacket","Polymer laminate")))</f>
        <v>Monitor</v>
      </c>
      <c r="T3277" s="5" t="str">
        <f aca="false">IF(S3277=R3277,"Yes","No")</f>
        <v>Yes</v>
      </c>
    </row>
    <row r="3278" customFormat="false" ht="15" hidden="false" customHeight="false" outlineLevel="0" collapsed="false">
      <c r="A3278" s="15" t="n">
        <v>4677</v>
      </c>
      <c r="B3278" s="16" t="n">
        <v>6.71623769138474</v>
      </c>
      <c r="C3278" s="15" t="n">
        <v>230</v>
      </c>
      <c r="D3278" s="15" t="n">
        <v>625</v>
      </c>
      <c r="E3278" s="15" t="n">
        <v>20</v>
      </c>
      <c r="F3278" s="16" t="n">
        <v>0.710178431223674</v>
      </c>
      <c r="G3278" s="17" t="s">
        <v>101</v>
      </c>
      <c r="H3278" s="18" t="n">
        <v>0.3</v>
      </c>
      <c r="I3278" s="18" t="n">
        <v>1.5</v>
      </c>
      <c r="J3278" s="19" t="n">
        <v>0.906374015581775</v>
      </c>
      <c r="K3278" s="19" t="n">
        <v>0.587120558539615</v>
      </c>
      <c r="L3278" s="16" t="n">
        <v>11.6399266748436</v>
      </c>
      <c r="M3278" s="19" t="n">
        <v>0.938741670569013</v>
      </c>
      <c r="N3278" s="19" t="n">
        <v>0.694355011389677</v>
      </c>
      <c r="O3278" s="19" t="n">
        <v>1.09348561423558</v>
      </c>
      <c r="P3278" s="19" t="n">
        <v>0.46945472655736</v>
      </c>
      <c r="Q3278" s="17" t="s">
        <v>31</v>
      </c>
      <c r="R3278" s="5" t="str">
        <f aca="false">IF(OR(Q3278="Steel plate",Q3278="Concrete jacket"),"Steel plate or jacket",Q3278)</f>
        <v>Polymer laminate</v>
      </c>
      <c r="S3278" s="5" t="str">
        <f aca="false">IF(O3278&lt;='Tree rules'!$C$4,IF(N3278&lt;='Tree rules'!$C$5,IF(P3278&lt;='Tree rules'!$C$7,"Monitor","Polymer laminate"),IF(P3278&lt;='Tree rules'!$C$8,"Seal cracks","Polymer laminate")),IF(O3278&lt;='Tree rules'!$C$6,IF(P3278&lt;='Tree rules'!$C$9,"Polymer laminate","Steel plate or jacket"),IF(L3278&lt;='Tree rules'!$C$10,"Steel plate or jacket","Polymer laminate")))</f>
        <v>Polymer laminate</v>
      </c>
      <c r="T3278" s="5" t="str">
        <f aca="false">IF(S3278=R3278,"Yes","No")</f>
        <v>Yes</v>
      </c>
    </row>
    <row r="3279" customFormat="false" ht="15" hidden="false" customHeight="false" outlineLevel="0" collapsed="false">
      <c r="A3279" s="15" t="n">
        <v>4678</v>
      </c>
      <c r="B3279" s="16" t="n">
        <v>6.00972570362846</v>
      </c>
      <c r="C3279" s="15" t="n">
        <v>230</v>
      </c>
      <c r="D3279" s="15" t="n">
        <v>600</v>
      </c>
      <c r="E3279" s="15" t="n">
        <v>30</v>
      </c>
      <c r="F3279" s="16" t="n">
        <v>0.763078128149088</v>
      </c>
      <c r="G3279" s="17" t="s">
        <v>102</v>
      </c>
      <c r="H3279" s="18" t="n">
        <v>0.1</v>
      </c>
      <c r="I3279" s="18" t="n">
        <v>1</v>
      </c>
      <c r="J3279" s="19" t="n">
        <v>0.956495222844005</v>
      </c>
      <c r="K3279" s="19" t="n">
        <v>0.475972958782189</v>
      </c>
      <c r="L3279" s="16" t="n">
        <v>11.1912955374832</v>
      </c>
      <c r="M3279" s="19" t="n">
        <v>0.706123865596417</v>
      </c>
      <c r="N3279" s="19" t="n">
        <v>2.48152418977244</v>
      </c>
      <c r="O3279" s="19" t="n">
        <v>0.956495222844005</v>
      </c>
      <c r="P3279" s="19" t="n">
        <v>0.444149375712689</v>
      </c>
      <c r="Q3279" s="17" t="s">
        <v>30</v>
      </c>
      <c r="R3279" s="5" t="str">
        <f aca="false">IF(OR(Q3279="Steel plate",Q3279="Concrete jacket"),"Steel plate or jacket",Q3279)</f>
        <v>Seal cracks</v>
      </c>
      <c r="S3279" s="5" t="str">
        <f aca="false">IF(O3279&lt;='Tree rules'!$C$4,IF(N3279&lt;='Tree rules'!$C$5,IF(P3279&lt;='Tree rules'!$C$7,"Monitor","Polymer laminate"),IF(P3279&lt;='Tree rules'!$C$8,"Seal cracks","Polymer laminate")),IF(O3279&lt;='Tree rules'!$C$6,IF(P3279&lt;='Tree rules'!$C$9,"Polymer laminate","Steel plate or jacket"),IF(L3279&lt;='Tree rules'!$C$10,"Steel plate or jacket","Polymer laminate")))</f>
        <v>Seal cracks</v>
      </c>
      <c r="T3279" s="5" t="str">
        <f aca="false">IF(S3279=R3279,"Yes","No")</f>
        <v>Yes</v>
      </c>
    </row>
    <row r="3280" customFormat="false" ht="15" hidden="false" customHeight="false" outlineLevel="0" collapsed="false">
      <c r="A3280" s="15" t="n">
        <v>4680</v>
      </c>
      <c r="B3280" s="16" t="n">
        <v>4.81878077813778</v>
      </c>
      <c r="C3280" s="15" t="n">
        <v>300</v>
      </c>
      <c r="D3280" s="15" t="n">
        <v>375</v>
      </c>
      <c r="E3280" s="15" t="n">
        <v>20</v>
      </c>
      <c r="F3280" s="16" t="n">
        <v>0.640324617292187</v>
      </c>
      <c r="G3280" s="17" t="s">
        <v>102</v>
      </c>
      <c r="H3280" s="18" t="n">
        <v>0.1</v>
      </c>
      <c r="I3280" s="18" t="n">
        <v>1.5</v>
      </c>
      <c r="J3280" s="19" t="n">
        <v>0.878368383498346</v>
      </c>
      <c r="K3280" s="19" t="n">
        <v>0.481681529470977</v>
      </c>
      <c r="L3280" s="16" t="n">
        <v>15.3464355991649</v>
      </c>
      <c r="M3280" s="19" t="n">
        <v>0.427561606161256</v>
      </c>
      <c r="N3280" s="19" t="n">
        <v>3.41698975340085</v>
      </c>
      <c r="O3280" s="19" t="n">
        <v>1.1060056620463</v>
      </c>
      <c r="P3280" s="19" t="n">
        <v>0.831608162670622</v>
      </c>
      <c r="Q3280" s="17" t="s">
        <v>31</v>
      </c>
      <c r="R3280" s="5" t="str">
        <f aca="false">IF(OR(Q3280="Steel plate",Q3280="Concrete jacket"),"Steel plate or jacket",Q3280)</f>
        <v>Polymer laminate</v>
      </c>
      <c r="S3280" s="5" t="str">
        <f aca="false">IF(O3280&lt;='Tree rules'!$C$4,IF(N3280&lt;='Tree rules'!$C$5,IF(P3280&lt;='Tree rules'!$C$7,"Monitor","Polymer laminate"),IF(P3280&lt;='Tree rules'!$C$8,"Seal cracks","Polymer laminate")),IF(O3280&lt;='Tree rules'!$C$6,IF(P3280&lt;='Tree rules'!$C$9,"Polymer laminate","Steel plate or jacket"),IF(L3280&lt;='Tree rules'!$C$10,"Steel plate or jacket","Polymer laminate")))</f>
        <v>Polymer laminate</v>
      </c>
      <c r="T3280" s="5" t="str">
        <f aca="false">IF(S3280=R3280,"Yes","No")</f>
        <v>Yes</v>
      </c>
    </row>
    <row r="3281" customFormat="false" ht="15" hidden="false" customHeight="false" outlineLevel="0" collapsed="false">
      <c r="A3281" s="15" t="n">
        <v>4681</v>
      </c>
      <c r="B3281" s="16" t="n">
        <v>3.18912406346745</v>
      </c>
      <c r="C3281" s="15" t="n">
        <v>300</v>
      </c>
      <c r="D3281" s="15" t="n">
        <v>300</v>
      </c>
      <c r="E3281" s="15" t="n">
        <v>20</v>
      </c>
      <c r="F3281" s="16" t="n">
        <v>0.589048622548086</v>
      </c>
      <c r="G3281" s="17" t="s">
        <v>103</v>
      </c>
      <c r="H3281" s="18" t="n">
        <v>0.2</v>
      </c>
      <c r="I3281" s="18" t="n">
        <v>1.5</v>
      </c>
      <c r="J3281" s="19" t="n">
        <v>0.923783309750743</v>
      </c>
      <c r="K3281" s="19" t="n">
        <v>0.536972424932825</v>
      </c>
      <c r="L3281" s="16" t="n">
        <v>12.4575158729197</v>
      </c>
      <c r="M3281" s="19" t="n">
        <v>0.352395984027978</v>
      </c>
      <c r="N3281" s="19" t="n">
        <v>1.30618772153836</v>
      </c>
      <c r="O3281" s="19" t="n">
        <v>1.13765188265145</v>
      </c>
      <c r="P3281" s="19" t="n">
        <v>0.854822545475687</v>
      </c>
      <c r="Q3281" s="17" t="s">
        <v>31</v>
      </c>
      <c r="R3281" s="5" t="str">
        <f aca="false">IF(OR(Q3281="Steel plate",Q3281="Concrete jacket"),"Steel plate or jacket",Q3281)</f>
        <v>Polymer laminate</v>
      </c>
      <c r="S3281" s="5" t="str">
        <f aca="false">IF(O3281&lt;='Tree rules'!$C$4,IF(N3281&lt;='Tree rules'!$C$5,IF(P3281&lt;='Tree rules'!$C$7,"Monitor","Polymer laminate"),IF(P3281&lt;='Tree rules'!$C$8,"Seal cracks","Polymer laminate")),IF(O3281&lt;='Tree rules'!$C$6,IF(P3281&lt;='Tree rules'!$C$9,"Polymer laminate","Steel plate or jacket"),IF(L3281&lt;='Tree rules'!$C$10,"Steel plate or jacket","Polymer laminate")))</f>
        <v>Polymer laminate</v>
      </c>
      <c r="T3281" s="5" t="str">
        <f aca="false">IF(S3281=R3281,"Yes","No")</f>
        <v>Yes</v>
      </c>
    </row>
    <row r="3282" customFormat="false" ht="15" hidden="false" customHeight="false" outlineLevel="0" collapsed="false">
      <c r="A3282" s="15" t="n">
        <v>4682</v>
      </c>
      <c r="B3282" s="16" t="n">
        <v>3.39908621477145</v>
      </c>
      <c r="C3282" s="15" t="n">
        <v>300</v>
      </c>
      <c r="D3282" s="15" t="n">
        <v>300</v>
      </c>
      <c r="E3282" s="15" t="n">
        <v>25</v>
      </c>
      <c r="F3282" s="16" t="n">
        <v>0.831109167616348</v>
      </c>
      <c r="G3282" s="17" t="s">
        <v>103</v>
      </c>
      <c r="H3282" s="18" t="n">
        <v>0.2</v>
      </c>
      <c r="I3282" s="18" t="n">
        <v>2</v>
      </c>
      <c r="J3282" s="19" t="n">
        <v>0.860523095597621</v>
      </c>
      <c r="K3282" s="19" t="n">
        <v>0.417300737403876</v>
      </c>
      <c r="L3282" s="16" t="n">
        <v>13.4884373602042</v>
      </c>
      <c r="M3282" s="19" t="n">
        <v>0.665375186510589</v>
      </c>
      <c r="N3282" s="19" t="n">
        <v>2.22149115654352</v>
      </c>
      <c r="O3282" s="19" t="n">
        <v>1.36194926884929</v>
      </c>
      <c r="P3282" s="19" t="n">
        <v>0.606969494469457</v>
      </c>
      <c r="Q3282" s="17" t="s">
        <v>31</v>
      </c>
      <c r="R3282" s="5" t="str">
        <f aca="false">IF(OR(Q3282="Steel plate",Q3282="Concrete jacket"),"Steel plate or jacket",Q3282)</f>
        <v>Polymer laminate</v>
      </c>
      <c r="S3282" s="5" t="str">
        <f aca="false">IF(O3282&lt;='Tree rules'!$C$4,IF(N3282&lt;='Tree rules'!$C$5,IF(P3282&lt;='Tree rules'!$C$7,"Monitor","Polymer laminate"),IF(P3282&lt;='Tree rules'!$C$8,"Seal cracks","Polymer laminate")),IF(O3282&lt;='Tree rules'!$C$6,IF(P3282&lt;='Tree rules'!$C$9,"Polymer laminate","Steel plate or jacket"),IF(L3282&lt;='Tree rules'!$C$10,"Steel plate or jacket","Polymer laminate")))</f>
        <v>Polymer laminate</v>
      </c>
      <c r="T3282" s="5" t="str">
        <f aca="false">IF(S3282=R3282,"Yes","No")</f>
        <v>Yes</v>
      </c>
    </row>
    <row r="3283" customFormat="false" ht="15" hidden="false" customHeight="false" outlineLevel="0" collapsed="false">
      <c r="A3283" s="15" t="n">
        <v>4683</v>
      </c>
      <c r="B3283" s="16" t="n">
        <v>3.78393450333571</v>
      </c>
      <c r="C3283" s="15" t="n">
        <v>300</v>
      </c>
      <c r="D3283" s="15" t="n">
        <v>350</v>
      </c>
      <c r="E3283" s="15" t="n">
        <v>20</v>
      </c>
      <c r="F3283" s="16" t="n">
        <v>0.695716020172134</v>
      </c>
      <c r="G3283" s="17" t="s">
        <v>102</v>
      </c>
      <c r="H3283" s="18" t="n">
        <v>0.1</v>
      </c>
      <c r="I3283" s="18" t="n">
        <v>2</v>
      </c>
      <c r="J3283" s="19" t="n">
        <v>0.976065003956215</v>
      </c>
      <c r="K3283" s="19" t="n">
        <v>0.584866356216842</v>
      </c>
      <c r="L3283" s="16" t="n">
        <v>13.09319897348</v>
      </c>
      <c r="M3283" s="19" t="n">
        <v>0.588215043691257</v>
      </c>
      <c r="N3283" s="19" t="n">
        <v>4.21725465871104</v>
      </c>
      <c r="O3283" s="19" t="n">
        <v>1.38126242561778</v>
      </c>
      <c r="P3283" s="19" t="n">
        <v>0.684676151131426</v>
      </c>
      <c r="Q3283" s="17" t="s">
        <v>31</v>
      </c>
      <c r="R3283" s="5" t="str">
        <f aca="false">IF(OR(Q3283="Steel plate",Q3283="Concrete jacket"),"Steel plate or jacket",Q3283)</f>
        <v>Polymer laminate</v>
      </c>
      <c r="S3283" s="5" t="str">
        <f aca="false">IF(O3283&lt;='Tree rules'!$C$4,IF(N3283&lt;='Tree rules'!$C$5,IF(P3283&lt;='Tree rules'!$C$7,"Monitor","Polymer laminate"),IF(P3283&lt;='Tree rules'!$C$8,"Seal cracks","Polymer laminate")),IF(O3283&lt;='Tree rules'!$C$6,IF(P3283&lt;='Tree rules'!$C$9,"Polymer laminate","Steel plate or jacket"),IF(L3283&lt;='Tree rules'!$C$10,"Steel plate or jacket","Polymer laminate")))</f>
        <v>Steel plate or jacket</v>
      </c>
      <c r="T3283" s="5" t="str">
        <f aca="false">IF(S3283=R3283,"Yes","No")</f>
        <v>No</v>
      </c>
    </row>
    <row r="3284" customFormat="false" ht="15" hidden="false" customHeight="false" outlineLevel="0" collapsed="false">
      <c r="A3284" s="15" t="n">
        <v>4684</v>
      </c>
      <c r="B3284" s="16" t="n">
        <v>7.48423672879293</v>
      </c>
      <c r="C3284" s="15" t="n">
        <v>300</v>
      </c>
      <c r="D3284" s="15" t="n">
        <v>750</v>
      </c>
      <c r="E3284" s="15" t="n">
        <v>30</v>
      </c>
      <c r="F3284" s="16" t="n">
        <v>0.745867201706978</v>
      </c>
      <c r="G3284" s="17" t="s">
        <v>103</v>
      </c>
      <c r="H3284" s="18" t="n">
        <v>0.2</v>
      </c>
      <c r="I3284" s="18" t="n">
        <v>1.5</v>
      </c>
      <c r="J3284" s="19" t="n">
        <v>0.944630630656104</v>
      </c>
      <c r="K3284" s="19" t="n">
        <v>0.545479926446899</v>
      </c>
      <c r="L3284" s="16" t="n">
        <v>10.6613058814714</v>
      </c>
      <c r="M3284" s="19" t="n">
        <v>0.541199497156207</v>
      </c>
      <c r="N3284" s="19" t="n">
        <v>1.13176129011829</v>
      </c>
      <c r="O3284" s="19" t="n">
        <v>1.15930742251927</v>
      </c>
      <c r="P3284" s="19" t="n">
        <v>0.690174227973979</v>
      </c>
      <c r="Q3284" s="17" t="s">
        <v>31</v>
      </c>
      <c r="R3284" s="5" t="str">
        <f aca="false">IF(OR(Q3284="Steel plate",Q3284="Concrete jacket"),"Steel plate or jacket",Q3284)</f>
        <v>Polymer laminate</v>
      </c>
      <c r="S3284" s="5" t="str">
        <f aca="false">IF(O3284&lt;='Tree rules'!$C$4,IF(N3284&lt;='Tree rules'!$C$5,IF(P3284&lt;='Tree rules'!$C$7,"Monitor","Polymer laminate"),IF(P3284&lt;='Tree rules'!$C$8,"Seal cracks","Polymer laminate")),IF(O3284&lt;='Tree rules'!$C$6,IF(P3284&lt;='Tree rules'!$C$9,"Polymer laminate","Steel plate or jacket"),IF(L3284&lt;='Tree rules'!$C$10,"Steel plate or jacket","Polymer laminate")))</f>
        <v>Polymer laminate</v>
      </c>
      <c r="T3284" s="5" t="str">
        <f aca="false">IF(S3284=R3284,"Yes","No")</f>
        <v>Yes</v>
      </c>
    </row>
    <row r="3285" customFormat="false" ht="15" hidden="false" customHeight="false" outlineLevel="0" collapsed="false">
      <c r="A3285" s="15" t="n">
        <v>4685</v>
      </c>
      <c r="B3285" s="16" t="n">
        <v>5.44451835475277</v>
      </c>
      <c r="C3285" s="15" t="n">
        <v>300</v>
      </c>
      <c r="D3285" s="15" t="n">
        <v>450</v>
      </c>
      <c r="E3285" s="15" t="n">
        <v>30</v>
      </c>
      <c r="F3285" s="16" t="n">
        <v>0.781490709848207</v>
      </c>
      <c r="G3285" s="17" t="s">
        <v>103</v>
      </c>
      <c r="H3285" s="18" t="n">
        <v>0.2</v>
      </c>
      <c r="I3285" s="18" t="n">
        <v>2</v>
      </c>
      <c r="J3285" s="19" t="n">
        <v>0.889494646132277</v>
      </c>
      <c r="K3285" s="19" t="n">
        <v>0.401803411462641</v>
      </c>
      <c r="L3285" s="16" t="n">
        <v>13.5435779968975</v>
      </c>
      <c r="M3285" s="19" t="n">
        <v>0.789788318718729</v>
      </c>
      <c r="N3285" s="19" t="n">
        <v>1.75949703536332</v>
      </c>
      <c r="O3285" s="19" t="n">
        <v>1.42158730897085</v>
      </c>
      <c r="P3285" s="19" t="n">
        <v>0.573408536300285</v>
      </c>
      <c r="Q3285" s="17" t="s">
        <v>31</v>
      </c>
      <c r="R3285" s="5" t="str">
        <f aca="false">IF(OR(Q3285="Steel plate",Q3285="Concrete jacket"),"Steel plate or jacket",Q3285)</f>
        <v>Polymer laminate</v>
      </c>
      <c r="S3285" s="5" t="str">
        <f aca="false">IF(O3285&lt;='Tree rules'!$C$4,IF(N3285&lt;='Tree rules'!$C$5,IF(P3285&lt;='Tree rules'!$C$7,"Monitor","Polymer laminate"),IF(P3285&lt;='Tree rules'!$C$8,"Seal cracks","Polymer laminate")),IF(O3285&lt;='Tree rules'!$C$6,IF(P3285&lt;='Tree rules'!$C$9,"Polymer laminate","Steel plate or jacket"),IF(L3285&lt;='Tree rules'!$C$10,"Steel plate or jacket","Polymer laminate")))</f>
        <v>Polymer laminate</v>
      </c>
      <c r="T3285" s="5" t="str">
        <f aca="false">IF(S3285=R3285,"Yes","No")</f>
        <v>Yes</v>
      </c>
    </row>
    <row r="3286" customFormat="false" ht="15" hidden="false" customHeight="false" outlineLevel="0" collapsed="false">
      <c r="A3286" s="15" t="n">
        <v>4686</v>
      </c>
      <c r="B3286" s="16" t="n">
        <v>6.97705847223102</v>
      </c>
      <c r="C3286" s="15" t="n">
        <v>300</v>
      </c>
      <c r="D3286" s="15" t="n">
        <v>550</v>
      </c>
      <c r="E3286" s="15" t="n">
        <v>30</v>
      </c>
      <c r="F3286" s="16" t="n">
        <v>0.625815269639401</v>
      </c>
      <c r="G3286" s="17" t="s">
        <v>103</v>
      </c>
      <c r="H3286" s="18" t="n">
        <v>0.2</v>
      </c>
      <c r="I3286" s="18" t="n">
        <v>1</v>
      </c>
      <c r="J3286" s="19" t="n">
        <v>0.957890791994223</v>
      </c>
      <c r="K3286" s="19" t="n">
        <v>0.486612305525363</v>
      </c>
      <c r="L3286" s="16" t="n">
        <v>13.8985228530498</v>
      </c>
      <c r="M3286" s="19" t="n">
        <v>0.938707633067936</v>
      </c>
      <c r="N3286" s="19" t="n">
        <v>1.07774194922574</v>
      </c>
      <c r="O3286" s="19" t="n">
        <v>0.957890791994223</v>
      </c>
      <c r="P3286" s="19" t="n">
        <v>0.390601119091799</v>
      </c>
      <c r="Q3286" s="17" t="s">
        <v>30</v>
      </c>
      <c r="R3286" s="5" t="str">
        <f aca="false">IF(OR(Q3286="Steel plate",Q3286="Concrete jacket"),"Steel plate or jacket",Q3286)</f>
        <v>Seal cracks</v>
      </c>
      <c r="S3286" s="5" t="str">
        <f aca="false">IF(O3286&lt;='Tree rules'!$C$4,IF(N3286&lt;='Tree rules'!$C$5,IF(P3286&lt;='Tree rules'!$C$7,"Monitor","Polymer laminate"),IF(P3286&lt;='Tree rules'!$C$8,"Seal cracks","Polymer laminate")),IF(O3286&lt;='Tree rules'!$C$6,IF(P3286&lt;='Tree rules'!$C$9,"Polymer laminate","Steel plate or jacket"),IF(L3286&lt;='Tree rules'!$C$10,"Steel plate or jacket","Polymer laminate")))</f>
        <v>Seal cracks</v>
      </c>
      <c r="T3286" s="5" t="str">
        <f aca="false">IF(S3286=R3286,"Yes","No")</f>
        <v>Yes</v>
      </c>
    </row>
    <row r="3287" customFormat="false" ht="15" hidden="false" customHeight="false" outlineLevel="0" collapsed="false">
      <c r="A3287" s="15" t="n">
        <v>4687</v>
      </c>
      <c r="B3287" s="16" t="n">
        <v>6.23967146715839</v>
      </c>
      <c r="C3287" s="15" t="n">
        <v>300</v>
      </c>
      <c r="D3287" s="15" t="n">
        <v>625</v>
      </c>
      <c r="E3287" s="15" t="n">
        <v>30</v>
      </c>
      <c r="F3287" s="16" t="n">
        <v>0.725960174139756</v>
      </c>
      <c r="G3287" s="17" t="s">
        <v>103</v>
      </c>
      <c r="H3287" s="18" t="n">
        <v>0.2</v>
      </c>
      <c r="I3287" s="18" t="n">
        <v>1.5</v>
      </c>
      <c r="J3287" s="19" t="n">
        <v>0.999397791223331</v>
      </c>
      <c r="K3287" s="19" t="n">
        <v>0.545313212395078</v>
      </c>
      <c r="L3287" s="16" t="n">
        <v>10.8139886779175</v>
      </c>
      <c r="M3287" s="19" t="n">
        <v>0.714055663245846</v>
      </c>
      <c r="N3287" s="19" t="n">
        <v>1.27912582133581</v>
      </c>
      <c r="O3287" s="19" t="n">
        <v>1.22660427683873</v>
      </c>
      <c r="P3287" s="19" t="n">
        <v>0.540679580518579</v>
      </c>
      <c r="Q3287" s="17" t="s">
        <v>31</v>
      </c>
      <c r="R3287" s="5" t="str">
        <f aca="false">IF(OR(Q3287="Steel plate",Q3287="Concrete jacket"),"Steel plate or jacket",Q3287)</f>
        <v>Polymer laminate</v>
      </c>
      <c r="S3287" s="5" t="str">
        <f aca="false">IF(O3287&lt;='Tree rules'!$C$4,IF(N3287&lt;='Tree rules'!$C$5,IF(P3287&lt;='Tree rules'!$C$7,"Monitor","Polymer laminate"),IF(P3287&lt;='Tree rules'!$C$8,"Seal cracks","Polymer laminate")),IF(O3287&lt;='Tree rules'!$C$6,IF(P3287&lt;='Tree rules'!$C$9,"Polymer laminate","Steel plate or jacket"),IF(L3287&lt;='Tree rules'!$C$10,"Steel plate or jacket","Polymer laminate")))</f>
        <v>Polymer laminate</v>
      </c>
      <c r="T3287" s="5" t="str">
        <f aca="false">IF(S3287=R3287,"Yes","No")</f>
        <v>Yes</v>
      </c>
    </row>
    <row r="3288" customFormat="false" ht="15" hidden="false" customHeight="false" outlineLevel="0" collapsed="false">
      <c r="A3288" s="15" t="n">
        <v>4688</v>
      </c>
      <c r="B3288" s="16" t="n">
        <v>6.70445960536925</v>
      </c>
      <c r="C3288" s="15" t="n">
        <v>300</v>
      </c>
      <c r="D3288" s="15" t="n">
        <v>625</v>
      </c>
      <c r="E3288" s="15" t="n">
        <v>30</v>
      </c>
      <c r="F3288" s="16" t="n">
        <v>0.578762031749415</v>
      </c>
      <c r="G3288" s="17" t="s">
        <v>101</v>
      </c>
      <c r="H3288" s="18" t="n">
        <v>0.3</v>
      </c>
      <c r="I3288" s="18" t="n">
        <v>1</v>
      </c>
      <c r="J3288" s="19" t="n">
        <v>0.973203617535629</v>
      </c>
      <c r="K3288" s="19" t="n">
        <v>0.62032697633523</v>
      </c>
      <c r="L3288" s="16" t="n">
        <v>11.579377556769</v>
      </c>
      <c r="M3288" s="19" t="n">
        <v>0.508248510697672</v>
      </c>
      <c r="N3288" s="19" t="n">
        <v>0.640071907615584</v>
      </c>
      <c r="O3288" s="19" t="n">
        <v>0.973203617535629</v>
      </c>
      <c r="P3288" s="19" t="n">
        <v>0.617240324397435</v>
      </c>
      <c r="Q3288" s="17" t="s">
        <v>29</v>
      </c>
      <c r="R3288" s="5" t="str">
        <f aca="false">IF(OR(Q3288="Steel plate",Q3288="Concrete jacket"),"Steel plate or jacket",Q3288)</f>
        <v>Monitor</v>
      </c>
      <c r="S3288" s="5" t="str">
        <f aca="false">IF(O3288&lt;='Tree rules'!$C$4,IF(N3288&lt;='Tree rules'!$C$5,IF(P3288&lt;='Tree rules'!$C$7,"Monitor","Polymer laminate"),IF(P3288&lt;='Tree rules'!$C$8,"Seal cracks","Polymer laminate")),IF(O3288&lt;='Tree rules'!$C$6,IF(P3288&lt;='Tree rules'!$C$9,"Polymer laminate","Steel plate or jacket"),IF(L3288&lt;='Tree rules'!$C$10,"Steel plate or jacket","Polymer laminate")))</f>
        <v>Monitor</v>
      </c>
      <c r="T3288" s="5" t="str">
        <f aca="false">IF(S3288=R3288,"Yes","No")</f>
        <v>Yes</v>
      </c>
    </row>
    <row r="3289" customFormat="false" ht="15" hidden="false" customHeight="false" outlineLevel="0" collapsed="false">
      <c r="A3289" s="15" t="n">
        <v>4692</v>
      </c>
      <c r="B3289" s="16" t="n">
        <v>3.29284105688636</v>
      </c>
      <c r="C3289" s="15" t="n">
        <v>230</v>
      </c>
      <c r="D3289" s="15" t="n">
        <v>300</v>
      </c>
      <c r="E3289" s="15" t="n">
        <v>25</v>
      </c>
      <c r="F3289" s="16" t="n">
        <v>0.688332522525665</v>
      </c>
      <c r="G3289" s="17" t="s">
        <v>101</v>
      </c>
      <c r="H3289" s="18" t="n">
        <v>0.3</v>
      </c>
      <c r="I3289" s="18" t="n">
        <v>2</v>
      </c>
      <c r="J3289" s="19" t="n">
        <v>0.931826533894662</v>
      </c>
      <c r="K3289" s="19" t="n">
        <v>0.447110731839372</v>
      </c>
      <c r="L3289" s="16" t="n">
        <v>12.963941168844</v>
      </c>
      <c r="M3289" s="19" t="n">
        <v>0.749116203026947</v>
      </c>
      <c r="N3289" s="19" t="n">
        <v>1.33625043550577</v>
      </c>
      <c r="O3289" s="19" t="n">
        <v>1.44702342427234</v>
      </c>
      <c r="P3289" s="19" t="n">
        <v>0.487181240729972</v>
      </c>
      <c r="Q3289" s="17" t="s">
        <v>31</v>
      </c>
      <c r="R3289" s="5" t="str">
        <f aca="false">IF(OR(Q3289="Steel plate",Q3289="Concrete jacket"),"Steel plate or jacket",Q3289)</f>
        <v>Polymer laminate</v>
      </c>
      <c r="S3289" s="5" t="str">
        <f aca="false">IF(O3289&lt;='Tree rules'!$C$4,IF(N3289&lt;='Tree rules'!$C$5,IF(P3289&lt;='Tree rules'!$C$7,"Monitor","Polymer laminate"),IF(P3289&lt;='Tree rules'!$C$8,"Seal cracks","Polymer laminate")),IF(O3289&lt;='Tree rules'!$C$6,IF(P3289&lt;='Tree rules'!$C$9,"Polymer laminate","Steel plate or jacket"),IF(L3289&lt;='Tree rules'!$C$10,"Steel plate or jacket","Polymer laminate")))</f>
        <v>Steel plate or jacket</v>
      </c>
      <c r="T3289" s="5" t="str">
        <f aca="false">IF(S3289=R3289,"Yes","No")</f>
        <v>No</v>
      </c>
    </row>
    <row r="3290" customFormat="false" ht="15" hidden="false" customHeight="false" outlineLevel="0" collapsed="false">
      <c r="A3290" s="15" t="n">
        <v>4693</v>
      </c>
      <c r="B3290" s="16" t="n">
        <v>7.22810756526137</v>
      </c>
      <c r="C3290" s="15" t="n">
        <v>300</v>
      </c>
      <c r="D3290" s="15" t="n">
        <v>575</v>
      </c>
      <c r="E3290" s="15" t="n">
        <v>20</v>
      </c>
      <c r="F3290" s="16" t="n">
        <v>0.521561426276905</v>
      </c>
      <c r="G3290" s="17" t="s">
        <v>102</v>
      </c>
      <c r="H3290" s="18" t="n">
        <v>0.1</v>
      </c>
      <c r="I3290" s="18" t="n">
        <v>1</v>
      </c>
      <c r="J3290" s="19" t="n">
        <v>0.931281278996379</v>
      </c>
      <c r="K3290" s="19" t="n">
        <v>0.581481962394379</v>
      </c>
      <c r="L3290" s="16" t="n">
        <v>14.062466080275</v>
      </c>
      <c r="M3290" s="19" t="n">
        <v>0.625510330829503</v>
      </c>
      <c r="N3290" s="19" t="n">
        <v>2.37016865991051</v>
      </c>
      <c r="O3290" s="19" t="n">
        <v>0.931281278996379</v>
      </c>
      <c r="P3290" s="19" t="n">
        <v>0.552483154955271</v>
      </c>
      <c r="Q3290" s="17" t="s">
        <v>30</v>
      </c>
      <c r="R3290" s="5" t="str">
        <f aca="false">IF(OR(Q3290="Steel plate",Q3290="Concrete jacket"),"Steel plate or jacket",Q3290)</f>
        <v>Seal cracks</v>
      </c>
      <c r="S3290" s="5" t="str">
        <f aca="false">IF(O3290&lt;='Tree rules'!$C$4,IF(N3290&lt;='Tree rules'!$C$5,IF(P3290&lt;='Tree rules'!$C$7,"Monitor","Polymer laminate"),IF(P3290&lt;='Tree rules'!$C$8,"Seal cracks","Polymer laminate")),IF(O3290&lt;='Tree rules'!$C$6,IF(P3290&lt;='Tree rules'!$C$9,"Polymer laminate","Steel plate or jacket"),IF(L3290&lt;='Tree rules'!$C$10,"Steel plate or jacket","Polymer laminate")))</f>
        <v>Seal cracks</v>
      </c>
      <c r="T3290" s="5" t="str">
        <f aca="false">IF(S3290=R3290,"Yes","No")</f>
        <v>Yes</v>
      </c>
    </row>
    <row r="3291" customFormat="false" ht="15" hidden="false" customHeight="false" outlineLevel="0" collapsed="false">
      <c r="A3291" s="15" t="n">
        <v>4694</v>
      </c>
      <c r="B3291" s="16" t="n">
        <v>6.31862564891679</v>
      </c>
      <c r="C3291" s="15" t="n">
        <v>300</v>
      </c>
      <c r="D3291" s="15" t="n">
        <v>575</v>
      </c>
      <c r="E3291" s="15" t="n">
        <v>30</v>
      </c>
      <c r="F3291" s="16" t="n">
        <v>0.596127638252333</v>
      </c>
      <c r="G3291" s="17" t="s">
        <v>103</v>
      </c>
      <c r="H3291" s="18" t="n">
        <v>0.2</v>
      </c>
      <c r="I3291" s="18" t="n">
        <v>1</v>
      </c>
      <c r="J3291" s="19" t="n">
        <v>0.967146709425474</v>
      </c>
      <c r="K3291" s="19" t="n">
        <v>0.485710158013562</v>
      </c>
      <c r="L3291" s="16" t="n">
        <v>11.9898019903545</v>
      </c>
      <c r="M3291" s="19" t="n">
        <v>0.604764655133283</v>
      </c>
      <c r="N3291" s="19" t="n">
        <v>1.18147214924819</v>
      </c>
      <c r="O3291" s="19" t="n">
        <v>0.967146709425474</v>
      </c>
      <c r="P3291" s="19" t="n">
        <v>0.485936961198387</v>
      </c>
      <c r="Q3291" s="17" t="s">
        <v>30</v>
      </c>
      <c r="R3291" s="5" t="str">
        <f aca="false">IF(OR(Q3291="Steel plate",Q3291="Concrete jacket"),"Steel plate or jacket",Q3291)</f>
        <v>Seal cracks</v>
      </c>
      <c r="S3291" s="5" t="str">
        <f aca="false">IF(O3291&lt;='Tree rules'!$C$4,IF(N3291&lt;='Tree rules'!$C$5,IF(P3291&lt;='Tree rules'!$C$7,"Monitor","Polymer laminate"),IF(P3291&lt;='Tree rules'!$C$8,"Seal cracks","Polymer laminate")),IF(O3291&lt;='Tree rules'!$C$6,IF(P3291&lt;='Tree rules'!$C$9,"Polymer laminate","Steel plate or jacket"),IF(L3291&lt;='Tree rules'!$C$10,"Steel plate or jacket","Polymer laminate")))</f>
        <v>Seal cracks</v>
      </c>
      <c r="T3291" s="5" t="str">
        <f aca="false">IF(S3291=R3291,"Yes","No")</f>
        <v>Yes</v>
      </c>
    </row>
    <row r="3292" customFormat="false" ht="15" hidden="false" customHeight="false" outlineLevel="0" collapsed="false">
      <c r="A3292" s="15" t="n">
        <v>4695</v>
      </c>
      <c r="B3292" s="16" t="n">
        <v>3.68317723827847</v>
      </c>
      <c r="C3292" s="15" t="n">
        <v>300</v>
      </c>
      <c r="D3292" s="15" t="n">
        <v>350</v>
      </c>
      <c r="E3292" s="15" t="n">
        <v>25</v>
      </c>
      <c r="F3292" s="16" t="n">
        <v>0.693508312050727</v>
      </c>
      <c r="G3292" s="17" t="s">
        <v>101</v>
      </c>
      <c r="H3292" s="18" t="n">
        <v>0.3</v>
      </c>
      <c r="I3292" s="18" t="n">
        <v>2</v>
      </c>
      <c r="J3292" s="19" t="n">
        <v>0.866515668429164</v>
      </c>
      <c r="K3292" s="19" t="n">
        <v>0.416476917542636</v>
      </c>
      <c r="L3292" s="16" t="n">
        <v>12.1959511201274</v>
      </c>
      <c r="M3292" s="19" t="n">
        <v>0.350707114267532</v>
      </c>
      <c r="N3292" s="19" t="n">
        <v>1.60867542839121</v>
      </c>
      <c r="O3292" s="19" t="n">
        <v>1.37214756226855</v>
      </c>
      <c r="P3292" s="19" t="n">
        <v>0.9361712541702</v>
      </c>
      <c r="Q3292" s="17" t="s">
        <v>31</v>
      </c>
      <c r="R3292" s="5" t="str">
        <f aca="false">IF(OR(Q3292="Steel plate",Q3292="Concrete jacket"),"Steel plate or jacket",Q3292)</f>
        <v>Polymer laminate</v>
      </c>
      <c r="S3292" s="5" t="str">
        <f aca="false">IF(O3292&lt;='Tree rules'!$C$4,IF(N3292&lt;='Tree rules'!$C$5,IF(P3292&lt;='Tree rules'!$C$7,"Monitor","Polymer laminate"),IF(P3292&lt;='Tree rules'!$C$8,"Seal cracks","Polymer laminate")),IF(O3292&lt;='Tree rules'!$C$6,IF(P3292&lt;='Tree rules'!$C$9,"Polymer laminate","Steel plate or jacket"),IF(L3292&lt;='Tree rules'!$C$10,"Steel plate or jacket","Polymer laminate")))</f>
        <v>Steel plate or jacket</v>
      </c>
      <c r="T3292" s="5" t="str">
        <f aca="false">IF(S3292=R3292,"Yes","No")</f>
        <v>No</v>
      </c>
    </row>
    <row r="3293" customFormat="false" ht="15" hidden="false" customHeight="false" outlineLevel="0" collapsed="false">
      <c r="A3293" s="15" t="n">
        <v>4697</v>
      </c>
      <c r="B3293" s="16" t="n">
        <v>6.54419603767678</v>
      </c>
      <c r="C3293" s="15" t="n">
        <v>230</v>
      </c>
      <c r="D3293" s="15" t="n">
        <v>525</v>
      </c>
      <c r="E3293" s="15" t="n">
        <v>20</v>
      </c>
      <c r="F3293" s="16" t="n">
        <v>0.57270853223768</v>
      </c>
      <c r="G3293" s="17" t="s">
        <v>103</v>
      </c>
      <c r="H3293" s="18" t="n">
        <v>0.2</v>
      </c>
      <c r="I3293" s="18" t="n">
        <v>1.5</v>
      </c>
      <c r="J3293" s="19" t="n">
        <v>0.931387787420348</v>
      </c>
      <c r="K3293" s="19" t="n">
        <v>0.463979889548555</v>
      </c>
      <c r="L3293" s="16" t="n">
        <v>13.7194885485886</v>
      </c>
      <c r="M3293" s="19" t="n">
        <v>0.655917199209795</v>
      </c>
      <c r="N3293" s="19" t="n">
        <v>1.63376776334378</v>
      </c>
      <c r="O3293" s="19" t="n">
        <v>1.18100907976344</v>
      </c>
      <c r="P3293" s="19" t="n">
        <v>0.602236100317837</v>
      </c>
      <c r="Q3293" s="17" t="s">
        <v>31</v>
      </c>
      <c r="R3293" s="5" t="str">
        <f aca="false">IF(OR(Q3293="Steel plate",Q3293="Concrete jacket"),"Steel plate or jacket",Q3293)</f>
        <v>Polymer laminate</v>
      </c>
      <c r="S3293" s="5" t="str">
        <f aca="false">IF(O3293&lt;='Tree rules'!$C$4,IF(N3293&lt;='Tree rules'!$C$5,IF(P3293&lt;='Tree rules'!$C$7,"Monitor","Polymer laminate"),IF(P3293&lt;='Tree rules'!$C$8,"Seal cracks","Polymer laminate")),IF(O3293&lt;='Tree rules'!$C$6,IF(P3293&lt;='Tree rules'!$C$9,"Polymer laminate","Steel plate or jacket"),IF(L3293&lt;='Tree rules'!$C$10,"Steel plate or jacket","Polymer laminate")))</f>
        <v>Polymer laminate</v>
      </c>
      <c r="T3293" s="5" t="str">
        <f aca="false">IF(S3293=R3293,"Yes","No")</f>
        <v>Yes</v>
      </c>
    </row>
    <row r="3294" customFormat="false" ht="15" hidden="false" customHeight="false" outlineLevel="0" collapsed="false">
      <c r="A3294" s="15" t="n">
        <v>4700</v>
      </c>
      <c r="B3294" s="16" t="n">
        <v>5.06090594817468</v>
      </c>
      <c r="C3294" s="15" t="n">
        <v>230</v>
      </c>
      <c r="D3294" s="15" t="n">
        <v>425</v>
      </c>
      <c r="E3294" s="15" t="n">
        <v>30</v>
      </c>
      <c r="F3294" s="16" t="n">
        <v>0.691964884122107</v>
      </c>
      <c r="G3294" s="17" t="s">
        <v>101</v>
      </c>
      <c r="H3294" s="18" t="n">
        <v>0.3</v>
      </c>
      <c r="I3294" s="18" t="n">
        <v>1.5</v>
      </c>
      <c r="J3294" s="19" t="n">
        <v>0.945735724874158</v>
      </c>
      <c r="K3294" s="19" t="n">
        <v>0.516183459128544</v>
      </c>
      <c r="L3294" s="16" t="n">
        <v>13.3533138474266</v>
      </c>
      <c r="M3294" s="19" t="n">
        <v>0.326886835820868</v>
      </c>
      <c r="N3294" s="19" t="n">
        <v>0.899521558925754</v>
      </c>
      <c r="O3294" s="19" t="n">
        <v>1.17451701836775</v>
      </c>
      <c r="P3294" s="19" t="n">
        <v>1.12533932255656</v>
      </c>
      <c r="Q3294" s="17" t="s">
        <v>31</v>
      </c>
      <c r="R3294" s="5" t="str">
        <f aca="false">IF(OR(Q3294="Steel plate",Q3294="Concrete jacket"),"Steel plate or jacket",Q3294)</f>
        <v>Polymer laminate</v>
      </c>
      <c r="S3294" s="5" t="str">
        <f aca="false">IF(O3294&lt;='Tree rules'!$C$4,IF(N3294&lt;='Tree rules'!$C$5,IF(P3294&lt;='Tree rules'!$C$7,"Monitor","Polymer laminate"),IF(P3294&lt;='Tree rules'!$C$8,"Seal cracks","Polymer laminate")),IF(O3294&lt;='Tree rules'!$C$6,IF(P3294&lt;='Tree rules'!$C$9,"Polymer laminate","Steel plate or jacket"),IF(L3294&lt;='Tree rules'!$C$10,"Steel plate or jacket","Polymer laminate")))</f>
        <v>Polymer laminate</v>
      </c>
      <c r="T3294" s="5" t="str">
        <f aca="false">IF(S3294=R3294,"Yes","No")</f>
        <v>Yes</v>
      </c>
    </row>
    <row r="3295" customFormat="false" ht="15" hidden="false" customHeight="false" outlineLevel="0" collapsed="false">
      <c r="A3295" s="15" t="n">
        <v>4702</v>
      </c>
      <c r="B3295" s="16" t="n">
        <v>3.19125275717512</v>
      </c>
      <c r="C3295" s="15" t="n">
        <v>300</v>
      </c>
      <c r="D3295" s="15" t="n">
        <v>300</v>
      </c>
      <c r="E3295" s="15" t="n">
        <v>25</v>
      </c>
      <c r="F3295" s="16" t="n">
        <v>0.831109167616348</v>
      </c>
      <c r="G3295" s="17" t="s">
        <v>101</v>
      </c>
      <c r="H3295" s="18" t="n">
        <v>0.3</v>
      </c>
      <c r="I3295" s="18" t="n">
        <v>2</v>
      </c>
      <c r="J3295" s="19" t="n">
        <v>0.901095565058003</v>
      </c>
      <c r="K3295" s="19" t="n">
        <v>0.582664207505285</v>
      </c>
      <c r="L3295" s="16" t="n">
        <v>12.6637014173616</v>
      </c>
      <c r="M3295" s="19" t="n">
        <v>0.894653042963478</v>
      </c>
      <c r="N3295" s="19" t="n">
        <v>1.33516738628689</v>
      </c>
      <c r="O3295" s="19" t="n">
        <v>1.27715499681496</v>
      </c>
      <c r="P3295" s="19" t="n">
        <v>0.472540196554959</v>
      </c>
      <c r="Q3295" s="17" t="s">
        <v>31</v>
      </c>
      <c r="R3295" s="5" t="str">
        <f aca="false">IF(OR(Q3295="Steel plate",Q3295="Concrete jacket"),"Steel plate or jacket",Q3295)</f>
        <v>Polymer laminate</v>
      </c>
      <c r="S3295" s="5" t="str">
        <f aca="false">IF(O3295&lt;='Tree rules'!$C$4,IF(N3295&lt;='Tree rules'!$C$5,IF(P3295&lt;='Tree rules'!$C$7,"Monitor","Polymer laminate"),IF(P3295&lt;='Tree rules'!$C$8,"Seal cracks","Polymer laminate")),IF(O3295&lt;='Tree rules'!$C$6,IF(P3295&lt;='Tree rules'!$C$9,"Polymer laminate","Steel plate or jacket"),IF(L3295&lt;='Tree rules'!$C$10,"Steel plate or jacket","Polymer laminate")))</f>
        <v>Polymer laminate</v>
      </c>
      <c r="T3295" s="5" t="str">
        <f aca="false">IF(S3295=R3295,"Yes","No")</f>
        <v>Yes</v>
      </c>
    </row>
    <row r="3296" customFormat="false" ht="15" hidden="false" customHeight="false" outlineLevel="0" collapsed="false">
      <c r="A3296" s="15" t="n">
        <v>4703</v>
      </c>
      <c r="B3296" s="16" t="n">
        <v>4.76261804289618</v>
      </c>
      <c r="C3296" s="15" t="n">
        <v>230</v>
      </c>
      <c r="D3296" s="15" t="n">
        <v>475</v>
      </c>
      <c r="E3296" s="15" t="n">
        <v>25</v>
      </c>
      <c r="F3296" s="16" t="n">
        <v>0.639770421258486</v>
      </c>
      <c r="G3296" s="17" t="s">
        <v>103</v>
      </c>
      <c r="H3296" s="18" t="n">
        <v>0.2</v>
      </c>
      <c r="I3296" s="18" t="n">
        <v>1</v>
      </c>
      <c r="J3296" s="19" t="n">
        <v>0.899473466359428</v>
      </c>
      <c r="K3296" s="19" t="n">
        <v>0.607916239087242</v>
      </c>
      <c r="L3296" s="16" t="n">
        <v>11.153672231607</v>
      </c>
      <c r="M3296" s="19" t="n">
        <v>0.678720719476184</v>
      </c>
      <c r="N3296" s="19" t="n">
        <v>1.22134348953393</v>
      </c>
      <c r="O3296" s="19" t="n">
        <v>0.899473466359429</v>
      </c>
      <c r="P3296" s="19" t="n">
        <v>0.444595654087525</v>
      </c>
      <c r="Q3296" s="17" t="s">
        <v>30</v>
      </c>
      <c r="R3296" s="5" t="str">
        <f aca="false">IF(OR(Q3296="Steel plate",Q3296="Concrete jacket"),"Steel plate or jacket",Q3296)</f>
        <v>Seal cracks</v>
      </c>
      <c r="S3296" s="5" t="str">
        <f aca="false">IF(O3296&lt;='Tree rules'!$C$4,IF(N3296&lt;='Tree rules'!$C$5,IF(P3296&lt;='Tree rules'!$C$7,"Monitor","Polymer laminate"),IF(P3296&lt;='Tree rules'!$C$8,"Seal cracks","Polymer laminate")),IF(O3296&lt;='Tree rules'!$C$6,IF(P3296&lt;='Tree rules'!$C$9,"Polymer laminate","Steel plate or jacket"),IF(L3296&lt;='Tree rules'!$C$10,"Steel plate or jacket","Polymer laminate")))</f>
        <v>Seal cracks</v>
      </c>
      <c r="T3296" s="5" t="str">
        <f aca="false">IF(S3296=R3296,"Yes","No")</f>
        <v>Yes</v>
      </c>
    </row>
    <row r="3297" customFormat="false" ht="15" hidden="false" customHeight="false" outlineLevel="0" collapsed="false">
      <c r="A3297" s="15" t="n">
        <v>4705</v>
      </c>
      <c r="B3297" s="16" t="n">
        <v>4.93704706370738</v>
      </c>
      <c r="C3297" s="15" t="n">
        <v>300</v>
      </c>
      <c r="D3297" s="15" t="n">
        <v>475</v>
      </c>
      <c r="E3297" s="15" t="n">
        <v>30</v>
      </c>
      <c r="F3297" s="16" t="n">
        <v>0.980981312596345</v>
      </c>
      <c r="G3297" s="17" t="s">
        <v>101</v>
      </c>
      <c r="H3297" s="18" t="n">
        <v>0.3</v>
      </c>
      <c r="I3297" s="18" t="n">
        <v>1.5</v>
      </c>
      <c r="J3297" s="19" t="n">
        <v>0.913719149864784</v>
      </c>
      <c r="K3297" s="19" t="n">
        <v>0.418898007745052</v>
      </c>
      <c r="L3297" s="16" t="n">
        <v>11.562171109385</v>
      </c>
      <c r="M3297" s="19" t="n">
        <v>0.905038896714675</v>
      </c>
      <c r="N3297" s="19" t="n">
        <v>0.811750592118948</v>
      </c>
      <c r="O3297" s="19" t="n">
        <v>1.17920115903875</v>
      </c>
      <c r="P3297" s="19" t="n">
        <v>0.477711218514813</v>
      </c>
      <c r="Q3297" s="17" t="s">
        <v>31</v>
      </c>
      <c r="R3297" s="5" t="str">
        <f aca="false">IF(OR(Q3297="Steel plate",Q3297="Concrete jacket"),"Steel plate or jacket",Q3297)</f>
        <v>Polymer laminate</v>
      </c>
      <c r="S3297" s="5" t="str">
        <f aca="false">IF(O3297&lt;='Tree rules'!$C$4,IF(N3297&lt;='Tree rules'!$C$5,IF(P3297&lt;='Tree rules'!$C$7,"Monitor","Polymer laminate"),IF(P3297&lt;='Tree rules'!$C$8,"Seal cracks","Polymer laminate")),IF(O3297&lt;='Tree rules'!$C$6,IF(P3297&lt;='Tree rules'!$C$9,"Polymer laminate","Steel plate or jacket"),IF(L3297&lt;='Tree rules'!$C$10,"Steel plate or jacket","Polymer laminate")))</f>
        <v>Polymer laminate</v>
      </c>
      <c r="T3297" s="5" t="str">
        <f aca="false">IF(S3297=R3297,"Yes","No")</f>
        <v>Yes</v>
      </c>
    </row>
    <row r="3298" customFormat="false" ht="15" hidden="false" customHeight="false" outlineLevel="0" collapsed="false">
      <c r="A3298" s="15" t="n">
        <v>4706</v>
      </c>
      <c r="B3298" s="16" t="n">
        <v>6.44586140806344</v>
      </c>
      <c r="C3298" s="15" t="n">
        <v>230</v>
      </c>
      <c r="D3298" s="15" t="n">
        <v>575</v>
      </c>
      <c r="E3298" s="15" t="n">
        <v>20</v>
      </c>
      <c r="F3298" s="16" t="n">
        <v>0.661007412935799</v>
      </c>
      <c r="G3298" s="17" t="s">
        <v>103</v>
      </c>
      <c r="H3298" s="18" t="n">
        <v>0.2</v>
      </c>
      <c r="I3298" s="18" t="n">
        <v>2</v>
      </c>
      <c r="J3298" s="19" t="n">
        <v>0.877508786866041</v>
      </c>
      <c r="K3298" s="19" t="n">
        <v>0.400992921034911</v>
      </c>
      <c r="L3298" s="16" t="n">
        <v>12.1849932099498</v>
      </c>
      <c r="M3298" s="19" t="n">
        <v>0.870843395112399</v>
      </c>
      <c r="N3298" s="19" t="n">
        <v>1.27955761533455</v>
      </c>
      <c r="O3298" s="19" t="n">
        <v>1.40314276205287</v>
      </c>
      <c r="P3298" s="19" t="n">
        <v>0.498925804147539</v>
      </c>
      <c r="Q3298" s="17" t="s">
        <v>104</v>
      </c>
      <c r="R3298" s="5" t="str">
        <f aca="false">IF(OR(Q3298="Steel plate",Q3298="Concrete jacket"),"Steel plate or jacket",Q3298)</f>
        <v>Steel plate or jacket</v>
      </c>
      <c r="S3298" s="5" t="str">
        <f aca="false">IF(O3298&lt;='Tree rules'!$C$4,IF(N3298&lt;='Tree rules'!$C$5,IF(P3298&lt;='Tree rules'!$C$7,"Monitor","Polymer laminate"),IF(P3298&lt;='Tree rules'!$C$8,"Seal cracks","Polymer laminate")),IF(O3298&lt;='Tree rules'!$C$6,IF(P3298&lt;='Tree rules'!$C$9,"Polymer laminate","Steel plate or jacket"),IF(L3298&lt;='Tree rules'!$C$10,"Steel plate or jacket","Polymer laminate")))</f>
        <v>Steel plate or jacket</v>
      </c>
      <c r="T3298" s="5" t="str">
        <f aca="false">IF(S3298=R3298,"Yes","No")</f>
        <v>Yes</v>
      </c>
    </row>
    <row r="3299" customFormat="false" ht="15" hidden="false" customHeight="false" outlineLevel="0" collapsed="false">
      <c r="A3299" s="15" t="n">
        <v>4707</v>
      </c>
      <c r="B3299" s="16" t="n">
        <v>4.84780234133957</v>
      </c>
      <c r="C3299" s="15" t="n">
        <v>230</v>
      </c>
      <c r="D3299" s="15" t="n">
        <v>450</v>
      </c>
      <c r="E3299" s="15" t="n">
        <v>20</v>
      </c>
      <c r="F3299" s="16" t="n">
        <v>0.679557138998441</v>
      </c>
      <c r="G3299" s="17" t="s">
        <v>101</v>
      </c>
      <c r="H3299" s="18" t="n">
        <v>0.3</v>
      </c>
      <c r="I3299" s="18" t="n">
        <v>1</v>
      </c>
      <c r="J3299" s="19" t="n">
        <v>0.859514267669288</v>
      </c>
      <c r="K3299" s="19" t="n">
        <v>0.438050698548382</v>
      </c>
      <c r="L3299" s="16" t="n">
        <v>12.0592098043273</v>
      </c>
      <c r="M3299" s="19" t="n">
        <v>0.879193885278942</v>
      </c>
      <c r="N3299" s="19" t="n">
        <v>0.723809066418157</v>
      </c>
      <c r="O3299" s="19" t="n">
        <v>0.859514267669288</v>
      </c>
      <c r="P3299" s="19" t="n">
        <v>0.355934947645678</v>
      </c>
      <c r="Q3299" s="17" t="s">
        <v>29</v>
      </c>
      <c r="R3299" s="5" t="str">
        <f aca="false">IF(OR(Q3299="Steel plate",Q3299="Concrete jacket"),"Steel plate or jacket",Q3299)</f>
        <v>Monitor</v>
      </c>
      <c r="S3299" s="5" t="str">
        <f aca="false">IF(O3299&lt;='Tree rules'!$C$4,IF(N3299&lt;='Tree rules'!$C$5,IF(P3299&lt;='Tree rules'!$C$7,"Monitor","Polymer laminate"),IF(P3299&lt;='Tree rules'!$C$8,"Seal cracks","Polymer laminate")),IF(O3299&lt;='Tree rules'!$C$6,IF(P3299&lt;='Tree rules'!$C$9,"Polymer laminate","Steel plate or jacket"),IF(L3299&lt;='Tree rules'!$C$10,"Steel plate or jacket","Polymer laminate")))</f>
        <v>Monitor</v>
      </c>
      <c r="T3299" s="5" t="str">
        <f aca="false">IF(S3299=R3299,"Yes","No")</f>
        <v>Yes</v>
      </c>
    </row>
    <row r="3300" customFormat="false" ht="15" hidden="false" customHeight="false" outlineLevel="0" collapsed="false">
      <c r="A3300" s="15" t="n">
        <v>4708</v>
      </c>
      <c r="B3300" s="16" t="n">
        <v>3.1811652548725</v>
      </c>
      <c r="C3300" s="15" t="n">
        <v>300</v>
      </c>
      <c r="D3300" s="15" t="n">
        <v>300</v>
      </c>
      <c r="E3300" s="15" t="n">
        <v>25</v>
      </c>
      <c r="F3300" s="16" t="n">
        <v>0.831109167616348</v>
      </c>
      <c r="G3300" s="17" t="s">
        <v>101</v>
      </c>
      <c r="H3300" s="18" t="n">
        <v>0.3</v>
      </c>
      <c r="I3300" s="18" t="n">
        <v>1.5</v>
      </c>
      <c r="J3300" s="19" t="n">
        <v>0.917213146244871</v>
      </c>
      <c r="K3300" s="19" t="n">
        <v>0.579677942107925</v>
      </c>
      <c r="L3300" s="16" t="n">
        <v>12.6236716463195</v>
      </c>
      <c r="M3300" s="19" t="n">
        <v>0.900350923481449</v>
      </c>
      <c r="N3300" s="19" t="n">
        <v>1.14181472425449</v>
      </c>
      <c r="O3300" s="19" t="n">
        <v>1.10997560482253</v>
      </c>
      <c r="P3300" s="19" t="n">
        <v>0.437364230787471</v>
      </c>
      <c r="Q3300" s="17" t="s">
        <v>31</v>
      </c>
      <c r="R3300" s="5" t="str">
        <f aca="false">IF(OR(Q3300="Steel plate",Q3300="Concrete jacket"),"Steel plate or jacket",Q3300)</f>
        <v>Polymer laminate</v>
      </c>
      <c r="S3300" s="5" t="str">
        <f aca="false">IF(O3300&lt;='Tree rules'!$C$4,IF(N3300&lt;='Tree rules'!$C$5,IF(P3300&lt;='Tree rules'!$C$7,"Monitor","Polymer laminate"),IF(P3300&lt;='Tree rules'!$C$8,"Seal cracks","Polymer laminate")),IF(O3300&lt;='Tree rules'!$C$6,IF(P3300&lt;='Tree rules'!$C$9,"Polymer laminate","Steel plate or jacket"),IF(L3300&lt;='Tree rules'!$C$10,"Steel plate or jacket","Polymer laminate")))</f>
        <v>Polymer laminate</v>
      </c>
      <c r="T3300" s="5" t="str">
        <f aca="false">IF(S3300=R3300,"Yes","No")</f>
        <v>Yes</v>
      </c>
    </row>
    <row r="3301" customFormat="false" ht="15" hidden="false" customHeight="false" outlineLevel="0" collapsed="false">
      <c r="A3301" s="15" t="n">
        <v>4709</v>
      </c>
      <c r="B3301" s="16" t="n">
        <v>3.0344676724226</v>
      </c>
      <c r="C3301" s="15" t="n">
        <v>230</v>
      </c>
      <c r="D3301" s="15" t="n">
        <v>300</v>
      </c>
      <c r="E3301" s="15" t="n">
        <v>25</v>
      </c>
      <c r="F3301" s="16" t="n">
        <v>0.688332522525665</v>
      </c>
      <c r="G3301" s="17" t="s">
        <v>103</v>
      </c>
      <c r="H3301" s="18" t="n">
        <v>0.2</v>
      </c>
      <c r="I3301" s="18" t="n">
        <v>1</v>
      </c>
      <c r="J3301" s="19" t="n">
        <v>0.86988717325826</v>
      </c>
      <c r="K3301" s="19" t="n">
        <v>0.557780927502117</v>
      </c>
      <c r="L3301" s="16" t="n">
        <v>11.946723119774</v>
      </c>
      <c r="M3301" s="19" t="n">
        <v>0.2349711144362</v>
      </c>
      <c r="N3301" s="19" t="n">
        <v>1.30332889345383</v>
      </c>
      <c r="O3301" s="19" t="n">
        <v>0.86988717325826</v>
      </c>
      <c r="P3301" s="19" t="n">
        <v>1.06360148496615</v>
      </c>
      <c r="Q3301" s="17" t="s">
        <v>31</v>
      </c>
      <c r="R3301" s="5" t="str">
        <f aca="false">IF(OR(Q3301="Steel plate",Q3301="Concrete jacket"),"Steel plate or jacket",Q3301)</f>
        <v>Polymer laminate</v>
      </c>
      <c r="S3301" s="5" t="str">
        <f aca="false">IF(O3301&lt;='Tree rules'!$C$4,IF(N3301&lt;='Tree rules'!$C$5,IF(P3301&lt;='Tree rules'!$C$7,"Monitor","Polymer laminate"),IF(P3301&lt;='Tree rules'!$C$8,"Seal cracks","Polymer laminate")),IF(O3301&lt;='Tree rules'!$C$6,IF(P3301&lt;='Tree rules'!$C$9,"Polymer laminate","Steel plate or jacket"),IF(L3301&lt;='Tree rules'!$C$10,"Steel plate or jacket","Polymer laminate")))</f>
        <v>Polymer laminate</v>
      </c>
      <c r="T3301" s="5" t="str">
        <f aca="false">IF(S3301=R3301,"Yes","No")</f>
        <v>Yes</v>
      </c>
    </row>
    <row r="3302" customFormat="false" ht="15" hidden="false" customHeight="false" outlineLevel="0" collapsed="false">
      <c r="A3302" s="15" t="n">
        <v>4714</v>
      </c>
      <c r="B3302" s="16" t="n">
        <v>5.84488806074563</v>
      </c>
      <c r="C3302" s="15" t="n">
        <v>300</v>
      </c>
      <c r="D3302" s="15" t="n">
        <v>575</v>
      </c>
      <c r="E3302" s="15" t="n">
        <v>25</v>
      </c>
      <c r="F3302" s="16" t="n">
        <v>0.596127638252333</v>
      </c>
      <c r="G3302" s="17" t="s">
        <v>101</v>
      </c>
      <c r="H3302" s="18" t="n">
        <v>0.3</v>
      </c>
      <c r="I3302" s="18" t="n">
        <v>1.5</v>
      </c>
      <c r="J3302" s="19" t="n">
        <v>0.945819525741479</v>
      </c>
      <c r="K3302" s="19" t="n">
        <v>0.444307610366427</v>
      </c>
      <c r="L3302" s="16" t="n">
        <v>11.0908691854756</v>
      </c>
      <c r="M3302" s="19" t="n">
        <v>0.355721547802535</v>
      </c>
      <c r="N3302" s="19" t="n">
        <v>1.04345348822875</v>
      </c>
      <c r="O3302" s="19" t="n">
        <v>1.20861188195217</v>
      </c>
      <c r="P3302" s="19" t="n">
        <v>0.851754300331989</v>
      </c>
      <c r="Q3302" s="17" t="s">
        <v>31</v>
      </c>
      <c r="R3302" s="5" t="str">
        <f aca="false">IF(OR(Q3302="Steel plate",Q3302="Concrete jacket"),"Steel plate or jacket",Q3302)</f>
        <v>Polymer laminate</v>
      </c>
      <c r="S3302" s="5" t="str">
        <f aca="false">IF(O3302&lt;='Tree rules'!$C$4,IF(N3302&lt;='Tree rules'!$C$5,IF(P3302&lt;='Tree rules'!$C$7,"Monitor","Polymer laminate"),IF(P3302&lt;='Tree rules'!$C$8,"Seal cracks","Polymer laminate")),IF(O3302&lt;='Tree rules'!$C$6,IF(P3302&lt;='Tree rules'!$C$9,"Polymer laminate","Steel plate or jacket"),IF(L3302&lt;='Tree rules'!$C$10,"Steel plate or jacket","Polymer laminate")))</f>
        <v>Polymer laminate</v>
      </c>
      <c r="T3302" s="5" t="str">
        <f aca="false">IF(S3302=R3302,"Yes","No")</f>
        <v>Yes</v>
      </c>
    </row>
    <row r="3303" customFormat="false" ht="15" hidden="false" customHeight="false" outlineLevel="0" collapsed="false">
      <c r="A3303" s="15" t="n">
        <v>4715</v>
      </c>
      <c r="B3303" s="16" t="n">
        <v>5.67428397427963</v>
      </c>
      <c r="C3303" s="15" t="n">
        <v>300</v>
      </c>
      <c r="D3303" s="15" t="n">
        <v>550</v>
      </c>
      <c r="E3303" s="15" t="n">
        <v>30</v>
      </c>
      <c r="F3303" s="16" t="n">
        <v>0.531909867274462</v>
      </c>
      <c r="G3303" s="17" t="s">
        <v>103</v>
      </c>
      <c r="H3303" s="18" t="n">
        <v>0.2</v>
      </c>
      <c r="I3303" s="18" t="n">
        <v>1</v>
      </c>
      <c r="J3303" s="19" t="n">
        <v>0.87205725481951</v>
      </c>
      <c r="K3303" s="19" t="n">
        <v>0.634447708058836</v>
      </c>
      <c r="L3303" s="16" t="n">
        <v>11.2584999489675</v>
      </c>
      <c r="M3303" s="19" t="n">
        <v>0.881097055000825</v>
      </c>
      <c r="N3303" s="19" t="n">
        <v>0.817225465012348</v>
      </c>
      <c r="O3303" s="19" t="n">
        <v>0.87205725481951</v>
      </c>
      <c r="P3303" s="19" t="n">
        <v>0.302133134536052</v>
      </c>
      <c r="Q3303" s="17" t="s">
        <v>29</v>
      </c>
      <c r="R3303" s="5" t="str">
        <f aca="false">IF(OR(Q3303="Steel plate",Q3303="Concrete jacket"),"Steel plate or jacket",Q3303)</f>
        <v>Monitor</v>
      </c>
      <c r="S3303" s="5" t="str">
        <f aca="false">IF(O3303&lt;='Tree rules'!$C$4,IF(N3303&lt;='Tree rules'!$C$5,IF(P3303&lt;='Tree rules'!$C$7,"Monitor","Polymer laminate"),IF(P3303&lt;='Tree rules'!$C$8,"Seal cracks","Polymer laminate")),IF(O3303&lt;='Tree rules'!$C$6,IF(P3303&lt;='Tree rules'!$C$9,"Polymer laminate","Steel plate or jacket"),IF(L3303&lt;='Tree rules'!$C$10,"Steel plate or jacket","Polymer laminate")))</f>
        <v>Monitor</v>
      </c>
      <c r="T3303" s="5" t="str">
        <f aca="false">IF(S3303=R3303,"Yes","No")</f>
        <v>Yes</v>
      </c>
    </row>
    <row r="3304" customFormat="false" ht="15" hidden="false" customHeight="false" outlineLevel="0" collapsed="false">
      <c r="A3304" s="15" t="n">
        <v>4716</v>
      </c>
      <c r="B3304" s="16" t="n">
        <v>6.1450302518505</v>
      </c>
      <c r="C3304" s="15" t="n">
        <v>230</v>
      </c>
      <c r="D3304" s="15" t="n">
        <v>600</v>
      </c>
      <c r="E3304" s="15" t="n">
        <v>20</v>
      </c>
      <c r="F3304" s="16" t="n">
        <v>0.742342309449384</v>
      </c>
      <c r="G3304" s="17" t="s">
        <v>103</v>
      </c>
      <c r="H3304" s="18" t="n">
        <v>0.2</v>
      </c>
      <c r="I3304" s="18" t="n">
        <v>1</v>
      </c>
      <c r="J3304" s="19" t="n">
        <v>0.972382471619623</v>
      </c>
      <c r="K3304" s="19" t="n">
        <v>0.445998760756928</v>
      </c>
      <c r="L3304" s="16" t="n">
        <v>11.1323011808886</v>
      </c>
      <c r="M3304" s="19" t="n">
        <v>0.355431350700928</v>
      </c>
      <c r="N3304" s="19" t="n">
        <v>1.04269861870918</v>
      </c>
      <c r="O3304" s="19" t="n">
        <v>0.972382471619623</v>
      </c>
      <c r="P3304" s="19" t="n">
        <v>0.977223614530374</v>
      </c>
      <c r="Q3304" s="17" t="s">
        <v>31</v>
      </c>
      <c r="R3304" s="5" t="str">
        <f aca="false">IF(OR(Q3304="Steel plate",Q3304="Concrete jacket"),"Steel plate or jacket",Q3304)</f>
        <v>Polymer laminate</v>
      </c>
      <c r="S3304" s="5" t="str">
        <f aca="false">IF(O3304&lt;='Tree rules'!$C$4,IF(N3304&lt;='Tree rules'!$C$5,IF(P3304&lt;='Tree rules'!$C$7,"Monitor","Polymer laminate"),IF(P3304&lt;='Tree rules'!$C$8,"Seal cracks","Polymer laminate")),IF(O3304&lt;='Tree rules'!$C$6,IF(P3304&lt;='Tree rules'!$C$9,"Polymer laminate","Steel plate or jacket"),IF(L3304&lt;='Tree rules'!$C$10,"Steel plate or jacket","Polymer laminate")))</f>
        <v>Seal cracks</v>
      </c>
      <c r="T3304" s="5" t="str">
        <f aca="false">IF(S3304=R3304,"Yes","No")</f>
        <v>No</v>
      </c>
    </row>
    <row r="3305" customFormat="false" ht="15" hidden="false" customHeight="false" outlineLevel="0" collapsed="false">
      <c r="A3305" s="15" t="n">
        <v>4717</v>
      </c>
      <c r="B3305" s="16" t="n">
        <v>5.65889707589242</v>
      </c>
      <c r="C3305" s="15" t="n">
        <v>300</v>
      </c>
      <c r="D3305" s="15" t="n">
        <v>500</v>
      </c>
      <c r="E3305" s="15" t="n">
        <v>25</v>
      </c>
      <c r="F3305" s="16" t="n">
        <v>0.590490249132883</v>
      </c>
      <c r="G3305" s="17" t="s">
        <v>101</v>
      </c>
      <c r="H3305" s="18" t="n">
        <v>0.3</v>
      </c>
      <c r="I3305" s="18" t="n">
        <v>1</v>
      </c>
      <c r="J3305" s="19" t="n">
        <v>0.975321362444895</v>
      </c>
      <c r="K3305" s="19" t="n">
        <v>0.549198587856286</v>
      </c>
      <c r="L3305" s="16" t="n">
        <v>12.4645310041683</v>
      </c>
      <c r="M3305" s="19" t="n">
        <v>0.367155243946211</v>
      </c>
      <c r="N3305" s="19" t="n">
        <v>0.724297867491814</v>
      </c>
      <c r="O3305" s="19" t="n">
        <v>0.975321362444895</v>
      </c>
      <c r="P3305" s="19" t="n">
        <v>0.875167820110515</v>
      </c>
      <c r="Q3305" s="17" t="s">
        <v>29</v>
      </c>
      <c r="R3305" s="5" t="str">
        <f aca="false">IF(OR(Q3305="Steel plate",Q3305="Concrete jacket"),"Steel plate or jacket",Q3305)</f>
        <v>Monitor</v>
      </c>
      <c r="S3305" s="5" t="str">
        <f aca="false">IF(O3305&lt;='Tree rules'!$C$4,IF(N3305&lt;='Tree rules'!$C$5,IF(P3305&lt;='Tree rules'!$C$7,"Monitor","Polymer laminate"),IF(P3305&lt;='Tree rules'!$C$8,"Seal cracks","Polymer laminate")),IF(O3305&lt;='Tree rules'!$C$6,IF(P3305&lt;='Tree rules'!$C$9,"Polymer laminate","Steel plate or jacket"),IF(L3305&lt;='Tree rules'!$C$10,"Steel plate or jacket","Polymer laminate")))</f>
        <v>Monitor</v>
      </c>
      <c r="T3305" s="5" t="str">
        <f aca="false">IF(S3305=R3305,"Yes","No")</f>
        <v>Yes</v>
      </c>
    </row>
    <row r="3306" customFormat="false" ht="15" hidden="false" customHeight="false" outlineLevel="0" collapsed="false">
      <c r="A3306" s="15" t="n">
        <v>4718</v>
      </c>
      <c r="B3306" s="16" t="n">
        <v>3.8177663451892</v>
      </c>
      <c r="C3306" s="15" t="n">
        <v>230</v>
      </c>
      <c r="D3306" s="15" t="n">
        <v>325</v>
      </c>
      <c r="E3306" s="15" t="n">
        <v>30</v>
      </c>
      <c r="F3306" s="16" t="n">
        <v>0.626653981080713</v>
      </c>
      <c r="G3306" s="17" t="s">
        <v>101</v>
      </c>
      <c r="H3306" s="18" t="n">
        <v>0.3</v>
      </c>
      <c r="I3306" s="18" t="n">
        <v>1</v>
      </c>
      <c r="J3306" s="19" t="n">
        <v>0.889300637060431</v>
      </c>
      <c r="K3306" s="19" t="n">
        <v>0.64547691251439</v>
      </c>
      <c r="L3306" s="16" t="n">
        <v>13.6837503411799</v>
      </c>
      <c r="M3306" s="19" t="n">
        <v>0.681504793168164</v>
      </c>
      <c r="N3306" s="19" t="n">
        <v>0.797334312870013</v>
      </c>
      <c r="O3306" s="19" t="n">
        <v>0.889300637060431</v>
      </c>
      <c r="P3306" s="19" t="n">
        <v>0.438317602463676</v>
      </c>
      <c r="Q3306" s="17" t="s">
        <v>29</v>
      </c>
      <c r="R3306" s="5" t="str">
        <f aca="false">IF(OR(Q3306="Steel plate",Q3306="Concrete jacket"),"Steel plate or jacket",Q3306)</f>
        <v>Monitor</v>
      </c>
      <c r="S3306" s="5" t="str">
        <f aca="false">IF(O3306&lt;='Tree rules'!$C$4,IF(N3306&lt;='Tree rules'!$C$5,IF(P3306&lt;='Tree rules'!$C$7,"Monitor","Polymer laminate"),IF(P3306&lt;='Tree rules'!$C$8,"Seal cracks","Polymer laminate")),IF(O3306&lt;='Tree rules'!$C$6,IF(P3306&lt;='Tree rules'!$C$9,"Polymer laminate","Steel plate or jacket"),IF(L3306&lt;='Tree rules'!$C$10,"Steel plate or jacket","Polymer laminate")))</f>
        <v>Monitor</v>
      </c>
      <c r="T3306" s="5" t="str">
        <f aca="false">IF(S3306=R3306,"Yes","No")</f>
        <v>Yes</v>
      </c>
    </row>
    <row r="3307" customFormat="false" ht="15" hidden="false" customHeight="false" outlineLevel="0" collapsed="false">
      <c r="A3307" s="15" t="n">
        <v>4721</v>
      </c>
      <c r="B3307" s="16" t="n">
        <v>5.0276220606239</v>
      </c>
      <c r="C3307" s="15" t="n">
        <v>300</v>
      </c>
      <c r="D3307" s="15" t="n">
        <v>425</v>
      </c>
      <c r="E3307" s="15" t="n">
        <v>25</v>
      </c>
      <c r="F3307" s="16" t="n">
        <v>0.884177351933803</v>
      </c>
      <c r="G3307" s="17" t="s">
        <v>101</v>
      </c>
      <c r="H3307" s="18" t="n">
        <v>0.3</v>
      </c>
      <c r="I3307" s="18" t="n">
        <v>1.5</v>
      </c>
      <c r="J3307" s="19" t="n">
        <v>0.851273511834691</v>
      </c>
      <c r="K3307" s="19" t="n">
        <v>0.459256460379174</v>
      </c>
      <c r="L3307" s="16" t="n">
        <v>13.2654935636515</v>
      </c>
      <c r="M3307" s="19" t="n">
        <v>0.907808466032203</v>
      </c>
      <c r="N3307" s="19" t="n">
        <v>0.684686630862756</v>
      </c>
      <c r="O3307" s="19" t="n">
        <v>1.08143383782216</v>
      </c>
      <c r="P3307" s="19" t="n">
        <v>0.498896462299738</v>
      </c>
      <c r="Q3307" s="17" t="s">
        <v>31</v>
      </c>
      <c r="R3307" s="5" t="str">
        <f aca="false">IF(OR(Q3307="Steel plate",Q3307="Concrete jacket"),"Steel plate or jacket",Q3307)</f>
        <v>Polymer laminate</v>
      </c>
      <c r="S3307" s="5" t="str">
        <f aca="false">IF(O3307&lt;='Tree rules'!$C$4,IF(N3307&lt;='Tree rules'!$C$5,IF(P3307&lt;='Tree rules'!$C$7,"Monitor","Polymer laminate"),IF(P3307&lt;='Tree rules'!$C$8,"Seal cracks","Polymer laminate")),IF(O3307&lt;='Tree rules'!$C$6,IF(P3307&lt;='Tree rules'!$C$9,"Polymer laminate","Steel plate or jacket"),IF(L3307&lt;='Tree rules'!$C$10,"Steel plate or jacket","Polymer laminate")))</f>
        <v>Polymer laminate</v>
      </c>
      <c r="T3307" s="5" t="str">
        <f aca="false">IF(S3307=R3307,"Yes","No")</f>
        <v>Yes</v>
      </c>
    </row>
    <row r="3308" customFormat="false" ht="15" hidden="false" customHeight="false" outlineLevel="0" collapsed="false">
      <c r="A3308" s="15" t="n">
        <v>4723</v>
      </c>
      <c r="B3308" s="16" t="n">
        <v>5.94145320371695</v>
      </c>
      <c r="C3308" s="15" t="n">
        <v>230</v>
      </c>
      <c r="D3308" s="15" t="n">
        <v>550</v>
      </c>
      <c r="E3308" s="15" t="n">
        <v>20</v>
      </c>
      <c r="F3308" s="16" t="n">
        <v>0.520346609290235</v>
      </c>
      <c r="G3308" s="17" t="s">
        <v>103</v>
      </c>
      <c r="H3308" s="18" t="n">
        <v>0.2</v>
      </c>
      <c r="I3308" s="18" t="n">
        <v>1.5</v>
      </c>
      <c r="J3308" s="19" t="n">
        <v>0.852791561839938</v>
      </c>
      <c r="K3308" s="19" t="n">
        <v>0.447406173574069</v>
      </c>
      <c r="L3308" s="16" t="n">
        <v>11.7885976264225</v>
      </c>
      <c r="M3308" s="19" t="n">
        <v>0.575191859949604</v>
      </c>
      <c r="N3308" s="19" t="n">
        <v>1.14168354036052</v>
      </c>
      <c r="O3308" s="19" t="n">
        <v>1.08841523799038</v>
      </c>
      <c r="P3308" s="19" t="n">
        <v>0.505229977879307</v>
      </c>
      <c r="Q3308" s="17" t="s">
        <v>31</v>
      </c>
      <c r="R3308" s="5" t="str">
        <f aca="false">IF(OR(Q3308="Steel plate",Q3308="Concrete jacket"),"Steel plate or jacket",Q3308)</f>
        <v>Polymer laminate</v>
      </c>
      <c r="S3308" s="5" t="str">
        <f aca="false">IF(O3308&lt;='Tree rules'!$C$4,IF(N3308&lt;='Tree rules'!$C$5,IF(P3308&lt;='Tree rules'!$C$7,"Monitor","Polymer laminate"),IF(P3308&lt;='Tree rules'!$C$8,"Seal cracks","Polymer laminate")),IF(O3308&lt;='Tree rules'!$C$6,IF(P3308&lt;='Tree rules'!$C$9,"Polymer laminate","Steel plate or jacket"),IF(L3308&lt;='Tree rules'!$C$10,"Steel plate or jacket","Polymer laminate")))</f>
        <v>Polymer laminate</v>
      </c>
      <c r="T3308" s="5" t="str">
        <f aca="false">IF(S3308=R3308,"Yes","No")</f>
        <v>Yes</v>
      </c>
    </row>
    <row r="3309" customFormat="false" ht="15" hidden="false" customHeight="false" outlineLevel="0" collapsed="false">
      <c r="A3309" s="15" t="n">
        <v>4724</v>
      </c>
      <c r="B3309" s="16" t="n">
        <v>4.42049779684036</v>
      </c>
      <c r="C3309" s="15" t="n">
        <v>300</v>
      </c>
      <c r="D3309" s="15" t="n">
        <v>425</v>
      </c>
      <c r="E3309" s="15" t="n">
        <v>20</v>
      </c>
      <c r="F3309" s="16" t="n">
        <v>0.707341881547042</v>
      </c>
      <c r="G3309" s="17" t="s">
        <v>101</v>
      </c>
      <c r="H3309" s="18" t="n">
        <v>0.3</v>
      </c>
      <c r="I3309" s="18" t="n">
        <v>1.5</v>
      </c>
      <c r="J3309" s="19" t="n">
        <v>0.970129898632787</v>
      </c>
      <c r="K3309" s="19" t="n">
        <v>0.455401153550958</v>
      </c>
      <c r="L3309" s="16" t="n">
        <v>11.6635825774152</v>
      </c>
      <c r="M3309" s="19" t="n">
        <v>0.605943812137169</v>
      </c>
      <c r="N3309" s="19" t="n">
        <v>0.878462942531578</v>
      </c>
      <c r="O3309" s="19" t="n">
        <v>1.23429571048336</v>
      </c>
      <c r="P3309" s="19" t="n">
        <v>0.63913620922888</v>
      </c>
      <c r="Q3309" s="17" t="s">
        <v>31</v>
      </c>
      <c r="R3309" s="5" t="str">
        <f aca="false">IF(OR(Q3309="Steel plate",Q3309="Concrete jacket"),"Steel plate or jacket",Q3309)</f>
        <v>Polymer laminate</v>
      </c>
      <c r="S3309" s="5" t="str">
        <f aca="false">IF(O3309&lt;='Tree rules'!$C$4,IF(N3309&lt;='Tree rules'!$C$5,IF(P3309&lt;='Tree rules'!$C$7,"Monitor","Polymer laminate"),IF(P3309&lt;='Tree rules'!$C$8,"Seal cracks","Polymer laminate")),IF(O3309&lt;='Tree rules'!$C$6,IF(P3309&lt;='Tree rules'!$C$9,"Polymer laminate","Steel plate or jacket"),IF(L3309&lt;='Tree rules'!$C$10,"Steel plate or jacket","Polymer laminate")))</f>
        <v>Polymer laminate</v>
      </c>
      <c r="T3309" s="5" t="str">
        <f aca="false">IF(S3309=R3309,"Yes","No")</f>
        <v>Yes</v>
      </c>
    </row>
    <row r="3310" customFormat="false" ht="15" hidden="false" customHeight="false" outlineLevel="0" collapsed="false">
      <c r="A3310" s="15" t="n">
        <v>4725</v>
      </c>
      <c r="B3310" s="16" t="n">
        <v>3.91943590458259</v>
      </c>
      <c r="C3310" s="15" t="n">
        <v>300</v>
      </c>
      <c r="D3310" s="15" t="n">
        <v>325</v>
      </c>
      <c r="E3310" s="15" t="n">
        <v>30</v>
      </c>
      <c r="F3310" s="16" t="n">
        <v>0.67080270183412</v>
      </c>
      <c r="G3310" s="17" t="s">
        <v>101</v>
      </c>
      <c r="H3310" s="18" t="n">
        <v>0.3</v>
      </c>
      <c r="I3310" s="18" t="n">
        <v>1.5</v>
      </c>
      <c r="J3310" s="19" t="n">
        <v>0.958954735657548</v>
      </c>
      <c r="K3310" s="19" t="n">
        <v>0.547931312610477</v>
      </c>
      <c r="L3310" s="16" t="n">
        <v>13.9481704789416</v>
      </c>
      <c r="M3310" s="19" t="n">
        <v>0.380158013632384</v>
      </c>
      <c r="N3310" s="19" t="n">
        <v>0.848920552851526</v>
      </c>
      <c r="O3310" s="19" t="n">
        <v>1.17571143996489</v>
      </c>
      <c r="P3310" s="19" t="n">
        <v>0.933960773808752</v>
      </c>
      <c r="Q3310" s="17" t="s">
        <v>31</v>
      </c>
      <c r="R3310" s="5" t="str">
        <f aca="false">IF(OR(Q3310="Steel plate",Q3310="Concrete jacket"),"Steel plate or jacket",Q3310)</f>
        <v>Polymer laminate</v>
      </c>
      <c r="S3310" s="5" t="str">
        <f aca="false">IF(O3310&lt;='Tree rules'!$C$4,IF(N3310&lt;='Tree rules'!$C$5,IF(P3310&lt;='Tree rules'!$C$7,"Monitor","Polymer laminate"),IF(P3310&lt;='Tree rules'!$C$8,"Seal cracks","Polymer laminate")),IF(O3310&lt;='Tree rules'!$C$6,IF(P3310&lt;='Tree rules'!$C$9,"Polymer laminate","Steel plate or jacket"),IF(L3310&lt;='Tree rules'!$C$10,"Steel plate or jacket","Polymer laminate")))</f>
        <v>Polymer laminate</v>
      </c>
      <c r="T3310" s="5" t="str">
        <f aca="false">IF(S3310=R3310,"Yes","No")</f>
        <v>Yes</v>
      </c>
    </row>
    <row r="3311" customFormat="false" ht="15" hidden="false" customHeight="false" outlineLevel="0" collapsed="false">
      <c r="A3311" s="15" t="n">
        <v>4726</v>
      </c>
      <c r="B3311" s="16" t="n">
        <v>5.61547988315904</v>
      </c>
      <c r="C3311" s="15" t="n">
        <v>300</v>
      </c>
      <c r="D3311" s="15" t="n">
        <v>525</v>
      </c>
      <c r="E3311" s="15" t="n">
        <v>25</v>
      </c>
      <c r="F3311" s="16" t="n">
        <v>0.658614812073332</v>
      </c>
      <c r="G3311" s="17" t="s">
        <v>103</v>
      </c>
      <c r="H3311" s="18" t="n">
        <v>0.2</v>
      </c>
      <c r="I3311" s="18" t="n">
        <v>1</v>
      </c>
      <c r="J3311" s="19" t="n">
        <v>0.892170979434368</v>
      </c>
      <c r="K3311" s="19" t="n">
        <v>0.515229919341118</v>
      </c>
      <c r="L3311" s="16" t="n">
        <v>11.7724945139603</v>
      </c>
      <c r="M3311" s="19" t="n">
        <v>0.904777666938997</v>
      </c>
      <c r="N3311" s="19" t="n">
        <v>0.996076625359469</v>
      </c>
      <c r="O3311" s="19" t="n">
        <v>0.892170979434368</v>
      </c>
      <c r="P3311" s="19" t="n">
        <v>0.357847250243584</v>
      </c>
      <c r="Q3311" s="17" t="s">
        <v>29</v>
      </c>
      <c r="R3311" s="5" t="str">
        <f aca="false">IF(OR(Q3311="Steel plate",Q3311="Concrete jacket"),"Steel plate or jacket",Q3311)</f>
        <v>Monitor</v>
      </c>
      <c r="S3311" s="5" t="str">
        <f aca="false">IF(O3311&lt;='Tree rules'!$C$4,IF(N3311&lt;='Tree rules'!$C$5,IF(P3311&lt;='Tree rules'!$C$7,"Monitor","Polymer laminate"),IF(P3311&lt;='Tree rules'!$C$8,"Seal cracks","Polymer laminate")),IF(O3311&lt;='Tree rules'!$C$6,IF(P3311&lt;='Tree rules'!$C$9,"Polymer laminate","Steel plate or jacket"),IF(L3311&lt;='Tree rules'!$C$10,"Steel plate or jacket","Polymer laminate")))</f>
        <v>Monitor</v>
      </c>
      <c r="T3311" s="5" t="str">
        <f aca="false">IF(S3311=R3311,"Yes","No")</f>
        <v>Yes</v>
      </c>
    </row>
    <row r="3312" customFormat="false" ht="15" hidden="false" customHeight="false" outlineLevel="0" collapsed="false">
      <c r="A3312" s="15" t="n">
        <v>4727</v>
      </c>
      <c r="B3312" s="16" t="n">
        <v>3.06483604318225</v>
      </c>
      <c r="C3312" s="15" t="n">
        <v>300</v>
      </c>
      <c r="D3312" s="15" t="n">
        <v>300</v>
      </c>
      <c r="E3312" s="15" t="n">
        <v>25</v>
      </c>
      <c r="F3312" s="16" t="n">
        <v>0.736310778185108</v>
      </c>
      <c r="G3312" s="17" t="s">
        <v>101</v>
      </c>
      <c r="H3312" s="18" t="n">
        <v>0.3</v>
      </c>
      <c r="I3312" s="18" t="n">
        <v>1</v>
      </c>
      <c r="J3312" s="19" t="n">
        <v>0.917902019090952</v>
      </c>
      <c r="K3312" s="19" t="n">
        <v>0.462521735410037</v>
      </c>
      <c r="L3312" s="16" t="n">
        <v>11.9720157936807</v>
      </c>
      <c r="M3312" s="19" t="n">
        <v>0.62141206834793</v>
      </c>
      <c r="N3312" s="19" t="n">
        <v>0.624177721516238</v>
      </c>
      <c r="O3312" s="19" t="n">
        <v>0.917902019090952</v>
      </c>
      <c r="P3312" s="19" t="n">
        <v>0.453142147100614</v>
      </c>
      <c r="Q3312" s="17" t="s">
        <v>29</v>
      </c>
      <c r="R3312" s="5" t="str">
        <f aca="false">IF(OR(Q3312="Steel plate",Q3312="Concrete jacket"),"Steel plate or jacket",Q3312)</f>
        <v>Monitor</v>
      </c>
      <c r="S3312" s="5" t="str">
        <f aca="false">IF(O3312&lt;='Tree rules'!$C$4,IF(N3312&lt;='Tree rules'!$C$5,IF(P3312&lt;='Tree rules'!$C$7,"Monitor","Polymer laminate"),IF(P3312&lt;='Tree rules'!$C$8,"Seal cracks","Polymer laminate")),IF(O3312&lt;='Tree rules'!$C$6,IF(P3312&lt;='Tree rules'!$C$9,"Polymer laminate","Steel plate or jacket"),IF(L3312&lt;='Tree rules'!$C$10,"Steel plate or jacket","Polymer laminate")))</f>
        <v>Monitor</v>
      </c>
      <c r="T3312" s="5" t="str">
        <f aca="false">IF(S3312=R3312,"Yes","No")</f>
        <v>Yes</v>
      </c>
    </row>
    <row r="3313" customFormat="false" ht="15" hidden="false" customHeight="false" outlineLevel="0" collapsed="false">
      <c r="A3313" s="15" t="n">
        <v>4728</v>
      </c>
      <c r="B3313" s="16" t="n">
        <v>4.09020343855282</v>
      </c>
      <c r="C3313" s="15" t="n">
        <v>300</v>
      </c>
      <c r="D3313" s="15" t="n">
        <v>400</v>
      </c>
      <c r="E3313" s="15" t="n">
        <v>30</v>
      </c>
      <c r="F3313" s="16" t="n">
        <v>0.946619255318958</v>
      </c>
      <c r="G3313" s="17" t="s">
        <v>101</v>
      </c>
      <c r="H3313" s="18" t="n">
        <v>0.3</v>
      </c>
      <c r="I3313" s="18" t="n">
        <v>2</v>
      </c>
      <c r="J3313" s="19" t="n">
        <v>0.861422749581499</v>
      </c>
      <c r="K3313" s="19" t="n">
        <v>0.504345907367341</v>
      </c>
      <c r="L3313" s="16" t="n">
        <v>11.5542470015616</v>
      </c>
      <c r="M3313" s="19" t="n">
        <v>0.539357938372211</v>
      </c>
      <c r="N3313" s="19" t="n">
        <v>0.893224841761958</v>
      </c>
      <c r="O3313" s="19" t="n">
        <v>1.28839046089845</v>
      </c>
      <c r="P3313" s="19" t="n">
        <v>0.781191046917069</v>
      </c>
      <c r="Q3313" s="17" t="s">
        <v>31</v>
      </c>
      <c r="R3313" s="5" t="str">
        <f aca="false">IF(OR(Q3313="Steel plate",Q3313="Concrete jacket"),"Steel plate or jacket",Q3313)</f>
        <v>Polymer laminate</v>
      </c>
      <c r="S3313" s="5" t="str">
        <f aca="false">IF(O3313&lt;='Tree rules'!$C$4,IF(N3313&lt;='Tree rules'!$C$5,IF(P3313&lt;='Tree rules'!$C$7,"Monitor","Polymer laminate"),IF(P3313&lt;='Tree rules'!$C$8,"Seal cracks","Polymer laminate")),IF(O3313&lt;='Tree rules'!$C$6,IF(P3313&lt;='Tree rules'!$C$9,"Polymer laminate","Steel plate or jacket"),IF(L3313&lt;='Tree rules'!$C$10,"Steel plate or jacket","Polymer laminate")))</f>
        <v>Polymer laminate</v>
      </c>
      <c r="T3313" s="5" t="str">
        <f aca="false">IF(S3313=R3313,"Yes","No")</f>
        <v>Yes</v>
      </c>
    </row>
    <row r="3314" customFormat="false" ht="15" hidden="false" customHeight="false" outlineLevel="0" collapsed="false">
      <c r="A3314" s="15" t="n">
        <v>4729</v>
      </c>
      <c r="B3314" s="16" t="n">
        <v>4.36730738222426</v>
      </c>
      <c r="C3314" s="15" t="n">
        <v>300</v>
      </c>
      <c r="D3314" s="15" t="n">
        <v>350</v>
      </c>
      <c r="E3314" s="15" t="n">
        <v>25</v>
      </c>
      <c r="F3314" s="16" t="n">
        <v>0.739198271432892</v>
      </c>
      <c r="G3314" s="17" t="s">
        <v>101</v>
      </c>
      <c r="H3314" s="18" t="n">
        <v>0.3</v>
      </c>
      <c r="I3314" s="18" t="n">
        <v>1</v>
      </c>
      <c r="J3314" s="19" t="n">
        <v>0.876284132326882</v>
      </c>
      <c r="K3314" s="19" t="n">
        <v>0.406614521731247</v>
      </c>
      <c r="L3314" s="16" t="n">
        <v>14.2722463471381</v>
      </c>
      <c r="M3314" s="19" t="n">
        <v>0.327638268147159</v>
      </c>
      <c r="N3314" s="19" t="n">
        <v>0.603930323092983</v>
      </c>
      <c r="O3314" s="19" t="n">
        <v>0.876284132326882</v>
      </c>
      <c r="P3314" s="19" t="n">
        <v>0.960902892220746</v>
      </c>
      <c r="Q3314" s="17" t="s">
        <v>31</v>
      </c>
      <c r="R3314" s="5" t="str">
        <f aca="false">IF(OR(Q3314="Steel plate",Q3314="Concrete jacket"),"Steel plate or jacket",Q3314)</f>
        <v>Polymer laminate</v>
      </c>
      <c r="S3314" s="5" t="str">
        <f aca="false">IF(O3314&lt;='Tree rules'!$C$4,IF(N3314&lt;='Tree rules'!$C$5,IF(P3314&lt;='Tree rules'!$C$7,"Monitor","Polymer laminate"),IF(P3314&lt;='Tree rules'!$C$8,"Seal cracks","Polymer laminate")),IF(O3314&lt;='Tree rules'!$C$6,IF(P3314&lt;='Tree rules'!$C$9,"Polymer laminate","Steel plate or jacket"),IF(L3314&lt;='Tree rules'!$C$10,"Steel plate or jacket","Polymer laminate")))</f>
        <v>Polymer laminate</v>
      </c>
      <c r="T3314" s="5" t="str">
        <f aca="false">IF(S3314=R3314,"Yes","No")</f>
        <v>Yes</v>
      </c>
    </row>
    <row r="3315" customFormat="false" ht="15" hidden="false" customHeight="false" outlineLevel="0" collapsed="false">
      <c r="A3315" s="15" t="n">
        <v>4730</v>
      </c>
      <c r="B3315" s="16" t="n">
        <v>4.25741931280014</v>
      </c>
      <c r="C3315" s="15" t="n">
        <v>300</v>
      </c>
      <c r="D3315" s="15" t="n">
        <v>400</v>
      </c>
      <c r="E3315" s="15" t="n">
        <v>30</v>
      </c>
      <c r="F3315" s="16" t="n">
        <v>0.594998608634431</v>
      </c>
      <c r="G3315" s="17" t="s">
        <v>101</v>
      </c>
      <c r="H3315" s="18" t="n">
        <v>0.3</v>
      </c>
      <c r="I3315" s="18" t="n">
        <v>1.5</v>
      </c>
      <c r="J3315" s="19" t="n">
        <v>0.876072718746641</v>
      </c>
      <c r="K3315" s="19" t="n">
        <v>0.527990353285662</v>
      </c>
      <c r="L3315" s="16" t="n">
        <v>12.0949412295459</v>
      </c>
      <c r="M3315" s="19" t="n">
        <v>0.361782315051712</v>
      </c>
      <c r="N3315" s="19" t="n">
        <v>1.29964571543272</v>
      </c>
      <c r="O3315" s="19" t="n">
        <v>1.08283010598248</v>
      </c>
      <c r="P3315" s="19" t="n">
        <v>0.736249271491773</v>
      </c>
      <c r="Q3315" s="17" t="s">
        <v>31</v>
      </c>
      <c r="R3315" s="5" t="str">
        <f aca="false">IF(OR(Q3315="Steel plate",Q3315="Concrete jacket"),"Steel plate or jacket",Q3315)</f>
        <v>Polymer laminate</v>
      </c>
      <c r="S3315" s="5" t="str">
        <f aca="false">IF(O3315&lt;='Tree rules'!$C$4,IF(N3315&lt;='Tree rules'!$C$5,IF(P3315&lt;='Tree rules'!$C$7,"Monitor","Polymer laminate"),IF(P3315&lt;='Tree rules'!$C$8,"Seal cracks","Polymer laminate")),IF(O3315&lt;='Tree rules'!$C$6,IF(P3315&lt;='Tree rules'!$C$9,"Polymer laminate","Steel plate or jacket"),IF(L3315&lt;='Tree rules'!$C$10,"Steel plate or jacket","Polymer laminate")))</f>
        <v>Polymer laminate</v>
      </c>
      <c r="T3315" s="5" t="str">
        <f aca="false">IF(S3315=R3315,"Yes","No")</f>
        <v>Yes</v>
      </c>
    </row>
    <row r="3316" customFormat="false" ht="15" hidden="false" customHeight="false" outlineLevel="0" collapsed="false">
      <c r="A3316" s="15" t="n">
        <v>4731</v>
      </c>
      <c r="B3316" s="16" t="n">
        <v>3.67531677156766</v>
      </c>
      <c r="C3316" s="15" t="n">
        <v>230</v>
      </c>
      <c r="D3316" s="15" t="n">
        <v>350</v>
      </c>
      <c r="E3316" s="15" t="n">
        <v>25</v>
      </c>
      <c r="F3316" s="16" t="n">
        <v>0.575119936583944</v>
      </c>
      <c r="G3316" s="17" t="s">
        <v>101</v>
      </c>
      <c r="H3316" s="18" t="n">
        <v>0.3</v>
      </c>
      <c r="I3316" s="18" t="n">
        <v>1</v>
      </c>
      <c r="J3316" s="19" t="n">
        <v>0.981213902656896</v>
      </c>
      <c r="K3316" s="19" t="n">
        <v>0.44837629331903</v>
      </c>
      <c r="L3316" s="16" t="n">
        <v>12.0898578012094</v>
      </c>
      <c r="M3316" s="19" t="n">
        <v>0.751694162197896</v>
      </c>
      <c r="N3316" s="19" t="n">
        <v>0.863223870181957</v>
      </c>
      <c r="O3316" s="19" t="n">
        <v>0.981213902656896</v>
      </c>
      <c r="P3316" s="19" t="n">
        <v>0.340949588713425</v>
      </c>
      <c r="Q3316" s="17" t="s">
        <v>29</v>
      </c>
      <c r="R3316" s="5" t="str">
        <f aca="false">IF(OR(Q3316="Steel plate",Q3316="Concrete jacket"),"Steel plate or jacket",Q3316)</f>
        <v>Monitor</v>
      </c>
      <c r="S3316" s="5" t="str">
        <f aca="false">IF(O3316&lt;='Tree rules'!$C$4,IF(N3316&lt;='Tree rules'!$C$5,IF(P3316&lt;='Tree rules'!$C$7,"Monitor","Polymer laminate"),IF(P3316&lt;='Tree rules'!$C$8,"Seal cracks","Polymer laminate")),IF(O3316&lt;='Tree rules'!$C$6,IF(P3316&lt;='Tree rules'!$C$9,"Polymer laminate","Steel plate or jacket"),IF(L3316&lt;='Tree rules'!$C$10,"Steel plate or jacket","Polymer laminate")))</f>
        <v>Monitor</v>
      </c>
      <c r="T3316" s="5" t="str">
        <f aca="false">IF(S3316=R3316,"Yes","No")</f>
        <v>Yes</v>
      </c>
    </row>
    <row r="3317" customFormat="false" ht="15" hidden="false" customHeight="false" outlineLevel="0" collapsed="false">
      <c r="A3317" s="15" t="n">
        <v>4732</v>
      </c>
      <c r="B3317" s="16" t="n">
        <v>4.85995698440561</v>
      </c>
      <c r="C3317" s="15" t="n">
        <v>230</v>
      </c>
      <c r="D3317" s="15" t="n">
        <v>400</v>
      </c>
      <c r="E3317" s="15" t="n">
        <v>25</v>
      </c>
      <c r="F3317" s="16" t="n">
        <v>0.552502860426148</v>
      </c>
      <c r="G3317" s="17" t="s">
        <v>103</v>
      </c>
      <c r="H3317" s="18" t="n">
        <v>0.2</v>
      </c>
      <c r="I3317" s="18" t="n">
        <v>1.5</v>
      </c>
      <c r="J3317" s="19" t="n">
        <v>0.925309105184284</v>
      </c>
      <c r="K3317" s="19" t="n">
        <v>0.573917604865213</v>
      </c>
      <c r="L3317" s="16" t="n">
        <v>13.6515645629371</v>
      </c>
      <c r="M3317" s="19" t="n">
        <v>0.388229903074105</v>
      </c>
      <c r="N3317" s="19" t="n">
        <v>1.15145305421101</v>
      </c>
      <c r="O3317" s="19" t="n">
        <v>1.12243806507276</v>
      </c>
      <c r="P3317" s="19" t="n">
        <v>0.858590172222613</v>
      </c>
      <c r="Q3317" s="17" t="s">
        <v>31</v>
      </c>
      <c r="R3317" s="5" t="str">
        <f aca="false">IF(OR(Q3317="Steel plate",Q3317="Concrete jacket"),"Steel plate or jacket",Q3317)</f>
        <v>Polymer laminate</v>
      </c>
      <c r="S3317" s="5" t="str">
        <f aca="false">IF(O3317&lt;='Tree rules'!$C$4,IF(N3317&lt;='Tree rules'!$C$5,IF(P3317&lt;='Tree rules'!$C$7,"Monitor","Polymer laminate"),IF(P3317&lt;='Tree rules'!$C$8,"Seal cracks","Polymer laminate")),IF(O3317&lt;='Tree rules'!$C$6,IF(P3317&lt;='Tree rules'!$C$9,"Polymer laminate","Steel plate or jacket"),IF(L3317&lt;='Tree rules'!$C$10,"Steel plate or jacket","Polymer laminate")))</f>
        <v>Polymer laminate</v>
      </c>
      <c r="T3317" s="5" t="str">
        <f aca="false">IF(S3317=R3317,"Yes","No")</f>
        <v>Yes</v>
      </c>
    </row>
    <row r="3318" customFormat="false" ht="15" hidden="false" customHeight="false" outlineLevel="0" collapsed="false">
      <c r="A3318" s="15" t="n">
        <v>4733</v>
      </c>
      <c r="B3318" s="16" t="n">
        <v>6.75976523929026</v>
      </c>
      <c r="C3318" s="15" t="n">
        <v>230</v>
      </c>
      <c r="D3318" s="15" t="n">
        <v>600</v>
      </c>
      <c r="E3318" s="15" t="n">
        <v>25</v>
      </c>
      <c r="F3318" s="16" t="n">
        <v>0.63117855856144</v>
      </c>
      <c r="G3318" s="17" t="s">
        <v>103</v>
      </c>
      <c r="H3318" s="18" t="n">
        <v>0.2</v>
      </c>
      <c r="I3318" s="18" t="n">
        <v>2</v>
      </c>
      <c r="J3318" s="19" t="n">
        <v>0.947769204680314</v>
      </c>
      <c r="K3318" s="19" t="n">
        <v>0.534254208178175</v>
      </c>
      <c r="L3318" s="16" t="n">
        <v>12.2017423091882</v>
      </c>
      <c r="M3318" s="19" t="n">
        <v>0.511070076923966</v>
      </c>
      <c r="N3318" s="19" t="n">
        <v>1.36128098717184</v>
      </c>
      <c r="O3318" s="19" t="n">
        <v>1.38918872337849</v>
      </c>
      <c r="P3318" s="19" t="n">
        <v>0.82273827047194</v>
      </c>
      <c r="Q3318" s="17" t="s">
        <v>104</v>
      </c>
      <c r="R3318" s="5" t="str">
        <f aca="false">IF(OR(Q3318="Steel plate",Q3318="Concrete jacket"),"Steel plate or jacket",Q3318)</f>
        <v>Steel plate or jacket</v>
      </c>
      <c r="S3318" s="5" t="str">
        <f aca="false">IF(O3318&lt;='Tree rules'!$C$4,IF(N3318&lt;='Tree rules'!$C$5,IF(P3318&lt;='Tree rules'!$C$7,"Monitor","Polymer laminate"),IF(P3318&lt;='Tree rules'!$C$8,"Seal cracks","Polymer laminate")),IF(O3318&lt;='Tree rules'!$C$6,IF(P3318&lt;='Tree rules'!$C$9,"Polymer laminate","Steel plate or jacket"),IF(L3318&lt;='Tree rules'!$C$10,"Steel plate or jacket","Polymer laminate")))</f>
        <v>Steel plate or jacket</v>
      </c>
      <c r="T3318" s="5" t="str">
        <f aca="false">IF(S3318=R3318,"Yes","No")</f>
        <v>Yes</v>
      </c>
    </row>
    <row r="3319" customFormat="false" ht="15" hidden="false" customHeight="false" outlineLevel="0" collapsed="false">
      <c r="A3319" s="15" t="n">
        <v>4734</v>
      </c>
      <c r="B3319" s="16" t="n">
        <v>3.53931550452499</v>
      </c>
      <c r="C3319" s="15" t="n">
        <v>230</v>
      </c>
      <c r="D3319" s="15" t="n">
        <v>300</v>
      </c>
      <c r="E3319" s="15" t="n">
        <v>25</v>
      </c>
      <c r="F3319" s="16" t="n">
        <v>0.768324290280112</v>
      </c>
      <c r="G3319" s="17" t="s">
        <v>101</v>
      </c>
      <c r="H3319" s="18" t="n">
        <v>0.3</v>
      </c>
      <c r="I3319" s="18" t="n">
        <v>1</v>
      </c>
      <c r="J3319" s="19" t="n">
        <v>0.930188957418766</v>
      </c>
      <c r="K3319" s="19" t="n">
        <v>0.507148488936992</v>
      </c>
      <c r="L3319" s="16" t="n">
        <v>13.8254511895507</v>
      </c>
      <c r="M3319" s="19" t="n">
        <v>0.919323272940531</v>
      </c>
      <c r="N3319" s="19" t="n">
        <v>0.58316230994451</v>
      </c>
      <c r="O3319" s="19" t="n">
        <v>0.930188957418766</v>
      </c>
      <c r="P3319" s="19" t="n">
        <v>0.395020835366397</v>
      </c>
      <c r="Q3319" s="17" t="s">
        <v>29</v>
      </c>
      <c r="R3319" s="5" t="str">
        <f aca="false">IF(OR(Q3319="Steel plate",Q3319="Concrete jacket"),"Steel plate or jacket",Q3319)</f>
        <v>Monitor</v>
      </c>
      <c r="S3319" s="5" t="str">
        <f aca="false">IF(O3319&lt;='Tree rules'!$C$4,IF(N3319&lt;='Tree rules'!$C$5,IF(P3319&lt;='Tree rules'!$C$7,"Monitor","Polymer laminate"),IF(P3319&lt;='Tree rules'!$C$8,"Seal cracks","Polymer laminate")),IF(O3319&lt;='Tree rules'!$C$6,IF(P3319&lt;='Tree rules'!$C$9,"Polymer laminate","Steel plate or jacket"),IF(L3319&lt;='Tree rules'!$C$10,"Steel plate or jacket","Polymer laminate")))</f>
        <v>Monitor</v>
      </c>
      <c r="T3319" s="5" t="str">
        <f aca="false">IF(S3319=R3319,"Yes","No")</f>
        <v>Yes</v>
      </c>
    </row>
    <row r="3320" customFormat="false" ht="15" hidden="false" customHeight="false" outlineLevel="0" collapsed="false">
      <c r="A3320" s="15" t="n">
        <v>4736</v>
      </c>
      <c r="B3320" s="16" t="n">
        <v>3.83959777837856</v>
      </c>
      <c r="C3320" s="15" t="n">
        <v>230</v>
      </c>
      <c r="D3320" s="15" t="n">
        <v>350</v>
      </c>
      <c r="E3320" s="15" t="n">
        <v>25</v>
      </c>
      <c r="F3320" s="16" t="n">
        <v>0.64278110559382</v>
      </c>
      <c r="G3320" s="17" t="s">
        <v>101</v>
      </c>
      <c r="H3320" s="18" t="n">
        <v>0.3</v>
      </c>
      <c r="I3320" s="18" t="n">
        <v>1</v>
      </c>
      <c r="J3320" s="19" t="n">
        <v>0.948500155006298</v>
      </c>
      <c r="K3320" s="19" t="n">
        <v>0.599059856209744</v>
      </c>
      <c r="L3320" s="16" t="n">
        <v>12.5477051580999</v>
      </c>
      <c r="M3320" s="19" t="n">
        <v>0.855265778035593</v>
      </c>
      <c r="N3320" s="19" t="n">
        <v>0.582868367234381</v>
      </c>
      <c r="O3320" s="19" t="n">
        <v>0.948500155006298</v>
      </c>
      <c r="P3320" s="19" t="n">
        <v>0.386267444477862</v>
      </c>
      <c r="Q3320" s="17" t="s">
        <v>29</v>
      </c>
      <c r="R3320" s="5" t="str">
        <f aca="false">IF(OR(Q3320="Steel plate",Q3320="Concrete jacket"),"Steel plate or jacket",Q3320)</f>
        <v>Monitor</v>
      </c>
      <c r="S3320" s="5" t="str">
        <f aca="false">IF(O3320&lt;='Tree rules'!$C$4,IF(N3320&lt;='Tree rules'!$C$5,IF(P3320&lt;='Tree rules'!$C$7,"Monitor","Polymer laminate"),IF(P3320&lt;='Tree rules'!$C$8,"Seal cracks","Polymer laminate")),IF(O3320&lt;='Tree rules'!$C$6,IF(P3320&lt;='Tree rules'!$C$9,"Polymer laminate","Steel plate or jacket"),IF(L3320&lt;='Tree rules'!$C$10,"Steel plate or jacket","Polymer laminate")))</f>
        <v>Monitor</v>
      </c>
      <c r="T3320" s="5" t="str">
        <f aca="false">IF(S3320=R3320,"Yes","No")</f>
        <v>Yes</v>
      </c>
    </row>
    <row r="3321" customFormat="false" ht="15" hidden="false" customHeight="false" outlineLevel="0" collapsed="false">
      <c r="A3321" s="15" t="n">
        <v>4737</v>
      </c>
      <c r="B3321" s="16" t="n">
        <v>3.68026000451528</v>
      </c>
      <c r="C3321" s="15" t="n">
        <v>230</v>
      </c>
      <c r="D3321" s="15" t="n">
        <v>325</v>
      </c>
      <c r="E3321" s="15" t="n">
        <v>25</v>
      </c>
      <c r="F3321" s="16" t="n">
        <v>0.626653981080713</v>
      </c>
      <c r="G3321" s="17" t="s">
        <v>103</v>
      </c>
      <c r="H3321" s="18" t="n">
        <v>0.2</v>
      </c>
      <c r="I3321" s="18" t="n">
        <v>2</v>
      </c>
      <c r="J3321" s="19" t="n">
        <v>0.919635591829574</v>
      </c>
      <c r="K3321" s="19" t="n">
        <v>0.401499123496059</v>
      </c>
      <c r="L3321" s="16" t="n">
        <v>13.1908960735315</v>
      </c>
      <c r="M3321" s="19" t="n">
        <v>0.667436928368313</v>
      </c>
      <c r="N3321" s="19" t="n">
        <v>2.06800842715427</v>
      </c>
      <c r="O3321" s="19" t="n">
        <v>1.47003829960379</v>
      </c>
      <c r="P3321" s="19" t="n">
        <v>0.51847660506487</v>
      </c>
      <c r="Q3321" s="17" t="s">
        <v>31</v>
      </c>
      <c r="R3321" s="5" t="str">
        <f aca="false">IF(OR(Q3321="Steel plate",Q3321="Concrete jacket"),"Steel plate or jacket",Q3321)</f>
        <v>Polymer laminate</v>
      </c>
      <c r="S3321" s="5" t="str">
        <f aca="false">IF(O3321&lt;='Tree rules'!$C$4,IF(N3321&lt;='Tree rules'!$C$5,IF(P3321&lt;='Tree rules'!$C$7,"Monitor","Polymer laminate"),IF(P3321&lt;='Tree rules'!$C$8,"Seal cracks","Polymer laminate")),IF(O3321&lt;='Tree rules'!$C$6,IF(P3321&lt;='Tree rules'!$C$9,"Polymer laminate","Steel plate or jacket"),IF(L3321&lt;='Tree rules'!$C$10,"Steel plate or jacket","Polymer laminate")))</f>
        <v>Steel plate or jacket</v>
      </c>
      <c r="T3321" s="5" t="str">
        <f aca="false">IF(S3321=R3321,"Yes","No")</f>
        <v>No</v>
      </c>
    </row>
    <row r="3322" customFormat="false" ht="15" hidden="false" customHeight="false" outlineLevel="0" collapsed="false">
      <c r="A3322" s="15" t="n">
        <v>4738</v>
      </c>
      <c r="B3322" s="16" t="n">
        <v>5.19862230685901</v>
      </c>
      <c r="C3322" s="15" t="n">
        <v>300</v>
      </c>
      <c r="D3322" s="15" t="n">
        <v>475</v>
      </c>
      <c r="E3322" s="15" t="n">
        <v>30</v>
      </c>
      <c r="F3322" s="16" t="n">
        <v>0.524813621945395</v>
      </c>
      <c r="G3322" s="17" t="s">
        <v>103</v>
      </c>
      <c r="H3322" s="18" t="n">
        <v>0.2</v>
      </c>
      <c r="I3322" s="18" t="n">
        <v>1</v>
      </c>
      <c r="J3322" s="19" t="n">
        <v>0.913734639060225</v>
      </c>
      <c r="K3322" s="19" t="n">
        <v>0.439337084384327</v>
      </c>
      <c r="L3322" s="16" t="n">
        <v>12.0617686934084</v>
      </c>
      <c r="M3322" s="19" t="n">
        <v>0.901790596717533</v>
      </c>
      <c r="N3322" s="19" t="n">
        <v>0.765226713805577</v>
      </c>
      <c r="O3322" s="19" t="n">
        <v>0.913734639060225</v>
      </c>
      <c r="P3322" s="19" t="n">
        <v>0.273278269765738</v>
      </c>
      <c r="Q3322" s="17" t="s">
        <v>29</v>
      </c>
      <c r="R3322" s="5" t="str">
        <f aca="false">IF(OR(Q3322="Steel plate",Q3322="Concrete jacket"),"Steel plate or jacket",Q3322)</f>
        <v>Monitor</v>
      </c>
      <c r="S3322" s="5" t="str">
        <f aca="false">IF(O3322&lt;='Tree rules'!$C$4,IF(N3322&lt;='Tree rules'!$C$5,IF(P3322&lt;='Tree rules'!$C$7,"Monitor","Polymer laminate"),IF(P3322&lt;='Tree rules'!$C$8,"Seal cracks","Polymer laminate")),IF(O3322&lt;='Tree rules'!$C$6,IF(P3322&lt;='Tree rules'!$C$9,"Polymer laminate","Steel plate or jacket"),IF(L3322&lt;='Tree rules'!$C$10,"Steel plate or jacket","Polymer laminate")))</f>
        <v>Monitor</v>
      </c>
      <c r="T3322" s="5" t="str">
        <f aca="false">IF(S3322=R3322,"Yes","No")</f>
        <v>Yes</v>
      </c>
    </row>
    <row r="3323" customFormat="false" ht="15" hidden="false" customHeight="false" outlineLevel="0" collapsed="false">
      <c r="A3323" s="15" t="n">
        <v>4739</v>
      </c>
      <c r="B3323" s="16" t="n">
        <v>4.12272812381213</v>
      </c>
      <c r="C3323" s="15" t="n">
        <v>230</v>
      </c>
      <c r="D3323" s="15" t="n">
        <v>350</v>
      </c>
      <c r="E3323" s="15" t="n">
        <v>30</v>
      </c>
      <c r="F3323" s="16" t="n">
        <v>0.604970452323595</v>
      </c>
      <c r="G3323" s="17" t="s">
        <v>102</v>
      </c>
      <c r="H3323" s="18" t="n">
        <v>0.1</v>
      </c>
      <c r="I3323" s="18" t="n">
        <v>1</v>
      </c>
      <c r="J3323" s="19" t="n">
        <v>0.894990557901946</v>
      </c>
      <c r="K3323" s="19" t="n">
        <v>0.415456753254314</v>
      </c>
      <c r="L3323" s="16" t="n">
        <v>14.2654952381043</v>
      </c>
      <c r="M3323" s="19" t="n">
        <v>0.920349619583584</v>
      </c>
      <c r="N3323" s="19" t="n">
        <v>2.53657434619539</v>
      </c>
      <c r="O3323" s="19" t="n">
        <v>0.894990557901946</v>
      </c>
      <c r="P3323" s="19" t="n">
        <v>0.259123064669851</v>
      </c>
      <c r="Q3323" s="17" t="s">
        <v>30</v>
      </c>
      <c r="R3323" s="5" t="str">
        <f aca="false">IF(OR(Q3323="Steel plate",Q3323="Concrete jacket"),"Steel plate or jacket",Q3323)</f>
        <v>Seal cracks</v>
      </c>
      <c r="S3323" s="5" t="str">
        <f aca="false">IF(O3323&lt;='Tree rules'!$C$4,IF(N3323&lt;='Tree rules'!$C$5,IF(P3323&lt;='Tree rules'!$C$7,"Monitor","Polymer laminate"),IF(P3323&lt;='Tree rules'!$C$8,"Seal cracks","Polymer laminate")),IF(O3323&lt;='Tree rules'!$C$6,IF(P3323&lt;='Tree rules'!$C$9,"Polymer laminate","Steel plate or jacket"),IF(L3323&lt;='Tree rules'!$C$10,"Steel plate or jacket","Polymer laminate")))</f>
        <v>Seal cracks</v>
      </c>
      <c r="T3323" s="5" t="str">
        <f aca="false">IF(S3323=R3323,"Yes","No")</f>
        <v>Yes</v>
      </c>
    </row>
    <row r="3324" customFormat="false" ht="15" hidden="false" customHeight="false" outlineLevel="0" collapsed="false">
      <c r="A3324" s="15" t="n">
        <v>4740</v>
      </c>
      <c r="B3324" s="16" t="n">
        <v>3.47950321634183</v>
      </c>
      <c r="C3324" s="15" t="n">
        <v>230</v>
      </c>
      <c r="D3324" s="15" t="n">
        <v>325</v>
      </c>
      <c r="E3324" s="15" t="n">
        <v>25</v>
      </c>
      <c r="F3324" s="16" t="n">
        <v>0.524976027522354</v>
      </c>
      <c r="G3324" s="17" t="s">
        <v>101</v>
      </c>
      <c r="H3324" s="18" t="n">
        <v>0.3</v>
      </c>
      <c r="I3324" s="18" t="n">
        <v>1</v>
      </c>
      <c r="J3324" s="19" t="n">
        <v>0.940484287280304</v>
      </c>
      <c r="K3324" s="19" t="n">
        <v>0.428629908265227</v>
      </c>
      <c r="L3324" s="16" t="n">
        <v>12.3825737236364</v>
      </c>
      <c r="M3324" s="19" t="n">
        <v>0.705952008387578</v>
      </c>
      <c r="N3324" s="19" t="n">
        <v>0.641555505169238</v>
      </c>
      <c r="O3324" s="19" t="n">
        <v>0.940484287280304</v>
      </c>
      <c r="P3324" s="19" t="n">
        <v>0.315330598286416</v>
      </c>
      <c r="Q3324" s="17" t="s">
        <v>29</v>
      </c>
      <c r="R3324" s="5" t="str">
        <f aca="false">IF(OR(Q3324="Steel plate",Q3324="Concrete jacket"),"Steel plate or jacket",Q3324)</f>
        <v>Monitor</v>
      </c>
      <c r="S3324" s="5" t="str">
        <f aca="false">IF(O3324&lt;='Tree rules'!$C$4,IF(N3324&lt;='Tree rules'!$C$5,IF(P3324&lt;='Tree rules'!$C$7,"Monitor","Polymer laminate"),IF(P3324&lt;='Tree rules'!$C$8,"Seal cracks","Polymer laminate")),IF(O3324&lt;='Tree rules'!$C$6,IF(P3324&lt;='Tree rules'!$C$9,"Polymer laminate","Steel plate or jacket"),IF(L3324&lt;='Tree rules'!$C$10,"Steel plate or jacket","Polymer laminate")))</f>
        <v>Monitor</v>
      </c>
      <c r="T3324" s="5" t="str">
        <f aca="false">IF(S3324=R3324,"Yes","No")</f>
        <v>Yes</v>
      </c>
    </row>
    <row r="3325" customFormat="false" ht="15" hidden="false" customHeight="false" outlineLevel="0" collapsed="false">
      <c r="A3325" s="15" t="n">
        <v>4741</v>
      </c>
      <c r="B3325" s="16" t="n">
        <v>4.82888366796954</v>
      </c>
      <c r="C3325" s="15" t="n">
        <v>300</v>
      </c>
      <c r="D3325" s="15" t="n">
        <v>450</v>
      </c>
      <c r="E3325" s="15" t="n">
        <v>25</v>
      </c>
      <c r="F3325" s="16" t="n">
        <v>0.829463406888394</v>
      </c>
      <c r="G3325" s="17" t="s">
        <v>101</v>
      </c>
      <c r="H3325" s="18" t="n">
        <v>0.3</v>
      </c>
      <c r="I3325" s="18" t="n">
        <v>1.5</v>
      </c>
      <c r="J3325" s="19" t="n">
        <v>0.903248970740318</v>
      </c>
      <c r="K3325" s="19" t="n">
        <v>0.496695605009417</v>
      </c>
      <c r="L3325" s="16" t="n">
        <v>11.9526823464593</v>
      </c>
      <c r="M3325" s="19" t="n">
        <v>0.377425801969755</v>
      </c>
      <c r="N3325" s="19" t="n">
        <v>0.780774480037162</v>
      </c>
      <c r="O3325" s="19" t="n">
        <v>1.13055355911248</v>
      </c>
      <c r="P3325" s="19" t="n">
        <v>1.04679022171105</v>
      </c>
      <c r="Q3325" s="17" t="s">
        <v>31</v>
      </c>
      <c r="R3325" s="5" t="str">
        <f aca="false">IF(OR(Q3325="Steel plate",Q3325="Concrete jacket"),"Steel plate or jacket",Q3325)</f>
        <v>Polymer laminate</v>
      </c>
      <c r="S3325" s="5" t="str">
        <f aca="false">IF(O3325&lt;='Tree rules'!$C$4,IF(N3325&lt;='Tree rules'!$C$5,IF(P3325&lt;='Tree rules'!$C$7,"Monitor","Polymer laminate"),IF(P3325&lt;='Tree rules'!$C$8,"Seal cracks","Polymer laminate")),IF(O3325&lt;='Tree rules'!$C$6,IF(P3325&lt;='Tree rules'!$C$9,"Polymer laminate","Steel plate or jacket"),IF(L3325&lt;='Tree rules'!$C$10,"Steel plate or jacket","Polymer laminate")))</f>
        <v>Polymer laminate</v>
      </c>
      <c r="T3325" s="5" t="str">
        <f aca="false">IF(S3325=R3325,"Yes","No")</f>
        <v>Yes</v>
      </c>
    </row>
    <row r="3326" customFormat="false" ht="15" hidden="false" customHeight="false" outlineLevel="0" collapsed="false">
      <c r="A3326" s="15" t="n">
        <v>4744</v>
      </c>
      <c r="B3326" s="16" t="n">
        <v>4.78804906468459</v>
      </c>
      <c r="C3326" s="15" t="n">
        <v>230</v>
      </c>
      <c r="D3326" s="15" t="n">
        <v>425</v>
      </c>
      <c r="E3326" s="15" t="n">
        <v>30</v>
      </c>
      <c r="F3326" s="16" t="n">
        <v>0.516249391894249</v>
      </c>
      <c r="G3326" s="17" t="s">
        <v>101</v>
      </c>
      <c r="H3326" s="18" t="n">
        <v>0.3</v>
      </c>
      <c r="I3326" s="18" t="n">
        <v>1</v>
      </c>
      <c r="J3326" s="19" t="n">
        <v>0.862286212537254</v>
      </c>
      <c r="K3326" s="19" t="n">
        <v>0.516276620529569</v>
      </c>
      <c r="L3326" s="16" t="n">
        <v>12.567057912558</v>
      </c>
      <c r="M3326" s="19" t="n">
        <v>0.580178122117914</v>
      </c>
      <c r="N3326" s="19" t="n">
        <v>0.543787168500053</v>
      </c>
      <c r="O3326" s="19" t="n">
        <v>0.862286212537254</v>
      </c>
      <c r="P3326" s="19" t="n">
        <v>0.396075142660367</v>
      </c>
      <c r="Q3326" s="17" t="s">
        <v>29</v>
      </c>
      <c r="R3326" s="5" t="str">
        <f aca="false">IF(OR(Q3326="Steel plate",Q3326="Concrete jacket"),"Steel plate or jacket",Q3326)</f>
        <v>Monitor</v>
      </c>
      <c r="S3326" s="5" t="str">
        <f aca="false">IF(O3326&lt;='Tree rules'!$C$4,IF(N3326&lt;='Tree rules'!$C$5,IF(P3326&lt;='Tree rules'!$C$7,"Monitor","Polymer laminate"),IF(P3326&lt;='Tree rules'!$C$8,"Seal cracks","Polymer laminate")),IF(O3326&lt;='Tree rules'!$C$6,IF(P3326&lt;='Tree rules'!$C$9,"Polymer laminate","Steel plate or jacket"),IF(L3326&lt;='Tree rules'!$C$10,"Steel plate or jacket","Polymer laminate")))</f>
        <v>Monitor</v>
      </c>
      <c r="T3326" s="5" t="str">
        <f aca="false">IF(S3326=R3326,"Yes","No")</f>
        <v>Yes</v>
      </c>
    </row>
    <row r="3327" customFormat="false" ht="15" hidden="false" customHeight="false" outlineLevel="0" collapsed="false">
      <c r="A3327" s="15" t="n">
        <v>4745</v>
      </c>
      <c r="B3327" s="16" t="n">
        <v>6.65066308152837</v>
      </c>
      <c r="C3327" s="15" t="n">
        <v>300</v>
      </c>
      <c r="D3327" s="15" t="n">
        <v>625</v>
      </c>
      <c r="E3327" s="15" t="n">
        <v>20</v>
      </c>
      <c r="F3327" s="16" t="n">
        <v>0.694514438099298</v>
      </c>
      <c r="G3327" s="17" t="s">
        <v>103</v>
      </c>
      <c r="H3327" s="18" t="n">
        <v>0.2</v>
      </c>
      <c r="I3327" s="18" t="n">
        <v>1</v>
      </c>
      <c r="J3327" s="19" t="n">
        <v>0.933658775814091</v>
      </c>
      <c r="K3327" s="19" t="n">
        <v>0.623376645816458</v>
      </c>
      <c r="L3327" s="16" t="n">
        <v>11.4864647349367</v>
      </c>
      <c r="M3327" s="19" t="n">
        <v>0.917482278938296</v>
      </c>
      <c r="N3327" s="19" t="n">
        <v>0.772943573213853</v>
      </c>
      <c r="O3327" s="19" t="n">
        <v>0.933658775814091</v>
      </c>
      <c r="P3327" s="19" t="n">
        <v>0.451820857905889</v>
      </c>
      <c r="Q3327" s="17" t="s">
        <v>29</v>
      </c>
      <c r="R3327" s="5" t="str">
        <f aca="false">IF(OR(Q3327="Steel plate",Q3327="Concrete jacket"),"Steel plate or jacket",Q3327)</f>
        <v>Monitor</v>
      </c>
      <c r="S3327" s="5" t="str">
        <f aca="false">IF(O3327&lt;='Tree rules'!$C$4,IF(N3327&lt;='Tree rules'!$C$5,IF(P3327&lt;='Tree rules'!$C$7,"Monitor","Polymer laminate"),IF(P3327&lt;='Tree rules'!$C$8,"Seal cracks","Polymer laminate")),IF(O3327&lt;='Tree rules'!$C$6,IF(P3327&lt;='Tree rules'!$C$9,"Polymer laminate","Steel plate or jacket"),IF(L3327&lt;='Tree rules'!$C$10,"Steel plate or jacket","Polymer laminate")))</f>
        <v>Monitor</v>
      </c>
      <c r="T3327" s="5" t="str">
        <f aca="false">IF(S3327=R3327,"Yes","No")</f>
        <v>Yes</v>
      </c>
    </row>
    <row r="3328" customFormat="false" ht="15" hidden="false" customHeight="false" outlineLevel="0" collapsed="false">
      <c r="A3328" s="15" t="n">
        <v>4750</v>
      </c>
      <c r="B3328" s="16" t="n">
        <v>6.98332295556341</v>
      </c>
      <c r="C3328" s="15" t="n">
        <v>230</v>
      </c>
      <c r="D3328" s="15" t="n">
        <v>600</v>
      </c>
      <c r="E3328" s="15" t="n">
        <v>20</v>
      </c>
      <c r="F3328" s="16" t="n">
        <v>0.742342309449384</v>
      </c>
      <c r="G3328" s="17" t="s">
        <v>101</v>
      </c>
      <c r="H3328" s="18" t="n">
        <v>0.3</v>
      </c>
      <c r="I3328" s="18" t="n">
        <v>2</v>
      </c>
      <c r="J3328" s="19" t="n">
        <v>0.882892038261465</v>
      </c>
      <c r="K3328" s="19" t="n">
        <v>0.485506674948889</v>
      </c>
      <c r="L3328" s="16" t="n">
        <v>12.6509473832671</v>
      </c>
      <c r="M3328" s="19" t="n">
        <v>0.699391109235131</v>
      </c>
      <c r="N3328" s="19" t="n">
        <v>0.906768741588624</v>
      </c>
      <c r="O3328" s="19" t="n">
        <v>1.33713409868776</v>
      </c>
      <c r="P3328" s="19" t="n">
        <v>0.706795859554954</v>
      </c>
      <c r="Q3328" s="17" t="s">
        <v>104</v>
      </c>
      <c r="R3328" s="5" t="str">
        <f aca="false">IF(OR(Q3328="Steel plate",Q3328="Concrete jacket"),"Steel plate or jacket",Q3328)</f>
        <v>Steel plate or jacket</v>
      </c>
      <c r="S3328" s="5" t="str">
        <f aca="false">IF(O3328&lt;='Tree rules'!$C$4,IF(N3328&lt;='Tree rules'!$C$5,IF(P3328&lt;='Tree rules'!$C$7,"Monitor","Polymer laminate"),IF(P3328&lt;='Tree rules'!$C$8,"Seal cracks","Polymer laminate")),IF(O3328&lt;='Tree rules'!$C$6,IF(P3328&lt;='Tree rules'!$C$9,"Polymer laminate","Steel plate or jacket"),IF(L3328&lt;='Tree rules'!$C$10,"Steel plate or jacket","Polymer laminate")))</f>
        <v>Steel plate or jacket</v>
      </c>
      <c r="T3328" s="5" t="str">
        <f aca="false">IF(S3328=R3328,"Yes","No")</f>
        <v>Yes</v>
      </c>
    </row>
    <row r="3329" customFormat="false" ht="15" hidden="false" customHeight="false" outlineLevel="0" collapsed="false">
      <c r="A3329" s="15" t="n">
        <v>4752</v>
      </c>
      <c r="B3329" s="16" t="n">
        <v>3.92061635502164</v>
      </c>
      <c r="C3329" s="15" t="n">
        <v>230</v>
      </c>
      <c r="D3329" s="15" t="n">
        <v>375</v>
      </c>
      <c r="E3329" s="15" t="n">
        <v>30</v>
      </c>
      <c r="F3329" s="16" t="n">
        <v>0.594232683721175</v>
      </c>
      <c r="G3329" s="17" t="s">
        <v>103</v>
      </c>
      <c r="H3329" s="18" t="n">
        <v>0.2</v>
      </c>
      <c r="I3329" s="18" t="n">
        <v>1</v>
      </c>
      <c r="J3329" s="19" t="n">
        <v>0.897610339004473</v>
      </c>
      <c r="K3329" s="19" t="n">
        <v>0.573740646238957</v>
      </c>
      <c r="L3329" s="16" t="n">
        <v>11.8447624018781</v>
      </c>
      <c r="M3329" s="19" t="n">
        <v>0.2822359939705</v>
      </c>
      <c r="N3329" s="19" t="n">
        <v>0.950467882392873</v>
      </c>
      <c r="O3329" s="19" t="n">
        <v>0.897610339004473</v>
      </c>
      <c r="P3329" s="19" t="n">
        <v>0.860497184994976</v>
      </c>
      <c r="Q3329" s="17" t="s">
        <v>29</v>
      </c>
      <c r="R3329" s="5" t="str">
        <f aca="false">IF(OR(Q3329="Steel plate",Q3329="Concrete jacket"),"Steel plate or jacket",Q3329)</f>
        <v>Monitor</v>
      </c>
      <c r="S3329" s="5" t="str">
        <f aca="false">IF(O3329&lt;='Tree rules'!$C$4,IF(N3329&lt;='Tree rules'!$C$5,IF(P3329&lt;='Tree rules'!$C$7,"Monitor","Polymer laminate"),IF(P3329&lt;='Tree rules'!$C$8,"Seal cracks","Polymer laminate")),IF(O3329&lt;='Tree rules'!$C$6,IF(P3329&lt;='Tree rules'!$C$9,"Polymer laminate","Steel plate or jacket"),IF(L3329&lt;='Tree rules'!$C$10,"Steel plate or jacket","Polymer laminate")))</f>
        <v>Monitor</v>
      </c>
      <c r="T3329" s="5" t="str">
        <f aca="false">IF(S3329=R3329,"Yes","No")</f>
        <v>Yes</v>
      </c>
    </row>
    <row r="3330" customFormat="false" ht="15" hidden="false" customHeight="false" outlineLevel="0" collapsed="false">
      <c r="A3330" s="15" t="n">
        <v>4754</v>
      </c>
      <c r="B3330" s="16" t="n">
        <v>3.91024595571692</v>
      </c>
      <c r="C3330" s="15" t="n">
        <v>300</v>
      </c>
      <c r="D3330" s="15" t="n">
        <v>325</v>
      </c>
      <c r="E3330" s="15" t="n">
        <v>20</v>
      </c>
      <c r="F3330" s="16" t="n">
        <v>0.756099314943392</v>
      </c>
      <c r="G3330" s="17" t="s">
        <v>101</v>
      </c>
      <c r="H3330" s="18" t="n">
        <v>0.3</v>
      </c>
      <c r="I3330" s="18" t="n">
        <v>1</v>
      </c>
      <c r="J3330" s="19" t="n">
        <v>0.87608345919194</v>
      </c>
      <c r="K3330" s="19" t="n">
        <v>0.512952418495164</v>
      </c>
      <c r="L3330" s="16" t="n">
        <v>14.1164113924799</v>
      </c>
      <c r="M3330" s="19" t="n">
        <v>0.868669538601449</v>
      </c>
      <c r="N3330" s="19" t="n">
        <v>0.868537324001274</v>
      </c>
      <c r="O3330" s="19" t="n">
        <v>0.87608345919194</v>
      </c>
      <c r="P3330" s="19" t="n">
        <v>0.435313869296807</v>
      </c>
      <c r="Q3330" s="17" t="s">
        <v>29</v>
      </c>
      <c r="R3330" s="5" t="str">
        <f aca="false">IF(OR(Q3330="Steel plate",Q3330="Concrete jacket"),"Steel plate or jacket",Q3330)</f>
        <v>Monitor</v>
      </c>
      <c r="S3330" s="5" t="str">
        <f aca="false">IF(O3330&lt;='Tree rules'!$C$4,IF(N3330&lt;='Tree rules'!$C$5,IF(P3330&lt;='Tree rules'!$C$7,"Monitor","Polymer laminate"),IF(P3330&lt;='Tree rules'!$C$8,"Seal cracks","Polymer laminate")),IF(O3330&lt;='Tree rules'!$C$6,IF(P3330&lt;='Tree rules'!$C$9,"Polymer laminate","Steel plate or jacket"),IF(L3330&lt;='Tree rules'!$C$10,"Steel plate or jacket","Polymer laminate")))</f>
        <v>Monitor</v>
      </c>
      <c r="T3330" s="5" t="str">
        <f aca="false">IF(S3330=R3330,"Yes","No")</f>
        <v>Yes</v>
      </c>
    </row>
    <row r="3331" customFormat="false" ht="15" hidden="false" customHeight="false" outlineLevel="0" collapsed="false">
      <c r="A3331" s="15" t="n">
        <v>4755</v>
      </c>
      <c r="B3331" s="16" t="n">
        <v>6.96139756797867</v>
      </c>
      <c r="C3331" s="15" t="n">
        <v>300</v>
      </c>
      <c r="D3331" s="15" t="n">
        <v>650</v>
      </c>
      <c r="E3331" s="15" t="n">
        <v>20</v>
      </c>
      <c r="F3331" s="16" t="n">
        <v>0.695812326376477</v>
      </c>
      <c r="G3331" s="17" t="s">
        <v>101</v>
      </c>
      <c r="H3331" s="18" t="n">
        <v>0.3</v>
      </c>
      <c r="I3331" s="18" t="n">
        <v>1.5</v>
      </c>
      <c r="J3331" s="19" t="n">
        <v>0.959474563515571</v>
      </c>
      <c r="K3331" s="19" t="n">
        <v>0.560539368439995</v>
      </c>
      <c r="L3331" s="16" t="n">
        <v>11.5637833355127</v>
      </c>
      <c r="M3331" s="19" t="n">
        <v>0.776591260947197</v>
      </c>
      <c r="N3331" s="19" t="n">
        <v>0.767793041795895</v>
      </c>
      <c r="O3331" s="19" t="n">
        <v>1.17030021233973</v>
      </c>
      <c r="P3331" s="19" t="n">
        <v>0.570606739877347</v>
      </c>
      <c r="Q3331" s="17" t="s">
        <v>31</v>
      </c>
      <c r="R3331" s="5" t="str">
        <f aca="false">IF(OR(Q3331="Steel plate",Q3331="Concrete jacket"),"Steel plate or jacket",Q3331)</f>
        <v>Polymer laminate</v>
      </c>
      <c r="S3331" s="5" t="str">
        <f aca="false">IF(O3331&lt;='Tree rules'!$C$4,IF(N3331&lt;='Tree rules'!$C$5,IF(P3331&lt;='Tree rules'!$C$7,"Monitor","Polymer laminate"),IF(P3331&lt;='Tree rules'!$C$8,"Seal cracks","Polymer laminate")),IF(O3331&lt;='Tree rules'!$C$6,IF(P3331&lt;='Tree rules'!$C$9,"Polymer laminate","Steel plate or jacket"),IF(L3331&lt;='Tree rules'!$C$10,"Steel plate or jacket","Polymer laminate")))</f>
        <v>Polymer laminate</v>
      </c>
      <c r="T3331" s="5" t="str">
        <f aca="false">IF(S3331=R3331,"Yes","No")</f>
        <v>Yes</v>
      </c>
    </row>
    <row r="3332" customFormat="false" ht="15" hidden="false" customHeight="false" outlineLevel="0" collapsed="false">
      <c r="A3332" s="15" t="n">
        <v>4757</v>
      </c>
      <c r="B3332" s="16" t="n">
        <v>5.30210414151814</v>
      </c>
      <c r="C3332" s="15" t="n">
        <v>230</v>
      </c>
      <c r="D3332" s="15" t="n">
        <v>450</v>
      </c>
      <c r="E3332" s="15" t="n">
        <v>25</v>
      </c>
      <c r="F3332" s="16" t="n">
        <v>0.649145274956135</v>
      </c>
      <c r="G3332" s="17" t="s">
        <v>101</v>
      </c>
      <c r="H3332" s="18" t="n">
        <v>0.3</v>
      </c>
      <c r="I3332" s="18" t="n">
        <v>1.5</v>
      </c>
      <c r="J3332" s="19" t="n">
        <v>0.882043005018264</v>
      </c>
      <c r="K3332" s="19" t="n">
        <v>0.633448096916734</v>
      </c>
      <c r="L3332" s="16" t="n">
        <v>13.1240201522726</v>
      </c>
      <c r="M3332" s="19" t="n">
        <v>0.845790388024505</v>
      </c>
      <c r="N3332" s="19" t="n">
        <v>0.70517104970561</v>
      </c>
      <c r="O3332" s="19" t="n">
        <v>1.04370027606363</v>
      </c>
      <c r="P3332" s="19" t="n">
        <v>0.466909164313013</v>
      </c>
      <c r="Q3332" s="17" t="s">
        <v>31</v>
      </c>
      <c r="R3332" s="5" t="str">
        <f aca="false">IF(OR(Q3332="Steel plate",Q3332="Concrete jacket"),"Steel plate or jacket",Q3332)</f>
        <v>Polymer laminate</v>
      </c>
      <c r="S3332" s="5" t="str">
        <f aca="false">IF(O3332&lt;='Tree rules'!$C$4,IF(N3332&lt;='Tree rules'!$C$5,IF(P3332&lt;='Tree rules'!$C$7,"Monitor","Polymer laminate"),IF(P3332&lt;='Tree rules'!$C$8,"Seal cracks","Polymer laminate")),IF(O3332&lt;='Tree rules'!$C$6,IF(P3332&lt;='Tree rules'!$C$9,"Polymer laminate","Steel plate or jacket"),IF(L3332&lt;='Tree rules'!$C$10,"Steel plate or jacket","Polymer laminate")))</f>
        <v>Polymer laminate</v>
      </c>
      <c r="T3332" s="5" t="str">
        <f aca="false">IF(S3332=R3332,"Yes","No")</f>
        <v>Yes</v>
      </c>
    </row>
    <row r="3333" customFormat="false" ht="15" hidden="false" customHeight="false" outlineLevel="0" collapsed="false">
      <c r="A3333" s="15" t="n">
        <v>4759</v>
      </c>
      <c r="B3333" s="16" t="n">
        <v>4.80357924289367</v>
      </c>
      <c r="C3333" s="15" t="n">
        <v>300</v>
      </c>
      <c r="D3333" s="15" t="n">
        <v>425</v>
      </c>
      <c r="E3333" s="15" t="n">
        <v>25</v>
      </c>
      <c r="F3333" s="16" t="n">
        <v>0.707341881547042</v>
      </c>
      <c r="G3333" s="17" t="s">
        <v>101</v>
      </c>
      <c r="H3333" s="18" t="n">
        <v>0.3</v>
      </c>
      <c r="I3333" s="18" t="n">
        <v>1</v>
      </c>
      <c r="J3333" s="19" t="n">
        <v>0.867333591940682</v>
      </c>
      <c r="K3333" s="19" t="n">
        <v>0.472881364017536</v>
      </c>
      <c r="L3333" s="16" t="n">
        <v>12.6743515643633</v>
      </c>
      <c r="M3333" s="19" t="n">
        <v>0.776729585279098</v>
      </c>
      <c r="N3333" s="19" t="n">
        <v>0.586225007838579</v>
      </c>
      <c r="O3333" s="19" t="n">
        <v>0.867333591940682</v>
      </c>
      <c r="P3333" s="19" t="n">
        <v>0.416772481500446</v>
      </c>
      <c r="Q3333" s="17" t="s">
        <v>29</v>
      </c>
      <c r="R3333" s="5" t="str">
        <f aca="false">IF(OR(Q3333="Steel plate",Q3333="Concrete jacket"),"Steel plate or jacket",Q3333)</f>
        <v>Monitor</v>
      </c>
      <c r="S3333" s="5" t="str">
        <f aca="false">IF(O3333&lt;='Tree rules'!$C$4,IF(N3333&lt;='Tree rules'!$C$5,IF(P3333&lt;='Tree rules'!$C$7,"Monitor","Polymer laminate"),IF(P3333&lt;='Tree rules'!$C$8,"Seal cracks","Polymer laminate")),IF(O3333&lt;='Tree rules'!$C$6,IF(P3333&lt;='Tree rules'!$C$9,"Polymer laminate","Steel plate or jacket"),IF(L3333&lt;='Tree rules'!$C$10,"Steel plate or jacket","Polymer laminate")))</f>
        <v>Monitor</v>
      </c>
      <c r="T3333" s="5" t="str">
        <f aca="false">IF(S3333=R3333,"Yes","No")</f>
        <v>Yes</v>
      </c>
    </row>
    <row r="3334" customFormat="false" ht="15" hidden="false" customHeight="false" outlineLevel="0" collapsed="false">
      <c r="A3334" s="15" t="n">
        <v>4760</v>
      </c>
      <c r="B3334" s="16" t="n">
        <v>3.13089065870916</v>
      </c>
      <c r="C3334" s="15" t="n">
        <v>230</v>
      </c>
      <c r="D3334" s="15" t="n">
        <v>300</v>
      </c>
      <c r="E3334" s="15" t="n">
        <v>30</v>
      </c>
      <c r="F3334" s="16" t="n">
        <v>1.0324987837885</v>
      </c>
      <c r="G3334" s="17" t="s">
        <v>101</v>
      </c>
      <c r="H3334" s="18" t="n">
        <v>0.3</v>
      </c>
      <c r="I3334" s="18" t="n">
        <v>2</v>
      </c>
      <c r="J3334" s="19" t="n">
        <v>0.861981500754265</v>
      </c>
      <c r="K3334" s="19" t="n">
        <v>0.605434683885999</v>
      </c>
      <c r="L3334" s="16" t="n">
        <v>12.3263411760203</v>
      </c>
      <c r="M3334" s="19" t="n">
        <v>0.303315005857214</v>
      </c>
      <c r="N3334" s="19" t="n">
        <v>0.946620539844937</v>
      </c>
      <c r="O3334" s="19" t="n">
        <v>1.20208950408379</v>
      </c>
      <c r="P3334" s="19" t="n">
        <v>1.39013950211321</v>
      </c>
      <c r="Q3334" s="17" t="s">
        <v>31</v>
      </c>
      <c r="R3334" s="5" t="str">
        <f aca="false">IF(OR(Q3334="Steel plate",Q3334="Concrete jacket"),"Steel plate or jacket",Q3334)</f>
        <v>Polymer laminate</v>
      </c>
      <c r="S3334" s="5" t="str">
        <f aca="false">IF(O3334&lt;='Tree rules'!$C$4,IF(N3334&lt;='Tree rules'!$C$5,IF(P3334&lt;='Tree rules'!$C$7,"Monitor","Polymer laminate"),IF(P3334&lt;='Tree rules'!$C$8,"Seal cracks","Polymer laminate")),IF(O3334&lt;='Tree rules'!$C$6,IF(P3334&lt;='Tree rules'!$C$9,"Polymer laminate","Steel plate or jacket"),IF(L3334&lt;='Tree rules'!$C$10,"Steel plate or jacket","Polymer laminate")))</f>
        <v>Steel plate or jacket</v>
      </c>
      <c r="T3334" s="5" t="str">
        <f aca="false">IF(S3334=R3334,"Yes","No")</f>
        <v>No</v>
      </c>
    </row>
    <row r="3335" customFormat="false" ht="15" hidden="false" customHeight="false" outlineLevel="0" collapsed="false">
      <c r="A3335" s="15" t="n">
        <v>4762</v>
      </c>
      <c r="B3335" s="16" t="n">
        <v>3.80331029625239</v>
      </c>
      <c r="C3335" s="15" t="n">
        <v>230</v>
      </c>
      <c r="D3335" s="15" t="n">
        <v>350</v>
      </c>
      <c r="E3335" s="15" t="n">
        <v>25</v>
      </c>
      <c r="F3335" s="16" t="n">
        <v>0.64278110559382</v>
      </c>
      <c r="G3335" s="17" t="s">
        <v>103</v>
      </c>
      <c r="H3335" s="18" t="n">
        <v>0.2</v>
      </c>
      <c r="I3335" s="18" t="n">
        <v>1.5</v>
      </c>
      <c r="J3335" s="19" t="n">
        <v>0.993558924264335</v>
      </c>
      <c r="K3335" s="19" t="n">
        <v>0.537174934205168</v>
      </c>
      <c r="L3335" s="16" t="n">
        <v>12.4291186152039</v>
      </c>
      <c r="M3335" s="19" t="n">
        <v>0.723399579189163</v>
      </c>
      <c r="N3335" s="19" t="n">
        <v>1.20109053407615</v>
      </c>
      <c r="O3335" s="19" t="n">
        <v>1.22348091151118</v>
      </c>
      <c r="P3335" s="19" t="n">
        <v>0.49351799605396</v>
      </c>
      <c r="Q3335" s="17" t="s">
        <v>31</v>
      </c>
      <c r="R3335" s="5" t="str">
        <f aca="false">IF(OR(Q3335="Steel plate",Q3335="Concrete jacket"),"Steel plate or jacket",Q3335)</f>
        <v>Polymer laminate</v>
      </c>
      <c r="S3335" s="5" t="str">
        <f aca="false">IF(O3335&lt;='Tree rules'!$C$4,IF(N3335&lt;='Tree rules'!$C$5,IF(P3335&lt;='Tree rules'!$C$7,"Monitor","Polymer laminate"),IF(P3335&lt;='Tree rules'!$C$8,"Seal cracks","Polymer laminate")),IF(O3335&lt;='Tree rules'!$C$6,IF(P3335&lt;='Tree rules'!$C$9,"Polymer laminate","Steel plate or jacket"),IF(L3335&lt;='Tree rules'!$C$10,"Steel plate or jacket","Polymer laminate")))</f>
        <v>Polymer laminate</v>
      </c>
      <c r="T3335" s="5" t="str">
        <f aca="false">IF(S3335=R3335,"Yes","No")</f>
        <v>Yes</v>
      </c>
    </row>
    <row r="3336" customFormat="false" ht="15" hidden="false" customHeight="false" outlineLevel="0" collapsed="false">
      <c r="A3336" s="15" t="n">
        <v>4763</v>
      </c>
      <c r="B3336" s="16" t="n">
        <v>7.72249223137817</v>
      </c>
      <c r="C3336" s="15" t="n">
        <v>230</v>
      </c>
      <c r="D3336" s="15" t="n">
        <v>675</v>
      </c>
      <c r="E3336" s="15" t="n">
        <v>25</v>
      </c>
      <c r="F3336" s="16" t="n">
        <v>0.653545382481754</v>
      </c>
      <c r="G3336" s="17" t="s">
        <v>103</v>
      </c>
      <c r="H3336" s="18" t="n">
        <v>0.2</v>
      </c>
      <c r="I3336" s="18" t="n">
        <v>1</v>
      </c>
      <c r="J3336" s="19" t="n">
        <v>0.883896000947675</v>
      </c>
      <c r="K3336" s="19" t="n">
        <v>0.40936153140131</v>
      </c>
      <c r="L3336" s="16" t="n">
        <v>12.3165745317036</v>
      </c>
      <c r="M3336" s="19" t="n">
        <v>0.675666544855276</v>
      </c>
      <c r="N3336" s="19" t="n">
        <v>0.885333470201087</v>
      </c>
      <c r="O3336" s="19" t="n">
        <v>0.883896000947675</v>
      </c>
      <c r="P3336" s="19" t="n">
        <v>0.46243104013693</v>
      </c>
      <c r="Q3336" s="17" t="s">
        <v>29</v>
      </c>
      <c r="R3336" s="5" t="str">
        <f aca="false">IF(OR(Q3336="Steel plate",Q3336="Concrete jacket"),"Steel plate or jacket",Q3336)</f>
        <v>Monitor</v>
      </c>
      <c r="S3336" s="5" t="str">
        <f aca="false">IF(O3336&lt;='Tree rules'!$C$4,IF(N3336&lt;='Tree rules'!$C$5,IF(P3336&lt;='Tree rules'!$C$7,"Monitor","Polymer laminate"),IF(P3336&lt;='Tree rules'!$C$8,"Seal cracks","Polymer laminate")),IF(O3336&lt;='Tree rules'!$C$6,IF(P3336&lt;='Tree rules'!$C$9,"Polymer laminate","Steel plate or jacket"),IF(L3336&lt;='Tree rules'!$C$10,"Steel plate or jacket","Polymer laminate")))</f>
        <v>Monitor</v>
      </c>
      <c r="T3336" s="5" t="str">
        <f aca="false">IF(S3336=R3336,"Yes","No")</f>
        <v>Yes</v>
      </c>
    </row>
    <row r="3337" customFormat="false" ht="15" hidden="false" customHeight="false" outlineLevel="0" collapsed="false">
      <c r="A3337" s="15" t="n">
        <v>4765</v>
      </c>
      <c r="B3337" s="16" t="n">
        <v>4.66989638189172</v>
      </c>
      <c r="C3337" s="15" t="n">
        <v>230</v>
      </c>
      <c r="D3337" s="15" t="n">
        <v>375</v>
      </c>
      <c r="E3337" s="15" t="n">
        <v>30</v>
      </c>
      <c r="F3337" s="16" t="n">
        <v>0.531417813743219</v>
      </c>
      <c r="G3337" s="17" t="s">
        <v>101</v>
      </c>
      <c r="H3337" s="18" t="n">
        <v>0.3</v>
      </c>
      <c r="I3337" s="18" t="n">
        <v>1.5</v>
      </c>
      <c r="J3337" s="19" t="n">
        <v>0.874578817197264</v>
      </c>
      <c r="K3337" s="19" t="n">
        <v>0.41853291344625</v>
      </c>
      <c r="L3337" s="16" t="n">
        <v>14.1942139267226</v>
      </c>
      <c r="M3337" s="19" t="n">
        <v>0.925785852220347</v>
      </c>
      <c r="N3337" s="19" t="n">
        <v>0.969862211173219</v>
      </c>
      <c r="O3337" s="19" t="n">
        <v>1.12884821559592</v>
      </c>
      <c r="P3337" s="19" t="n">
        <v>0.304707707495254</v>
      </c>
      <c r="Q3337" s="17" t="s">
        <v>31</v>
      </c>
      <c r="R3337" s="5" t="str">
        <f aca="false">IF(OR(Q3337="Steel plate",Q3337="Concrete jacket"),"Steel plate or jacket",Q3337)</f>
        <v>Polymer laminate</v>
      </c>
      <c r="S3337" s="5" t="str">
        <f aca="false">IF(O3337&lt;='Tree rules'!$C$4,IF(N3337&lt;='Tree rules'!$C$5,IF(P3337&lt;='Tree rules'!$C$7,"Monitor","Polymer laminate"),IF(P3337&lt;='Tree rules'!$C$8,"Seal cracks","Polymer laminate")),IF(O3337&lt;='Tree rules'!$C$6,IF(P3337&lt;='Tree rules'!$C$9,"Polymer laminate","Steel plate or jacket"),IF(L3337&lt;='Tree rules'!$C$10,"Steel plate or jacket","Polymer laminate")))</f>
        <v>Polymer laminate</v>
      </c>
      <c r="T3337" s="5" t="str">
        <f aca="false">IF(S3337=R3337,"Yes","No")</f>
        <v>Yes</v>
      </c>
    </row>
    <row r="3338" customFormat="false" ht="15" hidden="false" customHeight="false" outlineLevel="0" collapsed="false">
      <c r="A3338" s="15" t="n">
        <v>4766</v>
      </c>
      <c r="B3338" s="16" t="n">
        <v>4.60226876184093</v>
      </c>
      <c r="C3338" s="15" t="n">
        <v>300</v>
      </c>
      <c r="D3338" s="15" t="n">
        <v>375</v>
      </c>
      <c r="E3338" s="15" t="n">
        <v>25</v>
      </c>
      <c r="F3338" s="16" t="n">
        <v>0.814840647739602</v>
      </c>
      <c r="G3338" s="17" t="s">
        <v>103</v>
      </c>
      <c r="H3338" s="18" t="n">
        <v>0.2</v>
      </c>
      <c r="I3338" s="18" t="n">
        <v>1</v>
      </c>
      <c r="J3338" s="19" t="n">
        <v>0.870292641782084</v>
      </c>
      <c r="K3338" s="19" t="n">
        <v>0.432821522413849</v>
      </c>
      <c r="L3338" s="16" t="n">
        <v>13.9886588505803</v>
      </c>
      <c r="M3338" s="19" t="n">
        <v>0.828556900189899</v>
      </c>
      <c r="N3338" s="19" t="n">
        <v>0.888602647433531</v>
      </c>
      <c r="O3338" s="19" t="n">
        <v>0.870292641782084</v>
      </c>
      <c r="P3338" s="19" t="n">
        <v>0.451229105000377</v>
      </c>
      <c r="Q3338" s="17" t="s">
        <v>29</v>
      </c>
      <c r="R3338" s="5" t="str">
        <f aca="false">IF(OR(Q3338="Steel plate",Q3338="Concrete jacket"),"Steel plate or jacket",Q3338)</f>
        <v>Monitor</v>
      </c>
      <c r="S3338" s="5" t="str">
        <f aca="false">IF(O3338&lt;='Tree rules'!$C$4,IF(N3338&lt;='Tree rules'!$C$5,IF(P3338&lt;='Tree rules'!$C$7,"Monitor","Polymer laminate"),IF(P3338&lt;='Tree rules'!$C$8,"Seal cracks","Polymer laminate")),IF(O3338&lt;='Tree rules'!$C$6,IF(P3338&lt;='Tree rules'!$C$9,"Polymer laminate","Steel plate or jacket"),IF(L3338&lt;='Tree rules'!$C$10,"Steel plate or jacket","Polymer laminate")))</f>
        <v>Monitor</v>
      </c>
      <c r="T3338" s="5" t="str">
        <f aca="false">IF(S3338=R3338,"Yes","No")</f>
        <v>Yes</v>
      </c>
    </row>
    <row r="3339" customFormat="false" ht="15" hidden="false" customHeight="false" outlineLevel="0" collapsed="false">
      <c r="A3339" s="15" t="n">
        <v>4769</v>
      </c>
      <c r="B3339" s="16" t="n">
        <v>3.86233368723591</v>
      </c>
      <c r="C3339" s="15" t="n">
        <v>300</v>
      </c>
      <c r="D3339" s="15" t="n">
        <v>350</v>
      </c>
      <c r="E3339" s="15" t="n">
        <v>25</v>
      </c>
      <c r="F3339" s="16" t="n">
        <v>0.61599855952741</v>
      </c>
      <c r="G3339" s="17" t="s">
        <v>101</v>
      </c>
      <c r="H3339" s="18" t="n">
        <v>0.3</v>
      </c>
      <c r="I3339" s="18" t="n">
        <v>2</v>
      </c>
      <c r="J3339" s="19" t="n">
        <v>0.852025593937355</v>
      </c>
      <c r="K3339" s="19" t="n">
        <v>0.504420778336423</v>
      </c>
      <c r="L3339" s="16" t="n">
        <v>12.6220055138429</v>
      </c>
      <c r="M3339" s="19" t="n">
        <v>0.553697481341601</v>
      </c>
      <c r="N3339" s="19" t="n">
        <v>0.878288399587366</v>
      </c>
      <c r="O3339" s="19" t="n">
        <v>1.27427177461828</v>
      </c>
      <c r="P3339" s="19" t="n">
        <v>0.593463842750229</v>
      </c>
      <c r="Q3339" s="17" t="s">
        <v>31</v>
      </c>
      <c r="R3339" s="5" t="str">
        <f aca="false">IF(OR(Q3339="Steel plate",Q3339="Concrete jacket"),"Steel plate or jacket",Q3339)</f>
        <v>Polymer laminate</v>
      </c>
      <c r="S3339" s="5" t="str">
        <f aca="false">IF(O3339&lt;='Tree rules'!$C$4,IF(N3339&lt;='Tree rules'!$C$5,IF(P3339&lt;='Tree rules'!$C$7,"Monitor","Polymer laminate"),IF(P3339&lt;='Tree rules'!$C$8,"Seal cracks","Polymer laminate")),IF(O3339&lt;='Tree rules'!$C$6,IF(P3339&lt;='Tree rules'!$C$9,"Polymer laminate","Steel plate or jacket"),IF(L3339&lt;='Tree rules'!$C$10,"Steel plate or jacket","Polymer laminate")))</f>
        <v>Polymer laminate</v>
      </c>
      <c r="T3339" s="5" t="str">
        <f aca="false">IF(S3339=R3339,"Yes","No")</f>
        <v>Yes</v>
      </c>
    </row>
    <row r="3340" customFormat="false" ht="15" hidden="false" customHeight="false" outlineLevel="0" collapsed="false">
      <c r="A3340" s="15" t="n">
        <v>4770</v>
      </c>
      <c r="B3340" s="16" t="n">
        <v>6.93977376054424</v>
      </c>
      <c r="C3340" s="15" t="n">
        <v>230</v>
      </c>
      <c r="D3340" s="15" t="n">
        <v>600</v>
      </c>
      <c r="E3340" s="15" t="n">
        <v>25</v>
      </c>
      <c r="F3340" s="16" t="n">
        <v>0.763078128149088</v>
      </c>
      <c r="G3340" s="17" t="s">
        <v>102</v>
      </c>
      <c r="H3340" s="18" t="n">
        <v>0.1</v>
      </c>
      <c r="I3340" s="18" t="n">
        <v>2</v>
      </c>
      <c r="J3340" s="19" t="n">
        <v>0.900681136840051</v>
      </c>
      <c r="K3340" s="19" t="n">
        <v>0.42038923098386</v>
      </c>
      <c r="L3340" s="16" t="n">
        <v>12.9232286043654</v>
      </c>
      <c r="M3340" s="19" t="n">
        <v>0.351540593360265</v>
      </c>
      <c r="N3340" s="19" t="n">
        <v>3.94384704264043</v>
      </c>
      <c r="O3340" s="19" t="n">
        <v>1.42272562320225</v>
      </c>
      <c r="P3340" s="19" t="n">
        <v>1.23180044895041</v>
      </c>
      <c r="Q3340" s="17" t="s">
        <v>104</v>
      </c>
      <c r="R3340" s="5" t="str">
        <f aca="false">IF(OR(Q3340="Steel plate",Q3340="Concrete jacket"),"Steel plate or jacket",Q3340)</f>
        <v>Steel plate or jacket</v>
      </c>
      <c r="S3340" s="5" t="str">
        <f aca="false">IF(O3340&lt;='Tree rules'!$C$4,IF(N3340&lt;='Tree rules'!$C$5,IF(P3340&lt;='Tree rules'!$C$7,"Monitor","Polymer laminate"),IF(P3340&lt;='Tree rules'!$C$8,"Seal cracks","Polymer laminate")),IF(O3340&lt;='Tree rules'!$C$6,IF(P3340&lt;='Tree rules'!$C$9,"Polymer laminate","Steel plate or jacket"),IF(L3340&lt;='Tree rules'!$C$10,"Steel plate or jacket","Polymer laminate")))</f>
        <v>Steel plate or jacket</v>
      </c>
      <c r="T3340" s="5" t="str">
        <f aca="false">IF(S3340=R3340,"Yes","No")</f>
        <v>Yes</v>
      </c>
    </row>
    <row r="3341" customFormat="false" ht="15" hidden="false" customHeight="false" outlineLevel="0" collapsed="false">
      <c r="A3341" s="15" t="n">
        <v>4771</v>
      </c>
      <c r="B3341" s="16" t="n">
        <v>3.64870626003948</v>
      </c>
      <c r="C3341" s="15" t="n">
        <v>230</v>
      </c>
      <c r="D3341" s="15" t="n">
        <v>350</v>
      </c>
      <c r="E3341" s="15" t="n">
        <v>20</v>
      </c>
      <c r="F3341" s="16" t="n">
        <v>0.575119936583944</v>
      </c>
      <c r="G3341" s="17" t="s">
        <v>103</v>
      </c>
      <c r="H3341" s="18" t="n">
        <v>0.2</v>
      </c>
      <c r="I3341" s="18" t="n">
        <v>2</v>
      </c>
      <c r="J3341" s="19" t="n">
        <v>0.974794059194022</v>
      </c>
      <c r="K3341" s="19" t="n">
        <v>0.579778873425354</v>
      </c>
      <c r="L3341" s="16" t="n">
        <v>12.0023232238141</v>
      </c>
      <c r="M3341" s="19" t="n">
        <v>0.950021211512674</v>
      </c>
      <c r="N3341" s="19" t="n">
        <v>1.81567665848549</v>
      </c>
      <c r="O3341" s="19" t="n">
        <v>1.38442311692681</v>
      </c>
      <c r="P3341" s="19" t="n">
        <v>0.391133450632023</v>
      </c>
      <c r="Q3341" s="17" t="s">
        <v>31</v>
      </c>
      <c r="R3341" s="5" t="str">
        <f aca="false">IF(OR(Q3341="Steel plate",Q3341="Concrete jacket"),"Steel plate or jacket",Q3341)</f>
        <v>Polymer laminate</v>
      </c>
      <c r="S3341" s="5" t="str">
        <f aca="false">IF(O3341&lt;='Tree rules'!$C$4,IF(N3341&lt;='Tree rules'!$C$5,IF(P3341&lt;='Tree rules'!$C$7,"Monitor","Polymer laminate"),IF(P3341&lt;='Tree rules'!$C$8,"Seal cracks","Polymer laminate")),IF(O3341&lt;='Tree rules'!$C$6,IF(P3341&lt;='Tree rules'!$C$9,"Polymer laminate","Steel plate or jacket"),IF(L3341&lt;='Tree rules'!$C$10,"Steel plate or jacket","Polymer laminate")))</f>
        <v>Steel plate or jacket</v>
      </c>
      <c r="T3341" s="5" t="str">
        <f aca="false">IF(S3341=R3341,"Yes","No")</f>
        <v>No</v>
      </c>
    </row>
    <row r="3342" customFormat="false" ht="15" hidden="false" customHeight="false" outlineLevel="0" collapsed="false">
      <c r="A3342" s="15" t="n">
        <v>4772</v>
      </c>
      <c r="B3342" s="16" t="n">
        <v>4.96124673660121</v>
      </c>
      <c r="C3342" s="15" t="n">
        <v>300</v>
      </c>
      <c r="D3342" s="15" t="n">
        <v>475</v>
      </c>
      <c r="E3342" s="15" t="n">
        <v>30</v>
      </c>
      <c r="F3342" s="16" t="n">
        <v>0.735735984447258</v>
      </c>
      <c r="G3342" s="17" t="s">
        <v>103</v>
      </c>
      <c r="H3342" s="18" t="n">
        <v>0.2</v>
      </c>
      <c r="I3342" s="18" t="n">
        <v>1</v>
      </c>
      <c r="J3342" s="19" t="n">
        <v>0.947271319892057</v>
      </c>
      <c r="K3342" s="19" t="n">
        <v>0.447662645774716</v>
      </c>
      <c r="L3342" s="16" t="n">
        <v>11.6188448163963</v>
      </c>
      <c r="M3342" s="19" t="n">
        <v>0.91615473184739</v>
      </c>
      <c r="N3342" s="19" t="n">
        <v>1.09358710708051</v>
      </c>
      <c r="O3342" s="19" t="n">
        <v>0.947271319892057</v>
      </c>
      <c r="P3342" s="19" t="n">
        <v>0.350133407592911</v>
      </c>
      <c r="Q3342" s="17" t="s">
        <v>30</v>
      </c>
      <c r="R3342" s="5" t="str">
        <f aca="false">IF(OR(Q3342="Steel plate",Q3342="Concrete jacket"),"Steel plate or jacket",Q3342)</f>
        <v>Seal cracks</v>
      </c>
      <c r="S3342" s="5" t="str">
        <f aca="false">IF(O3342&lt;='Tree rules'!$C$4,IF(N3342&lt;='Tree rules'!$C$5,IF(P3342&lt;='Tree rules'!$C$7,"Monitor","Polymer laminate"),IF(P3342&lt;='Tree rules'!$C$8,"Seal cracks","Polymer laminate")),IF(O3342&lt;='Tree rules'!$C$6,IF(P3342&lt;='Tree rules'!$C$9,"Polymer laminate","Steel plate or jacket"),IF(L3342&lt;='Tree rules'!$C$10,"Steel plate or jacket","Polymer laminate")))</f>
        <v>Seal cracks</v>
      </c>
      <c r="T3342" s="5" t="str">
        <f aca="false">IF(S3342=R3342,"Yes","No")</f>
        <v>Yes</v>
      </c>
    </row>
    <row r="3343" customFormat="false" ht="15" hidden="false" customHeight="false" outlineLevel="0" collapsed="false">
      <c r="A3343" s="15" t="n">
        <v>4773</v>
      </c>
      <c r="B3343" s="16" t="n">
        <v>3.46317018564264</v>
      </c>
      <c r="C3343" s="15" t="n">
        <v>230</v>
      </c>
      <c r="D3343" s="15" t="n">
        <v>325</v>
      </c>
      <c r="E3343" s="15" t="n">
        <v>30</v>
      </c>
      <c r="F3343" s="16" t="n">
        <v>0.699968036696473</v>
      </c>
      <c r="G3343" s="17" t="s">
        <v>101</v>
      </c>
      <c r="H3343" s="18" t="n">
        <v>0.3</v>
      </c>
      <c r="I3343" s="18" t="n">
        <v>1.5</v>
      </c>
      <c r="J3343" s="19" t="n">
        <v>0.856341602048281</v>
      </c>
      <c r="K3343" s="19" t="n">
        <v>0.493973271570406</v>
      </c>
      <c r="L3343" s="16" t="n">
        <v>12.3244490592265</v>
      </c>
      <c r="M3343" s="19" t="n">
        <v>0.320337499201674</v>
      </c>
      <c r="N3343" s="19" t="n">
        <v>0.767773933869794</v>
      </c>
      <c r="O3343" s="19" t="n">
        <v>1.07300747169961</v>
      </c>
      <c r="P3343" s="19" t="n">
        <v>0.872543576716671</v>
      </c>
      <c r="Q3343" s="17" t="s">
        <v>31</v>
      </c>
      <c r="R3343" s="5" t="str">
        <f aca="false">IF(OR(Q3343="Steel plate",Q3343="Concrete jacket"),"Steel plate or jacket",Q3343)</f>
        <v>Polymer laminate</v>
      </c>
      <c r="S3343" s="5" t="str">
        <f aca="false">IF(O3343&lt;='Tree rules'!$C$4,IF(N3343&lt;='Tree rules'!$C$5,IF(P3343&lt;='Tree rules'!$C$7,"Monitor","Polymer laminate"),IF(P3343&lt;='Tree rules'!$C$8,"Seal cracks","Polymer laminate")),IF(O3343&lt;='Tree rules'!$C$6,IF(P3343&lt;='Tree rules'!$C$9,"Polymer laminate","Steel plate or jacket"),IF(L3343&lt;='Tree rules'!$C$10,"Steel plate or jacket","Polymer laminate")))</f>
        <v>Polymer laminate</v>
      </c>
      <c r="T3343" s="5" t="str">
        <f aca="false">IF(S3343=R3343,"Yes","No")</f>
        <v>Yes</v>
      </c>
    </row>
    <row r="3344" customFormat="false" ht="15" hidden="false" customHeight="false" outlineLevel="0" collapsed="false">
      <c r="A3344" s="15" t="n">
        <v>4774</v>
      </c>
      <c r="B3344" s="16" t="n">
        <v>3.37490040423831</v>
      </c>
      <c r="C3344" s="15" t="n">
        <v>230</v>
      </c>
      <c r="D3344" s="15" t="n">
        <v>300</v>
      </c>
      <c r="E3344" s="15" t="n">
        <v>20</v>
      </c>
      <c r="F3344" s="16" t="n">
        <v>0.576243217710084</v>
      </c>
      <c r="G3344" s="17" t="s">
        <v>101</v>
      </c>
      <c r="H3344" s="18" t="n">
        <v>0.3</v>
      </c>
      <c r="I3344" s="18" t="n">
        <v>1.5</v>
      </c>
      <c r="J3344" s="19" t="n">
        <v>0.853862682196276</v>
      </c>
      <c r="K3344" s="19" t="n">
        <v>0.48295720970472</v>
      </c>
      <c r="L3344" s="16" t="n">
        <v>13.1832047040559</v>
      </c>
      <c r="M3344" s="19" t="n">
        <v>0.327165754898986</v>
      </c>
      <c r="N3344" s="19" t="n">
        <v>0.828910260654106</v>
      </c>
      <c r="O3344" s="19" t="n">
        <v>1.07460445406216</v>
      </c>
      <c r="P3344" s="19" t="n">
        <v>0.850533524562401</v>
      </c>
      <c r="Q3344" s="17" t="s">
        <v>31</v>
      </c>
      <c r="R3344" s="5" t="str">
        <f aca="false">IF(OR(Q3344="Steel plate",Q3344="Concrete jacket"),"Steel plate or jacket",Q3344)</f>
        <v>Polymer laminate</v>
      </c>
      <c r="S3344" s="5" t="str">
        <f aca="false">IF(O3344&lt;='Tree rules'!$C$4,IF(N3344&lt;='Tree rules'!$C$5,IF(P3344&lt;='Tree rules'!$C$7,"Monitor","Polymer laminate"),IF(P3344&lt;='Tree rules'!$C$8,"Seal cracks","Polymer laminate")),IF(O3344&lt;='Tree rules'!$C$6,IF(P3344&lt;='Tree rules'!$C$9,"Polymer laminate","Steel plate or jacket"),IF(L3344&lt;='Tree rules'!$C$10,"Steel plate or jacket","Polymer laminate")))</f>
        <v>Polymer laminate</v>
      </c>
      <c r="T3344" s="5" t="str">
        <f aca="false">IF(S3344=R3344,"Yes","No")</f>
        <v>Yes</v>
      </c>
    </row>
    <row r="3345" customFormat="false" ht="15" hidden="false" customHeight="false" outlineLevel="0" collapsed="false">
      <c r="A3345" s="15" t="n">
        <v>4775</v>
      </c>
      <c r="B3345" s="16" t="n">
        <v>3.42320953370431</v>
      </c>
      <c r="C3345" s="15" t="n">
        <v>300</v>
      </c>
      <c r="D3345" s="15" t="n">
        <v>300</v>
      </c>
      <c r="E3345" s="15" t="n">
        <v>25</v>
      </c>
      <c r="F3345" s="16" t="n">
        <v>0.736310778185108</v>
      </c>
      <c r="G3345" s="17" t="s">
        <v>101</v>
      </c>
      <c r="H3345" s="18" t="n">
        <v>0.3</v>
      </c>
      <c r="I3345" s="18" t="n">
        <v>1</v>
      </c>
      <c r="J3345" s="19" t="n">
        <v>0.932639037444452</v>
      </c>
      <c r="K3345" s="19" t="n">
        <v>0.405213451215199</v>
      </c>
      <c r="L3345" s="16" t="n">
        <v>13.3719122410325</v>
      </c>
      <c r="M3345" s="19" t="n">
        <v>0.620812634259929</v>
      </c>
      <c r="N3345" s="19" t="n">
        <v>0.635166025629734</v>
      </c>
      <c r="O3345" s="19" t="n">
        <v>0.932639037444452</v>
      </c>
      <c r="P3345" s="19" t="n">
        <v>0.489370460068744</v>
      </c>
      <c r="Q3345" s="17" t="s">
        <v>29</v>
      </c>
      <c r="R3345" s="5" t="str">
        <f aca="false">IF(OR(Q3345="Steel plate",Q3345="Concrete jacket"),"Steel plate or jacket",Q3345)</f>
        <v>Monitor</v>
      </c>
      <c r="S3345" s="5" t="str">
        <f aca="false">IF(O3345&lt;='Tree rules'!$C$4,IF(N3345&lt;='Tree rules'!$C$5,IF(P3345&lt;='Tree rules'!$C$7,"Monitor","Polymer laminate"),IF(P3345&lt;='Tree rules'!$C$8,"Seal cracks","Polymer laminate")),IF(O3345&lt;='Tree rules'!$C$6,IF(P3345&lt;='Tree rules'!$C$9,"Polymer laminate","Steel plate or jacket"),IF(L3345&lt;='Tree rules'!$C$10,"Steel plate or jacket","Polymer laminate")))</f>
        <v>Monitor</v>
      </c>
      <c r="T3345" s="5" t="str">
        <f aca="false">IF(S3345=R3345,"Yes","No")</f>
        <v>Yes</v>
      </c>
    </row>
    <row r="3346" customFormat="false" ht="15" hidden="false" customHeight="false" outlineLevel="0" collapsed="false">
      <c r="A3346" s="15" t="n">
        <v>4778</v>
      </c>
      <c r="B3346" s="16" t="n">
        <v>7.63131478650034</v>
      </c>
      <c r="C3346" s="15" t="n">
        <v>230</v>
      </c>
      <c r="D3346" s="15" t="n">
        <v>650</v>
      </c>
      <c r="E3346" s="15" t="n">
        <v>20</v>
      </c>
      <c r="F3346" s="16" t="n">
        <v>0.578928677885824</v>
      </c>
      <c r="G3346" s="17" t="s">
        <v>103</v>
      </c>
      <c r="H3346" s="18" t="n">
        <v>0.2</v>
      </c>
      <c r="I3346" s="18" t="n">
        <v>2</v>
      </c>
      <c r="J3346" s="19" t="n">
        <v>0.900540322304761</v>
      </c>
      <c r="K3346" s="19" t="n">
        <v>0.430100989315703</v>
      </c>
      <c r="L3346" s="16" t="n">
        <v>12.6346271299674</v>
      </c>
      <c r="M3346" s="19" t="n">
        <v>0.430014192110632</v>
      </c>
      <c r="N3346" s="19" t="n">
        <v>1.37817650729923</v>
      </c>
      <c r="O3346" s="19" t="n">
        <v>1.41375736106756</v>
      </c>
      <c r="P3346" s="19" t="n">
        <v>0.951875022764499</v>
      </c>
      <c r="Q3346" s="17" t="s">
        <v>104</v>
      </c>
      <c r="R3346" s="5" t="str">
        <f aca="false">IF(OR(Q3346="Steel plate",Q3346="Concrete jacket"),"Steel plate or jacket",Q3346)</f>
        <v>Steel plate or jacket</v>
      </c>
      <c r="S3346" s="5" t="str">
        <f aca="false">IF(O3346&lt;='Tree rules'!$C$4,IF(N3346&lt;='Tree rules'!$C$5,IF(P3346&lt;='Tree rules'!$C$7,"Monitor","Polymer laminate"),IF(P3346&lt;='Tree rules'!$C$8,"Seal cracks","Polymer laminate")),IF(O3346&lt;='Tree rules'!$C$6,IF(P3346&lt;='Tree rules'!$C$9,"Polymer laminate","Steel plate or jacket"),IF(L3346&lt;='Tree rules'!$C$10,"Steel plate or jacket","Polymer laminate")))</f>
        <v>Steel plate or jacket</v>
      </c>
      <c r="T3346" s="5" t="str">
        <f aca="false">IF(S3346=R3346,"Yes","No")</f>
        <v>Yes</v>
      </c>
    </row>
    <row r="3347" customFormat="false" ht="15" hidden="false" customHeight="false" outlineLevel="0" collapsed="false">
      <c r="A3347" s="15" t="n">
        <v>4779</v>
      </c>
      <c r="B3347" s="16" t="n">
        <v>6.50889268170485</v>
      </c>
      <c r="C3347" s="15" t="n">
        <v>300</v>
      </c>
      <c r="D3347" s="15" t="n">
        <v>625</v>
      </c>
      <c r="E3347" s="15" t="n">
        <v>30</v>
      </c>
      <c r="F3347" s="16" t="n">
        <v>0.907450217674695</v>
      </c>
      <c r="G3347" s="17" t="s">
        <v>101</v>
      </c>
      <c r="H3347" s="18" t="n">
        <v>0.3</v>
      </c>
      <c r="I3347" s="18" t="n">
        <v>2</v>
      </c>
      <c r="J3347" s="19" t="n">
        <v>0.911341750217572</v>
      </c>
      <c r="K3347" s="19" t="n">
        <v>0.465182723591467</v>
      </c>
      <c r="L3347" s="16" t="n">
        <v>11.2805765714122</v>
      </c>
      <c r="M3347" s="19" t="n">
        <v>0.459337100502523</v>
      </c>
      <c r="N3347" s="19" t="n">
        <v>0.932260743828878</v>
      </c>
      <c r="O3347" s="19" t="n">
        <v>1.39874306294632</v>
      </c>
      <c r="P3347" s="19" t="n">
        <v>0.995634208419709</v>
      </c>
      <c r="Q3347" s="17" t="s">
        <v>104</v>
      </c>
      <c r="R3347" s="5" t="str">
        <f aca="false">IF(OR(Q3347="Steel plate",Q3347="Concrete jacket"),"Steel plate or jacket",Q3347)</f>
        <v>Steel plate or jacket</v>
      </c>
      <c r="S3347" s="5" t="str">
        <f aca="false">IF(O3347&lt;='Tree rules'!$C$4,IF(N3347&lt;='Tree rules'!$C$5,IF(P3347&lt;='Tree rules'!$C$7,"Monitor","Polymer laminate"),IF(P3347&lt;='Tree rules'!$C$8,"Seal cracks","Polymer laminate")),IF(O3347&lt;='Tree rules'!$C$6,IF(P3347&lt;='Tree rules'!$C$9,"Polymer laminate","Steel plate or jacket"),IF(L3347&lt;='Tree rules'!$C$10,"Steel plate or jacket","Polymer laminate")))</f>
        <v>Steel plate or jacket</v>
      </c>
      <c r="T3347" s="5" t="str">
        <f aca="false">IF(S3347=R3347,"Yes","No")</f>
        <v>Yes</v>
      </c>
    </row>
    <row r="3348" customFormat="false" ht="15" hidden="false" customHeight="false" outlineLevel="0" collapsed="false">
      <c r="A3348" s="15" t="n">
        <v>4780</v>
      </c>
      <c r="B3348" s="16" t="n">
        <v>3.00711170751456</v>
      </c>
      <c r="C3348" s="15" t="n">
        <v>300</v>
      </c>
      <c r="D3348" s="15" t="n">
        <v>300</v>
      </c>
      <c r="E3348" s="15" t="n">
        <v>25</v>
      </c>
      <c r="F3348" s="16" t="n">
        <v>0.791582400904515</v>
      </c>
      <c r="G3348" s="17" t="s">
        <v>101</v>
      </c>
      <c r="H3348" s="18" t="n">
        <v>0.3</v>
      </c>
      <c r="I3348" s="18" t="n">
        <v>1</v>
      </c>
      <c r="J3348" s="19" t="n">
        <v>0.894398133944342</v>
      </c>
      <c r="K3348" s="19" t="n">
        <v>0.479748231966789</v>
      </c>
      <c r="L3348" s="16" t="n">
        <v>11.8390224705298</v>
      </c>
      <c r="M3348" s="19" t="n">
        <v>0.536594364758075</v>
      </c>
      <c r="N3348" s="19" t="n">
        <v>0.749149298776339</v>
      </c>
      <c r="O3348" s="19" t="n">
        <v>0.894398133944342</v>
      </c>
      <c r="P3348" s="19" t="n">
        <v>0.528214292997968</v>
      </c>
      <c r="Q3348" s="17" t="s">
        <v>29</v>
      </c>
      <c r="R3348" s="5" t="str">
        <f aca="false">IF(OR(Q3348="Steel plate",Q3348="Concrete jacket"),"Steel plate or jacket",Q3348)</f>
        <v>Monitor</v>
      </c>
      <c r="S3348" s="5" t="str">
        <f aca="false">IF(O3348&lt;='Tree rules'!$C$4,IF(N3348&lt;='Tree rules'!$C$5,IF(P3348&lt;='Tree rules'!$C$7,"Monitor","Polymer laminate"),IF(P3348&lt;='Tree rules'!$C$8,"Seal cracks","Polymer laminate")),IF(O3348&lt;='Tree rules'!$C$6,IF(P3348&lt;='Tree rules'!$C$9,"Polymer laminate","Steel plate or jacket"),IF(L3348&lt;='Tree rules'!$C$10,"Steel plate or jacket","Polymer laminate")))</f>
        <v>Monitor</v>
      </c>
      <c r="T3348" s="5" t="str">
        <f aca="false">IF(S3348=R3348,"Yes","No")</f>
        <v>Yes</v>
      </c>
    </row>
    <row r="3349" customFormat="false" ht="15" hidden="false" customHeight="false" outlineLevel="0" collapsed="false">
      <c r="A3349" s="15" t="n">
        <v>4781</v>
      </c>
      <c r="B3349" s="16" t="n">
        <v>4.67895356209171</v>
      </c>
      <c r="C3349" s="15" t="n">
        <v>300</v>
      </c>
      <c r="D3349" s="15" t="n">
        <v>400</v>
      </c>
      <c r="E3349" s="15" t="n">
        <v>25</v>
      </c>
      <c r="F3349" s="16" t="n">
        <v>0.757295404255167</v>
      </c>
      <c r="G3349" s="17" t="s">
        <v>101</v>
      </c>
      <c r="H3349" s="18" t="n">
        <v>0.3</v>
      </c>
      <c r="I3349" s="18" t="n">
        <v>1.5</v>
      </c>
      <c r="J3349" s="19" t="n">
        <v>0.856975400183919</v>
      </c>
      <c r="K3349" s="19" t="n">
        <v>0.497160108822683</v>
      </c>
      <c r="L3349" s="16" t="n">
        <v>13.2173829437619</v>
      </c>
      <c r="M3349" s="19" t="n">
        <v>0.928237731765212</v>
      </c>
      <c r="N3349" s="19" t="n">
        <v>0.726559559383616</v>
      </c>
      <c r="O3349" s="19" t="n">
        <v>1.07243610866898</v>
      </c>
      <c r="P3349" s="19" t="n">
        <v>0.434815474273284</v>
      </c>
      <c r="Q3349" s="17" t="s">
        <v>31</v>
      </c>
      <c r="R3349" s="5" t="str">
        <f aca="false">IF(OR(Q3349="Steel plate",Q3349="Concrete jacket"),"Steel plate or jacket",Q3349)</f>
        <v>Polymer laminate</v>
      </c>
      <c r="S3349" s="5" t="str">
        <f aca="false">IF(O3349&lt;='Tree rules'!$C$4,IF(N3349&lt;='Tree rules'!$C$5,IF(P3349&lt;='Tree rules'!$C$7,"Monitor","Polymer laminate"),IF(P3349&lt;='Tree rules'!$C$8,"Seal cracks","Polymer laminate")),IF(O3349&lt;='Tree rules'!$C$6,IF(P3349&lt;='Tree rules'!$C$9,"Polymer laminate","Steel plate or jacket"),IF(L3349&lt;='Tree rules'!$C$10,"Steel plate or jacket","Polymer laminate")))</f>
        <v>Polymer laminate</v>
      </c>
      <c r="T3349" s="5" t="str">
        <f aca="false">IF(S3349=R3349,"Yes","No")</f>
        <v>Yes</v>
      </c>
    </row>
    <row r="3350" customFormat="false" ht="15" hidden="false" customHeight="false" outlineLevel="0" collapsed="false">
      <c r="A3350" s="15" t="n">
        <v>4782</v>
      </c>
      <c r="B3350" s="16" t="n">
        <v>5.25875860443142</v>
      </c>
      <c r="C3350" s="15" t="n">
        <v>230</v>
      </c>
      <c r="D3350" s="15" t="n">
        <v>525</v>
      </c>
      <c r="E3350" s="15" t="n">
        <v>25</v>
      </c>
      <c r="F3350" s="16" t="n">
        <v>0.85906279835652</v>
      </c>
      <c r="G3350" s="17" t="s">
        <v>103</v>
      </c>
      <c r="H3350" s="18" t="n">
        <v>0.2</v>
      </c>
      <c r="I3350" s="18" t="n">
        <v>1</v>
      </c>
      <c r="J3350" s="19" t="n">
        <v>0.872189911879954</v>
      </c>
      <c r="K3350" s="19" t="n">
        <v>0.469229813456045</v>
      </c>
      <c r="L3350" s="16" t="n">
        <v>11.02465116233</v>
      </c>
      <c r="M3350" s="19" t="n">
        <v>0.693447287376986</v>
      </c>
      <c r="N3350" s="19" t="n">
        <v>0.890993518236767</v>
      </c>
      <c r="O3350" s="19" t="n">
        <v>0.872189911879954</v>
      </c>
      <c r="P3350" s="19" t="n">
        <v>0.488517060170172</v>
      </c>
      <c r="Q3350" s="17" t="s">
        <v>29</v>
      </c>
      <c r="R3350" s="5" t="str">
        <f aca="false">IF(OR(Q3350="Steel plate",Q3350="Concrete jacket"),"Steel plate or jacket",Q3350)</f>
        <v>Monitor</v>
      </c>
      <c r="S3350" s="5" t="str">
        <f aca="false">IF(O3350&lt;='Tree rules'!$C$4,IF(N3350&lt;='Tree rules'!$C$5,IF(P3350&lt;='Tree rules'!$C$7,"Monitor","Polymer laminate"),IF(P3350&lt;='Tree rules'!$C$8,"Seal cracks","Polymer laminate")),IF(O3350&lt;='Tree rules'!$C$6,IF(P3350&lt;='Tree rules'!$C$9,"Polymer laminate","Steel plate or jacket"),IF(L3350&lt;='Tree rules'!$C$10,"Steel plate or jacket","Polymer laminate")))</f>
        <v>Monitor</v>
      </c>
      <c r="T3350" s="5" t="str">
        <f aca="false">IF(S3350=R3350,"Yes","No")</f>
        <v>Yes</v>
      </c>
    </row>
    <row r="3351" customFormat="false" ht="15" hidden="false" customHeight="false" outlineLevel="0" collapsed="false">
      <c r="A3351" s="15" t="n">
        <v>4783</v>
      </c>
      <c r="B3351" s="16" t="n">
        <v>5.59774595515986</v>
      </c>
      <c r="C3351" s="15" t="n">
        <v>300</v>
      </c>
      <c r="D3351" s="15" t="n">
        <v>500</v>
      </c>
      <c r="E3351" s="15" t="n">
        <v>30</v>
      </c>
      <c r="F3351" s="16" t="n">
        <v>0.695042622475618</v>
      </c>
      <c r="G3351" s="17" t="s">
        <v>101</v>
      </c>
      <c r="H3351" s="18" t="n">
        <v>0.3</v>
      </c>
      <c r="I3351" s="18" t="n">
        <v>1</v>
      </c>
      <c r="J3351" s="19" t="n">
        <v>0.962210254506185</v>
      </c>
      <c r="K3351" s="19" t="n">
        <v>0.618802888633371</v>
      </c>
      <c r="L3351" s="16" t="n">
        <v>12.3843937061059</v>
      </c>
      <c r="M3351" s="19" t="n">
        <v>0.808286282494876</v>
      </c>
      <c r="N3351" s="19" t="n">
        <v>0.75627857632259</v>
      </c>
      <c r="O3351" s="19" t="n">
        <v>0.962210254506185</v>
      </c>
      <c r="P3351" s="19" t="n">
        <v>0.465737064253678</v>
      </c>
      <c r="Q3351" s="17" t="s">
        <v>29</v>
      </c>
      <c r="R3351" s="5" t="str">
        <f aca="false">IF(OR(Q3351="Steel plate",Q3351="Concrete jacket"),"Steel plate or jacket",Q3351)</f>
        <v>Monitor</v>
      </c>
      <c r="S3351" s="5" t="str">
        <f aca="false">IF(O3351&lt;='Tree rules'!$C$4,IF(N3351&lt;='Tree rules'!$C$5,IF(P3351&lt;='Tree rules'!$C$7,"Monitor","Polymer laminate"),IF(P3351&lt;='Tree rules'!$C$8,"Seal cracks","Polymer laminate")),IF(O3351&lt;='Tree rules'!$C$6,IF(P3351&lt;='Tree rules'!$C$9,"Polymer laminate","Steel plate or jacket"),IF(L3351&lt;='Tree rules'!$C$10,"Steel plate or jacket","Polymer laminate")))</f>
        <v>Monitor</v>
      </c>
      <c r="T3351" s="5" t="str">
        <f aca="false">IF(S3351=R3351,"Yes","No")</f>
        <v>Yes</v>
      </c>
    </row>
    <row r="3352" customFormat="false" ht="15" hidden="false" customHeight="false" outlineLevel="0" collapsed="false">
      <c r="A3352" s="15" t="n">
        <v>4784</v>
      </c>
      <c r="B3352" s="16" t="n">
        <v>7.68187004292633</v>
      </c>
      <c r="C3352" s="15" t="n">
        <v>230</v>
      </c>
      <c r="D3352" s="15" t="n">
        <v>725</v>
      </c>
      <c r="E3352" s="15" t="n">
        <v>20</v>
      </c>
      <c r="F3352" s="16" t="n">
        <v>0.605277628974978</v>
      </c>
      <c r="G3352" s="17" t="s">
        <v>101</v>
      </c>
      <c r="H3352" s="18" t="n">
        <v>0.3</v>
      </c>
      <c r="I3352" s="18" t="n">
        <v>2</v>
      </c>
      <c r="J3352" s="19" t="n">
        <v>0.888573058363052</v>
      </c>
      <c r="K3352" s="19" t="n">
        <v>0.620583695719956</v>
      </c>
      <c r="L3352" s="16" t="n">
        <v>11.3469276852678</v>
      </c>
      <c r="M3352" s="19" t="n">
        <v>0.907270580278013</v>
      </c>
      <c r="N3352" s="19" t="n">
        <v>0.783254570200855</v>
      </c>
      <c r="O3352" s="19" t="n">
        <v>1.22571216424998</v>
      </c>
      <c r="P3352" s="19" t="n">
        <v>0.463595513506055</v>
      </c>
      <c r="Q3352" s="17" t="s">
        <v>31</v>
      </c>
      <c r="R3352" s="5" t="str">
        <f aca="false">IF(OR(Q3352="Steel plate",Q3352="Concrete jacket"),"Steel plate or jacket",Q3352)</f>
        <v>Polymer laminate</v>
      </c>
      <c r="S3352" s="5" t="str">
        <f aca="false">IF(O3352&lt;='Tree rules'!$C$4,IF(N3352&lt;='Tree rules'!$C$5,IF(P3352&lt;='Tree rules'!$C$7,"Monitor","Polymer laminate"),IF(P3352&lt;='Tree rules'!$C$8,"Seal cracks","Polymer laminate")),IF(O3352&lt;='Tree rules'!$C$6,IF(P3352&lt;='Tree rules'!$C$9,"Polymer laminate","Steel plate or jacket"),IF(L3352&lt;='Tree rules'!$C$10,"Steel plate or jacket","Polymer laminate")))</f>
        <v>Polymer laminate</v>
      </c>
      <c r="T3352" s="5" t="str">
        <f aca="false">IF(S3352=R3352,"Yes","No")</f>
        <v>Yes</v>
      </c>
    </row>
    <row r="3353" customFormat="false" ht="15" hidden="false" customHeight="false" outlineLevel="0" collapsed="false">
      <c r="A3353" s="15" t="n">
        <v>4786</v>
      </c>
      <c r="B3353" s="16" t="n">
        <v>6.78038175064706</v>
      </c>
      <c r="C3353" s="15" t="n">
        <v>300</v>
      </c>
      <c r="D3353" s="15" t="n">
        <v>625</v>
      </c>
      <c r="E3353" s="15" t="n">
        <v>25</v>
      </c>
      <c r="F3353" s="16" t="n">
        <v>0.725960174139756</v>
      </c>
      <c r="G3353" s="17" t="s">
        <v>101</v>
      </c>
      <c r="H3353" s="18" t="n">
        <v>0.3</v>
      </c>
      <c r="I3353" s="18" t="n">
        <v>1</v>
      </c>
      <c r="J3353" s="19" t="n">
        <v>0.950208327686023</v>
      </c>
      <c r="K3353" s="19" t="n">
        <v>0.444734071211184</v>
      </c>
      <c r="L3353" s="16" t="n">
        <v>11.7510948884698</v>
      </c>
      <c r="M3353" s="19" t="n">
        <v>0.628123034575789</v>
      </c>
      <c r="N3353" s="19" t="n">
        <v>0.649741146649872</v>
      </c>
      <c r="O3353" s="19" t="n">
        <v>0.950208327686023</v>
      </c>
      <c r="P3353" s="19" t="n">
        <v>0.553431439519279</v>
      </c>
      <c r="Q3353" s="17" t="s">
        <v>29</v>
      </c>
      <c r="R3353" s="5" t="str">
        <f aca="false">IF(OR(Q3353="Steel plate",Q3353="Concrete jacket"),"Steel plate or jacket",Q3353)</f>
        <v>Monitor</v>
      </c>
      <c r="S3353" s="5" t="str">
        <f aca="false">IF(O3353&lt;='Tree rules'!$C$4,IF(N3353&lt;='Tree rules'!$C$5,IF(P3353&lt;='Tree rules'!$C$7,"Monitor","Polymer laminate"),IF(P3353&lt;='Tree rules'!$C$8,"Seal cracks","Polymer laminate")),IF(O3353&lt;='Tree rules'!$C$6,IF(P3353&lt;='Tree rules'!$C$9,"Polymer laminate","Steel plate or jacket"),IF(L3353&lt;='Tree rules'!$C$10,"Steel plate or jacket","Polymer laminate")))</f>
        <v>Monitor</v>
      </c>
      <c r="T3353" s="5" t="str">
        <f aca="false">IF(S3353=R3353,"Yes","No")</f>
        <v>Yes</v>
      </c>
    </row>
    <row r="3354" customFormat="false" ht="15" hidden="false" customHeight="false" outlineLevel="0" collapsed="false">
      <c r="A3354" s="15" t="n">
        <v>4787</v>
      </c>
      <c r="B3354" s="16" t="n">
        <v>3.08942350772024</v>
      </c>
      <c r="C3354" s="15" t="n">
        <v>300</v>
      </c>
      <c r="D3354" s="15" t="n">
        <v>300</v>
      </c>
      <c r="E3354" s="15" t="n">
        <v>30</v>
      </c>
      <c r="F3354" s="16" t="n">
        <v>0.791582400904515</v>
      </c>
      <c r="G3354" s="17" t="s">
        <v>101</v>
      </c>
      <c r="H3354" s="18" t="n">
        <v>0.3</v>
      </c>
      <c r="I3354" s="18" t="n">
        <v>1.5</v>
      </c>
      <c r="J3354" s="19" t="n">
        <v>0.955929295472313</v>
      </c>
      <c r="K3354" s="19" t="n">
        <v>0.639356022280332</v>
      </c>
      <c r="L3354" s="16" t="n">
        <v>12.1630846760639</v>
      </c>
      <c r="M3354" s="19" t="n">
        <v>0.521703446748622</v>
      </c>
      <c r="N3354" s="19" t="n">
        <v>0.970632448426904</v>
      </c>
      <c r="O3354" s="19" t="n">
        <v>1.12830436724126</v>
      </c>
      <c r="P3354" s="19" t="n">
        <v>0.68348661121922</v>
      </c>
      <c r="Q3354" s="17" t="s">
        <v>31</v>
      </c>
      <c r="R3354" s="5" t="str">
        <f aca="false">IF(OR(Q3354="Steel plate",Q3354="Concrete jacket"),"Steel plate or jacket",Q3354)</f>
        <v>Polymer laminate</v>
      </c>
      <c r="S3354" s="5" t="str">
        <f aca="false">IF(O3354&lt;='Tree rules'!$C$4,IF(N3354&lt;='Tree rules'!$C$5,IF(P3354&lt;='Tree rules'!$C$7,"Monitor","Polymer laminate"),IF(P3354&lt;='Tree rules'!$C$8,"Seal cracks","Polymer laminate")),IF(O3354&lt;='Tree rules'!$C$6,IF(P3354&lt;='Tree rules'!$C$9,"Polymer laminate","Steel plate or jacket"),IF(L3354&lt;='Tree rules'!$C$10,"Steel plate or jacket","Polymer laminate")))</f>
        <v>Polymer laminate</v>
      </c>
      <c r="T3354" s="5" t="str">
        <f aca="false">IF(S3354=R3354,"Yes","No")</f>
        <v>Yes</v>
      </c>
    </row>
    <row r="3355" customFormat="false" ht="15" hidden="false" customHeight="false" outlineLevel="0" collapsed="false">
      <c r="A3355" s="15" t="n">
        <v>4788</v>
      </c>
      <c r="B3355" s="16" t="n">
        <v>3.87015314885313</v>
      </c>
      <c r="C3355" s="15" t="n">
        <v>300</v>
      </c>
      <c r="D3355" s="15" t="n">
        <v>350</v>
      </c>
      <c r="E3355" s="15" t="n">
        <v>30</v>
      </c>
      <c r="F3355" s="16" t="n">
        <v>0.61599855952741</v>
      </c>
      <c r="G3355" s="17" t="s">
        <v>101</v>
      </c>
      <c r="H3355" s="18" t="n">
        <v>0.3</v>
      </c>
      <c r="I3355" s="18" t="n">
        <v>1</v>
      </c>
      <c r="J3355" s="19" t="n">
        <v>0.862494574363395</v>
      </c>
      <c r="K3355" s="19" t="n">
        <v>0.578461134424169</v>
      </c>
      <c r="L3355" s="16" t="n">
        <v>12.6475593099775</v>
      </c>
      <c r="M3355" s="19" t="n">
        <v>0.928192417928437</v>
      </c>
      <c r="N3355" s="19" t="n">
        <v>0.518863451084303</v>
      </c>
      <c r="O3355" s="19" t="n">
        <v>0.862494574363395</v>
      </c>
      <c r="P3355" s="19" t="n">
        <v>0.302373084628715</v>
      </c>
      <c r="Q3355" s="17" t="s">
        <v>29</v>
      </c>
      <c r="R3355" s="5" t="str">
        <f aca="false">IF(OR(Q3355="Steel plate",Q3355="Concrete jacket"),"Steel plate or jacket",Q3355)</f>
        <v>Monitor</v>
      </c>
      <c r="S3355" s="5" t="str">
        <f aca="false">IF(O3355&lt;='Tree rules'!$C$4,IF(N3355&lt;='Tree rules'!$C$5,IF(P3355&lt;='Tree rules'!$C$7,"Monitor","Polymer laminate"),IF(P3355&lt;='Tree rules'!$C$8,"Seal cracks","Polymer laminate")),IF(O3355&lt;='Tree rules'!$C$6,IF(P3355&lt;='Tree rules'!$C$9,"Polymer laminate","Steel plate or jacket"),IF(L3355&lt;='Tree rules'!$C$10,"Steel plate or jacket","Polymer laminate")))</f>
        <v>Monitor</v>
      </c>
      <c r="T3355" s="5" t="str">
        <f aca="false">IF(S3355=R3355,"Yes","No")</f>
        <v>Yes</v>
      </c>
    </row>
    <row r="3356" customFormat="false" ht="15" hidden="false" customHeight="false" outlineLevel="0" collapsed="false">
      <c r="A3356" s="15" t="n">
        <v>4789</v>
      </c>
      <c r="B3356" s="16" t="n">
        <v>3.6308011759322</v>
      </c>
      <c r="C3356" s="15" t="n">
        <v>300</v>
      </c>
      <c r="D3356" s="15" t="n">
        <v>300</v>
      </c>
      <c r="E3356" s="15" t="n">
        <v>30</v>
      </c>
      <c r="F3356" s="16" t="n">
        <v>0.589048622548086</v>
      </c>
      <c r="G3356" s="17" t="s">
        <v>103</v>
      </c>
      <c r="H3356" s="18" t="n">
        <v>0.2</v>
      </c>
      <c r="I3356" s="18" t="n">
        <v>1.5</v>
      </c>
      <c r="J3356" s="19" t="n">
        <v>0.906780758979375</v>
      </c>
      <c r="K3356" s="19" t="n">
        <v>0.419037546892193</v>
      </c>
      <c r="L3356" s="16" t="n">
        <v>14.1828170934851</v>
      </c>
      <c r="M3356" s="19" t="n">
        <v>0.763952199601524</v>
      </c>
      <c r="N3356" s="19" t="n">
        <v>1.24990924803522</v>
      </c>
      <c r="O3356" s="19" t="n">
        <v>1.17018354606318</v>
      </c>
      <c r="P3356" s="19" t="n">
        <v>0.380601700598203</v>
      </c>
      <c r="Q3356" s="17" t="s">
        <v>31</v>
      </c>
      <c r="R3356" s="5" t="str">
        <f aca="false">IF(OR(Q3356="Steel plate",Q3356="Concrete jacket"),"Steel plate or jacket",Q3356)</f>
        <v>Polymer laminate</v>
      </c>
      <c r="S3356" s="5" t="str">
        <f aca="false">IF(O3356&lt;='Tree rules'!$C$4,IF(N3356&lt;='Tree rules'!$C$5,IF(P3356&lt;='Tree rules'!$C$7,"Monitor","Polymer laminate"),IF(P3356&lt;='Tree rules'!$C$8,"Seal cracks","Polymer laminate")),IF(O3356&lt;='Tree rules'!$C$6,IF(P3356&lt;='Tree rules'!$C$9,"Polymer laminate","Steel plate or jacket"),IF(L3356&lt;='Tree rules'!$C$10,"Steel plate or jacket","Polymer laminate")))</f>
        <v>Polymer laminate</v>
      </c>
      <c r="T3356" s="5" t="str">
        <f aca="false">IF(S3356=R3356,"Yes","No")</f>
        <v>Yes</v>
      </c>
    </row>
    <row r="3357" customFormat="false" ht="15" hidden="false" customHeight="false" outlineLevel="0" collapsed="false">
      <c r="A3357" s="15" t="n">
        <v>4791</v>
      </c>
      <c r="B3357" s="16" t="n">
        <v>3.92227453535599</v>
      </c>
      <c r="C3357" s="15" t="n">
        <v>230</v>
      </c>
      <c r="D3357" s="15" t="n">
        <v>325</v>
      </c>
      <c r="E3357" s="15" t="n">
        <v>30</v>
      </c>
      <c r="F3357" s="16" t="n">
        <v>0.626653981080713</v>
      </c>
      <c r="G3357" s="17" t="s">
        <v>103</v>
      </c>
      <c r="H3357" s="18" t="n">
        <v>0.2</v>
      </c>
      <c r="I3357" s="18" t="n">
        <v>1</v>
      </c>
      <c r="J3357" s="19" t="n">
        <v>0.996839980225966</v>
      </c>
      <c r="K3357" s="19" t="n">
        <v>0.607863760060962</v>
      </c>
      <c r="L3357" s="16" t="n">
        <v>14.0583316679426</v>
      </c>
      <c r="M3357" s="19" t="n">
        <v>0.278390531501443</v>
      </c>
      <c r="N3357" s="19" t="n">
        <v>1.49734702850259</v>
      </c>
      <c r="O3357" s="19" t="n">
        <v>0.996839980225966</v>
      </c>
      <c r="P3357" s="19" t="n">
        <v>1.13376192412596</v>
      </c>
      <c r="Q3357" s="17" t="s">
        <v>31</v>
      </c>
      <c r="R3357" s="5" t="str">
        <f aca="false">IF(OR(Q3357="Steel plate",Q3357="Concrete jacket"),"Steel plate or jacket",Q3357)</f>
        <v>Polymer laminate</v>
      </c>
      <c r="S3357" s="5" t="str">
        <f aca="false">IF(O3357&lt;='Tree rules'!$C$4,IF(N3357&lt;='Tree rules'!$C$5,IF(P3357&lt;='Tree rules'!$C$7,"Monitor","Polymer laminate"),IF(P3357&lt;='Tree rules'!$C$8,"Seal cracks","Polymer laminate")),IF(O3357&lt;='Tree rules'!$C$6,IF(P3357&lt;='Tree rules'!$C$9,"Polymer laminate","Steel plate or jacket"),IF(L3357&lt;='Tree rules'!$C$10,"Steel plate or jacket","Polymer laminate")))</f>
        <v>Polymer laminate</v>
      </c>
      <c r="T3357" s="5" t="str">
        <f aca="false">IF(S3357=R3357,"Yes","No")</f>
        <v>Yes</v>
      </c>
    </row>
    <row r="3358" customFormat="false" ht="15" hidden="false" customHeight="false" outlineLevel="0" collapsed="false">
      <c r="A3358" s="15" t="n">
        <v>4792</v>
      </c>
      <c r="B3358" s="16" t="n">
        <v>4.47252808848315</v>
      </c>
      <c r="C3358" s="15" t="n">
        <v>230</v>
      </c>
      <c r="D3358" s="15" t="n">
        <v>375</v>
      </c>
      <c r="E3358" s="15" t="n">
        <v>20</v>
      </c>
      <c r="F3358" s="16" t="n">
        <v>0.594232683721175</v>
      </c>
      <c r="G3358" s="17" t="s">
        <v>101</v>
      </c>
      <c r="H3358" s="18" t="n">
        <v>0.3</v>
      </c>
      <c r="I3358" s="18" t="n">
        <v>1.5</v>
      </c>
      <c r="J3358" s="19" t="n">
        <v>0.952312019312151</v>
      </c>
      <c r="K3358" s="19" t="n">
        <v>0.520313495212651</v>
      </c>
      <c r="L3358" s="16" t="n">
        <v>13.5121694516107</v>
      </c>
      <c r="M3358" s="19" t="n">
        <v>0.950460359545383</v>
      </c>
      <c r="N3358" s="19" t="n">
        <v>0.716184549539525</v>
      </c>
      <c r="O3358" s="19" t="n">
        <v>1.18071763131756</v>
      </c>
      <c r="P3358" s="19" t="n">
        <v>0.415645200622192</v>
      </c>
      <c r="Q3358" s="17" t="s">
        <v>31</v>
      </c>
      <c r="R3358" s="5" t="str">
        <f aca="false">IF(OR(Q3358="Steel plate",Q3358="Concrete jacket"),"Steel plate or jacket",Q3358)</f>
        <v>Polymer laminate</v>
      </c>
      <c r="S3358" s="5" t="str">
        <f aca="false">IF(O3358&lt;='Tree rules'!$C$4,IF(N3358&lt;='Tree rules'!$C$5,IF(P3358&lt;='Tree rules'!$C$7,"Monitor","Polymer laminate"),IF(P3358&lt;='Tree rules'!$C$8,"Seal cracks","Polymer laminate")),IF(O3358&lt;='Tree rules'!$C$6,IF(P3358&lt;='Tree rules'!$C$9,"Polymer laminate","Steel plate or jacket"),IF(L3358&lt;='Tree rules'!$C$10,"Steel plate or jacket","Polymer laminate")))</f>
        <v>Polymer laminate</v>
      </c>
      <c r="T3358" s="5" t="str">
        <f aca="false">IF(S3358=R3358,"Yes","No")</f>
        <v>Yes</v>
      </c>
    </row>
    <row r="3359" customFormat="false" ht="15" hidden="false" customHeight="false" outlineLevel="0" collapsed="false">
      <c r="A3359" s="15" t="n">
        <v>4794</v>
      </c>
      <c r="B3359" s="16" t="n">
        <v>5.78049722773832</v>
      </c>
      <c r="C3359" s="15" t="n">
        <v>300</v>
      </c>
      <c r="D3359" s="15" t="n">
        <v>525</v>
      </c>
      <c r="E3359" s="15" t="n">
        <v>25</v>
      </c>
      <c r="F3359" s="16" t="n">
        <v>0.679998409867921</v>
      </c>
      <c r="G3359" s="17" t="s">
        <v>102</v>
      </c>
      <c r="H3359" s="18" t="n">
        <v>0.1</v>
      </c>
      <c r="I3359" s="18" t="n">
        <v>2</v>
      </c>
      <c r="J3359" s="19" t="n">
        <v>0.879243527242514</v>
      </c>
      <c r="K3359" s="19" t="n">
        <v>0.494965522942949</v>
      </c>
      <c r="L3359" s="16" t="n">
        <v>12.5118987613383</v>
      </c>
      <c r="M3359" s="19" t="n">
        <v>0.825679980173998</v>
      </c>
      <c r="N3359" s="19" t="n">
        <v>3.77321535637425</v>
      </c>
      <c r="O3359" s="19" t="n">
        <v>1.32329182222923</v>
      </c>
      <c r="P3359" s="19" t="n">
        <v>0.469838325408073</v>
      </c>
      <c r="Q3359" s="17" t="s">
        <v>31</v>
      </c>
      <c r="R3359" s="5" t="str">
        <f aca="false">IF(OR(Q3359="Steel plate",Q3359="Concrete jacket"),"Steel plate or jacket",Q3359)</f>
        <v>Polymer laminate</v>
      </c>
      <c r="S3359" s="5" t="str">
        <f aca="false">IF(O3359&lt;='Tree rules'!$C$4,IF(N3359&lt;='Tree rules'!$C$5,IF(P3359&lt;='Tree rules'!$C$7,"Monitor","Polymer laminate"),IF(P3359&lt;='Tree rules'!$C$8,"Seal cracks","Polymer laminate")),IF(O3359&lt;='Tree rules'!$C$6,IF(P3359&lt;='Tree rules'!$C$9,"Polymer laminate","Steel plate or jacket"),IF(L3359&lt;='Tree rules'!$C$10,"Steel plate or jacket","Polymer laminate")))</f>
        <v>Polymer laminate</v>
      </c>
      <c r="T3359" s="5" t="str">
        <f aca="false">IF(S3359=R3359,"Yes","No")</f>
        <v>Yes</v>
      </c>
    </row>
    <row r="3360" customFormat="false" ht="15" hidden="false" customHeight="false" outlineLevel="0" collapsed="false">
      <c r="A3360" s="15" t="n">
        <v>4795</v>
      </c>
      <c r="B3360" s="16" t="n">
        <v>5.37762826578397</v>
      </c>
      <c r="C3360" s="15" t="n">
        <v>300</v>
      </c>
      <c r="D3360" s="15" t="n">
        <v>425</v>
      </c>
      <c r="E3360" s="15" t="n">
        <v>30</v>
      </c>
      <c r="F3360" s="16" t="n">
        <v>0.555542467478301</v>
      </c>
      <c r="G3360" s="17" t="s">
        <v>101</v>
      </c>
      <c r="H3360" s="18" t="n">
        <v>0.3</v>
      </c>
      <c r="I3360" s="18" t="n">
        <v>2</v>
      </c>
      <c r="J3360" s="19" t="n">
        <v>0.924470688444454</v>
      </c>
      <c r="K3360" s="19" t="n">
        <v>0.444699114253205</v>
      </c>
      <c r="L3360" s="16" t="n">
        <v>14.2642659569866</v>
      </c>
      <c r="M3360" s="19" t="n">
        <v>0.929610483923638</v>
      </c>
      <c r="N3360" s="19" t="n">
        <v>1.58140641578552</v>
      </c>
      <c r="O3360" s="19" t="n">
        <v>1.43783008058461</v>
      </c>
      <c r="P3360" s="19" t="n">
        <v>0.401134055243541</v>
      </c>
      <c r="Q3360" s="17" t="s">
        <v>31</v>
      </c>
      <c r="R3360" s="5" t="str">
        <f aca="false">IF(OR(Q3360="Steel plate",Q3360="Concrete jacket"),"Steel plate or jacket",Q3360)</f>
        <v>Polymer laminate</v>
      </c>
      <c r="S3360" s="5" t="str">
        <f aca="false">IF(O3360&lt;='Tree rules'!$C$4,IF(N3360&lt;='Tree rules'!$C$5,IF(P3360&lt;='Tree rules'!$C$7,"Monitor","Polymer laminate"),IF(P3360&lt;='Tree rules'!$C$8,"Seal cracks","Polymer laminate")),IF(O3360&lt;='Tree rules'!$C$6,IF(P3360&lt;='Tree rules'!$C$9,"Polymer laminate","Steel plate or jacket"),IF(L3360&lt;='Tree rules'!$C$10,"Steel plate or jacket","Polymer laminate")))</f>
        <v>Polymer laminate</v>
      </c>
      <c r="T3360" s="5" t="str">
        <f aca="false">IF(S3360=R3360,"Yes","No")</f>
        <v>Yes</v>
      </c>
    </row>
    <row r="3361" customFormat="false" ht="15" hidden="false" customHeight="false" outlineLevel="0" collapsed="false">
      <c r="A3361" s="15" t="n">
        <v>4796</v>
      </c>
      <c r="B3361" s="16" t="n">
        <v>3.66531981892832</v>
      </c>
      <c r="C3361" s="15" t="n">
        <v>300</v>
      </c>
      <c r="D3361" s="15" t="n">
        <v>300</v>
      </c>
      <c r="E3361" s="15" t="n">
        <v>30</v>
      </c>
      <c r="F3361" s="16" t="n">
        <v>0.736310778185108</v>
      </c>
      <c r="G3361" s="17" t="s">
        <v>103</v>
      </c>
      <c r="H3361" s="18" t="n">
        <v>0.2</v>
      </c>
      <c r="I3361" s="18" t="n">
        <v>1</v>
      </c>
      <c r="J3361" s="19" t="n">
        <v>0.908186745000526</v>
      </c>
      <c r="K3361" s="19" t="n">
        <v>0.638461198352976</v>
      </c>
      <c r="L3361" s="16" t="n">
        <v>14.3176555426887</v>
      </c>
      <c r="M3361" s="19" t="n">
        <v>0.300707270041061</v>
      </c>
      <c r="N3361" s="19" t="n">
        <v>1.00464265140491</v>
      </c>
      <c r="O3361" s="19" t="n">
        <v>0.908186745000526</v>
      </c>
      <c r="P3361" s="19" t="n">
        <v>1.14179596579374</v>
      </c>
      <c r="Q3361" s="17" t="s">
        <v>31</v>
      </c>
      <c r="R3361" s="5" t="str">
        <f aca="false">IF(OR(Q3361="Steel plate",Q3361="Concrete jacket"),"Steel plate or jacket",Q3361)</f>
        <v>Polymer laminate</v>
      </c>
      <c r="S3361" s="5" t="str">
        <f aca="false">IF(O3361&lt;='Tree rules'!$C$4,IF(N3361&lt;='Tree rules'!$C$5,IF(P3361&lt;='Tree rules'!$C$7,"Monitor","Polymer laminate"),IF(P3361&lt;='Tree rules'!$C$8,"Seal cracks","Polymer laminate")),IF(O3361&lt;='Tree rules'!$C$6,IF(P3361&lt;='Tree rules'!$C$9,"Polymer laminate","Steel plate or jacket"),IF(L3361&lt;='Tree rules'!$C$10,"Steel plate or jacket","Polymer laminate")))</f>
        <v>Polymer laminate</v>
      </c>
      <c r="T3361" s="5" t="str">
        <f aca="false">IF(S3361=R3361,"Yes","No")</f>
        <v>Yes</v>
      </c>
    </row>
    <row r="3362" customFormat="false" ht="15" hidden="false" customHeight="false" outlineLevel="0" collapsed="false">
      <c r="A3362" s="15" t="n">
        <v>4797</v>
      </c>
      <c r="B3362" s="16" t="n">
        <v>4.43768056593491</v>
      </c>
      <c r="C3362" s="15" t="n">
        <v>230</v>
      </c>
      <c r="D3362" s="15" t="n">
        <v>375</v>
      </c>
      <c r="E3362" s="15" t="n">
        <v>25</v>
      </c>
      <c r="F3362" s="16" t="n">
        <v>0.835418868126524</v>
      </c>
      <c r="G3362" s="17" t="s">
        <v>103</v>
      </c>
      <c r="H3362" s="18" t="n">
        <v>0.2</v>
      </c>
      <c r="I3362" s="18" t="n">
        <v>1.5</v>
      </c>
      <c r="J3362" s="19" t="n">
        <v>0.888550883450123</v>
      </c>
      <c r="K3362" s="19" t="n">
        <v>0.416490854741747</v>
      </c>
      <c r="L3362" s="16" t="n">
        <v>13.5708885808407</v>
      </c>
      <c r="M3362" s="19" t="n">
        <v>0.368947009694388</v>
      </c>
      <c r="N3362" s="19" t="n">
        <v>1.67651287910734</v>
      </c>
      <c r="O3362" s="19" t="n">
        <v>1.14778966671035</v>
      </c>
      <c r="P3362" s="19" t="n">
        <v>1.06712331995663</v>
      </c>
      <c r="Q3362" s="17" t="s">
        <v>31</v>
      </c>
      <c r="R3362" s="5" t="str">
        <f aca="false">IF(OR(Q3362="Steel plate",Q3362="Concrete jacket"),"Steel plate or jacket",Q3362)</f>
        <v>Polymer laminate</v>
      </c>
      <c r="S3362" s="5" t="str">
        <f aca="false">IF(O3362&lt;='Tree rules'!$C$4,IF(N3362&lt;='Tree rules'!$C$5,IF(P3362&lt;='Tree rules'!$C$7,"Monitor","Polymer laminate"),IF(P3362&lt;='Tree rules'!$C$8,"Seal cracks","Polymer laminate")),IF(O3362&lt;='Tree rules'!$C$6,IF(P3362&lt;='Tree rules'!$C$9,"Polymer laminate","Steel plate or jacket"),IF(L3362&lt;='Tree rules'!$C$10,"Steel plate or jacket","Polymer laminate")))</f>
        <v>Polymer laminate</v>
      </c>
      <c r="T3362" s="5" t="str">
        <f aca="false">IF(S3362=R3362,"Yes","No")</f>
        <v>Yes</v>
      </c>
    </row>
    <row r="3363" customFormat="false" ht="15" hidden="false" customHeight="false" outlineLevel="0" collapsed="false">
      <c r="A3363" s="15" t="n">
        <v>4798</v>
      </c>
      <c r="B3363" s="16" t="n">
        <v>4.84558379225263</v>
      </c>
      <c r="C3363" s="15" t="n">
        <v>230</v>
      </c>
      <c r="D3363" s="15" t="n">
        <v>425</v>
      </c>
      <c r="E3363" s="15" t="n">
        <v>20</v>
      </c>
      <c r="F3363" s="16" t="n">
        <v>0.72047992055571</v>
      </c>
      <c r="G3363" s="17" t="s">
        <v>102</v>
      </c>
      <c r="H3363" s="18" t="n">
        <v>0.1</v>
      </c>
      <c r="I3363" s="18" t="n">
        <v>1</v>
      </c>
      <c r="J3363" s="19" t="n">
        <v>0.851290882190905</v>
      </c>
      <c r="K3363" s="19" t="n">
        <v>0.417539623120243</v>
      </c>
      <c r="L3363" s="16" t="n">
        <v>13.3120433853094</v>
      </c>
      <c r="M3363" s="19" t="n">
        <v>0.382970179316747</v>
      </c>
      <c r="N3363" s="19" t="n">
        <v>2.4034282060668</v>
      </c>
      <c r="O3363" s="19" t="n">
        <v>0.851290882190905</v>
      </c>
      <c r="P3363" s="19" t="n">
        <v>0.756791804996568</v>
      </c>
      <c r="Q3363" s="17" t="s">
        <v>30</v>
      </c>
      <c r="R3363" s="5" t="str">
        <f aca="false">IF(OR(Q3363="Steel plate",Q3363="Concrete jacket"),"Steel plate or jacket",Q3363)</f>
        <v>Seal cracks</v>
      </c>
      <c r="S3363" s="5" t="str">
        <f aca="false">IF(O3363&lt;='Tree rules'!$C$4,IF(N3363&lt;='Tree rules'!$C$5,IF(P3363&lt;='Tree rules'!$C$7,"Monitor","Polymer laminate"),IF(P3363&lt;='Tree rules'!$C$8,"Seal cracks","Polymer laminate")),IF(O3363&lt;='Tree rules'!$C$6,IF(P3363&lt;='Tree rules'!$C$9,"Polymer laminate","Steel plate or jacket"),IF(L3363&lt;='Tree rules'!$C$10,"Steel plate or jacket","Polymer laminate")))</f>
        <v>Seal cracks</v>
      </c>
      <c r="T3363" s="5" t="str">
        <f aca="false">IF(S3363=R3363,"Yes","No")</f>
        <v>Yes</v>
      </c>
    </row>
    <row r="3364" customFormat="false" ht="15" hidden="false" customHeight="false" outlineLevel="0" collapsed="false">
      <c r="A3364" s="15" t="n">
        <v>4799</v>
      </c>
      <c r="B3364" s="16" t="n">
        <v>3.59734463180656</v>
      </c>
      <c r="C3364" s="15" t="n">
        <v>300</v>
      </c>
      <c r="D3364" s="15" t="n">
        <v>300</v>
      </c>
      <c r="E3364" s="15" t="n">
        <v>30</v>
      </c>
      <c r="F3364" s="16" t="n">
        <v>0.791582400904515</v>
      </c>
      <c r="G3364" s="17" t="s">
        <v>101</v>
      </c>
      <c r="H3364" s="18" t="n">
        <v>0.3</v>
      </c>
      <c r="I3364" s="18" t="n">
        <v>2</v>
      </c>
      <c r="J3364" s="19" t="n">
        <v>0.887561138663645</v>
      </c>
      <c r="K3364" s="19" t="n">
        <v>0.597788980897768</v>
      </c>
      <c r="L3364" s="16" t="n">
        <v>14.1627741409707</v>
      </c>
      <c r="M3364" s="19" t="n">
        <v>0.931692822205892</v>
      </c>
      <c r="N3364" s="19" t="n">
        <v>1.00688497510737</v>
      </c>
      <c r="O3364" s="19" t="n">
        <v>1.24454800876109</v>
      </c>
      <c r="P3364" s="19" t="n">
        <v>0.466566215305961</v>
      </c>
      <c r="Q3364" s="17" t="s">
        <v>31</v>
      </c>
      <c r="R3364" s="5" t="str">
        <f aca="false">IF(OR(Q3364="Steel plate",Q3364="Concrete jacket"),"Steel plate or jacket",Q3364)</f>
        <v>Polymer laminate</v>
      </c>
      <c r="S3364" s="5" t="str">
        <f aca="false">IF(O3364&lt;='Tree rules'!$C$4,IF(N3364&lt;='Tree rules'!$C$5,IF(P3364&lt;='Tree rules'!$C$7,"Monitor","Polymer laminate"),IF(P3364&lt;='Tree rules'!$C$8,"Seal cracks","Polymer laminate")),IF(O3364&lt;='Tree rules'!$C$6,IF(P3364&lt;='Tree rules'!$C$9,"Polymer laminate","Steel plate or jacket"),IF(L3364&lt;='Tree rules'!$C$10,"Steel plate or jacket","Polymer laminate")))</f>
        <v>Polymer laminate</v>
      </c>
      <c r="T3364" s="5" t="str">
        <f aca="false">IF(S3364=R3364,"Yes","No")</f>
        <v>Yes</v>
      </c>
    </row>
    <row r="3365" customFormat="false" ht="15" hidden="false" customHeight="false" outlineLevel="0" collapsed="false">
      <c r="A3365" s="15" t="n">
        <v>4800</v>
      </c>
      <c r="B3365" s="16" t="n">
        <v>5.95525747392398</v>
      </c>
      <c r="C3365" s="15" t="n">
        <v>300</v>
      </c>
      <c r="D3365" s="15" t="n">
        <v>550</v>
      </c>
      <c r="E3365" s="15" t="n">
        <v>30</v>
      </c>
      <c r="F3365" s="16" t="n">
        <v>0.625815269639401</v>
      </c>
      <c r="G3365" s="17" t="s">
        <v>103</v>
      </c>
      <c r="H3365" s="18" t="n">
        <v>0.2</v>
      </c>
      <c r="I3365" s="18" t="n">
        <v>2</v>
      </c>
      <c r="J3365" s="19" t="n">
        <v>0.998129138716833</v>
      </c>
      <c r="K3365" s="19" t="n">
        <v>0.591163798231136</v>
      </c>
      <c r="L3365" s="16" t="n">
        <v>11.8630626970597</v>
      </c>
      <c r="M3365" s="19" t="n">
        <v>0.915532363498367</v>
      </c>
      <c r="N3365" s="19" t="n">
        <v>1.68116230140635</v>
      </c>
      <c r="O3365" s="19" t="n">
        <v>1.40620046466465</v>
      </c>
      <c r="P3365" s="19" t="n">
        <v>0.451605992945988</v>
      </c>
      <c r="Q3365" s="17" t="s">
        <v>31</v>
      </c>
      <c r="R3365" s="5" t="str">
        <f aca="false">IF(OR(Q3365="Steel plate",Q3365="Concrete jacket"),"Steel plate or jacket",Q3365)</f>
        <v>Polymer laminate</v>
      </c>
      <c r="S3365" s="5" t="str">
        <f aca="false">IF(O3365&lt;='Tree rules'!$C$4,IF(N3365&lt;='Tree rules'!$C$5,IF(P3365&lt;='Tree rules'!$C$7,"Monitor","Polymer laminate"),IF(P3365&lt;='Tree rules'!$C$8,"Seal cracks","Polymer laminate")),IF(O3365&lt;='Tree rules'!$C$6,IF(P3365&lt;='Tree rules'!$C$9,"Polymer laminate","Steel plate or jacket"),IF(L3365&lt;='Tree rules'!$C$10,"Steel plate or jacket","Polymer laminate")))</f>
        <v>Steel plate or jacket</v>
      </c>
      <c r="T3365" s="5" t="str">
        <f aca="false">IF(S3365=R3365,"Yes","No")</f>
        <v>No</v>
      </c>
    </row>
    <row r="3366" customFormat="false" ht="15" hidden="false" customHeight="false" outlineLevel="0" collapsed="false">
      <c r="A3366" s="15" t="n">
        <v>4803</v>
      </c>
      <c r="B3366" s="16" t="n">
        <v>3.96023100118766</v>
      </c>
      <c r="C3366" s="15" t="n">
        <v>300</v>
      </c>
      <c r="D3366" s="15" t="n">
        <v>350</v>
      </c>
      <c r="E3366" s="15" t="n">
        <v>25</v>
      </c>
      <c r="F3366" s="16" t="n">
        <v>0.729754391077768</v>
      </c>
      <c r="G3366" s="17" t="s">
        <v>102</v>
      </c>
      <c r="H3366" s="18" t="n">
        <v>0.1</v>
      </c>
      <c r="I3366" s="18" t="n">
        <v>2</v>
      </c>
      <c r="J3366" s="19" t="n">
        <v>0.911239359866912</v>
      </c>
      <c r="K3366" s="19" t="n">
        <v>0.467718780717944</v>
      </c>
      <c r="L3366" s="16" t="n">
        <v>13.7987142898525</v>
      </c>
      <c r="M3366" s="19" t="n">
        <v>0.948820305286882</v>
      </c>
      <c r="N3366" s="19" t="n">
        <v>4.96177892395741</v>
      </c>
      <c r="O3366" s="19" t="n">
        <v>1.39627495739467</v>
      </c>
      <c r="P3366" s="19" t="n">
        <v>0.406458389384318</v>
      </c>
      <c r="Q3366" s="17" t="s">
        <v>31</v>
      </c>
      <c r="R3366" s="5" t="str">
        <f aca="false">IF(OR(Q3366="Steel plate",Q3366="Concrete jacket"),"Steel plate or jacket",Q3366)</f>
        <v>Polymer laminate</v>
      </c>
      <c r="S3366" s="5" t="str">
        <f aca="false">IF(O3366&lt;='Tree rules'!$C$4,IF(N3366&lt;='Tree rules'!$C$5,IF(P3366&lt;='Tree rules'!$C$7,"Monitor","Polymer laminate"),IF(P3366&lt;='Tree rules'!$C$8,"Seal cracks","Polymer laminate")),IF(O3366&lt;='Tree rules'!$C$6,IF(P3366&lt;='Tree rules'!$C$9,"Polymer laminate","Steel plate or jacket"),IF(L3366&lt;='Tree rules'!$C$10,"Steel plate or jacket","Polymer laminate")))</f>
        <v>Polymer laminate</v>
      </c>
      <c r="T3366" s="5" t="str">
        <f aca="false">IF(S3366=R3366,"Yes","No")</f>
        <v>Yes</v>
      </c>
    </row>
    <row r="3367" customFormat="false" ht="15" hidden="false" customHeight="false" outlineLevel="0" collapsed="false">
      <c r="A3367" s="15" t="n">
        <v>4804</v>
      </c>
      <c r="B3367" s="16" t="n">
        <v>3.33952432704399</v>
      </c>
      <c r="C3367" s="15" t="n">
        <v>300</v>
      </c>
      <c r="D3367" s="15" t="n">
        <v>300</v>
      </c>
      <c r="E3367" s="15" t="n">
        <v>25</v>
      </c>
      <c r="F3367" s="16" t="n">
        <v>0.560842203151316</v>
      </c>
      <c r="G3367" s="17" t="s">
        <v>102</v>
      </c>
      <c r="H3367" s="18" t="n">
        <v>0.1</v>
      </c>
      <c r="I3367" s="18" t="n">
        <v>2</v>
      </c>
      <c r="J3367" s="19" t="n">
        <v>0.932151154542067</v>
      </c>
      <c r="K3367" s="19" t="n">
        <v>0.437368354232914</v>
      </c>
      <c r="L3367" s="16" t="n">
        <v>13.9729051340753</v>
      </c>
      <c r="M3367" s="19" t="n">
        <v>0.842013786456788</v>
      </c>
      <c r="N3367" s="19" t="n">
        <v>5.20511356963686</v>
      </c>
      <c r="O3367" s="19" t="n">
        <v>1.45660889272576</v>
      </c>
      <c r="P3367" s="19" t="n">
        <v>0.339107433027241</v>
      </c>
      <c r="Q3367" s="17" t="s">
        <v>31</v>
      </c>
      <c r="R3367" s="5" t="str">
        <f aca="false">IF(OR(Q3367="Steel plate",Q3367="Concrete jacket"),"Steel plate or jacket",Q3367)</f>
        <v>Polymer laminate</v>
      </c>
      <c r="S3367" s="5" t="str">
        <f aca="false">IF(O3367&lt;='Tree rules'!$C$4,IF(N3367&lt;='Tree rules'!$C$5,IF(P3367&lt;='Tree rules'!$C$7,"Monitor","Polymer laminate"),IF(P3367&lt;='Tree rules'!$C$8,"Seal cracks","Polymer laminate")),IF(O3367&lt;='Tree rules'!$C$6,IF(P3367&lt;='Tree rules'!$C$9,"Polymer laminate","Steel plate or jacket"),IF(L3367&lt;='Tree rules'!$C$10,"Steel plate or jacket","Polymer laminate")))</f>
        <v>Polymer laminate</v>
      </c>
      <c r="T3367" s="5" t="str">
        <f aca="false">IF(S3367=R3367,"Yes","No")</f>
        <v>Yes</v>
      </c>
    </row>
    <row r="3368" customFormat="false" ht="15" hidden="false" customHeight="false" outlineLevel="0" collapsed="false">
      <c r="A3368" s="15" t="n">
        <v>4805</v>
      </c>
      <c r="B3368" s="16" t="n">
        <v>6.97354261132942</v>
      </c>
      <c r="C3368" s="15" t="n">
        <v>230</v>
      </c>
      <c r="D3368" s="15" t="n">
        <v>675</v>
      </c>
      <c r="E3368" s="15" t="n">
        <v>30</v>
      </c>
      <c r="F3368" s="16" t="n">
        <v>0.653545382481754</v>
      </c>
      <c r="G3368" s="17" t="s">
        <v>103</v>
      </c>
      <c r="H3368" s="18" t="n">
        <v>0.2</v>
      </c>
      <c r="I3368" s="18" t="n">
        <v>1.5</v>
      </c>
      <c r="J3368" s="19" t="n">
        <v>0.899125127007454</v>
      </c>
      <c r="K3368" s="19" t="n">
        <v>0.602954463236517</v>
      </c>
      <c r="L3368" s="16" t="n">
        <v>11.122077530031</v>
      </c>
      <c r="M3368" s="19" t="n">
        <v>0.79998814328419</v>
      </c>
      <c r="N3368" s="19" t="n">
        <v>1.08253403217759</v>
      </c>
      <c r="O3368" s="19" t="n">
        <v>1.07762193634256</v>
      </c>
      <c r="P3368" s="19" t="n">
        <v>0.437012188103299</v>
      </c>
      <c r="Q3368" s="17" t="s">
        <v>31</v>
      </c>
      <c r="R3368" s="5" t="str">
        <f aca="false">IF(OR(Q3368="Steel plate",Q3368="Concrete jacket"),"Steel plate or jacket",Q3368)</f>
        <v>Polymer laminate</v>
      </c>
      <c r="S3368" s="5" t="str">
        <f aca="false">IF(O3368&lt;='Tree rules'!$C$4,IF(N3368&lt;='Tree rules'!$C$5,IF(P3368&lt;='Tree rules'!$C$7,"Monitor","Polymer laminate"),IF(P3368&lt;='Tree rules'!$C$8,"Seal cracks","Polymer laminate")),IF(O3368&lt;='Tree rules'!$C$6,IF(P3368&lt;='Tree rules'!$C$9,"Polymer laminate","Steel plate or jacket"),IF(L3368&lt;='Tree rules'!$C$10,"Steel plate or jacket","Polymer laminate")))</f>
        <v>Polymer laminate</v>
      </c>
      <c r="T3368" s="5" t="str">
        <f aca="false">IF(S3368=R3368,"Yes","No")</f>
        <v>Yes</v>
      </c>
    </row>
    <row r="3369" customFormat="false" ht="15" hidden="false" customHeight="false" outlineLevel="0" collapsed="false">
      <c r="A3369" s="15" t="n">
        <v>4806</v>
      </c>
      <c r="B3369" s="16" t="n">
        <v>4.66183036266835</v>
      </c>
      <c r="C3369" s="15" t="n">
        <v>300</v>
      </c>
      <c r="D3369" s="15" t="n">
        <v>375</v>
      </c>
      <c r="E3369" s="15" t="n">
        <v>20</v>
      </c>
      <c r="F3369" s="16" t="n">
        <v>0.569472988566126</v>
      </c>
      <c r="G3369" s="17" t="s">
        <v>101</v>
      </c>
      <c r="H3369" s="18" t="n">
        <v>0.3</v>
      </c>
      <c r="I3369" s="18" t="n">
        <v>1.5</v>
      </c>
      <c r="J3369" s="19" t="n">
        <v>0.952011692315268</v>
      </c>
      <c r="K3369" s="19" t="n">
        <v>0.593781170490027</v>
      </c>
      <c r="L3369" s="16" t="n">
        <v>14.0840796455237</v>
      </c>
      <c r="M3369" s="19" t="n">
        <v>0.943374871777514</v>
      </c>
      <c r="N3369" s="19" t="n">
        <v>0.69950201305283</v>
      </c>
      <c r="O3369" s="19" t="n">
        <v>1.14537422998133</v>
      </c>
      <c r="P3369" s="19" t="n">
        <v>0.440770543722823</v>
      </c>
      <c r="Q3369" s="17" t="s">
        <v>31</v>
      </c>
      <c r="R3369" s="5" t="str">
        <f aca="false">IF(OR(Q3369="Steel plate",Q3369="Concrete jacket"),"Steel plate or jacket",Q3369)</f>
        <v>Polymer laminate</v>
      </c>
      <c r="S3369" s="5" t="str">
        <f aca="false">IF(O3369&lt;='Tree rules'!$C$4,IF(N3369&lt;='Tree rules'!$C$5,IF(P3369&lt;='Tree rules'!$C$7,"Monitor","Polymer laminate"),IF(P3369&lt;='Tree rules'!$C$8,"Seal cracks","Polymer laminate")),IF(O3369&lt;='Tree rules'!$C$6,IF(P3369&lt;='Tree rules'!$C$9,"Polymer laminate","Steel plate or jacket"),IF(L3369&lt;='Tree rules'!$C$10,"Steel plate or jacket","Polymer laminate")))</f>
        <v>Polymer laminate</v>
      </c>
      <c r="T3369" s="5" t="str">
        <f aca="false">IF(S3369=R3369,"Yes","No")</f>
        <v>Yes</v>
      </c>
    </row>
    <row r="3370" customFormat="false" ht="15" hidden="false" customHeight="false" outlineLevel="0" collapsed="false">
      <c r="A3370" s="15" t="n">
        <v>4807</v>
      </c>
      <c r="B3370" s="16" t="n">
        <v>6.48572216119514</v>
      </c>
      <c r="C3370" s="15" t="n">
        <v>300</v>
      </c>
      <c r="D3370" s="15" t="n">
        <v>600</v>
      </c>
      <c r="E3370" s="15" t="n">
        <v>25</v>
      </c>
      <c r="F3370" s="16" t="n">
        <v>0.621712831879242</v>
      </c>
      <c r="G3370" s="17" t="s">
        <v>102</v>
      </c>
      <c r="H3370" s="18" t="n">
        <v>0.1</v>
      </c>
      <c r="I3370" s="18" t="n">
        <v>1</v>
      </c>
      <c r="J3370" s="19" t="n">
        <v>0.910288604415949</v>
      </c>
      <c r="K3370" s="19" t="n">
        <v>0.425541284456807</v>
      </c>
      <c r="L3370" s="16" t="n">
        <v>12.0328797053713</v>
      </c>
      <c r="M3370" s="19" t="n">
        <v>0.635480700956938</v>
      </c>
      <c r="N3370" s="19" t="n">
        <v>2.27512974433358</v>
      </c>
      <c r="O3370" s="19" t="n">
        <v>0.910288604415949</v>
      </c>
      <c r="P3370" s="19" t="n">
        <v>0.438512861100357</v>
      </c>
      <c r="Q3370" s="17" t="s">
        <v>30</v>
      </c>
      <c r="R3370" s="5" t="str">
        <f aca="false">IF(OR(Q3370="Steel plate",Q3370="Concrete jacket"),"Steel plate or jacket",Q3370)</f>
        <v>Seal cracks</v>
      </c>
      <c r="S3370" s="5" t="str">
        <f aca="false">IF(O3370&lt;='Tree rules'!$C$4,IF(N3370&lt;='Tree rules'!$C$5,IF(P3370&lt;='Tree rules'!$C$7,"Monitor","Polymer laminate"),IF(P3370&lt;='Tree rules'!$C$8,"Seal cracks","Polymer laminate")),IF(O3370&lt;='Tree rules'!$C$6,IF(P3370&lt;='Tree rules'!$C$9,"Polymer laminate","Steel plate or jacket"),IF(L3370&lt;='Tree rules'!$C$10,"Steel plate or jacket","Polymer laminate")))</f>
        <v>Seal cracks</v>
      </c>
      <c r="T3370" s="5" t="str">
        <f aca="false">IF(S3370=R3370,"Yes","No")</f>
        <v>Yes</v>
      </c>
    </row>
    <row r="3371" customFormat="false" ht="15" hidden="false" customHeight="false" outlineLevel="0" collapsed="false">
      <c r="A3371" s="15" t="n">
        <v>4808</v>
      </c>
      <c r="B3371" s="16" t="n">
        <v>7.91116183149044</v>
      </c>
      <c r="C3371" s="15" t="n">
        <v>230</v>
      </c>
      <c r="D3371" s="15" t="n">
        <v>700</v>
      </c>
      <c r="E3371" s="15" t="n">
        <v>30</v>
      </c>
      <c r="F3371" s="16" t="n">
        <v>0.534668075600975</v>
      </c>
      <c r="G3371" s="17" t="s">
        <v>101</v>
      </c>
      <c r="H3371" s="18" t="n">
        <v>0.3</v>
      </c>
      <c r="I3371" s="18" t="n">
        <v>1</v>
      </c>
      <c r="J3371" s="19" t="n">
        <v>0.857003296701741</v>
      </c>
      <c r="K3371" s="19" t="n">
        <v>0.453304866516786</v>
      </c>
      <c r="L3371" s="16" t="n">
        <v>12.0965777239915</v>
      </c>
      <c r="M3371" s="19" t="n">
        <v>0.498059317125714</v>
      </c>
      <c r="N3371" s="19" t="n">
        <v>0.540453974026672</v>
      </c>
      <c r="O3371" s="19" t="n">
        <v>0.857003296701741</v>
      </c>
      <c r="P3371" s="19" t="n">
        <v>0.489066908439731</v>
      </c>
      <c r="Q3371" s="17" t="s">
        <v>29</v>
      </c>
      <c r="R3371" s="5" t="str">
        <f aca="false">IF(OR(Q3371="Steel plate",Q3371="Concrete jacket"),"Steel plate or jacket",Q3371)</f>
        <v>Monitor</v>
      </c>
      <c r="S3371" s="5" t="str">
        <f aca="false">IF(O3371&lt;='Tree rules'!$C$4,IF(N3371&lt;='Tree rules'!$C$5,IF(P3371&lt;='Tree rules'!$C$7,"Monitor","Polymer laminate"),IF(P3371&lt;='Tree rules'!$C$8,"Seal cracks","Polymer laminate")),IF(O3371&lt;='Tree rules'!$C$6,IF(P3371&lt;='Tree rules'!$C$9,"Polymer laminate","Steel plate or jacket"),IF(L3371&lt;='Tree rules'!$C$10,"Steel plate or jacket","Polymer laminate")))</f>
        <v>Monitor</v>
      </c>
      <c r="T3371" s="5" t="str">
        <f aca="false">IF(S3371=R3371,"Yes","No")</f>
        <v>Yes</v>
      </c>
    </row>
    <row r="3372" customFormat="false" ht="15" hidden="false" customHeight="false" outlineLevel="0" collapsed="false">
      <c r="A3372" s="15" t="n">
        <v>4809</v>
      </c>
      <c r="B3372" s="16" t="n">
        <v>5.80304587945199</v>
      </c>
      <c r="C3372" s="15" t="n">
        <v>300</v>
      </c>
      <c r="D3372" s="15" t="n">
        <v>550</v>
      </c>
      <c r="E3372" s="15" t="n">
        <v>30</v>
      </c>
      <c r="F3372" s="16" t="n">
        <v>0.664887334093078</v>
      </c>
      <c r="G3372" s="17" t="s">
        <v>101</v>
      </c>
      <c r="H3372" s="18" t="n">
        <v>0.3</v>
      </c>
      <c r="I3372" s="18" t="n">
        <v>1</v>
      </c>
      <c r="J3372" s="19" t="n">
        <v>0.920298304726486</v>
      </c>
      <c r="K3372" s="19" t="n">
        <v>0.546418342038085</v>
      </c>
      <c r="L3372" s="16" t="n">
        <v>11.5139799195476</v>
      </c>
      <c r="M3372" s="19" t="n">
        <v>0.644988149830753</v>
      </c>
      <c r="N3372" s="19" t="n">
        <v>0.593095837154424</v>
      </c>
      <c r="O3372" s="19" t="n">
        <v>0.920298304726486</v>
      </c>
      <c r="P3372" s="19" t="n">
        <v>0.482829160004747</v>
      </c>
      <c r="Q3372" s="17" t="s">
        <v>29</v>
      </c>
      <c r="R3372" s="5" t="str">
        <f aca="false">IF(OR(Q3372="Steel plate",Q3372="Concrete jacket"),"Steel plate or jacket",Q3372)</f>
        <v>Monitor</v>
      </c>
      <c r="S3372" s="5" t="str">
        <f aca="false">IF(O3372&lt;='Tree rules'!$C$4,IF(N3372&lt;='Tree rules'!$C$5,IF(P3372&lt;='Tree rules'!$C$7,"Monitor","Polymer laminate"),IF(P3372&lt;='Tree rules'!$C$8,"Seal cracks","Polymer laminate")),IF(O3372&lt;='Tree rules'!$C$6,IF(P3372&lt;='Tree rules'!$C$9,"Polymer laminate","Steel plate or jacket"),IF(L3372&lt;='Tree rules'!$C$10,"Steel plate or jacket","Polymer laminate")))</f>
        <v>Monitor</v>
      </c>
      <c r="T3372" s="5" t="str">
        <f aca="false">IF(S3372=R3372,"Yes","No")</f>
        <v>Yes</v>
      </c>
    </row>
    <row r="3373" customFormat="false" ht="15" hidden="false" customHeight="false" outlineLevel="0" collapsed="false">
      <c r="A3373" s="15" t="n">
        <v>4810</v>
      </c>
      <c r="B3373" s="16" t="n">
        <v>5.43472010644387</v>
      </c>
      <c r="C3373" s="15" t="n">
        <v>300</v>
      </c>
      <c r="D3373" s="15" t="n">
        <v>500</v>
      </c>
      <c r="E3373" s="15" t="n">
        <v>30</v>
      </c>
      <c r="F3373" s="16" t="n">
        <v>0.738112811416104</v>
      </c>
      <c r="G3373" s="17" t="s">
        <v>101</v>
      </c>
      <c r="H3373" s="18" t="n">
        <v>0.3</v>
      </c>
      <c r="I3373" s="18" t="n">
        <v>1.5</v>
      </c>
      <c r="J3373" s="19" t="n">
        <v>0.893953782125143</v>
      </c>
      <c r="K3373" s="19" t="n">
        <v>0.405430480887878</v>
      </c>
      <c r="L3373" s="16" t="n">
        <v>11.9707491331363</v>
      </c>
      <c r="M3373" s="19" t="n">
        <v>0.951129117171041</v>
      </c>
      <c r="N3373" s="19" t="n">
        <v>0.729429685760885</v>
      </c>
      <c r="O3373" s="19" t="n">
        <v>1.15971261729845</v>
      </c>
      <c r="P3373" s="19" t="n">
        <v>0.381122118533622</v>
      </c>
      <c r="Q3373" s="17" t="s">
        <v>31</v>
      </c>
      <c r="R3373" s="5" t="str">
        <f aca="false">IF(OR(Q3373="Steel plate",Q3373="Concrete jacket"),"Steel plate or jacket",Q3373)</f>
        <v>Polymer laminate</v>
      </c>
      <c r="S3373" s="5" t="str">
        <f aca="false">IF(O3373&lt;='Tree rules'!$C$4,IF(N3373&lt;='Tree rules'!$C$5,IF(P3373&lt;='Tree rules'!$C$7,"Monitor","Polymer laminate"),IF(P3373&lt;='Tree rules'!$C$8,"Seal cracks","Polymer laminate")),IF(O3373&lt;='Tree rules'!$C$6,IF(P3373&lt;='Tree rules'!$C$9,"Polymer laminate","Steel plate or jacket"),IF(L3373&lt;='Tree rules'!$C$10,"Steel plate or jacket","Polymer laminate")))</f>
        <v>Polymer laminate</v>
      </c>
      <c r="T3373" s="5" t="str">
        <f aca="false">IF(S3373=R3373,"Yes","No")</f>
        <v>Yes</v>
      </c>
    </row>
    <row r="3374" customFormat="false" ht="15" hidden="false" customHeight="false" outlineLevel="0" collapsed="false">
      <c r="A3374" s="15" t="n">
        <v>4811</v>
      </c>
      <c r="B3374" s="16" t="n">
        <v>6.99916204555273</v>
      </c>
      <c r="C3374" s="15" t="n">
        <v>300</v>
      </c>
      <c r="D3374" s="15" t="n">
        <v>550</v>
      </c>
      <c r="E3374" s="15" t="n">
        <v>20</v>
      </c>
      <c r="F3374" s="16" t="n">
        <v>0.531909867274462</v>
      </c>
      <c r="G3374" s="17" t="s">
        <v>101</v>
      </c>
      <c r="H3374" s="18" t="n">
        <v>0.3</v>
      </c>
      <c r="I3374" s="18" t="n">
        <v>1.5</v>
      </c>
      <c r="J3374" s="19" t="n">
        <v>0.882248485831681</v>
      </c>
      <c r="K3374" s="19" t="n">
        <v>0.460177837370783</v>
      </c>
      <c r="L3374" s="16" t="n">
        <v>13.8872262808586</v>
      </c>
      <c r="M3374" s="19" t="n">
        <v>0.600385381475458</v>
      </c>
      <c r="N3374" s="19" t="n">
        <v>0.776361357557446</v>
      </c>
      <c r="O3374" s="19" t="n">
        <v>1.12037712863069</v>
      </c>
      <c r="P3374" s="19" t="n">
        <v>0.606869403770973</v>
      </c>
      <c r="Q3374" s="17" t="s">
        <v>31</v>
      </c>
      <c r="R3374" s="5" t="str">
        <f aca="false">IF(OR(Q3374="Steel plate",Q3374="Concrete jacket"),"Steel plate or jacket",Q3374)</f>
        <v>Polymer laminate</v>
      </c>
      <c r="S3374" s="5" t="str">
        <f aca="false">IF(O3374&lt;='Tree rules'!$C$4,IF(N3374&lt;='Tree rules'!$C$5,IF(P3374&lt;='Tree rules'!$C$7,"Monitor","Polymer laminate"),IF(P3374&lt;='Tree rules'!$C$8,"Seal cracks","Polymer laminate")),IF(O3374&lt;='Tree rules'!$C$6,IF(P3374&lt;='Tree rules'!$C$9,"Polymer laminate","Steel plate or jacket"),IF(L3374&lt;='Tree rules'!$C$10,"Steel plate or jacket","Polymer laminate")))</f>
        <v>Polymer laminate</v>
      </c>
      <c r="T3374" s="5" t="str">
        <f aca="false">IF(S3374=R3374,"Yes","No")</f>
        <v>Yes</v>
      </c>
    </row>
    <row r="3375" customFormat="false" ht="15" hidden="false" customHeight="false" outlineLevel="0" collapsed="false">
      <c r="A3375" s="15" t="n">
        <v>4815</v>
      </c>
      <c r="B3375" s="16" t="n">
        <v>4.42673699962354</v>
      </c>
      <c r="C3375" s="15" t="n">
        <v>230</v>
      </c>
      <c r="D3375" s="15" t="n">
        <v>425</v>
      </c>
      <c r="E3375" s="15" t="n">
        <v>30</v>
      </c>
      <c r="F3375" s="16" t="n">
        <v>0.724620609754306</v>
      </c>
      <c r="G3375" s="17" t="s">
        <v>103</v>
      </c>
      <c r="H3375" s="18" t="n">
        <v>0.2</v>
      </c>
      <c r="I3375" s="18" t="n">
        <v>1</v>
      </c>
      <c r="J3375" s="19" t="n">
        <v>0.996894749228957</v>
      </c>
      <c r="K3375" s="19" t="n">
        <v>0.535006608742673</v>
      </c>
      <c r="L3375" s="16" t="n">
        <v>11.7420079565611</v>
      </c>
      <c r="M3375" s="19" t="n">
        <v>0.904834394806795</v>
      </c>
      <c r="N3375" s="19" t="n">
        <v>1.31743317939578</v>
      </c>
      <c r="O3375" s="19" t="n">
        <v>0.996894749228957</v>
      </c>
      <c r="P3375" s="19" t="n">
        <v>0.376535304756549</v>
      </c>
      <c r="Q3375" s="17" t="s">
        <v>30</v>
      </c>
      <c r="R3375" s="5" t="str">
        <f aca="false">IF(OR(Q3375="Steel plate",Q3375="Concrete jacket"),"Steel plate or jacket",Q3375)</f>
        <v>Seal cracks</v>
      </c>
      <c r="S3375" s="5" t="str">
        <f aca="false">IF(O3375&lt;='Tree rules'!$C$4,IF(N3375&lt;='Tree rules'!$C$5,IF(P3375&lt;='Tree rules'!$C$7,"Monitor","Polymer laminate"),IF(P3375&lt;='Tree rules'!$C$8,"Seal cracks","Polymer laminate")),IF(O3375&lt;='Tree rules'!$C$6,IF(P3375&lt;='Tree rules'!$C$9,"Polymer laminate","Steel plate or jacket"),IF(L3375&lt;='Tree rules'!$C$10,"Steel plate or jacket","Polymer laminate")))</f>
        <v>Seal cracks</v>
      </c>
      <c r="T3375" s="5" t="str">
        <f aca="false">IF(S3375=R3375,"Yes","No")</f>
        <v>Yes</v>
      </c>
    </row>
    <row r="3376" customFormat="false" ht="15" hidden="false" customHeight="false" outlineLevel="0" collapsed="false">
      <c r="A3376" s="15" t="n">
        <v>4816</v>
      </c>
      <c r="B3376" s="16" t="n">
        <v>6.4498541945938</v>
      </c>
      <c r="C3376" s="15" t="n">
        <v>230</v>
      </c>
      <c r="D3376" s="15" t="n">
        <v>600</v>
      </c>
      <c r="E3376" s="15" t="n">
        <v>20</v>
      </c>
      <c r="F3376" s="16" t="n">
        <v>0.742342309449384</v>
      </c>
      <c r="G3376" s="17" t="s">
        <v>101</v>
      </c>
      <c r="H3376" s="18" t="n">
        <v>0.3</v>
      </c>
      <c r="I3376" s="18" t="n">
        <v>1</v>
      </c>
      <c r="J3376" s="19" t="n">
        <v>0.896376990083913</v>
      </c>
      <c r="K3376" s="19" t="n">
        <v>0.499349403136961</v>
      </c>
      <c r="L3376" s="16" t="n">
        <v>11.684518468467</v>
      </c>
      <c r="M3376" s="19" t="n">
        <v>0.910233560796212</v>
      </c>
      <c r="N3376" s="19" t="n">
        <v>0.559638215498868</v>
      </c>
      <c r="O3376" s="19" t="n">
        <v>0.896376990083913</v>
      </c>
      <c r="P3376" s="19" t="n">
        <v>0.420015026062603</v>
      </c>
      <c r="Q3376" s="17" t="s">
        <v>29</v>
      </c>
      <c r="R3376" s="5" t="str">
        <f aca="false">IF(OR(Q3376="Steel plate",Q3376="Concrete jacket"),"Steel plate or jacket",Q3376)</f>
        <v>Monitor</v>
      </c>
      <c r="S3376" s="5" t="str">
        <f aca="false">IF(O3376&lt;='Tree rules'!$C$4,IF(N3376&lt;='Tree rules'!$C$5,IF(P3376&lt;='Tree rules'!$C$7,"Monitor","Polymer laminate"),IF(P3376&lt;='Tree rules'!$C$8,"Seal cracks","Polymer laminate")),IF(O3376&lt;='Tree rules'!$C$6,IF(P3376&lt;='Tree rules'!$C$9,"Polymer laminate","Steel plate or jacket"),IF(L3376&lt;='Tree rules'!$C$10,"Steel plate or jacket","Polymer laminate")))</f>
        <v>Monitor</v>
      </c>
      <c r="T3376" s="5" t="str">
        <f aca="false">IF(S3376=R3376,"Yes","No")</f>
        <v>Yes</v>
      </c>
    </row>
    <row r="3377" customFormat="false" ht="15" hidden="false" customHeight="false" outlineLevel="0" collapsed="false">
      <c r="A3377" s="15" t="n">
        <v>4817</v>
      </c>
      <c r="B3377" s="16" t="n">
        <v>6.57187387448713</v>
      </c>
      <c r="C3377" s="15" t="n">
        <v>300</v>
      </c>
      <c r="D3377" s="15" t="n">
        <v>550</v>
      </c>
      <c r="E3377" s="15" t="n">
        <v>25</v>
      </c>
      <c r="F3377" s="16" t="n">
        <v>0.531909867274462</v>
      </c>
      <c r="G3377" s="17" t="s">
        <v>101</v>
      </c>
      <c r="H3377" s="18" t="n">
        <v>0.3</v>
      </c>
      <c r="I3377" s="18" t="n">
        <v>1</v>
      </c>
      <c r="J3377" s="19" t="n">
        <v>0.948835465722668</v>
      </c>
      <c r="K3377" s="19" t="n">
        <v>0.469071117677872</v>
      </c>
      <c r="L3377" s="16" t="n">
        <v>13.0394322906491</v>
      </c>
      <c r="M3377" s="19" t="n">
        <v>0.41057275716498</v>
      </c>
      <c r="N3377" s="19" t="n">
        <v>0.690320040283845</v>
      </c>
      <c r="O3377" s="19" t="n">
        <v>0.948835465722668</v>
      </c>
      <c r="P3377" s="19" t="n">
        <v>0.70704146820785</v>
      </c>
      <c r="Q3377" s="17" t="s">
        <v>29</v>
      </c>
      <c r="R3377" s="5" t="str">
        <f aca="false">IF(OR(Q3377="Steel plate",Q3377="Concrete jacket"),"Steel plate or jacket",Q3377)</f>
        <v>Monitor</v>
      </c>
      <c r="S3377" s="5" t="str">
        <f aca="false">IF(O3377&lt;='Tree rules'!$C$4,IF(N3377&lt;='Tree rules'!$C$5,IF(P3377&lt;='Tree rules'!$C$7,"Monitor","Polymer laminate"),IF(P3377&lt;='Tree rules'!$C$8,"Seal cracks","Polymer laminate")),IF(O3377&lt;='Tree rules'!$C$6,IF(P3377&lt;='Tree rules'!$C$9,"Polymer laminate","Steel plate or jacket"),IF(L3377&lt;='Tree rules'!$C$10,"Steel plate or jacket","Polymer laminate")))</f>
        <v>Monitor</v>
      </c>
      <c r="T3377" s="5" t="str">
        <f aca="false">IF(S3377=R3377,"Yes","No")</f>
        <v>Yes</v>
      </c>
    </row>
    <row r="3378" customFormat="false" ht="15" hidden="false" customHeight="false" outlineLevel="0" collapsed="false">
      <c r="A3378" s="15" t="n">
        <v>4818</v>
      </c>
      <c r="B3378" s="16" t="n">
        <v>7.62217106116239</v>
      </c>
      <c r="C3378" s="15" t="n">
        <v>230</v>
      </c>
      <c r="D3378" s="15" t="n">
        <v>700</v>
      </c>
      <c r="E3378" s="15" t="n">
        <v>20</v>
      </c>
      <c r="F3378" s="16" t="n">
        <v>0.628486127018497</v>
      </c>
      <c r="G3378" s="17" t="s">
        <v>101</v>
      </c>
      <c r="H3378" s="18" t="n">
        <v>0.3</v>
      </c>
      <c r="I3378" s="18" t="n">
        <v>1</v>
      </c>
      <c r="J3378" s="19" t="n">
        <v>0.923297868573866</v>
      </c>
      <c r="K3378" s="19" t="n">
        <v>0.44672669911272</v>
      </c>
      <c r="L3378" s="16" t="n">
        <v>11.6904464128258</v>
      </c>
      <c r="M3378" s="19" t="n">
        <v>0.479034427423957</v>
      </c>
      <c r="N3378" s="19" t="n">
        <v>0.638392408767604</v>
      </c>
      <c r="O3378" s="19" t="n">
        <v>0.923297868573866</v>
      </c>
      <c r="P3378" s="19" t="n">
        <v>0.673941542643896</v>
      </c>
      <c r="Q3378" s="17" t="s">
        <v>29</v>
      </c>
      <c r="R3378" s="5" t="str">
        <f aca="false">IF(OR(Q3378="Steel plate",Q3378="Concrete jacket"),"Steel plate or jacket",Q3378)</f>
        <v>Monitor</v>
      </c>
      <c r="S3378" s="5" t="str">
        <f aca="false">IF(O3378&lt;='Tree rules'!$C$4,IF(N3378&lt;='Tree rules'!$C$5,IF(P3378&lt;='Tree rules'!$C$7,"Monitor","Polymer laminate"),IF(P3378&lt;='Tree rules'!$C$8,"Seal cracks","Polymer laminate")),IF(O3378&lt;='Tree rules'!$C$6,IF(P3378&lt;='Tree rules'!$C$9,"Polymer laminate","Steel plate or jacket"),IF(L3378&lt;='Tree rules'!$C$10,"Steel plate or jacket","Polymer laminate")))</f>
        <v>Monitor</v>
      </c>
      <c r="T3378" s="5" t="str">
        <f aca="false">IF(S3378=R3378,"Yes","No")</f>
        <v>Yes</v>
      </c>
    </row>
    <row r="3379" customFormat="false" ht="15" hidden="false" customHeight="false" outlineLevel="0" collapsed="false">
      <c r="A3379" s="15" t="n">
        <v>4820</v>
      </c>
      <c r="B3379" s="16" t="n">
        <v>5.51927148287812</v>
      </c>
      <c r="C3379" s="15" t="n">
        <v>230</v>
      </c>
      <c r="D3379" s="15" t="n">
        <v>525</v>
      </c>
      <c r="E3379" s="15" t="n">
        <v>25</v>
      </c>
      <c r="F3379" s="16" t="n">
        <v>0.85906279835652</v>
      </c>
      <c r="G3379" s="17" t="s">
        <v>103</v>
      </c>
      <c r="H3379" s="18" t="n">
        <v>0.2</v>
      </c>
      <c r="I3379" s="18" t="n">
        <v>2</v>
      </c>
      <c r="J3379" s="19" t="n">
        <v>0.943579305464374</v>
      </c>
      <c r="K3379" s="19" t="n">
        <v>0.40311074285228</v>
      </c>
      <c r="L3379" s="16" t="n">
        <v>11.5707997544615</v>
      </c>
      <c r="M3379" s="19" t="n">
        <v>0.941659168834177</v>
      </c>
      <c r="N3379" s="19" t="n">
        <v>1.54186539031452</v>
      </c>
      <c r="O3379" s="19" t="n">
        <v>1.50679165616297</v>
      </c>
      <c r="P3379" s="19" t="n">
        <v>0.521949040665128</v>
      </c>
      <c r="Q3379" s="17" t="s">
        <v>105</v>
      </c>
      <c r="R3379" s="5" t="str">
        <f aca="false">IF(OR(Q3379="Steel plate",Q3379="Concrete jacket"),"Steel plate or jacket",Q3379)</f>
        <v>Steel plate or jacket</v>
      </c>
      <c r="S3379" s="5" t="str">
        <f aca="false">IF(O3379&lt;='Tree rules'!$C$4,IF(N3379&lt;='Tree rules'!$C$5,IF(P3379&lt;='Tree rules'!$C$7,"Monitor","Polymer laminate"),IF(P3379&lt;='Tree rules'!$C$8,"Seal cracks","Polymer laminate")),IF(O3379&lt;='Tree rules'!$C$6,IF(P3379&lt;='Tree rules'!$C$9,"Polymer laminate","Steel plate or jacket"),IF(L3379&lt;='Tree rules'!$C$10,"Steel plate or jacket","Polymer laminate")))</f>
        <v>Steel plate or jacket</v>
      </c>
      <c r="T3379" s="5" t="str">
        <f aca="false">IF(S3379=R3379,"Yes","No")</f>
        <v>Yes</v>
      </c>
    </row>
    <row r="3380" customFormat="false" ht="15" hidden="false" customHeight="false" outlineLevel="0" collapsed="false">
      <c r="A3380" s="15" t="n">
        <v>4821</v>
      </c>
      <c r="B3380" s="16" t="n">
        <v>3.58738928453358</v>
      </c>
      <c r="C3380" s="15" t="n">
        <v>300</v>
      </c>
      <c r="D3380" s="15" t="n">
        <v>300</v>
      </c>
      <c r="E3380" s="15" t="n">
        <v>25</v>
      </c>
      <c r="F3380" s="16" t="n">
        <v>0.883711013668015</v>
      </c>
      <c r="G3380" s="17" t="s">
        <v>102</v>
      </c>
      <c r="H3380" s="18" t="n">
        <v>0.1</v>
      </c>
      <c r="I3380" s="18" t="n">
        <v>1</v>
      </c>
      <c r="J3380" s="19" t="n">
        <v>0.887683616734265</v>
      </c>
      <c r="K3380" s="19" t="n">
        <v>0.56949285541793</v>
      </c>
      <c r="L3380" s="16" t="n">
        <v>15.136663647821</v>
      </c>
      <c r="M3380" s="19" t="n">
        <v>0.868854178519772</v>
      </c>
      <c r="N3380" s="19" t="n">
        <v>3.03943255893958</v>
      </c>
      <c r="O3380" s="19" t="n">
        <v>0.887683616734265</v>
      </c>
      <c r="P3380" s="19" t="n">
        <v>0.423726052777309</v>
      </c>
      <c r="Q3380" s="17" t="s">
        <v>30</v>
      </c>
      <c r="R3380" s="5" t="str">
        <f aca="false">IF(OR(Q3380="Steel plate",Q3380="Concrete jacket"),"Steel plate or jacket",Q3380)</f>
        <v>Seal cracks</v>
      </c>
      <c r="S3380" s="5" t="str">
        <f aca="false">IF(O3380&lt;='Tree rules'!$C$4,IF(N3380&lt;='Tree rules'!$C$5,IF(P3380&lt;='Tree rules'!$C$7,"Monitor","Polymer laminate"),IF(P3380&lt;='Tree rules'!$C$8,"Seal cracks","Polymer laminate")),IF(O3380&lt;='Tree rules'!$C$6,IF(P3380&lt;='Tree rules'!$C$9,"Polymer laminate","Steel plate or jacket"),IF(L3380&lt;='Tree rules'!$C$10,"Steel plate or jacket","Polymer laminate")))</f>
        <v>Seal cracks</v>
      </c>
      <c r="T3380" s="5" t="str">
        <f aca="false">IF(S3380=R3380,"Yes","No")</f>
        <v>Yes</v>
      </c>
    </row>
    <row r="3381" customFormat="false" ht="15" hidden="false" customHeight="false" outlineLevel="0" collapsed="false">
      <c r="A3381" s="15" t="n">
        <v>4822</v>
      </c>
      <c r="B3381" s="16" t="n">
        <v>6.05384427451113</v>
      </c>
      <c r="C3381" s="15" t="n">
        <v>230</v>
      </c>
      <c r="D3381" s="15" t="n">
        <v>600</v>
      </c>
      <c r="E3381" s="15" t="n">
        <v>30</v>
      </c>
      <c r="F3381" s="16" t="n">
        <v>0.742342309449384</v>
      </c>
      <c r="G3381" s="17" t="s">
        <v>103</v>
      </c>
      <c r="H3381" s="18" t="n">
        <v>0.2</v>
      </c>
      <c r="I3381" s="18" t="n">
        <v>1</v>
      </c>
      <c r="J3381" s="19" t="n">
        <v>0.969178735181066</v>
      </c>
      <c r="K3381" s="19" t="n">
        <v>0.578214842207393</v>
      </c>
      <c r="L3381" s="16" t="n">
        <v>10.967109192955</v>
      </c>
      <c r="M3381" s="19" t="n">
        <v>0.739785602844725</v>
      </c>
      <c r="N3381" s="19" t="n">
        <v>0.990621906731239</v>
      </c>
      <c r="O3381" s="19" t="n">
        <v>0.969178735181066</v>
      </c>
      <c r="P3381" s="19" t="n">
        <v>0.480526941221436</v>
      </c>
      <c r="Q3381" s="17" t="s">
        <v>29</v>
      </c>
      <c r="R3381" s="5" t="str">
        <f aca="false">IF(OR(Q3381="Steel plate",Q3381="Concrete jacket"),"Steel plate or jacket",Q3381)</f>
        <v>Monitor</v>
      </c>
      <c r="S3381" s="5" t="str">
        <f aca="false">IF(O3381&lt;='Tree rules'!$C$4,IF(N3381&lt;='Tree rules'!$C$5,IF(P3381&lt;='Tree rules'!$C$7,"Monitor","Polymer laminate"),IF(P3381&lt;='Tree rules'!$C$8,"Seal cracks","Polymer laminate")),IF(O3381&lt;='Tree rules'!$C$6,IF(P3381&lt;='Tree rules'!$C$9,"Polymer laminate","Steel plate or jacket"),IF(L3381&lt;='Tree rules'!$C$10,"Steel plate or jacket","Polymer laminate")))</f>
        <v>Monitor</v>
      </c>
      <c r="T3381" s="5" t="str">
        <f aca="false">IF(S3381=R3381,"Yes","No")</f>
        <v>Yes</v>
      </c>
    </row>
    <row r="3382" customFormat="false" ht="15" hidden="false" customHeight="false" outlineLevel="0" collapsed="false">
      <c r="A3382" s="15" t="n">
        <v>4823</v>
      </c>
      <c r="B3382" s="16" t="n">
        <v>3.95328842110205</v>
      </c>
      <c r="C3382" s="15" t="n">
        <v>230</v>
      </c>
      <c r="D3382" s="15" t="n">
        <v>375</v>
      </c>
      <c r="E3382" s="15" t="n">
        <v>30</v>
      </c>
      <c r="F3382" s="16" t="n">
        <v>0.797126720614828</v>
      </c>
      <c r="G3382" s="17" t="s">
        <v>103</v>
      </c>
      <c r="H3382" s="18" t="n">
        <v>0.2</v>
      </c>
      <c r="I3382" s="18" t="n">
        <v>1</v>
      </c>
      <c r="J3382" s="19" t="n">
        <v>0.904163040890284</v>
      </c>
      <c r="K3382" s="19" t="n">
        <v>0.42032998378669</v>
      </c>
      <c r="L3382" s="16" t="n">
        <v>12.0160742282737</v>
      </c>
      <c r="M3382" s="19" t="n">
        <v>0.932385677249211</v>
      </c>
      <c r="N3382" s="19" t="n">
        <v>0.917614337767139</v>
      </c>
      <c r="O3382" s="19" t="n">
        <v>0.904163040890284</v>
      </c>
      <c r="P3382" s="19" t="n">
        <v>0.329063845655021</v>
      </c>
      <c r="Q3382" s="17" t="s">
        <v>29</v>
      </c>
      <c r="R3382" s="5" t="str">
        <f aca="false">IF(OR(Q3382="Steel plate",Q3382="Concrete jacket"),"Steel plate or jacket",Q3382)</f>
        <v>Monitor</v>
      </c>
      <c r="S3382" s="5" t="str">
        <f aca="false">IF(O3382&lt;='Tree rules'!$C$4,IF(N3382&lt;='Tree rules'!$C$5,IF(P3382&lt;='Tree rules'!$C$7,"Monitor","Polymer laminate"),IF(P3382&lt;='Tree rules'!$C$8,"Seal cracks","Polymer laminate")),IF(O3382&lt;='Tree rules'!$C$6,IF(P3382&lt;='Tree rules'!$C$9,"Polymer laminate","Steel plate or jacket"),IF(L3382&lt;='Tree rules'!$C$10,"Steel plate or jacket","Polymer laminate")))</f>
        <v>Monitor</v>
      </c>
      <c r="T3382" s="5" t="str">
        <f aca="false">IF(S3382=R3382,"Yes","No")</f>
        <v>Yes</v>
      </c>
    </row>
    <row r="3383" customFormat="false" ht="15" hidden="false" customHeight="false" outlineLevel="0" collapsed="false">
      <c r="A3383" s="15" t="n">
        <v>4824</v>
      </c>
      <c r="B3383" s="16" t="n">
        <v>4.4262616400817</v>
      </c>
      <c r="C3383" s="15" t="n">
        <v>230</v>
      </c>
      <c r="D3383" s="15" t="n">
        <v>350</v>
      </c>
      <c r="E3383" s="15" t="n">
        <v>30</v>
      </c>
      <c r="F3383" s="16" t="n">
        <v>0.604970452323595</v>
      </c>
      <c r="G3383" s="17" t="s">
        <v>102</v>
      </c>
      <c r="H3383" s="18" t="n">
        <v>0.1</v>
      </c>
      <c r="I3383" s="18" t="n">
        <v>1</v>
      </c>
      <c r="J3383" s="19" t="n">
        <v>0.881765252519882</v>
      </c>
      <c r="K3383" s="19" t="n">
        <v>0.531346359239472</v>
      </c>
      <c r="L3383" s="16" t="n">
        <v>15.315784221736</v>
      </c>
      <c r="M3383" s="19" t="n">
        <v>0.931606333076052</v>
      </c>
      <c r="N3383" s="19" t="n">
        <v>2.48071431691612</v>
      </c>
      <c r="O3383" s="19" t="n">
        <v>0.881765252519882</v>
      </c>
      <c r="P3383" s="19" t="n">
        <v>0.297631400666459</v>
      </c>
      <c r="Q3383" s="17" t="s">
        <v>30</v>
      </c>
      <c r="R3383" s="5" t="str">
        <f aca="false">IF(OR(Q3383="Steel plate",Q3383="Concrete jacket"),"Steel plate or jacket",Q3383)</f>
        <v>Seal cracks</v>
      </c>
      <c r="S3383" s="5" t="str">
        <f aca="false">IF(O3383&lt;='Tree rules'!$C$4,IF(N3383&lt;='Tree rules'!$C$5,IF(P3383&lt;='Tree rules'!$C$7,"Monitor","Polymer laminate"),IF(P3383&lt;='Tree rules'!$C$8,"Seal cracks","Polymer laminate")),IF(O3383&lt;='Tree rules'!$C$6,IF(P3383&lt;='Tree rules'!$C$9,"Polymer laminate","Steel plate or jacket"),IF(L3383&lt;='Tree rules'!$C$10,"Steel plate or jacket","Polymer laminate")))</f>
        <v>Seal cracks</v>
      </c>
      <c r="T3383" s="5" t="str">
        <f aca="false">IF(S3383=R3383,"Yes","No")</f>
        <v>Yes</v>
      </c>
    </row>
    <row r="3384" customFormat="false" ht="15" hidden="false" customHeight="false" outlineLevel="0" collapsed="false">
      <c r="A3384" s="15" t="n">
        <v>4825</v>
      </c>
      <c r="B3384" s="16" t="n">
        <v>5.52982197948593</v>
      </c>
      <c r="C3384" s="15" t="n">
        <v>230</v>
      </c>
      <c r="D3384" s="15" t="n">
        <v>500</v>
      </c>
      <c r="E3384" s="15" t="n">
        <v>30</v>
      </c>
      <c r="F3384" s="16" t="n">
        <v>0.770204672782022</v>
      </c>
      <c r="G3384" s="17" t="s">
        <v>103</v>
      </c>
      <c r="H3384" s="18" t="n">
        <v>0.2</v>
      </c>
      <c r="I3384" s="18" t="n">
        <v>1.5</v>
      </c>
      <c r="J3384" s="19" t="n">
        <v>0.911930524779762</v>
      </c>
      <c r="K3384" s="19" t="n">
        <v>0.414145586483065</v>
      </c>
      <c r="L3384" s="16" t="n">
        <v>12.1802246244184</v>
      </c>
      <c r="M3384" s="19" t="n">
        <v>0.934597248435632</v>
      </c>
      <c r="N3384" s="19" t="n">
        <v>1.09991158421699</v>
      </c>
      <c r="O3384" s="19" t="n">
        <v>1.17905978616128</v>
      </c>
      <c r="P3384" s="19" t="n">
        <v>0.413675089771895</v>
      </c>
      <c r="Q3384" s="17" t="s">
        <v>31</v>
      </c>
      <c r="R3384" s="5" t="str">
        <f aca="false">IF(OR(Q3384="Steel plate",Q3384="Concrete jacket"),"Steel plate or jacket",Q3384)</f>
        <v>Polymer laminate</v>
      </c>
      <c r="S3384" s="5" t="str">
        <f aca="false">IF(O3384&lt;='Tree rules'!$C$4,IF(N3384&lt;='Tree rules'!$C$5,IF(P3384&lt;='Tree rules'!$C$7,"Monitor","Polymer laminate"),IF(P3384&lt;='Tree rules'!$C$8,"Seal cracks","Polymer laminate")),IF(O3384&lt;='Tree rules'!$C$6,IF(P3384&lt;='Tree rules'!$C$9,"Polymer laminate","Steel plate or jacket"),IF(L3384&lt;='Tree rules'!$C$10,"Steel plate or jacket","Polymer laminate")))</f>
        <v>Polymer laminate</v>
      </c>
      <c r="T3384" s="5" t="str">
        <f aca="false">IF(S3384=R3384,"Yes","No")</f>
        <v>Yes</v>
      </c>
    </row>
    <row r="3385" customFormat="false" ht="15" hidden="false" customHeight="false" outlineLevel="0" collapsed="false">
      <c r="A3385" s="15" t="n">
        <v>4826</v>
      </c>
      <c r="B3385" s="16" t="n">
        <v>3.65769265187418</v>
      </c>
      <c r="C3385" s="15" t="n">
        <v>230</v>
      </c>
      <c r="D3385" s="15" t="n">
        <v>325</v>
      </c>
      <c r="E3385" s="15" t="n">
        <v>25</v>
      </c>
      <c r="F3385" s="16" t="n">
        <v>0.699968036696473</v>
      </c>
      <c r="G3385" s="17" t="s">
        <v>103</v>
      </c>
      <c r="H3385" s="18" t="n">
        <v>0.2</v>
      </c>
      <c r="I3385" s="18" t="n">
        <v>1.5</v>
      </c>
      <c r="J3385" s="19" t="n">
        <v>0.924685476308201</v>
      </c>
      <c r="K3385" s="19" t="n">
        <v>0.483072971764088</v>
      </c>
      <c r="L3385" s="16" t="n">
        <v>13.0166998287338</v>
      </c>
      <c r="M3385" s="19" t="n">
        <v>0.94435065163146</v>
      </c>
      <c r="N3385" s="19" t="n">
        <v>1.10359051314969</v>
      </c>
      <c r="O3385" s="19" t="n">
        <v>1.16368293396866</v>
      </c>
      <c r="P3385" s="19" t="n">
        <v>0.384829643605074</v>
      </c>
      <c r="Q3385" s="17" t="s">
        <v>31</v>
      </c>
      <c r="R3385" s="5" t="str">
        <f aca="false">IF(OR(Q3385="Steel plate",Q3385="Concrete jacket"),"Steel plate or jacket",Q3385)</f>
        <v>Polymer laminate</v>
      </c>
      <c r="S3385" s="5" t="str">
        <f aca="false">IF(O3385&lt;='Tree rules'!$C$4,IF(N3385&lt;='Tree rules'!$C$5,IF(P3385&lt;='Tree rules'!$C$7,"Monitor","Polymer laminate"),IF(P3385&lt;='Tree rules'!$C$8,"Seal cracks","Polymer laminate")),IF(O3385&lt;='Tree rules'!$C$6,IF(P3385&lt;='Tree rules'!$C$9,"Polymer laminate","Steel plate or jacket"),IF(L3385&lt;='Tree rules'!$C$10,"Steel plate or jacket","Polymer laminate")))</f>
        <v>Polymer laminate</v>
      </c>
      <c r="T3385" s="5" t="str">
        <f aca="false">IF(S3385=R3385,"Yes","No")</f>
        <v>Yes</v>
      </c>
    </row>
    <row r="3386" customFormat="false" ht="15" hidden="false" customHeight="false" outlineLevel="0" collapsed="false">
      <c r="A3386" s="15" t="n">
        <v>4827</v>
      </c>
      <c r="B3386" s="16" t="n">
        <v>6.8626955687397</v>
      </c>
      <c r="C3386" s="15" t="n">
        <v>300</v>
      </c>
      <c r="D3386" s="15" t="n">
        <v>575</v>
      </c>
      <c r="E3386" s="15" t="n">
        <v>25</v>
      </c>
      <c r="F3386" s="16" t="n">
        <v>0.596127638252333</v>
      </c>
      <c r="G3386" s="17" t="s">
        <v>101</v>
      </c>
      <c r="H3386" s="18" t="n">
        <v>0.3</v>
      </c>
      <c r="I3386" s="18" t="n">
        <v>2</v>
      </c>
      <c r="J3386" s="19" t="n">
        <v>0.994342395489767</v>
      </c>
      <c r="K3386" s="19" t="n">
        <v>0.509434203890006</v>
      </c>
      <c r="L3386" s="16" t="n">
        <v>13.0221927300564</v>
      </c>
      <c r="M3386" s="19" t="n">
        <v>0.512557526192783</v>
      </c>
      <c r="N3386" s="19" t="n">
        <v>1.25212022674609</v>
      </c>
      <c r="O3386" s="19" t="n">
        <v>1.48213276433912</v>
      </c>
      <c r="P3386" s="19" t="n">
        <v>0.853940505383134</v>
      </c>
      <c r="Q3386" s="17" t="s">
        <v>104</v>
      </c>
      <c r="R3386" s="5" t="str">
        <f aca="false">IF(OR(Q3386="Steel plate",Q3386="Concrete jacket"),"Steel plate or jacket",Q3386)</f>
        <v>Steel plate or jacket</v>
      </c>
      <c r="S3386" s="5" t="str">
        <f aca="false">IF(O3386&lt;='Tree rules'!$C$4,IF(N3386&lt;='Tree rules'!$C$5,IF(P3386&lt;='Tree rules'!$C$7,"Monitor","Polymer laminate"),IF(P3386&lt;='Tree rules'!$C$8,"Seal cracks","Polymer laminate")),IF(O3386&lt;='Tree rules'!$C$6,IF(P3386&lt;='Tree rules'!$C$9,"Polymer laminate","Steel plate or jacket"),IF(L3386&lt;='Tree rules'!$C$10,"Steel plate or jacket","Polymer laminate")))</f>
        <v>Steel plate or jacket</v>
      </c>
      <c r="T3386" s="5" t="str">
        <f aca="false">IF(S3386=R3386,"Yes","No")</f>
        <v>Yes</v>
      </c>
    </row>
    <row r="3387" customFormat="false" ht="15" hidden="false" customHeight="false" outlineLevel="0" collapsed="false">
      <c r="A3387" s="15" t="n">
        <v>4828</v>
      </c>
      <c r="B3387" s="16" t="n">
        <v>3.36471960987835</v>
      </c>
      <c r="C3387" s="15" t="n">
        <v>300</v>
      </c>
      <c r="D3387" s="15" t="n">
        <v>300</v>
      </c>
      <c r="E3387" s="15" t="n">
        <v>25</v>
      </c>
      <c r="F3387" s="16" t="n">
        <v>0.791582400904515</v>
      </c>
      <c r="G3387" s="17" t="s">
        <v>103</v>
      </c>
      <c r="H3387" s="18" t="n">
        <v>0.2</v>
      </c>
      <c r="I3387" s="18" t="n">
        <v>2</v>
      </c>
      <c r="J3387" s="19" t="n">
        <v>0.875527980429263</v>
      </c>
      <c r="K3387" s="19" t="n">
        <v>0.619263609725606</v>
      </c>
      <c r="L3387" s="16" t="n">
        <v>13.2469275979463</v>
      </c>
      <c r="M3387" s="19" t="n">
        <v>0.560472534375366</v>
      </c>
      <c r="N3387" s="19" t="n">
        <v>1.53731083913465</v>
      </c>
      <c r="O3387" s="19" t="n">
        <v>1.20887334328213</v>
      </c>
      <c r="P3387" s="19" t="n">
        <v>0.730350898665701</v>
      </c>
      <c r="Q3387" s="17" t="s">
        <v>31</v>
      </c>
      <c r="R3387" s="5" t="str">
        <f aca="false">IF(OR(Q3387="Steel plate",Q3387="Concrete jacket"),"Steel plate or jacket",Q3387)</f>
        <v>Polymer laminate</v>
      </c>
      <c r="S3387" s="5" t="str">
        <f aca="false">IF(O3387&lt;='Tree rules'!$C$4,IF(N3387&lt;='Tree rules'!$C$5,IF(P3387&lt;='Tree rules'!$C$7,"Monitor","Polymer laminate"),IF(P3387&lt;='Tree rules'!$C$8,"Seal cracks","Polymer laminate")),IF(O3387&lt;='Tree rules'!$C$6,IF(P3387&lt;='Tree rules'!$C$9,"Polymer laminate","Steel plate or jacket"),IF(L3387&lt;='Tree rules'!$C$10,"Steel plate or jacket","Polymer laminate")))</f>
        <v>Polymer laminate</v>
      </c>
      <c r="T3387" s="5" t="str">
        <f aca="false">IF(S3387=R3387,"Yes","No")</f>
        <v>Yes</v>
      </c>
    </row>
    <row r="3388" customFormat="false" ht="15" hidden="false" customHeight="false" outlineLevel="0" collapsed="false">
      <c r="A3388" s="15" t="n">
        <v>4831</v>
      </c>
      <c r="B3388" s="16" t="n">
        <v>7.22714118045627</v>
      </c>
      <c r="C3388" s="15" t="n">
        <v>300</v>
      </c>
      <c r="D3388" s="15" t="n">
        <v>600</v>
      </c>
      <c r="E3388" s="15" t="n">
        <v>25</v>
      </c>
      <c r="F3388" s="16" t="n">
        <v>0.621712831879242</v>
      </c>
      <c r="G3388" s="17" t="s">
        <v>102</v>
      </c>
      <c r="H3388" s="18" t="n">
        <v>0.1</v>
      </c>
      <c r="I3388" s="18" t="n">
        <v>2</v>
      </c>
      <c r="J3388" s="19" t="n">
        <v>0.917855852884433</v>
      </c>
      <c r="K3388" s="19" t="n">
        <v>0.491912260422185</v>
      </c>
      <c r="L3388" s="16" t="n">
        <v>13.4084251956517</v>
      </c>
      <c r="M3388" s="19" t="n">
        <v>0.469968727154691</v>
      </c>
      <c r="N3388" s="19" t="n">
        <v>3.68411523979166</v>
      </c>
      <c r="O3388" s="19" t="n">
        <v>1.38420715843475</v>
      </c>
      <c r="P3388" s="19" t="n">
        <v>0.86308733189545</v>
      </c>
      <c r="Q3388" s="17" t="s">
        <v>31</v>
      </c>
      <c r="R3388" s="5" t="str">
        <f aca="false">IF(OR(Q3388="Steel plate",Q3388="Concrete jacket"),"Steel plate or jacket",Q3388)</f>
        <v>Polymer laminate</v>
      </c>
      <c r="S3388" s="5" t="str">
        <f aca="false">IF(O3388&lt;='Tree rules'!$C$4,IF(N3388&lt;='Tree rules'!$C$5,IF(P3388&lt;='Tree rules'!$C$7,"Monitor","Polymer laminate"),IF(P3388&lt;='Tree rules'!$C$8,"Seal cracks","Polymer laminate")),IF(O3388&lt;='Tree rules'!$C$6,IF(P3388&lt;='Tree rules'!$C$9,"Polymer laminate","Steel plate or jacket"),IF(L3388&lt;='Tree rules'!$C$10,"Steel plate or jacket","Polymer laminate")))</f>
        <v>Polymer laminate</v>
      </c>
      <c r="T3388" s="5" t="str">
        <f aca="false">IF(S3388=R3388,"Yes","No")</f>
        <v>Yes</v>
      </c>
    </row>
    <row r="3389" customFormat="false" ht="15" hidden="false" customHeight="false" outlineLevel="0" collapsed="false">
      <c r="A3389" s="15" t="n">
        <v>4833</v>
      </c>
      <c r="B3389" s="16" t="n">
        <v>4.14092062344647</v>
      </c>
      <c r="C3389" s="15" t="n">
        <v>300</v>
      </c>
      <c r="D3389" s="15" t="n">
        <v>375</v>
      </c>
      <c r="E3389" s="15" t="n">
        <v>30</v>
      </c>
      <c r="F3389" s="16" t="n">
        <v>0.683367586279351</v>
      </c>
      <c r="G3389" s="17" t="s">
        <v>103</v>
      </c>
      <c r="H3389" s="18" t="n">
        <v>0.2</v>
      </c>
      <c r="I3389" s="18" t="n">
        <v>2</v>
      </c>
      <c r="J3389" s="19" t="n">
        <v>0.871192275727555</v>
      </c>
      <c r="K3389" s="19" t="n">
        <v>0.570790668739239</v>
      </c>
      <c r="L3389" s="16" t="n">
        <v>12.5103342098081</v>
      </c>
      <c r="M3389" s="19" t="n">
        <v>0.298304799030329</v>
      </c>
      <c r="N3389" s="19" t="n">
        <v>1.29810725459001</v>
      </c>
      <c r="O3389" s="19" t="n">
        <v>1.24511612979212</v>
      </c>
      <c r="P3389" s="19" t="n">
        <v>1.1538943294773</v>
      </c>
      <c r="Q3389" s="17" t="s">
        <v>31</v>
      </c>
      <c r="R3389" s="5" t="str">
        <f aca="false">IF(OR(Q3389="Steel plate",Q3389="Concrete jacket"),"Steel plate or jacket",Q3389)</f>
        <v>Polymer laminate</v>
      </c>
      <c r="S3389" s="5" t="str">
        <f aca="false">IF(O3389&lt;='Tree rules'!$C$4,IF(N3389&lt;='Tree rules'!$C$5,IF(P3389&lt;='Tree rules'!$C$7,"Monitor","Polymer laminate"),IF(P3389&lt;='Tree rules'!$C$8,"Seal cracks","Polymer laminate")),IF(O3389&lt;='Tree rules'!$C$6,IF(P3389&lt;='Tree rules'!$C$9,"Polymer laminate","Steel plate or jacket"),IF(L3389&lt;='Tree rules'!$C$10,"Steel plate or jacket","Polymer laminate")))</f>
        <v>Polymer laminate</v>
      </c>
      <c r="T3389" s="5" t="str">
        <f aca="false">IF(S3389=R3389,"Yes","No")</f>
        <v>Yes</v>
      </c>
    </row>
    <row r="3390" customFormat="false" ht="15" hidden="false" customHeight="false" outlineLevel="0" collapsed="false">
      <c r="A3390" s="15" t="n">
        <v>4834</v>
      </c>
      <c r="B3390" s="16" t="n">
        <v>5.51204245157178</v>
      </c>
      <c r="C3390" s="15" t="n">
        <v>300</v>
      </c>
      <c r="D3390" s="15" t="n">
        <v>450</v>
      </c>
      <c r="E3390" s="15" t="n">
        <v>25</v>
      </c>
      <c r="F3390" s="16" t="n">
        <v>0.557129731671096</v>
      </c>
      <c r="G3390" s="17" t="s">
        <v>101</v>
      </c>
      <c r="H3390" s="18" t="n">
        <v>0.3</v>
      </c>
      <c r="I3390" s="18" t="n">
        <v>1.5</v>
      </c>
      <c r="J3390" s="19" t="n">
        <v>0.906118610550212</v>
      </c>
      <c r="K3390" s="19" t="n">
        <v>0.530072801488271</v>
      </c>
      <c r="L3390" s="16" t="n">
        <v>13.5764592403246</v>
      </c>
      <c r="M3390" s="19" t="n">
        <v>0.928107070732329</v>
      </c>
      <c r="N3390" s="19" t="n">
        <v>0.651946387444068</v>
      </c>
      <c r="O3390" s="19" t="n">
        <v>1.11902350063781</v>
      </c>
      <c r="P3390" s="19" t="n">
        <v>0.39029594876827</v>
      </c>
      <c r="Q3390" s="17" t="s">
        <v>31</v>
      </c>
      <c r="R3390" s="5" t="str">
        <f aca="false">IF(OR(Q3390="Steel plate",Q3390="Concrete jacket"),"Steel plate or jacket",Q3390)</f>
        <v>Polymer laminate</v>
      </c>
      <c r="S3390" s="5" t="str">
        <f aca="false">IF(O3390&lt;='Tree rules'!$C$4,IF(N3390&lt;='Tree rules'!$C$5,IF(P3390&lt;='Tree rules'!$C$7,"Monitor","Polymer laminate"),IF(P3390&lt;='Tree rules'!$C$8,"Seal cracks","Polymer laminate")),IF(O3390&lt;='Tree rules'!$C$6,IF(P3390&lt;='Tree rules'!$C$9,"Polymer laminate","Steel plate or jacket"),IF(L3390&lt;='Tree rules'!$C$10,"Steel plate or jacket","Polymer laminate")))</f>
        <v>Polymer laminate</v>
      </c>
      <c r="T3390" s="5" t="str">
        <f aca="false">IF(S3390=R3390,"Yes","No")</f>
        <v>Yes</v>
      </c>
    </row>
    <row r="3391" customFormat="false" ht="15" hidden="false" customHeight="false" outlineLevel="0" collapsed="false">
      <c r="A3391" s="15" t="n">
        <v>4835</v>
      </c>
      <c r="B3391" s="16" t="n">
        <v>5.4740389378523</v>
      </c>
      <c r="C3391" s="15" t="n">
        <v>230</v>
      </c>
      <c r="D3391" s="15" t="n">
        <v>425</v>
      </c>
      <c r="E3391" s="15" t="n">
        <v>30</v>
      </c>
      <c r="F3391" s="16" t="n">
        <v>0.691964884122107</v>
      </c>
      <c r="G3391" s="17" t="s">
        <v>101</v>
      </c>
      <c r="H3391" s="18" t="n">
        <v>0.3</v>
      </c>
      <c r="I3391" s="18" t="n">
        <v>2</v>
      </c>
      <c r="J3391" s="19" t="n">
        <v>0.95147304303204</v>
      </c>
      <c r="K3391" s="19" t="n">
        <v>0.432349678335934</v>
      </c>
      <c r="L3391" s="16" t="n">
        <v>14.4433745062066</v>
      </c>
      <c r="M3391" s="19" t="n">
        <v>0.648970855557608</v>
      </c>
      <c r="N3391" s="19" t="n">
        <v>1.0951906319568</v>
      </c>
      <c r="O3391" s="19" t="n">
        <v>1.49157702196387</v>
      </c>
      <c r="P3391" s="19" t="n">
        <v>0.697852487778293</v>
      </c>
      <c r="Q3391" s="17" t="s">
        <v>31</v>
      </c>
      <c r="R3391" s="5" t="str">
        <f aca="false">IF(OR(Q3391="Steel plate",Q3391="Concrete jacket"),"Steel plate or jacket",Q3391)</f>
        <v>Polymer laminate</v>
      </c>
      <c r="S3391" s="5" t="str">
        <f aca="false">IF(O3391&lt;='Tree rules'!$C$4,IF(N3391&lt;='Tree rules'!$C$5,IF(P3391&lt;='Tree rules'!$C$7,"Monitor","Polymer laminate"),IF(P3391&lt;='Tree rules'!$C$8,"Seal cracks","Polymer laminate")),IF(O3391&lt;='Tree rules'!$C$6,IF(P3391&lt;='Tree rules'!$C$9,"Polymer laminate","Steel plate or jacket"),IF(L3391&lt;='Tree rules'!$C$10,"Steel plate or jacket","Polymer laminate")))</f>
        <v>Polymer laminate</v>
      </c>
      <c r="T3391" s="5" t="str">
        <f aca="false">IF(S3391=R3391,"Yes","No")</f>
        <v>Yes</v>
      </c>
    </row>
    <row r="3392" customFormat="false" ht="15" hidden="false" customHeight="false" outlineLevel="0" collapsed="false">
      <c r="A3392" s="15" t="n">
        <v>4836</v>
      </c>
      <c r="B3392" s="16" t="n">
        <v>5.55545900666607</v>
      </c>
      <c r="C3392" s="15" t="n">
        <v>300</v>
      </c>
      <c r="D3392" s="15" t="n">
        <v>525</v>
      </c>
      <c r="E3392" s="15" t="n">
        <v>30</v>
      </c>
      <c r="F3392" s="16" t="n">
        <v>0.679998409867921</v>
      </c>
      <c r="G3392" s="17" t="s">
        <v>102</v>
      </c>
      <c r="H3392" s="18" t="n">
        <v>0.1</v>
      </c>
      <c r="I3392" s="18" t="n">
        <v>1.5</v>
      </c>
      <c r="J3392" s="19" t="n">
        <v>0.927696790710997</v>
      </c>
      <c r="K3392" s="19" t="n">
        <v>0.475266225306793</v>
      </c>
      <c r="L3392" s="16" t="n">
        <v>12.0248030447318</v>
      </c>
      <c r="M3392" s="19" t="n">
        <v>0.886273827226926</v>
      </c>
      <c r="N3392" s="19" t="n">
        <v>3.29397590016151</v>
      </c>
      <c r="O3392" s="19" t="n">
        <v>1.17109371009128</v>
      </c>
      <c r="P3392" s="19" t="n">
        <v>0.374983283747236</v>
      </c>
      <c r="Q3392" s="17" t="s">
        <v>31</v>
      </c>
      <c r="R3392" s="5" t="str">
        <f aca="false">IF(OR(Q3392="Steel plate",Q3392="Concrete jacket"),"Steel plate or jacket",Q3392)</f>
        <v>Polymer laminate</v>
      </c>
      <c r="S3392" s="5" t="str">
        <f aca="false">IF(O3392&lt;='Tree rules'!$C$4,IF(N3392&lt;='Tree rules'!$C$5,IF(P3392&lt;='Tree rules'!$C$7,"Monitor","Polymer laminate"),IF(P3392&lt;='Tree rules'!$C$8,"Seal cracks","Polymer laminate")),IF(O3392&lt;='Tree rules'!$C$6,IF(P3392&lt;='Tree rules'!$C$9,"Polymer laminate","Steel plate or jacket"),IF(L3392&lt;='Tree rules'!$C$10,"Steel plate or jacket","Polymer laminate")))</f>
        <v>Polymer laminate</v>
      </c>
      <c r="T3392" s="5" t="str">
        <f aca="false">IF(S3392=R3392,"Yes","No")</f>
        <v>Yes</v>
      </c>
    </row>
    <row r="3393" customFormat="false" ht="15" hidden="false" customHeight="false" outlineLevel="0" collapsed="false">
      <c r="A3393" s="15" t="n">
        <v>4837</v>
      </c>
      <c r="B3393" s="16" t="n">
        <v>7.32606883437225</v>
      </c>
      <c r="C3393" s="15" t="n">
        <v>230</v>
      </c>
      <c r="D3393" s="15" t="n">
        <v>650</v>
      </c>
      <c r="E3393" s="15" t="n">
        <v>20</v>
      </c>
      <c r="F3393" s="16" t="n">
        <v>0.680685971455249</v>
      </c>
      <c r="G3393" s="17" t="s">
        <v>103</v>
      </c>
      <c r="H3393" s="18" t="n">
        <v>0.2</v>
      </c>
      <c r="I3393" s="18" t="n">
        <v>1.5</v>
      </c>
      <c r="J3393" s="19" t="n">
        <v>0.88731653963365</v>
      </c>
      <c r="K3393" s="19" t="n">
        <v>0.504086523104119</v>
      </c>
      <c r="L3393" s="16" t="n">
        <v>12.1695495587579</v>
      </c>
      <c r="M3393" s="19" t="n">
        <v>0.584445516516811</v>
      </c>
      <c r="N3393" s="19" t="n">
        <v>1.13480804340212</v>
      </c>
      <c r="O3393" s="19" t="n">
        <v>1.10733265477212</v>
      </c>
      <c r="P3393" s="19" t="n">
        <v>0.695704051986102</v>
      </c>
      <c r="Q3393" s="17" t="s">
        <v>31</v>
      </c>
      <c r="R3393" s="5" t="str">
        <f aca="false">IF(OR(Q3393="Steel plate",Q3393="Concrete jacket"),"Steel plate or jacket",Q3393)</f>
        <v>Polymer laminate</v>
      </c>
      <c r="S3393" s="5" t="str">
        <f aca="false">IF(O3393&lt;='Tree rules'!$C$4,IF(N3393&lt;='Tree rules'!$C$5,IF(P3393&lt;='Tree rules'!$C$7,"Monitor","Polymer laminate"),IF(P3393&lt;='Tree rules'!$C$8,"Seal cracks","Polymer laminate")),IF(O3393&lt;='Tree rules'!$C$6,IF(P3393&lt;='Tree rules'!$C$9,"Polymer laminate","Steel plate or jacket"),IF(L3393&lt;='Tree rules'!$C$10,"Steel plate or jacket","Polymer laminate")))</f>
        <v>Polymer laminate</v>
      </c>
      <c r="T3393" s="5" t="str">
        <f aca="false">IF(S3393=R3393,"Yes","No")</f>
        <v>Yes</v>
      </c>
    </row>
    <row r="3394" customFormat="false" ht="15" hidden="false" customHeight="false" outlineLevel="0" collapsed="false">
      <c r="A3394" s="15" t="n">
        <v>4838</v>
      </c>
      <c r="B3394" s="16" t="n">
        <v>3.70249237837393</v>
      </c>
      <c r="C3394" s="15" t="n">
        <v>230</v>
      </c>
      <c r="D3394" s="15" t="n">
        <v>350</v>
      </c>
      <c r="E3394" s="15" t="n">
        <v>30</v>
      </c>
      <c r="F3394" s="16" t="n">
        <v>0.575119936583944</v>
      </c>
      <c r="G3394" s="17" t="s">
        <v>101</v>
      </c>
      <c r="H3394" s="18" t="n">
        <v>0.3</v>
      </c>
      <c r="I3394" s="18" t="n">
        <v>1.5</v>
      </c>
      <c r="J3394" s="19" t="n">
        <v>0.900632499611144</v>
      </c>
      <c r="K3394" s="19" t="n">
        <v>0.416377301237756</v>
      </c>
      <c r="L3394" s="16" t="n">
        <v>12.1792512446511</v>
      </c>
      <c r="M3394" s="19" t="n">
        <v>0.915602863995277</v>
      </c>
      <c r="N3394" s="19" t="n">
        <v>1.01585190729683</v>
      </c>
      <c r="O3394" s="19" t="n">
        <v>1.16344728461916</v>
      </c>
      <c r="P3394" s="19" t="n">
        <v>0.281295813746571</v>
      </c>
      <c r="Q3394" s="17" t="s">
        <v>31</v>
      </c>
      <c r="R3394" s="5" t="str">
        <f aca="false">IF(OR(Q3394="Steel plate",Q3394="Concrete jacket"),"Steel plate or jacket",Q3394)</f>
        <v>Polymer laminate</v>
      </c>
      <c r="S3394" s="5" t="str">
        <f aca="false">IF(O3394&lt;='Tree rules'!$C$4,IF(N3394&lt;='Tree rules'!$C$5,IF(P3394&lt;='Tree rules'!$C$7,"Monitor","Polymer laminate"),IF(P3394&lt;='Tree rules'!$C$8,"Seal cracks","Polymer laminate")),IF(O3394&lt;='Tree rules'!$C$6,IF(P3394&lt;='Tree rules'!$C$9,"Polymer laminate","Steel plate or jacket"),IF(L3394&lt;='Tree rules'!$C$10,"Steel plate or jacket","Polymer laminate")))</f>
        <v>Polymer laminate</v>
      </c>
      <c r="T3394" s="5" t="str">
        <f aca="false">IF(S3394=R3394,"Yes","No")</f>
        <v>Yes</v>
      </c>
    </row>
    <row r="3395" customFormat="false" ht="15" hidden="false" customHeight="false" outlineLevel="0" collapsed="false">
      <c r="A3395" s="15" t="n">
        <v>4839</v>
      </c>
      <c r="B3395" s="16" t="n">
        <v>5.32965829354498</v>
      </c>
      <c r="C3395" s="15" t="n">
        <v>300</v>
      </c>
      <c r="D3395" s="15" t="n">
        <v>475</v>
      </c>
      <c r="E3395" s="15" t="n">
        <v>30</v>
      </c>
      <c r="F3395" s="16" t="n">
        <v>0.781126378514945</v>
      </c>
      <c r="G3395" s="17" t="s">
        <v>101</v>
      </c>
      <c r="H3395" s="18" t="n">
        <v>0.3</v>
      </c>
      <c r="I3395" s="18" t="n">
        <v>1</v>
      </c>
      <c r="J3395" s="19" t="n">
        <v>0.8689908697251</v>
      </c>
      <c r="K3395" s="19" t="n">
        <v>0.505343951044549</v>
      </c>
      <c r="L3395" s="16" t="n">
        <v>12.4234459056992</v>
      </c>
      <c r="M3395" s="19" t="n">
        <v>0.592699562706272</v>
      </c>
      <c r="N3395" s="19" t="n">
        <v>0.576028069598103</v>
      </c>
      <c r="O3395" s="19" t="n">
        <v>0.8689908697251</v>
      </c>
      <c r="P3395" s="19" t="n">
        <v>0.565723145731403</v>
      </c>
      <c r="Q3395" s="17" t="s">
        <v>29</v>
      </c>
      <c r="R3395" s="5" t="str">
        <f aca="false">IF(OR(Q3395="Steel plate",Q3395="Concrete jacket"),"Steel plate or jacket",Q3395)</f>
        <v>Monitor</v>
      </c>
      <c r="S3395" s="5" t="str">
        <f aca="false">IF(O3395&lt;='Tree rules'!$C$4,IF(N3395&lt;='Tree rules'!$C$5,IF(P3395&lt;='Tree rules'!$C$7,"Monitor","Polymer laminate"),IF(P3395&lt;='Tree rules'!$C$8,"Seal cracks","Polymer laminate")),IF(O3395&lt;='Tree rules'!$C$6,IF(P3395&lt;='Tree rules'!$C$9,"Polymer laminate","Steel plate or jacket"),IF(L3395&lt;='Tree rules'!$C$10,"Steel plate or jacket","Polymer laminate")))</f>
        <v>Monitor</v>
      </c>
      <c r="T3395" s="5" t="str">
        <f aca="false">IF(S3395=R3395,"Yes","No")</f>
        <v>Yes</v>
      </c>
    </row>
    <row r="3396" customFormat="false" ht="15" hidden="false" customHeight="false" outlineLevel="0" collapsed="false">
      <c r="A3396" s="15" t="n">
        <v>4840</v>
      </c>
      <c r="B3396" s="16" t="n">
        <v>5.66061934672236</v>
      </c>
      <c r="C3396" s="15" t="n">
        <v>230</v>
      </c>
      <c r="D3396" s="15" t="n">
        <v>550</v>
      </c>
      <c r="E3396" s="15" t="n">
        <v>30</v>
      </c>
      <c r="F3396" s="16" t="n">
        <v>0.816280786486175</v>
      </c>
      <c r="G3396" s="17" t="s">
        <v>103</v>
      </c>
      <c r="H3396" s="18" t="n">
        <v>0.2</v>
      </c>
      <c r="I3396" s="18" t="n">
        <v>2</v>
      </c>
      <c r="J3396" s="19" t="n">
        <v>0.902497381018318</v>
      </c>
      <c r="K3396" s="19" t="n">
        <v>0.634956472171974</v>
      </c>
      <c r="L3396" s="16" t="n">
        <v>11.2761341568175</v>
      </c>
      <c r="M3396" s="19" t="n">
        <v>0.738506358511985</v>
      </c>
      <c r="N3396" s="19" t="n">
        <v>1.29533602221121</v>
      </c>
      <c r="O3396" s="19" t="n">
        <v>1.2319482088408</v>
      </c>
      <c r="P3396" s="19" t="n">
        <v>0.593366986249734</v>
      </c>
      <c r="Q3396" s="17" t="s">
        <v>31</v>
      </c>
      <c r="R3396" s="5" t="str">
        <f aca="false">IF(OR(Q3396="Steel plate",Q3396="Concrete jacket"),"Steel plate or jacket",Q3396)</f>
        <v>Polymer laminate</v>
      </c>
      <c r="S3396" s="5" t="str">
        <f aca="false">IF(O3396&lt;='Tree rules'!$C$4,IF(N3396&lt;='Tree rules'!$C$5,IF(P3396&lt;='Tree rules'!$C$7,"Monitor","Polymer laminate"),IF(P3396&lt;='Tree rules'!$C$8,"Seal cracks","Polymer laminate")),IF(O3396&lt;='Tree rules'!$C$6,IF(P3396&lt;='Tree rules'!$C$9,"Polymer laminate","Steel plate or jacket"),IF(L3396&lt;='Tree rules'!$C$10,"Steel plate or jacket","Polymer laminate")))</f>
        <v>Polymer laminate</v>
      </c>
      <c r="T3396" s="5" t="str">
        <f aca="false">IF(S3396=R3396,"Yes","No")</f>
        <v>Yes</v>
      </c>
    </row>
    <row r="3397" customFormat="false" ht="15" hidden="false" customHeight="false" outlineLevel="0" collapsed="false">
      <c r="A3397" s="15" t="n">
        <v>4841</v>
      </c>
      <c r="B3397" s="16" t="n">
        <v>3.10939916176998</v>
      </c>
      <c r="C3397" s="15" t="n">
        <v>300</v>
      </c>
      <c r="D3397" s="15" t="n">
        <v>300</v>
      </c>
      <c r="E3397" s="15" t="n">
        <v>20</v>
      </c>
      <c r="F3397" s="16" t="n">
        <v>0.736310778185108</v>
      </c>
      <c r="G3397" s="17" t="s">
        <v>101</v>
      </c>
      <c r="H3397" s="18" t="n">
        <v>0.3</v>
      </c>
      <c r="I3397" s="18" t="n">
        <v>1</v>
      </c>
      <c r="J3397" s="19" t="n">
        <v>0.982205148056056</v>
      </c>
      <c r="K3397" s="19" t="n">
        <v>0.42008263846083</v>
      </c>
      <c r="L3397" s="16" t="n">
        <v>12.146090475664</v>
      </c>
      <c r="M3397" s="19" t="n">
        <v>0.570809373617059</v>
      </c>
      <c r="N3397" s="19" t="n">
        <v>0.670864272407151</v>
      </c>
      <c r="O3397" s="19" t="n">
        <v>0.982205148056056</v>
      </c>
      <c r="P3397" s="19" t="n">
        <v>0.547813762108107</v>
      </c>
      <c r="Q3397" s="17" t="s">
        <v>29</v>
      </c>
      <c r="R3397" s="5" t="str">
        <f aca="false">IF(OR(Q3397="Steel plate",Q3397="Concrete jacket"),"Steel plate or jacket",Q3397)</f>
        <v>Monitor</v>
      </c>
      <c r="S3397" s="5" t="str">
        <f aca="false">IF(O3397&lt;='Tree rules'!$C$4,IF(N3397&lt;='Tree rules'!$C$5,IF(P3397&lt;='Tree rules'!$C$7,"Monitor","Polymer laminate"),IF(P3397&lt;='Tree rules'!$C$8,"Seal cracks","Polymer laminate")),IF(O3397&lt;='Tree rules'!$C$6,IF(P3397&lt;='Tree rules'!$C$9,"Polymer laminate","Steel plate or jacket"),IF(L3397&lt;='Tree rules'!$C$10,"Steel plate or jacket","Polymer laminate")))</f>
        <v>Monitor</v>
      </c>
      <c r="T3397" s="5" t="str">
        <f aca="false">IF(S3397=R3397,"Yes","No")</f>
        <v>Yes</v>
      </c>
    </row>
    <row r="3398" customFormat="false" ht="15" hidden="false" customHeight="false" outlineLevel="0" collapsed="false">
      <c r="A3398" s="15" t="n">
        <v>4842</v>
      </c>
      <c r="B3398" s="16" t="n">
        <v>3.37005213661576</v>
      </c>
      <c r="C3398" s="15" t="n">
        <v>300</v>
      </c>
      <c r="D3398" s="15" t="n">
        <v>325</v>
      </c>
      <c r="E3398" s="15" t="n">
        <v>20</v>
      </c>
      <c r="F3398" s="16" t="n">
        <v>0.72065207824282</v>
      </c>
      <c r="G3398" s="17" t="s">
        <v>101</v>
      </c>
      <c r="H3398" s="18" t="n">
        <v>0.3</v>
      </c>
      <c r="I3398" s="18" t="n">
        <v>1.5</v>
      </c>
      <c r="J3398" s="19" t="n">
        <v>0.887892648626067</v>
      </c>
      <c r="K3398" s="19" t="n">
        <v>0.568133846362769</v>
      </c>
      <c r="L3398" s="16" t="n">
        <v>12.0790399161855</v>
      </c>
      <c r="M3398" s="19" t="n">
        <v>0.64422913571336</v>
      </c>
      <c r="N3398" s="19" t="n">
        <v>0.879599299292279</v>
      </c>
      <c r="O3398" s="19" t="n">
        <v>1.07961804012852</v>
      </c>
      <c r="P3398" s="19" t="n">
        <v>0.555729179833457</v>
      </c>
      <c r="Q3398" s="17" t="s">
        <v>31</v>
      </c>
      <c r="R3398" s="5" t="str">
        <f aca="false">IF(OR(Q3398="Steel plate",Q3398="Concrete jacket"),"Steel plate or jacket",Q3398)</f>
        <v>Polymer laminate</v>
      </c>
      <c r="S3398" s="5" t="str">
        <f aca="false">IF(O3398&lt;='Tree rules'!$C$4,IF(N3398&lt;='Tree rules'!$C$5,IF(P3398&lt;='Tree rules'!$C$7,"Monitor","Polymer laminate"),IF(P3398&lt;='Tree rules'!$C$8,"Seal cracks","Polymer laminate")),IF(O3398&lt;='Tree rules'!$C$6,IF(P3398&lt;='Tree rules'!$C$9,"Polymer laminate","Steel plate or jacket"),IF(L3398&lt;='Tree rules'!$C$10,"Steel plate or jacket","Polymer laminate")))</f>
        <v>Polymer laminate</v>
      </c>
      <c r="T3398" s="5" t="str">
        <f aca="false">IF(S3398=R3398,"Yes","No")</f>
        <v>Yes</v>
      </c>
    </row>
    <row r="3399" customFormat="false" ht="15" hidden="false" customHeight="false" outlineLevel="0" collapsed="false">
      <c r="A3399" s="15" t="n">
        <v>4845</v>
      </c>
      <c r="B3399" s="16" t="n">
        <v>4.81155901992436</v>
      </c>
      <c r="C3399" s="15" t="n">
        <v>300</v>
      </c>
      <c r="D3399" s="15" t="n">
        <v>450</v>
      </c>
      <c r="E3399" s="15" t="n">
        <v>25</v>
      </c>
      <c r="F3399" s="16" t="n">
        <v>0.781490709848207</v>
      </c>
      <c r="G3399" s="17" t="s">
        <v>101</v>
      </c>
      <c r="H3399" s="18" t="n">
        <v>0.3</v>
      </c>
      <c r="I3399" s="18" t="n">
        <v>1</v>
      </c>
      <c r="J3399" s="19" t="n">
        <v>0.908653986620139</v>
      </c>
      <c r="K3399" s="19" t="n">
        <v>0.63295613677517</v>
      </c>
      <c r="L3399" s="16" t="n">
        <v>11.9690522883691</v>
      </c>
      <c r="M3399" s="19" t="n">
        <v>0.326814630958218</v>
      </c>
      <c r="N3399" s="19" t="n">
        <v>0.785579059742855</v>
      </c>
      <c r="O3399" s="19" t="n">
        <v>0.908653986620139</v>
      </c>
      <c r="P3399" s="19" t="n">
        <v>1.12348602626869</v>
      </c>
      <c r="Q3399" s="17" t="s">
        <v>31</v>
      </c>
      <c r="R3399" s="5" t="str">
        <f aca="false">IF(OR(Q3399="Steel plate",Q3399="Concrete jacket"),"Steel plate or jacket",Q3399)</f>
        <v>Polymer laminate</v>
      </c>
      <c r="S3399" s="5" t="str">
        <f aca="false">IF(O3399&lt;='Tree rules'!$C$4,IF(N3399&lt;='Tree rules'!$C$5,IF(P3399&lt;='Tree rules'!$C$7,"Monitor","Polymer laminate"),IF(P3399&lt;='Tree rules'!$C$8,"Seal cracks","Polymer laminate")),IF(O3399&lt;='Tree rules'!$C$6,IF(P3399&lt;='Tree rules'!$C$9,"Polymer laminate","Steel plate or jacket"),IF(L3399&lt;='Tree rules'!$C$10,"Steel plate or jacket","Polymer laminate")))</f>
        <v>Polymer laminate</v>
      </c>
      <c r="T3399" s="5" t="str">
        <f aca="false">IF(S3399=R3399,"Yes","No")</f>
        <v>Yes</v>
      </c>
    </row>
    <row r="3400" customFormat="false" ht="15" hidden="false" customHeight="false" outlineLevel="0" collapsed="false">
      <c r="A3400" s="15" t="n">
        <v>4846</v>
      </c>
      <c r="B3400" s="16" t="n">
        <v>4.27940591326264</v>
      </c>
      <c r="C3400" s="15" t="n">
        <v>300</v>
      </c>
      <c r="D3400" s="15" t="n">
        <v>400</v>
      </c>
      <c r="E3400" s="15" t="n">
        <v>30</v>
      </c>
      <c r="F3400" s="16" t="n">
        <v>0.757295404255167</v>
      </c>
      <c r="G3400" s="17" t="s">
        <v>103</v>
      </c>
      <c r="H3400" s="18" t="n">
        <v>0.2</v>
      </c>
      <c r="I3400" s="18" t="n">
        <v>1</v>
      </c>
      <c r="J3400" s="19" t="n">
        <v>0.962567027211514</v>
      </c>
      <c r="K3400" s="19" t="n">
        <v>0.443253783564419</v>
      </c>
      <c r="L3400" s="16" t="n">
        <v>12.0887172691035</v>
      </c>
      <c r="M3400" s="19" t="n">
        <v>0.458281735887329</v>
      </c>
      <c r="N3400" s="19" t="n">
        <v>1.07755068916702</v>
      </c>
      <c r="O3400" s="19" t="n">
        <v>0.962567027211514</v>
      </c>
      <c r="P3400" s="19" t="n">
        <v>0.668131866277187</v>
      </c>
      <c r="Q3400" s="17" t="s">
        <v>30</v>
      </c>
      <c r="R3400" s="5" t="str">
        <f aca="false">IF(OR(Q3400="Steel plate",Q3400="Concrete jacket"),"Steel plate or jacket",Q3400)</f>
        <v>Seal cracks</v>
      </c>
      <c r="S3400" s="5" t="str">
        <f aca="false">IF(O3400&lt;='Tree rules'!$C$4,IF(N3400&lt;='Tree rules'!$C$5,IF(P3400&lt;='Tree rules'!$C$7,"Monitor","Polymer laminate"),IF(P3400&lt;='Tree rules'!$C$8,"Seal cracks","Polymer laminate")),IF(O3400&lt;='Tree rules'!$C$6,IF(P3400&lt;='Tree rules'!$C$9,"Polymer laminate","Steel plate or jacket"),IF(L3400&lt;='Tree rules'!$C$10,"Steel plate or jacket","Polymer laminate")))</f>
        <v>Seal cracks</v>
      </c>
      <c r="T3400" s="5" t="str">
        <f aca="false">IF(S3400=R3400,"Yes","No")</f>
        <v>Yes</v>
      </c>
    </row>
    <row r="3401" customFormat="false" ht="15" hidden="false" customHeight="false" outlineLevel="0" collapsed="false">
      <c r="A3401" s="15" t="n">
        <v>4847</v>
      </c>
      <c r="B3401" s="16" t="n">
        <v>3.13239800865553</v>
      </c>
      <c r="C3401" s="15" t="n">
        <v>300</v>
      </c>
      <c r="D3401" s="15" t="n">
        <v>300</v>
      </c>
      <c r="E3401" s="15" t="n">
        <v>30</v>
      </c>
      <c r="F3401" s="16" t="n">
        <v>0.831109167616348</v>
      </c>
      <c r="G3401" s="17" t="s">
        <v>103</v>
      </c>
      <c r="H3401" s="18" t="n">
        <v>0.2</v>
      </c>
      <c r="I3401" s="18" t="n">
        <v>2</v>
      </c>
      <c r="J3401" s="19" t="n">
        <v>0.932807518499699</v>
      </c>
      <c r="K3401" s="19" t="n">
        <v>0.501647044006059</v>
      </c>
      <c r="L3401" s="16" t="n">
        <v>12.4301508279981</v>
      </c>
      <c r="M3401" s="19" t="n">
        <v>0.898234665195632</v>
      </c>
      <c r="N3401" s="19" t="n">
        <v>2.24466800696971</v>
      </c>
      <c r="O3401" s="19" t="n">
        <v>1.3976749027174</v>
      </c>
      <c r="P3401" s="19" t="n">
        <v>0.441581553632321</v>
      </c>
      <c r="Q3401" s="17" t="s">
        <v>31</v>
      </c>
      <c r="R3401" s="5" t="str">
        <f aca="false">IF(OR(Q3401="Steel plate",Q3401="Concrete jacket"),"Steel plate or jacket",Q3401)</f>
        <v>Polymer laminate</v>
      </c>
      <c r="S3401" s="5" t="str">
        <f aca="false">IF(O3401&lt;='Tree rules'!$C$4,IF(N3401&lt;='Tree rules'!$C$5,IF(P3401&lt;='Tree rules'!$C$7,"Monitor","Polymer laminate"),IF(P3401&lt;='Tree rules'!$C$8,"Seal cracks","Polymer laminate")),IF(O3401&lt;='Tree rules'!$C$6,IF(P3401&lt;='Tree rules'!$C$9,"Polymer laminate","Steel plate or jacket"),IF(L3401&lt;='Tree rules'!$C$10,"Steel plate or jacket","Polymer laminate")))</f>
        <v>Steel plate or jacket</v>
      </c>
      <c r="T3401" s="5" t="str">
        <f aca="false">IF(S3401=R3401,"Yes","No")</f>
        <v>No</v>
      </c>
    </row>
    <row r="3402" customFormat="false" ht="15" hidden="false" customHeight="false" outlineLevel="0" collapsed="false">
      <c r="A3402" s="15" t="n">
        <v>4849</v>
      </c>
      <c r="B3402" s="16" t="n">
        <v>3.74047028036396</v>
      </c>
      <c r="C3402" s="15" t="n">
        <v>230</v>
      </c>
      <c r="D3402" s="15" t="n">
        <v>300</v>
      </c>
      <c r="E3402" s="15" t="n">
        <v>30</v>
      </c>
      <c r="F3402" s="16" t="n">
        <v>0.768324290280112</v>
      </c>
      <c r="G3402" s="17" t="s">
        <v>101</v>
      </c>
      <c r="H3402" s="18" t="n">
        <v>0.3</v>
      </c>
      <c r="I3402" s="18" t="n">
        <v>2</v>
      </c>
      <c r="J3402" s="19" t="n">
        <v>0.883555926866801</v>
      </c>
      <c r="K3402" s="19" t="n">
        <v>0.576027560610063</v>
      </c>
      <c r="L3402" s="16" t="n">
        <v>14.6112120326717</v>
      </c>
      <c r="M3402" s="19" t="n">
        <v>0.758368490081562</v>
      </c>
      <c r="N3402" s="19" t="n">
        <v>0.851378835360624</v>
      </c>
      <c r="O3402" s="19" t="n">
        <v>1.25815928851796</v>
      </c>
      <c r="P3402" s="19" t="n">
        <v>0.562990109926123</v>
      </c>
      <c r="Q3402" s="17" t="s">
        <v>31</v>
      </c>
      <c r="R3402" s="5" t="str">
        <f aca="false">IF(OR(Q3402="Steel plate",Q3402="Concrete jacket"),"Steel plate or jacket",Q3402)</f>
        <v>Polymer laminate</v>
      </c>
      <c r="S3402" s="5" t="str">
        <f aca="false">IF(O3402&lt;='Tree rules'!$C$4,IF(N3402&lt;='Tree rules'!$C$5,IF(P3402&lt;='Tree rules'!$C$7,"Monitor","Polymer laminate"),IF(P3402&lt;='Tree rules'!$C$8,"Seal cracks","Polymer laminate")),IF(O3402&lt;='Tree rules'!$C$6,IF(P3402&lt;='Tree rules'!$C$9,"Polymer laminate","Steel plate or jacket"),IF(L3402&lt;='Tree rules'!$C$10,"Steel plate or jacket","Polymer laminate")))</f>
        <v>Polymer laminate</v>
      </c>
      <c r="T3402" s="5" t="str">
        <f aca="false">IF(S3402=R3402,"Yes","No")</f>
        <v>Yes</v>
      </c>
    </row>
    <row r="3403" customFormat="false" ht="15" hidden="false" customHeight="false" outlineLevel="0" collapsed="false">
      <c r="A3403" s="15" t="n">
        <v>4851</v>
      </c>
      <c r="B3403" s="16" t="n">
        <v>6.55997157055309</v>
      </c>
      <c r="C3403" s="15" t="n">
        <v>300</v>
      </c>
      <c r="D3403" s="15" t="n">
        <v>600</v>
      </c>
      <c r="E3403" s="15" t="n">
        <v>30</v>
      </c>
      <c r="F3403" s="16" t="n">
        <v>0.621712831879242</v>
      </c>
      <c r="G3403" s="17" t="s">
        <v>102</v>
      </c>
      <c r="H3403" s="18" t="n">
        <v>0.1</v>
      </c>
      <c r="I3403" s="18" t="n">
        <v>2</v>
      </c>
      <c r="J3403" s="19" t="n">
        <v>0.882445909377112</v>
      </c>
      <c r="K3403" s="19" t="n">
        <v>0.494161566754479</v>
      </c>
      <c r="L3403" s="16" t="n">
        <v>12.1706337116013</v>
      </c>
      <c r="M3403" s="19" t="n">
        <v>0.753077243252508</v>
      </c>
      <c r="N3403" s="19" t="n">
        <v>3.38746113477673</v>
      </c>
      <c r="O3403" s="19" t="n">
        <v>1.32882096560035</v>
      </c>
      <c r="P3403" s="19" t="n">
        <v>0.460885701494868</v>
      </c>
      <c r="Q3403" s="17" t="s">
        <v>31</v>
      </c>
      <c r="R3403" s="5" t="str">
        <f aca="false">IF(OR(Q3403="Steel plate",Q3403="Concrete jacket"),"Steel plate or jacket",Q3403)</f>
        <v>Polymer laminate</v>
      </c>
      <c r="S3403" s="5" t="str">
        <f aca="false">IF(O3403&lt;='Tree rules'!$C$4,IF(N3403&lt;='Tree rules'!$C$5,IF(P3403&lt;='Tree rules'!$C$7,"Monitor","Polymer laminate"),IF(P3403&lt;='Tree rules'!$C$8,"Seal cracks","Polymer laminate")),IF(O3403&lt;='Tree rules'!$C$6,IF(P3403&lt;='Tree rules'!$C$9,"Polymer laminate","Steel plate or jacket"),IF(L3403&lt;='Tree rules'!$C$10,"Steel plate or jacket","Polymer laminate")))</f>
        <v>Polymer laminate</v>
      </c>
      <c r="T3403" s="5" t="str">
        <f aca="false">IF(S3403=R3403,"Yes","No")</f>
        <v>Yes</v>
      </c>
    </row>
    <row r="3404" customFormat="false" ht="15" hidden="false" customHeight="false" outlineLevel="0" collapsed="false">
      <c r="A3404" s="15" t="n">
        <v>4852</v>
      </c>
      <c r="B3404" s="16" t="n">
        <v>6.24051919782528</v>
      </c>
      <c r="C3404" s="15" t="n">
        <v>300</v>
      </c>
      <c r="D3404" s="15" t="n">
        <v>550</v>
      </c>
      <c r="E3404" s="15" t="n">
        <v>30</v>
      </c>
      <c r="F3404" s="16" t="n">
        <v>0.664887334093078</v>
      </c>
      <c r="G3404" s="17" t="s">
        <v>101</v>
      </c>
      <c r="H3404" s="18" t="n">
        <v>0.3</v>
      </c>
      <c r="I3404" s="18" t="n">
        <v>1</v>
      </c>
      <c r="J3404" s="19" t="n">
        <v>0.985981859557419</v>
      </c>
      <c r="K3404" s="19" t="n">
        <v>0.43092298953021</v>
      </c>
      <c r="L3404" s="16" t="n">
        <v>12.3819825353676</v>
      </c>
      <c r="M3404" s="19" t="n">
        <v>0.932215560506783</v>
      </c>
      <c r="N3404" s="19" t="n">
        <v>0.597772752200484</v>
      </c>
      <c r="O3404" s="19" t="n">
        <v>0.985981859557419</v>
      </c>
      <c r="P3404" s="19" t="n">
        <v>0.364424062186248</v>
      </c>
      <c r="Q3404" s="17" t="s">
        <v>29</v>
      </c>
      <c r="R3404" s="5" t="str">
        <f aca="false">IF(OR(Q3404="Steel plate",Q3404="Concrete jacket"),"Steel plate or jacket",Q3404)</f>
        <v>Monitor</v>
      </c>
      <c r="S3404" s="5" t="str">
        <f aca="false">IF(O3404&lt;='Tree rules'!$C$4,IF(N3404&lt;='Tree rules'!$C$5,IF(P3404&lt;='Tree rules'!$C$7,"Monitor","Polymer laminate"),IF(P3404&lt;='Tree rules'!$C$8,"Seal cracks","Polymer laminate")),IF(O3404&lt;='Tree rules'!$C$6,IF(P3404&lt;='Tree rules'!$C$9,"Polymer laminate","Steel plate or jacket"),IF(L3404&lt;='Tree rules'!$C$10,"Steel plate or jacket","Polymer laminate")))</f>
        <v>Monitor</v>
      </c>
      <c r="T3404" s="5" t="str">
        <f aca="false">IF(S3404=R3404,"Yes","No")</f>
        <v>Yes</v>
      </c>
    </row>
    <row r="3405" customFormat="false" ht="15" hidden="false" customHeight="false" outlineLevel="0" collapsed="false">
      <c r="A3405" s="15" t="n">
        <v>4854</v>
      </c>
      <c r="B3405" s="16" t="n">
        <v>5.5279508469104</v>
      </c>
      <c r="C3405" s="15" t="n">
        <v>300</v>
      </c>
      <c r="D3405" s="15" t="n">
        <v>475</v>
      </c>
      <c r="E3405" s="15" t="n">
        <v>30</v>
      </c>
      <c r="F3405" s="16" t="n">
        <v>0.624901102811956</v>
      </c>
      <c r="G3405" s="17" t="s">
        <v>101</v>
      </c>
      <c r="H3405" s="18" t="n">
        <v>0.3</v>
      </c>
      <c r="I3405" s="18" t="n">
        <v>1</v>
      </c>
      <c r="J3405" s="19" t="n">
        <v>0.980305927192547</v>
      </c>
      <c r="K3405" s="19" t="n">
        <v>0.462016600801921</v>
      </c>
      <c r="L3405" s="16" t="n">
        <v>12.8856663098144</v>
      </c>
      <c r="M3405" s="19" t="n">
        <v>0.923605944818681</v>
      </c>
      <c r="N3405" s="19" t="n">
        <v>0.641758970074197</v>
      </c>
      <c r="O3405" s="19" t="n">
        <v>0.980305927192547</v>
      </c>
      <c r="P3405" s="19" t="n">
        <v>0.354988572610452</v>
      </c>
      <c r="Q3405" s="17" t="s">
        <v>29</v>
      </c>
      <c r="R3405" s="5" t="str">
        <f aca="false">IF(OR(Q3405="Steel plate",Q3405="Concrete jacket"),"Steel plate or jacket",Q3405)</f>
        <v>Monitor</v>
      </c>
      <c r="S3405" s="5" t="str">
        <f aca="false">IF(O3405&lt;='Tree rules'!$C$4,IF(N3405&lt;='Tree rules'!$C$5,IF(P3405&lt;='Tree rules'!$C$7,"Monitor","Polymer laminate"),IF(P3405&lt;='Tree rules'!$C$8,"Seal cracks","Polymer laminate")),IF(O3405&lt;='Tree rules'!$C$6,IF(P3405&lt;='Tree rules'!$C$9,"Polymer laminate","Steel plate or jacket"),IF(L3405&lt;='Tree rules'!$C$10,"Steel plate or jacket","Polymer laminate")))</f>
        <v>Monitor</v>
      </c>
      <c r="T3405" s="5" t="str">
        <f aca="false">IF(S3405=R3405,"Yes","No")</f>
        <v>Yes</v>
      </c>
    </row>
    <row r="3406" customFormat="false" ht="15" hidden="false" customHeight="false" outlineLevel="0" collapsed="false">
      <c r="A3406" s="15" t="n">
        <v>4855</v>
      </c>
      <c r="B3406" s="16" t="n">
        <v>4.78832836211042</v>
      </c>
      <c r="C3406" s="15" t="n">
        <v>300</v>
      </c>
      <c r="D3406" s="15" t="n">
        <v>475</v>
      </c>
      <c r="E3406" s="15" t="n">
        <v>30</v>
      </c>
      <c r="F3406" s="16" t="n">
        <v>0.781126378514945</v>
      </c>
      <c r="G3406" s="17" t="s">
        <v>103</v>
      </c>
      <c r="H3406" s="18" t="n">
        <v>0.2</v>
      </c>
      <c r="I3406" s="18" t="n">
        <v>1</v>
      </c>
      <c r="J3406" s="19" t="n">
        <v>0.913444693916297</v>
      </c>
      <c r="K3406" s="19" t="n">
        <v>0.619997274299895</v>
      </c>
      <c r="L3406" s="16" t="n">
        <v>11.161604573684</v>
      </c>
      <c r="M3406" s="19" t="n">
        <v>0.674171997373254</v>
      </c>
      <c r="N3406" s="19" t="n">
        <v>0.895493317625676</v>
      </c>
      <c r="O3406" s="19" t="n">
        <v>0.913444693916297</v>
      </c>
      <c r="P3406" s="19" t="n">
        <v>0.51643506520305</v>
      </c>
      <c r="Q3406" s="17" t="s">
        <v>29</v>
      </c>
      <c r="R3406" s="5" t="str">
        <f aca="false">IF(OR(Q3406="Steel plate",Q3406="Concrete jacket"),"Steel plate or jacket",Q3406)</f>
        <v>Monitor</v>
      </c>
      <c r="S3406" s="5" t="str">
        <f aca="false">IF(O3406&lt;='Tree rules'!$C$4,IF(N3406&lt;='Tree rules'!$C$5,IF(P3406&lt;='Tree rules'!$C$7,"Monitor","Polymer laminate"),IF(P3406&lt;='Tree rules'!$C$8,"Seal cracks","Polymer laminate")),IF(O3406&lt;='Tree rules'!$C$6,IF(P3406&lt;='Tree rules'!$C$9,"Polymer laminate","Steel plate or jacket"),IF(L3406&lt;='Tree rules'!$C$10,"Steel plate or jacket","Polymer laminate")))</f>
        <v>Monitor</v>
      </c>
      <c r="T3406" s="5" t="str">
        <f aca="false">IF(S3406=R3406,"Yes","No")</f>
        <v>Yes</v>
      </c>
    </row>
    <row r="3407" customFormat="false" ht="15" hidden="false" customHeight="false" outlineLevel="0" collapsed="false">
      <c r="A3407" s="15" t="n">
        <v>4858</v>
      </c>
      <c r="B3407" s="16" t="n">
        <v>3.25539698276652</v>
      </c>
      <c r="C3407" s="15" t="n">
        <v>300</v>
      </c>
      <c r="D3407" s="15" t="n">
        <v>300</v>
      </c>
      <c r="E3407" s="15" t="n">
        <v>20</v>
      </c>
      <c r="F3407" s="16" t="n">
        <v>0.589048622548086</v>
      </c>
      <c r="G3407" s="17" t="s">
        <v>101</v>
      </c>
      <c r="H3407" s="18" t="n">
        <v>0.3</v>
      </c>
      <c r="I3407" s="18" t="n">
        <v>2</v>
      </c>
      <c r="J3407" s="19" t="n">
        <v>0.852546034933984</v>
      </c>
      <c r="K3407" s="19" t="n">
        <v>0.432925660130558</v>
      </c>
      <c r="L3407" s="16" t="n">
        <v>12.7163944639317</v>
      </c>
      <c r="M3407" s="19" t="n">
        <v>0.395152726115422</v>
      </c>
      <c r="N3407" s="19" t="n">
        <v>1.01835215339071</v>
      </c>
      <c r="O3407" s="19" t="n">
        <v>1.33600301490248</v>
      </c>
      <c r="P3407" s="19" t="n">
        <v>0.780295633986107</v>
      </c>
      <c r="Q3407" s="17" t="s">
        <v>31</v>
      </c>
      <c r="R3407" s="5" t="str">
        <f aca="false">IF(OR(Q3407="Steel plate",Q3407="Concrete jacket"),"Steel plate or jacket",Q3407)</f>
        <v>Polymer laminate</v>
      </c>
      <c r="S3407" s="5" t="str">
        <f aca="false">IF(O3407&lt;='Tree rules'!$C$4,IF(N3407&lt;='Tree rules'!$C$5,IF(P3407&lt;='Tree rules'!$C$7,"Monitor","Polymer laminate"),IF(P3407&lt;='Tree rules'!$C$8,"Seal cracks","Polymer laminate")),IF(O3407&lt;='Tree rules'!$C$6,IF(P3407&lt;='Tree rules'!$C$9,"Polymer laminate","Steel plate or jacket"),IF(L3407&lt;='Tree rules'!$C$10,"Steel plate or jacket","Polymer laminate")))</f>
        <v>Polymer laminate</v>
      </c>
      <c r="T3407" s="5" t="str">
        <f aca="false">IF(S3407=R3407,"Yes","No")</f>
        <v>Yes</v>
      </c>
    </row>
    <row r="3408" customFormat="false" ht="15" hidden="false" customHeight="false" outlineLevel="0" collapsed="false">
      <c r="A3408" s="15" t="n">
        <v>4860</v>
      </c>
      <c r="B3408" s="16" t="n">
        <v>5.12624828571973</v>
      </c>
      <c r="C3408" s="15" t="n">
        <v>230</v>
      </c>
      <c r="D3408" s="15" t="n">
        <v>500</v>
      </c>
      <c r="E3408" s="15" t="n">
        <v>30</v>
      </c>
      <c r="F3408" s="16" t="n">
        <v>0.577653504586516</v>
      </c>
      <c r="G3408" s="17" t="s">
        <v>103</v>
      </c>
      <c r="H3408" s="18" t="n">
        <v>0.2</v>
      </c>
      <c r="I3408" s="18" t="n">
        <v>1</v>
      </c>
      <c r="J3408" s="19" t="n">
        <v>0.938097216981514</v>
      </c>
      <c r="K3408" s="19" t="n">
        <v>0.539551088863773</v>
      </c>
      <c r="L3408" s="16" t="n">
        <v>11.2912957835236</v>
      </c>
      <c r="M3408" s="19" t="n">
        <v>0.840492943307348</v>
      </c>
      <c r="N3408" s="19" t="n">
        <v>0.92215985201432</v>
      </c>
      <c r="O3408" s="19" t="n">
        <v>0.938097216981514</v>
      </c>
      <c r="P3408" s="19" t="n">
        <v>0.324314902314377</v>
      </c>
      <c r="Q3408" s="17" t="s">
        <v>29</v>
      </c>
      <c r="R3408" s="5" t="str">
        <f aca="false">IF(OR(Q3408="Steel plate",Q3408="Concrete jacket"),"Steel plate or jacket",Q3408)</f>
        <v>Monitor</v>
      </c>
      <c r="S3408" s="5" t="str">
        <f aca="false">IF(O3408&lt;='Tree rules'!$C$4,IF(N3408&lt;='Tree rules'!$C$5,IF(P3408&lt;='Tree rules'!$C$7,"Monitor","Polymer laminate"),IF(P3408&lt;='Tree rules'!$C$8,"Seal cracks","Polymer laminate")),IF(O3408&lt;='Tree rules'!$C$6,IF(P3408&lt;='Tree rules'!$C$9,"Polymer laminate","Steel plate or jacket"),IF(L3408&lt;='Tree rules'!$C$10,"Steel plate or jacket","Polymer laminate")))</f>
        <v>Monitor</v>
      </c>
      <c r="T3408" s="5" t="str">
        <f aca="false">IF(S3408=R3408,"Yes","No")</f>
        <v>Yes</v>
      </c>
    </row>
    <row r="3409" customFormat="false" ht="15" hidden="false" customHeight="false" outlineLevel="0" collapsed="false">
      <c r="A3409" s="15" t="n">
        <v>4861</v>
      </c>
      <c r="B3409" s="16" t="n">
        <v>3.1973298213101</v>
      </c>
      <c r="C3409" s="15" t="n">
        <v>300</v>
      </c>
      <c r="D3409" s="15" t="n">
        <v>300</v>
      </c>
      <c r="E3409" s="15" t="n">
        <v>30</v>
      </c>
      <c r="F3409" s="16" t="n">
        <v>0.736310778185108</v>
      </c>
      <c r="G3409" s="17" t="s">
        <v>103</v>
      </c>
      <c r="H3409" s="18" t="n">
        <v>0.2</v>
      </c>
      <c r="I3409" s="18" t="n">
        <v>2</v>
      </c>
      <c r="J3409" s="19" t="n">
        <v>0.857304851788347</v>
      </c>
      <c r="K3409" s="19" t="n">
        <v>0.616712669048661</v>
      </c>
      <c r="L3409" s="16" t="n">
        <v>12.4895696144926</v>
      </c>
      <c r="M3409" s="19" t="n">
        <v>0.357329357167838</v>
      </c>
      <c r="N3409" s="19" t="n">
        <v>1.30366384815156</v>
      </c>
      <c r="O3409" s="19" t="n">
        <v>1.18589894024194</v>
      </c>
      <c r="P3409" s="19" t="n">
        <v>0.930682985547251</v>
      </c>
      <c r="Q3409" s="17" t="s">
        <v>31</v>
      </c>
      <c r="R3409" s="5" t="str">
        <f aca="false">IF(OR(Q3409="Steel plate",Q3409="Concrete jacket"),"Steel plate or jacket",Q3409)</f>
        <v>Polymer laminate</v>
      </c>
      <c r="S3409" s="5" t="str">
        <f aca="false">IF(O3409&lt;='Tree rules'!$C$4,IF(N3409&lt;='Tree rules'!$C$5,IF(P3409&lt;='Tree rules'!$C$7,"Monitor","Polymer laminate"),IF(P3409&lt;='Tree rules'!$C$8,"Seal cracks","Polymer laminate")),IF(O3409&lt;='Tree rules'!$C$6,IF(P3409&lt;='Tree rules'!$C$9,"Polymer laminate","Steel plate or jacket"),IF(L3409&lt;='Tree rules'!$C$10,"Steel plate or jacket","Polymer laminate")))</f>
        <v>Polymer laminate</v>
      </c>
      <c r="T3409" s="5" t="str">
        <f aca="false">IF(S3409=R3409,"Yes","No")</f>
        <v>Yes</v>
      </c>
    </row>
    <row r="3410" customFormat="false" ht="15" hidden="false" customHeight="false" outlineLevel="0" collapsed="false">
      <c r="A3410" s="15" t="n">
        <v>4863</v>
      </c>
      <c r="B3410" s="16" t="n">
        <v>3.81707692817233</v>
      </c>
      <c r="C3410" s="15" t="n">
        <v>300</v>
      </c>
      <c r="D3410" s="15" t="n">
        <v>325</v>
      </c>
      <c r="E3410" s="15" t="n">
        <v>30</v>
      </c>
      <c r="F3410" s="16" t="n">
        <v>0.72065207824282</v>
      </c>
      <c r="G3410" s="17" t="s">
        <v>103</v>
      </c>
      <c r="H3410" s="18" t="n">
        <v>0.2</v>
      </c>
      <c r="I3410" s="18" t="n">
        <v>1</v>
      </c>
      <c r="J3410" s="19" t="n">
        <v>0.86764296416715</v>
      </c>
      <c r="K3410" s="19" t="n">
        <v>0.624151951431825</v>
      </c>
      <c r="L3410" s="16" t="n">
        <v>13.6812793124456</v>
      </c>
      <c r="M3410" s="19" t="n">
        <v>0.925024908502684</v>
      </c>
      <c r="N3410" s="19" t="n">
        <v>0.989279351953856</v>
      </c>
      <c r="O3410" s="19" t="n">
        <v>0.86764296416715</v>
      </c>
      <c r="P3410" s="19" t="n">
        <v>0.370066813202593</v>
      </c>
      <c r="Q3410" s="17" t="s">
        <v>29</v>
      </c>
      <c r="R3410" s="5" t="str">
        <f aca="false">IF(OR(Q3410="Steel plate",Q3410="Concrete jacket"),"Steel plate or jacket",Q3410)</f>
        <v>Monitor</v>
      </c>
      <c r="S3410" s="5" t="str">
        <f aca="false">IF(O3410&lt;='Tree rules'!$C$4,IF(N3410&lt;='Tree rules'!$C$5,IF(P3410&lt;='Tree rules'!$C$7,"Monitor","Polymer laminate"),IF(P3410&lt;='Tree rules'!$C$8,"Seal cracks","Polymer laminate")),IF(O3410&lt;='Tree rules'!$C$6,IF(P3410&lt;='Tree rules'!$C$9,"Polymer laminate","Steel plate or jacket"),IF(L3410&lt;='Tree rules'!$C$10,"Steel plate or jacket","Polymer laminate")))</f>
        <v>Monitor</v>
      </c>
      <c r="T3410" s="5" t="str">
        <f aca="false">IF(S3410=R3410,"Yes","No")</f>
        <v>Yes</v>
      </c>
    </row>
    <row r="3411" customFormat="false" ht="15" hidden="false" customHeight="false" outlineLevel="0" collapsed="false">
      <c r="A3411" s="15" t="n">
        <v>4864</v>
      </c>
      <c r="B3411" s="16" t="n">
        <v>4.5811368674181</v>
      </c>
      <c r="C3411" s="15" t="n">
        <v>300</v>
      </c>
      <c r="D3411" s="15" t="n">
        <v>450</v>
      </c>
      <c r="E3411" s="15" t="n">
        <v>30</v>
      </c>
      <c r="F3411" s="16" t="n">
        <v>0.781490709848207</v>
      </c>
      <c r="G3411" s="17" t="s">
        <v>101</v>
      </c>
      <c r="H3411" s="18" t="n">
        <v>0.3</v>
      </c>
      <c r="I3411" s="18" t="n">
        <v>1</v>
      </c>
      <c r="J3411" s="19" t="n">
        <v>0.876720961595217</v>
      </c>
      <c r="K3411" s="19" t="n">
        <v>0.499950128734395</v>
      </c>
      <c r="L3411" s="16" t="n">
        <v>11.3958628542739</v>
      </c>
      <c r="M3411" s="19" t="n">
        <v>0.371466354115721</v>
      </c>
      <c r="N3411" s="19" t="n">
        <v>0.759417367109129</v>
      </c>
      <c r="O3411" s="19" t="n">
        <v>0.876720961595217</v>
      </c>
      <c r="P3411" s="19" t="n">
        <v>0.777470568202362</v>
      </c>
      <c r="Q3411" s="17" t="s">
        <v>29</v>
      </c>
      <c r="R3411" s="5" t="str">
        <f aca="false">IF(OR(Q3411="Steel plate",Q3411="Concrete jacket"),"Steel plate or jacket",Q3411)</f>
        <v>Monitor</v>
      </c>
      <c r="S3411" s="5" t="str">
        <f aca="false">IF(O3411&lt;='Tree rules'!$C$4,IF(N3411&lt;='Tree rules'!$C$5,IF(P3411&lt;='Tree rules'!$C$7,"Monitor","Polymer laminate"),IF(P3411&lt;='Tree rules'!$C$8,"Seal cracks","Polymer laminate")),IF(O3411&lt;='Tree rules'!$C$6,IF(P3411&lt;='Tree rules'!$C$9,"Polymer laminate","Steel plate or jacket"),IF(L3411&lt;='Tree rules'!$C$10,"Steel plate or jacket","Polymer laminate")))</f>
        <v>Monitor</v>
      </c>
      <c r="T3411" s="5" t="str">
        <f aca="false">IF(S3411=R3411,"Yes","No")</f>
        <v>Yes</v>
      </c>
    </row>
    <row r="3412" customFormat="false" ht="15" hidden="false" customHeight="false" outlineLevel="0" collapsed="false">
      <c r="A3412" s="15" t="n">
        <v>4865</v>
      </c>
      <c r="B3412" s="16" t="n">
        <v>4.03767519976395</v>
      </c>
      <c r="C3412" s="15" t="n">
        <v>300</v>
      </c>
      <c r="D3412" s="15" t="n">
        <v>325</v>
      </c>
      <c r="E3412" s="15" t="n">
        <v>30</v>
      </c>
      <c r="F3412" s="16" t="n">
        <v>0.67080270183412</v>
      </c>
      <c r="G3412" s="17" t="s">
        <v>103</v>
      </c>
      <c r="H3412" s="18" t="n">
        <v>0.2</v>
      </c>
      <c r="I3412" s="18" t="n">
        <v>1.5</v>
      </c>
      <c r="J3412" s="19" t="n">
        <v>0.980227727767515</v>
      </c>
      <c r="K3412" s="19" t="n">
        <v>0.474292036920362</v>
      </c>
      <c r="L3412" s="16" t="n">
        <v>14.3689508888397</v>
      </c>
      <c r="M3412" s="19" t="n">
        <v>0.789758294163698</v>
      </c>
      <c r="N3412" s="19" t="n">
        <v>1.24665462956999</v>
      </c>
      <c r="O3412" s="19" t="n">
        <v>1.23788448882694</v>
      </c>
      <c r="P3412" s="19" t="n">
        <v>0.481307956851331</v>
      </c>
      <c r="Q3412" s="17" t="s">
        <v>31</v>
      </c>
      <c r="R3412" s="5" t="str">
        <f aca="false">IF(OR(Q3412="Steel plate",Q3412="Concrete jacket"),"Steel plate or jacket",Q3412)</f>
        <v>Polymer laminate</v>
      </c>
      <c r="S3412" s="5" t="str">
        <f aca="false">IF(O3412&lt;='Tree rules'!$C$4,IF(N3412&lt;='Tree rules'!$C$5,IF(P3412&lt;='Tree rules'!$C$7,"Monitor","Polymer laminate"),IF(P3412&lt;='Tree rules'!$C$8,"Seal cracks","Polymer laminate")),IF(O3412&lt;='Tree rules'!$C$6,IF(P3412&lt;='Tree rules'!$C$9,"Polymer laminate","Steel plate or jacket"),IF(L3412&lt;='Tree rules'!$C$10,"Steel plate or jacket","Polymer laminate")))</f>
        <v>Polymer laminate</v>
      </c>
      <c r="T3412" s="5" t="str">
        <f aca="false">IF(S3412=R3412,"Yes","No")</f>
        <v>Yes</v>
      </c>
    </row>
    <row r="3413" customFormat="false" ht="15" hidden="false" customHeight="false" outlineLevel="0" collapsed="false">
      <c r="A3413" s="15" t="n">
        <v>4869</v>
      </c>
      <c r="B3413" s="16" t="n">
        <v>4.81774101630086</v>
      </c>
      <c r="C3413" s="15" t="n">
        <v>230</v>
      </c>
      <c r="D3413" s="15" t="n">
        <v>475</v>
      </c>
      <c r="E3413" s="15" t="n">
        <v>25</v>
      </c>
      <c r="F3413" s="16" t="n">
        <v>0.611316296229087</v>
      </c>
      <c r="G3413" s="17" t="s">
        <v>103</v>
      </c>
      <c r="H3413" s="18" t="n">
        <v>0.2</v>
      </c>
      <c r="I3413" s="18" t="n">
        <v>2</v>
      </c>
      <c r="J3413" s="19" t="n">
        <v>0.939830096534178</v>
      </c>
      <c r="K3413" s="19" t="n">
        <v>0.526365030573252</v>
      </c>
      <c r="L3413" s="16" t="n">
        <v>11.2301655391628</v>
      </c>
      <c r="M3413" s="19" t="n">
        <v>0.308650191814191</v>
      </c>
      <c r="N3413" s="19" t="n">
        <v>1.57936700886371</v>
      </c>
      <c r="O3413" s="19" t="n">
        <v>1.38496649557248</v>
      </c>
      <c r="P3413" s="19" t="n">
        <v>1.1084205083756</v>
      </c>
      <c r="Q3413" s="17" t="s">
        <v>31</v>
      </c>
      <c r="R3413" s="5" t="str">
        <f aca="false">IF(OR(Q3413="Steel plate",Q3413="Concrete jacket"),"Steel plate or jacket",Q3413)</f>
        <v>Polymer laminate</v>
      </c>
      <c r="S3413" s="5" t="str">
        <f aca="false">IF(O3413&lt;='Tree rules'!$C$4,IF(N3413&lt;='Tree rules'!$C$5,IF(P3413&lt;='Tree rules'!$C$7,"Monitor","Polymer laminate"),IF(P3413&lt;='Tree rules'!$C$8,"Seal cracks","Polymer laminate")),IF(O3413&lt;='Tree rules'!$C$6,IF(P3413&lt;='Tree rules'!$C$9,"Polymer laminate","Steel plate or jacket"),IF(L3413&lt;='Tree rules'!$C$10,"Steel plate or jacket","Polymer laminate")))</f>
        <v>Steel plate or jacket</v>
      </c>
      <c r="T3413" s="5" t="str">
        <f aca="false">IF(S3413=R3413,"Yes","No")</f>
        <v>No</v>
      </c>
    </row>
    <row r="3414" customFormat="false" ht="15" hidden="false" customHeight="false" outlineLevel="0" collapsed="false">
      <c r="A3414" s="15" t="n">
        <v>4870</v>
      </c>
      <c r="B3414" s="16" t="n">
        <v>4.81624118387857</v>
      </c>
      <c r="C3414" s="15" t="n">
        <v>230</v>
      </c>
      <c r="D3414" s="15" t="n">
        <v>450</v>
      </c>
      <c r="E3414" s="15" t="n">
        <v>30</v>
      </c>
      <c r="F3414" s="16" t="n">
        <v>0.679557138998441</v>
      </c>
      <c r="G3414" s="17" t="s">
        <v>103</v>
      </c>
      <c r="H3414" s="18" t="n">
        <v>0.2</v>
      </c>
      <c r="I3414" s="18" t="n">
        <v>2</v>
      </c>
      <c r="J3414" s="19" t="n">
        <v>0.992146440648919</v>
      </c>
      <c r="K3414" s="19" t="n">
        <v>0.616364518945127</v>
      </c>
      <c r="L3414" s="16" t="n">
        <v>11.9806994623845</v>
      </c>
      <c r="M3414" s="19" t="n">
        <v>0.326814895870891</v>
      </c>
      <c r="N3414" s="19" t="n">
        <v>2.05995081495913</v>
      </c>
      <c r="O3414" s="19" t="n">
        <v>1.37276901768415</v>
      </c>
      <c r="P3414" s="19" t="n">
        <v>1.19527130021767</v>
      </c>
      <c r="Q3414" s="17" t="s">
        <v>31</v>
      </c>
      <c r="R3414" s="5" t="str">
        <f aca="false">IF(OR(Q3414="Steel plate",Q3414="Concrete jacket"),"Steel plate or jacket",Q3414)</f>
        <v>Polymer laminate</v>
      </c>
      <c r="S3414" s="5" t="str">
        <f aca="false">IF(O3414&lt;='Tree rules'!$C$4,IF(N3414&lt;='Tree rules'!$C$5,IF(P3414&lt;='Tree rules'!$C$7,"Monitor","Polymer laminate"),IF(P3414&lt;='Tree rules'!$C$8,"Seal cracks","Polymer laminate")),IF(O3414&lt;='Tree rules'!$C$6,IF(P3414&lt;='Tree rules'!$C$9,"Polymer laminate","Steel plate or jacket"),IF(L3414&lt;='Tree rules'!$C$10,"Steel plate or jacket","Polymer laminate")))</f>
        <v>Steel plate or jacket</v>
      </c>
      <c r="T3414" s="5" t="str">
        <f aca="false">IF(S3414=R3414,"Yes","No")</f>
        <v>No</v>
      </c>
    </row>
    <row r="3415" customFormat="false" ht="15" hidden="false" customHeight="false" outlineLevel="0" collapsed="false">
      <c r="A3415" s="15" t="n">
        <v>4871</v>
      </c>
      <c r="B3415" s="16" t="n">
        <v>6.0055600306319</v>
      </c>
      <c r="C3415" s="15" t="n">
        <v>230</v>
      </c>
      <c r="D3415" s="15" t="n">
        <v>550</v>
      </c>
      <c r="E3415" s="15" t="n">
        <v>20</v>
      </c>
      <c r="F3415" s="16" t="n">
        <v>0.520346609290235</v>
      </c>
      <c r="G3415" s="17" t="s">
        <v>101</v>
      </c>
      <c r="H3415" s="18" t="n">
        <v>0.3</v>
      </c>
      <c r="I3415" s="18" t="n">
        <v>1.5</v>
      </c>
      <c r="J3415" s="19" t="n">
        <v>0.956590937679797</v>
      </c>
      <c r="K3415" s="19" t="n">
        <v>0.515536637922794</v>
      </c>
      <c r="L3415" s="16" t="n">
        <v>11.9157937115712</v>
      </c>
      <c r="M3415" s="19" t="n">
        <v>0.430371946215652</v>
      </c>
      <c r="N3415" s="19" t="n">
        <v>0.865515188581713</v>
      </c>
      <c r="O3415" s="19" t="n">
        <v>1.18830756858027</v>
      </c>
      <c r="P3415" s="19" t="n">
        <v>0.772555923165352</v>
      </c>
      <c r="Q3415" s="17" t="s">
        <v>31</v>
      </c>
      <c r="R3415" s="5" t="str">
        <f aca="false">IF(OR(Q3415="Steel plate",Q3415="Concrete jacket"),"Steel plate or jacket",Q3415)</f>
        <v>Polymer laminate</v>
      </c>
      <c r="S3415" s="5" t="str">
        <f aca="false">IF(O3415&lt;='Tree rules'!$C$4,IF(N3415&lt;='Tree rules'!$C$5,IF(P3415&lt;='Tree rules'!$C$7,"Monitor","Polymer laminate"),IF(P3415&lt;='Tree rules'!$C$8,"Seal cracks","Polymer laminate")),IF(O3415&lt;='Tree rules'!$C$6,IF(P3415&lt;='Tree rules'!$C$9,"Polymer laminate","Steel plate or jacket"),IF(L3415&lt;='Tree rules'!$C$10,"Steel plate or jacket","Polymer laminate")))</f>
        <v>Polymer laminate</v>
      </c>
      <c r="T3415" s="5" t="str">
        <f aca="false">IF(S3415=R3415,"Yes","No")</f>
        <v>Yes</v>
      </c>
    </row>
    <row r="3416" customFormat="false" ht="15" hidden="false" customHeight="false" outlineLevel="0" collapsed="false">
      <c r="A3416" s="15" t="n">
        <v>4872</v>
      </c>
      <c r="B3416" s="16" t="n">
        <v>6.3560599207784</v>
      </c>
      <c r="C3416" s="15" t="n">
        <v>300</v>
      </c>
      <c r="D3416" s="15" t="n">
        <v>575</v>
      </c>
      <c r="E3416" s="15" t="n">
        <v>20</v>
      </c>
      <c r="F3416" s="16" t="n">
        <v>0.633465437396808</v>
      </c>
      <c r="G3416" s="17" t="s">
        <v>103</v>
      </c>
      <c r="H3416" s="18" t="n">
        <v>0.2</v>
      </c>
      <c r="I3416" s="18" t="n">
        <v>1</v>
      </c>
      <c r="J3416" s="19" t="n">
        <v>0.945979515903223</v>
      </c>
      <c r="K3416" s="19" t="n">
        <v>0.58353786366985</v>
      </c>
      <c r="L3416" s="16" t="n">
        <v>12.0152361451388</v>
      </c>
      <c r="M3416" s="19" t="n">
        <v>0.766059336392366</v>
      </c>
      <c r="N3416" s="19" t="n">
        <v>0.85750589254262</v>
      </c>
      <c r="O3416" s="19" t="n">
        <v>0.945979515903223</v>
      </c>
      <c r="P3416" s="19" t="n">
        <v>0.501610314990117</v>
      </c>
      <c r="Q3416" s="17" t="s">
        <v>29</v>
      </c>
      <c r="R3416" s="5" t="str">
        <f aca="false">IF(OR(Q3416="Steel plate",Q3416="Concrete jacket"),"Steel plate or jacket",Q3416)</f>
        <v>Monitor</v>
      </c>
      <c r="S3416" s="5" t="str">
        <f aca="false">IF(O3416&lt;='Tree rules'!$C$4,IF(N3416&lt;='Tree rules'!$C$5,IF(P3416&lt;='Tree rules'!$C$7,"Monitor","Polymer laminate"),IF(P3416&lt;='Tree rules'!$C$8,"Seal cracks","Polymer laminate")),IF(O3416&lt;='Tree rules'!$C$6,IF(P3416&lt;='Tree rules'!$C$9,"Polymer laminate","Steel plate or jacket"),IF(L3416&lt;='Tree rules'!$C$10,"Steel plate or jacket","Polymer laminate")))</f>
        <v>Monitor</v>
      </c>
      <c r="T3416" s="5" t="str">
        <f aca="false">IF(S3416=R3416,"Yes","No")</f>
        <v>Yes</v>
      </c>
    </row>
    <row r="3417" customFormat="false" ht="15" hidden="false" customHeight="false" outlineLevel="0" collapsed="false">
      <c r="A3417" s="15" t="n">
        <v>4874</v>
      </c>
      <c r="B3417" s="16" t="n">
        <v>5.74293541245899</v>
      </c>
      <c r="C3417" s="15" t="n">
        <v>230</v>
      </c>
      <c r="D3417" s="15" t="n">
        <v>475</v>
      </c>
      <c r="E3417" s="15" t="n">
        <v>25</v>
      </c>
      <c r="F3417" s="16" t="n">
        <v>0.611316296229087</v>
      </c>
      <c r="G3417" s="17" t="s">
        <v>101</v>
      </c>
      <c r="H3417" s="18" t="n">
        <v>0.3</v>
      </c>
      <c r="I3417" s="18" t="n">
        <v>1.5</v>
      </c>
      <c r="J3417" s="19" t="n">
        <v>0.853872629056607</v>
      </c>
      <c r="K3417" s="19" t="n">
        <v>0.603323840084053</v>
      </c>
      <c r="L3417" s="16" t="n">
        <v>13.3867958332377</v>
      </c>
      <c r="M3417" s="19" t="n">
        <v>0.752766800910918</v>
      </c>
      <c r="N3417" s="19" t="n">
        <v>0.698760142355642</v>
      </c>
      <c r="O3417" s="19" t="n">
        <v>1.02322808683236</v>
      </c>
      <c r="P3417" s="19" t="n">
        <v>0.490629885457455</v>
      </c>
      <c r="Q3417" s="17" t="s">
        <v>31</v>
      </c>
      <c r="R3417" s="5" t="str">
        <f aca="false">IF(OR(Q3417="Steel plate",Q3417="Concrete jacket"),"Steel plate or jacket",Q3417)</f>
        <v>Polymer laminate</v>
      </c>
      <c r="S3417" s="5" t="str">
        <f aca="false">IF(O3417&lt;='Tree rules'!$C$4,IF(N3417&lt;='Tree rules'!$C$5,IF(P3417&lt;='Tree rules'!$C$7,"Monitor","Polymer laminate"),IF(P3417&lt;='Tree rules'!$C$8,"Seal cracks","Polymer laminate")),IF(O3417&lt;='Tree rules'!$C$6,IF(P3417&lt;='Tree rules'!$C$9,"Polymer laminate","Steel plate or jacket"),IF(L3417&lt;='Tree rules'!$C$10,"Steel plate or jacket","Polymer laminate")))</f>
        <v>Polymer laminate</v>
      </c>
      <c r="T3417" s="5" t="str">
        <f aca="false">IF(S3417=R3417,"Yes","No")</f>
        <v>Yes</v>
      </c>
    </row>
    <row r="3418" customFormat="false" ht="15" hidden="false" customHeight="false" outlineLevel="0" collapsed="false">
      <c r="A3418" s="15" t="n">
        <v>4875</v>
      </c>
      <c r="B3418" s="16" t="n">
        <v>3.27839563147174</v>
      </c>
      <c r="C3418" s="15" t="n">
        <v>230</v>
      </c>
      <c r="D3418" s="15" t="n">
        <v>300</v>
      </c>
      <c r="E3418" s="15" t="n">
        <v>25</v>
      </c>
      <c r="F3418" s="16" t="n">
        <v>0.768324290280112</v>
      </c>
      <c r="G3418" s="17" t="s">
        <v>101</v>
      </c>
      <c r="H3418" s="18" t="n">
        <v>0.3</v>
      </c>
      <c r="I3418" s="18" t="n">
        <v>2</v>
      </c>
      <c r="J3418" s="19" t="n">
        <v>0.908844379894638</v>
      </c>
      <c r="K3418" s="19" t="n">
        <v>0.413979288937583</v>
      </c>
      <c r="L3418" s="16" t="n">
        <v>12.8062329354365</v>
      </c>
      <c r="M3418" s="19" t="n">
        <v>0.778117669462661</v>
      </c>
      <c r="N3418" s="19" t="n">
        <v>0.974418265955576</v>
      </c>
      <c r="O3418" s="19" t="n">
        <v>1.44144600964558</v>
      </c>
      <c r="P3418" s="19" t="n">
        <v>0.505997859937527</v>
      </c>
      <c r="Q3418" s="17" t="s">
        <v>31</v>
      </c>
      <c r="R3418" s="5" t="str">
        <f aca="false">IF(OR(Q3418="Steel plate",Q3418="Concrete jacket"),"Steel plate or jacket",Q3418)</f>
        <v>Polymer laminate</v>
      </c>
      <c r="S3418" s="5" t="str">
        <f aca="false">IF(O3418&lt;='Tree rules'!$C$4,IF(N3418&lt;='Tree rules'!$C$5,IF(P3418&lt;='Tree rules'!$C$7,"Monitor","Polymer laminate"),IF(P3418&lt;='Tree rules'!$C$8,"Seal cracks","Polymer laminate")),IF(O3418&lt;='Tree rules'!$C$6,IF(P3418&lt;='Tree rules'!$C$9,"Polymer laminate","Steel plate or jacket"),IF(L3418&lt;='Tree rules'!$C$10,"Steel plate or jacket","Polymer laminate")))</f>
        <v>Steel plate or jacket</v>
      </c>
      <c r="T3418" s="5" t="str">
        <f aca="false">IF(S3418=R3418,"Yes","No")</f>
        <v>No</v>
      </c>
    </row>
    <row r="3419" customFormat="false" ht="15" hidden="false" customHeight="false" outlineLevel="0" collapsed="false">
      <c r="A3419" s="15" t="n">
        <v>4876</v>
      </c>
      <c r="B3419" s="16" t="n">
        <v>6.9616381247593</v>
      </c>
      <c r="C3419" s="15" t="n">
        <v>300</v>
      </c>
      <c r="D3419" s="15" t="n">
        <v>650</v>
      </c>
      <c r="E3419" s="15" t="n">
        <v>20</v>
      </c>
      <c r="F3419" s="16" t="n">
        <v>0.554806649640582</v>
      </c>
      <c r="G3419" s="17" t="s">
        <v>103</v>
      </c>
      <c r="H3419" s="18" t="n">
        <v>0.2</v>
      </c>
      <c r="I3419" s="18" t="n">
        <v>2</v>
      </c>
      <c r="J3419" s="19" t="n">
        <v>0.981881179908074</v>
      </c>
      <c r="K3419" s="19" t="n">
        <v>0.564172505893461</v>
      </c>
      <c r="L3419" s="16" t="n">
        <v>11.525890935032</v>
      </c>
      <c r="M3419" s="19" t="n">
        <v>0.825901794671283</v>
      </c>
      <c r="N3419" s="19" t="n">
        <v>1.30037698279248</v>
      </c>
      <c r="O3419" s="19" t="n">
        <v>1.40981199405778</v>
      </c>
      <c r="P3419" s="19" t="n">
        <v>0.512077312840174</v>
      </c>
      <c r="Q3419" s="17" t="s">
        <v>104</v>
      </c>
      <c r="R3419" s="5" t="str">
        <f aca="false">IF(OR(Q3419="Steel plate",Q3419="Concrete jacket"),"Steel plate or jacket",Q3419)</f>
        <v>Steel plate or jacket</v>
      </c>
      <c r="S3419" s="5" t="str">
        <f aca="false">IF(O3419&lt;='Tree rules'!$C$4,IF(N3419&lt;='Tree rules'!$C$5,IF(P3419&lt;='Tree rules'!$C$7,"Monitor","Polymer laminate"),IF(P3419&lt;='Tree rules'!$C$8,"Seal cracks","Polymer laminate")),IF(O3419&lt;='Tree rules'!$C$6,IF(P3419&lt;='Tree rules'!$C$9,"Polymer laminate","Steel plate or jacket"),IF(L3419&lt;='Tree rules'!$C$10,"Steel plate or jacket","Polymer laminate")))</f>
        <v>Steel plate or jacket</v>
      </c>
      <c r="T3419" s="5" t="str">
        <f aca="false">IF(S3419=R3419,"Yes","No")</f>
        <v>Yes</v>
      </c>
    </row>
    <row r="3420" customFormat="false" ht="15" hidden="false" customHeight="false" outlineLevel="0" collapsed="false">
      <c r="A3420" s="15" t="n">
        <v>4877</v>
      </c>
      <c r="B3420" s="16" t="n">
        <v>3.57049960853818</v>
      </c>
      <c r="C3420" s="15" t="n">
        <v>230</v>
      </c>
      <c r="D3420" s="15" t="n">
        <v>325</v>
      </c>
      <c r="E3420" s="15" t="n">
        <v>20</v>
      </c>
      <c r="F3420" s="16" t="n">
        <v>0.626653981080713</v>
      </c>
      <c r="G3420" s="17" t="s">
        <v>101</v>
      </c>
      <c r="H3420" s="18" t="n">
        <v>0.3</v>
      </c>
      <c r="I3420" s="18" t="n">
        <v>1</v>
      </c>
      <c r="J3420" s="19" t="n">
        <v>0.904993589205583</v>
      </c>
      <c r="K3420" s="19" t="n">
        <v>0.524499640397354</v>
      </c>
      <c r="L3420" s="16" t="n">
        <v>12.7974896363376</v>
      </c>
      <c r="M3420" s="19" t="n">
        <v>0.865839248733244</v>
      </c>
      <c r="N3420" s="19" t="n">
        <v>0.756255944156885</v>
      </c>
      <c r="O3420" s="19" t="n">
        <v>0.904993589205583</v>
      </c>
      <c r="P3420" s="19" t="n">
        <v>0.352523814549138</v>
      </c>
      <c r="Q3420" s="17" t="s">
        <v>29</v>
      </c>
      <c r="R3420" s="5" t="str">
        <f aca="false">IF(OR(Q3420="Steel plate",Q3420="Concrete jacket"),"Steel plate or jacket",Q3420)</f>
        <v>Monitor</v>
      </c>
      <c r="S3420" s="5" t="str">
        <f aca="false">IF(O3420&lt;='Tree rules'!$C$4,IF(N3420&lt;='Tree rules'!$C$5,IF(P3420&lt;='Tree rules'!$C$7,"Monitor","Polymer laminate"),IF(P3420&lt;='Tree rules'!$C$8,"Seal cracks","Polymer laminate")),IF(O3420&lt;='Tree rules'!$C$6,IF(P3420&lt;='Tree rules'!$C$9,"Polymer laminate","Steel plate or jacket"),IF(L3420&lt;='Tree rules'!$C$10,"Steel plate or jacket","Polymer laminate")))</f>
        <v>Monitor</v>
      </c>
      <c r="T3420" s="5" t="str">
        <f aca="false">IF(S3420=R3420,"Yes","No")</f>
        <v>Yes</v>
      </c>
    </row>
    <row r="3421" customFormat="false" ht="15" hidden="false" customHeight="false" outlineLevel="0" collapsed="false">
      <c r="A3421" s="15" t="n">
        <v>4878</v>
      </c>
      <c r="B3421" s="16" t="n">
        <v>3.77724958385161</v>
      </c>
      <c r="C3421" s="15" t="n">
        <v>300</v>
      </c>
      <c r="D3421" s="15" t="n">
        <v>300</v>
      </c>
      <c r="E3421" s="15" t="n">
        <v>30</v>
      </c>
      <c r="F3421" s="16" t="n">
        <v>0.736310778185108</v>
      </c>
      <c r="G3421" s="17" t="s">
        <v>103</v>
      </c>
      <c r="H3421" s="18" t="n">
        <v>0.2</v>
      </c>
      <c r="I3421" s="18" t="n">
        <v>1</v>
      </c>
      <c r="J3421" s="19" t="n">
        <v>0.895864054157089</v>
      </c>
      <c r="K3421" s="19" t="n">
        <v>0.401065259970053</v>
      </c>
      <c r="L3421" s="16" t="n">
        <v>14.7548811869204</v>
      </c>
      <c r="M3421" s="19" t="n">
        <v>0.711781317532179</v>
      </c>
      <c r="N3421" s="19" t="n">
        <v>0.900391740178769</v>
      </c>
      <c r="O3421" s="19" t="n">
        <v>0.895864054157089</v>
      </c>
      <c r="P3421" s="19" t="n">
        <v>0.433070310008902</v>
      </c>
      <c r="Q3421" s="17" t="s">
        <v>29</v>
      </c>
      <c r="R3421" s="5" t="str">
        <f aca="false">IF(OR(Q3421="Steel plate",Q3421="Concrete jacket"),"Steel plate or jacket",Q3421)</f>
        <v>Monitor</v>
      </c>
      <c r="S3421" s="5" t="str">
        <f aca="false">IF(O3421&lt;='Tree rules'!$C$4,IF(N3421&lt;='Tree rules'!$C$5,IF(P3421&lt;='Tree rules'!$C$7,"Monitor","Polymer laminate"),IF(P3421&lt;='Tree rules'!$C$8,"Seal cracks","Polymer laminate")),IF(O3421&lt;='Tree rules'!$C$6,IF(P3421&lt;='Tree rules'!$C$9,"Polymer laminate","Steel plate or jacket"),IF(L3421&lt;='Tree rules'!$C$10,"Steel plate or jacket","Polymer laminate")))</f>
        <v>Monitor</v>
      </c>
      <c r="T3421" s="5" t="str">
        <f aca="false">IF(S3421=R3421,"Yes","No")</f>
        <v>Yes</v>
      </c>
    </row>
    <row r="3422" customFormat="false" ht="15" hidden="false" customHeight="false" outlineLevel="0" collapsed="false">
      <c r="A3422" s="15" t="n">
        <v>4879</v>
      </c>
      <c r="B3422" s="16" t="n">
        <v>4.10750042543783</v>
      </c>
      <c r="C3422" s="15" t="n">
        <v>230</v>
      </c>
      <c r="D3422" s="15" t="n">
        <v>375</v>
      </c>
      <c r="E3422" s="15" t="n">
        <v>25</v>
      </c>
      <c r="F3422" s="16" t="n">
        <v>0.835206022555027</v>
      </c>
      <c r="G3422" s="17" t="s">
        <v>102</v>
      </c>
      <c r="H3422" s="18" t="n">
        <v>0.1</v>
      </c>
      <c r="I3422" s="18" t="n">
        <v>1.5</v>
      </c>
      <c r="J3422" s="19" t="n">
        <v>0.920966049329609</v>
      </c>
      <c r="K3422" s="19" t="n">
        <v>0.454959783314109</v>
      </c>
      <c r="L3422" s="16" t="n">
        <v>13.0812115459804</v>
      </c>
      <c r="M3422" s="19" t="n">
        <v>0.374513075639824</v>
      </c>
      <c r="N3422" s="19" t="n">
        <v>3.44017124889131</v>
      </c>
      <c r="O3422" s="19" t="n">
        <v>1.17194781687309</v>
      </c>
      <c r="P3422" s="19" t="n">
        <v>0.95206663921447</v>
      </c>
      <c r="Q3422" s="17" t="s">
        <v>31</v>
      </c>
      <c r="R3422" s="5" t="str">
        <f aca="false">IF(OR(Q3422="Steel plate",Q3422="Concrete jacket"),"Steel plate or jacket",Q3422)</f>
        <v>Polymer laminate</v>
      </c>
      <c r="S3422" s="5" t="str">
        <f aca="false">IF(O3422&lt;='Tree rules'!$C$4,IF(N3422&lt;='Tree rules'!$C$5,IF(P3422&lt;='Tree rules'!$C$7,"Monitor","Polymer laminate"),IF(P3422&lt;='Tree rules'!$C$8,"Seal cracks","Polymer laminate")),IF(O3422&lt;='Tree rules'!$C$6,IF(P3422&lt;='Tree rules'!$C$9,"Polymer laminate","Steel plate or jacket"),IF(L3422&lt;='Tree rules'!$C$10,"Steel plate or jacket","Polymer laminate")))</f>
        <v>Polymer laminate</v>
      </c>
      <c r="T3422" s="5" t="str">
        <f aca="false">IF(S3422=R3422,"Yes","No")</f>
        <v>Yes</v>
      </c>
    </row>
    <row r="3423" customFormat="false" ht="15" hidden="false" customHeight="false" outlineLevel="0" collapsed="false">
      <c r="A3423" s="15" t="n">
        <v>4880</v>
      </c>
      <c r="B3423" s="16" t="n">
        <v>3.74618459637081</v>
      </c>
      <c r="C3423" s="15" t="n">
        <v>230</v>
      </c>
      <c r="D3423" s="15" t="n">
        <v>350</v>
      </c>
      <c r="E3423" s="15" t="n">
        <v>30</v>
      </c>
      <c r="F3423" s="16" t="n">
        <v>0.575119936583944</v>
      </c>
      <c r="G3423" s="17" t="s">
        <v>101</v>
      </c>
      <c r="H3423" s="18" t="n">
        <v>0.3</v>
      </c>
      <c r="I3423" s="18" t="n">
        <v>2</v>
      </c>
      <c r="J3423" s="19" t="n">
        <v>0.858720962107887</v>
      </c>
      <c r="K3423" s="19" t="n">
        <v>0.400058037195937</v>
      </c>
      <c r="L3423" s="16" t="n">
        <v>12.3229756459566</v>
      </c>
      <c r="M3423" s="19" t="n">
        <v>0.80924447746125</v>
      </c>
      <c r="N3423" s="19" t="n">
        <v>1.25696813438004</v>
      </c>
      <c r="O3423" s="19" t="n">
        <v>1.37390370161589</v>
      </c>
      <c r="P3423" s="19" t="n">
        <v>0.343442114973761</v>
      </c>
      <c r="Q3423" s="17" t="s">
        <v>31</v>
      </c>
      <c r="R3423" s="5" t="str">
        <f aca="false">IF(OR(Q3423="Steel plate",Q3423="Concrete jacket"),"Steel plate or jacket",Q3423)</f>
        <v>Polymer laminate</v>
      </c>
      <c r="S3423" s="5" t="str">
        <f aca="false">IF(O3423&lt;='Tree rules'!$C$4,IF(N3423&lt;='Tree rules'!$C$5,IF(P3423&lt;='Tree rules'!$C$7,"Monitor","Polymer laminate"),IF(P3423&lt;='Tree rules'!$C$8,"Seal cracks","Polymer laminate")),IF(O3423&lt;='Tree rules'!$C$6,IF(P3423&lt;='Tree rules'!$C$9,"Polymer laminate","Steel plate or jacket"),IF(L3423&lt;='Tree rules'!$C$10,"Steel plate or jacket","Polymer laminate")))</f>
        <v>Steel plate or jacket</v>
      </c>
      <c r="T3423" s="5" t="str">
        <f aca="false">IF(S3423=R3423,"Yes","No")</f>
        <v>No</v>
      </c>
    </row>
    <row r="3424" customFormat="false" ht="15" hidden="false" customHeight="false" outlineLevel="0" collapsed="false">
      <c r="A3424" s="15" t="n">
        <v>4882</v>
      </c>
      <c r="B3424" s="16" t="n">
        <v>4.09285752662043</v>
      </c>
      <c r="C3424" s="15" t="n">
        <v>300</v>
      </c>
      <c r="D3424" s="15" t="n">
        <v>375</v>
      </c>
      <c r="E3424" s="15" t="n">
        <v>30</v>
      </c>
      <c r="F3424" s="16" t="n">
        <v>0.814840647739602</v>
      </c>
      <c r="G3424" s="17" t="s">
        <v>101</v>
      </c>
      <c r="H3424" s="18" t="n">
        <v>0.3</v>
      </c>
      <c r="I3424" s="18" t="n">
        <v>1</v>
      </c>
      <c r="J3424" s="19" t="n">
        <v>0.943924767094966</v>
      </c>
      <c r="K3424" s="19" t="n">
        <v>0.549017260985935</v>
      </c>
      <c r="L3424" s="16" t="n">
        <v>12.4402964334968</v>
      </c>
      <c r="M3424" s="19" t="n">
        <v>0.352052533275159</v>
      </c>
      <c r="N3424" s="19" t="n">
        <v>0.722839894482412</v>
      </c>
      <c r="O3424" s="19" t="n">
        <v>0.943924767094966</v>
      </c>
      <c r="P3424" s="19" t="n">
        <v>0.977716013535038</v>
      </c>
      <c r="Q3424" s="17" t="s">
        <v>29</v>
      </c>
      <c r="R3424" s="5" t="str">
        <f aca="false">IF(OR(Q3424="Steel plate",Q3424="Concrete jacket"),"Steel plate or jacket",Q3424)</f>
        <v>Monitor</v>
      </c>
      <c r="S3424" s="5" t="str">
        <f aca="false">IF(O3424&lt;='Tree rules'!$C$4,IF(N3424&lt;='Tree rules'!$C$5,IF(P3424&lt;='Tree rules'!$C$7,"Monitor","Polymer laminate"),IF(P3424&lt;='Tree rules'!$C$8,"Seal cracks","Polymer laminate")),IF(O3424&lt;='Tree rules'!$C$6,IF(P3424&lt;='Tree rules'!$C$9,"Polymer laminate","Steel plate or jacket"),IF(L3424&lt;='Tree rules'!$C$10,"Steel plate or jacket","Polymer laminate")))</f>
        <v>Polymer laminate</v>
      </c>
      <c r="T3424" s="5" t="str">
        <f aca="false">IF(S3424=R3424,"Yes","No")</f>
        <v>No</v>
      </c>
    </row>
    <row r="3425" customFormat="false" ht="15" hidden="false" customHeight="false" outlineLevel="0" collapsed="false">
      <c r="A3425" s="15" t="n">
        <v>4883</v>
      </c>
      <c r="B3425" s="16" t="n">
        <v>6.24690036897926</v>
      </c>
      <c r="C3425" s="15" t="n">
        <v>230</v>
      </c>
      <c r="D3425" s="15" t="n">
        <v>550</v>
      </c>
      <c r="E3425" s="15" t="n">
        <v>25</v>
      </c>
      <c r="F3425" s="16" t="n">
        <v>0.693795479053647</v>
      </c>
      <c r="G3425" s="17" t="s">
        <v>103</v>
      </c>
      <c r="H3425" s="18" t="n">
        <v>0.2</v>
      </c>
      <c r="I3425" s="18" t="n">
        <v>1.5</v>
      </c>
      <c r="J3425" s="19" t="n">
        <v>0.850309878207406</v>
      </c>
      <c r="K3425" s="19" t="n">
        <v>0.459447030317471</v>
      </c>
      <c r="L3425" s="16" t="n">
        <v>12.3946435892446</v>
      </c>
      <c r="M3425" s="19" t="n">
        <v>0.32005161647877</v>
      </c>
      <c r="N3425" s="19" t="n">
        <v>1.09578373206245</v>
      </c>
      <c r="O3425" s="19" t="n">
        <v>1.08012864311511</v>
      </c>
      <c r="P3425" s="19" t="n">
        <v>1.08114390420659</v>
      </c>
      <c r="Q3425" s="17" t="s">
        <v>31</v>
      </c>
      <c r="R3425" s="5" t="str">
        <f aca="false">IF(OR(Q3425="Steel plate",Q3425="Concrete jacket"),"Steel plate or jacket",Q3425)</f>
        <v>Polymer laminate</v>
      </c>
      <c r="S3425" s="5" t="str">
        <f aca="false">IF(O3425&lt;='Tree rules'!$C$4,IF(N3425&lt;='Tree rules'!$C$5,IF(P3425&lt;='Tree rules'!$C$7,"Monitor","Polymer laminate"),IF(P3425&lt;='Tree rules'!$C$8,"Seal cracks","Polymer laminate")),IF(O3425&lt;='Tree rules'!$C$6,IF(P3425&lt;='Tree rules'!$C$9,"Polymer laminate","Steel plate or jacket"),IF(L3425&lt;='Tree rules'!$C$10,"Steel plate or jacket","Polymer laminate")))</f>
        <v>Polymer laminate</v>
      </c>
      <c r="T3425" s="5" t="str">
        <f aca="false">IF(S3425=R3425,"Yes","No")</f>
        <v>Yes</v>
      </c>
    </row>
    <row r="3426" customFormat="false" ht="15" hidden="false" customHeight="false" outlineLevel="0" collapsed="false">
      <c r="A3426" s="15" t="n">
        <v>4884</v>
      </c>
      <c r="B3426" s="16" t="n">
        <v>4.25839637508852</v>
      </c>
      <c r="C3426" s="15" t="n">
        <v>300</v>
      </c>
      <c r="D3426" s="15" t="n">
        <v>350</v>
      </c>
      <c r="E3426" s="15" t="n">
        <v>30</v>
      </c>
      <c r="F3426" s="16" t="n">
        <v>0.518200850076667</v>
      </c>
      <c r="G3426" s="17" t="s">
        <v>102</v>
      </c>
      <c r="H3426" s="18" t="n">
        <v>0.1</v>
      </c>
      <c r="I3426" s="18" t="n">
        <v>2</v>
      </c>
      <c r="J3426" s="19" t="n">
        <v>0.910162362071112</v>
      </c>
      <c r="K3426" s="19" t="n">
        <v>0.643884263030772</v>
      </c>
      <c r="L3426" s="16" t="n">
        <v>14.6336645192045</v>
      </c>
      <c r="M3426" s="19" t="n">
        <v>0.8254787337034</v>
      </c>
      <c r="N3426" s="19" t="n">
        <v>3.31843699135766</v>
      </c>
      <c r="O3426" s="19" t="n">
        <v>1.23428550240172</v>
      </c>
      <c r="P3426" s="19" t="n">
        <v>0.369176669315677</v>
      </c>
      <c r="Q3426" s="17" t="s">
        <v>31</v>
      </c>
      <c r="R3426" s="5" t="str">
        <f aca="false">IF(OR(Q3426="Steel plate",Q3426="Concrete jacket"),"Steel plate or jacket",Q3426)</f>
        <v>Polymer laminate</v>
      </c>
      <c r="S3426" s="5" t="str">
        <f aca="false">IF(O3426&lt;='Tree rules'!$C$4,IF(N3426&lt;='Tree rules'!$C$5,IF(P3426&lt;='Tree rules'!$C$7,"Monitor","Polymer laminate"),IF(P3426&lt;='Tree rules'!$C$8,"Seal cracks","Polymer laminate")),IF(O3426&lt;='Tree rules'!$C$6,IF(P3426&lt;='Tree rules'!$C$9,"Polymer laminate","Steel plate or jacket"),IF(L3426&lt;='Tree rules'!$C$10,"Steel plate or jacket","Polymer laminate")))</f>
        <v>Polymer laminate</v>
      </c>
      <c r="T3426" s="5" t="str">
        <f aca="false">IF(S3426=R3426,"Yes","No")</f>
        <v>Yes</v>
      </c>
    </row>
    <row r="3427" customFormat="false" ht="15" hidden="false" customHeight="false" outlineLevel="0" collapsed="false">
      <c r="A3427" s="15" t="n">
        <v>4885</v>
      </c>
      <c r="B3427" s="16" t="n">
        <v>4.70067206224887</v>
      </c>
      <c r="C3427" s="15" t="n">
        <v>230</v>
      </c>
      <c r="D3427" s="15" t="n">
        <v>400</v>
      </c>
      <c r="E3427" s="15" t="n">
        <v>30</v>
      </c>
      <c r="F3427" s="16" t="n">
        <v>0.740832460684402</v>
      </c>
      <c r="G3427" s="17" t="s">
        <v>101</v>
      </c>
      <c r="H3427" s="18" t="n">
        <v>0.3</v>
      </c>
      <c r="I3427" s="18" t="n">
        <v>2</v>
      </c>
      <c r="J3427" s="19" t="n">
        <v>0.87431100965402</v>
      </c>
      <c r="K3427" s="19" t="n">
        <v>0.405606450446311</v>
      </c>
      <c r="L3427" s="16" t="n">
        <v>13.2787346391211</v>
      </c>
      <c r="M3427" s="19" t="n">
        <v>0.703503719409396</v>
      </c>
      <c r="N3427" s="19" t="n">
        <v>1.01828274880593</v>
      </c>
      <c r="O3427" s="19" t="n">
        <v>1.39399583409614</v>
      </c>
      <c r="P3427" s="19" t="n">
        <v>0.567225918842229</v>
      </c>
      <c r="Q3427" s="17" t="s">
        <v>31</v>
      </c>
      <c r="R3427" s="5" t="str">
        <f aca="false">IF(OR(Q3427="Steel plate",Q3427="Concrete jacket"),"Steel plate or jacket",Q3427)</f>
        <v>Polymer laminate</v>
      </c>
      <c r="S3427" s="5" t="str">
        <f aca="false">IF(O3427&lt;='Tree rules'!$C$4,IF(N3427&lt;='Tree rules'!$C$5,IF(P3427&lt;='Tree rules'!$C$7,"Monitor","Polymer laminate"),IF(P3427&lt;='Tree rules'!$C$8,"Seal cracks","Polymer laminate")),IF(O3427&lt;='Tree rules'!$C$6,IF(P3427&lt;='Tree rules'!$C$9,"Polymer laminate","Steel plate or jacket"),IF(L3427&lt;='Tree rules'!$C$10,"Steel plate or jacket","Polymer laminate")))</f>
        <v>Steel plate or jacket</v>
      </c>
      <c r="T3427" s="5" t="str">
        <f aca="false">IF(S3427=R3427,"Yes","No")</f>
        <v>No</v>
      </c>
    </row>
    <row r="3428" customFormat="false" ht="15" hidden="false" customHeight="false" outlineLevel="0" collapsed="false">
      <c r="A3428" s="15" t="n">
        <v>4889</v>
      </c>
      <c r="B3428" s="16" t="n">
        <v>7.67985817915047</v>
      </c>
      <c r="C3428" s="15" t="n">
        <v>300</v>
      </c>
      <c r="D3428" s="15" t="n">
        <v>625</v>
      </c>
      <c r="E3428" s="15" t="n">
        <v>30</v>
      </c>
      <c r="F3428" s="16" t="n">
        <v>0.544470130604817</v>
      </c>
      <c r="G3428" s="17" t="s">
        <v>103</v>
      </c>
      <c r="H3428" s="18" t="n">
        <v>0.2</v>
      </c>
      <c r="I3428" s="18" t="n">
        <v>1</v>
      </c>
      <c r="J3428" s="19" t="n">
        <v>0.973150460659218</v>
      </c>
      <c r="K3428" s="19" t="n">
        <v>0.471441860481217</v>
      </c>
      <c r="L3428" s="16" t="n">
        <v>13.309979513259</v>
      </c>
      <c r="M3428" s="19" t="n">
        <v>0.361627923450875</v>
      </c>
      <c r="N3428" s="19" t="n">
        <v>1.25788919818467</v>
      </c>
      <c r="O3428" s="19" t="n">
        <v>0.973150460659218</v>
      </c>
      <c r="P3428" s="19" t="n">
        <v>0.814112117596421</v>
      </c>
      <c r="Q3428" s="17" t="s">
        <v>30</v>
      </c>
      <c r="R3428" s="5" t="str">
        <f aca="false">IF(OR(Q3428="Steel plate",Q3428="Concrete jacket"),"Steel plate or jacket",Q3428)</f>
        <v>Seal cracks</v>
      </c>
      <c r="S3428" s="5" t="str">
        <f aca="false">IF(O3428&lt;='Tree rules'!$C$4,IF(N3428&lt;='Tree rules'!$C$5,IF(P3428&lt;='Tree rules'!$C$7,"Monitor","Polymer laminate"),IF(P3428&lt;='Tree rules'!$C$8,"Seal cracks","Polymer laminate")),IF(O3428&lt;='Tree rules'!$C$6,IF(P3428&lt;='Tree rules'!$C$9,"Polymer laminate","Steel plate or jacket"),IF(L3428&lt;='Tree rules'!$C$10,"Steel plate or jacket","Polymer laminate")))</f>
        <v>Seal cracks</v>
      </c>
      <c r="T3428" s="5" t="str">
        <f aca="false">IF(S3428=R3428,"Yes","No")</f>
        <v>Yes</v>
      </c>
    </row>
    <row r="3429" customFormat="false" ht="15" hidden="false" customHeight="false" outlineLevel="0" collapsed="false">
      <c r="A3429" s="15" t="n">
        <v>4890</v>
      </c>
      <c r="B3429" s="16" t="n">
        <v>7.31535981139544</v>
      </c>
      <c r="C3429" s="15" t="n">
        <v>300</v>
      </c>
      <c r="D3429" s="15" t="n">
        <v>675</v>
      </c>
      <c r="E3429" s="15" t="n">
        <v>20</v>
      </c>
      <c r="F3429" s="16" t="n">
        <v>0.684442843919345</v>
      </c>
      <c r="G3429" s="17" t="s">
        <v>102</v>
      </c>
      <c r="H3429" s="18" t="n">
        <v>0.1</v>
      </c>
      <c r="I3429" s="18" t="n">
        <v>2</v>
      </c>
      <c r="J3429" s="19" t="n">
        <v>0.89534391209087</v>
      </c>
      <c r="K3429" s="19" t="n">
        <v>0.410477636630408</v>
      </c>
      <c r="L3429" s="16" t="n">
        <v>11.9532023062017</v>
      </c>
      <c r="M3429" s="19" t="n">
        <v>0.414587559640273</v>
      </c>
      <c r="N3429" s="19" t="n">
        <v>3.82738139935182</v>
      </c>
      <c r="O3429" s="19" t="n">
        <v>1.42316917117526</v>
      </c>
      <c r="P3429" s="19" t="n">
        <v>0.980862789206015</v>
      </c>
      <c r="Q3429" s="17" t="s">
        <v>104</v>
      </c>
      <c r="R3429" s="5" t="str">
        <f aca="false">IF(OR(Q3429="Steel plate",Q3429="Concrete jacket"),"Steel plate or jacket",Q3429)</f>
        <v>Steel plate or jacket</v>
      </c>
      <c r="S3429" s="5" t="str">
        <f aca="false">IF(O3429&lt;='Tree rules'!$C$4,IF(N3429&lt;='Tree rules'!$C$5,IF(P3429&lt;='Tree rules'!$C$7,"Monitor","Polymer laminate"),IF(P3429&lt;='Tree rules'!$C$8,"Seal cracks","Polymer laminate")),IF(O3429&lt;='Tree rules'!$C$6,IF(P3429&lt;='Tree rules'!$C$9,"Polymer laminate","Steel plate or jacket"),IF(L3429&lt;='Tree rules'!$C$10,"Steel plate or jacket","Polymer laminate")))</f>
        <v>Steel plate or jacket</v>
      </c>
      <c r="T3429" s="5" t="str">
        <f aca="false">IF(S3429=R3429,"Yes","No")</f>
        <v>Yes</v>
      </c>
    </row>
    <row r="3430" customFormat="false" ht="15" hidden="false" customHeight="false" outlineLevel="0" collapsed="false">
      <c r="A3430" s="15" t="n">
        <v>4891</v>
      </c>
      <c r="B3430" s="16" t="n">
        <v>7.18545901937218</v>
      </c>
      <c r="C3430" s="15" t="n">
        <v>300</v>
      </c>
      <c r="D3430" s="15" t="n">
        <v>650</v>
      </c>
      <c r="E3430" s="15" t="n">
        <v>20</v>
      </c>
      <c r="F3430" s="16" t="n">
        <v>0.665767979568698</v>
      </c>
      <c r="G3430" s="17" t="s">
        <v>103</v>
      </c>
      <c r="H3430" s="18" t="n">
        <v>0.2</v>
      </c>
      <c r="I3430" s="18" t="n">
        <v>1</v>
      </c>
      <c r="J3430" s="19" t="n">
        <v>0.869655122979187</v>
      </c>
      <c r="K3430" s="19" t="n">
        <v>0.551842776343792</v>
      </c>
      <c r="L3430" s="16" t="n">
        <v>11.8964553300864</v>
      </c>
      <c r="M3430" s="19" t="n">
        <v>0.514165780051079</v>
      </c>
      <c r="N3430" s="19" t="n">
        <v>0.792537448007651</v>
      </c>
      <c r="O3430" s="19" t="n">
        <v>0.869655122979187</v>
      </c>
      <c r="P3430" s="19" t="n">
        <v>0.686510604794324</v>
      </c>
      <c r="Q3430" s="17" t="s">
        <v>29</v>
      </c>
      <c r="R3430" s="5" t="str">
        <f aca="false">IF(OR(Q3430="Steel plate",Q3430="Concrete jacket"),"Steel plate or jacket",Q3430)</f>
        <v>Monitor</v>
      </c>
      <c r="S3430" s="5" t="str">
        <f aca="false">IF(O3430&lt;='Tree rules'!$C$4,IF(N3430&lt;='Tree rules'!$C$5,IF(P3430&lt;='Tree rules'!$C$7,"Monitor","Polymer laminate"),IF(P3430&lt;='Tree rules'!$C$8,"Seal cracks","Polymer laminate")),IF(O3430&lt;='Tree rules'!$C$6,IF(P3430&lt;='Tree rules'!$C$9,"Polymer laminate","Steel plate or jacket"),IF(L3430&lt;='Tree rules'!$C$10,"Steel plate or jacket","Polymer laminate")))</f>
        <v>Monitor</v>
      </c>
      <c r="T3430" s="5" t="str">
        <f aca="false">IF(S3430=R3430,"Yes","No")</f>
        <v>Yes</v>
      </c>
    </row>
    <row r="3431" customFormat="false" ht="15" hidden="false" customHeight="false" outlineLevel="0" collapsed="false">
      <c r="A3431" s="15" t="n">
        <v>4892</v>
      </c>
      <c r="B3431" s="16" t="n">
        <v>4.14771848957157</v>
      </c>
      <c r="C3431" s="15" t="n">
        <v>230</v>
      </c>
      <c r="D3431" s="15" t="n">
        <v>400</v>
      </c>
      <c r="E3431" s="15" t="n">
        <v>25</v>
      </c>
      <c r="F3431" s="16" t="n">
        <v>0.773612658059818</v>
      </c>
      <c r="G3431" s="17" t="s">
        <v>102</v>
      </c>
      <c r="H3431" s="18" t="n">
        <v>0.1</v>
      </c>
      <c r="I3431" s="18" t="n">
        <v>1</v>
      </c>
      <c r="J3431" s="19" t="n">
        <v>0.915473776684523</v>
      </c>
      <c r="K3431" s="19" t="n">
        <v>0.519429250465164</v>
      </c>
      <c r="L3431" s="16" t="n">
        <v>12.2351577863468</v>
      </c>
      <c r="M3431" s="19" t="n">
        <v>0.611289937625402</v>
      </c>
      <c r="N3431" s="19" t="n">
        <v>2.51106252539525</v>
      </c>
      <c r="O3431" s="19" t="n">
        <v>0.915473776684523</v>
      </c>
      <c r="P3431" s="19" t="n">
        <v>0.503096241883384</v>
      </c>
      <c r="Q3431" s="17" t="s">
        <v>30</v>
      </c>
      <c r="R3431" s="5" t="str">
        <f aca="false">IF(OR(Q3431="Steel plate",Q3431="Concrete jacket"),"Steel plate or jacket",Q3431)</f>
        <v>Seal cracks</v>
      </c>
      <c r="S3431" s="5" t="str">
        <f aca="false">IF(O3431&lt;='Tree rules'!$C$4,IF(N3431&lt;='Tree rules'!$C$5,IF(P3431&lt;='Tree rules'!$C$7,"Monitor","Polymer laminate"),IF(P3431&lt;='Tree rules'!$C$8,"Seal cracks","Polymer laminate")),IF(O3431&lt;='Tree rules'!$C$6,IF(P3431&lt;='Tree rules'!$C$9,"Polymer laminate","Steel plate or jacket"),IF(L3431&lt;='Tree rules'!$C$10,"Steel plate or jacket","Polymer laminate")))</f>
        <v>Seal cracks</v>
      </c>
      <c r="T3431" s="5" t="str">
        <f aca="false">IF(S3431=R3431,"Yes","No")</f>
        <v>Yes</v>
      </c>
    </row>
    <row r="3432" customFormat="false" ht="15" hidden="false" customHeight="false" outlineLevel="0" collapsed="false">
      <c r="A3432" s="15" t="n">
        <v>4893</v>
      </c>
      <c r="B3432" s="16" t="n">
        <v>3.79567473491426</v>
      </c>
      <c r="C3432" s="15" t="n">
        <v>300</v>
      </c>
      <c r="D3432" s="15" t="n">
        <v>325</v>
      </c>
      <c r="E3432" s="15" t="n">
        <v>30</v>
      </c>
      <c r="F3432" s="16" t="n">
        <v>0.804963242200943</v>
      </c>
      <c r="G3432" s="17" t="s">
        <v>101</v>
      </c>
      <c r="H3432" s="18" t="n">
        <v>0.3</v>
      </c>
      <c r="I3432" s="18" t="n">
        <v>1.5</v>
      </c>
      <c r="J3432" s="19" t="n">
        <v>0.893915887217203</v>
      </c>
      <c r="K3432" s="19" t="n">
        <v>0.433813895354282</v>
      </c>
      <c r="L3432" s="16" t="n">
        <v>13.5077392701575</v>
      </c>
      <c r="M3432" s="19" t="n">
        <v>0.933235381535117</v>
      </c>
      <c r="N3432" s="19" t="n">
        <v>0.728630732348393</v>
      </c>
      <c r="O3432" s="19" t="n">
        <v>1.14697726424942</v>
      </c>
      <c r="P3432" s="19" t="n">
        <v>0.411991035647997</v>
      </c>
      <c r="Q3432" s="17" t="s">
        <v>31</v>
      </c>
      <c r="R3432" s="5" t="str">
        <f aca="false">IF(OR(Q3432="Steel plate",Q3432="Concrete jacket"),"Steel plate or jacket",Q3432)</f>
        <v>Polymer laminate</v>
      </c>
      <c r="S3432" s="5" t="str">
        <f aca="false">IF(O3432&lt;='Tree rules'!$C$4,IF(N3432&lt;='Tree rules'!$C$5,IF(P3432&lt;='Tree rules'!$C$7,"Monitor","Polymer laminate"),IF(P3432&lt;='Tree rules'!$C$8,"Seal cracks","Polymer laminate")),IF(O3432&lt;='Tree rules'!$C$6,IF(P3432&lt;='Tree rules'!$C$9,"Polymer laminate","Steel plate or jacket"),IF(L3432&lt;='Tree rules'!$C$10,"Steel plate or jacket","Polymer laminate")))</f>
        <v>Polymer laminate</v>
      </c>
      <c r="T3432" s="5" t="str">
        <f aca="false">IF(S3432=R3432,"Yes","No")</f>
        <v>Yes</v>
      </c>
    </row>
    <row r="3433" customFormat="false" ht="15" hidden="false" customHeight="false" outlineLevel="0" collapsed="false">
      <c r="A3433" s="15" t="n">
        <v>4894</v>
      </c>
      <c r="B3433" s="16" t="n">
        <v>3.2349406076274</v>
      </c>
      <c r="C3433" s="15" t="n">
        <v>300</v>
      </c>
      <c r="D3433" s="15" t="n">
        <v>300</v>
      </c>
      <c r="E3433" s="15" t="n">
        <v>25</v>
      </c>
      <c r="F3433" s="16" t="n">
        <v>0.791582400904515</v>
      </c>
      <c r="G3433" s="17" t="s">
        <v>103</v>
      </c>
      <c r="H3433" s="18" t="n">
        <v>0.2</v>
      </c>
      <c r="I3433" s="18" t="n">
        <v>1</v>
      </c>
      <c r="J3433" s="19" t="n">
        <v>0.96105108074531</v>
      </c>
      <c r="K3433" s="19" t="n">
        <v>0.547284720167372</v>
      </c>
      <c r="L3433" s="16" t="n">
        <v>12.7359866442024</v>
      </c>
      <c r="M3433" s="19" t="n">
        <v>0.722879586439483</v>
      </c>
      <c r="N3433" s="19" t="n">
        <v>1.16539602260678</v>
      </c>
      <c r="O3433" s="19" t="n">
        <v>0.96105108074531</v>
      </c>
      <c r="P3433" s="19" t="n">
        <v>0.488299199287349</v>
      </c>
      <c r="Q3433" s="17" t="s">
        <v>30</v>
      </c>
      <c r="R3433" s="5" t="str">
        <f aca="false">IF(OR(Q3433="Steel plate",Q3433="Concrete jacket"),"Steel plate or jacket",Q3433)</f>
        <v>Seal cracks</v>
      </c>
      <c r="S3433" s="5" t="str">
        <f aca="false">IF(O3433&lt;='Tree rules'!$C$4,IF(N3433&lt;='Tree rules'!$C$5,IF(P3433&lt;='Tree rules'!$C$7,"Monitor","Polymer laminate"),IF(P3433&lt;='Tree rules'!$C$8,"Seal cracks","Polymer laminate")),IF(O3433&lt;='Tree rules'!$C$6,IF(P3433&lt;='Tree rules'!$C$9,"Polymer laminate","Steel plate or jacket"),IF(L3433&lt;='Tree rules'!$C$10,"Steel plate or jacket","Polymer laminate")))</f>
        <v>Seal cracks</v>
      </c>
      <c r="T3433" s="5" t="str">
        <f aca="false">IF(S3433=R3433,"Yes","No")</f>
        <v>Yes</v>
      </c>
    </row>
    <row r="3434" customFormat="false" ht="15" hidden="false" customHeight="false" outlineLevel="0" collapsed="false">
      <c r="A3434" s="15" t="n">
        <v>4895</v>
      </c>
      <c r="B3434" s="16" t="n">
        <v>3.10383207168137</v>
      </c>
      <c r="C3434" s="15" t="n">
        <v>300</v>
      </c>
      <c r="D3434" s="15" t="n">
        <v>300</v>
      </c>
      <c r="E3434" s="15" t="n">
        <v>30</v>
      </c>
      <c r="F3434" s="16" t="n">
        <v>0.589048622548086</v>
      </c>
      <c r="G3434" s="17" t="s">
        <v>101</v>
      </c>
      <c r="H3434" s="18" t="n">
        <v>0.3</v>
      </c>
      <c r="I3434" s="18" t="n">
        <v>1</v>
      </c>
      <c r="J3434" s="19" t="n">
        <v>0.9571260147177</v>
      </c>
      <c r="K3434" s="19" t="n">
        <v>0.498706721980544</v>
      </c>
      <c r="L3434" s="16" t="n">
        <v>12.1243440300053</v>
      </c>
      <c r="M3434" s="19" t="n">
        <v>0.941896643132137</v>
      </c>
      <c r="N3434" s="19" t="n">
        <v>0.628073098313796</v>
      </c>
      <c r="O3434" s="19" t="n">
        <v>0.9571260147177</v>
      </c>
      <c r="P3434" s="19" t="n">
        <v>0.262914877783917</v>
      </c>
      <c r="Q3434" s="17" t="s">
        <v>29</v>
      </c>
      <c r="R3434" s="5" t="str">
        <f aca="false">IF(OR(Q3434="Steel plate",Q3434="Concrete jacket"),"Steel plate or jacket",Q3434)</f>
        <v>Monitor</v>
      </c>
      <c r="S3434" s="5" t="str">
        <f aca="false">IF(O3434&lt;='Tree rules'!$C$4,IF(N3434&lt;='Tree rules'!$C$5,IF(P3434&lt;='Tree rules'!$C$7,"Monitor","Polymer laminate"),IF(P3434&lt;='Tree rules'!$C$8,"Seal cracks","Polymer laminate")),IF(O3434&lt;='Tree rules'!$C$6,IF(P3434&lt;='Tree rules'!$C$9,"Polymer laminate","Steel plate or jacket"),IF(L3434&lt;='Tree rules'!$C$10,"Steel plate or jacket","Polymer laminate")))</f>
        <v>Monitor</v>
      </c>
      <c r="T3434" s="5" t="str">
        <f aca="false">IF(S3434=R3434,"Yes","No")</f>
        <v>Yes</v>
      </c>
    </row>
    <row r="3435" customFormat="false" ht="15" hidden="false" customHeight="false" outlineLevel="0" collapsed="false">
      <c r="A3435" s="15" t="n">
        <v>4896</v>
      </c>
      <c r="B3435" s="16" t="n">
        <v>5.73487841660786</v>
      </c>
      <c r="C3435" s="15" t="n">
        <v>300</v>
      </c>
      <c r="D3435" s="15" t="n">
        <v>500</v>
      </c>
      <c r="E3435" s="15" t="n">
        <v>20</v>
      </c>
      <c r="F3435" s="16" t="n">
        <v>0.738112811416104</v>
      </c>
      <c r="G3435" s="17" t="s">
        <v>103</v>
      </c>
      <c r="H3435" s="18" t="n">
        <v>0.2</v>
      </c>
      <c r="I3435" s="18" t="n">
        <v>1.5</v>
      </c>
      <c r="J3435" s="19" t="n">
        <v>0.898359978140521</v>
      </c>
      <c r="K3435" s="19" t="n">
        <v>0.475855751467326</v>
      </c>
      <c r="L3435" s="16" t="n">
        <v>12.6318907854799</v>
      </c>
      <c r="M3435" s="19" t="n">
        <v>0.323999361869739</v>
      </c>
      <c r="N3435" s="19" t="n">
        <v>1.15564167415896</v>
      </c>
      <c r="O3435" s="19" t="n">
        <v>1.13379508596767</v>
      </c>
      <c r="P3435" s="19" t="n">
        <v>1.26595796228313</v>
      </c>
      <c r="Q3435" s="17" t="s">
        <v>104</v>
      </c>
      <c r="R3435" s="5" t="str">
        <f aca="false">IF(OR(Q3435="Steel plate",Q3435="Concrete jacket"),"Steel plate or jacket",Q3435)</f>
        <v>Steel plate or jacket</v>
      </c>
      <c r="S3435" s="5" t="str">
        <f aca="false">IF(O3435&lt;='Tree rules'!$C$4,IF(N3435&lt;='Tree rules'!$C$5,IF(P3435&lt;='Tree rules'!$C$7,"Monitor","Polymer laminate"),IF(P3435&lt;='Tree rules'!$C$8,"Seal cracks","Polymer laminate")),IF(O3435&lt;='Tree rules'!$C$6,IF(P3435&lt;='Tree rules'!$C$9,"Polymer laminate","Steel plate or jacket"),IF(L3435&lt;='Tree rules'!$C$10,"Steel plate or jacket","Polymer laminate")))</f>
        <v>Steel plate or jacket</v>
      </c>
      <c r="T3435" s="5" t="str">
        <f aca="false">IF(S3435=R3435,"Yes","No")</f>
        <v>Yes</v>
      </c>
    </row>
    <row r="3436" customFormat="false" ht="15" hidden="false" customHeight="false" outlineLevel="0" collapsed="false">
      <c r="A3436" s="15" t="n">
        <v>4897</v>
      </c>
      <c r="B3436" s="16" t="n">
        <v>4.26800614074392</v>
      </c>
      <c r="C3436" s="15" t="n">
        <v>300</v>
      </c>
      <c r="D3436" s="15" t="n">
        <v>350</v>
      </c>
      <c r="E3436" s="15" t="n">
        <v>30</v>
      </c>
      <c r="F3436" s="16" t="n">
        <v>0.693508312050727</v>
      </c>
      <c r="G3436" s="17" t="s">
        <v>103</v>
      </c>
      <c r="H3436" s="18" t="n">
        <v>0.2</v>
      </c>
      <c r="I3436" s="18" t="n">
        <v>1</v>
      </c>
      <c r="J3436" s="19" t="n">
        <v>0.85109172153049</v>
      </c>
      <c r="K3436" s="19" t="n">
        <v>0.517366925863998</v>
      </c>
      <c r="L3436" s="16" t="n">
        <v>14.132470664715</v>
      </c>
      <c r="M3436" s="19" t="n">
        <v>0.255985639965707</v>
      </c>
      <c r="N3436" s="19" t="n">
        <v>1.53141884016982</v>
      </c>
      <c r="O3436" s="19" t="n">
        <v>0.85109172153049</v>
      </c>
      <c r="P3436" s="19" t="n">
        <v>1.10647876442497</v>
      </c>
      <c r="Q3436" s="17" t="s">
        <v>31</v>
      </c>
      <c r="R3436" s="5" t="str">
        <f aca="false">IF(OR(Q3436="Steel plate",Q3436="Concrete jacket"),"Steel plate or jacket",Q3436)</f>
        <v>Polymer laminate</v>
      </c>
      <c r="S3436" s="5" t="str">
        <f aca="false">IF(O3436&lt;='Tree rules'!$C$4,IF(N3436&lt;='Tree rules'!$C$5,IF(P3436&lt;='Tree rules'!$C$7,"Monitor","Polymer laminate"),IF(P3436&lt;='Tree rules'!$C$8,"Seal cracks","Polymer laminate")),IF(O3436&lt;='Tree rules'!$C$6,IF(P3436&lt;='Tree rules'!$C$9,"Polymer laminate","Steel plate or jacket"),IF(L3436&lt;='Tree rules'!$C$10,"Steel plate or jacket","Polymer laminate")))</f>
        <v>Polymer laminate</v>
      </c>
      <c r="T3436" s="5" t="str">
        <f aca="false">IF(S3436=R3436,"Yes","No")</f>
        <v>Yes</v>
      </c>
    </row>
    <row r="3437" customFormat="false" ht="15" hidden="false" customHeight="false" outlineLevel="0" collapsed="false">
      <c r="A3437" s="15" t="n">
        <v>4898</v>
      </c>
      <c r="B3437" s="16" t="n">
        <v>3.80346302674017</v>
      </c>
      <c r="C3437" s="15" t="n">
        <v>230</v>
      </c>
      <c r="D3437" s="15" t="n">
        <v>375</v>
      </c>
      <c r="E3437" s="15" t="n">
        <v>30</v>
      </c>
      <c r="F3437" s="16" t="n">
        <v>0.835418868126524</v>
      </c>
      <c r="G3437" s="17" t="s">
        <v>103</v>
      </c>
      <c r="H3437" s="18" t="n">
        <v>0.2</v>
      </c>
      <c r="I3437" s="18" t="n">
        <v>1</v>
      </c>
      <c r="J3437" s="19" t="n">
        <v>0.952229553991357</v>
      </c>
      <c r="K3437" s="19" t="n">
        <v>0.442020613023672</v>
      </c>
      <c r="L3437" s="16" t="n">
        <v>11.6313854028751</v>
      </c>
      <c r="M3437" s="19" t="n">
        <v>0.4914904246503</v>
      </c>
      <c r="N3437" s="19" t="n">
        <v>1.36829981708072</v>
      </c>
      <c r="O3437" s="19" t="n">
        <v>0.952229553991357</v>
      </c>
      <c r="P3437" s="19" t="n">
        <v>0.61680638984709</v>
      </c>
      <c r="Q3437" s="17" t="s">
        <v>30</v>
      </c>
      <c r="R3437" s="5" t="str">
        <f aca="false">IF(OR(Q3437="Steel plate",Q3437="Concrete jacket"),"Steel plate or jacket",Q3437)</f>
        <v>Seal cracks</v>
      </c>
      <c r="S3437" s="5" t="str">
        <f aca="false">IF(O3437&lt;='Tree rules'!$C$4,IF(N3437&lt;='Tree rules'!$C$5,IF(P3437&lt;='Tree rules'!$C$7,"Monitor","Polymer laminate"),IF(P3437&lt;='Tree rules'!$C$8,"Seal cracks","Polymer laminate")),IF(O3437&lt;='Tree rules'!$C$6,IF(P3437&lt;='Tree rules'!$C$9,"Polymer laminate","Steel plate or jacket"),IF(L3437&lt;='Tree rules'!$C$10,"Steel plate or jacket","Polymer laminate")))</f>
        <v>Seal cracks</v>
      </c>
      <c r="T3437" s="5" t="str">
        <f aca="false">IF(S3437=R3437,"Yes","No")</f>
        <v>Yes</v>
      </c>
    </row>
    <row r="3438" customFormat="false" ht="15" hidden="false" customHeight="false" outlineLevel="0" collapsed="false">
      <c r="A3438" s="15" t="n">
        <v>4899</v>
      </c>
      <c r="B3438" s="16" t="n">
        <v>4.34662518617296</v>
      </c>
      <c r="C3438" s="15" t="n">
        <v>300</v>
      </c>
      <c r="D3438" s="15" t="n">
        <v>350</v>
      </c>
      <c r="E3438" s="15" t="n">
        <v>30</v>
      </c>
      <c r="F3438" s="16" t="n">
        <v>0.739198271432892</v>
      </c>
      <c r="G3438" s="17" t="s">
        <v>103</v>
      </c>
      <c r="H3438" s="18" t="n">
        <v>0.2</v>
      </c>
      <c r="I3438" s="18" t="n">
        <v>2</v>
      </c>
      <c r="J3438" s="19" t="n">
        <v>0.878017840289454</v>
      </c>
      <c r="K3438" s="19" t="n">
        <v>0.601742360130635</v>
      </c>
      <c r="L3438" s="16" t="n">
        <v>14.2046574711535</v>
      </c>
      <c r="M3438" s="19" t="n">
        <v>0.581559950280523</v>
      </c>
      <c r="N3438" s="19" t="n">
        <v>1.23226564236933</v>
      </c>
      <c r="O3438" s="19" t="n">
        <v>1.22769515312633</v>
      </c>
      <c r="P3438" s="19" t="n">
        <v>0.735991926693363</v>
      </c>
      <c r="Q3438" s="17" t="s">
        <v>31</v>
      </c>
      <c r="R3438" s="5" t="str">
        <f aca="false">IF(OR(Q3438="Steel plate",Q3438="Concrete jacket"),"Steel plate or jacket",Q3438)</f>
        <v>Polymer laminate</v>
      </c>
      <c r="S3438" s="5" t="str">
        <f aca="false">IF(O3438&lt;='Tree rules'!$C$4,IF(N3438&lt;='Tree rules'!$C$5,IF(P3438&lt;='Tree rules'!$C$7,"Monitor","Polymer laminate"),IF(P3438&lt;='Tree rules'!$C$8,"Seal cracks","Polymer laminate")),IF(O3438&lt;='Tree rules'!$C$6,IF(P3438&lt;='Tree rules'!$C$9,"Polymer laminate","Steel plate or jacket"),IF(L3438&lt;='Tree rules'!$C$10,"Steel plate or jacket","Polymer laminate")))</f>
        <v>Polymer laminate</v>
      </c>
      <c r="T3438" s="5" t="str">
        <f aca="false">IF(S3438=R3438,"Yes","No")</f>
        <v>Yes</v>
      </c>
    </row>
    <row r="3439" customFormat="false" ht="15" hidden="false" customHeight="false" outlineLevel="0" collapsed="false">
      <c r="A3439" s="15" t="n">
        <v>4900</v>
      </c>
      <c r="B3439" s="16" t="n">
        <v>7.39300408870244</v>
      </c>
      <c r="C3439" s="15" t="n">
        <v>300</v>
      </c>
      <c r="D3439" s="15" t="n">
        <v>675</v>
      </c>
      <c r="E3439" s="15" t="n">
        <v>30</v>
      </c>
      <c r="F3439" s="16" t="n">
        <v>0.835085766504464</v>
      </c>
      <c r="G3439" s="17" t="s">
        <v>101</v>
      </c>
      <c r="H3439" s="18" t="n">
        <v>0.3</v>
      </c>
      <c r="I3439" s="18" t="n">
        <v>1</v>
      </c>
      <c r="J3439" s="19" t="n">
        <v>0.861185496442447</v>
      </c>
      <c r="K3439" s="19" t="n">
        <v>0.582905254932174</v>
      </c>
      <c r="L3439" s="16" t="n">
        <v>11.7910751015988</v>
      </c>
      <c r="M3439" s="19" t="n">
        <v>0.887091209140413</v>
      </c>
      <c r="N3439" s="19" t="n">
        <v>0.516640784469902</v>
      </c>
      <c r="O3439" s="19" t="n">
        <v>0.861185496442447</v>
      </c>
      <c r="P3439" s="19" t="n">
        <v>0.447555161489351</v>
      </c>
      <c r="Q3439" s="17" t="s">
        <v>29</v>
      </c>
      <c r="R3439" s="5" t="str">
        <f aca="false">IF(OR(Q3439="Steel plate",Q3439="Concrete jacket"),"Steel plate or jacket",Q3439)</f>
        <v>Monitor</v>
      </c>
      <c r="S3439" s="5" t="str">
        <f aca="false">IF(O3439&lt;='Tree rules'!$C$4,IF(N3439&lt;='Tree rules'!$C$5,IF(P3439&lt;='Tree rules'!$C$7,"Monitor","Polymer laminate"),IF(P3439&lt;='Tree rules'!$C$8,"Seal cracks","Polymer laminate")),IF(O3439&lt;='Tree rules'!$C$6,IF(P3439&lt;='Tree rules'!$C$9,"Polymer laminate","Steel plate or jacket"),IF(L3439&lt;='Tree rules'!$C$10,"Steel plate or jacket","Polymer laminate")))</f>
        <v>Monitor</v>
      </c>
      <c r="T3439" s="5" t="str">
        <f aca="false">IF(S3439=R3439,"Yes","No")</f>
        <v>Yes</v>
      </c>
    </row>
    <row r="3440" customFormat="false" ht="15" hidden="false" customHeight="false" outlineLevel="0" collapsed="false">
      <c r="A3440" s="15" t="n">
        <v>4902</v>
      </c>
      <c r="B3440" s="16" t="n">
        <v>7.34223107726951</v>
      </c>
      <c r="C3440" s="15" t="n">
        <v>300</v>
      </c>
      <c r="D3440" s="15" t="n">
        <v>650</v>
      </c>
      <c r="E3440" s="15" t="n">
        <v>20</v>
      </c>
      <c r="F3440" s="16" t="n">
        <v>0.554806649640582</v>
      </c>
      <c r="G3440" s="17" t="s">
        <v>101</v>
      </c>
      <c r="H3440" s="18" t="n">
        <v>0.3</v>
      </c>
      <c r="I3440" s="18" t="n">
        <v>1.5</v>
      </c>
      <c r="J3440" s="19" t="n">
        <v>0.888342996923101</v>
      </c>
      <c r="K3440" s="19" t="n">
        <v>0.495119656186313</v>
      </c>
      <c r="L3440" s="16" t="n">
        <v>12.1560117173336</v>
      </c>
      <c r="M3440" s="19" t="n">
        <v>0.744416383797474</v>
      </c>
      <c r="N3440" s="19" t="n">
        <v>0.678455000643712</v>
      </c>
      <c r="O3440" s="19" t="n">
        <v>1.11259645577861</v>
      </c>
      <c r="P3440" s="19" t="n">
        <v>0.479847518755676</v>
      </c>
      <c r="Q3440" s="17" t="s">
        <v>31</v>
      </c>
      <c r="R3440" s="5" t="str">
        <f aca="false">IF(OR(Q3440="Steel plate",Q3440="Concrete jacket"),"Steel plate or jacket",Q3440)</f>
        <v>Polymer laminate</v>
      </c>
      <c r="S3440" s="5" t="str">
        <f aca="false">IF(O3440&lt;='Tree rules'!$C$4,IF(N3440&lt;='Tree rules'!$C$5,IF(P3440&lt;='Tree rules'!$C$7,"Monitor","Polymer laminate"),IF(P3440&lt;='Tree rules'!$C$8,"Seal cracks","Polymer laminate")),IF(O3440&lt;='Tree rules'!$C$6,IF(P3440&lt;='Tree rules'!$C$9,"Polymer laminate","Steel plate or jacket"),IF(L3440&lt;='Tree rules'!$C$10,"Steel plate or jacket","Polymer laminate")))</f>
        <v>Polymer laminate</v>
      </c>
      <c r="T3440" s="5" t="str">
        <f aca="false">IF(S3440=R3440,"Yes","No")</f>
        <v>Yes</v>
      </c>
    </row>
    <row r="3441" customFormat="false" ht="15" hidden="false" customHeight="false" outlineLevel="0" collapsed="false">
      <c r="A3441" s="15" t="n">
        <v>4903</v>
      </c>
      <c r="B3441" s="16" t="n">
        <v>5.49625970049397</v>
      </c>
      <c r="C3441" s="15" t="n">
        <v>230</v>
      </c>
      <c r="D3441" s="15" t="n">
        <v>475</v>
      </c>
      <c r="E3441" s="15" t="n">
        <v>30</v>
      </c>
      <c r="F3441" s="16" t="n">
        <v>0.639770421258486</v>
      </c>
      <c r="G3441" s="17" t="s">
        <v>103</v>
      </c>
      <c r="H3441" s="18" t="n">
        <v>0.2</v>
      </c>
      <c r="I3441" s="18" t="n">
        <v>1.5</v>
      </c>
      <c r="J3441" s="19" t="n">
        <v>0.944132285819922</v>
      </c>
      <c r="K3441" s="19" t="n">
        <v>0.551444286678637</v>
      </c>
      <c r="L3441" s="16" t="n">
        <v>12.8718025772692</v>
      </c>
      <c r="M3441" s="19" t="n">
        <v>0.931258203943223</v>
      </c>
      <c r="N3441" s="19" t="n">
        <v>1.53768089372892</v>
      </c>
      <c r="O3441" s="19" t="n">
        <v>1.15588025128776</v>
      </c>
      <c r="P3441" s="19" t="n">
        <v>0.40176198107386</v>
      </c>
      <c r="Q3441" s="17" t="s">
        <v>31</v>
      </c>
      <c r="R3441" s="5" t="str">
        <f aca="false">IF(OR(Q3441="Steel plate",Q3441="Concrete jacket"),"Steel plate or jacket",Q3441)</f>
        <v>Polymer laminate</v>
      </c>
      <c r="S3441" s="5" t="str">
        <f aca="false">IF(O3441&lt;='Tree rules'!$C$4,IF(N3441&lt;='Tree rules'!$C$5,IF(P3441&lt;='Tree rules'!$C$7,"Monitor","Polymer laminate"),IF(P3441&lt;='Tree rules'!$C$8,"Seal cracks","Polymer laminate")),IF(O3441&lt;='Tree rules'!$C$6,IF(P3441&lt;='Tree rules'!$C$9,"Polymer laminate","Steel plate or jacket"),IF(L3441&lt;='Tree rules'!$C$10,"Steel plate or jacket","Polymer laminate")))</f>
        <v>Polymer laminate</v>
      </c>
      <c r="T3441" s="5" t="str">
        <f aca="false">IF(S3441=R3441,"Yes","No")</f>
        <v>Yes</v>
      </c>
    </row>
    <row r="3442" customFormat="false" ht="15" hidden="false" customHeight="false" outlineLevel="0" collapsed="false">
      <c r="A3442" s="15" t="n">
        <v>4904</v>
      </c>
      <c r="B3442" s="16" t="n">
        <v>6.39101216500982</v>
      </c>
      <c r="C3442" s="15" t="n">
        <v>230</v>
      </c>
      <c r="D3442" s="15" t="n">
        <v>525</v>
      </c>
      <c r="E3442" s="15" t="n">
        <v>30</v>
      </c>
      <c r="F3442" s="16" t="n">
        <v>0.730006099046008</v>
      </c>
      <c r="G3442" s="17" t="s">
        <v>101</v>
      </c>
      <c r="H3442" s="18" t="n">
        <v>0.3</v>
      </c>
      <c r="I3442" s="18" t="n">
        <v>1</v>
      </c>
      <c r="J3442" s="19" t="n">
        <v>0.906993592712032</v>
      </c>
      <c r="K3442" s="19" t="n">
        <v>0.507181440976821</v>
      </c>
      <c r="L3442" s="16" t="n">
        <v>13.3424053549266</v>
      </c>
      <c r="M3442" s="19" t="n">
        <v>0.415057200929809</v>
      </c>
      <c r="N3442" s="19" t="n">
        <v>0.607852579021357</v>
      </c>
      <c r="O3442" s="19" t="n">
        <v>0.906993592712032</v>
      </c>
      <c r="P3442" s="19" t="n">
        <v>0.851890874306291</v>
      </c>
      <c r="Q3442" s="17" t="s">
        <v>29</v>
      </c>
      <c r="R3442" s="5" t="str">
        <f aca="false">IF(OR(Q3442="Steel plate",Q3442="Concrete jacket"),"Steel plate or jacket",Q3442)</f>
        <v>Monitor</v>
      </c>
      <c r="S3442" s="5" t="str">
        <f aca="false">IF(O3442&lt;='Tree rules'!$C$4,IF(N3442&lt;='Tree rules'!$C$5,IF(P3442&lt;='Tree rules'!$C$7,"Monitor","Polymer laminate"),IF(P3442&lt;='Tree rules'!$C$8,"Seal cracks","Polymer laminate")),IF(O3442&lt;='Tree rules'!$C$6,IF(P3442&lt;='Tree rules'!$C$9,"Polymer laminate","Steel plate or jacket"),IF(L3442&lt;='Tree rules'!$C$10,"Steel plate or jacket","Polymer laminate")))</f>
        <v>Monitor</v>
      </c>
      <c r="T3442" s="5" t="str">
        <f aca="false">IF(S3442=R3442,"Yes","No")</f>
        <v>Yes</v>
      </c>
    </row>
    <row r="3443" customFormat="false" ht="15" hidden="false" customHeight="false" outlineLevel="0" collapsed="false">
      <c r="A3443" s="15" t="n">
        <v>4906</v>
      </c>
      <c r="B3443" s="16" t="n">
        <v>3.81373719555069</v>
      </c>
      <c r="C3443" s="15" t="n">
        <v>230</v>
      </c>
      <c r="D3443" s="15" t="n">
        <v>325</v>
      </c>
      <c r="E3443" s="15" t="n">
        <v>30</v>
      </c>
      <c r="F3443" s="16" t="n">
        <v>0.993388981372267</v>
      </c>
      <c r="G3443" s="17" t="s">
        <v>102</v>
      </c>
      <c r="H3443" s="18" t="n">
        <v>0.1</v>
      </c>
      <c r="I3443" s="18" t="n">
        <v>2</v>
      </c>
      <c r="J3443" s="19" t="n">
        <v>0.883301873743471</v>
      </c>
      <c r="K3443" s="19" t="n">
        <v>0.425112920958215</v>
      </c>
      <c r="L3443" s="16" t="n">
        <v>14.4459742255708</v>
      </c>
      <c r="M3443" s="19" t="n">
        <v>0.258362335810768</v>
      </c>
      <c r="N3443" s="19" t="n">
        <v>4.29941988153923</v>
      </c>
      <c r="O3443" s="19" t="n">
        <v>1.39110070785199</v>
      </c>
      <c r="P3443" s="19" t="n">
        <v>1.60542653784536</v>
      </c>
      <c r="Q3443" s="17" t="s">
        <v>104</v>
      </c>
      <c r="R3443" s="5" t="str">
        <f aca="false">IF(OR(Q3443="Steel plate",Q3443="Concrete jacket"),"Steel plate or jacket",Q3443)</f>
        <v>Steel plate or jacket</v>
      </c>
      <c r="S3443" s="5" t="str">
        <f aca="false">IF(O3443&lt;='Tree rules'!$C$4,IF(N3443&lt;='Tree rules'!$C$5,IF(P3443&lt;='Tree rules'!$C$7,"Monitor","Polymer laminate"),IF(P3443&lt;='Tree rules'!$C$8,"Seal cracks","Polymer laminate")),IF(O3443&lt;='Tree rules'!$C$6,IF(P3443&lt;='Tree rules'!$C$9,"Polymer laminate","Steel plate or jacket"),IF(L3443&lt;='Tree rules'!$C$10,"Steel plate or jacket","Polymer laminate")))</f>
        <v>Polymer laminate</v>
      </c>
      <c r="T3443" s="5" t="str">
        <f aca="false">IF(S3443=R3443,"Yes","No")</f>
        <v>No</v>
      </c>
    </row>
    <row r="3444" customFormat="false" ht="15" hidden="false" customHeight="false" outlineLevel="0" collapsed="false">
      <c r="A3444" s="15" t="n">
        <v>4907</v>
      </c>
      <c r="B3444" s="16" t="n">
        <v>4.12616194653</v>
      </c>
      <c r="C3444" s="15" t="n">
        <v>230</v>
      </c>
      <c r="D3444" s="15" t="n">
        <v>350</v>
      </c>
      <c r="E3444" s="15" t="n">
        <v>30</v>
      </c>
      <c r="F3444" s="16" t="n">
        <v>0.604970452323595</v>
      </c>
      <c r="G3444" s="17" t="s">
        <v>102</v>
      </c>
      <c r="H3444" s="18" t="n">
        <v>0.1</v>
      </c>
      <c r="I3444" s="18" t="n">
        <v>1.5</v>
      </c>
      <c r="J3444" s="19" t="n">
        <v>0.853256421064646</v>
      </c>
      <c r="K3444" s="19" t="n">
        <v>0.419807283130046</v>
      </c>
      <c r="L3444" s="16" t="n">
        <v>14.2773769776125</v>
      </c>
      <c r="M3444" s="19" t="n">
        <v>0.728830168791464</v>
      </c>
      <c r="N3444" s="19" t="n">
        <v>3.41938530722917</v>
      </c>
      <c r="O3444" s="19" t="n">
        <v>1.10078300162676</v>
      </c>
      <c r="P3444" s="19" t="n">
        <v>0.352135789265079</v>
      </c>
      <c r="Q3444" s="17" t="s">
        <v>31</v>
      </c>
      <c r="R3444" s="5" t="str">
        <f aca="false">IF(OR(Q3444="Steel plate",Q3444="Concrete jacket"),"Steel plate or jacket",Q3444)</f>
        <v>Polymer laminate</v>
      </c>
      <c r="S3444" s="5" t="str">
        <f aca="false">IF(O3444&lt;='Tree rules'!$C$4,IF(N3444&lt;='Tree rules'!$C$5,IF(P3444&lt;='Tree rules'!$C$7,"Monitor","Polymer laminate"),IF(P3444&lt;='Tree rules'!$C$8,"Seal cracks","Polymer laminate")),IF(O3444&lt;='Tree rules'!$C$6,IF(P3444&lt;='Tree rules'!$C$9,"Polymer laminate","Steel plate or jacket"),IF(L3444&lt;='Tree rules'!$C$10,"Steel plate or jacket","Polymer laminate")))</f>
        <v>Polymer laminate</v>
      </c>
      <c r="T3444" s="5" t="str">
        <f aca="false">IF(S3444=R3444,"Yes","No")</f>
        <v>Yes</v>
      </c>
    </row>
    <row r="3445" customFormat="false" ht="15" hidden="false" customHeight="false" outlineLevel="0" collapsed="false">
      <c r="A3445" s="15" t="n">
        <v>4909</v>
      </c>
      <c r="B3445" s="16" t="n">
        <v>3.33223524270454</v>
      </c>
      <c r="C3445" s="15" t="n">
        <v>230</v>
      </c>
      <c r="D3445" s="15" t="n">
        <v>300</v>
      </c>
      <c r="E3445" s="15" t="n">
        <v>20</v>
      </c>
      <c r="F3445" s="16" t="n">
        <v>0.688332522525665</v>
      </c>
      <c r="G3445" s="17" t="s">
        <v>103</v>
      </c>
      <c r="H3445" s="18" t="n">
        <v>0.2</v>
      </c>
      <c r="I3445" s="18" t="n">
        <v>2</v>
      </c>
      <c r="J3445" s="19" t="n">
        <v>0.940126483354487</v>
      </c>
      <c r="K3445" s="19" t="n">
        <v>0.412707616112423</v>
      </c>
      <c r="L3445" s="16" t="n">
        <v>13.1190363886005</v>
      </c>
      <c r="M3445" s="19" t="n">
        <v>0.516393518864675</v>
      </c>
      <c r="N3445" s="19" t="n">
        <v>2.12167946473548</v>
      </c>
      <c r="O3445" s="19" t="n">
        <v>1.49225560691959</v>
      </c>
      <c r="P3445" s="19" t="n">
        <v>0.755147797084952</v>
      </c>
      <c r="Q3445" s="17" t="s">
        <v>31</v>
      </c>
      <c r="R3445" s="5" t="str">
        <f aca="false">IF(OR(Q3445="Steel plate",Q3445="Concrete jacket"),"Steel plate or jacket",Q3445)</f>
        <v>Polymer laminate</v>
      </c>
      <c r="S3445" s="5" t="str">
        <f aca="false">IF(O3445&lt;='Tree rules'!$C$4,IF(N3445&lt;='Tree rules'!$C$5,IF(P3445&lt;='Tree rules'!$C$7,"Monitor","Polymer laminate"),IF(P3445&lt;='Tree rules'!$C$8,"Seal cracks","Polymer laminate")),IF(O3445&lt;='Tree rules'!$C$6,IF(P3445&lt;='Tree rules'!$C$9,"Polymer laminate","Steel plate or jacket"),IF(L3445&lt;='Tree rules'!$C$10,"Steel plate or jacket","Polymer laminate")))</f>
        <v>Steel plate or jacket</v>
      </c>
      <c r="T3445" s="5" t="str">
        <f aca="false">IF(S3445=R3445,"Yes","No")</f>
        <v>No</v>
      </c>
    </row>
    <row r="3446" customFormat="false" ht="15" hidden="false" customHeight="false" outlineLevel="0" collapsed="false">
      <c r="A3446" s="15" t="n">
        <v>4910</v>
      </c>
      <c r="B3446" s="16" t="n">
        <v>6.78407814909602</v>
      </c>
      <c r="C3446" s="15" t="n">
        <v>230</v>
      </c>
      <c r="D3446" s="15" t="n">
        <v>625</v>
      </c>
      <c r="E3446" s="15" t="n">
        <v>20</v>
      </c>
      <c r="F3446" s="16" t="n">
        <v>0.710178431223674</v>
      </c>
      <c r="G3446" s="17" t="s">
        <v>103</v>
      </c>
      <c r="H3446" s="18" t="n">
        <v>0.2</v>
      </c>
      <c r="I3446" s="18" t="n">
        <v>1</v>
      </c>
      <c r="J3446" s="19" t="n">
        <v>0.911212473929289</v>
      </c>
      <c r="K3446" s="19" t="n">
        <v>0.505887538652763</v>
      </c>
      <c r="L3446" s="16" t="n">
        <v>11.7575011249498</v>
      </c>
      <c r="M3446" s="19" t="n">
        <v>0.681924635516588</v>
      </c>
      <c r="N3446" s="19" t="n">
        <v>0.902959159406775</v>
      </c>
      <c r="O3446" s="19" t="n">
        <v>0.911212473929289</v>
      </c>
      <c r="P3446" s="19" t="n">
        <v>0.544788636629342</v>
      </c>
      <c r="Q3446" s="17" t="s">
        <v>29</v>
      </c>
      <c r="R3446" s="5" t="str">
        <f aca="false">IF(OR(Q3446="Steel plate",Q3446="Concrete jacket"),"Steel plate or jacket",Q3446)</f>
        <v>Monitor</v>
      </c>
      <c r="S3446" s="5" t="str">
        <f aca="false">IF(O3446&lt;='Tree rules'!$C$4,IF(N3446&lt;='Tree rules'!$C$5,IF(P3446&lt;='Tree rules'!$C$7,"Monitor","Polymer laminate"),IF(P3446&lt;='Tree rules'!$C$8,"Seal cracks","Polymer laminate")),IF(O3446&lt;='Tree rules'!$C$6,IF(P3446&lt;='Tree rules'!$C$9,"Polymer laminate","Steel plate or jacket"),IF(L3446&lt;='Tree rules'!$C$10,"Steel plate or jacket","Polymer laminate")))</f>
        <v>Monitor</v>
      </c>
      <c r="T3446" s="5" t="str">
        <f aca="false">IF(S3446=R3446,"Yes","No")</f>
        <v>Yes</v>
      </c>
    </row>
    <row r="3447" customFormat="false" ht="15" hidden="false" customHeight="false" outlineLevel="0" collapsed="false">
      <c r="A3447" s="15" t="n">
        <v>4911</v>
      </c>
      <c r="B3447" s="16" t="n">
        <v>3.83552371625568</v>
      </c>
      <c r="C3447" s="15" t="n">
        <v>300</v>
      </c>
      <c r="D3447" s="15" t="n">
        <v>300</v>
      </c>
      <c r="E3447" s="15" t="n">
        <v>30</v>
      </c>
      <c r="F3447" s="16" t="n">
        <v>0.791582400904515</v>
      </c>
      <c r="G3447" s="17" t="s">
        <v>103</v>
      </c>
      <c r="H3447" s="18" t="n">
        <v>0.2</v>
      </c>
      <c r="I3447" s="18" t="n">
        <v>1.5</v>
      </c>
      <c r="J3447" s="19" t="n">
        <v>0.925914055541896</v>
      </c>
      <c r="K3447" s="19" t="n">
        <v>0.42531261459263</v>
      </c>
      <c r="L3447" s="16" t="n">
        <v>15.1004870718728</v>
      </c>
      <c r="M3447" s="19" t="n">
        <v>0.284265121056709</v>
      </c>
      <c r="N3447" s="19" t="n">
        <v>1.60152573045822</v>
      </c>
      <c r="O3447" s="19" t="n">
        <v>1.19196961938755</v>
      </c>
      <c r="P3447" s="19" t="n">
        <v>1.31385523973274</v>
      </c>
      <c r="Q3447" s="17" t="s">
        <v>31</v>
      </c>
      <c r="R3447" s="5" t="str">
        <f aca="false">IF(OR(Q3447="Steel plate",Q3447="Concrete jacket"),"Steel plate or jacket",Q3447)</f>
        <v>Polymer laminate</v>
      </c>
      <c r="S3447" s="5" t="str">
        <f aca="false">IF(O3447&lt;='Tree rules'!$C$4,IF(N3447&lt;='Tree rules'!$C$5,IF(P3447&lt;='Tree rules'!$C$7,"Monitor","Polymer laminate"),IF(P3447&lt;='Tree rules'!$C$8,"Seal cracks","Polymer laminate")),IF(O3447&lt;='Tree rules'!$C$6,IF(P3447&lt;='Tree rules'!$C$9,"Polymer laminate","Steel plate or jacket"),IF(L3447&lt;='Tree rules'!$C$10,"Steel plate or jacket","Polymer laminate")))</f>
        <v>Steel plate or jacket</v>
      </c>
      <c r="T3447" s="5" t="str">
        <f aca="false">IF(S3447=R3447,"Yes","No")</f>
        <v>No</v>
      </c>
    </row>
    <row r="3448" customFormat="false" ht="15" hidden="false" customHeight="false" outlineLevel="0" collapsed="false">
      <c r="A3448" s="15" t="n">
        <v>4912</v>
      </c>
      <c r="B3448" s="16" t="n">
        <v>3.24101311483076</v>
      </c>
      <c r="C3448" s="15" t="n">
        <v>300</v>
      </c>
      <c r="D3448" s="15" t="n">
        <v>300</v>
      </c>
      <c r="E3448" s="15" t="n">
        <v>30</v>
      </c>
      <c r="F3448" s="16" t="n">
        <v>0.736310778185108</v>
      </c>
      <c r="G3448" s="17" t="s">
        <v>101</v>
      </c>
      <c r="H3448" s="18" t="n">
        <v>0.3</v>
      </c>
      <c r="I3448" s="18" t="n">
        <v>1</v>
      </c>
      <c r="J3448" s="19" t="n">
        <v>0.927081218094488</v>
      </c>
      <c r="K3448" s="19" t="n">
        <v>0.450169960930776</v>
      </c>
      <c r="L3448" s="16" t="n">
        <v>12.6602074798077</v>
      </c>
      <c r="M3448" s="19" t="n">
        <v>0.314511161719784</v>
      </c>
      <c r="N3448" s="19" t="n">
        <v>0.681865146970181</v>
      </c>
      <c r="O3448" s="19" t="n">
        <v>0.927081218094489</v>
      </c>
      <c r="P3448" s="19" t="n">
        <v>0.846196563839755</v>
      </c>
      <c r="Q3448" s="17" t="s">
        <v>29</v>
      </c>
      <c r="R3448" s="5" t="str">
        <f aca="false">IF(OR(Q3448="Steel plate",Q3448="Concrete jacket"),"Steel plate or jacket",Q3448)</f>
        <v>Monitor</v>
      </c>
      <c r="S3448" s="5" t="str">
        <f aca="false">IF(O3448&lt;='Tree rules'!$C$4,IF(N3448&lt;='Tree rules'!$C$5,IF(P3448&lt;='Tree rules'!$C$7,"Monitor","Polymer laminate"),IF(P3448&lt;='Tree rules'!$C$8,"Seal cracks","Polymer laminate")),IF(O3448&lt;='Tree rules'!$C$6,IF(P3448&lt;='Tree rules'!$C$9,"Polymer laminate","Steel plate or jacket"),IF(L3448&lt;='Tree rules'!$C$10,"Steel plate or jacket","Polymer laminate")))</f>
        <v>Monitor</v>
      </c>
      <c r="T3448" s="5" t="str">
        <f aca="false">IF(S3448=R3448,"Yes","No")</f>
        <v>Yes</v>
      </c>
    </row>
    <row r="3449" customFormat="false" ht="15" hidden="false" customHeight="false" outlineLevel="0" collapsed="false">
      <c r="A3449" s="15" t="n">
        <v>4913</v>
      </c>
      <c r="B3449" s="16" t="n">
        <v>4.98525925085545</v>
      </c>
      <c r="C3449" s="15" t="n">
        <v>300</v>
      </c>
      <c r="D3449" s="15" t="n">
        <v>500</v>
      </c>
      <c r="E3449" s="15" t="n">
        <v>25</v>
      </c>
      <c r="F3449" s="16" t="n">
        <v>0.590490249132883</v>
      </c>
      <c r="G3449" s="17" t="s">
        <v>101</v>
      </c>
      <c r="H3449" s="18" t="n">
        <v>0.3</v>
      </c>
      <c r="I3449" s="18" t="n">
        <v>1</v>
      </c>
      <c r="J3449" s="19" t="n">
        <v>0.992342011569948</v>
      </c>
      <c r="K3449" s="19" t="n">
        <v>0.465570964788166</v>
      </c>
      <c r="L3449" s="16" t="n">
        <v>10.9807472485803</v>
      </c>
      <c r="M3449" s="19" t="n">
        <v>0.480017167288063</v>
      </c>
      <c r="N3449" s="19" t="n">
        <v>0.717274027689097</v>
      </c>
      <c r="O3449" s="19" t="n">
        <v>0.992342011569948</v>
      </c>
      <c r="P3449" s="19" t="n">
        <v>0.56880654621254</v>
      </c>
      <c r="Q3449" s="17" t="s">
        <v>29</v>
      </c>
      <c r="R3449" s="5" t="str">
        <f aca="false">IF(OR(Q3449="Steel plate",Q3449="Concrete jacket"),"Steel plate or jacket",Q3449)</f>
        <v>Monitor</v>
      </c>
      <c r="S3449" s="5" t="str">
        <f aca="false">IF(O3449&lt;='Tree rules'!$C$4,IF(N3449&lt;='Tree rules'!$C$5,IF(P3449&lt;='Tree rules'!$C$7,"Monitor","Polymer laminate"),IF(P3449&lt;='Tree rules'!$C$8,"Seal cracks","Polymer laminate")),IF(O3449&lt;='Tree rules'!$C$6,IF(P3449&lt;='Tree rules'!$C$9,"Polymer laminate","Steel plate or jacket"),IF(L3449&lt;='Tree rules'!$C$10,"Steel plate or jacket","Polymer laminate")))</f>
        <v>Monitor</v>
      </c>
      <c r="T3449" s="5" t="str">
        <f aca="false">IF(S3449=R3449,"Yes","No")</f>
        <v>Yes</v>
      </c>
    </row>
    <row r="3450" customFormat="false" ht="15" hidden="false" customHeight="false" outlineLevel="0" collapsed="false">
      <c r="A3450" s="15" t="n">
        <v>4915</v>
      </c>
      <c r="B3450" s="16" t="n">
        <v>4.36588157164132</v>
      </c>
      <c r="C3450" s="15" t="n">
        <v>300</v>
      </c>
      <c r="D3450" s="15" t="n">
        <v>400</v>
      </c>
      <c r="E3450" s="15" t="n">
        <v>30</v>
      </c>
      <c r="F3450" s="16" t="n">
        <v>0.621482226229435</v>
      </c>
      <c r="G3450" s="17" t="s">
        <v>102</v>
      </c>
      <c r="H3450" s="18" t="n">
        <v>0.1</v>
      </c>
      <c r="I3450" s="18" t="n">
        <v>1.5</v>
      </c>
      <c r="J3450" s="19" t="n">
        <v>0.87631202183303</v>
      </c>
      <c r="K3450" s="19" t="n">
        <v>0.577163032617892</v>
      </c>
      <c r="L3450" s="16" t="n">
        <v>12.9551381947814</v>
      </c>
      <c r="M3450" s="19" t="n">
        <v>0.513429628480347</v>
      </c>
      <c r="N3450" s="19" t="n">
        <v>4.03160731051301</v>
      </c>
      <c r="O3450" s="19" t="n">
        <v>1.06158058072921</v>
      </c>
      <c r="P3450" s="19" t="n">
        <v>0.536609492792062</v>
      </c>
      <c r="Q3450" s="17" t="s">
        <v>31</v>
      </c>
      <c r="R3450" s="5" t="str">
        <f aca="false">IF(OR(Q3450="Steel plate",Q3450="Concrete jacket"),"Steel plate or jacket",Q3450)</f>
        <v>Polymer laminate</v>
      </c>
      <c r="S3450" s="5" t="str">
        <f aca="false">IF(O3450&lt;='Tree rules'!$C$4,IF(N3450&lt;='Tree rules'!$C$5,IF(P3450&lt;='Tree rules'!$C$7,"Monitor","Polymer laminate"),IF(P3450&lt;='Tree rules'!$C$8,"Seal cracks","Polymer laminate")),IF(O3450&lt;='Tree rules'!$C$6,IF(P3450&lt;='Tree rules'!$C$9,"Polymer laminate","Steel plate or jacket"),IF(L3450&lt;='Tree rules'!$C$10,"Steel plate or jacket","Polymer laminate")))</f>
        <v>Polymer laminate</v>
      </c>
      <c r="T3450" s="5" t="str">
        <f aca="false">IF(S3450=R3450,"Yes","No")</f>
        <v>Yes</v>
      </c>
    </row>
    <row r="3451" customFormat="false" ht="15" hidden="false" customHeight="false" outlineLevel="0" collapsed="false">
      <c r="A3451" s="15" t="n">
        <v>4917</v>
      </c>
      <c r="B3451" s="16" t="n">
        <v>4.59649960960136</v>
      </c>
      <c r="C3451" s="15" t="n">
        <v>230</v>
      </c>
      <c r="D3451" s="15" t="n">
        <v>400</v>
      </c>
      <c r="E3451" s="15" t="n">
        <v>30</v>
      </c>
      <c r="F3451" s="16" t="n">
        <v>0.552502860426148</v>
      </c>
      <c r="G3451" s="17" t="s">
        <v>101</v>
      </c>
      <c r="H3451" s="18" t="n">
        <v>0.3</v>
      </c>
      <c r="I3451" s="18" t="n">
        <v>1</v>
      </c>
      <c r="J3451" s="19" t="n">
        <v>0.982242266457941</v>
      </c>
      <c r="K3451" s="19" t="n">
        <v>0.549926521553971</v>
      </c>
      <c r="L3451" s="16" t="n">
        <v>12.9115157573072</v>
      </c>
      <c r="M3451" s="19" t="n">
        <v>0.448795677165042</v>
      </c>
      <c r="N3451" s="19" t="n">
        <v>0.659685052549552</v>
      </c>
      <c r="O3451" s="19" t="n">
        <v>0.982242266457941</v>
      </c>
      <c r="P3451" s="19" t="n">
        <v>0.620883340408004</v>
      </c>
      <c r="Q3451" s="17" t="s">
        <v>29</v>
      </c>
      <c r="R3451" s="5" t="str">
        <f aca="false">IF(OR(Q3451="Steel plate",Q3451="Concrete jacket"),"Steel plate or jacket",Q3451)</f>
        <v>Monitor</v>
      </c>
      <c r="S3451" s="5" t="str">
        <f aca="false">IF(O3451&lt;='Tree rules'!$C$4,IF(N3451&lt;='Tree rules'!$C$5,IF(P3451&lt;='Tree rules'!$C$7,"Monitor","Polymer laminate"),IF(P3451&lt;='Tree rules'!$C$8,"Seal cracks","Polymer laminate")),IF(O3451&lt;='Tree rules'!$C$6,IF(P3451&lt;='Tree rules'!$C$9,"Polymer laminate","Steel plate or jacket"),IF(L3451&lt;='Tree rules'!$C$10,"Steel plate or jacket","Polymer laminate")))</f>
        <v>Monitor</v>
      </c>
      <c r="T3451" s="5" t="str">
        <f aca="false">IF(S3451=R3451,"Yes","No")</f>
        <v>Yes</v>
      </c>
    </row>
    <row r="3452" customFormat="false" ht="15" hidden="false" customHeight="false" outlineLevel="0" collapsed="false">
      <c r="A3452" s="15" t="n">
        <v>4921</v>
      </c>
      <c r="B3452" s="16" t="n">
        <v>4.30168412903053</v>
      </c>
      <c r="C3452" s="15" t="n">
        <v>230</v>
      </c>
      <c r="D3452" s="15" t="n">
        <v>350</v>
      </c>
      <c r="E3452" s="15" t="n">
        <v>30</v>
      </c>
      <c r="F3452" s="16" t="n">
        <v>0.64278110559382</v>
      </c>
      <c r="G3452" s="17" t="s">
        <v>101</v>
      </c>
      <c r="H3452" s="18" t="n">
        <v>0.3</v>
      </c>
      <c r="I3452" s="18" t="n">
        <v>1.5</v>
      </c>
      <c r="J3452" s="19" t="n">
        <v>0.967473296403308</v>
      </c>
      <c r="K3452" s="19" t="n">
        <v>0.502353041224412</v>
      </c>
      <c r="L3452" s="16" t="n">
        <v>14.0577912713416</v>
      </c>
      <c r="M3452" s="19" t="n">
        <v>0.669173619481468</v>
      </c>
      <c r="N3452" s="19" t="n">
        <v>0.803209084182993</v>
      </c>
      <c r="O3452" s="19" t="n">
        <v>1.20820336822916</v>
      </c>
      <c r="P3452" s="19" t="n">
        <v>0.539211509974287</v>
      </c>
      <c r="Q3452" s="17" t="s">
        <v>31</v>
      </c>
      <c r="R3452" s="5" t="str">
        <f aca="false">IF(OR(Q3452="Steel plate",Q3452="Concrete jacket"),"Steel plate or jacket",Q3452)</f>
        <v>Polymer laminate</v>
      </c>
      <c r="S3452" s="5" t="str">
        <f aca="false">IF(O3452&lt;='Tree rules'!$C$4,IF(N3452&lt;='Tree rules'!$C$5,IF(P3452&lt;='Tree rules'!$C$7,"Monitor","Polymer laminate"),IF(P3452&lt;='Tree rules'!$C$8,"Seal cracks","Polymer laminate")),IF(O3452&lt;='Tree rules'!$C$6,IF(P3452&lt;='Tree rules'!$C$9,"Polymer laminate","Steel plate or jacket"),IF(L3452&lt;='Tree rules'!$C$10,"Steel plate or jacket","Polymer laminate")))</f>
        <v>Polymer laminate</v>
      </c>
      <c r="T3452" s="5" t="str">
        <f aca="false">IF(S3452=R3452,"Yes","No")</f>
        <v>Yes</v>
      </c>
    </row>
    <row r="3453" customFormat="false" ht="15" hidden="false" customHeight="false" outlineLevel="0" collapsed="false">
      <c r="A3453" s="15" t="n">
        <v>4922</v>
      </c>
      <c r="B3453" s="16" t="n">
        <v>7.00702007082033</v>
      </c>
      <c r="C3453" s="15" t="n">
        <v>300</v>
      </c>
      <c r="D3453" s="15" t="n">
        <v>650</v>
      </c>
      <c r="E3453" s="15" t="n">
        <v>30</v>
      </c>
      <c r="F3453" s="16" t="n">
        <v>0.665767979568698</v>
      </c>
      <c r="G3453" s="17" t="s">
        <v>101</v>
      </c>
      <c r="H3453" s="18" t="n">
        <v>0.3</v>
      </c>
      <c r="I3453" s="18" t="n">
        <v>2</v>
      </c>
      <c r="J3453" s="19" t="n">
        <v>0.926398367383696</v>
      </c>
      <c r="K3453" s="19" t="n">
        <v>0.413499292708052</v>
      </c>
      <c r="L3453" s="16" t="n">
        <v>11.6010266073184</v>
      </c>
      <c r="M3453" s="19" t="n">
        <v>0.326726039917099</v>
      </c>
      <c r="N3453" s="19" t="n">
        <v>0.967992170254034</v>
      </c>
      <c r="O3453" s="19" t="n">
        <v>1.46973166508834</v>
      </c>
      <c r="P3453" s="19" t="n">
        <v>1.13365690588199</v>
      </c>
      <c r="Q3453" s="17" t="s">
        <v>104</v>
      </c>
      <c r="R3453" s="5" t="str">
        <f aca="false">IF(OR(Q3453="Steel plate",Q3453="Concrete jacket"),"Steel plate or jacket",Q3453)</f>
        <v>Steel plate or jacket</v>
      </c>
      <c r="S3453" s="5" t="str">
        <f aca="false">IF(O3453&lt;='Tree rules'!$C$4,IF(N3453&lt;='Tree rules'!$C$5,IF(P3453&lt;='Tree rules'!$C$7,"Monitor","Polymer laminate"),IF(P3453&lt;='Tree rules'!$C$8,"Seal cracks","Polymer laminate")),IF(O3453&lt;='Tree rules'!$C$6,IF(P3453&lt;='Tree rules'!$C$9,"Polymer laminate","Steel plate or jacket"),IF(L3453&lt;='Tree rules'!$C$10,"Steel plate or jacket","Polymer laminate")))</f>
        <v>Steel plate or jacket</v>
      </c>
      <c r="T3453" s="5" t="str">
        <f aca="false">IF(S3453=R3453,"Yes","No")</f>
        <v>Yes</v>
      </c>
    </row>
    <row r="3454" customFormat="false" ht="15" hidden="false" customHeight="false" outlineLevel="0" collapsed="false">
      <c r="A3454" s="15" t="n">
        <v>4923</v>
      </c>
      <c r="B3454" s="16" t="n">
        <v>5.04828149730191</v>
      </c>
      <c r="C3454" s="15" t="n">
        <v>300</v>
      </c>
      <c r="D3454" s="15" t="n">
        <v>475</v>
      </c>
      <c r="E3454" s="15" t="n">
        <v>30</v>
      </c>
      <c r="F3454" s="16" t="n">
        <v>0.624901102811956</v>
      </c>
      <c r="G3454" s="17" t="s">
        <v>103</v>
      </c>
      <c r="H3454" s="18" t="n">
        <v>0.2</v>
      </c>
      <c r="I3454" s="18" t="n">
        <v>2</v>
      </c>
      <c r="J3454" s="19" t="n">
        <v>0.906860652560623</v>
      </c>
      <c r="K3454" s="19" t="n">
        <v>0.406572079975246</v>
      </c>
      <c r="L3454" s="16" t="n">
        <v>11.7675559377667</v>
      </c>
      <c r="M3454" s="19" t="n">
        <v>0.817755028886878</v>
      </c>
      <c r="N3454" s="19" t="n">
        <v>1.52649954893915</v>
      </c>
      <c r="O3454" s="19" t="n">
        <v>1.44501708336197</v>
      </c>
      <c r="P3454" s="19" t="n">
        <v>0.421128798358428</v>
      </c>
      <c r="Q3454" s="17" t="s">
        <v>31</v>
      </c>
      <c r="R3454" s="5" t="str">
        <f aca="false">IF(OR(Q3454="Steel plate",Q3454="Concrete jacket"),"Steel plate or jacket",Q3454)</f>
        <v>Polymer laminate</v>
      </c>
      <c r="S3454" s="5" t="str">
        <f aca="false">IF(O3454&lt;='Tree rules'!$C$4,IF(N3454&lt;='Tree rules'!$C$5,IF(P3454&lt;='Tree rules'!$C$7,"Monitor","Polymer laminate"),IF(P3454&lt;='Tree rules'!$C$8,"Seal cracks","Polymer laminate")),IF(O3454&lt;='Tree rules'!$C$6,IF(P3454&lt;='Tree rules'!$C$9,"Polymer laminate","Steel plate or jacket"),IF(L3454&lt;='Tree rules'!$C$10,"Steel plate or jacket","Polymer laminate")))</f>
        <v>Steel plate or jacket</v>
      </c>
      <c r="T3454" s="5" t="str">
        <f aca="false">IF(S3454=R3454,"Yes","No")</f>
        <v>No</v>
      </c>
    </row>
    <row r="3455" customFormat="false" ht="15" hidden="false" customHeight="false" outlineLevel="0" collapsed="false">
      <c r="A3455" s="15" t="n">
        <v>4924</v>
      </c>
      <c r="B3455" s="16" t="n">
        <v>3.19395485851115</v>
      </c>
      <c r="C3455" s="15" t="n">
        <v>230</v>
      </c>
      <c r="D3455" s="15" t="n">
        <v>300</v>
      </c>
      <c r="E3455" s="15" t="n">
        <v>30</v>
      </c>
      <c r="F3455" s="16" t="n">
        <v>1.08405543602132</v>
      </c>
      <c r="G3455" s="17" t="s">
        <v>103</v>
      </c>
      <c r="H3455" s="18" t="n">
        <v>0.2</v>
      </c>
      <c r="I3455" s="18" t="n">
        <v>1.5</v>
      </c>
      <c r="J3455" s="19" t="n">
        <v>0.886822550454066</v>
      </c>
      <c r="K3455" s="19" t="n">
        <v>0.437747972170437</v>
      </c>
      <c r="L3455" s="16" t="n">
        <v>12.6744240417109</v>
      </c>
      <c r="M3455" s="19" t="n">
        <v>0.750506673625008</v>
      </c>
      <c r="N3455" s="19" t="n">
        <v>1.57019634837349</v>
      </c>
      <c r="O3455" s="19" t="n">
        <v>1.13613143911296</v>
      </c>
      <c r="P3455" s="19" t="n">
        <v>0.544313111900786</v>
      </c>
      <c r="Q3455" s="17" t="s">
        <v>31</v>
      </c>
      <c r="R3455" s="5" t="str">
        <f aca="false">IF(OR(Q3455="Steel plate",Q3455="Concrete jacket"),"Steel plate or jacket",Q3455)</f>
        <v>Polymer laminate</v>
      </c>
      <c r="S3455" s="5" t="str">
        <f aca="false">IF(O3455&lt;='Tree rules'!$C$4,IF(N3455&lt;='Tree rules'!$C$5,IF(P3455&lt;='Tree rules'!$C$7,"Monitor","Polymer laminate"),IF(P3455&lt;='Tree rules'!$C$8,"Seal cracks","Polymer laminate")),IF(O3455&lt;='Tree rules'!$C$6,IF(P3455&lt;='Tree rules'!$C$9,"Polymer laminate","Steel plate or jacket"),IF(L3455&lt;='Tree rules'!$C$10,"Steel plate or jacket","Polymer laminate")))</f>
        <v>Polymer laminate</v>
      </c>
      <c r="T3455" s="5" t="str">
        <f aca="false">IF(S3455=R3455,"Yes","No")</f>
        <v>Yes</v>
      </c>
    </row>
    <row r="3456" customFormat="false" ht="15" hidden="false" customHeight="false" outlineLevel="0" collapsed="false">
      <c r="A3456" s="15" t="n">
        <v>4927</v>
      </c>
      <c r="B3456" s="16" t="n">
        <v>5.24520880306694</v>
      </c>
      <c r="C3456" s="15" t="n">
        <v>300</v>
      </c>
      <c r="D3456" s="15" t="n">
        <v>475</v>
      </c>
      <c r="E3456" s="15" t="n">
        <v>30</v>
      </c>
      <c r="F3456" s="16" t="n">
        <v>0.735735984447258</v>
      </c>
      <c r="G3456" s="17" t="s">
        <v>101</v>
      </c>
      <c r="H3456" s="18" t="n">
        <v>0.3</v>
      </c>
      <c r="I3456" s="18" t="n">
        <v>1</v>
      </c>
      <c r="J3456" s="19" t="n">
        <v>0.972167394793394</v>
      </c>
      <c r="K3456" s="19" t="n">
        <v>0.403040206622688</v>
      </c>
      <c r="L3456" s="16" t="n">
        <v>12.2838613654964</v>
      </c>
      <c r="M3456" s="19" t="n">
        <v>0.94981802973936</v>
      </c>
      <c r="N3456" s="19" t="n">
        <v>0.745385835405046</v>
      </c>
      <c r="O3456" s="19" t="n">
        <v>0.972167394793394</v>
      </c>
      <c r="P3456" s="19" t="n">
        <v>0.353926022780719</v>
      </c>
      <c r="Q3456" s="17" t="s">
        <v>29</v>
      </c>
      <c r="R3456" s="5" t="str">
        <f aca="false">IF(OR(Q3456="Steel plate",Q3456="Concrete jacket"),"Steel plate or jacket",Q3456)</f>
        <v>Monitor</v>
      </c>
      <c r="S3456" s="5" t="str">
        <f aca="false">IF(O3456&lt;='Tree rules'!$C$4,IF(N3456&lt;='Tree rules'!$C$5,IF(P3456&lt;='Tree rules'!$C$7,"Monitor","Polymer laminate"),IF(P3456&lt;='Tree rules'!$C$8,"Seal cracks","Polymer laminate")),IF(O3456&lt;='Tree rules'!$C$6,IF(P3456&lt;='Tree rules'!$C$9,"Polymer laminate","Steel plate or jacket"),IF(L3456&lt;='Tree rules'!$C$10,"Steel plate or jacket","Polymer laminate")))</f>
        <v>Monitor</v>
      </c>
      <c r="T3456" s="5" t="str">
        <f aca="false">IF(S3456=R3456,"Yes","No")</f>
        <v>Yes</v>
      </c>
    </row>
    <row r="3457" customFormat="false" ht="15" hidden="false" customHeight="false" outlineLevel="0" collapsed="false">
      <c r="A3457" s="15" t="n">
        <v>4928</v>
      </c>
      <c r="B3457" s="16" t="n">
        <v>3.28157570754261</v>
      </c>
      <c r="C3457" s="15" t="n">
        <v>300</v>
      </c>
      <c r="D3457" s="15" t="n">
        <v>325</v>
      </c>
      <c r="E3457" s="15" t="n">
        <v>30</v>
      </c>
      <c r="F3457" s="16" t="n">
        <v>0.72065207824282</v>
      </c>
      <c r="G3457" s="17" t="s">
        <v>103</v>
      </c>
      <c r="H3457" s="18" t="n">
        <v>0.2</v>
      </c>
      <c r="I3457" s="18" t="n">
        <v>1</v>
      </c>
      <c r="J3457" s="19" t="n">
        <v>0.916075324081371</v>
      </c>
      <c r="K3457" s="19" t="n">
        <v>0.542141176793735</v>
      </c>
      <c r="L3457" s="16" t="n">
        <v>11.761920098719</v>
      </c>
      <c r="M3457" s="19" t="n">
        <v>0.652154558618038</v>
      </c>
      <c r="N3457" s="19" t="n">
        <v>1.12824736126931</v>
      </c>
      <c r="O3457" s="19" t="n">
        <v>0.916075324081371</v>
      </c>
      <c r="P3457" s="19" t="n">
        <v>0.428091963855345</v>
      </c>
      <c r="Q3457" s="17" t="s">
        <v>30</v>
      </c>
      <c r="R3457" s="5" t="str">
        <f aca="false">IF(OR(Q3457="Steel plate",Q3457="Concrete jacket"),"Steel plate or jacket",Q3457)</f>
        <v>Seal cracks</v>
      </c>
      <c r="S3457" s="5" t="str">
        <f aca="false">IF(O3457&lt;='Tree rules'!$C$4,IF(N3457&lt;='Tree rules'!$C$5,IF(P3457&lt;='Tree rules'!$C$7,"Monitor","Polymer laminate"),IF(P3457&lt;='Tree rules'!$C$8,"Seal cracks","Polymer laminate")),IF(O3457&lt;='Tree rules'!$C$6,IF(P3457&lt;='Tree rules'!$C$9,"Polymer laminate","Steel plate or jacket"),IF(L3457&lt;='Tree rules'!$C$10,"Steel plate or jacket","Polymer laminate")))</f>
        <v>Seal cracks</v>
      </c>
      <c r="T3457" s="5" t="str">
        <f aca="false">IF(S3457=R3457,"Yes","No")</f>
        <v>Yes</v>
      </c>
    </row>
    <row r="3458" customFormat="false" ht="15" hidden="false" customHeight="false" outlineLevel="0" collapsed="false">
      <c r="A3458" s="15" t="n">
        <v>4930</v>
      </c>
      <c r="B3458" s="16" t="n">
        <v>7.78598374878473</v>
      </c>
      <c r="C3458" s="15" t="n">
        <v>300</v>
      </c>
      <c r="D3458" s="15" t="n">
        <v>725</v>
      </c>
      <c r="E3458" s="15" t="n">
        <v>25</v>
      </c>
      <c r="F3458" s="16" t="n">
        <v>0.6187282429522</v>
      </c>
      <c r="G3458" s="17" t="s">
        <v>103</v>
      </c>
      <c r="H3458" s="18" t="n">
        <v>0.2</v>
      </c>
      <c r="I3458" s="18" t="n">
        <v>2</v>
      </c>
      <c r="J3458" s="19" t="n">
        <v>0.860424218549668</v>
      </c>
      <c r="K3458" s="19" t="n">
        <v>0.502563939334646</v>
      </c>
      <c r="L3458" s="16" t="n">
        <v>11.5007145476879</v>
      </c>
      <c r="M3458" s="19" t="n">
        <v>0.514237008271938</v>
      </c>
      <c r="N3458" s="19" t="n">
        <v>1.3627234512461</v>
      </c>
      <c r="O3458" s="19" t="n">
        <v>1.28843025232608</v>
      </c>
      <c r="P3458" s="19" t="n">
        <v>0.709270401663163</v>
      </c>
      <c r="Q3458" s="17" t="s">
        <v>31</v>
      </c>
      <c r="R3458" s="5" t="str">
        <f aca="false">IF(OR(Q3458="Steel plate",Q3458="Concrete jacket"),"Steel plate or jacket",Q3458)</f>
        <v>Polymer laminate</v>
      </c>
      <c r="S3458" s="5" t="str">
        <f aca="false">IF(O3458&lt;='Tree rules'!$C$4,IF(N3458&lt;='Tree rules'!$C$5,IF(P3458&lt;='Tree rules'!$C$7,"Monitor","Polymer laminate"),IF(P3458&lt;='Tree rules'!$C$8,"Seal cracks","Polymer laminate")),IF(O3458&lt;='Tree rules'!$C$6,IF(P3458&lt;='Tree rules'!$C$9,"Polymer laminate","Steel plate or jacket"),IF(L3458&lt;='Tree rules'!$C$10,"Steel plate or jacket","Polymer laminate")))</f>
        <v>Polymer laminate</v>
      </c>
      <c r="T3458" s="5" t="str">
        <f aca="false">IF(S3458=R3458,"Yes","No")</f>
        <v>Yes</v>
      </c>
    </row>
    <row r="3459" customFormat="false" ht="15" hidden="false" customHeight="false" outlineLevel="0" collapsed="false">
      <c r="A3459" s="15" t="n">
        <v>4931</v>
      </c>
      <c r="B3459" s="16" t="n">
        <v>5.5126567497174</v>
      </c>
      <c r="C3459" s="15" t="n">
        <v>230</v>
      </c>
      <c r="D3459" s="15" t="n">
        <v>525</v>
      </c>
      <c r="E3459" s="15" t="n">
        <v>30</v>
      </c>
      <c r="F3459" s="16" t="n">
        <v>0.730006099046008</v>
      </c>
      <c r="G3459" s="17" t="s">
        <v>101</v>
      </c>
      <c r="H3459" s="18" t="n">
        <v>0.3</v>
      </c>
      <c r="I3459" s="18" t="n">
        <v>1</v>
      </c>
      <c r="J3459" s="19" t="n">
        <v>0.85557295490847</v>
      </c>
      <c r="K3459" s="19" t="n">
        <v>0.521243478095846</v>
      </c>
      <c r="L3459" s="16" t="n">
        <v>11.5086779743578</v>
      </c>
      <c r="M3459" s="19" t="n">
        <v>0.909452391783856</v>
      </c>
      <c r="N3459" s="19" t="n">
        <v>0.507490894885679</v>
      </c>
      <c r="O3459" s="19" t="n">
        <v>0.85557295490847</v>
      </c>
      <c r="P3459" s="19" t="n">
        <v>0.3477612685985</v>
      </c>
      <c r="Q3459" s="17" t="s">
        <v>29</v>
      </c>
      <c r="R3459" s="5" t="str">
        <f aca="false">IF(OR(Q3459="Steel plate",Q3459="Concrete jacket"),"Steel plate or jacket",Q3459)</f>
        <v>Monitor</v>
      </c>
      <c r="S3459" s="5" t="str">
        <f aca="false">IF(O3459&lt;='Tree rules'!$C$4,IF(N3459&lt;='Tree rules'!$C$5,IF(P3459&lt;='Tree rules'!$C$7,"Monitor","Polymer laminate"),IF(P3459&lt;='Tree rules'!$C$8,"Seal cracks","Polymer laminate")),IF(O3459&lt;='Tree rules'!$C$6,IF(P3459&lt;='Tree rules'!$C$9,"Polymer laminate","Steel plate or jacket"),IF(L3459&lt;='Tree rules'!$C$10,"Steel plate or jacket","Polymer laminate")))</f>
        <v>Monitor</v>
      </c>
      <c r="T3459" s="5" t="str">
        <f aca="false">IF(S3459=R3459,"Yes","No")</f>
        <v>Yes</v>
      </c>
    </row>
    <row r="3460" customFormat="false" ht="15" hidden="false" customHeight="false" outlineLevel="0" collapsed="false">
      <c r="A3460" s="15" t="n">
        <v>4933</v>
      </c>
      <c r="B3460" s="16" t="n">
        <v>3.80212860072838</v>
      </c>
      <c r="C3460" s="15" t="n">
        <v>230</v>
      </c>
      <c r="D3460" s="15" t="n">
        <v>350</v>
      </c>
      <c r="E3460" s="15" t="n">
        <v>25</v>
      </c>
      <c r="F3460" s="16" t="n">
        <v>0.9045760591966</v>
      </c>
      <c r="G3460" s="17" t="s">
        <v>103</v>
      </c>
      <c r="H3460" s="18" t="n">
        <v>0.2</v>
      </c>
      <c r="I3460" s="18" t="n">
        <v>2</v>
      </c>
      <c r="J3460" s="19" t="n">
        <v>0.902068261207298</v>
      </c>
      <c r="K3460" s="19" t="n">
        <v>0.427822122594224</v>
      </c>
      <c r="L3460" s="16" t="n">
        <v>12.5898298037364</v>
      </c>
      <c r="M3460" s="19" t="n">
        <v>0.933391000256578</v>
      </c>
      <c r="N3460" s="19" t="n">
        <v>1.92443814442055</v>
      </c>
      <c r="O3460" s="19" t="n">
        <v>1.41821176418001</v>
      </c>
      <c r="P3460" s="19" t="n">
        <v>0.501528522385321</v>
      </c>
      <c r="Q3460" s="17" t="s">
        <v>31</v>
      </c>
      <c r="R3460" s="5" t="str">
        <f aca="false">IF(OR(Q3460="Steel plate",Q3460="Concrete jacket"),"Steel plate or jacket",Q3460)</f>
        <v>Polymer laminate</v>
      </c>
      <c r="S3460" s="5" t="str">
        <f aca="false">IF(O3460&lt;='Tree rules'!$C$4,IF(N3460&lt;='Tree rules'!$C$5,IF(P3460&lt;='Tree rules'!$C$7,"Monitor","Polymer laminate"),IF(P3460&lt;='Tree rules'!$C$8,"Seal cracks","Polymer laminate")),IF(O3460&lt;='Tree rules'!$C$6,IF(P3460&lt;='Tree rules'!$C$9,"Polymer laminate","Steel plate or jacket"),IF(L3460&lt;='Tree rules'!$C$10,"Steel plate or jacket","Polymer laminate")))</f>
        <v>Steel plate or jacket</v>
      </c>
      <c r="T3460" s="5" t="str">
        <f aca="false">IF(S3460=R3460,"Yes","No")</f>
        <v>No</v>
      </c>
    </row>
    <row r="3461" customFormat="false" ht="15" hidden="false" customHeight="false" outlineLevel="0" collapsed="false">
      <c r="A3461" s="15" t="n">
        <v>4934</v>
      </c>
      <c r="B3461" s="16" t="n">
        <v>3.13262803109071</v>
      </c>
      <c r="C3461" s="15" t="n">
        <v>230</v>
      </c>
      <c r="D3461" s="15" t="n">
        <v>300</v>
      </c>
      <c r="E3461" s="15" t="n">
        <v>25</v>
      </c>
      <c r="F3461" s="16" t="n">
        <v>0.688332522525665</v>
      </c>
      <c r="G3461" s="17" t="s">
        <v>103</v>
      </c>
      <c r="H3461" s="18" t="n">
        <v>0.2</v>
      </c>
      <c r="I3461" s="18" t="n">
        <v>1.5</v>
      </c>
      <c r="J3461" s="19" t="n">
        <v>0.941549264461008</v>
      </c>
      <c r="K3461" s="19" t="n">
        <v>0.483379250967369</v>
      </c>
      <c r="L3461" s="16" t="n">
        <v>12.3331812247666</v>
      </c>
      <c r="M3461" s="19" t="n">
        <v>0.878069980324862</v>
      </c>
      <c r="N3461" s="19" t="n">
        <v>1.57038693007846</v>
      </c>
      <c r="O3461" s="19" t="n">
        <v>1.18476120758949</v>
      </c>
      <c r="P3461" s="19" t="n">
        <v>0.365990137174483</v>
      </c>
      <c r="Q3461" s="17" t="s">
        <v>31</v>
      </c>
      <c r="R3461" s="5" t="str">
        <f aca="false">IF(OR(Q3461="Steel plate",Q3461="Concrete jacket"),"Steel plate or jacket",Q3461)</f>
        <v>Polymer laminate</v>
      </c>
      <c r="S3461" s="5" t="str">
        <f aca="false">IF(O3461&lt;='Tree rules'!$C$4,IF(N3461&lt;='Tree rules'!$C$5,IF(P3461&lt;='Tree rules'!$C$7,"Monitor","Polymer laminate"),IF(P3461&lt;='Tree rules'!$C$8,"Seal cracks","Polymer laminate")),IF(O3461&lt;='Tree rules'!$C$6,IF(P3461&lt;='Tree rules'!$C$9,"Polymer laminate","Steel plate or jacket"),IF(L3461&lt;='Tree rules'!$C$10,"Steel plate or jacket","Polymer laminate")))</f>
        <v>Polymer laminate</v>
      </c>
      <c r="T3461" s="5" t="str">
        <f aca="false">IF(S3461=R3461,"Yes","No")</f>
        <v>Yes</v>
      </c>
    </row>
    <row r="3462" customFormat="false" ht="15" hidden="false" customHeight="false" outlineLevel="0" collapsed="false">
      <c r="A3462" s="15" t="n">
        <v>4935</v>
      </c>
      <c r="B3462" s="16" t="n">
        <v>4.14325366565416</v>
      </c>
      <c r="C3462" s="15" t="n">
        <v>230</v>
      </c>
      <c r="D3462" s="15" t="n">
        <v>375</v>
      </c>
      <c r="E3462" s="15" t="n">
        <v>30</v>
      </c>
      <c r="F3462" s="16" t="n">
        <v>0.835418868126524</v>
      </c>
      <c r="G3462" s="17" t="s">
        <v>101</v>
      </c>
      <c r="H3462" s="18" t="n">
        <v>0.3</v>
      </c>
      <c r="I3462" s="18" t="n">
        <v>2</v>
      </c>
      <c r="J3462" s="19" t="n">
        <v>0.853654853982198</v>
      </c>
      <c r="K3462" s="19" t="n">
        <v>0.559284035340523</v>
      </c>
      <c r="L3462" s="16" t="n">
        <v>12.6705005065877</v>
      </c>
      <c r="M3462" s="19" t="n">
        <v>0.954376977492121</v>
      </c>
      <c r="N3462" s="19" t="n">
        <v>1.1086685103365</v>
      </c>
      <c r="O3462" s="19" t="n">
        <v>1.22987417644121</v>
      </c>
      <c r="P3462" s="19" t="n">
        <v>0.443207051216726</v>
      </c>
      <c r="Q3462" s="17" t="s">
        <v>31</v>
      </c>
      <c r="R3462" s="5" t="str">
        <f aca="false">IF(OR(Q3462="Steel plate",Q3462="Concrete jacket"),"Steel plate or jacket",Q3462)</f>
        <v>Polymer laminate</v>
      </c>
      <c r="S3462" s="5" t="str">
        <f aca="false">IF(O3462&lt;='Tree rules'!$C$4,IF(N3462&lt;='Tree rules'!$C$5,IF(P3462&lt;='Tree rules'!$C$7,"Monitor","Polymer laminate"),IF(P3462&lt;='Tree rules'!$C$8,"Seal cracks","Polymer laminate")),IF(O3462&lt;='Tree rules'!$C$6,IF(P3462&lt;='Tree rules'!$C$9,"Polymer laminate","Steel plate or jacket"),IF(L3462&lt;='Tree rules'!$C$10,"Steel plate or jacket","Polymer laminate")))</f>
        <v>Polymer laminate</v>
      </c>
      <c r="T3462" s="5" t="str">
        <f aca="false">IF(S3462=R3462,"Yes","No")</f>
        <v>Yes</v>
      </c>
    </row>
    <row r="3463" customFormat="false" ht="15" hidden="false" customHeight="false" outlineLevel="0" collapsed="false">
      <c r="A3463" s="15" t="n">
        <v>4936</v>
      </c>
      <c r="B3463" s="16" t="n">
        <v>3.54444287181861</v>
      </c>
      <c r="C3463" s="15" t="n">
        <v>300</v>
      </c>
      <c r="D3463" s="15" t="n">
        <v>350</v>
      </c>
      <c r="E3463" s="15" t="n">
        <v>30</v>
      </c>
      <c r="F3463" s="16" t="n">
        <v>1.10231321178589</v>
      </c>
      <c r="G3463" s="17" t="s">
        <v>101</v>
      </c>
      <c r="H3463" s="18" t="n">
        <v>0.3</v>
      </c>
      <c r="I3463" s="18" t="n">
        <v>1</v>
      </c>
      <c r="J3463" s="19" t="n">
        <v>0.887898687702712</v>
      </c>
      <c r="K3463" s="19" t="n">
        <v>0.423838619473902</v>
      </c>
      <c r="L3463" s="16" t="n">
        <v>11.6593515520349</v>
      </c>
      <c r="M3463" s="19" t="n">
        <v>0.773431614865918</v>
      </c>
      <c r="N3463" s="19" t="n">
        <v>0.591718280672142</v>
      </c>
      <c r="O3463" s="19" t="n">
        <v>0.887898687702712</v>
      </c>
      <c r="P3463" s="19" t="n">
        <v>0.469931864478066</v>
      </c>
      <c r="Q3463" s="17" t="s">
        <v>29</v>
      </c>
      <c r="R3463" s="5" t="str">
        <f aca="false">IF(OR(Q3463="Steel plate",Q3463="Concrete jacket"),"Steel plate or jacket",Q3463)</f>
        <v>Monitor</v>
      </c>
      <c r="S3463" s="5" t="str">
        <f aca="false">IF(O3463&lt;='Tree rules'!$C$4,IF(N3463&lt;='Tree rules'!$C$5,IF(P3463&lt;='Tree rules'!$C$7,"Monitor","Polymer laminate"),IF(P3463&lt;='Tree rules'!$C$8,"Seal cracks","Polymer laminate")),IF(O3463&lt;='Tree rules'!$C$6,IF(P3463&lt;='Tree rules'!$C$9,"Polymer laminate","Steel plate or jacket"),IF(L3463&lt;='Tree rules'!$C$10,"Steel plate or jacket","Polymer laminate")))</f>
        <v>Monitor</v>
      </c>
      <c r="T3463" s="5" t="str">
        <f aca="false">IF(S3463=R3463,"Yes","No")</f>
        <v>Yes</v>
      </c>
    </row>
    <row r="3464" customFormat="false" ht="15" hidden="false" customHeight="false" outlineLevel="0" collapsed="false">
      <c r="A3464" s="15" t="n">
        <v>4937</v>
      </c>
      <c r="B3464" s="16" t="n">
        <v>4.13790263523633</v>
      </c>
      <c r="C3464" s="15" t="n">
        <v>300</v>
      </c>
      <c r="D3464" s="15" t="n">
        <v>375</v>
      </c>
      <c r="E3464" s="15" t="n">
        <v>25</v>
      </c>
      <c r="F3464" s="16" t="n">
        <v>0.640487798897002</v>
      </c>
      <c r="G3464" s="17" t="s">
        <v>101</v>
      </c>
      <c r="H3464" s="18" t="n">
        <v>0.3</v>
      </c>
      <c r="I3464" s="18" t="n">
        <v>1</v>
      </c>
      <c r="J3464" s="19" t="n">
        <v>0.891637252108049</v>
      </c>
      <c r="K3464" s="19" t="n">
        <v>0.492347291393876</v>
      </c>
      <c r="L3464" s="16" t="n">
        <v>12.6541364991937</v>
      </c>
      <c r="M3464" s="19" t="n">
        <v>0.722519374587801</v>
      </c>
      <c r="N3464" s="19" t="n">
        <v>0.948741373403549</v>
      </c>
      <c r="O3464" s="19" t="n">
        <v>0.891637252108049</v>
      </c>
      <c r="P3464" s="19" t="n">
        <v>0.398872322529885</v>
      </c>
      <c r="Q3464" s="17" t="s">
        <v>29</v>
      </c>
      <c r="R3464" s="5" t="str">
        <f aca="false">IF(OR(Q3464="Steel plate",Q3464="Concrete jacket"),"Steel plate or jacket",Q3464)</f>
        <v>Monitor</v>
      </c>
      <c r="S3464" s="5" t="str">
        <f aca="false">IF(O3464&lt;='Tree rules'!$C$4,IF(N3464&lt;='Tree rules'!$C$5,IF(P3464&lt;='Tree rules'!$C$7,"Monitor","Polymer laminate"),IF(P3464&lt;='Tree rules'!$C$8,"Seal cracks","Polymer laminate")),IF(O3464&lt;='Tree rules'!$C$6,IF(P3464&lt;='Tree rules'!$C$9,"Polymer laminate","Steel plate or jacket"),IF(L3464&lt;='Tree rules'!$C$10,"Steel plate or jacket","Polymer laminate")))</f>
        <v>Monitor</v>
      </c>
      <c r="T3464" s="5" t="str">
        <f aca="false">IF(S3464=R3464,"Yes","No")</f>
        <v>Yes</v>
      </c>
    </row>
    <row r="3465" customFormat="false" ht="15" hidden="false" customHeight="false" outlineLevel="0" collapsed="false">
      <c r="A3465" s="15" t="n">
        <v>4938</v>
      </c>
      <c r="B3465" s="16" t="n">
        <v>6.42004873211277</v>
      </c>
      <c r="C3465" s="15" t="n">
        <v>300</v>
      </c>
      <c r="D3465" s="15" t="n">
        <v>625</v>
      </c>
      <c r="E3465" s="15" t="n">
        <v>25</v>
      </c>
      <c r="F3465" s="16" t="n">
        <v>0.578762031749415</v>
      </c>
      <c r="G3465" s="17" t="s">
        <v>101</v>
      </c>
      <c r="H3465" s="18" t="n">
        <v>0.3</v>
      </c>
      <c r="I3465" s="18" t="n">
        <v>1</v>
      </c>
      <c r="J3465" s="19" t="n">
        <v>0.935325420566257</v>
      </c>
      <c r="K3465" s="19" t="n">
        <v>0.549235879497789</v>
      </c>
      <c r="L3465" s="16" t="n">
        <v>11.0881670675523</v>
      </c>
      <c r="M3465" s="19" t="n">
        <v>0.677678807106634</v>
      </c>
      <c r="N3465" s="19" t="n">
        <v>0.581146314323187</v>
      </c>
      <c r="O3465" s="19" t="n">
        <v>0.935325420566257</v>
      </c>
      <c r="P3465" s="19" t="n">
        <v>0.442004556784232</v>
      </c>
      <c r="Q3465" s="17" t="s">
        <v>29</v>
      </c>
      <c r="R3465" s="5" t="str">
        <f aca="false">IF(OR(Q3465="Steel plate",Q3465="Concrete jacket"),"Steel plate or jacket",Q3465)</f>
        <v>Monitor</v>
      </c>
      <c r="S3465" s="5" t="str">
        <f aca="false">IF(O3465&lt;='Tree rules'!$C$4,IF(N3465&lt;='Tree rules'!$C$5,IF(P3465&lt;='Tree rules'!$C$7,"Monitor","Polymer laminate"),IF(P3465&lt;='Tree rules'!$C$8,"Seal cracks","Polymer laminate")),IF(O3465&lt;='Tree rules'!$C$6,IF(P3465&lt;='Tree rules'!$C$9,"Polymer laminate","Steel plate or jacket"),IF(L3465&lt;='Tree rules'!$C$10,"Steel plate or jacket","Polymer laminate")))</f>
        <v>Monitor</v>
      </c>
      <c r="T3465" s="5" t="str">
        <f aca="false">IF(S3465=R3465,"Yes","No")</f>
        <v>Yes</v>
      </c>
    </row>
    <row r="3466" customFormat="false" ht="15" hidden="false" customHeight="false" outlineLevel="0" collapsed="false">
      <c r="A3466" s="15" t="n">
        <v>4939</v>
      </c>
      <c r="B3466" s="16" t="n">
        <v>5.16486340301272</v>
      </c>
      <c r="C3466" s="15" t="n">
        <v>300</v>
      </c>
      <c r="D3466" s="15" t="n">
        <v>400</v>
      </c>
      <c r="E3466" s="15" t="n">
        <v>25</v>
      </c>
      <c r="F3466" s="16" t="n">
        <v>0.635378289490071</v>
      </c>
      <c r="G3466" s="17" t="s">
        <v>101</v>
      </c>
      <c r="H3466" s="18" t="n">
        <v>0.3</v>
      </c>
      <c r="I3466" s="18" t="n">
        <v>2</v>
      </c>
      <c r="J3466" s="19" t="n">
        <v>0.919178037050046</v>
      </c>
      <c r="K3466" s="19" t="n">
        <v>0.426593837245571</v>
      </c>
      <c r="L3466" s="16" t="n">
        <v>14.5080432668897</v>
      </c>
      <c r="M3466" s="19" t="n">
        <v>0.945587293773912</v>
      </c>
      <c r="N3466" s="19" t="n">
        <v>0.894048784053786</v>
      </c>
      <c r="O3466" s="19" t="n">
        <v>1.44624038816306</v>
      </c>
      <c r="P3466" s="19" t="n">
        <v>0.477822892600175</v>
      </c>
      <c r="Q3466" s="17" t="s">
        <v>31</v>
      </c>
      <c r="R3466" s="5" t="str">
        <f aca="false">IF(OR(Q3466="Steel plate",Q3466="Concrete jacket"),"Steel plate or jacket",Q3466)</f>
        <v>Polymer laminate</v>
      </c>
      <c r="S3466" s="5" t="str">
        <f aca="false">IF(O3466&lt;='Tree rules'!$C$4,IF(N3466&lt;='Tree rules'!$C$5,IF(P3466&lt;='Tree rules'!$C$7,"Monitor","Polymer laminate"),IF(P3466&lt;='Tree rules'!$C$8,"Seal cracks","Polymer laminate")),IF(O3466&lt;='Tree rules'!$C$6,IF(P3466&lt;='Tree rules'!$C$9,"Polymer laminate","Steel plate or jacket"),IF(L3466&lt;='Tree rules'!$C$10,"Steel plate or jacket","Polymer laminate")))</f>
        <v>Polymer laminate</v>
      </c>
      <c r="T3466" s="5" t="str">
        <f aca="false">IF(S3466=R3466,"Yes","No")</f>
        <v>Yes</v>
      </c>
    </row>
    <row r="3467" customFormat="false" ht="15" hidden="false" customHeight="false" outlineLevel="0" collapsed="false">
      <c r="A3467" s="15" t="n">
        <v>4940</v>
      </c>
      <c r="B3467" s="16" t="n">
        <v>3.64708856219853</v>
      </c>
      <c r="C3467" s="15" t="n">
        <v>300</v>
      </c>
      <c r="D3467" s="15" t="n">
        <v>350</v>
      </c>
      <c r="E3467" s="15" t="n">
        <v>20</v>
      </c>
      <c r="F3467" s="16" t="n">
        <v>0.739198271432892</v>
      </c>
      <c r="G3467" s="17" t="s">
        <v>103</v>
      </c>
      <c r="H3467" s="18" t="n">
        <v>0.2</v>
      </c>
      <c r="I3467" s="18" t="n">
        <v>1</v>
      </c>
      <c r="J3467" s="19" t="n">
        <v>0.906630055623275</v>
      </c>
      <c r="K3467" s="19" t="n">
        <v>0.527434833368906</v>
      </c>
      <c r="L3467" s="16" t="n">
        <v>11.9185900725442</v>
      </c>
      <c r="M3467" s="19" t="n">
        <v>0.388676496300191</v>
      </c>
      <c r="N3467" s="19" t="n">
        <v>0.914796620538759</v>
      </c>
      <c r="O3467" s="19" t="n">
        <v>0.906630055623275</v>
      </c>
      <c r="P3467" s="19" t="n">
        <v>0.842717337801083</v>
      </c>
      <c r="Q3467" s="17" t="s">
        <v>29</v>
      </c>
      <c r="R3467" s="5" t="str">
        <f aca="false">IF(OR(Q3467="Steel plate",Q3467="Concrete jacket"),"Steel plate or jacket",Q3467)</f>
        <v>Monitor</v>
      </c>
      <c r="S3467" s="5" t="str">
        <f aca="false">IF(O3467&lt;='Tree rules'!$C$4,IF(N3467&lt;='Tree rules'!$C$5,IF(P3467&lt;='Tree rules'!$C$7,"Monitor","Polymer laminate"),IF(P3467&lt;='Tree rules'!$C$8,"Seal cracks","Polymer laminate")),IF(O3467&lt;='Tree rules'!$C$6,IF(P3467&lt;='Tree rules'!$C$9,"Polymer laminate","Steel plate or jacket"),IF(L3467&lt;='Tree rules'!$C$10,"Steel plate or jacket","Polymer laminate")))</f>
        <v>Monitor</v>
      </c>
      <c r="T3467" s="5" t="str">
        <f aca="false">IF(S3467=R3467,"Yes","No")</f>
        <v>Yes</v>
      </c>
    </row>
    <row r="3468" customFormat="false" ht="15" hidden="false" customHeight="false" outlineLevel="0" collapsed="false">
      <c r="A3468" s="15" t="n">
        <v>4941</v>
      </c>
      <c r="B3468" s="16" t="n">
        <v>4.32744064077769</v>
      </c>
      <c r="C3468" s="15" t="n">
        <v>230</v>
      </c>
      <c r="D3468" s="15" t="n">
        <v>400</v>
      </c>
      <c r="E3468" s="15" t="n">
        <v>30</v>
      </c>
      <c r="F3468" s="16" t="n">
        <v>0.98777661424587</v>
      </c>
      <c r="G3468" s="17" t="s">
        <v>101</v>
      </c>
      <c r="H3468" s="18" t="n">
        <v>0.3</v>
      </c>
      <c r="I3468" s="18" t="n">
        <v>2</v>
      </c>
      <c r="J3468" s="19" t="n">
        <v>0.898943539103164</v>
      </c>
      <c r="K3468" s="19" t="n">
        <v>0.455087268749821</v>
      </c>
      <c r="L3468" s="16" t="n">
        <v>12.2244085897675</v>
      </c>
      <c r="M3468" s="19" t="n">
        <v>0.935122696113322</v>
      </c>
      <c r="N3468" s="19" t="n">
        <v>0.905947510844848</v>
      </c>
      <c r="O3468" s="19" t="n">
        <v>1.38878931823557</v>
      </c>
      <c r="P3468" s="19" t="n">
        <v>0.530423743149429</v>
      </c>
      <c r="Q3468" s="17" t="s">
        <v>31</v>
      </c>
      <c r="R3468" s="5" t="str">
        <f aca="false">IF(OR(Q3468="Steel plate",Q3468="Concrete jacket"),"Steel plate or jacket",Q3468)</f>
        <v>Polymer laminate</v>
      </c>
      <c r="S3468" s="5" t="str">
        <f aca="false">IF(O3468&lt;='Tree rules'!$C$4,IF(N3468&lt;='Tree rules'!$C$5,IF(P3468&lt;='Tree rules'!$C$7,"Monitor","Polymer laminate"),IF(P3468&lt;='Tree rules'!$C$8,"Seal cracks","Polymer laminate")),IF(O3468&lt;='Tree rules'!$C$6,IF(P3468&lt;='Tree rules'!$C$9,"Polymer laminate","Steel plate or jacket"),IF(L3468&lt;='Tree rules'!$C$10,"Steel plate or jacket","Polymer laminate")))</f>
        <v>Steel plate or jacket</v>
      </c>
      <c r="T3468" s="5" t="str">
        <f aca="false">IF(S3468=R3468,"Yes","No")</f>
        <v>No</v>
      </c>
    </row>
    <row r="3469" customFormat="false" ht="15" hidden="false" customHeight="false" outlineLevel="0" collapsed="false">
      <c r="A3469" s="15" t="n">
        <v>4942</v>
      </c>
      <c r="B3469" s="16" t="n">
        <v>3.21827337371598</v>
      </c>
      <c r="C3469" s="15" t="n">
        <v>230</v>
      </c>
      <c r="D3469" s="15" t="n">
        <v>300</v>
      </c>
      <c r="E3469" s="15" t="n">
        <v>30</v>
      </c>
      <c r="F3469" s="16" t="n">
        <v>0.768324290280112</v>
      </c>
      <c r="G3469" s="17" t="s">
        <v>103</v>
      </c>
      <c r="H3469" s="18" t="n">
        <v>0.2</v>
      </c>
      <c r="I3469" s="18" t="n">
        <v>2</v>
      </c>
      <c r="J3469" s="19" t="n">
        <v>0.862197705075038</v>
      </c>
      <c r="K3469" s="19" t="n">
        <v>0.566148884626766</v>
      </c>
      <c r="L3469" s="16" t="n">
        <v>12.571380366078</v>
      </c>
      <c r="M3469" s="19" t="n">
        <v>0.829090842177373</v>
      </c>
      <c r="N3469" s="19" t="n">
        <v>1.23827808056643</v>
      </c>
      <c r="O3469" s="19" t="n">
        <v>1.23626314109409</v>
      </c>
      <c r="P3469" s="19" t="n">
        <v>0.435814222419259</v>
      </c>
      <c r="Q3469" s="17" t="s">
        <v>31</v>
      </c>
      <c r="R3469" s="5" t="str">
        <f aca="false">IF(OR(Q3469="Steel plate",Q3469="Concrete jacket"),"Steel plate or jacket",Q3469)</f>
        <v>Polymer laminate</v>
      </c>
      <c r="S3469" s="5" t="str">
        <f aca="false">IF(O3469&lt;='Tree rules'!$C$4,IF(N3469&lt;='Tree rules'!$C$5,IF(P3469&lt;='Tree rules'!$C$7,"Monitor","Polymer laminate"),IF(P3469&lt;='Tree rules'!$C$8,"Seal cracks","Polymer laminate")),IF(O3469&lt;='Tree rules'!$C$6,IF(P3469&lt;='Tree rules'!$C$9,"Polymer laminate","Steel plate or jacket"),IF(L3469&lt;='Tree rules'!$C$10,"Steel plate or jacket","Polymer laminate")))</f>
        <v>Polymer laminate</v>
      </c>
      <c r="T3469" s="5" t="str">
        <f aca="false">IF(S3469=R3469,"Yes","No")</f>
        <v>Yes</v>
      </c>
    </row>
    <row r="3470" customFormat="false" ht="15" hidden="false" customHeight="false" outlineLevel="0" collapsed="false">
      <c r="A3470" s="15" t="n">
        <v>4944</v>
      </c>
      <c r="B3470" s="16" t="n">
        <v>6.50887137251874</v>
      </c>
      <c r="C3470" s="15" t="n">
        <v>300</v>
      </c>
      <c r="D3470" s="15" t="n">
        <v>600</v>
      </c>
      <c r="E3470" s="15" t="n">
        <v>25</v>
      </c>
      <c r="F3470" s="16" t="n">
        <v>0.725855342345656</v>
      </c>
      <c r="G3470" s="17" t="s">
        <v>101</v>
      </c>
      <c r="H3470" s="18" t="n">
        <v>0.3</v>
      </c>
      <c r="I3470" s="18" t="n">
        <v>1.5</v>
      </c>
      <c r="J3470" s="19" t="n">
        <v>0.864631180550341</v>
      </c>
      <c r="K3470" s="19" t="n">
        <v>0.412869431554981</v>
      </c>
      <c r="L3470" s="16" t="n">
        <v>11.7488652933551</v>
      </c>
      <c r="M3470" s="19" t="n">
        <v>0.836961478182176</v>
      </c>
      <c r="N3470" s="19" t="n">
        <v>0.663466715471522</v>
      </c>
      <c r="O3470" s="19" t="n">
        <v>1.11845687881625</v>
      </c>
      <c r="P3470" s="19" t="n">
        <v>0.443313932396525</v>
      </c>
      <c r="Q3470" s="17" t="s">
        <v>31</v>
      </c>
      <c r="R3470" s="5" t="str">
        <f aca="false">IF(OR(Q3470="Steel plate",Q3470="Concrete jacket"),"Steel plate or jacket",Q3470)</f>
        <v>Polymer laminate</v>
      </c>
      <c r="S3470" s="5" t="str">
        <f aca="false">IF(O3470&lt;='Tree rules'!$C$4,IF(N3470&lt;='Tree rules'!$C$5,IF(P3470&lt;='Tree rules'!$C$7,"Monitor","Polymer laminate"),IF(P3470&lt;='Tree rules'!$C$8,"Seal cracks","Polymer laminate")),IF(O3470&lt;='Tree rules'!$C$6,IF(P3470&lt;='Tree rules'!$C$9,"Polymer laminate","Steel plate or jacket"),IF(L3470&lt;='Tree rules'!$C$10,"Steel plate or jacket","Polymer laminate")))</f>
        <v>Polymer laminate</v>
      </c>
      <c r="T3470" s="5" t="str">
        <f aca="false">IF(S3470=R3470,"Yes","No")</f>
        <v>Yes</v>
      </c>
    </row>
    <row r="3471" customFormat="false" ht="15" hidden="false" customHeight="false" outlineLevel="0" collapsed="false">
      <c r="A3471" s="15" t="n">
        <v>4945</v>
      </c>
      <c r="B3471" s="16" t="n">
        <v>7.0738790813921</v>
      </c>
      <c r="C3471" s="15" t="n">
        <v>300</v>
      </c>
      <c r="D3471" s="15" t="n">
        <v>700</v>
      </c>
      <c r="E3471" s="15" t="n">
        <v>20</v>
      </c>
      <c r="F3471" s="16" t="n">
        <v>0.642452485396686</v>
      </c>
      <c r="G3471" s="17" t="s">
        <v>101</v>
      </c>
      <c r="H3471" s="18" t="n">
        <v>0.3</v>
      </c>
      <c r="I3471" s="18" t="n">
        <v>2</v>
      </c>
      <c r="J3471" s="19" t="n">
        <v>0.859525791124636</v>
      </c>
      <c r="K3471" s="19" t="n">
        <v>0.55403908182957</v>
      </c>
      <c r="L3471" s="16" t="n">
        <v>10.8495077935462</v>
      </c>
      <c r="M3471" s="19" t="n">
        <v>0.71747727306174</v>
      </c>
      <c r="N3471" s="19" t="n">
        <v>0.826227700096317</v>
      </c>
      <c r="O3471" s="19" t="n">
        <v>1.24284070212574</v>
      </c>
      <c r="P3471" s="19" t="n">
        <v>0.544123995000609</v>
      </c>
      <c r="Q3471" s="17" t="s">
        <v>31</v>
      </c>
      <c r="R3471" s="5" t="str">
        <f aca="false">IF(OR(Q3471="Steel plate",Q3471="Concrete jacket"),"Steel plate or jacket",Q3471)</f>
        <v>Polymer laminate</v>
      </c>
      <c r="S3471" s="5" t="str">
        <f aca="false">IF(O3471&lt;='Tree rules'!$C$4,IF(N3471&lt;='Tree rules'!$C$5,IF(P3471&lt;='Tree rules'!$C$7,"Monitor","Polymer laminate"),IF(P3471&lt;='Tree rules'!$C$8,"Seal cracks","Polymer laminate")),IF(O3471&lt;='Tree rules'!$C$6,IF(P3471&lt;='Tree rules'!$C$9,"Polymer laminate","Steel plate or jacket"),IF(L3471&lt;='Tree rules'!$C$10,"Steel plate or jacket","Polymer laminate")))</f>
        <v>Polymer laminate</v>
      </c>
      <c r="T3471" s="5" t="str">
        <f aca="false">IF(S3471=R3471,"Yes","No")</f>
        <v>Yes</v>
      </c>
    </row>
    <row r="3472" customFormat="false" ht="15" hidden="false" customHeight="false" outlineLevel="0" collapsed="false">
      <c r="A3472" s="15" t="n">
        <v>4946</v>
      </c>
      <c r="B3472" s="16" t="n">
        <v>3.20931005686647</v>
      </c>
      <c r="C3472" s="15" t="n">
        <v>230</v>
      </c>
      <c r="D3472" s="15" t="n">
        <v>300</v>
      </c>
      <c r="E3472" s="15" t="n">
        <v>20</v>
      </c>
      <c r="F3472" s="16" t="n">
        <v>0.688332522525665</v>
      </c>
      <c r="G3472" s="17" t="s">
        <v>101</v>
      </c>
      <c r="H3472" s="18" t="n">
        <v>0.3</v>
      </c>
      <c r="I3472" s="18" t="n">
        <v>1</v>
      </c>
      <c r="J3472" s="19" t="n">
        <v>0.952790305127587</v>
      </c>
      <c r="K3472" s="19" t="n">
        <v>0.556521154534683</v>
      </c>
      <c r="L3472" s="16" t="n">
        <v>12.6350789640412</v>
      </c>
      <c r="M3472" s="19" t="n">
        <v>0.40755644023404</v>
      </c>
      <c r="N3472" s="19" t="n">
        <v>0.906155374038146</v>
      </c>
      <c r="O3472" s="19" t="n">
        <v>0.952790305127587</v>
      </c>
      <c r="P3472" s="19" t="n">
        <v>0.782584253762514</v>
      </c>
      <c r="Q3472" s="17" t="s">
        <v>29</v>
      </c>
      <c r="R3472" s="5" t="str">
        <f aca="false">IF(OR(Q3472="Steel plate",Q3472="Concrete jacket"),"Steel plate or jacket",Q3472)</f>
        <v>Monitor</v>
      </c>
      <c r="S3472" s="5" t="str">
        <f aca="false">IF(O3472&lt;='Tree rules'!$C$4,IF(N3472&lt;='Tree rules'!$C$5,IF(P3472&lt;='Tree rules'!$C$7,"Monitor","Polymer laminate"),IF(P3472&lt;='Tree rules'!$C$8,"Seal cracks","Polymer laminate")),IF(O3472&lt;='Tree rules'!$C$6,IF(P3472&lt;='Tree rules'!$C$9,"Polymer laminate","Steel plate or jacket"),IF(L3472&lt;='Tree rules'!$C$10,"Steel plate or jacket","Polymer laminate")))</f>
        <v>Monitor</v>
      </c>
      <c r="T3472" s="5" t="str">
        <f aca="false">IF(S3472=R3472,"Yes","No")</f>
        <v>Yes</v>
      </c>
    </row>
    <row r="3473" customFormat="false" ht="15" hidden="false" customHeight="false" outlineLevel="0" collapsed="false">
      <c r="A3473" s="15" t="n">
        <v>4947</v>
      </c>
      <c r="B3473" s="16" t="n">
        <v>4.29555613933617</v>
      </c>
      <c r="C3473" s="15" t="n">
        <v>300</v>
      </c>
      <c r="D3473" s="15" t="n">
        <v>400</v>
      </c>
      <c r="E3473" s="15" t="n">
        <v>25</v>
      </c>
      <c r="F3473" s="16" t="n">
        <v>0.593103037845861</v>
      </c>
      <c r="G3473" s="17" t="s">
        <v>102</v>
      </c>
      <c r="H3473" s="18" t="n">
        <v>0.1</v>
      </c>
      <c r="I3473" s="18" t="n">
        <v>1.5</v>
      </c>
      <c r="J3473" s="19" t="n">
        <v>0.915227458487358</v>
      </c>
      <c r="K3473" s="19" t="n">
        <v>0.575829608765519</v>
      </c>
      <c r="L3473" s="16" t="n">
        <v>12.6712570481893</v>
      </c>
      <c r="M3473" s="19" t="n">
        <v>0.419056894478214</v>
      </c>
      <c r="N3473" s="19" t="n">
        <v>3.44981486749524</v>
      </c>
      <c r="O3473" s="19" t="n">
        <v>1.10933365305492</v>
      </c>
      <c r="P3473" s="19" t="n">
        <v>0.68605943205597</v>
      </c>
      <c r="Q3473" s="17" t="s">
        <v>31</v>
      </c>
      <c r="R3473" s="5" t="str">
        <f aca="false">IF(OR(Q3473="Steel plate",Q3473="Concrete jacket"),"Steel plate or jacket",Q3473)</f>
        <v>Polymer laminate</v>
      </c>
      <c r="S3473" s="5" t="str">
        <f aca="false">IF(O3473&lt;='Tree rules'!$C$4,IF(N3473&lt;='Tree rules'!$C$5,IF(P3473&lt;='Tree rules'!$C$7,"Monitor","Polymer laminate"),IF(P3473&lt;='Tree rules'!$C$8,"Seal cracks","Polymer laminate")),IF(O3473&lt;='Tree rules'!$C$6,IF(P3473&lt;='Tree rules'!$C$9,"Polymer laminate","Steel plate or jacket"),IF(L3473&lt;='Tree rules'!$C$10,"Steel plate or jacket","Polymer laminate")))</f>
        <v>Polymer laminate</v>
      </c>
      <c r="T3473" s="5" t="str">
        <f aca="false">IF(S3473=R3473,"Yes","No")</f>
        <v>Yes</v>
      </c>
    </row>
    <row r="3474" customFormat="false" ht="15" hidden="false" customHeight="false" outlineLevel="0" collapsed="false">
      <c r="A3474" s="15" t="n">
        <v>4949</v>
      </c>
      <c r="B3474" s="16" t="n">
        <v>6.4975538800793</v>
      </c>
      <c r="C3474" s="15" t="n">
        <v>230</v>
      </c>
      <c r="D3474" s="15" t="n">
        <v>500</v>
      </c>
      <c r="E3474" s="15" t="n">
        <v>30</v>
      </c>
      <c r="F3474" s="16" t="n">
        <v>0.577653504586516</v>
      </c>
      <c r="G3474" s="17" t="s">
        <v>101</v>
      </c>
      <c r="H3474" s="18" t="n">
        <v>0.3</v>
      </c>
      <c r="I3474" s="18" t="n">
        <v>1</v>
      </c>
      <c r="J3474" s="19" t="n">
        <v>0.934853750541828</v>
      </c>
      <c r="K3474" s="19" t="n">
        <v>0.556877057640607</v>
      </c>
      <c r="L3474" s="16" t="n">
        <v>14.3117926873994</v>
      </c>
      <c r="M3474" s="19" t="n">
        <v>0.4386223905947</v>
      </c>
      <c r="N3474" s="19" t="n">
        <v>0.68392121710771</v>
      </c>
      <c r="O3474" s="19" t="n">
        <v>0.934853750541828</v>
      </c>
      <c r="P3474" s="19" t="n">
        <v>0.750405174527925</v>
      </c>
      <c r="Q3474" s="17" t="s">
        <v>29</v>
      </c>
      <c r="R3474" s="5" t="str">
        <f aca="false">IF(OR(Q3474="Steel plate",Q3474="Concrete jacket"),"Steel plate or jacket",Q3474)</f>
        <v>Monitor</v>
      </c>
      <c r="S3474" s="5" t="str">
        <f aca="false">IF(O3474&lt;='Tree rules'!$C$4,IF(N3474&lt;='Tree rules'!$C$5,IF(P3474&lt;='Tree rules'!$C$7,"Monitor","Polymer laminate"),IF(P3474&lt;='Tree rules'!$C$8,"Seal cracks","Polymer laminate")),IF(O3474&lt;='Tree rules'!$C$6,IF(P3474&lt;='Tree rules'!$C$9,"Polymer laminate","Steel plate or jacket"),IF(L3474&lt;='Tree rules'!$C$10,"Steel plate or jacket","Polymer laminate")))</f>
        <v>Monitor</v>
      </c>
      <c r="T3474" s="5" t="str">
        <f aca="false">IF(S3474=R3474,"Yes","No")</f>
        <v>Yes</v>
      </c>
    </row>
    <row r="3475" customFormat="false" ht="15" hidden="false" customHeight="false" outlineLevel="0" collapsed="false">
      <c r="A3475" s="15" t="n">
        <v>4950</v>
      </c>
      <c r="B3475" s="16" t="n">
        <v>5.71402634785568</v>
      </c>
      <c r="C3475" s="15" t="n">
        <v>300</v>
      </c>
      <c r="D3475" s="15" t="n">
        <v>525</v>
      </c>
      <c r="E3475" s="15" t="n">
        <v>30</v>
      </c>
      <c r="F3475" s="16" t="n">
        <v>0.839507013902909</v>
      </c>
      <c r="G3475" s="17" t="s">
        <v>101</v>
      </c>
      <c r="H3475" s="18" t="n">
        <v>0.3</v>
      </c>
      <c r="I3475" s="18" t="n">
        <v>1.5</v>
      </c>
      <c r="J3475" s="19" t="n">
        <v>0.936025743804113</v>
      </c>
      <c r="K3475" s="19" t="n">
        <v>0.446552822118524</v>
      </c>
      <c r="L3475" s="16" t="n">
        <v>11.9290737951058</v>
      </c>
      <c r="M3475" s="19" t="n">
        <v>0.953059903840678</v>
      </c>
      <c r="N3475" s="19" t="n">
        <v>0.723864177991687</v>
      </c>
      <c r="O3475" s="19" t="n">
        <v>1.19504614697051</v>
      </c>
      <c r="P3475" s="19" t="n">
        <v>0.450355588030373</v>
      </c>
      <c r="Q3475" s="17" t="s">
        <v>31</v>
      </c>
      <c r="R3475" s="5" t="str">
        <f aca="false">IF(OR(Q3475="Steel plate",Q3475="Concrete jacket"),"Steel plate or jacket",Q3475)</f>
        <v>Polymer laminate</v>
      </c>
      <c r="S3475" s="5" t="str">
        <f aca="false">IF(O3475&lt;='Tree rules'!$C$4,IF(N3475&lt;='Tree rules'!$C$5,IF(P3475&lt;='Tree rules'!$C$7,"Monitor","Polymer laminate"),IF(P3475&lt;='Tree rules'!$C$8,"Seal cracks","Polymer laminate")),IF(O3475&lt;='Tree rules'!$C$6,IF(P3475&lt;='Tree rules'!$C$9,"Polymer laminate","Steel plate or jacket"),IF(L3475&lt;='Tree rules'!$C$10,"Steel plate or jacket","Polymer laminate")))</f>
        <v>Polymer laminate</v>
      </c>
      <c r="T3475" s="5" t="str">
        <f aca="false">IF(S3475=R3475,"Yes","No")</f>
        <v>Yes</v>
      </c>
    </row>
    <row r="3476" customFormat="false" ht="15" hidden="false" customHeight="false" outlineLevel="0" collapsed="false">
      <c r="A3476" s="15" t="n">
        <v>4953</v>
      </c>
      <c r="B3476" s="16" t="n">
        <v>7.26230464674739</v>
      </c>
      <c r="C3476" s="15" t="n">
        <v>300</v>
      </c>
      <c r="D3476" s="15" t="n">
        <v>675</v>
      </c>
      <c r="E3476" s="15" t="n">
        <v>30</v>
      </c>
      <c r="F3476" s="16" t="n">
        <v>0.63930661313115</v>
      </c>
      <c r="G3476" s="17" t="s">
        <v>101</v>
      </c>
      <c r="H3476" s="18" t="n">
        <v>0.3</v>
      </c>
      <c r="I3476" s="18" t="n">
        <v>2</v>
      </c>
      <c r="J3476" s="19" t="n">
        <v>0.96414783031598</v>
      </c>
      <c r="K3476" s="19" t="n">
        <v>0.507588548239412</v>
      </c>
      <c r="L3476" s="16" t="n">
        <v>11.5457943509497</v>
      </c>
      <c r="M3476" s="19" t="n">
        <v>0.833054032768297</v>
      </c>
      <c r="N3476" s="19" t="n">
        <v>0.874602909902765</v>
      </c>
      <c r="O3476" s="19" t="n">
        <v>1.43890526315369</v>
      </c>
      <c r="P3476" s="19" t="n">
        <v>0.489587105167591</v>
      </c>
      <c r="Q3476" s="17" t="s">
        <v>104</v>
      </c>
      <c r="R3476" s="5" t="str">
        <f aca="false">IF(OR(Q3476="Steel plate",Q3476="Concrete jacket"),"Steel plate or jacket",Q3476)</f>
        <v>Steel plate or jacket</v>
      </c>
      <c r="S3476" s="5" t="str">
        <f aca="false">IF(O3476&lt;='Tree rules'!$C$4,IF(N3476&lt;='Tree rules'!$C$5,IF(P3476&lt;='Tree rules'!$C$7,"Monitor","Polymer laminate"),IF(P3476&lt;='Tree rules'!$C$8,"Seal cracks","Polymer laminate")),IF(O3476&lt;='Tree rules'!$C$6,IF(P3476&lt;='Tree rules'!$C$9,"Polymer laminate","Steel plate or jacket"),IF(L3476&lt;='Tree rules'!$C$10,"Steel plate or jacket","Polymer laminate")))</f>
        <v>Steel plate or jacket</v>
      </c>
      <c r="T3476" s="5" t="str">
        <f aca="false">IF(S3476=R3476,"Yes","No")</f>
        <v>Yes</v>
      </c>
    </row>
    <row r="3477" customFormat="false" ht="15" hidden="false" customHeight="false" outlineLevel="0" collapsed="false">
      <c r="A3477" s="15" t="n">
        <v>4954</v>
      </c>
      <c r="B3477" s="16" t="n">
        <v>5.8910220157155</v>
      </c>
      <c r="C3477" s="15" t="n">
        <v>300</v>
      </c>
      <c r="D3477" s="15" t="n">
        <v>575</v>
      </c>
      <c r="E3477" s="15" t="n">
        <v>25</v>
      </c>
      <c r="F3477" s="16" t="n">
        <v>0.633465437396808</v>
      </c>
      <c r="G3477" s="17" t="s">
        <v>101</v>
      </c>
      <c r="H3477" s="18" t="n">
        <v>0.3</v>
      </c>
      <c r="I3477" s="18" t="n">
        <v>1</v>
      </c>
      <c r="J3477" s="19" t="n">
        <v>0.894136777502498</v>
      </c>
      <c r="K3477" s="19" t="n">
        <v>0.536168023537194</v>
      </c>
      <c r="L3477" s="16" t="n">
        <v>11.1361474777231</v>
      </c>
      <c r="M3477" s="19" t="n">
        <v>0.814077185960209</v>
      </c>
      <c r="N3477" s="19" t="n">
        <v>0.539203605601406</v>
      </c>
      <c r="O3477" s="19" t="n">
        <v>0.894136777502498</v>
      </c>
      <c r="P3477" s="19" t="n">
        <v>0.378411511868702</v>
      </c>
      <c r="Q3477" s="17" t="s">
        <v>29</v>
      </c>
      <c r="R3477" s="5" t="str">
        <f aca="false">IF(OR(Q3477="Steel plate",Q3477="Concrete jacket"),"Steel plate or jacket",Q3477)</f>
        <v>Monitor</v>
      </c>
      <c r="S3477" s="5" t="str">
        <f aca="false">IF(O3477&lt;='Tree rules'!$C$4,IF(N3477&lt;='Tree rules'!$C$5,IF(P3477&lt;='Tree rules'!$C$7,"Monitor","Polymer laminate"),IF(P3477&lt;='Tree rules'!$C$8,"Seal cracks","Polymer laminate")),IF(O3477&lt;='Tree rules'!$C$6,IF(P3477&lt;='Tree rules'!$C$9,"Polymer laminate","Steel plate or jacket"),IF(L3477&lt;='Tree rules'!$C$10,"Steel plate or jacket","Polymer laminate")))</f>
        <v>Monitor</v>
      </c>
      <c r="T3477" s="5" t="str">
        <f aca="false">IF(S3477=R3477,"Yes","No")</f>
        <v>Yes</v>
      </c>
    </row>
    <row r="3478" customFormat="false" ht="15" hidden="false" customHeight="false" outlineLevel="0" collapsed="false">
      <c r="A3478" s="15" t="n">
        <v>4955</v>
      </c>
      <c r="B3478" s="16" t="n">
        <v>5.24629181154296</v>
      </c>
      <c r="C3478" s="15" t="n">
        <v>230</v>
      </c>
      <c r="D3478" s="15" t="n">
        <v>475</v>
      </c>
      <c r="E3478" s="15" t="n">
        <v>30</v>
      </c>
      <c r="F3478" s="16" t="n">
        <v>0.663063033682945</v>
      </c>
      <c r="G3478" s="17" t="s">
        <v>102</v>
      </c>
      <c r="H3478" s="18" t="n">
        <v>0.1</v>
      </c>
      <c r="I3478" s="18" t="n">
        <v>2</v>
      </c>
      <c r="J3478" s="19" t="n">
        <v>0.881374430510097</v>
      </c>
      <c r="K3478" s="19" t="n">
        <v>0.433137967611167</v>
      </c>
      <c r="L3478" s="16" t="n">
        <v>12.7337179891819</v>
      </c>
      <c r="M3478" s="19" t="n">
        <v>0.910570741248503</v>
      </c>
      <c r="N3478" s="19" t="n">
        <v>4.1714616031328</v>
      </c>
      <c r="O3478" s="19" t="n">
        <v>1.3809921314846</v>
      </c>
      <c r="P3478" s="19" t="n">
        <v>0.379610390694155</v>
      </c>
      <c r="Q3478" s="17" t="s">
        <v>31</v>
      </c>
      <c r="R3478" s="5" t="str">
        <f aca="false">IF(OR(Q3478="Steel plate",Q3478="Concrete jacket"),"Steel plate or jacket",Q3478)</f>
        <v>Polymer laminate</v>
      </c>
      <c r="S3478" s="5" t="str">
        <f aca="false">IF(O3478&lt;='Tree rules'!$C$4,IF(N3478&lt;='Tree rules'!$C$5,IF(P3478&lt;='Tree rules'!$C$7,"Monitor","Polymer laminate"),IF(P3478&lt;='Tree rules'!$C$8,"Seal cracks","Polymer laminate")),IF(O3478&lt;='Tree rules'!$C$6,IF(P3478&lt;='Tree rules'!$C$9,"Polymer laminate","Steel plate or jacket"),IF(L3478&lt;='Tree rules'!$C$10,"Steel plate or jacket","Polymer laminate")))</f>
        <v>Steel plate or jacket</v>
      </c>
      <c r="T3478" s="5" t="str">
        <f aca="false">IF(S3478=R3478,"Yes","No")</f>
        <v>No</v>
      </c>
    </row>
    <row r="3479" customFormat="false" ht="15" hidden="false" customHeight="false" outlineLevel="0" collapsed="false">
      <c r="A3479" s="15" t="n">
        <v>4957</v>
      </c>
      <c r="B3479" s="16" t="n">
        <v>3.95756125910208</v>
      </c>
      <c r="C3479" s="15" t="n">
        <v>230</v>
      </c>
      <c r="D3479" s="15" t="n">
        <v>350</v>
      </c>
      <c r="E3479" s="15" t="n">
        <v>30</v>
      </c>
      <c r="F3479" s="16" t="n">
        <v>0.64278110559382</v>
      </c>
      <c r="G3479" s="17" t="s">
        <v>103</v>
      </c>
      <c r="H3479" s="18" t="n">
        <v>0.2</v>
      </c>
      <c r="I3479" s="18" t="n">
        <v>1.5</v>
      </c>
      <c r="J3479" s="19" t="n">
        <v>0.931090829895744</v>
      </c>
      <c r="K3479" s="19" t="n">
        <v>0.400532505083535</v>
      </c>
      <c r="L3479" s="16" t="n">
        <v>12.9332067290918</v>
      </c>
      <c r="M3479" s="19" t="n">
        <v>0.864742426724284</v>
      </c>
      <c r="N3479" s="19" t="n">
        <v>1.16111888061451</v>
      </c>
      <c r="O3479" s="19" t="n">
        <v>1.21017017356439</v>
      </c>
      <c r="P3479" s="19" t="n">
        <v>0.361108121535744</v>
      </c>
      <c r="Q3479" s="17" t="s">
        <v>31</v>
      </c>
      <c r="R3479" s="5" t="str">
        <f aca="false">IF(OR(Q3479="Steel plate",Q3479="Concrete jacket"),"Steel plate or jacket",Q3479)</f>
        <v>Polymer laminate</v>
      </c>
      <c r="S3479" s="5" t="str">
        <f aca="false">IF(O3479&lt;='Tree rules'!$C$4,IF(N3479&lt;='Tree rules'!$C$5,IF(P3479&lt;='Tree rules'!$C$7,"Monitor","Polymer laminate"),IF(P3479&lt;='Tree rules'!$C$8,"Seal cracks","Polymer laminate")),IF(O3479&lt;='Tree rules'!$C$6,IF(P3479&lt;='Tree rules'!$C$9,"Polymer laminate","Steel plate or jacket"),IF(L3479&lt;='Tree rules'!$C$10,"Steel plate or jacket","Polymer laminate")))</f>
        <v>Polymer laminate</v>
      </c>
      <c r="T3479" s="5" t="str">
        <f aca="false">IF(S3479=R3479,"Yes","No")</f>
        <v>Yes</v>
      </c>
    </row>
    <row r="3480" customFormat="false" ht="15" hidden="false" customHeight="false" outlineLevel="0" collapsed="false">
      <c r="A3480" s="15" t="n">
        <v>4958</v>
      </c>
      <c r="B3480" s="16" t="n">
        <v>3.33136558768738</v>
      </c>
      <c r="C3480" s="15" t="n">
        <v>300</v>
      </c>
      <c r="D3480" s="15" t="n">
        <v>300</v>
      </c>
      <c r="E3480" s="15" t="n">
        <v>25</v>
      </c>
      <c r="F3480" s="16" t="n">
        <v>0.841263304726974</v>
      </c>
      <c r="G3480" s="17" t="s">
        <v>102</v>
      </c>
      <c r="H3480" s="18" t="n">
        <v>0.1</v>
      </c>
      <c r="I3480" s="18" t="n">
        <v>1</v>
      </c>
      <c r="J3480" s="19" t="n">
        <v>0.911483222805854</v>
      </c>
      <c r="K3480" s="19" t="n">
        <v>0.635463782571866</v>
      </c>
      <c r="L3480" s="16" t="n">
        <v>13.9387681493196</v>
      </c>
      <c r="M3480" s="19" t="n">
        <v>0.3259577440407</v>
      </c>
      <c r="N3480" s="19" t="n">
        <v>2.98434040909279</v>
      </c>
      <c r="O3480" s="19" t="n">
        <v>0.911483222805855</v>
      </c>
      <c r="P3480" s="19" t="n">
        <v>1.01035529076178</v>
      </c>
      <c r="Q3480" s="17" t="s">
        <v>31</v>
      </c>
      <c r="R3480" s="5" t="str">
        <f aca="false">IF(OR(Q3480="Steel plate",Q3480="Concrete jacket"),"Steel plate or jacket",Q3480)</f>
        <v>Polymer laminate</v>
      </c>
      <c r="S3480" s="5" t="str">
        <f aca="false">IF(O3480&lt;='Tree rules'!$C$4,IF(N3480&lt;='Tree rules'!$C$5,IF(P3480&lt;='Tree rules'!$C$7,"Monitor","Polymer laminate"),IF(P3480&lt;='Tree rules'!$C$8,"Seal cracks","Polymer laminate")),IF(O3480&lt;='Tree rules'!$C$6,IF(P3480&lt;='Tree rules'!$C$9,"Polymer laminate","Steel plate or jacket"),IF(L3480&lt;='Tree rules'!$C$10,"Steel plate or jacket","Polymer laminate")))</f>
        <v>Polymer laminate</v>
      </c>
      <c r="T3480" s="5" t="str">
        <f aca="false">IF(S3480=R3480,"Yes","No")</f>
        <v>Yes</v>
      </c>
    </row>
    <row r="3481" customFormat="false" ht="15" hidden="false" customHeight="false" outlineLevel="0" collapsed="false">
      <c r="A3481" s="15" t="n">
        <v>4959</v>
      </c>
      <c r="B3481" s="16" t="n">
        <v>3.94616195282329</v>
      </c>
      <c r="C3481" s="15" t="n">
        <v>230</v>
      </c>
      <c r="D3481" s="15" t="n">
        <v>375</v>
      </c>
      <c r="E3481" s="15" t="n">
        <v>30</v>
      </c>
      <c r="F3481" s="16" t="n">
        <v>0.594232683721175</v>
      </c>
      <c r="G3481" s="17" t="s">
        <v>103</v>
      </c>
      <c r="H3481" s="18" t="n">
        <v>0.2</v>
      </c>
      <c r="I3481" s="18" t="n">
        <v>1</v>
      </c>
      <c r="J3481" s="19" t="n">
        <v>0.901472419259051</v>
      </c>
      <c r="K3481" s="19" t="n">
        <v>0.629222341430643</v>
      </c>
      <c r="L3481" s="16" t="n">
        <v>11.9219394345115</v>
      </c>
      <c r="M3481" s="19" t="n">
        <v>0.731330356148888</v>
      </c>
      <c r="N3481" s="19" t="n">
        <v>0.843455443555196</v>
      </c>
      <c r="O3481" s="19" t="n">
        <v>0.901472419259051</v>
      </c>
      <c r="P3481" s="19" t="n">
        <v>0.372471293175327</v>
      </c>
      <c r="Q3481" s="17" t="s">
        <v>29</v>
      </c>
      <c r="R3481" s="5" t="str">
        <f aca="false">IF(OR(Q3481="Steel plate",Q3481="Concrete jacket"),"Steel plate or jacket",Q3481)</f>
        <v>Monitor</v>
      </c>
      <c r="S3481" s="5" t="str">
        <f aca="false">IF(O3481&lt;='Tree rules'!$C$4,IF(N3481&lt;='Tree rules'!$C$5,IF(P3481&lt;='Tree rules'!$C$7,"Monitor","Polymer laminate"),IF(P3481&lt;='Tree rules'!$C$8,"Seal cracks","Polymer laminate")),IF(O3481&lt;='Tree rules'!$C$6,IF(P3481&lt;='Tree rules'!$C$9,"Polymer laminate","Steel plate or jacket"),IF(L3481&lt;='Tree rules'!$C$10,"Steel plate or jacket","Polymer laminate")))</f>
        <v>Monitor</v>
      </c>
      <c r="T3481" s="5" t="str">
        <f aca="false">IF(S3481=R3481,"Yes","No")</f>
        <v>Yes</v>
      </c>
    </row>
    <row r="3482" customFormat="false" ht="15" hidden="false" customHeight="false" outlineLevel="0" collapsed="false">
      <c r="A3482" s="15" t="n">
        <v>4960</v>
      </c>
      <c r="B3482" s="16" t="n">
        <v>4.8074404423791</v>
      </c>
      <c r="C3482" s="15" t="n">
        <v>230</v>
      </c>
      <c r="D3482" s="15" t="n">
        <v>425</v>
      </c>
      <c r="E3482" s="15" t="n">
        <v>20</v>
      </c>
      <c r="F3482" s="16" t="n">
        <v>0.537407153857128</v>
      </c>
      <c r="G3482" s="17" t="s">
        <v>102</v>
      </c>
      <c r="H3482" s="18" t="n">
        <v>0.1</v>
      </c>
      <c r="I3482" s="18" t="n">
        <v>1</v>
      </c>
      <c r="J3482" s="19" t="n">
        <v>0.874852803308365</v>
      </c>
      <c r="K3482" s="19" t="n">
        <v>0.505468661103916</v>
      </c>
      <c r="L3482" s="16" t="n">
        <v>13.1350831758992</v>
      </c>
      <c r="M3482" s="19" t="n">
        <v>0.357510771672218</v>
      </c>
      <c r="N3482" s="19" t="n">
        <v>2.36827259132319</v>
      </c>
      <c r="O3482" s="19" t="n">
        <v>0.874852803308366</v>
      </c>
      <c r="P3482" s="19" t="n">
        <v>0.699447920180343</v>
      </c>
      <c r="Q3482" s="17" t="s">
        <v>30</v>
      </c>
      <c r="R3482" s="5" t="str">
        <f aca="false">IF(OR(Q3482="Steel plate",Q3482="Concrete jacket"),"Steel plate or jacket",Q3482)</f>
        <v>Seal cracks</v>
      </c>
      <c r="S3482" s="5" t="str">
        <f aca="false">IF(O3482&lt;='Tree rules'!$C$4,IF(N3482&lt;='Tree rules'!$C$5,IF(P3482&lt;='Tree rules'!$C$7,"Monitor","Polymer laminate"),IF(P3482&lt;='Tree rules'!$C$8,"Seal cracks","Polymer laminate")),IF(O3482&lt;='Tree rules'!$C$6,IF(P3482&lt;='Tree rules'!$C$9,"Polymer laminate","Steel plate or jacket"),IF(L3482&lt;='Tree rules'!$C$10,"Steel plate or jacket","Polymer laminate")))</f>
        <v>Seal cracks</v>
      </c>
      <c r="T3482" s="5" t="str">
        <f aca="false">IF(S3482=R3482,"Yes","No")</f>
        <v>Yes</v>
      </c>
    </row>
    <row r="3483" customFormat="false" ht="15" hidden="false" customHeight="false" outlineLevel="0" collapsed="false">
      <c r="A3483" s="15" t="n">
        <v>4961</v>
      </c>
      <c r="B3483" s="16" t="n">
        <v>6.67505717438129</v>
      </c>
      <c r="C3483" s="15" t="n">
        <v>300</v>
      </c>
      <c r="D3483" s="15" t="n">
        <v>575</v>
      </c>
      <c r="E3483" s="15" t="n">
        <v>25</v>
      </c>
      <c r="F3483" s="16" t="n">
        <v>0.596127638252333</v>
      </c>
      <c r="G3483" s="17" t="s">
        <v>103</v>
      </c>
      <c r="H3483" s="18" t="n">
        <v>0.2</v>
      </c>
      <c r="I3483" s="18" t="n">
        <v>1</v>
      </c>
      <c r="J3483" s="19" t="n">
        <v>0.850856278935101</v>
      </c>
      <c r="K3483" s="19" t="n">
        <v>0.555852022274119</v>
      </c>
      <c r="L3483" s="16" t="n">
        <v>12.6661426458848</v>
      </c>
      <c r="M3483" s="19" t="n">
        <v>0.530935479385954</v>
      </c>
      <c r="N3483" s="19" t="n">
        <v>1.04052824276693</v>
      </c>
      <c r="O3483" s="19" t="n">
        <v>0.850856278935101</v>
      </c>
      <c r="P3483" s="19" t="n">
        <v>0.578538016450466</v>
      </c>
      <c r="Q3483" s="17" t="s">
        <v>30</v>
      </c>
      <c r="R3483" s="5" t="str">
        <f aca="false">IF(OR(Q3483="Steel plate",Q3483="Concrete jacket"),"Steel plate or jacket",Q3483)</f>
        <v>Seal cracks</v>
      </c>
      <c r="S3483" s="5" t="str">
        <f aca="false">IF(O3483&lt;='Tree rules'!$C$4,IF(N3483&lt;='Tree rules'!$C$5,IF(P3483&lt;='Tree rules'!$C$7,"Monitor","Polymer laminate"),IF(P3483&lt;='Tree rules'!$C$8,"Seal cracks","Polymer laminate")),IF(O3483&lt;='Tree rules'!$C$6,IF(P3483&lt;='Tree rules'!$C$9,"Polymer laminate","Steel plate or jacket"),IF(L3483&lt;='Tree rules'!$C$10,"Steel plate or jacket","Polymer laminate")))</f>
        <v>Seal cracks</v>
      </c>
      <c r="T3483" s="5" t="str">
        <f aca="false">IF(S3483=R3483,"Yes","No")</f>
        <v>Yes</v>
      </c>
    </row>
    <row r="3484" customFormat="false" ht="15" hidden="false" customHeight="false" outlineLevel="0" collapsed="false">
      <c r="A3484" s="15" t="n">
        <v>4962</v>
      </c>
      <c r="B3484" s="16" t="n">
        <v>3.40459855976297</v>
      </c>
      <c r="C3484" s="15" t="n">
        <v>300</v>
      </c>
      <c r="D3484" s="15" t="n">
        <v>300</v>
      </c>
      <c r="E3484" s="15" t="n">
        <v>20</v>
      </c>
      <c r="F3484" s="16" t="n">
        <v>0.736310778185108</v>
      </c>
      <c r="G3484" s="17" t="s">
        <v>103</v>
      </c>
      <c r="H3484" s="18" t="n">
        <v>0.2</v>
      </c>
      <c r="I3484" s="18" t="n">
        <v>1.5</v>
      </c>
      <c r="J3484" s="19" t="n">
        <v>0.868992949420094</v>
      </c>
      <c r="K3484" s="19" t="n">
        <v>0.624373797673688</v>
      </c>
      <c r="L3484" s="16" t="n">
        <v>13.2992131240741</v>
      </c>
      <c r="M3484" s="19" t="n">
        <v>0.681192895316746</v>
      </c>
      <c r="N3484" s="19" t="n">
        <v>1.03591063507406</v>
      </c>
      <c r="O3484" s="19" t="n">
        <v>1.0322012101396</v>
      </c>
      <c r="P3484" s="19" t="n">
        <v>0.58300973125225</v>
      </c>
      <c r="Q3484" s="17" t="s">
        <v>31</v>
      </c>
      <c r="R3484" s="5" t="str">
        <f aca="false">IF(OR(Q3484="Steel plate",Q3484="Concrete jacket"),"Steel plate or jacket",Q3484)</f>
        <v>Polymer laminate</v>
      </c>
      <c r="S3484" s="5" t="str">
        <f aca="false">IF(O3484&lt;='Tree rules'!$C$4,IF(N3484&lt;='Tree rules'!$C$5,IF(P3484&lt;='Tree rules'!$C$7,"Monitor","Polymer laminate"),IF(P3484&lt;='Tree rules'!$C$8,"Seal cracks","Polymer laminate")),IF(O3484&lt;='Tree rules'!$C$6,IF(P3484&lt;='Tree rules'!$C$9,"Polymer laminate","Steel plate or jacket"),IF(L3484&lt;='Tree rules'!$C$10,"Steel plate or jacket","Polymer laminate")))</f>
        <v>Polymer laminate</v>
      </c>
      <c r="T3484" s="5" t="str">
        <f aca="false">IF(S3484=R3484,"Yes","No")</f>
        <v>Yes</v>
      </c>
    </row>
    <row r="3485" customFormat="false" ht="15" hidden="false" customHeight="false" outlineLevel="0" collapsed="false">
      <c r="A3485" s="15" t="n">
        <v>4963</v>
      </c>
      <c r="B3485" s="16" t="n">
        <v>5.62036724960847</v>
      </c>
      <c r="C3485" s="15" t="n">
        <v>300</v>
      </c>
      <c r="D3485" s="15" t="n">
        <v>500</v>
      </c>
      <c r="E3485" s="15" t="n">
        <v>20</v>
      </c>
      <c r="F3485" s="16" t="n">
        <v>0.71889992072993</v>
      </c>
      <c r="G3485" s="17" t="s">
        <v>102</v>
      </c>
      <c r="H3485" s="18" t="n">
        <v>0.1</v>
      </c>
      <c r="I3485" s="18" t="n">
        <v>1.5</v>
      </c>
      <c r="J3485" s="19" t="n">
        <v>0.962227179089519</v>
      </c>
      <c r="K3485" s="19" t="n">
        <v>0.413889706155408</v>
      </c>
      <c r="L3485" s="16" t="n">
        <v>12.8612522874336</v>
      </c>
      <c r="M3485" s="19" t="n">
        <v>0.918874108181979</v>
      </c>
      <c r="N3485" s="19" t="n">
        <v>3.42152404503022</v>
      </c>
      <c r="O3485" s="19" t="n">
        <v>1.24421280643023</v>
      </c>
      <c r="P3485" s="19" t="n">
        <v>0.452257217252641</v>
      </c>
      <c r="Q3485" s="17" t="s">
        <v>31</v>
      </c>
      <c r="R3485" s="5" t="str">
        <f aca="false">IF(OR(Q3485="Steel plate",Q3485="Concrete jacket"),"Steel plate or jacket",Q3485)</f>
        <v>Polymer laminate</v>
      </c>
      <c r="S3485" s="5" t="str">
        <f aca="false">IF(O3485&lt;='Tree rules'!$C$4,IF(N3485&lt;='Tree rules'!$C$5,IF(P3485&lt;='Tree rules'!$C$7,"Monitor","Polymer laminate"),IF(P3485&lt;='Tree rules'!$C$8,"Seal cracks","Polymer laminate")),IF(O3485&lt;='Tree rules'!$C$6,IF(P3485&lt;='Tree rules'!$C$9,"Polymer laminate","Steel plate or jacket"),IF(L3485&lt;='Tree rules'!$C$10,"Steel plate or jacket","Polymer laminate")))</f>
        <v>Polymer laminate</v>
      </c>
      <c r="T3485" s="5" t="str">
        <f aca="false">IF(S3485=R3485,"Yes","No")</f>
        <v>Yes</v>
      </c>
    </row>
    <row r="3486" customFormat="false" ht="15" hidden="false" customHeight="false" outlineLevel="0" collapsed="false">
      <c r="A3486" s="15" t="n">
        <v>4964</v>
      </c>
      <c r="B3486" s="16" t="n">
        <v>5.43447763990585</v>
      </c>
      <c r="C3486" s="15" t="n">
        <v>300</v>
      </c>
      <c r="D3486" s="15" t="n">
        <v>450</v>
      </c>
      <c r="E3486" s="15" t="n">
        <v>30</v>
      </c>
      <c r="F3486" s="16" t="n">
        <v>0.663570725510715</v>
      </c>
      <c r="G3486" s="17" t="s">
        <v>103</v>
      </c>
      <c r="H3486" s="18" t="n">
        <v>0.2</v>
      </c>
      <c r="I3486" s="18" t="n">
        <v>1</v>
      </c>
      <c r="J3486" s="19" t="n">
        <v>0.987771594422034</v>
      </c>
      <c r="K3486" s="19" t="n">
        <v>0.494901907404809</v>
      </c>
      <c r="L3486" s="16" t="n">
        <v>13.4516773264996</v>
      </c>
      <c r="M3486" s="19" t="n">
        <v>0.916301473700439</v>
      </c>
      <c r="N3486" s="19" t="n">
        <v>0.984197939663804</v>
      </c>
      <c r="O3486" s="19" t="n">
        <v>0.987771594422034</v>
      </c>
      <c r="P3486" s="19" t="n">
        <v>0.398136538260929</v>
      </c>
      <c r="Q3486" s="17" t="s">
        <v>29</v>
      </c>
      <c r="R3486" s="5" t="str">
        <f aca="false">IF(OR(Q3486="Steel plate",Q3486="Concrete jacket"),"Steel plate or jacket",Q3486)</f>
        <v>Monitor</v>
      </c>
      <c r="S3486" s="5" t="str">
        <f aca="false">IF(O3486&lt;='Tree rules'!$C$4,IF(N3486&lt;='Tree rules'!$C$5,IF(P3486&lt;='Tree rules'!$C$7,"Monitor","Polymer laminate"),IF(P3486&lt;='Tree rules'!$C$8,"Seal cracks","Polymer laminate")),IF(O3486&lt;='Tree rules'!$C$6,IF(P3486&lt;='Tree rules'!$C$9,"Polymer laminate","Steel plate or jacket"),IF(L3486&lt;='Tree rules'!$C$10,"Steel plate or jacket","Polymer laminate")))</f>
        <v>Monitor</v>
      </c>
      <c r="T3486" s="5" t="str">
        <f aca="false">IF(S3486=R3486,"Yes","No")</f>
        <v>Yes</v>
      </c>
    </row>
    <row r="3487" customFormat="false" ht="15" hidden="false" customHeight="false" outlineLevel="0" collapsed="false">
      <c r="A3487" s="15" t="n">
        <v>4965</v>
      </c>
      <c r="B3487" s="16" t="n">
        <v>3.93423258537221</v>
      </c>
      <c r="C3487" s="15" t="n">
        <v>230</v>
      </c>
      <c r="D3487" s="15" t="n">
        <v>325</v>
      </c>
      <c r="E3487" s="15" t="n">
        <v>20</v>
      </c>
      <c r="F3487" s="16" t="n">
        <v>0.554579938848803</v>
      </c>
      <c r="G3487" s="17" t="s">
        <v>102</v>
      </c>
      <c r="H3487" s="18" t="n">
        <v>0.1</v>
      </c>
      <c r="I3487" s="18" t="n">
        <v>1.5</v>
      </c>
      <c r="J3487" s="19" t="n">
        <v>0.884726011773545</v>
      </c>
      <c r="K3487" s="19" t="n">
        <v>0.579116211006432</v>
      </c>
      <c r="L3487" s="16" t="n">
        <v>14.7903480653091</v>
      </c>
      <c r="M3487" s="19" t="n">
        <v>0.470806991639816</v>
      </c>
      <c r="N3487" s="19" t="n">
        <v>3.04924115887464</v>
      </c>
      <c r="O3487" s="19" t="n">
        <v>1.07090942980175</v>
      </c>
      <c r="P3487" s="19" t="n">
        <v>0.629081310144308</v>
      </c>
      <c r="Q3487" s="17" t="s">
        <v>31</v>
      </c>
      <c r="R3487" s="5" t="str">
        <f aca="false">IF(OR(Q3487="Steel plate",Q3487="Concrete jacket"),"Steel plate or jacket",Q3487)</f>
        <v>Polymer laminate</v>
      </c>
      <c r="S3487" s="5" t="str">
        <f aca="false">IF(O3487&lt;='Tree rules'!$C$4,IF(N3487&lt;='Tree rules'!$C$5,IF(P3487&lt;='Tree rules'!$C$7,"Monitor","Polymer laminate"),IF(P3487&lt;='Tree rules'!$C$8,"Seal cracks","Polymer laminate")),IF(O3487&lt;='Tree rules'!$C$6,IF(P3487&lt;='Tree rules'!$C$9,"Polymer laminate","Steel plate or jacket"),IF(L3487&lt;='Tree rules'!$C$10,"Steel plate or jacket","Polymer laminate")))</f>
        <v>Polymer laminate</v>
      </c>
      <c r="T3487" s="5" t="str">
        <f aca="false">IF(S3487=R3487,"Yes","No")</f>
        <v>Yes</v>
      </c>
    </row>
    <row r="3488" customFormat="false" ht="15" hidden="false" customHeight="false" outlineLevel="0" collapsed="false">
      <c r="A3488" s="15" t="n">
        <v>4967</v>
      </c>
      <c r="B3488" s="16" t="n">
        <v>4.41286784181055</v>
      </c>
      <c r="C3488" s="15" t="n">
        <v>230</v>
      </c>
      <c r="D3488" s="15" t="n">
        <v>425</v>
      </c>
      <c r="E3488" s="15" t="n">
        <v>30</v>
      </c>
      <c r="F3488" s="16" t="n">
        <v>0.922619845496142</v>
      </c>
      <c r="G3488" s="17" t="s">
        <v>101</v>
      </c>
      <c r="H3488" s="18" t="n">
        <v>0.3</v>
      </c>
      <c r="I3488" s="18" t="n">
        <v>1</v>
      </c>
      <c r="J3488" s="19" t="n">
        <v>0.892312730123226</v>
      </c>
      <c r="K3488" s="19" t="n">
        <v>0.622047842259641</v>
      </c>
      <c r="L3488" s="16" t="n">
        <v>11.6434507699487</v>
      </c>
      <c r="M3488" s="19" t="n">
        <v>0.363852246632583</v>
      </c>
      <c r="N3488" s="19" t="n">
        <v>0.616418077319597</v>
      </c>
      <c r="O3488" s="19" t="n">
        <v>0.892312730123226</v>
      </c>
      <c r="P3488" s="19" t="n">
        <v>1.02826239727069</v>
      </c>
      <c r="Q3488" s="17" t="s">
        <v>31</v>
      </c>
      <c r="R3488" s="5" t="str">
        <f aca="false">IF(OR(Q3488="Steel plate",Q3488="Concrete jacket"),"Steel plate or jacket",Q3488)</f>
        <v>Polymer laminate</v>
      </c>
      <c r="S3488" s="5" t="str">
        <f aca="false">IF(O3488&lt;='Tree rules'!$C$4,IF(N3488&lt;='Tree rules'!$C$5,IF(P3488&lt;='Tree rules'!$C$7,"Monitor","Polymer laminate"),IF(P3488&lt;='Tree rules'!$C$8,"Seal cracks","Polymer laminate")),IF(O3488&lt;='Tree rules'!$C$6,IF(P3488&lt;='Tree rules'!$C$9,"Polymer laminate","Steel plate or jacket"),IF(L3488&lt;='Tree rules'!$C$10,"Steel plate or jacket","Polymer laminate")))</f>
        <v>Polymer laminate</v>
      </c>
      <c r="T3488" s="5" t="str">
        <f aca="false">IF(S3488=R3488,"Yes","No")</f>
        <v>Yes</v>
      </c>
    </row>
    <row r="3489" customFormat="false" ht="15" hidden="false" customHeight="false" outlineLevel="0" collapsed="false">
      <c r="A3489" s="15" t="n">
        <v>4969</v>
      </c>
      <c r="B3489" s="16" t="n">
        <v>6.80515203612219</v>
      </c>
      <c r="C3489" s="15" t="n">
        <v>300</v>
      </c>
      <c r="D3489" s="15" t="n">
        <v>575</v>
      </c>
      <c r="E3489" s="15" t="n">
        <v>30</v>
      </c>
      <c r="F3489" s="16" t="n">
        <v>0.613592315154257</v>
      </c>
      <c r="G3489" s="17" t="s">
        <v>102</v>
      </c>
      <c r="H3489" s="18" t="n">
        <v>0.1</v>
      </c>
      <c r="I3489" s="18" t="n">
        <v>1</v>
      </c>
      <c r="J3489" s="19" t="n">
        <v>0.982387147905807</v>
      </c>
      <c r="K3489" s="19" t="n">
        <v>0.52626905610513</v>
      </c>
      <c r="L3489" s="16" t="n">
        <v>13.2913125705512</v>
      </c>
      <c r="M3489" s="19" t="n">
        <v>0.949847556192653</v>
      </c>
      <c r="N3489" s="19" t="n">
        <v>2.59572034048576</v>
      </c>
      <c r="O3489" s="19" t="n">
        <v>0.982387147905807</v>
      </c>
      <c r="P3489" s="19" t="n">
        <v>0.359281787927824</v>
      </c>
      <c r="Q3489" s="17" t="s">
        <v>30</v>
      </c>
      <c r="R3489" s="5" t="str">
        <f aca="false">IF(OR(Q3489="Steel plate",Q3489="Concrete jacket"),"Steel plate or jacket",Q3489)</f>
        <v>Seal cracks</v>
      </c>
      <c r="S3489" s="5" t="str">
        <f aca="false">IF(O3489&lt;='Tree rules'!$C$4,IF(N3489&lt;='Tree rules'!$C$5,IF(P3489&lt;='Tree rules'!$C$7,"Monitor","Polymer laminate"),IF(P3489&lt;='Tree rules'!$C$8,"Seal cracks","Polymer laminate")),IF(O3489&lt;='Tree rules'!$C$6,IF(P3489&lt;='Tree rules'!$C$9,"Polymer laminate","Steel plate or jacket"),IF(L3489&lt;='Tree rules'!$C$10,"Steel plate or jacket","Polymer laminate")))</f>
        <v>Seal cracks</v>
      </c>
      <c r="T3489" s="5" t="str">
        <f aca="false">IF(S3489=R3489,"Yes","No")</f>
        <v>Yes</v>
      </c>
    </row>
    <row r="3490" customFormat="false" ht="15" hidden="false" customHeight="false" outlineLevel="0" collapsed="false">
      <c r="A3490" s="15" t="n">
        <v>4970</v>
      </c>
      <c r="B3490" s="16" t="n">
        <v>3.8330634775757</v>
      </c>
      <c r="C3490" s="15" t="n">
        <v>230</v>
      </c>
      <c r="D3490" s="15" t="n">
        <v>350</v>
      </c>
      <c r="E3490" s="15" t="n">
        <v>20</v>
      </c>
      <c r="F3490" s="16" t="n">
        <v>0.64278110559382</v>
      </c>
      <c r="G3490" s="17" t="s">
        <v>101</v>
      </c>
      <c r="H3490" s="18" t="n">
        <v>0.3</v>
      </c>
      <c r="I3490" s="18" t="n">
        <v>1</v>
      </c>
      <c r="J3490" s="19" t="n">
        <v>0.862215286240416</v>
      </c>
      <c r="K3490" s="19" t="n">
        <v>0.459861891344187</v>
      </c>
      <c r="L3490" s="16" t="n">
        <v>12.5263512339075</v>
      </c>
      <c r="M3490" s="19" t="n">
        <v>0.300788128826952</v>
      </c>
      <c r="N3490" s="19" t="n">
        <v>0.606004335922557</v>
      </c>
      <c r="O3490" s="19" t="n">
        <v>0.862215286240416</v>
      </c>
      <c r="P3490" s="19" t="n">
        <v>0.90361674938599</v>
      </c>
      <c r="Q3490" s="17" t="s">
        <v>29</v>
      </c>
      <c r="R3490" s="5" t="str">
        <f aca="false">IF(OR(Q3490="Steel plate",Q3490="Concrete jacket"),"Steel plate or jacket",Q3490)</f>
        <v>Monitor</v>
      </c>
      <c r="S3490" s="5" t="str">
        <f aca="false">IF(O3490&lt;='Tree rules'!$C$4,IF(N3490&lt;='Tree rules'!$C$5,IF(P3490&lt;='Tree rules'!$C$7,"Monitor","Polymer laminate"),IF(P3490&lt;='Tree rules'!$C$8,"Seal cracks","Polymer laminate")),IF(O3490&lt;='Tree rules'!$C$6,IF(P3490&lt;='Tree rules'!$C$9,"Polymer laminate","Steel plate or jacket"),IF(L3490&lt;='Tree rules'!$C$10,"Steel plate or jacket","Polymer laminate")))</f>
        <v>Monitor</v>
      </c>
      <c r="T3490" s="5" t="str">
        <f aca="false">IF(S3490=R3490,"Yes","No")</f>
        <v>Yes</v>
      </c>
    </row>
    <row r="3491" customFormat="false" ht="15" hidden="false" customHeight="false" outlineLevel="0" collapsed="false">
      <c r="A3491" s="15" t="n">
        <v>4971</v>
      </c>
      <c r="B3491" s="16" t="n">
        <v>6.68817690966004</v>
      </c>
      <c r="C3491" s="15" t="n">
        <v>300</v>
      </c>
      <c r="D3491" s="15" t="n">
        <v>600</v>
      </c>
      <c r="E3491" s="15" t="n">
        <v>25</v>
      </c>
      <c r="F3491" s="16" t="n">
        <v>0.948548506518657</v>
      </c>
      <c r="G3491" s="17" t="s">
        <v>103</v>
      </c>
      <c r="H3491" s="18" t="n">
        <v>0.2</v>
      </c>
      <c r="I3491" s="18" t="n">
        <v>1</v>
      </c>
      <c r="J3491" s="19" t="n">
        <v>0.874611538091443</v>
      </c>
      <c r="K3491" s="19" t="n">
        <v>0.42845599043187</v>
      </c>
      <c r="L3491" s="16" t="n">
        <v>12.1162625175001</v>
      </c>
      <c r="M3491" s="19" t="n">
        <v>0.553525042959656</v>
      </c>
      <c r="N3491" s="19" t="n">
        <v>0.834355517825691</v>
      </c>
      <c r="O3491" s="19" t="n">
        <v>0.874611538091443</v>
      </c>
      <c r="P3491" s="19" t="n">
        <v>0.703003488736743</v>
      </c>
      <c r="Q3491" s="17" t="s">
        <v>29</v>
      </c>
      <c r="R3491" s="5" t="str">
        <f aca="false">IF(OR(Q3491="Steel plate",Q3491="Concrete jacket"),"Steel plate or jacket",Q3491)</f>
        <v>Monitor</v>
      </c>
      <c r="S3491" s="5" t="str">
        <f aca="false">IF(O3491&lt;='Tree rules'!$C$4,IF(N3491&lt;='Tree rules'!$C$5,IF(P3491&lt;='Tree rules'!$C$7,"Monitor","Polymer laminate"),IF(P3491&lt;='Tree rules'!$C$8,"Seal cracks","Polymer laminate")),IF(O3491&lt;='Tree rules'!$C$6,IF(P3491&lt;='Tree rules'!$C$9,"Polymer laminate","Steel plate or jacket"),IF(L3491&lt;='Tree rules'!$C$10,"Steel plate or jacket","Polymer laminate")))</f>
        <v>Monitor</v>
      </c>
      <c r="T3491" s="5" t="str">
        <f aca="false">IF(S3491=R3491,"Yes","No")</f>
        <v>Yes</v>
      </c>
    </row>
    <row r="3492" customFormat="false" ht="15" hidden="false" customHeight="false" outlineLevel="0" collapsed="false">
      <c r="A3492" s="15" t="n">
        <v>4972</v>
      </c>
      <c r="B3492" s="16" t="n">
        <v>3.09023471484467</v>
      </c>
      <c r="C3492" s="15" t="n">
        <v>230</v>
      </c>
      <c r="D3492" s="15" t="n">
        <v>300</v>
      </c>
      <c r="E3492" s="15" t="n">
        <v>25</v>
      </c>
      <c r="F3492" s="16" t="n">
        <v>0.688332522525665</v>
      </c>
      <c r="G3492" s="17" t="s">
        <v>101</v>
      </c>
      <c r="H3492" s="18" t="n">
        <v>0.3</v>
      </c>
      <c r="I3492" s="18" t="n">
        <v>1</v>
      </c>
      <c r="J3492" s="19" t="n">
        <v>0.888945025773827</v>
      </c>
      <c r="K3492" s="19" t="n">
        <v>0.500427787096878</v>
      </c>
      <c r="L3492" s="16" t="n">
        <v>12.1662784049003</v>
      </c>
      <c r="M3492" s="19" t="n">
        <v>0.32529181097055</v>
      </c>
      <c r="N3492" s="19" t="n">
        <v>0.868754762791298</v>
      </c>
      <c r="O3492" s="19" t="n">
        <v>0.888945025773827</v>
      </c>
      <c r="P3492" s="19" t="n">
        <v>0.771234455919435</v>
      </c>
      <c r="Q3492" s="17" t="s">
        <v>29</v>
      </c>
      <c r="R3492" s="5" t="str">
        <f aca="false">IF(OR(Q3492="Steel plate",Q3492="Concrete jacket"),"Steel plate or jacket",Q3492)</f>
        <v>Monitor</v>
      </c>
      <c r="S3492" s="5" t="str">
        <f aca="false">IF(O3492&lt;='Tree rules'!$C$4,IF(N3492&lt;='Tree rules'!$C$5,IF(P3492&lt;='Tree rules'!$C$7,"Monitor","Polymer laminate"),IF(P3492&lt;='Tree rules'!$C$8,"Seal cracks","Polymer laminate")),IF(O3492&lt;='Tree rules'!$C$6,IF(P3492&lt;='Tree rules'!$C$9,"Polymer laminate","Steel plate or jacket"),IF(L3492&lt;='Tree rules'!$C$10,"Steel plate or jacket","Polymer laminate")))</f>
        <v>Monitor</v>
      </c>
      <c r="T3492" s="5" t="str">
        <f aca="false">IF(S3492=R3492,"Yes","No")</f>
        <v>Yes</v>
      </c>
    </row>
    <row r="3493" customFormat="false" ht="15" hidden="false" customHeight="false" outlineLevel="0" collapsed="false">
      <c r="A3493" s="15" t="n">
        <v>4973</v>
      </c>
      <c r="B3493" s="16" t="n">
        <v>3.13989941190879</v>
      </c>
      <c r="C3493" s="15" t="n">
        <v>230</v>
      </c>
      <c r="D3493" s="15" t="n">
        <v>300</v>
      </c>
      <c r="E3493" s="15" t="n">
        <v>30</v>
      </c>
      <c r="F3493" s="16" t="n">
        <v>0.688332522525665</v>
      </c>
      <c r="G3493" s="17" t="s">
        <v>101</v>
      </c>
      <c r="H3493" s="18" t="n">
        <v>0.3</v>
      </c>
      <c r="I3493" s="18" t="n">
        <v>1</v>
      </c>
      <c r="J3493" s="19" t="n">
        <v>0.947986350868933</v>
      </c>
      <c r="K3493" s="19" t="n">
        <v>0.615012218020517</v>
      </c>
      <c r="L3493" s="16" t="n">
        <v>12.3618087083023</v>
      </c>
      <c r="M3493" s="19" t="n">
        <v>0.285735320303861</v>
      </c>
      <c r="N3493" s="19" t="n">
        <v>0.943474912051032</v>
      </c>
      <c r="O3493" s="19" t="n">
        <v>0.947986350868933</v>
      </c>
      <c r="P3493" s="19" t="n">
        <v>0.969741932821347</v>
      </c>
      <c r="Q3493" s="17" t="s">
        <v>29</v>
      </c>
      <c r="R3493" s="5" t="str">
        <f aca="false">IF(OR(Q3493="Steel plate",Q3493="Concrete jacket"),"Steel plate or jacket",Q3493)</f>
        <v>Monitor</v>
      </c>
      <c r="S3493" s="5" t="str">
        <f aca="false">IF(O3493&lt;='Tree rules'!$C$4,IF(N3493&lt;='Tree rules'!$C$5,IF(P3493&lt;='Tree rules'!$C$7,"Monitor","Polymer laminate"),IF(P3493&lt;='Tree rules'!$C$8,"Seal cracks","Polymer laminate")),IF(O3493&lt;='Tree rules'!$C$6,IF(P3493&lt;='Tree rules'!$C$9,"Polymer laminate","Steel plate or jacket"),IF(L3493&lt;='Tree rules'!$C$10,"Steel plate or jacket","Polymer laminate")))</f>
        <v>Polymer laminate</v>
      </c>
      <c r="T3493" s="5" t="str">
        <f aca="false">IF(S3493=R3493,"Yes","No")</f>
        <v>No</v>
      </c>
    </row>
    <row r="3494" customFormat="false" ht="15" hidden="false" customHeight="false" outlineLevel="0" collapsed="false">
      <c r="A3494" s="15" t="n">
        <v>4974</v>
      </c>
      <c r="B3494" s="16" t="n">
        <v>3.26245465124984</v>
      </c>
      <c r="C3494" s="15" t="n">
        <v>230</v>
      </c>
      <c r="D3494" s="15" t="n">
        <v>300</v>
      </c>
      <c r="E3494" s="15" t="n">
        <v>20</v>
      </c>
      <c r="F3494" s="16" t="n">
        <v>0.612108978148471</v>
      </c>
      <c r="G3494" s="17" t="s">
        <v>102</v>
      </c>
      <c r="H3494" s="18" t="n">
        <v>0.1</v>
      </c>
      <c r="I3494" s="18" t="n">
        <v>1.5</v>
      </c>
      <c r="J3494" s="19" t="n">
        <v>0.944521483050881</v>
      </c>
      <c r="K3494" s="19" t="n">
        <v>0.608289741324636</v>
      </c>
      <c r="L3494" s="16" t="n">
        <v>13.5371562292525</v>
      </c>
      <c r="M3494" s="19" t="n">
        <v>0.264655636379362</v>
      </c>
      <c r="N3494" s="19" t="n">
        <v>3.44531053238213</v>
      </c>
      <c r="O3494" s="19" t="n">
        <v>1.12951086027603</v>
      </c>
      <c r="P3494" s="19" t="n">
        <v>1.11268492137616</v>
      </c>
      <c r="Q3494" s="17" t="s">
        <v>31</v>
      </c>
      <c r="R3494" s="5" t="str">
        <f aca="false">IF(OR(Q3494="Steel plate",Q3494="Concrete jacket"),"Steel plate or jacket",Q3494)</f>
        <v>Polymer laminate</v>
      </c>
      <c r="S3494" s="5" t="str">
        <f aca="false">IF(O3494&lt;='Tree rules'!$C$4,IF(N3494&lt;='Tree rules'!$C$5,IF(P3494&lt;='Tree rules'!$C$7,"Monitor","Polymer laminate"),IF(P3494&lt;='Tree rules'!$C$8,"Seal cracks","Polymer laminate")),IF(O3494&lt;='Tree rules'!$C$6,IF(P3494&lt;='Tree rules'!$C$9,"Polymer laminate","Steel plate or jacket"),IF(L3494&lt;='Tree rules'!$C$10,"Steel plate or jacket","Polymer laminate")))</f>
        <v>Polymer laminate</v>
      </c>
      <c r="T3494" s="5" t="str">
        <f aca="false">IF(S3494=R3494,"Yes","No")</f>
        <v>Yes</v>
      </c>
    </row>
    <row r="3495" customFormat="false" ht="15" hidden="false" customHeight="false" outlineLevel="0" collapsed="false">
      <c r="A3495" s="15" t="n">
        <v>4977</v>
      </c>
      <c r="B3495" s="16" t="n">
        <v>7.59116953777438</v>
      </c>
      <c r="C3495" s="15" t="n">
        <v>230</v>
      </c>
      <c r="D3495" s="15" t="n">
        <v>725</v>
      </c>
      <c r="E3495" s="15" t="n">
        <v>25</v>
      </c>
      <c r="F3495" s="16" t="n">
        <v>0.618992378876224</v>
      </c>
      <c r="G3495" s="17" t="s">
        <v>102</v>
      </c>
      <c r="H3495" s="18" t="n">
        <v>0.1</v>
      </c>
      <c r="I3495" s="18" t="n">
        <v>1</v>
      </c>
      <c r="J3495" s="19" t="n">
        <v>0.995976198488723</v>
      </c>
      <c r="K3495" s="19" t="n">
        <v>0.590456799256752</v>
      </c>
      <c r="L3495" s="16" t="n">
        <v>11.4670234709583</v>
      </c>
      <c r="M3495" s="19" t="n">
        <v>0.775612876378419</v>
      </c>
      <c r="N3495" s="19" t="n">
        <v>2.44155518460383</v>
      </c>
      <c r="O3495" s="19" t="n">
        <v>0.995976198488723</v>
      </c>
      <c r="P3495" s="19" t="n">
        <v>0.448840315009638</v>
      </c>
      <c r="Q3495" s="17" t="s">
        <v>30</v>
      </c>
      <c r="R3495" s="5" t="str">
        <f aca="false">IF(OR(Q3495="Steel plate",Q3495="Concrete jacket"),"Steel plate or jacket",Q3495)</f>
        <v>Seal cracks</v>
      </c>
      <c r="S3495" s="5" t="str">
        <f aca="false">IF(O3495&lt;='Tree rules'!$C$4,IF(N3495&lt;='Tree rules'!$C$5,IF(P3495&lt;='Tree rules'!$C$7,"Monitor","Polymer laminate"),IF(P3495&lt;='Tree rules'!$C$8,"Seal cracks","Polymer laminate")),IF(O3495&lt;='Tree rules'!$C$6,IF(P3495&lt;='Tree rules'!$C$9,"Polymer laminate","Steel plate or jacket"),IF(L3495&lt;='Tree rules'!$C$10,"Steel plate or jacket","Polymer laminate")))</f>
        <v>Seal cracks</v>
      </c>
      <c r="T3495" s="5" t="str">
        <f aca="false">IF(S3495=R3495,"Yes","No")</f>
        <v>Yes</v>
      </c>
    </row>
    <row r="3496" customFormat="false" ht="15" hidden="false" customHeight="false" outlineLevel="0" collapsed="false">
      <c r="A3496" s="15" t="n">
        <v>4978</v>
      </c>
      <c r="B3496" s="16" t="n">
        <v>7.2007308755062</v>
      </c>
      <c r="C3496" s="15" t="n">
        <v>300</v>
      </c>
      <c r="D3496" s="15" t="n">
        <v>700</v>
      </c>
      <c r="E3496" s="15" t="n">
        <v>20</v>
      </c>
      <c r="F3496" s="16" t="n">
        <v>0.614868286941122</v>
      </c>
      <c r="G3496" s="17" t="s">
        <v>101</v>
      </c>
      <c r="H3496" s="18" t="n">
        <v>0.3</v>
      </c>
      <c r="I3496" s="18" t="n">
        <v>1.5</v>
      </c>
      <c r="J3496" s="19" t="n">
        <v>0.860326052688266</v>
      </c>
      <c r="K3496" s="19" t="n">
        <v>0.601499307948086</v>
      </c>
      <c r="L3496" s="16" t="n">
        <v>11.0102918585722</v>
      </c>
      <c r="M3496" s="19" t="n">
        <v>0.574079775202116</v>
      </c>
      <c r="N3496" s="19" t="n">
        <v>0.620360033826687</v>
      </c>
      <c r="O3496" s="19" t="n">
        <v>1.03174631638155</v>
      </c>
      <c r="P3496" s="19" t="n">
        <v>0.61682151528289</v>
      </c>
      <c r="Q3496" s="17" t="s">
        <v>31</v>
      </c>
      <c r="R3496" s="5" t="str">
        <f aca="false">IF(OR(Q3496="Steel plate",Q3496="Concrete jacket"),"Steel plate or jacket",Q3496)</f>
        <v>Polymer laminate</v>
      </c>
      <c r="S3496" s="5" t="str">
        <f aca="false">IF(O3496&lt;='Tree rules'!$C$4,IF(N3496&lt;='Tree rules'!$C$5,IF(P3496&lt;='Tree rules'!$C$7,"Monitor","Polymer laminate"),IF(P3496&lt;='Tree rules'!$C$8,"Seal cracks","Polymer laminate")),IF(O3496&lt;='Tree rules'!$C$6,IF(P3496&lt;='Tree rules'!$C$9,"Polymer laminate","Steel plate or jacket"),IF(L3496&lt;='Tree rules'!$C$10,"Steel plate or jacket","Polymer laminate")))</f>
        <v>Polymer laminate</v>
      </c>
      <c r="T3496" s="5" t="str">
        <f aca="false">IF(S3496=R3496,"Yes","No")</f>
        <v>Yes</v>
      </c>
    </row>
    <row r="3497" customFormat="false" ht="15" hidden="false" customHeight="false" outlineLevel="0" collapsed="false">
      <c r="A3497" s="15" t="n">
        <v>4979</v>
      </c>
      <c r="B3497" s="16" t="n">
        <v>3.26405019917121</v>
      </c>
      <c r="C3497" s="15" t="n">
        <v>300</v>
      </c>
      <c r="D3497" s="15" t="n">
        <v>300</v>
      </c>
      <c r="E3497" s="15" t="n">
        <v>25</v>
      </c>
      <c r="F3497" s="16" t="n">
        <v>0.791582400904515</v>
      </c>
      <c r="G3497" s="17" t="s">
        <v>101</v>
      </c>
      <c r="H3497" s="18" t="n">
        <v>0.3</v>
      </c>
      <c r="I3497" s="18" t="n">
        <v>2</v>
      </c>
      <c r="J3497" s="19" t="n">
        <v>0.924907922257031</v>
      </c>
      <c r="K3497" s="19" t="n">
        <v>0.453868983648321</v>
      </c>
      <c r="L3497" s="16" t="n">
        <v>12.8505913353197</v>
      </c>
      <c r="M3497" s="19" t="n">
        <v>0.933173852052949</v>
      </c>
      <c r="N3497" s="19" t="n">
        <v>1.15856746982981</v>
      </c>
      <c r="O3497" s="19" t="n">
        <v>1.43002882587098</v>
      </c>
      <c r="P3497" s="19" t="n">
        <v>0.44966741348183</v>
      </c>
      <c r="Q3497" s="17" t="s">
        <v>31</v>
      </c>
      <c r="R3497" s="5" t="str">
        <f aca="false">IF(OR(Q3497="Steel plate",Q3497="Concrete jacket"),"Steel plate or jacket",Q3497)</f>
        <v>Polymer laminate</v>
      </c>
      <c r="S3497" s="5" t="str">
        <f aca="false">IF(O3497&lt;='Tree rules'!$C$4,IF(N3497&lt;='Tree rules'!$C$5,IF(P3497&lt;='Tree rules'!$C$7,"Monitor","Polymer laminate"),IF(P3497&lt;='Tree rules'!$C$8,"Seal cracks","Polymer laminate")),IF(O3497&lt;='Tree rules'!$C$6,IF(P3497&lt;='Tree rules'!$C$9,"Polymer laminate","Steel plate or jacket"),IF(L3497&lt;='Tree rules'!$C$10,"Steel plate or jacket","Polymer laminate")))</f>
        <v>Steel plate or jacket</v>
      </c>
      <c r="T3497" s="5" t="str">
        <f aca="false">IF(S3497=R3497,"Yes","No")</f>
        <v>No</v>
      </c>
    </row>
    <row r="3498" customFormat="false" ht="15" hidden="false" customHeight="false" outlineLevel="0" collapsed="false">
      <c r="A3498" s="15" t="n">
        <v>4980</v>
      </c>
      <c r="B3498" s="16" t="n">
        <v>7.30281417433688</v>
      </c>
      <c r="C3498" s="15" t="n">
        <v>300</v>
      </c>
      <c r="D3498" s="15" t="n">
        <v>650</v>
      </c>
      <c r="E3498" s="15" t="n">
        <v>20</v>
      </c>
      <c r="F3498" s="16" t="n">
        <v>0.521859244782358</v>
      </c>
      <c r="G3498" s="17" t="s">
        <v>101</v>
      </c>
      <c r="H3498" s="18" t="n">
        <v>0.3</v>
      </c>
      <c r="I3498" s="18" t="n">
        <v>1.5</v>
      </c>
      <c r="J3498" s="19" t="n">
        <v>0.919899462321671</v>
      </c>
      <c r="K3498" s="19" t="n">
        <v>0.562065286713703</v>
      </c>
      <c r="L3498" s="16" t="n">
        <v>12.1309205553769</v>
      </c>
      <c r="M3498" s="19" t="n">
        <v>0.55150934357652</v>
      </c>
      <c r="N3498" s="19" t="n">
        <v>0.908827472332972</v>
      </c>
      <c r="O3498" s="19" t="n">
        <v>1.1213274159637</v>
      </c>
      <c r="P3498" s="19" t="n">
        <v>0.635233813806526</v>
      </c>
      <c r="Q3498" s="17" t="s">
        <v>31</v>
      </c>
      <c r="R3498" s="5" t="str">
        <f aca="false">IF(OR(Q3498="Steel plate",Q3498="Concrete jacket"),"Steel plate or jacket",Q3498)</f>
        <v>Polymer laminate</v>
      </c>
      <c r="S3498" s="5" t="str">
        <f aca="false">IF(O3498&lt;='Tree rules'!$C$4,IF(N3498&lt;='Tree rules'!$C$5,IF(P3498&lt;='Tree rules'!$C$7,"Monitor","Polymer laminate"),IF(P3498&lt;='Tree rules'!$C$8,"Seal cracks","Polymer laminate")),IF(O3498&lt;='Tree rules'!$C$6,IF(P3498&lt;='Tree rules'!$C$9,"Polymer laminate","Steel plate or jacket"),IF(L3498&lt;='Tree rules'!$C$10,"Steel plate or jacket","Polymer laminate")))</f>
        <v>Polymer laminate</v>
      </c>
      <c r="T3498" s="5" t="str">
        <f aca="false">IF(S3498=R3498,"Yes","No")</f>
        <v>Yes</v>
      </c>
    </row>
    <row r="3499" customFormat="false" ht="15" hidden="false" customHeight="false" outlineLevel="0" collapsed="false">
      <c r="A3499" s="15" t="n">
        <v>4981</v>
      </c>
      <c r="B3499" s="16" t="n">
        <v>3.69195776708923</v>
      </c>
      <c r="C3499" s="15" t="n">
        <v>300</v>
      </c>
      <c r="D3499" s="15" t="n">
        <v>300</v>
      </c>
      <c r="E3499" s="15" t="n">
        <v>30</v>
      </c>
      <c r="F3499" s="16" t="n">
        <v>0.791582400904515</v>
      </c>
      <c r="G3499" s="17" t="s">
        <v>103</v>
      </c>
      <c r="H3499" s="18" t="n">
        <v>0.2</v>
      </c>
      <c r="I3499" s="18" t="n">
        <v>1</v>
      </c>
      <c r="J3499" s="19" t="n">
        <v>0.877591484473286</v>
      </c>
      <c r="K3499" s="19" t="n">
        <v>0.630354265778699</v>
      </c>
      <c r="L3499" s="16" t="n">
        <v>14.5352667995639</v>
      </c>
      <c r="M3499" s="19" t="n">
        <v>0.51455303331831</v>
      </c>
      <c r="N3499" s="19" t="n">
        <v>1.118821392109</v>
      </c>
      <c r="O3499" s="19" t="n">
        <v>0.877591484473286</v>
      </c>
      <c r="P3499" s="19" t="n">
        <v>0.701359327965367</v>
      </c>
      <c r="Q3499" s="17" t="s">
        <v>30</v>
      </c>
      <c r="R3499" s="5" t="str">
        <f aca="false">IF(OR(Q3499="Steel plate",Q3499="Concrete jacket"),"Steel plate or jacket",Q3499)</f>
        <v>Seal cracks</v>
      </c>
      <c r="S3499" s="5" t="str">
        <f aca="false">IF(O3499&lt;='Tree rules'!$C$4,IF(N3499&lt;='Tree rules'!$C$5,IF(P3499&lt;='Tree rules'!$C$7,"Monitor","Polymer laminate"),IF(P3499&lt;='Tree rules'!$C$8,"Seal cracks","Polymer laminate")),IF(O3499&lt;='Tree rules'!$C$6,IF(P3499&lt;='Tree rules'!$C$9,"Polymer laminate","Steel plate or jacket"),IF(L3499&lt;='Tree rules'!$C$10,"Steel plate or jacket","Polymer laminate")))</f>
        <v>Seal cracks</v>
      </c>
      <c r="T3499" s="5" t="str">
        <f aca="false">IF(S3499=R3499,"Yes","No")</f>
        <v>Yes</v>
      </c>
    </row>
    <row r="3500" customFormat="false" ht="15" hidden="false" customHeight="false" outlineLevel="0" collapsed="false">
      <c r="A3500" s="15" t="n">
        <v>4984</v>
      </c>
      <c r="B3500" s="16" t="n">
        <v>3.48609149407984</v>
      </c>
      <c r="C3500" s="15" t="n">
        <v>300</v>
      </c>
      <c r="D3500" s="15" t="n">
        <v>325</v>
      </c>
      <c r="E3500" s="15" t="n">
        <v>25</v>
      </c>
      <c r="F3500" s="16" t="n">
        <v>0.756099314943392</v>
      </c>
      <c r="G3500" s="17" t="s">
        <v>101</v>
      </c>
      <c r="H3500" s="18" t="n">
        <v>0.3</v>
      </c>
      <c r="I3500" s="18" t="n">
        <v>1</v>
      </c>
      <c r="J3500" s="19" t="n">
        <v>0.86132641185011</v>
      </c>
      <c r="K3500" s="19" t="n">
        <v>0.591666585798769</v>
      </c>
      <c r="L3500" s="16" t="n">
        <v>12.5851678486637</v>
      </c>
      <c r="M3500" s="19" t="n">
        <v>0.601103860604399</v>
      </c>
      <c r="N3500" s="19" t="n">
        <v>0.929718601657933</v>
      </c>
      <c r="O3500" s="19" t="n">
        <v>0.86132641185011</v>
      </c>
      <c r="P3500" s="19" t="n">
        <v>0.525980922747326</v>
      </c>
      <c r="Q3500" s="17" t="s">
        <v>29</v>
      </c>
      <c r="R3500" s="5" t="str">
        <f aca="false">IF(OR(Q3500="Steel plate",Q3500="Concrete jacket"),"Steel plate or jacket",Q3500)</f>
        <v>Monitor</v>
      </c>
      <c r="S3500" s="5" t="str">
        <f aca="false">IF(O3500&lt;='Tree rules'!$C$4,IF(N3500&lt;='Tree rules'!$C$5,IF(P3500&lt;='Tree rules'!$C$7,"Monitor","Polymer laminate"),IF(P3500&lt;='Tree rules'!$C$8,"Seal cracks","Polymer laminate")),IF(O3500&lt;='Tree rules'!$C$6,IF(P3500&lt;='Tree rules'!$C$9,"Polymer laminate","Steel plate or jacket"),IF(L3500&lt;='Tree rules'!$C$10,"Steel plate or jacket","Polymer laminate")))</f>
        <v>Monitor</v>
      </c>
      <c r="T3500" s="5" t="str">
        <f aca="false">IF(S3500=R3500,"Yes","No")</f>
        <v>Yes</v>
      </c>
    </row>
    <row r="3501" customFormat="false" ht="15" hidden="false" customHeight="false" outlineLevel="0" collapsed="false">
      <c r="A3501" s="15" t="n">
        <v>4985</v>
      </c>
      <c r="B3501" s="16" t="n">
        <v>5.92159798302336</v>
      </c>
      <c r="C3501" s="15" t="n">
        <v>300</v>
      </c>
      <c r="D3501" s="15" t="n">
        <v>550</v>
      </c>
      <c r="E3501" s="15" t="n">
        <v>30</v>
      </c>
      <c r="F3501" s="16" t="n">
        <v>0.664887334093078</v>
      </c>
      <c r="G3501" s="17" t="s">
        <v>101</v>
      </c>
      <c r="H3501" s="18" t="n">
        <v>0.3</v>
      </c>
      <c r="I3501" s="18" t="n">
        <v>1.5</v>
      </c>
      <c r="J3501" s="19" t="n">
        <v>0.891825008207625</v>
      </c>
      <c r="K3501" s="19" t="n">
        <v>0.61985651946588</v>
      </c>
      <c r="L3501" s="16" t="n">
        <v>11.7492023472686</v>
      </c>
      <c r="M3501" s="19" t="n">
        <v>0.639884595175254</v>
      </c>
      <c r="N3501" s="19" t="n">
        <v>0.693097305466834</v>
      </c>
      <c r="O3501" s="19" t="n">
        <v>1.06133573953133</v>
      </c>
      <c r="P3501" s="19" t="n">
        <v>0.553379048076657</v>
      </c>
      <c r="Q3501" s="17" t="s">
        <v>31</v>
      </c>
      <c r="R3501" s="5" t="str">
        <f aca="false">IF(OR(Q3501="Steel plate",Q3501="Concrete jacket"),"Steel plate or jacket",Q3501)</f>
        <v>Polymer laminate</v>
      </c>
      <c r="S3501" s="5" t="str">
        <f aca="false">IF(O3501&lt;='Tree rules'!$C$4,IF(N3501&lt;='Tree rules'!$C$5,IF(P3501&lt;='Tree rules'!$C$7,"Monitor","Polymer laminate"),IF(P3501&lt;='Tree rules'!$C$8,"Seal cracks","Polymer laminate")),IF(O3501&lt;='Tree rules'!$C$6,IF(P3501&lt;='Tree rules'!$C$9,"Polymer laminate","Steel plate or jacket"),IF(L3501&lt;='Tree rules'!$C$10,"Steel plate or jacket","Polymer laminate")))</f>
        <v>Polymer laminate</v>
      </c>
      <c r="T3501" s="5" t="str">
        <f aca="false">IF(S3501=R3501,"Yes","No")</f>
        <v>Yes</v>
      </c>
    </row>
    <row r="3502" customFormat="false" ht="15" hidden="false" customHeight="false" outlineLevel="0" collapsed="false">
      <c r="A3502" s="15" t="n">
        <v>4986</v>
      </c>
      <c r="B3502" s="16" t="n">
        <v>6.52732422583393</v>
      </c>
      <c r="C3502" s="15" t="n">
        <v>230</v>
      </c>
      <c r="D3502" s="15" t="n">
        <v>550</v>
      </c>
      <c r="E3502" s="15" t="n">
        <v>30</v>
      </c>
      <c r="F3502" s="16" t="n">
        <v>0.693795479053647</v>
      </c>
      <c r="G3502" s="17" t="s">
        <v>101</v>
      </c>
      <c r="H3502" s="18" t="n">
        <v>0.3</v>
      </c>
      <c r="I3502" s="18" t="n">
        <v>1</v>
      </c>
      <c r="J3502" s="19" t="n">
        <v>0.937219605934213</v>
      </c>
      <c r="K3502" s="19" t="n">
        <v>0.525084141090146</v>
      </c>
      <c r="L3502" s="16" t="n">
        <v>12.9510401306229</v>
      </c>
      <c r="M3502" s="19" t="n">
        <v>0.763488423136306</v>
      </c>
      <c r="N3502" s="19" t="n">
        <v>0.578191305218037</v>
      </c>
      <c r="O3502" s="19" t="n">
        <v>0.937219605934213</v>
      </c>
      <c r="P3502" s="19" t="n">
        <v>0.481188127479562</v>
      </c>
      <c r="Q3502" s="17" t="s">
        <v>29</v>
      </c>
      <c r="R3502" s="5" t="str">
        <f aca="false">IF(OR(Q3502="Steel plate",Q3502="Concrete jacket"),"Steel plate or jacket",Q3502)</f>
        <v>Monitor</v>
      </c>
      <c r="S3502" s="5" t="str">
        <f aca="false">IF(O3502&lt;='Tree rules'!$C$4,IF(N3502&lt;='Tree rules'!$C$5,IF(P3502&lt;='Tree rules'!$C$7,"Monitor","Polymer laminate"),IF(P3502&lt;='Tree rules'!$C$8,"Seal cracks","Polymer laminate")),IF(O3502&lt;='Tree rules'!$C$6,IF(P3502&lt;='Tree rules'!$C$9,"Polymer laminate","Steel plate or jacket"),IF(L3502&lt;='Tree rules'!$C$10,"Steel plate or jacket","Polymer laminate")))</f>
        <v>Monitor</v>
      </c>
      <c r="T3502" s="5" t="str">
        <f aca="false">IF(S3502=R3502,"Yes","No")</f>
        <v>Yes</v>
      </c>
    </row>
    <row r="3503" customFormat="false" ht="15" hidden="false" customHeight="false" outlineLevel="0" collapsed="false">
      <c r="A3503" s="15" t="n">
        <v>4987</v>
      </c>
      <c r="B3503" s="16" t="n">
        <v>4.55435831534725</v>
      </c>
      <c r="C3503" s="15" t="n">
        <v>230</v>
      </c>
      <c r="D3503" s="15" t="n">
        <v>350</v>
      </c>
      <c r="E3503" s="15" t="n">
        <v>25</v>
      </c>
      <c r="F3503" s="16" t="n">
        <v>0.64278110559382</v>
      </c>
      <c r="G3503" s="17" t="s">
        <v>101</v>
      </c>
      <c r="H3503" s="18" t="n">
        <v>0.3</v>
      </c>
      <c r="I3503" s="18" t="n">
        <v>1</v>
      </c>
      <c r="J3503" s="19" t="n">
        <v>0.974368088111564</v>
      </c>
      <c r="K3503" s="19" t="n">
        <v>0.451604814012445</v>
      </c>
      <c r="L3503" s="16" t="n">
        <v>14.8835239063636</v>
      </c>
      <c r="M3503" s="19" t="n">
        <v>0.720345291428225</v>
      </c>
      <c r="N3503" s="19" t="n">
        <v>0.622737658973545</v>
      </c>
      <c r="O3503" s="19" t="n">
        <v>0.974368088111564</v>
      </c>
      <c r="P3503" s="19" t="n">
        <v>0.488162147893183</v>
      </c>
      <c r="Q3503" s="17" t="s">
        <v>29</v>
      </c>
      <c r="R3503" s="5" t="str">
        <f aca="false">IF(OR(Q3503="Steel plate",Q3503="Concrete jacket"),"Steel plate or jacket",Q3503)</f>
        <v>Monitor</v>
      </c>
      <c r="S3503" s="5" t="str">
        <f aca="false">IF(O3503&lt;='Tree rules'!$C$4,IF(N3503&lt;='Tree rules'!$C$5,IF(P3503&lt;='Tree rules'!$C$7,"Monitor","Polymer laminate"),IF(P3503&lt;='Tree rules'!$C$8,"Seal cracks","Polymer laminate")),IF(O3503&lt;='Tree rules'!$C$6,IF(P3503&lt;='Tree rules'!$C$9,"Polymer laminate","Steel plate or jacket"),IF(L3503&lt;='Tree rules'!$C$10,"Steel plate or jacket","Polymer laminate")))</f>
        <v>Monitor</v>
      </c>
      <c r="T3503" s="5" t="str">
        <f aca="false">IF(S3503=R3503,"Yes","No")</f>
        <v>Yes</v>
      </c>
    </row>
    <row r="3504" customFormat="false" ht="15" hidden="false" customHeight="false" outlineLevel="0" collapsed="false">
      <c r="A3504" s="15" t="n">
        <v>4989</v>
      </c>
      <c r="B3504" s="16" t="n">
        <v>3.07413849283123</v>
      </c>
      <c r="C3504" s="15" t="n">
        <v>230</v>
      </c>
      <c r="D3504" s="15" t="n">
        <v>300</v>
      </c>
      <c r="E3504" s="15" t="n">
        <v>25</v>
      </c>
      <c r="F3504" s="16" t="n">
        <v>0.576243217710084</v>
      </c>
      <c r="G3504" s="17" t="s">
        <v>101</v>
      </c>
      <c r="H3504" s="18" t="n">
        <v>0.3</v>
      </c>
      <c r="I3504" s="18" t="n">
        <v>2</v>
      </c>
      <c r="J3504" s="19" t="n">
        <v>0.854073365956204</v>
      </c>
      <c r="K3504" s="19" t="n">
        <v>0.513073291313434</v>
      </c>
      <c r="L3504" s="16" t="n">
        <v>12.008353487622</v>
      </c>
      <c r="M3504" s="19" t="n">
        <v>0.412759046706273</v>
      </c>
      <c r="N3504" s="19" t="n">
        <v>0.973848327644945</v>
      </c>
      <c r="O3504" s="19" t="n">
        <v>1.26994449901812</v>
      </c>
      <c r="P3504" s="19" t="n">
        <v>0.645763636547247</v>
      </c>
      <c r="Q3504" s="17" t="s">
        <v>31</v>
      </c>
      <c r="R3504" s="5" t="str">
        <f aca="false">IF(OR(Q3504="Steel plate",Q3504="Concrete jacket"),"Steel plate or jacket",Q3504)</f>
        <v>Polymer laminate</v>
      </c>
      <c r="S3504" s="5" t="str">
        <f aca="false">IF(O3504&lt;='Tree rules'!$C$4,IF(N3504&lt;='Tree rules'!$C$5,IF(P3504&lt;='Tree rules'!$C$7,"Monitor","Polymer laminate"),IF(P3504&lt;='Tree rules'!$C$8,"Seal cracks","Polymer laminate")),IF(O3504&lt;='Tree rules'!$C$6,IF(P3504&lt;='Tree rules'!$C$9,"Polymer laminate","Steel plate or jacket"),IF(L3504&lt;='Tree rules'!$C$10,"Steel plate or jacket","Polymer laminate")))</f>
        <v>Polymer laminate</v>
      </c>
      <c r="T3504" s="5" t="str">
        <f aca="false">IF(S3504=R3504,"Yes","No")</f>
        <v>Yes</v>
      </c>
    </row>
    <row r="3505" customFormat="false" ht="15" hidden="false" customHeight="false" outlineLevel="0" collapsed="false">
      <c r="A3505" s="15" t="n">
        <v>4990</v>
      </c>
      <c r="B3505" s="16" t="n">
        <v>6.2051992413559</v>
      </c>
      <c r="C3505" s="15" t="n">
        <v>300</v>
      </c>
      <c r="D3505" s="15" t="n">
        <v>575</v>
      </c>
      <c r="E3505" s="15" t="n">
        <v>30</v>
      </c>
      <c r="F3505" s="16" t="n">
        <v>0.79483685100311</v>
      </c>
      <c r="G3505" s="17" t="s">
        <v>101</v>
      </c>
      <c r="H3505" s="18" t="n">
        <v>0.3</v>
      </c>
      <c r="I3505" s="18" t="n">
        <v>1</v>
      </c>
      <c r="J3505" s="19" t="n">
        <v>0.90984542859499</v>
      </c>
      <c r="K3505" s="19" t="n">
        <v>0.425075505280849</v>
      </c>
      <c r="L3505" s="16" t="n">
        <v>11.7745716154761</v>
      </c>
      <c r="M3505" s="19" t="n">
        <v>0.3911423721734</v>
      </c>
      <c r="N3505" s="19" t="n">
        <v>0.665856908281611</v>
      </c>
      <c r="O3505" s="19" t="n">
        <v>0.90984542859499</v>
      </c>
      <c r="P3505" s="19" t="n">
        <v>0.805876573786073</v>
      </c>
      <c r="Q3505" s="17" t="s">
        <v>29</v>
      </c>
      <c r="R3505" s="5" t="str">
        <f aca="false">IF(OR(Q3505="Steel plate",Q3505="Concrete jacket"),"Steel plate or jacket",Q3505)</f>
        <v>Monitor</v>
      </c>
      <c r="S3505" s="5" t="str">
        <f aca="false">IF(O3505&lt;='Tree rules'!$C$4,IF(N3505&lt;='Tree rules'!$C$5,IF(P3505&lt;='Tree rules'!$C$7,"Monitor","Polymer laminate"),IF(P3505&lt;='Tree rules'!$C$8,"Seal cracks","Polymer laminate")),IF(O3505&lt;='Tree rules'!$C$6,IF(P3505&lt;='Tree rules'!$C$9,"Polymer laminate","Steel plate or jacket"),IF(L3505&lt;='Tree rules'!$C$10,"Steel plate or jacket","Polymer laminate")))</f>
        <v>Monitor</v>
      </c>
      <c r="T3505" s="5" t="str">
        <f aca="false">IF(S3505=R3505,"Yes","No")</f>
        <v>Yes</v>
      </c>
    </row>
    <row r="3506" customFormat="false" ht="15" hidden="false" customHeight="false" outlineLevel="0" collapsed="false">
      <c r="A3506" s="15" t="n">
        <v>4994</v>
      </c>
      <c r="B3506" s="16" t="n">
        <v>3.34104764073252</v>
      </c>
      <c r="C3506" s="15" t="n">
        <v>230</v>
      </c>
      <c r="D3506" s="15" t="n">
        <v>300</v>
      </c>
      <c r="E3506" s="15" t="n">
        <v>30</v>
      </c>
      <c r="F3506" s="16" t="n">
        <v>1.09729996268736</v>
      </c>
      <c r="G3506" s="17" t="s">
        <v>102</v>
      </c>
      <c r="H3506" s="18" t="n">
        <v>0.1</v>
      </c>
      <c r="I3506" s="18" t="n">
        <v>1</v>
      </c>
      <c r="J3506" s="19" t="n">
        <v>0.888370651262174</v>
      </c>
      <c r="K3506" s="19" t="n">
        <v>0.441504854005238</v>
      </c>
      <c r="L3506" s="16" t="n">
        <v>13.9792788315168</v>
      </c>
      <c r="M3506" s="19" t="n">
        <v>0.746524412408035</v>
      </c>
      <c r="N3506" s="19" t="n">
        <v>2.55818322645379</v>
      </c>
      <c r="O3506" s="19" t="n">
        <v>0.888370651262174</v>
      </c>
      <c r="P3506" s="19" t="n">
        <v>0.461971078085879</v>
      </c>
      <c r="Q3506" s="17" t="s">
        <v>30</v>
      </c>
      <c r="R3506" s="5" t="str">
        <f aca="false">IF(OR(Q3506="Steel plate",Q3506="Concrete jacket"),"Steel plate or jacket",Q3506)</f>
        <v>Seal cracks</v>
      </c>
      <c r="S3506" s="5" t="str">
        <f aca="false">IF(O3506&lt;='Tree rules'!$C$4,IF(N3506&lt;='Tree rules'!$C$5,IF(P3506&lt;='Tree rules'!$C$7,"Monitor","Polymer laminate"),IF(P3506&lt;='Tree rules'!$C$8,"Seal cracks","Polymer laminate")),IF(O3506&lt;='Tree rules'!$C$6,IF(P3506&lt;='Tree rules'!$C$9,"Polymer laminate","Steel plate or jacket"),IF(L3506&lt;='Tree rules'!$C$10,"Steel plate or jacket","Polymer laminate")))</f>
        <v>Seal cracks</v>
      </c>
      <c r="T3506" s="5" t="str">
        <f aca="false">IF(S3506=R3506,"Yes","No")</f>
        <v>Yes</v>
      </c>
    </row>
    <row r="3507" customFormat="false" ht="15" hidden="false" customHeight="false" outlineLevel="0" collapsed="false">
      <c r="A3507" s="15" t="n">
        <v>4995</v>
      </c>
      <c r="B3507" s="16" t="n">
        <v>7.14578901055212</v>
      </c>
      <c r="C3507" s="15" t="n">
        <v>300</v>
      </c>
      <c r="D3507" s="15" t="n">
        <v>625</v>
      </c>
      <c r="E3507" s="15" t="n">
        <v>20</v>
      </c>
      <c r="F3507" s="16" t="n">
        <v>0.578762031749415</v>
      </c>
      <c r="G3507" s="17" t="s">
        <v>103</v>
      </c>
      <c r="H3507" s="18" t="n">
        <v>0.2</v>
      </c>
      <c r="I3507" s="18" t="n">
        <v>1</v>
      </c>
      <c r="J3507" s="19" t="n">
        <v>0.908766966203646</v>
      </c>
      <c r="K3507" s="19" t="n">
        <v>0.620583372680606</v>
      </c>
      <c r="L3507" s="16" t="n">
        <v>12.3416045087256</v>
      </c>
      <c r="M3507" s="19" t="n">
        <v>0.34666742903613</v>
      </c>
      <c r="N3507" s="19" t="n">
        <v>0.913422467604298</v>
      </c>
      <c r="O3507" s="19" t="n">
        <v>0.908766966203646</v>
      </c>
      <c r="P3507" s="19" t="n">
        <v>1.0126422580458</v>
      </c>
      <c r="Q3507" s="17" t="s">
        <v>31</v>
      </c>
      <c r="R3507" s="5" t="str">
        <f aca="false">IF(OR(Q3507="Steel plate",Q3507="Concrete jacket"),"Steel plate or jacket",Q3507)</f>
        <v>Polymer laminate</v>
      </c>
      <c r="S3507" s="5" t="str">
        <f aca="false">IF(O3507&lt;='Tree rules'!$C$4,IF(N3507&lt;='Tree rules'!$C$5,IF(P3507&lt;='Tree rules'!$C$7,"Monitor","Polymer laminate"),IF(P3507&lt;='Tree rules'!$C$8,"Seal cracks","Polymer laminate")),IF(O3507&lt;='Tree rules'!$C$6,IF(P3507&lt;='Tree rules'!$C$9,"Polymer laminate","Steel plate or jacket"),IF(L3507&lt;='Tree rules'!$C$10,"Steel plate or jacket","Polymer laminate")))</f>
        <v>Polymer laminate</v>
      </c>
      <c r="T3507" s="5" t="str">
        <f aca="false">IF(S3507=R3507,"Yes","No")</f>
        <v>Yes</v>
      </c>
    </row>
    <row r="3508" customFormat="false" ht="15" hidden="false" customHeight="false" outlineLevel="0" collapsed="false">
      <c r="A3508" s="15" t="n">
        <v>4996</v>
      </c>
      <c r="B3508" s="16" t="n">
        <v>3.24498105353928</v>
      </c>
      <c r="C3508" s="15" t="n">
        <v>230</v>
      </c>
      <c r="D3508" s="15" t="n">
        <v>300</v>
      </c>
      <c r="E3508" s="15" t="n">
        <v>25</v>
      </c>
      <c r="F3508" s="16" t="n">
        <v>0.688332522525665</v>
      </c>
      <c r="G3508" s="17" t="s">
        <v>103</v>
      </c>
      <c r="H3508" s="18" t="n">
        <v>0.2</v>
      </c>
      <c r="I3508" s="18" t="n">
        <v>1</v>
      </c>
      <c r="J3508" s="19" t="n">
        <v>0.924187757291636</v>
      </c>
      <c r="K3508" s="19" t="n">
        <v>0.62212546988631</v>
      </c>
      <c r="L3508" s="16" t="n">
        <v>12.7755159588161</v>
      </c>
      <c r="M3508" s="19" t="n">
        <v>0.939812966307501</v>
      </c>
      <c r="N3508" s="19" t="n">
        <v>1.16032278672295</v>
      </c>
      <c r="O3508" s="19" t="n">
        <v>0.924187757291636</v>
      </c>
      <c r="P3508" s="19" t="n">
        <v>0.345129731495339</v>
      </c>
      <c r="Q3508" s="17" t="s">
        <v>30</v>
      </c>
      <c r="R3508" s="5" t="str">
        <f aca="false">IF(OR(Q3508="Steel plate",Q3508="Concrete jacket"),"Steel plate or jacket",Q3508)</f>
        <v>Seal cracks</v>
      </c>
      <c r="S3508" s="5" t="str">
        <f aca="false">IF(O3508&lt;='Tree rules'!$C$4,IF(N3508&lt;='Tree rules'!$C$5,IF(P3508&lt;='Tree rules'!$C$7,"Monitor","Polymer laminate"),IF(P3508&lt;='Tree rules'!$C$8,"Seal cracks","Polymer laminate")),IF(O3508&lt;='Tree rules'!$C$6,IF(P3508&lt;='Tree rules'!$C$9,"Polymer laminate","Steel plate or jacket"),IF(L3508&lt;='Tree rules'!$C$10,"Steel plate or jacket","Polymer laminate")))</f>
        <v>Seal cracks</v>
      </c>
      <c r="T3508" s="5" t="str">
        <f aca="false">IF(S3508=R3508,"Yes","No")</f>
        <v>Yes</v>
      </c>
    </row>
    <row r="3509" customFormat="false" ht="15" hidden="false" customHeight="false" outlineLevel="0" collapsed="false">
      <c r="A3509" s="15" t="n">
        <v>4998</v>
      </c>
      <c r="B3509" s="16" t="n">
        <v>6.57640588401657</v>
      </c>
      <c r="C3509" s="15" t="n">
        <v>300</v>
      </c>
      <c r="D3509" s="15" t="n">
        <v>550</v>
      </c>
      <c r="E3509" s="15" t="n">
        <v>25</v>
      </c>
      <c r="F3509" s="16" t="n">
        <v>0.685282651089798</v>
      </c>
      <c r="G3509" s="17" t="s">
        <v>102</v>
      </c>
      <c r="H3509" s="18" t="n">
        <v>0.1</v>
      </c>
      <c r="I3509" s="18" t="n">
        <v>1</v>
      </c>
      <c r="J3509" s="19" t="n">
        <v>0.874311318949847</v>
      </c>
      <c r="K3509" s="19" t="n">
        <v>0.61231274977855</v>
      </c>
      <c r="L3509" s="16" t="n">
        <v>13.4486827893999</v>
      </c>
      <c r="M3509" s="19" t="n">
        <v>0.322565853569036</v>
      </c>
      <c r="N3509" s="19" t="n">
        <v>2.39405331015698</v>
      </c>
      <c r="O3509" s="19" t="n">
        <v>0.874311318949847</v>
      </c>
      <c r="P3509" s="19" t="n">
        <v>1.07855786722107</v>
      </c>
      <c r="Q3509" s="17" t="s">
        <v>31</v>
      </c>
      <c r="R3509" s="5" t="str">
        <f aca="false">IF(OR(Q3509="Steel plate",Q3509="Concrete jacket"),"Steel plate or jacket",Q3509)</f>
        <v>Polymer laminate</v>
      </c>
      <c r="S3509" s="5" t="str">
        <f aca="false">IF(O3509&lt;='Tree rules'!$C$4,IF(N3509&lt;='Tree rules'!$C$5,IF(P3509&lt;='Tree rules'!$C$7,"Monitor","Polymer laminate"),IF(P3509&lt;='Tree rules'!$C$8,"Seal cracks","Polymer laminate")),IF(O3509&lt;='Tree rules'!$C$6,IF(P3509&lt;='Tree rules'!$C$9,"Polymer laminate","Steel plate or jacket"),IF(L3509&lt;='Tree rules'!$C$10,"Steel plate or jacket","Polymer laminate")))</f>
        <v>Polymer laminate</v>
      </c>
      <c r="T3509" s="5" t="str">
        <f aca="false">IF(S3509=R3509,"Yes","No")</f>
        <v>Yes</v>
      </c>
    </row>
    <row r="3510" customFormat="false" ht="15" hidden="false" customHeight="false" outlineLevel="0" collapsed="false">
      <c r="A3510" s="15" t="n">
        <v>5000</v>
      </c>
      <c r="B3510" s="16" t="n">
        <v>6.02513677219658</v>
      </c>
      <c r="C3510" s="15" t="n">
        <v>230</v>
      </c>
      <c r="D3510" s="15" t="n">
        <v>575</v>
      </c>
      <c r="E3510" s="15" t="n">
        <v>30</v>
      </c>
      <c r="F3510" s="16" t="n">
        <v>0.777557789024782</v>
      </c>
      <c r="G3510" s="17" t="s">
        <v>101</v>
      </c>
      <c r="H3510" s="18" t="n">
        <v>0.3</v>
      </c>
      <c r="I3510" s="18" t="n">
        <v>1</v>
      </c>
      <c r="J3510" s="19" t="n">
        <v>0.913619171248272</v>
      </c>
      <c r="K3510" s="19" t="n">
        <v>0.422183677300492</v>
      </c>
      <c r="L3510" s="16" t="n">
        <v>11.4328971009423</v>
      </c>
      <c r="M3510" s="19" t="n">
        <v>0.931245847068427</v>
      </c>
      <c r="N3510" s="19" t="n">
        <v>0.596366410491456</v>
      </c>
      <c r="O3510" s="19" t="n">
        <v>0.913619171248272</v>
      </c>
      <c r="P3510" s="19" t="n">
        <v>0.353364755197614</v>
      </c>
      <c r="Q3510" s="17" t="s">
        <v>29</v>
      </c>
      <c r="R3510" s="5" t="str">
        <f aca="false">IF(OR(Q3510="Steel plate",Q3510="Concrete jacket"),"Steel plate or jacket",Q3510)</f>
        <v>Monitor</v>
      </c>
      <c r="S3510" s="5" t="str">
        <f aca="false">IF(O3510&lt;='Tree rules'!$C$4,IF(N3510&lt;='Tree rules'!$C$5,IF(P3510&lt;='Tree rules'!$C$7,"Monitor","Polymer laminate"),IF(P3510&lt;='Tree rules'!$C$8,"Seal cracks","Polymer laminate")),IF(O3510&lt;='Tree rules'!$C$6,IF(P3510&lt;='Tree rules'!$C$9,"Polymer laminate","Steel plate or jacket"),IF(L3510&lt;='Tree rules'!$C$10,"Steel plate or jacket","Polymer laminate")))</f>
        <v>Monitor</v>
      </c>
      <c r="T3510" s="5" t="str">
        <f aca="false">IF(S3510=R3510,"Yes","No")</f>
        <v>Yes</v>
      </c>
    </row>
    <row r="3511" customFormat="false" ht="15" hidden="false" customHeight="false" outlineLevel="0" collapsed="false">
      <c r="A3511" s="15" t="n">
        <v>5001</v>
      </c>
      <c r="B3511" s="16" t="n">
        <v>3.72465604297923</v>
      </c>
      <c r="C3511" s="15" t="n">
        <v>300</v>
      </c>
      <c r="D3511" s="15" t="n">
        <v>300</v>
      </c>
      <c r="E3511" s="15" t="n">
        <v>30</v>
      </c>
      <c r="F3511" s="16" t="n">
        <v>0.736310778185108</v>
      </c>
      <c r="G3511" s="17" t="s">
        <v>101</v>
      </c>
      <c r="H3511" s="18" t="n">
        <v>0.3</v>
      </c>
      <c r="I3511" s="18" t="n">
        <v>1</v>
      </c>
      <c r="J3511" s="19" t="n">
        <v>0.8579855766425</v>
      </c>
      <c r="K3511" s="19" t="n">
        <v>0.585163108862097</v>
      </c>
      <c r="L3511" s="16" t="n">
        <v>14.5494376678876</v>
      </c>
      <c r="M3511" s="19" t="n">
        <v>0.608654280494349</v>
      </c>
      <c r="N3511" s="19" t="n">
        <v>0.587062842983995</v>
      </c>
      <c r="O3511" s="19" t="n">
        <v>0.8579855766425</v>
      </c>
      <c r="P3511" s="19" t="n">
        <v>0.547425824943418</v>
      </c>
      <c r="Q3511" s="17" t="s">
        <v>29</v>
      </c>
      <c r="R3511" s="5" t="str">
        <f aca="false">IF(OR(Q3511="Steel plate",Q3511="Concrete jacket"),"Steel plate or jacket",Q3511)</f>
        <v>Monitor</v>
      </c>
      <c r="S3511" s="5" t="str">
        <f aca="false">IF(O3511&lt;='Tree rules'!$C$4,IF(N3511&lt;='Tree rules'!$C$5,IF(P3511&lt;='Tree rules'!$C$7,"Monitor","Polymer laminate"),IF(P3511&lt;='Tree rules'!$C$8,"Seal cracks","Polymer laminate")),IF(O3511&lt;='Tree rules'!$C$6,IF(P3511&lt;='Tree rules'!$C$9,"Polymer laminate","Steel plate or jacket"),IF(L3511&lt;='Tree rules'!$C$10,"Steel plate or jacket","Polymer laminate")))</f>
        <v>Monitor</v>
      </c>
      <c r="T3511" s="5" t="str">
        <f aca="false">IF(S3511=R3511,"Yes","No")</f>
        <v>Yes</v>
      </c>
    </row>
    <row r="3512" customFormat="false" ht="15" hidden="false" customHeight="false" outlineLevel="0" collapsed="false">
      <c r="A3512" s="15" t="n">
        <v>5002</v>
      </c>
      <c r="B3512" s="16" t="n">
        <v>6.59335685702279</v>
      </c>
      <c r="C3512" s="15" t="n">
        <v>300</v>
      </c>
      <c r="D3512" s="15" t="n">
        <v>650</v>
      </c>
      <c r="E3512" s="15" t="n">
        <v>25</v>
      </c>
      <c r="F3512" s="16" t="n">
        <v>0.695812326376477</v>
      </c>
      <c r="G3512" s="17" t="s">
        <v>101</v>
      </c>
      <c r="H3512" s="18" t="n">
        <v>0.3</v>
      </c>
      <c r="I3512" s="18" t="n">
        <v>1</v>
      </c>
      <c r="J3512" s="19" t="n">
        <v>0.982817068930584</v>
      </c>
      <c r="K3512" s="19" t="n">
        <v>0.623723528187403</v>
      </c>
      <c r="L3512" s="16" t="n">
        <v>10.9524200282771</v>
      </c>
      <c r="M3512" s="19" t="n">
        <v>0.637998896549255</v>
      </c>
      <c r="N3512" s="19" t="n">
        <v>0.670234523569173</v>
      </c>
      <c r="O3512" s="19" t="n">
        <v>0.982817068930584</v>
      </c>
      <c r="P3512" s="19" t="n">
        <v>0.589129258335069</v>
      </c>
      <c r="Q3512" s="17" t="s">
        <v>29</v>
      </c>
      <c r="R3512" s="5" t="str">
        <f aca="false">IF(OR(Q3512="Steel plate",Q3512="Concrete jacket"),"Steel plate or jacket",Q3512)</f>
        <v>Monitor</v>
      </c>
      <c r="S3512" s="5" t="str">
        <f aca="false">IF(O3512&lt;='Tree rules'!$C$4,IF(N3512&lt;='Tree rules'!$C$5,IF(P3512&lt;='Tree rules'!$C$7,"Monitor","Polymer laminate"),IF(P3512&lt;='Tree rules'!$C$8,"Seal cracks","Polymer laminate")),IF(O3512&lt;='Tree rules'!$C$6,IF(P3512&lt;='Tree rules'!$C$9,"Polymer laminate","Steel plate or jacket"),IF(L3512&lt;='Tree rules'!$C$10,"Steel plate or jacket","Polymer laminate")))</f>
        <v>Monitor</v>
      </c>
      <c r="T3512" s="5" t="str">
        <f aca="false">IF(S3512=R3512,"Yes","No")</f>
        <v>Yes</v>
      </c>
    </row>
    <row r="3513" customFormat="false" ht="15" hidden="false" customHeight="false" outlineLevel="0" collapsed="false">
      <c r="A3513" s="15" t="n">
        <v>5003</v>
      </c>
      <c r="B3513" s="16" t="n">
        <v>7.78992087960017</v>
      </c>
      <c r="C3513" s="15" t="n">
        <v>230</v>
      </c>
      <c r="D3513" s="15" t="n">
        <v>675</v>
      </c>
      <c r="E3513" s="15" t="n">
        <v>20</v>
      </c>
      <c r="F3513" s="16" t="n">
        <v>0.555918794027087</v>
      </c>
      <c r="G3513" s="17" t="s">
        <v>103</v>
      </c>
      <c r="H3513" s="18" t="n">
        <v>0.2</v>
      </c>
      <c r="I3513" s="18" t="n">
        <v>2</v>
      </c>
      <c r="J3513" s="19" t="n">
        <v>0.925212888873577</v>
      </c>
      <c r="K3513" s="19" t="n">
        <v>0.51635957092839</v>
      </c>
      <c r="L3513" s="16" t="n">
        <v>12.3846118912562</v>
      </c>
      <c r="M3513" s="19" t="n">
        <v>0.663400422097872</v>
      </c>
      <c r="N3513" s="19" t="n">
        <v>1.27616000123894</v>
      </c>
      <c r="O3513" s="19" t="n">
        <v>1.37268324743098</v>
      </c>
      <c r="P3513" s="19" t="n">
        <v>0.635136266618064</v>
      </c>
      <c r="Q3513" s="17" t="s">
        <v>104</v>
      </c>
      <c r="R3513" s="5" t="str">
        <f aca="false">IF(OR(Q3513="Steel plate",Q3513="Concrete jacket"),"Steel plate or jacket",Q3513)</f>
        <v>Steel plate or jacket</v>
      </c>
      <c r="S3513" s="5" t="str">
        <f aca="false">IF(O3513&lt;='Tree rules'!$C$4,IF(N3513&lt;='Tree rules'!$C$5,IF(P3513&lt;='Tree rules'!$C$7,"Monitor","Polymer laminate"),IF(P3513&lt;='Tree rules'!$C$8,"Seal cracks","Polymer laminate")),IF(O3513&lt;='Tree rules'!$C$6,IF(P3513&lt;='Tree rules'!$C$9,"Polymer laminate","Steel plate or jacket"),IF(L3513&lt;='Tree rules'!$C$10,"Steel plate or jacket","Polymer laminate")))</f>
        <v>Steel plate or jacket</v>
      </c>
      <c r="T3513" s="5" t="str">
        <f aca="false">IF(S3513=R3513,"Yes","No")</f>
        <v>Yes</v>
      </c>
    </row>
    <row r="3514" customFormat="false" ht="15" hidden="false" customHeight="false" outlineLevel="0" collapsed="false">
      <c r="A3514" s="15" t="n">
        <v>5004</v>
      </c>
      <c r="B3514" s="16" t="n">
        <v>5.2011437075574</v>
      </c>
      <c r="C3514" s="15" t="n">
        <v>300</v>
      </c>
      <c r="D3514" s="15" t="n">
        <v>500</v>
      </c>
      <c r="E3514" s="15" t="n">
        <v>25</v>
      </c>
      <c r="F3514" s="16" t="n">
        <v>0.926723496634157</v>
      </c>
      <c r="G3514" s="17" t="s">
        <v>101</v>
      </c>
      <c r="H3514" s="18" t="n">
        <v>0.3</v>
      </c>
      <c r="I3514" s="18" t="n">
        <v>1.5</v>
      </c>
      <c r="J3514" s="19" t="n">
        <v>0.852058633420606</v>
      </c>
      <c r="K3514" s="19" t="n">
        <v>0.453054729414706</v>
      </c>
      <c r="L3514" s="16" t="n">
        <v>11.5069551052155</v>
      </c>
      <c r="M3514" s="19" t="n">
        <v>0.664196756969738</v>
      </c>
      <c r="N3514" s="19" t="n">
        <v>0.751080179004173</v>
      </c>
      <c r="O3514" s="19" t="n">
        <v>1.08507335332599</v>
      </c>
      <c r="P3514" s="19" t="n">
        <v>0.609535560754687</v>
      </c>
      <c r="Q3514" s="17" t="s">
        <v>31</v>
      </c>
      <c r="R3514" s="5" t="str">
        <f aca="false">IF(OR(Q3514="Steel plate",Q3514="Concrete jacket"),"Steel plate or jacket",Q3514)</f>
        <v>Polymer laminate</v>
      </c>
      <c r="S3514" s="5" t="str">
        <f aca="false">IF(O3514&lt;='Tree rules'!$C$4,IF(N3514&lt;='Tree rules'!$C$5,IF(P3514&lt;='Tree rules'!$C$7,"Monitor","Polymer laminate"),IF(P3514&lt;='Tree rules'!$C$8,"Seal cracks","Polymer laminate")),IF(O3514&lt;='Tree rules'!$C$6,IF(P3514&lt;='Tree rules'!$C$9,"Polymer laminate","Steel plate or jacket"),IF(L3514&lt;='Tree rules'!$C$10,"Steel plate or jacket","Polymer laminate")))</f>
        <v>Polymer laminate</v>
      </c>
      <c r="T3514" s="5" t="str">
        <f aca="false">IF(S3514=R3514,"Yes","No")</f>
        <v>Yes</v>
      </c>
    </row>
    <row r="3515" customFormat="false" ht="15" hidden="false" customHeight="false" outlineLevel="0" collapsed="false">
      <c r="A3515" s="15" t="n">
        <v>5005</v>
      </c>
      <c r="B3515" s="16" t="n">
        <v>5.41927463657174</v>
      </c>
      <c r="C3515" s="15" t="n">
        <v>230</v>
      </c>
      <c r="D3515" s="15" t="n">
        <v>525</v>
      </c>
      <c r="E3515" s="15" t="n">
        <v>25</v>
      </c>
      <c r="F3515" s="16" t="n">
        <v>0.85906279835652</v>
      </c>
      <c r="G3515" s="17" t="s">
        <v>103</v>
      </c>
      <c r="H3515" s="18" t="n">
        <v>0.2</v>
      </c>
      <c r="I3515" s="18" t="n">
        <v>1</v>
      </c>
      <c r="J3515" s="19" t="n">
        <v>0.852548711204894</v>
      </c>
      <c r="K3515" s="19" t="n">
        <v>0.575749362762036</v>
      </c>
      <c r="L3515" s="16" t="n">
        <v>11.3611627601085</v>
      </c>
      <c r="M3515" s="19" t="n">
        <v>0.611113088340816</v>
      </c>
      <c r="N3515" s="19" t="n">
        <v>0.885243529443803</v>
      </c>
      <c r="O3515" s="19" t="n">
        <v>0.852548711204894</v>
      </c>
      <c r="P3515" s="19" t="n">
        <v>0.601061172563933</v>
      </c>
      <c r="Q3515" s="17" t="s">
        <v>29</v>
      </c>
      <c r="R3515" s="5" t="str">
        <f aca="false">IF(OR(Q3515="Steel plate",Q3515="Concrete jacket"),"Steel plate or jacket",Q3515)</f>
        <v>Monitor</v>
      </c>
      <c r="S3515" s="5" t="str">
        <f aca="false">IF(O3515&lt;='Tree rules'!$C$4,IF(N3515&lt;='Tree rules'!$C$5,IF(P3515&lt;='Tree rules'!$C$7,"Monitor","Polymer laminate"),IF(P3515&lt;='Tree rules'!$C$8,"Seal cracks","Polymer laminate")),IF(O3515&lt;='Tree rules'!$C$6,IF(P3515&lt;='Tree rules'!$C$9,"Polymer laminate","Steel plate or jacket"),IF(L3515&lt;='Tree rules'!$C$10,"Steel plate or jacket","Polymer laminate")))</f>
        <v>Monitor</v>
      </c>
      <c r="T3515" s="5" t="str">
        <f aca="false">IF(S3515=R3515,"Yes","No")</f>
        <v>Yes</v>
      </c>
    </row>
    <row r="3516" customFormat="false" ht="15" hidden="false" customHeight="false" outlineLevel="0" collapsed="false">
      <c r="A3516" s="15" t="n">
        <v>5006</v>
      </c>
      <c r="B3516" s="16" t="n">
        <v>3.52867296937567</v>
      </c>
      <c r="C3516" s="15" t="n">
        <v>230</v>
      </c>
      <c r="D3516" s="15" t="n">
        <v>300</v>
      </c>
      <c r="E3516" s="15" t="n">
        <v>20</v>
      </c>
      <c r="F3516" s="16" t="n">
        <v>0.688332522525665</v>
      </c>
      <c r="G3516" s="17" t="s">
        <v>101</v>
      </c>
      <c r="H3516" s="18" t="n">
        <v>0.3</v>
      </c>
      <c r="I3516" s="18" t="n">
        <v>1</v>
      </c>
      <c r="J3516" s="19" t="n">
        <v>0.966354221306568</v>
      </c>
      <c r="K3516" s="19" t="n">
        <v>0.423394926875467</v>
      </c>
      <c r="L3516" s="16" t="n">
        <v>13.8924132652585</v>
      </c>
      <c r="M3516" s="19" t="n">
        <v>0.596290778686818</v>
      </c>
      <c r="N3516" s="19" t="n">
        <v>0.878928530170296</v>
      </c>
      <c r="O3516" s="19" t="n">
        <v>0.966354221306568</v>
      </c>
      <c r="P3516" s="19" t="n">
        <v>0.544726428241047</v>
      </c>
      <c r="Q3516" s="17" t="s">
        <v>29</v>
      </c>
      <c r="R3516" s="5" t="str">
        <f aca="false">IF(OR(Q3516="Steel plate",Q3516="Concrete jacket"),"Steel plate or jacket",Q3516)</f>
        <v>Monitor</v>
      </c>
      <c r="S3516" s="5" t="str">
        <f aca="false">IF(O3516&lt;='Tree rules'!$C$4,IF(N3516&lt;='Tree rules'!$C$5,IF(P3516&lt;='Tree rules'!$C$7,"Monitor","Polymer laminate"),IF(P3516&lt;='Tree rules'!$C$8,"Seal cracks","Polymer laminate")),IF(O3516&lt;='Tree rules'!$C$6,IF(P3516&lt;='Tree rules'!$C$9,"Polymer laminate","Steel plate or jacket"),IF(L3516&lt;='Tree rules'!$C$10,"Steel plate or jacket","Polymer laminate")))</f>
        <v>Monitor</v>
      </c>
      <c r="T3516" s="5" t="str">
        <f aca="false">IF(S3516=R3516,"Yes","No")</f>
        <v>Yes</v>
      </c>
    </row>
    <row r="3517" customFormat="false" ht="15" hidden="false" customHeight="false" outlineLevel="0" collapsed="false">
      <c r="A3517" s="15" t="n">
        <v>5008</v>
      </c>
      <c r="B3517" s="16" t="n">
        <v>3.13460214154991</v>
      </c>
      <c r="C3517" s="15" t="n">
        <v>300</v>
      </c>
      <c r="D3517" s="15" t="n">
        <v>300</v>
      </c>
      <c r="E3517" s="15" t="n">
        <v>25</v>
      </c>
      <c r="F3517" s="16" t="n">
        <v>0.791582400904515</v>
      </c>
      <c r="G3517" s="17" t="s">
        <v>103</v>
      </c>
      <c r="H3517" s="18" t="n">
        <v>0.2</v>
      </c>
      <c r="I3517" s="18" t="n">
        <v>1</v>
      </c>
      <c r="J3517" s="19" t="n">
        <v>0.971199542738202</v>
      </c>
      <c r="K3517" s="19" t="n">
        <v>0.491233971618867</v>
      </c>
      <c r="L3517" s="16" t="n">
        <v>12.3409533131886</v>
      </c>
      <c r="M3517" s="19" t="n">
        <v>0.46332758958988</v>
      </c>
      <c r="N3517" s="19" t="n">
        <v>1.24480253387988</v>
      </c>
      <c r="O3517" s="19" t="n">
        <v>0.971199542738202</v>
      </c>
      <c r="P3517" s="19" t="n">
        <v>0.687072546675723</v>
      </c>
      <c r="Q3517" s="17" t="s">
        <v>30</v>
      </c>
      <c r="R3517" s="5" t="str">
        <f aca="false">IF(OR(Q3517="Steel plate",Q3517="Concrete jacket"),"Steel plate or jacket",Q3517)</f>
        <v>Seal cracks</v>
      </c>
      <c r="S3517" s="5" t="str">
        <f aca="false">IF(O3517&lt;='Tree rules'!$C$4,IF(N3517&lt;='Tree rules'!$C$5,IF(P3517&lt;='Tree rules'!$C$7,"Monitor","Polymer laminate"),IF(P3517&lt;='Tree rules'!$C$8,"Seal cracks","Polymer laminate")),IF(O3517&lt;='Tree rules'!$C$6,IF(P3517&lt;='Tree rules'!$C$9,"Polymer laminate","Steel plate or jacket"),IF(L3517&lt;='Tree rules'!$C$10,"Steel plate or jacket","Polymer laminate")))</f>
        <v>Seal cracks</v>
      </c>
      <c r="T3517" s="5" t="str">
        <f aca="false">IF(S3517=R3517,"Yes","No")</f>
        <v>Yes</v>
      </c>
    </row>
    <row r="3518" customFormat="false" ht="15" hidden="false" customHeight="false" outlineLevel="0" collapsed="false">
      <c r="A3518" s="15" t="n">
        <v>5009</v>
      </c>
      <c r="B3518" s="16" t="n">
        <v>3.60640722363345</v>
      </c>
      <c r="C3518" s="15" t="n">
        <v>300</v>
      </c>
      <c r="D3518" s="15" t="n">
        <v>300</v>
      </c>
      <c r="E3518" s="15" t="n">
        <v>30</v>
      </c>
      <c r="F3518" s="16" t="n">
        <v>0.791582400904515</v>
      </c>
      <c r="G3518" s="17" t="s">
        <v>101</v>
      </c>
      <c r="H3518" s="18" t="n">
        <v>0.3</v>
      </c>
      <c r="I3518" s="18" t="n">
        <v>2</v>
      </c>
      <c r="J3518" s="19" t="n">
        <v>0.932625055389657</v>
      </c>
      <c r="K3518" s="19" t="n">
        <v>0.479184552721314</v>
      </c>
      <c r="L3518" s="16" t="n">
        <v>14.1984536363522</v>
      </c>
      <c r="M3518" s="19" t="n">
        <v>0.431979264159675</v>
      </c>
      <c r="N3518" s="19" t="n">
        <v>1.24701925077813</v>
      </c>
      <c r="O3518" s="19" t="n">
        <v>1.41835059075573</v>
      </c>
      <c r="P3518" s="19" t="n">
        <v>0.96410130467431</v>
      </c>
      <c r="Q3518" s="17" t="s">
        <v>31</v>
      </c>
      <c r="R3518" s="5" t="str">
        <f aca="false">IF(OR(Q3518="Steel plate",Q3518="Concrete jacket"),"Steel plate or jacket",Q3518)</f>
        <v>Polymer laminate</v>
      </c>
      <c r="S3518" s="5" t="str">
        <f aca="false">IF(O3518&lt;='Tree rules'!$C$4,IF(N3518&lt;='Tree rules'!$C$5,IF(P3518&lt;='Tree rules'!$C$7,"Monitor","Polymer laminate"),IF(P3518&lt;='Tree rules'!$C$8,"Seal cracks","Polymer laminate")),IF(O3518&lt;='Tree rules'!$C$6,IF(P3518&lt;='Tree rules'!$C$9,"Polymer laminate","Steel plate or jacket"),IF(L3518&lt;='Tree rules'!$C$10,"Steel plate or jacket","Polymer laminate")))</f>
        <v>Polymer laminate</v>
      </c>
      <c r="T3518" s="5" t="str">
        <f aca="false">IF(S3518=R3518,"Yes","No")</f>
        <v>Yes</v>
      </c>
    </row>
    <row r="3519" customFormat="false" ht="15" hidden="false" customHeight="false" outlineLevel="0" collapsed="false">
      <c r="A3519" s="15" t="n">
        <v>5010</v>
      </c>
      <c r="B3519" s="16" t="n">
        <v>4.26153667311808</v>
      </c>
      <c r="C3519" s="15" t="n">
        <v>300</v>
      </c>
      <c r="D3519" s="15" t="n">
        <v>350</v>
      </c>
      <c r="E3519" s="15" t="n">
        <v>25</v>
      </c>
      <c r="F3519" s="16" t="n">
        <v>0.739198271432892</v>
      </c>
      <c r="G3519" s="17" t="s">
        <v>103</v>
      </c>
      <c r="H3519" s="18" t="n">
        <v>0.2</v>
      </c>
      <c r="I3519" s="18" t="n">
        <v>1.5</v>
      </c>
      <c r="J3519" s="19" t="n">
        <v>0.852924256083643</v>
      </c>
      <c r="K3519" s="19" t="n">
        <v>0.511683002633234</v>
      </c>
      <c r="L3519" s="16" t="n">
        <v>13.9265904350264</v>
      </c>
      <c r="M3519" s="19" t="n">
        <v>0.524603883694443</v>
      </c>
      <c r="N3519" s="19" t="n">
        <v>1.05870040746208</v>
      </c>
      <c r="O3519" s="19" t="n">
        <v>1.06117296193967</v>
      </c>
      <c r="P3519" s="19" t="n">
        <v>0.725393969957647</v>
      </c>
      <c r="Q3519" s="17" t="s">
        <v>31</v>
      </c>
      <c r="R3519" s="5" t="str">
        <f aca="false">IF(OR(Q3519="Steel plate",Q3519="Concrete jacket"),"Steel plate or jacket",Q3519)</f>
        <v>Polymer laminate</v>
      </c>
      <c r="S3519" s="5" t="str">
        <f aca="false">IF(O3519&lt;='Tree rules'!$C$4,IF(N3519&lt;='Tree rules'!$C$5,IF(P3519&lt;='Tree rules'!$C$7,"Monitor","Polymer laminate"),IF(P3519&lt;='Tree rules'!$C$8,"Seal cracks","Polymer laminate")),IF(O3519&lt;='Tree rules'!$C$6,IF(P3519&lt;='Tree rules'!$C$9,"Polymer laminate","Steel plate or jacket"),IF(L3519&lt;='Tree rules'!$C$10,"Steel plate or jacket","Polymer laminate")))</f>
        <v>Polymer laminate</v>
      </c>
      <c r="T3519" s="5" t="str">
        <f aca="false">IF(S3519=R3519,"Yes","No")</f>
        <v>Yes</v>
      </c>
    </row>
    <row r="3520" customFormat="false" ht="15" hidden="false" customHeight="false" outlineLevel="0" collapsed="false">
      <c r="A3520" s="15" t="n">
        <v>5011</v>
      </c>
      <c r="B3520" s="16" t="n">
        <v>5.63727255107518</v>
      </c>
      <c r="C3520" s="15" t="n">
        <v>230</v>
      </c>
      <c r="D3520" s="15" t="n">
        <v>475</v>
      </c>
      <c r="E3520" s="15" t="n">
        <v>20</v>
      </c>
      <c r="F3520" s="16" t="n">
        <v>0.663063033682945</v>
      </c>
      <c r="G3520" s="17" t="s">
        <v>102</v>
      </c>
      <c r="H3520" s="18" t="n">
        <v>0.1</v>
      </c>
      <c r="I3520" s="18" t="n">
        <v>1</v>
      </c>
      <c r="J3520" s="19" t="n">
        <v>0.957522220849541</v>
      </c>
      <c r="K3520" s="19" t="n">
        <v>0.418991166844536</v>
      </c>
      <c r="L3520" s="16" t="n">
        <v>13.6827003666873</v>
      </c>
      <c r="M3520" s="19" t="n">
        <v>0.638962112465398</v>
      </c>
      <c r="N3520" s="19" t="n">
        <v>2.8798100504987</v>
      </c>
      <c r="O3520" s="19" t="n">
        <v>0.957522220849541</v>
      </c>
      <c r="P3520" s="19" t="n">
        <v>0.526410534882723</v>
      </c>
      <c r="Q3520" s="17" t="s">
        <v>30</v>
      </c>
      <c r="R3520" s="5" t="str">
        <f aca="false">IF(OR(Q3520="Steel plate",Q3520="Concrete jacket"),"Steel plate or jacket",Q3520)</f>
        <v>Seal cracks</v>
      </c>
      <c r="S3520" s="5" t="str">
        <f aca="false">IF(O3520&lt;='Tree rules'!$C$4,IF(N3520&lt;='Tree rules'!$C$5,IF(P3520&lt;='Tree rules'!$C$7,"Monitor","Polymer laminate"),IF(P3520&lt;='Tree rules'!$C$8,"Seal cracks","Polymer laminate")),IF(O3520&lt;='Tree rules'!$C$6,IF(P3520&lt;='Tree rules'!$C$9,"Polymer laminate","Steel plate or jacket"),IF(L3520&lt;='Tree rules'!$C$10,"Steel plate or jacket","Polymer laminate")))</f>
        <v>Seal cracks</v>
      </c>
      <c r="T3520" s="5" t="str">
        <f aca="false">IF(S3520=R3520,"Yes","No")</f>
        <v>Yes</v>
      </c>
    </row>
    <row r="3521" customFormat="false" ht="15" hidden="false" customHeight="false" outlineLevel="0" collapsed="false">
      <c r="A3521" s="15" t="n">
        <v>5012</v>
      </c>
      <c r="B3521" s="16" t="n">
        <v>4.29675234909596</v>
      </c>
      <c r="C3521" s="15" t="n">
        <v>300</v>
      </c>
      <c r="D3521" s="15" t="n">
        <v>350</v>
      </c>
      <c r="E3521" s="15" t="n">
        <v>30</v>
      </c>
      <c r="F3521" s="16" t="n">
        <v>0.61599855952741</v>
      </c>
      <c r="G3521" s="17" t="s">
        <v>103</v>
      </c>
      <c r="H3521" s="18" t="n">
        <v>0.2</v>
      </c>
      <c r="I3521" s="18" t="n">
        <v>1</v>
      </c>
      <c r="J3521" s="19" t="n">
        <v>0.919438703850924</v>
      </c>
      <c r="K3521" s="19" t="n">
        <v>0.61106239385998</v>
      </c>
      <c r="L3521" s="16" t="n">
        <v>14.0416743434508</v>
      </c>
      <c r="M3521" s="19" t="n">
        <v>0.944297953252819</v>
      </c>
      <c r="N3521" s="19" t="n">
        <v>0.837267183022075</v>
      </c>
      <c r="O3521" s="19" t="n">
        <v>0.919438703850924</v>
      </c>
      <c r="P3521" s="19" t="n">
        <v>0.357712053782645</v>
      </c>
      <c r="Q3521" s="17" t="s">
        <v>29</v>
      </c>
      <c r="R3521" s="5" t="str">
        <f aca="false">IF(OR(Q3521="Steel plate",Q3521="Concrete jacket"),"Steel plate or jacket",Q3521)</f>
        <v>Monitor</v>
      </c>
      <c r="S3521" s="5" t="str">
        <f aca="false">IF(O3521&lt;='Tree rules'!$C$4,IF(N3521&lt;='Tree rules'!$C$5,IF(P3521&lt;='Tree rules'!$C$7,"Monitor","Polymer laminate"),IF(P3521&lt;='Tree rules'!$C$8,"Seal cracks","Polymer laminate")),IF(O3521&lt;='Tree rules'!$C$6,IF(P3521&lt;='Tree rules'!$C$9,"Polymer laminate","Steel plate or jacket"),IF(L3521&lt;='Tree rules'!$C$10,"Steel plate or jacket","Polymer laminate")))</f>
        <v>Monitor</v>
      </c>
      <c r="T3521" s="5" t="str">
        <f aca="false">IF(S3521=R3521,"Yes","No")</f>
        <v>Yes</v>
      </c>
    </row>
    <row r="3522" customFormat="false" ht="15" hidden="false" customHeight="false" outlineLevel="0" collapsed="false">
      <c r="A3522" s="15" t="n">
        <v>5013</v>
      </c>
      <c r="B3522" s="16" t="n">
        <v>3.41419693643959</v>
      </c>
      <c r="C3522" s="15" t="n">
        <v>230</v>
      </c>
      <c r="D3522" s="15" t="n">
        <v>300</v>
      </c>
      <c r="E3522" s="15" t="n">
        <v>25</v>
      </c>
      <c r="F3522" s="16" t="n">
        <v>0.688332522525665</v>
      </c>
      <c r="G3522" s="17" t="s">
        <v>101</v>
      </c>
      <c r="H3522" s="18" t="n">
        <v>0.3</v>
      </c>
      <c r="I3522" s="18" t="n">
        <v>2</v>
      </c>
      <c r="J3522" s="19" t="n">
        <v>0.954230210280425</v>
      </c>
      <c r="K3522" s="19" t="n">
        <v>0.504403987687466</v>
      </c>
      <c r="L3522" s="16" t="n">
        <v>13.4417202222031</v>
      </c>
      <c r="M3522" s="19" t="n">
        <v>0.967635318282845</v>
      </c>
      <c r="N3522" s="19" t="n">
        <v>1.27002054000414</v>
      </c>
      <c r="O3522" s="19" t="n">
        <v>1.42714289732355</v>
      </c>
      <c r="P3522" s="19" t="n">
        <v>0.414114655089707</v>
      </c>
      <c r="Q3522" s="17" t="s">
        <v>31</v>
      </c>
      <c r="R3522" s="5" t="str">
        <f aca="false">IF(OR(Q3522="Steel plate",Q3522="Concrete jacket"),"Steel plate or jacket",Q3522)</f>
        <v>Polymer laminate</v>
      </c>
      <c r="S3522" s="5" t="str">
        <f aca="false">IF(O3522&lt;='Tree rules'!$C$4,IF(N3522&lt;='Tree rules'!$C$5,IF(P3522&lt;='Tree rules'!$C$7,"Monitor","Polymer laminate"),IF(P3522&lt;='Tree rules'!$C$8,"Seal cracks","Polymer laminate")),IF(O3522&lt;='Tree rules'!$C$6,IF(P3522&lt;='Tree rules'!$C$9,"Polymer laminate","Steel plate or jacket"),IF(L3522&lt;='Tree rules'!$C$10,"Steel plate or jacket","Polymer laminate")))</f>
        <v>Polymer laminate</v>
      </c>
      <c r="T3522" s="5" t="str">
        <f aca="false">IF(S3522=R3522,"Yes","No")</f>
        <v>Yes</v>
      </c>
    </row>
    <row r="3523" customFormat="false" ht="15" hidden="false" customHeight="false" outlineLevel="0" collapsed="false">
      <c r="A3523" s="15" t="n">
        <v>5014</v>
      </c>
      <c r="B3523" s="16" t="n">
        <v>3.79504427565909</v>
      </c>
      <c r="C3523" s="15" t="n">
        <v>300</v>
      </c>
      <c r="D3523" s="15" t="n">
        <v>350</v>
      </c>
      <c r="E3523" s="15" t="n">
        <v>25</v>
      </c>
      <c r="F3523" s="16" t="n">
        <v>0.661387927071535</v>
      </c>
      <c r="G3523" s="17" t="s">
        <v>103</v>
      </c>
      <c r="H3523" s="18" t="n">
        <v>0.2</v>
      </c>
      <c r="I3523" s="18" t="n">
        <v>1.5</v>
      </c>
      <c r="J3523" s="19" t="n">
        <v>0.870401627043898</v>
      </c>
      <c r="K3523" s="19" t="n">
        <v>0.59932405365275</v>
      </c>
      <c r="L3523" s="16" t="n">
        <v>12.4836982751944</v>
      </c>
      <c r="M3523" s="19" t="n">
        <v>0.876938642302866</v>
      </c>
      <c r="N3523" s="19" t="n">
        <v>1.21751170071638</v>
      </c>
      <c r="O3523" s="19" t="n">
        <v>1.0447761248529</v>
      </c>
      <c r="P3523" s="19" t="n">
        <v>0.388217685110874</v>
      </c>
      <c r="Q3523" s="17" t="s">
        <v>31</v>
      </c>
      <c r="R3523" s="5" t="str">
        <f aca="false">IF(OR(Q3523="Steel plate",Q3523="Concrete jacket"),"Steel plate or jacket",Q3523)</f>
        <v>Polymer laminate</v>
      </c>
      <c r="S3523" s="5" t="str">
        <f aca="false">IF(O3523&lt;='Tree rules'!$C$4,IF(N3523&lt;='Tree rules'!$C$5,IF(P3523&lt;='Tree rules'!$C$7,"Monitor","Polymer laminate"),IF(P3523&lt;='Tree rules'!$C$8,"Seal cracks","Polymer laminate")),IF(O3523&lt;='Tree rules'!$C$6,IF(P3523&lt;='Tree rules'!$C$9,"Polymer laminate","Steel plate or jacket"),IF(L3523&lt;='Tree rules'!$C$10,"Steel plate or jacket","Polymer laminate")))</f>
        <v>Polymer laminate</v>
      </c>
      <c r="T3523" s="5" t="str">
        <f aca="false">IF(S3523=R3523,"Yes","No")</f>
        <v>Yes</v>
      </c>
    </row>
    <row r="3524" customFormat="false" ht="15" hidden="false" customHeight="false" outlineLevel="0" collapsed="false">
      <c r="A3524" s="15" t="n">
        <v>5015</v>
      </c>
      <c r="B3524" s="16" t="n">
        <v>3.76884440834136</v>
      </c>
      <c r="C3524" s="15" t="n">
        <v>230</v>
      </c>
      <c r="D3524" s="15" t="n">
        <v>325</v>
      </c>
      <c r="E3524" s="15" t="n">
        <v>25</v>
      </c>
      <c r="F3524" s="16" t="n">
        <v>0.699968036696473</v>
      </c>
      <c r="G3524" s="17" t="s">
        <v>101</v>
      </c>
      <c r="H3524" s="18" t="n">
        <v>0.3</v>
      </c>
      <c r="I3524" s="18" t="n">
        <v>1</v>
      </c>
      <c r="J3524" s="19" t="n">
        <v>0.973744567674558</v>
      </c>
      <c r="K3524" s="19" t="n">
        <v>0.507981642722208</v>
      </c>
      <c r="L3524" s="16" t="n">
        <v>13.4122576809301</v>
      </c>
      <c r="M3524" s="19" t="n">
        <v>0.467187154098538</v>
      </c>
      <c r="N3524" s="19" t="n">
        <v>0.670018695760751</v>
      </c>
      <c r="O3524" s="19" t="n">
        <v>0.973744567674558</v>
      </c>
      <c r="P3524" s="19" t="n">
        <v>0.714752916795021</v>
      </c>
      <c r="Q3524" s="17" t="s">
        <v>29</v>
      </c>
      <c r="R3524" s="5" t="str">
        <f aca="false">IF(OR(Q3524="Steel plate",Q3524="Concrete jacket"),"Steel plate or jacket",Q3524)</f>
        <v>Monitor</v>
      </c>
      <c r="S3524" s="5" t="str">
        <f aca="false">IF(O3524&lt;='Tree rules'!$C$4,IF(N3524&lt;='Tree rules'!$C$5,IF(P3524&lt;='Tree rules'!$C$7,"Monitor","Polymer laminate"),IF(P3524&lt;='Tree rules'!$C$8,"Seal cracks","Polymer laminate")),IF(O3524&lt;='Tree rules'!$C$6,IF(P3524&lt;='Tree rules'!$C$9,"Polymer laminate","Steel plate or jacket"),IF(L3524&lt;='Tree rules'!$C$10,"Steel plate or jacket","Polymer laminate")))</f>
        <v>Monitor</v>
      </c>
      <c r="T3524" s="5" t="str">
        <f aca="false">IF(S3524=R3524,"Yes","No")</f>
        <v>Yes</v>
      </c>
    </row>
    <row r="3525" customFormat="false" ht="15" hidden="false" customHeight="false" outlineLevel="0" collapsed="false">
      <c r="A3525" s="15" t="n">
        <v>5016</v>
      </c>
      <c r="B3525" s="16" t="n">
        <v>3.3150512507238</v>
      </c>
      <c r="C3525" s="15" t="n">
        <v>300</v>
      </c>
      <c r="D3525" s="15" t="n">
        <v>300</v>
      </c>
      <c r="E3525" s="15" t="n">
        <v>30</v>
      </c>
      <c r="F3525" s="16" t="n">
        <v>0.78213924985638</v>
      </c>
      <c r="G3525" s="17" t="s">
        <v>102</v>
      </c>
      <c r="H3525" s="18" t="n">
        <v>0.1</v>
      </c>
      <c r="I3525" s="18" t="n">
        <v>2</v>
      </c>
      <c r="J3525" s="19" t="n">
        <v>0.899571762490852</v>
      </c>
      <c r="K3525" s="19" t="n">
        <v>0.432711150783713</v>
      </c>
      <c r="L3525" s="16" t="n">
        <v>13.7553993805967</v>
      </c>
      <c r="M3525" s="19" t="n">
        <v>0.309503161273204</v>
      </c>
      <c r="N3525" s="19" t="n">
        <v>4.3182452565184</v>
      </c>
      <c r="O3525" s="19" t="n">
        <v>1.40988879242175</v>
      </c>
      <c r="P3525" s="19" t="n">
        <v>1.04716667490572</v>
      </c>
      <c r="Q3525" s="17" t="s">
        <v>31</v>
      </c>
      <c r="R3525" s="5" t="str">
        <f aca="false">IF(OR(Q3525="Steel plate",Q3525="Concrete jacket"),"Steel plate or jacket",Q3525)</f>
        <v>Polymer laminate</v>
      </c>
      <c r="S3525" s="5" t="str">
        <f aca="false">IF(O3525&lt;='Tree rules'!$C$4,IF(N3525&lt;='Tree rules'!$C$5,IF(P3525&lt;='Tree rules'!$C$7,"Monitor","Polymer laminate"),IF(P3525&lt;='Tree rules'!$C$8,"Seal cracks","Polymer laminate")),IF(O3525&lt;='Tree rules'!$C$6,IF(P3525&lt;='Tree rules'!$C$9,"Polymer laminate","Steel plate or jacket"),IF(L3525&lt;='Tree rules'!$C$10,"Steel plate or jacket","Polymer laminate")))</f>
        <v>Polymer laminate</v>
      </c>
      <c r="T3525" s="5" t="str">
        <f aca="false">IF(S3525=R3525,"Yes","No")</f>
        <v>Yes</v>
      </c>
    </row>
    <row r="3526" customFormat="false" ht="15" hidden="false" customHeight="false" outlineLevel="0" collapsed="false">
      <c r="A3526" s="15" t="n">
        <v>5018</v>
      </c>
      <c r="B3526" s="16" t="n">
        <v>7.05989383294937</v>
      </c>
      <c r="C3526" s="15" t="n">
        <v>300</v>
      </c>
      <c r="D3526" s="15" t="n">
        <v>600</v>
      </c>
      <c r="E3526" s="15" t="n">
        <v>20</v>
      </c>
      <c r="F3526" s="16" t="n">
        <v>0.569129103911194</v>
      </c>
      <c r="G3526" s="17" t="s">
        <v>103</v>
      </c>
      <c r="H3526" s="18" t="n">
        <v>0.2</v>
      </c>
      <c r="I3526" s="18" t="n">
        <v>1</v>
      </c>
      <c r="J3526" s="19" t="n">
        <v>0.936639686479907</v>
      </c>
      <c r="K3526" s="19" t="n">
        <v>0.573575185676861</v>
      </c>
      <c r="L3526" s="16" t="n">
        <v>12.7896627408503</v>
      </c>
      <c r="M3526" s="19" t="n">
        <v>0.869454225304187</v>
      </c>
      <c r="N3526" s="19" t="n">
        <v>1.02618063356748</v>
      </c>
      <c r="O3526" s="19" t="n">
        <v>0.936639686479907</v>
      </c>
      <c r="P3526" s="19" t="n">
        <v>0.432719919273924</v>
      </c>
      <c r="Q3526" s="17" t="s">
        <v>30</v>
      </c>
      <c r="R3526" s="5" t="str">
        <f aca="false">IF(OR(Q3526="Steel plate",Q3526="Concrete jacket"),"Steel plate or jacket",Q3526)</f>
        <v>Seal cracks</v>
      </c>
      <c r="S3526" s="5" t="str">
        <f aca="false">IF(O3526&lt;='Tree rules'!$C$4,IF(N3526&lt;='Tree rules'!$C$5,IF(P3526&lt;='Tree rules'!$C$7,"Monitor","Polymer laminate"),IF(P3526&lt;='Tree rules'!$C$8,"Seal cracks","Polymer laminate")),IF(O3526&lt;='Tree rules'!$C$6,IF(P3526&lt;='Tree rules'!$C$9,"Polymer laminate","Steel plate or jacket"),IF(L3526&lt;='Tree rules'!$C$10,"Steel plate or jacket","Polymer laminate")))</f>
        <v>Seal cracks</v>
      </c>
      <c r="T3526" s="5" t="str">
        <f aca="false">IF(S3526=R3526,"Yes","No")</f>
        <v>Yes</v>
      </c>
    </row>
    <row r="3527" customFormat="false" ht="15" hidden="false" customHeight="false" outlineLevel="0" collapsed="false">
      <c r="A3527" s="15" t="n">
        <v>5020</v>
      </c>
      <c r="B3527" s="16" t="n">
        <v>6.93473793728423</v>
      </c>
      <c r="C3527" s="15" t="n">
        <v>300</v>
      </c>
      <c r="D3527" s="15" t="n">
        <v>675</v>
      </c>
      <c r="E3527" s="15" t="n">
        <v>30</v>
      </c>
      <c r="F3527" s="16" t="n">
        <v>0.668068613203571</v>
      </c>
      <c r="G3527" s="17" t="s">
        <v>101</v>
      </c>
      <c r="H3527" s="18" t="n">
        <v>0.3</v>
      </c>
      <c r="I3527" s="18" t="n">
        <v>1</v>
      </c>
      <c r="J3527" s="19" t="n">
        <v>0.932919209420112</v>
      </c>
      <c r="K3527" s="19" t="n">
        <v>0.541822884286548</v>
      </c>
      <c r="L3527" s="16" t="n">
        <v>11.060188097742</v>
      </c>
      <c r="M3527" s="19" t="n">
        <v>0.940372358671456</v>
      </c>
      <c r="N3527" s="19" t="n">
        <v>0.593747056485147</v>
      </c>
      <c r="O3527" s="19" t="n">
        <v>0.932919209420112</v>
      </c>
      <c r="P3527" s="19" t="n">
        <v>0.349891709720991</v>
      </c>
      <c r="Q3527" s="17" t="s">
        <v>29</v>
      </c>
      <c r="R3527" s="5" t="str">
        <f aca="false">IF(OR(Q3527="Steel plate",Q3527="Concrete jacket"),"Steel plate or jacket",Q3527)</f>
        <v>Monitor</v>
      </c>
      <c r="S3527" s="5" t="str">
        <f aca="false">IF(O3527&lt;='Tree rules'!$C$4,IF(N3527&lt;='Tree rules'!$C$5,IF(P3527&lt;='Tree rules'!$C$7,"Monitor","Polymer laminate"),IF(P3527&lt;='Tree rules'!$C$8,"Seal cracks","Polymer laminate")),IF(O3527&lt;='Tree rules'!$C$6,IF(P3527&lt;='Tree rules'!$C$9,"Polymer laminate","Steel plate or jacket"),IF(L3527&lt;='Tree rules'!$C$10,"Steel plate or jacket","Polymer laminate")))</f>
        <v>Monitor</v>
      </c>
      <c r="T3527" s="5" t="str">
        <f aca="false">IF(S3527=R3527,"Yes","No")</f>
        <v>Yes</v>
      </c>
    </row>
    <row r="3528" customFormat="false" ht="15" hidden="false" customHeight="false" outlineLevel="0" collapsed="false">
      <c r="A3528" s="15" t="n">
        <v>5021</v>
      </c>
      <c r="B3528" s="16" t="n">
        <v>6.5206525585541</v>
      </c>
      <c r="C3528" s="15" t="n">
        <v>300</v>
      </c>
      <c r="D3528" s="15" t="n">
        <v>600</v>
      </c>
      <c r="E3528" s="15" t="n">
        <v>20</v>
      </c>
      <c r="F3528" s="16" t="n">
        <v>0.604879451954714</v>
      </c>
      <c r="G3528" s="17" t="s">
        <v>101</v>
      </c>
      <c r="H3528" s="18" t="n">
        <v>0.3</v>
      </c>
      <c r="I3528" s="18" t="n">
        <v>1.5</v>
      </c>
      <c r="J3528" s="19" t="n">
        <v>0.863675629885265</v>
      </c>
      <c r="K3528" s="19" t="n">
        <v>0.423014056685382</v>
      </c>
      <c r="L3528" s="16" t="n">
        <v>11.7701309721193</v>
      </c>
      <c r="M3528" s="19" t="n">
        <v>0.636475933258956</v>
      </c>
      <c r="N3528" s="19" t="n">
        <v>0.702652943490538</v>
      </c>
      <c r="O3528" s="19" t="n">
        <v>1.11283997889886</v>
      </c>
      <c r="P3528" s="19" t="n">
        <v>0.529290987354889</v>
      </c>
      <c r="Q3528" s="17" t="s">
        <v>31</v>
      </c>
      <c r="R3528" s="5" t="str">
        <f aca="false">IF(OR(Q3528="Steel plate",Q3528="Concrete jacket"),"Steel plate or jacket",Q3528)</f>
        <v>Polymer laminate</v>
      </c>
      <c r="S3528" s="5" t="str">
        <f aca="false">IF(O3528&lt;='Tree rules'!$C$4,IF(N3528&lt;='Tree rules'!$C$5,IF(P3528&lt;='Tree rules'!$C$7,"Monitor","Polymer laminate"),IF(P3528&lt;='Tree rules'!$C$8,"Seal cracks","Polymer laminate")),IF(O3528&lt;='Tree rules'!$C$6,IF(P3528&lt;='Tree rules'!$C$9,"Polymer laminate","Steel plate or jacket"),IF(L3528&lt;='Tree rules'!$C$10,"Steel plate or jacket","Polymer laminate")))</f>
        <v>Polymer laminate</v>
      </c>
      <c r="T3528" s="5" t="str">
        <f aca="false">IF(S3528=R3528,"Yes","No")</f>
        <v>Yes</v>
      </c>
    </row>
    <row r="3529" customFormat="false" ht="15" hidden="false" customHeight="false" outlineLevel="0" collapsed="false">
      <c r="A3529" s="15" t="n">
        <v>5022</v>
      </c>
      <c r="B3529" s="16" t="n">
        <v>4.7223555741658</v>
      </c>
      <c r="C3529" s="15" t="n">
        <v>230</v>
      </c>
      <c r="D3529" s="15" t="n">
        <v>450</v>
      </c>
      <c r="E3529" s="15" t="n">
        <v>30</v>
      </c>
      <c r="F3529" s="16" t="n">
        <v>0.679557138998441</v>
      </c>
      <c r="G3529" s="17" t="s">
        <v>103</v>
      </c>
      <c r="H3529" s="18" t="n">
        <v>0.2</v>
      </c>
      <c r="I3529" s="18" t="n">
        <v>1.5</v>
      </c>
      <c r="J3529" s="19" t="n">
        <v>0.938312761572873</v>
      </c>
      <c r="K3529" s="19" t="n">
        <v>0.502025373100876</v>
      </c>
      <c r="L3529" s="16" t="n">
        <v>11.7471531695667</v>
      </c>
      <c r="M3529" s="19" t="n">
        <v>0.294984803213465</v>
      </c>
      <c r="N3529" s="19" t="n">
        <v>1.76509367432221</v>
      </c>
      <c r="O3529" s="19" t="n">
        <v>1.17194073525234</v>
      </c>
      <c r="P3529" s="19" t="n">
        <v>1.06746848024703</v>
      </c>
      <c r="Q3529" s="17" t="s">
        <v>31</v>
      </c>
      <c r="R3529" s="5" t="str">
        <f aca="false">IF(OR(Q3529="Steel plate",Q3529="Concrete jacket"),"Steel plate or jacket",Q3529)</f>
        <v>Polymer laminate</v>
      </c>
      <c r="S3529" s="5" t="str">
        <f aca="false">IF(O3529&lt;='Tree rules'!$C$4,IF(N3529&lt;='Tree rules'!$C$5,IF(P3529&lt;='Tree rules'!$C$7,"Monitor","Polymer laminate"),IF(P3529&lt;='Tree rules'!$C$8,"Seal cracks","Polymer laminate")),IF(O3529&lt;='Tree rules'!$C$6,IF(P3529&lt;='Tree rules'!$C$9,"Polymer laminate","Steel plate or jacket"),IF(L3529&lt;='Tree rules'!$C$10,"Steel plate or jacket","Polymer laminate")))</f>
        <v>Polymer laminate</v>
      </c>
      <c r="T3529" s="5" t="str">
        <f aca="false">IF(S3529=R3529,"Yes","No")</f>
        <v>Yes</v>
      </c>
    </row>
    <row r="3530" customFormat="false" ht="15" hidden="false" customHeight="false" outlineLevel="0" collapsed="false">
      <c r="A3530" s="15" t="n">
        <v>5024</v>
      </c>
      <c r="B3530" s="16" t="n">
        <v>6.71424968075452</v>
      </c>
      <c r="C3530" s="15" t="n">
        <v>300</v>
      </c>
      <c r="D3530" s="15" t="n">
        <v>625</v>
      </c>
      <c r="E3530" s="15" t="n">
        <v>25</v>
      </c>
      <c r="F3530" s="16" t="n">
        <v>0.578762031749415</v>
      </c>
      <c r="G3530" s="17" t="s">
        <v>101</v>
      </c>
      <c r="H3530" s="18" t="n">
        <v>0.3</v>
      </c>
      <c r="I3530" s="18" t="n">
        <v>1.5</v>
      </c>
      <c r="J3530" s="19" t="n">
        <v>0.854446012594008</v>
      </c>
      <c r="K3530" s="19" t="n">
        <v>0.441251762752021</v>
      </c>
      <c r="L3530" s="16" t="n">
        <v>11.5962861498351</v>
      </c>
      <c r="M3530" s="19" t="n">
        <v>0.475197830456759</v>
      </c>
      <c r="N3530" s="19" t="n">
        <v>0.723448882230678</v>
      </c>
      <c r="O3530" s="19" t="n">
        <v>1.09315611427424</v>
      </c>
      <c r="P3530" s="19" t="n">
        <v>0.618858334373584</v>
      </c>
      <c r="Q3530" s="17" t="s">
        <v>31</v>
      </c>
      <c r="R3530" s="5" t="str">
        <f aca="false">IF(OR(Q3530="Steel plate",Q3530="Concrete jacket"),"Steel plate or jacket",Q3530)</f>
        <v>Polymer laminate</v>
      </c>
      <c r="S3530" s="5" t="str">
        <f aca="false">IF(O3530&lt;='Tree rules'!$C$4,IF(N3530&lt;='Tree rules'!$C$5,IF(P3530&lt;='Tree rules'!$C$7,"Monitor","Polymer laminate"),IF(P3530&lt;='Tree rules'!$C$8,"Seal cracks","Polymer laminate")),IF(O3530&lt;='Tree rules'!$C$6,IF(P3530&lt;='Tree rules'!$C$9,"Polymer laminate","Steel plate or jacket"),IF(L3530&lt;='Tree rules'!$C$10,"Steel plate or jacket","Polymer laminate")))</f>
        <v>Polymer laminate</v>
      </c>
      <c r="T3530" s="5" t="str">
        <f aca="false">IF(S3530=R3530,"Yes","No")</f>
        <v>Yes</v>
      </c>
    </row>
    <row r="3531" customFormat="false" ht="15" hidden="false" customHeight="false" outlineLevel="0" collapsed="false">
      <c r="A3531" s="15" t="n">
        <v>5025</v>
      </c>
      <c r="B3531" s="16" t="n">
        <v>5.01452136609915</v>
      </c>
      <c r="C3531" s="15" t="n">
        <v>230</v>
      </c>
      <c r="D3531" s="15" t="n">
        <v>400</v>
      </c>
      <c r="E3531" s="15" t="n">
        <v>25</v>
      </c>
      <c r="F3531" s="16" t="n">
        <v>0.552502860426148</v>
      </c>
      <c r="G3531" s="17" t="s">
        <v>101</v>
      </c>
      <c r="H3531" s="18" t="n">
        <v>0.3</v>
      </c>
      <c r="I3531" s="18" t="n">
        <v>1</v>
      </c>
      <c r="J3531" s="19" t="n">
        <v>0.857142760715917</v>
      </c>
      <c r="K3531" s="19" t="n">
        <v>0.530973655914373</v>
      </c>
      <c r="L3531" s="16" t="n">
        <v>14.0857341744358</v>
      </c>
      <c r="M3531" s="19" t="n">
        <v>0.662646304585877</v>
      </c>
      <c r="N3531" s="19" t="n">
        <v>0.53133340834126</v>
      </c>
      <c r="O3531" s="19" t="n">
        <v>0.857142760715917</v>
      </c>
      <c r="P3531" s="19" t="n">
        <v>0.438953549642783</v>
      </c>
      <c r="Q3531" s="17" t="s">
        <v>29</v>
      </c>
      <c r="R3531" s="5" t="str">
        <f aca="false">IF(OR(Q3531="Steel plate",Q3531="Concrete jacket"),"Steel plate or jacket",Q3531)</f>
        <v>Monitor</v>
      </c>
      <c r="S3531" s="5" t="str">
        <f aca="false">IF(O3531&lt;='Tree rules'!$C$4,IF(N3531&lt;='Tree rules'!$C$5,IF(P3531&lt;='Tree rules'!$C$7,"Monitor","Polymer laminate"),IF(P3531&lt;='Tree rules'!$C$8,"Seal cracks","Polymer laminate")),IF(O3531&lt;='Tree rules'!$C$6,IF(P3531&lt;='Tree rules'!$C$9,"Polymer laminate","Steel plate or jacket"),IF(L3531&lt;='Tree rules'!$C$10,"Steel plate or jacket","Polymer laminate")))</f>
        <v>Monitor</v>
      </c>
      <c r="T3531" s="5" t="str">
        <f aca="false">IF(S3531=R3531,"Yes","No")</f>
        <v>Yes</v>
      </c>
    </row>
    <row r="3532" customFormat="false" ht="15" hidden="false" customHeight="false" outlineLevel="0" collapsed="false">
      <c r="A3532" s="15" t="n">
        <v>5027</v>
      </c>
      <c r="B3532" s="16" t="n">
        <v>6.16345336227981</v>
      </c>
      <c r="C3532" s="15" t="n">
        <v>230</v>
      </c>
      <c r="D3532" s="15" t="n">
        <v>550</v>
      </c>
      <c r="E3532" s="15" t="n">
        <v>30</v>
      </c>
      <c r="F3532" s="16" t="n">
        <v>0.544187190990784</v>
      </c>
      <c r="G3532" s="17" t="s">
        <v>101</v>
      </c>
      <c r="H3532" s="18" t="n">
        <v>0.3</v>
      </c>
      <c r="I3532" s="18" t="n">
        <v>1</v>
      </c>
      <c r="J3532" s="19" t="n">
        <v>0.873697901784116</v>
      </c>
      <c r="K3532" s="19" t="n">
        <v>0.541057535949655</v>
      </c>
      <c r="L3532" s="16" t="n">
        <v>12.2777955423901</v>
      </c>
      <c r="M3532" s="19" t="n">
        <v>0.684058074490704</v>
      </c>
      <c r="N3532" s="19" t="n">
        <v>0.781718493287141</v>
      </c>
      <c r="O3532" s="19" t="n">
        <v>0.873697901784116</v>
      </c>
      <c r="P3532" s="19" t="n">
        <v>0.385052786346291</v>
      </c>
      <c r="Q3532" s="17" t="s">
        <v>29</v>
      </c>
      <c r="R3532" s="5" t="str">
        <f aca="false">IF(OR(Q3532="Steel plate",Q3532="Concrete jacket"),"Steel plate or jacket",Q3532)</f>
        <v>Monitor</v>
      </c>
      <c r="S3532" s="5" t="str">
        <f aca="false">IF(O3532&lt;='Tree rules'!$C$4,IF(N3532&lt;='Tree rules'!$C$5,IF(P3532&lt;='Tree rules'!$C$7,"Monitor","Polymer laminate"),IF(P3532&lt;='Tree rules'!$C$8,"Seal cracks","Polymer laminate")),IF(O3532&lt;='Tree rules'!$C$6,IF(P3532&lt;='Tree rules'!$C$9,"Polymer laminate","Steel plate or jacket"),IF(L3532&lt;='Tree rules'!$C$10,"Steel plate or jacket","Polymer laminate")))</f>
        <v>Monitor</v>
      </c>
      <c r="T3532" s="5" t="str">
        <f aca="false">IF(S3532=R3532,"Yes","No")</f>
        <v>Yes</v>
      </c>
    </row>
    <row r="3533" customFormat="false" ht="15" hidden="false" customHeight="false" outlineLevel="0" collapsed="false">
      <c r="A3533" s="15" t="n">
        <v>5028</v>
      </c>
      <c r="B3533" s="16" t="n">
        <v>4.0543285841427</v>
      </c>
      <c r="C3533" s="15" t="n">
        <v>230</v>
      </c>
      <c r="D3533" s="15" t="n">
        <v>400</v>
      </c>
      <c r="E3533" s="15" t="n">
        <v>25</v>
      </c>
      <c r="F3533" s="16" t="n">
        <v>0.776085141697083</v>
      </c>
      <c r="G3533" s="17" t="s">
        <v>103</v>
      </c>
      <c r="H3533" s="18" t="n">
        <v>0.2</v>
      </c>
      <c r="I3533" s="18" t="n">
        <v>1</v>
      </c>
      <c r="J3533" s="19" t="n">
        <v>0.852351059939123</v>
      </c>
      <c r="K3533" s="19" t="n">
        <v>0.475349279518465</v>
      </c>
      <c r="L3533" s="16" t="n">
        <v>11.5179789322236</v>
      </c>
      <c r="M3533" s="19" t="n">
        <v>0.454326485706499</v>
      </c>
      <c r="N3533" s="19" t="n">
        <v>1.22038843030762</v>
      </c>
      <c r="O3533" s="19" t="n">
        <v>0.852351059939123</v>
      </c>
      <c r="P3533" s="19" t="n">
        <v>0.62704977850456</v>
      </c>
      <c r="Q3533" s="17" t="s">
        <v>30</v>
      </c>
      <c r="R3533" s="5" t="str">
        <f aca="false">IF(OR(Q3533="Steel plate",Q3533="Concrete jacket"),"Steel plate or jacket",Q3533)</f>
        <v>Seal cracks</v>
      </c>
      <c r="S3533" s="5" t="str">
        <f aca="false">IF(O3533&lt;='Tree rules'!$C$4,IF(N3533&lt;='Tree rules'!$C$5,IF(P3533&lt;='Tree rules'!$C$7,"Monitor","Polymer laminate"),IF(P3533&lt;='Tree rules'!$C$8,"Seal cracks","Polymer laminate")),IF(O3533&lt;='Tree rules'!$C$6,IF(P3533&lt;='Tree rules'!$C$9,"Polymer laminate","Steel plate or jacket"),IF(L3533&lt;='Tree rules'!$C$10,"Steel plate or jacket","Polymer laminate")))</f>
        <v>Seal cracks</v>
      </c>
      <c r="T3533" s="5" t="str">
        <f aca="false">IF(S3533=R3533,"Yes","No")</f>
        <v>Yes</v>
      </c>
    </row>
    <row r="3534" customFormat="false" ht="15" hidden="false" customHeight="false" outlineLevel="0" collapsed="false">
      <c r="A3534" s="15" t="n">
        <v>5029</v>
      </c>
      <c r="B3534" s="16" t="n">
        <v>6.38499288058702</v>
      </c>
      <c r="C3534" s="15" t="n">
        <v>230</v>
      </c>
      <c r="D3534" s="15" t="n">
        <v>600</v>
      </c>
      <c r="E3534" s="15" t="n">
        <v>25</v>
      </c>
      <c r="F3534" s="16" t="n">
        <v>0.742342309449384</v>
      </c>
      <c r="G3534" s="17" t="s">
        <v>103</v>
      </c>
      <c r="H3534" s="18" t="n">
        <v>0.2</v>
      </c>
      <c r="I3534" s="18" t="n">
        <v>2</v>
      </c>
      <c r="J3534" s="19" t="n">
        <v>0.880989409402858</v>
      </c>
      <c r="K3534" s="19" t="n">
        <v>0.405568968566664</v>
      </c>
      <c r="L3534" s="16" t="n">
        <v>11.56701608802</v>
      </c>
      <c r="M3534" s="19" t="n">
        <v>0.479844596144625</v>
      </c>
      <c r="N3534" s="19" t="n">
        <v>1.51305601959758</v>
      </c>
      <c r="O3534" s="19" t="n">
        <v>1.40467685271605</v>
      </c>
      <c r="P3534" s="19" t="n">
        <v>0.842346970317525</v>
      </c>
      <c r="Q3534" s="17" t="s">
        <v>104</v>
      </c>
      <c r="R3534" s="5" t="str">
        <f aca="false">IF(OR(Q3534="Steel plate",Q3534="Concrete jacket"),"Steel plate or jacket",Q3534)</f>
        <v>Steel plate or jacket</v>
      </c>
      <c r="S3534" s="5" t="str">
        <f aca="false">IF(O3534&lt;='Tree rules'!$C$4,IF(N3534&lt;='Tree rules'!$C$5,IF(P3534&lt;='Tree rules'!$C$7,"Monitor","Polymer laminate"),IF(P3534&lt;='Tree rules'!$C$8,"Seal cracks","Polymer laminate")),IF(O3534&lt;='Tree rules'!$C$6,IF(P3534&lt;='Tree rules'!$C$9,"Polymer laminate","Steel plate or jacket"),IF(L3534&lt;='Tree rules'!$C$10,"Steel plate or jacket","Polymer laminate")))</f>
        <v>Steel plate or jacket</v>
      </c>
      <c r="T3534" s="5" t="str">
        <f aca="false">IF(S3534=R3534,"Yes","No")</f>
        <v>Yes</v>
      </c>
    </row>
    <row r="3535" customFormat="false" ht="15" hidden="false" customHeight="false" outlineLevel="0" collapsed="false">
      <c r="A3535" s="15" t="n">
        <v>5030</v>
      </c>
      <c r="B3535" s="16" t="n">
        <v>6.1716429771208</v>
      </c>
      <c r="C3535" s="15" t="n">
        <v>300</v>
      </c>
      <c r="D3535" s="15" t="n">
        <v>550</v>
      </c>
      <c r="E3535" s="15" t="n">
        <v>20</v>
      </c>
      <c r="F3535" s="16" t="n">
        <v>0.664887334093078</v>
      </c>
      <c r="G3535" s="17" t="s">
        <v>101</v>
      </c>
      <c r="H3535" s="18" t="n">
        <v>0.3</v>
      </c>
      <c r="I3535" s="18" t="n">
        <v>1.5</v>
      </c>
      <c r="J3535" s="19" t="n">
        <v>0.932065264253245</v>
      </c>
      <c r="K3535" s="19" t="n">
        <v>0.437946528423205</v>
      </c>
      <c r="L3535" s="16" t="n">
        <v>12.2453233673032</v>
      </c>
      <c r="M3535" s="19" t="n">
        <v>0.400609761274367</v>
      </c>
      <c r="N3535" s="19" t="n">
        <v>0.798458792999306</v>
      </c>
      <c r="O3535" s="19" t="n">
        <v>1.19400052300808</v>
      </c>
      <c r="P3535" s="19" t="n">
        <v>0.964723376821164</v>
      </c>
      <c r="Q3535" s="17" t="s">
        <v>31</v>
      </c>
      <c r="R3535" s="5" t="str">
        <f aca="false">IF(OR(Q3535="Steel plate",Q3535="Concrete jacket"),"Steel plate or jacket",Q3535)</f>
        <v>Polymer laminate</v>
      </c>
      <c r="S3535" s="5" t="str">
        <f aca="false">IF(O3535&lt;='Tree rules'!$C$4,IF(N3535&lt;='Tree rules'!$C$5,IF(P3535&lt;='Tree rules'!$C$7,"Monitor","Polymer laminate"),IF(P3535&lt;='Tree rules'!$C$8,"Seal cracks","Polymer laminate")),IF(O3535&lt;='Tree rules'!$C$6,IF(P3535&lt;='Tree rules'!$C$9,"Polymer laminate","Steel plate or jacket"),IF(L3535&lt;='Tree rules'!$C$10,"Steel plate or jacket","Polymer laminate")))</f>
        <v>Polymer laminate</v>
      </c>
      <c r="T3535" s="5" t="str">
        <f aca="false">IF(S3535=R3535,"Yes","No")</f>
        <v>Yes</v>
      </c>
    </row>
    <row r="3536" customFormat="false" ht="15" hidden="false" customHeight="false" outlineLevel="0" collapsed="false">
      <c r="A3536" s="15" t="n">
        <v>5033</v>
      </c>
      <c r="B3536" s="16" t="n">
        <v>3.59537636767429</v>
      </c>
      <c r="C3536" s="15" t="n">
        <v>230</v>
      </c>
      <c r="D3536" s="15" t="n">
        <v>325</v>
      </c>
      <c r="E3536" s="15" t="n">
        <v>20</v>
      </c>
      <c r="F3536" s="16" t="n">
        <v>0.626653981080713</v>
      </c>
      <c r="G3536" s="17" t="s">
        <v>101</v>
      </c>
      <c r="H3536" s="18" t="n">
        <v>0.3</v>
      </c>
      <c r="I3536" s="18" t="n">
        <v>1.5</v>
      </c>
      <c r="J3536" s="19" t="n">
        <v>0.961899061126023</v>
      </c>
      <c r="K3536" s="19" t="n">
        <v>0.421733700471149</v>
      </c>
      <c r="L3536" s="16" t="n">
        <v>12.8866536475781</v>
      </c>
      <c r="M3536" s="19" t="n">
        <v>0.864859933119979</v>
      </c>
      <c r="N3536" s="19" t="n">
        <v>1.08969710130182</v>
      </c>
      <c r="O3536" s="19" t="n">
        <v>1.24001596642483</v>
      </c>
      <c r="P3536" s="19" t="n">
        <v>0.398432773944243</v>
      </c>
      <c r="Q3536" s="17" t="s">
        <v>31</v>
      </c>
      <c r="R3536" s="5" t="str">
        <f aca="false">IF(OR(Q3536="Steel plate",Q3536="Concrete jacket"),"Steel plate or jacket",Q3536)</f>
        <v>Polymer laminate</v>
      </c>
      <c r="S3536" s="5" t="str">
        <f aca="false">IF(O3536&lt;='Tree rules'!$C$4,IF(N3536&lt;='Tree rules'!$C$5,IF(P3536&lt;='Tree rules'!$C$7,"Monitor","Polymer laminate"),IF(P3536&lt;='Tree rules'!$C$8,"Seal cracks","Polymer laminate")),IF(O3536&lt;='Tree rules'!$C$6,IF(P3536&lt;='Tree rules'!$C$9,"Polymer laminate","Steel plate or jacket"),IF(L3536&lt;='Tree rules'!$C$10,"Steel plate or jacket","Polymer laminate")))</f>
        <v>Polymer laminate</v>
      </c>
      <c r="T3536" s="5" t="str">
        <f aca="false">IF(S3536=R3536,"Yes","No")</f>
        <v>Yes</v>
      </c>
    </row>
    <row r="3537" customFormat="false" ht="15" hidden="false" customHeight="false" outlineLevel="0" collapsed="false">
      <c r="A3537" s="15" t="n">
        <v>5035</v>
      </c>
      <c r="B3537" s="16" t="n">
        <v>4.11029432197909</v>
      </c>
      <c r="C3537" s="15" t="n">
        <v>230</v>
      </c>
      <c r="D3537" s="15" t="n">
        <v>400</v>
      </c>
      <c r="E3537" s="15" t="n">
        <v>20</v>
      </c>
      <c r="F3537" s="16" t="n">
        <v>0.740832460684402</v>
      </c>
      <c r="G3537" s="17" t="s">
        <v>103</v>
      </c>
      <c r="H3537" s="18" t="n">
        <v>0.2</v>
      </c>
      <c r="I3537" s="18" t="n">
        <v>1.5</v>
      </c>
      <c r="J3537" s="19" t="n">
        <v>0.966955604972542</v>
      </c>
      <c r="K3537" s="19" t="n">
        <v>0.546966616368233</v>
      </c>
      <c r="L3537" s="16" t="n">
        <v>11.6110009095455</v>
      </c>
      <c r="M3537" s="19" t="n">
        <v>0.819354883578417</v>
      </c>
      <c r="N3537" s="19" t="n">
        <v>1.23285771291227</v>
      </c>
      <c r="O3537" s="19" t="n">
        <v>1.18598718974375</v>
      </c>
      <c r="P3537" s="19" t="n">
        <v>0.509984142633299</v>
      </c>
      <c r="Q3537" s="17" t="s">
        <v>31</v>
      </c>
      <c r="R3537" s="5" t="str">
        <f aca="false">IF(OR(Q3537="Steel plate",Q3537="Concrete jacket"),"Steel plate or jacket",Q3537)</f>
        <v>Polymer laminate</v>
      </c>
      <c r="S3537" s="5" t="str">
        <f aca="false">IF(O3537&lt;='Tree rules'!$C$4,IF(N3537&lt;='Tree rules'!$C$5,IF(P3537&lt;='Tree rules'!$C$7,"Monitor","Polymer laminate"),IF(P3537&lt;='Tree rules'!$C$8,"Seal cracks","Polymer laminate")),IF(O3537&lt;='Tree rules'!$C$6,IF(P3537&lt;='Tree rules'!$C$9,"Polymer laminate","Steel plate or jacket"),IF(L3537&lt;='Tree rules'!$C$10,"Steel plate or jacket","Polymer laminate")))</f>
        <v>Polymer laminate</v>
      </c>
      <c r="T3537" s="5" t="str">
        <f aca="false">IF(S3537=R3537,"Yes","No")</f>
        <v>Yes</v>
      </c>
    </row>
    <row r="3538" customFormat="false" ht="15" hidden="false" customHeight="false" outlineLevel="0" collapsed="false">
      <c r="A3538" s="15" t="n">
        <v>5038</v>
      </c>
      <c r="B3538" s="16" t="n">
        <v>5.54184135720152</v>
      </c>
      <c r="C3538" s="15" t="n">
        <v>300</v>
      </c>
      <c r="D3538" s="15" t="n">
        <v>525</v>
      </c>
      <c r="E3538" s="15" t="n">
        <v>20</v>
      </c>
      <c r="F3538" s="16" t="n">
        <v>0.55967134260194</v>
      </c>
      <c r="G3538" s="17" t="s">
        <v>103</v>
      </c>
      <c r="H3538" s="18" t="n">
        <v>0.2</v>
      </c>
      <c r="I3538" s="18" t="n">
        <v>1</v>
      </c>
      <c r="J3538" s="19" t="n">
        <v>0.851704658033342</v>
      </c>
      <c r="K3538" s="19" t="n">
        <v>0.580092345826049</v>
      </c>
      <c r="L3538" s="16" t="n">
        <v>11.5696061736984</v>
      </c>
      <c r="M3538" s="19" t="n">
        <v>0.343447103797672</v>
      </c>
      <c r="N3538" s="19" t="n">
        <v>0.939513628594345</v>
      </c>
      <c r="O3538" s="19" t="n">
        <v>0.851704658033342</v>
      </c>
      <c r="P3538" s="19" t="n">
        <v>0.817296177068666</v>
      </c>
      <c r="Q3538" s="17" t="s">
        <v>29</v>
      </c>
      <c r="R3538" s="5" t="str">
        <f aca="false">IF(OR(Q3538="Steel plate",Q3538="Concrete jacket"),"Steel plate or jacket",Q3538)</f>
        <v>Monitor</v>
      </c>
      <c r="S3538" s="5" t="str">
        <f aca="false">IF(O3538&lt;='Tree rules'!$C$4,IF(N3538&lt;='Tree rules'!$C$5,IF(P3538&lt;='Tree rules'!$C$7,"Monitor","Polymer laminate"),IF(P3538&lt;='Tree rules'!$C$8,"Seal cracks","Polymer laminate")),IF(O3538&lt;='Tree rules'!$C$6,IF(P3538&lt;='Tree rules'!$C$9,"Polymer laminate","Steel plate or jacket"),IF(L3538&lt;='Tree rules'!$C$10,"Steel plate or jacket","Polymer laminate")))</f>
        <v>Monitor</v>
      </c>
      <c r="T3538" s="5" t="str">
        <f aca="false">IF(S3538=R3538,"Yes","No")</f>
        <v>Yes</v>
      </c>
    </row>
    <row r="3539" customFormat="false" ht="15" hidden="false" customHeight="false" outlineLevel="0" collapsed="false">
      <c r="A3539" s="15" t="n">
        <v>5039</v>
      </c>
      <c r="B3539" s="16" t="n">
        <v>5.67845027406552</v>
      </c>
      <c r="C3539" s="15" t="n">
        <v>230</v>
      </c>
      <c r="D3539" s="15" t="n">
        <v>450</v>
      </c>
      <c r="E3539" s="15" t="n">
        <v>25</v>
      </c>
      <c r="F3539" s="16" t="n">
        <v>0.649145274956135</v>
      </c>
      <c r="G3539" s="17" t="s">
        <v>101</v>
      </c>
      <c r="H3539" s="18" t="n">
        <v>0.3</v>
      </c>
      <c r="I3539" s="18" t="n">
        <v>2</v>
      </c>
      <c r="J3539" s="19" t="n">
        <v>0.864163508093619</v>
      </c>
      <c r="K3539" s="19" t="n">
        <v>0.414730008441776</v>
      </c>
      <c r="L3539" s="16" t="n">
        <v>14.0555699853107</v>
      </c>
      <c r="M3539" s="19" t="n">
        <v>0.35137000007753</v>
      </c>
      <c r="N3539" s="19" t="n">
        <v>1.03745896393761</v>
      </c>
      <c r="O3539" s="19" t="n">
        <v>1.3699324771805</v>
      </c>
      <c r="P3539" s="19" t="n">
        <v>1.13544453282634</v>
      </c>
      <c r="Q3539" s="17" t="s">
        <v>31</v>
      </c>
      <c r="R3539" s="5" t="str">
        <f aca="false">IF(OR(Q3539="Steel plate",Q3539="Concrete jacket"),"Steel plate or jacket",Q3539)</f>
        <v>Polymer laminate</v>
      </c>
      <c r="S3539" s="5" t="str">
        <f aca="false">IF(O3539&lt;='Tree rules'!$C$4,IF(N3539&lt;='Tree rules'!$C$5,IF(P3539&lt;='Tree rules'!$C$7,"Monitor","Polymer laminate"),IF(P3539&lt;='Tree rules'!$C$8,"Seal cracks","Polymer laminate")),IF(O3539&lt;='Tree rules'!$C$6,IF(P3539&lt;='Tree rules'!$C$9,"Polymer laminate","Steel plate or jacket"),IF(L3539&lt;='Tree rules'!$C$10,"Steel plate or jacket","Polymer laminate")))</f>
        <v>Polymer laminate</v>
      </c>
      <c r="T3539" s="5" t="str">
        <f aca="false">IF(S3539=R3539,"Yes","No")</f>
        <v>Yes</v>
      </c>
    </row>
    <row r="3540" customFormat="false" ht="15" hidden="false" customHeight="false" outlineLevel="0" collapsed="false">
      <c r="A3540" s="15" t="n">
        <v>5040</v>
      </c>
      <c r="B3540" s="16" t="n">
        <v>3.42795969383576</v>
      </c>
      <c r="C3540" s="15" t="n">
        <v>300</v>
      </c>
      <c r="D3540" s="15" t="n">
        <v>300</v>
      </c>
      <c r="E3540" s="15" t="n">
        <v>25</v>
      </c>
      <c r="F3540" s="16" t="n">
        <v>0.52772160060301</v>
      </c>
      <c r="G3540" s="17" t="s">
        <v>101</v>
      </c>
      <c r="H3540" s="18" t="n">
        <v>0.3</v>
      </c>
      <c r="I3540" s="18" t="n">
        <v>1</v>
      </c>
      <c r="J3540" s="19" t="n">
        <v>0.861033579109577</v>
      </c>
      <c r="K3540" s="19" t="n">
        <v>0.601381826396603</v>
      </c>
      <c r="L3540" s="16" t="n">
        <v>13.49590430644</v>
      </c>
      <c r="M3540" s="19" t="n">
        <v>0.93571202553609</v>
      </c>
      <c r="N3540" s="19" t="n">
        <v>0.787651630420248</v>
      </c>
      <c r="O3540" s="19" t="n">
        <v>0.861033579109577</v>
      </c>
      <c r="P3540" s="19" t="n">
        <v>0.273112969833527</v>
      </c>
      <c r="Q3540" s="17" t="s">
        <v>29</v>
      </c>
      <c r="R3540" s="5" t="str">
        <f aca="false">IF(OR(Q3540="Steel plate",Q3540="Concrete jacket"),"Steel plate or jacket",Q3540)</f>
        <v>Monitor</v>
      </c>
      <c r="S3540" s="5" t="str">
        <f aca="false">IF(O3540&lt;='Tree rules'!$C$4,IF(N3540&lt;='Tree rules'!$C$5,IF(P3540&lt;='Tree rules'!$C$7,"Monitor","Polymer laminate"),IF(P3540&lt;='Tree rules'!$C$8,"Seal cracks","Polymer laminate")),IF(O3540&lt;='Tree rules'!$C$6,IF(P3540&lt;='Tree rules'!$C$9,"Polymer laminate","Steel plate or jacket"),IF(L3540&lt;='Tree rules'!$C$10,"Steel plate or jacket","Polymer laminate")))</f>
        <v>Monitor</v>
      </c>
      <c r="T3540" s="5" t="str">
        <f aca="false">IF(S3540=R3540,"Yes","No")</f>
        <v>Yes</v>
      </c>
    </row>
    <row r="3541" customFormat="false" ht="15" hidden="false" customHeight="false" outlineLevel="0" collapsed="false">
      <c r="A3541" s="15" t="n">
        <v>5041</v>
      </c>
      <c r="B3541" s="16" t="n">
        <v>6.40921166992222</v>
      </c>
      <c r="C3541" s="15" t="n">
        <v>300</v>
      </c>
      <c r="D3541" s="15" t="n">
        <v>625</v>
      </c>
      <c r="E3541" s="15" t="n">
        <v>25</v>
      </c>
      <c r="F3541" s="16" t="n">
        <v>0.725960174139756</v>
      </c>
      <c r="G3541" s="17" t="s">
        <v>101</v>
      </c>
      <c r="H3541" s="18" t="n">
        <v>0.3</v>
      </c>
      <c r="I3541" s="18" t="n">
        <v>1</v>
      </c>
      <c r="J3541" s="19" t="n">
        <v>0.89270296359482</v>
      </c>
      <c r="K3541" s="19" t="n">
        <v>0.509257010367839</v>
      </c>
      <c r="L3541" s="16" t="n">
        <v>11.1078191853072</v>
      </c>
      <c r="M3541" s="19" t="n">
        <v>0.366814901417467</v>
      </c>
      <c r="N3541" s="19" t="n">
        <v>0.645584706772732</v>
      </c>
      <c r="O3541" s="19" t="n">
        <v>0.89270296359482</v>
      </c>
      <c r="P3541" s="19" t="n">
        <v>0.855929680468301</v>
      </c>
      <c r="Q3541" s="17" t="s">
        <v>29</v>
      </c>
      <c r="R3541" s="5" t="str">
        <f aca="false">IF(OR(Q3541="Steel plate",Q3541="Concrete jacket"),"Steel plate or jacket",Q3541)</f>
        <v>Monitor</v>
      </c>
      <c r="S3541" s="5" t="str">
        <f aca="false">IF(O3541&lt;='Tree rules'!$C$4,IF(N3541&lt;='Tree rules'!$C$5,IF(P3541&lt;='Tree rules'!$C$7,"Monitor","Polymer laminate"),IF(P3541&lt;='Tree rules'!$C$8,"Seal cracks","Polymer laminate")),IF(O3541&lt;='Tree rules'!$C$6,IF(P3541&lt;='Tree rules'!$C$9,"Polymer laminate","Steel plate or jacket"),IF(L3541&lt;='Tree rules'!$C$10,"Steel plate or jacket","Polymer laminate")))</f>
        <v>Monitor</v>
      </c>
      <c r="T3541" s="5" t="str">
        <f aca="false">IF(S3541=R3541,"Yes","No")</f>
        <v>Yes</v>
      </c>
    </row>
    <row r="3542" customFormat="false" ht="15" hidden="false" customHeight="false" outlineLevel="0" collapsed="false">
      <c r="A3542" s="15" t="n">
        <v>5042</v>
      </c>
      <c r="B3542" s="16" t="n">
        <v>3.20142334006417</v>
      </c>
      <c r="C3542" s="15" t="n">
        <v>300</v>
      </c>
      <c r="D3542" s="15" t="n">
        <v>300</v>
      </c>
      <c r="E3542" s="15" t="n">
        <v>20</v>
      </c>
      <c r="F3542" s="16" t="n">
        <v>0.589048622548086</v>
      </c>
      <c r="G3542" s="17" t="s">
        <v>101</v>
      </c>
      <c r="H3542" s="18" t="n">
        <v>0.3</v>
      </c>
      <c r="I3542" s="18" t="n">
        <v>1</v>
      </c>
      <c r="J3542" s="19" t="n">
        <v>0.884411853431701</v>
      </c>
      <c r="K3542" s="19" t="n">
        <v>0.479979760716244</v>
      </c>
      <c r="L3542" s="16" t="n">
        <v>12.5055599221256</v>
      </c>
      <c r="M3542" s="19" t="n">
        <v>0.774034554322252</v>
      </c>
      <c r="N3542" s="19" t="n">
        <v>0.589505711191066</v>
      </c>
      <c r="O3542" s="19" t="n">
        <v>0.884411853431702</v>
      </c>
      <c r="P3542" s="19" t="n">
        <v>0.339080974341326</v>
      </c>
      <c r="Q3542" s="17" t="s">
        <v>29</v>
      </c>
      <c r="R3542" s="5" t="str">
        <f aca="false">IF(OR(Q3542="Steel plate",Q3542="Concrete jacket"),"Steel plate or jacket",Q3542)</f>
        <v>Monitor</v>
      </c>
      <c r="S3542" s="5" t="str">
        <f aca="false">IF(O3542&lt;='Tree rules'!$C$4,IF(N3542&lt;='Tree rules'!$C$5,IF(P3542&lt;='Tree rules'!$C$7,"Monitor","Polymer laminate"),IF(P3542&lt;='Tree rules'!$C$8,"Seal cracks","Polymer laminate")),IF(O3542&lt;='Tree rules'!$C$6,IF(P3542&lt;='Tree rules'!$C$9,"Polymer laminate","Steel plate or jacket"),IF(L3542&lt;='Tree rules'!$C$10,"Steel plate or jacket","Polymer laminate")))</f>
        <v>Monitor</v>
      </c>
      <c r="T3542" s="5" t="str">
        <f aca="false">IF(S3542=R3542,"Yes","No")</f>
        <v>Yes</v>
      </c>
    </row>
    <row r="3543" customFormat="false" ht="15" hidden="false" customHeight="false" outlineLevel="0" collapsed="false">
      <c r="A3543" s="15" t="n">
        <v>5043</v>
      </c>
      <c r="B3543" s="16" t="n">
        <v>6.6911496151147</v>
      </c>
      <c r="C3543" s="15" t="n">
        <v>300</v>
      </c>
      <c r="D3543" s="15" t="n">
        <v>675</v>
      </c>
      <c r="E3543" s="15" t="n">
        <v>25</v>
      </c>
      <c r="F3543" s="16" t="n">
        <v>0.668068613203571</v>
      </c>
      <c r="G3543" s="17" t="s">
        <v>101</v>
      </c>
      <c r="H3543" s="18" t="n">
        <v>0.3</v>
      </c>
      <c r="I3543" s="18" t="n">
        <v>1.5</v>
      </c>
      <c r="J3543" s="19" t="n">
        <v>0.935240649524205</v>
      </c>
      <c r="K3543" s="19" t="n">
        <v>0.460255977880542</v>
      </c>
      <c r="L3543" s="16" t="n">
        <v>10.6716899762595</v>
      </c>
      <c r="M3543" s="19" t="n">
        <v>0.555020384566156</v>
      </c>
      <c r="N3543" s="19" t="n">
        <v>0.831224806165082</v>
      </c>
      <c r="O3543" s="19" t="n">
        <v>1.18763592443611</v>
      </c>
      <c r="P3543" s="19" t="n">
        <v>0.611026904995473</v>
      </c>
      <c r="Q3543" s="17" t="s">
        <v>31</v>
      </c>
      <c r="R3543" s="5" t="str">
        <f aca="false">IF(OR(Q3543="Steel plate",Q3543="Concrete jacket"),"Steel plate or jacket",Q3543)</f>
        <v>Polymer laminate</v>
      </c>
      <c r="S3543" s="5" t="str">
        <f aca="false">IF(O3543&lt;='Tree rules'!$C$4,IF(N3543&lt;='Tree rules'!$C$5,IF(P3543&lt;='Tree rules'!$C$7,"Monitor","Polymer laminate"),IF(P3543&lt;='Tree rules'!$C$8,"Seal cracks","Polymer laminate")),IF(O3543&lt;='Tree rules'!$C$6,IF(P3543&lt;='Tree rules'!$C$9,"Polymer laminate","Steel plate or jacket"),IF(L3543&lt;='Tree rules'!$C$10,"Steel plate or jacket","Polymer laminate")))</f>
        <v>Polymer laminate</v>
      </c>
      <c r="T3543" s="5" t="str">
        <f aca="false">IF(S3543=R3543,"Yes","No")</f>
        <v>Yes</v>
      </c>
    </row>
    <row r="3544" customFormat="false" ht="15" hidden="false" customHeight="false" outlineLevel="0" collapsed="false">
      <c r="A3544" s="15" t="n">
        <v>5045</v>
      </c>
      <c r="B3544" s="16" t="n">
        <v>7.58247716809443</v>
      </c>
      <c r="C3544" s="15" t="n">
        <v>230</v>
      </c>
      <c r="D3544" s="15" t="n">
        <v>675</v>
      </c>
      <c r="E3544" s="15" t="n">
        <v>30</v>
      </c>
      <c r="F3544" s="16" t="n">
        <v>0.669563651660229</v>
      </c>
      <c r="G3544" s="17" t="s">
        <v>102</v>
      </c>
      <c r="H3544" s="18" t="n">
        <v>0.1</v>
      </c>
      <c r="I3544" s="18" t="n">
        <v>1</v>
      </c>
      <c r="J3544" s="19" t="n">
        <v>0.850392872681553</v>
      </c>
      <c r="K3544" s="19" t="n">
        <v>0.550381407838699</v>
      </c>
      <c r="L3544" s="16" t="n">
        <v>12.3896685753177</v>
      </c>
      <c r="M3544" s="19" t="n">
        <v>0.320941489507494</v>
      </c>
      <c r="N3544" s="19" t="n">
        <v>2.35289299045444</v>
      </c>
      <c r="O3544" s="19" t="n">
        <v>0.850392872681553</v>
      </c>
      <c r="P3544" s="19" t="n">
        <v>0.900950251908342</v>
      </c>
      <c r="Q3544" s="17" t="s">
        <v>30</v>
      </c>
      <c r="R3544" s="5" t="str">
        <f aca="false">IF(OR(Q3544="Steel plate",Q3544="Concrete jacket"),"Steel plate or jacket",Q3544)</f>
        <v>Seal cracks</v>
      </c>
      <c r="S3544" s="5" t="str">
        <f aca="false">IF(O3544&lt;='Tree rules'!$C$4,IF(N3544&lt;='Tree rules'!$C$5,IF(P3544&lt;='Tree rules'!$C$7,"Monitor","Polymer laminate"),IF(P3544&lt;='Tree rules'!$C$8,"Seal cracks","Polymer laminate")),IF(O3544&lt;='Tree rules'!$C$6,IF(P3544&lt;='Tree rules'!$C$9,"Polymer laminate","Steel plate or jacket"),IF(L3544&lt;='Tree rules'!$C$10,"Steel plate or jacket","Polymer laminate")))</f>
        <v>Seal cracks</v>
      </c>
      <c r="T3544" s="5" t="str">
        <f aca="false">IF(S3544=R3544,"Yes","No")</f>
        <v>Yes</v>
      </c>
    </row>
    <row r="3545" customFormat="false" ht="15" hidden="false" customHeight="false" outlineLevel="0" collapsed="false">
      <c r="A3545" s="15" t="n">
        <v>5046</v>
      </c>
      <c r="B3545" s="16" t="n">
        <v>4.6101899059967</v>
      </c>
      <c r="C3545" s="15" t="n">
        <v>230</v>
      </c>
      <c r="D3545" s="15" t="n">
        <v>375</v>
      </c>
      <c r="E3545" s="15" t="n">
        <v>30</v>
      </c>
      <c r="F3545" s="16" t="n">
        <v>0.594232683721175</v>
      </c>
      <c r="G3545" s="17" t="s">
        <v>101</v>
      </c>
      <c r="H3545" s="18" t="n">
        <v>0.3</v>
      </c>
      <c r="I3545" s="18" t="n">
        <v>1.5</v>
      </c>
      <c r="J3545" s="19" t="n">
        <v>0.861917974282235</v>
      </c>
      <c r="K3545" s="19" t="n">
        <v>0.453965558784178</v>
      </c>
      <c r="L3545" s="16" t="n">
        <v>13.9280661812589</v>
      </c>
      <c r="M3545" s="19" t="n">
        <v>0.892561561855696</v>
      </c>
      <c r="N3545" s="19" t="n">
        <v>0.67610109683366</v>
      </c>
      <c r="O3545" s="19" t="n">
        <v>1.09723642401277</v>
      </c>
      <c r="P3545" s="19" t="n">
        <v>0.348807735904412</v>
      </c>
      <c r="Q3545" s="17" t="s">
        <v>31</v>
      </c>
      <c r="R3545" s="5" t="str">
        <f aca="false">IF(OR(Q3545="Steel plate",Q3545="Concrete jacket"),"Steel plate or jacket",Q3545)</f>
        <v>Polymer laminate</v>
      </c>
      <c r="S3545" s="5" t="str">
        <f aca="false">IF(O3545&lt;='Tree rules'!$C$4,IF(N3545&lt;='Tree rules'!$C$5,IF(P3545&lt;='Tree rules'!$C$7,"Monitor","Polymer laminate"),IF(P3545&lt;='Tree rules'!$C$8,"Seal cracks","Polymer laminate")),IF(O3545&lt;='Tree rules'!$C$6,IF(P3545&lt;='Tree rules'!$C$9,"Polymer laminate","Steel plate or jacket"),IF(L3545&lt;='Tree rules'!$C$10,"Steel plate or jacket","Polymer laminate")))</f>
        <v>Polymer laminate</v>
      </c>
      <c r="T3545" s="5" t="str">
        <f aca="false">IF(S3545=R3545,"Yes","No")</f>
        <v>Yes</v>
      </c>
    </row>
    <row r="3546" customFormat="false" ht="15" hidden="false" customHeight="false" outlineLevel="0" collapsed="false">
      <c r="A3546" s="15" t="n">
        <v>5049</v>
      </c>
      <c r="B3546" s="16" t="n">
        <v>4.83486047509075</v>
      </c>
      <c r="C3546" s="15" t="n">
        <v>300</v>
      </c>
      <c r="D3546" s="15" t="n">
        <v>375</v>
      </c>
      <c r="E3546" s="15" t="n">
        <v>30</v>
      </c>
      <c r="F3546" s="16" t="n">
        <v>0.611130485804701</v>
      </c>
      <c r="G3546" s="17" t="s">
        <v>101</v>
      </c>
      <c r="H3546" s="18" t="n">
        <v>0.3</v>
      </c>
      <c r="I3546" s="18" t="n">
        <v>2</v>
      </c>
      <c r="J3546" s="19" t="n">
        <v>0.97436302637158</v>
      </c>
      <c r="K3546" s="19" t="n">
        <v>0.500606783443202</v>
      </c>
      <c r="L3546" s="16" t="n">
        <v>14.6956245443488</v>
      </c>
      <c r="M3546" s="19" t="n">
        <v>0.745416823971515</v>
      </c>
      <c r="N3546" s="19" t="n">
        <v>1.21428851300352</v>
      </c>
      <c r="O3546" s="19" t="n">
        <v>1.4609533122053</v>
      </c>
      <c r="P3546" s="19" t="n">
        <v>0.560611967148141</v>
      </c>
      <c r="Q3546" s="17" t="s">
        <v>31</v>
      </c>
      <c r="R3546" s="5" t="str">
        <f aca="false">IF(OR(Q3546="Steel plate",Q3546="Concrete jacket"),"Steel plate or jacket",Q3546)</f>
        <v>Polymer laminate</v>
      </c>
      <c r="S3546" s="5" t="str">
        <f aca="false">IF(O3546&lt;='Tree rules'!$C$4,IF(N3546&lt;='Tree rules'!$C$5,IF(P3546&lt;='Tree rules'!$C$7,"Monitor","Polymer laminate"),IF(P3546&lt;='Tree rules'!$C$8,"Seal cracks","Polymer laminate")),IF(O3546&lt;='Tree rules'!$C$6,IF(P3546&lt;='Tree rules'!$C$9,"Polymer laminate","Steel plate or jacket"),IF(L3546&lt;='Tree rules'!$C$10,"Steel plate or jacket","Polymer laminate")))</f>
        <v>Polymer laminate</v>
      </c>
      <c r="T3546" s="5" t="str">
        <f aca="false">IF(S3546=R3546,"Yes","No")</f>
        <v>Yes</v>
      </c>
    </row>
    <row r="3547" customFormat="false" ht="15" hidden="false" customHeight="false" outlineLevel="0" collapsed="false">
      <c r="A3547" s="15" t="n">
        <v>5050</v>
      </c>
      <c r="B3547" s="16" t="n">
        <v>4.44142721454005</v>
      </c>
      <c r="C3547" s="15" t="n">
        <v>300</v>
      </c>
      <c r="D3547" s="15" t="n">
        <v>425</v>
      </c>
      <c r="E3547" s="15" t="n">
        <v>30</v>
      </c>
      <c r="F3547" s="16" t="n">
        <v>0.593686800678386</v>
      </c>
      <c r="G3547" s="17" t="s">
        <v>101</v>
      </c>
      <c r="H3547" s="18" t="n">
        <v>0.3</v>
      </c>
      <c r="I3547" s="18" t="n">
        <v>1.5</v>
      </c>
      <c r="J3547" s="19" t="n">
        <v>0.918733317946119</v>
      </c>
      <c r="K3547" s="19" t="n">
        <v>0.406958454111406</v>
      </c>
      <c r="L3547" s="16" t="n">
        <v>11.657289277008</v>
      </c>
      <c r="M3547" s="19" t="n">
        <v>0.914765777732988</v>
      </c>
      <c r="N3547" s="19" t="n">
        <v>0.718158463016494</v>
      </c>
      <c r="O3547" s="19" t="n">
        <v>1.19115683151318</v>
      </c>
      <c r="P3547" s="19" t="n">
        <v>0.315124988856678</v>
      </c>
      <c r="Q3547" s="17" t="s">
        <v>31</v>
      </c>
      <c r="R3547" s="5" t="str">
        <f aca="false">IF(OR(Q3547="Steel plate",Q3547="Concrete jacket"),"Steel plate or jacket",Q3547)</f>
        <v>Polymer laminate</v>
      </c>
      <c r="S3547" s="5" t="str">
        <f aca="false">IF(O3547&lt;='Tree rules'!$C$4,IF(N3547&lt;='Tree rules'!$C$5,IF(P3547&lt;='Tree rules'!$C$7,"Monitor","Polymer laminate"),IF(P3547&lt;='Tree rules'!$C$8,"Seal cracks","Polymer laminate")),IF(O3547&lt;='Tree rules'!$C$6,IF(P3547&lt;='Tree rules'!$C$9,"Polymer laminate","Steel plate or jacket"),IF(L3547&lt;='Tree rules'!$C$10,"Steel plate or jacket","Polymer laminate")))</f>
        <v>Polymer laminate</v>
      </c>
      <c r="T3547" s="5" t="str">
        <f aca="false">IF(S3547=R3547,"Yes","No")</f>
        <v>Yes</v>
      </c>
    </row>
    <row r="3548" customFormat="false" ht="15" hidden="false" customHeight="false" outlineLevel="0" collapsed="false">
      <c r="A3548" s="15" t="n">
        <v>5051</v>
      </c>
      <c r="B3548" s="16" t="n">
        <v>7.13298830643409</v>
      </c>
      <c r="C3548" s="15" t="n">
        <v>300</v>
      </c>
      <c r="D3548" s="15" t="n">
        <v>700</v>
      </c>
      <c r="E3548" s="15" t="n">
        <v>30</v>
      </c>
      <c r="F3548" s="16" t="n">
        <v>0.803065606745857</v>
      </c>
      <c r="G3548" s="17" t="s">
        <v>101</v>
      </c>
      <c r="H3548" s="18" t="n">
        <v>0.3</v>
      </c>
      <c r="I3548" s="18" t="n">
        <v>1.5</v>
      </c>
      <c r="J3548" s="19" t="n">
        <v>0.904495914901393</v>
      </c>
      <c r="K3548" s="19" t="n">
        <v>0.500701471372473</v>
      </c>
      <c r="L3548" s="16" t="n">
        <v>10.9401661141627</v>
      </c>
      <c r="M3548" s="19" t="n">
        <v>0.944911281704754</v>
      </c>
      <c r="N3548" s="19" t="n">
        <v>0.689132859303812</v>
      </c>
      <c r="O3548" s="19" t="n">
        <v>1.13030265463133</v>
      </c>
      <c r="P3548" s="19" t="n">
        <v>0.422280219574798</v>
      </c>
      <c r="Q3548" s="17" t="s">
        <v>31</v>
      </c>
      <c r="R3548" s="5" t="str">
        <f aca="false">IF(OR(Q3548="Steel plate",Q3548="Concrete jacket"),"Steel plate or jacket",Q3548)</f>
        <v>Polymer laminate</v>
      </c>
      <c r="S3548" s="5" t="str">
        <f aca="false">IF(O3548&lt;='Tree rules'!$C$4,IF(N3548&lt;='Tree rules'!$C$5,IF(P3548&lt;='Tree rules'!$C$7,"Monitor","Polymer laminate"),IF(P3548&lt;='Tree rules'!$C$8,"Seal cracks","Polymer laminate")),IF(O3548&lt;='Tree rules'!$C$6,IF(P3548&lt;='Tree rules'!$C$9,"Polymer laminate","Steel plate or jacket"),IF(L3548&lt;='Tree rules'!$C$10,"Steel plate or jacket","Polymer laminate")))</f>
        <v>Polymer laminate</v>
      </c>
      <c r="T3548" s="5" t="str">
        <f aca="false">IF(S3548=R3548,"Yes","No")</f>
        <v>Yes</v>
      </c>
    </row>
    <row r="3549" customFormat="false" ht="15" hidden="false" customHeight="false" outlineLevel="0" collapsed="false">
      <c r="A3549" s="15" t="n">
        <v>5054</v>
      </c>
      <c r="B3549" s="16" t="n">
        <v>7.17027840656893</v>
      </c>
      <c r="C3549" s="15" t="n">
        <v>300</v>
      </c>
      <c r="D3549" s="15" t="n">
        <v>675</v>
      </c>
      <c r="E3549" s="15" t="n">
        <v>30</v>
      </c>
      <c r="F3549" s="16" t="n">
        <v>0.63930661313115</v>
      </c>
      <c r="G3549" s="17" t="s">
        <v>101</v>
      </c>
      <c r="H3549" s="18" t="n">
        <v>0.3</v>
      </c>
      <c r="I3549" s="18" t="n">
        <v>2</v>
      </c>
      <c r="J3549" s="19" t="n">
        <v>0.965448807639421</v>
      </c>
      <c r="K3549" s="19" t="n">
        <v>0.480762512172014</v>
      </c>
      <c r="L3549" s="16" t="n">
        <v>11.3994887226851</v>
      </c>
      <c r="M3549" s="19" t="n">
        <v>0.929974023041468</v>
      </c>
      <c r="N3549" s="19" t="n">
        <v>0.879485423845344</v>
      </c>
      <c r="O3549" s="19" t="n">
        <v>1.46674602114464</v>
      </c>
      <c r="P3549" s="19" t="n">
        <v>0.436011009431581</v>
      </c>
      <c r="Q3549" s="17" t="s">
        <v>104</v>
      </c>
      <c r="R3549" s="5" t="str">
        <f aca="false">IF(OR(Q3549="Steel plate",Q3549="Concrete jacket"),"Steel plate or jacket",Q3549)</f>
        <v>Steel plate or jacket</v>
      </c>
      <c r="S3549" s="5" t="str">
        <f aca="false">IF(O3549&lt;='Tree rules'!$C$4,IF(N3549&lt;='Tree rules'!$C$5,IF(P3549&lt;='Tree rules'!$C$7,"Monitor","Polymer laminate"),IF(P3549&lt;='Tree rules'!$C$8,"Seal cracks","Polymer laminate")),IF(O3549&lt;='Tree rules'!$C$6,IF(P3549&lt;='Tree rules'!$C$9,"Polymer laminate","Steel plate or jacket"),IF(L3549&lt;='Tree rules'!$C$10,"Steel plate or jacket","Polymer laminate")))</f>
        <v>Steel plate or jacket</v>
      </c>
      <c r="T3549" s="5" t="str">
        <f aca="false">IF(S3549=R3549,"Yes","No")</f>
        <v>Yes</v>
      </c>
    </row>
    <row r="3550" customFormat="false" ht="15" hidden="false" customHeight="false" outlineLevel="0" collapsed="false">
      <c r="A3550" s="15" t="n">
        <v>5055</v>
      </c>
      <c r="B3550" s="16" t="n">
        <v>6.343658564756</v>
      </c>
      <c r="C3550" s="15" t="n">
        <v>230</v>
      </c>
      <c r="D3550" s="15" t="n">
        <v>600</v>
      </c>
      <c r="E3550" s="15" t="n">
        <v>30</v>
      </c>
      <c r="F3550" s="16" t="n">
        <v>0.742342309449384</v>
      </c>
      <c r="G3550" s="17" t="s">
        <v>101</v>
      </c>
      <c r="H3550" s="18" t="n">
        <v>0.3</v>
      </c>
      <c r="I3550" s="18" t="n">
        <v>2</v>
      </c>
      <c r="J3550" s="19" t="n">
        <v>0.923122781824796</v>
      </c>
      <c r="K3550" s="19" t="n">
        <v>0.524465973790046</v>
      </c>
      <c r="L3550" s="16" t="n">
        <v>11.4921350810797</v>
      </c>
      <c r="M3550" s="19" t="n">
        <v>0.945418212853506</v>
      </c>
      <c r="N3550" s="19" t="n">
        <v>0.924747849696135</v>
      </c>
      <c r="O3550" s="19" t="n">
        <v>1.36209907495207</v>
      </c>
      <c r="P3550" s="19" t="n">
        <v>0.456546261516134</v>
      </c>
      <c r="Q3550" s="17" t="s">
        <v>31</v>
      </c>
      <c r="R3550" s="5" t="str">
        <f aca="false">IF(OR(Q3550="Steel plate",Q3550="Concrete jacket"),"Steel plate or jacket",Q3550)</f>
        <v>Polymer laminate</v>
      </c>
      <c r="S3550" s="5" t="str">
        <f aca="false">IF(O3550&lt;='Tree rules'!$C$4,IF(N3550&lt;='Tree rules'!$C$5,IF(P3550&lt;='Tree rules'!$C$7,"Monitor","Polymer laminate"),IF(P3550&lt;='Tree rules'!$C$8,"Seal cracks","Polymer laminate")),IF(O3550&lt;='Tree rules'!$C$6,IF(P3550&lt;='Tree rules'!$C$9,"Polymer laminate","Steel plate or jacket"),IF(L3550&lt;='Tree rules'!$C$10,"Steel plate or jacket","Polymer laminate")))</f>
        <v>Steel plate or jacket</v>
      </c>
      <c r="T3550" s="5" t="str">
        <f aca="false">IF(S3550=R3550,"Yes","No")</f>
        <v>No</v>
      </c>
    </row>
    <row r="3551" customFormat="false" ht="15" hidden="false" customHeight="false" outlineLevel="0" collapsed="false">
      <c r="A3551" s="15" t="n">
        <v>5057</v>
      </c>
      <c r="B3551" s="16" t="n">
        <v>3.79205706332101</v>
      </c>
      <c r="C3551" s="15" t="n">
        <v>300</v>
      </c>
      <c r="D3551" s="15" t="n">
        <v>300</v>
      </c>
      <c r="E3551" s="15" t="n">
        <v>30</v>
      </c>
      <c r="F3551" s="16" t="n">
        <v>0.791582400904515</v>
      </c>
      <c r="G3551" s="17" t="s">
        <v>101</v>
      </c>
      <c r="H3551" s="18" t="n">
        <v>0.3</v>
      </c>
      <c r="I3551" s="18" t="n">
        <v>1</v>
      </c>
      <c r="J3551" s="19" t="n">
        <v>0.900196149834387</v>
      </c>
      <c r="K3551" s="19" t="n">
        <v>0.401421902502106</v>
      </c>
      <c r="L3551" s="16" t="n">
        <v>14.9293585170119</v>
      </c>
      <c r="M3551" s="19" t="n">
        <v>0.321583775489743</v>
      </c>
      <c r="N3551" s="19" t="n">
        <v>0.79849720988914</v>
      </c>
      <c r="O3551" s="19" t="n">
        <v>0.900196149834387</v>
      </c>
      <c r="P3551" s="19" t="n">
        <v>0.947517741257719</v>
      </c>
      <c r="Q3551" s="17" t="s">
        <v>31</v>
      </c>
      <c r="R3551" s="5" t="str">
        <f aca="false">IF(OR(Q3551="Steel plate",Q3551="Concrete jacket"),"Steel plate or jacket",Q3551)</f>
        <v>Polymer laminate</v>
      </c>
      <c r="S3551" s="5" t="str">
        <f aca="false">IF(O3551&lt;='Tree rules'!$C$4,IF(N3551&lt;='Tree rules'!$C$5,IF(P3551&lt;='Tree rules'!$C$7,"Monitor","Polymer laminate"),IF(P3551&lt;='Tree rules'!$C$8,"Seal cracks","Polymer laminate")),IF(O3551&lt;='Tree rules'!$C$6,IF(P3551&lt;='Tree rules'!$C$9,"Polymer laminate","Steel plate or jacket"),IF(L3551&lt;='Tree rules'!$C$10,"Steel plate or jacket","Polymer laminate")))</f>
        <v>Monitor</v>
      </c>
      <c r="T3551" s="5" t="str">
        <f aca="false">IF(S3551=R3551,"Yes","No")</f>
        <v>No</v>
      </c>
    </row>
    <row r="3552" customFormat="false" ht="15" hidden="false" customHeight="false" outlineLevel="0" collapsed="false">
      <c r="A3552" s="15" t="n">
        <v>5058</v>
      </c>
      <c r="B3552" s="16" t="n">
        <v>5.58535031505524</v>
      </c>
      <c r="C3552" s="15" t="n">
        <v>230</v>
      </c>
      <c r="D3552" s="15" t="n">
        <v>450</v>
      </c>
      <c r="E3552" s="15" t="n">
        <v>25</v>
      </c>
      <c r="F3552" s="16" t="n">
        <v>0.649145274956135</v>
      </c>
      <c r="G3552" s="17" t="s">
        <v>101</v>
      </c>
      <c r="H3552" s="18" t="n">
        <v>0.3</v>
      </c>
      <c r="I3552" s="18" t="n">
        <v>2</v>
      </c>
      <c r="J3552" s="19" t="n">
        <v>0.928761969799416</v>
      </c>
      <c r="K3552" s="19" t="n">
        <v>0.561278179435038</v>
      </c>
      <c r="L3552" s="16" t="n">
        <v>13.8251245422159</v>
      </c>
      <c r="M3552" s="19" t="n">
        <v>0.932562612997635</v>
      </c>
      <c r="N3552" s="19" t="n">
        <v>0.915408941479904</v>
      </c>
      <c r="O3552" s="19" t="n">
        <v>1.33623011206132</v>
      </c>
      <c r="P3552" s="19" t="n">
        <v>0.498852683143449</v>
      </c>
      <c r="Q3552" s="17" t="s">
        <v>31</v>
      </c>
      <c r="R3552" s="5" t="str">
        <f aca="false">IF(OR(Q3552="Steel plate",Q3552="Concrete jacket"),"Steel plate or jacket",Q3552)</f>
        <v>Polymer laminate</v>
      </c>
      <c r="S3552" s="5" t="str">
        <f aca="false">IF(O3552&lt;='Tree rules'!$C$4,IF(N3552&lt;='Tree rules'!$C$5,IF(P3552&lt;='Tree rules'!$C$7,"Monitor","Polymer laminate"),IF(P3552&lt;='Tree rules'!$C$8,"Seal cracks","Polymer laminate")),IF(O3552&lt;='Tree rules'!$C$6,IF(P3552&lt;='Tree rules'!$C$9,"Polymer laminate","Steel plate or jacket"),IF(L3552&lt;='Tree rules'!$C$10,"Steel plate or jacket","Polymer laminate")))</f>
        <v>Polymer laminate</v>
      </c>
      <c r="T3552" s="5" t="str">
        <f aca="false">IF(S3552=R3552,"Yes","No")</f>
        <v>Yes</v>
      </c>
    </row>
    <row r="3553" customFormat="false" ht="15" hidden="false" customHeight="false" outlineLevel="0" collapsed="false">
      <c r="A3553" s="15" t="n">
        <v>5059</v>
      </c>
      <c r="B3553" s="16" t="n">
        <v>6.90185256933579</v>
      </c>
      <c r="C3553" s="15" t="n">
        <v>230</v>
      </c>
      <c r="D3553" s="15" t="n">
        <v>625</v>
      </c>
      <c r="E3553" s="15" t="n">
        <v>25</v>
      </c>
      <c r="F3553" s="16" t="n">
        <v>0.603925598347216</v>
      </c>
      <c r="G3553" s="17" t="s">
        <v>101</v>
      </c>
      <c r="H3553" s="18" t="n">
        <v>0.3</v>
      </c>
      <c r="I3553" s="18" t="n">
        <v>1.5</v>
      </c>
      <c r="J3553" s="19" t="n">
        <v>0.983900258539707</v>
      </c>
      <c r="K3553" s="19" t="n">
        <v>0.616358754389019</v>
      </c>
      <c r="L3553" s="16" t="n">
        <v>11.9202980472121</v>
      </c>
      <c r="M3553" s="19" t="n">
        <v>0.711883571533371</v>
      </c>
      <c r="N3553" s="19" t="n">
        <v>0.726924667033761</v>
      </c>
      <c r="O3553" s="19" t="n">
        <v>1.17263261891128</v>
      </c>
      <c r="P3553" s="19" t="n">
        <v>0.561434046350958</v>
      </c>
      <c r="Q3553" s="17" t="s">
        <v>31</v>
      </c>
      <c r="R3553" s="5" t="str">
        <f aca="false">IF(OR(Q3553="Steel plate",Q3553="Concrete jacket"),"Steel plate or jacket",Q3553)</f>
        <v>Polymer laminate</v>
      </c>
      <c r="S3553" s="5" t="str">
        <f aca="false">IF(O3553&lt;='Tree rules'!$C$4,IF(N3553&lt;='Tree rules'!$C$5,IF(P3553&lt;='Tree rules'!$C$7,"Monitor","Polymer laminate"),IF(P3553&lt;='Tree rules'!$C$8,"Seal cracks","Polymer laminate")),IF(O3553&lt;='Tree rules'!$C$6,IF(P3553&lt;='Tree rules'!$C$9,"Polymer laminate","Steel plate or jacket"),IF(L3553&lt;='Tree rules'!$C$10,"Steel plate or jacket","Polymer laminate")))</f>
        <v>Polymer laminate</v>
      </c>
      <c r="T3553" s="5" t="str">
        <f aca="false">IF(S3553=R3553,"Yes","No")</f>
        <v>Yes</v>
      </c>
    </row>
    <row r="3554" customFormat="false" ht="15" hidden="false" customHeight="false" outlineLevel="0" collapsed="false">
      <c r="A3554" s="15" t="n">
        <v>5060</v>
      </c>
      <c r="B3554" s="16" t="n">
        <v>4.15511867713236</v>
      </c>
      <c r="C3554" s="15" t="n">
        <v>230</v>
      </c>
      <c r="D3554" s="15" t="n">
        <v>400</v>
      </c>
      <c r="E3554" s="15" t="n">
        <v>20</v>
      </c>
      <c r="F3554" s="16" t="n">
        <v>0.740832460684402</v>
      </c>
      <c r="G3554" s="17" t="s">
        <v>101</v>
      </c>
      <c r="H3554" s="18" t="n">
        <v>0.3</v>
      </c>
      <c r="I3554" s="18" t="n">
        <v>1</v>
      </c>
      <c r="J3554" s="19" t="n">
        <v>0.926162126390582</v>
      </c>
      <c r="K3554" s="19" t="n">
        <v>0.489475022451385</v>
      </c>
      <c r="L3554" s="16" t="n">
        <v>11.7376233817298</v>
      </c>
      <c r="M3554" s="19" t="n">
        <v>0.404183232528888</v>
      </c>
      <c r="N3554" s="19" t="n">
        <v>0.688177776714177</v>
      </c>
      <c r="O3554" s="19" t="n">
        <v>0.926162126390582</v>
      </c>
      <c r="P3554" s="19" t="n">
        <v>0.820417613228572</v>
      </c>
      <c r="Q3554" s="17" t="s">
        <v>29</v>
      </c>
      <c r="R3554" s="5" t="str">
        <f aca="false">IF(OR(Q3554="Steel plate",Q3554="Concrete jacket"),"Steel plate or jacket",Q3554)</f>
        <v>Monitor</v>
      </c>
      <c r="S3554" s="5" t="str">
        <f aca="false">IF(O3554&lt;='Tree rules'!$C$4,IF(N3554&lt;='Tree rules'!$C$5,IF(P3554&lt;='Tree rules'!$C$7,"Monitor","Polymer laminate"),IF(P3554&lt;='Tree rules'!$C$8,"Seal cracks","Polymer laminate")),IF(O3554&lt;='Tree rules'!$C$6,IF(P3554&lt;='Tree rules'!$C$9,"Polymer laminate","Steel plate or jacket"),IF(L3554&lt;='Tree rules'!$C$10,"Steel plate or jacket","Polymer laminate")))</f>
        <v>Monitor</v>
      </c>
      <c r="T3554" s="5" t="str">
        <f aca="false">IF(S3554=R3554,"Yes","No")</f>
        <v>Yes</v>
      </c>
    </row>
    <row r="3555" customFormat="false" ht="15" hidden="false" customHeight="false" outlineLevel="0" collapsed="false">
      <c r="A3555" s="15" t="n">
        <v>5061</v>
      </c>
      <c r="B3555" s="16" t="n">
        <v>3.06495967245343</v>
      </c>
      <c r="C3555" s="15" t="n">
        <v>230</v>
      </c>
      <c r="D3555" s="15" t="n">
        <v>300</v>
      </c>
      <c r="E3555" s="15" t="n">
        <v>20</v>
      </c>
      <c r="F3555" s="16" t="n">
        <v>0.576243217710084</v>
      </c>
      <c r="G3555" s="17" t="s">
        <v>101</v>
      </c>
      <c r="H3555" s="18" t="n">
        <v>0.3</v>
      </c>
      <c r="I3555" s="18" t="n">
        <v>2</v>
      </c>
      <c r="J3555" s="19" t="n">
        <v>0.867185385594618</v>
      </c>
      <c r="K3555" s="19" t="n">
        <v>0.5133054148415</v>
      </c>
      <c r="L3555" s="16" t="n">
        <v>11.9724987205212</v>
      </c>
      <c r="M3555" s="19" t="n">
        <v>0.938809236542771</v>
      </c>
      <c r="N3555" s="19" t="n">
        <v>0.876672670390662</v>
      </c>
      <c r="O3555" s="19" t="n">
        <v>1.2892398170921</v>
      </c>
      <c r="P3555" s="19" t="n">
        <v>0.327434115247221</v>
      </c>
      <c r="Q3555" s="17" t="s">
        <v>31</v>
      </c>
      <c r="R3555" s="5" t="str">
        <f aca="false">IF(OR(Q3555="Steel plate",Q3555="Concrete jacket"),"Steel plate or jacket",Q3555)</f>
        <v>Polymer laminate</v>
      </c>
      <c r="S3555" s="5" t="str">
        <f aca="false">IF(O3555&lt;='Tree rules'!$C$4,IF(N3555&lt;='Tree rules'!$C$5,IF(P3555&lt;='Tree rules'!$C$7,"Monitor","Polymer laminate"),IF(P3555&lt;='Tree rules'!$C$8,"Seal cracks","Polymer laminate")),IF(O3555&lt;='Tree rules'!$C$6,IF(P3555&lt;='Tree rules'!$C$9,"Polymer laminate","Steel plate or jacket"),IF(L3555&lt;='Tree rules'!$C$10,"Steel plate or jacket","Polymer laminate")))</f>
        <v>Polymer laminate</v>
      </c>
      <c r="T3555" s="5" t="str">
        <f aca="false">IF(S3555=R3555,"Yes","No")</f>
        <v>Yes</v>
      </c>
    </row>
    <row r="3556" customFormat="false" ht="15" hidden="false" customHeight="false" outlineLevel="0" collapsed="false">
      <c r="A3556" s="15" t="n">
        <v>5062</v>
      </c>
      <c r="B3556" s="16" t="n">
        <v>5.0242190819525</v>
      </c>
      <c r="C3556" s="15" t="n">
        <v>230</v>
      </c>
      <c r="D3556" s="15" t="n">
        <v>500</v>
      </c>
      <c r="E3556" s="15" t="n">
        <v>30</v>
      </c>
      <c r="F3556" s="16" t="n">
        <v>0.625130365852113</v>
      </c>
      <c r="G3556" s="17" t="s">
        <v>102</v>
      </c>
      <c r="H3556" s="18" t="n">
        <v>0.1</v>
      </c>
      <c r="I3556" s="18" t="n">
        <v>1.5</v>
      </c>
      <c r="J3556" s="19" t="n">
        <v>0.903859348277831</v>
      </c>
      <c r="K3556" s="19" t="n">
        <v>0.434182942601336</v>
      </c>
      <c r="L3556" s="16" t="n">
        <v>11.4970688374199</v>
      </c>
      <c r="M3556" s="19" t="n">
        <v>0.907869315083318</v>
      </c>
      <c r="N3556" s="19" t="n">
        <v>3.39183296788393</v>
      </c>
      <c r="O3556" s="19" t="n">
        <v>1.15956886665025</v>
      </c>
      <c r="P3556" s="19" t="n">
        <v>0.304064846344069</v>
      </c>
      <c r="Q3556" s="17" t="s">
        <v>31</v>
      </c>
      <c r="R3556" s="5" t="str">
        <f aca="false">IF(OR(Q3556="Steel plate",Q3556="Concrete jacket"),"Steel plate or jacket",Q3556)</f>
        <v>Polymer laminate</v>
      </c>
      <c r="S3556" s="5" t="str">
        <f aca="false">IF(O3556&lt;='Tree rules'!$C$4,IF(N3556&lt;='Tree rules'!$C$5,IF(P3556&lt;='Tree rules'!$C$7,"Monitor","Polymer laminate"),IF(P3556&lt;='Tree rules'!$C$8,"Seal cracks","Polymer laminate")),IF(O3556&lt;='Tree rules'!$C$6,IF(P3556&lt;='Tree rules'!$C$9,"Polymer laminate","Steel plate or jacket"),IF(L3556&lt;='Tree rules'!$C$10,"Steel plate or jacket","Polymer laminate")))</f>
        <v>Polymer laminate</v>
      </c>
      <c r="T3556" s="5" t="str">
        <f aca="false">IF(S3556=R3556,"Yes","No")</f>
        <v>Yes</v>
      </c>
    </row>
    <row r="3557" customFormat="false" ht="15" hidden="false" customHeight="false" outlineLevel="0" collapsed="false">
      <c r="A3557" s="15" t="n">
        <v>5063</v>
      </c>
      <c r="B3557" s="16" t="n">
        <v>6.48823111525247</v>
      </c>
      <c r="C3557" s="15" t="n">
        <v>300</v>
      </c>
      <c r="D3557" s="15" t="n">
        <v>575</v>
      </c>
      <c r="E3557" s="15" t="n">
        <v>25</v>
      </c>
      <c r="F3557" s="16" t="n">
        <v>0.633465437396808</v>
      </c>
      <c r="G3557" s="17" t="s">
        <v>103</v>
      </c>
      <c r="H3557" s="18" t="n">
        <v>0.2</v>
      </c>
      <c r="I3557" s="18" t="n">
        <v>1</v>
      </c>
      <c r="J3557" s="19" t="n">
        <v>0.992194040423781</v>
      </c>
      <c r="K3557" s="19" t="n">
        <v>0.47136343471037</v>
      </c>
      <c r="L3557" s="16" t="n">
        <v>12.2650871743903</v>
      </c>
      <c r="M3557" s="19" t="n">
        <v>0.357900721637583</v>
      </c>
      <c r="N3557" s="19" t="n">
        <v>1.01498634218543</v>
      </c>
      <c r="O3557" s="19" t="n">
        <v>0.992194040423781</v>
      </c>
      <c r="P3557" s="19" t="n">
        <v>0.922494310203276</v>
      </c>
      <c r="Q3557" s="17" t="s">
        <v>30</v>
      </c>
      <c r="R3557" s="5" t="str">
        <f aca="false">IF(OR(Q3557="Steel plate",Q3557="Concrete jacket"),"Steel plate or jacket",Q3557)</f>
        <v>Seal cracks</v>
      </c>
      <c r="S3557" s="5" t="str">
        <f aca="false">IF(O3557&lt;='Tree rules'!$C$4,IF(N3557&lt;='Tree rules'!$C$5,IF(P3557&lt;='Tree rules'!$C$7,"Monitor","Polymer laminate"),IF(P3557&lt;='Tree rules'!$C$8,"Seal cracks","Polymer laminate")),IF(O3557&lt;='Tree rules'!$C$6,IF(P3557&lt;='Tree rules'!$C$9,"Polymer laminate","Steel plate or jacket"),IF(L3557&lt;='Tree rules'!$C$10,"Steel plate or jacket","Polymer laminate")))</f>
        <v>Seal cracks</v>
      </c>
      <c r="T3557" s="5" t="str">
        <f aca="false">IF(S3557=R3557,"Yes","No")</f>
        <v>Yes</v>
      </c>
    </row>
    <row r="3558" customFormat="false" ht="15" hidden="false" customHeight="false" outlineLevel="0" collapsed="false">
      <c r="A3558" s="15" t="n">
        <v>5064</v>
      </c>
      <c r="B3558" s="16" t="n">
        <v>4.52375475312754</v>
      </c>
      <c r="C3558" s="15" t="n">
        <v>230</v>
      </c>
      <c r="D3558" s="15" t="n">
        <v>450</v>
      </c>
      <c r="E3558" s="15" t="n">
        <v>25</v>
      </c>
      <c r="F3558" s="16" t="n">
        <v>0.865527033274846</v>
      </c>
      <c r="G3558" s="17" t="s">
        <v>101</v>
      </c>
      <c r="H3558" s="18" t="n">
        <v>0.3</v>
      </c>
      <c r="I3558" s="18" t="n">
        <v>1</v>
      </c>
      <c r="J3558" s="19" t="n">
        <v>0.869821423938886</v>
      </c>
      <c r="K3558" s="19" t="n">
        <v>0.617962768900683</v>
      </c>
      <c r="L3558" s="16" t="n">
        <v>11.1974127552662</v>
      </c>
      <c r="M3558" s="19" t="n">
        <v>0.536550880594819</v>
      </c>
      <c r="N3558" s="19" t="n">
        <v>0.56980992758048</v>
      </c>
      <c r="O3558" s="19" t="n">
        <v>0.869821423938886</v>
      </c>
      <c r="P3558" s="19" t="n">
        <v>0.684745165278296</v>
      </c>
      <c r="Q3558" s="17" t="s">
        <v>29</v>
      </c>
      <c r="R3558" s="5" t="str">
        <f aca="false">IF(OR(Q3558="Steel plate",Q3558="Concrete jacket"),"Steel plate or jacket",Q3558)</f>
        <v>Monitor</v>
      </c>
      <c r="S3558" s="5" t="str">
        <f aca="false">IF(O3558&lt;='Tree rules'!$C$4,IF(N3558&lt;='Tree rules'!$C$5,IF(P3558&lt;='Tree rules'!$C$7,"Monitor","Polymer laminate"),IF(P3558&lt;='Tree rules'!$C$8,"Seal cracks","Polymer laminate")),IF(O3558&lt;='Tree rules'!$C$6,IF(P3558&lt;='Tree rules'!$C$9,"Polymer laminate","Steel plate or jacket"),IF(L3558&lt;='Tree rules'!$C$10,"Steel plate or jacket","Polymer laminate")))</f>
        <v>Monitor</v>
      </c>
      <c r="T3558" s="5" t="str">
        <f aca="false">IF(S3558=R3558,"Yes","No")</f>
        <v>Yes</v>
      </c>
    </row>
    <row r="3559" customFormat="false" ht="15" hidden="false" customHeight="false" outlineLevel="0" collapsed="false">
      <c r="A3559" s="15" t="n">
        <v>5066</v>
      </c>
      <c r="B3559" s="16" t="n">
        <v>3.28322136506846</v>
      </c>
      <c r="C3559" s="15" t="n">
        <v>230</v>
      </c>
      <c r="D3559" s="15" t="n">
        <v>300</v>
      </c>
      <c r="E3559" s="15" t="n">
        <v>30</v>
      </c>
      <c r="F3559" s="16" t="n">
        <v>1.09729996268736</v>
      </c>
      <c r="G3559" s="17" t="s">
        <v>102</v>
      </c>
      <c r="H3559" s="18" t="n">
        <v>0.1</v>
      </c>
      <c r="I3559" s="18" t="n">
        <v>1.5</v>
      </c>
      <c r="J3559" s="19" t="n">
        <v>0.880059359550024</v>
      </c>
      <c r="K3559" s="19" t="n">
        <v>0.465710746987691</v>
      </c>
      <c r="L3559" s="16" t="n">
        <v>13.7373278873157</v>
      </c>
      <c r="M3559" s="19" t="n">
        <v>0.749538365336393</v>
      </c>
      <c r="N3559" s="19" t="n">
        <v>3.26702336208796</v>
      </c>
      <c r="O3559" s="19" t="n">
        <v>1.11516248846026</v>
      </c>
      <c r="P3559" s="19" t="n">
        <v>0.518851021230935</v>
      </c>
      <c r="Q3559" s="17" t="s">
        <v>31</v>
      </c>
      <c r="R3559" s="5" t="str">
        <f aca="false">IF(OR(Q3559="Steel plate",Q3559="Concrete jacket"),"Steel plate or jacket",Q3559)</f>
        <v>Polymer laminate</v>
      </c>
      <c r="S3559" s="5" t="str">
        <f aca="false">IF(O3559&lt;='Tree rules'!$C$4,IF(N3559&lt;='Tree rules'!$C$5,IF(P3559&lt;='Tree rules'!$C$7,"Monitor","Polymer laminate"),IF(P3559&lt;='Tree rules'!$C$8,"Seal cracks","Polymer laminate")),IF(O3559&lt;='Tree rules'!$C$6,IF(P3559&lt;='Tree rules'!$C$9,"Polymer laminate","Steel plate or jacket"),IF(L3559&lt;='Tree rules'!$C$10,"Steel plate or jacket","Polymer laminate")))</f>
        <v>Polymer laminate</v>
      </c>
      <c r="T3559" s="5" t="str">
        <f aca="false">IF(S3559=R3559,"Yes","No")</f>
        <v>Yes</v>
      </c>
    </row>
    <row r="3560" customFormat="false" ht="15" hidden="false" customHeight="false" outlineLevel="0" collapsed="false">
      <c r="A3560" s="15" t="n">
        <v>5068</v>
      </c>
      <c r="B3560" s="16" t="n">
        <v>6.34107546704163</v>
      </c>
      <c r="C3560" s="15" t="n">
        <v>300</v>
      </c>
      <c r="D3560" s="15" t="n">
        <v>600</v>
      </c>
      <c r="E3560" s="15" t="n">
        <v>20</v>
      </c>
      <c r="F3560" s="16" t="n">
        <v>0.604879451954714</v>
      </c>
      <c r="G3560" s="17" t="s">
        <v>101</v>
      </c>
      <c r="H3560" s="18" t="n">
        <v>0.3</v>
      </c>
      <c r="I3560" s="18" t="n">
        <v>1</v>
      </c>
      <c r="J3560" s="19" t="n">
        <v>0.907392769256313</v>
      </c>
      <c r="K3560" s="19" t="n">
        <v>0.40397710204435</v>
      </c>
      <c r="L3560" s="16" t="n">
        <v>11.4459845975481</v>
      </c>
      <c r="M3560" s="19" t="n">
        <v>0.808258039403743</v>
      </c>
      <c r="N3560" s="19" t="n">
        <v>0.535251518400924</v>
      </c>
      <c r="O3560" s="19" t="n">
        <v>0.907392769256312</v>
      </c>
      <c r="P3560" s="19" t="n">
        <v>0.371096080607638</v>
      </c>
      <c r="Q3560" s="17" t="s">
        <v>29</v>
      </c>
      <c r="R3560" s="5" t="str">
        <f aca="false">IF(OR(Q3560="Steel plate",Q3560="Concrete jacket"),"Steel plate or jacket",Q3560)</f>
        <v>Monitor</v>
      </c>
      <c r="S3560" s="5" t="str">
        <f aca="false">IF(O3560&lt;='Tree rules'!$C$4,IF(N3560&lt;='Tree rules'!$C$5,IF(P3560&lt;='Tree rules'!$C$7,"Monitor","Polymer laminate"),IF(P3560&lt;='Tree rules'!$C$8,"Seal cracks","Polymer laminate")),IF(O3560&lt;='Tree rules'!$C$6,IF(P3560&lt;='Tree rules'!$C$9,"Polymer laminate","Steel plate or jacket"),IF(L3560&lt;='Tree rules'!$C$10,"Steel plate or jacket","Polymer laminate")))</f>
        <v>Monitor</v>
      </c>
      <c r="T3560" s="5" t="str">
        <f aca="false">IF(S3560=R3560,"Yes","No")</f>
        <v>Yes</v>
      </c>
    </row>
    <row r="3561" customFormat="false" ht="15" hidden="false" customHeight="false" outlineLevel="0" collapsed="false">
      <c r="A3561" s="15" t="n">
        <v>5069</v>
      </c>
      <c r="B3561" s="16" t="n">
        <v>4.95794723040669</v>
      </c>
      <c r="C3561" s="15" t="n">
        <v>300</v>
      </c>
      <c r="D3561" s="15" t="n">
        <v>475</v>
      </c>
      <c r="E3561" s="15" t="n">
        <v>30</v>
      </c>
      <c r="F3561" s="16" t="n">
        <v>0.781126378514945</v>
      </c>
      <c r="G3561" s="17" t="s">
        <v>101</v>
      </c>
      <c r="H3561" s="18" t="n">
        <v>0.3</v>
      </c>
      <c r="I3561" s="18" t="n">
        <v>2</v>
      </c>
      <c r="J3561" s="19" t="n">
        <v>0.9891649758091</v>
      </c>
      <c r="K3561" s="19" t="n">
        <v>0.46041675939725</v>
      </c>
      <c r="L3561" s="16" t="n">
        <v>11.5569865510645</v>
      </c>
      <c r="M3561" s="19" t="n">
        <v>0.814866654640757</v>
      </c>
      <c r="N3561" s="19" t="n">
        <v>1.01027714465676</v>
      </c>
      <c r="O3561" s="19" t="n">
        <v>1.52290181894692</v>
      </c>
      <c r="P3561" s="19" t="n">
        <v>0.546190391799482</v>
      </c>
      <c r="Q3561" s="17" t="s">
        <v>104</v>
      </c>
      <c r="R3561" s="5" t="str">
        <f aca="false">IF(OR(Q3561="Steel plate",Q3561="Concrete jacket"),"Steel plate or jacket",Q3561)</f>
        <v>Steel plate or jacket</v>
      </c>
      <c r="S3561" s="5" t="str">
        <f aca="false">IF(O3561&lt;='Tree rules'!$C$4,IF(N3561&lt;='Tree rules'!$C$5,IF(P3561&lt;='Tree rules'!$C$7,"Monitor","Polymer laminate"),IF(P3561&lt;='Tree rules'!$C$8,"Seal cracks","Polymer laminate")),IF(O3561&lt;='Tree rules'!$C$6,IF(P3561&lt;='Tree rules'!$C$9,"Polymer laminate","Steel plate or jacket"),IF(L3561&lt;='Tree rules'!$C$10,"Steel plate or jacket","Polymer laminate")))</f>
        <v>Steel plate or jacket</v>
      </c>
      <c r="T3561" s="5" t="str">
        <f aca="false">IF(S3561=R3561,"Yes","No")</f>
        <v>Yes</v>
      </c>
    </row>
    <row r="3562" customFormat="false" ht="15" hidden="false" customHeight="false" outlineLevel="0" collapsed="false">
      <c r="A3562" s="15" t="n">
        <v>5070</v>
      </c>
      <c r="B3562" s="16" t="n">
        <v>3.55553959487902</v>
      </c>
      <c r="C3562" s="15" t="n">
        <v>300</v>
      </c>
      <c r="D3562" s="15" t="n">
        <v>350</v>
      </c>
      <c r="E3562" s="15" t="n">
        <v>25</v>
      </c>
      <c r="F3562" s="16" t="n">
        <v>0.693508312050727</v>
      </c>
      <c r="G3562" s="17" t="s">
        <v>103</v>
      </c>
      <c r="H3562" s="18" t="n">
        <v>0.2</v>
      </c>
      <c r="I3562" s="18" t="n">
        <v>1.5</v>
      </c>
      <c r="J3562" s="19" t="n">
        <v>0.90207994549486</v>
      </c>
      <c r="K3562" s="19" t="n">
        <v>0.483498056658333</v>
      </c>
      <c r="L3562" s="16" t="n">
        <v>11.7733099168179</v>
      </c>
      <c r="M3562" s="19" t="n">
        <v>0.868070215187063</v>
      </c>
      <c r="N3562" s="19" t="n">
        <v>1.79632000181677</v>
      </c>
      <c r="O3562" s="19" t="n">
        <v>1.13504296794368</v>
      </c>
      <c r="P3562" s="19" t="n">
        <v>0.369823829129437</v>
      </c>
      <c r="Q3562" s="17" t="s">
        <v>31</v>
      </c>
      <c r="R3562" s="5" t="str">
        <f aca="false">IF(OR(Q3562="Steel plate",Q3562="Concrete jacket"),"Steel plate or jacket",Q3562)</f>
        <v>Polymer laminate</v>
      </c>
      <c r="S3562" s="5" t="str">
        <f aca="false">IF(O3562&lt;='Tree rules'!$C$4,IF(N3562&lt;='Tree rules'!$C$5,IF(P3562&lt;='Tree rules'!$C$7,"Monitor","Polymer laminate"),IF(P3562&lt;='Tree rules'!$C$8,"Seal cracks","Polymer laminate")),IF(O3562&lt;='Tree rules'!$C$6,IF(P3562&lt;='Tree rules'!$C$9,"Polymer laminate","Steel plate or jacket"),IF(L3562&lt;='Tree rules'!$C$10,"Steel plate or jacket","Polymer laminate")))</f>
        <v>Polymer laminate</v>
      </c>
      <c r="T3562" s="5" t="str">
        <f aca="false">IF(S3562=R3562,"Yes","No")</f>
        <v>Yes</v>
      </c>
    </row>
    <row r="3563" customFormat="false" ht="15" hidden="false" customHeight="false" outlineLevel="0" collapsed="false">
      <c r="A3563" s="15" t="n">
        <v>5072</v>
      </c>
      <c r="B3563" s="16" t="n">
        <v>5.06469881962279</v>
      </c>
      <c r="C3563" s="15" t="n">
        <v>230</v>
      </c>
      <c r="D3563" s="15" t="n">
        <v>500</v>
      </c>
      <c r="E3563" s="15" t="n">
        <v>25</v>
      </c>
      <c r="F3563" s="16" t="n">
        <v>0.577653504586516</v>
      </c>
      <c r="G3563" s="17" t="s">
        <v>103</v>
      </c>
      <c r="H3563" s="18" t="n">
        <v>0.2</v>
      </c>
      <c r="I3563" s="18" t="n">
        <v>1</v>
      </c>
      <c r="J3563" s="19" t="n">
        <v>0.95479089517079</v>
      </c>
      <c r="K3563" s="19" t="n">
        <v>0.50284241411523</v>
      </c>
      <c r="L3563" s="16" t="n">
        <v>11.1557242722969</v>
      </c>
      <c r="M3563" s="19" t="n">
        <v>0.947268469260908</v>
      </c>
      <c r="N3563" s="19" t="n">
        <v>0.907824697228365</v>
      </c>
      <c r="O3563" s="19" t="n">
        <v>0.95479089517079</v>
      </c>
      <c r="P3563" s="19" t="n">
        <v>0.303539519288284</v>
      </c>
      <c r="Q3563" s="17" t="s">
        <v>29</v>
      </c>
      <c r="R3563" s="5" t="str">
        <f aca="false">IF(OR(Q3563="Steel plate",Q3563="Concrete jacket"),"Steel plate or jacket",Q3563)</f>
        <v>Monitor</v>
      </c>
      <c r="S3563" s="5" t="str">
        <f aca="false">IF(O3563&lt;='Tree rules'!$C$4,IF(N3563&lt;='Tree rules'!$C$5,IF(P3563&lt;='Tree rules'!$C$7,"Monitor","Polymer laminate"),IF(P3563&lt;='Tree rules'!$C$8,"Seal cracks","Polymer laminate")),IF(O3563&lt;='Tree rules'!$C$6,IF(P3563&lt;='Tree rules'!$C$9,"Polymer laminate","Steel plate or jacket"),IF(L3563&lt;='Tree rules'!$C$10,"Steel plate or jacket","Polymer laminate")))</f>
        <v>Monitor</v>
      </c>
      <c r="T3563" s="5" t="str">
        <f aca="false">IF(S3563=R3563,"Yes","No")</f>
        <v>Yes</v>
      </c>
    </row>
    <row r="3564" customFormat="false" ht="15" hidden="false" customHeight="false" outlineLevel="0" collapsed="false">
      <c r="A3564" s="15" t="n">
        <v>5073</v>
      </c>
      <c r="B3564" s="16" t="n">
        <v>3.37860371046724</v>
      </c>
      <c r="C3564" s="15" t="n">
        <v>230</v>
      </c>
      <c r="D3564" s="15" t="n">
        <v>325</v>
      </c>
      <c r="E3564" s="15" t="n">
        <v>20</v>
      </c>
      <c r="F3564" s="16" t="n">
        <v>0.739439918465071</v>
      </c>
      <c r="G3564" s="17" t="s">
        <v>102</v>
      </c>
      <c r="H3564" s="18" t="n">
        <v>0.1</v>
      </c>
      <c r="I3564" s="18" t="n">
        <v>2</v>
      </c>
      <c r="J3564" s="19" t="n">
        <v>0.948678364429666</v>
      </c>
      <c r="K3564" s="19" t="n">
        <v>0.554476564608582</v>
      </c>
      <c r="L3564" s="16" t="n">
        <v>12.7015177085235</v>
      </c>
      <c r="M3564" s="19" t="n">
        <v>0.808193136983672</v>
      </c>
      <c r="N3564" s="19" t="n">
        <v>3.66351154508442</v>
      </c>
      <c r="O3564" s="19" t="n">
        <v>1.37133680843188</v>
      </c>
      <c r="P3564" s="19" t="n">
        <v>0.483938137687849</v>
      </c>
      <c r="Q3564" s="17" t="s">
        <v>31</v>
      </c>
      <c r="R3564" s="5" t="str">
        <f aca="false">IF(OR(Q3564="Steel plate",Q3564="Concrete jacket"),"Steel plate or jacket",Q3564)</f>
        <v>Polymer laminate</v>
      </c>
      <c r="S3564" s="5" t="str">
        <f aca="false">IF(O3564&lt;='Tree rules'!$C$4,IF(N3564&lt;='Tree rules'!$C$5,IF(P3564&lt;='Tree rules'!$C$7,"Monitor","Polymer laminate"),IF(P3564&lt;='Tree rules'!$C$8,"Seal cracks","Polymer laminate")),IF(O3564&lt;='Tree rules'!$C$6,IF(P3564&lt;='Tree rules'!$C$9,"Polymer laminate","Steel plate or jacket"),IF(L3564&lt;='Tree rules'!$C$10,"Steel plate or jacket","Polymer laminate")))</f>
        <v>Steel plate or jacket</v>
      </c>
      <c r="T3564" s="5" t="str">
        <f aca="false">IF(S3564=R3564,"Yes","No")</f>
        <v>No</v>
      </c>
    </row>
    <row r="3565" customFormat="false" ht="15" hidden="false" customHeight="false" outlineLevel="0" collapsed="false">
      <c r="A3565" s="15" t="n">
        <v>5075</v>
      </c>
      <c r="B3565" s="16" t="n">
        <v>3.72568586465671</v>
      </c>
      <c r="C3565" s="15" t="n">
        <v>300</v>
      </c>
      <c r="D3565" s="15" t="n">
        <v>325</v>
      </c>
      <c r="E3565" s="15" t="n">
        <v>20</v>
      </c>
      <c r="F3565" s="16" t="n">
        <v>0.67080270183412</v>
      </c>
      <c r="G3565" s="17" t="s">
        <v>103</v>
      </c>
      <c r="H3565" s="18" t="n">
        <v>0.2</v>
      </c>
      <c r="I3565" s="18" t="n">
        <v>1.5</v>
      </c>
      <c r="J3565" s="19" t="n">
        <v>0.87393877943392</v>
      </c>
      <c r="K3565" s="19" t="n">
        <v>0.616243083269109</v>
      </c>
      <c r="L3565" s="16" t="n">
        <v>13.2586685574972</v>
      </c>
      <c r="M3565" s="19" t="n">
        <v>0.655526033878495</v>
      </c>
      <c r="N3565" s="19" t="n">
        <v>1.03925286041267</v>
      </c>
      <c r="O3565" s="19" t="n">
        <v>1.04162880513748</v>
      </c>
      <c r="P3565" s="19" t="n">
        <v>0.581262271915571</v>
      </c>
      <c r="Q3565" s="17" t="s">
        <v>31</v>
      </c>
      <c r="R3565" s="5" t="str">
        <f aca="false">IF(OR(Q3565="Steel plate",Q3565="Concrete jacket"),"Steel plate or jacket",Q3565)</f>
        <v>Polymer laminate</v>
      </c>
      <c r="S3565" s="5" t="str">
        <f aca="false">IF(O3565&lt;='Tree rules'!$C$4,IF(N3565&lt;='Tree rules'!$C$5,IF(P3565&lt;='Tree rules'!$C$7,"Monitor","Polymer laminate"),IF(P3565&lt;='Tree rules'!$C$8,"Seal cracks","Polymer laminate")),IF(O3565&lt;='Tree rules'!$C$6,IF(P3565&lt;='Tree rules'!$C$9,"Polymer laminate","Steel plate or jacket"),IF(L3565&lt;='Tree rules'!$C$10,"Steel plate or jacket","Polymer laminate")))</f>
        <v>Polymer laminate</v>
      </c>
      <c r="T3565" s="5" t="str">
        <f aca="false">IF(S3565=R3565,"Yes","No")</f>
        <v>Yes</v>
      </c>
    </row>
    <row r="3566" customFormat="false" ht="15" hidden="false" customHeight="false" outlineLevel="0" collapsed="false">
      <c r="A3566" s="15" t="n">
        <v>5076</v>
      </c>
      <c r="B3566" s="16" t="n">
        <v>4.17497923438629</v>
      </c>
      <c r="C3566" s="15" t="n">
        <v>230</v>
      </c>
      <c r="D3566" s="15" t="n">
        <v>400</v>
      </c>
      <c r="E3566" s="15" t="n">
        <v>30</v>
      </c>
      <c r="F3566" s="16" t="n">
        <v>0.740832460684402</v>
      </c>
      <c r="G3566" s="17" t="s">
        <v>101</v>
      </c>
      <c r="H3566" s="18" t="n">
        <v>0.3</v>
      </c>
      <c r="I3566" s="18" t="n">
        <v>1</v>
      </c>
      <c r="J3566" s="19" t="n">
        <v>0.995053357968132</v>
      </c>
      <c r="K3566" s="19" t="n">
        <v>0.561186498591577</v>
      </c>
      <c r="L3566" s="16" t="n">
        <v>11.7937266508087</v>
      </c>
      <c r="M3566" s="19" t="n">
        <v>0.657057711180326</v>
      </c>
      <c r="N3566" s="19" t="n">
        <v>0.715053623114114</v>
      </c>
      <c r="O3566" s="19" t="n">
        <v>0.995053357968132</v>
      </c>
      <c r="P3566" s="19" t="n">
        <v>0.517972367829721</v>
      </c>
      <c r="Q3566" s="17" t="s">
        <v>29</v>
      </c>
      <c r="R3566" s="5" t="str">
        <f aca="false">IF(OR(Q3566="Steel plate",Q3566="Concrete jacket"),"Steel plate or jacket",Q3566)</f>
        <v>Monitor</v>
      </c>
      <c r="S3566" s="5" t="str">
        <f aca="false">IF(O3566&lt;='Tree rules'!$C$4,IF(N3566&lt;='Tree rules'!$C$5,IF(P3566&lt;='Tree rules'!$C$7,"Monitor","Polymer laminate"),IF(P3566&lt;='Tree rules'!$C$8,"Seal cracks","Polymer laminate")),IF(O3566&lt;='Tree rules'!$C$6,IF(P3566&lt;='Tree rules'!$C$9,"Polymer laminate","Steel plate or jacket"),IF(L3566&lt;='Tree rules'!$C$10,"Steel plate or jacket","Polymer laminate")))</f>
        <v>Monitor</v>
      </c>
      <c r="T3566" s="5" t="str">
        <f aca="false">IF(S3566=R3566,"Yes","No")</f>
        <v>Yes</v>
      </c>
    </row>
    <row r="3567" customFormat="false" ht="15" hidden="false" customHeight="false" outlineLevel="0" collapsed="false">
      <c r="A3567" s="15" t="n">
        <v>5077</v>
      </c>
      <c r="B3567" s="16" t="n">
        <v>5.21080556436946</v>
      </c>
      <c r="C3567" s="15" t="n">
        <v>300</v>
      </c>
      <c r="D3567" s="15" t="n">
        <v>475</v>
      </c>
      <c r="E3567" s="15" t="n">
        <v>30</v>
      </c>
      <c r="F3567" s="16" t="n">
        <v>0.624901102811956</v>
      </c>
      <c r="G3567" s="17" t="s">
        <v>101</v>
      </c>
      <c r="H3567" s="18" t="n">
        <v>0.3</v>
      </c>
      <c r="I3567" s="18" t="n">
        <v>2</v>
      </c>
      <c r="J3567" s="19" t="n">
        <v>0.899735347805806</v>
      </c>
      <c r="K3567" s="19" t="n">
        <v>0.596345486430438</v>
      </c>
      <c r="L3567" s="16" t="n">
        <v>12.1463999169451</v>
      </c>
      <c r="M3567" s="19" t="n">
        <v>0.457063879036297</v>
      </c>
      <c r="N3567" s="19" t="n">
        <v>0.937827458709803</v>
      </c>
      <c r="O3567" s="19" t="n">
        <v>1.2629175819657</v>
      </c>
      <c r="P3567" s="19" t="n">
        <v>0.770009957613381</v>
      </c>
      <c r="Q3567" s="17" t="s">
        <v>31</v>
      </c>
      <c r="R3567" s="5" t="str">
        <f aca="false">IF(OR(Q3567="Steel plate",Q3567="Concrete jacket"),"Steel plate or jacket",Q3567)</f>
        <v>Polymer laminate</v>
      </c>
      <c r="S3567" s="5" t="str">
        <f aca="false">IF(O3567&lt;='Tree rules'!$C$4,IF(N3567&lt;='Tree rules'!$C$5,IF(P3567&lt;='Tree rules'!$C$7,"Monitor","Polymer laminate"),IF(P3567&lt;='Tree rules'!$C$8,"Seal cracks","Polymer laminate")),IF(O3567&lt;='Tree rules'!$C$6,IF(P3567&lt;='Tree rules'!$C$9,"Polymer laminate","Steel plate or jacket"),IF(L3567&lt;='Tree rules'!$C$10,"Steel plate or jacket","Polymer laminate")))</f>
        <v>Polymer laminate</v>
      </c>
      <c r="T3567" s="5" t="str">
        <f aca="false">IF(S3567=R3567,"Yes","No")</f>
        <v>Yes</v>
      </c>
    </row>
    <row r="3568" customFormat="false" ht="15" hidden="false" customHeight="false" outlineLevel="0" collapsed="false">
      <c r="A3568" s="15" t="n">
        <v>5079</v>
      </c>
      <c r="B3568" s="16" t="n">
        <v>6.67838212846635</v>
      </c>
      <c r="C3568" s="15" t="n">
        <v>300</v>
      </c>
      <c r="D3568" s="15" t="n">
        <v>550</v>
      </c>
      <c r="E3568" s="15" t="n">
        <v>20</v>
      </c>
      <c r="F3568" s="16" t="n">
        <v>0.685282651089798</v>
      </c>
      <c r="G3568" s="17" t="s">
        <v>102</v>
      </c>
      <c r="H3568" s="18" t="n">
        <v>0.1</v>
      </c>
      <c r="I3568" s="18" t="n">
        <v>2</v>
      </c>
      <c r="J3568" s="19" t="n">
        <v>0.879202567234099</v>
      </c>
      <c r="K3568" s="19" t="n">
        <v>0.593795361642566</v>
      </c>
      <c r="L3568" s="16" t="n">
        <v>13.6572231665979</v>
      </c>
      <c r="M3568" s="19" t="n">
        <v>0.859784030214409</v>
      </c>
      <c r="N3568" s="19" t="n">
        <v>3.02588653399697</v>
      </c>
      <c r="O3568" s="19" t="n">
        <v>1.23633872810035</v>
      </c>
      <c r="P3568" s="19" t="n">
        <v>0.559339049943491</v>
      </c>
      <c r="Q3568" s="17" t="s">
        <v>31</v>
      </c>
      <c r="R3568" s="5" t="str">
        <f aca="false">IF(OR(Q3568="Steel plate",Q3568="Concrete jacket"),"Steel plate or jacket",Q3568)</f>
        <v>Polymer laminate</v>
      </c>
      <c r="S3568" s="5" t="str">
        <f aca="false">IF(O3568&lt;='Tree rules'!$C$4,IF(N3568&lt;='Tree rules'!$C$5,IF(P3568&lt;='Tree rules'!$C$7,"Monitor","Polymer laminate"),IF(P3568&lt;='Tree rules'!$C$8,"Seal cracks","Polymer laminate")),IF(O3568&lt;='Tree rules'!$C$6,IF(P3568&lt;='Tree rules'!$C$9,"Polymer laminate","Steel plate or jacket"),IF(L3568&lt;='Tree rules'!$C$10,"Steel plate or jacket","Polymer laminate")))</f>
        <v>Polymer laminate</v>
      </c>
      <c r="T3568" s="5" t="str">
        <f aca="false">IF(S3568=R3568,"Yes","No")</f>
        <v>Yes</v>
      </c>
    </row>
    <row r="3569" customFormat="false" ht="15" hidden="false" customHeight="false" outlineLevel="0" collapsed="false">
      <c r="A3569" s="15" t="n">
        <v>5081</v>
      </c>
      <c r="B3569" s="16" t="n">
        <v>4.33463162056392</v>
      </c>
      <c r="C3569" s="15" t="n">
        <v>300</v>
      </c>
      <c r="D3569" s="15" t="n">
        <v>350</v>
      </c>
      <c r="E3569" s="15" t="n">
        <v>25</v>
      </c>
      <c r="F3569" s="16" t="n">
        <v>0.61599855952741</v>
      </c>
      <c r="G3569" s="17" t="s">
        <v>101</v>
      </c>
      <c r="H3569" s="18" t="n">
        <v>0.3</v>
      </c>
      <c r="I3569" s="18" t="n">
        <v>2</v>
      </c>
      <c r="J3569" s="19" t="n">
        <v>0.87905366360119</v>
      </c>
      <c r="K3569" s="19" t="n">
        <v>0.630366076336593</v>
      </c>
      <c r="L3569" s="16" t="n">
        <v>14.1654628123004</v>
      </c>
      <c r="M3569" s="19" t="n">
        <v>0.657419260519093</v>
      </c>
      <c r="N3569" s="19" t="n">
        <v>0.809534451006252</v>
      </c>
      <c r="O3569" s="19" t="n">
        <v>1.20398171838879</v>
      </c>
      <c r="P3569" s="19" t="n">
        <v>0.60259989561348</v>
      </c>
      <c r="Q3569" s="17" t="s">
        <v>31</v>
      </c>
      <c r="R3569" s="5" t="str">
        <f aca="false">IF(OR(Q3569="Steel plate",Q3569="Concrete jacket"),"Steel plate or jacket",Q3569)</f>
        <v>Polymer laminate</v>
      </c>
      <c r="S3569" s="5" t="str">
        <f aca="false">IF(O3569&lt;='Tree rules'!$C$4,IF(N3569&lt;='Tree rules'!$C$5,IF(P3569&lt;='Tree rules'!$C$7,"Monitor","Polymer laminate"),IF(P3569&lt;='Tree rules'!$C$8,"Seal cracks","Polymer laminate")),IF(O3569&lt;='Tree rules'!$C$6,IF(P3569&lt;='Tree rules'!$C$9,"Polymer laminate","Steel plate or jacket"),IF(L3569&lt;='Tree rules'!$C$10,"Steel plate or jacket","Polymer laminate")))</f>
        <v>Polymer laminate</v>
      </c>
      <c r="T3569" s="5" t="str">
        <f aca="false">IF(S3569=R3569,"Yes","No")</f>
        <v>Yes</v>
      </c>
    </row>
    <row r="3570" customFormat="false" ht="15" hidden="false" customHeight="false" outlineLevel="0" collapsed="false">
      <c r="A3570" s="15" t="n">
        <v>5082</v>
      </c>
      <c r="B3570" s="16" t="n">
        <v>5.90416582490105</v>
      </c>
      <c r="C3570" s="15" t="n">
        <v>300</v>
      </c>
      <c r="D3570" s="15" t="n">
        <v>525</v>
      </c>
      <c r="E3570" s="15" t="n">
        <v>30</v>
      </c>
      <c r="F3570" s="16" t="n">
        <v>0.658614812073332</v>
      </c>
      <c r="G3570" s="17" t="s">
        <v>101</v>
      </c>
      <c r="H3570" s="18" t="n">
        <v>0.3</v>
      </c>
      <c r="I3570" s="18" t="n">
        <v>1</v>
      </c>
      <c r="J3570" s="19" t="n">
        <v>0.912109836160037</v>
      </c>
      <c r="K3570" s="19" t="n">
        <v>0.497580225927213</v>
      </c>
      <c r="L3570" s="16" t="n">
        <v>12.377706131868</v>
      </c>
      <c r="M3570" s="19" t="n">
        <v>0.927869160038286</v>
      </c>
      <c r="N3570" s="19" t="n">
        <v>0.685453720753317</v>
      </c>
      <c r="O3570" s="19" t="n">
        <v>0.912109836160037</v>
      </c>
      <c r="P3570" s="19" t="n">
        <v>0.349754391980321</v>
      </c>
      <c r="Q3570" s="17" t="s">
        <v>29</v>
      </c>
      <c r="R3570" s="5" t="str">
        <f aca="false">IF(OR(Q3570="Steel plate",Q3570="Concrete jacket"),"Steel plate or jacket",Q3570)</f>
        <v>Monitor</v>
      </c>
      <c r="S3570" s="5" t="str">
        <f aca="false">IF(O3570&lt;='Tree rules'!$C$4,IF(N3570&lt;='Tree rules'!$C$5,IF(P3570&lt;='Tree rules'!$C$7,"Monitor","Polymer laminate"),IF(P3570&lt;='Tree rules'!$C$8,"Seal cracks","Polymer laminate")),IF(O3570&lt;='Tree rules'!$C$6,IF(P3570&lt;='Tree rules'!$C$9,"Polymer laminate","Steel plate or jacket"),IF(L3570&lt;='Tree rules'!$C$10,"Steel plate or jacket","Polymer laminate")))</f>
        <v>Monitor</v>
      </c>
      <c r="T3570" s="5" t="str">
        <f aca="false">IF(S3570=R3570,"Yes","No")</f>
        <v>Yes</v>
      </c>
    </row>
    <row r="3571" customFormat="false" ht="15" hidden="false" customHeight="false" outlineLevel="0" collapsed="false">
      <c r="A3571" s="15" t="n">
        <v>5083</v>
      </c>
      <c r="B3571" s="16" t="n">
        <v>3.85366952081618</v>
      </c>
      <c r="C3571" s="15" t="n">
        <v>230</v>
      </c>
      <c r="D3571" s="15" t="n">
        <v>350</v>
      </c>
      <c r="E3571" s="15" t="n">
        <v>25</v>
      </c>
      <c r="F3571" s="16" t="n">
        <v>0.64278110559382</v>
      </c>
      <c r="G3571" s="17" t="s">
        <v>101</v>
      </c>
      <c r="H3571" s="18" t="n">
        <v>0.3</v>
      </c>
      <c r="I3571" s="18" t="n">
        <v>2</v>
      </c>
      <c r="J3571" s="19" t="n">
        <v>0.888651417583583</v>
      </c>
      <c r="K3571" s="19" t="n">
        <v>0.643473669354526</v>
      </c>
      <c r="L3571" s="16" t="n">
        <v>12.5936912444973</v>
      </c>
      <c r="M3571" s="19" t="n">
        <v>0.611425713308526</v>
      </c>
      <c r="N3571" s="19" t="n">
        <v>0.805537752525701</v>
      </c>
      <c r="O3571" s="19" t="n">
        <v>1.20547904671756</v>
      </c>
      <c r="P3571" s="19" t="n">
        <v>0.595792962468209</v>
      </c>
      <c r="Q3571" s="17" t="s">
        <v>31</v>
      </c>
      <c r="R3571" s="5" t="str">
        <f aca="false">IF(OR(Q3571="Steel plate",Q3571="Concrete jacket"),"Steel plate or jacket",Q3571)</f>
        <v>Polymer laminate</v>
      </c>
      <c r="S3571" s="5" t="str">
        <f aca="false">IF(O3571&lt;='Tree rules'!$C$4,IF(N3571&lt;='Tree rules'!$C$5,IF(P3571&lt;='Tree rules'!$C$7,"Monitor","Polymer laminate"),IF(P3571&lt;='Tree rules'!$C$8,"Seal cracks","Polymer laminate")),IF(O3571&lt;='Tree rules'!$C$6,IF(P3571&lt;='Tree rules'!$C$9,"Polymer laminate","Steel plate or jacket"),IF(L3571&lt;='Tree rules'!$C$10,"Steel plate or jacket","Polymer laminate")))</f>
        <v>Polymer laminate</v>
      </c>
      <c r="T3571" s="5" t="str">
        <f aca="false">IF(S3571=R3571,"Yes","No")</f>
        <v>Yes</v>
      </c>
    </row>
    <row r="3572" customFormat="false" ht="15" hidden="false" customHeight="false" outlineLevel="0" collapsed="false">
      <c r="A3572" s="15" t="n">
        <v>5085</v>
      </c>
      <c r="B3572" s="16" t="n">
        <v>6.50422444771834</v>
      </c>
      <c r="C3572" s="15" t="n">
        <v>300</v>
      </c>
      <c r="D3572" s="15" t="n">
        <v>575</v>
      </c>
      <c r="E3572" s="15" t="n">
        <v>25</v>
      </c>
      <c r="F3572" s="16" t="n">
        <v>0.633465437396808</v>
      </c>
      <c r="G3572" s="17" t="s">
        <v>103</v>
      </c>
      <c r="H3572" s="18" t="n">
        <v>0.2</v>
      </c>
      <c r="I3572" s="18" t="n">
        <v>1</v>
      </c>
      <c r="J3572" s="19" t="n">
        <v>0.960893177254013</v>
      </c>
      <c r="K3572" s="19" t="n">
        <v>0.488180719538049</v>
      </c>
      <c r="L3572" s="16" t="n">
        <v>12.2953203170479</v>
      </c>
      <c r="M3572" s="19" t="n">
        <v>0.797514410602557</v>
      </c>
      <c r="N3572" s="19" t="n">
        <v>0.882093344300947</v>
      </c>
      <c r="O3572" s="19" t="n">
        <v>0.960893177254013</v>
      </c>
      <c r="P3572" s="19" t="n">
        <v>0.436729647225091</v>
      </c>
      <c r="Q3572" s="17" t="s">
        <v>29</v>
      </c>
      <c r="R3572" s="5" t="str">
        <f aca="false">IF(OR(Q3572="Steel plate",Q3572="Concrete jacket"),"Steel plate or jacket",Q3572)</f>
        <v>Monitor</v>
      </c>
      <c r="S3572" s="5" t="str">
        <f aca="false">IF(O3572&lt;='Tree rules'!$C$4,IF(N3572&lt;='Tree rules'!$C$5,IF(P3572&lt;='Tree rules'!$C$7,"Monitor","Polymer laminate"),IF(P3572&lt;='Tree rules'!$C$8,"Seal cracks","Polymer laminate")),IF(O3572&lt;='Tree rules'!$C$6,IF(P3572&lt;='Tree rules'!$C$9,"Polymer laminate","Steel plate or jacket"),IF(L3572&lt;='Tree rules'!$C$10,"Steel plate or jacket","Polymer laminate")))</f>
        <v>Monitor</v>
      </c>
      <c r="T3572" s="5" t="str">
        <f aca="false">IF(S3572=R3572,"Yes","No")</f>
        <v>Yes</v>
      </c>
    </row>
    <row r="3573" customFormat="false" ht="15" hidden="false" customHeight="false" outlineLevel="0" collapsed="false">
      <c r="A3573" s="15" t="n">
        <v>5086</v>
      </c>
      <c r="B3573" s="16" t="n">
        <v>3.49402071215744</v>
      </c>
      <c r="C3573" s="15" t="n">
        <v>300</v>
      </c>
      <c r="D3573" s="15" t="n">
        <v>300</v>
      </c>
      <c r="E3573" s="15" t="n">
        <v>30</v>
      </c>
      <c r="F3573" s="16" t="n">
        <v>0.52772160060301</v>
      </c>
      <c r="G3573" s="17" t="s">
        <v>101</v>
      </c>
      <c r="H3573" s="18" t="n">
        <v>0.3</v>
      </c>
      <c r="I3573" s="18" t="n">
        <v>2</v>
      </c>
      <c r="J3573" s="19" t="n">
        <v>0.935532047255885</v>
      </c>
      <c r="K3573" s="19" t="n">
        <v>0.42805198134508</v>
      </c>
      <c r="L3573" s="16" t="n">
        <v>13.755987055738</v>
      </c>
      <c r="M3573" s="19" t="n">
        <v>0.897048720539627</v>
      </c>
      <c r="N3573" s="19" t="n">
        <v>1.54424417580199</v>
      </c>
      <c r="O3573" s="19" t="n">
        <v>1.47060774807207</v>
      </c>
      <c r="P3573" s="19" t="n">
        <v>0.330823636693335</v>
      </c>
      <c r="Q3573" s="17" t="s">
        <v>31</v>
      </c>
      <c r="R3573" s="5" t="str">
        <f aca="false">IF(OR(Q3573="Steel plate",Q3573="Concrete jacket"),"Steel plate or jacket",Q3573)</f>
        <v>Polymer laminate</v>
      </c>
      <c r="S3573" s="5" t="str">
        <f aca="false">IF(O3573&lt;='Tree rules'!$C$4,IF(N3573&lt;='Tree rules'!$C$5,IF(P3573&lt;='Tree rules'!$C$7,"Monitor","Polymer laminate"),IF(P3573&lt;='Tree rules'!$C$8,"Seal cracks","Polymer laminate")),IF(O3573&lt;='Tree rules'!$C$6,IF(P3573&lt;='Tree rules'!$C$9,"Polymer laminate","Steel plate or jacket"),IF(L3573&lt;='Tree rules'!$C$10,"Steel plate or jacket","Polymer laminate")))</f>
        <v>Polymer laminate</v>
      </c>
      <c r="T3573" s="5" t="str">
        <f aca="false">IF(S3573=R3573,"Yes","No")</f>
        <v>Yes</v>
      </c>
    </row>
    <row r="3574" customFormat="false" ht="15" hidden="false" customHeight="false" outlineLevel="0" collapsed="false">
      <c r="A3574" s="15" t="n">
        <v>5087</v>
      </c>
      <c r="B3574" s="16" t="n">
        <v>6.66374828988089</v>
      </c>
      <c r="C3574" s="15" t="n">
        <v>230</v>
      </c>
      <c r="D3574" s="15" t="n">
        <v>600</v>
      </c>
      <c r="E3574" s="15" t="n">
        <v>30</v>
      </c>
      <c r="F3574" s="16" t="n">
        <v>0.742342309449384</v>
      </c>
      <c r="G3574" s="17" t="s">
        <v>101</v>
      </c>
      <c r="H3574" s="18" t="n">
        <v>0.3</v>
      </c>
      <c r="I3574" s="18" t="n">
        <v>1.5</v>
      </c>
      <c r="J3574" s="19" t="n">
        <v>0.924962096737749</v>
      </c>
      <c r="K3574" s="19" t="n">
        <v>0.630090993969441</v>
      </c>
      <c r="L3574" s="16" t="n">
        <v>12.0720077715234</v>
      </c>
      <c r="M3574" s="19" t="n">
        <v>0.465660694381276</v>
      </c>
      <c r="N3574" s="19" t="n">
        <v>0.793501397130502</v>
      </c>
      <c r="O3574" s="19" t="n">
        <v>1.09603800164785</v>
      </c>
      <c r="P3574" s="19" t="n">
        <v>0.87445714844846</v>
      </c>
      <c r="Q3574" s="17" t="s">
        <v>31</v>
      </c>
      <c r="R3574" s="5" t="str">
        <f aca="false">IF(OR(Q3574="Steel plate",Q3574="Concrete jacket"),"Steel plate or jacket",Q3574)</f>
        <v>Polymer laminate</v>
      </c>
      <c r="S3574" s="5" t="str">
        <f aca="false">IF(O3574&lt;='Tree rules'!$C$4,IF(N3574&lt;='Tree rules'!$C$5,IF(P3574&lt;='Tree rules'!$C$7,"Monitor","Polymer laminate"),IF(P3574&lt;='Tree rules'!$C$8,"Seal cracks","Polymer laminate")),IF(O3574&lt;='Tree rules'!$C$6,IF(P3574&lt;='Tree rules'!$C$9,"Polymer laminate","Steel plate or jacket"),IF(L3574&lt;='Tree rules'!$C$10,"Steel plate or jacket","Polymer laminate")))</f>
        <v>Polymer laminate</v>
      </c>
      <c r="T3574" s="5" t="str">
        <f aca="false">IF(S3574=R3574,"Yes","No")</f>
        <v>Yes</v>
      </c>
    </row>
    <row r="3575" customFormat="false" ht="15" hidden="false" customHeight="false" outlineLevel="0" collapsed="false">
      <c r="A3575" s="15" t="n">
        <v>5089</v>
      </c>
      <c r="B3575" s="16" t="n">
        <v>3.55812085984049</v>
      </c>
      <c r="C3575" s="15" t="n">
        <v>300</v>
      </c>
      <c r="D3575" s="15" t="n">
        <v>325</v>
      </c>
      <c r="E3575" s="15" t="n">
        <v>20</v>
      </c>
      <c r="F3575" s="16" t="n">
        <v>0.756099314943392</v>
      </c>
      <c r="G3575" s="17" t="s">
        <v>103</v>
      </c>
      <c r="H3575" s="18" t="n">
        <v>0.2</v>
      </c>
      <c r="I3575" s="18" t="n">
        <v>1.5</v>
      </c>
      <c r="J3575" s="19" t="n">
        <v>0.856361951213259</v>
      </c>
      <c r="K3575" s="19" t="n">
        <v>0.465217380518763</v>
      </c>
      <c r="L3575" s="16" t="n">
        <v>12.845201660074</v>
      </c>
      <c r="M3575" s="19" t="n">
        <v>0.789153866878345</v>
      </c>
      <c r="N3575" s="19" t="n">
        <v>1.69108309889418</v>
      </c>
      <c r="O3575" s="19" t="n">
        <v>1.0853456949602</v>
      </c>
      <c r="P3575" s="19" t="n">
        <v>0.461822605747778</v>
      </c>
      <c r="Q3575" s="17" t="s">
        <v>31</v>
      </c>
      <c r="R3575" s="5" t="str">
        <f aca="false">IF(OR(Q3575="Steel plate",Q3575="Concrete jacket"),"Steel plate or jacket",Q3575)</f>
        <v>Polymer laminate</v>
      </c>
      <c r="S3575" s="5" t="str">
        <f aca="false">IF(O3575&lt;='Tree rules'!$C$4,IF(N3575&lt;='Tree rules'!$C$5,IF(P3575&lt;='Tree rules'!$C$7,"Monitor","Polymer laminate"),IF(P3575&lt;='Tree rules'!$C$8,"Seal cracks","Polymer laminate")),IF(O3575&lt;='Tree rules'!$C$6,IF(P3575&lt;='Tree rules'!$C$9,"Polymer laminate","Steel plate or jacket"),IF(L3575&lt;='Tree rules'!$C$10,"Steel plate or jacket","Polymer laminate")))</f>
        <v>Polymer laminate</v>
      </c>
      <c r="T3575" s="5" t="str">
        <f aca="false">IF(S3575=R3575,"Yes","No")</f>
        <v>Yes</v>
      </c>
    </row>
    <row r="3576" customFormat="false" ht="15" hidden="false" customHeight="false" outlineLevel="0" collapsed="false">
      <c r="A3576" s="15" t="n">
        <v>5090</v>
      </c>
      <c r="B3576" s="16" t="n">
        <v>3.83994884527362</v>
      </c>
      <c r="C3576" s="15" t="n">
        <v>230</v>
      </c>
      <c r="D3576" s="15" t="n">
        <v>350</v>
      </c>
      <c r="E3576" s="15" t="n">
        <v>20</v>
      </c>
      <c r="F3576" s="16" t="n">
        <v>0.64278110559382</v>
      </c>
      <c r="G3576" s="17" t="s">
        <v>101</v>
      </c>
      <c r="H3576" s="18" t="n">
        <v>0.3</v>
      </c>
      <c r="I3576" s="18" t="n">
        <v>2</v>
      </c>
      <c r="J3576" s="19" t="n">
        <v>0.94540465817358</v>
      </c>
      <c r="K3576" s="19" t="n">
        <v>0.492768912937452</v>
      </c>
      <c r="L3576" s="16" t="n">
        <v>12.5488524355347</v>
      </c>
      <c r="M3576" s="19" t="n">
        <v>0.381819915705347</v>
      </c>
      <c r="N3576" s="19" t="n">
        <v>0.992318316517405</v>
      </c>
      <c r="O3576" s="19" t="n">
        <v>1.42494329065296</v>
      </c>
      <c r="P3576" s="19" t="n">
        <v>1.02862545476166</v>
      </c>
      <c r="Q3576" s="17" t="s">
        <v>31</v>
      </c>
      <c r="R3576" s="5" t="str">
        <f aca="false">IF(OR(Q3576="Steel plate",Q3576="Concrete jacket"),"Steel plate or jacket",Q3576)</f>
        <v>Polymer laminate</v>
      </c>
      <c r="S3576" s="5" t="str">
        <f aca="false">IF(O3576&lt;='Tree rules'!$C$4,IF(N3576&lt;='Tree rules'!$C$5,IF(P3576&lt;='Tree rules'!$C$7,"Monitor","Polymer laminate"),IF(P3576&lt;='Tree rules'!$C$8,"Seal cracks","Polymer laminate")),IF(O3576&lt;='Tree rules'!$C$6,IF(P3576&lt;='Tree rules'!$C$9,"Polymer laminate","Steel plate or jacket"),IF(L3576&lt;='Tree rules'!$C$10,"Steel plate or jacket","Polymer laminate")))</f>
        <v>Steel plate or jacket</v>
      </c>
      <c r="T3576" s="5" t="str">
        <f aca="false">IF(S3576=R3576,"Yes","No")</f>
        <v>No</v>
      </c>
    </row>
    <row r="3577" customFormat="false" ht="15" hidden="false" customHeight="false" outlineLevel="0" collapsed="false">
      <c r="A3577" s="15" t="n">
        <v>5091</v>
      </c>
      <c r="B3577" s="16" t="n">
        <v>3.27175420196767</v>
      </c>
      <c r="C3577" s="15" t="n">
        <v>300</v>
      </c>
      <c r="D3577" s="15" t="n">
        <v>300</v>
      </c>
      <c r="E3577" s="15" t="n">
        <v>30</v>
      </c>
      <c r="F3577" s="16" t="n">
        <v>0.791582400904515</v>
      </c>
      <c r="G3577" s="17" t="s">
        <v>103</v>
      </c>
      <c r="H3577" s="18" t="n">
        <v>0.2</v>
      </c>
      <c r="I3577" s="18" t="n">
        <v>1</v>
      </c>
      <c r="J3577" s="19" t="n">
        <v>0.904353867529778</v>
      </c>
      <c r="K3577" s="19" t="n">
        <v>0.506636039117838</v>
      </c>
      <c r="L3577" s="16" t="n">
        <v>12.8809220549908</v>
      </c>
      <c r="M3577" s="19" t="n">
        <v>0.842456175245573</v>
      </c>
      <c r="N3577" s="19" t="n">
        <v>1.07281189746487</v>
      </c>
      <c r="O3577" s="19" t="n">
        <v>0.904353867529778</v>
      </c>
      <c r="P3577" s="19" t="n">
        <v>0.373597953353931</v>
      </c>
      <c r="Q3577" s="17" t="s">
        <v>30</v>
      </c>
      <c r="R3577" s="5" t="str">
        <f aca="false">IF(OR(Q3577="Steel plate",Q3577="Concrete jacket"),"Steel plate or jacket",Q3577)</f>
        <v>Seal cracks</v>
      </c>
      <c r="S3577" s="5" t="str">
        <f aca="false">IF(O3577&lt;='Tree rules'!$C$4,IF(N3577&lt;='Tree rules'!$C$5,IF(P3577&lt;='Tree rules'!$C$7,"Monitor","Polymer laminate"),IF(P3577&lt;='Tree rules'!$C$8,"Seal cracks","Polymer laminate")),IF(O3577&lt;='Tree rules'!$C$6,IF(P3577&lt;='Tree rules'!$C$9,"Polymer laminate","Steel plate or jacket"),IF(L3577&lt;='Tree rules'!$C$10,"Steel plate or jacket","Polymer laminate")))</f>
        <v>Seal cracks</v>
      </c>
      <c r="T3577" s="5" t="str">
        <f aca="false">IF(S3577=R3577,"Yes","No")</f>
        <v>Yes</v>
      </c>
    </row>
    <row r="3578" customFormat="false" ht="15" hidden="false" customHeight="false" outlineLevel="0" collapsed="false">
      <c r="A3578" s="15" t="n">
        <v>5094</v>
      </c>
      <c r="B3578" s="16" t="n">
        <v>5.76576709998576</v>
      </c>
      <c r="C3578" s="15" t="n">
        <v>300</v>
      </c>
      <c r="D3578" s="15" t="n">
        <v>450</v>
      </c>
      <c r="E3578" s="15" t="n">
        <v>20</v>
      </c>
      <c r="F3578" s="16" t="n">
        <v>0.520993806565472</v>
      </c>
      <c r="G3578" s="17" t="s">
        <v>101</v>
      </c>
      <c r="H3578" s="18" t="n">
        <v>0.3</v>
      </c>
      <c r="I3578" s="18" t="n">
        <v>1</v>
      </c>
      <c r="J3578" s="19" t="n">
        <v>0.891631902001531</v>
      </c>
      <c r="K3578" s="19" t="n">
        <v>0.635712208922587</v>
      </c>
      <c r="L3578" s="16" t="n">
        <v>14.3427042288203</v>
      </c>
      <c r="M3578" s="19" t="n">
        <v>0.906115082198389</v>
      </c>
      <c r="N3578" s="19" t="n">
        <v>0.883840052264488</v>
      </c>
      <c r="O3578" s="19" t="n">
        <v>0.891631902001531</v>
      </c>
      <c r="P3578" s="19" t="n">
        <v>0.401186762364176</v>
      </c>
      <c r="Q3578" s="17" t="s">
        <v>29</v>
      </c>
      <c r="R3578" s="5" t="str">
        <f aca="false">IF(OR(Q3578="Steel plate",Q3578="Concrete jacket"),"Steel plate or jacket",Q3578)</f>
        <v>Monitor</v>
      </c>
      <c r="S3578" s="5" t="str">
        <f aca="false">IF(O3578&lt;='Tree rules'!$C$4,IF(N3578&lt;='Tree rules'!$C$5,IF(P3578&lt;='Tree rules'!$C$7,"Monitor","Polymer laminate"),IF(P3578&lt;='Tree rules'!$C$8,"Seal cracks","Polymer laminate")),IF(O3578&lt;='Tree rules'!$C$6,IF(P3578&lt;='Tree rules'!$C$9,"Polymer laminate","Steel plate or jacket"),IF(L3578&lt;='Tree rules'!$C$10,"Steel plate or jacket","Polymer laminate")))</f>
        <v>Monitor</v>
      </c>
      <c r="T3578" s="5" t="str">
        <f aca="false">IF(S3578=R3578,"Yes","No")</f>
        <v>Yes</v>
      </c>
    </row>
    <row r="3579" customFormat="false" ht="15" hidden="false" customHeight="false" outlineLevel="0" collapsed="false">
      <c r="A3579" s="15" t="n">
        <v>5096</v>
      </c>
      <c r="B3579" s="16" t="n">
        <v>6.42515262739599</v>
      </c>
      <c r="C3579" s="15" t="n">
        <v>300</v>
      </c>
      <c r="D3579" s="15" t="n">
        <v>600</v>
      </c>
      <c r="E3579" s="15" t="n">
        <v>25</v>
      </c>
      <c r="F3579" s="16" t="n">
        <v>0.621712831879242</v>
      </c>
      <c r="G3579" s="17" t="s">
        <v>102</v>
      </c>
      <c r="H3579" s="18" t="n">
        <v>0.1</v>
      </c>
      <c r="I3579" s="18" t="n">
        <v>1</v>
      </c>
      <c r="J3579" s="19" t="n">
        <v>0.867163661142129</v>
      </c>
      <c r="K3579" s="19" t="n">
        <v>0.492026661635332</v>
      </c>
      <c r="L3579" s="16" t="n">
        <v>11.9205058022189</v>
      </c>
      <c r="M3579" s="19" t="n">
        <v>0.854911435711032</v>
      </c>
      <c r="N3579" s="19" t="n">
        <v>2.02018143898856</v>
      </c>
      <c r="O3579" s="19" t="n">
        <v>0.867163661142129</v>
      </c>
      <c r="P3579" s="19" t="n">
        <v>0.338966729065672</v>
      </c>
      <c r="Q3579" s="17" t="s">
        <v>30</v>
      </c>
      <c r="R3579" s="5" t="str">
        <f aca="false">IF(OR(Q3579="Steel plate",Q3579="Concrete jacket"),"Steel plate or jacket",Q3579)</f>
        <v>Seal cracks</v>
      </c>
      <c r="S3579" s="5" t="str">
        <f aca="false">IF(O3579&lt;='Tree rules'!$C$4,IF(N3579&lt;='Tree rules'!$C$5,IF(P3579&lt;='Tree rules'!$C$7,"Monitor","Polymer laminate"),IF(P3579&lt;='Tree rules'!$C$8,"Seal cracks","Polymer laminate")),IF(O3579&lt;='Tree rules'!$C$6,IF(P3579&lt;='Tree rules'!$C$9,"Polymer laminate","Steel plate or jacket"),IF(L3579&lt;='Tree rules'!$C$10,"Steel plate or jacket","Polymer laminate")))</f>
        <v>Seal cracks</v>
      </c>
      <c r="T3579" s="5" t="str">
        <f aca="false">IF(S3579=R3579,"Yes","No")</f>
        <v>Yes</v>
      </c>
    </row>
    <row r="3580" customFormat="false" ht="15" hidden="false" customHeight="false" outlineLevel="0" collapsed="false">
      <c r="A3580" s="15" t="n">
        <v>5097</v>
      </c>
      <c r="B3580" s="16" t="n">
        <v>4.51837876386058</v>
      </c>
      <c r="C3580" s="15" t="n">
        <v>300</v>
      </c>
      <c r="D3580" s="15" t="n">
        <v>400</v>
      </c>
      <c r="E3580" s="15" t="n">
        <v>25</v>
      </c>
      <c r="F3580" s="16" t="n">
        <v>0.567971553191375</v>
      </c>
      <c r="G3580" s="17" t="s">
        <v>103</v>
      </c>
      <c r="H3580" s="18" t="n">
        <v>0.2</v>
      </c>
      <c r="I3580" s="18" t="n">
        <v>1.5</v>
      </c>
      <c r="J3580" s="19" t="n">
        <v>0.969134424271033</v>
      </c>
      <c r="K3580" s="19" t="n">
        <v>0.441401891722941</v>
      </c>
      <c r="L3580" s="16" t="n">
        <v>12.7637818188152</v>
      </c>
      <c r="M3580" s="19" t="n">
        <v>0.561511293145769</v>
      </c>
      <c r="N3580" s="19" t="n">
        <v>1.56037180457523</v>
      </c>
      <c r="O3580" s="19" t="n">
        <v>1.23981275230302</v>
      </c>
      <c r="P3580" s="19" t="n">
        <v>0.564741256182098</v>
      </c>
      <c r="Q3580" s="17" t="s">
        <v>31</v>
      </c>
      <c r="R3580" s="5" t="str">
        <f aca="false">IF(OR(Q3580="Steel plate",Q3580="Concrete jacket"),"Steel plate or jacket",Q3580)</f>
        <v>Polymer laminate</v>
      </c>
      <c r="S3580" s="5" t="str">
        <f aca="false">IF(O3580&lt;='Tree rules'!$C$4,IF(N3580&lt;='Tree rules'!$C$5,IF(P3580&lt;='Tree rules'!$C$7,"Monitor","Polymer laminate"),IF(P3580&lt;='Tree rules'!$C$8,"Seal cracks","Polymer laminate")),IF(O3580&lt;='Tree rules'!$C$6,IF(P3580&lt;='Tree rules'!$C$9,"Polymer laminate","Steel plate or jacket"),IF(L3580&lt;='Tree rules'!$C$10,"Steel plate or jacket","Polymer laminate")))</f>
        <v>Polymer laminate</v>
      </c>
      <c r="T3580" s="5" t="str">
        <f aca="false">IF(S3580=R3580,"Yes","No")</f>
        <v>Yes</v>
      </c>
    </row>
    <row r="3581" customFormat="false" ht="15" hidden="false" customHeight="false" outlineLevel="0" collapsed="false">
      <c r="A3581" s="15" t="n">
        <v>5098</v>
      </c>
      <c r="B3581" s="16" t="n">
        <v>3.59987923045842</v>
      </c>
      <c r="C3581" s="15" t="n">
        <v>230</v>
      </c>
      <c r="D3581" s="15" t="n">
        <v>350</v>
      </c>
      <c r="E3581" s="15" t="n">
        <v>30</v>
      </c>
      <c r="F3581" s="16" t="n">
        <v>0.9045760591966</v>
      </c>
      <c r="G3581" s="17" t="s">
        <v>101</v>
      </c>
      <c r="H3581" s="18" t="n">
        <v>0.3</v>
      </c>
      <c r="I3581" s="18" t="n">
        <v>1</v>
      </c>
      <c r="J3581" s="19" t="n">
        <v>0.978148991827181</v>
      </c>
      <c r="K3581" s="19" t="n">
        <v>0.448694591285866</v>
      </c>
      <c r="L3581" s="16" t="n">
        <v>11.9201299021802</v>
      </c>
      <c r="M3581" s="19" t="n">
        <v>0.912386650380313</v>
      </c>
      <c r="N3581" s="19" t="n">
        <v>0.867355292687753</v>
      </c>
      <c r="O3581" s="19" t="n">
        <v>0.978148991827181</v>
      </c>
      <c r="P3581" s="19" t="n">
        <v>0.386420488560476</v>
      </c>
      <c r="Q3581" s="17" t="s">
        <v>29</v>
      </c>
      <c r="R3581" s="5" t="str">
        <f aca="false">IF(OR(Q3581="Steel plate",Q3581="Concrete jacket"),"Steel plate or jacket",Q3581)</f>
        <v>Monitor</v>
      </c>
      <c r="S3581" s="5" t="str">
        <f aca="false">IF(O3581&lt;='Tree rules'!$C$4,IF(N3581&lt;='Tree rules'!$C$5,IF(P3581&lt;='Tree rules'!$C$7,"Monitor","Polymer laminate"),IF(P3581&lt;='Tree rules'!$C$8,"Seal cracks","Polymer laminate")),IF(O3581&lt;='Tree rules'!$C$6,IF(P3581&lt;='Tree rules'!$C$9,"Polymer laminate","Steel plate or jacket"),IF(L3581&lt;='Tree rules'!$C$10,"Steel plate or jacket","Polymer laminate")))</f>
        <v>Monitor</v>
      </c>
      <c r="T3581" s="5" t="str">
        <f aca="false">IF(S3581=R3581,"Yes","No")</f>
        <v>Yes</v>
      </c>
    </row>
    <row r="3582" customFormat="false" ht="15" hidden="false" customHeight="false" outlineLevel="0" collapsed="false">
      <c r="A3582" s="15" t="n">
        <v>5099</v>
      </c>
      <c r="B3582" s="16" t="n">
        <v>4.2659596252717</v>
      </c>
      <c r="C3582" s="15" t="n">
        <v>300</v>
      </c>
      <c r="D3582" s="15" t="n">
        <v>350</v>
      </c>
      <c r="E3582" s="15" t="n">
        <v>30</v>
      </c>
      <c r="F3582" s="16" t="n">
        <v>0.61599855952741</v>
      </c>
      <c r="G3582" s="17" t="s">
        <v>103</v>
      </c>
      <c r="H3582" s="18" t="n">
        <v>0.2</v>
      </c>
      <c r="I3582" s="18" t="n">
        <v>1.5</v>
      </c>
      <c r="J3582" s="19" t="n">
        <v>0.869540879864804</v>
      </c>
      <c r="K3582" s="19" t="n">
        <v>0.455960459104631</v>
      </c>
      <c r="L3582" s="16" t="n">
        <v>13.9410445270317</v>
      </c>
      <c r="M3582" s="19" t="n">
        <v>0.656260297968188</v>
      </c>
      <c r="N3582" s="19" t="n">
        <v>1.11522577440312</v>
      </c>
      <c r="O3582" s="19" t="n">
        <v>1.10607319040051</v>
      </c>
      <c r="P3582" s="19" t="n">
        <v>0.471530127956015</v>
      </c>
      <c r="Q3582" s="17" t="s">
        <v>31</v>
      </c>
      <c r="R3582" s="5" t="str">
        <f aca="false">IF(OR(Q3582="Steel plate",Q3582="Concrete jacket"),"Steel plate or jacket",Q3582)</f>
        <v>Polymer laminate</v>
      </c>
      <c r="S3582" s="5" t="str">
        <f aca="false">IF(O3582&lt;='Tree rules'!$C$4,IF(N3582&lt;='Tree rules'!$C$5,IF(P3582&lt;='Tree rules'!$C$7,"Monitor","Polymer laminate"),IF(P3582&lt;='Tree rules'!$C$8,"Seal cracks","Polymer laminate")),IF(O3582&lt;='Tree rules'!$C$6,IF(P3582&lt;='Tree rules'!$C$9,"Polymer laminate","Steel plate or jacket"),IF(L3582&lt;='Tree rules'!$C$10,"Steel plate or jacket","Polymer laminate")))</f>
        <v>Polymer laminate</v>
      </c>
      <c r="T3582" s="5" t="str">
        <f aca="false">IF(S3582=R3582,"Yes","No")</f>
        <v>Yes</v>
      </c>
    </row>
    <row r="3583" customFormat="false" ht="15" hidden="false" customHeight="false" outlineLevel="0" collapsed="false">
      <c r="A3583" s="15" t="n">
        <v>5100</v>
      </c>
      <c r="B3583" s="16" t="n">
        <v>3.98630136733496</v>
      </c>
      <c r="C3583" s="15" t="n">
        <v>230</v>
      </c>
      <c r="D3583" s="15" t="n">
        <v>325</v>
      </c>
      <c r="E3583" s="15" t="n">
        <v>20</v>
      </c>
      <c r="F3583" s="16" t="n">
        <v>0.524976027522354</v>
      </c>
      <c r="G3583" s="17" t="s">
        <v>101</v>
      </c>
      <c r="H3583" s="18" t="n">
        <v>0.3</v>
      </c>
      <c r="I3583" s="18" t="n">
        <v>1</v>
      </c>
      <c r="J3583" s="19" t="n">
        <v>0.938482286625677</v>
      </c>
      <c r="K3583" s="19" t="n">
        <v>0.411685051681591</v>
      </c>
      <c r="L3583" s="16" t="n">
        <v>14.186125862402</v>
      </c>
      <c r="M3583" s="19" t="n">
        <v>0.654464393556899</v>
      </c>
      <c r="N3583" s="19" t="n">
        <v>0.646311482708828</v>
      </c>
      <c r="O3583" s="19" t="n">
        <v>0.938482286625677</v>
      </c>
      <c r="P3583" s="19" t="n">
        <v>0.412374103519684</v>
      </c>
      <c r="Q3583" s="17" t="s">
        <v>29</v>
      </c>
      <c r="R3583" s="5" t="str">
        <f aca="false">IF(OR(Q3583="Steel plate",Q3583="Concrete jacket"),"Steel plate or jacket",Q3583)</f>
        <v>Monitor</v>
      </c>
      <c r="S3583" s="5" t="str">
        <f aca="false">IF(O3583&lt;='Tree rules'!$C$4,IF(N3583&lt;='Tree rules'!$C$5,IF(P3583&lt;='Tree rules'!$C$7,"Monitor","Polymer laminate"),IF(P3583&lt;='Tree rules'!$C$8,"Seal cracks","Polymer laminate")),IF(O3583&lt;='Tree rules'!$C$6,IF(P3583&lt;='Tree rules'!$C$9,"Polymer laminate","Steel plate or jacket"),IF(L3583&lt;='Tree rules'!$C$10,"Steel plate or jacket","Polymer laminate")))</f>
        <v>Monitor</v>
      </c>
      <c r="T3583" s="5" t="str">
        <f aca="false">IF(S3583=R3583,"Yes","No")</f>
        <v>Yes</v>
      </c>
    </row>
    <row r="3584" customFormat="false" ht="15" hidden="false" customHeight="false" outlineLevel="0" collapsed="false">
      <c r="A3584" s="15" t="n">
        <v>5101</v>
      </c>
      <c r="B3584" s="16" t="n">
        <v>3.86208839598518</v>
      </c>
      <c r="C3584" s="15" t="n">
        <v>230</v>
      </c>
      <c r="D3584" s="15" t="n">
        <v>350</v>
      </c>
      <c r="E3584" s="15" t="n">
        <v>20</v>
      </c>
      <c r="F3584" s="16" t="n">
        <v>0.64278110559382</v>
      </c>
      <c r="G3584" s="17" t="s">
        <v>103</v>
      </c>
      <c r="H3584" s="18" t="n">
        <v>0.2</v>
      </c>
      <c r="I3584" s="18" t="n">
        <v>1</v>
      </c>
      <c r="J3584" s="19" t="n">
        <v>0.974379418373311</v>
      </c>
      <c r="K3584" s="19" t="n">
        <v>0.546659062261764</v>
      </c>
      <c r="L3584" s="16" t="n">
        <v>12.6212039084483</v>
      </c>
      <c r="M3584" s="19" t="n">
        <v>0.52260378572811</v>
      </c>
      <c r="N3584" s="19" t="n">
        <v>0.974897382962732</v>
      </c>
      <c r="O3584" s="19" t="n">
        <v>0.974379418373311</v>
      </c>
      <c r="P3584" s="19" t="n">
        <v>0.651167672796583</v>
      </c>
      <c r="Q3584" s="17" t="s">
        <v>29</v>
      </c>
      <c r="R3584" s="5" t="str">
        <f aca="false">IF(OR(Q3584="Steel plate",Q3584="Concrete jacket"),"Steel plate or jacket",Q3584)</f>
        <v>Monitor</v>
      </c>
      <c r="S3584" s="5" t="str">
        <f aca="false">IF(O3584&lt;='Tree rules'!$C$4,IF(N3584&lt;='Tree rules'!$C$5,IF(P3584&lt;='Tree rules'!$C$7,"Monitor","Polymer laminate"),IF(P3584&lt;='Tree rules'!$C$8,"Seal cracks","Polymer laminate")),IF(O3584&lt;='Tree rules'!$C$6,IF(P3584&lt;='Tree rules'!$C$9,"Polymer laminate","Steel plate or jacket"),IF(L3584&lt;='Tree rules'!$C$10,"Steel plate or jacket","Polymer laminate")))</f>
        <v>Monitor</v>
      </c>
      <c r="T3584" s="5" t="str">
        <f aca="false">IF(S3584=R3584,"Yes","No")</f>
        <v>Yes</v>
      </c>
    </row>
    <row r="3585" customFormat="false" ht="15" hidden="false" customHeight="false" outlineLevel="0" collapsed="false">
      <c r="A3585" s="15" t="n">
        <v>5102</v>
      </c>
      <c r="B3585" s="16" t="n">
        <v>5.04717575780736</v>
      </c>
      <c r="C3585" s="15" t="n">
        <v>230</v>
      </c>
      <c r="D3585" s="15" t="n">
        <v>425</v>
      </c>
      <c r="E3585" s="15" t="n">
        <v>30</v>
      </c>
      <c r="F3585" s="16" t="n">
        <v>0.724620609754306</v>
      </c>
      <c r="G3585" s="17" t="s">
        <v>101</v>
      </c>
      <c r="H3585" s="18" t="n">
        <v>0.3</v>
      </c>
      <c r="I3585" s="18" t="n">
        <v>1</v>
      </c>
      <c r="J3585" s="19" t="n">
        <v>0.928169574446256</v>
      </c>
      <c r="K3585" s="19" t="n">
        <v>0.495102055875477</v>
      </c>
      <c r="L3585" s="16" t="n">
        <v>13.3877341055898</v>
      </c>
      <c r="M3585" s="19" t="n">
        <v>0.497288929662338</v>
      </c>
      <c r="N3585" s="19" t="n">
        <v>0.888628373622169</v>
      </c>
      <c r="O3585" s="19" t="n">
        <v>0.928169574446256</v>
      </c>
      <c r="P3585" s="19" t="n">
        <v>0.669733108354254</v>
      </c>
      <c r="Q3585" s="17" t="s">
        <v>29</v>
      </c>
      <c r="R3585" s="5" t="str">
        <f aca="false">IF(OR(Q3585="Steel plate",Q3585="Concrete jacket"),"Steel plate or jacket",Q3585)</f>
        <v>Monitor</v>
      </c>
      <c r="S3585" s="5" t="str">
        <f aca="false">IF(O3585&lt;='Tree rules'!$C$4,IF(N3585&lt;='Tree rules'!$C$5,IF(P3585&lt;='Tree rules'!$C$7,"Monitor","Polymer laminate"),IF(P3585&lt;='Tree rules'!$C$8,"Seal cracks","Polymer laminate")),IF(O3585&lt;='Tree rules'!$C$6,IF(P3585&lt;='Tree rules'!$C$9,"Polymer laminate","Steel plate or jacket"),IF(L3585&lt;='Tree rules'!$C$10,"Steel plate or jacket","Polymer laminate")))</f>
        <v>Monitor</v>
      </c>
      <c r="T3585" s="5" t="str">
        <f aca="false">IF(S3585=R3585,"Yes","No")</f>
        <v>Yes</v>
      </c>
    </row>
    <row r="3586" customFormat="false" ht="15" hidden="false" customHeight="false" outlineLevel="0" collapsed="false">
      <c r="A3586" s="15" t="n">
        <v>5103</v>
      </c>
      <c r="B3586" s="16" t="n">
        <v>4.70929945049806</v>
      </c>
      <c r="C3586" s="15" t="n">
        <v>300</v>
      </c>
      <c r="D3586" s="15" t="n">
        <v>400</v>
      </c>
      <c r="E3586" s="15" t="n">
        <v>20</v>
      </c>
      <c r="F3586" s="16" t="n">
        <v>0.594998608634431</v>
      </c>
      <c r="G3586" s="17" t="s">
        <v>103</v>
      </c>
      <c r="H3586" s="18" t="n">
        <v>0.2</v>
      </c>
      <c r="I3586" s="18" t="n">
        <v>1</v>
      </c>
      <c r="J3586" s="19" t="n">
        <v>0.913749855502485</v>
      </c>
      <c r="K3586" s="19" t="n">
        <v>0.58624387291138</v>
      </c>
      <c r="L3586" s="16" t="n">
        <v>13.3786916207331</v>
      </c>
      <c r="M3586" s="19" t="n">
        <v>0.943579046829175</v>
      </c>
      <c r="N3586" s="19" t="n">
        <v>1.35358333346537</v>
      </c>
      <c r="O3586" s="19" t="n">
        <v>0.913749855502485</v>
      </c>
      <c r="P3586" s="19" t="n">
        <v>0.380307727413776</v>
      </c>
      <c r="Q3586" s="17" t="s">
        <v>30</v>
      </c>
      <c r="R3586" s="5" t="str">
        <f aca="false">IF(OR(Q3586="Steel plate",Q3586="Concrete jacket"),"Steel plate or jacket",Q3586)</f>
        <v>Seal cracks</v>
      </c>
      <c r="S3586" s="5" t="str">
        <f aca="false">IF(O3586&lt;='Tree rules'!$C$4,IF(N3586&lt;='Tree rules'!$C$5,IF(P3586&lt;='Tree rules'!$C$7,"Monitor","Polymer laminate"),IF(P3586&lt;='Tree rules'!$C$8,"Seal cracks","Polymer laminate")),IF(O3586&lt;='Tree rules'!$C$6,IF(P3586&lt;='Tree rules'!$C$9,"Polymer laminate","Steel plate or jacket"),IF(L3586&lt;='Tree rules'!$C$10,"Steel plate or jacket","Polymer laminate")))</f>
        <v>Seal cracks</v>
      </c>
      <c r="T3586" s="5" t="str">
        <f aca="false">IF(S3586=R3586,"Yes","No")</f>
        <v>Yes</v>
      </c>
    </row>
    <row r="3587" customFormat="false" ht="15" hidden="false" customHeight="false" outlineLevel="0" collapsed="false">
      <c r="A3587" s="15" t="n">
        <v>5104</v>
      </c>
      <c r="B3587" s="16" t="n">
        <v>6.0856044884045</v>
      </c>
      <c r="C3587" s="15" t="n">
        <v>300</v>
      </c>
      <c r="D3587" s="15" t="n">
        <v>475</v>
      </c>
      <c r="E3587" s="15" t="n">
        <v>30</v>
      </c>
      <c r="F3587" s="16" t="n">
        <v>0.624901102811956</v>
      </c>
      <c r="G3587" s="17" t="s">
        <v>103</v>
      </c>
      <c r="H3587" s="18" t="n">
        <v>0.2</v>
      </c>
      <c r="I3587" s="18" t="n">
        <v>2</v>
      </c>
      <c r="J3587" s="19" t="n">
        <v>0.943198051038642</v>
      </c>
      <c r="K3587" s="19" t="n">
        <v>0.635348988980764</v>
      </c>
      <c r="L3587" s="16" t="n">
        <v>14.1855582480291</v>
      </c>
      <c r="M3587" s="19" t="n">
        <v>0.94747380061285</v>
      </c>
      <c r="N3587" s="19" t="n">
        <v>1.31134238659458</v>
      </c>
      <c r="O3587" s="19" t="n">
        <v>1.28713617394126</v>
      </c>
      <c r="P3587" s="19" t="n">
        <v>0.486200358334244</v>
      </c>
      <c r="Q3587" s="17" t="s">
        <v>31</v>
      </c>
      <c r="R3587" s="5" t="str">
        <f aca="false">IF(OR(Q3587="Steel plate",Q3587="Concrete jacket"),"Steel plate or jacket",Q3587)</f>
        <v>Polymer laminate</v>
      </c>
      <c r="S3587" s="5" t="str">
        <f aca="false">IF(O3587&lt;='Tree rules'!$C$4,IF(N3587&lt;='Tree rules'!$C$5,IF(P3587&lt;='Tree rules'!$C$7,"Monitor","Polymer laminate"),IF(P3587&lt;='Tree rules'!$C$8,"Seal cracks","Polymer laminate")),IF(O3587&lt;='Tree rules'!$C$6,IF(P3587&lt;='Tree rules'!$C$9,"Polymer laminate","Steel plate or jacket"),IF(L3587&lt;='Tree rules'!$C$10,"Steel plate or jacket","Polymer laminate")))</f>
        <v>Polymer laminate</v>
      </c>
      <c r="T3587" s="5" t="str">
        <f aca="false">IF(S3587=R3587,"Yes","No")</f>
        <v>Yes</v>
      </c>
    </row>
    <row r="3588" customFormat="false" ht="15" hidden="false" customHeight="false" outlineLevel="0" collapsed="false">
      <c r="A3588" s="15" t="n">
        <v>5105</v>
      </c>
      <c r="B3588" s="16" t="n">
        <v>5.08295185554886</v>
      </c>
      <c r="C3588" s="15" t="n">
        <v>300</v>
      </c>
      <c r="D3588" s="15" t="n">
        <v>475</v>
      </c>
      <c r="E3588" s="15" t="n">
        <v>30</v>
      </c>
      <c r="F3588" s="16" t="n">
        <v>0.762522488735387</v>
      </c>
      <c r="G3588" s="17" t="s">
        <v>102</v>
      </c>
      <c r="H3588" s="18" t="n">
        <v>0.1</v>
      </c>
      <c r="I3588" s="18" t="n">
        <v>1</v>
      </c>
      <c r="J3588" s="19" t="n">
        <v>0.950838586411373</v>
      </c>
      <c r="K3588" s="19" t="n">
        <v>0.52748691445569</v>
      </c>
      <c r="L3588" s="16" t="n">
        <v>12.3372617853128</v>
      </c>
      <c r="M3588" s="19" t="n">
        <v>0.545004552877699</v>
      </c>
      <c r="N3588" s="19" t="n">
        <v>2.85824878447551</v>
      </c>
      <c r="O3588" s="19" t="n">
        <v>0.950838586411373</v>
      </c>
      <c r="P3588" s="19" t="n">
        <v>0.589315119790893</v>
      </c>
      <c r="Q3588" s="17" t="s">
        <v>30</v>
      </c>
      <c r="R3588" s="5" t="str">
        <f aca="false">IF(OR(Q3588="Steel plate",Q3588="Concrete jacket"),"Steel plate or jacket",Q3588)</f>
        <v>Seal cracks</v>
      </c>
      <c r="S3588" s="5" t="str">
        <f aca="false">IF(O3588&lt;='Tree rules'!$C$4,IF(N3588&lt;='Tree rules'!$C$5,IF(P3588&lt;='Tree rules'!$C$7,"Monitor","Polymer laminate"),IF(P3588&lt;='Tree rules'!$C$8,"Seal cracks","Polymer laminate")),IF(O3588&lt;='Tree rules'!$C$6,IF(P3588&lt;='Tree rules'!$C$9,"Polymer laminate","Steel plate or jacket"),IF(L3588&lt;='Tree rules'!$C$10,"Steel plate or jacket","Polymer laminate")))</f>
        <v>Seal cracks</v>
      </c>
      <c r="T3588" s="5" t="str">
        <f aca="false">IF(S3588=R3588,"Yes","No")</f>
        <v>Yes</v>
      </c>
    </row>
    <row r="3589" customFormat="false" ht="15" hidden="false" customHeight="false" outlineLevel="0" collapsed="false">
      <c r="A3589" s="15" t="n">
        <v>5107</v>
      </c>
      <c r="B3589" s="16" t="n">
        <v>4.1284260008716</v>
      </c>
      <c r="C3589" s="15" t="n">
        <v>300</v>
      </c>
      <c r="D3589" s="15" t="n">
        <v>400</v>
      </c>
      <c r="E3589" s="15" t="n">
        <v>20</v>
      </c>
      <c r="F3589" s="16" t="n">
        <v>0.757295404255167</v>
      </c>
      <c r="G3589" s="17" t="s">
        <v>103</v>
      </c>
      <c r="H3589" s="18" t="n">
        <v>0.2</v>
      </c>
      <c r="I3589" s="18" t="n">
        <v>1</v>
      </c>
      <c r="J3589" s="19" t="n">
        <v>0.916215757462266</v>
      </c>
      <c r="K3589" s="19" t="n">
        <v>0.413369378648557</v>
      </c>
      <c r="L3589" s="16" t="n">
        <v>11.6622203414452</v>
      </c>
      <c r="M3589" s="19" t="n">
        <v>0.529952948011698</v>
      </c>
      <c r="N3589" s="19" t="n">
        <v>0.981261866879497</v>
      </c>
      <c r="O3589" s="19" t="n">
        <v>0.916215757462266</v>
      </c>
      <c r="P3589" s="19" t="n">
        <v>0.596245369202382</v>
      </c>
      <c r="Q3589" s="17" t="s">
        <v>29</v>
      </c>
      <c r="R3589" s="5" t="str">
        <f aca="false">IF(OR(Q3589="Steel plate",Q3589="Concrete jacket"),"Steel plate or jacket",Q3589)</f>
        <v>Monitor</v>
      </c>
      <c r="S3589" s="5" t="str">
        <f aca="false">IF(O3589&lt;='Tree rules'!$C$4,IF(N3589&lt;='Tree rules'!$C$5,IF(P3589&lt;='Tree rules'!$C$7,"Monitor","Polymer laminate"),IF(P3589&lt;='Tree rules'!$C$8,"Seal cracks","Polymer laminate")),IF(O3589&lt;='Tree rules'!$C$6,IF(P3589&lt;='Tree rules'!$C$9,"Polymer laminate","Steel plate or jacket"),IF(L3589&lt;='Tree rules'!$C$10,"Steel plate or jacket","Polymer laminate")))</f>
        <v>Monitor</v>
      </c>
      <c r="T3589" s="5" t="str">
        <f aca="false">IF(S3589=R3589,"Yes","No")</f>
        <v>Yes</v>
      </c>
    </row>
    <row r="3590" customFormat="false" ht="15" hidden="false" customHeight="false" outlineLevel="0" collapsed="false">
      <c r="A3590" s="15" t="n">
        <v>5108</v>
      </c>
      <c r="B3590" s="16" t="n">
        <v>3.27382236108244</v>
      </c>
      <c r="C3590" s="15" t="n">
        <v>300</v>
      </c>
      <c r="D3590" s="15" t="n">
        <v>300</v>
      </c>
      <c r="E3590" s="15" t="n">
        <v>30</v>
      </c>
      <c r="F3590" s="16" t="n">
        <v>0.883572933822129</v>
      </c>
      <c r="G3590" s="17" t="s">
        <v>101</v>
      </c>
      <c r="H3590" s="18" t="n">
        <v>0.3</v>
      </c>
      <c r="I3590" s="18" t="n">
        <v>1</v>
      </c>
      <c r="J3590" s="19" t="n">
        <v>0.920711646863076</v>
      </c>
      <c r="K3590" s="19" t="n">
        <v>0.570662638278644</v>
      </c>
      <c r="L3590" s="16" t="n">
        <v>12.7883685979783</v>
      </c>
      <c r="M3590" s="19" t="n">
        <v>0.647286248131622</v>
      </c>
      <c r="N3590" s="19" t="n">
        <v>0.613979798882056</v>
      </c>
      <c r="O3590" s="19" t="n">
        <v>0.920711646863077</v>
      </c>
      <c r="P3590" s="19" t="n">
        <v>0.559154695590439</v>
      </c>
      <c r="Q3590" s="17" t="s">
        <v>29</v>
      </c>
      <c r="R3590" s="5" t="str">
        <f aca="false">IF(OR(Q3590="Steel plate",Q3590="Concrete jacket"),"Steel plate or jacket",Q3590)</f>
        <v>Monitor</v>
      </c>
      <c r="S3590" s="5" t="str">
        <f aca="false">IF(O3590&lt;='Tree rules'!$C$4,IF(N3590&lt;='Tree rules'!$C$5,IF(P3590&lt;='Tree rules'!$C$7,"Monitor","Polymer laminate"),IF(P3590&lt;='Tree rules'!$C$8,"Seal cracks","Polymer laminate")),IF(O3590&lt;='Tree rules'!$C$6,IF(P3590&lt;='Tree rules'!$C$9,"Polymer laminate","Steel plate or jacket"),IF(L3590&lt;='Tree rules'!$C$10,"Steel plate or jacket","Polymer laminate")))</f>
        <v>Monitor</v>
      </c>
      <c r="T3590" s="5" t="str">
        <f aca="false">IF(S3590=R3590,"Yes","No")</f>
        <v>Yes</v>
      </c>
    </row>
    <row r="3591" customFormat="false" ht="15" hidden="false" customHeight="false" outlineLevel="0" collapsed="false">
      <c r="A3591" s="15" t="n">
        <v>5111</v>
      </c>
      <c r="B3591" s="16" t="n">
        <v>3.80704603655435</v>
      </c>
      <c r="C3591" s="15" t="n">
        <v>300</v>
      </c>
      <c r="D3591" s="15" t="n">
        <v>300</v>
      </c>
      <c r="E3591" s="15" t="n">
        <v>25</v>
      </c>
      <c r="F3591" s="16" t="n">
        <v>0.589048622548086</v>
      </c>
      <c r="G3591" s="17" t="s">
        <v>101</v>
      </c>
      <c r="H3591" s="18" t="n">
        <v>0.3</v>
      </c>
      <c r="I3591" s="18" t="n">
        <v>1</v>
      </c>
      <c r="J3591" s="19" t="n">
        <v>0.877542190172389</v>
      </c>
      <c r="K3591" s="19" t="n">
        <v>0.424961942212238</v>
      </c>
      <c r="L3591" s="16" t="n">
        <v>14.8712735802904</v>
      </c>
      <c r="M3591" s="19" t="n">
        <v>0.565857027435679</v>
      </c>
      <c r="N3591" s="19" t="n">
        <v>0.630684969698357</v>
      </c>
      <c r="O3591" s="19" t="n">
        <v>0.877542190172389</v>
      </c>
      <c r="P3591" s="19" t="n">
        <v>0.470212289128212</v>
      </c>
      <c r="Q3591" s="17" t="s">
        <v>29</v>
      </c>
      <c r="R3591" s="5" t="str">
        <f aca="false">IF(OR(Q3591="Steel plate",Q3591="Concrete jacket"),"Steel plate or jacket",Q3591)</f>
        <v>Monitor</v>
      </c>
      <c r="S3591" s="5" t="str">
        <f aca="false">IF(O3591&lt;='Tree rules'!$C$4,IF(N3591&lt;='Tree rules'!$C$5,IF(P3591&lt;='Tree rules'!$C$7,"Monitor","Polymer laminate"),IF(P3591&lt;='Tree rules'!$C$8,"Seal cracks","Polymer laminate")),IF(O3591&lt;='Tree rules'!$C$6,IF(P3591&lt;='Tree rules'!$C$9,"Polymer laminate","Steel plate or jacket"),IF(L3591&lt;='Tree rules'!$C$10,"Steel plate or jacket","Polymer laminate")))</f>
        <v>Monitor</v>
      </c>
      <c r="T3591" s="5" t="str">
        <f aca="false">IF(S3591=R3591,"Yes","No")</f>
        <v>Yes</v>
      </c>
    </row>
    <row r="3592" customFormat="false" ht="15" hidden="false" customHeight="false" outlineLevel="0" collapsed="false">
      <c r="A3592" s="15" t="n">
        <v>5112</v>
      </c>
      <c r="B3592" s="16" t="n">
        <v>3.76180086172528</v>
      </c>
      <c r="C3592" s="15" t="n">
        <v>300</v>
      </c>
      <c r="D3592" s="15" t="n">
        <v>300</v>
      </c>
      <c r="E3592" s="15" t="n">
        <v>30</v>
      </c>
      <c r="F3592" s="16" t="n">
        <v>0.791582400904515</v>
      </c>
      <c r="G3592" s="17" t="s">
        <v>101</v>
      </c>
      <c r="H3592" s="18" t="n">
        <v>0.3</v>
      </c>
      <c r="I3592" s="18" t="n">
        <v>1</v>
      </c>
      <c r="J3592" s="19" t="n">
        <v>0.85476477259694</v>
      </c>
      <c r="K3592" s="19" t="n">
        <v>0.440078889379806</v>
      </c>
      <c r="L3592" s="16" t="n">
        <v>14.8102396130916</v>
      </c>
      <c r="M3592" s="19" t="n">
        <v>0.328674595398298</v>
      </c>
      <c r="N3592" s="19" t="n">
        <v>0.756368893342461</v>
      </c>
      <c r="O3592" s="19" t="n">
        <v>0.85476477259694</v>
      </c>
      <c r="P3592" s="19" t="n">
        <v>0.908156156948016</v>
      </c>
      <c r="Q3592" s="17" t="s">
        <v>29</v>
      </c>
      <c r="R3592" s="5" t="str">
        <f aca="false">IF(OR(Q3592="Steel plate",Q3592="Concrete jacket"),"Steel plate or jacket",Q3592)</f>
        <v>Monitor</v>
      </c>
      <c r="S3592" s="5" t="str">
        <f aca="false">IF(O3592&lt;='Tree rules'!$C$4,IF(N3592&lt;='Tree rules'!$C$5,IF(P3592&lt;='Tree rules'!$C$7,"Monitor","Polymer laminate"),IF(P3592&lt;='Tree rules'!$C$8,"Seal cracks","Polymer laminate")),IF(O3592&lt;='Tree rules'!$C$6,IF(P3592&lt;='Tree rules'!$C$9,"Polymer laminate","Steel plate or jacket"),IF(L3592&lt;='Tree rules'!$C$10,"Steel plate or jacket","Polymer laminate")))</f>
        <v>Monitor</v>
      </c>
      <c r="T3592" s="5" t="str">
        <f aca="false">IF(S3592=R3592,"Yes","No")</f>
        <v>Yes</v>
      </c>
    </row>
    <row r="3593" customFormat="false" ht="15" hidden="false" customHeight="false" outlineLevel="0" collapsed="false">
      <c r="A3593" s="15" t="n">
        <v>5113</v>
      </c>
      <c r="B3593" s="16" t="n">
        <v>7.65126105032458</v>
      </c>
      <c r="C3593" s="15" t="n">
        <v>230</v>
      </c>
      <c r="D3593" s="15" t="n">
        <v>625</v>
      </c>
      <c r="E3593" s="15" t="n">
        <v>30</v>
      </c>
      <c r="F3593" s="16" t="n">
        <v>0.710178431223674</v>
      </c>
      <c r="G3593" s="17" t="s">
        <v>101</v>
      </c>
      <c r="H3593" s="18" t="n">
        <v>0.3</v>
      </c>
      <c r="I3593" s="18" t="n">
        <v>1</v>
      </c>
      <c r="J3593" s="19" t="n">
        <v>0.895766776174802</v>
      </c>
      <c r="K3593" s="19" t="n">
        <v>0.409176816864734</v>
      </c>
      <c r="L3593" s="16" t="n">
        <v>13.2604177648606</v>
      </c>
      <c r="M3593" s="19" t="n">
        <v>0.350921667976526</v>
      </c>
      <c r="N3593" s="19" t="n">
        <v>0.658610391387307</v>
      </c>
      <c r="O3593" s="19" t="n">
        <v>0.895766776174802</v>
      </c>
      <c r="P3593" s="19" t="n">
        <v>0.908930868668511</v>
      </c>
      <c r="Q3593" s="17" t="s">
        <v>31</v>
      </c>
      <c r="R3593" s="5" t="str">
        <f aca="false">IF(OR(Q3593="Steel plate",Q3593="Concrete jacket"),"Steel plate or jacket",Q3593)</f>
        <v>Polymer laminate</v>
      </c>
      <c r="S3593" s="5" t="str">
        <f aca="false">IF(O3593&lt;='Tree rules'!$C$4,IF(N3593&lt;='Tree rules'!$C$5,IF(P3593&lt;='Tree rules'!$C$7,"Monitor","Polymer laminate"),IF(P3593&lt;='Tree rules'!$C$8,"Seal cracks","Polymer laminate")),IF(O3593&lt;='Tree rules'!$C$6,IF(P3593&lt;='Tree rules'!$C$9,"Polymer laminate","Steel plate or jacket"),IF(L3593&lt;='Tree rules'!$C$10,"Steel plate or jacket","Polymer laminate")))</f>
        <v>Monitor</v>
      </c>
      <c r="T3593" s="5" t="str">
        <f aca="false">IF(S3593=R3593,"Yes","No")</f>
        <v>No</v>
      </c>
    </row>
    <row r="3594" customFormat="false" ht="15" hidden="false" customHeight="false" outlineLevel="0" collapsed="false">
      <c r="A3594" s="15" t="n">
        <v>5114</v>
      </c>
      <c r="B3594" s="16" t="n">
        <v>6.72170769902637</v>
      </c>
      <c r="C3594" s="15" t="n">
        <v>300</v>
      </c>
      <c r="D3594" s="15" t="n">
        <v>600</v>
      </c>
      <c r="E3594" s="15" t="n">
        <v>30</v>
      </c>
      <c r="F3594" s="16" t="n">
        <v>0.758838805214926</v>
      </c>
      <c r="G3594" s="17" t="s">
        <v>103</v>
      </c>
      <c r="H3594" s="18" t="n">
        <v>0.2</v>
      </c>
      <c r="I3594" s="18" t="n">
        <v>1</v>
      </c>
      <c r="J3594" s="19" t="n">
        <v>0.856709951921595</v>
      </c>
      <c r="K3594" s="19" t="n">
        <v>0.466238900270211</v>
      </c>
      <c r="L3594" s="16" t="n">
        <v>12.1770067011347</v>
      </c>
      <c r="M3594" s="19" t="n">
        <v>0.766553710912947</v>
      </c>
      <c r="N3594" s="19" t="n">
        <v>0.859519033191358</v>
      </c>
      <c r="O3594" s="19" t="n">
        <v>0.856709951921595</v>
      </c>
      <c r="P3594" s="19" t="n">
        <v>0.434134435251304</v>
      </c>
      <c r="Q3594" s="17" t="s">
        <v>29</v>
      </c>
      <c r="R3594" s="5" t="str">
        <f aca="false">IF(OR(Q3594="Steel plate",Q3594="Concrete jacket"),"Steel plate or jacket",Q3594)</f>
        <v>Monitor</v>
      </c>
      <c r="S3594" s="5" t="str">
        <f aca="false">IF(O3594&lt;='Tree rules'!$C$4,IF(N3594&lt;='Tree rules'!$C$5,IF(P3594&lt;='Tree rules'!$C$7,"Monitor","Polymer laminate"),IF(P3594&lt;='Tree rules'!$C$8,"Seal cracks","Polymer laminate")),IF(O3594&lt;='Tree rules'!$C$6,IF(P3594&lt;='Tree rules'!$C$9,"Polymer laminate","Steel plate or jacket"),IF(L3594&lt;='Tree rules'!$C$10,"Steel plate or jacket","Polymer laminate")))</f>
        <v>Monitor</v>
      </c>
      <c r="T3594" s="5" t="str">
        <f aca="false">IF(S3594=R3594,"Yes","No")</f>
        <v>Yes</v>
      </c>
    </row>
    <row r="3595" customFormat="false" ht="15" hidden="false" customHeight="false" outlineLevel="0" collapsed="false">
      <c r="A3595" s="15" t="n">
        <v>5116</v>
      </c>
      <c r="B3595" s="16" t="n">
        <v>3.36032267707851</v>
      </c>
      <c r="C3595" s="15" t="n">
        <v>230</v>
      </c>
      <c r="D3595" s="15" t="n">
        <v>325</v>
      </c>
      <c r="E3595" s="15" t="n">
        <v>20</v>
      </c>
      <c r="F3595" s="16" t="n">
        <v>0.626653981080713</v>
      </c>
      <c r="G3595" s="17" t="s">
        <v>101</v>
      </c>
      <c r="H3595" s="18" t="n">
        <v>0.3</v>
      </c>
      <c r="I3595" s="18" t="n">
        <v>1</v>
      </c>
      <c r="J3595" s="19" t="n">
        <v>0.908708249381215</v>
      </c>
      <c r="K3595" s="19" t="n">
        <v>0.512992400777562</v>
      </c>
      <c r="L3595" s="16" t="n">
        <v>12.0441673013567</v>
      </c>
      <c r="M3595" s="19" t="n">
        <v>0.807000553603877</v>
      </c>
      <c r="N3595" s="19" t="n">
        <v>0.773621781376555</v>
      </c>
      <c r="O3595" s="19" t="n">
        <v>0.908708249381215</v>
      </c>
      <c r="P3595" s="19" t="n">
        <v>0.351605428093601</v>
      </c>
      <c r="Q3595" s="17" t="s">
        <v>29</v>
      </c>
      <c r="R3595" s="5" t="str">
        <f aca="false">IF(OR(Q3595="Steel plate",Q3595="Concrete jacket"),"Steel plate or jacket",Q3595)</f>
        <v>Monitor</v>
      </c>
      <c r="S3595" s="5" t="str">
        <f aca="false">IF(O3595&lt;='Tree rules'!$C$4,IF(N3595&lt;='Tree rules'!$C$5,IF(P3595&lt;='Tree rules'!$C$7,"Monitor","Polymer laminate"),IF(P3595&lt;='Tree rules'!$C$8,"Seal cracks","Polymer laminate")),IF(O3595&lt;='Tree rules'!$C$6,IF(P3595&lt;='Tree rules'!$C$9,"Polymer laminate","Steel plate or jacket"),IF(L3595&lt;='Tree rules'!$C$10,"Steel plate or jacket","Polymer laminate")))</f>
        <v>Monitor</v>
      </c>
      <c r="T3595" s="5" t="str">
        <f aca="false">IF(S3595=R3595,"Yes","No")</f>
        <v>Yes</v>
      </c>
    </row>
    <row r="3596" customFormat="false" ht="15" hidden="false" customHeight="false" outlineLevel="0" collapsed="false">
      <c r="A3596" s="15" t="n">
        <v>5117</v>
      </c>
      <c r="B3596" s="16" t="n">
        <v>6.23534303804606</v>
      </c>
      <c r="C3596" s="15" t="n">
        <v>300</v>
      </c>
      <c r="D3596" s="15" t="n">
        <v>600</v>
      </c>
      <c r="E3596" s="15" t="n">
        <v>25</v>
      </c>
      <c r="F3596" s="16" t="n">
        <v>0.780035419885734</v>
      </c>
      <c r="G3596" s="17" t="s">
        <v>102</v>
      </c>
      <c r="H3596" s="18" t="n">
        <v>0.1</v>
      </c>
      <c r="I3596" s="18" t="n">
        <v>2</v>
      </c>
      <c r="J3596" s="19" t="n">
        <v>0.958429163251315</v>
      </c>
      <c r="K3596" s="19" t="n">
        <v>0.530704981333437</v>
      </c>
      <c r="L3596" s="16" t="n">
        <v>11.611439549434</v>
      </c>
      <c r="M3596" s="19" t="n">
        <v>0.835203355180412</v>
      </c>
      <c r="N3596" s="19" t="n">
        <v>3.67454343157885</v>
      </c>
      <c r="O3596" s="19" t="n">
        <v>1.40821519530992</v>
      </c>
      <c r="P3596" s="19" t="n">
        <v>0.54758136894505</v>
      </c>
      <c r="Q3596" s="17" t="s">
        <v>104</v>
      </c>
      <c r="R3596" s="5" t="str">
        <f aca="false">IF(OR(Q3596="Steel plate",Q3596="Concrete jacket"),"Steel plate or jacket",Q3596)</f>
        <v>Steel plate or jacket</v>
      </c>
      <c r="S3596" s="5" t="str">
        <f aca="false">IF(O3596&lt;='Tree rules'!$C$4,IF(N3596&lt;='Tree rules'!$C$5,IF(P3596&lt;='Tree rules'!$C$7,"Monitor","Polymer laminate"),IF(P3596&lt;='Tree rules'!$C$8,"Seal cracks","Polymer laminate")),IF(O3596&lt;='Tree rules'!$C$6,IF(P3596&lt;='Tree rules'!$C$9,"Polymer laminate","Steel plate or jacket"),IF(L3596&lt;='Tree rules'!$C$10,"Steel plate or jacket","Polymer laminate")))</f>
        <v>Steel plate or jacket</v>
      </c>
      <c r="T3596" s="5" t="str">
        <f aca="false">IF(S3596=R3596,"Yes","No")</f>
        <v>Yes</v>
      </c>
    </row>
    <row r="3597" customFormat="false" ht="15" hidden="false" customHeight="false" outlineLevel="0" collapsed="false">
      <c r="A3597" s="15" t="n">
        <v>5118</v>
      </c>
      <c r="B3597" s="16" t="n">
        <v>6.36897608390856</v>
      </c>
      <c r="C3597" s="15" t="n">
        <v>230</v>
      </c>
      <c r="D3597" s="15" t="n">
        <v>600</v>
      </c>
      <c r="E3597" s="15" t="n">
        <v>25</v>
      </c>
      <c r="F3597" s="16" t="n">
        <v>0.763078128149088</v>
      </c>
      <c r="G3597" s="17" t="s">
        <v>102</v>
      </c>
      <c r="H3597" s="18" t="n">
        <v>0.1</v>
      </c>
      <c r="I3597" s="18" t="n">
        <v>1</v>
      </c>
      <c r="J3597" s="19" t="n">
        <v>0.956097532239329</v>
      </c>
      <c r="K3597" s="19" t="n">
        <v>0.43683894033425</v>
      </c>
      <c r="L3597" s="16" t="n">
        <v>11.8602906590476</v>
      </c>
      <c r="M3597" s="19" t="n">
        <v>0.926572669485742</v>
      </c>
      <c r="N3597" s="19" t="n">
        <v>2.33291887118592</v>
      </c>
      <c r="O3597" s="19" t="n">
        <v>0.956097532239329</v>
      </c>
      <c r="P3597" s="19" t="n">
        <v>0.379757448505399</v>
      </c>
      <c r="Q3597" s="17" t="s">
        <v>30</v>
      </c>
      <c r="R3597" s="5" t="str">
        <f aca="false">IF(OR(Q3597="Steel plate",Q3597="Concrete jacket"),"Steel plate or jacket",Q3597)</f>
        <v>Seal cracks</v>
      </c>
      <c r="S3597" s="5" t="str">
        <f aca="false">IF(O3597&lt;='Tree rules'!$C$4,IF(N3597&lt;='Tree rules'!$C$5,IF(P3597&lt;='Tree rules'!$C$7,"Monitor","Polymer laminate"),IF(P3597&lt;='Tree rules'!$C$8,"Seal cracks","Polymer laminate")),IF(O3597&lt;='Tree rules'!$C$6,IF(P3597&lt;='Tree rules'!$C$9,"Polymer laminate","Steel plate or jacket"),IF(L3597&lt;='Tree rules'!$C$10,"Steel plate or jacket","Polymer laminate")))</f>
        <v>Seal cracks</v>
      </c>
      <c r="T3597" s="5" t="str">
        <f aca="false">IF(S3597=R3597,"Yes","No")</f>
        <v>Yes</v>
      </c>
    </row>
    <row r="3598" customFormat="false" ht="15" hidden="false" customHeight="false" outlineLevel="0" collapsed="false">
      <c r="A3598" s="15" t="n">
        <v>5119</v>
      </c>
      <c r="B3598" s="16" t="n">
        <v>5.70462575428998</v>
      </c>
      <c r="C3598" s="15" t="n">
        <v>300</v>
      </c>
      <c r="D3598" s="15" t="n">
        <v>500</v>
      </c>
      <c r="E3598" s="15" t="n">
        <v>30</v>
      </c>
      <c r="F3598" s="16" t="n">
        <v>0.695042622475618</v>
      </c>
      <c r="G3598" s="17" t="s">
        <v>103</v>
      </c>
      <c r="H3598" s="18" t="n">
        <v>0.2</v>
      </c>
      <c r="I3598" s="18" t="n">
        <v>2</v>
      </c>
      <c r="J3598" s="19" t="n">
        <v>0.987824684951782</v>
      </c>
      <c r="K3598" s="19" t="n">
        <v>0.449837060777828</v>
      </c>
      <c r="L3598" s="16" t="n">
        <v>12.6208534386946</v>
      </c>
      <c r="M3598" s="19" t="n">
        <v>0.551497235839582</v>
      </c>
      <c r="N3598" s="19" t="n">
        <v>1.95820309655694</v>
      </c>
      <c r="O3598" s="19" t="n">
        <v>1.53128921706107</v>
      </c>
      <c r="P3598" s="19" t="n">
        <v>0.776238870070779</v>
      </c>
      <c r="Q3598" s="17" t="s">
        <v>104</v>
      </c>
      <c r="R3598" s="5" t="str">
        <f aca="false">IF(OR(Q3598="Steel plate",Q3598="Concrete jacket"),"Steel plate or jacket",Q3598)</f>
        <v>Steel plate or jacket</v>
      </c>
      <c r="S3598" s="5" t="str">
        <f aca="false">IF(O3598&lt;='Tree rules'!$C$4,IF(N3598&lt;='Tree rules'!$C$5,IF(P3598&lt;='Tree rules'!$C$7,"Monitor","Polymer laminate"),IF(P3598&lt;='Tree rules'!$C$8,"Seal cracks","Polymer laminate")),IF(O3598&lt;='Tree rules'!$C$6,IF(P3598&lt;='Tree rules'!$C$9,"Polymer laminate","Steel plate or jacket"),IF(L3598&lt;='Tree rules'!$C$10,"Steel plate or jacket","Polymer laminate")))</f>
        <v>Steel plate or jacket</v>
      </c>
      <c r="T3598" s="5" t="str">
        <f aca="false">IF(S3598=R3598,"Yes","No")</f>
        <v>Yes</v>
      </c>
    </row>
    <row r="3599" customFormat="false" ht="15" hidden="false" customHeight="false" outlineLevel="0" collapsed="false">
      <c r="A3599" s="15" t="n">
        <v>5124</v>
      </c>
      <c r="B3599" s="16" t="n">
        <v>3.765705135385</v>
      </c>
      <c r="C3599" s="15" t="n">
        <v>300</v>
      </c>
      <c r="D3599" s="15" t="n">
        <v>325</v>
      </c>
      <c r="E3599" s="15" t="n">
        <v>25</v>
      </c>
      <c r="F3599" s="16" t="n">
        <v>0.72065207824282</v>
      </c>
      <c r="G3599" s="17" t="s">
        <v>101</v>
      </c>
      <c r="H3599" s="18" t="n">
        <v>0.3</v>
      </c>
      <c r="I3599" s="18" t="n">
        <v>2</v>
      </c>
      <c r="J3599" s="19" t="n">
        <v>0.868201987133823</v>
      </c>
      <c r="K3599" s="19" t="n">
        <v>0.547893768978406</v>
      </c>
      <c r="L3599" s="16" t="n">
        <v>13.4971510228853</v>
      </c>
      <c r="M3599" s="19" t="n">
        <v>0.948856864594947</v>
      </c>
      <c r="N3599" s="19" t="n">
        <v>0.99832003653841</v>
      </c>
      <c r="O3599" s="19" t="n">
        <v>1.26072151530236</v>
      </c>
      <c r="P3599" s="19" t="n">
        <v>0.433309760150173</v>
      </c>
      <c r="Q3599" s="17" t="s">
        <v>31</v>
      </c>
      <c r="R3599" s="5" t="str">
        <f aca="false">IF(OR(Q3599="Steel plate",Q3599="Concrete jacket"),"Steel plate or jacket",Q3599)</f>
        <v>Polymer laminate</v>
      </c>
      <c r="S3599" s="5" t="str">
        <f aca="false">IF(O3599&lt;='Tree rules'!$C$4,IF(N3599&lt;='Tree rules'!$C$5,IF(P3599&lt;='Tree rules'!$C$7,"Monitor","Polymer laminate"),IF(P3599&lt;='Tree rules'!$C$8,"Seal cracks","Polymer laminate")),IF(O3599&lt;='Tree rules'!$C$6,IF(P3599&lt;='Tree rules'!$C$9,"Polymer laminate","Steel plate or jacket"),IF(L3599&lt;='Tree rules'!$C$10,"Steel plate or jacket","Polymer laminate")))</f>
        <v>Polymer laminate</v>
      </c>
      <c r="T3599" s="5" t="str">
        <f aca="false">IF(S3599=R3599,"Yes","No")</f>
        <v>Yes</v>
      </c>
    </row>
    <row r="3600" customFormat="false" ht="15" hidden="false" customHeight="false" outlineLevel="0" collapsed="false">
      <c r="A3600" s="15" t="n">
        <v>5125</v>
      </c>
      <c r="B3600" s="16" t="n">
        <v>3.67723246794434</v>
      </c>
      <c r="C3600" s="15" t="n">
        <v>230</v>
      </c>
      <c r="D3600" s="15" t="n">
        <v>350</v>
      </c>
      <c r="E3600" s="15" t="n">
        <v>30</v>
      </c>
      <c r="F3600" s="16" t="n">
        <v>0.951853553579698</v>
      </c>
      <c r="G3600" s="17" t="s">
        <v>102</v>
      </c>
      <c r="H3600" s="18" t="n">
        <v>0.1</v>
      </c>
      <c r="I3600" s="18" t="n">
        <v>1.5</v>
      </c>
      <c r="J3600" s="19" t="n">
        <v>0.950199792633868</v>
      </c>
      <c r="K3600" s="19" t="n">
        <v>0.528977503686335</v>
      </c>
      <c r="L3600" s="16" t="n">
        <v>12.8126566827329</v>
      </c>
      <c r="M3600" s="19" t="n">
        <v>0.443773505425014</v>
      </c>
      <c r="N3600" s="19" t="n">
        <v>3.92482762278835</v>
      </c>
      <c r="O3600" s="19" t="n">
        <v>1.17398253179543</v>
      </c>
      <c r="P3600" s="19" t="n">
        <v>0.840424960580897</v>
      </c>
      <c r="Q3600" s="17" t="s">
        <v>31</v>
      </c>
      <c r="R3600" s="5" t="str">
        <f aca="false">IF(OR(Q3600="Steel plate",Q3600="Concrete jacket"),"Steel plate or jacket",Q3600)</f>
        <v>Polymer laminate</v>
      </c>
      <c r="S3600" s="5" t="str">
        <f aca="false">IF(O3600&lt;='Tree rules'!$C$4,IF(N3600&lt;='Tree rules'!$C$5,IF(P3600&lt;='Tree rules'!$C$7,"Monitor","Polymer laminate"),IF(P3600&lt;='Tree rules'!$C$8,"Seal cracks","Polymer laminate")),IF(O3600&lt;='Tree rules'!$C$6,IF(P3600&lt;='Tree rules'!$C$9,"Polymer laminate","Steel plate or jacket"),IF(L3600&lt;='Tree rules'!$C$10,"Steel plate or jacket","Polymer laminate")))</f>
        <v>Polymer laminate</v>
      </c>
      <c r="T3600" s="5" t="str">
        <f aca="false">IF(S3600=R3600,"Yes","No")</f>
        <v>Yes</v>
      </c>
    </row>
    <row r="3601" customFormat="false" ht="15" hidden="false" customHeight="false" outlineLevel="0" collapsed="false">
      <c r="A3601" s="15" t="n">
        <v>5130</v>
      </c>
      <c r="B3601" s="16" t="n">
        <v>4.52012619502776</v>
      </c>
      <c r="C3601" s="15" t="n">
        <v>300</v>
      </c>
      <c r="D3601" s="15" t="n">
        <v>450</v>
      </c>
      <c r="E3601" s="15" t="n">
        <v>20</v>
      </c>
      <c r="F3601" s="16" t="n">
        <v>0.557129731671096</v>
      </c>
      <c r="G3601" s="17" t="s">
        <v>101</v>
      </c>
      <c r="H3601" s="18" t="n">
        <v>0.3</v>
      </c>
      <c r="I3601" s="18" t="n">
        <v>1.5</v>
      </c>
      <c r="J3601" s="19" t="n">
        <v>0.973412960910432</v>
      </c>
      <c r="K3601" s="19" t="n">
        <v>0.522945263517592</v>
      </c>
      <c r="L3601" s="16" t="n">
        <v>11.1333157512999</v>
      </c>
      <c r="M3601" s="19" t="n">
        <v>0.707002449189127</v>
      </c>
      <c r="N3601" s="19" t="n">
        <v>0.741965039545388</v>
      </c>
      <c r="O3601" s="19" t="n">
        <v>1.20559859268828</v>
      </c>
      <c r="P3601" s="19" t="n">
        <v>0.468992825181437</v>
      </c>
      <c r="Q3601" s="17" t="s">
        <v>31</v>
      </c>
      <c r="R3601" s="5" t="str">
        <f aca="false">IF(OR(Q3601="Steel plate",Q3601="Concrete jacket"),"Steel plate or jacket",Q3601)</f>
        <v>Polymer laminate</v>
      </c>
      <c r="S3601" s="5" t="str">
        <f aca="false">IF(O3601&lt;='Tree rules'!$C$4,IF(N3601&lt;='Tree rules'!$C$5,IF(P3601&lt;='Tree rules'!$C$7,"Monitor","Polymer laminate"),IF(P3601&lt;='Tree rules'!$C$8,"Seal cracks","Polymer laminate")),IF(O3601&lt;='Tree rules'!$C$6,IF(P3601&lt;='Tree rules'!$C$9,"Polymer laminate","Steel plate or jacket"),IF(L3601&lt;='Tree rules'!$C$10,"Steel plate or jacket","Polymer laminate")))</f>
        <v>Polymer laminate</v>
      </c>
      <c r="T3601" s="5" t="str">
        <f aca="false">IF(S3601=R3601,"Yes","No")</f>
        <v>Yes</v>
      </c>
    </row>
    <row r="3602" customFormat="false" ht="15" hidden="false" customHeight="false" outlineLevel="0" collapsed="false">
      <c r="A3602" s="15" t="n">
        <v>5131</v>
      </c>
      <c r="B3602" s="16" t="n">
        <v>4.44464668028479</v>
      </c>
      <c r="C3602" s="15" t="n">
        <v>300</v>
      </c>
      <c r="D3602" s="15" t="n">
        <v>375</v>
      </c>
      <c r="E3602" s="15" t="n">
        <v>30</v>
      </c>
      <c r="F3602" s="16" t="n">
        <v>0.569472988566126</v>
      </c>
      <c r="G3602" s="17" t="s">
        <v>103</v>
      </c>
      <c r="H3602" s="18" t="n">
        <v>0.2</v>
      </c>
      <c r="I3602" s="18" t="n">
        <v>1</v>
      </c>
      <c r="J3602" s="19" t="n">
        <v>0.916621127113091</v>
      </c>
      <c r="K3602" s="19" t="n">
        <v>0.640793028944618</v>
      </c>
      <c r="L3602" s="16" t="n">
        <v>13.4279355899843</v>
      </c>
      <c r="M3602" s="19" t="n">
        <v>0.531018850584611</v>
      </c>
      <c r="N3602" s="19" t="n">
        <v>0.924772513164612</v>
      </c>
      <c r="O3602" s="19" t="n">
        <v>0.916621127113091</v>
      </c>
      <c r="P3602" s="19" t="n">
        <v>0.561742585482187</v>
      </c>
      <c r="Q3602" s="17" t="s">
        <v>29</v>
      </c>
      <c r="R3602" s="5" t="str">
        <f aca="false">IF(OR(Q3602="Steel plate",Q3602="Concrete jacket"),"Steel plate or jacket",Q3602)</f>
        <v>Monitor</v>
      </c>
      <c r="S3602" s="5" t="str">
        <f aca="false">IF(O3602&lt;='Tree rules'!$C$4,IF(N3602&lt;='Tree rules'!$C$5,IF(P3602&lt;='Tree rules'!$C$7,"Monitor","Polymer laminate"),IF(P3602&lt;='Tree rules'!$C$8,"Seal cracks","Polymer laminate")),IF(O3602&lt;='Tree rules'!$C$6,IF(P3602&lt;='Tree rules'!$C$9,"Polymer laminate","Steel plate or jacket"),IF(L3602&lt;='Tree rules'!$C$10,"Steel plate or jacket","Polymer laminate")))</f>
        <v>Monitor</v>
      </c>
      <c r="T3602" s="5" t="str">
        <f aca="false">IF(S3602=R3602,"Yes","No")</f>
        <v>Yes</v>
      </c>
    </row>
    <row r="3603" customFormat="false" ht="15" hidden="false" customHeight="false" outlineLevel="0" collapsed="false">
      <c r="A3603" s="15" t="n">
        <v>5132</v>
      </c>
      <c r="B3603" s="16" t="n">
        <v>6.34551724754534</v>
      </c>
      <c r="C3603" s="15" t="n">
        <v>300</v>
      </c>
      <c r="D3603" s="15" t="n">
        <v>500</v>
      </c>
      <c r="E3603" s="15" t="n">
        <v>30</v>
      </c>
      <c r="F3603" s="16" t="n">
        <v>0.590490249132883</v>
      </c>
      <c r="G3603" s="17" t="s">
        <v>101</v>
      </c>
      <c r="H3603" s="18" t="n">
        <v>0.3</v>
      </c>
      <c r="I3603" s="18" t="n">
        <v>2</v>
      </c>
      <c r="J3603" s="19" t="n">
        <v>0.951610724767918</v>
      </c>
      <c r="K3603" s="19" t="n">
        <v>0.458714257939055</v>
      </c>
      <c r="L3603" s="16" t="n">
        <v>13.976910236884</v>
      </c>
      <c r="M3603" s="19" t="n">
        <v>0.8261085519527</v>
      </c>
      <c r="N3603" s="19" t="n">
        <v>1.02572976572816</v>
      </c>
      <c r="O3603" s="19" t="n">
        <v>1.46670404207707</v>
      </c>
      <c r="P3603" s="19" t="n">
        <v>0.507359429928001</v>
      </c>
      <c r="Q3603" s="17" t="s">
        <v>31</v>
      </c>
      <c r="R3603" s="5" t="str">
        <f aca="false">IF(OR(Q3603="Steel plate",Q3603="Concrete jacket"),"Steel plate or jacket",Q3603)</f>
        <v>Polymer laminate</v>
      </c>
      <c r="S3603" s="5" t="str">
        <f aca="false">IF(O3603&lt;='Tree rules'!$C$4,IF(N3603&lt;='Tree rules'!$C$5,IF(P3603&lt;='Tree rules'!$C$7,"Monitor","Polymer laminate"),IF(P3603&lt;='Tree rules'!$C$8,"Seal cracks","Polymer laminate")),IF(O3603&lt;='Tree rules'!$C$6,IF(P3603&lt;='Tree rules'!$C$9,"Polymer laminate","Steel plate or jacket"),IF(L3603&lt;='Tree rules'!$C$10,"Steel plate or jacket","Polymer laminate")))</f>
        <v>Polymer laminate</v>
      </c>
      <c r="T3603" s="5" t="str">
        <f aca="false">IF(S3603=R3603,"Yes","No")</f>
        <v>Yes</v>
      </c>
    </row>
    <row r="3604" customFormat="false" ht="15" hidden="false" customHeight="false" outlineLevel="0" collapsed="false">
      <c r="A3604" s="15" t="n">
        <v>5133</v>
      </c>
      <c r="B3604" s="16" t="n">
        <v>5.50538193468523</v>
      </c>
      <c r="C3604" s="15" t="n">
        <v>230</v>
      </c>
      <c r="D3604" s="15" t="n">
        <v>450</v>
      </c>
      <c r="E3604" s="15" t="n">
        <v>20</v>
      </c>
      <c r="F3604" s="16" t="n">
        <v>0.679557138998441</v>
      </c>
      <c r="G3604" s="17" t="s">
        <v>101</v>
      </c>
      <c r="H3604" s="18" t="n">
        <v>0.3</v>
      </c>
      <c r="I3604" s="18" t="n">
        <v>1</v>
      </c>
      <c r="J3604" s="19" t="n">
        <v>0.907343318432735</v>
      </c>
      <c r="K3604" s="19" t="n">
        <v>0.444806390444693</v>
      </c>
      <c r="L3604" s="16" t="n">
        <v>13.6949799370279</v>
      </c>
      <c r="M3604" s="19" t="n">
        <v>0.363235139932728</v>
      </c>
      <c r="N3604" s="19" t="n">
        <v>0.880475978120986</v>
      </c>
      <c r="O3604" s="19" t="n">
        <v>0.907343318432735</v>
      </c>
      <c r="P3604" s="19" t="n">
        <v>0.959163297078433</v>
      </c>
      <c r="Q3604" s="17" t="s">
        <v>31</v>
      </c>
      <c r="R3604" s="5" t="str">
        <f aca="false">IF(OR(Q3604="Steel plate",Q3604="Concrete jacket"),"Steel plate or jacket",Q3604)</f>
        <v>Polymer laminate</v>
      </c>
      <c r="S3604" s="5" t="str">
        <f aca="false">IF(O3604&lt;='Tree rules'!$C$4,IF(N3604&lt;='Tree rules'!$C$5,IF(P3604&lt;='Tree rules'!$C$7,"Monitor","Polymer laminate"),IF(P3604&lt;='Tree rules'!$C$8,"Seal cracks","Polymer laminate")),IF(O3604&lt;='Tree rules'!$C$6,IF(P3604&lt;='Tree rules'!$C$9,"Polymer laminate","Steel plate or jacket"),IF(L3604&lt;='Tree rules'!$C$10,"Steel plate or jacket","Polymer laminate")))</f>
        <v>Polymer laminate</v>
      </c>
      <c r="T3604" s="5" t="str">
        <f aca="false">IF(S3604=R3604,"Yes","No")</f>
        <v>Yes</v>
      </c>
    </row>
    <row r="3605" customFormat="false" ht="15" hidden="false" customHeight="false" outlineLevel="0" collapsed="false">
      <c r="A3605" s="15" t="n">
        <v>5134</v>
      </c>
      <c r="B3605" s="16" t="n">
        <v>3.22958041094451</v>
      </c>
      <c r="C3605" s="15" t="n">
        <v>300</v>
      </c>
      <c r="D3605" s="15" t="n">
        <v>300</v>
      </c>
      <c r="E3605" s="15" t="n">
        <v>25</v>
      </c>
      <c r="F3605" s="16" t="n">
        <v>0.831109167616348</v>
      </c>
      <c r="G3605" s="17" t="s">
        <v>101</v>
      </c>
      <c r="H3605" s="18" t="n">
        <v>0.3</v>
      </c>
      <c r="I3605" s="18" t="n">
        <v>1.5</v>
      </c>
      <c r="J3605" s="19" t="n">
        <v>0.905260646723359</v>
      </c>
      <c r="K3605" s="19" t="n">
        <v>0.536577159170784</v>
      </c>
      <c r="L3605" s="16" t="n">
        <v>12.8157952815258</v>
      </c>
      <c r="M3605" s="19" t="n">
        <v>0.938985115341244</v>
      </c>
      <c r="N3605" s="19" t="n">
        <v>1.1394624470983</v>
      </c>
      <c r="O3605" s="19" t="n">
        <v>1.11501987702108</v>
      </c>
      <c r="P3605" s="19" t="n">
        <v>0.414591644433048</v>
      </c>
      <c r="Q3605" s="17" t="s">
        <v>31</v>
      </c>
      <c r="R3605" s="5" t="str">
        <f aca="false">IF(OR(Q3605="Steel plate",Q3605="Concrete jacket"),"Steel plate or jacket",Q3605)</f>
        <v>Polymer laminate</v>
      </c>
      <c r="S3605" s="5" t="str">
        <f aca="false">IF(O3605&lt;='Tree rules'!$C$4,IF(N3605&lt;='Tree rules'!$C$5,IF(P3605&lt;='Tree rules'!$C$7,"Monitor","Polymer laminate"),IF(P3605&lt;='Tree rules'!$C$8,"Seal cracks","Polymer laminate")),IF(O3605&lt;='Tree rules'!$C$6,IF(P3605&lt;='Tree rules'!$C$9,"Polymer laminate","Steel plate or jacket"),IF(L3605&lt;='Tree rules'!$C$10,"Steel plate or jacket","Polymer laminate")))</f>
        <v>Polymer laminate</v>
      </c>
      <c r="T3605" s="5" t="str">
        <f aca="false">IF(S3605=R3605,"Yes","No")</f>
        <v>Yes</v>
      </c>
    </row>
    <row r="3606" customFormat="false" ht="15" hidden="false" customHeight="false" outlineLevel="0" collapsed="false">
      <c r="A3606" s="15" t="n">
        <v>5135</v>
      </c>
      <c r="B3606" s="16" t="n">
        <v>4.21989760508696</v>
      </c>
      <c r="C3606" s="15" t="n">
        <v>230</v>
      </c>
      <c r="D3606" s="15" t="n">
        <v>350</v>
      </c>
      <c r="E3606" s="15" t="n">
        <v>30</v>
      </c>
      <c r="F3606" s="16" t="n">
        <v>0.862679904875916</v>
      </c>
      <c r="G3606" s="17" t="s">
        <v>101</v>
      </c>
      <c r="H3606" s="18" t="n">
        <v>0.3</v>
      </c>
      <c r="I3606" s="18" t="n">
        <v>1</v>
      </c>
      <c r="J3606" s="19" t="n">
        <v>0.854201229051889</v>
      </c>
      <c r="K3606" s="19" t="n">
        <v>0.504473213559172</v>
      </c>
      <c r="L3606" s="16" t="n">
        <v>13.8812421219966</v>
      </c>
      <c r="M3606" s="19" t="n">
        <v>0.706011967010693</v>
      </c>
      <c r="N3606" s="19" t="n">
        <v>0.611168498942587</v>
      </c>
      <c r="O3606" s="19" t="n">
        <v>0.854201229051889</v>
      </c>
      <c r="P3606" s="19" t="n">
        <v>0.511621684641242</v>
      </c>
      <c r="Q3606" s="17" t="s">
        <v>29</v>
      </c>
      <c r="R3606" s="5" t="str">
        <f aca="false">IF(OR(Q3606="Steel plate",Q3606="Concrete jacket"),"Steel plate or jacket",Q3606)</f>
        <v>Monitor</v>
      </c>
      <c r="S3606" s="5" t="str">
        <f aca="false">IF(O3606&lt;='Tree rules'!$C$4,IF(N3606&lt;='Tree rules'!$C$5,IF(P3606&lt;='Tree rules'!$C$7,"Monitor","Polymer laminate"),IF(P3606&lt;='Tree rules'!$C$8,"Seal cracks","Polymer laminate")),IF(O3606&lt;='Tree rules'!$C$6,IF(P3606&lt;='Tree rules'!$C$9,"Polymer laminate","Steel plate or jacket"),IF(L3606&lt;='Tree rules'!$C$10,"Steel plate or jacket","Polymer laminate")))</f>
        <v>Monitor</v>
      </c>
      <c r="T3606" s="5" t="str">
        <f aca="false">IF(S3606=R3606,"Yes","No")</f>
        <v>Yes</v>
      </c>
    </row>
    <row r="3607" customFormat="false" ht="15" hidden="false" customHeight="false" outlineLevel="0" collapsed="false">
      <c r="A3607" s="15" t="n">
        <v>5136</v>
      </c>
      <c r="B3607" s="16" t="n">
        <v>3.45797527106515</v>
      </c>
      <c r="C3607" s="15" t="n">
        <v>230</v>
      </c>
      <c r="D3607" s="15" t="n">
        <v>300</v>
      </c>
      <c r="E3607" s="15" t="n">
        <v>20</v>
      </c>
      <c r="F3607" s="16" t="n">
        <v>0.688332522525665</v>
      </c>
      <c r="G3607" s="17" t="s">
        <v>103</v>
      </c>
      <c r="H3607" s="18" t="n">
        <v>0.2</v>
      </c>
      <c r="I3607" s="18" t="n">
        <v>1</v>
      </c>
      <c r="J3607" s="19" t="n">
        <v>0.85660829627525</v>
      </c>
      <c r="K3607" s="19" t="n">
        <v>0.494293744855086</v>
      </c>
      <c r="L3607" s="16" t="n">
        <v>13.6140758703352</v>
      </c>
      <c r="M3607" s="19" t="n">
        <v>0.453431632738136</v>
      </c>
      <c r="N3607" s="19" t="n">
        <v>1.20223342583996</v>
      </c>
      <c r="O3607" s="19" t="n">
        <v>0.856608296275251</v>
      </c>
      <c r="P3607" s="19" t="n">
        <v>0.654735664003463</v>
      </c>
      <c r="Q3607" s="17" t="s">
        <v>30</v>
      </c>
      <c r="R3607" s="5" t="str">
        <f aca="false">IF(OR(Q3607="Steel plate",Q3607="Concrete jacket"),"Steel plate or jacket",Q3607)</f>
        <v>Seal cracks</v>
      </c>
      <c r="S3607" s="5" t="str">
        <f aca="false">IF(O3607&lt;='Tree rules'!$C$4,IF(N3607&lt;='Tree rules'!$C$5,IF(P3607&lt;='Tree rules'!$C$7,"Monitor","Polymer laminate"),IF(P3607&lt;='Tree rules'!$C$8,"Seal cracks","Polymer laminate")),IF(O3607&lt;='Tree rules'!$C$6,IF(P3607&lt;='Tree rules'!$C$9,"Polymer laminate","Steel plate or jacket"),IF(L3607&lt;='Tree rules'!$C$10,"Steel plate or jacket","Polymer laminate")))</f>
        <v>Seal cracks</v>
      </c>
      <c r="T3607" s="5" t="str">
        <f aca="false">IF(S3607=R3607,"Yes","No")</f>
        <v>Yes</v>
      </c>
    </row>
    <row r="3608" customFormat="false" ht="15" hidden="false" customHeight="false" outlineLevel="0" collapsed="false">
      <c r="A3608" s="15" t="n">
        <v>5137</v>
      </c>
      <c r="B3608" s="16" t="n">
        <v>3.4265631720794</v>
      </c>
      <c r="C3608" s="15" t="n">
        <v>230</v>
      </c>
      <c r="D3608" s="15" t="n">
        <v>325</v>
      </c>
      <c r="E3608" s="15" t="n">
        <v>25</v>
      </c>
      <c r="F3608" s="16" t="n">
        <v>0.939980971621069</v>
      </c>
      <c r="G3608" s="17" t="s">
        <v>103</v>
      </c>
      <c r="H3608" s="18" t="n">
        <v>0.2</v>
      </c>
      <c r="I3608" s="18" t="n">
        <v>1</v>
      </c>
      <c r="J3608" s="19" t="n">
        <v>0.858285863123801</v>
      </c>
      <c r="K3608" s="19" t="n">
        <v>0.601474343516557</v>
      </c>
      <c r="L3608" s="16" t="n">
        <v>12.2815884303921</v>
      </c>
      <c r="M3608" s="19" t="n">
        <v>0.941065649998221</v>
      </c>
      <c r="N3608" s="19" t="n">
        <v>0.87638868182973</v>
      </c>
      <c r="O3608" s="19" t="n">
        <v>0.858285863123801</v>
      </c>
      <c r="P3608" s="19" t="n">
        <v>0.415765913516152</v>
      </c>
      <c r="Q3608" s="17" t="s">
        <v>29</v>
      </c>
      <c r="R3608" s="5" t="str">
        <f aca="false">IF(OR(Q3608="Steel plate",Q3608="Concrete jacket"),"Steel plate or jacket",Q3608)</f>
        <v>Monitor</v>
      </c>
      <c r="S3608" s="5" t="str">
        <f aca="false">IF(O3608&lt;='Tree rules'!$C$4,IF(N3608&lt;='Tree rules'!$C$5,IF(P3608&lt;='Tree rules'!$C$7,"Monitor","Polymer laminate"),IF(P3608&lt;='Tree rules'!$C$8,"Seal cracks","Polymer laminate")),IF(O3608&lt;='Tree rules'!$C$6,IF(P3608&lt;='Tree rules'!$C$9,"Polymer laminate","Steel plate or jacket"),IF(L3608&lt;='Tree rules'!$C$10,"Steel plate or jacket","Polymer laminate")))</f>
        <v>Monitor</v>
      </c>
      <c r="T3608" s="5" t="str">
        <f aca="false">IF(S3608=R3608,"Yes","No")</f>
        <v>Yes</v>
      </c>
    </row>
    <row r="3609" customFormat="false" ht="15" hidden="false" customHeight="false" outlineLevel="0" collapsed="false">
      <c r="A3609" s="15" t="n">
        <v>5138</v>
      </c>
      <c r="B3609" s="16" t="n">
        <v>3.67518299716877</v>
      </c>
      <c r="C3609" s="15" t="n">
        <v>300</v>
      </c>
      <c r="D3609" s="15" t="n">
        <v>300</v>
      </c>
      <c r="E3609" s="15" t="n">
        <v>20</v>
      </c>
      <c r="F3609" s="16" t="n">
        <v>0.589048622548086</v>
      </c>
      <c r="G3609" s="17" t="s">
        <v>103</v>
      </c>
      <c r="H3609" s="18" t="n">
        <v>0.2</v>
      </c>
      <c r="I3609" s="18" t="n">
        <v>1.5</v>
      </c>
      <c r="J3609" s="19" t="n">
        <v>0.942532466869767</v>
      </c>
      <c r="K3609" s="19" t="n">
        <v>0.64940251298129</v>
      </c>
      <c r="L3609" s="16" t="n">
        <v>14.3561835826905</v>
      </c>
      <c r="M3609" s="19" t="n">
        <v>0.54846460023769</v>
      </c>
      <c r="N3609" s="19" t="n">
        <v>1.21357556257879</v>
      </c>
      <c r="O3609" s="19" t="n">
        <v>1.10775722402881</v>
      </c>
      <c r="P3609" s="19" t="n">
        <v>0.696656170930475</v>
      </c>
      <c r="Q3609" s="17" t="s">
        <v>31</v>
      </c>
      <c r="R3609" s="5" t="str">
        <f aca="false">IF(OR(Q3609="Steel plate",Q3609="Concrete jacket"),"Steel plate or jacket",Q3609)</f>
        <v>Polymer laminate</v>
      </c>
      <c r="S3609" s="5" t="str">
        <f aca="false">IF(O3609&lt;='Tree rules'!$C$4,IF(N3609&lt;='Tree rules'!$C$5,IF(P3609&lt;='Tree rules'!$C$7,"Monitor","Polymer laminate"),IF(P3609&lt;='Tree rules'!$C$8,"Seal cracks","Polymer laminate")),IF(O3609&lt;='Tree rules'!$C$6,IF(P3609&lt;='Tree rules'!$C$9,"Polymer laminate","Steel plate or jacket"),IF(L3609&lt;='Tree rules'!$C$10,"Steel plate or jacket","Polymer laminate")))</f>
        <v>Polymer laminate</v>
      </c>
      <c r="T3609" s="5" t="str">
        <f aca="false">IF(S3609=R3609,"Yes","No")</f>
        <v>Yes</v>
      </c>
    </row>
    <row r="3610" customFormat="false" ht="15" hidden="false" customHeight="false" outlineLevel="0" collapsed="false">
      <c r="A3610" s="15" t="n">
        <v>5139</v>
      </c>
      <c r="B3610" s="16" t="n">
        <v>4.56805757348722</v>
      </c>
      <c r="C3610" s="15" t="n">
        <v>300</v>
      </c>
      <c r="D3610" s="15" t="n">
        <v>400</v>
      </c>
      <c r="E3610" s="15" t="n">
        <v>25</v>
      </c>
      <c r="F3610" s="16" t="n">
        <v>0.567971553191375</v>
      </c>
      <c r="G3610" s="17" t="s">
        <v>101</v>
      </c>
      <c r="H3610" s="18" t="n">
        <v>0.3</v>
      </c>
      <c r="I3610" s="18" t="n">
        <v>1.5</v>
      </c>
      <c r="J3610" s="19" t="n">
        <v>0.954011363447773</v>
      </c>
      <c r="K3610" s="19" t="n">
        <v>0.547178115412739</v>
      </c>
      <c r="L3610" s="16" t="n">
        <v>12.9041174392294</v>
      </c>
      <c r="M3610" s="19" t="n">
        <v>0.323298228764185</v>
      </c>
      <c r="N3610" s="19" t="n">
        <v>1.02963848424769</v>
      </c>
      <c r="O3610" s="19" t="n">
        <v>1.17000997520482</v>
      </c>
      <c r="P3610" s="19" t="n">
        <v>0.998569970119138</v>
      </c>
      <c r="Q3610" s="17" t="s">
        <v>31</v>
      </c>
      <c r="R3610" s="5" t="str">
        <f aca="false">IF(OR(Q3610="Steel plate",Q3610="Concrete jacket"),"Steel plate or jacket",Q3610)</f>
        <v>Polymer laminate</v>
      </c>
      <c r="S3610" s="5" t="str">
        <f aca="false">IF(O3610&lt;='Tree rules'!$C$4,IF(N3610&lt;='Tree rules'!$C$5,IF(P3610&lt;='Tree rules'!$C$7,"Monitor","Polymer laminate"),IF(P3610&lt;='Tree rules'!$C$8,"Seal cracks","Polymer laminate")),IF(O3610&lt;='Tree rules'!$C$6,IF(P3610&lt;='Tree rules'!$C$9,"Polymer laminate","Steel plate or jacket"),IF(L3610&lt;='Tree rules'!$C$10,"Steel plate or jacket","Polymer laminate")))</f>
        <v>Polymer laminate</v>
      </c>
      <c r="T3610" s="5" t="str">
        <f aca="false">IF(S3610=R3610,"Yes","No")</f>
        <v>Yes</v>
      </c>
    </row>
    <row r="3611" customFormat="false" ht="15" hidden="false" customHeight="false" outlineLevel="0" collapsed="false">
      <c r="A3611" s="15" t="n">
        <v>5140</v>
      </c>
      <c r="B3611" s="16" t="n">
        <v>4.46981761433514</v>
      </c>
      <c r="C3611" s="15" t="n">
        <v>230</v>
      </c>
      <c r="D3611" s="15" t="n">
        <v>425</v>
      </c>
      <c r="E3611" s="15" t="n">
        <v>30</v>
      </c>
      <c r="F3611" s="16" t="n">
        <v>1.08693091463146</v>
      </c>
      <c r="G3611" s="17" t="s">
        <v>103</v>
      </c>
      <c r="H3611" s="18" t="n">
        <v>0.2</v>
      </c>
      <c r="I3611" s="18" t="n">
        <v>1.5</v>
      </c>
      <c r="J3611" s="19" t="n">
        <v>0.882178019014899</v>
      </c>
      <c r="K3611" s="19" t="n">
        <v>0.468229332325805</v>
      </c>
      <c r="L3611" s="16" t="n">
        <v>11.856280144125</v>
      </c>
      <c r="M3611" s="19" t="n">
        <v>0.91202901997696</v>
      </c>
      <c r="N3611" s="19" t="n">
        <v>1.16274753537322</v>
      </c>
      <c r="O3611" s="19" t="n">
        <v>1.11673621610443</v>
      </c>
      <c r="P3611" s="19" t="n">
        <v>0.502816373437182</v>
      </c>
      <c r="Q3611" s="17" t="s">
        <v>31</v>
      </c>
      <c r="R3611" s="5" t="str">
        <f aca="false">IF(OR(Q3611="Steel plate",Q3611="Concrete jacket"),"Steel plate or jacket",Q3611)</f>
        <v>Polymer laminate</v>
      </c>
      <c r="S3611" s="5" t="str">
        <f aca="false">IF(O3611&lt;='Tree rules'!$C$4,IF(N3611&lt;='Tree rules'!$C$5,IF(P3611&lt;='Tree rules'!$C$7,"Monitor","Polymer laminate"),IF(P3611&lt;='Tree rules'!$C$8,"Seal cracks","Polymer laminate")),IF(O3611&lt;='Tree rules'!$C$6,IF(P3611&lt;='Tree rules'!$C$9,"Polymer laminate","Steel plate or jacket"),IF(L3611&lt;='Tree rules'!$C$10,"Steel plate or jacket","Polymer laminate")))</f>
        <v>Polymer laminate</v>
      </c>
      <c r="T3611" s="5" t="str">
        <f aca="false">IF(S3611=R3611,"Yes","No")</f>
        <v>Yes</v>
      </c>
    </row>
    <row r="3612" customFormat="false" ht="15" hidden="false" customHeight="false" outlineLevel="0" collapsed="false">
      <c r="A3612" s="15" t="n">
        <v>5141</v>
      </c>
      <c r="B3612" s="16" t="n">
        <v>4.62321274089268</v>
      </c>
      <c r="C3612" s="15" t="n">
        <v>300</v>
      </c>
      <c r="D3612" s="15" t="n">
        <v>400</v>
      </c>
      <c r="E3612" s="15" t="n">
        <v>30</v>
      </c>
      <c r="F3612" s="16" t="n">
        <v>0.757295404255167</v>
      </c>
      <c r="G3612" s="17" t="s">
        <v>101</v>
      </c>
      <c r="H3612" s="18" t="n">
        <v>0.3</v>
      </c>
      <c r="I3612" s="18" t="n">
        <v>2</v>
      </c>
      <c r="J3612" s="19" t="n">
        <v>0.930157066639933</v>
      </c>
      <c r="K3612" s="19" t="n">
        <v>0.434192638120949</v>
      </c>
      <c r="L3612" s="16" t="n">
        <v>13.059922996872</v>
      </c>
      <c r="M3612" s="19" t="n">
        <v>0.948577042315461</v>
      </c>
      <c r="N3612" s="19" t="n">
        <v>1.02975895933855</v>
      </c>
      <c r="O3612" s="19" t="n">
        <v>1.45644678264863</v>
      </c>
      <c r="P3612" s="19" t="n">
        <v>0.466577472938142</v>
      </c>
      <c r="Q3612" s="17" t="s">
        <v>31</v>
      </c>
      <c r="R3612" s="5" t="str">
        <f aca="false">IF(OR(Q3612="Steel plate",Q3612="Concrete jacket"),"Steel plate or jacket",Q3612)</f>
        <v>Polymer laminate</v>
      </c>
      <c r="S3612" s="5" t="str">
        <f aca="false">IF(O3612&lt;='Tree rules'!$C$4,IF(N3612&lt;='Tree rules'!$C$5,IF(P3612&lt;='Tree rules'!$C$7,"Monitor","Polymer laminate"),IF(P3612&lt;='Tree rules'!$C$8,"Seal cracks","Polymer laminate")),IF(O3612&lt;='Tree rules'!$C$6,IF(P3612&lt;='Tree rules'!$C$9,"Polymer laminate","Steel plate or jacket"),IF(L3612&lt;='Tree rules'!$C$10,"Steel plate or jacket","Polymer laminate")))</f>
        <v>Steel plate or jacket</v>
      </c>
      <c r="T3612" s="5" t="str">
        <f aca="false">IF(S3612=R3612,"Yes","No")</f>
        <v>No</v>
      </c>
    </row>
    <row r="3613" customFormat="false" ht="15" hidden="false" customHeight="false" outlineLevel="0" collapsed="false">
      <c r="A3613" s="15" t="n">
        <v>5142</v>
      </c>
      <c r="B3613" s="16" t="n">
        <v>3.61180134848536</v>
      </c>
      <c r="C3613" s="15" t="n">
        <v>230</v>
      </c>
      <c r="D3613" s="15" t="n">
        <v>325</v>
      </c>
      <c r="E3613" s="15" t="n">
        <v>25</v>
      </c>
      <c r="F3613" s="16" t="n">
        <v>0.699968036696473</v>
      </c>
      <c r="G3613" s="17" t="s">
        <v>101</v>
      </c>
      <c r="H3613" s="18" t="n">
        <v>0.3</v>
      </c>
      <c r="I3613" s="18" t="n">
        <v>1.5</v>
      </c>
      <c r="J3613" s="19" t="n">
        <v>0.868964713984095</v>
      </c>
      <c r="K3613" s="19" t="n">
        <v>0.642716396704816</v>
      </c>
      <c r="L3613" s="16" t="n">
        <v>12.8533855817984</v>
      </c>
      <c r="M3613" s="19" t="n">
        <v>0.658060216756375</v>
      </c>
      <c r="N3613" s="19" t="n">
        <v>0.677897780575034</v>
      </c>
      <c r="O3613" s="19" t="n">
        <v>1.0241981360584</v>
      </c>
      <c r="P3613" s="19" t="n">
        <v>0.537705330477184</v>
      </c>
      <c r="Q3613" s="17" t="s">
        <v>31</v>
      </c>
      <c r="R3613" s="5" t="str">
        <f aca="false">IF(OR(Q3613="Steel plate",Q3613="Concrete jacket"),"Steel plate or jacket",Q3613)</f>
        <v>Polymer laminate</v>
      </c>
      <c r="S3613" s="5" t="str">
        <f aca="false">IF(O3613&lt;='Tree rules'!$C$4,IF(N3613&lt;='Tree rules'!$C$5,IF(P3613&lt;='Tree rules'!$C$7,"Monitor","Polymer laminate"),IF(P3613&lt;='Tree rules'!$C$8,"Seal cracks","Polymer laminate")),IF(O3613&lt;='Tree rules'!$C$6,IF(P3613&lt;='Tree rules'!$C$9,"Polymer laminate","Steel plate or jacket"),IF(L3613&lt;='Tree rules'!$C$10,"Steel plate or jacket","Polymer laminate")))</f>
        <v>Polymer laminate</v>
      </c>
      <c r="T3613" s="5" t="str">
        <f aca="false">IF(S3613=R3613,"Yes","No")</f>
        <v>Yes</v>
      </c>
    </row>
    <row r="3614" customFormat="false" ht="15" hidden="false" customHeight="false" outlineLevel="0" collapsed="false">
      <c r="A3614" s="15" t="n">
        <v>5143</v>
      </c>
      <c r="B3614" s="16" t="n">
        <v>3.28639683689675</v>
      </c>
      <c r="C3614" s="15" t="n">
        <v>230</v>
      </c>
      <c r="D3614" s="15" t="n">
        <v>300</v>
      </c>
      <c r="E3614" s="15" t="n">
        <v>20</v>
      </c>
      <c r="F3614" s="16" t="n">
        <v>0.688332522525665</v>
      </c>
      <c r="G3614" s="17" t="s">
        <v>103</v>
      </c>
      <c r="H3614" s="18" t="n">
        <v>0.2</v>
      </c>
      <c r="I3614" s="18" t="n">
        <v>1</v>
      </c>
      <c r="J3614" s="19" t="n">
        <v>0.931108211368127</v>
      </c>
      <c r="K3614" s="19" t="n">
        <v>0.536531989331636</v>
      </c>
      <c r="L3614" s="16" t="n">
        <v>12.938570224003</v>
      </c>
      <c r="M3614" s="19" t="n">
        <v>0.512595824940719</v>
      </c>
      <c r="N3614" s="19" t="n">
        <v>1.29328751299275</v>
      </c>
      <c r="O3614" s="19" t="n">
        <v>0.931108211368127</v>
      </c>
      <c r="P3614" s="19" t="n">
        <v>0.620959790754435</v>
      </c>
      <c r="Q3614" s="17" t="s">
        <v>30</v>
      </c>
      <c r="R3614" s="5" t="str">
        <f aca="false">IF(OR(Q3614="Steel plate",Q3614="Concrete jacket"),"Steel plate or jacket",Q3614)</f>
        <v>Seal cracks</v>
      </c>
      <c r="S3614" s="5" t="str">
        <f aca="false">IF(O3614&lt;='Tree rules'!$C$4,IF(N3614&lt;='Tree rules'!$C$5,IF(P3614&lt;='Tree rules'!$C$7,"Monitor","Polymer laminate"),IF(P3614&lt;='Tree rules'!$C$8,"Seal cracks","Polymer laminate")),IF(O3614&lt;='Tree rules'!$C$6,IF(P3614&lt;='Tree rules'!$C$9,"Polymer laminate","Steel plate or jacket"),IF(L3614&lt;='Tree rules'!$C$10,"Steel plate or jacket","Polymer laminate")))</f>
        <v>Seal cracks</v>
      </c>
      <c r="T3614" s="5" t="str">
        <f aca="false">IF(S3614=R3614,"Yes","No")</f>
        <v>Yes</v>
      </c>
    </row>
    <row r="3615" customFormat="false" ht="15" hidden="false" customHeight="false" outlineLevel="0" collapsed="false">
      <c r="A3615" s="15" t="n">
        <v>5144</v>
      </c>
      <c r="B3615" s="16" t="n">
        <v>3.39120353922156</v>
      </c>
      <c r="C3615" s="15" t="n">
        <v>300</v>
      </c>
      <c r="D3615" s="15" t="n">
        <v>300</v>
      </c>
      <c r="E3615" s="15" t="n">
        <v>25</v>
      </c>
      <c r="F3615" s="16" t="n">
        <v>0.736310778185108</v>
      </c>
      <c r="G3615" s="17" t="s">
        <v>103</v>
      </c>
      <c r="H3615" s="18" t="n">
        <v>0.2</v>
      </c>
      <c r="I3615" s="18" t="n">
        <v>2</v>
      </c>
      <c r="J3615" s="19" t="n">
        <v>0.87829979874973</v>
      </c>
      <c r="K3615" s="19" t="n">
        <v>0.524302987116976</v>
      </c>
      <c r="L3615" s="16" t="n">
        <v>13.2468888250842</v>
      </c>
      <c r="M3615" s="19" t="n">
        <v>0.549646702173542</v>
      </c>
      <c r="N3615" s="19" t="n">
        <v>1.37182742805758</v>
      </c>
      <c r="O3615" s="19" t="n">
        <v>1.29610438943074</v>
      </c>
      <c r="P3615" s="19" t="n">
        <v>0.700744849050955</v>
      </c>
      <c r="Q3615" s="17" t="s">
        <v>31</v>
      </c>
      <c r="R3615" s="5" t="str">
        <f aca="false">IF(OR(Q3615="Steel plate",Q3615="Concrete jacket"),"Steel plate or jacket",Q3615)</f>
        <v>Polymer laminate</v>
      </c>
      <c r="S3615" s="5" t="str">
        <f aca="false">IF(O3615&lt;='Tree rules'!$C$4,IF(N3615&lt;='Tree rules'!$C$5,IF(P3615&lt;='Tree rules'!$C$7,"Monitor","Polymer laminate"),IF(P3615&lt;='Tree rules'!$C$8,"Seal cracks","Polymer laminate")),IF(O3615&lt;='Tree rules'!$C$6,IF(P3615&lt;='Tree rules'!$C$9,"Polymer laminate","Steel plate or jacket"),IF(L3615&lt;='Tree rules'!$C$10,"Steel plate or jacket","Polymer laminate")))</f>
        <v>Polymer laminate</v>
      </c>
      <c r="T3615" s="5" t="str">
        <f aca="false">IF(S3615=R3615,"Yes","No")</f>
        <v>Yes</v>
      </c>
    </row>
    <row r="3616" customFormat="false" ht="15" hidden="false" customHeight="false" outlineLevel="0" collapsed="false">
      <c r="A3616" s="15" t="n">
        <v>5145</v>
      </c>
      <c r="B3616" s="16" t="n">
        <v>5.29995257299207</v>
      </c>
      <c r="C3616" s="15" t="n">
        <v>300</v>
      </c>
      <c r="D3616" s="15" t="n">
        <v>525</v>
      </c>
      <c r="E3616" s="15" t="n">
        <v>25</v>
      </c>
      <c r="F3616" s="16" t="n">
        <v>0.699589178252424</v>
      </c>
      <c r="G3616" s="17" t="s">
        <v>101</v>
      </c>
      <c r="H3616" s="18" t="n">
        <v>0.3</v>
      </c>
      <c r="I3616" s="18" t="n">
        <v>1</v>
      </c>
      <c r="J3616" s="19" t="n">
        <v>0.864628072262294</v>
      </c>
      <c r="K3616" s="19" t="n">
        <v>0.497447749825722</v>
      </c>
      <c r="L3616" s="16" t="n">
        <v>11.0646191502966</v>
      </c>
      <c r="M3616" s="19" t="n">
        <v>0.555582764197864</v>
      </c>
      <c r="N3616" s="19" t="n">
        <v>0.564039928765281</v>
      </c>
      <c r="O3616" s="19" t="n">
        <v>0.864628072262294</v>
      </c>
      <c r="P3616" s="19" t="n">
        <v>0.526580188934247</v>
      </c>
      <c r="Q3616" s="17" t="s">
        <v>29</v>
      </c>
      <c r="R3616" s="5" t="str">
        <f aca="false">IF(OR(Q3616="Steel plate",Q3616="Concrete jacket"),"Steel plate or jacket",Q3616)</f>
        <v>Monitor</v>
      </c>
      <c r="S3616" s="5" t="str">
        <f aca="false">IF(O3616&lt;='Tree rules'!$C$4,IF(N3616&lt;='Tree rules'!$C$5,IF(P3616&lt;='Tree rules'!$C$7,"Monitor","Polymer laminate"),IF(P3616&lt;='Tree rules'!$C$8,"Seal cracks","Polymer laminate")),IF(O3616&lt;='Tree rules'!$C$6,IF(P3616&lt;='Tree rules'!$C$9,"Polymer laminate","Steel plate or jacket"),IF(L3616&lt;='Tree rules'!$C$10,"Steel plate or jacket","Polymer laminate")))</f>
        <v>Monitor</v>
      </c>
      <c r="T3616" s="5" t="str">
        <f aca="false">IF(S3616=R3616,"Yes","No")</f>
        <v>Yes</v>
      </c>
    </row>
    <row r="3617" customFormat="false" ht="15" hidden="false" customHeight="false" outlineLevel="0" collapsed="false">
      <c r="A3617" s="15" t="n">
        <v>5146</v>
      </c>
      <c r="B3617" s="16" t="n">
        <v>3.46008430962553</v>
      </c>
      <c r="C3617" s="15" t="n">
        <v>230</v>
      </c>
      <c r="D3617" s="15" t="n">
        <v>300</v>
      </c>
      <c r="E3617" s="15" t="n">
        <v>30</v>
      </c>
      <c r="F3617" s="16" t="n">
        <v>0.576243217710084</v>
      </c>
      <c r="G3617" s="17" t="s">
        <v>101</v>
      </c>
      <c r="H3617" s="18" t="n">
        <v>0.3</v>
      </c>
      <c r="I3617" s="18" t="n">
        <v>2</v>
      </c>
      <c r="J3617" s="19" t="n">
        <v>0.850031725927967</v>
      </c>
      <c r="K3617" s="19" t="n">
        <v>0.555400324444629</v>
      </c>
      <c r="L3617" s="16" t="n">
        <v>13.5159543344747</v>
      </c>
      <c r="M3617" s="19" t="n">
        <v>0.683283912981103</v>
      </c>
      <c r="N3617" s="19" t="n">
        <v>0.894647003311799</v>
      </c>
      <c r="O3617" s="19" t="n">
        <v>1.22795555548731</v>
      </c>
      <c r="P3617" s="19" t="n">
        <v>0.425798469195716</v>
      </c>
      <c r="Q3617" s="17" t="s">
        <v>31</v>
      </c>
      <c r="R3617" s="5" t="str">
        <f aca="false">IF(OR(Q3617="Steel plate",Q3617="Concrete jacket"),"Steel plate or jacket",Q3617)</f>
        <v>Polymer laminate</v>
      </c>
      <c r="S3617" s="5" t="str">
        <f aca="false">IF(O3617&lt;='Tree rules'!$C$4,IF(N3617&lt;='Tree rules'!$C$5,IF(P3617&lt;='Tree rules'!$C$7,"Monitor","Polymer laminate"),IF(P3617&lt;='Tree rules'!$C$8,"Seal cracks","Polymer laminate")),IF(O3617&lt;='Tree rules'!$C$6,IF(P3617&lt;='Tree rules'!$C$9,"Polymer laminate","Steel plate or jacket"),IF(L3617&lt;='Tree rules'!$C$10,"Steel plate or jacket","Polymer laminate")))</f>
        <v>Polymer laminate</v>
      </c>
      <c r="T3617" s="5" t="str">
        <f aca="false">IF(S3617=R3617,"Yes","No")</f>
        <v>Yes</v>
      </c>
    </row>
    <row r="3618" customFormat="false" ht="15" hidden="false" customHeight="false" outlineLevel="0" collapsed="false">
      <c r="A3618" s="15" t="n">
        <v>5148</v>
      </c>
      <c r="B3618" s="16" t="n">
        <v>6.10600551601777</v>
      </c>
      <c r="C3618" s="15" t="n">
        <v>300</v>
      </c>
      <c r="D3618" s="15" t="n">
        <v>575</v>
      </c>
      <c r="E3618" s="15" t="n">
        <v>25</v>
      </c>
      <c r="F3618" s="16" t="n">
        <v>0.633465437396808</v>
      </c>
      <c r="G3618" s="17" t="s">
        <v>103</v>
      </c>
      <c r="H3618" s="18" t="n">
        <v>0.2</v>
      </c>
      <c r="I3618" s="18" t="n">
        <v>1</v>
      </c>
      <c r="J3618" s="19" t="n">
        <v>0.90210089984236</v>
      </c>
      <c r="K3618" s="19" t="n">
        <v>0.525266464907689</v>
      </c>
      <c r="L3618" s="16" t="n">
        <v>11.5425435085402</v>
      </c>
      <c r="M3618" s="19" t="n">
        <v>0.905006805121402</v>
      </c>
      <c r="N3618" s="19" t="n">
        <v>0.796351576971311</v>
      </c>
      <c r="O3618" s="19" t="n">
        <v>0.90210089984236</v>
      </c>
      <c r="P3618" s="19" t="n">
        <v>0.357474554778814</v>
      </c>
      <c r="Q3618" s="17" t="s">
        <v>29</v>
      </c>
      <c r="R3618" s="5" t="str">
        <f aca="false">IF(OR(Q3618="Steel plate",Q3618="Concrete jacket"),"Steel plate or jacket",Q3618)</f>
        <v>Monitor</v>
      </c>
      <c r="S3618" s="5" t="str">
        <f aca="false">IF(O3618&lt;='Tree rules'!$C$4,IF(N3618&lt;='Tree rules'!$C$5,IF(P3618&lt;='Tree rules'!$C$7,"Monitor","Polymer laminate"),IF(P3618&lt;='Tree rules'!$C$8,"Seal cracks","Polymer laminate")),IF(O3618&lt;='Tree rules'!$C$6,IF(P3618&lt;='Tree rules'!$C$9,"Polymer laminate","Steel plate or jacket"),IF(L3618&lt;='Tree rules'!$C$10,"Steel plate or jacket","Polymer laminate")))</f>
        <v>Monitor</v>
      </c>
      <c r="T3618" s="5" t="str">
        <f aca="false">IF(S3618=R3618,"Yes","No")</f>
        <v>Yes</v>
      </c>
    </row>
    <row r="3619" customFormat="false" ht="15" hidden="false" customHeight="false" outlineLevel="0" collapsed="false">
      <c r="A3619" s="15" t="n">
        <v>5149</v>
      </c>
      <c r="B3619" s="16" t="n">
        <v>6.23853243760992</v>
      </c>
      <c r="C3619" s="15" t="n">
        <v>230</v>
      </c>
      <c r="D3619" s="15" t="n">
        <v>550</v>
      </c>
      <c r="E3619" s="15" t="n">
        <v>25</v>
      </c>
      <c r="F3619" s="16" t="n">
        <v>0.816280786486175</v>
      </c>
      <c r="G3619" s="17" t="s">
        <v>101</v>
      </c>
      <c r="H3619" s="18" t="n">
        <v>0.3</v>
      </c>
      <c r="I3619" s="18" t="n">
        <v>2</v>
      </c>
      <c r="J3619" s="19" t="n">
        <v>0.853423732100258</v>
      </c>
      <c r="K3619" s="19" t="n">
        <v>0.415100776083476</v>
      </c>
      <c r="L3619" s="16" t="n">
        <v>12.4273554534062</v>
      </c>
      <c r="M3619" s="19" t="n">
        <v>0.927801554014137</v>
      </c>
      <c r="N3619" s="19" t="n">
        <v>0.913324193971813</v>
      </c>
      <c r="O3619" s="19" t="n">
        <v>1.35259061067764</v>
      </c>
      <c r="P3619" s="19" t="n">
        <v>0.507421803095452</v>
      </c>
      <c r="Q3619" s="17" t="s">
        <v>104</v>
      </c>
      <c r="R3619" s="5" t="str">
        <f aca="false">IF(OR(Q3619="Steel plate",Q3619="Concrete jacket"),"Steel plate or jacket",Q3619)</f>
        <v>Steel plate or jacket</v>
      </c>
      <c r="S3619" s="5" t="str">
        <f aca="false">IF(O3619&lt;='Tree rules'!$C$4,IF(N3619&lt;='Tree rules'!$C$5,IF(P3619&lt;='Tree rules'!$C$7,"Monitor","Polymer laminate"),IF(P3619&lt;='Tree rules'!$C$8,"Seal cracks","Polymer laminate")),IF(O3619&lt;='Tree rules'!$C$6,IF(P3619&lt;='Tree rules'!$C$9,"Polymer laminate","Steel plate or jacket"),IF(L3619&lt;='Tree rules'!$C$10,"Steel plate or jacket","Polymer laminate")))</f>
        <v>Steel plate or jacket</v>
      </c>
      <c r="T3619" s="5" t="str">
        <f aca="false">IF(S3619=R3619,"Yes","No")</f>
        <v>Yes</v>
      </c>
    </row>
    <row r="3620" customFormat="false" ht="15" hidden="false" customHeight="false" outlineLevel="0" collapsed="false">
      <c r="A3620" s="15" t="n">
        <v>5152</v>
      </c>
      <c r="B3620" s="16" t="n">
        <v>4.19071769326696</v>
      </c>
      <c r="C3620" s="15" t="n">
        <v>300</v>
      </c>
      <c r="D3620" s="15" t="n">
        <v>375</v>
      </c>
      <c r="E3620" s="15" t="n">
        <v>30</v>
      </c>
      <c r="F3620" s="16" t="n">
        <v>0.814840647739602</v>
      </c>
      <c r="G3620" s="17" t="s">
        <v>101</v>
      </c>
      <c r="H3620" s="18" t="n">
        <v>0.3</v>
      </c>
      <c r="I3620" s="18" t="n">
        <v>1</v>
      </c>
      <c r="J3620" s="19" t="n">
        <v>0.86100166243262</v>
      </c>
      <c r="K3620" s="19" t="n">
        <v>0.405325957267599</v>
      </c>
      <c r="L3620" s="16" t="n">
        <v>12.7377437485318</v>
      </c>
      <c r="M3620" s="19" t="n">
        <v>0.9419292090481</v>
      </c>
      <c r="N3620" s="19" t="n">
        <v>0.576825741655472</v>
      </c>
      <c r="O3620" s="19" t="n">
        <v>0.86100166243262</v>
      </c>
      <c r="P3620" s="19" t="n">
        <v>0.337922307468512</v>
      </c>
      <c r="Q3620" s="17" t="s">
        <v>29</v>
      </c>
      <c r="R3620" s="5" t="str">
        <f aca="false">IF(OR(Q3620="Steel plate",Q3620="Concrete jacket"),"Steel plate or jacket",Q3620)</f>
        <v>Monitor</v>
      </c>
      <c r="S3620" s="5" t="str">
        <f aca="false">IF(O3620&lt;='Tree rules'!$C$4,IF(N3620&lt;='Tree rules'!$C$5,IF(P3620&lt;='Tree rules'!$C$7,"Monitor","Polymer laminate"),IF(P3620&lt;='Tree rules'!$C$8,"Seal cracks","Polymer laminate")),IF(O3620&lt;='Tree rules'!$C$6,IF(P3620&lt;='Tree rules'!$C$9,"Polymer laminate","Steel plate or jacket"),IF(L3620&lt;='Tree rules'!$C$10,"Steel plate or jacket","Polymer laminate")))</f>
        <v>Monitor</v>
      </c>
      <c r="T3620" s="5" t="str">
        <f aca="false">IF(S3620=R3620,"Yes","No")</f>
        <v>Yes</v>
      </c>
    </row>
    <row r="3621" customFormat="false" ht="15" hidden="false" customHeight="false" outlineLevel="0" collapsed="false">
      <c r="A3621" s="15" t="n">
        <v>5154</v>
      </c>
      <c r="B3621" s="16" t="n">
        <v>4.32288020353654</v>
      </c>
      <c r="C3621" s="15" t="n">
        <v>230</v>
      </c>
      <c r="D3621" s="15" t="n">
        <v>400</v>
      </c>
      <c r="E3621" s="15" t="n">
        <v>25</v>
      </c>
      <c r="F3621" s="16" t="n">
        <v>0.773612658059818</v>
      </c>
      <c r="G3621" s="17" t="s">
        <v>102</v>
      </c>
      <c r="H3621" s="18" t="n">
        <v>0.1</v>
      </c>
      <c r="I3621" s="18" t="n">
        <v>1</v>
      </c>
      <c r="J3621" s="19" t="n">
        <v>0.957662472103107</v>
      </c>
      <c r="K3621" s="19" t="n">
        <v>0.605064654762064</v>
      </c>
      <c r="L3621" s="16" t="n">
        <v>12.7518590074824</v>
      </c>
      <c r="M3621" s="19" t="n">
        <v>0.946894863949034</v>
      </c>
      <c r="N3621" s="19" t="n">
        <v>2.44336883271161</v>
      </c>
      <c r="O3621" s="19" t="n">
        <v>0.957662472103107</v>
      </c>
      <c r="P3621" s="19" t="n">
        <v>0.393606569629546</v>
      </c>
      <c r="Q3621" s="17" t="s">
        <v>30</v>
      </c>
      <c r="R3621" s="5" t="str">
        <f aca="false">IF(OR(Q3621="Steel plate",Q3621="Concrete jacket"),"Steel plate or jacket",Q3621)</f>
        <v>Seal cracks</v>
      </c>
      <c r="S3621" s="5" t="str">
        <f aca="false">IF(O3621&lt;='Tree rules'!$C$4,IF(N3621&lt;='Tree rules'!$C$5,IF(P3621&lt;='Tree rules'!$C$7,"Monitor","Polymer laminate"),IF(P3621&lt;='Tree rules'!$C$8,"Seal cracks","Polymer laminate")),IF(O3621&lt;='Tree rules'!$C$6,IF(P3621&lt;='Tree rules'!$C$9,"Polymer laminate","Steel plate or jacket"),IF(L3621&lt;='Tree rules'!$C$10,"Steel plate or jacket","Polymer laminate")))</f>
        <v>Seal cracks</v>
      </c>
      <c r="T3621" s="5" t="str">
        <f aca="false">IF(S3621=R3621,"Yes","No")</f>
        <v>Yes</v>
      </c>
    </row>
    <row r="3622" customFormat="false" ht="15" hidden="false" customHeight="false" outlineLevel="0" collapsed="false">
      <c r="A3622" s="15" t="n">
        <v>5156</v>
      </c>
      <c r="B3622" s="16" t="n">
        <v>4.95247890255614</v>
      </c>
      <c r="C3622" s="15" t="n">
        <v>230</v>
      </c>
      <c r="D3622" s="15" t="n">
        <v>425</v>
      </c>
      <c r="E3622" s="15" t="n">
        <v>30</v>
      </c>
      <c r="F3622" s="16" t="n">
        <v>0.724620609754306</v>
      </c>
      <c r="G3622" s="17" t="s">
        <v>101</v>
      </c>
      <c r="H3622" s="18" t="n">
        <v>0.3</v>
      </c>
      <c r="I3622" s="18" t="n">
        <v>2</v>
      </c>
      <c r="J3622" s="19" t="n">
        <v>0.895611460786662</v>
      </c>
      <c r="K3622" s="19" t="n">
        <v>0.433089628187608</v>
      </c>
      <c r="L3622" s="16" t="n">
        <v>13.1365488131463</v>
      </c>
      <c r="M3622" s="19" t="n">
        <v>0.495130337450444</v>
      </c>
      <c r="N3622" s="19" t="n">
        <v>1.36765643886326</v>
      </c>
      <c r="O3622" s="19" t="n">
        <v>1.40334288702067</v>
      </c>
      <c r="P3622" s="19" t="n">
        <v>0.791932650868944</v>
      </c>
      <c r="Q3622" s="17" t="s">
        <v>31</v>
      </c>
      <c r="R3622" s="5" t="str">
        <f aca="false">IF(OR(Q3622="Steel plate",Q3622="Concrete jacket"),"Steel plate or jacket",Q3622)</f>
        <v>Polymer laminate</v>
      </c>
      <c r="S3622" s="5" t="str">
        <f aca="false">IF(O3622&lt;='Tree rules'!$C$4,IF(N3622&lt;='Tree rules'!$C$5,IF(P3622&lt;='Tree rules'!$C$7,"Monitor","Polymer laminate"),IF(P3622&lt;='Tree rules'!$C$8,"Seal cracks","Polymer laminate")),IF(O3622&lt;='Tree rules'!$C$6,IF(P3622&lt;='Tree rules'!$C$9,"Polymer laminate","Steel plate or jacket"),IF(L3622&lt;='Tree rules'!$C$10,"Steel plate or jacket","Polymer laminate")))</f>
        <v>Steel plate or jacket</v>
      </c>
      <c r="T3622" s="5" t="str">
        <f aca="false">IF(S3622=R3622,"Yes","No")</f>
        <v>No</v>
      </c>
    </row>
    <row r="3623" customFormat="false" ht="15" hidden="false" customHeight="false" outlineLevel="0" collapsed="false">
      <c r="A3623" s="15" t="n">
        <v>5157</v>
      </c>
      <c r="B3623" s="16" t="n">
        <v>3.79829465278196</v>
      </c>
      <c r="C3623" s="15" t="n">
        <v>300</v>
      </c>
      <c r="D3623" s="15" t="n">
        <v>325</v>
      </c>
      <c r="E3623" s="15" t="n">
        <v>20</v>
      </c>
      <c r="F3623" s="16" t="n">
        <v>0.67080270183412</v>
      </c>
      <c r="G3623" s="17" t="s">
        <v>101</v>
      </c>
      <c r="H3623" s="18" t="n">
        <v>0.3</v>
      </c>
      <c r="I3623" s="18" t="n">
        <v>1</v>
      </c>
      <c r="J3623" s="19" t="n">
        <v>0.919050168012385</v>
      </c>
      <c r="K3623" s="19" t="n">
        <v>0.40966923948234</v>
      </c>
      <c r="L3623" s="16" t="n">
        <v>13.5170628212881</v>
      </c>
      <c r="M3623" s="19" t="n">
        <v>0.519167164294297</v>
      </c>
      <c r="N3623" s="19" t="n">
        <v>0.625841298176053</v>
      </c>
      <c r="O3623" s="19" t="n">
        <v>0.919050168012385</v>
      </c>
      <c r="P3623" s="19" t="n">
        <v>0.597681078637818</v>
      </c>
      <c r="Q3623" s="17" t="s">
        <v>29</v>
      </c>
      <c r="R3623" s="5" t="str">
        <f aca="false">IF(OR(Q3623="Steel plate",Q3623="Concrete jacket"),"Steel plate or jacket",Q3623)</f>
        <v>Monitor</v>
      </c>
      <c r="S3623" s="5" t="str">
        <f aca="false">IF(O3623&lt;='Tree rules'!$C$4,IF(N3623&lt;='Tree rules'!$C$5,IF(P3623&lt;='Tree rules'!$C$7,"Monitor","Polymer laminate"),IF(P3623&lt;='Tree rules'!$C$8,"Seal cracks","Polymer laminate")),IF(O3623&lt;='Tree rules'!$C$6,IF(P3623&lt;='Tree rules'!$C$9,"Polymer laminate","Steel plate or jacket"),IF(L3623&lt;='Tree rules'!$C$10,"Steel plate or jacket","Polymer laminate")))</f>
        <v>Monitor</v>
      </c>
      <c r="T3623" s="5" t="str">
        <f aca="false">IF(S3623=R3623,"Yes","No")</f>
        <v>Yes</v>
      </c>
    </row>
    <row r="3624" customFormat="false" ht="15" hidden="false" customHeight="false" outlineLevel="0" collapsed="false">
      <c r="A3624" s="15" t="n">
        <v>5159</v>
      </c>
      <c r="B3624" s="16" t="n">
        <v>5.52379812683661</v>
      </c>
      <c r="C3624" s="15" t="n">
        <v>300</v>
      </c>
      <c r="D3624" s="15" t="n">
        <v>450</v>
      </c>
      <c r="E3624" s="15" t="n">
        <v>25</v>
      </c>
      <c r="F3624" s="16" t="n">
        <v>0.520993806565472</v>
      </c>
      <c r="G3624" s="17" t="s">
        <v>101</v>
      </c>
      <c r="H3624" s="18" t="n">
        <v>0.3</v>
      </c>
      <c r="I3624" s="18" t="n">
        <v>1</v>
      </c>
      <c r="J3624" s="19" t="n">
        <v>0.911875556131327</v>
      </c>
      <c r="K3624" s="19" t="n">
        <v>0.404575333530534</v>
      </c>
      <c r="L3624" s="16" t="n">
        <v>13.7407913602901</v>
      </c>
      <c r="M3624" s="19" t="n">
        <v>0.632583954528898</v>
      </c>
      <c r="N3624" s="19" t="n">
        <v>1.0083604989178</v>
      </c>
      <c r="O3624" s="19" t="n">
        <v>0.911875556131327</v>
      </c>
      <c r="P3624" s="19" t="n">
        <v>0.417087229883374</v>
      </c>
      <c r="Q3624" s="17" t="s">
        <v>30</v>
      </c>
      <c r="R3624" s="5" t="str">
        <f aca="false">IF(OR(Q3624="Steel plate",Q3624="Concrete jacket"),"Steel plate or jacket",Q3624)</f>
        <v>Seal cracks</v>
      </c>
      <c r="S3624" s="5" t="str">
        <f aca="false">IF(O3624&lt;='Tree rules'!$C$4,IF(N3624&lt;='Tree rules'!$C$5,IF(P3624&lt;='Tree rules'!$C$7,"Monitor","Polymer laminate"),IF(P3624&lt;='Tree rules'!$C$8,"Seal cracks","Polymer laminate")),IF(O3624&lt;='Tree rules'!$C$6,IF(P3624&lt;='Tree rules'!$C$9,"Polymer laminate","Steel plate or jacket"),IF(L3624&lt;='Tree rules'!$C$10,"Steel plate or jacket","Polymer laminate")))</f>
        <v>Seal cracks</v>
      </c>
      <c r="T3624" s="5" t="str">
        <f aca="false">IF(S3624=R3624,"Yes","No")</f>
        <v>Yes</v>
      </c>
    </row>
    <row r="3625" customFormat="false" ht="15" hidden="false" customHeight="false" outlineLevel="0" collapsed="false">
      <c r="A3625" s="15" t="n">
        <v>5160</v>
      </c>
      <c r="B3625" s="16" t="n">
        <v>6.16548535199157</v>
      </c>
      <c r="C3625" s="15" t="n">
        <v>300</v>
      </c>
      <c r="D3625" s="15" t="n">
        <v>525</v>
      </c>
      <c r="E3625" s="15" t="n">
        <v>25</v>
      </c>
      <c r="F3625" s="16" t="n">
        <v>0.658614812073332</v>
      </c>
      <c r="G3625" s="17" t="s">
        <v>101</v>
      </c>
      <c r="H3625" s="18" t="n">
        <v>0.3</v>
      </c>
      <c r="I3625" s="18" t="n">
        <v>1</v>
      </c>
      <c r="J3625" s="19" t="n">
        <v>0.92613320603765</v>
      </c>
      <c r="K3625" s="19" t="n">
        <v>0.405952911201088</v>
      </c>
      <c r="L3625" s="16" t="n">
        <v>12.9255458113031</v>
      </c>
      <c r="M3625" s="19" t="n">
        <v>0.707897186000094</v>
      </c>
      <c r="N3625" s="19" t="n">
        <v>0.730553006219372</v>
      </c>
      <c r="O3625" s="19" t="n">
        <v>0.92613320603765</v>
      </c>
      <c r="P3625" s="19" t="n">
        <v>0.460624536914506</v>
      </c>
      <c r="Q3625" s="17" t="s">
        <v>29</v>
      </c>
      <c r="R3625" s="5" t="str">
        <f aca="false">IF(OR(Q3625="Steel plate",Q3625="Concrete jacket"),"Steel plate or jacket",Q3625)</f>
        <v>Monitor</v>
      </c>
      <c r="S3625" s="5" t="str">
        <f aca="false">IF(O3625&lt;='Tree rules'!$C$4,IF(N3625&lt;='Tree rules'!$C$5,IF(P3625&lt;='Tree rules'!$C$7,"Monitor","Polymer laminate"),IF(P3625&lt;='Tree rules'!$C$8,"Seal cracks","Polymer laminate")),IF(O3625&lt;='Tree rules'!$C$6,IF(P3625&lt;='Tree rules'!$C$9,"Polymer laminate","Steel plate or jacket"),IF(L3625&lt;='Tree rules'!$C$10,"Steel plate or jacket","Polymer laminate")))</f>
        <v>Monitor</v>
      </c>
      <c r="T3625" s="5" t="str">
        <f aca="false">IF(S3625=R3625,"Yes","No")</f>
        <v>Yes</v>
      </c>
    </row>
    <row r="3626" customFormat="false" ht="15" hidden="false" customHeight="false" outlineLevel="0" collapsed="false">
      <c r="A3626" s="15" t="n">
        <v>5161</v>
      </c>
      <c r="B3626" s="16" t="n">
        <v>5.49662937485747</v>
      </c>
      <c r="C3626" s="15" t="n">
        <v>230</v>
      </c>
      <c r="D3626" s="15" t="n">
        <v>525</v>
      </c>
      <c r="E3626" s="15" t="n">
        <v>20</v>
      </c>
      <c r="F3626" s="16" t="n">
        <v>0.57270853223768</v>
      </c>
      <c r="G3626" s="17" t="s">
        <v>101</v>
      </c>
      <c r="H3626" s="18" t="n">
        <v>0.3</v>
      </c>
      <c r="I3626" s="18" t="n">
        <v>1</v>
      </c>
      <c r="J3626" s="19" t="n">
        <v>0.854490974119861</v>
      </c>
      <c r="K3626" s="19" t="n">
        <v>0.521221763346595</v>
      </c>
      <c r="L3626" s="16" t="n">
        <v>11.523332022762</v>
      </c>
      <c r="M3626" s="19" t="n">
        <v>0.941936751889937</v>
      </c>
      <c r="N3626" s="19" t="n">
        <v>0.692111958946007</v>
      </c>
      <c r="O3626" s="19" t="n">
        <v>0.854490974119861</v>
      </c>
      <c r="P3626" s="19" t="n">
        <v>0.311531101871883</v>
      </c>
      <c r="Q3626" s="17" t="s">
        <v>29</v>
      </c>
      <c r="R3626" s="5" t="str">
        <f aca="false">IF(OR(Q3626="Steel plate",Q3626="Concrete jacket"),"Steel plate or jacket",Q3626)</f>
        <v>Monitor</v>
      </c>
      <c r="S3626" s="5" t="str">
        <f aca="false">IF(O3626&lt;='Tree rules'!$C$4,IF(N3626&lt;='Tree rules'!$C$5,IF(P3626&lt;='Tree rules'!$C$7,"Monitor","Polymer laminate"),IF(P3626&lt;='Tree rules'!$C$8,"Seal cracks","Polymer laminate")),IF(O3626&lt;='Tree rules'!$C$6,IF(P3626&lt;='Tree rules'!$C$9,"Polymer laminate","Steel plate or jacket"),IF(L3626&lt;='Tree rules'!$C$10,"Steel plate or jacket","Polymer laminate")))</f>
        <v>Monitor</v>
      </c>
      <c r="T3626" s="5" t="str">
        <f aca="false">IF(S3626=R3626,"Yes","No")</f>
        <v>Yes</v>
      </c>
    </row>
    <row r="3627" customFormat="false" ht="15" hidden="false" customHeight="false" outlineLevel="0" collapsed="false">
      <c r="A3627" s="15" t="n">
        <v>5163</v>
      </c>
      <c r="B3627" s="16" t="n">
        <v>6.48142147250252</v>
      </c>
      <c r="C3627" s="15" t="n">
        <v>230</v>
      </c>
      <c r="D3627" s="15" t="n">
        <v>625</v>
      </c>
      <c r="E3627" s="15" t="n">
        <v>20</v>
      </c>
      <c r="F3627" s="16" t="n">
        <v>0.710178431223674</v>
      </c>
      <c r="G3627" s="17" t="s">
        <v>101</v>
      </c>
      <c r="H3627" s="18" t="n">
        <v>0.3</v>
      </c>
      <c r="I3627" s="18" t="n">
        <v>1</v>
      </c>
      <c r="J3627" s="19" t="n">
        <v>0.880280137799486</v>
      </c>
      <c r="K3627" s="19" t="n">
        <v>0.640473981802621</v>
      </c>
      <c r="L3627" s="16" t="n">
        <v>11.2329661568501</v>
      </c>
      <c r="M3627" s="19" t="n">
        <v>0.886555204566206</v>
      </c>
      <c r="N3627" s="19" t="n">
        <v>0.548924906352733</v>
      </c>
      <c r="O3627" s="19" t="n">
        <v>0.880280137799486</v>
      </c>
      <c r="P3627" s="19" t="n">
        <v>0.441068751311005</v>
      </c>
      <c r="Q3627" s="17" t="s">
        <v>29</v>
      </c>
      <c r="R3627" s="5" t="str">
        <f aca="false">IF(OR(Q3627="Steel plate",Q3627="Concrete jacket"),"Steel plate or jacket",Q3627)</f>
        <v>Monitor</v>
      </c>
      <c r="S3627" s="5" t="str">
        <f aca="false">IF(O3627&lt;='Tree rules'!$C$4,IF(N3627&lt;='Tree rules'!$C$5,IF(P3627&lt;='Tree rules'!$C$7,"Monitor","Polymer laminate"),IF(P3627&lt;='Tree rules'!$C$8,"Seal cracks","Polymer laminate")),IF(O3627&lt;='Tree rules'!$C$6,IF(P3627&lt;='Tree rules'!$C$9,"Polymer laminate","Steel plate or jacket"),IF(L3627&lt;='Tree rules'!$C$10,"Steel plate or jacket","Polymer laminate")))</f>
        <v>Monitor</v>
      </c>
      <c r="T3627" s="5" t="str">
        <f aca="false">IF(S3627=R3627,"Yes","No")</f>
        <v>Yes</v>
      </c>
    </row>
    <row r="3628" customFormat="false" ht="15" hidden="false" customHeight="false" outlineLevel="0" collapsed="false">
      <c r="A3628" s="15" t="n">
        <v>5165</v>
      </c>
      <c r="B3628" s="16" t="n">
        <v>6.90672582744451</v>
      </c>
      <c r="C3628" s="15" t="n">
        <v>230</v>
      </c>
      <c r="D3628" s="15" t="n">
        <v>650</v>
      </c>
      <c r="E3628" s="15" t="n">
        <v>20</v>
      </c>
      <c r="F3628" s="16" t="n">
        <v>0.578928677885824</v>
      </c>
      <c r="G3628" s="17" t="s">
        <v>101</v>
      </c>
      <c r="H3628" s="18" t="n">
        <v>0.3</v>
      </c>
      <c r="I3628" s="18" t="n">
        <v>1.5</v>
      </c>
      <c r="J3628" s="19" t="n">
        <v>0.85390778939842</v>
      </c>
      <c r="K3628" s="19" t="n">
        <v>0.515630375260351</v>
      </c>
      <c r="L3628" s="16" t="n">
        <v>11.4349765355042</v>
      </c>
      <c r="M3628" s="19" t="n">
        <v>0.511518109569597</v>
      </c>
      <c r="N3628" s="19" t="n">
        <v>0.670594808690059</v>
      </c>
      <c r="O3628" s="19" t="n">
        <v>1.06071128715501</v>
      </c>
      <c r="P3628" s="19" t="n">
        <v>0.640545124419863</v>
      </c>
      <c r="Q3628" s="17" t="s">
        <v>31</v>
      </c>
      <c r="R3628" s="5" t="str">
        <f aca="false">IF(OR(Q3628="Steel plate",Q3628="Concrete jacket"),"Steel plate or jacket",Q3628)</f>
        <v>Polymer laminate</v>
      </c>
      <c r="S3628" s="5" t="str">
        <f aca="false">IF(O3628&lt;='Tree rules'!$C$4,IF(N3628&lt;='Tree rules'!$C$5,IF(P3628&lt;='Tree rules'!$C$7,"Monitor","Polymer laminate"),IF(P3628&lt;='Tree rules'!$C$8,"Seal cracks","Polymer laminate")),IF(O3628&lt;='Tree rules'!$C$6,IF(P3628&lt;='Tree rules'!$C$9,"Polymer laminate","Steel plate or jacket"),IF(L3628&lt;='Tree rules'!$C$10,"Steel plate or jacket","Polymer laminate")))</f>
        <v>Polymer laminate</v>
      </c>
      <c r="T3628" s="5" t="str">
        <f aca="false">IF(S3628=R3628,"Yes","No")</f>
        <v>Yes</v>
      </c>
    </row>
    <row r="3629" customFormat="false" ht="15" hidden="false" customHeight="false" outlineLevel="0" collapsed="false">
      <c r="A3629" s="15" t="n">
        <v>5167</v>
      </c>
      <c r="B3629" s="16" t="n">
        <v>3.73291135749991</v>
      </c>
      <c r="C3629" s="15" t="n">
        <v>300</v>
      </c>
      <c r="D3629" s="15" t="n">
        <v>350</v>
      </c>
      <c r="E3629" s="15" t="n">
        <v>30</v>
      </c>
      <c r="F3629" s="16" t="n">
        <v>0.693508312050727</v>
      </c>
      <c r="G3629" s="17" t="s">
        <v>101</v>
      </c>
      <c r="H3629" s="18" t="n">
        <v>0.3</v>
      </c>
      <c r="I3629" s="18" t="n">
        <v>1.5</v>
      </c>
      <c r="J3629" s="19" t="n">
        <v>0.924572941295097</v>
      </c>
      <c r="K3629" s="19" t="n">
        <v>0.441749108891563</v>
      </c>
      <c r="L3629" s="16" t="n">
        <v>12.3606336341057</v>
      </c>
      <c r="M3629" s="19" t="n">
        <v>0.517734118396918</v>
      </c>
      <c r="N3629" s="19" t="n">
        <v>1.35621456224599</v>
      </c>
      <c r="O3629" s="19" t="n">
        <v>1.18264477548147</v>
      </c>
      <c r="P3629" s="19" t="n">
        <v>0.58349972099113</v>
      </c>
      <c r="Q3629" s="17" t="s">
        <v>31</v>
      </c>
      <c r="R3629" s="5" t="str">
        <f aca="false">IF(OR(Q3629="Steel plate",Q3629="Concrete jacket"),"Steel plate or jacket",Q3629)</f>
        <v>Polymer laminate</v>
      </c>
      <c r="S3629" s="5" t="str">
        <f aca="false">IF(O3629&lt;='Tree rules'!$C$4,IF(N3629&lt;='Tree rules'!$C$5,IF(P3629&lt;='Tree rules'!$C$7,"Monitor","Polymer laminate"),IF(P3629&lt;='Tree rules'!$C$8,"Seal cracks","Polymer laminate")),IF(O3629&lt;='Tree rules'!$C$6,IF(P3629&lt;='Tree rules'!$C$9,"Polymer laminate","Steel plate or jacket"),IF(L3629&lt;='Tree rules'!$C$10,"Steel plate or jacket","Polymer laminate")))</f>
        <v>Polymer laminate</v>
      </c>
      <c r="T3629" s="5" t="str">
        <f aca="false">IF(S3629=R3629,"Yes","No")</f>
        <v>Yes</v>
      </c>
    </row>
    <row r="3630" customFormat="false" ht="15" hidden="false" customHeight="false" outlineLevel="0" collapsed="false">
      <c r="A3630" s="15" t="n">
        <v>5170</v>
      </c>
      <c r="B3630" s="16" t="n">
        <v>6.14879679180307</v>
      </c>
      <c r="C3630" s="15" t="n">
        <v>230</v>
      </c>
      <c r="D3630" s="15" t="n">
        <v>500</v>
      </c>
      <c r="E3630" s="15" t="n">
        <v>30</v>
      </c>
      <c r="F3630" s="16" t="n">
        <v>0.604384889109233</v>
      </c>
      <c r="G3630" s="17" t="s">
        <v>101</v>
      </c>
      <c r="H3630" s="18" t="n">
        <v>0.3</v>
      </c>
      <c r="I3630" s="18" t="n">
        <v>1.5</v>
      </c>
      <c r="J3630" s="19" t="n">
        <v>0.940881099161728</v>
      </c>
      <c r="K3630" s="19" t="n">
        <v>0.595061035160469</v>
      </c>
      <c r="L3630" s="16" t="n">
        <v>13.603532725228</v>
      </c>
      <c r="M3630" s="19" t="n">
        <v>0.817852531229661</v>
      </c>
      <c r="N3630" s="19" t="n">
        <v>1.02111299040792</v>
      </c>
      <c r="O3630" s="19" t="n">
        <v>1.13138080832754</v>
      </c>
      <c r="P3630" s="19" t="n">
        <v>0.469710802885494</v>
      </c>
      <c r="Q3630" s="17" t="s">
        <v>31</v>
      </c>
      <c r="R3630" s="5" t="str">
        <f aca="false">IF(OR(Q3630="Steel plate",Q3630="Concrete jacket"),"Steel plate or jacket",Q3630)</f>
        <v>Polymer laminate</v>
      </c>
      <c r="S3630" s="5" t="str">
        <f aca="false">IF(O3630&lt;='Tree rules'!$C$4,IF(N3630&lt;='Tree rules'!$C$5,IF(P3630&lt;='Tree rules'!$C$7,"Monitor","Polymer laminate"),IF(P3630&lt;='Tree rules'!$C$8,"Seal cracks","Polymer laminate")),IF(O3630&lt;='Tree rules'!$C$6,IF(P3630&lt;='Tree rules'!$C$9,"Polymer laminate","Steel plate or jacket"),IF(L3630&lt;='Tree rules'!$C$10,"Steel plate or jacket","Polymer laminate")))</f>
        <v>Polymer laminate</v>
      </c>
      <c r="T3630" s="5" t="str">
        <f aca="false">IF(S3630=R3630,"Yes","No")</f>
        <v>Yes</v>
      </c>
    </row>
    <row r="3631" customFormat="false" ht="15" hidden="false" customHeight="false" outlineLevel="0" collapsed="false">
      <c r="A3631" s="15" t="n">
        <v>5172</v>
      </c>
      <c r="B3631" s="16" t="n">
        <v>3.39793149084554</v>
      </c>
      <c r="C3631" s="15" t="n">
        <v>300</v>
      </c>
      <c r="D3631" s="15" t="n">
        <v>300</v>
      </c>
      <c r="E3631" s="15" t="n">
        <v>25</v>
      </c>
      <c r="F3631" s="16" t="n">
        <v>0.589048622548086</v>
      </c>
      <c r="G3631" s="17" t="s">
        <v>103</v>
      </c>
      <c r="H3631" s="18" t="n">
        <v>0.2</v>
      </c>
      <c r="I3631" s="18" t="n">
        <v>1.5</v>
      </c>
      <c r="J3631" s="19" t="n">
        <v>0.973774697061321</v>
      </c>
      <c r="K3631" s="19" t="n">
        <v>0.616581368779032</v>
      </c>
      <c r="L3631" s="16" t="n">
        <v>13.2731698861154</v>
      </c>
      <c r="M3631" s="19" t="n">
        <v>0.952528713067327</v>
      </c>
      <c r="N3631" s="19" t="n">
        <v>1.17211877815168</v>
      </c>
      <c r="O3631" s="19" t="n">
        <v>1.16045637779375</v>
      </c>
      <c r="P3631" s="19" t="n">
        <v>0.364280938070658</v>
      </c>
      <c r="Q3631" s="17" t="s">
        <v>31</v>
      </c>
      <c r="R3631" s="5" t="str">
        <f aca="false">IF(OR(Q3631="Steel plate",Q3631="Concrete jacket"),"Steel plate or jacket",Q3631)</f>
        <v>Polymer laminate</v>
      </c>
      <c r="S3631" s="5" t="str">
        <f aca="false">IF(O3631&lt;='Tree rules'!$C$4,IF(N3631&lt;='Tree rules'!$C$5,IF(P3631&lt;='Tree rules'!$C$7,"Monitor","Polymer laminate"),IF(P3631&lt;='Tree rules'!$C$8,"Seal cracks","Polymer laminate")),IF(O3631&lt;='Tree rules'!$C$6,IF(P3631&lt;='Tree rules'!$C$9,"Polymer laminate","Steel plate or jacket"),IF(L3631&lt;='Tree rules'!$C$10,"Steel plate or jacket","Polymer laminate")))</f>
        <v>Polymer laminate</v>
      </c>
      <c r="T3631" s="5" t="str">
        <f aca="false">IF(S3631=R3631,"Yes","No")</f>
        <v>Yes</v>
      </c>
    </row>
    <row r="3632" customFormat="false" ht="15" hidden="false" customHeight="false" outlineLevel="0" collapsed="false">
      <c r="A3632" s="15" t="n">
        <v>5173</v>
      </c>
      <c r="B3632" s="16" t="n">
        <v>4.31667229680441</v>
      </c>
      <c r="C3632" s="15" t="n">
        <v>300</v>
      </c>
      <c r="D3632" s="15" t="n">
        <v>400</v>
      </c>
      <c r="E3632" s="15" t="n">
        <v>25</v>
      </c>
      <c r="F3632" s="16" t="n">
        <v>0.567971553191375</v>
      </c>
      <c r="G3632" s="17" t="s">
        <v>103</v>
      </c>
      <c r="H3632" s="18" t="n">
        <v>0.2</v>
      </c>
      <c r="I3632" s="18" t="n">
        <v>1</v>
      </c>
      <c r="J3632" s="19" t="n">
        <v>0.873941755234128</v>
      </c>
      <c r="K3632" s="19" t="n">
        <v>0.634767980824769</v>
      </c>
      <c r="L3632" s="16" t="n">
        <v>12.1939895389955</v>
      </c>
      <c r="M3632" s="19" t="n">
        <v>0.342982089162615</v>
      </c>
      <c r="N3632" s="19" t="n">
        <v>1.13952524139676</v>
      </c>
      <c r="O3632" s="19" t="n">
        <v>0.873941755234128</v>
      </c>
      <c r="P3632" s="19" t="n">
        <v>0.788350170277854</v>
      </c>
      <c r="Q3632" s="17" t="s">
        <v>30</v>
      </c>
      <c r="R3632" s="5" t="str">
        <f aca="false">IF(OR(Q3632="Steel plate",Q3632="Concrete jacket"),"Steel plate or jacket",Q3632)</f>
        <v>Seal cracks</v>
      </c>
      <c r="S3632" s="5" t="str">
        <f aca="false">IF(O3632&lt;='Tree rules'!$C$4,IF(N3632&lt;='Tree rules'!$C$5,IF(P3632&lt;='Tree rules'!$C$7,"Monitor","Polymer laminate"),IF(P3632&lt;='Tree rules'!$C$8,"Seal cracks","Polymer laminate")),IF(O3632&lt;='Tree rules'!$C$6,IF(P3632&lt;='Tree rules'!$C$9,"Polymer laminate","Steel plate or jacket"),IF(L3632&lt;='Tree rules'!$C$10,"Steel plate or jacket","Polymer laminate")))</f>
        <v>Seal cracks</v>
      </c>
      <c r="T3632" s="5" t="str">
        <f aca="false">IF(S3632=R3632,"Yes","No")</f>
        <v>Yes</v>
      </c>
    </row>
    <row r="3633" customFormat="false" ht="15" hidden="false" customHeight="false" outlineLevel="0" collapsed="false">
      <c r="A3633" s="15" t="n">
        <v>5174</v>
      </c>
      <c r="B3633" s="16" t="n">
        <v>5.19924713401348</v>
      </c>
      <c r="C3633" s="15" t="n">
        <v>230</v>
      </c>
      <c r="D3633" s="15" t="n">
        <v>500</v>
      </c>
      <c r="E3633" s="15" t="n">
        <v>30</v>
      </c>
      <c r="F3633" s="16" t="n">
        <v>0.770204672782022</v>
      </c>
      <c r="G3633" s="17" t="s">
        <v>101</v>
      </c>
      <c r="H3633" s="18" t="n">
        <v>0.3</v>
      </c>
      <c r="I3633" s="18" t="n">
        <v>1.5</v>
      </c>
      <c r="J3633" s="19" t="n">
        <v>0.904048007741727</v>
      </c>
      <c r="K3633" s="19" t="n">
        <v>0.417593576141639</v>
      </c>
      <c r="L3633" s="16" t="n">
        <v>11.4520861982676</v>
      </c>
      <c r="M3633" s="19" t="n">
        <v>0.909129344108653</v>
      </c>
      <c r="N3633" s="19" t="n">
        <v>0.728374384021363</v>
      </c>
      <c r="O3633" s="19" t="n">
        <v>1.1673096913343</v>
      </c>
      <c r="P3633" s="19" t="n">
        <v>0.396107713745329</v>
      </c>
      <c r="Q3633" s="17" t="s">
        <v>31</v>
      </c>
      <c r="R3633" s="5" t="str">
        <f aca="false">IF(OR(Q3633="Steel plate",Q3633="Concrete jacket"),"Steel plate or jacket",Q3633)</f>
        <v>Polymer laminate</v>
      </c>
      <c r="S3633" s="5" t="str">
        <f aca="false">IF(O3633&lt;='Tree rules'!$C$4,IF(N3633&lt;='Tree rules'!$C$5,IF(P3633&lt;='Tree rules'!$C$7,"Monitor","Polymer laminate"),IF(P3633&lt;='Tree rules'!$C$8,"Seal cracks","Polymer laminate")),IF(O3633&lt;='Tree rules'!$C$6,IF(P3633&lt;='Tree rules'!$C$9,"Polymer laminate","Steel plate or jacket"),IF(L3633&lt;='Tree rules'!$C$10,"Steel plate or jacket","Polymer laminate")))</f>
        <v>Polymer laminate</v>
      </c>
      <c r="T3633" s="5" t="str">
        <f aca="false">IF(S3633=R3633,"Yes","No")</f>
        <v>Yes</v>
      </c>
    </row>
    <row r="3634" customFormat="false" ht="15" hidden="false" customHeight="false" outlineLevel="0" collapsed="false">
      <c r="A3634" s="15" t="n">
        <v>5177</v>
      </c>
      <c r="B3634" s="16" t="n">
        <v>6.66174472403011</v>
      </c>
      <c r="C3634" s="15" t="n">
        <v>300</v>
      </c>
      <c r="D3634" s="15" t="n">
        <v>625</v>
      </c>
      <c r="E3634" s="15" t="n">
        <v>25</v>
      </c>
      <c r="F3634" s="16" t="n">
        <v>0.578762031749415</v>
      </c>
      <c r="G3634" s="17" t="s">
        <v>103</v>
      </c>
      <c r="H3634" s="18" t="n">
        <v>0.2</v>
      </c>
      <c r="I3634" s="18" t="n">
        <v>1</v>
      </c>
      <c r="J3634" s="19" t="n">
        <v>0.876092076508431</v>
      </c>
      <c r="K3634" s="19" t="n">
        <v>0.41477924218905</v>
      </c>
      <c r="L3634" s="16" t="n">
        <v>11.5056040138689</v>
      </c>
      <c r="M3634" s="19" t="n">
        <v>0.915533469186835</v>
      </c>
      <c r="N3634" s="19" t="n">
        <v>0.752128050150205</v>
      </c>
      <c r="O3634" s="19" t="n">
        <v>0.876092076508431</v>
      </c>
      <c r="P3634" s="19" t="n">
        <v>0.299407478743671</v>
      </c>
      <c r="Q3634" s="17" t="s">
        <v>29</v>
      </c>
      <c r="R3634" s="5" t="str">
        <f aca="false">IF(OR(Q3634="Steel plate",Q3634="Concrete jacket"),"Steel plate or jacket",Q3634)</f>
        <v>Monitor</v>
      </c>
      <c r="S3634" s="5" t="str">
        <f aca="false">IF(O3634&lt;='Tree rules'!$C$4,IF(N3634&lt;='Tree rules'!$C$5,IF(P3634&lt;='Tree rules'!$C$7,"Monitor","Polymer laminate"),IF(P3634&lt;='Tree rules'!$C$8,"Seal cracks","Polymer laminate")),IF(O3634&lt;='Tree rules'!$C$6,IF(P3634&lt;='Tree rules'!$C$9,"Polymer laminate","Steel plate or jacket"),IF(L3634&lt;='Tree rules'!$C$10,"Steel plate or jacket","Polymer laminate")))</f>
        <v>Monitor</v>
      </c>
      <c r="T3634" s="5" t="str">
        <f aca="false">IF(S3634=R3634,"Yes","No")</f>
        <v>Yes</v>
      </c>
    </row>
    <row r="3635" customFormat="false" ht="15" hidden="false" customHeight="false" outlineLevel="0" collapsed="false">
      <c r="A3635" s="15" t="n">
        <v>5178</v>
      </c>
      <c r="B3635" s="16" t="n">
        <v>5.12860638514131</v>
      </c>
      <c r="C3635" s="15" t="n">
        <v>300</v>
      </c>
      <c r="D3635" s="15" t="n">
        <v>500</v>
      </c>
      <c r="E3635" s="15" t="n">
        <v>20</v>
      </c>
      <c r="F3635" s="16" t="n">
        <v>0.695042622475618</v>
      </c>
      <c r="G3635" s="17" t="s">
        <v>103</v>
      </c>
      <c r="H3635" s="18" t="n">
        <v>0.2</v>
      </c>
      <c r="I3635" s="18" t="n">
        <v>1</v>
      </c>
      <c r="J3635" s="19" t="n">
        <v>0.908586924145062</v>
      </c>
      <c r="K3635" s="19" t="n">
        <v>0.647609201827277</v>
      </c>
      <c r="L3635" s="16" t="n">
        <v>11.34647430341</v>
      </c>
      <c r="M3635" s="19" t="n">
        <v>0.645432031979636</v>
      </c>
      <c r="N3635" s="19" t="n">
        <v>1.0718927994442</v>
      </c>
      <c r="O3635" s="19" t="n">
        <v>0.908586924145062</v>
      </c>
      <c r="P3635" s="19" t="n">
        <v>0.573623590845669</v>
      </c>
      <c r="Q3635" s="17" t="s">
        <v>30</v>
      </c>
      <c r="R3635" s="5" t="str">
        <f aca="false">IF(OR(Q3635="Steel plate",Q3635="Concrete jacket"),"Steel plate or jacket",Q3635)</f>
        <v>Seal cracks</v>
      </c>
      <c r="S3635" s="5" t="str">
        <f aca="false">IF(O3635&lt;='Tree rules'!$C$4,IF(N3635&lt;='Tree rules'!$C$5,IF(P3635&lt;='Tree rules'!$C$7,"Monitor","Polymer laminate"),IF(P3635&lt;='Tree rules'!$C$8,"Seal cracks","Polymer laminate")),IF(O3635&lt;='Tree rules'!$C$6,IF(P3635&lt;='Tree rules'!$C$9,"Polymer laminate","Steel plate or jacket"),IF(L3635&lt;='Tree rules'!$C$10,"Steel plate or jacket","Polymer laminate")))</f>
        <v>Seal cracks</v>
      </c>
      <c r="T3635" s="5" t="str">
        <f aca="false">IF(S3635=R3635,"Yes","No")</f>
        <v>Yes</v>
      </c>
    </row>
    <row r="3636" customFormat="false" ht="15" hidden="false" customHeight="false" outlineLevel="0" collapsed="false">
      <c r="A3636" s="15" t="n">
        <v>5180</v>
      </c>
      <c r="B3636" s="16" t="n">
        <v>6.31435649454028</v>
      </c>
      <c r="C3636" s="15" t="n">
        <v>300</v>
      </c>
      <c r="D3636" s="15" t="n">
        <v>600</v>
      </c>
      <c r="E3636" s="15" t="n">
        <v>30</v>
      </c>
      <c r="F3636" s="16" t="n">
        <v>0.758838805214926</v>
      </c>
      <c r="G3636" s="17" t="s">
        <v>101</v>
      </c>
      <c r="H3636" s="18" t="n">
        <v>0.3</v>
      </c>
      <c r="I3636" s="18" t="n">
        <v>1</v>
      </c>
      <c r="J3636" s="19" t="n">
        <v>0.996674100645344</v>
      </c>
      <c r="K3636" s="19" t="n">
        <v>0.516172301518907</v>
      </c>
      <c r="L3636" s="16" t="n">
        <v>11.439051620544</v>
      </c>
      <c r="M3636" s="19" t="n">
        <v>0.468458615425345</v>
      </c>
      <c r="N3636" s="19" t="n">
        <v>0.718442261222858</v>
      </c>
      <c r="O3636" s="19" t="n">
        <v>0.996674100645344</v>
      </c>
      <c r="P3636" s="19" t="n">
        <v>0.758241177742477</v>
      </c>
      <c r="Q3636" s="17" t="s">
        <v>29</v>
      </c>
      <c r="R3636" s="5" t="str">
        <f aca="false">IF(OR(Q3636="Steel plate",Q3636="Concrete jacket"),"Steel plate or jacket",Q3636)</f>
        <v>Monitor</v>
      </c>
      <c r="S3636" s="5" t="str">
        <f aca="false">IF(O3636&lt;='Tree rules'!$C$4,IF(N3636&lt;='Tree rules'!$C$5,IF(P3636&lt;='Tree rules'!$C$7,"Monitor","Polymer laminate"),IF(P3636&lt;='Tree rules'!$C$8,"Seal cracks","Polymer laminate")),IF(O3636&lt;='Tree rules'!$C$6,IF(P3636&lt;='Tree rules'!$C$9,"Polymer laminate","Steel plate or jacket"),IF(L3636&lt;='Tree rules'!$C$10,"Steel plate or jacket","Polymer laminate")))</f>
        <v>Monitor</v>
      </c>
      <c r="T3636" s="5" t="str">
        <f aca="false">IF(S3636=R3636,"Yes","No")</f>
        <v>Yes</v>
      </c>
    </row>
    <row r="3637" customFormat="false" ht="15" hidden="false" customHeight="false" outlineLevel="0" collapsed="false">
      <c r="A3637" s="15" t="n">
        <v>5184</v>
      </c>
      <c r="B3637" s="16" t="n">
        <v>3.80216197508348</v>
      </c>
      <c r="C3637" s="15" t="n">
        <v>300</v>
      </c>
      <c r="D3637" s="15" t="n">
        <v>325</v>
      </c>
      <c r="E3637" s="15" t="n">
        <v>25</v>
      </c>
      <c r="F3637" s="16" t="n">
        <v>0.67080270183412</v>
      </c>
      <c r="G3637" s="17" t="s">
        <v>101</v>
      </c>
      <c r="H3637" s="18" t="n">
        <v>0.3</v>
      </c>
      <c r="I3637" s="18" t="n">
        <v>2</v>
      </c>
      <c r="J3637" s="19" t="n">
        <v>0.908365043527162</v>
      </c>
      <c r="K3637" s="19" t="n">
        <v>0.595900842531045</v>
      </c>
      <c r="L3637" s="16" t="n">
        <v>13.5308255341049</v>
      </c>
      <c r="M3637" s="19" t="n">
        <v>0.797054786205003</v>
      </c>
      <c r="N3637" s="19" t="n">
        <v>0.850086087231882</v>
      </c>
      <c r="O3637" s="19" t="n">
        <v>1.27543459229074</v>
      </c>
      <c r="P3637" s="19" t="n">
        <v>0.512834463586252</v>
      </c>
      <c r="Q3637" s="17" t="s">
        <v>31</v>
      </c>
      <c r="R3637" s="5" t="str">
        <f aca="false">IF(OR(Q3637="Steel plate",Q3637="Concrete jacket"),"Steel plate or jacket",Q3637)</f>
        <v>Polymer laminate</v>
      </c>
      <c r="S3637" s="5" t="str">
        <f aca="false">IF(O3637&lt;='Tree rules'!$C$4,IF(N3637&lt;='Tree rules'!$C$5,IF(P3637&lt;='Tree rules'!$C$7,"Monitor","Polymer laminate"),IF(P3637&lt;='Tree rules'!$C$8,"Seal cracks","Polymer laminate")),IF(O3637&lt;='Tree rules'!$C$6,IF(P3637&lt;='Tree rules'!$C$9,"Polymer laminate","Steel plate or jacket"),IF(L3637&lt;='Tree rules'!$C$10,"Steel plate or jacket","Polymer laminate")))</f>
        <v>Polymer laminate</v>
      </c>
      <c r="T3637" s="5" t="str">
        <f aca="false">IF(S3637=R3637,"Yes","No")</f>
        <v>Yes</v>
      </c>
    </row>
    <row r="3638" customFormat="false" ht="15" hidden="false" customHeight="false" outlineLevel="0" collapsed="false">
      <c r="A3638" s="15" t="n">
        <v>5187</v>
      </c>
      <c r="B3638" s="16" t="n">
        <v>4.7367905693192</v>
      </c>
      <c r="C3638" s="15" t="n">
        <v>300</v>
      </c>
      <c r="D3638" s="15" t="n">
        <v>375</v>
      </c>
      <c r="E3638" s="15" t="n">
        <v>30</v>
      </c>
      <c r="F3638" s="16" t="n">
        <v>0.683367586279351</v>
      </c>
      <c r="G3638" s="17" t="s">
        <v>101</v>
      </c>
      <c r="H3638" s="18" t="n">
        <v>0.3</v>
      </c>
      <c r="I3638" s="18" t="n">
        <v>1.5</v>
      </c>
      <c r="J3638" s="19" t="n">
        <v>0.924642873217667</v>
      </c>
      <c r="K3638" s="19" t="n">
        <v>0.466001773398961</v>
      </c>
      <c r="L3638" s="16" t="n">
        <v>14.3105455266441</v>
      </c>
      <c r="M3638" s="19" t="n">
        <v>0.451335282166517</v>
      </c>
      <c r="N3638" s="19" t="n">
        <v>0.791849579331467</v>
      </c>
      <c r="O3638" s="19" t="n">
        <v>1.17152170048643</v>
      </c>
      <c r="P3638" s="19" t="n">
        <v>0.81705189364774</v>
      </c>
      <c r="Q3638" s="17" t="s">
        <v>31</v>
      </c>
      <c r="R3638" s="5" t="str">
        <f aca="false">IF(OR(Q3638="Steel plate",Q3638="Concrete jacket"),"Steel plate or jacket",Q3638)</f>
        <v>Polymer laminate</v>
      </c>
      <c r="S3638" s="5" t="str">
        <f aca="false">IF(O3638&lt;='Tree rules'!$C$4,IF(N3638&lt;='Tree rules'!$C$5,IF(P3638&lt;='Tree rules'!$C$7,"Monitor","Polymer laminate"),IF(P3638&lt;='Tree rules'!$C$8,"Seal cracks","Polymer laminate")),IF(O3638&lt;='Tree rules'!$C$6,IF(P3638&lt;='Tree rules'!$C$9,"Polymer laminate","Steel plate or jacket"),IF(L3638&lt;='Tree rules'!$C$10,"Steel plate or jacket","Polymer laminate")))</f>
        <v>Polymer laminate</v>
      </c>
      <c r="T3638" s="5" t="str">
        <f aca="false">IF(S3638=R3638,"Yes","No")</f>
        <v>Yes</v>
      </c>
    </row>
    <row r="3639" customFormat="false" ht="15" hidden="false" customHeight="false" outlineLevel="0" collapsed="false">
      <c r="A3639" s="15" t="n">
        <v>5189</v>
      </c>
      <c r="B3639" s="16" t="n">
        <v>5.74122829355927</v>
      </c>
      <c r="C3639" s="15" t="n">
        <v>300</v>
      </c>
      <c r="D3639" s="15" t="n">
        <v>525</v>
      </c>
      <c r="E3639" s="15" t="n">
        <v>25</v>
      </c>
      <c r="F3639" s="16" t="n">
        <v>0.839507013902909</v>
      </c>
      <c r="G3639" s="17" t="s">
        <v>103</v>
      </c>
      <c r="H3639" s="18" t="n">
        <v>0.2</v>
      </c>
      <c r="I3639" s="18" t="n">
        <v>2</v>
      </c>
      <c r="J3639" s="19" t="n">
        <v>0.890643340141234</v>
      </c>
      <c r="K3639" s="19" t="n">
        <v>0.591021545938123</v>
      </c>
      <c r="L3639" s="16" t="n">
        <v>11.9858628258022</v>
      </c>
      <c r="M3639" s="19" t="n">
        <v>0.483476387870671</v>
      </c>
      <c r="N3639" s="19" t="n">
        <v>1.20613679976188</v>
      </c>
      <c r="O3639" s="19" t="n">
        <v>1.2548972765127</v>
      </c>
      <c r="P3639" s="19" t="n">
        <v>0.982673496334105</v>
      </c>
      <c r="Q3639" s="17" t="s">
        <v>31</v>
      </c>
      <c r="R3639" s="5" t="str">
        <f aca="false">IF(OR(Q3639="Steel plate",Q3639="Concrete jacket"),"Steel plate or jacket",Q3639)</f>
        <v>Polymer laminate</v>
      </c>
      <c r="S3639" s="5" t="str">
        <f aca="false">IF(O3639&lt;='Tree rules'!$C$4,IF(N3639&lt;='Tree rules'!$C$5,IF(P3639&lt;='Tree rules'!$C$7,"Monitor","Polymer laminate"),IF(P3639&lt;='Tree rules'!$C$8,"Seal cracks","Polymer laminate")),IF(O3639&lt;='Tree rules'!$C$6,IF(P3639&lt;='Tree rules'!$C$9,"Polymer laminate","Steel plate or jacket"),IF(L3639&lt;='Tree rules'!$C$10,"Steel plate or jacket","Polymer laminate")))</f>
        <v>Polymer laminate</v>
      </c>
      <c r="T3639" s="5" t="str">
        <f aca="false">IF(S3639=R3639,"Yes","No")</f>
        <v>Yes</v>
      </c>
    </row>
    <row r="3640" customFormat="false" ht="15" hidden="false" customHeight="false" outlineLevel="0" collapsed="false">
      <c r="A3640" s="15" t="n">
        <v>5190</v>
      </c>
      <c r="B3640" s="16" t="n">
        <v>3.7869552556142</v>
      </c>
      <c r="C3640" s="15" t="n">
        <v>300</v>
      </c>
      <c r="D3640" s="15" t="n">
        <v>325</v>
      </c>
      <c r="E3640" s="15" t="n">
        <v>25</v>
      </c>
      <c r="F3640" s="16" t="n">
        <v>0.804963242200943</v>
      </c>
      <c r="G3640" s="17" t="s">
        <v>101</v>
      </c>
      <c r="H3640" s="18" t="n">
        <v>0.3</v>
      </c>
      <c r="I3640" s="18" t="n">
        <v>2</v>
      </c>
      <c r="J3640" s="19" t="n">
        <v>0.903536131789726</v>
      </c>
      <c r="K3640" s="19" t="n">
        <v>0.444052877904653</v>
      </c>
      <c r="L3640" s="16" t="n">
        <v>13.4767090947125</v>
      </c>
      <c r="M3640" s="19" t="n">
        <v>0.70997432690046</v>
      </c>
      <c r="N3640" s="19" t="n">
        <v>0.931021708279428</v>
      </c>
      <c r="O3640" s="19" t="n">
        <v>1.40585444396739</v>
      </c>
      <c r="P3640" s="19" t="n">
        <v>0.634042764352359</v>
      </c>
      <c r="Q3640" s="17" t="s">
        <v>31</v>
      </c>
      <c r="R3640" s="5" t="str">
        <f aca="false">IF(OR(Q3640="Steel plate",Q3640="Concrete jacket"),"Steel plate or jacket",Q3640)</f>
        <v>Polymer laminate</v>
      </c>
      <c r="S3640" s="5" t="str">
        <f aca="false">IF(O3640&lt;='Tree rules'!$C$4,IF(N3640&lt;='Tree rules'!$C$5,IF(P3640&lt;='Tree rules'!$C$7,"Monitor","Polymer laminate"),IF(P3640&lt;='Tree rules'!$C$8,"Seal cracks","Polymer laminate")),IF(O3640&lt;='Tree rules'!$C$6,IF(P3640&lt;='Tree rules'!$C$9,"Polymer laminate","Steel plate or jacket"),IF(L3640&lt;='Tree rules'!$C$10,"Steel plate or jacket","Polymer laminate")))</f>
        <v>Polymer laminate</v>
      </c>
      <c r="T3640" s="5" t="str">
        <f aca="false">IF(S3640=R3640,"Yes","No")</f>
        <v>Yes</v>
      </c>
    </row>
    <row r="3641" customFormat="false" ht="15" hidden="false" customHeight="false" outlineLevel="0" collapsed="false">
      <c r="A3641" s="15" t="n">
        <v>5191</v>
      </c>
      <c r="B3641" s="16" t="n">
        <v>3.3467290217465</v>
      </c>
      <c r="C3641" s="15" t="n">
        <v>300</v>
      </c>
      <c r="D3641" s="15" t="n">
        <v>300</v>
      </c>
      <c r="E3641" s="15" t="n">
        <v>20</v>
      </c>
      <c r="F3641" s="16" t="n">
        <v>0.736310778185108</v>
      </c>
      <c r="G3641" s="17" t="s">
        <v>101</v>
      </c>
      <c r="H3641" s="18" t="n">
        <v>0.3</v>
      </c>
      <c r="I3641" s="18" t="n">
        <v>2</v>
      </c>
      <c r="J3641" s="19" t="n">
        <v>0.922957333606835</v>
      </c>
      <c r="K3641" s="19" t="n">
        <v>0.473428263080814</v>
      </c>
      <c r="L3641" s="16" t="n">
        <v>13.0731602411973</v>
      </c>
      <c r="M3641" s="19" t="n">
        <v>0.351993038082924</v>
      </c>
      <c r="N3641" s="19" t="n">
        <v>1.01492862329128</v>
      </c>
      <c r="O3641" s="19" t="n">
        <v>1.40896057986649</v>
      </c>
      <c r="P3641" s="19" t="n">
        <v>1.17682834937768</v>
      </c>
      <c r="Q3641" s="17" t="s">
        <v>31</v>
      </c>
      <c r="R3641" s="5" t="str">
        <f aca="false">IF(OR(Q3641="Steel plate",Q3641="Concrete jacket"),"Steel plate or jacket",Q3641)</f>
        <v>Polymer laminate</v>
      </c>
      <c r="S3641" s="5" t="str">
        <f aca="false">IF(O3641&lt;='Tree rules'!$C$4,IF(N3641&lt;='Tree rules'!$C$5,IF(P3641&lt;='Tree rules'!$C$7,"Monitor","Polymer laminate"),IF(P3641&lt;='Tree rules'!$C$8,"Seal cracks","Polymer laminate")),IF(O3641&lt;='Tree rules'!$C$6,IF(P3641&lt;='Tree rules'!$C$9,"Polymer laminate","Steel plate or jacket"),IF(L3641&lt;='Tree rules'!$C$10,"Steel plate or jacket","Polymer laminate")))</f>
        <v>Steel plate or jacket</v>
      </c>
      <c r="T3641" s="5" t="str">
        <f aca="false">IF(S3641=R3641,"Yes","No")</f>
        <v>No</v>
      </c>
    </row>
    <row r="3642" customFormat="false" ht="15" hidden="false" customHeight="false" outlineLevel="0" collapsed="false">
      <c r="A3642" s="15" t="n">
        <v>5192</v>
      </c>
      <c r="B3642" s="16" t="n">
        <v>3.02832777669893</v>
      </c>
      <c r="C3642" s="15" t="n">
        <v>300</v>
      </c>
      <c r="D3642" s="15" t="n">
        <v>300</v>
      </c>
      <c r="E3642" s="15" t="n">
        <v>30</v>
      </c>
      <c r="F3642" s="16" t="n">
        <v>0.589048622548086</v>
      </c>
      <c r="G3642" s="17" t="s">
        <v>101</v>
      </c>
      <c r="H3642" s="18" t="n">
        <v>0.3</v>
      </c>
      <c r="I3642" s="18" t="n">
        <v>1.5</v>
      </c>
      <c r="J3642" s="19" t="n">
        <v>0.949589513590274</v>
      </c>
      <c r="K3642" s="19" t="n">
        <v>0.488800255218055</v>
      </c>
      <c r="L3642" s="16" t="n">
        <v>11.8294053777302</v>
      </c>
      <c r="M3642" s="19" t="n">
        <v>0.936706919306366</v>
      </c>
      <c r="N3642" s="19" t="n">
        <v>0.818129918730771</v>
      </c>
      <c r="O3642" s="19" t="n">
        <v>1.19230447208775</v>
      </c>
      <c r="P3642" s="19" t="n">
        <v>0.285574087914149</v>
      </c>
      <c r="Q3642" s="17" t="s">
        <v>31</v>
      </c>
      <c r="R3642" s="5" t="str">
        <f aca="false">IF(OR(Q3642="Steel plate",Q3642="Concrete jacket"),"Steel plate or jacket",Q3642)</f>
        <v>Polymer laminate</v>
      </c>
      <c r="S3642" s="5" t="str">
        <f aca="false">IF(O3642&lt;='Tree rules'!$C$4,IF(N3642&lt;='Tree rules'!$C$5,IF(P3642&lt;='Tree rules'!$C$7,"Monitor","Polymer laminate"),IF(P3642&lt;='Tree rules'!$C$8,"Seal cracks","Polymer laminate")),IF(O3642&lt;='Tree rules'!$C$6,IF(P3642&lt;='Tree rules'!$C$9,"Polymer laminate","Steel plate or jacket"),IF(L3642&lt;='Tree rules'!$C$10,"Steel plate or jacket","Polymer laminate")))</f>
        <v>Polymer laminate</v>
      </c>
      <c r="T3642" s="5" t="str">
        <f aca="false">IF(S3642=R3642,"Yes","No")</f>
        <v>Yes</v>
      </c>
    </row>
    <row r="3643" customFormat="false" ht="15" hidden="false" customHeight="false" outlineLevel="0" collapsed="false">
      <c r="A3643" s="15" t="n">
        <v>5193</v>
      </c>
      <c r="B3643" s="16" t="n">
        <v>3.35599114848562</v>
      </c>
      <c r="C3643" s="15" t="n">
        <v>300</v>
      </c>
      <c r="D3643" s="15" t="n">
        <v>300</v>
      </c>
      <c r="E3643" s="15" t="n">
        <v>30</v>
      </c>
      <c r="F3643" s="16" t="n">
        <v>0.589048622548086</v>
      </c>
      <c r="G3643" s="17" t="s">
        <v>103</v>
      </c>
      <c r="H3643" s="18" t="n">
        <v>0.2</v>
      </c>
      <c r="I3643" s="18" t="n">
        <v>1.5</v>
      </c>
      <c r="J3643" s="19" t="n">
        <v>0.913029012251297</v>
      </c>
      <c r="K3643" s="19" t="n">
        <v>0.583695515367183</v>
      </c>
      <c r="L3643" s="16" t="n">
        <v>13.109340423772</v>
      </c>
      <c r="M3643" s="19" t="n">
        <v>0.493360665660195</v>
      </c>
      <c r="N3643" s="19" t="n">
        <v>1.24634796690413</v>
      </c>
      <c r="O3643" s="19" t="n">
        <v>1.10307804845134</v>
      </c>
      <c r="P3643" s="19" t="n">
        <v>0.572557085154739</v>
      </c>
      <c r="Q3643" s="17" t="s">
        <v>31</v>
      </c>
      <c r="R3643" s="5" t="str">
        <f aca="false">IF(OR(Q3643="Steel plate",Q3643="Concrete jacket"),"Steel plate or jacket",Q3643)</f>
        <v>Polymer laminate</v>
      </c>
      <c r="S3643" s="5" t="str">
        <f aca="false">IF(O3643&lt;='Tree rules'!$C$4,IF(N3643&lt;='Tree rules'!$C$5,IF(P3643&lt;='Tree rules'!$C$7,"Monitor","Polymer laminate"),IF(P3643&lt;='Tree rules'!$C$8,"Seal cracks","Polymer laminate")),IF(O3643&lt;='Tree rules'!$C$6,IF(P3643&lt;='Tree rules'!$C$9,"Polymer laminate","Steel plate or jacket"),IF(L3643&lt;='Tree rules'!$C$10,"Steel plate or jacket","Polymer laminate")))</f>
        <v>Polymer laminate</v>
      </c>
      <c r="T3643" s="5" t="str">
        <f aca="false">IF(S3643=R3643,"Yes","No")</f>
        <v>Yes</v>
      </c>
    </row>
    <row r="3644" customFormat="false" ht="15" hidden="false" customHeight="false" outlineLevel="0" collapsed="false">
      <c r="A3644" s="15" t="n">
        <v>5194</v>
      </c>
      <c r="B3644" s="16" t="n">
        <v>3.2108721174612</v>
      </c>
      <c r="C3644" s="15" t="n">
        <v>230</v>
      </c>
      <c r="D3644" s="15" t="n">
        <v>300</v>
      </c>
      <c r="E3644" s="15" t="n">
        <v>20</v>
      </c>
      <c r="F3644" s="16" t="n">
        <v>0.612108978148471</v>
      </c>
      <c r="G3644" s="17" t="s">
        <v>102</v>
      </c>
      <c r="H3644" s="18" t="n">
        <v>0.1</v>
      </c>
      <c r="I3644" s="18" t="n">
        <v>1</v>
      </c>
      <c r="J3644" s="19" t="n">
        <v>0.975593268418003</v>
      </c>
      <c r="K3644" s="19" t="n">
        <v>0.542385662741731</v>
      </c>
      <c r="L3644" s="16" t="n">
        <v>13.3231208193411</v>
      </c>
      <c r="M3644" s="19" t="n">
        <v>0.23120760944793</v>
      </c>
      <c r="N3644" s="19" t="n">
        <v>2.99522054927924</v>
      </c>
      <c r="O3644" s="19" t="n">
        <v>0.975593268418003</v>
      </c>
      <c r="P3644" s="19" t="n">
        <v>1.11435546790813</v>
      </c>
      <c r="Q3644" s="17" t="s">
        <v>31</v>
      </c>
      <c r="R3644" s="5" t="str">
        <f aca="false">IF(OR(Q3644="Steel plate",Q3644="Concrete jacket"),"Steel plate or jacket",Q3644)</f>
        <v>Polymer laminate</v>
      </c>
      <c r="S3644" s="5" t="str">
        <f aca="false">IF(O3644&lt;='Tree rules'!$C$4,IF(N3644&lt;='Tree rules'!$C$5,IF(P3644&lt;='Tree rules'!$C$7,"Monitor","Polymer laminate"),IF(P3644&lt;='Tree rules'!$C$8,"Seal cracks","Polymer laminate")),IF(O3644&lt;='Tree rules'!$C$6,IF(P3644&lt;='Tree rules'!$C$9,"Polymer laminate","Steel plate or jacket"),IF(L3644&lt;='Tree rules'!$C$10,"Steel plate or jacket","Polymer laminate")))</f>
        <v>Polymer laminate</v>
      </c>
      <c r="T3644" s="5" t="str">
        <f aca="false">IF(S3644=R3644,"Yes","No")</f>
        <v>Yes</v>
      </c>
    </row>
    <row r="3645" customFormat="false" ht="15" hidden="false" customHeight="false" outlineLevel="0" collapsed="false">
      <c r="A3645" s="15" t="n">
        <v>5195</v>
      </c>
      <c r="B3645" s="16" t="n">
        <v>3.36323300706429</v>
      </c>
      <c r="C3645" s="15" t="n">
        <v>300</v>
      </c>
      <c r="D3645" s="15" t="n">
        <v>300</v>
      </c>
      <c r="E3645" s="15" t="n">
        <v>30</v>
      </c>
      <c r="F3645" s="16" t="n">
        <v>0.625711399885104</v>
      </c>
      <c r="G3645" s="17" t="s">
        <v>102</v>
      </c>
      <c r="H3645" s="18" t="n">
        <v>0.1</v>
      </c>
      <c r="I3645" s="18" t="n">
        <v>2</v>
      </c>
      <c r="J3645" s="19" t="n">
        <v>0.905390052956957</v>
      </c>
      <c r="K3645" s="19" t="n">
        <v>0.518068168989516</v>
      </c>
      <c r="L3645" s="16" t="n">
        <v>13.9553236807647</v>
      </c>
      <c r="M3645" s="19" t="n">
        <v>0.578737109165063</v>
      </c>
      <c r="N3645" s="19" t="n">
        <v>4.02604259066808</v>
      </c>
      <c r="O3645" s="19" t="n">
        <v>1.34172633895718</v>
      </c>
      <c r="P3645" s="19" t="n">
        <v>0.502011783732874</v>
      </c>
      <c r="Q3645" s="17" t="s">
        <v>31</v>
      </c>
      <c r="R3645" s="5" t="str">
        <f aca="false">IF(OR(Q3645="Steel plate",Q3645="Concrete jacket"),"Steel plate or jacket",Q3645)</f>
        <v>Polymer laminate</v>
      </c>
      <c r="S3645" s="5" t="str">
        <f aca="false">IF(O3645&lt;='Tree rules'!$C$4,IF(N3645&lt;='Tree rules'!$C$5,IF(P3645&lt;='Tree rules'!$C$7,"Monitor","Polymer laminate"),IF(P3645&lt;='Tree rules'!$C$8,"Seal cracks","Polymer laminate")),IF(O3645&lt;='Tree rules'!$C$6,IF(P3645&lt;='Tree rules'!$C$9,"Polymer laminate","Steel plate or jacket"),IF(L3645&lt;='Tree rules'!$C$10,"Steel plate or jacket","Polymer laminate")))</f>
        <v>Polymer laminate</v>
      </c>
      <c r="T3645" s="5" t="str">
        <f aca="false">IF(S3645=R3645,"Yes","No")</f>
        <v>Yes</v>
      </c>
    </row>
    <row r="3646" customFormat="false" ht="15" hidden="false" customHeight="false" outlineLevel="0" collapsed="false">
      <c r="A3646" s="15" t="n">
        <v>5196</v>
      </c>
      <c r="B3646" s="16" t="n">
        <v>4.04119366381402</v>
      </c>
      <c r="C3646" s="15" t="n">
        <v>300</v>
      </c>
      <c r="D3646" s="15" t="n">
        <v>350</v>
      </c>
      <c r="E3646" s="15" t="n">
        <v>20</v>
      </c>
      <c r="F3646" s="16" t="n">
        <v>0.61599855952741</v>
      </c>
      <c r="G3646" s="17" t="s">
        <v>101</v>
      </c>
      <c r="H3646" s="18" t="n">
        <v>0.3</v>
      </c>
      <c r="I3646" s="18" t="n">
        <v>1</v>
      </c>
      <c r="J3646" s="19" t="n">
        <v>0.857317523477913</v>
      </c>
      <c r="K3646" s="19" t="n">
        <v>0.636005119442685</v>
      </c>
      <c r="L3646" s="16" t="n">
        <v>13.2065152412223</v>
      </c>
      <c r="M3646" s="19" t="n">
        <v>0.89903811821473</v>
      </c>
      <c r="N3646" s="19" t="n">
        <v>0.509992838210551</v>
      </c>
      <c r="O3646" s="19" t="n">
        <v>0.857317523477913</v>
      </c>
      <c r="P3646" s="19" t="n">
        <v>0.384636248439763</v>
      </c>
      <c r="Q3646" s="17" t="s">
        <v>29</v>
      </c>
      <c r="R3646" s="5" t="str">
        <f aca="false">IF(OR(Q3646="Steel plate",Q3646="Concrete jacket"),"Steel plate or jacket",Q3646)</f>
        <v>Monitor</v>
      </c>
      <c r="S3646" s="5" t="str">
        <f aca="false">IF(O3646&lt;='Tree rules'!$C$4,IF(N3646&lt;='Tree rules'!$C$5,IF(P3646&lt;='Tree rules'!$C$7,"Monitor","Polymer laminate"),IF(P3646&lt;='Tree rules'!$C$8,"Seal cracks","Polymer laminate")),IF(O3646&lt;='Tree rules'!$C$6,IF(P3646&lt;='Tree rules'!$C$9,"Polymer laminate","Steel plate or jacket"),IF(L3646&lt;='Tree rules'!$C$10,"Steel plate or jacket","Polymer laminate")))</f>
        <v>Monitor</v>
      </c>
      <c r="T3646" s="5" t="str">
        <f aca="false">IF(S3646=R3646,"Yes","No")</f>
        <v>Yes</v>
      </c>
    </row>
    <row r="3647" customFormat="false" ht="15" hidden="false" customHeight="false" outlineLevel="0" collapsed="false">
      <c r="A3647" s="15" t="n">
        <v>5197</v>
      </c>
      <c r="B3647" s="16" t="n">
        <v>3.85645577881399</v>
      </c>
      <c r="C3647" s="15" t="n">
        <v>300</v>
      </c>
      <c r="D3647" s="15" t="n">
        <v>325</v>
      </c>
      <c r="E3647" s="15" t="n">
        <v>25</v>
      </c>
      <c r="F3647" s="16" t="n">
        <v>0.756099314943392</v>
      </c>
      <c r="G3647" s="17" t="s">
        <v>103</v>
      </c>
      <c r="H3647" s="18" t="n">
        <v>0.2</v>
      </c>
      <c r="I3647" s="18" t="n">
        <v>2</v>
      </c>
      <c r="J3647" s="19" t="n">
        <v>0.915758864098759</v>
      </c>
      <c r="K3647" s="19" t="n">
        <v>0.419778473836316</v>
      </c>
      <c r="L3647" s="16" t="n">
        <v>13.9222230282094</v>
      </c>
      <c r="M3647" s="19" t="n">
        <v>0.60606023221848</v>
      </c>
      <c r="N3647" s="19" t="n">
        <v>2.42183929258098</v>
      </c>
      <c r="O3647" s="19" t="n">
        <v>1.44710186982406</v>
      </c>
      <c r="P3647" s="19" t="n">
        <v>0.698287735701023</v>
      </c>
      <c r="Q3647" s="17" t="s">
        <v>31</v>
      </c>
      <c r="R3647" s="5" t="str">
        <f aca="false">IF(OR(Q3647="Steel plate",Q3647="Concrete jacket"),"Steel plate or jacket",Q3647)</f>
        <v>Polymer laminate</v>
      </c>
      <c r="S3647" s="5" t="str">
        <f aca="false">IF(O3647&lt;='Tree rules'!$C$4,IF(N3647&lt;='Tree rules'!$C$5,IF(P3647&lt;='Tree rules'!$C$7,"Monitor","Polymer laminate"),IF(P3647&lt;='Tree rules'!$C$8,"Seal cracks","Polymer laminate")),IF(O3647&lt;='Tree rules'!$C$6,IF(P3647&lt;='Tree rules'!$C$9,"Polymer laminate","Steel plate or jacket"),IF(L3647&lt;='Tree rules'!$C$10,"Steel plate or jacket","Polymer laminate")))</f>
        <v>Polymer laminate</v>
      </c>
      <c r="T3647" s="5" t="str">
        <f aca="false">IF(S3647=R3647,"Yes","No")</f>
        <v>Yes</v>
      </c>
    </row>
    <row r="3648" customFormat="false" ht="15" hidden="false" customHeight="false" outlineLevel="0" collapsed="false">
      <c r="A3648" s="15" t="n">
        <v>5198</v>
      </c>
      <c r="B3648" s="16" t="n">
        <v>4.30896635298055</v>
      </c>
      <c r="C3648" s="15" t="n">
        <v>300</v>
      </c>
      <c r="D3648" s="15" t="n">
        <v>350</v>
      </c>
      <c r="E3648" s="15" t="n">
        <v>30</v>
      </c>
      <c r="F3648" s="16" t="n">
        <v>0.693508312050727</v>
      </c>
      <c r="G3648" s="17" t="s">
        <v>103</v>
      </c>
      <c r="H3648" s="18" t="n">
        <v>0.2</v>
      </c>
      <c r="I3648" s="18" t="n">
        <v>1</v>
      </c>
      <c r="J3648" s="19" t="n">
        <v>0.909011351565062</v>
      </c>
      <c r="K3648" s="19" t="n">
        <v>0.410393179633829</v>
      </c>
      <c r="L3648" s="16" t="n">
        <v>14.2681005065581</v>
      </c>
      <c r="M3648" s="19" t="n">
        <v>0.39349891813037</v>
      </c>
      <c r="N3648" s="19" t="n">
        <v>1.58531684307011</v>
      </c>
      <c r="O3648" s="19" t="n">
        <v>0.909011351565062</v>
      </c>
      <c r="P3648" s="19" t="n">
        <v>0.722704104636552</v>
      </c>
      <c r="Q3648" s="17" t="s">
        <v>30</v>
      </c>
      <c r="R3648" s="5" t="str">
        <f aca="false">IF(OR(Q3648="Steel plate",Q3648="Concrete jacket"),"Steel plate or jacket",Q3648)</f>
        <v>Seal cracks</v>
      </c>
      <c r="S3648" s="5" t="str">
        <f aca="false">IF(O3648&lt;='Tree rules'!$C$4,IF(N3648&lt;='Tree rules'!$C$5,IF(P3648&lt;='Tree rules'!$C$7,"Monitor","Polymer laminate"),IF(P3648&lt;='Tree rules'!$C$8,"Seal cracks","Polymer laminate")),IF(O3648&lt;='Tree rules'!$C$6,IF(P3648&lt;='Tree rules'!$C$9,"Polymer laminate","Steel plate or jacket"),IF(L3648&lt;='Tree rules'!$C$10,"Steel plate or jacket","Polymer laminate")))</f>
        <v>Seal cracks</v>
      </c>
      <c r="T3648" s="5" t="str">
        <f aca="false">IF(S3648=R3648,"Yes","No")</f>
        <v>Yes</v>
      </c>
    </row>
    <row r="3649" customFormat="false" ht="15" hidden="false" customHeight="false" outlineLevel="0" collapsed="false">
      <c r="A3649" s="15" t="n">
        <v>5200</v>
      </c>
      <c r="B3649" s="16" t="n">
        <v>4.98628379509937</v>
      </c>
      <c r="C3649" s="15" t="n">
        <v>300</v>
      </c>
      <c r="D3649" s="15" t="n">
        <v>425</v>
      </c>
      <c r="E3649" s="15" t="n">
        <v>25</v>
      </c>
      <c r="F3649" s="16" t="n">
        <v>0.593686800678386</v>
      </c>
      <c r="G3649" s="17" t="s">
        <v>101</v>
      </c>
      <c r="H3649" s="18" t="n">
        <v>0.3</v>
      </c>
      <c r="I3649" s="18" t="n">
        <v>1</v>
      </c>
      <c r="J3649" s="19" t="n">
        <v>0.944962795527195</v>
      </c>
      <c r="K3649" s="19" t="n">
        <v>0.401894156373527</v>
      </c>
      <c r="L3649" s="16" t="n">
        <v>13.0873590422556</v>
      </c>
      <c r="M3649" s="19" t="n">
        <v>0.615062680648965</v>
      </c>
      <c r="N3649" s="19" t="n">
        <v>0.591494814249679</v>
      </c>
      <c r="O3649" s="19" t="n">
        <v>0.944962795527195</v>
      </c>
      <c r="P3649" s="19" t="n">
        <v>0.471940633819584</v>
      </c>
      <c r="Q3649" s="17" t="s">
        <v>29</v>
      </c>
      <c r="R3649" s="5" t="str">
        <f aca="false">IF(OR(Q3649="Steel plate",Q3649="Concrete jacket"),"Steel plate or jacket",Q3649)</f>
        <v>Monitor</v>
      </c>
      <c r="S3649" s="5" t="str">
        <f aca="false">IF(O3649&lt;='Tree rules'!$C$4,IF(N3649&lt;='Tree rules'!$C$5,IF(P3649&lt;='Tree rules'!$C$7,"Monitor","Polymer laminate"),IF(P3649&lt;='Tree rules'!$C$8,"Seal cracks","Polymer laminate")),IF(O3649&lt;='Tree rules'!$C$6,IF(P3649&lt;='Tree rules'!$C$9,"Polymer laminate","Steel plate or jacket"),IF(L3649&lt;='Tree rules'!$C$10,"Steel plate or jacket","Polymer laminate")))</f>
        <v>Monitor</v>
      </c>
      <c r="T3649" s="5" t="str">
        <f aca="false">IF(S3649=R3649,"Yes","No")</f>
        <v>Yes</v>
      </c>
    </row>
    <row r="3650" customFormat="false" ht="15" hidden="false" customHeight="false" outlineLevel="0" collapsed="false">
      <c r="A3650" s="15" t="n">
        <v>5201</v>
      </c>
      <c r="B3650" s="16" t="n">
        <v>4.32087436766016</v>
      </c>
      <c r="C3650" s="15" t="n">
        <v>300</v>
      </c>
      <c r="D3650" s="15" t="n">
        <v>400</v>
      </c>
      <c r="E3650" s="15" t="n">
        <v>25</v>
      </c>
      <c r="F3650" s="16" t="n">
        <v>0.567971553191375</v>
      </c>
      <c r="G3650" s="17" t="s">
        <v>103</v>
      </c>
      <c r="H3650" s="18" t="n">
        <v>0.2</v>
      </c>
      <c r="I3650" s="18" t="n">
        <v>1</v>
      </c>
      <c r="J3650" s="19" t="n">
        <v>0.92922142138433</v>
      </c>
      <c r="K3650" s="19" t="n">
        <v>0.469744164995808</v>
      </c>
      <c r="L3650" s="16" t="n">
        <v>12.2058597956502</v>
      </c>
      <c r="M3650" s="19" t="n">
        <v>0.3455798479608</v>
      </c>
      <c r="N3650" s="19" t="n">
        <v>1.21307630448979</v>
      </c>
      <c r="O3650" s="19" t="n">
        <v>0.92922142138433</v>
      </c>
      <c r="P3650" s="19" t="n">
        <v>0.72701378943318</v>
      </c>
      <c r="Q3650" s="17" t="s">
        <v>30</v>
      </c>
      <c r="R3650" s="5" t="str">
        <f aca="false">IF(OR(Q3650="Steel plate",Q3650="Concrete jacket"),"Steel plate or jacket",Q3650)</f>
        <v>Seal cracks</v>
      </c>
      <c r="S3650" s="5" t="str">
        <f aca="false">IF(O3650&lt;='Tree rules'!$C$4,IF(N3650&lt;='Tree rules'!$C$5,IF(P3650&lt;='Tree rules'!$C$7,"Monitor","Polymer laminate"),IF(P3650&lt;='Tree rules'!$C$8,"Seal cracks","Polymer laminate")),IF(O3650&lt;='Tree rules'!$C$6,IF(P3650&lt;='Tree rules'!$C$9,"Polymer laminate","Steel plate or jacket"),IF(L3650&lt;='Tree rules'!$C$10,"Steel plate or jacket","Polymer laminate")))</f>
        <v>Seal cracks</v>
      </c>
      <c r="T3650" s="5" t="str">
        <f aca="false">IF(S3650=R3650,"Yes","No")</f>
        <v>Yes</v>
      </c>
    </row>
    <row r="3651" customFormat="false" ht="15" hidden="false" customHeight="false" outlineLevel="0" collapsed="false">
      <c r="A3651" s="15" t="n">
        <v>5202</v>
      </c>
      <c r="B3651" s="16" t="n">
        <v>3.42925063451928</v>
      </c>
      <c r="C3651" s="15" t="n">
        <v>230</v>
      </c>
      <c r="D3651" s="15" t="n">
        <v>350</v>
      </c>
      <c r="E3651" s="15" t="n">
        <v>25</v>
      </c>
      <c r="F3651" s="16" t="n">
        <v>0.575119936583944</v>
      </c>
      <c r="G3651" s="17" t="s">
        <v>103</v>
      </c>
      <c r="H3651" s="18" t="n">
        <v>0.2</v>
      </c>
      <c r="I3651" s="18" t="n">
        <v>1</v>
      </c>
      <c r="J3651" s="19" t="n">
        <v>0.970883918687897</v>
      </c>
      <c r="K3651" s="19" t="n">
        <v>0.54623298148571</v>
      </c>
      <c r="L3651" s="16" t="n">
        <v>11.2804297188134</v>
      </c>
      <c r="M3651" s="19" t="n">
        <v>0.612071586518312</v>
      </c>
      <c r="N3651" s="19" t="n">
        <v>1.33076862704117</v>
      </c>
      <c r="O3651" s="19" t="n">
        <v>0.970883918687896</v>
      </c>
      <c r="P3651" s="19" t="n">
        <v>0.411858582437952</v>
      </c>
      <c r="Q3651" s="17" t="s">
        <v>30</v>
      </c>
      <c r="R3651" s="5" t="str">
        <f aca="false">IF(OR(Q3651="Steel plate",Q3651="Concrete jacket"),"Steel plate or jacket",Q3651)</f>
        <v>Seal cracks</v>
      </c>
      <c r="S3651" s="5" t="str">
        <f aca="false">IF(O3651&lt;='Tree rules'!$C$4,IF(N3651&lt;='Tree rules'!$C$5,IF(P3651&lt;='Tree rules'!$C$7,"Monitor","Polymer laminate"),IF(P3651&lt;='Tree rules'!$C$8,"Seal cracks","Polymer laminate")),IF(O3651&lt;='Tree rules'!$C$6,IF(P3651&lt;='Tree rules'!$C$9,"Polymer laminate","Steel plate or jacket"),IF(L3651&lt;='Tree rules'!$C$10,"Steel plate or jacket","Polymer laminate")))</f>
        <v>Seal cracks</v>
      </c>
      <c r="T3651" s="5" t="str">
        <f aca="false">IF(S3651=R3651,"Yes","No")</f>
        <v>Yes</v>
      </c>
    </row>
    <row r="3652" customFormat="false" ht="15" hidden="false" customHeight="false" outlineLevel="0" collapsed="false">
      <c r="A3652" s="15" t="n">
        <v>5204</v>
      </c>
      <c r="B3652" s="16" t="n">
        <v>4.30675589161153</v>
      </c>
      <c r="C3652" s="15" t="n">
        <v>300</v>
      </c>
      <c r="D3652" s="15" t="n">
        <v>425</v>
      </c>
      <c r="E3652" s="15" t="n">
        <v>20</v>
      </c>
      <c r="F3652" s="16" t="n">
        <v>0.593686800678386</v>
      </c>
      <c r="G3652" s="17" t="s">
        <v>103</v>
      </c>
      <c r="H3652" s="18" t="n">
        <v>0.2</v>
      </c>
      <c r="I3652" s="18" t="n">
        <v>2</v>
      </c>
      <c r="J3652" s="19" t="n">
        <v>0.995392528085104</v>
      </c>
      <c r="K3652" s="19" t="n">
        <v>0.443115579771815</v>
      </c>
      <c r="L3652" s="16" t="n">
        <v>11.3038212378255</v>
      </c>
      <c r="M3652" s="19" t="n">
        <v>0.853903001255634</v>
      </c>
      <c r="N3652" s="19" t="n">
        <v>1.43859565245458</v>
      </c>
      <c r="O3652" s="19" t="n">
        <v>1.54971111898725</v>
      </c>
      <c r="P3652" s="19" t="n">
        <v>0.458151811014874</v>
      </c>
      <c r="Q3652" s="17" t="s">
        <v>104</v>
      </c>
      <c r="R3652" s="5" t="str">
        <f aca="false">IF(OR(Q3652="Steel plate",Q3652="Concrete jacket"),"Steel plate or jacket",Q3652)</f>
        <v>Steel plate or jacket</v>
      </c>
      <c r="S3652" s="5" t="str">
        <f aca="false">IF(O3652&lt;='Tree rules'!$C$4,IF(N3652&lt;='Tree rules'!$C$5,IF(P3652&lt;='Tree rules'!$C$7,"Monitor","Polymer laminate"),IF(P3652&lt;='Tree rules'!$C$8,"Seal cracks","Polymer laminate")),IF(O3652&lt;='Tree rules'!$C$6,IF(P3652&lt;='Tree rules'!$C$9,"Polymer laminate","Steel plate or jacket"),IF(L3652&lt;='Tree rules'!$C$10,"Steel plate or jacket","Polymer laminate")))</f>
        <v>Steel plate or jacket</v>
      </c>
      <c r="T3652" s="5" t="str">
        <f aca="false">IF(S3652=R3652,"Yes","No")</f>
        <v>Yes</v>
      </c>
    </row>
    <row r="3653" customFormat="false" ht="15" hidden="false" customHeight="false" outlineLevel="0" collapsed="false">
      <c r="A3653" s="15" t="n">
        <v>5206</v>
      </c>
      <c r="B3653" s="16" t="n">
        <v>4.14338319313664</v>
      </c>
      <c r="C3653" s="15" t="n">
        <v>230</v>
      </c>
      <c r="D3653" s="15" t="n">
        <v>400</v>
      </c>
      <c r="E3653" s="15" t="n">
        <v>30</v>
      </c>
      <c r="F3653" s="16" t="n">
        <v>0.740832460684402</v>
      </c>
      <c r="G3653" s="17" t="s">
        <v>101</v>
      </c>
      <c r="H3653" s="18" t="n">
        <v>0.3</v>
      </c>
      <c r="I3653" s="18" t="n">
        <v>1.5</v>
      </c>
      <c r="J3653" s="19" t="n">
        <v>0.939628780241488</v>
      </c>
      <c r="K3653" s="19" t="n">
        <v>0.492892702701098</v>
      </c>
      <c r="L3653" s="16" t="n">
        <v>11.7044722969962</v>
      </c>
      <c r="M3653" s="19" t="n">
        <v>0.928624561606945</v>
      </c>
      <c r="N3653" s="19" t="n">
        <v>0.81690806780293</v>
      </c>
      <c r="O3653" s="19" t="n">
        <v>1.17787508584775</v>
      </c>
      <c r="P3653" s="19" t="n">
        <v>0.382084113202534</v>
      </c>
      <c r="Q3653" s="17" t="s">
        <v>31</v>
      </c>
      <c r="R3653" s="5" t="str">
        <f aca="false">IF(OR(Q3653="Steel plate",Q3653="Concrete jacket"),"Steel plate or jacket",Q3653)</f>
        <v>Polymer laminate</v>
      </c>
      <c r="S3653" s="5" t="str">
        <f aca="false">IF(O3653&lt;='Tree rules'!$C$4,IF(N3653&lt;='Tree rules'!$C$5,IF(P3653&lt;='Tree rules'!$C$7,"Monitor","Polymer laminate"),IF(P3653&lt;='Tree rules'!$C$8,"Seal cracks","Polymer laminate")),IF(O3653&lt;='Tree rules'!$C$6,IF(P3653&lt;='Tree rules'!$C$9,"Polymer laminate","Steel plate or jacket"),IF(L3653&lt;='Tree rules'!$C$10,"Steel plate or jacket","Polymer laminate")))</f>
        <v>Polymer laminate</v>
      </c>
      <c r="T3653" s="5" t="str">
        <f aca="false">IF(S3653=R3653,"Yes","No")</f>
        <v>Yes</v>
      </c>
    </row>
    <row r="3654" customFormat="false" ht="15" hidden="false" customHeight="false" outlineLevel="0" collapsed="false">
      <c r="A3654" s="15" t="n">
        <v>5207</v>
      </c>
      <c r="B3654" s="16" t="n">
        <v>4.17169598029506</v>
      </c>
      <c r="C3654" s="15" t="n">
        <v>300</v>
      </c>
      <c r="D3654" s="15" t="n">
        <v>375</v>
      </c>
      <c r="E3654" s="15" t="n">
        <v>30</v>
      </c>
      <c r="F3654" s="16" t="n">
        <v>0.853766156389583</v>
      </c>
      <c r="G3654" s="17" t="s">
        <v>102</v>
      </c>
      <c r="H3654" s="18" t="n">
        <v>0.1</v>
      </c>
      <c r="I3654" s="18" t="n">
        <v>1</v>
      </c>
      <c r="J3654" s="19" t="n">
        <v>0.9154926930656</v>
      </c>
      <c r="K3654" s="19" t="n">
        <v>0.507803035070041</v>
      </c>
      <c r="L3654" s="16" t="n">
        <v>13.2856559882008</v>
      </c>
      <c r="M3654" s="19" t="n">
        <v>0.423607398771295</v>
      </c>
      <c r="N3654" s="19" t="n">
        <v>2.70068521291599</v>
      </c>
      <c r="O3654" s="19" t="n">
        <v>0.9154926930656</v>
      </c>
      <c r="P3654" s="19" t="n">
        <v>0.754047326942052</v>
      </c>
      <c r="Q3654" s="17" t="s">
        <v>30</v>
      </c>
      <c r="R3654" s="5" t="str">
        <f aca="false">IF(OR(Q3654="Steel plate",Q3654="Concrete jacket"),"Steel plate or jacket",Q3654)</f>
        <v>Seal cracks</v>
      </c>
      <c r="S3654" s="5" t="str">
        <f aca="false">IF(O3654&lt;='Tree rules'!$C$4,IF(N3654&lt;='Tree rules'!$C$5,IF(P3654&lt;='Tree rules'!$C$7,"Monitor","Polymer laminate"),IF(P3654&lt;='Tree rules'!$C$8,"Seal cracks","Polymer laminate")),IF(O3654&lt;='Tree rules'!$C$6,IF(P3654&lt;='Tree rules'!$C$9,"Polymer laminate","Steel plate or jacket"),IF(L3654&lt;='Tree rules'!$C$10,"Steel plate or jacket","Polymer laminate")))</f>
        <v>Seal cracks</v>
      </c>
      <c r="T3654" s="5" t="str">
        <f aca="false">IF(S3654=R3654,"Yes","No")</f>
        <v>Yes</v>
      </c>
    </row>
    <row r="3655" customFormat="false" ht="15" hidden="false" customHeight="false" outlineLevel="0" collapsed="false">
      <c r="A3655" s="15" t="n">
        <v>5208</v>
      </c>
      <c r="B3655" s="16" t="n">
        <v>6.16462256854652</v>
      </c>
      <c r="C3655" s="15" t="n">
        <v>300</v>
      </c>
      <c r="D3655" s="15" t="n">
        <v>600</v>
      </c>
      <c r="E3655" s="15" t="n">
        <v>30</v>
      </c>
      <c r="F3655" s="16" t="n">
        <v>0.604879451954714</v>
      </c>
      <c r="G3655" s="17" t="s">
        <v>101</v>
      </c>
      <c r="H3655" s="18" t="n">
        <v>0.3</v>
      </c>
      <c r="I3655" s="18" t="n">
        <v>1.5</v>
      </c>
      <c r="J3655" s="19" t="n">
        <v>0.966725300524015</v>
      </c>
      <c r="K3655" s="19" t="n">
        <v>0.629673001382682</v>
      </c>
      <c r="L3655" s="16" t="n">
        <v>11.1274775605533</v>
      </c>
      <c r="M3655" s="19" t="n">
        <v>0.442699115963447</v>
      </c>
      <c r="N3655" s="19" t="n">
        <v>0.774578633092393</v>
      </c>
      <c r="O3655" s="19" t="n">
        <v>1.14572754003926</v>
      </c>
      <c r="P3655" s="19" t="n">
        <v>0.753543433827854</v>
      </c>
      <c r="Q3655" s="17" t="s">
        <v>31</v>
      </c>
      <c r="R3655" s="5" t="str">
        <f aca="false">IF(OR(Q3655="Steel plate",Q3655="Concrete jacket"),"Steel plate or jacket",Q3655)</f>
        <v>Polymer laminate</v>
      </c>
      <c r="S3655" s="5" t="str">
        <f aca="false">IF(O3655&lt;='Tree rules'!$C$4,IF(N3655&lt;='Tree rules'!$C$5,IF(P3655&lt;='Tree rules'!$C$7,"Monitor","Polymer laminate"),IF(P3655&lt;='Tree rules'!$C$8,"Seal cracks","Polymer laminate")),IF(O3655&lt;='Tree rules'!$C$6,IF(P3655&lt;='Tree rules'!$C$9,"Polymer laminate","Steel plate or jacket"),IF(L3655&lt;='Tree rules'!$C$10,"Steel plate or jacket","Polymer laminate")))</f>
        <v>Polymer laminate</v>
      </c>
      <c r="T3655" s="5" t="str">
        <f aca="false">IF(S3655=R3655,"Yes","No")</f>
        <v>Yes</v>
      </c>
    </row>
    <row r="3656" customFormat="false" ht="15" hidden="false" customHeight="false" outlineLevel="0" collapsed="false">
      <c r="A3656" s="15" t="n">
        <v>5210</v>
      </c>
      <c r="B3656" s="16" t="n">
        <v>3.40632030059438</v>
      </c>
      <c r="C3656" s="15" t="n">
        <v>230</v>
      </c>
      <c r="D3656" s="15" t="n">
        <v>300</v>
      </c>
      <c r="E3656" s="15" t="n">
        <v>30</v>
      </c>
      <c r="F3656" s="16" t="n">
        <v>0.688332522525665</v>
      </c>
      <c r="G3656" s="17" t="s">
        <v>103</v>
      </c>
      <c r="H3656" s="18" t="n">
        <v>0.2</v>
      </c>
      <c r="I3656" s="18" t="n">
        <v>2</v>
      </c>
      <c r="J3656" s="19" t="n">
        <v>0.867888512589316</v>
      </c>
      <c r="K3656" s="19" t="n">
        <v>0.437617865821654</v>
      </c>
      <c r="L3656" s="16" t="n">
        <v>13.4107098448598</v>
      </c>
      <c r="M3656" s="19" t="n">
        <v>0.929932402700045</v>
      </c>
      <c r="N3656" s="19" t="n">
        <v>1.83015663798355</v>
      </c>
      <c r="O3656" s="19" t="n">
        <v>1.35597350652817</v>
      </c>
      <c r="P3656" s="19" t="n">
        <v>0.363804505117884</v>
      </c>
      <c r="Q3656" s="17" t="s">
        <v>31</v>
      </c>
      <c r="R3656" s="5" t="str">
        <f aca="false">IF(OR(Q3656="Steel plate",Q3656="Concrete jacket"),"Steel plate or jacket",Q3656)</f>
        <v>Polymer laminate</v>
      </c>
      <c r="S3656" s="5" t="str">
        <f aca="false">IF(O3656&lt;='Tree rules'!$C$4,IF(N3656&lt;='Tree rules'!$C$5,IF(P3656&lt;='Tree rules'!$C$7,"Monitor","Polymer laminate"),IF(P3656&lt;='Tree rules'!$C$8,"Seal cracks","Polymer laminate")),IF(O3656&lt;='Tree rules'!$C$6,IF(P3656&lt;='Tree rules'!$C$9,"Polymer laminate","Steel plate or jacket"),IF(L3656&lt;='Tree rules'!$C$10,"Steel plate or jacket","Polymer laminate")))</f>
        <v>Polymer laminate</v>
      </c>
      <c r="T3656" s="5" t="str">
        <f aca="false">IF(S3656=R3656,"Yes","No")</f>
        <v>Yes</v>
      </c>
    </row>
    <row r="3657" customFormat="false" ht="15" hidden="false" customHeight="false" outlineLevel="0" collapsed="false">
      <c r="A3657" s="15" t="n">
        <v>5211</v>
      </c>
      <c r="B3657" s="16" t="n">
        <v>7.70736261670432</v>
      </c>
      <c r="C3657" s="15" t="n">
        <v>230</v>
      </c>
      <c r="D3657" s="15" t="n">
        <v>675</v>
      </c>
      <c r="E3657" s="15" t="n">
        <v>30</v>
      </c>
      <c r="F3657" s="16" t="n">
        <v>0.653545382481754</v>
      </c>
      <c r="G3657" s="17" t="s">
        <v>103</v>
      </c>
      <c r="H3657" s="18" t="n">
        <v>0.2</v>
      </c>
      <c r="I3657" s="18" t="n">
        <v>1</v>
      </c>
      <c r="J3657" s="19" t="n">
        <v>0.897258524612618</v>
      </c>
      <c r="K3657" s="19" t="n">
        <v>0.419162794942077</v>
      </c>
      <c r="L3657" s="16" t="n">
        <v>12.2924443647597</v>
      </c>
      <c r="M3657" s="19" t="n">
        <v>0.903025755838566</v>
      </c>
      <c r="N3657" s="19" t="n">
        <v>0.85713232614233</v>
      </c>
      <c r="O3657" s="19" t="n">
        <v>0.897258524612618</v>
      </c>
      <c r="P3657" s="19" t="n">
        <v>0.346240425490694</v>
      </c>
      <c r="Q3657" s="17" t="s">
        <v>29</v>
      </c>
      <c r="R3657" s="5" t="str">
        <f aca="false">IF(OR(Q3657="Steel plate",Q3657="Concrete jacket"),"Steel plate or jacket",Q3657)</f>
        <v>Monitor</v>
      </c>
      <c r="S3657" s="5" t="str">
        <f aca="false">IF(O3657&lt;='Tree rules'!$C$4,IF(N3657&lt;='Tree rules'!$C$5,IF(P3657&lt;='Tree rules'!$C$7,"Monitor","Polymer laminate"),IF(P3657&lt;='Tree rules'!$C$8,"Seal cracks","Polymer laminate")),IF(O3657&lt;='Tree rules'!$C$6,IF(P3657&lt;='Tree rules'!$C$9,"Polymer laminate","Steel plate or jacket"),IF(L3657&lt;='Tree rules'!$C$10,"Steel plate or jacket","Polymer laminate")))</f>
        <v>Monitor</v>
      </c>
      <c r="T3657" s="5" t="str">
        <f aca="false">IF(S3657=R3657,"Yes","No")</f>
        <v>Yes</v>
      </c>
    </row>
    <row r="3658" customFormat="false" ht="15" hidden="false" customHeight="false" outlineLevel="0" collapsed="false">
      <c r="A3658" s="15" t="n">
        <v>5212</v>
      </c>
      <c r="B3658" s="16" t="n">
        <v>3.63320312669454</v>
      </c>
      <c r="C3658" s="15" t="n">
        <v>300</v>
      </c>
      <c r="D3658" s="15" t="n">
        <v>350</v>
      </c>
      <c r="E3658" s="15" t="n">
        <v>30</v>
      </c>
      <c r="F3658" s="16" t="n">
        <v>0.881850569428714</v>
      </c>
      <c r="G3658" s="17" t="s">
        <v>101</v>
      </c>
      <c r="H3658" s="18" t="n">
        <v>0.3</v>
      </c>
      <c r="I3658" s="18" t="n">
        <v>1.5</v>
      </c>
      <c r="J3658" s="19" t="n">
        <v>0.872248784227722</v>
      </c>
      <c r="K3658" s="19" t="n">
        <v>0.602851117812688</v>
      </c>
      <c r="L3658" s="16" t="n">
        <v>11.9513260746531</v>
      </c>
      <c r="M3658" s="19" t="n">
        <v>0.777188173835912</v>
      </c>
      <c r="N3658" s="19" t="n">
        <v>0.749829559294734</v>
      </c>
      <c r="O3658" s="19" t="n">
        <v>1.04545509905036</v>
      </c>
      <c r="P3658" s="19" t="n">
        <v>0.496723273040942</v>
      </c>
      <c r="Q3658" s="17" t="s">
        <v>31</v>
      </c>
      <c r="R3658" s="5" t="str">
        <f aca="false">IF(OR(Q3658="Steel plate",Q3658="Concrete jacket"),"Steel plate or jacket",Q3658)</f>
        <v>Polymer laminate</v>
      </c>
      <c r="S3658" s="5" t="str">
        <f aca="false">IF(O3658&lt;='Tree rules'!$C$4,IF(N3658&lt;='Tree rules'!$C$5,IF(P3658&lt;='Tree rules'!$C$7,"Monitor","Polymer laminate"),IF(P3658&lt;='Tree rules'!$C$8,"Seal cracks","Polymer laminate")),IF(O3658&lt;='Tree rules'!$C$6,IF(P3658&lt;='Tree rules'!$C$9,"Polymer laminate","Steel plate or jacket"),IF(L3658&lt;='Tree rules'!$C$10,"Steel plate or jacket","Polymer laminate")))</f>
        <v>Polymer laminate</v>
      </c>
      <c r="T3658" s="5" t="str">
        <f aca="false">IF(S3658=R3658,"Yes","No")</f>
        <v>Yes</v>
      </c>
    </row>
    <row r="3659" customFormat="false" ht="15" hidden="false" customHeight="false" outlineLevel="0" collapsed="false">
      <c r="A3659" s="15" t="n">
        <v>5214</v>
      </c>
      <c r="B3659" s="16" t="n">
        <v>4.61611291901997</v>
      </c>
      <c r="C3659" s="15" t="n">
        <v>300</v>
      </c>
      <c r="D3659" s="15" t="n">
        <v>400</v>
      </c>
      <c r="E3659" s="15" t="n">
        <v>25</v>
      </c>
      <c r="F3659" s="16" t="n">
        <v>0.593103037845861</v>
      </c>
      <c r="G3659" s="17" t="s">
        <v>102</v>
      </c>
      <c r="H3659" s="18" t="n">
        <v>0.1</v>
      </c>
      <c r="I3659" s="18" t="n">
        <v>1</v>
      </c>
      <c r="J3659" s="19" t="n">
        <v>0.928321757141082</v>
      </c>
      <c r="K3659" s="19" t="n">
        <v>0.51940973621813</v>
      </c>
      <c r="L3659" s="16" t="n">
        <v>13.6168522684955</v>
      </c>
      <c r="M3659" s="19" t="n">
        <v>0.912052387099426</v>
      </c>
      <c r="N3659" s="19" t="n">
        <v>2.47216914845039</v>
      </c>
      <c r="O3659" s="19" t="n">
        <v>0.928321757141082</v>
      </c>
      <c r="P3659" s="19" t="n">
        <v>0.321516882800468</v>
      </c>
      <c r="Q3659" s="17" t="s">
        <v>30</v>
      </c>
      <c r="R3659" s="5" t="str">
        <f aca="false">IF(OR(Q3659="Steel plate",Q3659="Concrete jacket"),"Steel plate or jacket",Q3659)</f>
        <v>Seal cracks</v>
      </c>
      <c r="S3659" s="5" t="str">
        <f aca="false">IF(O3659&lt;='Tree rules'!$C$4,IF(N3659&lt;='Tree rules'!$C$5,IF(P3659&lt;='Tree rules'!$C$7,"Monitor","Polymer laminate"),IF(P3659&lt;='Tree rules'!$C$8,"Seal cracks","Polymer laminate")),IF(O3659&lt;='Tree rules'!$C$6,IF(P3659&lt;='Tree rules'!$C$9,"Polymer laminate","Steel plate or jacket"),IF(L3659&lt;='Tree rules'!$C$10,"Steel plate or jacket","Polymer laminate")))</f>
        <v>Seal cracks</v>
      </c>
      <c r="T3659" s="5" t="str">
        <f aca="false">IF(S3659=R3659,"Yes","No")</f>
        <v>Yes</v>
      </c>
    </row>
    <row r="3660" customFormat="false" ht="15" hidden="false" customHeight="false" outlineLevel="0" collapsed="false">
      <c r="A3660" s="15" t="n">
        <v>5215</v>
      </c>
      <c r="B3660" s="16" t="n">
        <v>6.03607386462855</v>
      </c>
      <c r="C3660" s="15" t="n">
        <v>230</v>
      </c>
      <c r="D3660" s="15" t="n">
        <v>600</v>
      </c>
      <c r="E3660" s="15" t="n">
        <v>20</v>
      </c>
      <c r="F3660" s="16" t="n">
        <v>0.742342309449384</v>
      </c>
      <c r="G3660" s="17" t="s">
        <v>103</v>
      </c>
      <c r="H3660" s="18" t="n">
        <v>0.2</v>
      </c>
      <c r="I3660" s="18" t="n">
        <v>1</v>
      </c>
      <c r="J3660" s="19" t="n">
        <v>0.895077491120456</v>
      </c>
      <c r="K3660" s="19" t="n">
        <v>0.492227458736047</v>
      </c>
      <c r="L3660" s="16" t="n">
        <v>10.9349164214285</v>
      </c>
      <c r="M3660" s="19" t="n">
        <v>0.929016512149449</v>
      </c>
      <c r="N3660" s="19" t="n">
        <v>0.833947901911835</v>
      </c>
      <c r="O3660" s="19" t="n">
        <v>0.895077491120456</v>
      </c>
      <c r="P3660" s="19" t="n">
        <v>0.383485395598461</v>
      </c>
      <c r="Q3660" s="17" t="s">
        <v>29</v>
      </c>
      <c r="R3660" s="5" t="str">
        <f aca="false">IF(OR(Q3660="Steel plate",Q3660="Concrete jacket"),"Steel plate or jacket",Q3660)</f>
        <v>Monitor</v>
      </c>
      <c r="S3660" s="5" t="str">
        <f aca="false">IF(O3660&lt;='Tree rules'!$C$4,IF(N3660&lt;='Tree rules'!$C$5,IF(P3660&lt;='Tree rules'!$C$7,"Monitor","Polymer laminate"),IF(P3660&lt;='Tree rules'!$C$8,"Seal cracks","Polymer laminate")),IF(O3660&lt;='Tree rules'!$C$6,IF(P3660&lt;='Tree rules'!$C$9,"Polymer laminate","Steel plate or jacket"),IF(L3660&lt;='Tree rules'!$C$10,"Steel plate or jacket","Polymer laminate")))</f>
        <v>Monitor</v>
      </c>
      <c r="T3660" s="5" t="str">
        <f aca="false">IF(S3660=R3660,"Yes","No")</f>
        <v>Yes</v>
      </c>
    </row>
    <row r="3661" customFormat="false" ht="15" hidden="false" customHeight="false" outlineLevel="0" collapsed="false">
      <c r="A3661" s="15" t="n">
        <v>5219</v>
      </c>
      <c r="B3661" s="16" t="n">
        <v>6.40411000983623</v>
      </c>
      <c r="C3661" s="15" t="n">
        <v>300</v>
      </c>
      <c r="D3661" s="15" t="n">
        <v>600</v>
      </c>
      <c r="E3661" s="15" t="n">
        <v>25</v>
      </c>
      <c r="F3661" s="16" t="n">
        <v>0.758838805214926</v>
      </c>
      <c r="G3661" s="17" t="s">
        <v>103</v>
      </c>
      <c r="H3661" s="18" t="n">
        <v>0.2</v>
      </c>
      <c r="I3661" s="18" t="n">
        <v>1.5</v>
      </c>
      <c r="J3661" s="19" t="n">
        <v>0.877884946305024</v>
      </c>
      <c r="K3661" s="19" t="n">
        <v>0.614994890636525</v>
      </c>
      <c r="L3661" s="16" t="n">
        <v>11.6016485685439</v>
      </c>
      <c r="M3661" s="19" t="n">
        <v>0.90533977587199</v>
      </c>
      <c r="N3661" s="19" t="n">
        <v>1.02495433239854</v>
      </c>
      <c r="O3661" s="19" t="n">
        <v>1.04688004118538</v>
      </c>
      <c r="P3661" s="19" t="n">
        <v>0.466577557894393</v>
      </c>
      <c r="Q3661" s="17" t="s">
        <v>31</v>
      </c>
      <c r="R3661" s="5" t="str">
        <f aca="false">IF(OR(Q3661="Steel plate",Q3661="Concrete jacket"),"Steel plate or jacket",Q3661)</f>
        <v>Polymer laminate</v>
      </c>
      <c r="S3661" s="5" t="str">
        <f aca="false">IF(O3661&lt;='Tree rules'!$C$4,IF(N3661&lt;='Tree rules'!$C$5,IF(P3661&lt;='Tree rules'!$C$7,"Monitor","Polymer laminate"),IF(P3661&lt;='Tree rules'!$C$8,"Seal cracks","Polymer laminate")),IF(O3661&lt;='Tree rules'!$C$6,IF(P3661&lt;='Tree rules'!$C$9,"Polymer laminate","Steel plate or jacket"),IF(L3661&lt;='Tree rules'!$C$10,"Steel plate or jacket","Polymer laminate")))</f>
        <v>Polymer laminate</v>
      </c>
      <c r="T3661" s="5" t="str">
        <f aca="false">IF(S3661=R3661,"Yes","No")</f>
        <v>Yes</v>
      </c>
    </row>
    <row r="3662" customFormat="false" ht="15" hidden="false" customHeight="false" outlineLevel="0" collapsed="false">
      <c r="A3662" s="15" t="n">
        <v>5220</v>
      </c>
      <c r="B3662" s="16" t="n">
        <v>5.0900731324575</v>
      </c>
      <c r="C3662" s="15" t="n">
        <v>300</v>
      </c>
      <c r="D3662" s="15" t="n">
        <v>475</v>
      </c>
      <c r="E3662" s="15" t="n">
        <v>25</v>
      </c>
      <c r="F3662" s="16" t="n">
        <v>0.735735984447258</v>
      </c>
      <c r="G3662" s="17" t="s">
        <v>101</v>
      </c>
      <c r="H3662" s="18" t="n">
        <v>0.3</v>
      </c>
      <c r="I3662" s="18" t="n">
        <v>2</v>
      </c>
      <c r="J3662" s="19" t="n">
        <v>0.933348900952106</v>
      </c>
      <c r="K3662" s="19" t="n">
        <v>0.503243234971428</v>
      </c>
      <c r="L3662" s="16" t="n">
        <v>11.9205459776522</v>
      </c>
      <c r="M3662" s="19" t="n">
        <v>0.602739032010702</v>
      </c>
      <c r="N3662" s="19" t="n">
        <v>1.16460304413814</v>
      </c>
      <c r="O3662" s="19" t="n">
        <v>1.39699628163205</v>
      </c>
      <c r="P3662" s="19" t="n">
        <v>0.710139219263658</v>
      </c>
      <c r="Q3662" s="17" t="s">
        <v>31</v>
      </c>
      <c r="R3662" s="5" t="str">
        <f aca="false">IF(OR(Q3662="Steel plate",Q3662="Concrete jacket"),"Steel plate or jacket",Q3662)</f>
        <v>Polymer laminate</v>
      </c>
      <c r="S3662" s="5" t="str">
        <f aca="false">IF(O3662&lt;='Tree rules'!$C$4,IF(N3662&lt;='Tree rules'!$C$5,IF(P3662&lt;='Tree rules'!$C$7,"Monitor","Polymer laminate"),IF(P3662&lt;='Tree rules'!$C$8,"Seal cracks","Polymer laminate")),IF(O3662&lt;='Tree rules'!$C$6,IF(P3662&lt;='Tree rules'!$C$9,"Polymer laminate","Steel plate or jacket"),IF(L3662&lt;='Tree rules'!$C$10,"Steel plate or jacket","Polymer laminate")))</f>
        <v>Steel plate or jacket</v>
      </c>
      <c r="T3662" s="5" t="str">
        <f aca="false">IF(S3662=R3662,"Yes","No")</f>
        <v>No</v>
      </c>
    </row>
    <row r="3663" customFormat="false" ht="15" hidden="false" customHeight="false" outlineLevel="0" collapsed="false">
      <c r="A3663" s="15" t="n">
        <v>5221</v>
      </c>
      <c r="B3663" s="16" t="n">
        <v>3.90181261121199</v>
      </c>
      <c r="C3663" s="15" t="n">
        <v>300</v>
      </c>
      <c r="D3663" s="15" t="n">
        <v>325</v>
      </c>
      <c r="E3663" s="15" t="n">
        <v>30</v>
      </c>
      <c r="F3663" s="16" t="n">
        <v>1.01546429206943</v>
      </c>
      <c r="G3663" s="17" t="s">
        <v>102</v>
      </c>
      <c r="H3663" s="18" t="n">
        <v>0.1</v>
      </c>
      <c r="I3663" s="18" t="n">
        <v>1</v>
      </c>
      <c r="J3663" s="19" t="n">
        <v>0.859200845551226</v>
      </c>
      <c r="K3663" s="19" t="n">
        <v>0.430562918516292</v>
      </c>
      <c r="L3663" s="16" t="n">
        <v>14.7795932242879</v>
      </c>
      <c r="M3663" s="19" t="n">
        <v>0.723474035497476</v>
      </c>
      <c r="N3663" s="19" t="n">
        <v>2.44902772579622</v>
      </c>
      <c r="O3663" s="19" t="n">
        <v>0.859200845551226</v>
      </c>
      <c r="P3663" s="19" t="n">
        <v>0.485453859816278</v>
      </c>
      <c r="Q3663" s="17" t="s">
        <v>30</v>
      </c>
      <c r="R3663" s="5" t="str">
        <f aca="false">IF(OR(Q3663="Steel plate",Q3663="Concrete jacket"),"Steel plate or jacket",Q3663)</f>
        <v>Seal cracks</v>
      </c>
      <c r="S3663" s="5" t="str">
        <f aca="false">IF(O3663&lt;='Tree rules'!$C$4,IF(N3663&lt;='Tree rules'!$C$5,IF(P3663&lt;='Tree rules'!$C$7,"Monitor","Polymer laminate"),IF(P3663&lt;='Tree rules'!$C$8,"Seal cracks","Polymer laminate")),IF(O3663&lt;='Tree rules'!$C$6,IF(P3663&lt;='Tree rules'!$C$9,"Polymer laminate","Steel plate or jacket"),IF(L3663&lt;='Tree rules'!$C$10,"Steel plate or jacket","Polymer laminate")))</f>
        <v>Seal cracks</v>
      </c>
      <c r="T3663" s="5" t="str">
        <f aca="false">IF(S3663=R3663,"Yes","No")</f>
        <v>Yes</v>
      </c>
    </row>
    <row r="3664" customFormat="false" ht="15" hidden="false" customHeight="false" outlineLevel="0" collapsed="false">
      <c r="A3664" s="15" t="n">
        <v>5222</v>
      </c>
      <c r="B3664" s="16" t="n">
        <v>4.74216080344836</v>
      </c>
      <c r="C3664" s="15" t="n">
        <v>230</v>
      </c>
      <c r="D3664" s="15" t="n">
        <v>400</v>
      </c>
      <c r="E3664" s="15" t="n">
        <v>30</v>
      </c>
      <c r="F3664" s="16" t="n">
        <v>0.773612658059818</v>
      </c>
      <c r="G3664" s="17" t="s">
        <v>102</v>
      </c>
      <c r="H3664" s="18" t="n">
        <v>0.1</v>
      </c>
      <c r="I3664" s="18" t="n">
        <v>1.5</v>
      </c>
      <c r="J3664" s="19" t="n">
        <v>0.939340884496583</v>
      </c>
      <c r="K3664" s="19" t="n">
        <v>0.535294269403353</v>
      </c>
      <c r="L3664" s="16" t="n">
        <v>13.9886749364258</v>
      </c>
      <c r="M3664" s="19" t="n">
        <v>0.883562247576493</v>
      </c>
      <c r="N3664" s="19" t="n">
        <v>3.10751537989622</v>
      </c>
      <c r="O3664" s="19" t="n">
        <v>1.15759943050123</v>
      </c>
      <c r="P3664" s="19" t="n">
        <v>0.448765597546463</v>
      </c>
      <c r="Q3664" s="17" t="s">
        <v>31</v>
      </c>
      <c r="R3664" s="5" t="str">
        <f aca="false">IF(OR(Q3664="Steel plate",Q3664="Concrete jacket"),"Steel plate or jacket",Q3664)</f>
        <v>Polymer laminate</v>
      </c>
      <c r="S3664" s="5" t="str">
        <f aca="false">IF(O3664&lt;='Tree rules'!$C$4,IF(N3664&lt;='Tree rules'!$C$5,IF(P3664&lt;='Tree rules'!$C$7,"Monitor","Polymer laminate"),IF(P3664&lt;='Tree rules'!$C$8,"Seal cracks","Polymer laminate")),IF(O3664&lt;='Tree rules'!$C$6,IF(P3664&lt;='Tree rules'!$C$9,"Polymer laminate","Steel plate or jacket"),IF(L3664&lt;='Tree rules'!$C$10,"Steel plate or jacket","Polymer laminate")))</f>
        <v>Polymer laminate</v>
      </c>
      <c r="T3664" s="5" t="str">
        <f aca="false">IF(S3664=R3664,"Yes","No")</f>
        <v>Yes</v>
      </c>
    </row>
    <row r="3665" customFormat="false" ht="15" hidden="false" customHeight="false" outlineLevel="0" collapsed="false">
      <c r="A3665" s="15" t="n">
        <v>5223</v>
      </c>
      <c r="B3665" s="16" t="n">
        <v>5.53812698720616</v>
      </c>
      <c r="C3665" s="15" t="n">
        <v>300</v>
      </c>
      <c r="D3665" s="15" t="n">
        <v>550</v>
      </c>
      <c r="E3665" s="15" t="n">
        <v>30</v>
      </c>
      <c r="F3665" s="16" t="n">
        <v>0.625815269639401</v>
      </c>
      <c r="G3665" s="17" t="s">
        <v>103</v>
      </c>
      <c r="H3665" s="18" t="n">
        <v>0.2</v>
      </c>
      <c r="I3665" s="18" t="n">
        <v>1</v>
      </c>
      <c r="J3665" s="19" t="n">
        <v>0.978017434906057</v>
      </c>
      <c r="K3665" s="19" t="n">
        <v>0.552172252099238</v>
      </c>
      <c r="L3665" s="16" t="n">
        <v>11.0321254725222</v>
      </c>
      <c r="M3665" s="19" t="n">
        <v>0.941691574454952</v>
      </c>
      <c r="N3665" s="19" t="n">
        <v>1.10367414354511</v>
      </c>
      <c r="O3665" s="19" t="n">
        <v>0.978017434906057</v>
      </c>
      <c r="P3665" s="19" t="n">
        <v>0.330680473499632</v>
      </c>
      <c r="Q3665" s="17" t="s">
        <v>30</v>
      </c>
      <c r="R3665" s="5" t="str">
        <f aca="false">IF(OR(Q3665="Steel plate",Q3665="Concrete jacket"),"Steel plate or jacket",Q3665)</f>
        <v>Seal cracks</v>
      </c>
      <c r="S3665" s="5" t="str">
        <f aca="false">IF(O3665&lt;='Tree rules'!$C$4,IF(N3665&lt;='Tree rules'!$C$5,IF(P3665&lt;='Tree rules'!$C$7,"Monitor","Polymer laminate"),IF(P3665&lt;='Tree rules'!$C$8,"Seal cracks","Polymer laminate")),IF(O3665&lt;='Tree rules'!$C$6,IF(P3665&lt;='Tree rules'!$C$9,"Polymer laminate","Steel plate or jacket"),IF(L3665&lt;='Tree rules'!$C$10,"Steel plate or jacket","Polymer laminate")))</f>
        <v>Seal cracks</v>
      </c>
      <c r="T3665" s="5" t="str">
        <f aca="false">IF(S3665=R3665,"Yes","No")</f>
        <v>Yes</v>
      </c>
    </row>
    <row r="3666" customFormat="false" ht="15" hidden="false" customHeight="false" outlineLevel="0" collapsed="false">
      <c r="A3666" s="15" t="n">
        <v>5224</v>
      </c>
      <c r="B3666" s="16" t="n">
        <v>4.8000132532646</v>
      </c>
      <c r="C3666" s="15" t="n">
        <v>230</v>
      </c>
      <c r="D3666" s="15" t="n">
        <v>450</v>
      </c>
      <c r="E3666" s="15" t="n">
        <v>25</v>
      </c>
      <c r="F3666" s="16" t="n">
        <v>0.865527033274846</v>
      </c>
      <c r="G3666" s="17" t="s">
        <v>103</v>
      </c>
      <c r="H3666" s="18" t="n">
        <v>0.2</v>
      </c>
      <c r="I3666" s="18" t="n">
        <v>1</v>
      </c>
      <c r="J3666" s="19" t="n">
        <v>0.901911956776233</v>
      </c>
      <c r="K3666" s="19" t="n">
        <v>0.408975016571082</v>
      </c>
      <c r="L3666" s="16" t="n">
        <v>11.8812209239223</v>
      </c>
      <c r="M3666" s="19" t="n">
        <v>0.589867766685503</v>
      </c>
      <c r="N3666" s="19" t="n">
        <v>0.878134609063872</v>
      </c>
      <c r="O3666" s="19" t="n">
        <v>0.901911956776233</v>
      </c>
      <c r="P3666" s="19" t="n">
        <v>0.58166312007677</v>
      </c>
      <c r="Q3666" s="17" t="s">
        <v>29</v>
      </c>
      <c r="R3666" s="5" t="str">
        <f aca="false">IF(OR(Q3666="Steel plate",Q3666="Concrete jacket"),"Steel plate or jacket",Q3666)</f>
        <v>Monitor</v>
      </c>
      <c r="S3666" s="5" t="str">
        <f aca="false">IF(O3666&lt;='Tree rules'!$C$4,IF(N3666&lt;='Tree rules'!$C$5,IF(P3666&lt;='Tree rules'!$C$7,"Monitor","Polymer laminate"),IF(P3666&lt;='Tree rules'!$C$8,"Seal cracks","Polymer laminate")),IF(O3666&lt;='Tree rules'!$C$6,IF(P3666&lt;='Tree rules'!$C$9,"Polymer laminate","Steel plate or jacket"),IF(L3666&lt;='Tree rules'!$C$10,"Steel plate or jacket","Polymer laminate")))</f>
        <v>Monitor</v>
      </c>
      <c r="T3666" s="5" t="str">
        <f aca="false">IF(S3666=R3666,"Yes","No")</f>
        <v>Yes</v>
      </c>
    </row>
    <row r="3667" customFormat="false" ht="15" hidden="false" customHeight="false" outlineLevel="0" collapsed="false">
      <c r="A3667" s="15" t="n">
        <v>5228</v>
      </c>
      <c r="B3667" s="16" t="n">
        <v>4.83985224583474</v>
      </c>
      <c r="C3667" s="15" t="n">
        <v>230</v>
      </c>
      <c r="D3667" s="15" t="n">
        <v>425</v>
      </c>
      <c r="E3667" s="15" t="n">
        <v>30</v>
      </c>
      <c r="F3667" s="16" t="n">
        <v>0.724620609754306</v>
      </c>
      <c r="G3667" s="17" t="s">
        <v>103</v>
      </c>
      <c r="H3667" s="18" t="n">
        <v>0.2</v>
      </c>
      <c r="I3667" s="18" t="n">
        <v>1</v>
      </c>
      <c r="J3667" s="19" t="n">
        <v>0.954127310171026</v>
      </c>
      <c r="K3667" s="19" t="n">
        <v>0.593794494733309</v>
      </c>
      <c r="L3667" s="16" t="n">
        <v>12.8378043656094</v>
      </c>
      <c r="M3667" s="19" t="n">
        <v>0.924835853917394</v>
      </c>
      <c r="N3667" s="19" t="n">
        <v>1.24696144856101</v>
      </c>
      <c r="O3667" s="19" t="n">
        <v>0.954127310171026</v>
      </c>
      <c r="P3667" s="19" t="n">
        <v>0.405820763730141</v>
      </c>
      <c r="Q3667" s="17" t="s">
        <v>30</v>
      </c>
      <c r="R3667" s="5" t="str">
        <f aca="false">IF(OR(Q3667="Steel plate",Q3667="Concrete jacket"),"Steel plate or jacket",Q3667)</f>
        <v>Seal cracks</v>
      </c>
      <c r="S3667" s="5" t="str">
        <f aca="false">IF(O3667&lt;='Tree rules'!$C$4,IF(N3667&lt;='Tree rules'!$C$5,IF(P3667&lt;='Tree rules'!$C$7,"Monitor","Polymer laminate"),IF(P3667&lt;='Tree rules'!$C$8,"Seal cracks","Polymer laminate")),IF(O3667&lt;='Tree rules'!$C$6,IF(P3667&lt;='Tree rules'!$C$9,"Polymer laminate","Steel plate or jacket"),IF(L3667&lt;='Tree rules'!$C$10,"Steel plate or jacket","Polymer laminate")))</f>
        <v>Seal cracks</v>
      </c>
      <c r="T3667" s="5" t="str">
        <f aca="false">IF(S3667=R3667,"Yes","No")</f>
        <v>Yes</v>
      </c>
    </row>
    <row r="3668" customFormat="false" ht="15" hidden="false" customHeight="false" outlineLevel="0" collapsed="false">
      <c r="A3668" s="15" t="n">
        <v>5230</v>
      </c>
      <c r="B3668" s="16" t="n">
        <v>4.21083396824703</v>
      </c>
      <c r="C3668" s="15" t="n">
        <v>300</v>
      </c>
      <c r="D3668" s="15" t="n">
        <v>400</v>
      </c>
      <c r="E3668" s="15" t="n">
        <v>30</v>
      </c>
      <c r="F3668" s="16" t="n">
        <v>0.635378289490071</v>
      </c>
      <c r="G3668" s="17" t="s">
        <v>101</v>
      </c>
      <c r="H3668" s="18" t="n">
        <v>0.3</v>
      </c>
      <c r="I3668" s="18" t="n">
        <v>2</v>
      </c>
      <c r="J3668" s="19" t="n">
        <v>0.861599810401941</v>
      </c>
      <c r="K3668" s="19" t="n">
        <v>0.568495829475699</v>
      </c>
      <c r="L3668" s="16" t="n">
        <v>11.8281853040647</v>
      </c>
      <c r="M3668" s="19" t="n">
        <v>0.740023881949595</v>
      </c>
      <c r="N3668" s="19" t="n">
        <v>0.78421318183812</v>
      </c>
      <c r="O3668" s="19" t="n">
        <v>1.23338372191333</v>
      </c>
      <c r="P3668" s="19" t="n">
        <v>0.444741819914435</v>
      </c>
      <c r="Q3668" s="17" t="s">
        <v>31</v>
      </c>
      <c r="R3668" s="5" t="str">
        <f aca="false">IF(OR(Q3668="Steel plate",Q3668="Concrete jacket"),"Steel plate or jacket",Q3668)</f>
        <v>Polymer laminate</v>
      </c>
      <c r="S3668" s="5" t="str">
        <f aca="false">IF(O3668&lt;='Tree rules'!$C$4,IF(N3668&lt;='Tree rules'!$C$5,IF(P3668&lt;='Tree rules'!$C$7,"Monitor","Polymer laminate"),IF(P3668&lt;='Tree rules'!$C$8,"Seal cracks","Polymer laminate")),IF(O3668&lt;='Tree rules'!$C$6,IF(P3668&lt;='Tree rules'!$C$9,"Polymer laminate","Steel plate or jacket"),IF(L3668&lt;='Tree rules'!$C$10,"Steel plate or jacket","Polymer laminate")))</f>
        <v>Polymer laminate</v>
      </c>
      <c r="T3668" s="5" t="str">
        <f aca="false">IF(S3668=R3668,"Yes","No")</f>
        <v>Yes</v>
      </c>
    </row>
    <row r="3669" customFormat="false" ht="15" hidden="false" customHeight="false" outlineLevel="0" collapsed="false">
      <c r="A3669" s="15" t="n">
        <v>5231</v>
      </c>
      <c r="B3669" s="16" t="n">
        <v>4.83989838849391</v>
      </c>
      <c r="C3669" s="15" t="n">
        <v>230</v>
      </c>
      <c r="D3669" s="15" t="n">
        <v>400</v>
      </c>
      <c r="E3669" s="15" t="n">
        <v>30</v>
      </c>
      <c r="F3669" s="16" t="n">
        <v>0.810628990734046</v>
      </c>
      <c r="G3669" s="17" t="s">
        <v>102</v>
      </c>
      <c r="H3669" s="18" t="n">
        <v>0.1</v>
      </c>
      <c r="I3669" s="18" t="n">
        <v>1</v>
      </c>
      <c r="J3669" s="19" t="n">
        <v>0.918325295110369</v>
      </c>
      <c r="K3669" s="19" t="n">
        <v>0.418943246721957</v>
      </c>
      <c r="L3669" s="16" t="n">
        <v>14.3617162863321</v>
      </c>
      <c r="M3669" s="19" t="n">
        <v>0.817926518453384</v>
      </c>
      <c r="N3669" s="19" t="n">
        <v>2.77100956131623</v>
      </c>
      <c r="O3669" s="19" t="n">
        <v>0.918325295110369</v>
      </c>
      <c r="P3669" s="19" t="n">
        <v>0.407229161890587</v>
      </c>
      <c r="Q3669" s="17" t="s">
        <v>30</v>
      </c>
      <c r="R3669" s="5" t="str">
        <f aca="false">IF(OR(Q3669="Steel plate",Q3669="Concrete jacket"),"Steel plate or jacket",Q3669)</f>
        <v>Seal cracks</v>
      </c>
      <c r="S3669" s="5" t="str">
        <f aca="false">IF(O3669&lt;='Tree rules'!$C$4,IF(N3669&lt;='Tree rules'!$C$5,IF(P3669&lt;='Tree rules'!$C$7,"Monitor","Polymer laminate"),IF(P3669&lt;='Tree rules'!$C$8,"Seal cracks","Polymer laminate")),IF(O3669&lt;='Tree rules'!$C$6,IF(P3669&lt;='Tree rules'!$C$9,"Polymer laminate","Steel plate or jacket"),IF(L3669&lt;='Tree rules'!$C$10,"Steel plate or jacket","Polymer laminate")))</f>
        <v>Seal cracks</v>
      </c>
      <c r="T3669" s="5" t="str">
        <f aca="false">IF(S3669=R3669,"Yes","No")</f>
        <v>Yes</v>
      </c>
    </row>
    <row r="3670" customFormat="false" ht="15" hidden="false" customHeight="false" outlineLevel="0" collapsed="false">
      <c r="A3670" s="15" t="n">
        <v>5232</v>
      </c>
      <c r="B3670" s="16" t="n">
        <v>3.39911743566419</v>
      </c>
      <c r="C3670" s="15" t="n">
        <v>300</v>
      </c>
      <c r="D3670" s="15" t="n">
        <v>325</v>
      </c>
      <c r="E3670" s="15" t="n">
        <v>20</v>
      </c>
      <c r="F3670" s="16" t="n">
        <v>0.72065207824282</v>
      </c>
      <c r="G3670" s="17" t="s">
        <v>101</v>
      </c>
      <c r="H3670" s="18" t="n">
        <v>0.3</v>
      </c>
      <c r="I3670" s="18" t="n">
        <v>2</v>
      </c>
      <c r="J3670" s="19" t="n">
        <v>0.968622662613398</v>
      </c>
      <c r="K3670" s="19" t="n">
        <v>0.482033082459118</v>
      </c>
      <c r="L3670" s="16" t="n">
        <v>12.1832166152838</v>
      </c>
      <c r="M3670" s="19" t="n">
        <v>0.90226980668109</v>
      </c>
      <c r="N3670" s="19" t="n">
        <v>1.17502214900585</v>
      </c>
      <c r="O3670" s="19" t="n">
        <v>1.4703371574275</v>
      </c>
      <c r="P3670" s="19" t="n">
        <v>0.477489470045027</v>
      </c>
      <c r="Q3670" s="17" t="s">
        <v>31</v>
      </c>
      <c r="R3670" s="5" t="str">
        <f aca="false">IF(OR(Q3670="Steel plate",Q3670="Concrete jacket"),"Steel plate or jacket",Q3670)</f>
        <v>Polymer laminate</v>
      </c>
      <c r="S3670" s="5" t="str">
        <f aca="false">IF(O3670&lt;='Tree rules'!$C$4,IF(N3670&lt;='Tree rules'!$C$5,IF(P3670&lt;='Tree rules'!$C$7,"Monitor","Polymer laminate"),IF(P3670&lt;='Tree rules'!$C$8,"Seal cracks","Polymer laminate")),IF(O3670&lt;='Tree rules'!$C$6,IF(P3670&lt;='Tree rules'!$C$9,"Polymer laminate","Steel plate or jacket"),IF(L3670&lt;='Tree rules'!$C$10,"Steel plate or jacket","Polymer laminate")))</f>
        <v>Steel plate or jacket</v>
      </c>
      <c r="T3670" s="5" t="str">
        <f aca="false">IF(S3670=R3670,"Yes","No")</f>
        <v>No</v>
      </c>
    </row>
    <row r="3671" customFormat="false" ht="15" hidden="false" customHeight="false" outlineLevel="0" collapsed="false">
      <c r="A3671" s="15" t="n">
        <v>5233</v>
      </c>
      <c r="B3671" s="16" t="n">
        <v>6.75320008058985</v>
      </c>
      <c r="C3671" s="15" t="n">
        <v>300</v>
      </c>
      <c r="D3671" s="15" t="n">
        <v>650</v>
      </c>
      <c r="E3671" s="15" t="n">
        <v>30</v>
      </c>
      <c r="F3671" s="16" t="n">
        <v>0.695812326376477</v>
      </c>
      <c r="G3671" s="17" t="s">
        <v>101</v>
      </c>
      <c r="H3671" s="18" t="n">
        <v>0.3</v>
      </c>
      <c r="I3671" s="18" t="n">
        <v>2</v>
      </c>
      <c r="J3671" s="19" t="n">
        <v>0.872317329630172</v>
      </c>
      <c r="K3671" s="19" t="n">
        <v>0.619986237880447</v>
      </c>
      <c r="L3671" s="16" t="n">
        <v>11.2179403332057</v>
      </c>
      <c r="M3671" s="19" t="n">
        <v>0.864008489057649</v>
      </c>
      <c r="N3671" s="19" t="n">
        <v>0.810695059380864</v>
      </c>
      <c r="O3671" s="19" t="n">
        <v>1.20380991982502</v>
      </c>
      <c r="P3671" s="19" t="n">
        <v>0.455140350546409</v>
      </c>
      <c r="Q3671" s="17" t="s">
        <v>31</v>
      </c>
      <c r="R3671" s="5" t="str">
        <f aca="false">IF(OR(Q3671="Steel plate",Q3671="Concrete jacket"),"Steel plate or jacket",Q3671)</f>
        <v>Polymer laminate</v>
      </c>
      <c r="S3671" s="5" t="str">
        <f aca="false">IF(O3671&lt;='Tree rules'!$C$4,IF(N3671&lt;='Tree rules'!$C$5,IF(P3671&lt;='Tree rules'!$C$7,"Monitor","Polymer laminate"),IF(P3671&lt;='Tree rules'!$C$8,"Seal cracks","Polymer laminate")),IF(O3671&lt;='Tree rules'!$C$6,IF(P3671&lt;='Tree rules'!$C$9,"Polymer laminate","Steel plate or jacket"),IF(L3671&lt;='Tree rules'!$C$10,"Steel plate or jacket","Polymer laminate")))</f>
        <v>Polymer laminate</v>
      </c>
      <c r="T3671" s="5" t="str">
        <f aca="false">IF(S3671=R3671,"Yes","No")</f>
        <v>Yes</v>
      </c>
    </row>
    <row r="3672" customFormat="false" ht="15" hidden="false" customHeight="false" outlineLevel="0" collapsed="false">
      <c r="A3672" s="15" t="n">
        <v>5235</v>
      </c>
      <c r="B3672" s="16" t="n">
        <v>7.63591689185683</v>
      </c>
      <c r="C3672" s="15" t="n">
        <v>300</v>
      </c>
      <c r="D3672" s="15" t="n">
        <v>650</v>
      </c>
      <c r="E3672" s="15" t="n">
        <v>25</v>
      </c>
      <c r="F3672" s="16" t="n">
        <v>0.554806649640582</v>
      </c>
      <c r="G3672" s="17" t="s">
        <v>101</v>
      </c>
      <c r="H3672" s="18" t="n">
        <v>0.3</v>
      </c>
      <c r="I3672" s="18" t="n">
        <v>1.5</v>
      </c>
      <c r="J3672" s="19" t="n">
        <v>0.931579258449368</v>
      </c>
      <c r="K3672" s="19" t="n">
        <v>0.586805452854528</v>
      </c>
      <c r="L3672" s="16" t="n">
        <v>12.6422465096967</v>
      </c>
      <c r="M3672" s="19" t="n">
        <v>0.951672786509657</v>
      </c>
      <c r="N3672" s="19" t="n">
        <v>0.662124419668274</v>
      </c>
      <c r="O3672" s="19" t="n">
        <v>1.12404099336192</v>
      </c>
      <c r="P3672" s="19" t="n">
        <v>0.40723004243385</v>
      </c>
      <c r="Q3672" s="17" t="s">
        <v>31</v>
      </c>
      <c r="R3672" s="5" t="str">
        <f aca="false">IF(OR(Q3672="Steel plate",Q3672="Concrete jacket"),"Steel plate or jacket",Q3672)</f>
        <v>Polymer laminate</v>
      </c>
      <c r="S3672" s="5" t="str">
        <f aca="false">IF(O3672&lt;='Tree rules'!$C$4,IF(N3672&lt;='Tree rules'!$C$5,IF(P3672&lt;='Tree rules'!$C$7,"Monitor","Polymer laminate"),IF(P3672&lt;='Tree rules'!$C$8,"Seal cracks","Polymer laminate")),IF(O3672&lt;='Tree rules'!$C$6,IF(P3672&lt;='Tree rules'!$C$9,"Polymer laminate","Steel plate or jacket"),IF(L3672&lt;='Tree rules'!$C$10,"Steel plate or jacket","Polymer laminate")))</f>
        <v>Polymer laminate</v>
      </c>
      <c r="T3672" s="5" t="str">
        <f aca="false">IF(S3672=R3672,"Yes","No")</f>
        <v>Yes</v>
      </c>
    </row>
    <row r="3673" customFormat="false" ht="15" hidden="false" customHeight="false" outlineLevel="0" collapsed="false">
      <c r="A3673" s="15" t="n">
        <v>5236</v>
      </c>
      <c r="B3673" s="16" t="n">
        <v>7.3520031625737</v>
      </c>
      <c r="C3673" s="15" t="n">
        <v>300</v>
      </c>
      <c r="D3673" s="15" t="n">
        <v>575</v>
      </c>
      <c r="E3673" s="15" t="n">
        <v>25</v>
      </c>
      <c r="F3673" s="16" t="n">
        <v>0.596127638252333</v>
      </c>
      <c r="G3673" s="17" t="s">
        <v>103</v>
      </c>
      <c r="H3673" s="18" t="n">
        <v>0.2</v>
      </c>
      <c r="I3673" s="18" t="n">
        <v>1</v>
      </c>
      <c r="J3673" s="19" t="n">
        <v>0.907594830647298</v>
      </c>
      <c r="K3673" s="19" t="n">
        <v>0.42557734599539</v>
      </c>
      <c r="L3673" s="16" t="n">
        <v>13.950670137711</v>
      </c>
      <c r="M3673" s="19" t="n">
        <v>0.73551956649434</v>
      </c>
      <c r="N3673" s="19" t="n">
        <v>1.05331914340577</v>
      </c>
      <c r="O3673" s="19" t="n">
        <v>0.907594830647298</v>
      </c>
      <c r="P3673" s="19" t="n">
        <v>0.454004125859557</v>
      </c>
      <c r="Q3673" s="17" t="s">
        <v>30</v>
      </c>
      <c r="R3673" s="5" t="str">
        <f aca="false">IF(OR(Q3673="Steel plate",Q3673="Concrete jacket"),"Steel plate or jacket",Q3673)</f>
        <v>Seal cracks</v>
      </c>
      <c r="S3673" s="5" t="str">
        <f aca="false">IF(O3673&lt;='Tree rules'!$C$4,IF(N3673&lt;='Tree rules'!$C$5,IF(P3673&lt;='Tree rules'!$C$7,"Monitor","Polymer laminate"),IF(P3673&lt;='Tree rules'!$C$8,"Seal cracks","Polymer laminate")),IF(O3673&lt;='Tree rules'!$C$6,IF(P3673&lt;='Tree rules'!$C$9,"Polymer laminate","Steel plate or jacket"),IF(L3673&lt;='Tree rules'!$C$10,"Steel plate or jacket","Polymer laminate")))</f>
        <v>Seal cracks</v>
      </c>
      <c r="T3673" s="5" t="str">
        <f aca="false">IF(S3673=R3673,"Yes","No")</f>
        <v>Yes</v>
      </c>
    </row>
    <row r="3674" customFormat="false" ht="15" hidden="false" customHeight="false" outlineLevel="0" collapsed="false">
      <c r="A3674" s="15" t="n">
        <v>5238</v>
      </c>
      <c r="B3674" s="16" t="n">
        <v>3.01755540611326</v>
      </c>
      <c r="C3674" s="15" t="n">
        <v>230</v>
      </c>
      <c r="D3674" s="15" t="n">
        <v>300</v>
      </c>
      <c r="E3674" s="15" t="n">
        <v>30</v>
      </c>
      <c r="F3674" s="16" t="n">
        <v>0.688332522525665</v>
      </c>
      <c r="G3674" s="17" t="s">
        <v>101</v>
      </c>
      <c r="H3674" s="18" t="n">
        <v>0.3</v>
      </c>
      <c r="I3674" s="18" t="n">
        <v>1</v>
      </c>
      <c r="J3674" s="19" t="n">
        <v>0.851711308451157</v>
      </c>
      <c r="K3674" s="19" t="n">
        <v>0.527542587075344</v>
      </c>
      <c r="L3674" s="16" t="n">
        <v>11.8801393941467</v>
      </c>
      <c r="M3674" s="19" t="n">
        <v>0.654377892893801</v>
      </c>
      <c r="N3674" s="19" t="n">
        <v>0.768785423905439</v>
      </c>
      <c r="O3674" s="19" t="n">
        <v>0.851711308451157</v>
      </c>
      <c r="P3674" s="19" t="n">
        <v>0.361632175459512</v>
      </c>
      <c r="Q3674" s="17" t="s">
        <v>29</v>
      </c>
      <c r="R3674" s="5" t="str">
        <f aca="false">IF(OR(Q3674="Steel plate",Q3674="Concrete jacket"),"Steel plate or jacket",Q3674)</f>
        <v>Monitor</v>
      </c>
      <c r="S3674" s="5" t="str">
        <f aca="false">IF(O3674&lt;='Tree rules'!$C$4,IF(N3674&lt;='Tree rules'!$C$5,IF(P3674&lt;='Tree rules'!$C$7,"Monitor","Polymer laminate"),IF(P3674&lt;='Tree rules'!$C$8,"Seal cracks","Polymer laminate")),IF(O3674&lt;='Tree rules'!$C$6,IF(P3674&lt;='Tree rules'!$C$9,"Polymer laminate","Steel plate or jacket"),IF(L3674&lt;='Tree rules'!$C$10,"Steel plate or jacket","Polymer laminate")))</f>
        <v>Monitor</v>
      </c>
      <c r="T3674" s="5" t="str">
        <f aca="false">IF(S3674=R3674,"Yes","No")</f>
        <v>Yes</v>
      </c>
    </row>
    <row r="3675" customFormat="false" ht="15" hidden="false" customHeight="false" outlineLevel="0" collapsed="false">
      <c r="A3675" s="15" t="n">
        <v>5239</v>
      </c>
      <c r="B3675" s="16" t="n">
        <v>5.97187656897183</v>
      </c>
      <c r="C3675" s="15" t="n">
        <v>300</v>
      </c>
      <c r="D3675" s="15" t="n">
        <v>575</v>
      </c>
      <c r="E3675" s="15" t="n">
        <v>20</v>
      </c>
      <c r="F3675" s="16" t="n">
        <v>0.633465437396808</v>
      </c>
      <c r="G3675" s="17" t="s">
        <v>103</v>
      </c>
      <c r="H3675" s="18" t="n">
        <v>0.2</v>
      </c>
      <c r="I3675" s="18" t="n">
        <v>1</v>
      </c>
      <c r="J3675" s="19" t="n">
        <v>0.909679289726853</v>
      </c>
      <c r="K3675" s="19" t="n">
        <v>0.458517998386153</v>
      </c>
      <c r="L3675" s="16" t="n">
        <v>11.2889916237653</v>
      </c>
      <c r="M3675" s="19" t="n">
        <v>0.766059336392366</v>
      </c>
      <c r="N3675" s="19" t="n">
        <v>0.820450302339237</v>
      </c>
      <c r="O3675" s="19" t="n">
        <v>0.909679289726853</v>
      </c>
      <c r="P3675" s="19" t="n">
        <v>0.41281311246782</v>
      </c>
      <c r="Q3675" s="17" t="s">
        <v>29</v>
      </c>
      <c r="R3675" s="5" t="str">
        <f aca="false">IF(OR(Q3675="Steel plate",Q3675="Concrete jacket"),"Steel plate or jacket",Q3675)</f>
        <v>Monitor</v>
      </c>
      <c r="S3675" s="5" t="str">
        <f aca="false">IF(O3675&lt;='Tree rules'!$C$4,IF(N3675&lt;='Tree rules'!$C$5,IF(P3675&lt;='Tree rules'!$C$7,"Monitor","Polymer laminate"),IF(P3675&lt;='Tree rules'!$C$8,"Seal cracks","Polymer laminate")),IF(O3675&lt;='Tree rules'!$C$6,IF(P3675&lt;='Tree rules'!$C$9,"Polymer laminate","Steel plate or jacket"),IF(L3675&lt;='Tree rules'!$C$10,"Steel plate or jacket","Polymer laminate")))</f>
        <v>Monitor</v>
      </c>
      <c r="T3675" s="5" t="str">
        <f aca="false">IF(S3675=R3675,"Yes","No")</f>
        <v>Yes</v>
      </c>
    </row>
    <row r="3676" customFormat="false" ht="15" hidden="false" customHeight="false" outlineLevel="0" collapsed="false">
      <c r="A3676" s="15" t="n">
        <v>5240</v>
      </c>
      <c r="B3676" s="16" t="n">
        <v>7.17935748563854</v>
      </c>
      <c r="C3676" s="15" t="n">
        <v>300</v>
      </c>
      <c r="D3676" s="15" t="n">
        <v>650</v>
      </c>
      <c r="E3676" s="15" t="n">
        <v>30</v>
      </c>
      <c r="F3676" s="16" t="n">
        <v>0.695812326376477</v>
      </c>
      <c r="G3676" s="17" t="s">
        <v>103</v>
      </c>
      <c r="H3676" s="18" t="n">
        <v>0.2</v>
      </c>
      <c r="I3676" s="18" t="n">
        <v>2</v>
      </c>
      <c r="J3676" s="19" t="n">
        <v>0.850967461700316</v>
      </c>
      <c r="K3676" s="19" t="n">
        <v>0.61960997492076</v>
      </c>
      <c r="L3676" s="16" t="n">
        <v>11.9258429993996</v>
      </c>
      <c r="M3676" s="19" t="n">
        <v>0.495379754677284</v>
      </c>
      <c r="N3676" s="19" t="n">
        <v>1.26504233356567</v>
      </c>
      <c r="O3676" s="19" t="n">
        <v>1.17466699579812</v>
      </c>
      <c r="P3676" s="19" t="n">
        <v>0.785024988523879</v>
      </c>
      <c r="Q3676" s="17" t="s">
        <v>31</v>
      </c>
      <c r="R3676" s="5" t="str">
        <f aca="false">IF(OR(Q3676="Steel plate",Q3676="Concrete jacket"),"Steel plate or jacket",Q3676)</f>
        <v>Polymer laminate</v>
      </c>
      <c r="S3676" s="5" t="str">
        <f aca="false">IF(O3676&lt;='Tree rules'!$C$4,IF(N3676&lt;='Tree rules'!$C$5,IF(P3676&lt;='Tree rules'!$C$7,"Monitor","Polymer laminate"),IF(P3676&lt;='Tree rules'!$C$8,"Seal cracks","Polymer laminate")),IF(O3676&lt;='Tree rules'!$C$6,IF(P3676&lt;='Tree rules'!$C$9,"Polymer laminate","Steel plate or jacket"),IF(L3676&lt;='Tree rules'!$C$10,"Steel plate or jacket","Polymer laminate")))</f>
        <v>Polymer laminate</v>
      </c>
      <c r="T3676" s="5" t="str">
        <f aca="false">IF(S3676=R3676,"Yes","No")</f>
        <v>Yes</v>
      </c>
    </row>
    <row r="3677" customFormat="false" ht="15" hidden="false" customHeight="false" outlineLevel="0" collapsed="false">
      <c r="A3677" s="15" t="n">
        <v>5241</v>
      </c>
      <c r="B3677" s="16" t="n">
        <v>4.02754368901929</v>
      </c>
      <c r="C3677" s="15" t="n">
        <v>300</v>
      </c>
      <c r="D3677" s="15" t="n">
        <v>400</v>
      </c>
      <c r="E3677" s="15" t="n">
        <v>30</v>
      </c>
      <c r="F3677" s="16" t="n">
        <v>0.635378289490071</v>
      </c>
      <c r="G3677" s="17" t="s">
        <v>101</v>
      </c>
      <c r="H3677" s="18" t="n">
        <v>0.3</v>
      </c>
      <c r="I3677" s="18" t="n">
        <v>2</v>
      </c>
      <c r="J3677" s="19" t="n">
        <v>0.973598056107233</v>
      </c>
      <c r="K3677" s="19" t="n">
        <v>0.648438069673621</v>
      </c>
      <c r="L3677" s="16" t="n">
        <v>11.3133249691553</v>
      </c>
      <c r="M3677" s="19" t="n">
        <v>0.428850074340465</v>
      </c>
      <c r="N3677" s="19" t="n">
        <v>0.888703718110813</v>
      </c>
      <c r="O3677" s="19" t="n">
        <v>1.3158780680743</v>
      </c>
      <c r="P3677" s="19" t="n">
        <v>0.805239963610386</v>
      </c>
      <c r="Q3677" s="17" t="s">
        <v>31</v>
      </c>
      <c r="R3677" s="5" t="str">
        <f aca="false">IF(OR(Q3677="Steel plate",Q3677="Concrete jacket"),"Steel plate or jacket",Q3677)</f>
        <v>Polymer laminate</v>
      </c>
      <c r="S3677" s="5" t="str">
        <f aca="false">IF(O3677&lt;='Tree rules'!$C$4,IF(N3677&lt;='Tree rules'!$C$5,IF(P3677&lt;='Tree rules'!$C$7,"Monitor","Polymer laminate"),IF(P3677&lt;='Tree rules'!$C$8,"Seal cracks","Polymer laminate")),IF(O3677&lt;='Tree rules'!$C$6,IF(P3677&lt;='Tree rules'!$C$9,"Polymer laminate","Steel plate or jacket"),IF(L3677&lt;='Tree rules'!$C$10,"Steel plate or jacket","Polymer laminate")))</f>
        <v>Polymer laminate</v>
      </c>
      <c r="T3677" s="5" t="str">
        <f aca="false">IF(S3677=R3677,"Yes","No")</f>
        <v>Yes</v>
      </c>
    </row>
    <row r="3678" customFormat="false" ht="15" hidden="false" customHeight="false" outlineLevel="0" collapsed="false">
      <c r="A3678" s="15" t="n">
        <v>5243</v>
      </c>
      <c r="B3678" s="16" t="n">
        <v>3.17719678862527</v>
      </c>
      <c r="C3678" s="15" t="n">
        <v>230</v>
      </c>
      <c r="D3678" s="15" t="n">
        <v>300</v>
      </c>
      <c r="E3678" s="15" t="n">
        <v>30</v>
      </c>
      <c r="F3678" s="16" t="n">
        <v>0.688332522525665</v>
      </c>
      <c r="G3678" s="17" t="s">
        <v>101</v>
      </c>
      <c r="H3678" s="18" t="n">
        <v>0.3</v>
      </c>
      <c r="I3678" s="18" t="n">
        <v>1.5</v>
      </c>
      <c r="J3678" s="19" t="n">
        <v>0.872133395445969</v>
      </c>
      <c r="K3678" s="19" t="n">
        <v>0.543485421920645</v>
      </c>
      <c r="L3678" s="16" t="n">
        <v>12.5086487741153</v>
      </c>
      <c r="M3678" s="19" t="n">
        <v>0.699919143436291</v>
      </c>
      <c r="N3678" s="19" t="n">
        <v>0.980868139097962</v>
      </c>
      <c r="O3678" s="19" t="n">
        <v>1.07120419997144</v>
      </c>
      <c r="P3678" s="19" t="n">
        <v>0.411467837011936</v>
      </c>
      <c r="Q3678" s="17" t="s">
        <v>31</v>
      </c>
      <c r="R3678" s="5" t="str">
        <f aca="false">IF(OR(Q3678="Steel plate",Q3678="Concrete jacket"),"Steel plate or jacket",Q3678)</f>
        <v>Polymer laminate</v>
      </c>
      <c r="S3678" s="5" t="str">
        <f aca="false">IF(O3678&lt;='Tree rules'!$C$4,IF(N3678&lt;='Tree rules'!$C$5,IF(P3678&lt;='Tree rules'!$C$7,"Monitor","Polymer laminate"),IF(P3678&lt;='Tree rules'!$C$8,"Seal cracks","Polymer laminate")),IF(O3678&lt;='Tree rules'!$C$6,IF(P3678&lt;='Tree rules'!$C$9,"Polymer laminate","Steel plate or jacket"),IF(L3678&lt;='Tree rules'!$C$10,"Steel plate or jacket","Polymer laminate")))</f>
        <v>Polymer laminate</v>
      </c>
      <c r="T3678" s="5" t="str">
        <f aca="false">IF(S3678=R3678,"Yes","No")</f>
        <v>Yes</v>
      </c>
    </row>
    <row r="3679" customFormat="false" ht="15" hidden="false" customHeight="false" outlineLevel="0" collapsed="false">
      <c r="A3679" s="15" t="n">
        <v>5244</v>
      </c>
      <c r="B3679" s="16" t="n">
        <v>4.67692218394517</v>
      </c>
      <c r="C3679" s="15" t="n">
        <v>230</v>
      </c>
      <c r="D3679" s="15" t="n">
        <v>475</v>
      </c>
      <c r="E3679" s="15" t="n">
        <v>20</v>
      </c>
      <c r="F3679" s="16" t="n">
        <v>0.663063033682945</v>
      </c>
      <c r="G3679" s="17" t="s">
        <v>102</v>
      </c>
      <c r="H3679" s="18" t="n">
        <v>0.1</v>
      </c>
      <c r="I3679" s="18" t="n">
        <v>1</v>
      </c>
      <c r="J3679" s="19" t="n">
        <v>0.952092401082032</v>
      </c>
      <c r="K3679" s="19" t="n">
        <v>0.488331111248988</v>
      </c>
      <c r="L3679" s="16" t="n">
        <v>11.3517528736533</v>
      </c>
      <c r="M3679" s="19" t="n">
        <v>0.941220182071951</v>
      </c>
      <c r="N3679" s="19" t="n">
        <v>2.63977285158425</v>
      </c>
      <c r="O3679" s="19" t="n">
        <v>0.952092401082032</v>
      </c>
      <c r="P3679" s="19" t="n">
        <v>0.325752793796277</v>
      </c>
      <c r="Q3679" s="17" t="s">
        <v>30</v>
      </c>
      <c r="R3679" s="5" t="str">
        <f aca="false">IF(OR(Q3679="Steel plate",Q3679="Concrete jacket"),"Steel plate or jacket",Q3679)</f>
        <v>Seal cracks</v>
      </c>
      <c r="S3679" s="5" t="str">
        <f aca="false">IF(O3679&lt;='Tree rules'!$C$4,IF(N3679&lt;='Tree rules'!$C$5,IF(P3679&lt;='Tree rules'!$C$7,"Monitor","Polymer laminate"),IF(P3679&lt;='Tree rules'!$C$8,"Seal cracks","Polymer laminate")),IF(O3679&lt;='Tree rules'!$C$6,IF(P3679&lt;='Tree rules'!$C$9,"Polymer laminate","Steel plate or jacket"),IF(L3679&lt;='Tree rules'!$C$10,"Steel plate or jacket","Polymer laminate")))</f>
        <v>Seal cracks</v>
      </c>
      <c r="T3679" s="5" t="str">
        <f aca="false">IF(S3679=R3679,"Yes","No")</f>
        <v>Yes</v>
      </c>
    </row>
    <row r="3680" customFormat="false" ht="15" hidden="false" customHeight="false" outlineLevel="0" collapsed="false">
      <c r="A3680" s="15" t="n">
        <v>5246</v>
      </c>
      <c r="B3680" s="16" t="n">
        <v>4.29481181189377</v>
      </c>
      <c r="C3680" s="15" t="n">
        <v>300</v>
      </c>
      <c r="D3680" s="15" t="n">
        <v>350</v>
      </c>
      <c r="E3680" s="15" t="n">
        <v>30</v>
      </c>
      <c r="F3680" s="16" t="n">
        <v>0.661387927071535</v>
      </c>
      <c r="G3680" s="17" t="s">
        <v>103</v>
      </c>
      <c r="H3680" s="18" t="n">
        <v>0.2</v>
      </c>
      <c r="I3680" s="18" t="n">
        <v>1</v>
      </c>
      <c r="J3680" s="19" t="n">
        <v>0.888752501177889</v>
      </c>
      <c r="K3680" s="19" t="n">
        <v>0.436136837155668</v>
      </c>
      <c r="L3680" s="16" t="n">
        <v>14.1276704338611</v>
      </c>
      <c r="M3680" s="19" t="n">
        <v>0.553854699024913</v>
      </c>
      <c r="N3680" s="19" t="n">
        <v>1.11102165924209</v>
      </c>
      <c r="O3680" s="19" t="n">
        <v>0.888752501177889</v>
      </c>
      <c r="P3680" s="19" t="n">
        <v>0.511958146359314</v>
      </c>
      <c r="Q3680" s="17" t="s">
        <v>30</v>
      </c>
      <c r="R3680" s="5" t="str">
        <f aca="false">IF(OR(Q3680="Steel plate",Q3680="Concrete jacket"),"Steel plate or jacket",Q3680)</f>
        <v>Seal cracks</v>
      </c>
      <c r="S3680" s="5" t="str">
        <f aca="false">IF(O3680&lt;='Tree rules'!$C$4,IF(N3680&lt;='Tree rules'!$C$5,IF(P3680&lt;='Tree rules'!$C$7,"Monitor","Polymer laminate"),IF(P3680&lt;='Tree rules'!$C$8,"Seal cracks","Polymer laminate")),IF(O3680&lt;='Tree rules'!$C$6,IF(P3680&lt;='Tree rules'!$C$9,"Polymer laminate","Steel plate or jacket"),IF(L3680&lt;='Tree rules'!$C$10,"Steel plate or jacket","Polymer laminate")))</f>
        <v>Seal cracks</v>
      </c>
      <c r="T3680" s="5" t="str">
        <f aca="false">IF(S3680=R3680,"Yes","No")</f>
        <v>Yes</v>
      </c>
    </row>
    <row r="3681" customFormat="false" ht="15" hidden="false" customHeight="false" outlineLevel="0" collapsed="false">
      <c r="A3681" s="15" t="n">
        <v>5247</v>
      </c>
      <c r="B3681" s="16" t="n">
        <v>4.72635069237669</v>
      </c>
      <c r="C3681" s="15" t="n">
        <v>300</v>
      </c>
      <c r="D3681" s="15" t="n">
        <v>400</v>
      </c>
      <c r="E3681" s="15" t="n">
        <v>20</v>
      </c>
      <c r="F3681" s="16" t="n">
        <v>0.594998608634431</v>
      </c>
      <c r="G3681" s="17" t="s">
        <v>101</v>
      </c>
      <c r="H3681" s="18" t="n">
        <v>0.3</v>
      </c>
      <c r="I3681" s="18" t="n">
        <v>1.5</v>
      </c>
      <c r="J3681" s="19" t="n">
        <v>0.867352030148268</v>
      </c>
      <c r="K3681" s="19" t="n">
        <v>0.584984287894521</v>
      </c>
      <c r="L3681" s="16" t="n">
        <v>13.4271326487974</v>
      </c>
      <c r="M3681" s="19" t="n">
        <v>0.898526802634164</v>
      </c>
      <c r="N3681" s="19" t="n">
        <v>1.07668471055853</v>
      </c>
      <c r="O3681" s="19" t="n">
        <v>1.04733439036733</v>
      </c>
      <c r="P3681" s="19" t="n">
        <v>0.416082321418215</v>
      </c>
      <c r="Q3681" s="17" t="s">
        <v>31</v>
      </c>
      <c r="R3681" s="5" t="str">
        <f aca="false">IF(OR(Q3681="Steel plate",Q3681="Concrete jacket"),"Steel plate or jacket",Q3681)</f>
        <v>Polymer laminate</v>
      </c>
      <c r="S3681" s="5" t="str">
        <f aca="false">IF(O3681&lt;='Tree rules'!$C$4,IF(N3681&lt;='Tree rules'!$C$5,IF(P3681&lt;='Tree rules'!$C$7,"Monitor","Polymer laminate"),IF(P3681&lt;='Tree rules'!$C$8,"Seal cracks","Polymer laminate")),IF(O3681&lt;='Tree rules'!$C$6,IF(P3681&lt;='Tree rules'!$C$9,"Polymer laminate","Steel plate or jacket"),IF(L3681&lt;='Tree rules'!$C$10,"Steel plate or jacket","Polymer laminate")))</f>
        <v>Polymer laminate</v>
      </c>
      <c r="T3681" s="5" t="str">
        <f aca="false">IF(S3681=R3681,"Yes","No")</f>
        <v>Yes</v>
      </c>
    </row>
    <row r="3682" customFormat="false" ht="15" hidden="false" customHeight="false" outlineLevel="0" collapsed="false">
      <c r="A3682" s="15" t="n">
        <v>5248</v>
      </c>
      <c r="B3682" s="16" t="n">
        <v>3.05553178522859</v>
      </c>
      <c r="C3682" s="15" t="n">
        <v>300</v>
      </c>
      <c r="D3682" s="15" t="n">
        <v>300</v>
      </c>
      <c r="E3682" s="15" t="n">
        <v>25</v>
      </c>
      <c r="F3682" s="16" t="n">
        <v>0.736310778185108</v>
      </c>
      <c r="G3682" s="17" t="s">
        <v>103</v>
      </c>
      <c r="H3682" s="18" t="n">
        <v>0.2</v>
      </c>
      <c r="I3682" s="18" t="n">
        <v>1</v>
      </c>
      <c r="J3682" s="19" t="n">
        <v>0.890729910049412</v>
      </c>
      <c r="K3682" s="19" t="n">
        <v>0.528972721434366</v>
      </c>
      <c r="L3682" s="16" t="n">
        <v>11.9356710360492</v>
      </c>
      <c r="M3682" s="19" t="n">
        <v>0.525240893001093</v>
      </c>
      <c r="N3682" s="19" t="n">
        <v>0.927554060689491</v>
      </c>
      <c r="O3682" s="19" t="n">
        <v>0.890729910049412</v>
      </c>
      <c r="P3682" s="19" t="n">
        <v>0.54105663612316</v>
      </c>
      <c r="Q3682" s="17" t="s">
        <v>29</v>
      </c>
      <c r="R3682" s="5" t="str">
        <f aca="false">IF(OR(Q3682="Steel plate",Q3682="Concrete jacket"),"Steel plate or jacket",Q3682)</f>
        <v>Monitor</v>
      </c>
      <c r="S3682" s="5" t="str">
        <f aca="false">IF(O3682&lt;='Tree rules'!$C$4,IF(N3682&lt;='Tree rules'!$C$5,IF(P3682&lt;='Tree rules'!$C$7,"Monitor","Polymer laminate"),IF(P3682&lt;='Tree rules'!$C$8,"Seal cracks","Polymer laminate")),IF(O3682&lt;='Tree rules'!$C$6,IF(P3682&lt;='Tree rules'!$C$9,"Polymer laminate","Steel plate or jacket"),IF(L3682&lt;='Tree rules'!$C$10,"Steel plate or jacket","Polymer laminate")))</f>
        <v>Monitor</v>
      </c>
      <c r="T3682" s="5" t="str">
        <f aca="false">IF(S3682=R3682,"Yes","No")</f>
        <v>Yes</v>
      </c>
    </row>
    <row r="3683" customFormat="false" ht="15" hidden="false" customHeight="false" outlineLevel="0" collapsed="false">
      <c r="A3683" s="15" t="n">
        <v>5250</v>
      </c>
      <c r="B3683" s="16" t="n">
        <v>6.06788140403338</v>
      </c>
      <c r="C3683" s="15" t="n">
        <v>300</v>
      </c>
      <c r="D3683" s="15" t="n">
        <v>525</v>
      </c>
      <c r="E3683" s="15" t="n">
        <v>30</v>
      </c>
      <c r="F3683" s="16" t="n">
        <v>0.878153082764443</v>
      </c>
      <c r="G3683" s="17" t="s">
        <v>101</v>
      </c>
      <c r="H3683" s="18" t="n">
        <v>0.3</v>
      </c>
      <c r="I3683" s="18" t="n">
        <v>1</v>
      </c>
      <c r="J3683" s="19" t="n">
        <v>0.869539111226138</v>
      </c>
      <c r="K3683" s="19" t="n">
        <v>0.53895075516866</v>
      </c>
      <c r="L3683" s="16" t="n">
        <v>12.720925375332</v>
      </c>
      <c r="M3683" s="19" t="n">
        <v>0.485647465204611</v>
      </c>
      <c r="N3683" s="19" t="n">
        <v>0.626625026092349</v>
      </c>
      <c r="O3683" s="19" t="n">
        <v>0.869539111226138</v>
      </c>
      <c r="P3683" s="19" t="n">
        <v>0.793735184359652</v>
      </c>
      <c r="Q3683" s="17" t="s">
        <v>29</v>
      </c>
      <c r="R3683" s="5" t="str">
        <f aca="false">IF(OR(Q3683="Steel plate",Q3683="Concrete jacket"),"Steel plate or jacket",Q3683)</f>
        <v>Monitor</v>
      </c>
      <c r="S3683" s="5" t="str">
        <f aca="false">IF(O3683&lt;='Tree rules'!$C$4,IF(N3683&lt;='Tree rules'!$C$5,IF(P3683&lt;='Tree rules'!$C$7,"Monitor","Polymer laminate"),IF(P3683&lt;='Tree rules'!$C$8,"Seal cracks","Polymer laminate")),IF(O3683&lt;='Tree rules'!$C$6,IF(P3683&lt;='Tree rules'!$C$9,"Polymer laminate","Steel plate or jacket"),IF(L3683&lt;='Tree rules'!$C$10,"Steel plate or jacket","Polymer laminate")))</f>
        <v>Monitor</v>
      </c>
      <c r="T3683" s="5" t="str">
        <f aca="false">IF(S3683=R3683,"Yes","No")</f>
        <v>Yes</v>
      </c>
    </row>
    <row r="3684" customFormat="false" ht="15" hidden="false" customHeight="false" outlineLevel="0" collapsed="false">
      <c r="A3684" s="15" t="n">
        <v>5251</v>
      </c>
      <c r="B3684" s="16" t="n">
        <v>3.217579495153</v>
      </c>
      <c r="C3684" s="15" t="n">
        <v>230</v>
      </c>
      <c r="D3684" s="15" t="n">
        <v>300</v>
      </c>
      <c r="E3684" s="15" t="n">
        <v>25</v>
      </c>
      <c r="F3684" s="16" t="n">
        <v>0.768324290280112</v>
      </c>
      <c r="G3684" s="17" t="s">
        <v>101</v>
      </c>
      <c r="H3684" s="18" t="n">
        <v>0.3</v>
      </c>
      <c r="I3684" s="18" t="n">
        <v>2</v>
      </c>
      <c r="J3684" s="19" t="n">
        <v>0.927683529032618</v>
      </c>
      <c r="K3684" s="19" t="n">
        <v>0.558627947463897</v>
      </c>
      <c r="L3684" s="16" t="n">
        <v>12.5686699029414</v>
      </c>
      <c r="M3684" s="19" t="n">
        <v>0.472959489517717</v>
      </c>
      <c r="N3684" s="19" t="n">
        <v>0.941517818275723</v>
      </c>
      <c r="O3684" s="19" t="n">
        <v>1.33713711234568</v>
      </c>
      <c r="P3684" s="19" t="n">
        <v>0.835332555341339</v>
      </c>
      <c r="Q3684" s="17" t="s">
        <v>31</v>
      </c>
      <c r="R3684" s="5" t="str">
        <f aca="false">IF(OR(Q3684="Steel plate",Q3684="Concrete jacket"),"Steel plate or jacket",Q3684)</f>
        <v>Polymer laminate</v>
      </c>
      <c r="S3684" s="5" t="str">
        <f aca="false">IF(O3684&lt;='Tree rules'!$C$4,IF(N3684&lt;='Tree rules'!$C$5,IF(P3684&lt;='Tree rules'!$C$7,"Monitor","Polymer laminate"),IF(P3684&lt;='Tree rules'!$C$8,"Seal cracks","Polymer laminate")),IF(O3684&lt;='Tree rules'!$C$6,IF(P3684&lt;='Tree rules'!$C$9,"Polymer laminate","Steel plate or jacket"),IF(L3684&lt;='Tree rules'!$C$10,"Steel plate or jacket","Polymer laminate")))</f>
        <v>Steel plate or jacket</v>
      </c>
      <c r="T3684" s="5" t="str">
        <f aca="false">IF(S3684=R3684,"Yes","No")</f>
        <v>No</v>
      </c>
    </row>
    <row r="3685" customFormat="false" ht="15" hidden="false" customHeight="false" outlineLevel="0" collapsed="false">
      <c r="A3685" s="15" t="n">
        <v>5252</v>
      </c>
      <c r="B3685" s="16" t="n">
        <v>7.56217687678</v>
      </c>
      <c r="C3685" s="15" t="n">
        <v>230</v>
      </c>
      <c r="D3685" s="15" t="n">
        <v>675</v>
      </c>
      <c r="E3685" s="15" t="n">
        <v>20</v>
      </c>
      <c r="F3685" s="16" t="n">
        <v>0.669563651660229</v>
      </c>
      <c r="G3685" s="17" t="s">
        <v>102</v>
      </c>
      <c r="H3685" s="18" t="n">
        <v>0.1</v>
      </c>
      <c r="I3685" s="18" t="n">
        <v>1.5</v>
      </c>
      <c r="J3685" s="19" t="n">
        <v>0.863478196945883</v>
      </c>
      <c r="K3685" s="19" t="n">
        <v>0.536639835280344</v>
      </c>
      <c r="L3685" s="16" t="n">
        <v>12.3564981646732</v>
      </c>
      <c r="M3685" s="19" t="n">
        <v>0.946747443539541</v>
      </c>
      <c r="N3685" s="19" t="n">
        <v>2.50839727960236</v>
      </c>
      <c r="O3685" s="19" t="n">
        <v>1.06352889673022</v>
      </c>
      <c r="P3685" s="19" t="n">
        <v>0.424266544948677</v>
      </c>
      <c r="Q3685" s="17" t="s">
        <v>31</v>
      </c>
      <c r="R3685" s="5" t="str">
        <f aca="false">IF(OR(Q3685="Steel plate",Q3685="Concrete jacket"),"Steel plate or jacket",Q3685)</f>
        <v>Polymer laminate</v>
      </c>
      <c r="S3685" s="5" t="str">
        <f aca="false">IF(O3685&lt;='Tree rules'!$C$4,IF(N3685&lt;='Tree rules'!$C$5,IF(P3685&lt;='Tree rules'!$C$7,"Monitor","Polymer laminate"),IF(P3685&lt;='Tree rules'!$C$8,"Seal cracks","Polymer laminate")),IF(O3685&lt;='Tree rules'!$C$6,IF(P3685&lt;='Tree rules'!$C$9,"Polymer laminate","Steel plate or jacket"),IF(L3685&lt;='Tree rules'!$C$10,"Steel plate or jacket","Polymer laminate")))</f>
        <v>Polymer laminate</v>
      </c>
      <c r="T3685" s="5" t="str">
        <f aca="false">IF(S3685=R3685,"Yes","No")</f>
        <v>Yes</v>
      </c>
    </row>
    <row r="3686" customFormat="false" ht="15" hidden="false" customHeight="false" outlineLevel="0" collapsed="false">
      <c r="A3686" s="15" t="n">
        <v>5254</v>
      </c>
      <c r="B3686" s="16" t="n">
        <v>6.54158828911367</v>
      </c>
      <c r="C3686" s="15" t="n">
        <v>300</v>
      </c>
      <c r="D3686" s="15" t="n">
        <v>625</v>
      </c>
      <c r="E3686" s="15" t="n">
        <v>30</v>
      </c>
      <c r="F3686" s="16" t="n">
        <v>0.544470130604817</v>
      </c>
      <c r="G3686" s="17" t="s">
        <v>103</v>
      </c>
      <c r="H3686" s="18" t="n">
        <v>0.2</v>
      </c>
      <c r="I3686" s="18" t="n">
        <v>1</v>
      </c>
      <c r="J3686" s="19" t="n">
        <v>0.881914933073656</v>
      </c>
      <c r="K3686" s="19" t="n">
        <v>0.635362096064919</v>
      </c>
      <c r="L3686" s="16" t="n">
        <v>11.3372414022767</v>
      </c>
      <c r="M3686" s="19" t="n">
        <v>0.481516233363594</v>
      </c>
      <c r="N3686" s="19" t="n">
        <v>1.09751623423057</v>
      </c>
      <c r="O3686" s="19" t="n">
        <v>0.881914933073656</v>
      </c>
      <c r="P3686" s="19" t="n">
        <v>0.551982121259034</v>
      </c>
      <c r="Q3686" s="17" t="s">
        <v>30</v>
      </c>
      <c r="R3686" s="5" t="str">
        <f aca="false">IF(OR(Q3686="Steel plate",Q3686="Concrete jacket"),"Steel plate or jacket",Q3686)</f>
        <v>Seal cracks</v>
      </c>
      <c r="S3686" s="5" t="str">
        <f aca="false">IF(O3686&lt;='Tree rules'!$C$4,IF(N3686&lt;='Tree rules'!$C$5,IF(P3686&lt;='Tree rules'!$C$7,"Monitor","Polymer laminate"),IF(P3686&lt;='Tree rules'!$C$8,"Seal cracks","Polymer laminate")),IF(O3686&lt;='Tree rules'!$C$6,IF(P3686&lt;='Tree rules'!$C$9,"Polymer laminate","Steel plate or jacket"),IF(L3686&lt;='Tree rules'!$C$10,"Steel plate or jacket","Polymer laminate")))</f>
        <v>Seal cracks</v>
      </c>
      <c r="T3686" s="5" t="str">
        <f aca="false">IF(S3686=R3686,"Yes","No")</f>
        <v>Yes</v>
      </c>
    </row>
    <row r="3687" customFormat="false" ht="15" hidden="false" customHeight="false" outlineLevel="0" collapsed="false">
      <c r="A3687" s="15" t="n">
        <v>5255</v>
      </c>
      <c r="B3687" s="16" t="n">
        <v>3.41409215884265</v>
      </c>
      <c r="C3687" s="15" t="n">
        <v>230</v>
      </c>
      <c r="D3687" s="15" t="n">
        <v>300</v>
      </c>
      <c r="E3687" s="15" t="n">
        <v>25</v>
      </c>
      <c r="F3687" s="16" t="n">
        <v>0.688332522525665</v>
      </c>
      <c r="G3687" s="17" t="s">
        <v>103</v>
      </c>
      <c r="H3687" s="18" t="n">
        <v>0.2</v>
      </c>
      <c r="I3687" s="18" t="n">
        <v>1</v>
      </c>
      <c r="J3687" s="19" t="n">
        <v>0.885746309654884</v>
      </c>
      <c r="K3687" s="19" t="n">
        <v>0.592490139025685</v>
      </c>
      <c r="L3687" s="16" t="n">
        <v>13.4413077119789</v>
      </c>
      <c r="M3687" s="19" t="n">
        <v>0.91098354727033</v>
      </c>
      <c r="N3687" s="19" t="n">
        <v>1.11190388250894</v>
      </c>
      <c r="O3687" s="19" t="n">
        <v>0.885746309654884</v>
      </c>
      <c r="P3687" s="19" t="n">
        <v>0.351844122697516</v>
      </c>
      <c r="Q3687" s="17" t="s">
        <v>30</v>
      </c>
      <c r="R3687" s="5" t="str">
        <f aca="false">IF(OR(Q3687="Steel plate",Q3687="Concrete jacket"),"Steel plate or jacket",Q3687)</f>
        <v>Seal cracks</v>
      </c>
      <c r="S3687" s="5" t="str">
        <f aca="false">IF(O3687&lt;='Tree rules'!$C$4,IF(N3687&lt;='Tree rules'!$C$5,IF(P3687&lt;='Tree rules'!$C$7,"Monitor","Polymer laminate"),IF(P3687&lt;='Tree rules'!$C$8,"Seal cracks","Polymer laminate")),IF(O3687&lt;='Tree rules'!$C$6,IF(P3687&lt;='Tree rules'!$C$9,"Polymer laminate","Steel plate or jacket"),IF(L3687&lt;='Tree rules'!$C$10,"Steel plate or jacket","Polymer laminate")))</f>
        <v>Seal cracks</v>
      </c>
      <c r="T3687" s="5" t="str">
        <f aca="false">IF(S3687=R3687,"Yes","No")</f>
        <v>Yes</v>
      </c>
    </row>
    <row r="3688" customFormat="false" ht="15" hidden="false" customHeight="false" outlineLevel="0" collapsed="false">
      <c r="A3688" s="15" t="n">
        <v>5256</v>
      </c>
      <c r="B3688" s="16" t="n">
        <v>6.41962932518576</v>
      </c>
      <c r="C3688" s="15" t="n">
        <v>300</v>
      </c>
      <c r="D3688" s="15" t="n">
        <v>625</v>
      </c>
      <c r="E3688" s="15" t="n">
        <v>25</v>
      </c>
      <c r="F3688" s="16" t="n">
        <v>0.694514438099298</v>
      </c>
      <c r="G3688" s="17" t="s">
        <v>103</v>
      </c>
      <c r="H3688" s="18" t="n">
        <v>0.2</v>
      </c>
      <c r="I3688" s="18" t="n">
        <v>1</v>
      </c>
      <c r="J3688" s="19" t="n">
        <v>0.963381773729003</v>
      </c>
      <c r="K3688" s="19" t="n">
        <v>0.608077409826938</v>
      </c>
      <c r="L3688" s="16" t="n">
        <v>11.0874427032569</v>
      </c>
      <c r="M3688" s="19" t="n">
        <v>0.674666237117115</v>
      </c>
      <c r="N3688" s="19" t="n">
        <v>0.870589385679696</v>
      </c>
      <c r="O3688" s="19" t="n">
        <v>0.963381773729003</v>
      </c>
      <c r="P3688" s="19" t="n">
        <v>0.549566746010971</v>
      </c>
      <c r="Q3688" s="17" t="s">
        <v>29</v>
      </c>
      <c r="R3688" s="5" t="str">
        <f aca="false">IF(OR(Q3688="Steel plate",Q3688="Concrete jacket"),"Steel plate or jacket",Q3688)</f>
        <v>Monitor</v>
      </c>
      <c r="S3688" s="5" t="str">
        <f aca="false">IF(O3688&lt;='Tree rules'!$C$4,IF(N3688&lt;='Tree rules'!$C$5,IF(P3688&lt;='Tree rules'!$C$7,"Monitor","Polymer laminate"),IF(P3688&lt;='Tree rules'!$C$8,"Seal cracks","Polymer laminate")),IF(O3688&lt;='Tree rules'!$C$6,IF(P3688&lt;='Tree rules'!$C$9,"Polymer laminate","Steel plate or jacket"),IF(L3688&lt;='Tree rules'!$C$10,"Steel plate or jacket","Polymer laminate")))</f>
        <v>Monitor</v>
      </c>
      <c r="T3688" s="5" t="str">
        <f aca="false">IF(S3688=R3688,"Yes","No")</f>
        <v>Yes</v>
      </c>
    </row>
    <row r="3689" customFormat="false" ht="15" hidden="false" customHeight="false" outlineLevel="0" collapsed="false">
      <c r="A3689" s="15" t="n">
        <v>5257</v>
      </c>
      <c r="B3689" s="16" t="n">
        <v>6.46394550549569</v>
      </c>
      <c r="C3689" s="15" t="n">
        <v>230</v>
      </c>
      <c r="D3689" s="15" t="n">
        <v>500</v>
      </c>
      <c r="E3689" s="15" t="n">
        <v>30</v>
      </c>
      <c r="F3689" s="16" t="n">
        <v>0.604384889109233</v>
      </c>
      <c r="G3689" s="17" t="s">
        <v>101</v>
      </c>
      <c r="H3689" s="18" t="n">
        <v>0.3</v>
      </c>
      <c r="I3689" s="18" t="n">
        <v>1</v>
      </c>
      <c r="J3689" s="19" t="n">
        <v>0.953009065845843</v>
      </c>
      <c r="K3689" s="19" t="n">
        <v>0.584860759205907</v>
      </c>
      <c r="L3689" s="16" t="n">
        <v>14.3007643926896</v>
      </c>
      <c r="M3689" s="19" t="n">
        <v>0.397706075106502</v>
      </c>
      <c r="N3689" s="19" t="n">
        <v>0.93488812702298</v>
      </c>
      <c r="O3689" s="19" t="n">
        <v>0.953009065845843</v>
      </c>
      <c r="P3689" s="19" t="n">
        <v>0.879739816675597</v>
      </c>
      <c r="Q3689" s="17" t="s">
        <v>29</v>
      </c>
      <c r="R3689" s="5" t="str">
        <f aca="false">IF(OR(Q3689="Steel plate",Q3689="Concrete jacket"),"Steel plate or jacket",Q3689)</f>
        <v>Monitor</v>
      </c>
      <c r="S3689" s="5" t="str">
        <f aca="false">IF(O3689&lt;='Tree rules'!$C$4,IF(N3689&lt;='Tree rules'!$C$5,IF(P3689&lt;='Tree rules'!$C$7,"Monitor","Polymer laminate"),IF(P3689&lt;='Tree rules'!$C$8,"Seal cracks","Polymer laminate")),IF(O3689&lt;='Tree rules'!$C$6,IF(P3689&lt;='Tree rules'!$C$9,"Polymer laminate","Steel plate or jacket"),IF(L3689&lt;='Tree rules'!$C$10,"Steel plate or jacket","Polymer laminate")))</f>
        <v>Monitor</v>
      </c>
      <c r="T3689" s="5" t="str">
        <f aca="false">IF(S3689=R3689,"Yes","No")</f>
        <v>Yes</v>
      </c>
    </row>
    <row r="3690" customFormat="false" ht="15" hidden="false" customHeight="false" outlineLevel="0" collapsed="false">
      <c r="A3690" s="15" t="n">
        <v>5259</v>
      </c>
      <c r="B3690" s="16" t="n">
        <v>3.38437312834572</v>
      </c>
      <c r="C3690" s="15" t="n">
        <v>230</v>
      </c>
      <c r="D3690" s="15" t="n">
        <v>300</v>
      </c>
      <c r="E3690" s="15" t="n">
        <v>30</v>
      </c>
      <c r="F3690" s="16" t="n">
        <v>0.768324290280112</v>
      </c>
      <c r="G3690" s="17" t="s">
        <v>101</v>
      </c>
      <c r="H3690" s="18" t="n">
        <v>0.3</v>
      </c>
      <c r="I3690" s="18" t="n">
        <v>1</v>
      </c>
      <c r="J3690" s="19" t="n">
        <v>0.890437552239214</v>
      </c>
      <c r="K3690" s="19" t="n">
        <v>0.505203817494875</v>
      </c>
      <c r="L3690" s="16" t="n">
        <v>13.2202075326005</v>
      </c>
      <c r="M3690" s="19" t="n">
        <v>0.934268097139453</v>
      </c>
      <c r="N3690" s="19" t="n">
        <v>0.557328207556899</v>
      </c>
      <c r="O3690" s="19" t="n">
        <v>0.890437552239214</v>
      </c>
      <c r="P3690" s="19" t="n">
        <v>0.337347986025984</v>
      </c>
      <c r="Q3690" s="17" t="s">
        <v>29</v>
      </c>
      <c r="R3690" s="5" t="str">
        <f aca="false">IF(OR(Q3690="Steel plate",Q3690="Concrete jacket"),"Steel plate or jacket",Q3690)</f>
        <v>Monitor</v>
      </c>
      <c r="S3690" s="5" t="str">
        <f aca="false">IF(O3690&lt;='Tree rules'!$C$4,IF(N3690&lt;='Tree rules'!$C$5,IF(P3690&lt;='Tree rules'!$C$7,"Monitor","Polymer laminate"),IF(P3690&lt;='Tree rules'!$C$8,"Seal cracks","Polymer laminate")),IF(O3690&lt;='Tree rules'!$C$6,IF(P3690&lt;='Tree rules'!$C$9,"Polymer laminate","Steel plate or jacket"),IF(L3690&lt;='Tree rules'!$C$10,"Steel plate or jacket","Polymer laminate")))</f>
        <v>Monitor</v>
      </c>
      <c r="T3690" s="5" t="str">
        <f aca="false">IF(S3690=R3690,"Yes","No")</f>
        <v>Yes</v>
      </c>
    </row>
    <row r="3691" customFormat="false" ht="15" hidden="false" customHeight="false" outlineLevel="0" collapsed="false">
      <c r="A3691" s="15" t="n">
        <v>5260</v>
      </c>
      <c r="B3691" s="16" t="n">
        <v>3.38738416782145</v>
      </c>
      <c r="C3691" s="15" t="n">
        <v>300</v>
      </c>
      <c r="D3691" s="15" t="n">
        <v>300</v>
      </c>
      <c r="E3691" s="15" t="n">
        <v>25</v>
      </c>
      <c r="F3691" s="16" t="n">
        <v>0.791582400904515</v>
      </c>
      <c r="G3691" s="17" t="s">
        <v>103</v>
      </c>
      <c r="H3691" s="18" t="n">
        <v>0.2</v>
      </c>
      <c r="I3691" s="18" t="n">
        <v>1</v>
      </c>
      <c r="J3691" s="19" t="n">
        <v>0.884562532998476</v>
      </c>
      <c r="K3691" s="19" t="n">
        <v>0.409070759790999</v>
      </c>
      <c r="L3691" s="16" t="n">
        <v>13.3361581410293</v>
      </c>
      <c r="M3691" s="19" t="n">
        <v>0.288949181694229</v>
      </c>
      <c r="N3691" s="19" t="n">
        <v>1.17344157805299</v>
      </c>
      <c r="O3691" s="19" t="n">
        <v>0.884562532998476</v>
      </c>
      <c r="P3691" s="19" t="n">
        <v>0.986837184708281</v>
      </c>
      <c r="Q3691" s="17" t="s">
        <v>31</v>
      </c>
      <c r="R3691" s="5" t="str">
        <f aca="false">IF(OR(Q3691="Steel plate",Q3691="Concrete jacket"),"Steel plate or jacket",Q3691)</f>
        <v>Polymer laminate</v>
      </c>
      <c r="S3691" s="5" t="str">
        <f aca="false">IF(O3691&lt;='Tree rules'!$C$4,IF(N3691&lt;='Tree rules'!$C$5,IF(P3691&lt;='Tree rules'!$C$7,"Monitor","Polymer laminate"),IF(P3691&lt;='Tree rules'!$C$8,"Seal cracks","Polymer laminate")),IF(O3691&lt;='Tree rules'!$C$6,IF(P3691&lt;='Tree rules'!$C$9,"Polymer laminate","Steel plate or jacket"),IF(L3691&lt;='Tree rules'!$C$10,"Steel plate or jacket","Polymer laminate")))</f>
        <v>Seal cracks</v>
      </c>
      <c r="T3691" s="5" t="str">
        <f aca="false">IF(S3691=R3691,"Yes","No")</f>
        <v>No</v>
      </c>
    </row>
    <row r="3692" customFormat="false" ht="15" hidden="false" customHeight="false" outlineLevel="0" collapsed="false">
      <c r="A3692" s="15" t="n">
        <v>5261</v>
      </c>
      <c r="B3692" s="16" t="n">
        <v>4.79552182770561</v>
      </c>
      <c r="C3692" s="15" t="n">
        <v>300</v>
      </c>
      <c r="D3692" s="15" t="n">
        <v>400</v>
      </c>
      <c r="E3692" s="15" t="n">
        <v>25</v>
      </c>
      <c r="F3692" s="16" t="n">
        <v>0.593103037845861</v>
      </c>
      <c r="G3692" s="17" t="s">
        <v>102</v>
      </c>
      <c r="H3692" s="18" t="n">
        <v>0.1</v>
      </c>
      <c r="I3692" s="18" t="n">
        <v>1</v>
      </c>
      <c r="J3692" s="19" t="n">
        <v>0.951907052925883</v>
      </c>
      <c r="K3692" s="19" t="n">
        <v>0.490227415361721</v>
      </c>
      <c r="L3692" s="16" t="n">
        <v>14.1460820876272</v>
      </c>
      <c r="M3692" s="19" t="n">
        <v>0.394819257700704</v>
      </c>
      <c r="N3692" s="19" t="n">
        <v>2.95620865055162</v>
      </c>
      <c r="O3692" s="19" t="n">
        <v>0.951907052925883</v>
      </c>
      <c r="P3692" s="19" t="n">
        <v>0.710709809587102</v>
      </c>
      <c r="Q3692" s="17" t="s">
        <v>30</v>
      </c>
      <c r="R3692" s="5" t="str">
        <f aca="false">IF(OR(Q3692="Steel plate",Q3692="Concrete jacket"),"Steel plate or jacket",Q3692)</f>
        <v>Seal cracks</v>
      </c>
      <c r="S3692" s="5" t="str">
        <f aca="false">IF(O3692&lt;='Tree rules'!$C$4,IF(N3692&lt;='Tree rules'!$C$5,IF(P3692&lt;='Tree rules'!$C$7,"Monitor","Polymer laminate"),IF(P3692&lt;='Tree rules'!$C$8,"Seal cracks","Polymer laminate")),IF(O3692&lt;='Tree rules'!$C$6,IF(P3692&lt;='Tree rules'!$C$9,"Polymer laminate","Steel plate or jacket"),IF(L3692&lt;='Tree rules'!$C$10,"Steel plate or jacket","Polymer laminate")))</f>
        <v>Seal cracks</v>
      </c>
      <c r="T3692" s="5" t="str">
        <f aca="false">IF(S3692=R3692,"Yes","No")</f>
        <v>Yes</v>
      </c>
    </row>
    <row r="3693" customFormat="false" ht="15" hidden="false" customHeight="false" outlineLevel="0" collapsed="false">
      <c r="A3693" s="15" t="n">
        <v>5262</v>
      </c>
      <c r="B3693" s="16" t="n">
        <v>4.97165274923953</v>
      </c>
      <c r="C3693" s="15" t="n">
        <v>300</v>
      </c>
      <c r="D3693" s="15" t="n">
        <v>425</v>
      </c>
      <c r="E3693" s="15" t="n">
        <v>20</v>
      </c>
      <c r="F3693" s="16" t="n">
        <v>0.555542467478301</v>
      </c>
      <c r="G3693" s="17" t="s">
        <v>103</v>
      </c>
      <c r="H3693" s="18" t="n">
        <v>0.2</v>
      </c>
      <c r="I3693" s="18" t="n">
        <v>1</v>
      </c>
      <c r="J3693" s="19" t="n">
        <v>0.99795059224486</v>
      </c>
      <c r="K3693" s="19" t="n">
        <v>0.533587303998117</v>
      </c>
      <c r="L3693" s="16" t="n">
        <v>13.1874078229165</v>
      </c>
      <c r="M3693" s="19" t="n">
        <v>0.918491522041084</v>
      </c>
      <c r="N3693" s="19" t="n">
        <v>1.51812364544374</v>
      </c>
      <c r="O3693" s="19" t="n">
        <v>0.99795059224486</v>
      </c>
      <c r="P3693" s="19" t="n">
        <v>0.38601143172911</v>
      </c>
      <c r="Q3693" s="17" t="s">
        <v>30</v>
      </c>
      <c r="R3693" s="5" t="str">
        <f aca="false">IF(OR(Q3693="Steel plate",Q3693="Concrete jacket"),"Steel plate or jacket",Q3693)</f>
        <v>Seal cracks</v>
      </c>
      <c r="S3693" s="5" t="str">
        <f aca="false">IF(O3693&lt;='Tree rules'!$C$4,IF(N3693&lt;='Tree rules'!$C$5,IF(P3693&lt;='Tree rules'!$C$7,"Monitor","Polymer laminate"),IF(P3693&lt;='Tree rules'!$C$8,"Seal cracks","Polymer laminate")),IF(O3693&lt;='Tree rules'!$C$6,IF(P3693&lt;='Tree rules'!$C$9,"Polymer laminate","Steel plate or jacket"),IF(L3693&lt;='Tree rules'!$C$10,"Steel plate or jacket","Polymer laminate")))</f>
        <v>Seal cracks</v>
      </c>
      <c r="T3693" s="5" t="str">
        <f aca="false">IF(S3693=R3693,"Yes","No")</f>
        <v>Yes</v>
      </c>
    </row>
    <row r="3694" customFormat="false" ht="15" hidden="false" customHeight="false" outlineLevel="0" collapsed="false">
      <c r="A3694" s="15" t="n">
        <v>5265</v>
      </c>
      <c r="B3694" s="16" t="n">
        <v>3.47384101702793</v>
      </c>
      <c r="C3694" s="15" t="n">
        <v>300</v>
      </c>
      <c r="D3694" s="15" t="n">
        <v>325</v>
      </c>
      <c r="E3694" s="15" t="n">
        <v>25</v>
      </c>
      <c r="F3694" s="16" t="n">
        <v>0.72065207824282</v>
      </c>
      <c r="G3694" s="17" t="s">
        <v>103</v>
      </c>
      <c r="H3694" s="18" t="n">
        <v>0.2</v>
      </c>
      <c r="I3694" s="18" t="n">
        <v>2</v>
      </c>
      <c r="J3694" s="19" t="n">
        <v>0.875443249539194</v>
      </c>
      <c r="K3694" s="19" t="n">
        <v>0.480899447202032</v>
      </c>
      <c r="L3694" s="16" t="n">
        <v>12.4510430717847</v>
      </c>
      <c r="M3694" s="19" t="n">
        <v>0.479469701633186</v>
      </c>
      <c r="N3694" s="19" t="n">
        <v>1.71781060913776</v>
      </c>
      <c r="O3694" s="19" t="n">
        <v>1.32988632431824</v>
      </c>
      <c r="P3694" s="19" t="n">
        <v>0.740342331591847</v>
      </c>
      <c r="Q3694" s="17" t="s">
        <v>31</v>
      </c>
      <c r="R3694" s="5" t="str">
        <f aca="false">IF(OR(Q3694="Steel plate",Q3694="Concrete jacket"),"Steel plate or jacket",Q3694)</f>
        <v>Polymer laminate</v>
      </c>
      <c r="S3694" s="5" t="str">
        <f aca="false">IF(O3694&lt;='Tree rules'!$C$4,IF(N3694&lt;='Tree rules'!$C$5,IF(P3694&lt;='Tree rules'!$C$7,"Monitor","Polymer laminate"),IF(P3694&lt;='Tree rules'!$C$8,"Seal cracks","Polymer laminate")),IF(O3694&lt;='Tree rules'!$C$6,IF(P3694&lt;='Tree rules'!$C$9,"Polymer laminate","Steel plate or jacket"),IF(L3694&lt;='Tree rules'!$C$10,"Steel plate or jacket","Polymer laminate")))</f>
        <v>Polymer laminate</v>
      </c>
      <c r="T3694" s="5" t="str">
        <f aca="false">IF(S3694=R3694,"Yes","No")</f>
        <v>Yes</v>
      </c>
    </row>
    <row r="3695" customFormat="false" ht="15" hidden="false" customHeight="false" outlineLevel="0" collapsed="false">
      <c r="A3695" s="15" t="n">
        <v>5266</v>
      </c>
      <c r="B3695" s="16" t="n">
        <v>6.25828297090758</v>
      </c>
      <c r="C3695" s="15" t="n">
        <v>230</v>
      </c>
      <c r="D3695" s="15" t="n">
        <v>525</v>
      </c>
      <c r="E3695" s="15" t="n">
        <v>20</v>
      </c>
      <c r="F3695" s="16" t="n">
        <v>0.57270853223768</v>
      </c>
      <c r="G3695" s="17" t="s">
        <v>103</v>
      </c>
      <c r="H3695" s="18" t="n">
        <v>0.2</v>
      </c>
      <c r="I3695" s="18" t="n">
        <v>2</v>
      </c>
      <c r="J3695" s="19" t="n">
        <v>0.948177930616523</v>
      </c>
      <c r="K3695" s="19" t="n">
        <v>0.492553787272528</v>
      </c>
      <c r="L3695" s="16" t="n">
        <v>13.1200900857601</v>
      </c>
      <c r="M3695" s="19" t="n">
        <v>0.368021575379887</v>
      </c>
      <c r="N3695" s="19" t="n">
        <v>2.11251753112681</v>
      </c>
      <c r="O3695" s="19" t="n">
        <v>1.42932723049965</v>
      </c>
      <c r="P3695" s="19" t="n">
        <v>1.14423407847322</v>
      </c>
      <c r="Q3695" s="17" t="s">
        <v>104</v>
      </c>
      <c r="R3695" s="5" t="str">
        <f aca="false">IF(OR(Q3695="Steel plate",Q3695="Concrete jacket"),"Steel plate or jacket",Q3695)</f>
        <v>Steel plate or jacket</v>
      </c>
      <c r="S3695" s="5" t="str">
        <f aca="false">IF(O3695&lt;='Tree rules'!$C$4,IF(N3695&lt;='Tree rules'!$C$5,IF(P3695&lt;='Tree rules'!$C$7,"Monitor","Polymer laminate"),IF(P3695&lt;='Tree rules'!$C$8,"Seal cracks","Polymer laminate")),IF(O3695&lt;='Tree rules'!$C$6,IF(P3695&lt;='Tree rules'!$C$9,"Polymer laminate","Steel plate or jacket"),IF(L3695&lt;='Tree rules'!$C$10,"Steel plate or jacket","Polymer laminate")))</f>
        <v>Steel plate or jacket</v>
      </c>
      <c r="T3695" s="5" t="str">
        <f aca="false">IF(S3695=R3695,"Yes","No")</f>
        <v>Yes</v>
      </c>
    </row>
    <row r="3696" customFormat="false" ht="15" hidden="false" customHeight="false" outlineLevel="0" collapsed="false">
      <c r="A3696" s="15" t="n">
        <v>5267</v>
      </c>
      <c r="B3696" s="16" t="n">
        <v>6.76527655409935</v>
      </c>
      <c r="C3696" s="15" t="n">
        <v>300</v>
      </c>
      <c r="D3696" s="15" t="n">
        <v>550</v>
      </c>
      <c r="E3696" s="15" t="n">
        <v>20</v>
      </c>
      <c r="F3696" s="16" t="n">
        <v>0.664887334093078</v>
      </c>
      <c r="G3696" s="17" t="s">
        <v>103</v>
      </c>
      <c r="H3696" s="18" t="n">
        <v>0.2</v>
      </c>
      <c r="I3696" s="18" t="n">
        <v>1</v>
      </c>
      <c r="J3696" s="19" t="n">
        <v>0.904081135931407</v>
      </c>
      <c r="K3696" s="19" t="n">
        <v>0.458321963606939</v>
      </c>
      <c r="L3696" s="16" t="n">
        <v>13.4231677660701</v>
      </c>
      <c r="M3696" s="19" t="n">
        <v>0.656850309286437</v>
      </c>
      <c r="N3696" s="19" t="n">
        <v>0.844243303232332</v>
      </c>
      <c r="O3696" s="19" t="n">
        <v>0.904081135931407</v>
      </c>
      <c r="P3696" s="19" t="n">
        <v>0.574751616311146</v>
      </c>
      <c r="Q3696" s="17" t="s">
        <v>29</v>
      </c>
      <c r="R3696" s="5" t="str">
        <f aca="false">IF(OR(Q3696="Steel plate",Q3696="Concrete jacket"),"Steel plate or jacket",Q3696)</f>
        <v>Monitor</v>
      </c>
      <c r="S3696" s="5" t="str">
        <f aca="false">IF(O3696&lt;='Tree rules'!$C$4,IF(N3696&lt;='Tree rules'!$C$5,IF(P3696&lt;='Tree rules'!$C$7,"Monitor","Polymer laminate"),IF(P3696&lt;='Tree rules'!$C$8,"Seal cracks","Polymer laminate")),IF(O3696&lt;='Tree rules'!$C$6,IF(P3696&lt;='Tree rules'!$C$9,"Polymer laminate","Steel plate or jacket"),IF(L3696&lt;='Tree rules'!$C$10,"Steel plate or jacket","Polymer laminate")))</f>
        <v>Monitor</v>
      </c>
      <c r="T3696" s="5" t="str">
        <f aca="false">IF(S3696=R3696,"Yes","No")</f>
        <v>Yes</v>
      </c>
    </row>
    <row r="3697" customFormat="false" ht="15" hidden="false" customHeight="false" outlineLevel="0" collapsed="false">
      <c r="A3697" s="15" t="n">
        <v>5268</v>
      </c>
      <c r="B3697" s="16" t="n">
        <v>5.52339620043273</v>
      </c>
      <c r="C3697" s="15" t="n">
        <v>300</v>
      </c>
      <c r="D3697" s="15" t="n">
        <v>475</v>
      </c>
      <c r="E3697" s="15" t="n">
        <v>25</v>
      </c>
      <c r="F3697" s="16" t="n">
        <v>0.624901102811956</v>
      </c>
      <c r="G3697" s="17" t="s">
        <v>101</v>
      </c>
      <c r="H3697" s="18" t="n">
        <v>0.3</v>
      </c>
      <c r="I3697" s="18" t="n">
        <v>1</v>
      </c>
      <c r="J3697" s="19" t="n">
        <v>0.919508630207659</v>
      </c>
      <c r="K3697" s="19" t="n">
        <v>0.630036833437794</v>
      </c>
      <c r="L3697" s="16" t="n">
        <v>12.8750494182581</v>
      </c>
      <c r="M3697" s="19" t="n">
        <v>0.398728140566764</v>
      </c>
      <c r="N3697" s="19" t="n">
        <v>0.679034304530925</v>
      </c>
      <c r="O3697" s="19" t="n">
        <v>0.919508630207659</v>
      </c>
      <c r="P3697" s="19" t="n">
        <v>0.86941338065292</v>
      </c>
      <c r="Q3697" s="17" t="s">
        <v>29</v>
      </c>
      <c r="R3697" s="5" t="str">
        <f aca="false">IF(OR(Q3697="Steel plate",Q3697="Concrete jacket"),"Steel plate or jacket",Q3697)</f>
        <v>Monitor</v>
      </c>
      <c r="S3697" s="5" t="str">
        <f aca="false">IF(O3697&lt;='Tree rules'!$C$4,IF(N3697&lt;='Tree rules'!$C$5,IF(P3697&lt;='Tree rules'!$C$7,"Monitor","Polymer laminate"),IF(P3697&lt;='Tree rules'!$C$8,"Seal cracks","Polymer laminate")),IF(O3697&lt;='Tree rules'!$C$6,IF(P3697&lt;='Tree rules'!$C$9,"Polymer laminate","Steel plate or jacket"),IF(L3697&lt;='Tree rules'!$C$10,"Steel plate or jacket","Polymer laminate")))</f>
        <v>Monitor</v>
      </c>
      <c r="T3697" s="5" t="str">
        <f aca="false">IF(S3697=R3697,"Yes","No")</f>
        <v>Yes</v>
      </c>
    </row>
    <row r="3698" customFormat="false" ht="15" hidden="false" customHeight="false" outlineLevel="0" collapsed="false">
      <c r="A3698" s="15" t="n">
        <v>5269</v>
      </c>
      <c r="B3698" s="16" t="n">
        <v>3.08242679038034</v>
      </c>
      <c r="C3698" s="15" t="n">
        <v>300</v>
      </c>
      <c r="D3698" s="15" t="n">
        <v>300</v>
      </c>
      <c r="E3698" s="15" t="n">
        <v>25</v>
      </c>
      <c r="F3698" s="16" t="n">
        <v>0.831109167616348</v>
      </c>
      <c r="G3698" s="17" t="s">
        <v>103</v>
      </c>
      <c r="H3698" s="18" t="n">
        <v>0.2</v>
      </c>
      <c r="I3698" s="18" t="n">
        <v>1.5</v>
      </c>
      <c r="J3698" s="19" t="n">
        <v>0.876785462542337</v>
      </c>
      <c r="K3698" s="19" t="n">
        <v>0.646128542280486</v>
      </c>
      <c r="L3698" s="16" t="n">
        <v>12.2318523427791</v>
      </c>
      <c r="M3698" s="19" t="n">
        <v>0.948509468154584</v>
      </c>
      <c r="N3698" s="19" t="n">
        <v>1.56291158592604</v>
      </c>
      <c r="O3698" s="19" t="n">
        <v>1.03192013741091</v>
      </c>
      <c r="P3698" s="19" t="n">
        <v>0.400610847278431</v>
      </c>
      <c r="Q3698" s="17" t="s">
        <v>31</v>
      </c>
      <c r="R3698" s="5" t="str">
        <f aca="false">IF(OR(Q3698="Steel plate",Q3698="Concrete jacket"),"Steel plate or jacket",Q3698)</f>
        <v>Polymer laminate</v>
      </c>
      <c r="S3698" s="5" t="str">
        <f aca="false">IF(O3698&lt;='Tree rules'!$C$4,IF(N3698&lt;='Tree rules'!$C$5,IF(P3698&lt;='Tree rules'!$C$7,"Monitor","Polymer laminate"),IF(P3698&lt;='Tree rules'!$C$8,"Seal cracks","Polymer laminate")),IF(O3698&lt;='Tree rules'!$C$6,IF(P3698&lt;='Tree rules'!$C$9,"Polymer laminate","Steel plate or jacket"),IF(L3698&lt;='Tree rules'!$C$10,"Steel plate or jacket","Polymer laminate")))</f>
        <v>Polymer laminate</v>
      </c>
      <c r="T3698" s="5" t="str">
        <f aca="false">IF(S3698=R3698,"Yes","No")</f>
        <v>Yes</v>
      </c>
    </row>
    <row r="3699" customFormat="false" ht="15" hidden="false" customHeight="false" outlineLevel="0" collapsed="false">
      <c r="A3699" s="15" t="n">
        <v>5270</v>
      </c>
      <c r="B3699" s="16" t="n">
        <v>3.99005048058722</v>
      </c>
      <c r="C3699" s="15" t="n">
        <v>230</v>
      </c>
      <c r="D3699" s="15" t="n">
        <v>400</v>
      </c>
      <c r="E3699" s="15" t="n">
        <v>25</v>
      </c>
      <c r="F3699" s="16" t="n">
        <v>0.740832460684402</v>
      </c>
      <c r="G3699" s="17" t="s">
        <v>103</v>
      </c>
      <c r="H3699" s="18" t="n">
        <v>0.2</v>
      </c>
      <c r="I3699" s="18" t="n">
        <v>2</v>
      </c>
      <c r="J3699" s="19" t="n">
        <v>0.970271257994916</v>
      </c>
      <c r="K3699" s="19" t="n">
        <v>0.580593838261736</v>
      </c>
      <c r="L3699" s="16" t="n">
        <v>11.2713290412068</v>
      </c>
      <c r="M3699" s="19" t="n">
        <v>0.93441332697885</v>
      </c>
      <c r="N3699" s="19" t="n">
        <v>1.44381771360717</v>
      </c>
      <c r="O3699" s="19" t="n">
        <v>1.37720900215552</v>
      </c>
      <c r="P3699" s="19" t="n">
        <v>0.453502931330077</v>
      </c>
      <c r="Q3699" s="17" t="s">
        <v>31</v>
      </c>
      <c r="R3699" s="5" t="str">
        <f aca="false">IF(OR(Q3699="Steel plate",Q3699="Concrete jacket"),"Steel plate or jacket",Q3699)</f>
        <v>Polymer laminate</v>
      </c>
      <c r="S3699" s="5" t="str">
        <f aca="false">IF(O3699&lt;='Tree rules'!$C$4,IF(N3699&lt;='Tree rules'!$C$5,IF(P3699&lt;='Tree rules'!$C$7,"Monitor","Polymer laminate"),IF(P3699&lt;='Tree rules'!$C$8,"Seal cracks","Polymer laminate")),IF(O3699&lt;='Tree rules'!$C$6,IF(P3699&lt;='Tree rules'!$C$9,"Polymer laminate","Steel plate or jacket"),IF(L3699&lt;='Tree rules'!$C$10,"Steel plate or jacket","Polymer laminate")))</f>
        <v>Steel plate or jacket</v>
      </c>
      <c r="T3699" s="5" t="str">
        <f aca="false">IF(S3699=R3699,"Yes","No")</f>
        <v>No</v>
      </c>
    </row>
    <row r="3700" customFormat="false" ht="15" hidden="false" customHeight="false" outlineLevel="0" collapsed="false">
      <c r="A3700" s="15" t="n">
        <v>5271</v>
      </c>
      <c r="B3700" s="16" t="n">
        <v>5.67589399614242</v>
      </c>
      <c r="C3700" s="15" t="n">
        <v>300</v>
      </c>
      <c r="D3700" s="15" t="n">
        <v>550</v>
      </c>
      <c r="E3700" s="15" t="n">
        <v>30</v>
      </c>
      <c r="F3700" s="16" t="n">
        <v>0.625815269639401</v>
      </c>
      <c r="G3700" s="17" t="s">
        <v>103</v>
      </c>
      <c r="H3700" s="18" t="n">
        <v>0.2</v>
      </c>
      <c r="I3700" s="18" t="n">
        <v>1</v>
      </c>
      <c r="J3700" s="19" t="n">
        <v>0.864043107788163</v>
      </c>
      <c r="K3700" s="19" t="n">
        <v>0.573005023326927</v>
      </c>
      <c r="L3700" s="16" t="n">
        <v>11.3065617453036</v>
      </c>
      <c r="M3700" s="19" t="n">
        <v>0.897591593425413</v>
      </c>
      <c r="N3700" s="19" t="n">
        <v>0.964651614177857</v>
      </c>
      <c r="O3700" s="19" t="n">
        <v>0.864043107788163</v>
      </c>
      <c r="P3700" s="19" t="n">
        <v>0.32228632262099</v>
      </c>
      <c r="Q3700" s="17" t="s">
        <v>29</v>
      </c>
      <c r="R3700" s="5" t="str">
        <f aca="false">IF(OR(Q3700="Steel plate",Q3700="Concrete jacket"),"Steel plate or jacket",Q3700)</f>
        <v>Monitor</v>
      </c>
      <c r="S3700" s="5" t="str">
        <f aca="false">IF(O3700&lt;='Tree rules'!$C$4,IF(N3700&lt;='Tree rules'!$C$5,IF(P3700&lt;='Tree rules'!$C$7,"Monitor","Polymer laminate"),IF(P3700&lt;='Tree rules'!$C$8,"Seal cracks","Polymer laminate")),IF(O3700&lt;='Tree rules'!$C$6,IF(P3700&lt;='Tree rules'!$C$9,"Polymer laminate","Steel plate or jacket"),IF(L3700&lt;='Tree rules'!$C$10,"Steel plate or jacket","Polymer laminate")))</f>
        <v>Monitor</v>
      </c>
      <c r="T3700" s="5" t="str">
        <f aca="false">IF(S3700=R3700,"Yes","No")</f>
        <v>Yes</v>
      </c>
    </row>
    <row r="3701" customFormat="false" ht="15" hidden="false" customHeight="false" outlineLevel="0" collapsed="false">
      <c r="A3701" s="15" t="n">
        <v>5272</v>
      </c>
      <c r="B3701" s="16" t="n">
        <v>3.26625954165804</v>
      </c>
      <c r="C3701" s="15" t="n">
        <v>230</v>
      </c>
      <c r="D3701" s="15" t="n">
        <v>325</v>
      </c>
      <c r="E3701" s="15" t="n">
        <v>30</v>
      </c>
      <c r="F3701" s="16" t="n">
        <v>0.939980971621069</v>
      </c>
      <c r="G3701" s="17" t="s">
        <v>101</v>
      </c>
      <c r="H3701" s="18" t="n">
        <v>0.3</v>
      </c>
      <c r="I3701" s="18" t="n">
        <v>2</v>
      </c>
      <c r="J3701" s="19" t="n">
        <v>0.88354420444694</v>
      </c>
      <c r="K3701" s="19" t="n">
        <v>0.491670597831688</v>
      </c>
      <c r="L3701" s="16" t="n">
        <v>11.707023446803</v>
      </c>
      <c r="M3701" s="19" t="n">
        <v>0.410597635670234</v>
      </c>
      <c r="N3701" s="19" t="n">
        <v>1.03056936932779</v>
      </c>
      <c r="O3701" s="19" t="n">
        <v>1.33267570168273</v>
      </c>
      <c r="P3701" s="19" t="n">
        <v>0.949244970133468</v>
      </c>
      <c r="Q3701" s="17" t="s">
        <v>31</v>
      </c>
      <c r="R3701" s="5" t="str">
        <f aca="false">IF(OR(Q3701="Steel plate",Q3701="Concrete jacket"),"Steel plate or jacket",Q3701)</f>
        <v>Polymer laminate</v>
      </c>
      <c r="S3701" s="5" t="str">
        <f aca="false">IF(O3701&lt;='Tree rules'!$C$4,IF(N3701&lt;='Tree rules'!$C$5,IF(P3701&lt;='Tree rules'!$C$7,"Monitor","Polymer laminate"),IF(P3701&lt;='Tree rules'!$C$8,"Seal cracks","Polymer laminate")),IF(O3701&lt;='Tree rules'!$C$6,IF(P3701&lt;='Tree rules'!$C$9,"Polymer laminate","Steel plate or jacket"),IF(L3701&lt;='Tree rules'!$C$10,"Steel plate or jacket","Polymer laminate")))</f>
        <v>Polymer laminate</v>
      </c>
      <c r="T3701" s="5" t="str">
        <f aca="false">IF(S3701=R3701,"Yes","No")</f>
        <v>Yes</v>
      </c>
    </row>
    <row r="3702" customFormat="false" ht="15" hidden="false" customHeight="false" outlineLevel="0" collapsed="false">
      <c r="A3702" s="15" t="n">
        <v>5273</v>
      </c>
      <c r="B3702" s="16" t="n">
        <v>3.82148701363987</v>
      </c>
      <c r="C3702" s="15" t="n">
        <v>230</v>
      </c>
      <c r="D3702" s="15" t="n">
        <v>375</v>
      </c>
      <c r="E3702" s="15" t="n">
        <v>20</v>
      </c>
      <c r="F3702" s="16" t="n">
        <v>0.594232683721175</v>
      </c>
      <c r="G3702" s="17" t="s">
        <v>101</v>
      </c>
      <c r="H3702" s="18" t="n">
        <v>0.3</v>
      </c>
      <c r="I3702" s="18" t="n">
        <v>1</v>
      </c>
      <c r="J3702" s="19" t="n">
        <v>0.971113199237292</v>
      </c>
      <c r="K3702" s="19" t="n">
        <v>0.629813813092234</v>
      </c>
      <c r="L3702" s="16" t="n">
        <v>11.5452779868274</v>
      </c>
      <c r="M3702" s="19" t="n">
        <v>0.756964576726296</v>
      </c>
      <c r="N3702" s="19" t="n">
        <v>0.600959801986194</v>
      </c>
      <c r="O3702" s="19" t="n">
        <v>0.971113199237292</v>
      </c>
      <c r="P3702" s="19" t="n">
        <v>0.43221950088876</v>
      </c>
      <c r="Q3702" s="17" t="s">
        <v>29</v>
      </c>
      <c r="R3702" s="5" t="str">
        <f aca="false">IF(OR(Q3702="Steel plate",Q3702="Concrete jacket"),"Steel plate or jacket",Q3702)</f>
        <v>Monitor</v>
      </c>
      <c r="S3702" s="5" t="str">
        <f aca="false">IF(O3702&lt;='Tree rules'!$C$4,IF(N3702&lt;='Tree rules'!$C$5,IF(P3702&lt;='Tree rules'!$C$7,"Monitor","Polymer laminate"),IF(P3702&lt;='Tree rules'!$C$8,"Seal cracks","Polymer laminate")),IF(O3702&lt;='Tree rules'!$C$6,IF(P3702&lt;='Tree rules'!$C$9,"Polymer laminate","Steel plate or jacket"),IF(L3702&lt;='Tree rules'!$C$10,"Steel plate or jacket","Polymer laminate")))</f>
        <v>Monitor</v>
      </c>
      <c r="T3702" s="5" t="str">
        <f aca="false">IF(S3702=R3702,"Yes","No")</f>
        <v>Yes</v>
      </c>
    </row>
    <row r="3703" customFormat="false" ht="15" hidden="false" customHeight="false" outlineLevel="0" collapsed="false">
      <c r="A3703" s="15" t="n">
        <v>5274</v>
      </c>
      <c r="B3703" s="16" t="n">
        <v>4.43841430559386</v>
      </c>
      <c r="C3703" s="15" t="n">
        <v>300</v>
      </c>
      <c r="D3703" s="15" t="n">
        <v>400</v>
      </c>
      <c r="E3703" s="15" t="n">
        <v>25</v>
      </c>
      <c r="F3703" s="16" t="n">
        <v>0.635378289490071</v>
      </c>
      <c r="G3703" s="17" t="s">
        <v>103</v>
      </c>
      <c r="H3703" s="18" t="n">
        <v>0.2</v>
      </c>
      <c r="I3703" s="18" t="n">
        <v>1.5</v>
      </c>
      <c r="J3703" s="19" t="n">
        <v>0.958275526753282</v>
      </c>
      <c r="K3703" s="19" t="n">
        <v>0.588455465844537</v>
      </c>
      <c r="L3703" s="16" t="n">
        <v>12.4674559145895</v>
      </c>
      <c r="M3703" s="19" t="n">
        <v>0.274735296117744</v>
      </c>
      <c r="N3703" s="19" t="n">
        <v>1.19348378459046</v>
      </c>
      <c r="O3703" s="19" t="n">
        <v>1.15546205437841</v>
      </c>
      <c r="P3703" s="19" t="n">
        <v>1.29159080836702</v>
      </c>
      <c r="Q3703" s="17" t="s">
        <v>31</v>
      </c>
      <c r="R3703" s="5" t="str">
        <f aca="false">IF(OR(Q3703="Steel plate",Q3703="Concrete jacket"),"Steel plate or jacket",Q3703)</f>
        <v>Polymer laminate</v>
      </c>
      <c r="S3703" s="5" t="str">
        <f aca="false">IF(O3703&lt;='Tree rules'!$C$4,IF(N3703&lt;='Tree rules'!$C$5,IF(P3703&lt;='Tree rules'!$C$7,"Monitor","Polymer laminate"),IF(P3703&lt;='Tree rules'!$C$8,"Seal cracks","Polymer laminate")),IF(O3703&lt;='Tree rules'!$C$6,IF(P3703&lt;='Tree rules'!$C$9,"Polymer laminate","Steel plate or jacket"),IF(L3703&lt;='Tree rules'!$C$10,"Steel plate or jacket","Polymer laminate")))</f>
        <v>Steel plate or jacket</v>
      </c>
      <c r="T3703" s="5" t="str">
        <f aca="false">IF(S3703=R3703,"Yes","No")</f>
        <v>No</v>
      </c>
    </row>
    <row r="3704" customFormat="false" ht="15" hidden="false" customHeight="false" outlineLevel="0" collapsed="false">
      <c r="A3704" s="15" t="n">
        <v>5275</v>
      </c>
      <c r="B3704" s="16" t="n">
        <v>6.90637593528243</v>
      </c>
      <c r="C3704" s="15" t="n">
        <v>300</v>
      </c>
      <c r="D3704" s="15" t="n">
        <v>550</v>
      </c>
      <c r="E3704" s="15" t="n">
        <v>30</v>
      </c>
      <c r="F3704" s="16" t="n">
        <v>0.664887334093078</v>
      </c>
      <c r="G3704" s="17" t="s">
        <v>103</v>
      </c>
      <c r="H3704" s="18" t="n">
        <v>0.2</v>
      </c>
      <c r="I3704" s="18" t="n">
        <v>1</v>
      </c>
      <c r="J3704" s="19" t="n">
        <v>0.875627635467535</v>
      </c>
      <c r="K3704" s="19" t="n">
        <v>0.559305234304863</v>
      </c>
      <c r="L3704" s="16" t="n">
        <v>13.7031268557191</v>
      </c>
      <c r="M3704" s="19" t="n">
        <v>0.322435466002575</v>
      </c>
      <c r="N3704" s="19" t="n">
        <v>0.912477389890676</v>
      </c>
      <c r="O3704" s="19" t="n">
        <v>0.875627635467535</v>
      </c>
      <c r="P3704" s="19" t="n">
        <v>1.05180966858628</v>
      </c>
      <c r="Q3704" s="17" t="s">
        <v>31</v>
      </c>
      <c r="R3704" s="5" t="str">
        <f aca="false">IF(OR(Q3704="Steel plate",Q3704="Concrete jacket"),"Steel plate or jacket",Q3704)</f>
        <v>Polymer laminate</v>
      </c>
      <c r="S3704" s="5" t="str">
        <f aca="false">IF(O3704&lt;='Tree rules'!$C$4,IF(N3704&lt;='Tree rules'!$C$5,IF(P3704&lt;='Tree rules'!$C$7,"Monitor","Polymer laminate"),IF(P3704&lt;='Tree rules'!$C$8,"Seal cracks","Polymer laminate")),IF(O3704&lt;='Tree rules'!$C$6,IF(P3704&lt;='Tree rules'!$C$9,"Polymer laminate","Steel plate or jacket"),IF(L3704&lt;='Tree rules'!$C$10,"Steel plate or jacket","Polymer laminate")))</f>
        <v>Polymer laminate</v>
      </c>
      <c r="T3704" s="5" t="str">
        <f aca="false">IF(S3704=R3704,"Yes","No")</f>
        <v>Yes</v>
      </c>
    </row>
    <row r="3705" customFormat="false" ht="15" hidden="false" customHeight="false" outlineLevel="0" collapsed="false">
      <c r="A3705" s="15" t="n">
        <v>5278</v>
      </c>
      <c r="B3705" s="16" t="n">
        <v>7.28461771879104</v>
      </c>
      <c r="C3705" s="15" t="n">
        <v>230</v>
      </c>
      <c r="D3705" s="15" t="n">
        <v>650</v>
      </c>
      <c r="E3705" s="15" t="n">
        <v>25</v>
      </c>
      <c r="F3705" s="16" t="n">
        <v>0.578928677885824</v>
      </c>
      <c r="G3705" s="17" t="s">
        <v>101</v>
      </c>
      <c r="H3705" s="18" t="n">
        <v>0.3</v>
      </c>
      <c r="I3705" s="18" t="n">
        <v>1</v>
      </c>
      <c r="J3705" s="19" t="n">
        <v>0.880129285468991</v>
      </c>
      <c r="K3705" s="19" t="n">
        <v>0.514377649975877</v>
      </c>
      <c r="L3705" s="16" t="n">
        <v>12.0606253622368</v>
      </c>
      <c r="M3705" s="19" t="n">
        <v>0.818565581111192</v>
      </c>
      <c r="N3705" s="19" t="n">
        <v>0.508241943389744</v>
      </c>
      <c r="O3705" s="19" t="n">
        <v>0.880129285468991</v>
      </c>
      <c r="P3705" s="19" t="n">
        <v>0.376587423011765</v>
      </c>
      <c r="Q3705" s="17" t="s">
        <v>29</v>
      </c>
      <c r="R3705" s="5" t="str">
        <f aca="false">IF(OR(Q3705="Steel plate",Q3705="Concrete jacket"),"Steel plate or jacket",Q3705)</f>
        <v>Monitor</v>
      </c>
      <c r="S3705" s="5" t="str">
        <f aca="false">IF(O3705&lt;='Tree rules'!$C$4,IF(N3705&lt;='Tree rules'!$C$5,IF(P3705&lt;='Tree rules'!$C$7,"Monitor","Polymer laminate"),IF(P3705&lt;='Tree rules'!$C$8,"Seal cracks","Polymer laminate")),IF(O3705&lt;='Tree rules'!$C$6,IF(P3705&lt;='Tree rules'!$C$9,"Polymer laminate","Steel plate or jacket"),IF(L3705&lt;='Tree rules'!$C$10,"Steel plate or jacket","Polymer laminate")))</f>
        <v>Monitor</v>
      </c>
      <c r="T3705" s="5" t="str">
        <f aca="false">IF(S3705=R3705,"Yes","No")</f>
        <v>Yes</v>
      </c>
    </row>
    <row r="3706" customFormat="false" ht="15" hidden="false" customHeight="false" outlineLevel="0" collapsed="false">
      <c r="A3706" s="15" t="n">
        <v>5279</v>
      </c>
      <c r="B3706" s="16" t="n">
        <v>6.11033901624661</v>
      </c>
      <c r="C3706" s="15" t="n">
        <v>230</v>
      </c>
      <c r="D3706" s="15" t="n">
        <v>475</v>
      </c>
      <c r="E3706" s="15" t="n">
        <v>30</v>
      </c>
      <c r="F3706" s="16" t="n">
        <v>0.611316296229087</v>
      </c>
      <c r="G3706" s="17" t="s">
        <v>103</v>
      </c>
      <c r="H3706" s="18" t="n">
        <v>0.2</v>
      </c>
      <c r="I3706" s="18" t="n">
        <v>1</v>
      </c>
      <c r="J3706" s="19" t="n">
        <v>0.938055049782977</v>
      </c>
      <c r="K3706" s="19" t="n">
        <v>0.450862480402236</v>
      </c>
      <c r="L3706" s="16" t="n">
        <v>14.2432144900853</v>
      </c>
      <c r="M3706" s="19" t="n">
        <v>0.823757706774945</v>
      </c>
      <c r="N3706" s="19" t="n">
        <v>0.936965069158028</v>
      </c>
      <c r="O3706" s="19" t="n">
        <v>0.938055049782977</v>
      </c>
      <c r="P3706" s="19" t="n">
        <v>0.401087422013805</v>
      </c>
      <c r="Q3706" s="17" t="s">
        <v>29</v>
      </c>
      <c r="R3706" s="5" t="str">
        <f aca="false">IF(OR(Q3706="Steel plate",Q3706="Concrete jacket"),"Steel plate or jacket",Q3706)</f>
        <v>Monitor</v>
      </c>
      <c r="S3706" s="5" t="str">
        <f aca="false">IF(O3706&lt;='Tree rules'!$C$4,IF(N3706&lt;='Tree rules'!$C$5,IF(P3706&lt;='Tree rules'!$C$7,"Monitor","Polymer laminate"),IF(P3706&lt;='Tree rules'!$C$8,"Seal cracks","Polymer laminate")),IF(O3706&lt;='Tree rules'!$C$6,IF(P3706&lt;='Tree rules'!$C$9,"Polymer laminate","Steel plate or jacket"),IF(L3706&lt;='Tree rules'!$C$10,"Steel plate or jacket","Polymer laminate")))</f>
        <v>Monitor</v>
      </c>
      <c r="T3706" s="5" t="str">
        <f aca="false">IF(S3706=R3706,"Yes","No")</f>
        <v>Yes</v>
      </c>
    </row>
    <row r="3707" customFormat="false" ht="15" hidden="false" customHeight="false" outlineLevel="0" collapsed="false">
      <c r="A3707" s="15" t="n">
        <v>5280</v>
      </c>
      <c r="B3707" s="16" t="n">
        <v>5.66009933149598</v>
      </c>
      <c r="C3707" s="15" t="n">
        <v>230</v>
      </c>
      <c r="D3707" s="15" t="n">
        <v>475</v>
      </c>
      <c r="E3707" s="15" t="n">
        <v>30</v>
      </c>
      <c r="F3707" s="16" t="n">
        <v>0.639770421258486</v>
      </c>
      <c r="G3707" s="17" t="s">
        <v>101</v>
      </c>
      <c r="H3707" s="18" t="n">
        <v>0.3</v>
      </c>
      <c r="I3707" s="18" t="n">
        <v>2</v>
      </c>
      <c r="J3707" s="19" t="n">
        <v>0.908052079726483</v>
      </c>
      <c r="K3707" s="19" t="n">
        <v>0.57336128173094</v>
      </c>
      <c r="L3707" s="16" t="n">
        <v>13.2555019472974</v>
      </c>
      <c r="M3707" s="19" t="n">
        <v>0.752455980299483</v>
      </c>
      <c r="N3707" s="19" t="n">
        <v>1.20555959570616</v>
      </c>
      <c r="O3707" s="19" t="n">
        <v>1.29546225514254</v>
      </c>
      <c r="P3707" s="19" t="n">
        <v>0.532334234182222</v>
      </c>
      <c r="Q3707" s="17" t="s">
        <v>31</v>
      </c>
      <c r="R3707" s="5" t="str">
        <f aca="false">IF(OR(Q3707="Steel plate",Q3707="Concrete jacket"),"Steel plate or jacket",Q3707)</f>
        <v>Polymer laminate</v>
      </c>
      <c r="S3707" s="5" t="str">
        <f aca="false">IF(O3707&lt;='Tree rules'!$C$4,IF(N3707&lt;='Tree rules'!$C$5,IF(P3707&lt;='Tree rules'!$C$7,"Monitor","Polymer laminate"),IF(P3707&lt;='Tree rules'!$C$8,"Seal cracks","Polymer laminate")),IF(O3707&lt;='Tree rules'!$C$6,IF(P3707&lt;='Tree rules'!$C$9,"Polymer laminate","Steel plate or jacket"),IF(L3707&lt;='Tree rules'!$C$10,"Steel plate or jacket","Polymer laminate")))</f>
        <v>Polymer laminate</v>
      </c>
      <c r="T3707" s="5" t="str">
        <f aca="false">IF(S3707=R3707,"Yes","No")</f>
        <v>Yes</v>
      </c>
    </row>
    <row r="3708" customFormat="false" ht="15" hidden="false" customHeight="false" outlineLevel="0" collapsed="false">
      <c r="A3708" s="15" t="n">
        <v>5282</v>
      </c>
      <c r="B3708" s="16" t="n">
        <v>4.42758272171983</v>
      </c>
      <c r="C3708" s="15" t="n">
        <v>230</v>
      </c>
      <c r="D3708" s="15" t="n">
        <v>425</v>
      </c>
      <c r="E3708" s="15" t="n">
        <v>30</v>
      </c>
      <c r="F3708" s="16" t="n">
        <v>0.72047992055571</v>
      </c>
      <c r="G3708" s="17" t="s">
        <v>102</v>
      </c>
      <c r="H3708" s="18" t="n">
        <v>0.1</v>
      </c>
      <c r="I3708" s="18" t="n">
        <v>2</v>
      </c>
      <c r="J3708" s="19" t="n">
        <v>0.898328745359304</v>
      </c>
      <c r="K3708" s="19" t="n">
        <v>0.595173399532537</v>
      </c>
      <c r="L3708" s="16" t="n">
        <v>12.1636887959336</v>
      </c>
      <c r="M3708" s="19" t="n">
        <v>0.395510307006729</v>
      </c>
      <c r="N3708" s="19" t="n">
        <v>3.66036753670653</v>
      </c>
      <c r="O3708" s="19" t="n">
        <v>1.26199611744531</v>
      </c>
      <c r="P3708" s="19" t="n">
        <v>0.851468048557452</v>
      </c>
      <c r="Q3708" s="17" t="s">
        <v>31</v>
      </c>
      <c r="R3708" s="5" t="str">
        <f aca="false">IF(OR(Q3708="Steel plate",Q3708="Concrete jacket"),"Steel plate or jacket",Q3708)</f>
        <v>Polymer laminate</v>
      </c>
      <c r="S3708" s="5" t="str">
        <f aca="false">IF(O3708&lt;='Tree rules'!$C$4,IF(N3708&lt;='Tree rules'!$C$5,IF(P3708&lt;='Tree rules'!$C$7,"Monitor","Polymer laminate"),IF(P3708&lt;='Tree rules'!$C$8,"Seal cracks","Polymer laminate")),IF(O3708&lt;='Tree rules'!$C$6,IF(P3708&lt;='Tree rules'!$C$9,"Polymer laminate","Steel plate or jacket"),IF(L3708&lt;='Tree rules'!$C$10,"Steel plate or jacket","Polymer laminate")))</f>
        <v>Polymer laminate</v>
      </c>
      <c r="T3708" s="5" t="str">
        <f aca="false">IF(S3708=R3708,"Yes","No")</f>
        <v>Yes</v>
      </c>
    </row>
    <row r="3709" customFormat="false" ht="15" hidden="false" customHeight="false" outlineLevel="0" collapsed="false">
      <c r="A3709" s="15" t="n">
        <v>5283</v>
      </c>
      <c r="B3709" s="16" t="n">
        <v>4.06152420937746</v>
      </c>
      <c r="C3709" s="15" t="n">
        <v>300</v>
      </c>
      <c r="D3709" s="15" t="n">
        <v>325</v>
      </c>
      <c r="E3709" s="15" t="n">
        <v>25</v>
      </c>
      <c r="F3709" s="16" t="n">
        <v>0.72065207824282</v>
      </c>
      <c r="G3709" s="17" t="s">
        <v>101</v>
      </c>
      <c r="H3709" s="18" t="n">
        <v>0.3</v>
      </c>
      <c r="I3709" s="18" t="n">
        <v>1.5</v>
      </c>
      <c r="J3709" s="19" t="n">
        <v>0.882762398325478</v>
      </c>
      <c r="K3709" s="19" t="n">
        <v>0.588372049064498</v>
      </c>
      <c r="L3709" s="16" t="n">
        <v>14.5574344422131</v>
      </c>
      <c r="M3709" s="19" t="n">
        <v>0.943541303561848</v>
      </c>
      <c r="N3709" s="19" t="n">
        <v>0.824216975643999</v>
      </c>
      <c r="O3709" s="19" t="n">
        <v>1.06444723691829</v>
      </c>
      <c r="P3709" s="19" t="n">
        <v>0.443643513563584</v>
      </c>
      <c r="Q3709" s="17" t="s">
        <v>31</v>
      </c>
      <c r="R3709" s="5" t="str">
        <f aca="false">IF(OR(Q3709="Steel plate",Q3709="Concrete jacket"),"Steel plate or jacket",Q3709)</f>
        <v>Polymer laminate</v>
      </c>
      <c r="S3709" s="5" t="str">
        <f aca="false">IF(O3709&lt;='Tree rules'!$C$4,IF(N3709&lt;='Tree rules'!$C$5,IF(P3709&lt;='Tree rules'!$C$7,"Monitor","Polymer laminate"),IF(P3709&lt;='Tree rules'!$C$8,"Seal cracks","Polymer laminate")),IF(O3709&lt;='Tree rules'!$C$6,IF(P3709&lt;='Tree rules'!$C$9,"Polymer laminate","Steel plate or jacket"),IF(L3709&lt;='Tree rules'!$C$10,"Steel plate or jacket","Polymer laminate")))</f>
        <v>Polymer laminate</v>
      </c>
      <c r="T3709" s="5" t="str">
        <f aca="false">IF(S3709=R3709,"Yes","No")</f>
        <v>Yes</v>
      </c>
    </row>
    <row r="3710" customFormat="false" ht="15" hidden="false" customHeight="false" outlineLevel="0" collapsed="false">
      <c r="A3710" s="15" t="n">
        <v>5284</v>
      </c>
      <c r="B3710" s="16" t="n">
        <v>4.1655016074405</v>
      </c>
      <c r="C3710" s="15" t="n">
        <v>230</v>
      </c>
      <c r="D3710" s="15" t="n">
        <v>425</v>
      </c>
      <c r="E3710" s="15" t="n">
        <v>30</v>
      </c>
      <c r="F3710" s="16" t="n">
        <v>0.691964884122107</v>
      </c>
      <c r="G3710" s="17" t="s">
        <v>101</v>
      </c>
      <c r="H3710" s="18" t="n">
        <v>0.3</v>
      </c>
      <c r="I3710" s="18" t="n">
        <v>1.5</v>
      </c>
      <c r="J3710" s="19" t="n">
        <v>0.94565799927644</v>
      </c>
      <c r="K3710" s="19" t="n">
        <v>0.549961948637638</v>
      </c>
      <c r="L3710" s="16" t="n">
        <v>10.9907694127718</v>
      </c>
      <c r="M3710" s="19" t="n">
        <v>0.314071123221582</v>
      </c>
      <c r="N3710" s="19" t="n">
        <v>0.889059166866345</v>
      </c>
      <c r="O3710" s="19" t="n">
        <v>1.15844904090124</v>
      </c>
      <c r="P3710" s="19" t="n">
        <v>0.978856690100933</v>
      </c>
      <c r="Q3710" s="17" t="s">
        <v>31</v>
      </c>
      <c r="R3710" s="5" t="str">
        <f aca="false">IF(OR(Q3710="Steel plate",Q3710="Concrete jacket"),"Steel plate or jacket",Q3710)</f>
        <v>Polymer laminate</v>
      </c>
      <c r="S3710" s="5" t="str">
        <f aca="false">IF(O3710&lt;='Tree rules'!$C$4,IF(N3710&lt;='Tree rules'!$C$5,IF(P3710&lt;='Tree rules'!$C$7,"Monitor","Polymer laminate"),IF(P3710&lt;='Tree rules'!$C$8,"Seal cracks","Polymer laminate")),IF(O3710&lt;='Tree rules'!$C$6,IF(P3710&lt;='Tree rules'!$C$9,"Polymer laminate","Steel plate or jacket"),IF(L3710&lt;='Tree rules'!$C$10,"Steel plate or jacket","Polymer laminate")))</f>
        <v>Polymer laminate</v>
      </c>
      <c r="T3710" s="5" t="str">
        <f aca="false">IF(S3710=R3710,"Yes","No")</f>
        <v>Yes</v>
      </c>
    </row>
    <row r="3711" customFormat="false" ht="15" hidden="false" customHeight="false" outlineLevel="0" collapsed="false">
      <c r="A3711" s="15" t="n">
        <v>5285</v>
      </c>
      <c r="B3711" s="16" t="n">
        <v>6.83476613412496</v>
      </c>
      <c r="C3711" s="15" t="n">
        <v>300</v>
      </c>
      <c r="D3711" s="15" t="n">
        <v>575</v>
      </c>
      <c r="E3711" s="15" t="n">
        <v>20</v>
      </c>
      <c r="F3711" s="16" t="n">
        <v>0.633465437396808</v>
      </c>
      <c r="G3711" s="17" t="s">
        <v>101</v>
      </c>
      <c r="H3711" s="18" t="n">
        <v>0.3</v>
      </c>
      <c r="I3711" s="18" t="n">
        <v>1</v>
      </c>
      <c r="J3711" s="19" t="n">
        <v>0.872523193758243</v>
      </c>
      <c r="K3711" s="19" t="n">
        <v>0.508368527475464</v>
      </c>
      <c r="L3711" s="16" t="n">
        <v>12.9201628244328</v>
      </c>
      <c r="M3711" s="19" t="n">
        <v>0.550966326615476</v>
      </c>
      <c r="N3711" s="19" t="n">
        <v>0.555045530981649</v>
      </c>
      <c r="O3711" s="19" t="n">
        <v>0.872523193758243</v>
      </c>
      <c r="P3711" s="19" t="n">
        <v>0.637782980701748</v>
      </c>
      <c r="Q3711" s="17" t="s">
        <v>29</v>
      </c>
      <c r="R3711" s="5" t="str">
        <f aca="false">IF(OR(Q3711="Steel plate",Q3711="Concrete jacket"),"Steel plate or jacket",Q3711)</f>
        <v>Monitor</v>
      </c>
      <c r="S3711" s="5" t="str">
        <f aca="false">IF(O3711&lt;='Tree rules'!$C$4,IF(N3711&lt;='Tree rules'!$C$5,IF(P3711&lt;='Tree rules'!$C$7,"Monitor","Polymer laminate"),IF(P3711&lt;='Tree rules'!$C$8,"Seal cracks","Polymer laminate")),IF(O3711&lt;='Tree rules'!$C$6,IF(P3711&lt;='Tree rules'!$C$9,"Polymer laminate","Steel plate or jacket"),IF(L3711&lt;='Tree rules'!$C$10,"Steel plate or jacket","Polymer laminate")))</f>
        <v>Monitor</v>
      </c>
      <c r="T3711" s="5" t="str">
        <f aca="false">IF(S3711=R3711,"Yes","No")</f>
        <v>Yes</v>
      </c>
    </row>
    <row r="3712" customFormat="false" ht="15" hidden="false" customHeight="false" outlineLevel="0" collapsed="false">
      <c r="A3712" s="15" t="n">
        <v>5287</v>
      </c>
      <c r="B3712" s="16" t="n">
        <v>5.01326301109853</v>
      </c>
      <c r="C3712" s="15" t="n">
        <v>300</v>
      </c>
      <c r="D3712" s="15" t="n">
        <v>475</v>
      </c>
      <c r="E3712" s="15" t="n">
        <v>30</v>
      </c>
      <c r="F3712" s="16" t="n">
        <v>0.735735984447258</v>
      </c>
      <c r="G3712" s="17" t="s">
        <v>103</v>
      </c>
      <c r="H3712" s="18" t="n">
        <v>0.2</v>
      </c>
      <c r="I3712" s="18" t="n">
        <v>1</v>
      </c>
      <c r="J3712" s="19" t="n">
        <v>0.976829495177841</v>
      </c>
      <c r="K3712" s="19" t="n">
        <v>0.562579378416706</v>
      </c>
      <c r="L3712" s="16" t="n">
        <v>11.7406627894579</v>
      </c>
      <c r="M3712" s="19" t="n">
        <v>0.344379922407673</v>
      </c>
      <c r="N3712" s="19" t="n">
        <v>1.27762522607926</v>
      </c>
      <c r="O3712" s="19" t="n">
        <v>0.976829495177841</v>
      </c>
      <c r="P3712" s="19" t="n">
        <v>0.97083833943293</v>
      </c>
      <c r="Q3712" s="17" t="s">
        <v>30</v>
      </c>
      <c r="R3712" s="5" t="str">
        <f aca="false">IF(OR(Q3712="Steel plate",Q3712="Concrete jacket"),"Steel plate or jacket",Q3712)</f>
        <v>Seal cracks</v>
      </c>
      <c r="S3712" s="5" t="str">
        <f aca="false">IF(O3712&lt;='Tree rules'!$C$4,IF(N3712&lt;='Tree rules'!$C$5,IF(P3712&lt;='Tree rules'!$C$7,"Monitor","Polymer laminate"),IF(P3712&lt;='Tree rules'!$C$8,"Seal cracks","Polymer laminate")),IF(O3712&lt;='Tree rules'!$C$6,IF(P3712&lt;='Tree rules'!$C$9,"Polymer laminate","Steel plate or jacket"),IF(L3712&lt;='Tree rules'!$C$10,"Steel plate or jacket","Polymer laminate")))</f>
        <v>Seal cracks</v>
      </c>
      <c r="T3712" s="5" t="str">
        <f aca="false">IF(S3712=R3712,"Yes","No")</f>
        <v>Yes</v>
      </c>
    </row>
    <row r="3713" customFormat="false" ht="15" hidden="false" customHeight="false" outlineLevel="0" collapsed="false">
      <c r="A3713" s="15" t="n">
        <v>5288</v>
      </c>
      <c r="B3713" s="16" t="n">
        <v>3.54324340538034</v>
      </c>
      <c r="C3713" s="15" t="n">
        <v>300</v>
      </c>
      <c r="D3713" s="15" t="n">
        <v>350</v>
      </c>
      <c r="E3713" s="15" t="n">
        <v>25</v>
      </c>
      <c r="F3713" s="16" t="n">
        <v>0.647751062595834</v>
      </c>
      <c r="G3713" s="17" t="s">
        <v>102</v>
      </c>
      <c r="H3713" s="18" t="n">
        <v>0.1</v>
      </c>
      <c r="I3713" s="18" t="n">
        <v>1</v>
      </c>
      <c r="J3713" s="19" t="n">
        <v>0.941856480289108</v>
      </c>
      <c r="K3713" s="19" t="n">
        <v>0.476079310922539</v>
      </c>
      <c r="L3713" s="16" t="n">
        <v>12.1760941765647</v>
      </c>
      <c r="M3713" s="19" t="n">
        <v>0.643702566536895</v>
      </c>
      <c r="N3713" s="19" t="n">
        <v>2.515812241396</v>
      </c>
      <c r="O3713" s="19" t="n">
        <v>0.941856480289108</v>
      </c>
      <c r="P3713" s="19" t="n">
        <v>0.38868174351796</v>
      </c>
      <c r="Q3713" s="17" t="s">
        <v>30</v>
      </c>
      <c r="R3713" s="5" t="str">
        <f aca="false">IF(OR(Q3713="Steel plate",Q3713="Concrete jacket"),"Steel plate or jacket",Q3713)</f>
        <v>Seal cracks</v>
      </c>
      <c r="S3713" s="5" t="str">
        <f aca="false">IF(O3713&lt;='Tree rules'!$C$4,IF(N3713&lt;='Tree rules'!$C$5,IF(P3713&lt;='Tree rules'!$C$7,"Monitor","Polymer laminate"),IF(P3713&lt;='Tree rules'!$C$8,"Seal cracks","Polymer laminate")),IF(O3713&lt;='Tree rules'!$C$6,IF(P3713&lt;='Tree rules'!$C$9,"Polymer laminate","Steel plate or jacket"),IF(L3713&lt;='Tree rules'!$C$10,"Steel plate or jacket","Polymer laminate")))</f>
        <v>Seal cracks</v>
      </c>
      <c r="T3713" s="5" t="str">
        <f aca="false">IF(S3713=R3713,"Yes","No")</f>
        <v>Yes</v>
      </c>
    </row>
    <row r="3714" customFormat="false" ht="15" hidden="false" customHeight="false" outlineLevel="0" collapsed="false">
      <c r="A3714" s="15" t="n">
        <v>5289</v>
      </c>
      <c r="B3714" s="16" t="n">
        <v>3.15740573841322</v>
      </c>
      <c r="C3714" s="15" t="n">
        <v>300</v>
      </c>
      <c r="D3714" s="15" t="n">
        <v>300</v>
      </c>
      <c r="E3714" s="15" t="n">
        <v>25</v>
      </c>
      <c r="F3714" s="16" t="n">
        <v>0.831109167616348</v>
      </c>
      <c r="G3714" s="17" t="s">
        <v>103</v>
      </c>
      <c r="H3714" s="18" t="n">
        <v>0.2</v>
      </c>
      <c r="I3714" s="18" t="n">
        <v>1</v>
      </c>
      <c r="J3714" s="19" t="n">
        <v>0.886633712510138</v>
      </c>
      <c r="K3714" s="19" t="n">
        <v>0.630476825056151</v>
      </c>
      <c r="L3714" s="16" t="n">
        <v>12.5293878508461</v>
      </c>
      <c r="M3714" s="19" t="n">
        <v>0.354497127479414</v>
      </c>
      <c r="N3714" s="19" t="n">
        <v>1.50039332381777</v>
      </c>
      <c r="O3714" s="19" t="n">
        <v>0.886633712510138</v>
      </c>
      <c r="P3714" s="19" t="n">
        <v>0.938014857505302</v>
      </c>
      <c r="Q3714" s="17" t="s">
        <v>30</v>
      </c>
      <c r="R3714" s="5" t="str">
        <f aca="false">IF(OR(Q3714="Steel plate",Q3714="Concrete jacket"),"Steel plate or jacket",Q3714)</f>
        <v>Seal cracks</v>
      </c>
      <c r="S3714" s="5" t="str">
        <f aca="false">IF(O3714&lt;='Tree rules'!$C$4,IF(N3714&lt;='Tree rules'!$C$5,IF(P3714&lt;='Tree rules'!$C$7,"Monitor","Polymer laminate"),IF(P3714&lt;='Tree rules'!$C$8,"Seal cracks","Polymer laminate")),IF(O3714&lt;='Tree rules'!$C$6,IF(P3714&lt;='Tree rules'!$C$9,"Polymer laminate","Steel plate or jacket"),IF(L3714&lt;='Tree rules'!$C$10,"Steel plate or jacket","Polymer laminate")))</f>
        <v>Seal cracks</v>
      </c>
      <c r="T3714" s="5" t="str">
        <f aca="false">IF(S3714=R3714,"Yes","No")</f>
        <v>Yes</v>
      </c>
    </row>
    <row r="3715" customFormat="false" ht="15" hidden="false" customHeight="false" outlineLevel="0" collapsed="false">
      <c r="A3715" s="15" t="n">
        <v>5292</v>
      </c>
      <c r="B3715" s="16" t="n">
        <v>7.79296098002184</v>
      </c>
      <c r="C3715" s="15" t="n">
        <v>230</v>
      </c>
      <c r="D3715" s="15" t="n">
        <v>700</v>
      </c>
      <c r="E3715" s="15" t="n">
        <v>20</v>
      </c>
      <c r="F3715" s="16" t="n">
        <v>0.534668075600975</v>
      </c>
      <c r="G3715" s="17" t="s">
        <v>103</v>
      </c>
      <c r="H3715" s="18" t="n">
        <v>0.2</v>
      </c>
      <c r="I3715" s="18" t="n">
        <v>1.5</v>
      </c>
      <c r="J3715" s="19" t="n">
        <v>0.894142937094606</v>
      </c>
      <c r="K3715" s="19" t="n">
        <v>0.471733374568404</v>
      </c>
      <c r="L3715" s="16" t="n">
        <v>11.9158424770976</v>
      </c>
      <c r="M3715" s="19" t="n">
        <v>0.47660319491189</v>
      </c>
      <c r="N3715" s="19" t="n">
        <v>1.0772587386441</v>
      </c>
      <c r="O3715" s="19" t="n">
        <v>1.13031587311084</v>
      </c>
      <c r="P3715" s="19" t="n">
        <v>0.693822622457837</v>
      </c>
      <c r="Q3715" s="17" t="s">
        <v>31</v>
      </c>
      <c r="R3715" s="5" t="str">
        <f aca="false">IF(OR(Q3715="Steel plate",Q3715="Concrete jacket"),"Steel plate or jacket",Q3715)</f>
        <v>Polymer laminate</v>
      </c>
      <c r="S3715" s="5" t="str">
        <f aca="false">IF(O3715&lt;='Tree rules'!$C$4,IF(N3715&lt;='Tree rules'!$C$5,IF(P3715&lt;='Tree rules'!$C$7,"Monitor","Polymer laminate"),IF(P3715&lt;='Tree rules'!$C$8,"Seal cracks","Polymer laminate")),IF(O3715&lt;='Tree rules'!$C$6,IF(P3715&lt;='Tree rules'!$C$9,"Polymer laminate","Steel plate or jacket"),IF(L3715&lt;='Tree rules'!$C$10,"Steel plate or jacket","Polymer laminate")))</f>
        <v>Polymer laminate</v>
      </c>
      <c r="T3715" s="5" t="str">
        <f aca="false">IF(S3715=R3715,"Yes","No")</f>
        <v>Yes</v>
      </c>
    </row>
    <row r="3716" customFormat="false" ht="15" hidden="false" customHeight="false" outlineLevel="0" collapsed="false">
      <c r="A3716" s="15" t="n">
        <v>5294</v>
      </c>
      <c r="B3716" s="16" t="n">
        <v>6.22645650875718</v>
      </c>
      <c r="C3716" s="15" t="n">
        <v>230</v>
      </c>
      <c r="D3716" s="15" t="n">
        <v>600</v>
      </c>
      <c r="E3716" s="15" t="n">
        <v>30</v>
      </c>
      <c r="F3716" s="16" t="n">
        <v>0.63117855856144</v>
      </c>
      <c r="G3716" s="17" t="s">
        <v>103</v>
      </c>
      <c r="H3716" s="18" t="n">
        <v>0.2</v>
      </c>
      <c r="I3716" s="18" t="n">
        <v>1</v>
      </c>
      <c r="J3716" s="19" t="n">
        <v>0.947011259435909</v>
      </c>
      <c r="K3716" s="19" t="n">
        <v>0.611250946162477</v>
      </c>
      <c r="L3716" s="16" t="n">
        <v>11.2390911710418</v>
      </c>
      <c r="M3716" s="19" t="n">
        <v>0.475134980076364</v>
      </c>
      <c r="N3716" s="19" t="n">
        <v>0.926577331476274</v>
      </c>
      <c r="O3716" s="19" t="n">
        <v>0.947011259435909</v>
      </c>
      <c r="P3716" s="19" t="n">
        <v>0.655666571519728</v>
      </c>
      <c r="Q3716" s="17" t="s">
        <v>29</v>
      </c>
      <c r="R3716" s="5" t="str">
        <f aca="false">IF(OR(Q3716="Steel plate",Q3716="Concrete jacket"),"Steel plate or jacket",Q3716)</f>
        <v>Monitor</v>
      </c>
      <c r="S3716" s="5" t="str">
        <f aca="false">IF(O3716&lt;='Tree rules'!$C$4,IF(N3716&lt;='Tree rules'!$C$5,IF(P3716&lt;='Tree rules'!$C$7,"Monitor","Polymer laminate"),IF(P3716&lt;='Tree rules'!$C$8,"Seal cracks","Polymer laminate")),IF(O3716&lt;='Tree rules'!$C$6,IF(P3716&lt;='Tree rules'!$C$9,"Polymer laminate","Steel plate or jacket"),IF(L3716&lt;='Tree rules'!$C$10,"Steel plate or jacket","Polymer laminate")))</f>
        <v>Monitor</v>
      </c>
      <c r="T3716" s="5" t="str">
        <f aca="false">IF(S3716=R3716,"Yes","No")</f>
        <v>Yes</v>
      </c>
    </row>
    <row r="3717" customFormat="false" ht="15" hidden="false" customHeight="false" outlineLevel="0" collapsed="false">
      <c r="A3717" s="15" t="n">
        <v>5295</v>
      </c>
      <c r="B3717" s="16" t="n">
        <v>7.37973062539933</v>
      </c>
      <c r="C3717" s="15" t="n">
        <v>230</v>
      </c>
      <c r="D3717" s="15" t="n">
        <v>600</v>
      </c>
      <c r="E3717" s="15" t="n">
        <v>30</v>
      </c>
      <c r="F3717" s="16" t="n">
        <v>0.63117855856144</v>
      </c>
      <c r="G3717" s="17" t="s">
        <v>103</v>
      </c>
      <c r="H3717" s="18" t="n">
        <v>0.2</v>
      </c>
      <c r="I3717" s="18" t="n">
        <v>1.5</v>
      </c>
      <c r="J3717" s="19" t="n">
        <v>0.855509517339526</v>
      </c>
      <c r="K3717" s="19" t="n">
        <v>0.512844672295069</v>
      </c>
      <c r="L3717" s="16" t="n">
        <v>13.3208134032479</v>
      </c>
      <c r="M3717" s="19" t="n">
        <v>0.300145907446106</v>
      </c>
      <c r="N3717" s="19" t="n">
        <v>1.08499014214366</v>
      </c>
      <c r="O3717" s="19" t="n">
        <v>1.06389252697664</v>
      </c>
      <c r="P3717" s="19" t="n">
        <v>1.13357316782161</v>
      </c>
      <c r="Q3717" s="17" t="s">
        <v>31</v>
      </c>
      <c r="R3717" s="5" t="str">
        <f aca="false">IF(OR(Q3717="Steel plate",Q3717="Concrete jacket"),"Steel plate or jacket",Q3717)</f>
        <v>Polymer laminate</v>
      </c>
      <c r="S3717" s="5" t="str">
        <f aca="false">IF(O3717&lt;='Tree rules'!$C$4,IF(N3717&lt;='Tree rules'!$C$5,IF(P3717&lt;='Tree rules'!$C$7,"Monitor","Polymer laminate"),IF(P3717&lt;='Tree rules'!$C$8,"Seal cracks","Polymer laminate")),IF(O3717&lt;='Tree rules'!$C$6,IF(P3717&lt;='Tree rules'!$C$9,"Polymer laminate","Steel plate or jacket"),IF(L3717&lt;='Tree rules'!$C$10,"Steel plate or jacket","Polymer laminate")))</f>
        <v>Polymer laminate</v>
      </c>
      <c r="T3717" s="5" t="str">
        <f aca="false">IF(S3717=R3717,"Yes","No")</f>
        <v>Yes</v>
      </c>
    </row>
    <row r="3718" customFormat="false" ht="15" hidden="false" customHeight="false" outlineLevel="0" collapsed="false">
      <c r="A3718" s="15" t="n">
        <v>5298</v>
      </c>
      <c r="B3718" s="16" t="n">
        <v>5.41779129865768</v>
      </c>
      <c r="C3718" s="15" t="n">
        <v>300</v>
      </c>
      <c r="D3718" s="15" t="n">
        <v>525</v>
      </c>
      <c r="E3718" s="15" t="n">
        <v>30</v>
      </c>
      <c r="F3718" s="16" t="n">
        <v>0.839507013902909</v>
      </c>
      <c r="G3718" s="17" t="s">
        <v>103</v>
      </c>
      <c r="H3718" s="18" t="n">
        <v>0.2</v>
      </c>
      <c r="I3718" s="18" t="n">
        <v>1</v>
      </c>
      <c r="J3718" s="19" t="n">
        <v>0.917515083865531</v>
      </c>
      <c r="K3718" s="19" t="n">
        <v>0.487822791681081</v>
      </c>
      <c r="L3718" s="16" t="n">
        <v>11.3106290159868</v>
      </c>
      <c r="M3718" s="19" t="n">
        <v>0.686445024615385</v>
      </c>
      <c r="N3718" s="19" t="n">
        <v>0.854005956525789</v>
      </c>
      <c r="O3718" s="19" t="n">
        <v>0.917515083865531</v>
      </c>
      <c r="P3718" s="19" t="n">
        <v>0.507599669217945</v>
      </c>
      <c r="Q3718" s="17" t="s">
        <v>29</v>
      </c>
      <c r="R3718" s="5" t="str">
        <f aca="false">IF(OR(Q3718="Steel plate",Q3718="Concrete jacket"),"Steel plate or jacket",Q3718)</f>
        <v>Monitor</v>
      </c>
      <c r="S3718" s="5" t="str">
        <f aca="false">IF(O3718&lt;='Tree rules'!$C$4,IF(N3718&lt;='Tree rules'!$C$5,IF(P3718&lt;='Tree rules'!$C$7,"Monitor","Polymer laminate"),IF(P3718&lt;='Tree rules'!$C$8,"Seal cracks","Polymer laminate")),IF(O3718&lt;='Tree rules'!$C$6,IF(P3718&lt;='Tree rules'!$C$9,"Polymer laminate","Steel plate or jacket"),IF(L3718&lt;='Tree rules'!$C$10,"Steel plate or jacket","Polymer laminate")))</f>
        <v>Monitor</v>
      </c>
      <c r="T3718" s="5" t="str">
        <f aca="false">IF(S3718=R3718,"Yes","No")</f>
        <v>Yes</v>
      </c>
    </row>
    <row r="3719" customFormat="false" ht="15" hidden="false" customHeight="false" outlineLevel="0" collapsed="false">
      <c r="A3719" s="15" t="n">
        <v>5300</v>
      </c>
      <c r="B3719" s="16" t="n">
        <v>7.72155538671731</v>
      </c>
      <c r="C3719" s="15" t="n">
        <v>300</v>
      </c>
      <c r="D3719" s="15" t="n">
        <v>700</v>
      </c>
      <c r="E3719" s="15" t="n">
        <v>20</v>
      </c>
      <c r="F3719" s="16" t="n">
        <v>0.614868286941122</v>
      </c>
      <c r="G3719" s="17" t="s">
        <v>101</v>
      </c>
      <c r="H3719" s="18" t="n">
        <v>0.3</v>
      </c>
      <c r="I3719" s="18" t="n">
        <v>1</v>
      </c>
      <c r="J3719" s="19" t="n">
        <v>0.862543522223751</v>
      </c>
      <c r="K3719" s="19" t="n">
        <v>0.50217599738869</v>
      </c>
      <c r="L3719" s="16" t="n">
        <v>11.8066596127176</v>
      </c>
      <c r="M3719" s="19" t="n">
        <v>0.931520937498708</v>
      </c>
      <c r="N3719" s="19" t="n">
        <v>0.458775901984255</v>
      </c>
      <c r="O3719" s="19" t="n">
        <v>0.862543522223751</v>
      </c>
      <c r="P3719" s="19" t="n">
        <v>0.365571111923349</v>
      </c>
      <c r="Q3719" s="17" t="s">
        <v>29</v>
      </c>
      <c r="R3719" s="5" t="str">
        <f aca="false">IF(OR(Q3719="Steel plate",Q3719="Concrete jacket"),"Steel plate or jacket",Q3719)</f>
        <v>Monitor</v>
      </c>
      <c r="S3719" s="5" t="str">
        <f aca="false">IF(O3719&lt;='Tree rules'!$C$4,IF(N3719&lt;='Tree rules'!$C$5,IF(P3719&lt;='Tree rules'!$C$7,"Monitor","Polymer laminate"),IF(P3719&lt;='Tree rules'!$C$8,"Seal cracks","Polymer laminate")),IF(O3719&lt;='Tree rules'!$C$6,IF(P3719&lt;='Tree rules'!$C$9,"Polymer laminate","Steel plate or jacket"),IF(L3719&lt;='Tree rules'!$C$10,"Steel plate or jacket","Polymer laminate")))</f>
        <v>Monitor</v>
      </c>
      <c r="T3719" s="5" t="str">
        <f aca="false">IF(S3719=R3719,"Yes","No")</f>
        <v>Yes</v>
      </c>
    </row>
    <row r="3720" customFormat="false" ht="15" hidden="false" customHeight="false" outlineLevel="0" collapsed="false">
      <c r="A3720" s="15" t="n">
        <v>5301</v>
      </c>
      <c r="B3720" s="16" t="n">
        <v>7.90350835513548</v>
      </c>
      <c r="C3720" s="15" t="n">
        <v>300</v>
      </c>
      <c r="D3720" s="15" t="n">
        <v>775</v>
      </c>
      <c r="E3720" s="15" t="n">
        <v>20</v>
      </c>
      <c r="F3720" s="16" t="n">
        <v>0.720218398347041</v>
      </c>
      <c r="G3720" s="17" t="s">
        <v>103</v>
      </c>
      <c r="H3720" s="18" t="n">
        <v>0.2</v>
      </c>
      <c r="I3720" s="18" t="n">
        <v>1</v>
      </c>
      <c r="J3720" s="19" t="n">
        <v>0.850684082644217</v>
      </c>
      <c r="K3720" s="19" t="n">
        <v>0.423725341073861</v>
      </c>
      <c r="L3720" s="16" t="n">
        <v>10.8714007635976</v>
      </c>
      <c r="M3720" s="19" t="n">
        <v>0.495093192129596</v>
      </c>
      <c r="N3720" s="19" t="n">
        <v>0.794435657711278</v>
      </c>
      <c r="O3720" s="19" t="n">
        <v>0.850684082644217</v>
      </c>
      <c r="P3720" s="19" t="n">
        <v>0.618624663806597</v>
      </c>
      <c r="Q3720" s="17" t="s">
        <v>29</v>
      </c>
      <c r="R3720" s="5" t="str">
        <f aca="false">IF(OR(Q3720="Steel plate",Q3720="Concrete jacket"),"Steel plate or jacket",Q3720)</f>
        <v>Monitor</v>
      </c>
      <c r="S3720" s="5" t="str">
        <f aca="false">IF(O3720&lt;='Tree rules'!$C$4,IF(N3720&lt;='Tree rules'!$C$5,IF(P3720&lt;='Tree rules'!$C$7,"Monitor","Polymer laminate"),IF(P3720&lt;='Tree rules'!$C$8,"Seal cracks","Polymer laminate")),IF(O3720&lt;='Tree rules'!$C$6,IF(P3720&lt;='Tree rules'!$C$9,"Polymer laminate","Steel plate or jacket"),IF(L3720&lt;='Tree rules'!$C$10,"Steel plate or jacket","Polymer laminate")))</f>
        <v>Monitor</v>
      </c>
      <c r="T3720" s="5" t="str">
        <f aca="false">IF(S3720=R3720,"Yes","No")</f>
        <v>Yes</v>
      </c>
    </row>
    <row r="3721" customFormat="false" ht="15" hidden="false" customHeight="false" outlineLevel="0" collapsed="false">
      <c r="A3721" s="15" t="n">
        <v>5303</v>
      </c>
      <c r="B3721" s="16" t="n">
        <v>3.22154448992964</v>
      </c>
      <c r="C3721" s="15" t="n">
        <v>230</v>
      </c>
      <c r="D3721" s="15" t="n">
        <v>300</v>
      </c>
      <c r="E3721" s="15" t="n">
        <v>25</v>
      </c>
      <c r="F3721" s="16" t="n">
        <v>0.688332522525665</v>
      </c>
      <c r="G3721" s="17" t="s">
        <v>101</v>
      </c>
      <c r="H3721" s="18" t="n">
        <v>0.3</v>
      </c>
      <c r="I3721" s="18" t="n">
        <v>1</v>
      </c>
      <c r="J3721" s="19" t="n">
        <v>0.902352949786899</v>
      </c>
      <c r="K3721" s="19" t="n">
        <v>0.624587957952327</v>
      </c>
      <c r="L3721" s="16" t="n">
        <v>12.683246023345</v>
      </c>
      <c r="M3721" s="19" t="n">
        <v>0.426701798177326</v>
      </c>
      <c r="N3721" s="19" t="n">
        <v>0.860626897116196</v>
      </c>
      <c r="O3721" s="19" t="n">
        <v>0.902352949786899</v>
      </c>
      <c r="P3721" s="19" t="n">
        <v>0.695969220782766</v>
      </c>
      <c r="Q3721" s="17" t="s">
        <v>29</v>
      </c>
      <c r="R3721" s="5" t="str">
        <f aca="false">IF(OR(Q3721="Steel plate",Q3721="Concrete jacket"),"Steel plate or jacket",Q3721)</f>
        <v>Monitor</v>
      </c>
      <c r="S3721" s="5" t="str">
        <f aca="false">IF(O3721&lt;='Tree rules'!$C$4,IF(N3721&lt;='Tree rules'!$C$5,IF(P3721&lt;='Tree rules'!$C$7,"Monitor","Polymer laminate"),IF(P3721&lt;='Tree rules'!$C$8,"Seal cracks","Polymer laminate")),IF(O3721&lt;='Tree rules'!$C$6,IF(P3721&lt;='Tree rules'!$C$9,"Polymer laminate","Steel plate or jacket"),IF(L3721&lt;='Tree rules'!$C$10,"Steel plate or jacket","Polymer laminate")))</f>
        <v>Monitor</v>
      </c>
      <c r="T3721" s="5" t="str">
        <f aca="false">IF(S3721=R3721,"Yes","No")</f>
        <v>Yes</v>
      </c>
    </row>
    <row r="3722" customFormat="false" ht="15" hidden="false" customHeight="false" outlineLevel="0" collapsed="false">
      <c r="A3722" s="15" t="n">
        <v>5305</v>
      </c>
      <c r="B3722" s="16" t="n">
        <v>7.04862665655049</v>
      </c>
      <c r="C3722" s="15" t="n">
        <v>300</v>
      </c>
      <c r="D3722" s="15" t="n">
        <v>650</v>
      </c>
      <c r="E3722" s="15" t="n">
        <v>25</v>
      </c>
      <c r="F3722" s="16" t="n">
        <v>0.695812326376477</v>
      </c>
      <c r="G3722" s="17" t="s">
        <v>101</v>
      </c>
      <c r="H3722" s="18" t="n">
        <v>0.3</v>
      </c>
      <c r="I3722" s="18" t="n">
        <v>1</v>
      </c>
      <c r="J3722" s="19" t="n">
        <v>0.92837943465084</v>
      </c>
      <c r="K3722" s="19" t="n">
        <v>0.539324561946309</v>
      </c>
      <c r="L3722" s="16" t="n">
        <v>11.7086821537384</v>
      </c>
      <c r="M3722" s="19" t="n">
        <v>0.395181716347639</v>
      </c>
      <c r="N3722" s="19" t="n">
        <v>0.666722673136595</v>
      </c>
      <c r="O3722" s="19" t="n">
        <v>0.92837943465084</v>
      </c>
      <c r="P3722" s="19" t="n">
        <v>0.873012047322608</v>
      </c>
      <c r="Q3722" s="17" t="s">
        <v>29</v>
      </c>
      <c r="R3722" s="5" t="str">
        <f aca="false">IF(OR(Q3722="Steel plate",Q3722="Concrete jacket"),"Steel plate or jacket",Q3722)</f>
        <v>Monitor</v>
      </c>
      <c r="S3722" s="5" t="str">
        <f aca="false">IF(O3722&lt;='Tree rules'!$C$4,IF(N3722&lt;='Tree rules'!$C$5,IF(P3722&lt;='Tree rules'!$C$7,"Monitor","Polymer laminate"),IF(P3722&lt;='Tree rules'!$C$8,"Seal cracks","Polymer laminate")),IF(O3722&lt;='Tree rules'!$C$6,IF(P3722&lt;='Tree rules'!$C$9,"Polymer laminate","Steel plate or jacket"),IF(L3722&lt;='Tree rules'!$C$10,"Steel plate or jacket","Polymer laminate")))</f>
        <v>Monitor</v>
      </c>
      <c r="T3722" s="5" t="str">
        <f aca="false">IF(S3722=R3722,"Yes","No")</f>
        <v>Yes</v>
      </c>
    </row>
    <row r="3723" customFormat="false" ht="15" hidden="false" customHeight="false" outlineLevel="0" collapsed="false">
      <c r="A3723" s="15" t="n">
        <v>5306</v>
      </c>
      <c r="B3723" s="16" t="n">
        <v>5.66276316514189</v>
      </c>
      <c r="C3723" s="15" t="n">
        <v>230</v>
      </c>
      <c r="D3723" s="15" t="n">
        <v>475</v>
      </c>
      <c r="E3723" s="15" t="n">
        <v>20</v>
      </c>
      <c r="F3723" s="16" t="n">
        <v>0.633465437396808</v>
      </c>
      <c r="G3723" s="17" t="s">
        <v>102</v>
      </c>
      <c r="H3723" s="18" t="n">
        <v>0.1</v>
      </c>
      <c r="I3723" s="18" t="n">
        <v>1.5</v>
      </c>
      <c r="J3723" s="19" t="n">
        <v>0.927502801422745</v>
      </c>
      <c r="K3723" s="19" t="n">
        <v>0.620597658674923</v>
      </c>
      <c r="L3723" s="16" t="n">
        <v>13.678171896478</v>
      </c>
      <c r="M3723" s="19" t="n">
        <v>0.473225857330892</v>
      </c>
      <c r="N3723" s="19" t="n">
        <v>3.03187333958492</v>
      </c>
      <c r="O3723" s="19" t="n">
        <v>1.10345116864542</v>
      </c>
      <c r="P3723" s="19" t="n">
        <v>0.843325253165935</v>
      </c>
      <c r="Q3723" s="17" t="s">
        <v>31</v>
      </c>
      <c r="R3723" s="5" t="str">
        <f aca="false">IF(OR(Q3723="Steel plate",Q3723="Concrete jacket"),"Steel plate or jacket",Q3723)</f>
        <v>Polymer laminate</v>
      </c>
      <c r="S3723" s="5" t="str">
        <f aca="false">IF(O3723&lt;='Tree rules'!$C$4,IF(N3723&lt;='Tree rules'!$C$5,IF(P3723&lt;='Tree rules'!$C$7,"Monitor","Polymer laminate"),IF(P3723&lt;='Tree rules'!$C$8,"Seal cracks","Polymer laminate")),IF(O3723&lt;='Tree rules'!$C$6,IF(P3723&lt;='Tree rules'!$C$9,"Polymer laminate","Steel plate or jacket"),IF(L3723&lt;='Tree rules'!$C$10,"Steel plate or jacket","Polymer laminate")))</f>
        <v>Polymer laminate</v>
      </c>
      <c r="T3723" s="5" t="str">
        <f aca="false">IF(S3723=R3723,"Yes","No")</f>
        <v>Yes</v>
      </c>
    </row>
    <row r="3724" customFormat="false" ht="15" hidden="false" customHeight="false" outlineLevel="0" collapsed="false">
      <c r="A3724" s="15" t="n">
        <v>5307</v>
      </c>
      <c r="B3724" s="16" t="n">
        <v>3.69783415036483</v>
      </c>
      <c r="C3724" s="15" t="n">
        <v>230</v>
      </c>
      <c r="D3724" s="15" t="n">
        <v>375</v>
      </c>
      <c r="E3724" s="15" t="n">
        <v>25</v>
      </c>
      <c r="F3724" s="16" t="n">
        <v>0.835206022555027</v>
      </c>
      <c r="G3724" s="17" t="s">
        <v>102</v>
      </c>
      <c r="H3724" s="18" t="n">
        <v>0.1</v>
      </c>
      <c r="I3724" s="18" t="n">
        <v>1</v>
      </c>
      <c r="J3724" s="19" t="n">
        <v>0.90198129452438</v>
      </c>
      <c r="K3724" s="19" t="n">
        <v>0.624428608403542</v>
      </c>
      <c r="L3724" s="16" t="n">
        <v>11.7765418801428</v>
      </c>
      <c r="M3724" s="19" t="n">
        <v>0.904602251934541</v>
      </c>
      <c r="N3724" s="19" t="n">
        <v>2.34311134339754</v>
      </c>
      <c r="O3724" s="19" t="n">
        <v>0.90198129452438</v>
      </c>
      <c r="P3724" s="19" t="n">
        <v>0.374057928612732</v>
      </c>
      <c r="Q3724" s="17" t="s">
        <v>30</v>
      </c>
      <c r="R3724" s="5" t="str">
        <f aca="false">IF(OR(Q3724="Steel plate",Q3724="Concrete jacket"),"Steel plate or jacket",Q3724)</f>
        <v>Seal cracks</v>
      </c>
      <c r="S3724" s="5" t="str">
        <f aca="false">IF(O3724&lt;='Tree rules'!$C$4,IF(N3724&lt;='Tree rules'!$C$5,IF(P3724&lt;='Tree rules'!$C$7,"Monitor","Polymer laminate"),IF(P3724&lt;='Tree rules'!$C$8,"Seal cracks","Polymer laminate")),IF(O3724&lt;='Tree rules'!$C$6,IF(P3724&lt;='Tree rules'!$C$9,"Polymer laminate","Steel plate or jacket"),IF(L3724&lt;='Tree rules'!$C$10,"Steel plate or jacket","Polymer laminate")))</f>
        <v>Seal cracks</v>
      </c>
      <c r="T3724" s="5" t="str">
        <f aca="false">IF(S3724=R3724,"Yes","No")</f>
        <v>Yes</v>
      </c>
    </row>
    <row r="3725" customFormat="false" ht="15" hidden="false" customHeight="false" outlineLevel="0" collapsed="false">
      <c r="A3725" s="15" t="n">
        <v>5308</v>
      </c>
      <c r="B3725" s="16" t="n">
        <v>3.5037480018235</v>
      </c>
      <c r="C3725" s="15" t="n">
        <v>300</v>
      </c>
      <c r="D3725" s="15" t="n">
        <v>325</v>
      </c>
      <c r="E3725" s="15" t="n">
        <v>30</v>
      </c>
      <c r="F3725" s="16" t="n">
        <v>0.804963242200943</v>
      </c>
      <c r="G3725" s="17" t="s">
        <v>101</v>
      </c>
      <c r="H3725" s="18" t="n">
        <v>0.3</v>
      </c>
      <c r="I3725" s="18" t="n">
        <v>1</v>
      </c>
      <c r="J3725" s="19" t="n">
        <v>0.910760465765329</v>
      </c>
      <c r="K3725" s="19" t="n">
        <v>0.455865547059699</v>
      </c>
      <c r="L3725" s="16" t="n">
        <v>12.468854099016</v>
      </c>
      <c r="M3725" s="19" t="n">
        <v>0.282288254929211</v>
      </c>
      <c r="N3725" s="19" t="n">
        <v>0.64455345188355</v>
      </c>
      <c r="O3725" s="19" t="n">
        <v>0.910760465765329</v>
      </c>
      <c r="P3725" s="19" t="n">
        <v>1.02276925526816</v>
      </c>
      <c r="Q3725" s="17" t="s">
        <v>31</v>
      </c>
      <c r="R3725" s="5" t="str">
        <f aca="false">IF(OR(Q3725="Steel plate",Q3725="Concrete jacket"),"Steel plate or jacket",Q3725)</f>
        <v>Polymer laminate</v>
      </c>
      <c r="S3725" s="5" t="str">
        <f aca="false">IF(O3725&lt;='Tree rules'!$C$4,IF(N3725&lt;='Tree rules'!$C$5,IF(P3725&lt;='Tree rules'!$C$7,"Monitor","Polymer laminate"),IF(P3725&lt;='Tree rules'!$C$8,"Seal cracks","Polymer laminate")),IF(O3725&lt;='Tree rules'!$C$6,IF(P3725&lt;='Tree rules'!$C$9,"Polymer laminate","Steel plate or jacket"),IF(L3725&lt;='Tree rules'!$C$10,"Steel plate or jacket","Polymer laminate")))</f>
        <v>Polymer laminate</v>
      </c>
      <c r="T3725" s="5" t="str">
        <f aca="false">IF(S3725=R3725,"Yes","No")</f>
        <v>Yes</v>
      </c>
    </row>
    <row r="3726" customFormat="false" ht="15" hidden="false" customHeight="false" outlineLevel="0" collapsed="false">
      <c r="A3726" s="15" t="n">
        <v>5309</v>
      </c>
      <c r="B3726" s="16" t="n">
        <v>4.4961602485814</v>
      </c>
      <c r="C3726" s="15" t="n">
        <v>230</v>
      </c>
      <c r="D3726" s="15" t="n">
        <v>450</v>
      </c>
      <c r="E3726" s="15" t="n">
        <v>30</v>
      </c>
      <c r="F3726" s="16" t="n">
        <v>0.679557138998441</v>
      </c>
      <c r="G3726" s="17" t="s">
        <v>103</v>
      </c>
      <c r="H3726" s="18" t="n">
        <v>0.2</v>
      </c>
      <c r="I3726" s="18" t="n">
        <v>1.5</v>
      </c>
      <c r="J3726" s="19" t="n">
        <v>0.939604027949862</v>
      </c>
      <c r="K3726" s="19" t="n">
        <v>0.415001635941024</v>
      </c>
      <c r="L3726" s="16" t="n">
        <v>11.184478230302</v>
      </c>
      <c r="M3726" s="19" t="n">
        <v>0.698407499594515</v>
      </c>
      <c r="N3726" s="19" t="n">
        <v>1.7049604337292</v>
      </c>
      <c r="O3726" s="19" t="n">
        <v>1.21443743755681</v>
      </c>
      <c r="P3726" s="19" t="n">
        <v>0.434692416088041</v>
      </c>
      <c r="Q3726" s="17" t="s">
        <v>31</v>
      </c>
      <c r="R3726" s="5" t="str">
        <f aca="false">IF(OR(Q3726="Steel plate",Q3726="Concrete jacket"),"Steel plate or jacket",Q3726)</f>
        <v>Polymer laminate</v>
      </c>
      <c r="S3726" s="5" t="str">
        <f aca="false">IF(O3726&lt;='Tree rules'!$C$4,IF(N3726&lt;='Tree rules'!$C$5,IF(P3726&lt;='Tree rules'!$C$7,"Monitor","Polymer laminate"),IF(P3726&lt;='Tree rules'!$C$8,"Seal cracks","Polymer laminate")),IF(O3726&lt;='Tree rules'!$C$6,IF(P3726&lt;='Tree rules'!$C$9,"Polymer laminate","Steel plate or jacket"),IF(L3726&lt;='Tree rules'!$C$10,"Steel plate or jacket","Polymer laminate")))</f>
        <v>Polymer laminate</v>
      </c>
      <c r="T3726" s="5" t="str">
        <f aca="false">IF(S3726=R3726,"Yes","No")</f>
        <v>Yes</v>
      </c>
    </row>
    <row r="3727" customFormat="false" ht="15" hidden="false" customHeight="false" outlineLevel="0" collapsed="false">
      <c r="A3727" s="15" t="n">
        <v>5311</v>
      </c>
      <c r="B3727" s="16" t="n">
        <v>4.70200436065824</v>
      </c>
      <c r="C3727" s="15" t="n">
        <v>230</v>
      </c>
      <c r="D3727" s="15" t="n">
        <v>400</v>
      </c>
      <c r="E3727" s="15" t="n">
        <v>30</v>
      </c>
      <c r="F3727" s="16" t="n">
        <v>0.776085141697083</v>
      </c>
      <c r="G3727" s="17" t="s">
        <v>103</v>
      </c>
      <c r="H3727" s="18" t="n">
        <v>0.2</v>
      </c>
      <c r="I3727" s="18" t="n">
        <v>1</v>
      </c>
      <c r="J3727" s="19" t="n">
        <v>0.894190538048159</v>
      </c>
      <c r="K3727" s="19" t="n">
        <v>0.468744835963978</v>
      </c>
      <c r="L3727" s="16" t="n">
        <v>13.3579669336882</v>
      </c>
      <c r="M3727" s="19" t="n">
        <v>0.949807438381175</v>
      </c>
      <c r="N3727" s="19" t="n">
        <v>1.15598945500769</v>
      </c>
      <c r="O3727" s="19" t="n">
        <v>0.894190538048159</v>
      </c>
      <c r="P3727" s="19" t="n">
        <v>0.36714667266127</v>
      </c>
      <c r="Q3727" s="17" t="s">
        <v>30</v>
      </c>
      <c r="R3727" s="5" t="str">
        <f aca="false">IF(OR(Q3727="Steel plate",Q3727="Concrete jacket"),"Steel plate or jacket",Q3727)</f>
        <v>Seal cracks</v>
      </c>
      <c r="S3727" s="5" t="str">
        <f aca="false">IF(O3727&lt;='Tree rules'!$C$4,IF(N3727&lt;='Tree rules'!$C$5,IF(P3727&lt;='Tree rules'!$C$7,"Monitor","Polymer laminate"),IF(P3727&lt;='Tree rules'!$C$8,"Seal cracks","Polymer laminate")),IF(O3727&lt;='Tree rules'!$C$6,IF(P3727&lt;='Tree rules'!$C$9,"Polymer laminate","Steel plate or jacket"),IF(L3727&lt;='Tree rules'!$C$10,"Steel plate or jacket","Polymer laminate")))</f>
        <v>Seal cracks</v>
      </c>
      <c r="T3727" s="5" t="str">
        <f aca="false">IF(S3727=R3727,"Yes","No")</f>
        <v>Yes</v>
      </c>
    </row>
    <row r="3728" customFormat="false" ht="15" hidden="false" customHeight="false" outlineLevel="0" collapsed="false">
      <c r="A3728" s="15" t="n">
        <v>5312</v>
      </c>
      <c r="B3728" s="16" t="n">
        <v>6.70853494921386</v>
      </c>
      <c r="C3728" s="15" t="n">
        <v>230</v>
      </c>
      <c r="D3728" s="15" t="n">
        <v>575</v>
      </c>
      <c r="E3728" s="15" t="n">
        <v>25</v>
      </c>
      <c r="F3728" s="16" t="n">
        <v>0.661007412935799</v>
      </c>
      <c r="G3728" s="17" t="s">
        <v>103</v>
      </c>
      <c r="H3728" s="18" t="n">
        <v>0.2</v>
      </c>
      <c r="I3728" s="18" t="n">
        <v>1.5</v>
      </c>
      <c r="J3728" s="19" t="n">
        <v>0.972438179356331</v>
      </c>
      <c r="K3728" s="19" t="n">
        <v>0.428438496741729</v>
      </c>
      <c r="L3728" s="16" t="n">
        <v>12.6815405467181</v>
      </c>
      <c r="M3728" s="19" t="n">
        <v>0.869815710931759</v>
      </c>
      <c r="N3728" s="19" t="n">
        <v>1.14779678656173</v>
      </c>
      <c r="O3728" s="19" t="n">
        <v>1.25034229316565</v>
      </c>
      <c r="P3728" s="19" t="n">
        <v>0.475153079634486</v>
      </c>
      <c r="Q3728" s="17" t="s">
        <v>31</v>
      </c>
      <c r="R3728" s="5" t="str">
        <f aca="false">IF(OR(Q3728="Steel plate",Q3728="Concrete jacket"),"Steel plate or jacket",Q3728)</f>
        <v>Polymer laminate</v>
      </c>
      <c r="S3728" s="5" t="str">
        <f aca="false">IF(O3728&lt;='Tree rules'!$C$4,IF(N3728&lt;='Tree rules'!$C$5,IF(P3728&lt;='Tree rules'!$C$7,"Monitor","Polymer laminate"),IF(P3728&lt;='Tree rules'!$C$8,"Seal cracks","Polymer laminate")),IF(O3728&lt;='Tree rules'!$C$6,IF(P3728&lt;='Tree rules'!$C$9,"Polymer laminate","Steel plate or jacket"),IF(L3728&lt;='Tree rules'!$C$10,"Steel plate or jacket","Polymer laminate")))</f>
        <v>Polymer laminate</v>
      </c>
      <c r="T3728" s="5" t="str">
        <f aca="false">IF(S3728=R3728,"Yes","No")</f>
        <v>Yes</v>
      </c>
    </row>
    <row r="3729" customFormat="false" ht="15" hidden="false" customHeight="false" outlineLevel="0" collapsed="false">
      <c r="A3729" s="15" t="n">
        <v>5314</v>
      </c>
      <c r="B3729" s="16" t="n">
        <v>7.42206228300262</v>
      </c>
      <c r="C3729" s="15" t="n">
        <v>230</v>
      </c>
      <c r="D3729" s="15" t="n">
        <v>625</v>
      </c>
      <c r="E3729" s="15" t="n">
        <v>30</v>
      </c>
      <c r="F3729" s="16" t="n">
        <v>0.603925598347216</v>
      </c>
      <c r="G3729" s="17" t="s">
        <v>101</v>
      </c>
      <c r="H3729" s="18" t="n">
        <v>0.3</v>
      </c>
      <c r="I3729" s="18" t="n">
        <v>1</v>
      </c>
      <c r="J3729" s="19" t="n">
        <v>0.919501842670975</v>
      </c>
      <c r="K3729" s="19" t="n">
        <v>0.491037987580185</v>
      </c>
      <c r="L3729" s="16" t="n">
        <v>12.8187604196936</v>
      </c>
      <c r="M3729" s="19" t="n">
        <v>0.454393143206249</v>
      </c>
      <c r="N3729" s="19" t="n">
        <v>0.598899505313044</v>
      </c>
      <c r="O3729" s="19" t="n">
        <v>0.919501842670975</v>
      </c>
      <c r="P3729" s="19" t="n">
        <v>0.671037271756564</v>
      </c>
      <c r="Q3729" s="17" t="s">
        <v>29</v>
      </c>
      <c r="R3729" s="5" t="str">
        <f aca="false">IF(OR(Q3729="Steel plate",Q3729="Concrete jacket"),"Steel plate or jacket",Q3729)</f>
        <v>Monitor</v>
      </c>
      <c r="S3729" s="5" t="str">
        <f aca="false">IF(O3729&lt;='Tree rules'!$C$4,IF(N3729&lt;='Tree rules'!$C$5,IF(P3729&lt;='Tree rules'!$C$7,"Monitor","Polymer laminate"),IF(P3729&lt;='Tree rules'!$C$8,"Seal cracks","Polymer laminate")),IF(O3729&lt;='Tree rules'!$C$6,IF(P3729&lt;='Tree rules'!$C$9,"Polymer laminate","Steel plate or jacket"),IF(L3729&lt;='Tree rules'!$C$10,"Steel plate or jacket","Polymer laminate")))</f>
        <v>Monitor</v>
      </c>
      <c r="T3729" s="5" t="str">
        <f aca="false">IF(S3729=R3729,"Yes","No")</f>
        <v>Yes</v>
      </c>
    </row>
    <row r="3730" customFormat="false" ht="15" hidden="false" customHeight="false" outlineLevel="0" collapsed="false">
      <c r="A3730" s="15" t="n">
        <v>5315</v>
      </c>
      <c r="B3730" s="16" t="n">
        <v>4.54066808639142</v>
      </c>
      <c r="C3730" s="15" t="n">
        <v>300</v>
      </c>
      <c r="D3730" s="15" t="n">
        <v>450</v>
      </c>
      <c r="E3730" s="15" t="n">
        <v>30</v>
      </c>
      <c r="F3730" s="16" t="n">
        <v>0.557129731671096</v>
      </c>
      <c r="G3730" s="17" t="s">
        <v>101</v>
      </c>
      <c r="H3730" s="18" t="n">
        <v>0.3</v>
      </c>
      <c r="I3730" s="18" t="n">
        <v>2</v>
      </c>
      <c r="J3730" s="19" t="n">
        <v>0.865497710921472</v>
      </c>
      <c r="K3730" s="19" t="n">
        <v>0.491273355041452</v>
      </c>
      <c r="L3730" s="16" t="n">
        <v>11.183911542836</v>
      </c>
      <c r="M3730" s="19" t="n">
        <v>0.490526873890369</v>
      </c>
      <c r="N3730" s="19" t="n">
        <v>0.857876472512362</v>
      </c>
      <c r="O3730" s="19" t="n">
        <v>1.30579945761786</v>
      </c>
      <c r="P3730" s="19" t="n">
        <v>0.562454975543394</v>
      </c>
      <c r="Q3730" s="17" t="s">
        <v>31</v>
      </c>
      <c r="R3730" s="5" t="str">
        <f aca="false">IF(OR(Q3730="Steel plate",Q3730="Concrete jacket"),"Steel plate or jacket",Q3730)</f>
        <v>Polymer laminate</v>
      </c>
      <c r="S3730" s="5" t="str">
        <f aca="false">IF(O3730&lt;='Tree rules'!$C$4,IF(N3730&lt;='Tree rules'!$C$5,IF(P3730&lt;='Tree rules'!$C$7,"Monitor","Polymer laminate"),IF(P3730&lt;='Tree rules'!$C$8,"Seal cracks","Polymer laminate")),IF(O3730&lt;='Tree rules'!$C$6,IF(P3730&lt;='Tree rules'!$C$9,"Polymer laminate","Steel plate or jacket"),IF(L3730&lt;='Tree rules'!$C$10,"Steel plate or jacket","Polymer laminate")))</f>
        <v>Polymer laminate</v>
      </c>
      <c r="T3730" s="5" t="str">
        <f aca="false">IF(S3730=R3730,"Yes","No")</f>
        <v>Yes</v>
      </c>
    </row>
    <row r="3731" customFormat="false" ht="15" hidden="false" customHeight="false" outlineLevel="0" collapsed="false">
      <c r="A3731" s="15" t="n">
        <v>5316</v>
      </c>
      <c r="B3731" s="16" t="n">
        <v>7.97894163551425</v>
      </c>
      <c r="C3731" s="15" t="n">
        <v>230</v>
      </c>
      <c r="D3731" s="15" t="n">
        <v>700</v>
      </c>
      <c r="E3731" s="15" t="n">
        <v>25</v>
      </c>
      <c r="F3731" s="16" t="n">
        <v>0.643285643353312</v>
      </c>
      <c r="G3731" s="17" t="s">
        <v>102</v>
      </c>
      <c r="H3731" s="18" t="n">
        <v>0.1</v>
      </c>
      <c r="I3731" s="18" t="n">
        <v>1.5</v>
      </c>
      <c r="J3731" s="19" t="n">
        <v>0.857417897826207</v>
      </c>
      <c r="K3731" s="19" t="n">
        <v>0.511049441644311</v>
      </c>
      <c r="L3731" s="16" t="n">
        <v>12.5258110447634</v>
      </c>
      <c r="M3731" s="19" t="n">
        <v>0.886052984189483</v>
      </c>
      <c r="N3731" s="19" t="n">
        <v>2.58825232170506</v>
      </c>
      <c r="O3731" s="19" t="n">
        <v>1.06703537776935</v>
      </c>
      <c r="P3731" s="19" t="n">
        <v>0.410642832712657</v>
      </c>
      <c r="Q3731" s="17" t="s">
        <v>31</v>
      </c>
      <c r="R3731" s="5" t="str">
        <f aca="false">IF(OR(Q3731="Steel plate",Q3731="Concrete jacket"),"Steel plate or jacket",Q3731)</f>
        <v>Polymer laminate</v>
      </c>
      <c r="S3731" s="5" t="str">
        <f aca="false">IF(O3731&lt;='Tree rules'!$C$4,IF(N3731&lt;='Tree rules'!$C$5,IF(P3731&lt;='Tree rules'!$C$7,"Monitor","Polymer laminate"),IF(P3731&lt;='Tree rules'!$C$8,"Seal cracks","Polymer laminate")),IF(O3731&lt;='Tree rules'!$C$6,IF(P3731&lt;='Tree rules'!$C$9,"Polymer laminate","Steel plate or jacket"),IF(L3731&lt;='Tree rules'!$C$10,"Steel plate or jacket","Polymer laminate")))</f>
        <v>Polymer laminate</v>
      </c>
      <c r="T3731" s="5" t="str">
        <f aca="false">IF(S3731=R3731,"Yes","No")</f>
        <v>Yes</v>
      </c>
    </row>
    <row r="3732" customFormat="false" ht="15" hidden="false" customHeight="false" outlineLevel="0" collapsed="false">
      <c r="A3732" s="15" t="n">
        <v>5317</v>
      </c>
      <c r="B3732" s="16" t="n">
        <v>4.48579301598355</v>
      </c>
      <c r="C3732" s="15" t="n">
        <v>300</v>
      </c>
      <c r="D3732" s="15" t="n">
        <v>400</v>
      </c>
      <c r="E3732" s="15" t="n">
        <v>20</v>
      </c>
      <c r="F3732" s="16" t="n">
        <v>0.757295404255167</v>
      </c>
      <c r="G3732" s="17" t="s">
        <v>103</v>
      </c>
      <c r="H3732" s="18" t="n">
        <v>0.2</v>
      </c>
      <c r="I3732" s="18" t="n">
        <v>2</v>
      </c>
      <c r="J3732" s="19" t="n">
        <v>0.871847719627345</v>
      </c>
      <c r="K3732" s="19" t="n">
        <v>0.558821766844111</v>
      </c>
      <c r="L3732" s="16" t="n">
        <v>12.6717316835694</v>
      </c>
      <c r="M3732" s="19" t="n">
        <v>0.921804815111564</v>
      </c>
      <c r="N3732" s="19" t="n">
        <v>1.2756322254488</v>
      </c>
      <c r="O3732" s="19" t="n">
        <v>1.25648795615353</v>
      </c>
      <c r="P3732" s="19" t="n">
        <v>0.510431182396274</v>
      </c>
      <c r="Q3732" s="17" t="s">
        <v>31</v>
      </c>
      <c r="R3732" s="5" t="str">
        <f aca="false">IF(OR(Q3732="Steel plate",Q3732="Concrete jacket"),"Steel plate or jacket",Q3732)</f>
        <v>Polymer laminate</v>
      </c>
      <c r="S3732" s="5" t="str">
        <f aca="false">IF(O3732&lt;='Tree rules'!$C$4,IF(N3732&lt;='Tree rules'!$C$5,IF(P3732&lt;='Tree rules'!$C$7,"Monitor","Polymer laminate"),IF(P3732&lt;='Tree rules'!$C$8,"Seal cracks","Polymer laminate")),IF(O3732&lt;='Tree rules'!$C$6,IF(P3732&lt;='Tree rules'!$C$9,"Polymer laminate","Steel plate or jacket"),IF(L3732&lt;='Tree rules'!$C$10,"Steel plate or jacket","Polymer laminate")))</f>
        <v>Polymer laminate</v>
      </c>
      <c r="T3732" s="5" t="str">
        <f aca="false">IF(S3732=R3732,"Yes","No")</f>
        <v>Yes</v>
      </c>
    </row>
    <row r="3733" customFormat="false" ht="15" hidden="false" customHeight="false" outlineLevel="0" collapsed="false">
      <c r="A3733" s="15" t="n">
        <v>5318</v>
      </c>
      <c r="B3733" s="16" t="n">
        <v>3.84879377985681</v>
      </c>
      <c r="C3733" s="15" t="n">
        <v>300</v>
      </c>
      <c r="D3733" s="15" t="n">
        <v>350</v>
      </c>
      <c r="E3733" s="15" t="n">
        <v>20</v>
      </c>
      <c r="F3733" s="16" t="n">
        <v>0.61599855952741</v>
      </c>
      <c r="G3733" s="17" t="s">
        <v>101</v>
      </c>
      <c r="H3733" s="18" t="n">
        <v>0.3</v>
      </c>
      <c r="I3733" s="18" t="n">
        <v>1.5</v>
      </c>
      <c r="J3733" s="19" t="n">
        <v>0.929652031704151</v>
      </c>
      <c r="K3733" s="19" t="n">
        <v>0.612199086862938</v>
      </c>
      <c r="L3733" s="16" t="n">
        <v>12.5777574505124</v>
      </c>
      <c r="M3733" s="19" t="n">
        <v>0.90746884657361</v>
      </c>
      <c r="N3733" s="19" t="n">
        <v>0.691019238515745</v>
      </c>
      <c r="O3733" s="19" t="n">
        <v>1.10991198510145</v>
      </c>
      <c r="P3733" s="19" t="n">
        <v>0.41731594464822</v>
      </c>
      <c r="Q3733" s="17" t="s">
        <v>31</v>
      </c>
      <c r="R3733" s="5" t="str">
        <f aca="false">IF(OR(Q3733="Steel plate",Q3733="Concrete jacket"),"Steel plate or jacket",Q3733)</f>
        <v>Polymer laminate</v>
      </c>
      <c r="S3733" s="5" t="str">
        <f aca="false">IF(O3733&lt;='Tree rules'!$C$4,IF(N3733&lt;='Tree rules'!$C$5,IF(P3733&lt;='Tree rules'!$C$7,"Monitor","Polymer laminate"),IF(P3733&lt;='Tree rules'!$C$8,"Seal cracks","Polymer laminate")),IF(O3733&lt;='Tree rules'!$C$6,IF(P3733&lt;='Tree rules'!$C$9,"Polymer laminate","Steel plate or jacket"),IF(L3733&lt;='Tree rules'!$C$10,"Steel plate or jacket","Polymer laminate")))</f>
        <v>Polymer laminate</v>
      </c>
      <c r="T3733" s="5" t="str">
        <f aca="false">IF(S3733=R3733,"Yes","No")</f>
        <v>Yes</v>
      </c>
    </row>
    <row r="3734" customFormat="false" ht="15" hidden="false" customHeight="false" outlineLevel="0" collapsed="false">
      <c r="A3734" s="15" t="n">
        <v>5320</v>
      </c>
      <c r="B3734" s="16" t="n">
        <v>4.10127452453661</v>
      </c>
      <c r="C3734" s="15" t="n">
        <v>300</v>
      </c>
      <c r="D3734" s="15" t="n">
        <v>350</v>
      </c>
      <c r="E3734" s="15" t="n">
        <v>25</v>
      </c>
      <c r="F3734" s="16" t="n">
        <v>0.61599855952741</v>
      </c>
      <c r="G3734" s="17" t="s">
        <v>101</v>
      </c>
      <c r="H3734" s="18" t="n">
        <v>0.3</v>
      </c>
      <c r="I3734" s="18" t="n">
        <v>1</v>
      </c>
      <c r="J3734" s="19" t="n">
        <v>0.961220888606337</v>
      </c>
      <c r="K3734" s="19" t="n">
        <v>0.589005150754708</v>
      </c>
      <c r="L3734" s="16" t="n">
        <v>13.4028579233223</v>
      </c>
      <c r="M3734" s="19" t="n">
        <v>0.920962016227969</v>
      </c>
      <c r="N3734" s="19" t="n">
        <v>0.587944824913704</v>
      </c>
      <c r="O3734" s="19" t="n">
        <v>0.961220888606337</v>
      </c>
      <c r="P3734" s="19" t="n">
        <v>0.379741753406185</v>
      </c>
      <c r="Q3734" s="17" t="s">
        <v>29</v>
      </c>
      <c r="R3734" s="5" t="str">
        <f aca="false">IF(OR(Q3734="Steel plate",Q3734="Concrete jacket"),"Steel plate or jacket",Q3734)</f>
        <v>Monitor</v>
      </c>
      <c r="S3734" s="5" t="str">
        <f aca="false">IF(O3734&lt;='Tree rules'!$C$4,IF(N3734&lt;='Tree rules'!$C$5,IF(P3734&lt;='Tree rules'!$C$7,"Monitor","Polymer laminate"),IF(P3734&lt;='Tree rules'!$C$8,"Seal cracks","Polymer laminate")),IF(O3734&lt;='Tree rules'!$C$6,IF(P3734&lt;='Tree rules'!$C$9,"Polymer laminate","Steel plate or jacket"),IF(L3734&lt;='Tree rules'!$C$10,"Steel plate or jacket","Polymer laminate")))</f>
        <v>Monitor</v>
      </c>
      <c r="T3734" s="5" t="str">
        <f aca="false">IF(S3734=R3734,"Yes","No")</f>
        <v>Yes</v>
      </c>
    </row>
    <row r="3735" customFormat="false" ht="15" hidden="false" customHeight="false" outlineLevel="0" collapsed="false">
      <c r="A3735" s="15" t="n">
        <v>5321</v>
      </c>
      <c r="B3735" s="16" t="n">
        <v>4.28635776668234</v>
      </c>
      <c r="C3735" s="15" t="n">
        <v>300</v>
      </c>
      <c r="D3735" s="15" t="n">
        <v>425</v>
      </c>
      <c r="E3735" s="15" t="n">
        <v>25</v>
      </c>
      <c r="F3735" s="16" t="n">
        <v>0.707341881547042</v>
      </c>
      <c r="G3735" s="17" t="s">
        <v>103</v>
      </c>
      <c r="H3735" s="18" t="n">
        <v>0.2</v>
      </c>
      <c r="I3735" s="18" t="n">
        <v>2</v>
      </c>
      <c r="J3735" s="19" t="n">
        <v>0.916142009872588</v>
      </c>
      <c r="K3735" s="19" t="n">
        <v>0.621428516260106</v>
      </c>
      <c r="L3735" s="16" t="n">
        <v>11.3096510994257</v>
      </c>
      <c r="M3735" s="19" t="n">
        <v>0.542084654366067</v>
      </c>
      <c r="N3735" s="19" t="n">
        <v>1.3881132819169</v>
      </c>
      <c r="O3735" s="19" t="n">
        <v>1.2629672498665</v>
      </c>
      <c r="P3735" s="19" t="n">
        <v>0.712202263845788</v>
      </c>
      <c r="Q3735" s="17" t="s">
        <v>31</v>
      </c>
      <c r="R3735" s="5" t="str">
        <f aca="false">IF(OR(Q3735="Steel plate",Q3735="Concrete jacket"),"Steel plate or jacket",Q3735)</f>
        <v>Polymer laminate</v>
      </c>
      <c r="S3735" s="5" t="str">
        <f aca="false">IF(O3735&lt;='Tree rules'!$C$4,IF(N3735&lt;='Tree rules'!$C$5,IF(P3735&lt;='Tree rules'!$C$7,"Monitor","Polymer laminate"),IF(P3735&lt;='Tree rules'!$C$8,"Seal cracks","Polymer laminate")),IF(O3735&lt;='Tree rules'!$C$6,IF(P3735&lt;='Tree rules'!$C$9,"Polymer laminate","Steel plate or jacket"),IF(L3735&lt;='Tree rules'!$C$10,"Steel plate or jacket","Polymer laminate")))</f>
        <v>Polymer laminate</v>
      </c>
      <c r="T3735" s="5" t="str">
        <f aca="false">IF(S3735=R3735,"Yes","No")</f>
        <v>Yes</v>
      </c>
    </row>
    <row r="3736" customFormat="false" ht="15" hidden="false" customHeight="false" outlineLevel="0" collapsed="false">
      <c r="A3736" s="15" t="n">
        <v>5322</v>
      </c>
      <c r="B3736" s="16" t="n">
        <v>5.24560733859307</v>
      </c>
      <c r="C3736" s="15" t="n">
        <v>300</v>
      </c>
      <c r="D3736" s="15" t="n">
        <v>525</v>
      </c>
      <c r="E3736" s="15" t="n">
        <v>25</v>
      </c>
      <c r="F3736" s="16" t="n">
        <v>0.839507013902909</v>
      </c>
      <c r="G3736" s="17" t="s">
        <v>101</v>
      </c>
      <c r="H3736" s="18" t="n">
        <v>0.3</v>
      </c>
      <c r="I3736" s="18" t="n">
        <v>2</v>
      </c>
      <c r="J3736" s="19" t="n">
        <v>0.89858861190854</v>
      </c>
      <c r="K3736" s="19" t="n">
        <v>0.532348204979769</v>
      </c>
      <c r="L3736" s="16" t="n">
        <v>10.9511635461233</v>
      </c>
      <c r="M3736" s="19" t="n">
        <v>0.413566723588868</v>
      </c>
      <c r="N3736" s="19" t="n">
        <v>0.85415211849026</v>
      </c>
      <c r="O3736" s="19" t="n">
        <v>1.31881518925231</v>
      </c>
      <c r="P3736" s="19" t="n">
        <v>1.03444678662576</v>
      </c>
      <c r="Q3736" s="17" t="s">
        <v>31</v>
      </c>
      <c r="R3736" s="5" t="str">
        <f aca="false">IF(OR(Q3736="Steel plate",Q3736="Concrete jacket"),"Steel plate or jacket",Q3736)</f>
        <v>Polymer laminate</v>
      </c>
      <c r="S3736" s="5" t="str">
        <f aca="false">IF(O3736&lt;='Tree rules'!$C$4,IF(N3736&lt;='Tree rules'!$C$5,IF(P3736&lt;='Tree rules'!$C$7,"Monitor","Polymer laminate"),IF(P3736&lt;='Tree rules'!$C$8,"Seal cracks","Polymer laminate")),IF(O3736&lt;='Tree rules'!$C$6,IF(P3736&lt;='Tree rules'!$C$9,"Polymer laminate","Steel plate or jacket"),IF(L3736&lt;='Tree rules'!$C$10,"Steel plate or jacket","Polymer laminate")))</f>
        <v>Polymer laminate</v>
      </c>
      <c r="T3736" s="5" t="str">
        <f aca="false">IF(S3736=R3736,"Yes","No")</f>
        <v>Yes</v>
      </c>
    </row>
    <row r="3737" customFormat="false" ht="15" hidden="false" customHeight="false" outlineLevel="0" collapsed="false">
      <c r="A3737" s="15" t="n">
        <v>5323</v>
      </c>
      <c r="B3737" s="16" t="n">
        <v>6.32469661633345</v>
      </c>
      <c r="C3737" s="15" t="n">
        <v>230</v>
      </c>
      <c r="D3737" s="15" t="n">
        <v>475</v>
      </c>
      <c r="E3737" s="15" t="n">
        <v>30</v>
      </c>
      <c r="F3737" s="16" t="n">
        <v>0.611316296229087</v>
      </c>
      <c r="G3737" s="17" t="s">
        <v>103</v>
      </c>
      <c r="H3737" s="18" t="n">
        <v>0.2</v>
      </c>
      <c r="I3737" s="18" t="n">
        <v>2</v>
      </c>
      <c r="J3737" s="19" t="n">
        <v>0.892734161889481</v>
      </c>
      <c r="K3737" s="19" t="n">
        <v>0.423349327869513</v>
      </c>
      <c r="L3737" s="16" t="n">
        <v>14.7428825555558</v>
      </c>
      <c r="M3737" s="19" t="n">
        <v>0.452377197880698</v>
      </c>
      <c r="N3737" s="19" t="n">
        <v>1.57577005726992</v>
      </c>
      <c r="O3737" s="19" t="n">
        <v>1.4075299163769</v>
      </c>
      <c r="P3737" s="19" t="n">
        <v>0.876111465658661</v>
      </c>
      <c r="Q3737" s="17" t="s">
        <v>31</v>
      </c>
      <c r="R3737" s="5" t="str">
        <f aca="false">IF(OR(Q3737="Steel plate",Q3737="Concrete jacket"),"Steel plate or jacket",Q3737)</f>
        <v>Polymer laminate</v>
      </c>
      <c r="S3737" s="5" t="str">
        <f aca="false">IF(O3737&lt;='Tree rules'!$C$4,IF(N3737&lt;='Tree rules'!$C$5,IF(P3737&lt;='Tree rules'!$C$7,"Monitor","Polymer laminate"),IF(P3737&lt;='Tree rules'!$C$8,"Seal cracks","Polymer laminate")),IF(O3737&lt;='Tree rules'!$C$6,IF(P3737&lt;='Tree rules'!$C$9,"Polymer laminate","Steel plate or jacket"),IF(L3737&lt;='Tree rules'!$C$10,"Steel plate or jacket","Polymer laminate")))</f>
        <v>Polymer laminate</v>
      </c>
      <c r="T3737" s="5" t="str">
        <f aca="false">IF(S3737=R3737,"Yes","No")</f>
        <v>Yes</v>
      </c>
    </row>
    <row r="3738" customFormat="false" ht="15" hidden="false" customHeight="false" outlineLevel="0" collapsed="false">
      <c r="A3738" s="15" t="n">
        <v>5324</v>
      </c>
      <c r="B3738" s="16" t="n">
        <v>3.21001507603658</v>
      </c>
      <c r="C3738" s="15" t="n">
        <v>230</v>
      </c>
      <c r="D3738" s="15" t="n">
        <v>300</v>
      </c>
      <c r="E3738" s="15" t="n">
        <v>30</v>
      </c>
      <c r="F3738" s="16" t="n">
        <v>0.576243217710084</v>
      </c>
      <c r="G3738" s="17" t="s">
        <v>101</v>
      </c>
      <c r="H3738" s="18" t="n">
        <v>0.3</v>
      </c>
      <c r="I3738" s="18" t="n">
        <v>1</v>
      </c>
      <c r="J3738" s="19" t="n">
        <v>0.997272124508317</v>
      </c>
      <c r="K3738" s="19" t="n">
        <v>0.637629282926806</v>
      </c>
      <c r="L3738" s="16" t="n">
        <v>12.5391213907679</v>
      </c>
      <c r="M3738" s="19" t="n">
        <v>0.777229466133492</v>
      </c>
      <c r="N3738" s="19" t="n">
        <v>0.690473221663952</v>
      </c>
      <c r="O3738" s="19" t="n">
        <v>0.997272124508317</v>
      </c>
      <c r="P3738" s="19" t="n">
        <v>0.355919343275268</v>
      </c>
      <c r="Q3738" s="17" t="s">
        <v>29</v>
      </c>
      <c r="R3738" s="5" t="str">
        <f aca="false">IF(OR(Q3738="Steel plate",Q3738="Concrete jacket"),"Steel plate or jacket",Q3738)</f>
        <v>Monitor</v>
      </c>
      <c r="S3738" s="5" t="str">
        <f aca="false">IF(O3738&lt;='Tree rules'!$C$4,IF(N3738&lt;='Tree rules'!$C$5,IF(P3738&lt;='Tree rules'!$C$7,"Monitor","Polymer laminate"),IF(P3738&lt;='Tree rules'!$C$8,"Seal cracks","Polymer laminate")),IF(O3738&lt;='Tree rules'!$C$6,IF(P3738&lt;='Tree rules'!$C$9,"Polymer laminate","Steel plate or jacket"),IF(L3738&lt;='Tree rules'!$C$10,"Steel plate or jacket","Polymer laminate")))</f>
        <v>Monitor</v>
      </c>
      <c r="T3738" s="5" t="str">
        <f aca="false">IF(S3738=R3738,"Yes","No")</f>
        <v>Yes</v>
      </c>
    </row>
    <row r="3739" customFormat="false" ht="15" hidden="false" customHeight="false" outlineLevel="0" collapsed="false">
      <c r="A3739" s="15" t="n">
        <v>5325</v>
      </c>
      <c r="B3739" s="16" t="n">
        <v>4.71500787183142</v>
      </c>
      <c r="C3739" s="15" t="n">
        <v>300</v>
      </c>
      <c r="D3739" s="15" t="n">
        <v>375</v>
      </c>
      <c r="E3739" s="15" t="n">
        <v>25</v>
      </c>
      <c r="F3739" s="16" t="n">
        <v>0.640487798897002</v>
      </c>
      <c r="G3739" s="17" t="s">
        <v>101</v>
      </c>
      <c r="H3739" s="18" t="n">
        <v>0.3</v>
      </c>
      <c r="I3739" s="18" t="n">
        <v>1</v>
      </c>
      <c r="J3739" s="19" t="n">
        <v>0.859206165643051</v>
      </c>
      <c r="K3739" s="19" t="n">
        <v>0.459074133040769</v>
      </c>
      <c r="L3739" s="16" t="n">
        <v>14.4189843175273</v>
      </c>
      <c r="M3739" s="19" t="n">
        <v>0.935452038588539</v>
      </c>
      <c r="N3739" s="19" t="n">
        <v>0.852455392112107</v>
      </c>
      <c r="O3739" s="19" t="n">
        <v>0.859206165643051</v>
      </c>
      <c r="P3739" s="19" t="n">
        <v>0.342359846530641</v>
      </c>
      <c r="Q3739" s="17" t="s">
        <v>29</v>
      </c>
      <c r="R3739" s="5" t="str">
        <f aca="false">IF(OR(Q3739="Steel plate",Q3739="Concrete jacket"),"Steel plate or jacket",Q3739)</f>
        <v>Monitor</v>
      </c>
      <c r="S3739" s="5" t="str">
        <f aca="false">IF(O3739&lt;='Tree rules'!$C$4,IF(N3739&lt;='Tree rules'!$C$5,IF(P3739&lt;='Tree rules'!$C$7,"Monitor","Polymer laminate"),IF(P3739&lt;='Tree rules'!$C$8,"Seal cracks","Polymer laminate")),IF(O3739&lt;='Tree rules'!$C$6,IF(P3739&lt;='Tree rules'!$C$9,"Polymer laminate","Steel plate or jacket"),IF(L3739&lt;='Tree rules'!$C$10,"Steel plate or jacket","Polymer laminate")))</f>
        <v>Monitor</v>
      </c>
      <c r="T3739" s="5" t="str">
        <f aca="false">IF(S3739=R3739,"Yes","No")</f>
        <v>Yes</v>
      </c>
    </row>
    <row r="3740" customFormat="false" ht="15" hidden="false" customHeight="false" outlineLevel="0" collapsed="false">
      <c r="A3740" s="15" t="n">
        <v>5326</v>
      </c>
      <c r="B3740" s="16" t="n">
        <v>3.49181756690073</v>
      </c>
      <c r="C3740" s="15" t="n">
        <v>300</v>
      </c>
      <c r="D3740" s="15" t="n">
        <v>300</v>
      </c>
      <c r="E3740" s="15" t="n">
        <v>25</v>
      </c>
      <c r="F3740" s="16" t="n">
        <v>0.841263304726974</v>
      </c>
      <c r="G3740" s="17" t="s">
        <v>102</v>
      </c>
      <c r="H3740" s="18" t="n">
        <v>0.1</v>
      </c>
      <c r="I3740" s="18" t="n">
        <v>2</v>
      </c>
      <c r="J3740" s="19" t="n">
        <v>0.858985951072625</v>
      </c>
      <c r="K3740" s="19" t="n">
        <v>0.578187086747799</v>
      </c>
      <c r="L3740" s="16" t="n">
        <v>14.6101153426809</v>
      </c>
      <c r="M3740" s="19" t="n">
        <v>0.336248921234474</v>
      </c>
      <c r="N3740" s="19" t="n">
        <v>4.01235037628891</v>
      </c>
      <c r="O3740" s="19" t="n">
        <v>1.22131731753728</v>
      </c>
      <c r="P3740" s="19" t="n">
        <v>1.12250421592368</v>
      </c>
      <c r="Q3740" s="17" t="s">
        <v>31</v>
      </c>
      <c r="R3740" s="5" t="str">
        <f aca="false">IF(OR(Q3740="Steel plate",Q3740="Concrete jacket"),"Steel plate or jacket",Q3740)</f>
        <v>Polymer laminate</v>
      </c>
      <c r="S3740" s="5" t="str">
        <f aca="false">IF(O3740&lt;='Tree rules'!$C$4,IF(N3740&lt;='Tree rules'!$C$5,IF(P3740&lt;='Tree rules'!$C$7,"Monitor","Polymer laminate"),IF(P3740&lt;='Tree rules'!$C$8,"Seal cracks","Polymer laminate")),IF(O3740&lt;='Tree rules'!$C$6,IF(P3740&lt;='Tree rules'!$C$9,"Polymer laminate","Steel plate or jacket"),IF(L3740&lt;='Tree rules'!$C$10,"Steel plate or jacket","Polymer laminate")))</f>
        <v>Polymer laminate</v>
      </c>
      <c r="T3740" s="5" t="str">
        <f aca="false">IF(S3740=R3740,"Yes","No")</f>
        <v>Yes</v>
      </c>
    </row>
    <row r="3741" customFormat="false" ht="15" hidden="false" customHeight="false" outlineLevel="0" collapsed="false">
      <c r="A3741" s="15" t="n">
        <v>5327</v>
      </c>
      <c r="B3741" s="16" t="n">
        <v>3.2633994405756</v>
      </c>
      <c r="C3741" s="15" t="n">
        <v>230</v>
      </c>
      <c r="D3741" s="15" t="n">
        <v>300</v>
      </c>
      <c r="E3741" s="15" t="n">
        <v>20</v>
      </c>
      <c r="F3741" s="16" t="n">
        <v>0.576243217710084</v>
      </c>
      <c r="G3741" s="17" t="s">
        <v>101</v>
      </c>
      <c r="H3741" s="18" t="n">
        <v>0.3</v>
      </c>
      <c r="I3741" s="18" t="n">
        <v>1</v>
      </c>
      <c r="J3741" s="19" t="n">
        <v>0.863918406202698</v>
      </c>
      <c r="K3741" s="19" t="n">
        <v>0.513924285535151</v>
      </c>
      <c r="L3741" s="16" t="n">
        <v>12.7476540647485</v>
      </c>
      <c r="M3741" s="19" t="n">
        <v>0.915378101779616</v>
      </c>
      <c r="N3741" s="19" t="n">
        <v>0.545416524315821</v>
      </c>
      <c r="O3741" s="19" t="n">
        <v>0.863918406202698</v>
      </c>
      <c r="P3741" s="19" t="n">
        <v>0.287033584980135</v>
      </c>
      <c r="Q3741" s="17" t="s">
        <v>29</v>
      </c>
      <c r="R3741" s="5" t="str">
        <f aca="false">IF(OR(Q3741="Steel plate",Q3741="Concrete jacket"),"Steel plate or jacket",Q3741)</f>
        <v>Monitor</v>
      </c>
      <c r="S3741" s="5" t="str">
        <f aca="false">IF(O3741&lt;='Tree rules'!$C$4,IF(N3741&lt;='Tree rules'!$C$5,IF(P3741&lt;='Tree rules'!$C$7,"Monitor","Polymer laminate"),IF(P3741&lt;='Tree rules'!$C$8,"Seal cracks","Polymer laminate")),IF(O3741&lt;='Tree rules'!$C$6,IF(P3741&lt;='Tree rules'!$C$9,"Polymer laminate","Steel plate or jacket"),IF(L3741&lt;='Tree rules'!$C$10,"Steel plate or jacket","Polymer laminate")))</f>
        <v>Monitor</v>
      </c>
      <c r="T3741" s="5" t="str">
        <f aca="false">IF(S3741=R3741,"Yes","No")</f>
        <v>Yes</v>
      </c>
    </row>
    <row r="3742" customFormat="false" ht="15" hidden="false" customHeight="false" outlineLevel="0" collapsed="false">
      <c r="A3742" s="15" t="n">
        <v>5328</v>
      </c>
      <c r="B3742" s="16" t="n">
        <v>4.49405370213658</v>
      </c>
      <c r="C3742" s="15" t="n">
        <v>230</v>
      </c>
      <c r="D3742" s="15" t="n">
        <v>375</v>
      </c>
      <c r="E3742" s="15" t="n">
        <v>25</v>
      </c>
      <c r="F3742" s="16" t="n">
        <v>0.531417813743219</v>
      </c>
      <c r="G3742" s="17" t="s">
        <v>101</v>
      </c>
      <c r="H3742" s="18" t="n">
        <v>0.3</v>
      </c>
      <c r="I3742" s="18" t="n">
        <v>2</v>
      </c>
      <c r="J3742" s="19" t="n">
        <v>0.933461894092306</v>
      </c>
      <c r="K3742" s="19" t="n">
        <v>0.634540562123703</v>
      </c>
      <c r="L3742" s="16" t="n">
        <v>13.6597376964638</v>
      </c>
      <c r="M3742" s="19" t="n">
        <v>0.232792997130752</v>
      </c>
      <c r="N3742" s="19" t="n">
        <v>1.29409071709769</v>
      </c>
      <c r="O3742" s="19" t="n">
        <v>1.27460435318622</v>
      </c>
      <c r="P3742" s="19" t="n">
        <v>1.46240888146119</v>
      </c>
      <c r="Q3742" s="17" t="s">
        <v>31</v>
      </c>
      <c r="R3742" s="5" t="str">
        <f aca="false">IF(OR(Q3742="Steel plate",Q3742="Concrete jacket"),"Steel plate or jacket",Q3742)</f>
        <v>Polymer laminate</v>
      </c>
      <c r="S3742" s="5" t="str">
        <f aca="false">IF(O3742&lt;='Tree rules'!$C$4,IF(N3742&lt;='Tree rules'!$C$5,IF(P3742&lt;='Tree rules'!$C$7,"Monitor","Polymer laminate"),IF(P3742&lt;='Tree rules'!$C$8,"Seal cracks","Polymer laminate")),IF(O3742&lt;='Tree rules'!$C$6,IF(P3742&lt;='Tree rules'!$C$9,"Polymer laminate","Steel plate or jacket"),IF(L3742&lt;='Tree rules'!$C$10,"Steel plate or jacket","Polymer laminate")))</f>
        <v>Steel plate or jacket</v>
      </c>
      <c r="T3742" s="5" t="str">
        <f aca="false">IF(S3742=R3742,"Yes","No")</f>
        <v>No</v>
      </c>
    </row>
    <row r="3743" customFormat="false" ht="15" hidden="false" customHeight="false" outlineLevel="0" collapsed="false">
      <c r="A3743" s="15" t="n">
        <v>5329</v>
      </c>
      <c r="B3743" s="16" t="n">
        <v>6.28424618110271</v>
      </c>
      <c r="C3743" s="15" t="n">
        <v>300</v>
      </c>
      <c r="D3743" s="15" t="n">
        <v>625</v>
      </c>
      <c r="E3743" s="15" t="n">
        <v>30</v>
      </c>
      <c r="F3743" s="16" t="n">
        <v>0.544470130604817</v>
      </c>
      <c r="G3743" s="17" t="s">
        <v>101</v>
      </c>
      <c r="H3743" s="18" t="n">
        <v>0.3</v>
      </c>
      <c r="I3743" s="18" t="n">
        <v>1</v>
      </c>
      <c r="J3743" s="19" t="n">
        <v>0.879259929865701</v>
      </c>
      <c r="K3743" s="19" t="n">
        <v>0.441001877906741</v>
      </c>
      <c r="L3743" s="16" t="n">
        <v>10.8912412150827</v>
      </c>
      <c r="M3743" s="19" t="n">
        <v>0.74641589112196</v>
      </c>
      <c r="N3743" s="19" t="n">
        <v>0.672431932775336</v>
      </c>
      <c r="O3743" s="19" t="n">
        <v>0.879259929865701</v>
      </c>
      <c r="P3743" s="19" t="n">
        <v>0.307486334295481</v>
      </c>
      <c r="Q3743" s="17" t="s">
        <v>29</v>
      </c>
      <c r="R3743" s="5" t="str">
        <f aca="false">IF(OR(Q3743="Steel plate",Q3743="Concrete jacket"),"Steel plate or jacket",Q3743)</f>
        <v>Monitor</v>
      </c>
      <c r="S3743" s="5" t="str">
        <f aca="false">IF(O3743&lt;='Tree rules'!$C$4,IF(N3743&lt;='Tree rules'!$C$5,IF(P3743&lt;='Tree rules'!$C$7,"Monitor","Polymer laminate"),IF(P3743&lt;='Tree rules'!$C$8,"Seal cracks","Polymer laminate")),IF(O3743&lt;='Tree rules'!$C$6,IF(P3743&lt;='Tree rules'!$C$9,"Polymer laminate","Steel plate or jacket"),IF(L3743&lt;='Tree rules'!$C$10,"Steel plate or jacket","Polymer laminate")))</f>
        <v>Monitor</v>
      </c>
      <c r="T3743" s="5" t="str">
        <f aca="false">IF(S3743=R3743,"Yes","No")</f>
        <v>Yes</v>
      </c>
    </row>
    <row r="3744" customFormat="false" ht="15" hidden="false" customHeight="false" outlineLevel="0" collapsed="false">
      <c r="A3744" s="15" t="n">
        <v>5330</v>
      </c>
      <c r="B3744" s="16" t="n">
        <v>5.2152897746715</v>
      </c>
      <c r="C3744" s="15" t="n">
        <v>300</v>
      </c>
      <c r="D3744" s="15" t="n">
        <v>425</v>
      </c>
      <c r="E3744" s="15" t="n">
        <v>20</v>
      </c>
      <c r="F3744" s="16" t="n">
        <v>0.555542467478301</v>
      </c>
      <c r="G3744" s="17" t="s">
        <v>103</v>
      </c>
      <c r="H3744" s="18" t="n">
        <v>0.2</v>
      </c>
      <c r="I3744" s="18" t="n">
        <v>1.5</v>
      </c>
      <c r="J3744" s="19" t="n">
        <v>0.953084251098065</v>
      </c>
      <c r="K3744" s="19" t="n">
        <v>0.621997464732009</v>
      </c>
      <c r="L3744" s="16" t="n">
        <v>13.8336598797653</v>
      </c>
      <c r="M3744" s="19" t="n">
        <v>0.444187778173581</v>
      </c>
      <c r="N3744" s="19" t="n">
        <v>1.98691423017685</v>
      </c>
      <c r="O3744" s="19" t="n">
        <v>1.1332183827176</v>
      </c>
      <c r="P3744" s="19" t="n">
        <v>0.880779633489951</v>
      </c>
      <c r="Q3744" s="17" t="s">
        <v>31</v>
      </c>
      <c r="R3744" s="5" t="str">
        <f aca="false">IF(OR(Q3744="Steel plate",Q3744="Concrete jacket"),"Steel plate or jacket",Q3744)</f>
        <v>Polymer laminate</v>
      </c>
      <c r="S3744" s="5" t="str">
        <f aca="false">IF(O3744&lt;='Tree rules'!$C$4,IF(N3744&lt;='Tree rules'!$C$5,IF(P3744&lt;='Tree rules'!$C$7,"Monitor","Polymer laminate"),IF(P3744&lt;='Tree rules'!$C$8,"Seal cracks","Polymer laminate")),IF(O3744&lt;='Tree rules'!$C$6,IF(P3744&lt;='Tree rules'!$C$9,"Polymer laminate","Steel plate or jacket"),IF(L3744&lt;='Tree rules'!$C$10,"Steel plate or jacket","Polymer laminate")))</f>
        <v>Polymer laminate</v>
      </c>
      <c r="T3744" s="5" t="str">
        <f aca="false">IF(S3744=R3744,"Yes","No")</f>
        <v>Yes</v>
      </c>
    </row>
    <row r="3745" customFormat="false" ht="15" hidden="false" customHeight="false" outlineLevel="0" collapsed="false">
      <c r="A3745" s="15" t="n">
        <v>5331</v>
      </c>
      <c r="B3745" s="16" t="n">
        <v>4.3454669582017</v>
      </c>
      <c r="C3745" s="15" t="n">
        <v>300</v>
      </c>
      <c r="D3745" s="15" t="n">
        <v>375</v>
      </c>
      <c r="E3745" s="15" t="n">
        <v>30</v>
      </c>
      <c r="F3745" s="16" t="n">
        <v>0.569472988566126</v>
      </c>
      <c r="G3745" s="17" t="s">
        <v>103</v>
      </c>
      <c r="H3745" s="18" t="n">
        <v>0.2</v>
      </c>
      <c r="I3745" s="18" t="n">
        <v>2</v>
      </c>
      <c r="J3745" s="19" t="n">
        <v>0.930366974900234</v>
      </c>
      <c r="K3745" s="19" t="n">
        <v>0.587718646158509</v>
      </c>
      <c r="L3745" s="16" t="n">
        <v>13.1282989673767</v>
      </c>
      <c r="M3745" s="19" t="n">
        <v>0.345488223881918</v>
      </c>
      <c r="N3745" s="19" t="n">
        <v>1.41042058911627</v>
      </c>
      <c r="O3745" s="19" t="n">
        <v>1.31393993088152</v>
      </c>
      <c r="P3745" s="19" t="n">
        <v>0.960662896740218</v>
      </c>
      <c r="Q3745" s="17" t="s">
        <v>31</v>
      </c>
      <c r="R3745" s="5" t="str">
        <f aca="false">IF(OR(Q3745="Steel plate",Q3745="Concrete jacket"),"Steel plate or jacket",Q3745)</f>
        <v>Polymer laminate</v>
      </c>
      <c r="S3745" s="5" t="str">
        <f aca="false">IF(O3745&lt;='Tree rules'!$C$4,IF(N3745&lt;='Tree rules'!$C$5,IF(P3745&lt;='Tree rules'!$C$7,"Monitor","Polymer laminate"),IF(P3745&lt;='Tree rules'!$C$8,"Seal cracks","Polymer laminate")),IF(O3745&lt;='Tree rules'!$C$6,IF(P3745&lt;='Tree rules'!$C$9,"Polymer laminate","Steel plate or jacket"),IF(L3745&lt;='Tree rules'!$C$10,"Steel plate or jacket","Polymer laminate")))</f>
        <v>Polymer laminate</v>
      </c>
      <c r="T3745" s="5" t="str">
        <f aca="false">IF(S3745=R3745,"Yes","No")</f>
        <v>Yes</v>
      </c>
    </row>
    <row r="3746" customFormat="false" ht="15" hidden="false" customHeight="false" outlineLevel="0" collapsed="false">
      <c r="A3746" s="15" t="n">
        <v>5335</v>
      </c>
      <c r="B3746" s="16" t="n">
        <v>3.48149091864507</v>
      </c>
      <c r="C3746" s="15" t="n">
        <v>300</v>
      </c>
      <c r="D3746" s="15" t="n">
        <v>325</v>
      </c>
      <c r="E3746" s="15" t="n">
        <v>25</v>
      </c>
      <c r="F3746" s="16" t="n">
        <v>0.804963242200943</v>
      </c>
      <c r="G3746" s="17" t="s">
        <v>101</v>
      </c>
      <c r="H3746" s="18" t="n">
        <v>0.3</v>
      </c>
      <c r="I3746" s="18" t="n">
        <v>1.5</v>
      </c>
      <c r="J3746" s="19" t="n">
        <v>0.930694199200237</v>
      </c>
      <c r="K3746" s="19" t="n">
        <v>0.454782073884809</v>
      </c>
      <c r="L3746" s="16" t="n">
        <v>12.3896473973134</v>
      </c>
      <c r="M3746" s="19" t="n">
        <v>0.634431464970817</v>
      </c>
      <c r="N3746" s="19" t="n">
        <v>0.785393797408881</v>
      </c>
      <c r="O3746" s="19" t="n">
        <v>1.18440977976793</v>
      </c>
      <c r="P3746" s="19" t="n">
        <v>0.592138857565578</v>
      </c>
      <c r="Q3746" s="17" t="s">
        <v>31</v>
      </c>
      <c r="R3746" s="5" t="str">
        <f aca="false">IF(OR(Q3746="Steel plate",Q3746="Concrete jacket"),"Steel plate or jacket",Q3746)</f>
        <v>Polymer laminate</v>
      </c>
      <c r="S3746" s="5" t="str">
        <f aca="false">IF(O3746&lt;='Tree rules'!$C$4,IF(N3746&lt;='Tree rules'!$C$5,IF(P3746&lt;='Tree rules'!$C$7,"Monitor","Polymer laminate"),IF(P3746&lt;='Tree rules'!$C$8,"Seal cracks","Polymer laminate")),IF(O3746&lt;='Tree rules'!$C$6,IF(P3746&lt;='Tree rules'!$C$9,"Polymer laminate","Steel plate or jacket"),IF(L3746&lt;='Tree rules'!$C$10,"Steel plate or jacket","Polymer laminate")))</f>
        <v>Polymer laminate</v>
      </c>
      <c r="T3746" s="5" t="str">
        <f aca="false">IF(S3746=R3746,"Yes","No")</f>
        <v>Yes</v>
      </c>
    </row>
    <row r="3747" customFormat="false" ht="15" hidden="false" customHeight="false" outlineLevel="0" collapsed="false">
      <c r="A3747" s="15" t="n">
        <v>5336</v>
      </c>
      <c r="B3747" s="16" t="n">
        <v>4.2522112085865</v>
      </c>
      <c r="C3747" s="15" t="n">
        <v>230</v>
      </c>
      <c r="D3747" s="15" t="n">
        <v>400</v>
      </c>
      <c r="E3747" s="15" t="n">
        <v>30</v>
      </c>
      <c r="F3747" s="16" t="n">
        <v>0.740832460684402</v>
      </c>
      <c r="G3747" s="17" t="s">
        <v>101</v>
      </c>
      <c r="H3747" s="18" t="n">
        <v>0.3</v>
      </c>
      <c r="I3747" s="18" t="n">
        <v>1</v>
      </c>
      <c r="J3747" s="19" t="n">
        <v>0.971945369208059</v>
      </c>
      <c r="K3747" s="19" t="n">
        <v>0.585018397524133</v>
      </c>
      <c r="L3747" s="16" t="n">
        <v>12.0118960694534</v>
      </c>
      <c r="M3747" s="19" t="n">
        <v>0.754413534210116</v>
      </c>
      <c r="N3747" s="19" t="n">
        <v>0.682657500430451</v>
      </c>
      <c r="O3747" s="19" t="n">
        <v>0.971945369208059</v>
      </c>
      <c r="P3747" s="19" t="n">
        <v>0.463858716133193</v>
      </c>
      <c r="Q3747" s="17" t="s">
        <v>29</v>
      </c>
      <c r="R3747" s="5" t="str">
        <f aca="false">IF(OR(Q3747="Steel plate",Q3747="Concrete jacket"),"Steel plate or jacket",Q3747)</f>
        <v>Monitor</v>
      </c>
      <c r="S3747" s="5" t="str">
        <f aca="false">IF(O3747&lt;='Tree rules'!$C$4,IF(N3747&lt;='Tree rules'!$C$5,IF(P3747&lt;='Tree rules'!$C$7,"Monitor","Polymer laminate"),IF(P3747&lt;='Tree rules'!$C$8,"Seal cracks","Polymer laminate")),IF(O3747&lt;='Tree rules'!$C$6,IF(P3747&lt;='Tree rules'!$C$9,"Polymer laminate","Steel plate or jacket"),IF(L3747&lt;='Tree rules'!$C$10,"Steel plate or jacket","Polymer laminate")))</f>
        <v>Monitor</v>
      </c>
      <c r="T3747" s="5" t="str">
        <f aca="false">IF(S3747=R3747,"Yes","No")</f>
        <v>Yes</v>
      </c>
    </row>
    <row r="3748" customFormat="false" ht="15" hidden="false" customHeight="false" outlineLevel="0" collapsed="false">
      <c r="A3748" s="15" t="n">
        <v>5337</v>
      </c>
      <c r="B3748" s="16" t="n">
        <v>5.03523274701276</v>
      </c>
      <c r="C3748" s="15" t="n">
        <v>230</v>
      </c>
      <c r="D3748" s="15" t="n">
        <v>425</v>
      </c>
      <c r="E3748" s="15" t="n">
        <v>25</v>
      </c>
      <c r="F3748" s="16" t="n">
        <v>0.72047992055571</v>
      </c>
      <c r="G3748" s="17" t="s">
        <v>102</v>
      </c>
      <c r="H3748" s="18" t="n">
        <v>0.1</v>
      </c>
      <c r="I3748" s="18" t="n">
        <v>2</v>
      </c>
      <c r="J3748" s="19" t="n">
        <v>0.865357646365762</v>
      </c>
      <c r="K3748" s="19" t="n">
        <v>0.506239006437588</v>
      </c>
      <c r="L3748" s="16" t="n">
        <v>13.8330569972878</v>
      </c>
      <c r="M3748" s="19" t="n">
        <v>0.811554233042432</v>
      </c>
      <c r="N3748" s="19" t="n">
        <v>3.47024634398837</v>
      </c>
      <c r="O3748" s="19" t="n">
        <v>1.29263749762215</v>
      </c>
      <c r="P3748" s="19" t="n">
        <v>0.500725757097015</v>
      </c>
      <c r="Q3748" s="17" t="s">
        <v>31</v>
      </c>
      <c r="R3748" s="5" t="str">
        <f aca="false">IF(OR(Q3748="Steel plate",Q3748="Concrete jacket"),"Steel plate or jacket",Q3748)</f>
        <v>Polymer laminate</v>
      </c>
      <c r="S3748" s="5" t="str">
        <f aca="false">IF(O3748&lt;='Tree rules'!$C$4,IF(N3748&lt;='Tree rules'!$C$5,IF(P3748&lt;='Tree rules'!$C$7,"Monitor","Polymer laminate"),IF(P3748&lt;='Tree rules'!$C$8,"Seal cracks","Polymer laminate")),IF(O3748&lt;='Tree rules'!$C$6,IF(P3748&lt;='Tree rules'!$C$9,"Polymer laminate","Steel plate or jacket"),IF(L3748&lt;='Tree rules'!$C$10,"Steel plate or jacket","Polymer laminate")))</f>
        <v>Polymer laminate</v>
      </c>
      <c r="T3748" s="5" t="str">
        <f aca="false">IF(S3748=R3748,"Yes","No")</f>
        <v>Yes</v>
      </c>
    </row>
    <row r="3749" customFormat="false" ht="15" hidden="false" customHeight="false" outlineLevel="0" collapsed="false">
      <c r="A3749" s="15" t="n">
        <v>5339</v>
      </c>
      <c r="B3749" s="16" t="n">
        <v>5.3954898748389</v>
      </c>
      <c r="C3749" s="15" t="n">
        <v>300</v>
      </c>
      <c r="D3749" s="15" t="n">
        <v>450</v>
      </c>
      <c r="E3749" s="15" t="n">
        <v>30</v>
      </c>
      <c r="F3749" s="16" t="n">
        <v>0.829463406888394</v>
      </c>
      <c r="G3749" s="17" t="s">
        <v>103</v>
      </c>
      <c r="H3749" s="18" t="n">
        <v>0.2</v>
      </c>
      <c r="I3749" s="18" t="n">
        <v>1</v>
      </c>
      <c r="J3749" s="19" t="n">
        <v>0.888247632301501</v>
      </c>
      <c r="K3749" s="19" t="n">
        <v>0.449677056122784</v>
      </c>
      <c r="L3749" s="16" t="n">
        <v>13.355172957522</v>
      </c>
      <c r="M3749" s="19" t="n">
        <v>0.785576930541365</v>
      </c>
      <c r="N3749" s="19" t="n">
        <v>0.854707427218108</v>
      </c>
      <c r="O3749" s="19" t="n">
        <v>0.888247632301501</v>
      </c>
      <c r="P3749" s="19" t="n">
        <v>0.476712762416087</v>
      </c>
      <c r="Q3749" s="17" t="s">
        <v>29</v>
      </c>
      <c r="R3749" s="5" t="str">
        <f aca="false">IF(OR(Q3749="Steel plate",Q3749="Concrete jacket"),"Steel plate or jacket",Q3749)</f>
        <v>Monitor</v>
      </c>
      <c r="S3749" s="5" t="str">
        <f aca="false">IF(O3749&lt;='Tree rules'!$C$4,IF(N3749&lt;='Tree rules'!$C$5,IF(P3749&lt;='Tree rules'!$C$7,"Monitor","Polymer laminate"),IF(P3749&lt;='Tree rules'!$C$8,"Seal cracks","Polymer laminate")),IF(O3749&lt;='Tree rules'!$C$6,IF(P3749&lt;='Tree rules'!$C$9,"Polymer laminate","Steel plate or jacket"),IF(L3749&lt;='Tree rules'!$C$10,"Steel plate or jacket","Polymer laminate")))</f>
        <v>Monitor</v>
      </c>
      <c r="T3749" s="5" t="str">
        <f aca="false">IF(S3749=R3749,"Yes","No")</f>
        <v>Yes</v>
      </c>
    </row>
    <row r="3750" customFormat="false" ht="15" hidden="false" customHeight="false" outlineLevel="0" collapsed="false">
      <c r="A3750" s="15" t="n">
        <v>5340</v>
      </c>
      <c r="B3750" s="16" t="n">
        <v>3.76519725179509</v>
      </c>
      <c r="C3750" s="15" t="n">
        <v>230</v>
      </c>
      <c r="D3750" s="15" t="n">
        <v>300</v>
      </c>
      <c r="E3750" s="15" t="n">
        <v>25</v>
      </c>
      <c r="F3750" s="16" t="n">
        <v>0.688332522525665</v>
      </c>
      <c r="G3750" s="17" t="s">
        <v>101</v>
      </c>
      <c r="H3750" s="18" t="n">
        <v>0.3</v>
      </c>
      <c r="I3750" s="18" t="n">
        <v>1</v>
      </c>
      <c r="J3750" s="19" t="n">
        <v>0.915756222501055</v>
      </c>
      <c r="K3750" s="19" t="n">
        <v>0.465771399512968</v>
      </c>
      <c r="L3750" s="16" t="n">
        <v>14.8236112275397</v>
      </c>
      <c r="M3750" s="19" t="n">
        <v>0.386177178154139</v>
      </c>
      <c r="N3750" s="19" t="n">
        <v>0.882614529646183</v>
      </c>
      <c r="O3750" s="19" t="n">
        <v>0.915756222501055</v>
      </c>
      <c r="P3750" s="19" t="n">
        <v>0.797106036073147</v>
      </c>
      <c r="Q3750" s="17" t="s">
        <v>29</v>
      </c>
      <c r="R3750" s="5" t="str">
        <f aca="false">IF(OR(Q3750="Steel plate",Q3750="Concrete jacket"),"Steel plate or jacket",Q3750)</f>
        <v>Monitor</v>
      </c>
      <c r="S3750" s="5" t="str">
        <f aca="false">IF(O3750&lt;='Tree rules'!$C$4,IF(N3750&lt;='Tree rules'!$C$5,IF(P3750&lt;='Tree rules'!$C$7,"Monitor","Polymer laminate"),IF(P3750&lt;='Tree rules'!$C$8,"Seal cracks","Polymer laminate")),IF(O3750&lt;='Tree rules'!$C$6,IF(P3750&lt;='Tree rules'!$C$9,"Polymer laminate","Steel plate or jacket"),IF(L3750&lt;='Tree rules'!$C$10,"Steel plate or jacket","Polymer laminate")))</f>
        <v>Monitor</v>
      </c>
      <c r="T3750" s="5" t="str">
        <f aca="false">IF(S3750=R3750,"Yes","No")</f>
        <v>Yes</v>
      </c>
    </row>
    <row r="3751" customFormat="false" ht="15" hidden="false" customHeight="false" outlineLevel="0" collapsed="false">
      <c r="A3751" s="15" t="n">
        <v>5341</v>
      </c>
      <c r="B3751" s="16" t="n">
        <v>7.03320921660347</v>
      </c>
      <c r="C3751" s="15" t="n">
        <v>300</v>
      </c>
      <c r="D3751" s="15" t="n">
        <v>675</v>
      </c>
      <c r="E3751" s="15" t="n">
        <v>25</v>
      </c>
      <c r="F3751" s="16" t="n">
        <v>0.668068613203571</v>
      </c>
      <c r="G3751" s="17" t="s">
        <v>103</v>
      </c>
      <c r="H3751" s="18" t="n">
        <v>0.2</v>
      </c>
      <c r="I3751" s="18" t="n">
        <v>1</v>
      </c>
      <c r="J3751" s="19" t="n">
        <v>0.985273528964866</v>
      </c>
      <c r="K3751" s="19" t="n">
        <v>0.496698076632171</v>
      </c>
      <c r="L3751" s="16" t="n">
        <v>11.2172395799098</v>
      </c>
      <c r="M3751" s="19" t="n">
        <v>0.333668149977442</v>
      </c>
      <c r="N3751" s="19" t="n">
        <v>1.07548403983399</v>
      </c>
      <c r="O3751" s="19" t="n">
        <v>0.985273528964866</v>
      </c>
      <c r="P3751" s="19" t="n">
        <v>0.978253840993085</v>
      </c>
      <c r="Q3751" s="17" t="s">
        <v>31</v>
      </c>
      <c r="R3751" s="5" t="str">
        <f aca="false">IF(OR(Q3751="Steel plate",Q3751="Concrete jacket"),"Steel plate or jacket",Q3751)</f>
        <v>Polymer laminate</v>
      </c>
      <c r="S3751" s="5" t="str">
        <f aca="false">IF(O3751&lt;='Tree rules'!$C$4,IF(N3751&lt;='Tree rules'!$C$5,IF(P3751&lt;='Tree rules'!$C$7,"Monitor","Polymer laminate"),IF(P3751&lt;='Tree rules'!$C$8,"Seal cracks","Polymer laminate")),IF(O3751&lt;='Tree rules'!$C$6,IF(P3751&lt;='Tree rules'!$C$9,"Polymer laminate","Steel plate or jacket"),IF(L3751&lt;='Tree rules'!$C$10,"Steel plate or jacket","Polymer laminate")))</f>
        <v>Seal cracks</v>
      </c>
      <c r="T3751" s="5" t="str">
        <f aca="false">IF(S3751=R3751,"Yes","No")</f>
        <v>No</v>
      </c>
    </row>
    <row r="3752" customFormat="false" ht="15" hidden="false" customHeight="false" outlineLevel="0" collapsed="false">
      <c r="A3752" s="15" t="n">
        <v>5342</v>
      </c>
      <c r="B3752" s="16" t="n">
        <v>4.95642936018547</v>
      </c>
      <c r="C3752" s="15" t="n">
        <v>230</v>
      </c>
      <c r="D3752" s="15" t="n">
        <v>450</v>
      </c>
      <c r="E3752" s="15" t="n">
        <v>20</v>
      </c>
      <c r="F3752" s="16" t="n">
        <v>0.649145274956135</v>
      </c>
      <c r="G3752" s="17" t="s">
        <v>101</v>
      </c>
      <c r="H3752" s="18" t="n">
        <v>0.3</v>
      </c>
      <c r="I3752" s="18" t="n">
        <v>2</v>
      </c>
      <c r="J3752" s="19" t="n">
        <v>0.901847594799653</v>
      </c>
      <c r="K3752" s="19" t="n">
        <v>0.442835790842575</v>
      </c>
      <c r="L3752" s="16" t="n">
        <v>12.2683895054096</v>
      </c>
      <c r="M3752" s="19" t="n">
        <v>0.509875503235428</v>
      </c>
      <c r="N3752" s="19" t="n">
        <v>1.02818099355499</v>
      </c>
      <c r="O3752" s="19" t="n">
        <v>1.40432479673673</v>
      </c>
      <c r="P3752" s="19" t="n">
        <v>0.789473159286634</v>
      </c>
      <c r="Q3752" s="17" t="s">
        <v>31</v>
      </c>
      <c r="R3752" s="5" t="str">
        <f aca="false">IF(OR(Q3752="Steel plate",Q3752="Concrete jacket"),"Steel plate or jacket",Q3752)</f>
        <v>Polymer laminate</v>
      </c>
      <c r="S3752" s="5" t="str">
        <f aca="false">IF(O3752&lt;='Tree rules'!$C$4,IF(N3752&lt;='Tree rules'!$C$5,IF(P3752&lt;='Tree rules'!$C$7,"Monitor","Polymer laminate"),IF(P3752&lt;='Tree rules'!$C$8,"Seal cracks","Polymer laminate")),IF(O3752&lt;='Tree rules'!$C$6,IF(P3752&lt;='Tree rules'!$C$9,"Polymer laminate","Steel plate or jacket"),IF(L3752&lt;='Tree rules'!$C$10,"Steel plate or jacket","Polymer laminate")))</f>
        <v>Steel plate or jacket</v>
      </c>
      <c r="T3752" s="5" t="str">
        <f aca="false">IF(S3752=R3752,"Yes","No")</f>
        <v>No</v>
      </c>
    </row>
    <row r="3753" customFormat="false" ht="15" hidden="false" customHeight="false" outlineLevel="0" collapsed="false">
      <c r="A3753" s="15" t="n">
        <v>5343</v>
      </c>
      <c r="B3753" s="16" t="n">
        <v>3.88948549756867</v>
      </c>
      <c r="C3753" s="15" t="n">
        <v>230</v>
      </c>
      <c r="D3753" s="15" t="n">
        <v>375</v>
      </c>
      <c r="E3753" s="15" t="n">
        <v>30</v>
      </c>
      <c r="F3753" s="16" t="n">
        <v>0.797126720614828</v>
      </c>
      <c r="G3753" s="17" t="s">
        <v>101</v>
      </c>
      <c r="H3753" s="18" t="n">
        <v>0.3</v>
      </c>
      <c r="I3753" s="18" t="n">
        <v>2</v>
      </c>
      <c r="J3753" s="19" t="n">
        <v>0.865928435884748</v>
      </c>
      <c r="K3753" s="19" t="n">
        <v>0.626021305133589</v>
      </c>
      <c r="L3753" s="16" t="n">
        <v>11.8221443695096</v>
      </c>
      <c r="M3753" s="19" t="n">
        <v>0.913815785085705</v>
      </c>
      <c r="N3753" s="19" t="n">
        <v>0.836999871496686</v>
      </c>
      <c r="O3753" s="19" t="n">
        <v>1.18976722218464</v>
      </c>
      <c r="P3753" s="19" t="n">
        <v>0.431418979790013</v>
      </c>
      <c r="Q3753" s="17" t="s">
        <v>31</v>
      </c>
      <c r="R3753" s="5" t="str">
        <f aca="false">IF(OR(Q3753="Steel plate",Q3753="Concrete jacket"),"Steel plate or jacket",Q3753)</f>
        <v>Polymer laminate</v>
      </c>
      <c r="S3753" s="5" t="str">
        <f aca="false">IF(O3753&lt;='Tree rules'!$C$4,IF(N3753&lt;='Tree rules'!$C$5,IF(P3753&lt;='Tree rules'!$C$7,"Monitor","Polymer laminate"),IF(P3753&lt;='Tree rules'!$C$8,"Seal cracks","Polymer laminate")),IF(O3753&lt;='Tree rules'!$C$6,IF(P3753&lt;='Tree rules'!$C$9,"Polymer laminate","Steel plate or jacket"),IF(L3753&lt;='Tree rules'!$C$10,"Steel plate or jacket","Polymer laminate")))</f>
        <v>Polymer laminate</v>
      </c>
      <c r="T3753" s="5" t="str">
        <f aca="false">IF(S3753=R3753,"Yes","No")</f>
        <v>Yes</v>
      </c>
    </row>
    <row r="3754" customFormat="false" ht="15" hidden="false" customHeight="false" outlineLevel="0" collapsed="false">
      <c r="A3754" s="15" t="n">
        <v>5345</v>
      </c>
      <c r="B3754" s="16" t="n">
        <v>3.84991443698795</v>
      </c>
      <c r="C3754" s="15" t="n">
        <v>230</v>
      </c>
      <c r="D3754" s="15" t="n">
        <v>325</v>
      </c>
      <c r="E3754" s="15" t="n">
        <v>30</v>
      </c>
      <c r="F3754" s="16" t="n">
        <v>0.699968036696473</v>
      </c>
      <c r="G3754" s="17" t="s">
        <v>103</v>
      </c>
      <c r="H3754" s="18" t="n">
        <v>0.2</v>
      </c>
      <c r="I3754" s="18" t="n">
        <v>2</v>
      </c>
      <c r="J3754" s="19" t="n">
        <v>0.985758312899223</v>
      </c>
      <c r="K3754" s="19" t="n">
        <v>0.481729750071871</v>
      </c>
      <c r="L3754" s="16" t="n">
        <v>13.7007631209536</v>
      </c>
      <c r="M3754" s="19" t="n">
        <v>0.471007863344032</v>
      </c>
      <c r="N3754" s="19" t="n">
        <v>1.58040074193834</v>
      </c>
      <c r="O3754" s="19" t="n">
        <v>1.49664752009423</v>
      </c>
      <c r="P3754" s="19" t="n">
        <v>0.856064232282863</v>
      </c>
      <c r="Q3754" s="17" t="s">
        <v>31</v>
      </c>
      <c r="R3754" s="5" t="str">
        <f aca="false">IF(OR(Q3754="Steel plate",Q3754="Concrete jacket"),"Steel plate or jacket",Q3754)</f>
        <v>Polymer laminate</v>
      </c>
      <c r="S3754" s="5" t="str">
        <f aca="false">IF(O3754&lt;='Tree rules'!$C$4,IF(N3754&lt;='Tree rules'!$C$5,IF(P3754&lt;='Tree rules'!$C$7,"Monitor","Polymer laminate"),IF(P3754&lt;='Tree rules'!$C$8,"Seal cracks","Polymer laminate")),IF(O3754&lt;='Tree rules'!$C$6,IF(P3754&lt;='Tree rules'!$C$9,"Polymer laminate","Steel plate or jacket"),IF(L3754&lt;='Tree rules'!$C$10,"Steel plate or jacket","Polymer laminate")))</f>
        <v>Polymer laminate</v>
      </c>
      <c r="T3754" s="5" t="str">
        <f aca="false">IF(S3754=R3754,"Yes","No")</f>
        <v>Yes</v>
      </c>
    </row>
    <row r="3755" customFormat="false" ht="15" hidden="false" customHeight="false" outlineLevel="0" collapsed="false">
      <c r="A3755" s="15" t="n">
        <v>5346</v>
      </c>
      <c r="B3755" s="16" t="n">
        <v>5.21403410877552</v>
      </c>
      <c r="C3755" s="15" t="n">
        <v>300</v>
      </c>
      <c r="D3755" s="15" t="n">
        <v>450</v>
      </c>
      <c r="E3755" s="15" t="n">
        <v>20</v>
      </c>
      <c r="F3755" s="16" t="n">
        <v>0.689158285620383</v>
      </c>
      <c r="G3755" s="17" t="s">
        <v>102</v>
      </c>
      <c r="H3755" s="18" t="n">
        <v>0.1</v>
      </c>
      <c r="I3755" s="18" t="n">
        <v>1</v>
      </c>
      <c r="J3755" s="19" t="n">
        <v>0.915836812813748</v>
      </c>
      <c r="K3755" s="19" t="n">
        <v>0.532468052770667</v>
      </c>
      <c r="L3755" s="16" t="n">
        <v>13.4036866549499</v>
      </c>
      <c r="M3755" s="19" t="n">
        <v>0.595589337951371</v>
      </c>
      <c r="N3755" s="19" t="n">
        <v>2.45303492105414</v>
      </c>
      <c r="O3755" s="19" t="n">
        <v>0.915836812813748</v>
      </c>
      <c r="P3755" s="19" t="n">
        <v>0.594220803345469</v>
      </c>
      <c r="Q3755" s="17" t="s">
        <v>30</v>
      </c>
      <c r="R3755" s="5" t="str">
        <f aca="false">IF(OR(Q3755="Steel plate",Q3755="Concrete jacket"),"Steel plate or jacket",Q3755)</f>
        <v>Seal cracks</v>
      </c>
      <c r="S3755" s="5" t="str">
        <f aca="false">IF(O3755&lt;='Tree rules'!$C$4,IF(N3755&lt;='Tree rules'!$C$5,IF(P3755&lt;='Tree rules'!$C$7,"Monitor","Polymer laminate"),IF(P3755&lt;='Tree rules'!$C$8,"Seal cracks","Polymer laminate")),IF(O3755&lt;='Tree rules'!$C$6,IF(P3755&lt;='Tree rules'!$C$9,"Polymer laminate","Steel plate or jacket"),IF(L3755&lt;='Tree rules'!$C$10,"Steel plate or jacket","Polymer laminate")))</f>
        <v>Seal cracks</v>
      </c>
      <c r="T3755" s="5" t="str">
        <f aca="false">IF(S3755=R3755,"Yes","No")</f>
        <v>Yes</v>
      </c>
    </row>
    <row r="3756" customFormat="false" ht="15" hidden="false" customHeight="false" outlineLevel="0" collapsed="false">
      <c r="A3756" s="15" t="n">
        <v>5347</v>
      </c>
      <c r="B3756" s="16" t="n">
        <v>5.5157177300962</v>
      </c>
      <c r="C3756" s="15" t="n">
        <v>230</v>
      </c>
      <c r="D3756" s="15" t="n">
        <v>525</v>
      </c>
      <c r="E3756" s="15" t="n">
        <v>30</v>
      </c>
      <c r="F3756" s="16" t="n">
        <v>0.85906279835652</v>
      </c>
      <c r="G3756" s="17" t="s">
        <v>101</v>
      </c>
      <c r="H3756" s="18" t="n">
        <v>0.3</v>
      </c>
      <c r="I3756" s="18" t="n">
        <v>1</v>
      </c>
      <c r="J3756" s="19" t="n">
        <v>0.946411755935067</v>
      </c>
      <c r="K3756" s="19" t="n">
        <v>0.46323320808863</v>
      </c>
      <c r="L3756" s="16" t="n">
        <v>11.5633495389858</v>
      </c>
      <c r="M3756" s="19" t="n">
        <v>0.583322363673785</v>
      </c>
      <c r="N3756" s="19" t="n">
        <v>0.673189363847432</v>
      </c>
      <c r="O3756" s="19" t="n">
        <v>0.946411755935067</v>
      </c>
      <c r="P3756" s="19" t="n">
        <v>0.608988496884181</v>
      </c>
      <c r="Q3756" s="17" t="s">
        <v>29</v>
      </c>
      <c r="R3756" s="5" t="str">
        <f aca="false">IF(OR(Q3756="Steel plate",Q3756="Concrete jacket"),"Steel plate or jacket",Q3756)</f>
        <v>Monitor</v>
      </c>
      <c r="S3756" s="5" t="str">
        <f aca="false">IF(O3756&lt;='Tree rules'!$C$4,IF(N3756&lt;='Tree rules'!$C$5,IF(P3756&lt;='Tree rules'!$C$7,"Monitor","Polymer laminate"),IF(P3756&lt;='Tree rules'!$C$8,"Seal cracks","Polymer laminate")),IF(O3756&lt;='Tree rules'!$C$6,IF(P3756&lt;='Tree rules'!$C$9,"Polymer laminate","Steel plate or jacket"),IF(L3756&lt;='Tree rules'!$C$10,"Steel plate or jacket","Polymer laminate")))</f>
        <v>Monitor</v>
      </c>
      <c r="T3756" s="5" t="str">
        <f aca="false">IF(S3756=R3756,"Yes","No")</f>
        <v>Yes</v>
      </c>
    </row>
    <row r="3757" customFormat="false" ht="15" hidden="false" customHeight="false" outlineLevel="0" collapsed="false">
      <c r="A3757" s="15" t="n">
        <v>5348</v>
      </c>
      <c r="B3757" s="16" t="n">
        <v>5.50863322729492</v>
      </c>
      <c r="C3757" s="15" t="n">
        <v>230</v>
      </c>
      <c r="D3757" s="15" t="n">
        <v>500</v>
      </c>
      <c r="E3757" s="15" t="n">
        <v>20</v>
      </c>
      <c r="F3757" s="16" t="n">
        <v>0.577653504586516</v>
      </c>
      <c r="G3757" s="17" t="s">
        <v>101</v>
      </c>
      <c r="H3757" s="18" t="n">
        <v>0.3</v>
      </c>
      <c r="I3757" s="18" t="n">
        <v>1.5</v>
      </c>
      <c r="J3757" s="19" t="n">
        <v>0.928817667791597</v>
      </c>
      <c r="K3757" s="19" t="n">
        <v>0.538453339245861</v>
      </c>
      <c r="L3757" s="16" t="n">
        <v>12.1335533640857</v>
      </c>
      <c r="M3757" s="19" t="n">
        <v>0.451119094064678</v>
      </c>
      <c r="N3757" s="19" t="n">
        <v>0.833618643175566</v>
      </c>
      <c r="O3757" s="19" t="n">
        <v>1.14316401430093</v>
      </c>
      <c r="P3757" s="19" t="n">
        <v>0.785582687072568</v>
      </c>
      <c r="Q3757" s="17" t="s">
        <v>31</v>
      </c>
      <c r="R3757" s="5" t="str">
        <f aca="false">IF(OR(Q3757="Steel plate",Q3757="Concrete jacket"),"Steel plate or jacket",Q3757)</f>
        <v>Polymer laminate</v>
      </c>
      <c r="S3757" s="5" t="str">
        <f aca="false">IF(O3757&lt;='Tree rules'!$C$4,IF(N3757&lt;='Tree rules'!$C$5,IF(P3757&lt;='Tree rules'!$C$7,"Monitor","Polymer laminate"),IF(P3757&lt;='Tree rules'!$C$8,"Seal cracks","Polymer laminate")),IF(O3757&lt;='Tree rules'!$C$6,IF(P3757&lt;='Tree rules'!$C$9,"Polymer laminate","Steel plate or jacket"),IF(L3757&lt;='Tree rules'!$C$10,"Steel plate or jacket","Polymer laminate")))</f>
        <v>Polymer laminate</v>
      </c>
      <c r="T3757" s="5" t="str">
        <f aca="false">IF(S3757=R3757,"Yes","No")</f>
        <v>Yes</v>
      </c>
    </row>
    <row r="3758" customFormat="false" ht="15" hidden="false" customHeight="false" outlineLevel="0" collapsed="false">
      <c r="A3758" s="15" t="n">
        <v>5350</v>
      </c>
      <c r="B3758" s="16" t="n">
        <v>6.28188923429493</v>
      </c>
      <c r="C3758" s="15" t="n">
        <v>300</v>
      </c>
      <c r="D3758" s="15" t="n">
        <v>625</v>
      </c>
      <c r="E3758" s="15" t="n">
        <v>30</v>
      </c>
      <c r="F3758" s="16" t="n">
        <v>0.907450217674695</v>
      </c>
      <c r="G3758" s="17" t="s">
        <v>101</v>
      </c>
      <c r="H3758" s="18" t="n">
        <v>0.3</v>
      </c>
      <c r="I3758" s="18" t="n">
        <v>2</v>
      </c>
      <c r="J3758" s="19" t="n">
        <v>0.984217468373339</v>
      </c>
      <c r="K3758" s="19" t="n">
        <v>0.427382847910494</v>
      </c>
      <c r="L3758" s="16" t="n">
        <v>10.8871563852598</v>
      </c>
      <c r="M3758" s="19" t="n">
        <v>0.847509548118185</v>
      </c>
      <c r="N3758" s="19" t="n">
        <v>0.990047978334355</v>
      </c>
      <c r="O3758" s="19" t="n">
        <v>1.54779727215002</v>
      </c>
      <c r="P3758" s="19" t="n">
        <v>0.581306265422121</v>
      </c>
      <c r="Q3758" s="17" t="s">
        <v>105</v>
      </c>
      <c r="R3758" s="5" t="str">
        <f aca="false">IF(OR(Q3758="Steel plate",Q3758="Concrete jacket"),"Steel plate or jacket",Q3758)</f>
        <v>Steel plate or jacket</v>
      </c>
      <c r="S3758" s="5" t="str">
        <f aca="false">IF(O3758&lt;='Tree rules'!$C$4,IF(N3758&lt;='Tree rules'!$C$5,IF(P3758&lt;='Tree rules'!$C$7,"Monitor","Polymer laminate"),IF(P3758&lt;='Tree rules'!$C$8,"Seal cracks","Polymer laminate")),IF(O3758&lt;='Tree rules'!$C$6,IF(P3758&lt;='Tree rules'!$C$9,"Polymer laminate","Steel plate or jacket"),IF(L3758&lt;='Tree rules'!$C$10,"Steel plate or jacket","Polymer laminate")))</f>
        <v>Steel plate or jacket</v>
      </c>
      <c r="T3758" s="5" t="str">
        <f aca="false">IF(S3758=R3758,"Yes","No")</f>
        <v>Yes</v>
      </c>
    </row>
    <row r="3759" customFormat="false" ht="15" hidden="false" customHeight="false" outlineLevel="0" collapsed="false">
      <c r="A3759" s="15" t="n">
        <v>5351</v>
      </c>
      <c r="B3759" s="16" t="n">
        <v>5.96126575280548</v>
      </c>
      <c r="C3759" s="15" t="n">
        <v>300</v>
      </c>
      <c r="D3759" s="15" t="n">
        <v>550</v>
      </c>
      <c r="E3759" s="15" t="n">
        <v>25</v>
      </c>
      <c r="F3759" s="16" t="n">
        <v>0.531909867274462</v>
      </c>
      <c r="G3759" s="17" t="s">
        <v>101</v>
      </c>
      <c r="H3759" s="18" t="n">
        <v>0.3</v>
      </c>
      <c r="I3759" s="18" t="n">
        <v>1</v>
      </c>
      <c r="J3759" s="19" t="n">
        <v>0.885177134684042</v>
      </c>
      <c r="K3759" s="19" t="n">
        <v>0.46380850696087</v>
      </c>
      <c r="L3759" s="16" t="n">
        <v>11.8279082396934</v>
      </c>
      <c r="M3759" s="19" t="n">
        <v>0.768125456084537</v>
      </c>
      <c r="N3759" s="19" t="n">
        <v>0.573191496640698</v>
      </c>
      <c r="O3759" s="19" t="n">
        <v>0.885177134684042</v>
      </c>
      <c r="P3759" s="19" t="n">
        <v>0.339900296815151</v>
      </c>
      <c r="Q3759" s="17" t="s">
        <v>29</v>
      </c>
      <c r="R3759" s="5" t="str">
        <f aca="false">IF(OR(Q3759="Steel plate",Q3759="Concrete jacket"),"Steel plate or jacket",Q3759)</f>
        <v>Monitor</v>
      </c>
      <c r="S3759" s="5" t="str">
        <f aca="false">IF(O3759&lt;='Tree rules'!$C$4,IF(N3759&lt;='Tree rules'!$C$5,IF(P3759&lt;='Tree rules'!$C$7,"Monitor","Polymer laminate"),IF(P3759&lt;='Tree rules'!$C$8,"Seal cracks","Polymer laminate")),IF(O3759&lt;='Tree rules'!$C$6,IF(P3759&lt;='Tree rules'!$C$9,"Polymer laminate","Steel plate or jacket"),IF(L3759&lt;='Tree rules'!$C$10,"Steel plate or jacket","Polymer laminate")))</f>
        <v>Monitor</v>
      </c>
      <c r="T3759" s="5" t="str">
        <f aca="false">IF(S3759=R3759,"Yes","No")</f>
        <v>Yes</v>
      </c>
    </row>
    <row r="3760" customFormat="false" ht="15" hidden="false" customHeight="false" outlineLevel="0" collapsed="false">
      <c r="A3760" s="15" t="n">
        <v>5353</v>
      </c>
      <c r="B3760" s="16" t="n">
        <v>4.26167662129788</v>
      </c>
      <c r="C3760" s="15" t="n">
        <v>300</v>
      </c>
      <c r="D3760" s="15" t="n">
        <v>350</v>
      </c>
      <c r="E3760" s="15" t="n">
        <v>30</v>
      </c>
      <c r="F3760" s="16" t="n">
        <v>0.693508312050727</v>
      </c>
      <c r="G3760" s="17" t="s">
        <v>101</v>
      </c>
      <c r="H3760" s="18" t="n">
        <v>0.3</v>
      </c>
      <c r="I3760" s="18" t="n">
        <v>1.5</v>
      </c>
      <c r="J3760" s="19" t="n">
        <v>0.99586565637069</v>
      </c>
      <c r="K3760" s="19" t="n">
        <v>0.421555130577358</v>
      </c>
      <c r="L3760" s="16" t="n">
        <v>14.1115119910526</v>
      </c>
      <c r="M3760" s="19" t="n">
        <v>0.905669262450666</v>
      </c>
      <c r="N3760" s="19" t="n">
        <v>1.38263691247608</v>
      </c>
      <c r="O3760" s="19" t="n">
        <v>1.28389234615161</v>
      </c>
      <c r="P3760" s="19" t="n">
        <v>0.425667090172072</v>
      </c>
      <c r="Q3760" s="17" t="s">
        <v>31</v>
      </c>
      <c r="R3760" s="5" t="str">
        <f aca="false">IF(OR(Q3760="Steel plate",Q3760="Concrete jacket"),"Steel plate or jacket",Q3760)</f>
        <v>Polymer laminate</v>
      </c>
      <c r="S3760" s="5" t="str">
        <f aca="false">IF(O3760&lt;='Tree rules'!$C$4,IF(N3760&lt;='Tree rules'!$C$5,IF(P3760&lt;='Tree rules'!$C$7,"Monitor","Polymer laminate"),IF(P3760&lt;='Tree rules'!$C$8,"Seal cracks","Polymer laminate")),IF(O3760&lt;='Tree rules'!$C$6,IF(P3760&lt;='Tree rules'!$C$9,"Polymer laminate","Steel plate or jacket"),IF(L3760&lt;='Tree rules'!$C$10,"Steel plate or jacket","Polymer laminate")))</f>
        <v>Polymer laminate</v>
      </c>
      <c r="T3760" s="5" t="str">
        <f aca="false">IF(S3760=R3760,"Yes","No")</f>
        <v>Yes</v>
      </c>
    </row>
    <row r="3761" customFormat="false" ht="15" hidden="false" customHeight="false" outlineLevel="0" collapsed="false">
      <c r="A3761" s="15" t="n">
        <v>5354</v>
      </c>
      <c r="B3761" s="16" t="n">
        <v>3.15487418378506</v>
      </c>
      <c r="C3761" s="15" t="n">
        <v>300</v>
      </c>
      <c r="D3761" s="15" t="n">
        <v>300</v>
      </c>
      <c r="E3761" s="15" t="n">
        <v>30</v>
      </c>
      <c r="F3761" s="16" t="n">
        <v>0.791582400904515</v>
      </c>
      <c r="G3761" s="17" t="s">
        <v>103</v>
      </c>
      <c r="H3761" s="18" t="n">
        <v>0.2</v>
      </c>
      <c r="I3761" s="18" t="n">
        <v>1</v>
      </c>
      <c r="J3761" s="19" t="n">
        <v>0.986321380481073</v>
      </c>
      <c r="K3761" s="19" t="n">
        <v>0.432246693413638</v>
      </c>
      <c r="L3761" s="16" t="n">
        <v>12.4207645030908</v>
      </c>
      <c r="M3761" s="19" t="n">
        <v>0.594597025431702</v>
      </c>
      <c r="N3761" s="19" t="n">
        <v>1.24574231127733</v>
      </c>
      <c r="O3761" s="19" t="n">
        <v>0.986321380481073</v>
      </c>
      <c r="P3761" s="19" t="n">
        <v>0.499367551289027</v>
      </c>
      <c r="Q3761" s="17" t="s">
        <v>30</v>
      </c>
      <c r="R3761" s="5" t="str">
        <f aca="false">IF(OR(Q3761="Steel plate",Q3761="Concrete jacket"),"Steel plate or jacket",Q3761)</f>
        <v>Seal cracks</v>
      </c>
      <c r="S3761" s="5" t="str">
        <f aca="false">IF(O3761&lt;='Tree rules'!$C$4,IF(N3761&lt;='Tree rules'!$C$5,IF(P3761&lt;='Tree rules'!$C$7,"Monitor","Polymer laminate"),IF(P3761&lt;='Tree rules'!$C$8,"Seal cracks","Polymer laminate")),IF(O3761&lt;='Tree rules'!$C$6,IF(P3761&lt;='Tree rules'!$C$9,"Polymer laminate","Steel plate or jacket"),IF(L3761&lt;='Tree rules'!$C$10,"Steel plate or jacket","Polymer laminate")))</f>
        <v>Seal cracks</v>
      </c>
      <c r="T3761" s="5" t="str">
        <f aca="false">IF(S3761=R3761,"Yes","No")</f>
        <v>Yes</v>
      </c>
    </row>
    <row r="3762" customFormat="false" ht="15" hidden="false" customHeight="false" outlineLevel="0" collapsed="false">
      <c r="A3762" s="15" t="n">
        <v>5355</v>
      </c>
      <c r="B3762" s="16" t="n">
        <v>3.10348993443745</v>
      </c>
      <c r="C3762" s="15" t="n">
        <v>300</v>
      </c>
      <c r="D3762" s="15" t="n">
        <v>300</v>
      </c>
      <c r="E3762" s="15" t="n">
        <v>25</v>
      </c>
      <c r="F3762" s="16" t="n">
        <v>0.883572933822129</v>
      </c>
      <c r="G3762" s="17" t="s">
        <v>101</v>
      </c>
      <c r="H3762" s="18" t="n">
        <v>0.3</v>
      </c>
      <c r="I3762" s="18" t="n">
        <v>1.5</v>
      </c>
      <c r="J3762" s="19" t="n">
        <v>0.875452194707518</v>
      </c>
      <c r="K3762" s="19" t="n">
        <v>0.64996550523811</v>
      </c>
      <c r="L3762" s="16" t="n">
        <v>12.1230075563963</v>
      </c>
      <c r="M3762" s="19" t="n">
        <v>0.335587609424526</v>
      </c>
      <c r="N3762" s="19" t="n">
        <v>0.721452619346285</v>
      </c>
      <c r="O3762" s="19" t="n">
        <v>1.02867142803883</v>
      </c>
      <c r="P3762" s="19" t="n">
        <v>1.13476456462925</v>
      </c>
      <c r="Q3762" s="17" t="s">
        <v>31</v>
      </c>
      <c r="R3762" s="5" t="str">
        <f aca="false">IF(OR(Q3762="Steel plate",Q3762="Concrete jacket"),"Steel plate or jacket",Q3762)</f>
        <v>Polymer laminate</v>
      </c>
      <c r="S3762" s="5" t="str">
        <f aca="false">IF(O3762&lt;='Tree rules'!$C$4,IF(N3762&lt;='Tree rules'!$C$5,IF(P3762&lt;='Tree rules'!$C$7,"Monitor","Polymer laminate"),IF(P3762&lt;='Tree rules'!$C$8,"Seal cracks","Polymer laminate")),IF(O3762&lt;='Tree rules'!$C$6,IF(P3762&lt;='Tree rules'!$C$9,"Polymer laminate","Steel plate or jacket"),IF(L3762&lt;='Tree rules'!$C$10,"Steel plate or jacket","Polymer laminate")))</f>
        <v>Polymer laminate</v>
      </c>
      <c r="T3762" s="5" t="str">
        <f aca="false">IF(S3762=R3762,"Yes","No")</f>
        <v>Yes</v>
      </c>
    </row>
    <row r="3763" customFormat="false" ht="15" hidden="false" customHeight="false" outlineLevel="0" collapsed="false">
      <c r="A3763" s="15" t="n">
        <v>5357</v>
      </c>
      <c r="B3763" s="16" t="n">
        <v>5.94968435990762</v>
      </c>
      <c r="C3763" s="15" t="n">
        <v>230</v>
      </c>
      <c r="D3763" s="15" t="n">
        <v>600</v>
      </c>
      <c r="E3763" s="15" t="n">
        <v>30</v>
      </c>
      <c r="F3763" s="16" t="n">
        <v>0.63117855856144</v>
      </c>
      <c r="G3763" s="17" t="s">
        <v>101</v>
      </c>
      <c r="H3763" s="18" t="n">
        <v>0.3</v>
      </c>
      <c r="I3763" s="18" t="n">
        <v>1.5</v>
      </c>
      <c r="J3763" s="19" t="n">
        <v>0.920865280792494</v>
      </c>
      <c r="K3763" s="19" t="n">
        <v>0.473961975231308</v>
      </c>
      <c r="L3763" s="16" t="n">
        <v>10.7395024547069</v>
      </c>
      <c r="M3763" s="19" t="n">
        <v>0.614405052528351</v>
      </c>
      <c r="N3763" s="19" t="n">
        <v>0.745415934025501</v>
      </c>
      <c r="O3763" s="19" t="n">
        <v>1.16307035748557</v>
      </c>
      <c r="P3763" s="19" t="n">
        <v>0.491363039067319</v>
      </c>
      <c r="Q3763" s="17" t="s">
        <v>31</v>
      </c>
      <c r="R3763" s="5" t="str">
        <f aca="false">IF(OR(Q3763="Steel plate",Q3763="Concrete jacket"),"Steel plate or jacket",Q3763)</f>
        <v>Polymer laminate</v>
      </c>
      <c r="S3763" s="5" t="str">
        <f aca="false">IF(O3763&lt;='Tree rules'!$C$4,IF(N3763&lt;='Tree rules'!$C$5,IF(P3763&lt;='Tree rules'!$C$7,"Monitor","Polymer laminate"),IF(P3763&lt;='Tree rules'!$C$8,"Seal cracks","Polymer laminate")),IF(O3763&lt;='Tree rules'!$C$6,IF(P3763&lt;='Tree rules'!$C$9,"Polymer laminate","Steel plate or jacket"),IF(L3763&lt;='Tree rules'!$C$10,"Steel plate or jacket","Polymer laminate")))</f>
        <v>Polymer laminate</v>
      </c>
      <c r="T3763" s="5" t="str">
        <f aca="false">IF(S3763=R3763,"Yes","No")</f>
        <v>Yes</v>
      </c>
    </row>
    <row r="3764" customFormat="false" ht="15" hidden="false" customHeight="false" outlineLevel="0" collapsed="false">
      <c r="A3764" s="15" t="n">
        <v>5359</v>
      </c>
      <c r="B3764" s="16" t="n">
        <v>4.35636882626023</v>
      </c>
      <c r="C3764" s="15" t="n">
        <v>300</v>
      </c>
      <c r="D3764" s="15" t="n">
        <v>375</v>
      </c>
      <c r="E3764" s="15" t="n">
        <v>30</v>
      </c>
      <c r="F3764" s="16" t="n">
        <v>0.611130485804701</v>
      </c>
      <c r="G3764" s="17" t="s">
        <v>101</v>
      </c>
      <c r="H3764" s="18" t="n">
        <v>0.3</v>
      </c>
      <c r="I3764" s="18" t="n">
        <v>2</v>
      </c>
      <c r="J3764" s="19" t="n">
        <v>0.895841994747531</v>
      </c>
      <c r="K3764" s="19" t="n">
        <v>0.410318363101788</v>
      </c>
      <c r="L3764" s="16" t="n">
        <v>13.2412426330098</v>
      </c>
      <c r="M3764" s="19" t="n">
        <v>0.87261377314333</v>
      </c>
      <c r="N3764" s="19" t="n">
        <v>1.15503517358283</v>
      </c>
      <c r="O3764" s="19" t="n">
        <v>1.42410356861242</v>
      </c>
      <c r="P3764" s="19" t="n">
        <v>0.397951409655589</v>
      </c>
      <c r="Q3764" s="17" t="s">
        <v>31</v>
      </c>
      <c r="R3764" s="5" t="str">
        <f aca="false">IF(OR(Q3764="Steel plate",Q3764="Concrete jacket"),"Steel plate or jacket",Q3764)</f>
        <v>Polymer laminate</v>
      </c>
      <c r="S3764" s="5" t="str">
        <f aca="false">IF(O3764&lt;='Tree rules'!$C$4,IF(N3764&lt;='Tree rules'!$C$5,IF(P3764&lt;='Tree rules'!$C$7,"Monitor","Polymer laminate"),IF(P3764&lt;='Tree rules'!$C$8,"Seal cracks","Polymer laminate")),IF(O3764&lt;='Tree rules'!$C$6,IF(P3764&lt;='Tree rules'!$C$9,"Polymer laminate","Steel plate or jacket"),IF(L3764&lt;='Tree rules'!$C$10,"Steel plate or jacket","Polymer laminate")))</f>
        <v>Steel plate or jacket</v>
      </c>
      <c r="T3764" s="5" t="str">
        <f aca="false">IF(S3764=R3764,"Yes","No")</f>
        <v>No</v>
      </c>
    </row>
    <row r="3765" customFormat="false" ht="15" hidden="false" customHeight="false" outlineLevel="0" collapsed="false">
      <c r="A3765" s="15" t="n">
        <v>5364</v>
      </c>
      <c r="B3765" s="16" t="n">
        <v>5.10743709632481</v>
      </c>
      <c r="C3765" s="15" t="n">
        <v>300</v>
      </c>
      <c r="D3765" s="15" t="n">
        <v>475</v>
      </c>
      <c r="E3765" s="15" t="n">
        <v>30</v>
      </c>
      <c r="F3765" s="16" t="n">
        <v>0.624901102811956</v>
      </c>
      <c r="G3765" s="17" t="s">
        <v>101</v>
      </c>
      <c r="H3765" s="18" t="n">
        <v>0.3</v>
      </c>
      <c r="I3765" s="18" t="n">
        <v>1</v>
      </c>
      <c r="J3765" s="19" t="n">
        <v>0.974856657240804</v>
      </c>
      <c r="K3765" s="19" t="n">
        <v>0.491861568535119</v>
      </c>
      <c r="L3765" s="16" t="n">
        <v>11.9054477769809</v>
      </c>
      <c r="M3765" s="19" t="n">
        <v>0.400487754272338</v>
      </c>
      <c r="N3765" s="19" t="n">
        <v>0.725310310740801</v>
      </c>
      <c r="O3765" s="19" t="n">
        <v>0.974856657240804</v>
      </c>
      <c r="P3765" s="19" t="n">
        <v>0.710225392928696</v>
      </c>
      <c r="Q3765" s="17" t="s">
        <v>29</v>
      </c>
      <c r="R3765" s="5" t="str">
        <f aca="false">IF(OR(Q3765="Steel plate",Q3765="Concrete jacket"),"Steel plate or jacket",Q3765)</f>
        <v>Monitor</v>
      </c>
      <c r="S3765" s="5" t="str">
        <f aca="false">IF(O3765&lt;='Tree rules'!$C$4,IF(N3765&lt;='Tree rules'!$C$5,IF(P3765&lt;='Tree rules'!$C$7,"Monitor","Polymer laminate"),IF(P3765&lt;='Tree rules'!$C$8,"Seal cracks","Polymer laminate")),IF(O3765&lt;='Tree rules'!$C$6,IF(P3765&lt;='Tree rules'!$C$9,"Polymer laminate","Steel plate or jacket"),IF(L3765&lt;='Tree rules'!$C$10,"Steel plate or jacket","Polymer laminate")))</f>
        <v>Monitor</v>
      </c>
      <c r="T3765" s="5" t="str">
        <f aca="false">IF(S3765=R3765,"Yes","No")</f>
        <v>Yes</v>
      </c>
    </row>
    <row r="3766" customFormat="false" ht="15" hidden="false" customHeight="false" outlineLevel="0" collapsed="false">
      <c r="A3766" s="15" t="n">
        <v>5366</v>
      </c>
      <c r="B3766" s="16" t="n">
        <v>6.19294456929035</v>
      </c>
      <c r="C3766" s="15" t="n">
        <v>230</v>
      </c>
      <c r="D3766" s="15" t="n">
        <v>600</v>
      </c>
      <c r="E3766" s="15" t="n">
        <v>25</v>
      </c>
      <c r="F3766" s="16" t="n">
        <v>0.763078128149088</v>
      </c>
      <c r="G3766" s="17" t="s">
        <v>102</v>
      </c>
      <c r="H3766" s="18" t="n">
        <v>0.1</v>
      </c>
      <c r="I3766" s="18" t="n">
        <v>2</v>
      </c>
      <c r="J3766" s="19" t="n">
        <v>0.954496803599463</v>
      </c>
      <c r="K3766" s="19" t="n">
        <v>0.50075527608752</v>
      </c>
      <c r="L3766" s="16" t="n">
        <v>11.5324852314532</v>
      </c>
      <c r="M3766" s="19" t="n">
        <v>0.671534094484525</v>
      </c>
      <c r="N3766" s="19" t="n">
        <v>3.79580897472235</v>
      </c>
      <c r="O3766" s="19" t="n">
        <v>1.43102429678782</v>
      </c>
      <c r="P3766" s="19" t="n">
        <v>0.644856519813669</v>
      </c>
      <c r="Q3766" s="17" t="s">
        <v>104</v>
      </c>
      <c r="R3766" s="5" t="str">
        <f aca="false">IF(OR(Q3766="Steel plate",Q3766="Concrete jacket"),"Steel plate or jacket",Q3766)</f>
        <v>Steel plate or jacket</v>
      </c>
      <c r="S3766" s="5" t="str">
        <f aca="false">IF(O3766&lt;='Tree rules'!$C$4,IF(N3766&lt;='Tree rules'!$C$5,IF(P3766&lt;='Tree rules'!$C$7,"Monitor","Polymer laminate"),IF(P3766&lt;='Tree rules'!$C$8,"Seal cracks","Polymer laminate")),IF(O3766&lt;='Tree rules'!$C$6,IF(P3766&lt;='Tree rules'!$C$9,"Polymer laminate","Steel plate or jacket"),IF(L3766&lt;='Tree rules'!$C$10,"Steel plate or jacket","Polymer laminate")))</f>
        <v>Steel plate or jacket</v>
      </c>
      <c r="T3766" s="5" t="str">
        <f aca="false">IF(S3766=R3766,"Yes","No")</f>
        <v>Yes</v>
      </c>
    </row>
    <row r="3767" customFormat="false" ht="15" hidden="false" customHeight="false" outlineLevel="0" collapsed="false">
      <c r="A3767" s="15" t="n">
        <v>5367</v>
      </c>
      <c r="B3767" s="16" t="n">
        <v>4.17136097049531</v>
      </c>
      <c r="C3767" s="15" t="n">
        <v>300</v>
      </c>
      <c r="D3767" s="15" t="n">
        <v>375</v>
      </c>
      <c r="E3767" s="15" t="n">
        <v>30</v>
      </c>
      <c r="F3767" s="16" t="n">
        <v>0.611130485804701</v>
      </c>
      <c r="G3767" s="17" t="s">
        <v>101</v>
      </c>
      <c r="H3767" s="18" t="n">
        <v>0.3</v>
      </c>
      <c r="I3767" s="18" t="n">
        <v>1</v>
      </c>
      <c r="J3767" s="19" t="n">
        <v>0.892436949128135</v>
      </c>
      <c r="K3767" s="19" t="n">
        <v>0.647780889947336</v>
      </c>
      <c r="L3767" s="16" t="n">
        <v>12.6789087249097</v>
      </c>
      <c r="M3767" s="19" t="n">
        <v>0.903322818334978</v>
      </c>
      <c r="N3767" s="19" t="n">
        <v>0.66808080394697</v>
      </c>
      <c r="O3767" s="19" t="n">
        <v>0.892436949128135</v>
      </c>
      <c r="P3767" s="19" t="n">
        <v>0.337993003341325</v>
      </c>
      <c r="Q3767" s="17" t="s">
        <v>29</v>
      </c>
      <c r="R3767" s="5" t="str">
        <f aca="false">IF(OR(Q3767="Steel plate",Q3767="Concrete jacket"),"Steel plate or jacket",Q3767)</f>
        <v>Monitor</v>
      </c>
      <c r="S3767" s="5" t="str">
        <f aca="false">IF(O3767&lt;='Tree rules'!$C$4,IF(N3767&lt;='Tree rules'!$C$5,IF(P3767&lt;='Tree rules'!$C$7,"Monitor","Polymer laminate"),IF(P3767&lt;='Tree rules'!$C$8,"Seal cracks","Polymer laminate")),IF(O3767&lt;='Tree rules'!$C$6,IF(P3767&lt;='Tree rules'!$C$9,"Polymer laminate","Steel plate or jacket"),IF(L3767&lt;='Tree rules'!$C$10,"Steel plate or jacket","Polymer laminate")))</f>
        <v>Monitor</v>
      </c>
      <c r="T3767" s="5" t="str">
        <f aca="false">IF(S3767=R3767,"Yes","No")</f>
        <v>Yes</v>
      </c>
    </row>
    <row r="3768" customFormat="false" ht="15" hidden="false" customHeight="false" outlineLevel="0" collapsed="false">
      <c r="A3768" s="15" t="n">
        <v>5370</v>
      </c>
      <c r="B3768" s="16" t="n">
        <v>6.11501178300483</v>
      </c>
      <c r="C3768" s="15" t="n">
        <v>230</v>
      </c>
      <c r="D3768" s="15" t="n">
        <v>500</v>
      </c>
      <c r="E3768" s="15" t="n">
        <v>25</v>
      </c>
      <c r="F3768" s="16" t="n">
        <v>0.625130365852113</v>
      </c>
      <c r="G3768" s="17" t="s">
        <v>102</v>
      </c>
      <c r="H3768" s="18" t="n">
        <v>0.1</v>
      </c>
      <c r="I3768" s="18" t="n">
        <v>1</v>
      </c>
      <c r="J3768" s="19" t="n">
        <v>0.987624642044318</v>
      </c>
      <c r="K3768" s="19" t="n">
        <v>0.431163647347711</v>
      </c>
      <c r="L3768" s="16" t="n">
        <v>13.9931619748394</v>
      </c>
      <c r="M3768" s="19" t="n">
        <v>0.641289021917853</v>
      </c>
      <c r="N3768" s="19" t="n">
        <v>2.98999902961278</v>
      </c>
      <c r="O3768" s="19" t="n">
        <v>0.987624642044318</v>
      </c>
      <c r="P3768" s="19" t="n">
        <v>0.504179161085897</v>
      </c>
      <c r="Q3768" s="17" t="s">
        <v>30</v>
      </c>
      <c r="R3768" s="5" t="str">
        <f aca="false">IF(OR(Q3768="Steel plate",Q3768="Concrete jacket"),"Steel plate or jacket",Q3768)</f>
        <v>Seal cracks</v>
      </c>
      <c r="S3768" s="5" t="str">
        <f aca="false">IF(O3768&lt;='Tree rules'!$C$4,IF(N3768&lt;='Tree rules'!$C$5,IF(P3768&lt;='Tree rules'!$C$7,"Monitor","Polymer laminate"),IF(P3768&lt;='Tree rules'!$C$8,"Seal cracks","Polymer laminate")),IF(O3768&lt;='Tree rules'!$C$6,IF(P3768&lt;='Tree rules'!$C$9,"Polymer laminate","Steel plate or jacket"),IF(L3768&lt;='Tree rules'!$C$10,"Steel plate or jacket","Polymer laminate")))</f>
        <v>Seal cracks</v>
      </c>
      <c r="T3768" s="5" t="str">
        <f aca="false">IF(S3768=R3768,"Yes","No")</f>
        <v>Yes</v>
      </c>
    </row>
    <row r="3769" customFormat="false" ht="15" hidden="false" customHeight="false" outlineLevel="0" collapsed="false">
      <c r="A3769" s="15" t="n">
        <v>5371</v>
      </c>
      <c r="B3769" s="16" t="n">
        <v>5.97907624245682</v>
      </c>
      <c r="C3769" s="15" t="n">
        <v>300</v>
      </c>
      <c r="D3769" s="15" t="n">
        <v>525</v>
      </c>
      <c r="E3769" s="15" t="n">
        <v>20</v>
      </c>
      <c r="F3769" s="16" t="n">
        <v>0.577764166177433</v>
      </c>
      <c r="G3769" s="17" t="s">
        <v>102</v>
      </c>
      <c r="H3769" s="18" t="n">
        <v>0.1</v>
      </c>
      <c r="I3769" s="18" t="n">
        <v>1</v>
      </c>
      <c r="J3769" s="19" t="n">
        <v>0.902422595314112</v>
      </c>
      <c r="K3769" s="19" t="n">
        <v>0.436529525296353</v>
      </c>
      <c r="L3769" s="16" t="n">
        <v>12.8859401777087</v>
      </c>
      <c r="M3769" s="19" t="n">
        <v>0.78261541574179</v>
      </c>
      <c r="N3769" s="19" t="n">
        <v>2.21738823405452</v>
      </c>
      <c r="O3769" s="19" t="n">
        <v>0.902422595314112</v>
      </c>
      <c r="P3769" s="19" t="n">
        <v>0.378033127053874</v>
      </c>
      <c r="Q3769" s="17" t="s">
        <v>30</v>
      </c>
      <c r="R3769" s="5" t="str">
        <f aca="false">IF(OR(Q3769="Steel plate",Q3769="Concrete jacket"),"Steel plate or jacket",Q3769)</f>
        <v>Seal cracks</v>
      </c>
      <c r="S3769" s="5" t="str">
        <f aca="false">IF(O3769&lt;='Tree rules'!$C$4,IF(N3769&lt;='Tree rules'!$C$5,IF(P3769&lt;='Tree rules'!$C$7,"Monitor","Polymer laminate"),IF(P3769&lt;='Tree rules'!$C$8,"Seal cracks","Polymer laminate")),IF(O3769&lt;='Tree rules'!$C$6,IF(P3769&lt;='Tree rules'!$C$9,"Polymer laminate","Steel plate or jacket"),IF(L3769&lt;='Tree rules'!$C$10,"Steel plate or jacket","Polymer laminate")))</f>
        <v>Seal cracks</v>
      </c>
      <c r="T3769" s="5" t="str">
        <f aca="false">IF(S3769=R3769,"Yes","No")</f>
        <v>Yes</v>
      </c>
    </row>
    <row r="3770" customFormat="false" ht="15" hidden="false" customHeight="false" outlineLevel="0" collapsed="false">
      <c r="A3770" s="15" t="n">
        <v>5372</v>
      </c>
      <c r="B3770" s="16" t="n">
        <v>4.13559913435091</v>
      </c>
      <c r="C3770" s="15" t="n">
        <v>300</v>
      </c>
      <c r="D3770" s="15" t="n">
        <v>375</v>
      </c>
      <c r="E3770" s="15" t="n">
        <v>25</v>
      </c>
      <c r="F3770" s="16" t="n">
        <v>0.814840647739602</v>
      </c>
      <c r="G3770" s="17" t="s">
        <v>101</v>
      </c>
      <c r="H3770" s="18" t="n">
        <v>0.3</v>
      </c>
      <c r="I3770" s="18" t="n">
        <v>2</v>
      </c>
      <c r="J3770" s="19" t="n">
        <v>0.884441904793757</v>
      </c>
      <c r="K3770" s="19" t="n">
        <v>0.615278966422753</v>
      </c>
      <c r="L3770" s="16" t="n">
        <v>12.5702101348052</v>
      </c>
      <c r="M3770" s="19" t="n">
        <v>0.930804555614228</v>
      </c>
      <c r="N3770" s="19" t="n">
        <v>0.849864584691935</v>
      </c>
      <c r="O3770" s="19" t="n">
        <v>1.22470530854504</v>
      </c>
      <c r="P3770" s="19" t="n">
        <v>0.499047396295873</v>
      </c>
      <c r="Q3770" s="17" t="s">
        <v>31</v>
      </c>
      <c r="R3770" s="5" t="str">
        <f aca="false">IF(OR(Q3770="Steel plate",Q3770="Concrete jacket"),"Steel plate or jacket",Q3770)</f>
        <v>Polymer laminate</v>
      </c>
      <c r="S3770" s="5" t="str">
        <f aca="false">IF(O3770&lt;='Tree rules'!$C$4,IF(N3770&lt;='Tree rules'!$C$5,IF(P3770&lt;='Tree rules'!$C$7,"Monitor","Polymer laminate"),IF(P3770&lt;='Tree rules'!$C$8,"Seal cracks","Polymer laminate")),IF(O3770&lt;='Tree rules'!$C$6,IF(P3770&lt;='Tree rules'!$C$9,"Polymer laminate","Steel plate or jacket"),IF(L3770&lt;='Tree rules'!$C$10,"Steel plate or jacket","Polymer laminate")))</f>
        <v>Polymer laminate</v>
      </c>
      <c r="T3770" s="5" t="str">
        <f aca="false">IF(S3770=R3770,"Yes","No")</f>
        <v>Yes</v>
      </c>
    </row>
    <row r="3771" customFormat="false" ht="15" hidden="false" customHeight="false" outlineLevel="0" collapsed="false">
      <c r="A3771" s="15" t="n">
        <v>5373</v>
      </c>
      <c r="B3771" s="16" t="n">
        <v>3.97352562362074</v>
      </c>
      <c r="C3771" s="15" t="n">
        <v>300</v>
      </c>
      <c r="D3771" s="15" t="n">
        <v>400</v>
      </c>
      <c r="E3771" s="15" t="n">
        <v>25</v>
      </c>
      <c r="F3771" s="16" t="n">
        <v>0.757295404255167</v>
      </c>
      <c r="G3771" s="17" t="s">
        <v>103</v>
      </c>
      <c r="H3771" s="18" t="n">
        <v>0.2</v>
      </c>
      <c r="I3771" s="18" t="n">
        <v>1.5</v>
      </c>
      <c r="J3771" s="19" t="n">
        <v>0.952915561008422</v>
      </c>
      <c r="K3771" s="19" t="n">
        <v>0.49359482993139</v>
      </c>
      <c r="L3771" s="16" t="n">
        <v>11.2246486542959</v>
      </c>
      <c r="M3771" s="19" t="n">
        <v>0.861570624142974</v>
      </c>
      <c r="N3771" s="19" t="n">
        <v>1.24454513094648</v>
      </c>
      <c r="O3771" s="19" t="n">
        <v>1.19419624437517</v>
      </c>
      <c r="P3771" s="19" t="n">
        <v>0.432334490190178</v>
      </c>
      <c r="Q3771" s="17" t="s">
        <v>31</v>
      </c>
      <c r="R3771" s="5" t="str">
        <f aca="false">IF(OR(Q3771="Steel plate",Q3771="Concrete jacket"),"Steel plate or jacket",Q3771)</f>
        <v>Polymer laminate</v>
      </c>
      <c r="S3771" s="5" t="str">
        <f aca="false">IF(O3771&lt;='Tree rules'!$C$4,IF(N3771&lt;='Tree rules'!$C$5,IF(P3771&lt;='Tree rules'!$C$7,"Monitor","Polymer laminate"),IF(P3771&lt;='Tree rules'!$C$8,"Seal cracks","Polymer laminate")),IF(O3771&lt;='Tree rules'!$C$6,IF(P3771&lt;='Tree rules'!$C$9,"Polymer laminate","Steel plate or jacket"),IF(L3771&lt;='Tree rules'!$C$10,"Steel plate or jacket","Polymer laminate")))</f>
        <v>Polymer laminate</v>
      </c>
      <c r="T3771" s="5" t="str">
        <f aca="false">IF(S3771=R3771,"Yes","No")</f>
        <v>Yes</v>
      </c>
    </row>
    <row r="3772" customFormat="false" ht="15" hidden="false" customHeight="false" outlineLevel="0" collapsed="false">
      <c r="A3772" s="15" t="n">
        <v>5374</v>
      </c>
      <c r="B3772" s="16" t="n">
        <v>5.24896070048987</v>
      </c>
      <c r="C3772" s="15" t="n">
        <v>300</v>
      </c>
      <c r="D3772" s="15" t="n">
        <v>525</v>
      </c>
      <c r="E3772" s="15" t="n">
        <v>25</v>
      </c>
      <c r="F3772" s="16" t="n">
        <v>0.699589178252424</v>
      </c>
      <c r="G3772" s="17" t="s">
        <v>103</v>
      </c>
      <c r="H3772" s="18" t="n">
        <v>0.2</v>
      </c>
      <c r="I3772" s="18" t="n">
        <v>1.5</v>
      </c>
      <c r="J3772" s="19" t="n">
        <v>0.886527283043335</v>
      </c>
      <c r="K3772" s="19" t="n">
        <v>0.43379455164408</v>
      </c>
      <c r="L3772" s="16" t="n">
        <v>10.958164301649</v>
      </c>
      <c r="M3772" s="19" t="n">
        <v>0.940528618966362</v>
      </c>
      <c r="N3772" s="19" t="n">
        <v>1.04894325212908</v>
      </c>
      <c r="O3772" s="19" t="n">
        <v>1.13750557193099</v>
      </c>
      <c r="P3772" s="19" t="n">
        <v>0.363616723573243</v>
      </c>
      <c r="Q3772" s="17" t="s">
        <v>31</v>
      </c>
      <c r="R3772" s="5" t="str">
        <f aca="false">IF(OR(Q3772="Steel plate",Q3772="Concrete jacket"),"Steel plate or jacket",Q3772)</f>
        <v>Polymer laminate</v>
      </c>
      <c r="S3772" s="5" t="str">
        <f aca="false">IF(O3772&lt;='Tree rules'!$C$4,IF(N3772&lt;='Tree rules'!$C$5,IF(P3772&lt;='Tree rules'!$C$7,"Monitor","Polymer laminate"),IF(P3772&lt;='Tree rules'!$C$8,"Seal cracks","Polymer laminate")),IF(O3772&lt;='Tree rules'!$C$6,IF(P3772&lt;='Tree rules'!$C$9,"Polymer laminate","Steel plate or jacket"),IF(L3772&lt;='Tree rules'!$C$10,"Steel plate or jacket","Polymer laminate")))</f>
        <v>Polymer laminate</v>
      </c>
      <c r="T3772" s="5" t="str">
        <f aca="false">IF(S3772=R3772,"Yes","No")</f>
        <v>Yes</v>
      </c>
    </row>
    <row r="3773" customFormat="false" ht="15" hidden="false" customHeight="false" outlineLevel="0" collapsed="false">
      <c r="A3773" s="15" t="n">
        <v>5376</v>
      </c>
      <c r="B3773" s="16" t="n">
        <v>6.5802868035677</v>
      </c>
      <c r="C3773" s="15" t="n">
        <v>300</v>
      </c>
      <c r="D3773" s="15" t="n">
        <v>575</v>
      </c>
      <c r="E3773" s="15" t="n">
        <v>20</v>
      </c>
      <c r="F3773" s="16" t="n">
        <v>0.596127638252333</v>
      </c>
      <c r="G3773" s="17" t="s">
        <v>103</v>
      </c>
      <c r="H3773" s="18" t="n">
        <v>0.2</v>
      </c>
      <c r="I3773" s="18" t="n">
        <v>2</v>
      </c>
      <c r="J3773" s="19" t="n">
        <v>0.939858109466127</v>
      </c>
      <c r="K3773" s="19" t="n">
        <v>0.590253375075837</v>
      </c>
      <c r="L3773" s="16" t="n">
        <v>12.4863127202423</v>
      </c>
      <c r="M3773" s="19" t="n">
        <v>0.954565496889841</v>
      </c>
      <c r="N3773" s="19" t="n">
        <v>1.50815071950648</v>
      </c>
      <c r="O3773" s="19" t="n">
        <v>1.32496179772748</v>
      </c>
      <c r="P3773" s="19" t="n">
        <v>0.480310570174792</v>
      </c>
      <c r="Q3773" s="17" t="s">
        <v>31</v>
      </c>
      <c r="R3773" s="5" t="str">
        <f aca="false">IF(OR(Q3773="Steel plate",Q3773="Concrete jacket"),"Steel plate or jacket",Q3773)</f>
        <v>Polymer laminate</v>
      </c>
      <c r="S3773" s="5" t="str">
        <f aca="false">IF(O3773&lt;='Tree rules'!$C$4,IF(N3773&lt;='Tree rules'!$C$5,IF(P3773&lt;='Tree rules'!$C$7,"Monitor","Polymer laminate"),IF(P3773&lt;='Tree rules'!$C$8,"Seal cracks","Polymer laminate")),IF(O3773&lt;='Tree rules'!$C$6,IF(P3773&lt;='Tree rules'!$C$9,"Polymer laminate","Steel plate or jacket"),IF(L3773&lt;='Tree rules'!$C$10,"Steel plate or jacket","Polymer laminate")))</f>
        <v>Polymer laminate</v>
      </c>
      <c r="T3773" s="5" t="str">
        <f aca="false">IF(S3773=R3773,"Yes","No")</f>
        <v>Yes</v>
      </c>
    </row>
    <row r="3774" customFormat="false" ht="15" hidden="false" customHeight="false" outlineLevel="0" collapsed="false">
      <c r="A3774" s="15" t="n">
        <v>5379</v>
      </c>
      <c r="B3774" s="16" t="n">
        <v>7.25731679113929</v>
      </c>
      <c r="C3774" s="15" t="n">
        <v>300</v>
      </c>
      <c r="D3774" s="15" t="n">
        <v>600</v>
      </c>
      <c r="E3774" s="15" t="n">
        <v>30</v>
      </c>
      <c r="F3774" s="16" t="n">
        <v>0.725855342345656</v>
      </c>
      <c r="G3774" s="17" t="s">
        <v>103</v>
      </c>
      <c r="H3774" s="18" t="n">
        <v>0.2</v>
      </c>
      <c r="I3774" s="18" t="n">
        <v>1</v>
      </c>
      <c r="J3774" s="19" t="n">
        <v>0.90338708428538</v>
      </c>
      <c r="K3774" s="19" t="n">
        <v>0.449097524549728</v>
      </c>
      <c r="L3774" s="16" t="n">
        <v>13.0998498035005</v>
      </c>
      <c r="M3774" s="19" t="n">
        <v>0.512985551335109</v>
      </c>
      <c r="N3774" s="19" t="n">
        <v>0.858269306295281</v>
      </c>
      <c r="O3774" s="19" t="n">
        <v>0.90338708428538</v>
      </c>
      <c r="P3774" s="19" t="n">
        <v>0.672463815948738</v>
      </c>
      <c r="Q3774" s="17" t="s">
        <v>29</v>
      </c>
      <c r="R3774" s="5" t="str">
        <f aca="false">IF(OR(Q3774="Steel plate",Q3774="Concrete jacket"),"Steel plate or jacket",Q3774)</f>
        <v>Monitor</v>
      </c>
      <c r="S3774" s="5" t="str">
        <f aca="false">IF(O3774&lt;='Tree rules'!$C$4,IF(N3774&lt;='Tree rules'!$C$5,IF(P3774&lt;='Tree rules'!$C$7,"Monitor","Polymer laminate"),IF(P3774&lt;='Tree rules'!$C$8,"Seal cracks","Polymer laminate")),IF(O3774&lt;='Tree rules'!$C$6,IF(P3774&lt;='Tree rules'!$C$9,"Polymer laminate","Steel plate or jacket"),IF(L3774&lt;='Tree rules'!$C$10,"Steel plate or jacket","Polymer laminate")))</f>
        <v>Monitor</v>
      </c>
      <c r="T3774" s="5" t="str">
        <f aca="false">IF(S3774=R3774,"Yes","No")</f>
        <v>Yes</v>
      </c>
    </row>
    <row r="3775" customFormat="false" ht="15" hidden="false" customHeight="false" outlineLevel="0" collapsed="false">
      <c r="A3775" s="15" t="n">
        <v>5381</v>
      </c>
      <c r="B3775" s="16" t="n">
        <v>3.58467720615467</v>
      </c>
      <c r="C3775" s="15" t="n">
        <v>300</v>
      </c>
      <c r="D3775" s="15" t="n">
        <v>300</v>
      </c>
      <c r="E3775" s="15" t="n">
        <v>20</v>
      </c>
      <c r="F3775" s="16" t="n">
        <v>0.589048622548086</v>
      </c>
      <c r="G3775" s="17" t="s">
        <v>103</v>
      </c>
      <c r="H3775" s="18" t="n">
        <v>0.2</v>
      </c>
      <c r="I3775" s="18" t="n">
        <v>2</v>
      </c>
      <c r="J3775" s="19" t="n">
        <v>0.899935307822481</v>
      </c>
      <c r="K3775" s="19" t="n">
        <v>0.649637960020233</v>
      </c>
      <c r="L3775" s="16" t="n">
        <v>14.0026453365417</v>
      </c>
      <c r="M3775" s="19" t="n">
        <v>0.826897035035595</v>
      </c>
      <c r="N3775" s="19" t="n">
        <v>1.2588272642343</v>
      </c>
      <c r="O3775" s="19" t="n">
        <v>1.21523847812099</v>
      </c>
      <c r="P3775" s="19" t="n">
        <v>0.477214809560342</v>
      </c>
      <c r="Q3775" s="17" t="s">
        <v>31</v>
      </c>
      <c r="R3775" s="5" t="str">
        <f aca="false">IF(OR(Q3775="Steel plate",Q3775="Concrete jacket"),"Steel plate or jacket",Q3775)</f>
        <v>Polymer laminate</v>
      </c>
      <c r="S3775" s="5" t="str">
        <f aca="false">IF(O3775&lt;='Tree rules'!$C$4,IF(N3775&lt;='Tree rules'!$C$5,IF(P3775&lt;='Tree rules'!$C$7,"Monitor","Polymer laminate"),IF(P3775&lt;='Tree rules'!$C$8,"Seal cracks","Polymer laminate")),IF(O3775&lt;='Tree rules'!$C$6,IF(P3775&lt;='Tree rules'!$C$9,"Polymer laminate","Steel plate or jacket"),IF(L3775&lt;='Tree rules'!$C$10,"Steel plate or jacket","Polymer laminate")))</f>
        <v>Polymer laminate</v>
      </c>
      <c r="T3775" s="5" t="str">
        <f aca="false">IF(S3775=R3775,"Yes","No")</f>
        <v>Yes</v>
      </c>
    </row>
    <row r="3776" customFormat="false" ht="15" hidden="false" customHeight="false" outlineLevel="0" collapsed="false">
      <c r="A3776" s="15" t="n">
        <v>5382</v>
      </c>
      <c r="B3776" s="16" t="n">
        <v>4.56123152298494</v>
      </c>
      <c r="C3776" s="15" t="n">
        <v>300</v>
      </c>
      <c r="D3776" s="15" t="n">
        <v>375</v>
      </c>
      <c r="E3776" s="15" t="n">
        <v>25</v>
      </c>
      <c r="F3776" s="16" t="n">
        <v>0.611130485804701</v>
      </c>
      <c r="G3776" s="17" t="s">
        <v>101</v>
      </c>
      <c r="H3776" s="18" t="n">
        <v>0.3</v>
      </c>
      <c r="I3776" s="18" t="n">
        <v>1</v>
      </c>
      <c r="J3776" s="19" t="n">
        <v>0.882798838930111</v>
      </c>
      <c r="K3776" s="19" t="n">
        <v>0.489990161179906</v>
      </c>
      <c r="L3776" s="16" t="n">
        <v>13.8639256017779</v>
      </c>
      <c r="M3776" s="19" t="n">
        <v>0.925869455130643</v>
      </c>
      <c r="N3776" s="19" t="n">
        <v>0.649012244416439</v>
      </c>
      <c r="O3776" s="19" t="n">
        <v>0.882798838930111</v>
      </c>
      <c r="P3776" s="19" t="n">
        <v>0.339672601472328</v>
      </c>
      <c r="Q3776" s="17" t="s">
        <v>29</v>
      </c>
      <c r="R3776" s="5" t="str">
        <f aca="false">IF(OR(Q3776="Steel plate",Q3776="Concrete jacket"),"Steel plate or jacket",Q3776)</f>
        <v>Monitor</v>
      </c>
      <c r="S3776" s="5" t="str">
        <f aca="false">IF(O3776&lt;='Tree rules'!$C$4,IF(N3776&lt;='Tree rules'!$C$5,IF(P3776&lt;='Tree rules'!$C$7,"Monitor","Polymer laminate"),IF(P3776&lt;='Tree rules'!$C$8,"Seal cracks","Polymer laminate")),IF(O3776&lt;='Tree rules'!$C$6,IF(P3776&lt;='Tree rules'!$C$9,"Polymer laminate","Steel plate or jacket"),IF(L3776&lt;='Tree rules'!$C$10,"Steel plate or jacket","Polymer laminate")))</f>
        <v>Monitor</v>
      </c>
      <c r="T3776" s="5" t="str">
        <f aca="false">IF(S3776=R3776,"Yes","No")</f>
        <v>Yes</v>
      </c>
    </row>
    <row r="3777" customFormat="false" ht="15" hidden="false" customHeight="false" outlineLevel="0" collapsed="false">
      <c r="A3777" s="15" t="n">
        <v>5385</v>
      </c>
      <c r="B3777" s="16" t="n">
        <v>6.95424444912384</v>
      </c>
      <c r="C3777" s="15" t="n">
        <v>300</v>
      </c>
      <c r="D3777" s="15" t="n">
        <v>675</v>
      </c>
      <c r="E3777" s="15" t="n">
        <v>20</v>
      </c>
      <c r="F3777" s="16" t="n">
        <v>0.684442843919345</v>
      </c>
      <c r="G3777" s="17" t="s">
        <v>102</v>
      </c>
      <c r="H3777" s="18" t="n">
        <v>0.1</v>
      </c>
      <c r="I3777" s="18" t="n">
        <v>1</v>
      </c>
      <c r="J3777" s="19" t="n">
        <v>0.980540324163939</v>
      </c>
      <c r="K3777" s="19" t="n">
        <v>0.554574809324602</v>
      </c>
      <c r="L3777" s="16" t="n">
        <v>11.3631445247122</v>
      </c>
      <c r="M3777" s="19" t="n">
        <v>0.30683327220962</v>
      </c>
      <c r="N3777" s="19" t="n">
        <v>2.6812057392418</v>
      </c>
      <c r="O3777" s="19" t="n">
        <v>0.980540324163939</v>
      </c>
      <c r="P3777" s="19" t="n">
        <v>1.14704313854666</v>
      </c>
      <c r="Q3777" s="17" t="s">
        <v>31</v>
      </c>
      <c r="R3777" s="5" t="str">
        <f aca="false">IF(OR(Q3777="Steel plate",Q3777="Concrete jacket"),"Steel plate or jacket",Q3777)</f>
        <v>Polymer laminate</v>
      </c>
      <c r="S3777" s="5" t="str">
        <f aca="false">IF(O3777&lt;='Tree rules'!$C$4,IF(N3777&lt;='Tree rules'!$C$5,IF(P3777&lt;='Tree rules'!$C$7,"Monitor","Polymer laminate"),IF(P3777&lt;='Tree rules'!$C$8,"Seal cracks","Polymer laminate")),IF(O3777&lt;='Tree rules'!$C$6,IF(P3777&lt;='Tree rules'!$C$9,"Polymer laminate","Steel plate or jacket"),IF(L3777&lt;='Tree rules'!$C$10,"Steel plate or jacket","Polymer laminate")))</f>
        <v>Polymer laminate</v>
      </c>
      <c r="T3777" s="5" t="str">
        <f aca="false">IF(S3777=R3777,"Yes","No")</f>
        <v>Yes</v>
      </c>
    </row>
    <row r="3778" customFormat="false" ht="15" hidden="false" customHeight="false" outlineLevel="0" collapsed="false">
      <c r="A3778" s="15" t="n">
        <v>5386</v>
      </c>
      <c r="B3778" s="16" t="n">
        <v>6.63772523912902</v>
      </c>
      <c r="C3778" s="15" t="n">
        <v>230</v>
      </c>
      <c r="D3778" s="15" t="n">
        <v>650</v>
      </c>
      <c r="E3778" s="15" t="n">
        <v>30</v>
      </c>
      <c r="F3778" s="16" t="n">
        <v>0.680685971455249</v>
      </c>
      <c r="G3778" s="17" t="s">
        <v>103</v>
      </c>
      <c r="H3778" s="18" t="n">
        <v>0.2</v>
      </c>
      <c r="I3778" s="18" t="n">
        <v>1</v>
      </c>
      <c r="J3778" s="19" t="n">
        <v>0.850085786323358</v>
      </c>
      <c r="K3778" s="19" t="n">
        <v>0.649682312511617</v>
      </c>
      <c r="L3778" s="16" t="n">
        <v>11.0261216596828</v>
      </c>
      <c r="M3778" s="19" t="n">
        <v>0.905718611558647</v>
      </c>
      <c r="N3778" s="19" t="n">
        <v>0.810029431005467</v>
      </c>
      <c r="O3778" s="19" t="n">
        <v>0.850085786323358</v>
      </c>
      <c r="P3778" s="19" t="n">
        <v>0.359741996347457</v>
      </c>
      <c r="Q3778" s="17" t="s">
        <v>29</v>
      </c>
      <c r="R3778" s="5" t="str">
        <f aca="false">IF(OR(Q3778="Steel plate",Q3778="Concrete jacket"),"Steel plate or jacket",Q3778)</f>
        <v>Monitor</v>
      </c>
      <c r="S3778" s="5" t="str">
        <f aca="false">IF(O3778&lt;='Tree rules'!$C$4,IF(N3778&lt;='Tree rules'!$C$5,IF(P3778&lt;='Tree rules'!$C$7,"Monitor","Polymer laminate"),IF(P3778&lt;='Tree rules'!$C$8,"Seal cracks","Polymer laminate")),IF(O3778&lt;='Tree rules'!$C$6,IF(P3778&lt;='Tree rules'!$C$9,"Polymer laminate","Steel plate or jacket"),IF(L3778&lt;='Tree rules'!$C$10,"Steel plate or jacket","Polymer laminate")))</f>
        <v>Monitor</v>
      </c>
      <c r="T3778" s="5" t="str">
        <f aca="false">IF(S3778=R3778,"Yes","No")</f>
        <v>Yes</v>
      </c>
    </row>
    <row r="3779" customFormat="false" ht="15" hidden="false" customHeight="false" outlineLevel="0" collapsed="false">
      <c r="A3779" s="15" t="n">
        <v>5389</v>
      </c>
      <c r="B3779" s="16" t="n">
        <v>3.36137244314251</v>
      </c>
      <c r="C3779" s="15" t="n">
        <v>300</v>
      </c>
      <c r="D3779" s="15" t="n">
        <v>300</v>
      </c>
      <c r="E3779" s="15" t="n">
        <v>30</v>
      </c>
      <c r="F3779" s="16" t="n">
        <v>0.791582400904515</v>
      </c>
      <c r="G3779" s="17" t="s">
        <v>103</v>
      </c>
      <c r="H3779" s="18" t="n">
        <v>0.2</v>
      </c>
      <c r="I3779" s="18" t="n">
        <v>2</v>
      </c>
      <c r="J3779" s="19" t="n">
        <v>0.89447663298474</v>
      </c>
      <c r="K3779" s="19" t="n">
        <v>0.505170528017641</v>
      </c>
      <c r="L3779" s="16" t="n">
        <v>13.2337497761516</v>
      </c>
      <c r="M3779" s="19" t="n">
        <v>0.538836692359106</v>
      </c>
      <c r="N3779" s="19" t="n">
        <v>1.73389561317262</v>
      </c>
      <c r="O3779" s="19" t="n">
        <v>1.33709003298514</v>
      </c>
      <c r="P3779" s="19" t="n">
        <v>0.706876737083717</v>
      </c>
      <c r="Q3779" s="17" t="s">
        <v>31</v>
      </c>
      <c r="R3779" s="5" t="str">
        <f aca="false">IF(OR(Q3779="Steel plate",Q3779="Concrete jacket"),"Steel plate or jacket",Q3779)</f>
        <v>Polymer laminate</v>
      </c>
      <c r="S3779" s="5" t="str">
        <f aca="false">IF(O3779&lt;='Tree rules'!$C$4,IF(N3779&lt;='Tree rules'!$C$5,IF(P3779&lt;='Tree rules'!$C$7,"Monitor","Polymer laminate"),IF(P3779&lt;='Tree rules'!$C$8,"Seal cracks","Polymer laminate")),IF(O3779&lt;='Tree rules'!$C$6,IF(P3779&lt;='Tree rules'!$C$9,"Polymer laminate","Steel plate or jacket"),IF(L3779&lt;='Tree rules'!$C$10,"Steel plate or jacket","Polymer laminate")))</f>
        <v>Polymer laminate</v>
      </c>
      <c r="T3779" s="5" t="str">
        <f aca="false">IF(S3779=R3779,"Yes","No")</f>
        <v>Yes</v>
      </c>
    </row>
    <row r="3780" customFormat="false" ht="15" hidden="false" customHeight="false" outlineLevel="0" collapsed="false">
      <c r="A3780" s="15" t="n">
        <v>5391</v>
      </c>
      <c r="B3780" s="16" t="n">
        <v>4.54769077459417</v>
      </c>
      <c r="C3780" s="15" t="n">
        <v>300</v>
      </c>
      <c r="D3780" s="15" t="n">
        <v>375</v>
      </c>
      <c r="E3780" s="15" t="n">
        <v>25</v>
      </c>
      <c r="F3780" s="16" t="n">
        <v>0.611130485804701</v>
      </c>
      <c r="G3780" s="17" t="s">
        <v>103</v>
      </c>
      <c r="H3780" s="18" t="n">
        <v>0.2</v>
      </c>
      <c r="I3780" s="18" t="n">
        <v>1</v>
      </c>
      <c r="J3780" s="19" t="n">
        <v>0.955722134633816</v>
      </c>
      <c r="K3780" s="19" t="n">
        <v>0.436352251739398</v>
      </c>
      <c r="L3780" s="16" t="n">
        <v>13.8227683118364</v>
      </c>
      <c r="M3780" s="19" t="n">
        <v>0.553104355397399</v>
      </c>
      <c r="N3780" s="19" t="n">
        <v>1.18674384399311</v>
      </c>
      <c r="O3780" s="19" t="n">
        <v>0.955722134633816</v>
      </c>
      <c r="P3780" s="19" t="n">
        <v>0.549896908421057</v>
      </c>
      <c r="Q3780" s="17" t="s">
        <v>30</v>
      </c>
      <c r="R3780" s="5" t="str">
        <f aca="false">IF(OR(Q3780="Steel plate",Q3780="Concrete jacket"),"Steel plate or jacket",Q3780)</f>
        <v>Seal cracks</v>
      </c>
      <c r="S3780" s="5" t="str">
        <f aca="false">IF(O3780&lt;='Tree rules'!$C$4,IF(N3780&lt;='Tree rules'!$C$5,IF(P3780&lt;='Tree rules'!$C$7,"Monitor","Polymer laminate"),IF(P3780&lt;='Tree rules'!$C$8,"Seal cracks","Polymer laminate")),IF(O3780&lt;='Tree rules'!$C$6,IF(P3780&lt;='Tree rules'!$C$9,"Polymer laminate","Steel plate or jacket"),IF(L3780&lt;='Tree rules'!$C$10,"Steel plate or jacket","Polymer laminate")))</f>
        <v>Seal cracks</v>
      </c>
      <c r="T3780" s="5" t="str">
        <f aca="false">IF(S3780=R3780,"Yes","No")</f>
        <v>Yes</v>
      </c>
    </row>
    <row r="3781" customFormat="false" ht="15" hidden="false" customHeight="false" outlineLevel="0" collapsed="false">
      <c r="A3781" s="15" t="n">
        <v>5393</v>
      </c>
      <c r="B3781" s="16" t="n">
        <v>3.24790050616436</v>
      </c>
      <c r="C3781" s="15" t="n">
        <v>230</v>
      </c>
      <c r="D3781" s="15" t="n">
        <v>300</v>
      </c>
      <c r="E3781" s="15" t="n">
        <v>25</v>
      </c>
      <c r="F3781" s="16" t="n">
        <v>0.768324290280112</v>
      </c>
      <c r="G3781" s="17" t="s">
        <v>101</v>
      </c>
      <c r="H3781" s="18" t="n">
        <v>0.3</v>
      </c>
      <c r="I3781" s="18" t="n">
        <v>1.5</v>
      </c>
      <c r="J3781" s="19" t="n">
        <v>0.961291239642845</v>
      </c>
      <c r="K3781" s="19" t="n">
        <v>0.598505742191369</v>
      </c>
      <c r="L3781" s="16" t="n">
        <v>12.6871113522045</v>
      </c>
      <c r="M3781" s="19" t="n">
        <v>0.52883556243437</v>
      </c>
      <c r="N3781" s="19" t="n">
        <v>0.800816730796465</v>
      </c>
      <c r="O3781" s="19" t="n">
        <v>1.15426769604202</v>
      </c>
      <c r="P3781" s="19" t="n">
        <v>0.728259291425076</v>
      </c>
      <c r="Q3781" s="17" t="s">
        <v>31</v>
      </c>
      <c r="R3781" s="5" t="str">
        <f aca="false">IF(OR(Q3781="Steel plate",Q3781="Concrete jacket"),"Steel plate or jacket",Q3781)</f>
        <v>Polymer laminate</v>
      </c>
      <c r="S3781" s="5" t="str">
        <f aca="false">IF(O3781&lt;='Tree rules'!$C$4,IF(N3781&lt;='Tree rules'!$C$5,IF(P3781&lt;='Tree rules'!$C$7,"Monitor","Polymer laminate"),IF(P3781&lt;='Tree rules'!$C$8,"Seal cracks","Polymer laminate")),IF(O3781&lt;='Tree rules'!$C$6,IF(P3781&lt;='Tree rules'!$C$9,"Polymer laminate","Steel plate or jacket"),IF(L3781&lt;='Tree rules'!$C$10,"Steel plate or jacket","Polymer laminate")))</f>
        <v>Polymer laminate</v>
      </c>
      <c r="T3781" s="5" t="str">
        <f aca="false">IF(S3781=R3781,"Yes","No")</f>
        <v>Yes</v>
      </c>
    </row>
    <row r="3782" customFormat="false" ht="15" hidden="false" customHeight="false" outlineLevel="0" collapsed="false">
      <c r="A3782" s="15" t="n">
        <v>5394</v>
      </c>
      <c r="B3782" s="16" t="n">
        <v>3.12257561454257</v>
      </c>
      <c r="C3782" s="15" t="n">
        <v>300</v>
      </c>
      <c r="D3782" s="15" t="n">
        <v>300</v>
      </c>
      <c r="E3782" s="15" t="n">
        <v>25</v>
      </c>
      <c r="F3782" s="16" t="n">
        <v>0.791582400904515</v>
      </c>
      <c r="G3782" s="17" t="s">
        <v>103</v>
      </c>
      <c r="H3782" s="18" t="n">
        <v>0.2</v>
      </c>
      <c r="I3782" s="18" t="n">
        <v>1</v>
      </c>
      <c r="J3782" s="19" t="n">
        <v>0.916820210072574</v>
      </c>
      <c r="K3782" s="19" t="n">
        <v>0.63445609352925</v>
      </c>
      <c r="L3782" s="16" t="n">
        <v>12.2936047816637</v>
      </c>
      <c r="M3782" s="19" t="n">
        <v>0.535827594640047</v>
      </c>
      <c r="N3782" s="19" t="n">
        <v>1.15383929192061</v>
      </c>
      <c r="O3782" s="19" t="n">
        <v>0.916820210072574</v>
      </c>
      <c r="P3782" s="19" t="n">
        <v>0.63402762393995</v>
      </c>
      <c r="Q3782" s="17" t="s">
        <v>30</v>
      </c>
      <c r="R3782" s="5" t="str">
        <f aca="false">IF(OR(Q3782="Steel plate",Q3782="Concrete jacket"),"Steel plate or jacket",Q3782)</f>
        <v>Seal cracks</v>
      </c>
      <c r="S3782" s="5" t="str">
        <f aca="false">IF(O3782&lt;='Tree rules'!$C$4,IF(N3782&lt;='Tree rules'!$C$5,IF(P3782&lt;='Tree rules'!$C$7,"Monitor","Polymer laminate"),IF(P3782&lt;='Tree rules'!$C$8,"Seal cracks","Polymer laminate")),IF(O3782&lt;='Tree rules'!$C$6,IF(P3782&lt;='Tree rules'!$C$9,"Polymer laminate","Steel plate or jacket"),IF(L3782&lt;='Tree rules'!$C$10,"Steel plate or jacket","Polymer laminate")))</f>
        <v>Seal cracks</v>
      </c>
      <c r="T3782" s="5" t="str">
        <f aca="false">IF(S3782=R3782,"Yes","No")</f>
        <v>Yes</v>
      </c>
    </row>
    <row r="3783" customFormat="false" ht="15" hidden="false" customHeight="false" outlineLevel="0" collapsed="false">
      <c r="A3783" s="15" t="n">
        <v>5396</v>
      </c>
      <c r="B3783" s="16" t="n">
        <v>4.37229206372561</v>
      </c>
      <c r="C3783" s="15" t="n">
        <v>300</v>
      </c>
      <c r="D3783" s="15" t="n">
        <v>400</v>
      </c>
      <c r="E3783" s="15" t="n">
        <v>25</v>
      </c>
      <c r="F3783" s="16" t="n">
        <v>0.594998608634431</v>
      </c>
      <c r="G3783" s="17" t="s">
        <v>101</v>
      </c>
      <c r="H3783" s="18" t="n">
        <v>0.3</v>
      </c>
      <c r="I3783" s="18" t="n">
        <v>2</v>
      </c>
      <c r="J3783" s="19" t="n">
        <v>0.924569507288505</v>
      </c>
      <c r="K3783" s="19" t="n">
        <v>0.580085577880918</v>
      </c>
      <c r="L3783" s="16" t="n">
        <v>12.4212842719478</v>
      </c>
      <c r="M3783" s="19" t="n">
        <v>0.67065459581308</v>
      </c>
      <c r="N3783" s="19" t="n">
        <v>1.48241773111489</v>
      </c>
      <c r="O3783" s="19" t="n">
        <v>1.31280957765048</v>
      </c>
      <c r="P3783" s="19" t="n">
        <v>0.534754699620442</v>
      </c>
      <c r="Q3783" s="17" t="s">
        <v>31</v>
      </c>
      <c r="R3783" s="5" t="str">
        <f aca="false">IF(OR(Q3783="Steel plate",Q3783="Concrete jacket"),"Steel plate or jacket",Q3783)</f>
        <v>Polymer laminate</v>
      </c>
      <c r="S3783" s="5" t="str">
        <f aca="false">IF(O3783&lt;='Tree rules'!$C$4,IF(N3783&lt;='Tree rules'!$C$5,IF(P3783&lt;='Tree rules'!$C$7,"Monitor","Polymer laminate"),IF(P3783&lt;='Tree rules'!$C$8,"Seal cracks","Polymer laminate")),IF(O3783&lt;='Tree rules'!$C$6,IF(P3783&lt;='Tree rules'!$C$9,"Polymer laminate","Steel plate or jacket"),IF(L3783&lt;='Tree rules'!$C$10,"Steel plate or jacket","Polymer laminate")))</f>
        <v>Polymer laminate</v>
      </c>
      <c r="T3783" s="5" t="str">
        <f aca="false">IF(S3783=R3783,"Yes","No")</f>
        <v>Yes</v>
      </c>
    </row>
    <row r="3784" customFormat="false" ht="15" hidden="false" customHeight="false" outlineLevel="0" collapsed="false">
      <c r="A3784" s="15" t="n">
        <v>5397</v>
      </c>
      <c r="B3784" s="16" t="n">
        <v>6.41235669054039</v>
      </c>
      <c r="C3784" s="15" t="n">
        <v>230</v>
      </c>
      <c r="D3784" s="15" t="n">
        <v>525</v>
      </c>
      <c r="E3784" s="15" t="n">
        <v>30</v>
      </c>
      <c r="F3784" s="16" t="n">
        <v>0.57270853223768</v>
      </c>
      <c r="G3784" s="17" t="s">
        <v>103</v>
      </c>
      <c r="H3784" s="18" t="n">
        <v>0.2</v>
      </c>
      <c r="I3784" s="18" t="n">
        <v>1.5</v>
      </c>
      <c r="J3784" s="19" t="n">
        <v>0.901282885915587</v>
      </c>
      <c r="K3784" s="19" t="n">
        <v>0.551271327561661</v>
      </c>
      <c r="L3784" s="16" t="n">
        <v>13.4430957872964</v>
      </c>
      <c r="M3784" s="19" t="n">
        <v>0.241200338448261</v>
      </c>
      <c r="N3784" s="19" t="n">
        <v>1.68855722957764</v>
      </c>
      <c r="O3784" s="19" t="n">
        <v>1.10349862235974</v>
      </c>
      <c r="P3784" s="19" t="n">
        <v>1.32730411539434</v>
      </c>
      <c r="Q3784" s="17" t="s">
        <v>31</v>
      </c>
      <c r="R3784" s="5" t="str">
        <f aca="false">IF(OR(Q3784="Steel plate",Q3784="Concrete jacket"),"Steel plate or jacket",Q3784)</f>
        <v>Polymer laminate</v>
      </c>
      <c r="S3784" s="5" t="str">
        <f aca="false">IF(O3784&lt;='Tree rules'!$C$4,IF(N3784&lt;='Tree rules'!$C$5,IF(P3784&lt;='Tree rules'!$C$7,"Monitor","Polymer laminate"),IF(P3784&lt;='Tree rules'!$C$8,"Seal cracks","Polymer laminate")),IF(O3784&lt;='Tree rules'!$C$6,IF(P3784&lt;='Tree rules'!$C$9,"Polymer laminate","Steel plate or jacket"),IF(L3784&lt;='Tree rules'!$C$10,"Steel plate or jacket","Polymer laminate")))</f>
        <v>Steel plate or jacket</v>
      </c>
      <c r="T3784" s="5" t="str">
        <f aca="false">IF(S3784=R3784,"Yes","No")</f>
        <v>No</v>
      </c>
    </row>
    <row r="3785" customFormat="false" ht="15" hidden="false" customHeight="false" outlineLevel="0" collapsed="false">
      <c r="A3785" s="15" t="n">
        <v>5398</v>
      </c>
      <c r="B3785" s="16" t="n">
        <v>4.76249486595476</v>
      </c>
      <c r="C3785" s="15" t="n">
        <v>230</v>
      </c>
      <c r="D3785" s="15" t="n">
        <v>475</v>
      </c>
      <c r="E3785" s="15" t="n">
        <v>20</v>
      </c>
      <c r="F3785" s="16" t="n">
        <v>0.639770421258486</v>
      </c>
      <c r="G3785" s="17" t="s">
        <v>101</v>
      </c>
      <c r="H3785" s="18" t="n">
        <v>0.3</v>
      </c>
      <c r="I3785" s="18" t="n">
        <v>1.5</v>
      </c>
      <c r="J3785" s="19" t="n">
        <v>0.988583868702006</v>
      </c>
      <c r="K3785" s="19" t="n">
        <v>0.643172768329389</v>
      </c>
      <c r="L3785" s="16" t="n">
        <v>11.1533837610182</v>
      </c>
      <c r="M3785" s="19" t="n">
        <v>0.791518471181093</v>
      </c>
      <c r="N3785" s="19" t="n">
        <v>1.04326445412393</v>
      </c>
      <c r="O3785" s="19" t="n">
        <v>1.16496069127359</v>
      </c>
      <c r="P3785" s="19" t="n">
        <v>0.502995958916913</v>
      </c>
      <c r="Q3785" s="17" t="s">
        <v>31</v>
      </c>
      <c r="R3785" s="5" t="str">
        <f aca="false">IF(OR(Q3785="Steel plate",Q3785="Concrete jacket"),"Steel plate or jacket",Q3785)</f>
        <v>Polymer laminate</v>
      </c>
      <c r="S3785" s="5" t="str">
        <f aca="false">IF(O3785&lt;='Tree rules'!$C$4,IF(N3785&lt;='Tree rules'!$C$5,IF(P3785&lt;='Tree rules'!$C$7,"Monitor","Polymer laminate"),IF(P3785&lt;='Tree rules'!$C$8,"Seal cracks","Polymer laminate")),IF(O3785&lt;='Tree rules'!$C$6,IF(P3785&lt;='Tree rules'!$C$9,"Polymer laminate","Steel plate or jacket"),IF(L3785&lt;='Tree rules'!$C$10,"Steel plate or jacket","Polymer laminate")))</f>
        <v>Polymer laminate</v>
      </c>
      <c r="T3785" s="5" t="str">
        <f aca="false">IF(S3785=R3785,"Yes","No")</f>
        <v>Yes</v>
      </c>
    </row>
    <row r="3786" customFormat="false" ht="15" hidden="false" customHeight="false" outlineLevel="0" collapsed="false">
      <c r="A3786" s="15" t="n">
        <v>5399</v>
      </c>
      <c r="B3786" s="16" t="n">
        <v>3.03093681781815</v>
      </c>
      <c r="C3786" s="15" t="n">
        <v>300</v>
      </c>
      <c r="D3786" s="15" t="n">
        <v>300</v>
      </c>
      <c r="E3786" s="15" t="n">
        <v>20</v>
      </c>
      <c r="F3786" s="16" t="n">
        <v>0.736310778185108</v>
      </c>
      <c r="G3786" s="17" t="s">
        <v>103</v>
      </c>
      <c r="H3786" s="18" t="n">
        <v>0.2</v>
      </c>
      <c r="I3786" s="18" t="n">
        <v>1</v>
      </c>
      <c r="J3786" s="19" t="n">
        <v>0.911020244329698</v>
      </c>
      <c r="K3786" s="19" t="n">
        <v>0.427211198114467</v>
      </c>
      <c r="L3786" s="16" t="n">
        <v>11.8395969446021</v>
      </c>
      <c r="M3786" s="19" t="n">
        <v>0.707686675620827</v>
      </c>
      <c r="N3786" s="19" t="n">
        <v>0.897443723374194</v>
      </c>
      <c r="O3786" s="19" t="n">
        <v>0.911020244329698</v>
      </c>
      <c r="P3786" s="19" t="n">
        <v>0.412647236291938</v>
      </c>
      <c r="Q3786" s="17" t="s">
        <v>29</v>
      </c>
      <c r="R3786" s="5" t="str">
        <f aca="false">IF(OR(Q3786="Steel plate",Q3786="Concrete jacket"),"Steel plate or jacket",Q3786)</f>
        <v>Monitor</v>
      </c>
      <c r="S3786" s="5" t="str">
        <f aca="false">IF(O3786&lt;='Tree rules'!$C$4,IF(N3786&lt;='Tree rules'!$C$5,IF(P3786&lt;='Tree rules'!$C$7,"Monitor","Polymer laminate"),IF(P3786&lt;='Tree rules'!$C$8,"Seal cracks","Polymer laminate")),IF(O3786&lt;='Tree rules'!$C$6,IF(P3786&lt;='Tree rules'!$C$9,"Polymer laminate","Steel plate or jacket"),IF(L3786&lt;='Tree rules'!$C$10,"Steel plate or jacket","Polymer laminate")))</f>
        <v>Monitor</v>
      </c>
      <c r="T3786" s="5" t="str">
        <f aca="false">IF(S3786=R3786,"Yes","No")</f>
        <v>Yes</v>
      </c>
    </row>
    <row r="3787" customFormat="false" ht="15" hidden="false" customHeight="false" outlineLevel="0" collapsed="false">
      <c r="A3787" s="15" t="n">
        <v>5400</v>
      </c>
      <c r="B3787" s="16" t="n">
        <v>4.15293479416181</v>
      </c>
      <c r="C3787" s="15" t="n">
        <v>300</v>
      </c>
      <c r="D3787" s="15" t="n">
        <v>375</v>
      </c>
      <c r="E3787" s="15" t="n">
        <v>20</v>
      </c>
      <c r="F3787" s="16" t="n">
        <v>0.671280481536281</v>
      </c>
      <c r="G3787" s="17" t="s">
        <v>102</v>
      </c>
      <c r="H3787" s="18" t="n">
        <v>0.1</v>
      </c>
      <c r="I3787" s="18" t="n">
        <v>1</v>
      </c>
      <c r="J3787" s="19" t="n">
        <v>0.970792238077933</v>
      </c>
      <c r="K3787" s="19" t="n">
        <v>0.600741574049274</v>
      </c>
      <c r="L3787" s="16" t="n">
        <v>13.3106884428263</v>
      </c>
      <c r="M3787" s="19" t="n">
        <v>0.915409613230585</v>
      </c>
      <c r="N3787" s="19" t="n">
        <v>3.20905390597834</v>
      </c>
      <c r="O3787" s="19" t="n">
        <v>0.970792238077933</v>
      </c>
      <c r="P3787" s="19" t="n">
        <v>0.390787978318934</v>
      </c>
      <c r="Q3787" s="17" t="s">
        <v>30</v>
      </c>
      <c r="R3787" s="5" t="str">
        <f aca="false">IF(OR(Q3787="Steel plate",Q3787="Concrete jacket"),"Steel plate or jacket",Q3787)</f>
        <v>Seal cracks</v>
      </c>
      <c r="S3787" s="5" t="str">
        <f aca="false">IF(O3787&lt;='Tree rules'!$C$4,IF(N3787&lt;='Tree rules'!$C$5,IF(P3787&lt;='Tree rules'!$C$7,"Monitor","Polymer laminate"),IF(P3787&lt;='Tree rules'!$C$8,"Seal cracks","Polymer laminate")),IF(O3787&lt;='Tree rules'!$C$6,IF(P3787&lt;='Tree rules'!$C$9,"Polymer laminate","Steel plate or jacket"),IF(L3787&lt;='Tree rules'!$C$10,"Steel plate or jacket","Polymer laminate")))</f>
        <v>Seal cracks</v>
      </c>
      <c r="T3787" s="5" t="str">
        <f aca="false">IF(S3787=R3787,"Yes","No")</f>
        <v>Yes</v>
      </c>
    </row>
    <row r="3788" customFormat="false" ht="15" hidden="false" customHeight="false" outlineLevel="0" collapsed="false">
      <c r="A3788" s="15" t="n">
        <v>5401</v>
      </c>
      <c r="B3788" s="16" t="n">
        <v>3.90958154504986</v>
      </c>
      <c r="C3788" s="15" t="n">
        <v>230</v>
      </c>
      <c r="D3788" s="15" t="n">
        <v>300</v>
      </c>
      <c r="E3788" s="15" t="n">
        <v>20</v>
      </c>
      <c r="F3788" s="16" t="n">
        <v>0.612108978148471</v>
      </c>
      <c r="G3788" s="17" t="s">
        <v>102</v>
      </c>
      <c r="H3788" s="18" t="n">
        <v>0.1</v>
      </c>
      <c r="I3788" s="18" t="n">
        <v>2</v>
      </c>
      <c r="J3788" s="19" t="n">
        <v>0.853279349453067</v>
      </c>
      <c r="K3788" s="19" t="n">
        <v>0.433157799624005</v>
      </c>
      <c r="L3788" s="16" t="n">
        <v>16.2223300624475</v>
      </c>
      <c r="M3788" s="19" t="n">
        <v>0.352915384018013</v>
      </c>
      <c r="N3788" s="19" t="n">
        <v>4.0183549589275</v>
      </c>
      <c r="O3788" s="19" t="n">
        <v>1.33695409343244</v>
      </c>
      <c r="P3788" s="19" t="n">
        <v>0.952009778718266</v>
      </c>
      <c r="Q3788" s="17" t="s">
        <v>31</v>
      </c>
      <c r="R3788" s="5" t="str">
        <f aca="false">IF(OR(Q3788="Steel plate",Q3788="Concrete jacket"),"Steel plate or jacket",Q3788)</f>
        <v>Polymer laminate</v>
      </c>
      <c r="S3788" s="5" t="str">
        <f aca="false">IF(O3788&lt;='Tree rules'!$C$4,IF(N3788&lt;='Tree rules'!$C$5,IF(P3788&lt;='Tree rules'!$C$7,"Monitor","Polymer laminate"),IF(P3788&lt;='Tree rules'!$C$8,"Seal cracks","Polymer laminate")),IF(O3788&lt;='Tree rules'!$C$6,IF(P3788&lt;='Tree rules'!$C$9,"Polymer laminate","Steel plate or jacket"),IF(L3788&lt;='Tree rules'!$C$10,"Steel plate or jacket","Polymer laminate")))</f>
        <v>Polymer laminate</v>
      </c>
      <c r="T3788" s="5" t="str">
        <f aca="false">IF(S3788=R3788,"Yes","No")</f>
        <v>Yes</v>
      </c>
    </row>
    <row r="3789" customFormat="false" ht="15" hidden="false" customHeight="false" outlineLevel="0" collapsed="false">
      <c r="A3789" s="15" t="n">
        <v>5402</v>
      </c>
      <c r="B3789" s="16" t="n">
        <v>3.8692285075252</v>
      </c>
      <c r="C3789" s="15" t="n">
        <v>230</v>
      </c>
      <c r="D3789" s="15" t="n">
        <v>325</v>
      </c>
      <c r="E3789" s="15" t="n">
        <v>30</v>
      </c>
      <c r="F3789" s="16" t="n">
        <v>0.699968036696473</v>
      </c>
      <c r="G3789" s="17" t="s">
        <v>103</v>
      </c>
      <c r="H3789" s="18" t="n">
        <v>0.2</v>
      </c>
      <c r="I3789" s="18" t="n">
        <v>1.5</v>
      </c>
      <c r="J3789" s="19" t="n">
        <v>0.948981890022724</v>
      </c>
      <c r="K3789" s="19" t="n">
        <v>0.642242583603381</v>
      </c>
      <c r="L3789" s="16" t="n">
        <v>13.7694964680612</v>
      </c>
      <c r="M3789" s="19" t="n">
        <v>0.914294845094544</v>
      </c>
      <c r="N3789" s="19" t="n">
        <v>1.07020941474544</v>
      </c>
      <c r="O3789" s="19" t="n">
        <v>1.11873454461358</v>
      </c>
      <c r="P3789" s="19" t="n">
        <v>0.434202518351494</v>
      </c>
      <c r="Q3789" s="17" t="s">
        <v>31</v>
      </c>
      <c r="R3789" s="5" t="str">
        <f aca="false">IF(OR(Q3789="Steel plate",Q3789="Concrete jacket"),"Steel plate or jacket",Q3789)</f>
        <v>Polymer laminate</v>
      </c>
      <c r="S3789" s="5" t="str">
        <f aca="false">IF(O3789&lt;='Tree rules'!$C$4,IF(N3789&lt;='Tree rules'!$C$5,IF(P3789&lt;='Tree rules'!$C$7,"Monitor","Polymer laminate"),IF(P3789&lt;='Tree rules'!$C$8,"Seal cracks","Polymer laminate")),IF(O3789&lt;='Tree rules'!$C$6,IF(P3789&lt;='Tree rules'!$C$9,"Polymer laminate","Steel plate or jacket"),IF(L3789&lt;='Tree rules'!$C$10,"Steel plate or jacket","Polymer laminate")))</f>
        <v>Polymer laminate</v>
      </c>
      <c r="T3789" s="5" t="str">
        <f aca="false">IF(S3789=R3789,"Yes","No")</f>
        <v>Yes</v>
      </c>
    </row>
    <row r="3790" customFormat="false" ht="15" hidden="false" customHeight="false" outlineLevel="0" collapsed="false">
      <c r="A3790" s="15" t="n">
        <v>5404</v>
      </c>
      <c r="B3790" s="16" t="n">
        <v>3.09100364934247</v>
      </c>
      <c r="C3790" s="15" t="n">
        <v>230</v>
      </c>
      <c r="D3790" s="15" t="n">
        <v>300</v>
      </c>
      <c r="E3790" s="15" t="n">
        <v>30</v>
      </c>
      <c r="F3790" s="16" t="n">
        <v>1.0324987837885</v>
      </c>
      <c r="G3790" s="17" t="s">
        <v>103</v>
      </c>
      <c r="H3790" s="18" t="n">
        <v>0.2</v>
      </c>
      <c r="I3790" s="18" t="n">
        <v>1</v>
      </c>
      <c r="J3790" s="19" t="n">
        <v>0.896763320446545</v>
      </c>
      <c r="K3790" s="19" t="n">
        <v>0.413770909718306</v>
      </c>
      <c r="L3790" s="16" t="n">
        <v>12.1693057060727</v>
      </c>
      <c r="M3790" s="19" t="n">
        <v>0.952265496881944</v>
      </c>
      <c r="N3790" s="19" t="n">
        <v>0.944019878038452</v>
      </c>
      <c r="O3790" s="19" t="n">
        <v>0.896763320446545</v>
      </c>
      <c r="P3790" s="19" t="n">
        <v>0.35992585271747</v>
      </c>
      <c r="Q3790" s="17" t="s">
        <v>29</v>
      </c>
      <c r="R3790" s="5" t="str">
        <f aca="false">IF(OR(Q3790="Steel plate",Q3790="Concrete jacket"),"Steel plate or jacket",Q3790)</f>
        <v>Monitor</v>
      </c>
      <c r="S3790" s="5" t="str">
        <f aca="false">IF(O3790&lt;='Tree rules'!$C$4,IF(N3790&lt;='Tree rules'!$C$5,IF(P3790&lt;='Tree rules'!$C$7,"Monitor","Polymer laminate"),IF(P3790&lt;='Tree rules'!$C$8,"Seal cracks","Polymer laminate")),IF(O3790&lt;='Tree rules'!$C$6,IF(P3790&lt;='Tree rules'!$C$9,"Polymer laminate","Steel plate or jacket"),IF(L3790&lt;='Tree rules'!$C$10,"Steel plate or jacket","Polymer laminate")))</f>
        <v>Monitor</v>
      </c>
      <c r="T3790" s="5" t="str">
        <f aca="false">IF(S3790=R3790,"Yes","No")</f>
        <v>Yes</v>
      </c>
    </row>
    <row r="3791" customFormat="false" ht="15" hidden="false" customHeight="false" outlineLevel="0" collapsed="false">
      <c r="A3791" s="15" t="n">
        <v>5406</v>
      </c>
      <c r="B3791" s="16" t="n">
        <v>6.26236282140369</v>
      </c>
      <c r="C3791" s="15" t="n">
        <v>230</v>
      </c>
      <c r="D3791" s="15" t="n">
        <v>575</v>
      </c>
      <c r="E3791" s="15" t="n">
        <v>25</v>
      </c>
      <c r="F3791" s="16" t="n">
        <v>0.661007412935799</v>
      </c>
      <c r="G3791" s="17" t="s">
        <v>101</v>
      </c>
      <c r="H3791" s="18" t="n">
        <v>0.3</v>
      </c>
      <c r="I3791" s="18" t="n">
        <v>1.5</v>
      </c>
      <c r="J3791" s="19" t="n">
        <v>0.973945177628329</v>
      </c>
      <c r="K3791" s="19" t="n">
        <v>0.467920093304881</v>
      </c>
      <c r="L3791" s="16" t="n">
        <v>11.8381149742981</v>
      </c>
      <c r="M3791" s="19" t="n">
        <v>0.881201771355404</v>
      </c>
      <c r="N3791" s="19" t="n">
        <v>0.751832020469942</v>
      </c>
      <c r="O3791" s="19" t="n">
        <v>1.23305350724765</v>
      </c>
      <c r="P3791" s="19" t="n">
        <v>0.447659882078811</v>
      </c>
      <c r="Q3791" s="17" t="s">
        <v>31</v>
      </c>
      <c r="R3791" s="5" t="str">
        <f aca="false">IF(OR(Q3791="Steel plate",Q3791="Concrete jacket"),"Steel plate or jacket",Q3791)</f>
        <v>Polymer laminate</v>
      </c>
      <c r="S3791" s="5" t="str">
        <f aca="false">IF(O3791&lt;='Tree rules'!$C$4,IF(N3791&lt;='Tree rules'!$C$5,IF(P3791&lt;='Tree rules'!$C$7,"Monitor","Polymer laminate"),IF(P3791&lt;='Tree rules'!$C$8,"Seal cracks","Polymer laminate")),IF(O3791&lt;='Tree rules'!$C$6,IF(P3791&lt;='Tree rules'!$C$9,"Polymer laminate","Steel plate or jacket"),IF(L3791&lt;='Tree rules'!$C$10,"Steel plate or jacket","Polymer laminate")))</f>
        <v>Polymer laminate</v>
      </c>
      <c r="T3791" s="5" t="str">
        <f aca="false">IF(S3791=R3791,"Yes","No")</f>
        <v>Yes</v>
      </c>
    </row>
    <row r="3792" customFormat="false" ht="15" hidden="false" customHeight="false" outlineLevel="0" collapsed="false">
      <c r="A3792" s="15" t="n">
        <v>5408</v>
      </c>
      <c r="B3792" s="16" t="n">
        <v>3.95166663128362</v>
      </c>
      <c r="C3792" s="15" t="n">
        <v>230</v>
      </c>
      <c r="D3792" s="15" t="n">
        <v>375</v>
      </c>
      <c r="E3792" s="15" t="n">
        <v>30</v>
      </c>
      <c r="F3792" s="16" t="n">
        <v>0.835418868126524</v>
      </c>
      <c r="G3792" s="17" t="s">
        <v>101</v>
      </c>
      <c r="H3792" s="18" t="n">
        <v>0.3</v>
      </c>
      <c r="I3792" s="18" t="n">
        <v>2</v>
      </c>
      <c r="J3792" s="19" t="n">
        <v>0.879031008199868</v>
      </c>
      <c r="K3792" s="19" t="n">
        <v>0.506986562230226</v>
      </c>
      <c r="L3792" s="16" t="n">
        <v>12.0846074351181</v>
      </c>
      <c r="M3792" s="19" t="n">
        <v>0.902459519560908</v>
      </c>
      <c r="N3792" s="19" t="n">
        <v>1.20000088070958</v>
      </c>
      <c r="O3792" s="19" t="n">
        <v>1.31240510745872</v>
      </c>
      <c r="P3792" s="19" t="n">
        <v>0.450510662718306</v>
      </c>
      <c r="Q3792" s="17" t="s">
        <v>31</v>
      </c>
      <c r="R3792" s="5" t="str">
        <f aca="false">IF(OR(Q3792="Steel plate",Q3792="Concrete jacket"),"Steel plate or jacket",Q3792)</f>
        <v>Polymer laminate</v>
      </c>
      <c r="S3792" s="5" t="str">
        <f aca="false">IF(O3792&lt;='Tree rules'!$C$4,IF(N3792&lt;='Tree rules'!$C$5,IF(P3792&lt;='Tree rules'!$C$7,"Monitor","Polymer laminate"),IF(P3792&lt;='Tree rules'!$C$8,"Seal cracks","Polymer laminate")),IF(O3792&lt;='Tree rules'!$C$6,IF(P3792&lt;='Tree rules'!$C$9,"Polymer laminate","Steel plate or jacket"),IF(L3792&lt;='Tree rules'!$C$10,"Steel plate or jacket","Polymer laminate")))</f>
        <v>Polymer laminate</v>
      </c>
      <c r="T3792" s="5" t="str">
        <f aca="false">IF(S3792=R3792,"Yes","No")</f>
        <v>Yes</v>
      </c>
    </row>
    <row r="3793" customFormat="false" ht="15" hidden="false" customHeight="false" outlineLevel="0" collapsed="false">
      <c r="A3793" s="15" t="n">
        <v>5411</v>
      </c>
      <c r="B3793" s="16" t="n">
        <v>3.06758905800747</v>
      </c>
      <c r="C3793" s="15" t="n">
        <v>230</v>
      </c>
      <c r="D3793" s="15" t="n">
        <v>300</v>
      </c>
      <c r="E3793" s="15" t="n">
        <v>25</v>
      </c>
      <c r="F3793" s="16" t="n">
        <v>0.768324290280112</v>
      </c>
      <c r="G3793" s="17" t="s">
        <v>103</v>
      </c>
      <c r="H3793" s="18" t="n">
        <v>0.2</v>
      </c>
      <c r="I3793" s="18" t="n">
        <v>2</v>
      </c>
      <c r="J3793" s="19" t="n">
        <v>0.918764736205166</v>
      </c>
      <c r="K3793" s="19" t="n">
        <v>0.61407284027512</v>
      </c>
      <c r="L3793" s="16" t="n">
        <v>11.9827697578417</v>
      </c>
      <c r="M3793" s="19" t="n">
        <v>0.884070529533913</v>
      </c>
      <c r="N3793" s="19" t="n">
        <v>1.25611039705906</v>
      </c>
      <c r="O3793" s="19" t="n">
        <v>1.2733410013042</v>
      </c>
      <c r="P3793" s="19" t="n">
        <v>0.446238772764966</v>
      </c>
      <c r="Q3793" s="17" t="s">
        <v>31</v>
      </c>
      <c r="R3793" s="5" t="str">
        <f aca="false">IF(OR(Q3793="Steel plate",Q3793="Concrete jacket"),"Steel plate or jacket",Q3793)</f>
        <v>Polymer laminate</v>
      </c>
      <c r="S3793" s="5" t="str">
        <f aca="false">IF(O3793&lt;='Tree rules'!$C$4,IF(N3793&lt;='Tree rules'!$C$5,IF(P3793&lt;='Tree rules'!$C$7,"Monitor","Polymer laminate"),IF(P3793&lt;='Tree rules'!$C$8,"Seal cracks","Polymer laminate")),IF(O3793&lt;='Tree rules'!$C$6,IF(P3793&lt;='Tree rules'!$C$9,"Polymer laminate","Steel plate or jacket"),IF(L3793&lt;='Tree rules'!$C$10,"Steel plate or jacket","Polymer laminate")))</f>
        <v>Polymer laminate</v>
      </c>
      <c r="T3793" s="5" t="str">
        <f aca="false">IF(S3793=R3793,"Yes","No")</f>
        <v>Yes</v>
      </c>
    </row>
    <row r="3794" customFormat="false" ht="15" hidden="false" customHeight="false" outlineLevel="0" collapsed="false">
      <c r="A3794" s="15" t="n">
        <v>5412</v>
      </c>
      <c r="B3794" s="16" t="n">
        <v>7.81091090967886</v>
      </c>
      <c r="C3794" s="15" t="n">
        <v>230</v>
      </c>
      <c r="D3794" s="15" t="n">
        <v>700</v>
      </c>
      <c r="E3794" s="15" t="n">
        <v>30</v>
      </c>
      <c r="F3794" s="16" t="n">
        <v>0.534668075600975</v>
      </c>
      <c r="G3794" s="17" t="s">
        <v>101</v>
      </c>
      <c r="H3794" s="18" t="n">
        <v>0.3</v>
      </c>
      <c r="I3794" s="18" t="n">
        <v>1</v>
      </c>
      <c r="J3794" s="19" t="n">
        <v>0.983437759280907</v>
      </c>
      <c r="K3794" s="19" t="n">
        <v>0.580972662003687</v>
      </c>
      <c r="L3794" s="16" t="n">
        <v>11.94328885272</v>
      </c>
      <c r="M3794" s="19" t="n">
        <v>0.609312289242271</v>
      </c>
      <c r="N3794" s="19" t="n">
        <v>0.608105882303204</v>
      </c>
      <c r="O3794" s="19" t="n">
        <v>0.983437759280907</v>
      </c>
      <c r="P3794" s="19" t="n">
        <v>0.504385911709127</v>
      </c>
      <c r="Q3794" s="17" t="s">
        <v>29</v>
      </c>
      <c r="R3794" s="5" t="str">
        <f aca="false">IF(OR(Q3794="Steel plate",Q3794="Concrete jacket"),"Steel plate or jacket",Q3794)</f>
        <v>Monitor</v>
      </c>
      <c r="S3794" s="5" t="str">
        <f aca="false">IF(O3794&lt;='Tree rules'!$C$4,IF(N3794&lt;='Tree rules'!$C$5,IF(P3794&lt;='Tree rules'!$C$7,"Monitor","Polymer laminate"),IF(P3794&lt;='Tree rules'!$C$8,"Seal cracks","Polymer laminate")),IF(O3794&lt;='Tree rules'!$C$6,IF(P3794&lt;='Tree rules'!$C$9,"Polymer laminate","Steel plate or jacket"),IF(L3794&lt;='Tree rules'!$C$10,"Steel plate or jacket","Polymer laminate")))</f>
        <v>Monitor</v>
      </c>
      <c r="T3794" s="5" t="str">
        <f aca="false">IF(S3794=R3794,"Yes","No")</f>
        <v>Yes</v>
      </c>
    </row>
    <row r="3795" customFormat="false" ht="15" hidden="false" customHeight="false" outlineLevel="0" collapsed="false">
      <c r="A3795" s="15" t="n">
        <v>5413</v>
      </c>
      <c r="B3795" s="16" t="n">
        <v>4.66362308710717</v>
      </c>
      <c r="C3795" s="15" t="n">
        <v>300</v>
      </c>
      <c r="D3795" s="15" t="n">
        <v>400</v>
      </c>
      <c r="E3795" s="15" t="n">
        <v>30</v>
      </c>
      <c r="F3795" s="16" t="n">
        <v>0.635378289490071</v>
      </c>
      <c r="G3795" s="17" t="s">
        <v>101</v>
      </c>
      <c r="H3795" s="18" t="n">
        <v>0.3</v>
      </c>
      <c r="I3795" s="18" t="n">
        <v>1.5</v>
      </c>
      <c r="J3795" s="19" t="n">
        <v>0.927795960015107</v>
      </c>
      <c r="K3795" s="19" t="n">
        <v>0.532599798482822</v>
      </c>
      <c r="L3795" s="16" t="n">
        <v>13.1000648514246</v>
      </c>
      <c r="M3795" s="19" t="n">
        <v>0.484915176754078</v>
      </c>
      <c r="N3795" s="19" t="n">
        <v>0.760840323437209</v>
      </c>
      <c r="O3795" s="19" t="n">
        <v>1.14462196935405</v>
      </c>
      <c r="P3795" s="19" t="n">
        <v>0.698822223239134</v>
      </c>
      <c r="Q3795" s="17" t="s">
        <v>31</v>
      </c>
      <c r="R3795" s="5" t="str">
        <f aca="false">IF(OR(Q3795="Steel plate",Q3795="Concrete jacket"),"Steel plate or jacket",Q3795)</f>
        <v>Polymer laminate</v>
      </c>
      <c r="S3795" s="5" t="str">
        <f aca="false">IF(O3795&lt;='Tree rules'!$C$4,IF(N3795&lt;='Tree rules'!$C$5,IF(P3795&lt;='Tree rules'!$C$7,"Monitor","Polymer laminate"),IF(P3795&lt;='Tree rules'!$C$8,"Seal cracks","Polymer laminate")),IF(O3795&lt;='Tree rules'!$C$6,IF(P3795&lt;='Tree rules'!$C$9,"Polymer laminate","Steel plate or jacket"),IF(L3795&lt;='Tree rules'!$C$10,"Steel plate or jacket","Polymer laminate")))</f>
        <v>Polymer laminate</v>
      </c>
      <c r="T3795" s="5" t="str">
        <f aca="false">IF(S3795=R3795,"Yes","No")</f>
        <v>Yes</v>
      </c>
    </row>
    <row r="3796" customFormat="false" ht="15" hidden="false" customHeight="false" outlineLevel="0" collapsed="false">
      <c r="A3796" s="15" t="n">
        <v>5415</v>
      </c>
      <c r="B3796" s="16" t="n">
        <v>7.78333584457089</v>
      </c>
      <c r="C3796" s="15" t="n">
        <v>230</v>
      </c>
      <c r="D3796" s="15" t="n">
        <v>675</v>
      </c>
      <c r="E3796" s="15" t="n">
        <v>30</v>
      </c>
      <c r="F3796" s="16" t="n">
        <v>0.653545382481754</v>
      </c>
      <c r="G3796" s="17" t="s">
        <v>101</v>
      </c>
      <c r="H3796" s="18" t="n">
        <v>0.3</v>
      </c>
      <c r="I3796" s="18" t="n">
        <v>2</v>
      </c>
      <c r="J3796" s="19" t="n">
        <v>0.948929361905151</v>
      </c>
      <c r="K3796" s="19" t="n">
        <v>0.465636364997697</v>
      </c>
      <c r="L3796" s="16" t="n">
        <v>12.4136137871944</v>
      </c>
      <c r="M3796" s="19" t="n">
        <v>0.95336993015999</v>
      </c>
      <c r="N3796" s="19" t="n">
        <v>0.979943339909431</v>
      </c>
      <c r="O3796" s="19" t="n">
        <v>1.4560027050932</v>
      </c>
      <c r="P3796" s="19" t="n">
        <v>0.458653309744783</v>
      </c>
      <c r="Q3796" s="17" t="s">
        <v>104</v>
      </c>
      <c r="R3796" s="5" t="str">
        <f aca="false">IF(OR(Q3796="Steel plate",Q3796="Concrete jacket"),"Steel plate or jacket",Q3796)</f>
        <v>Steel plate or jacket</v>
      </c>
      <c r="S3796" s="5" t="str">
        <f aca="false">IF(O3796&lt;='Tree rules'!$C$4,IF(N3796&lt;='Tree rules'!$C$5,IF(P3796&lt;='Tree rules'!$C$7,"Monitor","Polymer laminate"),IF(P3796&lt;='Tree rules'!$C$8,"Seal cracks","Polymer laminate")),IF(O3796&lt;='Tree rules'!$C$6,IF(P3796&lt;='Tree rules'!$C$9,"Polymer laminate","Steel plate or jacket"),IF(L3796&lt;='Tree rules'!$C$10,"Steel plate or jacket","Polymer laminate")))</f>
        <v>Steel plate or jacket</v>
      </c>
      <c r="T3796" s="5" t="str">
        <f aca="false">IF(S3796=R3796,"Yes","No")</f>
        <v>Yes</v>
      </c>
    </row>
    <row r="3797" customFormat="false" ht="15" hidden="false" customHeight="false" outlineLevel="0" collapsed="false">
      <c r="A3797" s="15" t="n">
        <v>5416</v>
      </c>
      <c r="B3797" s="16" t="n">
        <v>5.51677170825029</v>
      </c>
      <c r="C3797" s="15" t="n">
        <v>300</v>
      </c>
      <c r="D3797" s="15" t="n">
        <v>500</v>
      </c>
      <c r="E3797" s="15" t="n">
        <v>30</v>
      </c>
      <c r="F3797" s="16" t="n">
        <v>0.590490249132883</v>
      </c>
      <c r="G3797" s="17" t="s">
        <v>103</v>
      </c>
      <c r="H3797" s="18" t="n">
        <v>0.2</v>
      </c>
      <c r="I3797" s="18" t="n">
        <v>1.5</v>
      </c>
      <c r="J3797" s="19" t="n">
        <v>0.981090433103559</v>
      </c>
      <c r="K3797" s="19" t="n">
        <v>0.590035528378144</v>
      </c>
      <c r="L3797" s="16" t="n">
        <v>12.151479533591</v>
      </c>
      <c r="M3797" s="19" t="n">
        <v>0.95476736909838</v>
      </c>
      <c r="N3797" s="19" t="n">
        <v>1.17642307068869</v>
      </c>
      <c r="O3797" s="19" t="n">
        <v>1.18219654361384</v>
      </c>
      <c r="P3797" s="19" t="n">
        <v>0.378906760804375</v>
      </c>
      <c r="Q3797" s="17" t="s">
        <v>31</v>
      </c>
      <c r="R3797" s="5" t="str">
        <f aca="false">IF(OR(Q3797="Steel plate",Q3797="Concrete jacket"),"Steel plate or jacket",Q3797)</f>
        <v>Polymer laminate</v>
      </c>
      <c r="S3797" s="5" t="str">
        <f aca="false">IF(O3797&lt;='Tree rules'!$C$4,IF(N3797&lt;='Tree rules'!$C$5,IF(P3797&lt;='Tree rules'!$C$7,"Monitor","Polymer laminate"),IF(P3797&lt;='Tree rules'!$C$8,"Seal cracks","Polymer laminate")),IF(O3797&lt;='Tree rules'!$C$6,IF(P3797&lt;='Tree rules'!$C$9,"Polymer laminate","Steel plate or jacket"),IF(L3797&lt;='Tree rules'!$C$10,"Steel plate or jacket","Polymer laminate")))</f>
        <v>Polymer laminate</v>
      </c>
      <c r="T3797" s="5" t="str">
        <f aca="false">IF(S3797=R3797,"Yes","No")</f>
        <v>Yes</v>
      </c>
    </row>
    <row r="3798" customFormat="false" ht="15" hidden="false" customHeight="false" outlineLevel="0" collapsed="false">
      <c r="A3798" s="15" t="n">
        <v>5417</v>
      </c>
      <c r="B3798" s="16" t="n">
        <v>5.42387938942725</v>
      </c>
      <c r="C3798" s="15" t="n">
        <v>230</v>
      </c>
      <c r="D3798" s="15" t="n">
        <v>500</v>
      </c>
      <c r="E3798" s="15" t="n">
        <v>30</v>
      </c>
      <c r="F3798" s="16" t="n">
        <v>0.577653504586516</v>
      </c>
      <c r="G3798" s="17" t="s">
        <v>103</v>
      </c>
      <c r="H3798" s="18" t="n">
        <v>0.2</v>
      </c>
      <c r="I3798" s="18" t="n">
        <v>1</v>
      </c>
      <c r="J3798" s="19" t="n">
        <v>0.948221028984317</v>
      </c>
      <c r="K3798" s="19" t="n">
        <v>0.630488059192337</v>
      </c>
      <c r="L3798" s="16" t="n">
        <v>11.9468709018221</v>
      </c>
      <c r="M3798" s="19" t="n">
        <v>0.56357130866918</v>
      </c>
      <c r="N3798" s="19" t="n">
        <v>1.00791785825504</v>
      </c>
      <c r="O3798" s="19" t="n">
        <v>0.948221028984317</v>
      </c>
      <c r="P3798" s="19" t="n">
        <v>0.531939565177537</v>
      </c>
      <c r="Q3798" s="17" t="s">
        <v>30</v>
      </c>
      <c r="R3798" s="5" t="str">
        <f aca="false">IF(OR(Q3798="Steel plate",Q3798="Concrete jacket"),"Steel plate or jacket",Q3798)</f>
        <v>Seal cracks</v>
      </c>
      <c r="S3798" s="5" t="str">
        <f aca="false">IF(O3798&lt;='Tree rules'!$C$4,IF(N3798&lt;='Tree rules'!$C$5,IF(P3798&lt;='Tree rules'!$C$7,"Monitor","Polymer laminate"),IF(P3798&lt;='Tree rules'!$C$8,"Seal cracks","Polymer laminate")),IF(O3798&lt;='Tree rules'!$C$6,IF(P3798&lt;='Tree rules'!$C$9,"Polymer laminate","Steel plate or jacket"),IF(L3798&lt;='Tree rules'!$C$10,"Steel plate or jacket","Polymer laminate")))</f>
        <v>Seal cracks</v>
      </c>
      <c r="T3798" s="5" t="str">
        <f aca="false">IF(S3798=R3798,"Yes","No")</f>
        <v>Yes</v>
      </c>
    </row>
    <row r="3799" customFormat="false" ht="15" hidden="false" customHeight="false" outlineLevel="0" collapsed="false">
      <c r="A3799" s="15" t="n">
        <v>5418</v>
      </c>
      <c r="B3799" s="16" t="n">
        <v>5.37332623038556</v>
      </c>
      <c r="C3799" s="15" t="n">
        <v>300</v>
      </c>
      <c r="D3799" s="15" t="n">
        <v>525</v>
      </c>
      <c r="E3799" s="15" t="n">
        <v>30</v>
      </c>
      <c r="F3799" s="16" t="n">
        <v>0.55967134260194</v>
      </c>
      <c r="G3799" s="17" t="s">
        <v>101</v>
      </c>
      <c r="H3799" s="18" t="n">
        <v>0.3</v>
      </c>
      <c r="I3799" s="18" t="n">
        <v>2</v>
      </c>
      <c r="J3799" s="19" t="n">
        <v>0.992112979831059</v>
      </c>
      <c r="K3799" s="19" t="n">
        <v>0.498806187676294</v>
      </c>
      <c r="L3799" s="16" t="n">
        <v>11.2178000634354</v>
      </c>
      <c r="M3799" s="19" t="n">
        <v>0.912277249046349</v>
      </c>
      <c r="N3799" s="19" t="n">
        <v>1.02026818170179</v>
      </c>
      <c r="O3799" s="19" t="n">
        <v>1.48935386644842</v>
      </c>
      <c r="P3799" s="19" t="n">
        <v>0.378436718990334</v>
      </c>
      <c r="Q3799" s="17" t="s">
        <v>31</v>
      </c>
      <c r="R3799" s="5" t="str">
        <f aca="false">IF(OR(Q3799="Steel plate",Q3799="Concrete jacket"),"Steel plate or jacket",Q3799)</f>
        <v>Polymer laminate</v>
      </c>
      <c r="S3799" s="5" t="str">
        <f aca="false">IF(O3799&lt;='Tree rules'!$C$4,IF(N3799&lt;='Tree rules'!$C$5,IF(P3799&lt;='Tree rules'!$C$7,"Monitor","Polymer laminate"),IF(P3799&lt;='Tree rules'!$C$8,"Seal cracks","Polymer laminate")),IF(O3799&lt;='Tree rules'!$C$6,IF(P3799&lt;='Tree rules'!$C$9,"Polymer laminate","Steel plate or jacket"),IF(L3799&lt;='Tree rules'!$C$10,"Steel plate or jacket","Polymer laminate")))</f>
        <v>Steel plate or jacket</v>
      </c>
      <c r="T3799" s="5" t="str">
        <f aca="false">IF(S3799=R3799,"Yes","No")</f>
        <v>No</v>
      </c>
    </row>
    <row r="3800" customFormat="false" ht="15" hidden="false" customHeight="false" outlineLevel="0" collapsed="false">
      <c r="A3800" s="15" t="n">
        <v>5419</v>
      </c>
      <c r="B3800" s="16" t="n">
        <v>4.53003236693001</v>
      </c>
      <c r="C3800" s="15" t="n">
        <v>300</v>
      </c>
      <c r="D3800" s="15" t="n">
        <v>350</v>
      </c>
      <c r="E3800" s="15" t="n">
        <v>30</v>
      </c>
      <c r="F3800" s="16" t="n">
        <v>0.661387927071535</v>
      </c>
      <c r="G3800" s="17" t="s">
        <v>101</v>
      </c>
      <c r="H3800" s="18" t="n">
        <v>0.3</v>
      </c>
      <c r="I3800" s="18" t="n">
        <v>1</v>
      </c>
      <c r="J3800" s="19" t="n">
        <v>0.879129378164906</v>
      </c>
      <c r="K3800" s="19" t="n">
        <v>0.611723979757087</v>
      </c>
      <c r="L3800" s="16" t="n">
        <v>14.9014222596382</v>
      </c>
      <c r="M3800" s="19" t="n">
        <v>0.827659914345742</v>
      </c>
      <c r="N3800" s="19" t="n">
        <v>0.679515308854416</v>
      </c>
      <c r="O3800" s="19" t="n">
        <v>0.879129378164906</v>
      </c>
      <c r="P3800" s="19" t="n">
        <v>0.42859890362378</v>
      </c>
      <c r="Q3800" s="17" t="s">
        <v>29</v>
      </c>
      <c r="R3800" s="5" t="str">
        <f aca="false">IF(OR(Q3800="Steel plate",Q3800="Concrete jacket"),"Steel plate or jacket",Q3800)</f>
        <v>Monitor</v>
      </c>
      <c r="S3800" s="5" t="str">
        <f aca="false">IF(O3800&lt;='Tree rules'!$C$4,IF(N3800&lt;='Tree rules'!$C$5,IF(P3800&lt;='Tree rules'!$C$7,"Monitor","Polymer laminate"),IF(P3800&lt;='Tree rules'!$C$8,"Seal cracks","Polymer laminate")),IF(O3800&lt;='Tree rules'!$C$6,IF(P3800&lt;='Tree rules'!$C$9,"Polymer laminate","Steel plate or jacket"),IF(L3800&lt;='Tree rules'!$C$10,"Steel plate or jacket","Polymer laminate")))</f>
        <v>Monitor</v>
      </c>
      <c r="T3800" s="5" t="str">
        <f aca="false">IF(S3800=R3800,"Yes","No")</f>
        <v>Yes</v>
      </c>
    </row>
    <row r="3801" customFormat="false" ht="15" hidden="false" customHeight="false" outlineLevel="0" collapsed="false">
      <c r="A3801" s="15" t="n">
        <v>5420</v>
      </c>
      <c r="B3801" s="16" t="n">
        <v>3.52488081560161</v>
      </c>
      <c r="C3801" s="15" t="n">
        <v>300</v>
      </c>
      <c r="D3801" s="15" t="n">
        <v>300</v>
      </c>
      <c r="E3801" s="15" t="n">
        <v>30</v>
      </c>
      <c r="F3801" s="16" t="n">
        <v>0.736310778185108</v>
      </c>
      <c r="G3801" s="17" t="s">
        <v>101</v>
      </c>
      <c r="H3801" s="18" t="n">
        <v>0.3</v>
      </c>
      <c r="I3801" s="18" t="n">
        <v>2</v>
      </c>
      <c r="J3801" s="19" t="n">
        <v>0.97628297899524</v>
      </c>
      <c r="K3801" s="19" t="n">
        <v>0.416215598096474</v>
      </c>
      <c r="L3801" s="16" t="n">
        <v>13.7690656859438</v>
      </c>
      <c r="M3801" s="19" t="n">
        <v>0.942963913035847</v>
      </c>
      <c r="N3801" s="19" t="n">
        <v>1.05264336198625</v>
      </c>
      <c r="O3801" s="19" t="n">
        <v>1.54622175397657</v>
      </c>
      <c r="P3801" s="19" t="n">
        <v>0.449307676971462</v>
      </c>
      <c r="Q3801" s="17" t="s">
        <v>31</v>
      </c>
      <c r="R3801" s="5" t="str">
        <f aca="false">IF(OR(Q3801="Steel plate",Q3801="Concrete jacket"),"Steel plate or jacket",Q3801)</f>
        <v>Polymer laminate</v>
      </c>
      <c r="S3801" s="5" t="str">
        <f aca="false">IF(O3801&lt;='Tree rules'!$C$4,IF(N3801&lt;='Tree rules'!$C$5,IF(P3801&lt;='Tree rules'!$C$7,"Monitor","Polymer laminate"),IF(P3801&lt;='Tree rules'!$C$8,"Seal cracks","Polymer laminate")),IF(O3801&lt;='Tree rules'!$C$6,IF(P3801&lt;='Tree rules'!$C$9,"Polymer laminate","Steel plate or jacket"),IF(L3801&lt;='Tree rules'!$C$10,"Steel plate or jacket","Polymer laminate")))</f>
        <v>Polymer laminate</v>
      </c>
      <c r="T3801" s="5" t="str">
        <f aca="false">IF(S3801=R3801,"Yes","No")</f>
        <v>Yes</v>
      </c>
    </row>
    <row r="3802" customFormat="false" ht="15" hidden="false" customHeight="false" outlineLevel="0" collapsed="false">
      <c r="A3802" s="15" t="n">
        <v>5422</v>
      </c>
      <c r="B3802" s="16" t="n">
        <v>4.75230660667672</v>
      </c>
      <c r="C3802" s="15" t="n">
        <v>300</v>
      </c>
      <c r="D3802" s="15" t="n">
        <v>400</v>
      </c>
      <c r="E3802" s="15" t="n">
        <v>30</v>
      </c>
      <c r="F3802" s="16" t="n">
        <v>0.594998608634431</v>
      </c>
      <c r="G3802" s="17" t="s">
        <v>103</v>
      </c>
      <c r="H3802" s="18" t="n">
        <v>0.2</v>
      </c>
      <c r="I3802" s="18" t="n">
        <v>1</v>
      </c>
      <c r="J3802" s="19" t="n">
        <v>0.90715998382123</v>
      </c>
      <c r="K3802" s="19" t="n">
        <v>0.486821325281551</v>
      </c>
      <c r="L3802" s="16" t="n">
        <v>13.5008710416952</v>
      </c>
      <c r="M3802" s="19" t="n">
        <v>0.896967080301328</v>
      </c>
      <c r="N3802" s="19" t="n">
        <v>1.39473191001006</v>
      </c>
      <c r="O3802" s="19" t="n">
        <v>0.90715998382123</v>
      </c>
      <c r="P3802" s="19" t="n">
        <v>0.323272320962587</v>
      </c>
      <c r="Q3802" s="17" t="s">
        <v>30</v>
      </c>
      <c r="R3802" s="5" t="str">
        <f aca="false">IF(OR(Q3802="Steel plate",Q3802="Concrete jacket"),"Steel plate or jacket",Q3802)</f>
        <v>Seal cracks</v>
      </c>
      <c r="S3802" s="5" t="str">
        <f aca="false">IF(O3802&lt;='Tree rules'!$C$4,IF(N3802&lt;='Tree rules'!$C$5,IF(P3802&lt;='Tree rules'!$C$7,"Monitor","Polymer laminate"),IF(P3802&lt;='Tree rules'!$C$8,"Seal cracks","Polymer laminate")),IF(O3802&lt;='Tree rules'!$C$6,IF(P3802&lt;='Tree rules'!$C$9,"Polymer laminate","Steel plate or jacket"),IF(L3802&lt;='Tree rules'!$C$10,"Steel plate or jacket","Polymer laminate")))</f>
        <v>Seal cracks</v>
      </c>
      <c r="T3802" s="5" t="str">
        <f aca="false">IF(S3802=R3802,"Yes","No")</f>
        <v>Yes</v>
      </c>
    </row>
    <row r="3803" customFormat="false" ht="15" hidden="false" customHeight="false" outlineLevel="0" collapsed="false">
      <c r="A3803" s="15" t="n">
        <v>5423</v>
      </c>
      <c r="B3803" s="16" t="n">
        <v>7.87512238166368</v>
      </c>
      <c r="C3803" s="15" t="n">
        <v>230</v>
      </c>
      <c r="D3803" s="15" t="n">
        <v>775</v>
      </c>
      <c r="E3803" s="15" t="n">
        <v>30</v>
      </c>
      <c r="F3803" s="16" t="n">
        <v>0.563649181315076</v>
      </c>
      <c r="G3803" s="17" t="s">
        <v>101</v>
      </c>
      <c r="H3803" s="18" t="n">
        <v>0.3</v>
      </c>
      <c r="I3803" s="18" t="n">
        <v>1.5</v>
      </c>
      <c r="J3803" s="19" t="n">
        <v>0.900345066424765</v>
      </c>
      <c r="K3803" s="19" t="n">
        <v>0.638435406793967</v>
      </c>
      <c r="L3803" s="16" t="n">
        <v>10.8323554080656</v>
      </c>
      <c r="M3803" s="19" t="n">
        <v>0.900983502952286</v>
      </c>
      <c r="N3803" s="19" t="n">
        <v>0.678359269914588</v>
      </c>
      <c r="O3803" s="19" t="n">
        <v>1.06311151526823</v>
      </c>
      <c r="P3803" s="19" t="n">
        <v>0.354817422176599</v>
      </c>
      <c r="Q3803" s="17" t="s">
        <v>31</v>
      </c>
      <c r="R3803" s="5" t="str">
        <f aca="false">IF(OR(Q3803="Steel plate",Q3803="Concrete jacket"),"Steel plate or jacket",Q3803)</f>
        <v>Polymer laminate</v>
      </c>
      <c r="S3803" s="5" t="str">
        <f aca="false">IF(O3803&lt;='Tree rules'!$C$4,IF(N3803&lt;='Tree rules'!$C$5,IF(P3803&lt;='Tree rules'!$C$7,"Monitor","Polymer laminate"),IF(P3803&lt;='Tree rules'!$C$8,"Seal cracks","Polymer laminate")),IF(O3803&lt;='Tree rules'!$C$6,IF(P3803&lt;='Tree rules'!$C$9,"Polymer laminate","Steel plate or jacket"),IF(L3803&lt;='Tree rules'!$C$10,"Steel plate or jacket","Polymer laminate")))</f>
        <v>Polymer laminate</v>
      </c>
      <c r="T3803" s="5" t="str">
        <f aca="false">IF(S3803=R3803,"Yes","No")</f>
        <v>Yes</v>
      </c>
    </row>
    <row r="3804" customFormat="false" ht="15" hidden="false" customHeight="false" outlineLevel="0" collapsed="false">
      <c r="A3804" s="15" t="n">
        <v>5425</v>
      </c>
      <c r="B3804" s="16" t="n">
        <v>6.97613056012209</v>
      </c>
      <c r="C3804" s="15" t="n">
        <v>300</v>
      </c>
      <c r="D3804" s="15" t="n">
        <v>600</v>
      </c>
      <c r="E3804" s="15" t="n">
        <v>25</v>
      </c>
      <c r="F3804" s="16" t="n">
        <v>0.604879451954714</v>
      </c>
      <c r="G3804" s="17" t="s">
        <v>101</v>
      </c>
      <c r="H3804" s="18" t="n">
        <v>0.3</v>
      </c>
      <c r="I3804" s="18" t="n">
        <v>2</v>
      </c>
      <c r="J3804" s="19" t="n">
        <v>0.870720485628798</v>
      </c>
      <c r="K3804" s="19" t="n">
        <v>0.404105799103734</v>
      </c>
      <c r="L3804" s="16" t="n">
        <v>12.5922934298233</v>
      </c>
      <c r="M3804" s="19" t="n">
        <v>0.776355875831786</v>
      </c>
      <c r="N3804" s="19" t="n">
        <v>0.884370590921838</v>
      </c>
      <c r="O3804" s="19" t="n">
        <v>1.38957777361658</v>
      </c>
      <c r="P3804" s="19" t="n">
        <v>0.501443181238815</v>
      </c>
      <c r="Q3804" s="17" t="s">
        <v>31</v>
      </c>
      <c r="R3804" s="5" t="str">
        <f aca="false">IF(OR(Q3804="Steel plate",Q3804="Concrete jacket"),"Steel plate or jacket",Q3804)</f>
        <v>Polymer laminate</v>
      </c>
      <c r="S3804" s="5" t="str">
        <f aca="false">IF(O3804&lt;='Tree rules'!$C$4,IF(N3804&lt;='Tree rules'!$C$5,IF(P3804&lt;='Tree rules'!$C$7,"Monitor","Polymer laminate"),IF(P3804&lt;='Tree rules'!$C$8,"Seal cracks","Polymer laminate")),IF(O3804&lt;='Tree rules'!$C$6,IF(P3804&lt;='Tree rules'!$C$9,"Polymer laminate","Steel plate or jacket"),IF(L3804&lt;='Tree rules'!$C$10,"Steel plate or jacket","Polymer laminate")))</f>
        <v>Steel plate or jacket</v>
      </c>
      <c r="T3804" s="5" t="str">
        <f aca="false">IF(S3804=R3804,"Yes","No")</f>
        <v>No</v>
      </c>
    </row>
    <row r="3805" customFormat="false" ht="15" hidden="false" customHeight="false" outlineLevel="0" collapsed="false">
      <c r="A3805" s="15" t="n">
        <v>5426</v>
      </c>
      <c r="B3805" s="16" t="n">
        <v>4.20138988574241</v>
      </c>
      <c r="C3805" s="15" t="n">
        <v>300</v>
      </c>
      <c r="D3805" s="15" t="n">
        <v>350</v>
      </c>
      <c r="E3805" s="15" t="n">
        <v>20</v>
      </c>
      <c r="F3805" s="16" t="n">
        <v>0.647751062595834</v>
      </c>
      <c r="G3805" s="17" t="s">
        <v>102</v>
      </c>
      <c r="H3805" s="18" t="n">
        <v>0.1</v>
      </c>
      <c r="I3805" s="18" t="n">
        <v>1.5</v>
      </c>
      <c r="J3805" s="19" t="n">
        <v>0.862104814908235</v>
      </c>
      <c r="K3805" s="19" t="n">
        <v>0.541082045414761</v>
      </c>
      <c r="L3805" s="16" t="n">
        <v>14.4377659303863</v>
      </c>
      <c r="M3805" s="19" t="n">
        <v>0.664880253582726</v>
      </c>
      <c r="N3805" s="19" t="n">
        <v>2.81089866453034</v>
      </c>
      <c r="O3805" s="19" t="n">
        <v>1.05992250405612</v>
      </c>
      <c r="P3805" s="19" t="n">
        <v>0.519157067893299</v>
      </c>
      <c r="Q3805" s="17" t="s">
        <v>31</v>
      </c>
      <c r="R3805" s="5" t="str">
        <f aca="false">IF(OR(Q3805="Steel plate",Q3805="Concrete jacket"),"Steel plate or jacket",Q3805)</f>
        <v>Polymer laminate</v>
      </c>
      <c r="S3805" s="5" t="str">
        <f aca="false">IF(O3805&lt;='Tree rules'!$C$4,IF(N3805&lt;='Tree rules'!$C$5,IF(P3805&lt;='Tree rules'!$C$7,"Monitor","Polymer laminate"),IF(P3805&lt;='Tree rules'!$C$8,"Seal cracks","Polymer laminate")),IF(O3805&lt;='Tree rules'!$C$6,IF(P3805&lt;='Tree rules'!$C$9,"Polymer laminate","Steel plate or jacket"),IF(L3805&lt;='Tree rules'!$C$10,"Steel plate or jacket","Polymer laminate")))</f>
        <v>Polymer laminate</v>
      </c>
      <c r="T3805" s="5" t="str">
        <f aca="false">IF(S3805=R3805,"Yes","No")</f>
        <v>Yes</v>
      </c>
    </row>
    <row r="3806" customFormat="false" ht="15" hidden="false" customHeight="false" outlineLevel="0" collapsed="false">
      <c r="A3806" s="15" t="n">
        <v>5427</v>
      </c>
      <c r="B3806" s="16" t="n">
        <v>4.02071801577412</v>
      </c>
      <c r="C3806" s="15" t="n">
        <v>230</v>
      </c>
      <c r="D3806" s="15" t="n">
        <v>400</v>
      </c>
      <c r="E3806" s="15" t="n">
        <v>20</v>
      </c>
      <c r="F3806" s="16" t="n">
        <v>0.740832460684402</v>
      </c>
      <c r="G3806" s="17" t="s">
        <v>101</v>
      </c>
      <c r="H3806" s="18" t="n">
        <v>0.3</v>
      </c>
      <c r="I3806" s="18" t="n">
        <v>2</v>
      </c>
      <c r="J3806" s="19" t="n">
        <v>0.92870558910111</v>
      </c>
      <c r="K3806" s="19" t="n">
        <v>0.450786989416864</v>
      </c>
      <c r="L3806" s="16" t="n">
        <v>11.3579604965371</v>
      </c>
      <c r="M3806" s="19" t="n">
        <v>0.356429671535223</v>
      </c>
      <c r="N3806" s="19" t="n">
        <v>1.08500153638154</v>
      </c>
      <c r="O3806" s="19" t="n">
        <v>1.43876278163672</v>
      </c>
      <c r="P3806" s="19" t="n">
        <v>1.13007124324391</v>
      </c>
      <c r="Q3806" s="17" t="s">
        <v>31</v>
      </c>
      <c r="R3806" s="5" t="str">
        <f aca="false">IF(OR(Q3806="Steel plate",Q3806="Concrete jacket"),"Steel plate or jacket",Q3806)</f>
        <v>Polymer laminate</v>
      </c>
      <c r="S3806" s="5" t="str">
        <f aca="false">IF(O3806&lt;='Tree rules'!$C$4,IF(N3806&lt;='Tree rules'!$C$5,IF(P3806&lt;='Tree rules'!$C$7,"Monitor","Polymer laminate"),IF(P3806&lt;='Tree rules'!$C$8,"Seal cracks","Polymer laminate")),IF(O3806&lt;='Tree rules'!$C$6,IF(P3806&lt;='Tree rules'!$C$9,"Polymer laminate","Steel plate or jacket"),IF(L3806&lt;='Tree rules'!$C$10,"Steel plate or jacket","Polymer laminate")))</f>
        <v>Steel plate or jacket</v>
      </c>
      <c r="T3806" s="5" t="str">
        <f aca="false">IF(S3806=R3806,"Yes","No")</f>
        <v>No</v>
      </c>
    </row>
    <row r="3807" customFormat="false" ht="15" hidden="false" customHeight="false" outlineLevel="0" collapsed="false">
      <c r="A3807" s="15" t="n">
        <v>5428</v>
      </c>
      <c r="B3807" s="16" t="n">
        <v>5.78981100830948</v>
      </c>
      <c r="C3807" s="15" t="n">
        <v>230</v>
      </c>
      <c r="D3807" s="15" t="n">
        <v>575</v>
      </c>
      <c r="E3807" s="15" t="n">
        <v>30</v>
      </c>
      <c r="F3807" s="16" t="n">
        <v>0.777557789024782</v>
      </c>
      <c r="G3807" s="17" t="s">
        <v>103</v>
      </c>
      <c r="H3807" s="18" t="n">
        <v>0.2</v>
      </c>
      <c r="I3807" s="18" t="n">
        <v>2</v>
      </c>
      <c r="J3807" s="19" t="n">
        <v>0.85254540580089</v>
      </c>
      <c r="K3807" s="19" t="n">
        <v>0.497808003585398</v>
      </c>
      <c r="L3807" s="16" t="n">
        <v>10.9863586495436</v>
      </c>
      <c r="M3807" s="19" t="n">
        <v>0.337671516914251</v>
      </c>
      <c r="N3807" s="19" t="n">
        <v>1.42623931238436</v>
      </c>
      <c r="O3807" s="19" t="n">
        <v>1.28068688517414</v>
      </c>
      <c r="P3807" s="19" t="n">
        <v>1.07249743059812</v>
      </c>
      <c r="Q3807" s="17" t="s">
        <v>31</v>
      </c>
      <c r="R3807" s="5" t="str">
        <f aca="false">IF(OR(Q3807="Steel plate",Q3807="Concrete jacket"),"Steel plate or jacket",Q3807)</f>
        <v>Polymer laminate</v>
      </c>
      <c r="S3807" s="5" t="str">
        <f aca="false">IF(O3807&lt;='Tree rules'!$C$4,IF(N3807&lt;='Tree rules'!$C$5,IF(P3807&lt;='Tree rules'!$C$7,"Monitor","Polymer laminate"),IF(P3807&lt;='Tree rules'!$C$8,"Seal cracks","Polymer laminate")),IF(O3807&lt;='Tree rules'!$C$6,IF(P3807&lt;='Tree rules'!$C$9,"Polymer laminate","Steel plate or jacket"),IF(L3807&lt;='Tree rules'!$C$10,"Steel plate or jacket","Polymer laminate")))</f>
        <v>Polymer laminate</v>
      </c>
      <c r="T3807" s="5" t="str">
        <f aca="false">IF(S3807=R3807,"Yes","No")</f>
        <v>Yes</v>
      </c>
    </row>
    <row r="3808" customFormat="false" ht="15" hidden="false" customHeight="false" outlineLevel="0" collapsed="false">
      <c r="A3808" s="15" t="n">
        <v>5429</v>
      </c>
      <c r="B3808" s="16" t="n">
        <v>3.25685031253695</v>
      </c>
      <c r="C3808" s="15" t="n">
        <v>300</v>
      </c>
      <c r="D3808" s="15" t="n">
        <v>300</v>
      </c>
      <c r="E3808" s="15" t="n">
        <v>25</v>
      </c>
      <c r="F3808" s="16" t="n">
        <v>0.78213924985638</v>
      </c>
      <c r="G3808" s="17" t="s">
        <v>102</v>
      </c>
      <c r="H3808" s="18" t="n">
        <v>0.1</v>
      </c>
      <c r="I3808" s="18" t="n">
        <v>1.5</v>
      </c>
      <c r="J3808" s="19" t="n">
        <v>0.859269925795987</v>
      </c>
      <c r="K3808" s="19" t="n">
        <v>0.586253239650384</v>
      </c>
      <c r="L3808" s="16" t="n">
        <v>13.5139017117716</v>
      </c>
      <c r="M3808" s="19" t="n">
        <v>0.621269045703079</v>
      </c>
      <c r="N3808" s="19" t="n">
        <v>2.92823626741685</v>
      </c>
      <c r="O3808" s="19" t="n">
        <v>1.03702999982796</v>
      </c>
      <c r="P3808" s="19" t="n">
        <v>0.518621066459872</v>
      </c>
      <c r="Q3808" s="17" t="s">
        <v>31</v>
      </c>
      <c r="R3808" s="5" t="str">
        <f aca="false">IF(OR(Q3808="Steel plate",Q3808="Concrete jacket"),"Steel plate or jacket",Q3808)</f>
        <v>Polymer laminate</v>
      </c>
      <c r="S3808" s="5" t="str">
        <f aca="false">IF(O3808&lt;='Tree rules'!$C$4,IF(N3808&lt;='Tree rules'!$C$5,IF(P3808&lt;='Tree rules'!$C$7,"Monitor","Polymer laminate"),IF(P3808&lt;='Tree rules'!$C$8,"Seal cracks","Polymer laminate")),IF(O3808&lt;='Tree rules'!$C$6,IF(P3808&lt;='Tree rules'!$C$9,"Polymer laminate","Steel plate or jacket"),IF(L3808&lt;='Tree rules'!$C$10,"Steel plate or jacket","Polymer laminate")))</f>
        <v>Polymer laminate</v>
      </c>
      <c r="T3808" s="5" t="str">
        <f aca="false">IF(S3808=R3808,"Yes","No")</f>
        <v>Yes</v>
      </c>
    </row>
    <row r="3809" customFormat="false" ht="15" hidden="false" customHeight="false" outlineLevel="0" collapsed="false">
      <c r="A3809" s="15" t="n">
        <v>5431</v>
      </c>
      <c r="B3809" s="16" t="n">
        <v>7.4922528379269</v>
      </c>
      <c r="C3809" s="15" t="n">
        <v>300</v>
      </c>
      <c r="D3809" s="15" t="n">
        <v>625</v>
      </c>
      <c r="E3809" s="15" t="n">
        <v>30</v>
      </c>
      <c r="F3809" s="16" t="n">
        <v>0.725960174139756</v>
      </c>
      <c r="G3809" s="17" t="s">
        <v>101</v>
      </c>
      <c r="H3809" s="18" t="n">
        <v>0.3</v>
      </c>
      <c r="I3809" s="18" t="n">
        <v>1</v>
      </c>
      <c r="J3809" s="19" t="n">
        <v>0.895087592864837</v>
      </c>
      <c r="K3809" s="19" t="n">
        <v>0.419608481887647</v>
      </c>
      <c r="L3809" s="16" t="n">
        <v>12.9848402737035</v>
      </c>
      <c r="M3809" s="19" t="n">
        <v>0.34250612580552</v>
      </c>
      <c r="N3809" s="19" t="n">
        <v>0.659025267156846</v>
      </c>
      <c r="O3809" s="19" t="n">
        <v>0.895087592864837</v>
      </c>
      <c r="P3809" s="19" t="n">
        <v>0.935537829790158</v>
      </c>
      <c r="Q3809" s="17" t="s">
        <v>31</v>
      </c>
      <c r="R3809" s="5" t="str">
        <f aca="false">IF(OR(Q3809="Steel plate",Q3809="Concrete jacket"),"Steel plate or jacket",Q3809)</f>
        <v>Polymer laminate</v>
      </c>
      <c r="S3809" s="5" t="str">
        <f aca="false">IF(O3809&lt;='Tree rules'!$C$4,IF(N3809&lt;='Tree rules'!$C$5,IF(P3809&lt;='Tree rules'!$C$7,"Monitor","Polymer laminate"),IF(P3809&lt;='Tree rules'!$C$8,"Seal cracks","Polymer laminate")),IF(O3809&lt;='Tree rules'!$C$6,IF(P3809&lt;='Tree rules'!$C$9,"Polymer laminate","Steel plate or jacket"),IF(L3809&lt;='Tree rules'!$C$10,"Steel plate or jacket","Polymer laminate")))</f>
        <v>Monitor</v>
      </c>
      <c r="T3809" s="5" t="str">
        <f aca="false">IF(S3809=R3809,"Yes","No")</f>
        <v>No</v>
      </c>
    </row>
    <row r="3810" customFormat="false" ht="15" hidden="false" customHeight="false" outlineLevel="0" collapsed="false">
      <c r="A3810" s="15" t="n">
        <v>5432</v>
      </c>
      <c r="B3810" s="16" t="n">
        <v>4.53887081095063</v>
      </c>
      <c r="C3810" s="15" t="n">
        <v>300</v>
      </c>
      <c r="D3810" s="15" t="n">
        <v>350</v>
      </c>
      <c r="E3810" s="15" t="n">
        <v>30</v>
      </c>
      <c r="F3810" s="16" t="n">
        <v>0.661387927071535</v>
      </c>
      <c r="G3810" s="17" t="s">
        <v>101</v>
      </c>
      <c r="H3810" s="18" t="n">
        <v>0.3</v>
      </c>
      <c r="I3810" s="18" t="n">
        <v>2</v>
      </c>
      <c r="J3810" s="19" t="n">
        <v>0.954257790365148</v>
      </c>
      <c r="K3810" s="19" t="n">
        <v>0.501257558589276</v>
      </c>
      <c r="L3810" s="16" t="n">
        <v>14.9304960886534</v>
      </c>
      <c r="M3810" s="19" t="n">
        <v>0.855524960222008</v>
      </c>
      <c r="N3810" s="19" t="n">
        <v>1.17191135357878</v>
      </c>
      <c r="O3810" s="19" t="n">
        <v>1.43018665046706</v>
      </c>
      <c r="P3810" s="19" t="n">
        <v>0.512698297840483</v>
      </c>
      <c r="Q3810" s="17" t="s">
        <v>31</v>
      </c>
      <c r="R3810" s="5" t="str">
        <f aca="false">IF(OR(Q3810="Steel plate",Q3810="Concrete jacket"),"Steel plate or jacket",Q3810)</f>
        <v>Polymer laminate</v>
      </c>
      <c r="S3810" s="5" t="str">
        <f aca="false">IF(O3810&lt;='Tree rules'!$C$4,IF(N3810&lt;='Tree rules'!$C$5,IF(P3810&lt;='Tree rules'!$C$7,"Monitor","Polymer laminate"),IF(P3810&lt;='Tree rules'!$C$8,"Seal cracks","Polymer laminate")),IF(O3810&lt;='Tree rules'!$C$6,IF(P3810&lt;='Tree rules'!$C$9,"Polymer laminate","Steel plate or jacket"),IF(L3810&lt;='Tree rules'!$C$10,"Steel plate or jacket","Polymer laminate")))</f>
        <v>Polymer laminate</v>
      </c>
      <c r="T3810" s="5" t="str">
        <f aca="false">IF(S3810=R3810,"Yes","No")</f>
        <v>Yes</v>
      </c>
    </row>
    <row r="3811" customFormat="false" ht="15" hidden="false" customHeight="false" outlineLevel="0" collapsed="false">
      <c r="A3811" s="15" t="n">
        <v>5433</v>
      </c>
      <c r="B3811" s="16" t="n">
        <v>3.3678717702521</v>
      </c>
      <c r="C3811" s="15" t="n">
        <v>230</v>
      </c>
      <c r="D3811" s="15" t="n">
        <v>325</v>
      </c>
      <c r="E3811" s="15" t="n">
        <v>20</v>
      </c>
      <c r="F3811" s="16" t="n">
        <v>0.626653981080713</v>
      </c>
      <c r="G3811" s="17" t="s">
        <v>101</v>
      </c>
      <c r="H3811" s="18" t="n">
        <v>0.3</v>
      </c>
      <c r="I3811" s="18" t="n">
        <v>2</v>
      </c>
      <c r="J3811" s="19" t="n">
        <v>0.90957855843644</v>
      </c>
      <c r="K3811" s="19" t="n">
        <v>0.606809017443939</v>
      </c>
      <c r="L3811" s="16" t="n">
        <v>12.0712249829824</v>
      </c>
      <c r="M3811" s="19" t="n">
        <v>0.462673490162118</v>
      </c>
      <c r="N3811" s="19" t="n">
        <v>1.21019936569856</v>
      </c>
      <c r="O3811" s="19" t="n">
        <v>1.26721664553999</v>
      </c>
      <c r="P3811" s="19" t="n">
        <v>0.756074262060017</v>
      </c>
      <c r="Q3811" s="17" t="s">
        <v>31</v>
      </c>
      <c r="R3811" s="5" t="str">
        <f aca="false">IF(OR(Q3811="Steel plate",Q3811="Concrete jacket"),"Steel plate or jacket",Q3811)</f>
        <v>Polymer laminate</v>
      </c>
      <c r="S3811" s="5" t="str">
        <f aca="false">IF(O3811&lt;='Tree rules'!$C$4,IF(N3811&lt;='Tree rules'!$C$5,IF(P3811&lt;='Tree rules'!$C$7,"Monitor","Polymer laminate"),IF(P3811&lt;='Tree rules'!$C$8,"Seal cracks","Polymer laminate")),IF(O3811&lt;='Tree rules'!$C$6,IF(P3811&lt;='Tree rules'!$C$9,"Polymer laminate","Steel plate or jacket"),IF(L3811&lt;='Tree rules'!$C$10,"Steel plate or jacket","Polymer laminate")))</f>
        <v>Polymer laminate</v>
      </c>
      <c r="T3811" s="5" t="str">
        <f aca="false">IF(S3811=R3811,"Yes","No")</f>
        <v>Yes</v>
      </c>
    </row>
    <row r="3812" customFormat="false" ht="15" hidden="false" customHeight="false" outlineLevel="0" collapsed="false">
      <c r="A3812" s="15" t="n">
        <v>5437</v>
      </c>
      <c r="B3812" s="16" t="n">
        <v>4.11002443159621</v>
      </c>
      <c r="C3812" s="15" t="n">
        <v>230</v>
      </c>
      <c r="D3812" s="15" t="n">
        <v>400</v>
      </c>
      <c r="E3812" s="15" t="n">
        <v>30</v>
      </c>
      <c r="F3812" s="16" t="n">
        <v>0.740832460684402</v>
      </c>
      <c r="G3812" s="17" t="s">
        <v>103</v>
      </c>
      <c r="H3812" s="18" t="n">
        <v>0.2</v>
      </c>
      <c r="I3812" s="18" t="n">
        <v>1</v>
      </c>
      <c r="J3812" s="19" t="n">
        <v>0.979994542165807</v>
      </c>
      <c r="K3812" s="19" t="n">
        <v>0.497554693454787</v>
      </c>
      <c r="L3812" s="16" t="n">
        <v>11.6102385073339</v>
      </c>
      <c r="M3812" s="19" t="n">
        <v>0.830081076581382</v>
      </c>
      <c r="N3812" s="19" t="n">
        <v>1.01654477234786</v>
      </c>
      <c r="O3812" s="19" t="n">
        <v>0.979994542165807</v>
      </c>
      <c r="P3812" s="19" t="n">
        <v>0.387771723698549</v>
      </c>
      <c r="Q3812" s="17" t="s">
        <v>30</v>
      </c>
      <c r="R3812" s="5" t="str">
        <f aca="false">IF(OR(Q3812="Steel plate",Q3812="Concrete jacket"),"Steel plate or jacket",Q3812)</f>
        <v>Seal cracks</v>
      </c>
      <c r="S3812" s="5" t="str">
        <f aca="false">IF(O3812&lt;='Tree rules'!$C$4,IF(N3812&lt;='Tree rules'!$C$5,IF(P3812&lt;='Tree rules'!$C$7,"Monitor","Polymer laminate"),IF(P3812&lt;='Tree rules'!$C$8,"Seal cracks","Polymer laminate")),IF(O3812&lt;='Tree rules'!$C$6,IF(P3812&lt;='Tree rules'!$C$9,"Polymer laminate","Steel plate or jacket"),IF(L3812&lt;='Tree rules'!$C$10,"Steel plate or jacket","Polymer laminate")))</f>
        <v>Seal cracks</v>
      </c>
      <c r="T3812" s="5" t="str">
        <f aca="false">IF(S3812=R3812,"Yes","No")</f>
        <v>Yes</v>
      </c>
    </row>
    <row r="3813" customFormat="false" ht="15" hidden="false" customHeight="false" outlineLevel="0" collapsed="false">
      <c r="A3813" s="15" t="n">
        <v>5438</v>
      </c>
      <c r="B3813" s="16" t="n">
        <v>3.12258697317144</v>
      </c>
      <c r="C3813" s="15" t="n">
        <v>300</v>
      </c>
      <c r="D3813" s="15" t="n">
        <v>300</v>
      </c>
      <c r="E3813" s="15" t="n">
        <v>30</v>
      </c>
      <c r="F3813" s="16" t="n">
        <v>1.05544320120602</v>
      </c>
      <c r="G3813" s="17" t="s">
        <v>101</v>
      </c>
      <c r="H3813" s="18" t="n">
        <v>0.3</v>
      </c>
      <c r="I3813" s="18" t="n">
        <v>2</v>
      </c>
      <c r="J3813" s="19" t="n">
        <v>0.870816677915495</v>
      </c>
      <c r="K3813" s="19" t="n">
        <v>0.436132836816256</v>
      </c>
      <c r="L3813" s="16" t="n">
        <v>12.293649500675</v>
      </c>
      <c r="M3813" s="19" t="n">
        <v>0.819074115809969</v>
      </c>
      <c r="N3813" s="19" t="n">
        <v>1.00729647989119</v>
      </c>
      <c r="O3813" s="19" t="n">
        <v>1.3618416077448</v>
      </c>
      <c r="P3813" s="19" t="n">
        <v>0.543815140977045</v>
      </c>
      <c r="Q3813" s="17" t="s">
        <v>31</v>
      </c>
      <c r="R3813" s="5" t="str">
        <f aca="false">IF(OR(Q3813="Steel plate",Q3813="Concrete jacket"),"Steel plate or jacket",Q3813)</f>
        <v>Polymer laminate</v>
      </c>
      <c r="S3813" s="5" t="str">
        <f aca="false">IF(O3813&lt;='Tree rules'!$C$4,IF(N3813&lt;='Tree rules'!$C$5,IF(P3813&lt;='Tree rules'!$C$7,"Monitor","Polymer laminate"),IF(P3813&lt;='Tree rules'!$C$8,"Seal cracks","Polymer laminate")),IF(O3813&lt;='Tree rules'!$C$6,IF(P3813&lt;='Tree rules'!$C$9,"Polymer laminate","Steel plate or jacket"),IF(L3813&lt;='Tree rules'!$C$10,"Steel plate or jacket","Polymer laminate")))</f>
        <v>Steel plate or jacket</v>
      </c>
      <c r="T3813" s="5" t="str">
        <f aca="false">IF(S3813=R3813,"Yes","No")</f>
        <v>No</v>
      </c>
    </row>
    <row r="3814" customFormat="false" ht="15" hidden="false" customHeight="false" outlineLevel="0" collapsed="false">
      <c r="A3814" s="15" t="n">
        <v>5439</v>
      </c>
      <c r="B3814" s="16" t="n">
        <v>6.50579318029312</v>
      </c>
      <c r="C3814" s="15" t="n">
        <v>230</v>
      </c>
      <c r="D3814" s="15" t="n">
        <v>600</v>
      </c>
      <c r="E3814" s="15" t="n">
        <v>30</v>
      </c>
      <c r="F3814" s="16" t="n">
        <v>0.63117855856144</v>
      </c>
      <c r="G3814" s="17" t="s">
        <v>103</v>
      </c>
      <c r="H3814" s="18" t="n">
        <v>0.2</v>
      </c>
      <c r="I3814" s="18" t="n">
        <v>2</v>
      </c>
      <c r="J3814" s="19" t="n">
        <v>0.965517291079985</v>
      </c>
      <c r="K3814" s="19" t="n">
        <v>0.56387925671372</v>
      </c>
      <c r="L3814" s="16" t="n">
        <v>11.7433089896988</v>
      </c>
      <c r="M3814" s="19" t="n">
        <v>0.759584015308675</v>
      </c>
      <c r="N3814" s="19" t="n">
        <v>1.31605352352971</v>
      </c>
      <c r="O3814" s="19" t="n">
        <v>1.38659940972155</v>
      </c>
      <c r="P3814" s="19" t="n">
        <v>0.528010441819205</v>
      </c>
      <c r="Q3814" s="17" t="s">
        <v>31</v>
      </c>
      <c r="R3814" s="5" t="str">
        <f aca="false">IF(OR(Q3814="Steel plate",Q3814="Concrete jacket"),"Steel plate or jacket",Q3814)</f>
        <v>Polymer laminate</v>
      </c>
      <c r="S3814" s="5" t="str">
        <f aca="false">IF(O3814&lt;='Tree rules'!$C$4,IF(N3814&lt;='Tree rules'!$C$5,IF(P3814&lt;='Tree rules'!$C$7,"Monitor","Polymer laminate"),IF(P3814&lt;='Tree rules'!$C$8,"Seal cracks","Polymer laminate")),IF(O3814&lt;='Tree rules'!$C$6,IF(P3814&lt;='Tree rules'!$C$9,"Polymer laminate","Steel plate or jacket"),IF(L3814&lt;='Tree rules'!$C$10,"Steel plate or jacket","Polymer laminate")))</f>
        <v>Steel plate or jacket</v>
      </c>
      <c r="T3814" s="5" t="str">
        <f aca="false">IF(S3814=R3814,"Yes","No")</f>
        <v>No</v>
      </c>
    </row>
    <row r="3815" customFormat="false" ht="15" hidden="false" customHeight="false" outlineLevel="0" collapsed="false">
      <c r="A3815" s="15" t="n">
        <v>5440</v>
      </c>
      <c r="B3815" s="16" t="n">
        <v>3.94912249020206</v>
      </c>
      <c r="C3815" s="15" t="n">
        <v>230</v>
      </c>
      <c r="D3815" s="15" t="n">
        <v>350</v>
      </c>
      <c r="E3815" s="15" t="n">
        <v>25</v>
      </c>
      <c r="F3815" s="16" t="n">
        <v>0.9045760591966</v>
      </c>
      <c r="G3815" s="17" t="s">
        <v>101</v>
      </c>
      <c r="H3815" s="18" t="n">
        <v>0.3</v>
      </c>
      <c r="I3815" s="18" t="n">
        <v>1</v>
      </c>
      <c r="J3815" s="19" t="n">
        <v>0.876258428714378</v>
      </c>
      <c r="K3815" s="19" t="n">
        <v>0.44098335311183</v>
      </c>
      <c r="L3815" s="16" t="n">
        <v>13.0765645370929</v>
      </c>
      <c r="M3815" s="19" t="n">
        <v>0.378246992736362</v>
      </c>
      <c r="N3815" s="19" t="n">
        <v>0.844613930902775</v>
      </c>
      <c r="O3815" s="19" t="n">
        <v>0.876258428714378</v>
      </c>
      <c r="P3815" s="19" t="n">
        <v>0.89963506467403</v>
      </c>
      <c r="Q3815" s="17" t="s">
        <v>29</v>
      </c>
      <c r="R3815" s="5" t="str">
        <f aca="false">IF(OR(Q3815="Steel plate",Q3815="Concrete jacket"),"Steel plate or jacket",Q3815)</f>
        <v>Monitor</v>
      </c>
      <c r="S3815" s="5" t="str">
        <f aca="false">IF(O3815&lt;='Tree rules'!$C$4,IF(N3815&lt;='Tree rules'!$C$5,IF(P3815&lt;='Tree rules'!$C$7,"Monitor","Polymer laminate"),IF(P3815&lt;='Tree rules'!$C$8,"Seal cracks","Polymer laminate")),IF(O3815&lt;='Tree rules'!$C$6,IF(P3815&lt;='Tree rules'!$C$9,"Polymer laminate","Steel plate or jacket"),IF(L3815&lt;='Tree rules'!$C$10,"Steel plate or jacket","Polymer laminate")))</f>
        <v>Monitor</v>
      </c>
      <c r="T3815" s="5" t="str">
        <f aca="false">IF(S3815=R3815,"Yes","No")</f>
        <v>Yes</v>
      </c>
    </row>
    <row r="3816" customFormat="false" ht="15" hidden="false" customHeight="false" outlineLevel="0" collapsed="false">
      <c r="A3816" s="15" t="n">
        <v>5441</v>
      </c>
      <c r="B3816" s="16" t="n">
        <v>4.13922307126859</v>
      </c>
      <c r="C3816" s="15" t="n">
        <v>300</v>
      </c>
      <c r="D3816" s="15" t="n">
        <v>325</v>
      </c>
      <c r="E3816" s="15" t="n">
        <v>25</v>
      </c>
      <c r="F3816" s="16" t="n">
        <v>0.67080270183412</v>
      </c>
      <c r="G3816" s="17" t="s">
        <v>103</v>
      </c>
      <c r="H3816" s="18" t="n">
        <v>0.2</v>
      </c>
      <c r="I3816" s="18" t="n">
        <v>1.5</v>
      </c>
      <c r="J3816" s="19" t="n">
        <v>0.874053726273739</v>
      </c>
      <c r="K3816" s="19" t="n">
        <v>0.479047227902631</v>
      </c>
      <c r="L3816" s="16" t="n">
        <v>14.730331214479</v>
      </c>
      <c r="M3816" s="19" t="n">
        <v>0.804919864651663</v>
      </c>
      <c r="N3816" s="19" t="n">
        <v>1.08177279940353</v>
      </c>
      <c r="O3816" s="19" t="n">
        <v>1.10172408210591</v>
      </c>
      <c r="P3816" s="19" t="n">
        <v>0.466558332004395</v>
      </c>
      <c r="Q3816" s="17" t="s">
        <v>31</v>
      </c>
      <c r="R3816" s="5" t="str">
        <f aca="false">IF(OR(Q3816="Steel plate",Q3816="Concrete jacket"),"Steel plate or jacket",Q3816)</f>
        <v>Polymer laminate</v>
      </c>
      <c r="S3816" s="5" t="str">
        <f aca="false">IF(O3816&lt;='Tree rules'!$C$4,IF(N3816&lt;='Tree rules'!$C$5,IF(P3816&lt;='Tree rules'!$C$7,"Monitor","Polymer laminate"),IF(P3816&lt;='Tree rules'!$C$8,"Seal cracks","Polymer laminate")),IF(O3816&lt;='Tree rules'!$C$6,IF(P3816&lt;='Tree rules'!$C$9,"Polymer laminate","Steel plate or jacket"),IF(L3816&lt;='Tree rules'!$C$10,"Steel plate or jacket","Polymer laminate")))</f>
        <v>Polymer laminate</v>
      </c>
      <c r="T3816" s="5" t="str">
        <f aca="false">IF(S3816=R3816,"Yes","No")</f>
        <v>Yes</v>
      </c>
    </row>
    <row r="3817" customFormat="false" ht="15" hidden="false" customHeight="false" outlineLevel="0" collapsed="false">
      <c r="A3817" s="15" t="n">
        <v>5442</v>
      </c>
      <c r="B3817" s="16" t="n">
        <v>6.93594820332082</v>
      </c>
      <c r="C3817" s="15" t="n">
        <v>230</v>
      </c>
      <c r="D3817" s="15" t="n">
        <v>650</v>
      </c>
      <c r="E3817" s="15" t="n">
        <v>20</v>
      </c>
      <c r="F3817" s="16" t="n">
        <v>0.578928677885824</v>
      </c>
      <c r="G3817" s="17" t="s">
        <v>101</v>
      </c>
      <c r="H3817" s="18" t="n">
        <v>0.3</v>
      </c>
      <c r="I3817" s="18" t="n">
        <v>1</v>
      </c>
      <c r="J3817" s="19" t="n">
        <v>0.951688706167405</v>
      </c>
      <c r="K3817" s="19" t="n">
        <v>0.438295602170132</v>
      </c>
      <c r="L3817" s="16" t="n">
        <v>11.4833579525179</v>
      </c>
      <c r="M3817" s="19" t="n">
        <v>0.65301861852678</v>
      </c>
      <c r="N3817" s="19" t="n">
        <v>0.575248421896485</v>
      </c>
      <c r="O3817" s="19" t="n">
        <v>0.951688706167405</v>
      </c>
      <c r="P3817" s="19" t="n">
        <v>0.474578623434541</v>
      </c>
      <c r="Q3817" s="17" t="s">
        <v>29</v>
      </c>
      <c r="R3817" s="5" t="str">
        <f aca="false">IF(OR(Q3817="Steel plate",Q3817="Concrete jacket"),"Steel plate or jacket",Q3817)</f>
        <v>Monitor</v>
      </c>
      <c r="S3817" s="5" t="str">
        <f aca="false">IF(O3817&lt;='Tree rules'!$C$4,IF(N3817&lt;='Tree rules'!$C$5,IF(P3817&lt;='Tree rules'!$C$7,"Monitor","Polymer laminate"),IF(P3817&lt;='Tree rules'!$C$8,"Seal cracks","Polymer laminate")),IF(O3817&lt;='Tree rules'!$C$6,IF(P3817&lt;='Tree rules'!$C$9,"Polymer laminate","Steel plate or jacket"),IF(L3817&lt;='Tree rules'!$C$10,"Steel plate or jacket","Polymer laminate")))</f>
        <v>Monitor</v>
      </c>
      <c r="T3817" s="5" t="str">
        <f aca="false">IF(S3817=R3817,"Yes","No")</f>
        <v>Yes</v>
      </c>
    </row>
    <row r="3818" customFormat="false" ht="15" hidden="false" customHeight="false" outlineLevel="0" collapsed="false">
      <c r="A3818" s="15" t="n">
        <v>5443</v>
      </c>
      <c r="B3818" s="16" t="n">
        <v>3.97257701527527</v>
      </c>
      <c r="C3818" s="15" t="n">
        <v>300</v>
      </c>
      <c r="D3818" s="15" t="n">
        <v>300</v>
      </c>
      <c r="E3818" s="15" t="n">
        <v>25</v>
      </c>
      <c r="F3818" s="16" t="n">
        <v>0.736310778185108</v>
      </c>
      <c r="G3818" s="17" t="s">
        <v>101</v>
      </c>
      <c r="H3818" s="18" t="n">
        <v>0.3</v>
      </c>
      <c r="I3818" s="18" t="n">
        <v>1.5</v>
      </c>
      <c r="J3818" s="19" t="n">
        <v>0.887875140759819</v>
      </c>
      <c r="K3818" s="19" t="n">
        <v>0.475909497519501</v>
      </c>
      <c r="L3818" s="16" t="n">
        <v>15.517878965919</v>
      </c>
      <c r="M3818" s="19" t="n">
        <v>0.261140844901757</v>
      </c>
      <c r="N3818" s="19" t="n">
        <v>0.827568051009611</v>
      </c>
      <c r="O3818" s="19" t="n">
        <v>1.1205386050902</v>
      </c>
      <c r="P3818" s="19" t="n">
        <v>1.47931137797345</v>
      </c>
      <c r="Q3818" s="17" t="s">
        <v>31</v>
      </c>
      <c r="R3818" s="5" t="str">
        <f aca="false">IF(OR(Q3818="Steel plate",Q3818="Concrete jacket"),"Steel plate or jacket",Q3818)</f>
        <v>Polymer laminate</v>
      </c>
      <c r="S3818" s="5" t="str">
        <f aca="false">IF(O3818&lt;='Tree rules'!$C$4,IF(N3818&lt;='Tree rules'!$C$5,IF(P3818&lt;='Tree rules'!$C$7,"Monitor","Polymer laminate"),IF(P3818&lt;='Tree rules'!$C$8,"Seal cracks","Polymer laminate")),IF(O3818&lt;='Tree rules'!$C$6,IF(P3818&lt;='Tree rules'!$C$9,"Polymer laminate","Steel plate or jacket"),IF(L3818&lt;='Tree rules'!$C$10,"Steel plate or jacket","Polymer laminate")))</f>
        <v>Steel plate or jacket</v>
      </c>
      <c r="T3818" s="5" t="str">
        <f aca="false">IF(S3818=R3818,"Yes","No")</f>
        <v>No</v>
      </c>
    </row>
    <row r="3819" customFormat="false" ht="15" hidden="false" customHeight="false" outlineLevel="0" collapsed="false">
      <c r="A3819" s="15" t="n">
        <v>5444</v>
      </c>
      <c r="B3819" s="16" t="n">
        <v>4.21252620006334</v>
      </c>
      <c r="C3819" s="15" t="n">
        <v>300</v>
      </c>
      <c r="D3819" s="15" t="n">
        <v>400</v>
      </c>
      <c r="E3819" s="15" t="n">
        <v>25</v>
      </c>
      <c r="F3819" s="16" t="n">
        <v>0.635378289490071</v>
      </c>
      <c r="G3819" s="17" t="s">
        <v>103</v>
      </c>
      <c r="H3819" s="18" t="n">
        <v>0.2</v>
      </c>
      <c r="I3819" s="18" t="n">
        <v>1</v>
      </c>
      <c r="J3819" s="19" t="n">
        <v>0.899339681778083</v>
      </c>
      <c r="K3819" s="19" t="n">
        <v>0.44344640919901</v>
      </c>
      <c r="L3819" s="16" t="n">
        <v>11.8329387642229</v>
      </c>
      <c r="M3819" s="19" t="n">
        <v>0.75489583817659</v>
      </c>
      <c r="N3819" s="19" t="n">
        <v>0.81777567886228</v>
      </c>
      <c r="O3819" s="19" t="n">
        <v>0.899339681778083</v>
      </c>
      <c r="P3819" s="19" t="n">
        <v>0.365040149677031</v>
      </c>
      <c r="Q3819" s="17" t="s">
        <v>29</v>
      </c>
      <c r="R3819" s="5" t="str">
        <f aca="false">IF(OR(Q3819="Steel plate",Q3819="Concrete jacket"),"Steel plate or jacket",Q3819)</f>
        <v>Monitor</v>
      </c>
      <c r="S3819" s="5" t="str">
        <f aca="false">IF(O3819&lt;='Tree rules'!$C$4,IF(N3819&lt;='Tree rules'!$C$5,IF(P3819&lt;='Tree rules'!$C$7,"Monitor","Polymer laminate"),IF(P3819&lt;='Tree rules'!$C$8,"Seal cracks","Polymer laminate")),IF(O3819&lt;='Tree rules'!$C$6,IF(P3819&lt;='Tree rules'!$C$9,"Polymer laminate","Steel plate or jacket"),IF(L3819&lt;='Tree rules'!$C$10,"Steel plate or jacket","Polymer laminate")))</f>
        <v>Monitor</v>
      </c>
      <c r="T3819" s="5" t="str">
        <f aca="false">IF(S3819=R3819,"Yes","No")</f>
        <v>Yes</v>
      </c>
    </row>
    <row r="3820" customFormat="false" ht="15" hidden="false" customHeight="false" outlineLevel="0" collapsed="false">
      <c r="A3820" s="15" t="n">
        <v>5446</v>
      </c>
      <c r="B3820" s="16" t="n">
        <v>4.82067192498211</v>
      </c>
      <c r="C3820" s="15" t="n">
        <v>300</v>
      </c>
      <c r="D3820" s="15" t="n">
        <v>375</v>
      </c>
      <c r="E3820" s="15" t="n">
        <v>30</v>
      </c>
      <c r="F3820" s="16" t="n">
        <v>0.640324617292187</v>
      </c>
      <c r="G3820" s="17" t="s">
        <v>102</v>
      </c>
      <c r="H3820" s="18" t="n">
        <v>0.1</v>
      </c>
      <c r="I3820" s="18" t="n">
        <v>1</v>
      </c>
      <c r="J3820" s="19" t="n">
        <v>0.860787982244914</v>
      </c>
      <c r="K3820" s="19" t="n">
        <v>0.432138699044779</v>
      </c>
      <c r="L3820" s="16" t="n">
        <v>15.3524583598156</v>
      </c>
      <c r="M3820" s="19" t="n">
        <v>0.846189924985767</v>
      </c>
      <c r="N3820" s="19" t="n">
        <v>2.37627891209406</v>
      </c>
      <c r="O3820" s="19" t="n">
        <v>0.860787982244914</v>
      </c>
      <c r="P3820" s="19" t="n">
        <v>0.329278148875054</v>
      </c>
      <c r="Q3820" s="17" t="s">
        <v>30</v>
      </c>
      <c r="R3820" s="5" t="str">
        <f aca="false">IF(OR(Q3820="Steel plate",Q3820="Concrete jacket"),"Steel plate or jacket",Q3820)</f>
        <v>Seal cracks</v>
      </c>
      <c r="S3820" s="5" t="str">
        <f aca="false">IF(O3820&lt;='Tree rules'!$C$4,IF(N3820&lt;='Tree rules'!$C$5,IF(P3820&lt;='Tree rules'!$C$7,"Monitor","Polymer laminate"),IF(P3820&lt;='Tree rules'!$C$8,"Seal cracks","Polymer laminate")),IF(O3820&lt;='Tree rules'!$C$6,IF(P3820&lt;='Tree rules'!$C$9,"Polymer laminate","Steel plate or jacket"),IF(L3820&lt;='Tree rules'!$C$10,"Steel plate or jacket","Polymer laminate")))</f>
        <v>Seal cracks</v>
      </c>
      <c r="T3820" s="5" t="str">
        <f aca="false">IF(S3820=R3820,"Yes","No")</f>
        <v>Yes</v>
      </c>
    </row>
    <row r="3821" customFormat="false" ht="15" hidden="false" customHeight="false" outlineLevel="0" collapsed="false">
      <c r="A3821" s="15" t="n">
        <v>5448</v>
      </c>
      <c r="B3821" s="16" t="n">
        <v>3.08050386323124</v>
      </c>
      <c r="C3821" s="15" t="n">
        <v>300</v>
      </c>
      <c r="D3821" s="15" t="n">
        <v>300</v>
      </c>
      <c r="E3821" s="15" t="n">
        <v>30</v>
      </c>
      <c r="F3821" s="16" t="n">
        <v>0.841263304726974</v>
      </c>
      <c r="G3821" s="17" t="s">
        <v>102</v>
      </c>
      <c r="H3821" s="18" t="n">
        <v>0.1</v>
      </c>
      <c r="I3821" s="18" t="n">
        <v>1</v>
      </c>
      <c r="J3821" s="19" t="n">
        <v>0.978533157997205</v>
      </c>
      <c r="K3821" s="19" t="n">
        <v>0.485930847163444</v>
      </c>
      <c r="L3821" s="16" t="n">
        <v>12.8891375030596</v>
      </c>
      <c r="M3821" s="19" t="n">
        <v>0.443229991080855</v>
      </c>
      <c r="N3821" s="19" t="n">
        <v>3.18356663386241</v>
      </c>
      <c r="O3821" s="19" t="n">
        <v>0.978533157997205</v>
      </c>
      <c r="P3821" s="19" t="n">
        <v>0.627981578612879</v>
      </c>
      <c r="Q3821" s="17" t="s">
        <v>30</v>
      </c>
      <c r="R3821" s="5" t="str">
        <f aca="false">IF(OR(Q3821="Steel plate",Q3821="Concrete jacket"),"Steel plate or jacket",Q3821)</f>
        <v>Seal cracks</v>
      </c>
      <c r="S3821" s="5" t="str">
        <f aca="false">IF(O3821&lt;='Tree rules'!$C$4,IF(N3821&lt;='Tree rules'!$C$5,IF(P3821&lt;='Tree rules'!$C$7,"Monitor","Polymer laminate"),IF(P3821&lt;='Tree rules'!$C$8,"Seal cracks","Polymer laminate")),IF(O3821&lt;='Tree rules'!$C$6,IF(P3821&lt;='Tree rules'!$C$9,"Polymer laminate","Steel plate or jacket"),IF(L3821&lt;='Tree rules'!$C$10,"Steel plate or jacket","Polymer laminate")))</f>
        <v>Seal cracks</v>
      </c>
      <c r="T3821" s="5" t="str">
        <f aca="false">IF(S3821=R3821,"Yes","No")</f>
        <v>Yes</v>
      </c>
    </row>
    <row r="3822" customFormat="false" ht="15" hidden="false" customHeight="false" outlineLevel="0" collapsed="false">
      <c r="A3822" s="15" t="n">
        <v>5449</v>
      </c>
      <c r="B3822" s="16" t="n">
        <v>5.7948379466346</v>
      </c>
      <c r="C3822" s="15" t="n">
        <v>230</v>
      </c>
      <c r="D3822" s="15" t="n">
        <v>575</v>
      </c>
      <c r="E3822" s="15" t="n">
        <v>30</v>
      </c>
      <c r="F3822" s="16" t="n">
        <v>0.661007412935799</v>
      </c>
      <c r="G3822" s="17" t="s">
        <v>101</v>
      </c>
      <c r="H3822" s="18" t="n">
        <v>0.3</v>
      </c>
      <c r="I3822" s="18" t="n">
        <v>1</v>
      </c>
      <c r="J3822" s="19" t="n">
        <v>0.903447475138156</v>
      </c>
      <c r="K3822" s="19" t="n">
        <v>0.512759215959375</v>
      </c>
      <c r="L3822" s="16" t="n">
        <v>10.9543250408972</v>
      </c>
      <c r="M3822" s="19" t="n">
        <v>0.432017069906025</v>
      </c>
      <c r="N3822" s="19" t="n">
        <v>0.597096971379826</v>
      </c>
      <c r="O3822" s="19" t="n">
        <v>0.903447475138156</v>
      </c>
      <c r="P3822" s="19" t="n">
        <v>0.636218713399104</v>
      </c>
      <c r="Q3822" s="17" t="s">
        <v>29</v>
      </c>
      <c r="R3822" s="5" t="str">
        <f aca="false">IF(OR(Q3822="Steel plate",Q3822="Concrete jacket"),"Steel plate or jacket",Q3822)</f>
        <v>Monitor</v>
      </c>
      <c r="S3822" s="5" t="str">
        <f aca="false">IF(O3822&lt;='Tree rules'!$C$4,IF(N3822&lt;='Tree rules'!$C$5,IF(P3822&lt;='Tree rules'!$C$7,"Monitor","Polymer laminate"),IF(P3822&lt;='Tree rules'!$C$8,"Seal cracks","Polymer laminate")),IF(O3822&lt;='Tree rules'!$C$6,IF(P3822&lt;='Tree rules'!$C$9,"Polymer laminate","Steel plate or jacket"),IF(L3822&lt;='Tree rules'!$C$10,"Steel plate or jacket","Polymer laminate")))</f>
        <v>Monitor</v>
      </c>
      <c r="T3822" s="5" t="str">
        <f aca="false">IF(S3822=R3822,"Yes","No")</f>
        <v>Yes</v>
      </c>
    </row>
    <row r="3823" customFormat="false" ht="15" hidden="false" customHeight="false" outlineLevel="0" collapsed="false">
      <c r="A3823" s="15" t="n">
        <v>5450</v>
      </c>
      <c r="B3823" s="16" t="n">
        <v>3.46150983800909</v>
      </c>
      <c r="C3823" s="15" t="n">
        <v>230</v>
      </c>
      <c r="D3823" s="15" t="n">
        <v>300</v>
      </c>
      <c r="E3823" s="15" t="n">
        <v>30</v>
      </c>
      <c r="F3823" s="16" t="n">
        <v>0.688332522525665</v>
      </c>
      <c r="G3823" s="17" t="s">
        <v>101</v>
      </c>
      <c r="H3823" s="18" t="n">
        <v>0.3</v>
      </c>
      <c r="I3823" s="18" t="n">
        <v>1</v>
      </c>
      <c r="J3823" s="19" t="n">
        <v>0.920436348739481</v>
      </c>
      <c r="K3823" s="19" t="n">
        <v>0.456437624113632</v>
      </c>
      <c r="L3823" s="16" t="n">
        <v>13.6279914882247</v>
      </c>
      <c r="M3823" s="19" t="n">
        <v>0.264923750725529</v>
      </c>
      <c r="N3823" s="19" t="n">
        <v>0.920027175047102</v>
      </c>
      <c r="O3823" s="19" t="n">
        <v>0.920436348739481</v>
      </c>
      <c r="P3823" s="19" t="n">
        <v>0.97978822346183</v>
      </c>
      <c r="Q3823" s="17" t="s">
        <v>31</v>
      </c>
      <c r="R3823" s="5" t="str">
        <f aca="false">IF(OR(Q3823="Steel plate",Q3823="Concrete jacket"),"Steel plate or jacket",Q3823)</f>
        <v>Polymer laminate</v>
      </c>
      <c r="S3823" s="5" t="str">
        <f aca="false">IF(O3823&lt;='Tree rules'!$C$4,IF(N3823&lt;='Tree rules'!$C$5,IF(P3823&lt;='Tree rules'!$C$7,"Monitor","Polymer laminate"),IF(P3823&lt;='Tree rules'!$C$8,"Seal cracks","Polymer laminate")),IF(O3823&lt;='Tree rules'!$C$6,IF(P3823&lt;='Tree rules'!$C$9,"Polymer laminate","Steel plate or jacket"),IF(L3823&lt;='Tree rules'!$C$10,"Steel plate or jacket","Polymer laminate")))</f>
        <v>Polymer laminate</v>
      </c>
      <c r="T3823" s="5" t="str">
        <f aca="false">IF(S3823=R3823,"Yes","No")</f>
        <v>Yes</v>
      </c>
    </row>
    <row r="3824" customFormat="false" ht="15" hidden="false" customHeight="false" outlineLevel="0" collapsed="false">
      <c r="A3824" s="15" t="n">
        <v>5451</v>
      </c>
      <c r="B3824" s="16" t="n">
        <v>3.37793321175425</v>
      </c>
      <c r="C3824" s="15" t="n">
        <v>230</v>
      </c>
      <c r="D3824" s="15" t="n">
        <v>325</v>
      </c>
      <c r="E3824" s="15" t="n">
        <v>25</v>
      </c>
      <c r="F3824" s="16" t="n">
        <v>0.662259320914844</v>
      </c>
      <c r="G3824" s="17" t="s">
        <v>102</v>
      </c>
      <c r="H3824" s="18" t="n">
        <v>0.1</v>
      </c>
      <c r="I3824" s="18" t="n">
        <v>1</v>
      </c>
      <c r="J3824" s="19" t="n">
        <v>0.924289290480143</v>
      </c>
      <c r="K3824" s="19" t="n">
        <v>0.599381568446735</v>
      </c>
      <c r="L3824" s="16" t="n">
        <v>12.7952015596752</v>
      </c>
      <c r="M3824" s="19" t="n">
        <v>0.446867424144711</v>
      </c>
      <c r="N3824" s="19" t="n">
        <v>3.03187444262449</v>
      </c>
      <c r="O3824" s="19" t="n">
        <v>0.924289290480143</v>
      </c>
      <c r="P3824" s="19" t="n">
        <v>0.582036871314373</v>
      </c>
      <c r="Q3824" s="17" t="s">
        <v>30</v>
      </c>
      <c r="R3824" s="5" t="str">
        <f aca="false">IF(OR(Q3824="Steel plate",Q3824="Concrete jacket"),"Steel plate or jacket",Q3824)</f>
        <v>Seal cracks</v>
      </c>
      <c r="S3824" s="5" t="str">
        <f aca="false">IF(O3824&lt;='Tree rules'!$C$4,IF(N3824&lt;='Tree rules'!$C$5,IF(P3824&lt;='Tree rules'!$C$7,"Monitor","Polymer laminate"),IF(P3824&lt;='Tree rules'!$C$8,"Seal cracks","Polymer laminate")),IF(O3824&lt;='Tree rules'!$C$6,IF(P3824&lt;='Tree rules'!$C$9,"Polymer laminate","Steel plate or jacket"),IF(L3824&lt;='Tree rules'!$C$10,"Steel plate or jacket","Polymer laminate")))</f>
        <v>Seal cracks</v>
      </c>
      <c r="T3824" s="5" t="str">
        <f aca="false">IF(S3824=R3824,"Yes","No")</f>
        <v>Yes</v>
      </c>
    </row>
    <row r="3825" customFormat="false" ht="15" hidden="false" customHeight="false" outlineLevel="0" collapsed="false">
      <c r="A3825" s="15" t="n">
        <v>5452</v>
      </c>
      <c r="B3825" s="16" t="n">
        <v>3.41764844551956</v>
      </c>
      <c r="C3825" s="15" t="n">
        <v>230</v>
      </c>
      <c r="D3825" s="15" t="n">
        <v>300</v>
      </c>
      <c r="E3825" s="15" t="n">
        <v>30</v>
      </c>
      <c r="F3825" s="16" t="n">
        <v>0.816145304197962</v>
      </c>
      <c r="G3825" s="17" t="s">
        <v>102</v>
      </c>
      <c r="H3825" s="18" t="n">
        <v>0.1</v>
      </c>
      <c r="I3825" s="18" t="n">
        <v>1</v>
      </c>
      <c r="J3825" s="19" t="n">
        <v>0.946370495651853</v>
      </c>
      <c r="K3825" s="19" t="n">
        <v>0.409810150254677</v>
      </c>
      <c r="L3825" s="16" t="n">
        <v>14.1811138818239</v>
      </c>
      <c r="M3825" s="19" t="n">
        <v>0.730943291174468</v>
      </c>
      <c r="N3825" s="19" t="n">
        <v>2.60364121603662</v>
      </c>
      <c r="O3825" s="19" t="n">
        <v>0.946370495651853</v>
      </c>
      <c r="P3825" s="19" t="n">
        <v>0.392537316441191</v>
      </c>
      <c r="Q3825" s="17" t="s">
        <v>30</v>
      </c>
      <c r="R3825" s="5" t="str">
        <f aca="false">IF(OR(Q3825="Steel plate",Q3825="Concrete jacket"),"Steel plate or jacket",Q3825)</f>
        <v>Seal cracks</v>
      </c>
      <c r="S3825" s="5" t="str">
        <f aca="false">IF(O3825&lt;='Tree rules'!$C$4,IF(N3825&lt;='Tree rules'!$C$5,IF(P3825&lt;='Tree rules'!$C$7,"Monitor","Polymer laminate"),IF(P3825&lt;='Tree rules'!$C$8,"Seal cracks","Polymer laminate")),IF(O3825&lt;='Tree rules'!$C$6,IF(P3825&lt;='Tree rules'!$C$9,"Polymer laminate","Steel plate or jacket"),IF(L3825&lt;='Tree rules'!$C$10,"Steel plate or jacket","Polymer laminate")))</f>
        <v>Seal cracks</v>
      </c>
      <c r="T3825" s="5" t="str">
        <f aca="false">IF(S3825=R3825,"Yes","No")</f>
        <v>Yes</v>
      </c>
    </row>
    <row r="3826" customFormat="false" ht="15" hidden="false" customHeight="false" outlineLevel="0" collapsed="false">
      <c r="A3826" s="15" t="n">
        <v>5453</v>
      </c>
      <c r="B3826" s="16" t="n">
        <v>4.88644824739812</v>
      </c>
      <c r="C3826" s="15" t="n">
        <v>300</v>
      </c>
      <c r="D3826" s="15" t="n">
        <v>475</v>
      </c>
      <c r="E3826" s="15" t="n">
        <v>20</v>
      </c>
      <c r="F3826" s="16" t="n">
        <v>0.647542447116737</v>
      </c>
      <c r="G3826" s="17" t="s">
        <v>102</v>
      </c>
      <c r="H3826" s="18" t="n">
        <v>0.1</v>
      </c>
      <c r="I3826" s="18" t="n">
        <v>1.5</v>
      </c>
      <c r="J3826" s="19" t="n">
        <v>0.919326564225008</v>
      </c>
      <c r="K3826" s="19" t="n">
        <v>0.477843654597232</v>
      </c>
      <c r="L3826" s="16" t="n">
        <v>11.8030150903336</v>
      </c>
      <c r="M3826" s="19" t="n">
        <v>0.653734073413744</v>
      </c>
      <c r="N3826" s="19" t="n">
        <v>3.09729697963505</v>
      </c>
      <c r="O3826" s="19" t="n">
        <v>1.15934266372872</v>
      </c>
      <c r="P3826" s="19" t="n">
        <v>0.509918264120929</v>
      </c>
      <c r="Q3826" s="17" t="s">
        <v>31</v>
      </c>
      <c r="R3826" s="5" t="str">
        <f aca="false">IF(OR(Q3826="Steel plate",Q3826="Concrete jacket"),"Steel plate or jacket",Q3826)</f>
        <v>Polymer laminate</v>
      </c>
      <c r="S3826" s="5" t="str">
        <f aca="false">IF(O3826&lt;='Tree rules'!$C$4,IF(N3826&lt;='Tree rules'!$C$5,IF(P3826&lt;='Tree rules'!$C$7,"Monitor","Polymer laminate"),IF(P3826&lt;='Tree rules'!$C$8,"Seal cracks","Polymer laminate")),IF(O3826&lt;='Tree rules'!$C$6,IF(P3826&lt;='Tree rules'!$C$9,"Polymer laminate","Steel plate or jacket"),IF(L3826&lt;='Tree rules'!$C$10,"Steel plate or jacket","Polymer laminate")))</f>
        <v>Polymer laminate</v>
      </c>
      <c r="T3826" s="5" t="str">
        <f aca="false">IF(S3826=R3826,"Yes","No")</f>
        <v>Yes</v>
      </c>
    </row>
    <row r="3827" customFormat="false" ht="15" hidden="false" customHeight="false" outlineLevel="0" collapsed="false">
      <c r="A3827" s="15" t="n">
        <v>5454</v>
      </c>
      <c r="B3827" s="16" t="n">
        <v>3.40359416287188</v>
      </c>
      <c r="C3827" s="15" t="n">
        <v>230</v>
      </c>
      <c r="D3827" s="15" t="n">
        <v>325</v>
      </c>
      <c r="E3827" s="15" t="n">
        <v>25</v>
      </c>
      <c r="F3827" s="16" t="n">
        <v>0.524976027522354</v>
      </c>
      <c r="G3827" s="17" t="s">
        <v>103</v>
      </c>
      <c r="H3827" s="18" t="n">
        <v>0.2</v>
      </c>
      <c r="I3827" s="18" t="n">
        <v>1.5</v>
      </c>
      <c r="J3827" s="19" t="n">
        <v>0.974035970241565</v>
      </c>
      <c r="K3827" s="19" t="n">
        <v>0.549785466231973</v>
      </c>
      <c r="L3827" s="16" t="n">
        <v>12.1124347433163</v>
      </c>
      <c r="M3827" s="19" t="n">
        <v>0.944129429243451</v>
      </c>
      <c r="N3827" s="19" t="n">
        <v>1.18860159372066</v>
      </c>
      <c r="O3827" s="19" t="n">
        <v>1.19329854534936</v>
      </c>
      <c r="P3827" s="19" t="n">
        <v>0.299140081561826</v>
      </c>
      <c r="Q3827" s="17" t="s">
        <v>31</v>
      </c>
      <c r="R3827" s="5" t="str">
        <f aca="false">IF(OR(Q3827="Steel plate",Q3827="Concrete jacket"),"Steel plate or jacket",Q3827)</f>
        <v>Polymer laminate</v>
      </c>
      <c r="S3827" s="5" t="str">
        <f aca="false">IF(O3827&lt;='Tree rules'!$C$4,IF(N3827&lt;='Tree rules'!$C$5,IF(P3827&lt;='Tree rules'!$C$7,"Monitor","Polymer laminate"),IF(P3827&lt;='Tree rules'!$C$8,"Seal cracks","Polymer laminate")),IF(O3827&lt;='Tree rules'!$C$6,IF(P3827&lt;='Tree rules'!$C$9,"Polymer laminate","Steel plate or jacket"),IF(L3827&lt;='Tree rules'!$C$10,"Steel plate or jacket","Polymer laminate")))</f>
        <v>Polymer laminate</v>
      </c>
      <c r="T3827" s="5" t="str">
        <f aca="false">IF(S3827=R3827,"Yes","No")</f>
        <v>Yes</v>
      </c>
    </row>
    <row r="3828" customFormat="false" ht="15" hidden="false" customHeight="false" outlineLevel="0" collapsed="false">
      <c r="A3828" s="15" t="n">
        <v>5455</v>
      </c>
      <c r="B3828" s="16" t="n">
        <v>7.81474050861347</v>
      </c>
      <c r="C3828" s="15" t="n">
        <v>300</v>
      </c>
      <c r="D3828" s="15" t="n">
        <v>625</v>
      </c>
      <c r="E3828" s="15" t="n">
        <v>25</v>
      </c>
      <c r="F3828" s="16" t="n">
        <v>0.544470130604817</v>
      </c>
      <c r="G3828" s="17" t="s">
        <v>103</v>
      </c>
      <c r="H3828" s="18" t="n">
        <v>0.2</v>
      </c>
      <c r="I3828" s="18" t="n">
        <v>1</v>
      </c>
      <c r="J3828" s="19" t="n">
        <v>0.857706111858523</v>
      </c>
      <c r="K3828" s="19" t="n">
        <v>0.613456763181675</v>
      </c>
      <c r="L3828" s="16" t="n">
        <v>13.5437443823457</v>
      </c>
      <c r="M3828" s="19" t="n">
        <v>0.907181577454401</v>
      </c>
      <c r="N3828" s="19" t="n">
        <v>0.919960583790528</v>
      </c>
      <c r="O3828" s="19" t="n">
        <v>0.857706111858523</v>
      </c>
      <c r="P3828" s="19" t="n">
        <v>0.382446966595702</v>
      </c>
      <c r="Q3828" s="17" t="s">
        <v>29</v>
      </c>
      <c r="R3828" s="5" t="str">
        <f aca="false">IF(OR(Q3828="Steel plate",Q3828="Concrete jacket"),"Steel plate or jacket",Q3828)</f>
        <v>Monitor</v>
      </c>
      <c r="S3828" s="5" t="str">
        <f aca="false">IF(O3828&lt;='Tree rules'!$C$4,IF(N3828&lt;='Tree rules'!$C$5,IF(P3828&lt;='Tree rules'!$C$7,"Monitor","Polymer laminate"),IF(P3828&lt;='Tree rules'!$C$8,"Seal cracks","Polymer laminate")),IF(O3828&lt;='Tree rules'!$C$6,IF(P3828&lt;='Tree rules'!$C$9,"Polymer laminate","Steel plate or jacket"),IF(L3828&lt;='Tree rules'!$C$10,"Steel plate or jacket","Polymer laminate")))</f>
        <v>Monitor</v>
      </c>
      <c r="T3828" s="5" t="str">
        <f aca="false">IF(S3828=R3828,"Yes","No")</f>
        <v>Yes</v>
      </c>
    </row>
    <row r="3829" customFormat="false" ht="15" hidden="false" customHeight="false" outlineLevel="0" collapsed="false">
      <c r="A3829" s="15" t="n">
        <v>5456</v>
      </c>
      <c r="B3829" s="16" t="n">
        <v>4.92664596726766</v>
      </c>
      <c r="C3829" s="15" t="n">
        <v>230</v>
      </c>
      <c r="D3829" s="15" t="n">
        <v>450</v>
      </c>
      <c r="E3829" s="15" t="n">
        <v>30</v>
      </c>
      <c r="F3829" s="16" t="n">
        <v>0.649145274956135</v>
      </c>
      <c r="G3829" s="17" t="s">
        <v>103</v>
      </c>
      <c r="H3829" s="18" t="n">
        <v>0.2</v>
      </c>
      <c r="I3829" s="18" t="n">
        <v>1</v>
      </c>
      <c r="J3829" s="19" t="n">
        <v>0.977303801893002</v>
      </c>
      <c r="K3829" s="19" t="n">
        <v>0.460946506057194</v>
      </c>
      <c r="L3829" s="16" t="n">
        <v>12.194668235811</v>
      </c>
      <c r="M3829" s="19" t="n">
        <v>0.554450917215629</v>
      </c>
      <c r="N3829" s="19" t="n">
        <v>1.05898598952503</v>
      </c>
      <c r="O3829" s="19" t="n">
        <v>0.977303801893002</v>
      </c>
      <c r="P3829" s="19" t="n">
        <v>0.529729642728302</v>
      </c>
      <c r="Q3829" s="17" t="s">
        <v>30</v>
      </c>
      <c r="R3829" s="5" t="str">
        <f aca="false">IF(OR(Q3829="Steel plate",Q3829="Concrete jacket"),"Steel plate or jacket",Q3829)</f>
        <v>Seal cracks</v>
      </c>
      <c r="S3829" s="5" t="str">
        <f aca="false">IF(O3829&lt;='Tree rules'!$C$4,IF(N3829&lt;='Tree rules'!$C$5,IF(P3829&lt;='Tree rules'!$C$7,"Monitor","Polymer laminate"),IF(P3829&lt;='Tree rules'!$C$8,"Seal cracks","Polymer laminate")),IF(O3829&lt;='Tree rules'!$C$6,IF(P3829&lt;='Tree rules'!$C$9,"Polymer laminate","Steel plate or jacket"),IF(L3829&lt;='Tree rules'!$C$10,"Steel plate or jacket","Polymer laminate")))</f>
        <v>Seal cracks</v>
      </c>
      <c r="T3829" s="5" t="str">
        <f aca="false">IF(S3829=R3829,"Yes","No")</f>
        <v>Yes</v>
      </c>
    </row>
    <row r="3830" customFormat="false" ht="15" hidden="false" customHeight="false" outlineLevel="0" collapsed="false">
      <c r="A3830" s="15" t="n">
        <v>5457</v>
      </c>
      <c r="B3830" s="16" t="n">
        <v>6.61967918438609</v>
      </c>
      <c r="C3830" s="15" t="n">
        <v>300</v>
      </c>
      <c r="D3830" s="15" t="n">
        <v>600</v>
      </c>
      <c r="E3830" s="15" t="n">
        <v>30</v>
      </c>
      <c r="F3830" s="16" t="n">
        <v>0.569129103911194</v>
      </c>
      <c r="G3830" s="17" t="s">
        <v>101</v>
      </c>
      <c r="H3830" s="18" t="n">
        <v>0.3</v>
      </c>
      <c r="I3830" s="18" t="n">
        <v>2</v>
      </c>
      <c r="J3830" s="19" t="n">
        <v>0.950109751487571</v>
      </c>
      <c r="K3830" s="19" t="n">
        <v>0.57479395173839</v>
      </c>
      <c r="L3830" s="16" t="n">
        <v>11.992172435482</v>
      </c>
      <c r="M3830" s="19" t="n">
        <v>0.752869618081378</v>
      </c>
      <c r="N3830" s="19" t="n">
        <v>1.09773297765373</v>
      </c>
      <c r="O3830" s="19" t="n">
        <v>1.35410216433242</v>
      </c>
      <c r="P3830" s="19" t="n">
        <v>0.49016307705941</v>
      </c>
      <c r="Q3830" s="17" t="s">
        <v>31</v>
      </c>
      <c r="R3830" s="5" t="str">
        <f aca="false">IF(OR(Q3830="Steel plate",Q3830="Concrete jacket"),"Steel plate or jacket",Q3830)</f>
        <v>Polymer laminate</v>
      </c>
      <c r="S3830" s="5" t="str">
        <f aca="false">IF(O3830&lt;='Tree rules'!$C$4,IF(N3830&lt;='Tree rules'!$C$5,IF(P3830&lt;='Tree rules'!$C$7,"Monitor","Polymer laminate"),IF(P3830&lt;='Tree rules'!$C$8,"Seal cracks","Polymer laminate")),IF(O3830&lt;='Tree rules'!$C$6,IF(P3830&lt;='Tree rules'!$C$9,"Polymer laminate","Steel plate or jacket"),IF(L3830&lt;='Tree rules'!$C$10,"Steel plate or jacket","Polymer laminate")))</f>
        <v>Steel plate or jacket</v>
      </c>
      <c r="T3830" s="5" t="str">
        <f aca="false">IF(S3830=R3830,"Yes","No")</f>
        <v>No</v>
      </c>
    </row>
    <row r="3831" customFormat="false" ht="15" hidden="false" customHeight="false" outlineLevel="0" collapsed="false">
      <c r="A3831" s="15" t="n">
        <v>5458</v>
      </c>
      <c r="B3831" s="16" t="n">
        <v>4.89988814088478</v>
      </c>
      <c r="C3831" s="15" t="n">
        <v>300</v>
      </c>
      <c r="D3831" s="15" t="n">
        <v>425</v>
      </c>
      <c r="E3831" s="15" t="n">
        <v>30</v>
      </c>
      <c r="F3831" s="16" t="n">
        <v>0.707341881547042</v>
      </c>
      <c r="G3831" s="17" t="s">
        <v>101</v>
      </c>
      <c r="H3831" s="18" t="n">
        <v>0.3</v>
      </c>
      <c r="I3831" s="18" t="n">
        <v>2</v>
      </c>
      <c r="J3831" s="19" t="n">
        <v>0.872421765712037</v>
      </c>
      <c r="K3831" s="19" t="n">
        <v>0.413005139903083</v>
      </c>
      <c r="L3831" s="16" t="n">
        <v>12.9284647516749</v>
      </c>
      <c r="M3831" s="19" t="n">
        <v>0.651331660167145</v>
      </c>
      <c r="N3831" s="19" t="n">
        <v>1.01105236482291</v>
      </c>
      <c r="O3831" s="19" t="n">
        <v>1.38452885802168</v>
      </c>
      <c r="P3831" s="19" t="n">
        <v>0.587310112747014</v>
      </c>
      <c r="Q3831" s="17" t="s">
        <v>31</v>
      </c>
      <c r="R3831" s="5" t="str">
        <f aca="false">IF(OR(Q3831="Steel plate",Q3831="Concrete jacket"),"Steel plate or jacket",Q3831)</f>
        <v>Polymer laminate</v>
      </c>
      <c r="S3831" s="5" t="str">
        <f aca="false">IF(O3831&lt;='Tree rules'!$C$4,IF(N3831&lt;='Tree rules'!$C$5,IF(P3831&lt;='Tree rules'!$C$7,"Monitor","Polymer laminate"),IF(P3831&lt;='Tree rules'!$C$8,"Seal cracks","Polymer laminate")),IF(O3831&lt;='Tree rules'!$C$6,IF(P3831&lt;='Tree rules'!$C$9,"Polymer laminate","Steel plate or jacket"),IF(L3831&lt;='Tree rules'!$C$10,"Steel plate or jacket","Polymer laminate")))</f>
        <v>Steel plate or jacket</v>
      </c>
      <c r="T3831" s="5" t="str">
        <f aca="false">IF(S3831=R3831,"Yes","No")</f>
        <v>No</v>
      </c>
    </row>
    <row r="3832" customFormat="false" ht="15" hidden="false" customHeight="false" outlineLevel="0" collapsed="false">
      <c r="A3832" s="15" t="n">
        <v>5459</v>
      </c>
      <c r="B3832" s="16" t="n">
        <v>5.24820521962182</v>
      </c>
      <c r="C3832" s="15" t="n">
        <v>300</v>
      </c>
      <c r="D3832" s="15" t="n">
        <v>425</v>
      </c>
      <c r="E3832" s="15" t="n">
        <v>25</v>
      </c>
      <c r="F3832" s="16" t="n">
        <v>0.593686800678386</v>
      </c>
      <c r="G3832" s="17" t="s">
        <v>101</v>
      </c>
      <c r="H3832" s="18" t="n">
        <v>0.3</v>
      </c>
      <c r="I3832" s="18" t="n">
        <v>2</v>
      </c>
      <c r="J3832" s="19" t="n">
        <v>0.9520010338572</v>
      </c>
      <c r="K3832" s="19" t="n">
        <v>0.647361563279961</v>
      </c>
      <c r="L3832" s="16" t="n">
        <v>13.7748168494011</v>
      </c>
      <c r="M3832" s="19" t="n">
        <v>0.3558595154328</v>
      </c>
      <c r="N3832" s="19" t="n">
        <v>0.869007021423073</v>
      </c>
      <c r="O3832" s="19" t="n">
        <v>1.28771319019246</v>
      </c>
      <c r="P3832" s="19" t="n">
        <v>1.1817520791572</v>
      </c>
      <c r="Q3832" s="17" t="s">
        <v>31</v>
      </c>
      <c r="R3832" s="5" t="str">
        <f aca="false">IF(OR(Q3832="Steel plate",Q3832="Concrete jacket"),"Steel plate or jacket",Q3832)</f>
        <v>Polymer laminate</v>
      </c>
      <c r="S3832" s="5" t="str">
        <f aca="false">IF(O3832&lt;='Tree rules'!$C$4,IF(N3832&lt;='Tree rules'!$C$5,IF(P3832&lt;='Tree rules'!$C$7,"Monitor","Polymer laminate"),IF(P3832&lt;='Tree rules'!$C$8,"Seal cracks","Polymer laminate")),IF(O3832&lt;='Tree rules'!$C$6,IF(P3832&lt;='Tree rules'!$C$9,"Polymer laminate","Steel plate or jacket"),IF(L3832&lt;='Tree rules'!$C$10,"Steel plate or jacket","Polymer laminate")))</f>
        <v>Steel plate or jacket</v>
      </c>
      <c r="T3832" s="5" t="str">
        <f aca="false">IF(S3832=R3832,"Yes","No")</f>
        <v>No</v>
      </c>
    </row>
    <row r="3833" customFormat="false" ht="15" hidden="false" customHeight="false" outlineLevel="0" collapsed="false">
      <c r="A3833" s="15" t="n">
        <v>5460</v>
      </c>
      <c r="B3833" s="16" t="n">
        <v>4.81615681252753</v>
      </c>
      <c r="C3833" s="15" t="n">
        <v>300</v>
      </c>
      <c r="D3833" s="15" t="n">
        <v>400</v>
      </c>
      <c r="E3833" s="15" t="n">
        <v>30</v>
      </c>
      <c r="F3833" s="16" t="n">
        <v>0.567971553191375</v>
      </c>
      <c r="G3833" s="17" t="s">
        <v>101</v>
      </c>
      <c r="H3833" s="18" t="n">
        <v>0.3</v>
      </c>
      <c r="I3833" s="18" t="n">
        <v>1.5</v>
      </c>
      <c r="J3833" s="19" t="n">
        <v>0.890337292881491</v>
      </c>
      <c r="K3833" s="19" t="n">
        <v>0.602786098098491</v>
      </c>
      <c r="L3833" s="16" t="n">
        <v>13.6049627472529</v>
      </c>
      <c r="M3833" s="19" t="n">
        <v>0.94945395399651</v>
      </c>
      <c r="N3833" s="19" t="n">
        <v>0.807089185065617</v>
      </c>
      <c r="O3833" s="19" t="n">
        <v>1.06716446793843</v>
      </c>
      <c r="P3833" s="19" t="n">
        <v>0.352013290618211</v>
      </c>
      <c r="Q3833" s="17" t="s">
        <v>31</v>
      </c>
      <c r="R3833" s="5" t="str">
        <f aca="false">IF(OR(Q3833="Steel plate",Q3833="Concrete jacket"),"Steel plate or jacket",Q3833)</f>
        <v>Polymer laminate</v>
      </c>
      <c r="S3833" s="5" t="str">
        <f aca="false">IF(O3833&lt;='Tree rules'!$C$4,IF(N3833&lt;='Tree rules'!$C$5,IF(P3833&lt;='Tree rules'!$C$7,"Monitor","Polymer laminate"),IF(P3833&lt;='Tree rules'!$C$8,"Seal cracks","Polymer laminate")),IF(O3833&lt;='Tree rules'!$C$6,IF(P3833&lt;='Tree rules'!$C$9,"Polymer laminate","Steel plate or jacket"),IF(L3833&lt;='Tree rules'!$C$10,"Steel plate or jacket","Polymer laminate")))</f>
        <v>Polymer laminate</v>
      </c>
      <c r="T3833" s="5" t="str">
        <f aca="false">IF(S3833=R3833,"Yes","No")</f>
        <v>Yes</v>
      </c>
    </row>
    <row r="3834" customFormat="false" ht="15" hidden="false" customHeight="false" outlineLevel="0" collapsed="false">
      <c r="A3834" s="15" t="n">
        <v>5463</v>
      </c>
      <c r="B3834" s="16" t="n">
        <v>6.52472851319779</v>
      </c>
      <c r="C3834" s="15" t="n">
        <v>300</v>
      </c>
      <c r="D3834" s="15" t="n">
        <v>650</v>
      </c>
      <c r="E3834" s="15" t="n">
        <v>25</v>
      </c>
      <c r="F3834" s="16" t="n">
        <v>0.695812326376477</v>
      </c>
      <c r="G3834" s="17" t="s">
        <v>101</v>
      </c>
      <c r="H3834" s="18" t="n">
        <v>0.3</v>
      </c>
      <c r="I3834" s="18" t="n">
        <v>1.5</v>
      </c>
      <c r="J3834" s="19" t="n">
        <v>0.878037812982185</v>
      </c>
      <c r="K3834" s="19" t="n">
        <v>0.403025127184861</v>
      </c>
      <c r="L3834" s="16" t="n">
        <v>10.8384194571392</v>
      </c>
      <c r="M3834" s="19" t="n">
        <v>0.86686329750234</v>
      </c>
      <c r="N3834" s="19" t="n">
        <v>0.7512355253372</v>
      </c>
      <c r="O3834" s="19" t="n">
        <v>1.14012106884815</v>
      </c>
      <c r="P3834" s="19" t="n">
        <v>0.390677910706867</v>
      </c>
      <c r="Q3834" s="17" t="s">
        <v>31</v>
      </c>
      <c r="R3834" s="5" t="str">
        <f aca="false">IF(OR(Q3834="Steel plate",Q3834="Concrete jacket"),"Steel plate or jacket",Q3834)</f>
        <v>Polymer laminate</v>
      </c>
      <c r="S3834" s="5" t="str">
        <f aca="false">IF(O3834&lt;='Tree rules'!$C$4,IF(N3834&lt;='Tree rules'!$C$5,IF(P3834&lt;='Tree rules'!$C$7,"Monitor","Polymer laminate"),IF(P3834&lt;='Tree rules'!$C$8,"Seal cracks","Polymer laminate")),IF(O3834&lt;='Tree rules'!$C$6,IF(P3834&lt;='Tree rules'!$C$9,"Polymer laminate","Steel plate or jacket"),IF(L3834&lt;='Tree rules'!$C$10,"Steel plate or jacket","Polymer laminate")))</f>
        <v>Polymer laminate</v>
      </c>
      <c r="T3834" s="5" t="str">
        <f aca="false">IF(S3834=R3834,"Yes","No")</f>
        <v>Yes</v>
      </c>
    </row>
    <row r="3835" customFormat="false" ht="15" hidden="false" customHeight="false" outlineLevel="0" collapsed="false">
      <c r="A3835" s="15" t="n">
        <v>5464</v>
      </c>
      <c r="B3835" s="16" t="n">
        <v>3.82554356417407</v>
      </c>
      <c r="C3835" s="15" t="n">
        <v>230</v>
      </c>
      <c r="D3835" s="15" t="n">
        <v>375</v>
      </c>
      <c r="E3835" s="15" t="n">
        <v>30</v>
      </c>
      <c r="F3835" s="16" t="n">
        <v>0.797126720614828</v>
      </c>
      <c r="G3835" s="17" t="s">
        <v>101</v>
      </c>
      <c r="H3835" s="18" t="n">
        <v>0.3</v>
      </c>
      <c r="I3835" s="18" t="n">
        <v>1.5</v>
      </c>
      <c r="J3835" s="19" t="n">
        <v>0.9008028005898</v>
      </c>
      <c r="K3835" s="19" t="n">
        <v>0.625746317917389</v>
      </c>
      <c r="L3835" s="16" t="n">
        <v>11.627791988371</v>
      </c>
      <c r="M3835" s="19" t="n">
        <v>0.354385437382223</v>
      </c>
      <c r="N3835" s="19" t="n">
        <v>0.821867746980598</v>
      </c>
      <c r="O3835" s="19" t="n">
        <v>1.06936718306533</v>
      </c>
      <c r="P3835" s="19" t="n">
        <v>0.981611131567809</v>
      </c>
      <c r="Q3835" s="17" t="s">
        <v>31</v>
      </c>
      <c r="R3835" s="5" t="str">
        <f aca="false">IF(OR(Q3835="Steel plate",Q3835="Concrete jacket"),"Steel plate or jacket",Q3835)</f>
        <v>Polymer laminate</v>
      </c>
      <c r="S3835" s="5" t="str">
        <f aca="false">IF(O3835&lt;='Tree rules'!$C$4,IF(N3835&lt;='Tree rules'!$C$5,IF(P3835&lt;='Tree rules'!$C$7,"Monitor","Polymer laminate"),IF(P3835&lt;='Tree rules'!$C$8,"Seal cracks","Polymer laminate")),IF(O3835&lt;='Tree rules'!$C$6,IF(P3835&lt;='Tree rules'!$C$9,"Polymer laminate","Steel plate or jacket"),IF(L3835&lt;='Tree rules'!$C$10,"Steel plate or jacket","Polymer laminate")))</f>
        <v>Polymer laminate</v>
      </c>
      <c r="T3835" s="5" t="str">
        <f aca="false">IF(S3835=R3835,"Yes","No")</f>
        <v>Yes</v>
      </c>
    </row>
    <row r="3836" customFormat="false" ht="15" hidden="false" customHeight="false" outlineLevel="0" collapsed="false">
      <c r="A3836" s="15" t="n">
        <v>5465</v>
      </c>
      <c r="B3836" s="16" t="n">
        <v>4.34592482123088</v>
      </c>
      <c r="C3836" s="15" t="n">
        <v>230</v>
      </c>
      <c r="D3836" s="15" t="n">
        <v>425</v>
      </c>
      <c r="E3836" s="15" t="n">
        <v>30</v>
      </c>
      <c r="F3836" s="16" t="n">
        <v>0.724620609754306</v>
      </c>
      <c r="G3836" s="17" t="s">
        <v>101</v>
      </c>
      <c r="H3836" s="18" t="n">
        <v>0.3</v>
      </c>
      <c r="I3836" s="18" t="n">
        <v>1.5</v>
      </c>
      <c r="J3836" s="19" t="n">
        <v>0.930435114440127</v>
      </c>
      <c r="K3836" s="19" t="n">
        <v>0.572173982721449</v>
      </c>
      <c r="L3836" s="16" t="n">
        <v>11.5276520457053</v>
      </c>
      <c r="M3836" s="19" t="n">
        <v>0.636888937172516</v>
      </c>
      <c r="N3836" s="19" t="n">
        <v>1.06412773993286</v>
      </c>
      <c r="O3836" s="19" t="n">
        <v>1.12946728911364</v>
      </c>
      <c r="P3836" s="19" t="n">
        <v>0.539396556508961</v>
      </c>
      <c r="Q3836" s="17" t="s">
        <v>31</v>
      </c>
      <c r="R3836" s="5" t="str">
        <f aca="false">IF(OR(Q3836="Steel plate",Q3836="Concrete jacket"),"Steel plate or jacket",Q3836)</f>
        <v>Polymer laminate</v>
      </c>
      <c r="S3836" s="5" t="str">
        <f aca="false">IF(O3836&lt;='Tree rules'!$C$4,IF(N3836&lt;='Tree rules'!$C$5,IF(P3836&lt;='Tree rules'!$C$7,"Monitor","Polymer laminate"),IF(P3836&lt;='Tree rules'!$C$8,"Seal cracks","Polymer laminate")),IF(O3836&lt;='Tree rules'!$C$6,IF(P3836&lt;='Tree rules'!$C$9,"Polymer laminate","Steel plate or jacket"),IF(L3836&lt;='Tree rules'!$C$10,"Steel plate or jacket","Polymer laminate")))</f>
        <v>Polymer laminate</v>
      </c>
      <c r="T3836" s="5" t="str">
        <f aca="false">IF(S3836=R3836,"Yes","No")</f>
        <v>Yes</v>
      </c>
    </row>
    <row r="3837" customFormat="false" ht="15" hidden="false" customHeight="false" outlineLevel="0" collapsed="false">
      <c r="A3837" s="15" t="n">
        <v>5466</v>
      </c>
      <c r="B3837" s="16" t="n">
        <v>6.24691913005753</v>
      </c>
      <c r="C3837" s="15" t="n">
        <v>300</v>
      </c>
      <c r="D3837" s="15" t="n">
        <v>500</v>
      </c>
      <c r="E3837" s="15" t="n">
        <v>25</v>
      </c>
      <c r="F3837" s="16" t="n">
        <v>0.738112811416104</v>
      </c>
      <c r="G3837" s="17" t="s">
        <v>103</v>
      </c>
      <c r="H3837" s="18" t="n">
        <v>0.2</v>
      </c>
      <c r="I3837" s="18" t="n">
        <v>1</v>
      </c>
      <c r="J3837" s="19" t="n">
        <v>0.855885737535548</v>
      </c>
      <c r="K3837" s="19" t="n">
        <v>0.469127165293433</v>
      </c>
      <c r="L3837" s="16" t="n">
        <v>13.7597337666466</v>
      </c>
      <c r="M3837" s="19" t="n">
        <v>0.784357196990416</v>
      </c>
      <c r="N3837" s="19" t="n">
        <v>0.794620615364678</v>
      </c>
      <c r="O3837" s="19" t="n">
        <v>0.855885737535548</v>
      </c>
      <c r="P3837" s="19" t="n">
        <v>0.480032092431499</v>
      </c>
      <c r="Q3837" s="17" t="s">
        <v>29</v>
      </c>
      <c r="R3837" s="5" t="str">
        <f aca="false">IF(OR(Q3837="Steel plate",Q3837="Concrete jacket"),"Steel plate or jacket",Q3837)</f>
        <v>Monitor</v>
      </c>
      <c r="S3837" s="5" t="str">
        <f aca="false">IF(O3837&lt;='Tree rules'!$C$4,IF(N3837&lt;='Tree rules'!$C$5,IF(P3837&lt;='Tree rules'!$C$7,"Monitor","Polymer laminate"),IF(P3837&lt;='Tree rules'!$C$8,"Seal cracks","Polymer laminate")),IF(O3837&lt;='Tree rules'!$C$6,IF(P3837&lt;='Tree rules'!$C$9,"Polymer laminate","Steel plate or jacket"),IF(L3837&lt;='Tree rules'!$C$10,"Steel plate or jacket","Polymer laminate")))</f>
        <v>Monitor</v>
      </c>
      <c r="T3837" s="5" t="str">
        <f aca="false">IF(S3837=R3837,"Yes","No")</f>
        <v>Yes</v>
      </c>
    </row>
    <row r="3838" customFormat="false" ht="15" hidden="false" customHeight="false" outlineLevel="0" collapsed="false">
      <c r="A3838" s="15" t="n">
        <v>5470</v>
      </c>
      <c r="B3838" s="16" t="n">
        <v>7.53767144151698</v>
      </c>
      <c r="C3838" s="15" t="n">
        <v>300</v>
      </c>
      <c r="D3838" s="15" t="n">
        <v>625</v>
      </c>
      <c r="E3838" s="15" t="n">
        <v>30</v>
      </c>
      <c r="F3838" s="16" t="n">
        <v>0.578762031749415</v>
      </c>
      <c r="G3838" s="17" t="s">
        <v>101</v>
      </c>
      <c r="H3838" s="18" t="n">
        <v>0.3</v>
      </c>
      <c r="I3838" s="18" t="n">
        <v>2</v>
      </c>
      <c r="J3838" s="19" t="n">
        <v>0.868155840096007</v>
      </c>
      <c r="K3838" s="19" t="n">
        <v>0.401897507736328</v>
      </c>
      <c r="L3838" s="16" t="n">
        <v>13.0184308143644</v>
      </c>
      <c r="M3838" s="19" t="n">
        <v>0.740888416063095</v>
      </c>
      <c r="N3838" s="19" t="n">
        <v>0.892908294582678</v>
      </c>
      <c r="O3838" s="19" t="n">
        <v>1.38740201173069</v>
      </c>
      <c r="P3838" s="19" t="n">
        <v>0.493937959561546</v>
      </c>
      <c r="Q3838" s="17" t="s">
        <v>31</v>
      </c>
      <c r="R3838" s="5" t="str">
        <f aca="false">IF(OR(Q3838="Steel plate",Q3838="Concrete jacket"),"Steel plate or jacket",Q3838)</f>
        <v>Polymer laminate</v>
      </c>
      <c r="S3838" s="5" t="str">
        <f aca="false">IF(O3838&lt;='Tree rules'!$C$4,IF(N3838&lt;='Tree rules'!$C$5,IF(P3838&lt;='Tree rules'!$C$7,"Monitor","Polymer laminate"),IF(P3838&lt;='Tree rules'!$C$8,"Seal cracks","Polymer laminate")),IF(O3838&lt;='Tree rules'!$C$6,IF(P3838&lt;='Tree rules'!$C$9,"Polymer laminate","Steel plate or jacket"),IF(L3838&lt;='Tree rules'!$C$10,"Steel plate or jacket","Polymer laminate")))</f>
        <v>Steel plate or jacket</v>
      </c>
      <c r="T3838" s="5" t="str">
        <f aca="false">IF(S3838=R3838,"Yes","No")</f>
        <v>No</v>
      </c>
    </row>
    <row r="3839" customFormat="false" ht="15" hidden="false" customHeight="false" outlineLevel="0" collapsed="false">
      <c r="A3839" s="15" t="n">
        <v>5471</v>
      </c>
      <c r="B3839" s="16" t="n">
        <v>7.36543675867884</v>
      </c>
      <c r="C3839" s="15" t="n">
        <v>300</v>
      </c>
      <c r="D3839" s="15" t="n">
        <v>575</v>
      </c>
      <c r="E3839" s="15" t="n">
        <v>30</v>
      </c>
      <c r="F3839" s="16" t="n">
        <v>0.596127638252333</v>
      </c>
      <c r="G3839" s="17" t="s">
        <v>101</v>
      </c>
      <c r="H3839" s="18" t="n">
        <v>0.3</v>
      </c>
      <c r="I3839" s="18" t="n">
        <v>1</v>
      </c>
      <c r="J3839" s="19" t="n">
        <v>0.967920434104268</v>
      </c>
      <c r="K3839" s="19" t="n">
        <v>0.425431015759647</v>
      </c>
      <c r="L3839" s="16" t="n">
        <v>13.9761608324077</v>
      </c>
      <c r="M3839" s="19" t="n">
        <v>0.747305113889578</v>
      </c>
      <c r="N3839" s="19" t="n">
        <v>0.759901520976319</v>
      </c>
      <c r="O3839" s="19" t="n">
        <v>0.967920434104268</v>
      </c>
      <c r="P3839" s="19" t="n">
        <v>0.446889137657462</v>
      </c>
      <c r="Q3839" s="17" t="s">
        <v>29</v>
      </c>
      <c r="R3839" s="5" t="str">
        <f aca="false">IF(OR(Q3839="Steel plate",Q3839="Concrete jacket"),"Steel plate or jacket",Q3839)</f>
        <v>Monitor</v>
      </c>
      <c r="S3839" s="5" t="str">
        <f aca="false">IF(O3839&lt;='Tree rules'!$C$4,IF(N3839&lt;='Tree rules'!$C$5,IF(P3839&lt;='Tree rules'!$C$7,"Monitor","Polymer laminate"),IF(P3839&lt;='Tree rules'!$C$8,"Seal cracks","Polymer laminate")),IF(O3839&lt;='Tree rules'!$C$6,IF(P3839&lt;='Tree rules'!$C$9,"Polymer laminate","Steel plate or jacket"),IF(L3839&lt;='Tree rules'!$C$10,"Steel plate or jacket","Polymer laminate")))</f>
        <v>Monitor</v>
      </c>
      <c r="T3839" s="5" t="str">
        <f aca="false">IF(S3839=R3839,"Yes","No")</f>
        <v>Yes</v>
      </c>
    </row>
    <row r="3840" customFormat="false" ht="15" hidden="false" customHeight="false" outlineLevel="0" collapsed="false">
      <c r="A3840" s="15" t="n">
        <v>5474</v>
      </c>
      <c r="B3840" s="16" t="n">
        <v>4.90286857610752</v>
      </c>
      <c r="C3840" s="15" t="n">
        <v>230</v>
      </c>
      <c r="D3840" s="15" t="n">
        <v>425</v>
      </c>
      <c r="E3840" s="15" t="n">
        <v>25</v>
      </c>
      <c r="F3840" s="16" t="n">
        <v>0.691964884122107</v>
      </c>
      <c r="G3840" s="17" t="s">
        <v>101</v>
      </c>
      <c r="H3840" s="18" t="n">
        <v>0.3</v>
      </c>
      <c r="I3840" s="18" t="n">
        <v>1.5</v>
      </c>
      <c r="J3840" s="19" t="n">
        <v>0.941211510724544</v>
      </c>
      <c r="K3840" s="19" t="n">
        <v>0.498118738386426</v>
      </c>
      <c r="L3840" s="16" t="n">
        <v>12.9363286968536</v>
      </c>
      <c r="M3840" s="19" t="n">
        <v>0.287261155145637</v>
      </c>
      <c r="N3840" s="19" t="n">
        <v>0.903072913929746</v>
      </c>
      <c r="O3840" s="19" t="n">
        <v>1.17739972094837</v>
      </c>
      <c r="P3840" s="19" t="n">
        <v>1.30084134984153</v>
      </c>
      <c r="Q3840" s="17" t="s">
        <v>31</v>
      </c>
      <c r="R3840" s="5" t="str">
        <f aca="false">IF(OR(Q3840="Steel plate",Q3840="Concrete jacket"),"Steel plate or jacket",Q3840)</f>
        <v>Polymer laminate</v>
      </c>
      <c r="S3840" s="5" t="str">
        <f aca="false">IF(O3840&lt;='Tree rules'!$C$4,IF(N3840&lt;='Tree rules'!$C$5,IF(P3840&lt;='Tree rules'!$C$7,"Monitor","Polymer laminate"),IF(P3840&lt;='Tree rules'!$C$8,"Seal cracks","Polymer laminate")),IF(O3840&lt;='Tree rules'!$C$6,IF(P3840&lt;='Tree rules'!$C$9,"Polymer laminate","Steel plate or jacket"),IF(L3840&lt;='Tree rules'!$C$10,"Steel plate or jacket","Polymer laminate")))</f>
        <v>Steel plate or jacket</v>
      </c>
      <c r="T3840" s="5" t="str">
        <f aca="false">IF(S3840=R3840,"Yes","No")</f>
        <v>No</v>
      </c>
    </row>
    <row r="3841" customFormat="false" ht="15" hidden="false" customHeight="false" outlineLevel="0" collapsed="false">
      <c r="A3841" s="15" t="n">
        <v>5476</v>
      </c>
      <c r="B3841" s="16" t="n">
        <v>3.40934352945043</v>
      </c>
      <c r="C3841" s="15" t="n">
        <v>300</v>
      </c>
      <c r="D3841" s="15" t="n">
        <v>325</v>
      </c>
      <c r="E3841" s="15" t="n">
        <v>20</v>
      </c>
      <c r="F3841" s="16" t="n">
        <v>0.67080270183412</v>
      </c>
      <c r="G3841" s="17" t="s">
        <v>101</v>
      </c>
      <c r="H3841" s="18" t="n">
        <v>0.3</v>
      </c>
      <c r="I3841" s="18" t="n">
        <v>2</v>
      </c>
      <c r="J3841" s="19" t="n">
        <v>0.87824900889971</v>
      </c>
      <c r="K3841" s="19" t="n">
        <v>0.471289451757238</v>
      </c>
      <c r="L3841" s="16" t="n">
        <v>12.1328951225994</v>
      </c>
      <c r="M3841" s="19" t="n">
        <v>0.400066251476745</v>
      </c>
      <c r="N3841" s="19" t="n">
        <v>0.95219056197724</v>
      </c>
      <c r="O3841" s="19" t="n">
        <v>1.34258852388874</v>
      </c>
      <c r="P3841" s="19" t="n">
        <v>0.88763633849418</v>
      </c>
      <c r="Q3841" s="17" t="s">
        <v>31</v>
      </c>
      <c r="R3841" s="5" t="str">
        <f aca="false">IF(OR(Q3841="Steel plate",Q3841="Concrete jacket"),"Steel plate or jacket",Q3841)</f>
        <v>Polymer laminate</v>
      </c>
      <c r="S3841" s="5" t="str">
        <f aca="false">IF(O3841&lt;='Tree rules'!$C$4,IF(N3841&lt;='Tree rules'!$C$5,IF(P3841&lt;='Tree rules'!$C$7,"Monitor","Polymer laminate"),IF(P3841&lt;='Tree rules'!$C$8,"Seal cracks","Polymer laminate")),IF(O3841&lt;='Tree rules'!$C$6,IF(P3841&lt;='Tree rules'!$C$9,"Polymer laminate","Steel plate or jacket"),IF(L3841&lt;='Tree rules'!$C$10,"Steel plate or jacket","Polymer laminate")))</f>
        <v>Steel plate or jacket</v>
      </c>
      <c r="T3841" s="5" t="str">
        <f aca="false">IF(S3841=R3841,"Yes","No")</f>
        <v>No</v>
      </c>
    </row>
    <row r="3842" customFormat="false" ht="15" hidden="false" customHeight="false" outlineLevel="0" collapsed="false">
      <c r="A3842" s="15" t="n">
        <v>5478</v>
      </c>
      <c r="B3842" s="16" t="n">
        <v>3.5290273888825</v>
      </c>
      <c r="C3842" s="15" t="n">
        <v>300</v>
      </c>
      <c r="D3842" s="15" t="n">
        <v>300</v>
      </c>
      <c r="E3842" s="15" t="n">
        <v>30</v>
      </c>
      <c r="F3842" s="16" t="n">
        <v>0.791582400904515</v>
      </c>
      <c r="G3842" s="17" t="s">
        <v>101</v>
      </c>
      <c r="H3842" s="18" t="n">
        <v>0.3</v>
      </c>
      <c r="I3842" s="18" t="n">
        <v>2</v>
      </c>
      <c r="J3842" s="19" t="n">
        <v>0.945899834770962</v>
      </c>
      <c r="K3842" s="19" t="n">
        <v>0.442076425418984</v>
      </c>
      <c r="L3842" s="16" t="n">
        <v>13.8938086176476</v>
      </c>
      <c r="M3842" s="19" t="n">
        <v>0.781024263118199</v>
      </c>
      <c r="N3842" s="19" t="n">
        <v>1.23852219503374</v>
      </c>
      <c r="O3842" s="19" t="n">
        <v>1.47363965178197</v>
      </c>
      <c r="P3842" s="19" t="n">
        <v>0.547296850728915</v>
      </c>
      <c r="Q3842" s="17" t="s">
        <v>31</v>
      </c>
      <c r="R3842" s="5" t="str">
        <f aca="false">IF(OR(Q3842="Steel plate",Q3842="Concrete jacket"),"Steel plate or jacket",Q3842)</f>
        <v>Polymer laminate</v>
      </c>
      <c r="S3842" s="5" t="str">
        <f aca="false">IF(O3842&lt;='Tree rules'!$C$4,IF(N3842&lt;='Tree rules'!$C$5,IF(P3842&lt;='Tree rules'!$C$7,"Monitor","Polymer laminate"),IF(P3842&lt;='Tree rules'!$C$8,"Seal cracks","Polymer laminate")),IF(O3842&lt;='Tree rules'!$C$6,IF(P3842&lt;='Tree rules'!$C$9,"Polymer laminate","Steel plate or jacket"),IF(L3842&lt;='Tree rules'!$C$10,"Steel plate or jacket","Polymer laminate")))</f>
        <v>Polymer laminate</v>
      </c>
      <c r="T3842" s="5" t="str">
        <f aca="false">IF(S3842=R3842,"Yes","No")</f>
        <v>Yes</v>
      </c>
    </row>
    <row r="3843" customFormat="false" ht="15" hidden="false" customHeight="false" outlineLevel="0" collapsed="false">
      <c r="A3843" s="15" t="n">
        <v>5479</v>
      </c>
      <c r="B3843" s="16" t="n">
        <v>3.55542264619905</v>
      </c>
      <c r="C3843" s="15" t="n">
        <v>230</v>
      </c>
      <c r="D3843" s="15" t="n">
        <v>325</v>
      </c>
      <c r="E3843" s="15" t="n">
        <v>30</v>
      </c>
      <c r="F3843" s="16" t="n">
        <v>0.939980971621069</v>
      </c>
      <c r="G3843" s="17" t="s">
        <v>101</v>
      </c>
      <c r="H3843" s="18" t="n">
        <v>0.3</v>
      </c>
      <c r="I3843" s="18" t="n">
        <v>1.5</v>
      </c>
      <c r="J3843" s="19" t="n">
        <v>0.858883106031808</v>
      </c>
      <c r="K3843" s="19" t="n">
        <v>0.626846749959569</v>
      </c>
      <c r="L3843" s="16" t="n">
        <v>12.7434503447995</v>
      </c>
      <c r="M3843" s="19" t="n">
        <v>0.907239007652335</v>
      </c>
      <c r="N3843" s="19" t="n">
        <v>0.722069255604914</v>
      </c>
      <c r="O3843" s="19" t="n">
        <v>1.0191306172421</v>
      </c>
      <c r="P3843" s="19" t="n">
        <v>0.464422810207255</v>
      </c>
      <c r="Q3843" s="17" t="s">
        <v>31</v>
      </c>
      <c r="R3843" s="5" t="str">
        <f aca="false">IF(OR(Q3843="Steel plate",Q3843="Concrete jacket"),"Steel plate or jacket",Q3843)</f>
        <v>Polymer laminate</v>
      </c>
      <c r="S3843" s="5" t="str">
        <f aca="false">IF(O3843&lt;='Tree rules'!$C$4,IF(N3843&lt;='Tree rules'!$C$5,IF(P3843&lt;='Tree rules'!$C$7,"Monitor","Polymer laminate"),IF(P3843&lt;='Tree rules'!$C$8,"Seal cracks","Polymer laminate")),IF(O3843&lt;='Tree rules'!$C$6,IF(P3843&lt;='Tree rules'!$C$9,"Polymer laminate","Steel plate or jacket"),IF(L3843&lt;='Tree rules'!$C$10,"Steel plate or jacket","Polymer laminate")))</f>
        <v>Polymer laminate</v>
      </c>
      <c r="T3843" s="5" t="str">
        <f aca="false">IF(S3843=R3843,"Yes","No")</f>
        <v>Yes</v>
      </c>
    </row>
    <row r="3844" customFormat="false" ht="15" hidden="false" customHeight="false" outlineLevel="0" collapsed="false">
      <c r="A3844" s="15" t="n">
        <v>5481</v>
      </c>
      <c r="B3844" s="16" t="n">
        <v>5.43385395785481</v>
      </c>
      <c r="C3844" s="15" t="n">
        <v>230</v>
      </c>
      <c r="D3844" s="15" t="n">
        <v>500</v>
      </c>
      <c r="E3844" s="15" t="n">
        <v>25</v>
      </c>
      <c r="F3844" s="16" t="n">
        <v>0.577653504586516</v>
      </c>
      <c r="G3844" s="17" t="s">
        <v>101</v>
      </c>
      <c r="H3844" s="18" t="n">
        <v>0.3</v>
      </c>
      <c r="I3844" s="18" t="n">
        <v>2</v>
      </c>
      <c r="J3844" s="19" t="n">
        <v>0.931425400365404</v>
      </c>
      <c r="K3844" s="19" t="n">
        <v>0.463549083815903</v>
      </c>
      <c r="L3844" s="16" t="n">
        <v>11.9688413168608</v>
      </c>
      <c r="M3844" s="19" t="n">
        <v>0.917430964437722</v>
      </c>
      <c r="N3844" s="19" t="n">
        <v>0.97525808265259</v>
      </c>
      <c r="O3844" s="19" t="n">
        <v>1.43108940974857</v>
      </c>
      <c r="P3844" s="19" t="n">
        <v>0.402913981825432</v>
      </c>
      <c r="Q3844" s="17" t="s">
        <v>31</v>
      </c>
      <c r="R3844" s="5" t="str">
        <f aca="false">IF(OR(Q3844="Steel plate",Q3844="Concrete jacket"),"Steel plate or jacket",Q3844)</f>
        <v>Polymer laminate</v>
      </c>
      <c r="S3844" s="5" t="str">
        <f aca="false">IF(O3844&lt;='Tree rules'!$C$4,IF(N3844&lt;='Tree rules'!$C$5,IF(P3844&lt;='Tree rules'!$C$7,"Monitor","Polymer laminate"),IF(P3844&lt;='Tree rules'!$C$8,"Seal cracks","Polymer laminate")),IF(O3844&lt;='Tree rules'!$C$6,IF(P3844&lt;='Tree rules'!$C$9,"Polymer laminate","Steel plate or jacket"),IF(L3844&lt;='Tree rules'!$C$10,"Steel plate or jacket","Polymer laminate")))</f>
        <v>Steel plate or jacket</v>
      </c>
      <c r="T3844" s="5" t="str">
        <f aca="false">IF(S3844=R3844,"Yes","No")</f>
        <v>No</v>
      </c>
    </row>
    <row r="3845" customFormat="false" ht="15" hidden="false" customHeight="false" outlineLevel="0" collapsed="false">
      <c r="A3845" s="15" t="n">
        <v>5482</v>
      </c>
      <c r="B3845" s="16" t="n">
        <v>4.6614809861014</v>
      </c>
      <c r="C3845" s="15" t="n">
        <v>300</v>
      </c>
      <c r="D3845" s="15" t="n">
        <v>425</v>
      </c>
      <c r="E3845" s="15" t="n">
        <v>25</v>
      </c>
      <c r="F3845" s="16" t="n">
        <v>0.593686800678386</v>
      </c>
      <c r="G3845" s="17" t="s">
        <v>101</v>
      </c>
      <c r="H3845" s="18" t="n">
        <v>0.3</v>
      </c>
      <c r="I3845" s="18" t="n">
        <v>1</v>
      </c>
      <c r="J3845" s="19" t="n">
        <v>0.909632194551328</v>
      </c>
      <c r="K3845" s="19" t="n">
        <v>0.606391039216643</v>
      </c>
      <c r="L3845" s="16" t="n">
        <v>12.2348582312373</v>
      </c>
      <c r="M3845" s="19" t="n">
        <v>0.569430076562782</v>
      </c>
      <c r="N3845" s="19" t="n">
        <v>0.574492973456967</v>
      </c>
      <c r="O3845" s="19" t="n">
        <v>0.909632194551328</v>
      </c>
      <c r="P3845" s="19" t="n">
        <v>0.539270993664902</v>
      </c>
      <c r="Q3845" s="17" t="s">
        <v>29</v>
      </c>
      <c r="R3845" s="5" t="str">
        <f aca="false">IF(OR(Q3845="Steel plate",Q3845="Concrete jacket"),"Steel plate or jacket",Q3845)</f>
        <v>Monitor</v>
      </c>
      <c r="S3845" s="5" t="str">
        <f aca="false">IF(O3845&lt;='Tree rules'!$C$4,IF(N3845&lt;='Tree rules'!$C$5,IF(P3845&lt;='Tree rules'!$C$7,"Monitor","Polymer laminate"),IF(P3845&lt;='Tree rules'!$C$8,"Seal cracks","Polymer laminate")),IF(O3845&lt;='Tree rules'!$C$6,IF(P3845&lt;='Tree rules'!$C$9,"Polymer laminate","Steel plate or jacket"),IF(L3845&lt;='Tree rules'!$C$10,"Steel plate or jacket","Polymer laminate")))</f>
        <v>Monitor</v>
      </c>
      <c r="T3845" s="5" t="str">
        <f aca="false">IF(S3845=R3845,"Yes","No")</f>
        <v>Yes</v>
      </c>
    </row>
    <row r="3846" customFormat="false" ht="15" hidden="false" customHeight="false" outlineLevel="0" collapsed="false">
      <c r="A3846" s="15" t="n">
        <v>5484</v>
      </c>
      <c r="B3846" s="16" t="n">
        <v>3.34278840452964</v>
      </c>
      <c r="C3846" s="15" t="n">
        <v>300</v>
      </c>
      <c r="D3846" s="15" t="n">
        <v>300</v>
      </c>
      <c r="E3846" s="15" t="n">
        <v>30</v>
      </c>
      <c r="F3846" s="16" t="n">
        <v>0.883711013668015</v>
      </c>
      <c r="G3846" s="17" t="s">
        <v>102</v>
      </c>
      <c r="H3846" s="18" t="n">
        <v>0.1</v>
      </c>
      <c r="I3846" s="18" t="n">
        <v>1</v>
      </c>
      <c r="J3846" s="19" t="n">
        <v>0.896303443136358</v>
      </c>
      <c r="K3846" s="19" t="n">
        <v>0.489190555259638</v>
      </c>
      <c r="L3846" s="16" t="n">
        <v>14.1045924241757</v>
      </c>
      <c r="M3846" s="19" t="n">
        <v>0.775750388013591</v>
      </c>
      <c r="N3846" s="19" t="n">
        <v>3.20324201214704</v>
      </c>
      <c r="O3846" s="19" t="n">
        <v>0.896303443136358</v>
      </c>
      <c r="P3846" s="19" t="n">
        <v>0.39256745056582</v>
      </c>
      <c r="Q3846" s="17" t="s">
        <v>30</v>
      </c>
      <c r="R3846" s="5" t="str">
        <f aca="false">IF(OR(Q3846="Steel plate",Q3846="Concrete jacket"),"Steel plate or jacket",Q3846)</f>
        <v>Seal cracks</v>
      </c>
      <c r="S3846" s="5" t="str">
        <f aca="false">IF(O3846&lt;='Tree rules'!$C$4,IF(N3846&lt;='Tree rules'!$C$5,IF(P3846&lt;='Tree rules'!$C$7,"Monitor","Polymer laminate"),IF(P3846&lt;='Tree rules'!$C$8,"Seal cracks","Polymer laminate")),IF(O3846&lt;='Tree rules'!$C$6,IF(P3846&lt;='Tree rules'!$C$9,"Polymer laminate","Steel plate or jacket"),IF(L3846&lt;='Tree rules'!$C$10,"Steel plate or jacket","Polymer laminate")))</f>
        <v>Seal cracks</v>
      </c>
      <c r="T3846" s="5" t="str">
        <f aca="false">IF(S3846=R3846,"Yes","No")</f>
        <v>Yes</v>
      </c>
    </row>
    <row r="3847" customFormat="false" ht="15" hidden="false" customHeight="false" outlineLevel="0" collapsed="false">
      <c r="A3847" s="15" t="n">
        <v>5486</v>
      </c>
      <c r="B3847" s="16" t="n">
        <v>3.96868460114607</v>
      </c>
      <c r="C3847" s="15" t="n">
        <v>300</v>
      </c>
      <c r="D3847" s="15" t="n">
        <v>350</v>
      </c>
      <c r="E3847" s="15" t="n">
        <v>30</v>
      </c>
      <c r="F3847" s="16" t="n">
        <v>0.695716020172134</v>
      </c>
      <c r="G3847" s="17" t="s">
        <v>102</v>
      </c>
      <c r="H3847" s="18" t="n">
        <v>0.1</v>
      </c>
      <c r="I3847" s="18" t="n">
        <v>2</v>
      </c>
      <c r="J3847" s="19" t="n">
        <v>0.984646591808204</v>
      </c>
      <c r="K3847" s="19" t="n">
        <v>0.40657979779672</v>
      </c>
      <c r="L3847" s="16" t="n">
        <v>13.7324726683255</v>
      </c>
      <c r="M3847" s="19" t="n">
        <v>0.5028246367926</v>
      </c>
      <c r="N3847" s="19" t="n">
        <v>5.0292078641489</v>
      </c>
      <c r="O3847" s="19" t="n">
        <v>1.5689557714178</v>
      </c>
      <c r="P3847" s="19" t="n">
        <v>0.702005958435122</v>
      </c>
      <c r="Q3847" s="17" t="s">
        <v>31</v>
      </c>
      <c r="R3847" s="5" t="str">
        <f aca="false">IF(OR(Q3847="Steel plate",Q3847="Concrete jacket"),"Steel plate or jacket",Q3847)</f>
        <v>Polymer laminate</v>
      </c>
      <c r="S3847" s="5" t="str">
        <f aca="false">IF(O3847&lt;='Tree rules'!$C$4,IF(N3847&lt;='Tree rules'!$C$5,IF(P3847&lt;='Tree rules'!$C$7,"Monitor","Polymer laminate"),IF(P3847&lt;='Tree rules'!$C$8,"Seal cracks","Polymer laminate")),IF(O3847&lt;='Tree rules'!$C$6,IF(P3847&lt;='Tree rules'!$C$9,"Polymer laminate","Steel plate or jacket"),IF(L3847&lt;='Tree rules'!$C$10,"Steel plate or jacket","Polymer laminate")))</f>
        <v>Polymer laminate</v>
      </c>
      <c r="T3847" s="5" t="str">
        <f aca="false">IF(S3847=R3847,"Yes","No")</f>
        <v>Yes</v>
      </c>
    </row>
    <row r="3848" customFormat="false" ht="15" hidden="false" customHeight="false" outlineLevel="0" collapsed="false">
      <c r="A3848" s="15" t="n">
        <v>5487</v>
      </c>
      <c r="B3848" s="16" t="n">
        <v>3.27285650094664</v>
      </c>
      <c r="C3848" s="15" t="n">
        <v>300</v>
      </c>
      <c r="D3848" s="15" t="n">
        <v>300</v>
      </c>
      <c r="E3848" s="15" t="n">
        <v>25</v>
      </c>
      <c r="F3848" s="16" t="n">
        <v>0.736310778185108</v>
      </c>
      <c r="G3848" s="17" t="s">
        <v>103</v>
      </c>
      <c r="H3848" s="18" t="n">
        <v>0.2</v>
      </c>
      <c r="I3848" s="18" t="n">
        <v>1</v>
      </c>
      <c r="J3848" s="19" t="n">
        <v>0.935442990535752</v>
      </c>
      <c r="K3848" s="19" t="n">
        <v>0.602844945008495</v>
      </c>
      <c r="L3848" s="16" t="n">
        <v>12.7845957068228</v>
      </c>
      <c r="M3848" s="19" t="n">
        <v>0.634387870984584</v>
      </c>
      <c r="N3848" s="19" t="n">
        <v>0.952834462404966</v>
      </c>
      <c r="O3848" s="19" t="n">
        <v>0.935442990535752</v>
      </c>
      <c r="P3848" s="19" t="n">
        <v>0.539588917905812</v>
      </c>
      <c r="Q3848" s="17" t="s">
        <v>29</v>
      </c>
      <c r="R3848" s="5" t="str">
        <f aca="false">IF(OR(Q3848="Steel plate",Q3848="Concrete jacket"),"Steel plate or jacket",Q3848)</f>
        <v>Monitor</v>
      </c>
      <c r="S3848" s="5" t="str">
        <f aca="false">IF(O3848&lt;='Tree rules'!$C$4,IF(N3848&lt;='Tree rules'!$C$5,IF(P3848&lt;='Tree rules'!$C$7,"Monitor","Polymer laminate"),IF(P3848&lt;='Tree rules'!$C$8,"Seal cracks","Polymer laminate")),IF(O3848&lt;='Tree rules'!$C$6,IF(P3848&lt;='Tree rules'!$C$9,"Polymer laminate","Steel plate or jacket"),IF(L3848&lt;='Tree rules'!$C$10,"Steel plate or jacket","Polymer laminate")))</f>
        <v>Monitor</v>
      </c>
      <c r="T3848" s="5" t="str">
        <f aca="false">IF(S3848=R3848,"Yes","No")</f>
        <v>Yes</v>
      </c>
    </row>
    <row r="3849" customFormat="false" ht="15" hidden="false" customHeight="false" outlineLevel="0" collapsed="false">
      <c r="A3849" s="15" t="n">
        <v>5488</v>
      </c>
      <c r="B3849" s="16" t="n">
        <v>3.45819142355459</v>
      </c>
      <c r="C3849" s="15" t="n">
        <v>230</v>
      </c>
      <c r="D3849" s="15" t="n">
        <v>350</v>
      </c>
      <c r="E3849" s="15" t="n">
        <v>25</v>
      </c>
      <c r="F3849" s="16" t="n">
        <v>0.64278110559382</v>
      </c>
      <c r="G3849" s="17" t="s">
        <v>101</v>
      </c>
      <c r="H3849" s="18" t="n">
        <v>0.3</v>
      </c>
      <c r="I3849" s="18" t="n">
        <v>2</v>
      </c>
      <c r="J3849" s="19" t="n">
        <v>0.995266659830479</v>
      </c>
      <c r="K3849" s="19" t="n">
        <v>0.497904208456384</v>
      </c>
      <c r="L3849" s="16" t="n">
        <v>11.3012791619431</v>
      </c>
      <c r="M3849" s="19" t="n">
        <v>0.936255974294151</v>
      </c>
      <c r="N3849" s="19" t="n">
        <v>0.961580165914287</v>
      </c>
      <c r="O3849" s="19" t="n">
        <v>1.49498586119503</v>
      </c>
      <c r="P3849" s="19" t="n">
        <v>0.38704093515146</v>
      </c>
      <c r="Q3849" s="17" t="s">
        <v>31</v>
      </c>
      <c r="R3849" s="5" t="str">
        <f aca="false">IF(OR(Q3849="Steel plate",Q3849="Concrete jacket"),"Steel plate or jacket",Q3849)</f>
        <v>Polymer laminate</v>
      </c>
      <c r="S3849" s="5" t="str">
        <f aca="false">IF(O3849&lt;='Tree rules'!$C$4,IF(N3849&lt;='Tree rules'!$C$5,IF(P3849&lt;='Tree rules'!$C$7,"Monitor","Polymer laminate"),IF(P3849&lt;='Tree rules'!$C$8,"Seal cracks","Polymer laminate")),IF(O3849&lt;='Tree rules'!$C$6,IF(P3849&lt;='Tree rules'!$C$9,"Polymer laminate","Steel plate or jacket"),IF(L3849&lt;='Tree rules'!$C$10,"Steel plate or jacket","Polymer laminate")))</f>
        <v>Steel plate or jacket</v>
      </c>
      <c r="T3849" s="5" t="str">
        <f aca="false">IF(S3849=R3849,"Yes","No")</f>
        <v>No</v>
      </c>
    </row>
    <row r="3850" customFormat="false" ht="15" hidden="false" customHeight="false" outlineLevel="0" collapsed="false">
      <c r="A3850" s="15" t="n">
        <v>5489</v>
      </c>
      <c r="B3850" s="16" t="n">
        <v>7.57370984870443</v>
      </c>
      <c r="C3850" s="15" t="n">
        <v>230</v>
      </c>
      <c r="D3850" s="15" t="n">
        <v>700</v>
      </c>
      <c r="E3850" s="15" t="n">
        <v>30</v>
      </c>
      <c r="F3850" s="16" t="n">
        <v>0.628486127018497</v>
      </c>
      <c r="G3850" s="17" t="s">
        <v>101</v>
      </c>
      <c r="H3850" s="18" t="n">
        <v>0.3</v>
      </c>
      <c r="I3850" s="18" t="n">
        <v>1.5</v>
      </c>
      <c r="J3850" s="19" t="n">
        <v>0.984306394344184</v>
      </c>
      <c r="K3850" s="19" t="n">
        <v>0.462640137231514</v>
      </c>
      <c r="L3850" s="16" t="n">
        <v>11.6161193998534</v>
      </c>
      <c r="M3850" s="19" t="n">
        <v>0.32531148930154</v>
      </c>
      <c r="N3850" s="19" t="n">
        <v>0.920802253818947</v>
      </c>
      <c r="O3850" s="19" t="n">
        <v>1.24876976883765</v>
      </c>
      <c r="P3850" s="19" t="n">
        <v>1.04136554279146</v>
      </c>
      <c r="Q3850" s="17" t="s">
        <v>31</v>
      </c>
      <c r="R3850" s="5" t="str">
        <f aca="false">IF(OR(Q3850="Steel plate",Q3850="Concrete jacket"),"Steel plate or jacket",Q3850)</f>
        <v>Polymer laminate</v>
      </c>
      <c r="S3850" s="5" t="str">
        <f aca="false">IF(O3850&lt;='Tree rules'!$C$4,IF(N3850&lt;='Tree rules'!$C$5,IF(P3850&lt;='Tree rules'!$C$7,"Monitor","Polymer laminate"),IF(P3850&lt;='Tree rules'!$C$8,"Seal cracks","Polymer laminate")),IF(O3850&lt;='Tree rules'!$C$6,IF(P3850&lt;='Tree rules'!$C$9,"Polymer laminate","Steel plate or jacket"),IF(L3850&lt;='Tree rules'!$C$10,"Steel plate or jacket","Polymer laminate")))</f>
        <v>Polymer laminate</v>
      </c>
      <c r="T3850" s="5" t="str">
        <f aca="false">IF(S3850=R3850,"Yes","No")</f>
        <v>Yes</v>
      </c>
    </row>
    <row r="3851" customFormat="false" ht="15" hidden="false" customHeight="false" outlineLevel="0" collapsed="false">
      <c r="A3851" s="15" t="n">
        <v>5490</v>
      </c>
      <c r="B3851" s="16" t="n">
        <v>6.7977351071851</v>
      </c>
      <c r="C3851" s="15" t="n">
        <v>230</v>
      </c>
      <c r="D3851" s="15" t="n">
        <v>525</v>
      </c>
      <c r="E3851" s="15" t="n">
        <v>25</v>
      </c>
      <c r="F3851" s="16" t="n">
        <v>0.57270853223768</v>
      </c>
      <c r="G3851" s="17" t="s">
        <v>103</v>
      </c>
      <c r="H3851" s="18" t="n">
        <v>0.2</v>
      </c>
      <c r="I3851" s="18" t="n">
        <v>1</v>
      </c>
      <c r="J3851" s="19" t="n">
        <v>0.89091778416588</v>
      </c>
      <c r="K3851" s="19" t="n">
        <v>0.504521474570175</v>
      </c>
      <c r="L3851" s="16" t="n">
        <v>14.2510169961952</v>
      </c>
      <c r="M3851" s="19" t="n">
        <v>0.953871423290163</v>
      </c>
      <c r="N3851" s="19" t="n">
        <v>1.10122168684785</v>
      </c>
      <c r="O3851" s="19" t="n">
        <v>0.89091778416588</v>
      </c>
      <c r="P3851" s="19" t="n">
        <v>0.362578460916873</v>
      </c>
      <c r="Q3851" s="17" t="s">
        <v>30</v>
      </c>
      <c r="R3851" s="5" t="str">
        <f aca="false">IF(OR(Q3851="Steel plate",Q3851="Concrete jacket"),"Steel plate or jacket",Q3851)</f>
        <v>Seal cracks</v>
      </c>
      <c r="S3851" s="5" t="str">
        <f aca="false">IF(O3851&lt;='Tree rules'!$C$4,IF(N3851&lt;='Tree rules'!$C$5,IF(P3851&lt;='Tree rules'!$C$7,"Monitor","Polymer laminate"),IF(P3851&lt;='Tree rules'!$C$8,"Seal cracks","Polymer laminate")),IF(O3851&lt;='Tree rules'!$C$6,IF(P3851&lt;='Tree rules'!$C$9,"Polymer laminate","Steel plate or jacket"),IF(L3851&lt;='Tree rules'!$C$10,"Steel plate or jacket","Polymer laminate")))</f>
        <v>Seal cracks</v>
      </c>
      <c r="T3851" s="5" t="str">
        <f aca="false">IF(S3851=R3851,"Yes","No")</f>
        <v>Yes</v>
      </c>
    </row>
    <row r="3852" customFormat="false" ht="15" hidden="false" customHeight="false" outlineLevel="0" collapsed="false">
      <c r="A3852" s="15" t="n">
        <v>5492</v>
      </c>
      <c r="B3852" s="16" t="n">
        <v>3.52255069781517</v>
      </c>
      <c r="C3852" s="15" t="n">
        <v>230</v>
      </c>
      <c r="D3852" s="15" t="n">
        <v>325</v>
      </c>
      <c r="E3852" s="15" t="n">
        <v>25</v>
      </c>
      <c r="F3852" s="16" t="n">
        <v>0.554579938848803</v>
      </c>
      <c r="G3852" s="17" t="s">
        <v>102</v>
      </c>
      <c r="H3852" s="18" t="n">
        <v>0.1</v>
      </c>
      <c r="I3852" s="18" t="n">
        <v>1</v>
      </c>
      <c r="J3852" s="19" t="n">
        <v>0.883012096650778</v>
      </c>
      <c r="K3852" s="19" t="n">
        <v>0.43885565642547</v>
      </c>
      <c r="L3852" s="16" t="n">
        <v>13.2426717962976</v>
      </c>
      <c r="M3852" s="19" t="n">
        <v>0.942234195231512</v>
      </c>
      <c r="N3852" s="19" t="n">
        <v>2.12444847484405</v>
      </c>
      <c r="O3852" s="19" t="n">
        <v>0.883012096650778</v>
      </c>
      <c r="P3852" s="19" t="n">
        <v>0.225039090950873</v>
      </c>
      <c r="Q3852" s="17" t="s">
        <v>30</v>
      </c>
      <c r="R3852" s="5" t="str">
        <f aca="false">IF(OR(Q3852="Steel plate",Q3852="Concrete jacket"),"Steel plate or jacket",Q3852)</f>
        <v>Seal cracks</v>
      </c>
      <c r="S3852" s="5" t="str">
        <f aca="false">IF(O3852&lt;='Tree rules'!$C$4,IF(N3852&lt;='Tree rules'!$C$5,IF(P3852&lt;='Tree rules'!$C$7,"Monitor","Polymer laminate"),IF(P3852&lt;='Tree rules'!$C$8,"Seal cracks","Polymer laminate")),IF(O3852&lt;='Tree rules'!$C$6,IF(P3852&lt;='Tree rules'!$C$9,"Polymer laminate","Steel plate or jacket"),IF(L3852&lt;='Tree rules'!$C$10,"Steel plate or jacket","Polymer laminate")))</f>
        <v>Seal cracks</v>
      </c>
      <c r="T3852" s="5" t="str">
        <f aca="false">IF(S3852=R3852,"Yes","No")</f>
        <v>Yes</v>
      </c>
    </row>
    <row r="3853" customFormat="false" ht="15" hidden="false" customHeight="false" outlineLevel="0" collapsed="false">
      <c r="A3853" s="15" t="n">
        <v>5493</v>
      </c>
      <c r="B3853" s="16" t="n">
        <v>7.3623627551256</v>
      </c>
      <c r="C3853" s="15" t="n">
        <v>230</v>
      </c>
      <c r="D3853" s="15" t="n">
        <v>725</v>
      </c>
      <c r="E3853" s="15" t="n">
        <v>20</v>
      </c>
      <c r="F3853" s="16" t="n">
        <v>0.605277628974978</v>
      </c>
      <c r="G3853" s="17" t="s">
        <v>101</v>
      </c>
      <c r="H3853" s="18" t="n">
        <v>0.3</v>
      </c>
      <c r="I3853" s="18" t="n">
        <v>1.5</v>
      </c>
      <c r="J3853" s="19" t="n">
        <v>0.98425509350089</v>
      </c>
      <c r="K3853" s="19" t="n">
        <v>0.534269324230248</v>
      </c>
      <c r="L3853" s="16" t="n">
        <v>10.8749819130363</v>
      </c>
      <c r="M3853" s="19" t="n">
        <v>0.594933802727567</v>
      </c>
      <c r="N3853" s="19" t="n">
        <v>0.827245589740178</v>
      </c>
      <c r="O3853" s="19" t="n">
        <v>1.21345398841389</v>
      </c>
      <c r="P3853" s="19" t="n">
        <v>0.638860302196725</v>
      </c>
      <c r="Q3853" s="17" t="s">
        <v>31</v>
      </c>
      <c r="R3853" s="5" t="str">
        <f aca="false">IF(OR(Q3853="Steel plate",Q3853="Concrete jacket"),"Steel plate or jacket",Q3853)</f>
        <v>Polymer laminate</v>
      </c>
      <c r="S3853" s="5" t="str">
        <f aca="false">IF(O3853&lt;='Tree rules'!$C$4,IF(N3853&lt;='Tree rules'!$C$5,IF(P3853&lt;='Tree rules'!$C$7,"Monitor","Polymer laminate"),IF(P3853&lt;='Tree rules'!$C$8,"Seal cracks","Polymer laminate")),IF(O3853&lt;='Tree rules'!$C$6,IF(P3853&lt;='Tree rules'!$C$9,"Polymer laminate","Steel plate or jacket"),IF(L3853&lt;='Tree rules'!$C$10,"Steel plate or jacket","Polymer laminate")))</f>
        <v>Polymer laminate</v>
      </c>
      <c r="T3853" s="5" t="str">
        <f aca="false">IF(S3853=R3853,"Yes","No")</f>
        <v>Yes</v>
      </c>
    </row>
    <row r="3854" customFormat="false" ht="15" hidden="false" customHeight="false" outlineLevel="0" collapsed="false">
      <c r="A3854" s="15" t="n">
        <v>5494</v>
      </c>
      <c r="B3854" s="16" t="n">
        <v>5.98706600443187</v>
      </c>
      <c r="C3854" s="15" t="n">
        <v>300</v>
      </c>
      <c r="D3854" s="15" t="n">
        <v>475</v>
      </c>
      <c r="E3854" s="15" t="n">
        <v>25</v>
      </c>
      <c r="F3854" s="16" t="n">
        <v>0.624901102811956</v>
      </c>
      <c r="G3854" s="17" t="s">
        <v>103</v>
      </c>
      <c r="H3854" s="18" t="n">
        <v>0.2</v>
      </c>
      <c r="I3854" s="18" t="n">
        <v>1.5</v>
      </c>
      <c r="J3854" s="19" t="n">
        <v>0.855947512453717</v>
      </c>
      <c r="K3854" s="19" t="n">
        <v>0.409735724669458</v>
      </c>
      <c r="L3854" s="16" t="n">
        <v>13.9558648121955</v>
      </c>
      <c r="M3854" s="19" t="n">
        <v>0.929457868135311</v>
      </c>
      <c r="N3854" s="19" t="n">
        <v>1.09982501709359</v>
      </c>
      <c r="O3854" s="19" t="n">
        <v>1.10856513153345</v>
      </c>
      <c r="P3854" s="19" t="n">
        <v>0.398710456764758</v>
      </c>
      <c r="Q3854" s="17" t="s">
        <v>31</v>
      </c>
      <c r="R3854" s="5" t="str">
        <f aca="false">IF(OR(Q3854="Steel plate",Q3854="Concrete jacket"),"Steel plate or jacket",Q3854)</f>
        <v>Polymer laminate</v>
      </c>
      <c r="S3854" s="5" t="str">
        <f aca="false">IF(O3854&lt;='Tree rules'!$C$4,IF(N3854&lt;='Tree rules'!$C$5,IF(P3854&lt;='Tree rules'!$C$7,"Monitor","Polymer laminate"),IF(P3854&lt;='Tree rules'!$C$8,"Seal cracks","Polymer laminate")),IF(O3854&lt;='Tree rules'!$C$6,IF(P3854&lt;='Tree rules'!$C$9,"Polymer laminate","Steel plate or jacket"),IF(L3854&lt;='Tree rules'!$C$10,"Steel plate or jacket","Polymer laminate")))</f>
        <v>Polymer laminate</v>
      </c>
      <c r="T3854" s="5" t="str">
        <f aca="false">IF(S3854=R3854,"Yes","No")</f>
        <v>Yes</v>
      </c>
    </row>
    <row r="3855" customFormat="false" ht="15" hidden="false" customHeight="false" outlineLevel="0" collapsed="false">
      <c r="A3855" s="15" t="n">
        <v>5495</v>
      </c>
      <c r="B3855" s="16" t="n">
        <v>3.89684993975532</v>
      </c>
      <c r="C3855" s="15" t="n">
        <v>300</v>
      </c>
      <c r="D3855" s="15" t="n">
        <v>325</v>
      </c>
      <c r="E3855" s="15" t="n">
        <v>25</v>
      </c>
      <c r="F3855" s="16" t="n">
        <v>0.804963242200943</v>
      </c>
      <c r="G3855" s="17" t="s">
        <v>101</v>
      </c>
      <c r="H3855" s="18" t="n">
        <v>0.3</v>
      </c>
      <c r="I3855" s="18" t="n">
        <v>2</v>
      </c>
      <c r="J3855" s="19" t="n">
        <v>0.877728177365729</v>
      </c>
      <c r="K3855" s="19" t="n">
        <v>0.452103965828801</v>
      </c>
      <c r="L3855" s="16" t="n">
        <v>13.8677933799122</v>
      </c>
      <c r="M3855" s="19" t="n">
        <v>0.652710546785658</v>
      </c>
      <c r="N3855" s="19" t="n">
        <v>0.905342173137368</v>
      </c>
      <c r="O3855" s="19" t="n">
        <v>1.35863196482473</v>
      </c>
      <c r="P3855" s="19" t="n">
        <v>0.687593221018508</v>
      </c>
      <c r="Q3855" s="17" t="s">
        <v>31</v>
      </c>
      <c r="R3855" s="5" t="str">
        <f aca="false">IF(OR(Q3855="Steel plate",Q3855="Concrete jacket"),"Steel plate or jacket",Q3855)</f>
        <v>Polymer laminate</v>
      </c>
      <c r="S3855" s="5" t="str">
        <f aca="false">IF(O3855&lt;='Tree rules'!$C$4,IF(N3855&lt;='Tree rules'!$C$5,IF(P3855&lt;='Tree rules'!$C$7,"Monitor","Polymer laminate"),IF(P3855&lt;='Tree rules'!$C$8,"Seal cracks","Polymer laminate")),IF(O3855&lt;='Tree rules'!$C$6,IF(P3855&lt;='Tree rules'!$C$9,"Polymer laminate","Steel plate or jacket"),IF(L3855&lt;='Tree rules'!$C$10,"Steel plate or jacket","Polymer laminate")))</f>
        <v>Polymer laminate</v>
      </c>
      <c r="T3855" s="5" t="str">
        <f aca="false">IF(S3855=R3855,"Yes","No")</f>
        <v>Yes</v>
      </c>
    </row>
    <row r="3856" customFormat="false" ht="15" hidden="false" customHeight="false" outlineLevel="0" collapsed="false">
      <c r="A3856" s="15" t="n">
        <v>5497</v>
      </c>
      <c r="B3856" s="16" t="n">
        <v>4.80353524563128</v>
      </c>
      <c r="C3856" s="15" t="n">
        <v>300</v>
      </c>
      <c r="D3856" s="15" t="n">
        <v>475</v>
      </c>
      <c r="E3856" s="15" t="n">
        <v>25</v>
      </c>
      <c r="F3856" s="16" t="n">
        <v>0.735735984447258</v>
      </c>
      <c r="G3856" s="17" t="s">
        <v>101</v>
      </c>
      <c r="H3856" s="18" t="n">
        <v>0.3</v>
      </c>
      <c r="I3856" s="18" t="n">
        <v>1.5</v>
      </c>
      <c r="J3856" s="19" t="n">
        <v>0.978283508821138</v>
      </c>
      <c r="K3856" s="19" t="n">
        <v>0.58333168396065</v>
      </c>
      <c r="L3856" s="16" t="n">
        <v>11.2494970623683</v>
      </c>
      <c r="M3856" s="19" t="n">
        <v>0.948444076250692</v>
      </c>
      <c r="N3856" s="19" t="n">
        <v>0.918007970206214</v>
      </c>
      <c r="O3856" s="19" t="n">
        <v>1.18209337993592</v>
      </c>
      <c r="P3856" s="19" t="n">
        <v>0.433867414290294</v>
      </c>
      <c r="Q3856" s="17" t="s">
        <v>31</v>
      </c>
      <c r="R3856" s="5" t="str">
        <f aca="false">IF(OR(Q3856="Steel plate",Q3856="Concrete jacket"),"Steel plate or jacket",Q3856)</f>
        <v>Polymer laminate</v>
      </c>
      <c r="S3856" s="5" t="str">
        <f aca="false">IF(O3856&lt;='Tree rules'!$C$4,IF(N3856&lt;='Tree rules'!$C$5,IF(P3856&lt;='Tree rules'!$C$7,"Monitor","Polymer laminate"),IF(P3856&lt;='Tree rules'!$C$8,"Seal cracks","Polymer laminate")),IF(O3856&lt;='Tree rules'!$C$6,IF(P3856&lt;='Tree rules'!$C$9,"Polymer laminate","Steel plate or jacket"),IF(L3856&lt;='Tree rules'!$C$10,"Steel plate or jacket","Polymer laminate")))</f>
        <v>Polymer laminate</v>
      </c>
      <c r="T3856" s="5" t="str">
        <f aca="false">IF(S3856=R3856,"Yes","No")</f>
        <v>Yes</v>
      </c>
    </row>
    <row r="3857" customFormat="false" ht="15" hidden="false" customHeight="false" outlineLevel="0" collapsed="false">
      <c r="A3857" s="15" t="n">
        <v>5498</v>
      </c>
      <c r="B3857" s="16" t="n">
        <v>3.09421936774844</v>
      </c>
      <c r="C3857" s="15" t="n">
        <v>300</v>
      </c>
      <c r="D3857" s="15" t="n">
        <v>300</v>
      </c>
      <c r="E3857" s="15" t="n">
        <v>25</v>
      </c>
      <c r="F3857" s="16" t="n">
        <v>0.791582400904515</v>
      </c>
      <c r="G3857" s="17" t="s">
        <v>103</v>
      </c>
      <c r="H3857" s="18" t="n">
        <v>0.2</v>
      </c>
      <c r="I3857" s="18" t="n">
        <v>2</v>
      </c>
      <c r="J3857" s="19" t="n">
        <v>0.964870411643342</v>
      </c>
      <c r="K3857" s="19" t="n">
        <v>0.51145151369652</v>
      </c>
      <c r="L3857" s="16" t="n">
        <v>12.1819660147576</v>
      </c>
      <c r="M3857" s="19" t="n">
        <v>0.822955867178992</v>
      </c>
      <c r="N3857" s="19" t="n">
        <v>1.77413045483305</v>
      </c>
      <c r="O3857" s="19" t="n">
        <v>1.43625639073071</v>
      </c>
      <c r="P3857" s="19" t="n">
        <v>0.502708677574139</v>
      </c>
      <c r="Q3857" s="17" t="s">
        <v>31</v>
      </c>
      <c r="R3857" s="5" t="str">
        <f aca="false">IF(OR(Q3857="Steel plate",Q3857="Concrete jacket"),"Steel plate or jacket",Q3857)</f>
        <v>Polymer laminate</v>
      </c>
      <c r="S3857" s="5" t="str">
        <f aca="false">IF(O3857&lt;='Tree rules'!$C$4,IF(N3857&lt;='Tree rules'!$C$5,IF(P3857&lt;='Tree rules'!$C$7,"Monitor","Polymer laminate"),IF(P3857&lt;='Tree rules'!$C$8,"Seal cracks","Polymer laminate")),IF(O3857&lt;='Tree rules'!$C$6,IF(P3857&lt;='Tree rules'!$C$9,"Polymer laminate","Steel plate or jacket"),IF(L3857&lt;='Tree rules'!$C$10,"Steel plate or jacket","Polymer laminate")))</f>
        <v>Steel plate or jacket</v>
      </c>
      <c r="T3857" s="5" t="str">
        <f aca="false">IF(S3857=R3857,"Yes","No")</f>
        <v>No</v>
      </c>
    </row>
    <row r="3858" customFormat="false" ht="15" hidden="false" customHeight="false" outlineLevel="0" collapsed="false">
      <c r="A3858" s="15" t="n">
        <v>5499</v>
      </c>
      <c r="B3858" s="16" t="n">
        <v>6.91235299260714</v>
      </c>
      <c r="C3858" s="15" t="n">
        <v>230</v>
      </c>
      <c r="D3858" s="15" t="n">
        <v>625</v>
      </c>
      <c r="E3858" s="15" t="n">
        <v>25</v>
      </c>
      <c r="F3858" s="16" t="n">
        <v>0.710178431223674</v>
      </c>
      <c r="G3858" s="17" t="s">
        <v>103</v>
      </c>
      <c r="H3858" s="18" t="n">
        <v>0.2</v>
      </c>
      <c r="I3858" s="18" t="n">
        <v>1</v>
      </c>
      <c r="J3858" s="19" t="n">
        <v>0.904369780057929</v>
      </c>
      <c r="K3858" s="19" t="n">
        <v>0.556343983385705</v>
      </c>
      <c r="L3858" s="16" t="n">
        <v>11.9798145452463</v>
      </c>
      <c r="M3858" s="19" t="n">
        <v>0.43520419704088</v>
      </c>
      <c r="N3858" s="19" t="n">
        <v>0.968823606898063</v>
      </c>
      <c r="O3858" s="19" t="n">
        <v>0.904369780057929</v>
      </c>
      <c r="P3858" s="19" t="n">
        <v>0.813679963066012</v>
      </c>
      <c r="Q3858" s="17" t="s">
        <v>29</v>
      </c>
      <c r="R3858" s="5" t="str">
        <f aca="false">IF(OR(Q3858="Steel plate",Q3858="Concrete jacket"),"Steel plate or jacket",Q3858)</f>
        <v>Monitor</v>
      </c>
      <c r="S3858" s="5" t="str">
        <f aca="false">IF(O3858&lt;='Tree rules'!$C$4,IF(N3858&lt;='Tree rules'!$C$5,IF(P3858&lt;='Tree rules'!$C$7,"Monitor","Polymer laminate"),IF(P3858&lt;='Tree rules'!$C$8,"Seal cracks","Polymer laminate")),IF(O3858&lt;='Tree rules'!$C$6,IF(P3858&lt;='Tree rules'!$C$9,"Polymer laminate","Steel plate or jacket"),IF(L3858&lt;='Tree rules'!$C$10,"Steel plate or jacket","Polymer laminate")))</f>
        <v>Monitor</v>
      </c>
      <c r="T3858" s="5" t="str">
        <f aca="false">IF(S3858=R3858,"Yes","No")</f>
        <v>Yes</v>
      </c>
    </row>
    <row r="3859" customFormat="false" ht="15" hidden="false" customHeight="false" outlineLevel="0" collapsed="false">
      <c r="A3859" s="15" t="n">
        <v>5500</v>
      </c>
      <c r="B3859" s="16" t="n">
        <v>4.7859226008668</v>
      </c>
      <c r="C3859" s="15" t="n">
        <v>300</v>
      </c>
      <c r="D3859" s="15" t="n">
        <v>425</v>
      </c>
      <c r="E3859" s="15" t="n">
        <v>20</v>
      </c>
      <c r="F3859" s="16" t="n">
        <v>0.552367939092711</v>
      </c>
      <c r="G3859" s="17" t="s">
        <v>102</v>
      </c>
      <c r="H3859" s="18" t="n">
        <v>0.1</v>
      </c>
      <c r="I3859" s="18" t="n">
        <v>1.5</v>
      </c>
      <c r="J3859" s="19" t="n">
        <v>0.93152983105321</v>
      </c>
      <c r="K3859" s="19" t="n">
        <v>0.587755626138703</v>
      </c>
      <c r="L3859" s="16" t="n">
        <v>13.1481390133703</v>
      </c>
      <c r="M3859" s="19" t="n">
        <v>0.904877929096421</v>
      </c>
      <c r="N3859" s="19" t="n">
        <v>3.0246225536463</v>
      </c>
      <c r="O3859" s="19" t="n">
        <v>1.12353879702104</v>
      </c>
      <c r="P3859" s="19" t="n">
        <v>0.376534622903628</v>
      </c>
      <c r="Q3859" s="17" t="s">
        <v>31</v>
      </c>
      <c r="R3859" s="5" t="str">
        <f aca="false">IF(OR(Q3859="Steel plate",Q3859="Concrete jacket"),"Steel plate or jacket",Q3859)</f>
        <v>Polymer laminate</v>
      </c>
      <c r="S3859" s="5" t="str">
        <f aca="false">IF(O3859&lt;='Tree rules'!$C$4,IF(N3859&lt;='Tree rules'!$C$5,IF(P3859&lt;='Tree rules'!$C$7,"Monitor","Polymer laminate"),IF(P3859&lt;='Tree rules'!$C$8,"Seal cracks","Polymer laminate")),IF(O3859&lt;='Tree rules'!$C$6,IF(P3859&lt;='Tree rules'!$C$9,"Polymer laminate","Steel plate or jacket"),IF(L3859&lt;='Tree rules'!$C$10,"Steel plate or jacket","Polymer laminate")))</f>
        <v>Polymer laminate</v>
      </c>
      <c r="T3859" s="5" t="str">
        <f aca="false">IF(S3859=R3859,"Yes","No")</f>
        <v>Yes</v>
      </c>
    </row>
    <row r="3860" customFormat="false" ht="15" hidden="false" customHeight="false" outlineLevel="0" collapsed="false">
      <c r="A3860" s="15" t="n">
        <v>5502</v>
      </c>
      <c r="B3860" s="16" t="n">
        <v>4.65209668841961</v>
      </c>
      <c r="C3860" s="15" t="n">
        <v>230</v>
      </c>
      <c r="D3860" s="15" t="n">
        <v>450</v>
      </c>
      <c r="E3860" s="15" t="n">
        <v>20</v>
      </c>
      <c r="F3860" s="16" t="n">
        <v>0.649145274956135</v>
      </c>
      <c r="G3860" s="17" t="s">
        <v>101</v>
      </c>
      <c r="H3860" s="18" t="n">
        <v>0.3</v>
      </c>
      <c r="I3860" s="18" t="n">
        <v>1</v>
      </c>
      <c r="J3860" s="19" t="n">
        <v>0.94896350711116</v>
      </c>
      <c r="K3860" s="19" t="n">
        <v>0.554950294177739</v>
      </c>
      <c r="L3860" s="16" t="n">
        <v>11.5150908129198</v>
      </c>
      <c r="M3860" s="19" t="n">
        <v>0.929929545297778</v>
      </c>
      <c r="N3860" s="19" t="n">
        <v>0.611792151099466</v>
      </c>
      <c r="O3860" s="19" t="n">
        <v>0.94896350711116</v>
      </c>
      <c r="P3860" s="19" t="n">
        <v>0.377819940109456</v>
      </c>
      <c r="Q3860" s="17" t="s">
        <v>29</v>
      </c>
      <c r="R3860" s="5" t="str">
        <f aca="false">IF(OR(Q3860="Steel plate",Q3860="Concrete jacket"),"Steel plate or jacket",Q3860)</f>
        <v>Monitor</v>
      </c>
      <c r="S3860" s="5" t="str">
        <f aca="false">IF(O3860&lt;='Tree rules'!$C$4,IF(N3860&lt;='Tree rules'!$C$5,IF(P3860&lt;='Tree rules'!$C$7,"Monitor","Polymer laminate"),IF(P3860&lt;='Tree rules'!$C$8,"Seal cracks","Polymer laminate")),IF(O3860&lt;='Tree rules'!$C$6,IF(P3860&lt;='Tree rules'!$C$9,"Polymer laminate","Steel plate or jacket"),IF(L3860&lt;='Tree rules'!$C$10,"Steel plate or jacket","Polymer laminate")))</f>
        <v>Monitor</v>
      </c>
      <c r="T3860" s="5" t="str">
        <f aca="false">IF(S3860=R3860,"Yes","No")</f>
        <v>Yes</v>
      </c>
    </row>
    <row r="3861" customFormat="false" ht="15" hidden="false" customHeight="false" outlineLevel="0" collapsed="false">
      <c r="A3861" s="15" t="n">
        <v>5505</v>
      </c>
      <c r="B3861" s="16" t="n">
        <v>5.30154028018911</v>
      </c>
      <c r="C3861" s="15" t="n">
        <v>300</v>
      </c>
      <c r="D3861" s="15" t="n">
        <v>500</v>
      </c>
      <c r="E3861" s="15" t="n">
        <v>20</v>
      </c>
      <c r="F3861" s="16" t="n">
        <v>0.610666453545169</v>
      </c>
      <c r="G3861" s="17" t="s">
        <v>102</v>
      </c>
      <c r="H3861" s="18" t="n">
        <v>0.1</v>
      </c>
      <c r="I3861" s="18" t="n">
        <v>1</v>
      </c>
      <c r="J3861" s="19" t="n">
        <v>0.977456059434179</v>
      </c>
      <c r="K3861" s="19" t="n">
        <v>0.476879098227806</v>
      </c>
      <c r="L3861" s="16" t="n">
        <v>12.0764015494057</v>
      </c>
      <c r="M3861" s="19" t="n">
        <v>0.898215049652572</v>
      </c>
      <c r="N3861" s="19" t="n">
        <v>2.37997917408403</v>
      </c>
      <c r="O3861" s="19" t="n">
        <v>0.977456059434179</v>
      </c>
      <c r="P3861" s="19" t="n">
        <v>0.357033406347617</v>
      </c>
      <c r="Q3861" s="17" t="s">
        <v>30</v>
      </c>
      <c r="R3861" s="5" t="str">
        <f aca="false">IF(OR(Q3861="Steel plate",Q3861="Concrete jacket"),"Steel plate or jacket",Q3861)</f>
        <v>Seal cracks</v>
      </c>
      <c r="S3861" s="5" t="str">
        <f aca="false">IF(O3861&lt;='Tree rules'!$C$4,IF(N3861&lt;='Tree rules'!$C$5,IF(P3861&lt;='Tree rules'!$C$7,"Monitor","Polymer laminate"),IF(P3861&lt;='Tree rules'!$C$8,"Seal cracks","Polymer laminate")),IF(O3861&lt;='Tree rules'!$C$6,IF(P3861&lt;='Tree rules'!$C$9,"Polymer laminate","Steel plate or jacket"),IF(L3861&lt;='Tree rules'!$C$10,"Steel plate or jacket","Polymer laminate")))</f>
        <v>Seal cracks</v>
      </c>
      <c r="T3861" s="5" t="str">
        <f aca="false">IF(S3861=R3861,"Yes","No")</f>
        <v>Yes</v>
      </c>
    </row>
    <row r="3862" customFormat="false" ht="15" hidden="false" customHeight="false" outlineLevel="0" collapsed="false">
      <c r="A3862" s="15" t="n">
        <v>5506</v>
      </c>
      <c r="B3862" s="16" t="n">
        <v>6.01733569579989</v>
      </c>
      <c r="C3862" s="15" t="n">
        <v>230</v>
      </c>
      <c r="D3862" s="15" t="n">
        <v>550</v>
      </c>
      <c r="E3862" s="15" t="n">
        <v>30</v>
      </c>
      <c r="F3862" s="16" t="n">
        <v>0.816280786486175</v>
      </c>
      <c r="G3862" s="17" t="s">
        <v>103</v>
      </c>
      <c r="H3862" s="18" t="n">
        <v>0.2</v>
      </c>
      <c r="I3862" s="18" t="n">
        <v>1.5</v>
      </c>
      <c r="J3862" s="19" t="n">
        <v>0.898070129592977</v>
      </c>
      <c r="K3862" s="19" t="n">
        <v>0.419797280493533</v>
      </c>
      <c r="L3862" s="16" t="n">
        <v>11.9867244936253</v>
      </c>
      <c r="M3862" s="19" t="n">
        <v>0.336403582847863</v>
      </c>
      <c r="N3862" s="19" t="n">
        <v>1.29209326421602</v>
      </c>
      <c r="O3862" s="19" t="n">
        <v>1.15860149534166</v>
      </c>
      <c r="P3862" s="19" t="n">
        <v>1.09083917949866</v>
      </c>
      <c r="Q3862" s="17" t="s">
        <v>31</v>
      </c>
      <c r="R3862" s="5" t="str">
        <f aca="false">IF(OR(Q3862="Steel plate",Q3862="Concrete jacket"),"Steel plate or jacket",Q3862)</f>
        <v>Polymer laminate</v>
      </c>
      <c r="S3862" s="5" t="str">
        <f aca="false">IF(O3862&lt;='Tree rules'!$C$4,IF(N3862&lt;='Tree rules'!$C$5,IF(P3862&lt;='Tree rules'!$C$7,"Monitor","Polymer laminate"),IF(P3862&lt;='Tree rules'!$C$8,"Seal cracks","Polymer laminate")),IF(O3862&lt;='Tree rules'!$C$6,IF(P3862&lt;='Tree rules'!$C$9,"Polymer laminate","Steel plate or jacket"),IF(L3862&lt;='Tree rules'!$C$10,"Steel plate or jacket","Polymer laminate")))</f>
        <v>Polymer laminate</v>
      </c>
      <c r="T3862" s="5" t="str">
        <f aca="false">IF(S3862=R3862,"Yes","No")</f>
        <v>Yes</v>
      </c>
    </row>
    <row r="3863" customFormat="false" ht="15" hidden="false" customHeight="false" outlineLevel="0" collapsed="false">
      <c r="A3863" s="15" t="n">
        <v>5507</v>
      </c>
      <c r="B3863" s="16" t="n">
        <v>4.61169671511175</v>
      </c>
      <c r="C3863" s="15" t="n">
        <v>300</v>
      </c>
      <c r="D3863" s="15" t="n">
        <v>425</v>
      </c>
      <c r="E3863" s="15" t="n">
        <v>20</v>
      </c>
      <c r="F3863" s="16" t="n">
        <v>0.552367939092711</v>
      </c>
      <c r="G3863" s="17" t="s">
        <v>102</v>
      </c>
      <c r="H3863" s="18" t="n">
        <v>0.1</v>
      </c>
      <c r="I3863" s="18" t="n">
        <v>2</v>
      </c>
      <c r="J3863" s="19" t="n">
        <v>0.872546138163811</v>
      </c>
      <c r="K3863" s="19" t="n">
        <v>0.648670642788784</v>
      </c>
      <c r="L3863" s="16" t="n">
        <v>12.6694964700872</v>
      </c>
      <c r="M3863" s="19" t="n">
        <v>0.775177335631958</v>
      </c>
      <c r="N3863" s="19" t="n">
        <v>3.31102135877704</v>
      </c>
      <c r="O3863" s="19" t="n">
        <v>1.17909721202203</v>
      </c>
      <c r="P3863" s="19" t="n">
        <v>0.432829539337121</v>
      </c>
      <c r="Q3863" s="17" t="s">
        <v>31</v>
      </c>
      <c r="R3863" s="5" t="str">
        <f aca="false">IF(OR(Q3863="Steel plate",Q3863="Concrete jacket"),"Steel plate or jacket",Q3863)</f>
        <v>Polymer laminate</v>
      </c>
      <c r="S3863" s="5" t="str">
        <f aca="false">IF(O3863&lt;='Tree rules'!$C$4,IF(N3863&lt;='Tree rules'!$C$5,IF(P3863&lt;='Tree rules'!$C$7,"Monitor","Polymer laminate"),IF(P3863&lt;='Tree rules'!$C$8,"Seal cracks","Polymer laminate")),IF(O3863&lt;='Tree rules'!$C$6,IF(P3863&lt;='Tree rules'!$C$9,"Polymer laminate","Steel plate or jacket"),IF(L3863&lt;='Tree rules'!$C$10,"Steel plate or jacket","Polymer laminate")))</f>
        <v>Polymer laminate</v>
      </c>
      <c r="T3863" s="5" t="str">
        <f aca="false">IF(S3863=R3863,"Yes","No")</f>
        <v>Yes</v>
      </c>
    </row>
    <row r="3864" customFormat="false" ht="15" hidden="false" customHeight="false" outlineLevel="0" collapsed="false">
      <c r="A3864" s="15" t="n">
        <v>5508</v>
      </c>
      <c r="B3864" s="16" t="n">
        <v>3.75723456603975</v>
      </c>
      <c r="C3864" s="15" t="n">
        <v>230</v>
      </c>
      <c r="D3864" s="15" t="n">
        <v>300</v>
      </c>
      <c r="E3864" s="15" t="n">
        <v>25</v>
      </c>
      <c r="F3864" s="16" t="n">
        <v>0.688332522525665</v>
      </c>
      <c r="G3864" s="17" t="s">
        <v>103</v>
      </c>
      <c r="H3864" s="18" t="n">
        <v>0.2</v>
      </c>
      <c r="I3864" s="18" t="n">
        <v>2</v>
      </c>
      <c r="J3864" s="19" t="n">
        <v>0.882306615474985</v>
      </c>
      <c r="K3864" s="19" t="n">
        <v>0.489990831891716</v>
      </c>
      <c r="L3864" s="16" t="n">
        <v>14.7922620710226</v>
      </c>
      <c r="M3864" s="19" t="n">
        <v>0.302627059780476</v>
      </c>
      <c r="N3864" s="19" t="n">
        <v>1.97460036152223</v>
      </c>
      <c r="O3864" s="19" t="n">
        <v>1.33229107844982</v>
      </c>
      <c r="P3864" s="19" t="n">
        <v>1.25911560660087</v>
      </c>
      <c r="Q3864" s="17" t="s">
        <v>31</v>
      </c>
      <c r="R3864" s="5" t="str">
        <f aca="false">IF(OR(Q3864="Steel plate",Q3864="Concrete jacket"),"Steel plate or jacket",Q3864)</f>
        <v>Polymer laminate</v>
      </c>
      <c r="S3864" s="5" t="str">
        <f aca="false">IF(O3864&lt;='Tree rules'!$C$4,IF(N3864&lt;='Tree rules'!$C$5,IF(P3864&lt;='Tree rules'!$C$7,"Monitor","Polymer laminate"),IF(P3864&lt;='Tree rules'!$C$8,"Seal cracks","Polymer laminate")),IF(O3864&lt;='Tree rules'!$C$6,IF(P3864&lt;='Tree rules'!$C$9,"Polymer laminate","Steel plate or jacket"),IF(L3864&lt;='Tree rules'!$C$10,"Steel plate or jacket","Polymer laminate")))</f>
        <v>Steel plate or jacket</v>
      </c>
      <c r="T3864" s="5" t="str">
        <f aca="false">IF(S3864=R3864,"Yes","No")</f>
        <v>No</v>
      </c>
    </row>
    <row r="3865" customFormat="false" ht="15" hidden="false" customHeight="false" outlineLevel="0" collapsed="false">
      <c r="A3865" s="15" t="n">
        <v>5509</v>
      </c>
      <c r="B3865" s="16" t="n">
        <v>5.34925354615707</v>
      </c>
      <c r="C3865" s="15" t="n">
        <v>300</v>
      </c>
      <c r="D3865" s="15" t="n">
        <v>425</v>
      </c>
      <c r="E3865" s="15" t="n">
        <v>25</v>
      </c>
      <c r="F3865" s="16" t="n">
        <v>0.555542467478301</v>
      </c>
      <c r="G3865" s="17" t="s">
        <v>103</v>
      </c>
      <c r="H3865" s="18" t="n">
        <v>0.2</v>
      </c>
      <c r="I3865" s="18" t="n">
        <v>1</v>
      </c>
      <c r="J3865" s="19" t="n">
        <v>0.920632087222476</v>
      </c>
      <c r="K3865" s="19" t="n">
        <v>0.620426308798613</v>
      </c>
      <c r="L3865" s="16" t="n">
        <v>14.1890014486925</v>
      </c>
      <c r="M3865" s="19" t="n">
        <v>0.539252535276425</v>
      </c>
      <c r="N3865" s="19" t="n">
        <v>1.56829311508666</v>
      </c>
      <c r="O3865" s="19" t="n">
        <v>0.920632087222476</v>
      </c>
      <c r="P3865" s="19" t="n">
        <v>0.617659575293449</v>
      </c>
      <c r="Q3865" s="17" t="s">
        <v>30</v>
      </c>
      <c r="R3865" s="5" t="str">
        <f aca="false">IF(OR(Q3865="Steel plate",Q3865="Concrete jacket"),"Steel plate or jacket",Q3865)</f>
        <v>Seal cracks</v>
      </c>
      <c r="S3865" s="5" t="str">
        <f aca="false">IF(O3865&lt;='Tree rules'!$C$4,IF(N3865&lt;='Tree rules'!$C$5,IF(P3865&lt;='Tree rules'!$C$7,"Monitor","Polymer laminate"),IF(P3865&lt;='Tree rules'!$C$8,"Seal cracks","Polymer laminate")),IF(O3865&lt;='Tree rules'!$C$6,IF(P3865&lt;='Tree rules'!$C$9,"Polymer laminate","Steel plate or jacket"),IF(L3865&lt;='Tree rules'!$C$10,"Steel plate or jacket","Polymer laminate")))</f>
        <v>Seal cracks</v>
      </c>
      <c r="T3865" s="5" t="str">
        <f aca="false">IF(S3865=R3865,"Yes","No")</f>
        <v>Yes</v>
      </c>
    </row>
    <row r="3866" customFormat="false" ht="15" hidden="false" customHeight="false" outlineLevel="0" collapsed="false">
      <c r="A3866" s="15" t="n">
        <v>5510</v>
      </c>
      <c r="B3866" s="16" t="n">
        <v>3.25945957493934</v>
      </c>
      <c r="C3866" s="15" t="n">
        <v>300</v>
      </c>
      <c r="D3866" s="15" t="n">
        <v>300</v>
      </c>
      <c r="E3866" s="15" t="n">
        <v>30</v>
      </c>
      <c r="F3866" s="16" t="n">
        <v>0.78213924985638</v>
      </c>
      <c r="G3866" s="17" t="s">
        <v>102</v>
      </c>
      <c r="H3866" s="18" t="n">
        <v>0.1</v>
      </c>
      <c r="I3866" s="18" t="n">
        <v>2</v>
      </c>
      <c r="J3866" s="19" t="n">
        <v>0.936511482648891</v>
      </c>
      <c r="K3866" s="19" t="n">
        <v>0.54299652007581</v>
      </c>
      <c r="L3866" s="16" t="n">
        <v>13.5247285267192</v>
      </c>
      <c r="M3866" s="19" t="n">
        <v>0.942725959595357</v>
      </c>
      <c r="N3866" s="19" t="n">
        <v>3.7965582824467</v>
      </c>
      <c r="O3866" s="19" t="n">
        <v>1.3645004892084</v>
      </c>
      <c r="P3866" s="19" t="n">
        <v>0.392575951051249</v>
      </c>
      <c r="Q3866" s="17" t="s">
        <v>31</v>
      </c>
      <c r="R3866" s="5" t="str">
        <f aca="false">IF(OR(Q3866="Steel plate",Q3866="Concrete jacket"),"Steel plate or jacket",Q3866)</f>
        <v>Polymer laminate</v>
      </c>
      <c r="S3866" s="5" t="str">
        <f aca="false">IF(O3866&lt;='Tree rules'!$C$4,IF(N3866&lt;='Tree rules'!$C$5,IF(P3866&lt;='Tree rules'!$C$7,"Monitor","Polymer laminate"),IF(P3866&lt;='Tree rules'!$C$8,"Seal cracks","Polymer laminate")),IF(O3866&lt;='Tree rules'!$C$6,IF(P3866&lt;='Tree rules'!$C$9,"Polymer laminate","Steel plate or jacket"),IF(L3866&lt;='Tree rules'!$C$10,"Steel plate or jacket","Polymer laminate")))</f>
        <v>Polymer laminate</v>
      </c>
      <c r="T3866" s="5" t="str">
        <f aca="false">IF(S3866=R3866,"Yes","No")</f>
        <v>Yes</v>
      </c>
    </row>
    <row r="3867" customFormat="false" ht="15" hidden="false" customHeight="false" outlineLevel="0" collapsed="false">
      <c r="A3867" s="15" t="n">
        <v>5511</v>
      </c>
      <c r="B3867" s="16" t="n">
        <v>3.83100610200873</v>
      </c>
      <c r="C3867" s="15" t="n">
        <v>300</v>
      </c>
      <c r="D3867" s="15" t="n">
        <v>350</v>
      </c>
      <c r="E3867" s="15" t="n">
        <v>20</v>
      </c>
      <c r="F3867" s="16" t="n">
        <v>0.695716020172134</v>
      </c>
      <c r="G3867" s="17" t="s">
        <v>102</v>
      </c>
      <c r="H3867" s="18" t="n">
        <v>0.1</v>
      </c>
      <c r="I3867" s="18" t="n">
        <v>2</v>
      </c>
      <c r="J3867" s="19" t="n">
        <v>0.864019556681812</v>
      </c>
      <c r="K3867" s="19" t="n">
        <v>0.463446820700637</v>
      </c>
      <c r="L3867" s="16" t="n">
        <v>13.2560764775389</v>
      </c>
      <c r="M3867" s="19" t="n">
        <v>0.268790024205574</v>
      </c>
      <c r="N3867" s="19" t="n">
        <v>4.27323052564049</v>
      </c>
      <c r="O3867" s="19" t="n">
        <v>1.32761199679626</v>
      </c>
      <c r="P3867" s="19" t="n">
        <v>1.26124323667529</v>
      </c>
      <c r="Q3867" s="17" t="s">
        <v>31</v>
      </c>
      <c r="R3867" s="5" t="str">
        <f aca="false">IF(OR(Q3867="Steel plate",Q3867="Concrete jacket"),"Steel plate or jacket",Q3867)</f>
        <v>Polymer laminate</v>
      </c>
      <c r="S3867" s="5" t="str">
        <f aca="false">IF(O3867&lt;='Tree rules'!$C$4,IF(N3867&lt;='Tree rules'!$C$5,IF(P3867&lt;='Tree rules'!$C$7,"Monitor","Polymer laminate"),IF(P3867&lt;='Tree rules'!$C$8,"Seal cracks","Polymer laminate")),IF(O3867&lt;='Tree rules'!$C$6,IF(P3867&lt;='Tree rules'!$C$9,"Polymer laminate","Steel plate or jacket"),IF(L3867&lt;='Tree rules'!$C$10,"Steel plate or jacket","Polymer laminate")))</f>
        <v>Steel plate or jacket</v>
      </c>
      <c r="T3867" s="5" t="str">
        <f aca="false">IF(S3867=R3867,"Yes","No")</f>
        <v>No</v>
      </c>
    </row>
    <row r="3868" customFormat="false" ht="15" hidden="false" customHeight="false" outlineLevel="0" collapsed="false">
      <c r="A3868" s="15" t="n">
        <v>5512</v>
      </c>
      <c r="B3868" s="16" t="n">
        <v>3.00903848542524</v>
      </c>
      <c r="C3868" s="15" t="n">
        <v>300</v>
      </c>
      <c r="D3868" s="15" t="n">
        <v>300</v>
      </c>
      <c r="E3868" s="15" t="n">
        <v>30</v>
      </c>
      <c r="F3868" s="16" t="n">
        <v>0.589048622548086</v>
      </c>
      <c r="G3868" s="17" t="s">
        <v>101</v>
      </c>
      <c r="H3868" s="18" t="n">
        <v>0.3</v>
      </c>
      <c r="I3868" s="18" t="n">
        <v>1</v>
      </c>
      <c r="J3868" s="19" t="n">
        <v>0.88971170449679</v>
      </c>
      <c r="K3868" s="19" t="n">
        <v>0.64386301317658</v>
      </c>
      <c r="L3868" s="16" t="n">
        <v>11.7540565836923</v>
      </c>
      <c r="M3868" s="19" t="n">
        <v>0.396891251341193</v>
      </c>
      <c r="N3868" s="19" t="n">
        <v>0.677753294257419</v>
      </c>
      <c r="O3868" s="19" t="n">
        <v>0.88971170449679</v>
      </c>
      <c r="P3868" s="19" t="n">
        <v>0.584344878603269</v>
      </c>
      <c r="Q3868" s="17" t="s">
        <v>29</v>
      </c>
      <c r="R3868" s="5" t="str">
        <f aca="false">IF(OR(Q3868="Steel plate",Q3868="Concrete jacket"),"Steel plate or jacket",Q3868)</f>
        <v>Monitor</v>
      </c>
      <c r="S3868" s="5" t="str">
        <f aca="false">IF(O3868&lt;='Tree rules'!$C$4,IF(N3868&lt;='Tree rules'!$C$5,IF(P3868&lt;='Tree rules'!$C$7,"Monitor","Polymer laminate"),IF(P3868&lt;='Tree rules'!$C$8,"Seal cracks","Polymer laminate")),IF(O3868&lt;='Tree rules'!$C$6,IF(P3868&lt;='Tree rules'!$C$9,"Polymer laminate","Steel plate or jacket"),IF(L3868&lt;='Tree rules'!$C$10,"Steel plate or jacket","Polymer laminate")))</f>
        <v>Monitor</v>
      </c>
      <c r="T3868" s="5" t="str">
        <f aca="false">IF(S3868=R3868,"Yes","No")</f>
        <v>Yes</v>
      </c>
    </row>
    <row r="3869" customFormat="false" ht="15" hidden="false" customHeight="false" outlineLevel="0" collapsed="false">
      <c r="A3869" s="15" t="n">
        <v>5513</v>
      </c>
      <c r="B3869" s="16" t="n">
        <v>7.5198202949867</v>
      </c>
      <c r="C3869" s="15" t="n">
        <v>300</v>
      </c>
      <c r="D3869" s="15" t="n">
        <v>700</v>
      </c>
      <c r="E3869" s="15" t="n">
        <v>30</v>
      </c>
      <c r="F3869" s="16" t="n">
        <v>0.642452485396686</v>
      </c>
      <c r="G3869" s="17" t="s">
        <v>103</v>
      </c>
      <c r="H3869" s="18" t="n">
        <v>0.2</v>
      </c>
      <c r="I3869" s="18" t="n">
        <v>2</v>
      </c>
      <c r="J3869" s="19" t="n">
        <v>0.946827111632528</v>
      </c>
      <c r="K3869" s="19" t="n">
        <v>0.535780113886495</v>
      </c>
      <c r="L3869" s="16" t="n">
        <v>11.5334667101023</v>
      </c>
      <c r="M3869" s="19" t="n">
        <v>0.452292742089727</v>
      </c>
      <c r="N3869" s="19" t="n">
        <v>1.50540332995607</v>
      </c>
      <c r="O3869" s="19" t="n">
        <v>1.38636308556376</v>
      </c>
      <c r="P3869" s="19" t="n">
        <v>0.85231590648358</v>
      </c>
      <c r="Q3869" s="17" t="s">
        <v>104</v>
      </c>
      <c r="R3869" s="5" t="str">
        <f aca="false">IF(OR(Q3869="Steel plate",Q3869="Concrete jacket"),"Steel plate or jacket",Q3869)</f>
        <v>Steel plate or jacket</v>
      </c>
      <c r="S3869" s="5" t="str">
        <f aca="false">IF(O3869&lt;='Tree rules'!$C$4,IF(N3869&lt;='Tree rules'!$C$5,IF(P3869&lt;='Tree rules'!$C$7,"Monitor","Polymer laminate"),IF(P3869&lt;='Tree rules'!$C$8,"Seal cracks","Polymer laminate")),IF(O3869&lt;='Tree rules'!$C$6,IF(P3869&lt;='Tree rules'!$C$9,"Polymer laminate","Steel plate or jacket"),IF(L3869&lt;='Tree rules'!$C$10,"Steel plate or jacket","Polymer laminate")))</f>
        <v>Steel plate or jacket</v>
      </c>
      <c r="T3869" s="5" t="str">
        <f aca="false">IF(S3869=R3869,"Yes","No")</f>
        <v>Yes</v>
      </c>
    </row>
    <row r="3870" customFormat="false" ht="15" hidden="false" customHeight="false" outlineLevel="0" collapsed="false">
      <c r="A3870" s="15" t="n">
        <v>5514</v>
      </c>
      <c r="B3870" s="16" t="n">
        <v>3.51621619119895</v>
      </c>
      <c r="C3870" s="15" t="n">
        <v>230</v>
      </c>
      <c r="D3870" s="15" t="n">
        <v>350</v>
      </c>
      <c r="E3870" s="15" t="n">
        <v>30</v>
      </c>
      <c r="F3870" s="16" t="n">
        <v>0.862679904875916</v>
      </c>
      <c r="G3870" s="17" t="s">
        <v>101</v>
      </c>
      <c r="H3870" s="18" t="n">
        <v>0.3</v>
      </c>
      <c r="I3870" s="18" t="n">
        <v>1.5</v>
      </c>
      <c r="J3870" s="19" t="n">
        <v>0.88277432561184</v>
      </c>
      <c r="K3870" s="19" t="n">
        <v>0.559672713585747</v>
      </c>
      <c r="L3870" s="16" t="n">
        <v>11.5665006289439</v>
      </c>
      <c r="M3870" s="19" t="n">
        <v>0.879341955722146</v>
      </c>
      <c r="N3870" s="19" t="n">
        <v>0.762425856487751</v>
      </c>
      <c r="O3870" s="19" t="n">
        <v>1.07712913726826</v>
      </c>
      <c r="P3870" s="19" t="n">
        <v>0.415439806463014</v>
      </c>
      <c r="Q3870" s="17" t="s">
        <v>31</v>
      </c>
      <c r="R3870" s="5" t="str">
        <f aca="false">IF(OR(Q3870="Steel plate",Q3870="Concrete jacket"),"Steel plate or jacket",Q3870)</f>
        <v>Polymer laminate</v>
      </c>
      <c r="S3870" s="5" t="str">
        <f aca="false">IF(O3870&lt;='Tree rules'!$C$4,IF(N3870&lt;='Tree rules'!$C$5,IF(P3870&lt;='Tree rules'!$C$7,"Monitor","Polymer laminate"),IF(P3870&lt;='Tree rules'!$C$8,"Seal cracks","Polymer laminate")),IF(O3870&lt;='Tree rules'!$C$6,IF(P3870&lt;='Tree rules'!$C$9,"Polymer laminate","Steel plate or jacket"),IF(L3870&lt;='Tree rules'!$C$10,"Steel plate or jacket","Polymer laminate")))</f>
        <v>Polymer laminate</v>
      </c>
      <c r="T3870" s="5" t="str">
        <f aca="false">IF(S3870=R3870,"Yes","No")</f>
        <v>Yes</v>
      </c>
    </row>
    <row r="3871" customFormat="false" ht="15" hidden="false" customHeight="false" outlineLevel="0" collapsed="false">
      <c r="A3871" s="15" t="n">
        <v>5515</v>
      </c>
      <c r="B3871" s="16" t="n">
        <v>6.22058486984292</v>
      </c>
      <c r="C3871" s="15" t="n">
        <v>300</v>
      </c>
      <c r="D3871" s="15" t="n">
        <v>600</v>
      </c>
      <c r="E3871" s="15" t="n">
        <v>20</v>
      </c>
      <c r="F3871" s="16" t="n">
        <v>0.725855342345656</v>
      </c>
      <c r="G3871" s="17" t="s">
        <v>103</v>
      </c>
      <c r="H3871" s="18" t="n">
        <v>0.2</v>
      </c>
      <c r="I3871" s="18" t="n">
        <v>1.5</v>
      </c>
      <c r="J3871" s="19" t="n">
        <v>0.959718276563143</v>
      </c>
      <c r="K3871" s="19" t="n">
        <v>0.539224909484016</v>
      </c>
      <c r="L3871" s="16" t="n">
        <v>11.2284925448428</v>
      </c>
      <c r="M3871" s="19" t="n">
        <v>0.769801402219713</v>
      </c>
      <c r="N3871" s="19" t="n">
        <v>1.04294768243151</v>
      </c>
      <c r="O3871" s="19" t="n">
        <v>1.18082541443976</v>
      </c>
      <c r="P3871" s="19" t="n">
        <v>0.565716405878776</v>
      </c>
      <c r="Q3871" s="17" t="s">
        <v>31</v>
      </c>
      <c r="R3871" s="5" t="str">
        <f aca="false">IF(OR(Q3871="Steel plate",Q3871="Concrete jacket"),"Steel plate or jacket",Q3871)</f>
        <v>Polymer laminate</v>
      </c>
      <c r="S3871" s="5" t="str">
        <f aca="false">IF(O3871&lt;='Tree rules'!$C$4,IF(N3871&lt;='Tree rules'!$C$5,IF(P3871&lt;='Tree rules'!$C$7,"Monitor","Polymer laminate"),IF(P3871&lt;='Tree rules'!$C$8,"Seal cracks","Polymer laminate")),IF(O3871&lt;='Tree rules'!$C$6,IF(P3871&lt;='Tree rules'!$C$9,"Polymer laminate","Steel plate or jacket"),IF(L3871&lt;='Tree rules'!$C$10,"Steel plate or jacket","Polymer laminate")))</f>
        <v>Polymer laminate</v>
      </c>
      <c r="T3871" s="5" t="str">
        <f aca="false">IF(S3871=R3871,"Yes","No")</f>
        <v>Yes</v>
      </c>
    </row>
    <row r="3872" customFormat="false" ht="15" hidden="false" customHeight="false" outlineLevel="0" collapsed="false">
      <c r="A3872" s="15" t="n">
        <v>5516</v>
      </c>
      <c r="B3872" s="16" t="n">
        <v>3.53984113655326</v>
      </c>
      <c r="C3872" s="15" t="n">
        <v>230</v>
      </c>
      <c r="D3872" s="15" t="n">
        <v>300</v>
      </c>
      <c r="E3872" s="15" t="n">
        <v>30</v>
      </c>
      <c r="F3872" s="16" t="n">
        <v>0.731533308458238</v>
      </c>
      <c r="G3872" s="17" t="s">
        <v>102</v>
      </c>
      <c r="H3872" s="18" t="n">
        <v>0.1</v>
      </c>
      <c r="I3872" s="18" t="n">
        <v>1.5</v>
      </c>
      <c r="J3872" s="19" t="n">
        <v>0.947656688518438</v>
      </c>
      <c r="K3872" s="19" t="n">
        <v>0.519999343933753</v>
      </c>
      <c r="L3872" s="16" t="n">
        <v>14.8110507805576</v>
      </c>
      <c r="M3872" s="19" t="n">
        <v>0.742403654244109</v>
      </c>
      <c r="N3872" s="19" t="n">
        <v>3.78670165327242</v>
      </c>
      <c r="O3872" s="19" t="n">
        <v>1.17509460462565</v>
      </c>
      <c r="P3872" s="19" t="n">
        <v>0.440419400420658</v>
      </c>
      <c r="Q3872" s="17" t="s">
        <v>31</v>
      </c>
      <c r="R3872" s="5" t="str">
        <f aca="false">IF(OR(Q3872="Steel plate",Q3872="Concrete jacket"),"Steel plate or jacket",Q3872)</f>
        <v>Polymer laminate</v>
      </c>
      <c r="S3872" s="5" t="str">
        <f aca="false">IF(O3872&lt;='Tree rules'!$C$4,IF(N3872&lt;='Tree rules'!$C$5,IF(P3872&lt;='Tree rules'!$C$7,"Monitor","Polymer laminate"),IF(P3872&lt;='Tree rules'!$C$8,"Seal cracks","Polymer laminate")),IF(O3872&lt;='Tree rules'!$C$6,IF(P3872&lt;='Tree rules'!$C$9,"Polymer laminate","Steel plate or jacket"),IF(L3872&lt;='Tree rules'!$C$10,"Steel plate or jacket","Polymer laminate")))</f>
        <v>Polymer laminate</v>
      </c>
      <c r="T3872" s="5" t="str">
        <f aca="false">IF(S3872=R3872,"Yes","No")</f>
        <v>Yes</v>
      </c>
    </row>
    <row r="3873" customFormat="false" ht="15" hidden="false" customHeight="false" outlineLevel="0" collapsed="false">
      <c r="A3873" s="15" t="n">
        <v>5517</v>
      </c>
      <c r="B3873" s="16" t="n">
        <v>3.63767103065748</v>
      </c>
      <c r="C3873" s="15" t="n">
        <v>230</v>
      </c>
      <c r="D3873" s="15" t="n">
        <v>325</v>
      </c>
      <c r="E3873" s="15" t="n">
        <v>20</v>
      </c>
      <c r="F3873" s="16" t="n">
        <v>0.699968036696473</v>
      </c>
      <c r="G3873" s="17" t="s">
        <v>101</v>
      </c>
      <c r="H3873" s="18" t="n">
        <v>0.3</v>
      </c>
      <c r="I3873" s="18" t="n">
        <v>2</v>
      </c>
      <c r="J3873" s="19" t="n">
        <v>0.907404696701101</v>
      </c>
      <c r="K3873" s="19" t="n">
        <v>0.600487309359605</v>
      </c>
      <c r="L3873" s="16" t="n">
        <v>12.9454485076779</v>
      </c>
      <c r="M3873" s="19" t="n">
        <v>0.794816291810238</v>
      </c>
      <c r="N3873" s="19" t="n">
        <v>0.826666949994816</v>
      </c>
      <c r="O3873" s="19" t="n">
        <v>1.26992438857989</v>
      </c>
      <c r="P3873" s="19" t="n">
        <v>0.543771753168957</v>
      </c>
      <c r="Q3873" s="17" t="s">
        <v>31</v>
      </c>
      <c r="R3873" s="5" t="str">
        <f aca="false">IF(OR(Q3873="Steel plate",Q3873="Concrete jacket"),"Steel plate or jacket",Q3873)</f>
        <v>Polymer laminate</v>
      </c>
      <c r="S3873" s="5" t="str">
        <f aca="false">IF(O3873&lt;='Tree rules'!$C$4,IF(N3873&lt;='Tree rules'!$C$5,IF(P3873&lt;='Tree rules'!$C$7,"Monitor","Polymer laminate"),IF(P3873&lt;='Tree rules'!$C$8,"Seal cracks","Polymer laminate")),IF(O3873&lt;='Tree rules'!$C$6,IF(P3873&lt;='Tree rules'!$C$9,"Polymer laminate","Steel plate or jacket"),IF(L3873&lt;='Tree rules'!$C$10,"Steel plate or jacket","Polymer laminate")))</f>
        <v>Polymer laminate</v>
      </c>
      <c r="T3873" s="5" t="str">
        <f aca="false">IF(S3873=R3873,"Yes","No")</f>
        <v>Yes</v>
      </c>
    </row>
    <row r="3874" customFormat="false" ht="15" hidden="false" customHeight="false" outlineLevel="0" collapsed="false">
      <c r="A3874" s="15" t="n">
        <v>5518</v>
      </c>
      <c r="B3874" s="16" t="n">
        <v>4.53628231950519</v>
      </c>
      <c r="C3874" s="15" t="n">
        <v>300</v>
      </c>
      <c r="D3874" s="15" t="n">
        <v>375</v>
      </c>
      <c r="E3874" s="15" t="n">
        <v>25</v>
      </c>
      <c r="F3874" s="16" t="n">
        <v>0.640487798897002</v>
      </c>
      <c r="G3874" s="17" t="s">
        <v>101</v>
      </c>
      <c r="H3874" s="18" t="n">
        <v>0.3</v>
      </c>
      <c r="I3874" s="18" t="n">
        <v>1</v>
      </c>
      <c r="J3874" s="19" t="n">
        <v>0.866760943158313</v>
      </c>
      <c r="K3874" s="19" t="n">
        <v>0.552341252487399</v>
      </c>
      <c r="L3874" s="16" t="n">
        <v>13.8724229954287</v>
      </c>
      <c r="M3874" s="19" t="n">
        <v>0.828449532512784</v>
      </c>
      <c r="N3874" s="19" t="n">
        <v>0.890277028967749</v>
      </c>
      <c r="O3874" s="19" t="n">
        <v>0.866760943158313</v>
      </c>
      <c r="P3874" s="19" t="n">
        <v>0.395855452277069</v>
      </c>
      <c r="Q3874" s="17" t="s">
        <v>29</v>
      </c>
      <c r="R3874" s="5" t="str">
        <f aca="false">IF(OR(Q3874="Steel plate",Q3874="Concrete jacket"),"Steel plate or jacket",Q3874)</f>
        <v>Monitor</v>
      </c>
      <c r="S3874" s="5" t="str">
        <f aca="false">IF(O3874&lt;='Tree rules'!$C$4,IF(N3874&lt;='Tree rules'!$C$5,IF(P3874&lt;='Tree rules'!$C$7,"Monitor","Polymer laminate"),IF(P3874&lt;='Tree rules'!$C$8,"Seal cracks","Polymer laminate")),IF(O3874&lt;='Tree rules'!$C$6,IF(P3874&lt;='Tree rules'!$C$9,"Polymer laminate","Steel plate or jacket"),IF(L3874&lt;='Tree rules'!$C$10,"Steel plate or jacket","Polymer laminate")))</f>
        <v>Monitor</v>
      </c>
      <c r="T3874" s="5" t="str">
        <f aca="false">IF(S3874=R3874,"Yes","No")</f>
        <v>Yes</v>
      </c>
    </row>
    <row r="3875" customFormat="false" ht="15" hidden="false" customHeight="false" outlineLevel="0" collapsed="false">
      <c r="A3875" s="15" t="n">
        <v>5519</v>
      </c>
      <c r="B3875" s="16" t="n">
        <v>4.20607876428803</v>
      </c>
      <c r="C3875" s="15" t="n">
        <v>300</v>
      </c>
      <c r="D3875" s="15" t="n">
        <v>375</v>
      </c>
      <c r="E3875" s="15" t="n">
        <v>30</v>
      </c>
      <c r="F3875" s="16" t="n">
        <v>0.569472988566126</v>
      </c>
      <c r="G3875" s="17" t="s">
        <v>103</v>
      </c>
      <c r="H3875" s="18" t="n">
        <v>0.2</v>
      </c>
      <c r="I3875" s="18" t="n">
        <v>1</v>
      </c>
      <c r="J3875" s="19" t="n">
        <v>0.947710562102073</v>
      </c>
      <c r="K3875" s="19" t="n">
        <v>0.64836896369531</v>
      </c>
      <c r="L3875" s="16" t="n">
        <v>12.7071865990575</v>
      </c>
      <c r="M3875" s="19" t="n">
        <v>0.747394276696191</v>
      </c>
      <c r="N3875" s="19" t="n">
        <v>0.902116376058944</v>
      </c>
      <c r="O3875" s="19" t="n">
        <v>0.947710562102073</v>
      </c>
      <c r="P3875" s="19" t="n">
        <v>0.403609489002652</v>
      </c>
      <c r="Q3875" s="17" t="s">
        <v>29</v>
      </c>
      <c r="R3875" s="5" t="str">
        <f aca="false">IF(OR(Q3875="Steel plate",Q3875="Concrete jacket"),"Steel plate or jacket",Q3875)</f>
        <v>Monitor</v>
      </c>
      <c r="S3875" s="5" t="str">
        <f aca="false">IF(O3875&lt;='Tree rules'!$C$4,IF(N3875&lt;='Tree rules'!$C$5,IF(P3875&lt;='Tree rules'!$C$7,"Monitor","Polymer laminate"),IF(P3875&lt;='Tree rules'!$C$8,"Seal cracks","Polymer laminate")),IF(O3875&lt;='Tree rules'!$C$6,IF(P3875&lt;='Tree rules'!$C$9,"Polymer laminate","Steel plate or jacket"),IF(L3875&lt;='Tree rules'!$C$10,"Steel plate or jacket","Polymer laminate")))</f>
        <v>Monitor</v>
      </c>
      <c r="T3875" s="5" t="str">
        <f aca="false">IF(S3875=R3875,"Yes","No")</f>
        <v>Yes</v>
      </c>
    </row>
    <row r="3876" customFormat="false" ht="15" hidden="false" customHeight="false" outlineLevel="0" collapsed="false">
      <c r="A3876" s="15" t="n">
        <v>5521</v>
      </c>
      <c r="B3876" s="16" t="n">
        <v>3.02678028420792</v>
      </c>
      <c r="C3876" s="15" t="n">
        <v>300</v>
      </c>
      <c r="D3876" s="15" t="n">
        <v>300</v>
      </c>
      <c r="E3876" s="15" t="n">
        <v>30</v>
      </c>
      <c r="F3876" s="16" t="n">
        <v>0.791582400904515</v>
      </c>
      <c r="G3876" s="17" t="s">
        <v>103</v>
      </c>
      <c r="H3876" s="18" t="n">
        <v>0.2</v>
      </c>
      <c r="I3876" s="18" t="n">
        <v>2</v>
      </c>
      <c r="J3876" s="19" t="n">
        <v>0.91080162523758</v>
      </c>
      <c r="K3876" s="19" t="n">
        <v>0.583929577300885</v>
      </c>
      <c r="L3876" s="16" t="n">
        <v>11.9164578118422</v>
      </c>
      <c r="M3876" s="19" t="n">
        <v>0.835268962711438</v>
      </c>
      <c r="N3876" s="19" t="n">
        <v>1.59561328275215</v>
      </c>
      <c r="O3876" s="19" t="n">
        <v>1.28975924244522</v>
      </c>
      <c r="P3876" s="19" t="n">
        <v>0.441463900253531</v>
      </c>
      <c r="Q3876" s="17" t="s">
        <v>31</v>
      </c>
      <c r="R3876" s="5" t="str">
        <f aca="false">IF(OR(Q3876="Steel plate",Q3876="Concrete jacket"),"Steel plate or jacket",Q3876)</f>
        <v>Polymer laminate</v>
      </c>
      <c r="S3876" s="5" t="str">
        <f aca="false">IF(O3876&lt;='Tree rules'!$C$4,IF(N3876&lt;='Tree rules'!$C$5,IF(P3876&lt;='Tree rules'!$C$7,"Monitor","Polymer laminate"),IF(P3876&lt;='Tree rules'!$C$8,"Seal cracks","Polymer laminate")),IF(O3876&lt;='Tree rules'!$C$6,IF(P3876&lt;='Tree rules'!$C$9,"Polymer laminate","Steel plate or jacket"),IF(L3876&lt;='Tree rules'!$C$10,"Steel plate or jacket","Polymer laminate")))</f>
        <v>Polymer laminate</v>
      </c>
      <c r="T3876" s="5" t="str">
        <f aca="false">IF(S3876=R3876,"Yes","No")</f>
        <v>Yes</v>
      </c>
    </row>
    <row r="3877" customFormat="false" ht="15" hidden="false" customHeight="false" outlineLevel="0" collapsed="false">
      <c r="A3877" s="15" t="n">
        <v>5522</v>
      </c>
      <c r="B3877" s="16" t="n">
        <v>5.58157877710663</v>
      </c>
      <c r="C3877" s="15" t="n">
        <v>300</v>
      </c>
      <c r="D3877" s="15" t="n">
        <v>550</v>
      </c>
      <c r="E3877" s="15" t="n">
        <v>25</v>
      </c>
      <c r="F3877" s="16" t="n">
        <v>0.531909867274462</v>
      </c>
      <c r="G3877" s="17" t="s">
        <v>103</v>
      </c>
      <c r="H3877" s="18" t="n">
        <v>0.2</v>
      </c>
      <c r="I3877" s="18" t="n">
        <v>2</v>
      </c>
      <c r="J3877" s="19" t="n">
        <v>0.905935380569543</v>
      </c>
      <c r="K3877" s="19" t="n">
        <v>0.622532537027503</v>
      </c>
      <c r="L3877" s="16" t="n">
        <v>11.0745610656878</v>
      </c>
      <c r="M3877" s="19" t="n">
        <v>0.241908660249513</v>
      </c>
      <c r="N3877" s="19" t="n">
        <v>1.42572831282973</v>
      </c>
      <c r="O3877" s="19" t="n">
        <v>1.24789651029015</v>
      </c>
      <c r="P3877" s="19" t="n">
        <v>1.27129592414377</v>
      </c>
      <c r="Q3877" s="17" t="s">
        <v>31</v>
      </c>
      <c r="R3877" s="5" t="str">
        <f aca="false">IF(OR(Q3877="Steel plate",Q3877="Concrete jacket"),"Steel plate or jacket",Q3877)</f>
        <v>Polymer laminate</v>
      </c>
      <c r="S3877" s="5" t="str">
        <f aca="false">IF(O3877&lt;='Tree rules'!$C$4,IF(N3877&lt;='Tree rules'!$C$5,IF(P3877&lt;='Tree rules'!$C$7,"Monitor","Polymer laminate"),IF(P3877&lt;='Tree rules'!$C$8,"Seal cracks","Polymer laminate")),IF(O3877&lt;='Tree rules'!$C$6,IF(P3877&lt;='Tree rules'!$C$9,"Polymer laminate","Steel plate or jacket"),IF(L3877&lt;='Tree rules'!$C$10,"Steel plate or jacket","Polymer laminate")))</f>
        <v>Steel plate or jacket</v>
      </c>
      <c r="T3877" s="5" t="str">
        <f aca="false">IF(S3877=R3877,"Yes","No")</f>
        <v>No</v>
      </c>
    </row>
    <row r="3878" customFormat="false" ht="15" hidden="false" customHeight="false" outlineLevel="0" collapsed="false">
      <c r="A3878" s="15" t="n">
        <v>5523</v>
      </c>
      <c r="B3878" s="16" t="n">
        <v>6.02721690220151</v>
      </c>
      <c r="C3878" s="15" t="n">
        <v>230</v>
      </c>
      <c r="D3878" s="15" t="n">
        <v>475</v>
      </c>
      <c r="E3878" s="15" t="n">
        <v>25</v>
      </c>
      <c r="F3878" s="16" t="n">
        <v>0.639770421258486</v>
      </c>
      <c r="G3878" s="17" t="s">
        <v>103</v>
      </c>
      <c r="H3878" s="18" t="n">
        <v>0.2</v>
      </c>
      <c r="I3878" s="18" t="n">
        <v>1</v>
      </c>
      <c r="J3878" s="19" t="n">
        <v>0.872180929370928</v>
      </c>
      <c r="K3878" s="19" t="n">
        <v>0.488983518263469</v>
      </c>
      <c r="L3878" s="16" t="n">
        <v>14.1152620660457</v>
      </c>
      <c r="M3878" s="19" t="n">
        <v>0.753816400049699</v>
      </c>
      <c r="N3878" s="19" t="n">
        <v>1.15544008803659</v>
      </c>
      <c r="O3878" s="19" t="n">
        <v>0.872180929370928</v>
      </c>
      <c r="P3878" s="19" t="n">
        <v>0.454688316958302</v>
      </c>
      <c r="Q3878" s="17" t="s">
        <v>30</v>
      </c>
      <c r="R3878" s="5" t="str">
        <f aca="false">IF(OR(Q3878="Steel plate",Q3878="Concrete jacket"),"Steel plate or jacket",Q3878)</f>
        <v>Seal cracks</v>
      </c>
      <c r="S3878" s="5" t="str">
        <f aca="false">IF(O3878&lt;='Tree rules'!$C$4,IF(N3878&lt;='Tree rules'!$C$5,IF(P3878&lt;='Tree rules'!$C$7,"Monitor","Polymer laminate"),IF(P3878&lt;='Tree rules'!$C$8,"Seal cracks","Polymer laminate")),IF(O3878&lt;='Tree rules'!$C$6,IF(P3878&lt;='Tree rules'!$C$9,"Polymer laminate","Steel plate or jacket"),IF(L3878&lt;='Tree rules'!$C$10,"Steel plate or jacket","Polymer laminate")))</f>
        <v>Seal cracks</v>
      </c>
      <c r="T3878" s="5" t="str">
        <f aca="false">IF(S3878=R3878,"Yes","No")</f>
        <v>Yes</v>
      </c>
    </row>
    <row r="3879" customFormat="false" ht="15" hidden="false" customHeight="false" outlineLevel="0" collapsed="false">
      <c r="A3879" s="15" t="n">
        <v>5524</v>
      </c>
      <c r="B3879" s="16" t="n">
        <v>4.64132992315709</v>
      </c>
      <c r="C3879" s="15" t="n">
        <v>230</v>
      </c>
      <c r="D3879" s="15" t="n">
        <v>400</v>
      </c>
      <c r="E3879" s="15" t="n">
        <v>25</v>
      </c>
      <c r="F3879" s="16" t="n">
        <v>0.776085141697083</v>
      </c>
      <c r="G3879" s="17" t="s">
        <v>101</v>
      </c>
      <c r="H3879" s="18" t="n">
        <v>0.3</v>
      </c>
      <c r="I3879" s="18" t="n">
        <v>1</v>
      </c>
      <c r="J3879" s="19" t="n">
        <v>0.871649879200252</v>
      </c>
      <c r="K3879" s="19" t="n">
        <v>0.471019322086529</v>
      </c>
      <c r="L3879" s="16" t="n">
        <v>13.1855963726054</v>
      </c>
      <c r="M3879" s="19" t="n">
        <v>0.760716177699596</v>
      </c>
      <c r="N3879" s="19" t="n">
        <v>0.775421435440808</v>
      </c>
      <c r="O3879" s="19" t="n">
        <v>0.871649879200252</v>
      </c>
      <c r="P3879" s="19" t="n">
        <v>0.456966217963164</v>
      </c>
      <c r="Q3879" s="17" t="s">
        <v>29</v>
      </c>
      <c r="R3879" s="5" t="str">
        <f aca="false">IF(OR(Q3879="Steel plate",Q3879="Concrete jacket"),"Steel plate or jacket",Q3879)</f>
        <v>Monitor</v>
      </c>
      <c r="S3879" s="5" t="str">
        <f aca="false">IF(O3879&lt;='Tree rules'!$C$4,IF(N3879&lt;='Tree rules'!$C$5,IF(P3879&lt;='Tree rules'!$C$7,"Monitor","Polymer laminate"),IF(P3879&lt;='Tree rules'!$C$8,"Seal cracks","Polymer laminate")),IF(O3879&lt;='Tree rules'!$C$6,IF(P3879&lt;='Tree rules'!$C$9,"Polymer laminate","Steel plate or jacket"),IF(L3879&lt;='Tree rules'!$C$10,"Steel plate or jacket","Polymer laminate")))</f>
        <v>Monitor</v>
      </c>
      <c r="T3879" s="5" t="str">
        <f aca="false">IF(S3879=R3879,"Yes","No")</f>
        <v>Yes</v>
      </c>
    </row>
    <row r="3880" customFormat="false" ht="15" hidden="false" customHeight="false" outlineLevel="0" collapsed="false">
      <c r="A3880" s="15" t="n">
        <v>5526</v>
      </c>
      <c r="B3880" s="16" t="n">
        <v>3.17932640304705</v>
      </c>
      <c r="C3880" s="15" t="n">
        <v>300</v>
      </c>
      <c r="D3880" s="15" t="n">
        <v>300</v>
      </c>
      <c r="E3880" s="15" t="n">
        <v>25</v>
      </c>
      <c r="F3880" s="16" t="n">
        <v>0.791582400904515</v>
      </c>
      <c r="G3880" s="17" t="s">
        <v>101</v>
      </c>
      <c r="H3880" s="18" t="n">
        <v>0.3</v>
      </c>
      <c r="I3880" s="18" t="n">
        <v>2</v>
      </c>
      <c r="J3880" s="19" t="n">
        <v>0.908568685347731</v>
      </c>
      <c r="K3880" s="19" t="n">
        <v>0.434222202917032</v>
      </c>
      <c r="L3880" s="16" t="n">
        <v>12.5170330828624</v>
      </c>
      <c r="M3880" s="19" t="n">
        <v>0.637611143021156</v>
      </c>
      <c r="N3880" s="19" t="n">
        <v>1.20197489730372</v>
      </c>
      <c r="O3880" s="19" t="n">
        <v>1.42261667464234</v>
      </c>
      <c r="P3880" s="19" t="n">
        <v>0.606184601657305</v>
      </c>
      <c r="Q3880" s="17" t="s">
        <v>31</v>
      </c>
      <c r="R3880" s="5" t="str">
        <f aca="false">IF(OR(Q3880="Steel plate",Q3880="Concrete jacket"),"Steel plate or jacket",Q3880)</f>
        <v>Polymer laminate</v>
      </c>
      <c r="S3880" s="5" t="str">
        <f aca="false">IF(O3880&lt;='Tree rules'!$C$4,IF(N3880&lt;='Tree rules'!$C$5,IF(P3880&lt;='Tree rules'!$C$7,"Monitor","Polymer laminate"),IF(P3880&lt;='Tree rules'!$C$8,"Seal cracks","Polymer laminate")),IF(O3880&lt;='Tree rules'!$C$6,IF(P3880&lt;='Tree rules'!$C$9,"Polymer laminate","Steel plate or jacket"),IF(L3880&lt;='Tree rules'!$C$10,"Steel plate or jacket","Polymer laminate")))</f>
        <v>Steel plate or jacket</v>
      </c>
      <c r="T3880" s="5" t="str">
        <f aca="false">IF(S3880=R3880,"Yes","No")</f>
        <v>No</v>
      </c>
    </row>
    <row r="3881" customFormat="false" ht="15" hidden="false" customHeight="false" outlineLevel="0" collapsed="false">
      <c r="A3881" s="15" t="n">
        <v>5527</v>
      </c>
      <c r="B3881" s="16" t="n">
        <v>3.94857672137874</v>
      </c>
      <c r="C3881" s="15" t="n">
        <v>230</v>
      </c>
      <c r="D3881" s="15" t="n">
        <v>375</v>
      </c>
      <c r="E3881" s="15" t="n">
        <v>30</v>
      </c>
      <c r="F3881" s="16" t="n">
        <v>0.835418868126524</v>
      </c>
      <c r="G3881" s="17" t="s">
        <v>103</v>
      </c>
      <c r="H3881" s="18" t="n">
        <v>0.2</v>
      </c>
      <c r="I3881" s="18" t="n">
        <v>2</v>
      </c>
      <c r="J3881" s="19" t="n">
        <v>0.897541271688853</v>
      </c>
      <c r="K3881" s="19" t="n">
        <v>0.501718910129742</v>
      </c>
      <c r="L3881" s="16" t="n">
        <v>12.075158169354</v>
      </c>
      <c r="M3881" s="19" t="n">
        <v>0.419192014362261</v>
      </c>
      <c r="N3881" s="19" t="n">
        <v>1.97438301527704</v>
      </c>
      <c r="O3881" s="19" t="n">
        <v>1.34476911474951</v>
      </c>
      <c r="P3881" s="19" t="n">
        <v>0.929944341531578</v>
      </c>
      <c r="Q3881" s="17" t="s">
        <v>31</v>
      </c>
      <c r="R3881" s="5" t="str">
        <f aca="false">IF(OR(Q3881="Steel plate",Q3881="Concrete jacket"),"Steel plate or jacket",Q3881)</f>
        <v>Polymer laminate</v>
      </c>
      <c r="S3881" s="5" t="str">
        <f aca="false">IF(O3881&lt;='Tree rules'!$C$4,IF(N3881&lt;='Tree rules'!$C$5,IF(P3881&lt;='Tree rules'!$C$7,"Monitor","Polymer laminate"),IF(P3881&lt;='Tree rules'!$C$8,"Seal cracks","Polymer laminate")),IF(O3881&lt;='Tree rules'!$C$6,IF(P3881&lt;='Tree rules'!$C$9,"Polymer laminate","Steel plate or jacket"),IF(L3881&lt;='Tree rules'!$C$10,"Steel plate or jacket","Polymer laminate")))</f>
        <v>Steel plate or jacket</v>
      </c>
      <c r="T3881" s="5" t="str">
        <f aca="false">IF(S3881=R3881,"Yes","No")</f>
        <v>No</v>
      </c>
    </row>
    <row r="3882" customFormat="false" ht="15" hidden="false" customHeight="false" outlineLevel="0" collapsed="false">
      <c r="A3882" s="15" t="n">
        <v>5530</v>
      </c>
      <c r="B3882" s="16" t="n">
        <v>3.39843431372425</v>
      </c>
      <c r="C3882" s="15" t="n">
        <v>230</v>
      </c>
      <c r="D3882" s="15" t="n">
        <v>300</v>
      </c>
      <c r="E3882" s="15" t="n">
        <v>20</v>
      </c>
      <c r="F3882" s="16" t="n">
        <v>0.576243217710084</v>
      </c>
      <c r="G3882" s="17" t="s">
        <v>103</v>
      </c>
      <c r="H3882" s="18" t="n">
        <v>0.2</v>
      </c>
      <c r="I3882" s="18" t="n">
        <v>2</v>
      </c>
      <c r="J3882" s="19" t="n">
        <v>0.869450976089202</v>
      </c>
      <c r="K3882" s="19" t="n">
        <v>0.401955488864504</v>
      </c>
      <c r="L3882" s="16" t="n">
        <v>13.2751340379853</v>
      </c>
      <c r="M3882" s="19" t="n">
        <v>0.889148504308601</v>
      </c>
      <c r="N3882" s="19" t="n">
        <v>1.44852330397018</v>
      </c>
      <c r="O3882" s="19" t="n">
        <v>1.38942136004075</v>
      </c>
      <c r="P3882" s="19" t="n">
        <v>0.372341447046666</v>
      </c>
      <c r="Q3882" s="17" t="s">
        <v>31</v>
      </c>
      <c r="R3882" s="5" t="str">
        <f aca="false">IF(OR(Q3882="Steel plate",Q3882="Concrete jacket"),"Steel plate or jacket",Q3882)</f>
        <v>Polymer laminate</v>
      </c>
      <c r="S3882" s="5" t="str">
        <f aca="false">IF(O3882&lt;='Tree rules'!$C$4,IF(N3882&lt;='Tree rules'!$C$5,IF(P3882&lt;='Tree rules'!$C$7,"Monitor","Polymer laminate"),IF(P3882&lt;='Tree rules'!$C$8,"Seal cracks","Polymer laminate")),IF(O3882&lt;='Tree rules'!$C$6,IF(P3882&lt;='Tree rules'!$C$9,"Polymer laminate","Steel plate or jacket"),IF(L3882&lt;='Tree rules'!$C$10,"Steel plate or jacket","Polymer laminate")))</f>
        <v>Steel plate or jacket</v>
      </c>
      <c r="T3882" s="5" t="str">
        <f aca="false">IF(S3882=R3882,"Yes","No")</f>
        <v>No</v>
      </c>
    </row>
    <row r="3883" customFormat="false" ht="15" hidden="false" customHeight="false" outlineLevel="0" collapsed="false">
      <c r="A3883" s="15" t="n">
        <v>5531</v>
      </c>
      <c r="B3883" s="16" t="n">
        <v>6.45555468192338</v>
      </c>
      <c r="C3883" s="15" t="n">
        <v>300</v>
      </c>
      <c r="D3883" s="15" t="n">
        <v>550</v>
      </c>
      <c r="E3883" s="15" t="n">
        <v>30</v>
      </c>
      <c r="F3883" s="16" t="n">
        <v>0.625815269639401</v>
      </c>
      <c r="G3883" s="17" t="s">
        <v>103</v>
      </c>
      <c r="H3883" s="18" t="n">
        <v>0.2</v>
      </c>
      <c r="I3883" s="18" t="n">
        <v>2</v>
      </c>
      <c r="J3883" s="19" t="n">
        <v>0.919556828385198</v>
      </c>
      <c r="K3883" s="19" t="n">
        <v>0.401357271028984</v>
      </c>
      <c r="L3883" s="16" t="n">
        <v>12.8596706811223</v>
      </c>
      <c r="M3883" s="19" t="n">
        <v>0.830655997304579</v>
      </c>
      <c r="N3883" s="19" t="n">
        <v>1.79056802199826</v>
      </c>
      <c r="O3883" s="19" t="n">
        <v>1.47004283757365</v>
      </c>
      <c r="P3883" s="19" t="n">
        <v>0.474810466371215</v>
      </c>
      <c r="Q3883" s="17" t="s">
        <v>31</v>
      </c>
      <c r="R3883" s="5" t="str">
        <f aca="false">IF(OR(Q3883="Steel plate",Q3883="Concrete jacket"),"Steel plate or jacket",Q3883)</f>
        <v>Polymer laminate</v>
      </c>
      <c r="S3883" s="5" t="str">
        <f aca="false">IF(O3883&lt;='Tree rules'!$C$4,IF(N3883&lt;='Tree rules'!$C$5,IF(P3883&lt;='Tree rules'!$C$7,"Monitor","Polymer laminate"),IF(P3883&lt;='Tree rules'!$C$8,"Seal cracks","Polymer laminate")),IF(O3883&lt;='Tree rules'!$C$6,IF(P3883&lt;='Tree rules'!$C$9,"Polymer laminate","Steel plate or jacket"),IF(L3883&lt;='Tree rules'!$C$10,"Steel plate or jacket","Polymer laminate")))</f>
        <v>Steel plate or jacket</v>
      </c>
      <c r="T3883" s="5" t="str">
        <f aca="false">IF(S3883=R3883,"Yes","No")</f>
        <v>No</v>
      </c>
    </row>
    <row r="3884" customFormat="false" ht="15" hidden="false" customHeight="false" outlineLevel="0" collapsed="false">
      <c r="A3884" s="15" t="n">
        <v>5532</v>
      </c>
      <c r="B3884" s="16" t="n">
        <v>3.56322171157289</v>
      </c>
      <c r="C3884" s="15" t="n">
        <v>300</v>
      </c>
      <c r="D3884" s="15" t="n">
        <v>350</v>
      </c>
      <c r="E3884" s="15" t="n">
        <v>25</v>
      </c>
      <c r="F3884" s="16" t="n">
        <v>0.739198271432892</v>
      </c>
      <c r="G3884" s="17" t="s">
        <v>101</v>
      </c>
      <c r="H3884" s="18" t="n">
        <v>0.3</v>
      </c>
      <c r="I3884" s="18" t="n">
        <v>1</v>
      </c>
      <c r="J3884" s="19" t="n">
        <v>0.870462365070288</v>
      </c>
      <c r="K3884" s="19" t="n">
        <v>0.544415382149169</v>
      </c>
      <c r="L3884" s="16" t="n">
        <v>11.644515397297</v>
      </c>
      <c r="M3884" s="19" t="n">
        <v>0.323198802804403</v>
      </c>
      <c r="N3884" s="19" t="n">
        <v>0.6004793222206</v>
      </c>
      <c r="O3884" s="19" t="n">
        <v>0.870462365070288</v>
      </c>
      <c r="P3884" s="19" t="n">
        <v>0.888506066378657</v>
      </c>
      <c r="Q3884" s="17" t="s">
        <v>29</v>
      </c>
      <c r="R3884" s="5" t="str">
        <f aca="false">IF(OR(Q3884="Steel plate",Q3884="Concrete jacket"),"Steel plate or jacket",Q3884)</f>
        <v>Monitor</v>
      </c>
      <c r="S3884" s="5" t="str">
        <f aca="false">IF(O3884&lt;='Tree rules'!$C$4,IF(N3884&lt;='Tree rules'!$C$5,IF(P3884&lt;='Tree rules'!$C$7,"Monitor","Polymer laminate"),IF(P3884&lt;='Tree rules'!$C$8,"Seal cracks","Polymer laminate")),IF(O3884&lt;='Tree rules'!$C$6,IF(P3884&lt;='Tree rules'!$C$9,"Polymer laminate","Steel plate or jacket"),IF(L3884&lt;='Tree rules'!$C$10,"Steel plate or jacket","Polymer laminate")))</f>
        <v>Monitor</v>
      </c>
      <c r="T3884" s="5" t="str">
        <f aca="false">IF(S3884=R3884,"Yes","No")</f>
        <v>Yes</v>
      </c>
    </row>
    <row r="3885" customFormat="false" ht="15" hidden="false" customHeight="false" outlineLevel="0" collapsed="false">
      <c r="A3885" s="15" t="n">
        <v>5533</v>
      </c>
      <c r="B3885" s="16" t="n">
        <v>5.23953156767678</v>
      </c>
      <c r="C3885" s="15" t="n">
        <v>300</v>
      </c>
      <c r="D3885" s="15" t="n">
        <v>500</v>
      </c>
      <c r="E3885" s="15" t="n">
        <v>25</v>
      </c>
      <c r="F3885" s="16" t="n">
        <v>0.885735373699325</v>
      </c>
      <c r="G3885" s="17" t="s">
        <v>101</v>
      </c>
      <c r="H3885" s="18" t="n">
        <v>0.3</v>
      </c>
      <c r="I3885" s="18" t="n">
        <v>1.5</v>
      </c>
      <c r="J3885" s="19" t="n">
        <v>0.889955574068746</v>
      </c>
      <c r="K3885" s="19" t="n">
        <v>0.472968970512511</v>
      </c>
      <c r="L3885" s="16" t="n">
        <v>11.5408184310061</v>
      </c>
      <c r="M3885" s="19" t="n">
        <v>0.929216080829925</v>
      </c>
      <c r="N3885" s="19" t="n">
        <v>0.669876292969356</v>
      </c>
      <c r="O3885" s="19" t="n">
        <v>1.12447267526854</v>
      </c>
      <c r="P3885" s="19" t="n">
        <v>0.465738340996984</v>
      </c>
      <c r="Q3885" s="17" t="s">
        <v>31</v>
      </c>
      <c r="R3885" s="5" t="str">
        <f aca="false">IF(OR(Q3885="Steel plate",Q3885="Concrete jacket"),"Steel plate or jacket",Q3885)</f>
        <v>Polymer laminate</v>
      </c>
      <c r="S3885" s="5" t="str">
        <f aca="false">IF(O3885&lt;='Tree rules'!$C$4,IF(N3885&lt;='Tree rules'!$C$5,IF(P3885&lt;='Tree rules'!$C$7,"Monitor","Polymer laminate"),IF(P3885&lt;='Tree rules'!$C$8,"Seal cracks","Polymer laminate")),IF(O3885&lt;='Tree rules'!$C$6,IF(P3885&lt;='Tree rules'!$C$9,"Polymer laminate","Steel plate or jacket"),IF(L3885&lt;='Tree rules'!$C$10,"Steel plate or jacket","Polymer laminate")))</f>
        <v>Polymer laminate</v>
      </c>
      <c r="T3885" s="5" t="str">
        <f aca="false">IF(S3885=R3885,"Yes","No")</f>
        <v>Yes</v>
      </c>
    </row>
    <row r="3886" customFormat="false" ht="15" hidden="false" customHeight="false" outlineLevel="0" collapsed="false">
      <c r="A3886" s="15" t="n">
        <v>5534</v>
      </c>
      <c r="B3886" s="16" t="n">
        <v>4.10563602415938</v>
      </c>
      <c r="C3886" s="15" t="n">
        <v>230</v>
      </c>
      <c r="D3886" s="15" t="n">
        <v>375</v>
      </c>
      <c r="E3886" s="15" t="n">
        <v>30</v>
      </c>
      <c r="F3886" s="16" t="n">
        <v>0.531417813743219</v>
      </c>
      <c r="G3886" s="17" t="s">
        <v>103</v>
      </c>
      <c r="H3886" s="18" t="n">
        <v>0.2</v>
      </c>
      <c r="I3886" s="18" t="n">
        <v>1</v>
      </c>
      <c r="J3886" s="19" t="n">
        <v>0.912067578056121</v>
      </c>
      <c r="K3886" s="19" t="n">
        <v>0.424712714149777</v>
      </c>
      <c r="L3886" s="16" t="n">
        <v>12.4791368515483</v>
      </c>
      <c r="M3886" s="19" t="n">
        <v>0.325506567455963</v>
      </c>
      <c r="N3886" s="19" t="n">
        <v>1.35612277120627</v>
      </c>
      <c r="O3886" s="19" t="n">
        <v>0.912067578056121</v>
      </c>
      <c r="P3886" s="19" t="n">
        <v>0.630151065522137</v>
      </c>
      <c r="Q3886" s="17" t="s">
        <v>30</v>
      </c>
      <c r="R3886" s="5" t="str">
        <f aca="false">IF(OR(Q3886="Steel plate",Q3886="Concrete jacket"),"Steel plate or jacket",Q3886)</f>
        <v>Seal cracks</v>
      </c>
      <c r="S3886" s="5" t="str">
        <f aca="false">IF(O3886&lt;='Tree rules'!$C$4,IF(N3886&lt;='Tree rules'!$C$5,IF(P3886&lt;='Tree rules'!$C$7,"Monitor","Polymer laminate"),IF(P3886&lt;='Tree rules'!$C$8,"Seal cracks","Polymer laminate")),IF(O3886&lt;='Tree rules'!$C$6,IF(P3886&lt;='Tree rules'!$C$9,"Polymer laminate","Steel plate or jacket"),IF(L3886&lt;='Tree rules'!$C$10,"Steel plate or jacket","Polymer laminate")))</f>
        <v>Seal cracks</v>
      </c>
      <c r="T3886" s="5" t="str">
        <f aca="false">IF(S3886=R3886,"Yes","No")</f>
        <v>Yes</v>
      </c>
    </row>
    <row r="3887" customFormat="false" ht="15" hidden="false" customHeight="false" outlineLevel="0" collapsed="false">
      <c r="A3887" s="15" t="n">
        <v>5535</v>
      </c>
      <c r="B3887" s="16" t="n">
        <v>5.69076718396201</v>
      </c>
      <c r="C3887" s="15" t="n">
        <v>230</v>
      </c>
      <c r="D3887" s="15" t="n">
        <v>450</v>
      </c>
      <c r="E3887" s="15" t="n">
        <v>25</v>
      </c>
      <c r="F3887" s="16" t="n">
        <v>0.679557138998441</v>
      </c>
      <c r="G3887" s="17" t="s">
        <v>101</v>
      </c>
      <c r="H3887" s="18" t="n">
        <v>0.3</v>
      </c>
      <c r="I3887" s="18" t="n">
        <v>1.5</v>
      </c>
      <c r="J3887" s="19" t="n">
        <v>0.895638650594673</v>
      </c>
      <c r="K3887" s="19" t="n">
        <v>0.401383482673812</v>
      </c>
      <c r="L3887" s="16" t="n">
        <v>14.1561372735373</v>
      </c>
      <c r="M3887" s="19" t="n">
        <v>0.380906329815212</v>
      </c>
      <c r="N3887" s="19" t="n">
        <v>1.14305181677264</v>
      </c>
      <c r="O3887" s="19" t="n">
        <v>1.16371069549553</v>
      </c>
      <c r="P3887" s="19" t="n">
        <v>0.977660272274781</v>
      </c>
      <c r="Q3887" s="17" t="s">
        <v>31</v>
      </c>
      <c r="R3887" s="5" t="str">
        <f aca="false">IF(OR(Q3887="Steel plate",Q3887="Concrete jacket"),"Steel plate or jacket",Q3887)</f>
        <v>Polymer laminate</v>
      </c>
      <c r="S3887" s="5" t="str">
        <f aca="false">IF(O3887&lt;='Tree rules'!$C$4,IF(N3887&lt;='Tree rules'!$C$5,IF(P3887&lt;='Tree rules'!$C$7,"Monitor","Polymer laminate"),IF(P3887&lt;='Tree rules'!$C$8,"Seal cracks","Polymer laminate")),IF(O3887&lt;='Tree rules'!$C$6,IF(P3887&lt;='Tree rules'!$C$9,"Polymer laminate","Steel plate or jacket"),IF(L3887&lt;='Tree rules'!$C$10,"Steel plate or jacket","Polymer laminate")))</f>
        <v>Polymer laminate</v>
      </c>
      <c r="T3887" s="5" t="str">
        <f aca="false">IF(S3887=R3887,"Yes","No")</f>
        <v>Yes</v>
      </c>
    </row>
    <row r="3888" customFormat="false" ht="15" hidden="false" customHeight="false" outlineLevel="0" collapsed="false">
      <c r="A3888" s="15" t="n">
        <v>5537</v>
      </c>
      <c r="B3888" s="16" t="n">
        <v>6.75999739174185</v>
      </c>
      <c r="C3888" s="15" t="n">
        <v>300</v>
      </c>
      <c r="D3888" s="15" t="n">
        <v>650</v>
      </c>
      <c r="E3888" s="15" t="n">
        <v>20</v>
      </c>
      <c r="F3888" s="16" t="n">
        <v>0.695812326376477</v>
      </c>
      <c r="G3888" s="17" t="s">
        <v>101</v>
      </c>
      <c r="H3888" s="18" t="n">
        <v>0.3</v>
      </c>
      <c r="I3888" s="18" t="n">
        <v>1</v>
      </c>
      <c r="J3888" s="19" t="n">
        <v>0.944246801215328</v>
      </c>
      <c r="K3888" s="19" t="n">
        <v>0.581307363434409</v>
      </c>
      <c r="L3888" s="16" t="n">
        <v>11.2292315477439</v>
      </c>
      <c r="M3888" s="19" t="n">
        <v>0.91819421619444</v>
      </c>
      <c r="N3888" s="19" t="n">
        <v>0.584511034390021</v>
      </c>
      <c r="O3888" s="19" t="n">
        <v>0.944246801215328</v>
      </c>
      <c r="P3888" s="19" t="n">
        <v>0.432916808955166</v>
      </c>
      <c r="Q3888" s="17" t="s">
        <v>29</v>
      </c>
      <c r="R3888" s="5" t="str">
        <f aca="false">IF(OR(Q3888="Steel plate",Q3888="Concrete jacket"),"Steel plate or jacket",Q3888)</f>
        <v>Monitor</v>
      </c>
      <c r="S3888" s="5" t="str">
        <f aca="false">IF(O3888&lt;='Tree rules'!$C$4,IF(N3888&lt;='Tree rules'!$C$5,IF(P3888&lt;='Tree rules'!$C$7,"Monitor","Polymer laminate"),IF(P3888&lt;='Tree rules'!$C$8,"Seal cracks","Polymer laminate")),IF(O3888&lt;='Tree rules'!$C$6,IF(P3888&lt;='Tree rules'!$C$9,"Polymer laminate","Steel plate or jacket"),IF(L3888&lt;='Tree rules'!$C$10,"Steel plate or jacket","Polymer laminate")))</f>
        <v>Monitor</v>
      </c>
      <c r="T3888" s="5" t="str">
        <f aca="false">IF(S3888=R3888,"Yes","No")</f>
        <v>Yes</v>
      </c>
    </row>
    <row r="3889" customFormat="false" ht="15" hidden="false" customHeight="false" outlineLevel="0" collapsed="false">
      <c r="A3889" s="15" t="n">
        <v>5538</v>
      </c>
      <c r="B3889" s="16" t="n">
        <v>3.0476615195512</v>
      </c>
      <c r="C3889" s="15" t="n">
        <v>300</v>
      </c>
      <c r="D3889" s="15" t="n">
        <v>300</v>
      </c>
      <c r="E3889" s="15" t="n">
        <v>30</v>
      </c>
      <c r="F3889" s="16" t="n">
        <v>0.831109167616348</v>
      </c>
      <c r="G3889" s="17" t="s">
        <v>101</v>
      </c>
      <c r="H3889" s="18" t="n">
        <v>0.3</v>
      </c>
      <c r="I3889" s="18" t="n">
        <v>2</v>
      </c>
      <c r="J3889" s="19" t="n">
        <v>0.891159114578358</v>
      </c>
      <c r="K3889" s="19" t="n">
        <v>0.484528233069859</v>
      </c>
      <c r="L3889" s="16" t="n">
        <v>12.093894918854</v>
      </c>
      <c r="M3889" s="19" t="n">
        <v>0.252077472234425</v>
      </c>
      <c r="N3889" s="19" t="n">
        <v>1.57628382216975</v>
      </c>
      <c r="O3889" s="19" t="n">
        <v>1.35052647798596</v>
      </c>
      <c r="P3889" s="19" t="n">
        <v>1.34404016106223</v>
      </c>
      <c r="Q3889" s="17" t="s">
        <v>31</v>
      </c>
      <c r="R3889" s="5" t="str">
        <f aca="false">IF(OR(Q3889="Steel plate",Q3889="Concrete jacket"),"Steel plate or jacket",Q3889)</f>
        <v>Polymer laminate</v>
      </c>
      <c r="S3889" s="5" t="str">
        <f aca="false">IF(O3889&lt;='Tree rules'!$C$4,IF(N3889&lt;='Tree rules'!$C$5,IF(P3889&lt;='Tree rules'!$C$7,"Monitor","Polymer laminate"),IF(P3889&lt;='Tree rules'!$C$8,"Seal cracks","Polymer laminate")),IF(O3889&lt;='Tree rules'!$C$6,IF(P3889&lt;='Tree rules'!$C$9,"Polymer laminate","Steel plate or jacket"),IF(L3889&lt;='Tree rules'!$C$10,"Steel plate or jacket","Polymer laminate")))</f>
        <v>Steel plate or jacket</v>
      </c>
      <c r="T3889" s="5" t="str">
        <f aca="false">IF(S3889=R3889,"Yes","No")</f>
        <v>No</v>
      </c>
    </row>
    <row r="3890" customFormat="false" ht="15" hidden="false" customHeight="false" outlineLevel="0" collapsed="false">
      <c r="A3890" s="15" t="n">
        <v>5539</v>
      </c>
      <c r="B3890" s="16" t="n">
        <v>4.2695080967948</v>
      </c>
      <c r="C3890" s="15" t="n">
        <v>300</v>
      </c>
      <c r="D3890" s="15" t="n">
        <v>400</v>
      </c>
      <c r="E3890" s="15" t="n">
        <v>30</v>
      </c>
      <c r="F3890" s="16" t="n">
        <v>0.635378289490071</v>
      </c>
      <c r="G3890" s="17" t="s">
        <v>101</v>
      </c>
      <c r="H3890" s="18" t="n">
        <v>0.3</v>
      </c>
      <c r="I3890" s="18" t="n">
        <v>1</v>
      </c>
      <c r="J3890" s="19" t="n">
        <v>0.975659786182528</v>
      </c>
      <c r="K3890" s="19" t="n">
        <v>0.646527742513354</v>
      </c>
      <c r="L3890" s="16" t="n">
        <v>11.9930002718955</v>
      </c>
      <c r="M3890" s="19" t="n">
        <v>0.258788218274069</v>
      </c>
      <c r="N3890" s="19" t="n">
        <v>0.677176608401372</v>
      </c>
      <c r="O3890" s="19" t="n">
        <v>0.975659786182528</v>
      </c>
      <c r="P3890" s="19" t="n">
        <v>1.18886966755434</v>
      </c>
      <c r="Q3890" s="17" t="s">
        <v>31</v>
      </c>
      <c r="R3890" s="5" t="str">
        <f aca="false">IF(OR(Q3890="Steel plate",Q3890="Concrete jacket"),"Steel plate or jacket",Q3890)</f>
        <v>Polymer laminate</v>
      </c>
      <c r="S3890" s="5" t="str">
        <f aca="false">IF(O3890&lt;='Tree rules'!$C$4,IF(N3890&lt;='Tree rules'!$C$5,IF(P3890&lt;='Tree rules'!$C$7,"Monitor","Polymer laminate"),IF(P3890&lt;='Tree rules'!$C$8,"Seal cracks","Polymer laminate")),IF(O3890&lt;='Tree rules'!$C$6,IF(P3890&lt;='Tree rules'!$C$9,"Polymer laminate","Steel plate or jacket"),IF(L3890&lt;='Tree rules'!$C$10,"Steel plate or jacket","Polymer laminate")))</f>
        <v>Polymer laminate</v>
      </c>
      <c r="T3890" s="5" t="str">
        <f aca="false">IF(S3890=R3890,"Yes","No")</f>
        <v>Yes</v>
      </c>
    </row>
    <row r="3891" customFormat="false" ht="15" hidden="false" customHeight="false" outlineLevel="0" collapsed="false">
      <c r="A3891" s="15" t="n">
        <v>5540</v>
      </c>
      <c r="B3891" s="16" t="n">
        <v>6.5382915285017</v>
      </c>
      <c r="C3891" s="15" t="n">
        <v>300</v>
      </c>
      <c r="D3891" s="15" t="n">
        <v>600</v>
      </c>
      <c r="E3891" s="15" t="n">
        <v>25</v>
      </c>
      <c r="F3891" s="16" t="n">
        <v>0.758838805214926</v>
      </c>
      <c r="G3891" s="17" t="s">
        <v>101</v>
      </c>
      <c r="H3891" s="18" t="n">
        <v>0.3</v>
      </c>
      <c r="I3891" s="18" t="n">
        <v>2</v>
      </c>
      <c r="J3891" s="19" t="n">
        <v>0.892784184708901</v>
      </c>
      <c r="K3891" s="19" t="n">
        <v>0.62952154733036</v>
      </c>
      <c r="L3891" s="16" t="n">
        <v>11.8447310298944</v>
      </c>
      <c r="M3891" s="19" t="n">
        <v>0.520559554986827</v>
      </c>
      <c r="N3891" s="19" t="n">
        <v>0.866708804489846</v>
      </c>
      <c r="O3891" s="19" t="n">
        <v>1.22354148802778</v>
      </c>
      <c r="P3891" s="19" t="n">
        <v>0.868145196379558</v>
      </c>
      <c r="Q3891" s="17" t="s">
        <v>31</v>
      </c>
      <c r="R3891" s="5" t="str">
        <f aca="false">IF(OR(Q3891="Steel plate",Q3891="Concrete jacket"),"Steel plate or jacket",Q3891)</f>
        <v>Polymer laminate</v>
      </c>
      <c r="S3891" s="5" t="str">
        <f aca="false">IF(O3891&lt;='Tree rules'!$C$4,IF(N3891&lt;='Tree rules'!$C$5,IF(P3891&lt;='Tree rules'!$C$7,"Monitor","Polymer laminate"),IF(P3891&lt;='Tree rules'!$C$8,"Seal cracks","Polymer laminate")),IF(O3891&lt;='Tree rules'!$C$6,IF(P3891&lt;='Tree rules'!$C$9,"Polymer laminate","Steel plate or jacket"),IF(L3891&lt;='Tree rules'!$C$10,"Steel plate or jacket","Polymer laminate")))</f>
        <v>Polymer laminate</v>
      </c>
      <c r="T3891" s="5" t="str">
        <f aca="false">IF(S3891=R3891,"Yes","No")</f>
        <v>Yes</v>
      </c>
    </row>
    <row r="3892" customFormat="false" ht="15" hidden="false" customHeight="false" outlineLevel="0" collapsed="false">
      <c r="A3892" s="15" t="n">
        <v>5542</v>
      </c>
      <c r="B3892" s="16" t="n">
        <v>3.63663189096884</v>
      </c>
      <c r="C3892" s="15" t="n">
        <v>230</v>
      </c>
      <c r="D3892" s="15" t="n">
        <v>350</v>
      </c>
      <c r="E3892" s="15" t="n">
        <v>25</v>
      </c>
      <c r="F3892" s="16" t="n">
        <v>0.9045760591966</v>
      </c>
      <c r="G3892" s="17" t="s">
        <v>101</v>
      </c>
      <c r="H3892" s="18" t="n">
        <v>0.3</v>
      </c>
      <c r="I3892" s="18" t="n">
        <v>1</v>
      </c>
      <c r="J3892" s="19" t="n">
        <v>0.882773775195211</v>
      </c>
      <c r="K3892" s="19" t="n">
        <v>0.445407071376904</v>
      </c>
      <c r="L3892" s="16" t="n">
        <v>12.0418274535392</v>
      </c>
      <c r="M3892" s="19" t="n">
        <v>0.869695542358973</v>
      </c>
      <c r="N3892" s="19" t="n">
        <v>0.7696874388688</v>
      </c>
      <c r="O3892" s="19" t="n">
        <v>0.882773775195211</v>
      </c>
      <c r="P3892" s="19" t="n">
        <v>0.392510437873992</v>
      </c>
      <c r="Q3892" s="17" t="s">
        <v>29</v>
      </c>
      <c r="R3892" s="5" t="str">
        <f aca="false">IF(OR(Q3892="Steel plate",Q3892="Concrete jacket"),"Steel plate or jacket",Q3892)</f>
        <v>Monitor</v>
      </c>
      <c r="S3892" s="5" t="str">
        <f aca="false">IF(O3892&lt;='Tree rules'!$C$4,IF(N3892&lt;='Tree rules'!$C$5,IF(P3892&lt;='Tree rules'!$C$7,"Monitor","Polymer laminate"),IF(P3892&lt;='Tree rules'!$C$8,"Seal cracks","Polymer laminate")),IF(O3892&lt;='Tree rules'!$C$6,IF(P3892&lt;='Tree rules'!$C$9,"Polymer laminate","Steel plate or jacket"),IF(L3892&lt;='Tree rules'!$C$10,"Steel plate or jacket","Polymer laminate")))</f>
        <v>Monitor</v>
      </c>
      <c r="T3892" s="5" t="str">
        <f aca="false">IF(S3892=R3892,"Yes","No")</f>
        <v>Yes</v>
      </c>
    </row>
    <row r="3893" customFormat="false" ht="15" hidden="false" customHeight="false" outlineLevel="0" collapsed="false">
      <c r="A3893" s="15" t="n">
        <v>5544</v>
      </c>
      <c r="B3893" s="16" t="n">
        <v>3.36610358832105</v>
      </c>
      <c r="C3893" s="15" t="n">
        <v>230</v>
      </c>
      <c r="D3893" s="15" t="n">
        <v>300</v>
      </c>
      <c r="E3893" s="15" t="n">
        <v>30</v>
      </c>
      <c r="F3893" s="16" t="n">
        <v>1.0324987837885</v>
      </c>
      <c r="G3893" s="17" t="s">
        <v>101</v>
      </c>
      <c r="H3893" s="18" t="n">
        <v>0.3</v>
      </c>
      <c r="I3893" s="18" t="n">
        <v>1</v>
      </c>
      <c r="J3893" s="19" t="n">
        <v>0.851112012632406</v>
      </c>
      <c r="K3893" s="19" t="n">
        <v>0.443601011642788</v>
      </c>
      <c r="L3893" s="16" t="n">
        <v>13.2523763319727</v>
      </c>
      <c r="M3893" s="19" t="n">
        <v>0.556855694450832</v>
      </c>
      <c r="N3893" s="19" t="n">
        <v>0.640046218681332</v>
      </c>
      <c r="O3893" s="19" t="n">
        <v>0.851112012632406</v>
      </c>
      <c r="P3893" s="19" t="n">
        <v>0.616313508752898</v>
      </c>
      <c r="Q3893" s="17" t="s">
        <v>29</v>
      </c>
      <c r="R3893" s="5" t="str">
        <f aca="false">IF(OR(Q3893="Steel plate",Q3893="Concrete jacket"),"Steel plate or jacket",Q3893)</f>
        <v>Monitor</v>
      </c>
      <c r="S3893" s="5" t="str">
        <f aca="false">IF(O3893&lt;='Tree rules'!$C$4,IF(N3893&lt;='Tree rules'!$C$5,IF(P3893&lt;='Tree rules'!$C$7,"Monitor","Polymer laminate"),IF(P3893&lt;='Tree rules'!$C$8,"Seal cracks","Polymer laminate")),IF(O3893&lt;='Tree rules'!$C$6,IF(P3893&lt;='Tree rules'!$C$9,"Polymer laminate","Steel plate or jacket"),IF(L3893&lt;='Tree rules'!$C$10,"Steel plate or jacket","Polymer laminate")))</f>
        <v>Monitor</v>
      </c>
      <c r="T3893" s="5" t="str">
        <f aca="false">IF(S3893=R3893,"Yes","No")</f>
        <v>Yes</v>
      </c>
    </row>
    <row r="3894" customFormat="false" ht="15" hidden="false" customHeight="false" outlineLevel="0" collapsed="false">
      <c r="A3894" s="15" t="n">
        <v>5545</v>
      </c>
      <c r="B3894" s="16" t="n">
        <v>3.45472253237026</v>
      </c>
      <c r="C3894" s="15" t="n">
        <v>230</v>
      </c>
      <c r="D3894" s="15" t="n">
        <v>325</v>
      </c>
      <c r="E3894" s="15" t="n">
        <v>30</v>
      </c>
      <c r="F3894" s="16" t="n">
        <v>0.739439918465071</v>
      </c>
      <c r="G3894" s="17" t="s">
        <v>102</v>
      </c>
      <c r="H3894" s="18" t="n">
        <v>0.1</v>
      </c>
      <c r="I3894" s="18" t="n">
        <v>1.5</v>
      </c>
      <c r="J3894" s="19" t="n">
        <v>0.983704369047395</v>
      </c>
      <c r="K3894" s="19" t="n">
        <v>0.493068114957355</v>
      </c>
      <c r="L3894" s="16" t="n">
        <v>12.9876786931213</v>
      </c>
      <c r="M3894" s="19" t="n">
        <v>0.952915434104424</v>
      </c>
      <c r="N3894" s="19" t="n">
        <v>3.2675347254238</v>
      </c>
      <c r="O3894" s="19" t="n">
        <v>1.23303992411034</v>
      </c>
      <c r="P3894" s="19" t="n">
        <v>0.343996894289841</v>
      </c>
      <c r="Q3894" s="17" t="s">
        <v>31</v>
      </c>
      <c r="R3894" s="5" t="str">
        <f aca="false">IF(OR(Q3894="Steel plate",Q3894="Concrete jacket"),"Steel plate or jacket",Q3894)</f>
        <v>Polymer laminate</v>
      </c>
      <c r="S3894" s="5" t="str">
        <f aca="false">IF(O3894&lt;='Tree rules'!$C$4,IF(N3894&lt;='Tree rules'!$C$5,IF(P3894&lt;='Tree rules'!$C$7,"Monitor","Polymer laminate"),IF(P3894&lt;='Tree rules'!$C$8,"Seal cracks","Polymer laminate")),IF(O3894&lt;='Tree rules'!$C$6,IF(P3894&lt;='Tree rules'!$C$9,"Polymer laminate","Steel plate or jacket"),IF(L3894&lt;='Tree rules'!$C$10,"Steel plate or jacket","Polymer laminate")))</f>
        <v>Polymer laminate</v>
      </c>
      <c r="T3894" s="5" t="str">
        <f aca="false">IF(S3894=R3894,"Yes","No")</f>
        <v>Yes</v>
      </c>
    </row>
    <row r="3895" customFormat="false" ht="15" hidden="false" customHeight="false" outlineLevel="0" collapsed="false">
      <c r="A3895" s="15" t="n">
        <v>5546</v>
      </c>
      <c r="B3895" s="16" t="n">
        <v>3.60539263275551</v>
      </c>
      <c r="C3895" s="15" t="n">
        <v>230</v>
      </c>
      <c r="D3895" s="15" t="n">
        <v>325</v>
      </c>
      <c r="E3895" s="15" t="n">
        <v>20</v>
      </c>
      <c r="F3895" s="16" t="n">
        <v>0.699968036696473</v>
      </c>
      <c r="G3895" s="17" t="s">
        <v>101</v>
      </c>
      <c r="H3895" s="18" t="n">
        <v>0.3</v>
      </c>
      <c r="I3895" s="18" t="n">
        <v>1.5</v>
      </c>
      <c r="J3895" s="19" t="n">
        <v>0.886065416339271</v>
      </c>
      <c r="K3895" s="19" t="n">
        <v>0.564617887846297</v>
      </c>
      <c r="L3895" s="16" t="n">
        <v>12.8305787642545</v>
      </c>
      <c r="M3895" s="19" t="n">
        <v>0.725869675593538</v>
      </c>
      <c r="N3895" s="19" t="n">
        <v>0.700898940774971</v>
      </c>
      <c r="O3895" s="19" t="n">
        <v>1.07895393257534</v>
      </c>
      <c r="P3895" s="19" t="n">
        <v>0.519457284476441</v>
      </c>
      <c r="Q3895" s="17" t="s">
        <v>31</v>
      </c>
      <c r="R3895" s="5" t="str">
        <f aca="false">IF(OR(Q3895="Steel plate",Q3895="Concrete jacket"),"Steel plate or jacket",Q3895)</f>
        <v>Polymer laminate</v>
      </c>
      <c r="S3895" s="5" t="str">
        <f aca="false">IF(O3895&lt;='Tree rules'!$C$4,IF(N3895&lt;='Tree rules'!$C$5,IF(P3895&lt;='Tree rules'!$C$7,"Monitor","Polymer laminate"),IF(P3895&lt;='Tree rules'!$C$8,"Seal cracks","Polymer laminate")),IF(O3895&lt;='Tree rules'!$C$6,IF(P3895&lt;='Tree rules'!$C$9,"Polymer laminate","Steel plate or jacket"),IF(L3895&lt;='Tree rules'!$C$10,"Steel plate or jacket","Polymer laminate")))</f>
        <v>Polymer laminate</v>
      </c>
      <c r="T3895" s="5" t="str">
        <f aca="false">IF(S3895=R3895,"Yes","No")</f>
        <v>Yes</v>
      </c>
    </row>
    <row r="3896" customFormat="false" ht="15" hidden="false" customHeight="false" outlineLevel="0" collapsed="false">
      <c r="A3896" s="15" t="n">
        <v>5547</v>
      </c>
      <c r="B3896" s="16" t="n">
        <v>5.81951175048186</v>
      </c>
      <c r="C3896" s="15" t="n">
        <v>300</v>
      </c>
      <c r="D3896" s="15" t="n">
        <v>550</v>
      </c>
      <c r="E3896" s="15" t="n">
        <v>25</v>
      </c>
      <c r="F3896" s="16" t="n">
        <v>0.664887334093078</v>
      </c>
      <c r="G3896" s="17" t="s">
        <v>101</v>
      </c>
      <c r="H3896" s="18" t="n">
        <v>0.3</v>
      </c>
      <c r="I3896" s="18" t="n">
        <v>2</v>
      </c>
      <c r="J3896" s="19" t="n">
        <v>0.986608754555295</v>
      </c>
      <c r="K3896" s="19" t="n">
        <v>0.403066809561364</v>
      </c>
      <c r="L3896" s="16" t="n">
        <v>11.5466502985751</v>
      </c>
      <c r="M3896" s="19" t="n">
        <v>0.461402837620372</v>
      </c>
      <c r="N3896" s="19" t="n">
        <v>1.06879986664359</v>
      </c>
      <c r="O3896" s="19" t="n">
        <v>1.57554826612668</v>
      </c>
      <c r="P3896" s="19" t="n">
        <v>0.881077999525326</v>
      </c>
      <c r="Q3896" s="17" t="s">
        <v>104</v>
      </c>
      <c r="R3896" s="5" t="str">
        <f aca="false">IF(OR(Q3896="Steel plate",Q3896="Concrete jacket"),"Steel plate or jacket",Q3896)</f>
        <v>Steel plate or jacket</v>
      </c>
      <c r="S3896" s="5" t="str">
        <f aca="false">IF(O3896&lt;='Tree rules'!$C$4,IF(N3896&lt;='Tree rules'!$C$5,IF(P3896&lt;='Tree rules'!$C$7,"Monitor","Polymer laminate"),IF(P3896&lt;='Tree rules'!$C$8,"Seal cracks","Polymer laminate")),IF(O3896&lt;='Tree rules'!$C$6,IF(P3896&lt;='Tree rules'!$C$9,"Polymer laminate","Steel plate or jacket"),IF(L3896&lt;='Tree rules'!$C$10,"Steel plate or jacket","Polymer laminate")))</f>
        <v>Steel plate or jacket</v>
      </c>
      <c r="T3896" s="5" t="str">
        <f aca="false">IF(S3896=R3896,"Yes","No")</f>
        <v>Yes</v>
      </c>
    </row>
    <row r="3897" customFormat="false" ht="15" hidden="false" customHeight="false" outlineLevel="0" collapsed="false">
      <c r="A3897" s="15" t="n">
        <v>5549</v>
      </c>
      <c r="B3897" s="16" t="n">
        <v>3.658713876811</v>
      </c>
      <c r="C3897" s="15" t="n">
        <v>300</v>
      </c>
      <c r="D3897" s="15" t="n">
        <v>350</v>
      </c>
      <c r="E3897" s="15" t="n">
        <v>25</v>
      </c>
      <c r="F3897" s="16" t="n">
        <v>0.693508312050727</v>
      </c>
      <c r="G3897" s="17" t="s">
        <v>103</v>
      </c>
      <c r="H3897" s="18" t="n">
        <v>0.2</v>
      </c>
      <c r="I3897" s="18" t="n">
        <v>1.5</v>
      </c>
      <c r="J3897" s="19" t="n">
        <v>0.938834271172196</v>
      </c>
      <c r="K3897" s="19" t="n">
        <v>0.440937042456717</v>
      </c>
      <c r="L3897" s="16" t="n">
        <v>12.114946611957</v>
      </c>
      <c r="M3897" s="19" t="n">
        <v>0.683878368891456</v>
      </c>
      <c r="N3897" s="19" t="n">
        <v>1.98339087471343</v>
      </c>
      <c r="O3897" s="19" t="n">
        <v>1.20126800331446</v>
      </c>
      <c r="P3897" s="19" t="n">
        <v>0.478342021276435</v>
      </c>
      <c r="Q3897" s="17" t="s">
        <v>31</v>
      </c>
      <c r="R3897" s="5" t="str">
        <f aca="false">IF(OR(Q3897="Steel plate",Q3897="Concrete jacket"),"Steel plate or jacket",Q3897)</f>
        <v>Polymer laminate</v>
      </c>
      <c r="S3897" s="5" t="str">
        <f aca="false">IF(O3897&lt;='Tree rules'!$C$4,IF(N3897&lt;='Tree rules'!$C$5,IF(P3897&lt;='Tree rules'!$C$7,"Monitor","Polymer laminate"),IF(P3897&lt;='Tree rules'!$C$8,"Seal cracks","Polymer laminate")),IF(O3897&lt;='Tree rules'!$C$6,IF(P3897&lt;='Tree rules'!$C$9,"Polymer laminate","Steel plate or jacket"),IF(L3897&lt;='Tree rules'!$C$10,"Steel plate or jacket","Polymer laminate")))</f>
        <v>Polymer laminate</v>
      </c>
      <c r="T3897" s="5" t="str">
        <f aca="false">IF(S3897=R3897,"Yes","No")</f>
        <v>Yes</v>
      </c>
    </row>
    <row r="3898" customFormat="false" ht="15" hidden="false" customHeight="false" outlineLevel="0" collapsed="false">
      <c r="A3898" s="15" t="n">
        <v>5551</v>
      </c>
      <c r="B3898" s="16" t="n">
        <v>3.3466196583833</v>
      </c>
      <c r="C3898" s="15" t="n">
        <v>300</v>
      </c>
      <c r="D3898" s="15" t="n">
        <v>300</v>
      </c>
      <c r="E3898" s="15" t="n">
        <v>25</v>
      </c>
      <c r="F3898" s="16" t="n">
        <v>0.589048622548086</v>
      </c>
      <c r="G3898" s="17" t="s">
        <v>101</v>
      </c>
      <c r="H3898" s="18" t="n">
        <v>0.3</v>
      </c>
      <c r="I3898" s="18" t="n">
        <v>1</v>
      </c>
      <c r="J3898" s="19" t="n">
        <v>0.860042722945908</v>
      </c>
      <c r="K3898" s="19" t="n">
        <v>0.417820647326626</v>
      </c>
      <c r="L3898" s="16" t="n">
        <v>13.0727330405598</v>
      </c>
      <c r="M3898" s="19" t="n">
        <v>0.751321984865632</v>
      </c>
      <c r="N3898" s="19" t="n">
        <v>0.58106281415372</v>
      </c>
      <c r="O3898" s="19" t="n">
        <v>0.860042722945908</v>
      </c>
      <c r="P3898" s="19" t="n">
        <v>0.313095172610701</v>
      </c>
      <c r="Q3898" s="17" t="s">
        <v>29</v>
      </c>
      <c r="R3898" s="5" t="str">
        <f aca="false">IF(OR(Q3898="Steel plate",Q3898="Concrete jacket"),"Steel plate or jacket",Q3898)</f>
        <v>Monitor</v>
      </c>
      <c r="S3898" s="5" t="str">
        <f aca="false">IF(O3898&lt;='Tree rules'!$C$4,IF(N3898&lt;='Tree rules'!$C$5,IF(P3898&lt;='Tree rules'!$C$7,"Monitor","Polymer laminate"),IF(P3898&lt;='Tree rules'!$C$8,"Seal cracks","Polymer laminate")),IF(O3898&lt;='Tree rules'!$C$6,IF(P3898&lt;='Tree rules'!$C$9,"Polymer laminate","Steel plate or jacket"),IF(L3898&lt;='Tree rules'!$C$10,"Steel plate or jacket","Polymer laminate")))</f>
        <v>Monitor</v>
      </c>
      <c r="T3898" s="5" t="str">
        <f aca="false">IF(S3898=R3898,"Yes","No")</f>
        <v>Yes</v>
      </c>
    </row>
    <row r="3899" customFormat="false" ht="15" hidden="false" customHeight="false" outlineLevel="0" collapsed="false">
      <c r="A3899" s="15" t="n">
        <v>5552</v>
      </c>
      <c r="B3899" s="16" t="n">
        <v>4.69306941778771</v>
      </c>
      <c r="C3899" s="15" t="n">
        <v>300</v>
      </c>
      <c r="D3899" s="15" t="n">
        <v>400</v>
      </c>
      <c r="E3899" s="15" t="n">
        <v>20</v>
      </c>
      <c r="F3899" s="16" t="n">
        <v>0.594998608634431</v>
      </c>
      <c r="G3899" s="17" t="s">
        <v>103</v>
      </c>
      <c r="H3899" s="18" t="n">
        <v>0.2</v>
      </c>
      <c r="I3899" s="18" t="n">
        <v>1</v>
      </c>
      <c r="J3899" s="19" t="n">
        <v>0.920097102063162</v>
      </c>
      <c r="K3899" s="19" t="n">
        <v>0.617113867838323</v>
      </c>
      <c r="L3899" s="16" t="n">
        <v>13.3325835732605</v>
      </c>
      <c r="M3899" s="19" t="n">
        <v>0.936993090989175</v>
      </c>
      <c r="N3899" s="19" t="n">
        <v>1.36794556869576</v>
      </c>
      <c r="O3899" s="19" t="n">
        <v>0.920097102063162</v>
      </c>
      <c r="P3899" s="19" t="n">
        <v>0.392280168886531</v>
      </c>
      <c r="Q3899" s="17" t="s">
        <v>30</v>
      </c>
      <c r="R3899" s="5" t="str">
        <f aca="false">IF(OR(Q3899="Steel plate",Q3899="Concrete jacket"),"Steel plate or jacket",Q3899)</f>
        <v>Seal cracks</v>
      </c>
      <c r="S3899" s="5" t="str">
        <f aca="false">IF(O3899&lt;='Tree rules'!$C$4,IF(N3899&lt;='Tree rules'!$C$5,IF(P3899&lt;='Tree rules'!$C$7,"Monitor","Polymer laminate"),IF(P3899&lt;='Tree rules'!$C$8,"Seal cracks","Polymer laminate")),IF(O3899&lt;='Tree rules'!$C$6,IF(P3899&lt;='Tree rules'!$C$9,"Polymer laminate","Steel plate or jacket"),IF(L3899&lt;='Tree rules'!$C$10,"Steel plate or jacket","Polymer laminate")))</f>
        <v>Seal cracks</v>
      </c>
      <c r="T3899" s="5" t="str">
        <f aca="false">IF(S3899=R3899,"Yes","No")</f>
        <v>Yes</v>
      </c>
    </row>
    <row r="3900" customFormat="false" ht="15" hidden="false" customHeight="false" outlineLevel="0" collapsed="false">
      <c r="A3900" s="15" t="n">
        <v>5554</v>
      </c>
      <c r="B3900" s="16" t="n">
        <v>4.46027386833115</v>
      </c>
      <c r="C3900" s="15" t="n">
        <v>300</v>
      </c>
      <c r="D3900" s="15" t="n">
        <v>400</v>
      </c>
      <c r="E3900" s="15" t="n">
        <v>20</v>
      </c>
      <c r="F3900" s="16" t="n">
        <v>0.635378289490071</v>
      </c>
      <c r="G3900" s="17" t="s">
        <v>103</v>
      </c>
      <c r="H3900" s="18" t="n">
        <v>0.2</v>
      </c>
      <c r="I3900" s="18" t="n">
        <v>1</v>
      </c>
      <c r="J3900" s="19" t="n">
        <v>0.995895805496163</v>
      </c>
      <c r="K3900" s="19" t="n">
        <v>0.43196663077809</v>
      </c>
      <c r="L3900" s="16" t="n">
        <v>12.5288591807055</v>
      </c>
      <c r="M3900" s="19" t="n">
        <v>0.461492804728676</v>
      </c>
      <c r="N3900" s="19" t="n">
        <v>0.976444206576598</v>
      </c>
      <c r="O3900" s="19" t="n">
        <v>0.995895805496163</v>
      </c>
      <c r="P3900" s="19" t="n">
        <v>0.708202355310405</v>
      </c>
      <c r="Q3900" s="17" t="s">
        <v>29</v>
      </c>
      <c r="R3900" s="5" t="str">
        <f aca="false">IF(OR(Q3900="Steel plate",Q3900="Concrete jacket"),"Steel plate or jacket",Q3900)</f>
        <v>Monitor</v>
      </c>
      <c r="S3900" s="5" t="str">
        <f aca="false">IF(O3900&lt;='Tree rules'!$C$4,IF(N3900&lt;='Tree rules'!$C$5,IF(P3900&lt;='Tree rules'!$C$7,"Monitor","Polymer laminate"),IF(P3900&lt;='Tree rules'!$C$8,"Seal cracks","Polymer laminate")),IF(O3900&lt;='Tree rules'!$C$6,IF(P3900&lt;='Tree rules'!$C$9,"Polymer laminate","Steel plate or jacket"),IF(L3900&lt;='Tree rules'!$C$10,"Steel plate or jacket","Polymer laminate")))</f>
        <v>Monitor</v>
      </c>
      <c r="T3900" s="5" t="str">
        <f aca="false">IF(S3900=R3900,"Yes","No")</f>
        <v>Yes</v>
      </c>
    </row>
    <row r="3901" customFormat="false" ht="15" hidden="false" customHeight="false" outlineLevel="0" collapsed="false">
      <c r="A3901" s="15" t="n">
        <v>5555</v>
      </c>
      <c r="B3901" s="16" t="n">
        <v>3.5895715621936</v>
      </c>
      <c r="C3901" s="15" t="n">
        <v>300</v>
      </c>
      <c r="D3901" s="15" t="n">
        <v>350</v>
      </c>
      <c r="E3901" s="15" t="n">
        <v>30</v>
      </c>
      <c r="F3901" s="16" t="n">
        <v>0.739198271432892</v>
      </c>
      <c r="G3901" s="17" t="s">
        <v>101</v>
      </c>
      <c r="H3901" s="18" t="n">
        <v>0.3</v>
      </c>
      <c r="I3901" s="18" t="n">
        <v>1</v>
      </c>
      <c r="J3901" s="19" t="n">
        <v>0.953895696319843</v>
      </c>
      <c r="K3901" s="19" t="n">
        <v>0.645559275905814</v>
      </c>
      <c r="L3901" s="16" t="n">
        <v>11.7306260202405</v>
      </c>
      <c r="M3901" s="19" t="n">
        <v>0.779926746493768</v>
      </c>
      <c r="N3901" s="19" t="n">
        <v>0.601373243631979</v>
      </c>
      <c r="O3901" s="19" t="n">
        <v>0.953895696319843</v>
      </c>
      <c r="P3901" s="19" t="n">
        <v>0.437784243866511</v>
      </c>
      <c r="Q3901" s="17" t="s">
        <v>29</v>
      </c>
      <c r="R3901" s="5" t="str">
        <f aca="false">IF(OR(Q3901="Steel plate",Q3901="Concrete jacket"),"Steel plate or jacket",Q3901)</f>
        <v>Monitor</v>
      </c>
      <c r="S3901" s="5" t="str">
        <f aca="false">IF(O3901&lt;='Tree rules'!$C$4,IF(N3901&lt;='Tree rules'!$C$5,IF(P3901&lt;='Tree rules'!$C$7,"Monitor","Polymer laminate"),IF(P3901&lt;='Tree rules'!$C$8,"Seal cracks","Polymer laminate")),IF(O3901&lt;='Tree rules'!$C$6,IF(P3901&lt;='Tree rules'!$C$9,"Polymer laminate","Steel plate or jacket"),IF(L3901&lt;='Tree rules'!$C$10,"Steel plate or jacket","Polymer laminate")))</f>
        <v>Monitor</v>
      </c>
      <c r="T3901" s="5" t="str">
        <f aca="false">IF(S3901=R3901,"Yes","No")</f>
        <v>Yes</v>
      </c>
    </row>
    <row r="3902" customFormat="false" ht="15" hidden="false" customHeight="false" outlineLevel="0" collapsed="false">
      <c r="A3902" s="15" t="n">
        <v>5556</v>
      </c>
      <c r="B3902" s="16" t="n">
        <v>6.16622294377965</v>
      </c>
      <c r="C3902" s="15" t="n">
        <v>300</v>
      </c>
      <c r="D3902" s="15" t="n">
        <v>600</v>
      </c>
      <c r="E3902" s="15" t="n">
        <v>30</v>
      </c>
      <c r="F3902" s="16" t="n">
        <v>0.725855342345656</v>
      </c>
      <c r="G3902" s="17" t="s">
        <v>101</v>
      </c>
      <c r="H3902" s="18" t="n">
        <v>0.3</v>
      </c>
      <c r="I3902" s="18" t="n">
        <v>2</v>
      </c>
      <c r="J3902" s="19" t="n">
        <v>0.98121985567833</v>
      </c>
      <c r="K3902" s="19" t="n">
        <v>0.450267217932967</v>
      </c>
      <c r="L3902" s="16" t="n">
        <v>11.130366324512</v>
      </c>
      <c r="M3902" s="19" t="n">
        <v>0.938847621518621</v>
      </c>
      <c r="N3902" s="19" t="n">
        <v>0.928157148619624</v>
      </c>
      <c r="O3902" s="19" t="n">
        <v>1.52062857675979</v>
      </c>
      <c r="P3902" s="19" t="n">
        <v>0.459032707100472</v>
      </c>
      <c r="Q3902" s="17" t="s">
        <v>104</v>
      </c>
      <c r="R3902" s="5" t="str">
        <f aca="false">IF(OR(Q3902="Steel plate",Q3902="Concrete jacket"),"Steel plate or jacket",Q3902)</f>
        <v>Steel plate or jacket</v>
      </c>
      <c r="S3902" s="5" t="str">
        <f aca="false">IF(O3902&lt;='Tree rules'!$C$4,IF(N3902&lt;='Tree rules'!$C$5,IF(P3902&lt;='Tree rules'!$C$7,"Monitor","Polymer laminate"),IF(P3902&lt;='Tree rules'!$C$8,"Seal cracks","Polymer laminate")),IF(O3902&lt;='Tree rules'!$C$6,IF(P3902&lt;='Tree rules'!$C$9,"Polymer laminate","Steel plate or jacket"),IF(L3902&lt;='Tree rules'!$C$10,"Steel plate or jacket","Polymer laminate")))</f>
        <v>Steel plate or jacket</v>
      </c>
      <c r="T3902" s="5" t="str">
        <f aca="false">IF(S3902=R3902,"Yes","No")</f>
        <v>Yes</v>
      </c>
    </row>
    <row r="3903" customFormat="false" ht="15" hidden="false" customHeight="false" outlineLevel="0" collapsed="false">
      <c r="A3903" s="15" t="n">
        <v>5557</v>
      </c>
      <c r="B3903" s="16" t="n">
        <v>3.39487056855556</v>
      </c>
      <c r="C3903" s="15" t="n">
        <v>300</v>
      </c>
      <c r="D3903" s="15" t="n">
        <v>300</v>
      </c>
      <c r="E3903" s="15" t="n">
        <v>25</v>
      </c>
      <c r="F3903" s="16" t="n">
        <v>0.831109167616348</v>
      </c>
      <c r="G3903" s="17" t="s">
        <v>103</v>
      </c>
      <c r="H3903" s="18" t="n">
        <v>0.2</v>
      </c>
      <c r="I3903" s="18" t="n">
        <v>1</v>
      </c>
      <c r="J3903" s="19" t="n">
        <v>0.878999240632242</v>
      </c>
      <c r="K3903" s="19" t="n">
        <v>0.622139919328061</v>
      </c>
      <c r="L3903" s="16" t="n">
        <v>13.4717086053792</v>
      </c>
      <c r="M3903" s="19" t="n">
        <v>0.356984177077681</v>
      </c>
      <c r="N3903" s="19" t="n">
        <v>1.48644411875228</v>
      </c>
      <c r="O3903" s="19" t="n">
        <v>0.878999240632242</v>
      </c>
      <c r="P3903" s="19" t="n">
        <v>0.987470040591715</v>
      </c>
      <c r="Q3903" s="17" t="s">
        <v>30</v>
      </c>
      <c r="R3903" s="5" t="str">
        <f aca="false">IF(OR(Q3903="Steel plate",Q3903="Concrete jacket"),"Steel plate or jacket",Q3903)</f>
        <v>Seal cracks</v>
      </c>
      <c r="S3903" s="5" t="str">
        <f aca="false">IF(O3903&lt;='Tree rules'!$C$4,IF(N3903&lt;='Tree rules'!$C$5,IF(P3903&lt;='Tree rules'!$C$7,"Monitor","Polymer laminate"),IF(P3903&lt;='Tree rules'!$C$8,"Seal cracks","Polymer laminate")),IF(O3903&lt;='Tree rules'!$C$6,IF(P3903&lt;='Tree rules'!$C$9,"Polymer laminate","Steel plate or jacket"),IF(L3903&lt;='Tree rules'!$C$10,"Steel plate or jacket","Polymer laminate")))</f>
        <v>Seal cracks</v>
      </c>
      <c r="T3903" s="5" t="str">
        <f aca="false">IF(S3903=R3903,"Yes","No")</f>
        <v>Yes</v>
      </c>
    </row>
    <row r="3904" customFormat="false" ht="15" hidden="false" customHeight="false" outlineLevel="0" collapsed="false">
      <c r="A3904" s="15" t="n">
        <v>5558</v>
      </c>
      <c r="B3904" s="16" t="n">
        <v>4.26722908988742</v>
      </c>
      <c r="C3904" s="15" t="n">
        <v>300</v>
      </c>
      <c r="D3904" s="15" t="n">
        <v>425</v>
      </c>
      <c r="E3904" s="15" t="n">
        <v>30</v>
      </c>
      <c r="F3904" s="16" t="n">
        <v>1.06101282232056</v>
      </c>
      <c r="G3904" s="17" t="s">
        <v>101</v>
      </c>
      <c r="H3904" s="18" t="n">
        <v>0.3</v>
      </c>
      <c r="I3904" s="18" t="n">
        <v>1.5</v>
      </c>
      <c r="J3904" s="19" t="n">
        <v>0.878864557312406</v>
      </c>
      <c r="K3904" s="19" t="n">
        <v>0.500360302870922</v>
      </c>
      <c r="L3904" s="16" t="n">
        <v>11.259179656695</v>
      </c>
      <c r="M3904" s="19" t="n">
        <v>0.92936399264377</v>
      </c>
      <c r="N3904" s="19" t="n">
        <v>0.680351839028887</v>
      </c>
      <c r="O3904" s="19" t="n">
        <v>1.09842236792893</v>
      </c>
      <c r="P3904" s="19" t="n">
        <v>0.473798229169683</v>
      </c>
      <c r="Q3904" s="17" t="s">
        <v>31</v>
      </c>
      <c r="R3904" s="5" t="str">
        <f aca="false">IF(OR(Q3904="Steel plate",Q3904="Concrete jacket"),"Steel plate or jacket",Q3904)</f>
        <v>Polymer laminate</v>
      </c>
      <c r="S3904" s="5" t="str">
        <f aca="false">IF(O3904&lt;='Tree rules'!$C$4,IF(N3904&lt;='Tree rules'!$C$5,IF(P3904&lt;='Tree rules'!$C$7,"Monitor","Polymer laminate"),IF(P3904&lt;='Tree rules'!$C$8,"Seal cracks","Polymer laminate")),IF(O3904&lt;='Tree rules'!$C$6,IF(P3904&lt;='Tree rules'!$C$9,"Polymer laminate","Steel plate or jacket"),IF(L3904&lt;='Tree rules'!$C$10,"Steel plate or jacket","Polymer laminate")))</f>
        <v>Polymer laminate</v>
      </c>
      <c r="T3904" s="5" t="str">
        <f aca="false">IF(S3904=R3904,"Yes","No")</f>
        <v>Yes</v>
      </c>
    </row>
    <row r="3905" customFormat="false" ht="15" hidden="false" customHeight="false" outlineLevel="0" collapsed="false">
      <c r="A3905" s="15" t="n">
        <v>5559</v>
      </c>
      <c r="B3905" s="16" t="n">
        <v>3.13477411311666</v>
      </c>
      <c r="C3905" s="15" t="n">
        <v>230</v>
      </c>
      <c r="D3905" s="15" t="n">
        <v>300</v>
      </c>
      <c r="E3905" s="15" t="n">
        <v>30</v>
      </c>
      <c r="F3905" s="16" t="n">
        <v>0.612108978148471</v>
      </c>
      <c r="G3905" s="17" t="s">
        <v>102</v>
      </c>
      <c r="H3905" s="18" t="n">
        <v>0.1</v>
      </c>
      <c r="I3905" s="18" t="n">
        <v>1</v>
      </c>
      <c r="J3905" s="19" t="n">
        <v>0.964355844999252</v>
      </c>
      <c r="K3905" s="19" t="n">
        <v>0.441295623275404</v>
      </c>
      <c r="L3905" s="16" t="n">
        <v>13.0073614652144</v>
      </c>
      <c r="M3905" s="19" t="n">
        <v>0.212834138669611</v>
      </c>
      <c r="N3905" s="19" t="n">
        <v>3.05729639966256</v>
      </c>
      <c r="O3905" s="19" t="n">
        <v>0.964355844999252</v>
      </c>
      <c r="P3905" s="19" t="n">
        <v>0.931963502259238</v>
      </c>
      <c r="Q3905" s="17" t="s">
        <v>30</v>
      </c>
      <c r="R3905" s="5" t="str">
        <f aca="false">IF(OR(Q3905="Steel plate",Q3905="Concrete jacket"),"Steel plate or jacket",Q3905)</f>
        <v>Seal cracks</v>
      </c>
      <c r="S3905" s="5" t="str">
        <f aca="false">IF(O3905&lt;='Tree rules'!$C$4,IF(N3905&lt;='Tree rules'!$C$5,IF(P3905&lt;='Tree rules'!$C$7,"Monitor","Polymer laminate"),IF(P3905&lt;='Tree rules'!$C$8,"Seal cracks","Polymer laminate")),IF(O3905&lt;='Tree rules'!$C$6,IF(P3905&lt;='Tree rules'!$C$9,"Polymer laminate","Steel plate or jacket"),IF(L3905&lt;='Tree rules'!$C$10,"Steel plate or jacket","Polymer laminate")))</f>
        <v>Seal cracks</v>
      </c>
      <c r="T3905" s="5" t="str">
        <f aca="false">IF(S3905=R3905,"Yes","No")</f>
        <v>Yes</v>
      </c>
    </row>
    <row r="3906" customFormat="false" ht="15" hidden="false" customHeight="false" outlineLevel="0" collapsed="false">
      <c r="A3906" s="15" t="n">
        <v>5560</v>
      </c>
      <c r="B3906" s="16" t="n">
        <v>6.13190384265114</v>
      </c>
      <c r="C3906" s="15" t="n">
        <v>300</v>
      </c>
      <c r="D3906" s="15" t="n">
        <v>550</v>
      </c>
      <c r="E3906" s="15" t="n">
        <v>20</v>
      </c>
      <c r="F3906" s="16" t="n">
        <v>0.664887334093078</v>
      </c>
      <c r="G3906" s="17" t="s">
        <v>101</v>
      </c>
      <c r="H3906" s="18" t="n">
        <v>0.3</v>
      </c>
      <c r="I3906" s="18" t="n">
        <v>1.5</v>
      </c>
      <c r="J3906" s="19" t="n">
        <v>0.949445737248634</v>
      </c>
      <c r="K3906" s="19" t="n">
        <v>0.442897486068165</v>
      </c>
      <c r="L3906" s="16" t="n">
        <v>12.1664758782761</v>
      </c>
      <c r="M3906" s="19" t="n">
        <v>0.444141465805023</v>
      </c>
      <c r="N3906" s="19" t="n">
        <v>0.805482532736789</v>
      </c>
      <c r="O3906" s="19" t="n">
        <v>1.21391504078017</v>
      </c>
      <c r="P3906" s="19" t="n">
        <v>0.887179904846825</v>
      </c>
      <c r="Q3906" s="17" t="s">
        <v>31</v>
      </c>
      <c r="R3906" s="5" t="str">
        <f aca="false">IF(OR(Q3906="Steel plate",Q3906="Concrete jacket"),"Steel plate or jacket",Q3906)</f>
        <v>Polymer laminate</v>
      </c>
      <c r="S3906" s="5" t="str">
        <f aca="false">IF(O3906&lt;='Tree rules'!$C$4,IF(N3906&lt;='Tree rules'!$C$5,IF(P3906&lt;='Tree rules'!$C$7,"Monitor","Polymer laminate"),IF(P3906&lt;='Tree rules'!$C$8,"Seal cracks","Polymer laminate")),IF(O3906&lt;='Tree rules'!$C$6,IF(P3906&lt;='Tree rules'!$C$9,"Polymer laminate","Steel plate or jacket"),IF(L3906&lt;='Tree rules'!$C$10,"Steel plate or jacket","Polymer laminate")))</f>
        <v>Polymer laminate</v>
      </c>
      <c r="T3906" s="5" t="str">
        <f aca="false">IF(S3906=R3906,"Yes","No")</f>
        <v>Yes</v>
      </c>
    </row>
    <row r="3907" customFormat="false" ht="15" hidden="false" customHeight="false" outlineLevel="0" collapsed="false">
      <c r="A3907" s="15" t="n">
        <v>5561</v>
      </c>
      <c r="B3907" s="16" t="n">
        <v>4.87782151776345</v>
      </c>
      <c r="C3907" s="15" t="n">
        <v>230</v>
      </c>
      <c r="D3907" s="15" t="n">
        <v>450</v>
      </c>
      <c r="E3907" s="15" t="n">
        <v>25</v>
      </c>
      <c r="F3907" s="16" t="n">
        <v>0.865527033274846</v>
      </c>
      <c r="G3907" s="17" t="s">
        <v>101</v>
      </c>
      <c r="H3907" s="18" t="n">
        <v>0.3</v>
      </c>
      <c r="I3907" s="18" t="n">
        <v>1</v>
      </c>
      <c r="J3907" s="19" t="n">
        <v>0.859748638937397</v>
      </c>
      <c r="K3907" s="19" t="n">
        <v>0.513122151944326</v>
      </c>
      <c r="L3907" s="16" t="n">
        <v>12.0738156380284</v>
      </c>
      <c r="M3907" s="19" t="n">
        <v>0.909798658724375</v>
      </c>
      <c r="N3907" s="19" t="n">
        <v>0.518565845472973</v>
      </c>
      <c r="O3907" s="19" t="n">
        <v>0.859748638937397</v>
      </c>
      <c r="P3907" s="19" t="n">
        <v>0.419627342923216</v>
      </c>
      <c r="Q3907" s="17" t="s">
        <v>29</v>
      </c>
      <c r="R3907" s="5" t="str">
        <f aca="false">IF(OR(Q3907="Steel plate",Q3907="Concrete jacket"),"Steel plate or jacket",Q3907)</f>
        <v>Monitor</v>
      </c>
      <c r="S3907" s="5" t="str">
        <f aca="false">IF(O3907&lt;='Tree rules'!$C$4,IF(N3907&lt;='Tree rules'!$C$5,IF(P3907&lt;='Tree rules'!$C$7,"Monitor","Polymer laminate"),IF(P3907&lt;='Tree rules'!$C$8,"Seal cracks","Polymer laminate")),IF(O3907&lt;='Tree rules'!$C$6,IF(P3907&lt;='Tree rules'!$C$9,"Polymer laminate","Steel plate or jacket"),IF(L3907&lt;='Tree rules'!$C$10,"Steel plate or jacket","Polymer laminate")))</f>
        <v>Monitor</v>
      </c>
      <c r="T3907" s="5" t="str">
        <f aca="false">IF(S3907=R3907,"Yes","No")</f>
        <v>Yes</v>
      </c>
    </row>
    <row r="3908" customFormat="false" ht="15" hidden="false" customHeight="false" outlineLevel="0" collapsed="false">
      <c r="A3908" s="15" t="n">
        <v>5563</v>
      </c>
      <c r="B3908" s="16" t="n">
        <v>7.44791172443589</v>
      </c>
      <c r="C3908" s="15" t="n">
        <v>230</v>
      </c>
      <c r="D3908" s="15" t="n">
        <v>650</v>
      </c>
      <c r="E3908" s="15" t="n">
        <v>30</v>
      </c>
      <c r="F3908" s="16" t="n">
        <v>0.698079991168756</v>
      </c>
      <c r="G3908" s="17" t="s">
        <v>102</v>
      </c>
      <c r="H3908" s="18" t="n">
        <v>0.1</v>
      </c>
      <c r="I3908" s="18" t="n">
        <v>1</v>
      </c>
      <c r="J3908" s="19" t="n">
        <v>0.873770576527747</v>
      </c>
      <c r="K3908" s="19" t="n">
        <v>0.510029982914148</v>
      </c>
      <c r="L3908" s="16" t="n">
        <v>12.6880949308959</v>
      </c>
      <c r="M3908" s="19" t="n">
        <v>0.92972517735352</v>
      </c>
      <c r="N3908" s="19" t="n">
        <v>2.0878856972782</v>
      </c>
      <c r="O3908" s="19" t="n">
        <v>0.873770576527747</v>
      </c>
      <c r="P3908" s="19" t="n">
        <v>0.358904395587879</v>
      </c>
      <c r="Q3908" s="17" t="s">
        <v>30</v>
      </c>
      <c r="R3908" s="5" t="str">
        <f aca="false">IF(OR(Q3908="Steel plate",Q3908="Concrete jacket"),"Steel plate or jacket",Q3908)</f>
        <v>Seal cracks</v>
      </c>
      <c r="S3908" s="5" t="str">
        <f aca="false">IF(O3908&lt;='Tree rules'!$C$4,IF(N3908&lt;='Tree rules'!$C$5,IF(P3908&lt;='Tree rules'!$C$7,"Monitor","Polymer laminate"),IF(P3908&lt;='Tree rules'!$C$8,"Seal cracks","Polymer laminate")),IF(O3908&lt;='Tree rules'!$C$6,IF(P3908&lt;='Tree rules'!$C$9,"Polymer laminate","Steel plate or jacket"),IF(L3908&lt;='Tree rules'!$C$10,"Steel plate or jacket","Polymer laminate")))</f>
        <v>Seal cracks</v>
      </c>
      <c r="T3908" s="5" t="str">
        <f aca="false">IF(S3908=R3908,"Yes","No")</f>
        <v>Yes</v>
      </c>
    </row>
    <row r="3909" customFormat="false" ht="15" hidden="false" customHeight="false" outlineLevel="0" collapsed="false">
      <c r="A3909" s="15" t="n">
        <v>5564</v>
      </c>
      <c r="B3909" s="16" t="n">
        <v>5.5190219673216</v>
      </c>
      <c r="C3909" s="15" t="n">
        <v>300</v>
      </c>
      <c r="D3909" s="15" t="n">
        <v>475</v>
      </c>
      <c r="E3909" s="15" t="n">
        <v>30</v>
      </c>
      <c r="F3909" s="16" t="n">
        <v>0.735735984447258</v>
      </c>
      <c r="G3909" s="17" t="s">
        <v>103</v>
      </c>
      <c r="H3909" s="18" t="n">
        <v>0.2</v>
      </c>
      <c r="I3909" s="18" t="n">
        <v>2</v>
      </c>
      <c r="J3909" s="19" t="n">
        <v>0.927173676041309</v>
      </c>
      <c r="K3909" s="19" t="n">
        <v>0.562399920487279</v>
      </c>
      <c r="L3909" s="16" t="n">
        <v>12.9251099937274</v>
      </c>
      <c r="M3909" s="19" t="n">
        <v>0.667789174825098</v>
      </c>
      <c r="N3909" s="19" t="n">
        <v>1.66795425291329</v>
      </c>
      <c r="O3909" s="19" t="n">
        <v>1.33290495039909</v>
      </c>
      <c r="P3909" s="19" t="n">
        <v>0.665861101672533</v>
      </c>
      <c r="Q3909" s="17" t="s">
        <v>31</v>
      </c>
      <c r="R3909" s="5" t="str">
        <f aca="false">IF(OR(Q3909="Steel plate",Q3909="Concrete jacket"),"Steel plate or jacket",Q3909)</f>
        <v>Polymer laminate</v>
      </c>
      <c r="S3909" s="5" t="str">
        <f aca="false">IF(O3909&lt;='Tree rules'!$C$4,IF(N3909&lt;='Tree rules'!$C$5,IF(P3909&lt;='Tree rules'!$C$7,"Monitor","Polymer laminate"),IF(P3909&lt;='Tree rules'!$C$8,"Seal cracks","Polymer laminate")),IF(O3909&lt;='Tree rules'!$C$6,IF(P3909&lt;='Tree rules'!$C$9,"Polymer laminate","Steel plate or jacket"),IF(L3909&lt;='Tree rules'!$C$10,"Steel plate or jacket","Polymer laminate")))</f>
        <v>Polymer laminate</v>
      </c>
      <c r="T3909" s="5" t="str">
        <f aca="false">IF(S3909=R3909,"Yes","No")</f>
        <v>Yes</v>
      </c>
    </row>
    <row r="3910" customFormat="false" ht="15" hidden="false" customHeight="false" outlineLevel="0" collapsed="false">
      <c r="A3910" s="15" t="n">
        <v>5566</v>
      </c>
      <c r="B3910" s="16" t="n">
        <v>5.03053790613088</v>
      </c>
      <c r="C3910" s="15" t="n">
        <v>230</v>
      </c>
      <c r="D3910" s="15" t="n">
        <v>450</v>
      </c>
      <c r="E3910" s="15" t="n">
        <v>30</v>
      </c>
      <c r="F3910" s="16" t="n">
        <v>0.865527033274846</v>
      </c>
      <c r="G3910" s="17" t="s">
        <v>103</v>
      </c>
      <c r="H3910" s="18" t="n">
        <v>0.2</v>
      </c>
      <c r="I3910" s="18" t="n">
        <v>2</v>
      </c>
      <c r="J3910" s="19" t="n">
        <v>0.936106713147829</v>
      </c>
      <c r="K3910" s="19" t="n">
        <v>0.419138028528447</v>
      </c>
      <c r="L3910" s="16" t="n">
        <v>12.451826500324</v>
      </c>
      <c r="M3910" s="19" t="n">
        <v>0.329535566419609</v>
      </c>
      <c r="N3910" s="19" t="n">
        <v>1.53825226909917</v>
      </c>
      <c r="O3910" s="19" t="n">
        <v>1.47985550405463</v>
      </c>
      <c r="P3910" s="19" t="n">
        <v>1.37441798914571</v>
      </c>
      <c r="Q3910" s="17" t="s">
        <v>104</v>
      </c>
      <c r="R3910" s="5" t="str">
        <f aca="false">IF(OR(Q3910="Steel plate",Q3910="Concrete jacket"),"Steel plate or jacket",Q3910)</f>
        <v>Steel plate or jacket</v>
      </c>
      <c r="S3910" s="5" t="str">
        <f aca="false">IF(O3910&lt;='Tree rules'!$C$4,IF(N3910&lt;='Tree rules'!$C$5,IF(P3910&lt;='Tree rules'!$C$7,"Monitor","Polymer laminate"),IF(P3910&lt;='Tree rules'!$C$8,"Seal cracks","Polymer laminate")),IF(O3910&lt;='Tree rules'!$C$6,IF(P3910&lt;='Tree rules'!$C$9,"Polymer laminate","Steel plate or jacket"),IF(L3910&lt;='Tree rules'!$C$10,"Steel plate or jacket","Polymer laminate")))</f>
        <v>Steel plate or jacket</v>
      </c>
      <c r="T3910" s="5" t="str">
        <f aca="false">IF(S3910=R3910,"Yes","No")</f>
        <v>Yes</v>
      </c>
    </row>
    <row r="3911" customFormat="false" ht="15" hidden="false" customHeight="false" outlineLevel="0" collapsed="false">
      <c r="A3911" s="15" t="n">
        <v>5568</v>
      </c>
      <c r="B3911" s="16" t="n">
        <v>3.69135534222986</v>
      </c>
      <c r="C3911" s="15" t="n">
        <v>300</v>
      </c>
      <c r="D3911" s="15" t="n">
        <v>350</v>
      </c>
      <c r="E3911" s="15" t="n">
        <v>30</v>
      </c>
      <c r="F3911" s="16" t="n">
        <v>0.661387927071535</v>
      </c>
      <c r="G3911" s="17" t="s">
        <v>101</v>
      </c>
      <c r="H3911" s="18" t="n">
        <v>0.3</v>
      </c>
      <c r="I3911" s="18" t="n">
        <v>1.5</v>
      </c>
      <c r="J3911" s="19" t="n">
        <v>0.913447224071181</v>
      </c>
      <c r="K3911" s="19" t="n">
        <v>0.422356744755916</v>
      </c>
      <c r="L3911" s="16" t="n">
        <v>12.1426162573351</v>
      </c>
      <c r="M3911" s="19" t="n">
        <v>0.418257325153865</v>
      </c>
      <c r="N3911" s="19" t="n">
        <v>1.02726854466313</v>
      </c>
      <c r="O3911" s="19" t="n">
        <v>1.17727053807426</v>
      </c>
      <c r="P3911" s="19" t="n">
        <v>0.668352374119691</v>
      </c>
      <c r="Q3911" s="17" t="s">
        <v>31</v>
      </c>
      <c r="R3911" s="5" t="str">
        <f aca="false">IF(OR(Q3911="Steel plate",Q3911="Concrete jacket"),"Steel plate or jacket",Q3911)</f>
        <v>Polymer laminate</v>
      </c>
      <c r="S3911" s="5" t="str">
        <f aca="false">IF(O3911&lt;='Tree rules'!$C$4,IF(N3911&lt;='Tree rules'!$C$5,IF(P3911&lt;='Tree rules'!$C$7,"Monitor","Polymer laminate"),IF(P3911&lt;='Tree rules'!$C$8,"Seal cracks","Polymer laminate")),IF(O3911&lt;='Tree rules'!$C$6,IF(P3911&lt;='Tree rules'!$C$9,"Polymer laminate","Steel plate or jacket"),IF(L3911&lt;='Tree rules'!$C$10,"Steel plate or jacket","Polymer laminate")))</f>
        <v>Polymer laminate</v>
      </c>
      <c r="T3911" s="5" t="str">
        <f aca="false">IF(S3911=R3911,"Yes","No")</f>
        <v>Yes</v>
      </c>
    </row>
    <row r="3912" customFormat="false" ht="15" hidden="false" customHeight="false" outlineLevel="0" collapsed="false">
      <c r="A3912" s="15" t="n">
        <v>5570</v>
      </c>
      <c r="B3912" s="16" t="n">
        <v>3.90076919488931</v>
      </c>
      <c r="C3912" s="15" t="n">
        <v>300</v>
      </c>
      <c r="D3912" s="15" t="n">
        <v>350</v>
      </c>
      <c r="E3912" s="15" t="n">
        <v>20</v>
      </c>
      <c r="F3912" s="16" t="n">
        <v>0.661387927071535</v>
      </c>
      <c r="G3912" s="17" t="s">
        <v>101</v>
      </c>
      <c r="H3912" s="18" t="n">
        <v>0.3</v>
      </c>
      <c r="I3912" s="18" t="n">
        <v>2</v>
      </c>
      <c r="J3912" s="19" t="n">
        <v>0.929500258900426</v>
      </c>
      <c r="K3912" s="19" t="n">
        <v>0.505133916155254</v>
      </c>
      <c r="L3912" s="16" t="n">
        <v>12.8314776147675</v>
      </c>
      <c r="M3912" s="19" t="n">
        <v>0.889594701714128</v>
      </c>
      <c r="N3912" s="19" t="n">
        <v>1.10192991836291</v>
      </c>
      <c r="O3912" s="19" t="n">
        <v>1.38947841195516</v>
      </c>
      <c r="P3912" s="19" t="n">
        <v>0.476379002902999</v>
      </c>
      <c r="Q3912" s="17" t="s">
        <v>31</v>
      </c>
      <c r="R3912" s="5" t="str">
        <f aca="false">IF(OR(Q3912="Steel plate",Q3912="Concrete jacket"),"Steel plate or jacket",Q3912)</f>
        <v>Polymer laminate</v>
      </c>
      <c r="S3912" s="5" t="str">
        <f aca="false">IF(O3912&lt;='Tree rules'!$C$4,IF(N3912&lt;='Tree rules'!$C$5,IF(P3912&lt;='Tree rules'!$C$7,"Monitor","Polymer laminate"),IF(P3912&lt;='Tree rules'!$C$8,"Seal cracks","Polymer laminate")),IF(O3912&lt;='Tree rules'!$C$6,IF(P3912&lt;='Tree rules'!$C$9,"Polymer laminate","Steel plate or jacket"),IF(L3912&lt;='Tree rules'!$C$10,"Steel plate or jacket","Polymer laminate")))</f>
        <v>Steel plate or jacket</v>
      </c>
      <c r="T3912" s="5" t="str">
        <f aca="false">IF(S3912=R3912,"Yes","No")</f>
        <v>No</v>
      </c>
    </row>
    <row r="3913" customFormat="false" ht="15" hidden="false" customHeight="false" outlineLevel="0" collapsed="false">
      <c r="A3913" s="15" t="n">
        <v>5572</v>
      </c>
      <c r="B3913" s="16" t="n">
        <v>4.99722580068596</v>
      </c>
      <c r="C3913" s="15" t="n">
        <v>300</v>
      </c>
      <c r="D3913" s="15" t="n">
        <v>475</v>
      </c>
      <c r="E3913" s="15" t="n">
        <v>30</v>
      </c>
      <c r="F3913" s="16" t="n">
        <v>0.735735984447258</v>
      </c>
      <c r="G3913" s="17" t="s">
        <v>101</v>
      </c>
      <c r="H3913" s="18" t="n">
        <v>0.3</v>
      </c>
      <c r="I3913" s="18" t="n">
        <v>1.5</v>
      </c>
      <c r="J3913" s="19" t="n">
        <v>0.851387709853223</v>
      </c>
      <c r="K3913" s="19" t="n">
        <v>0.629787501076162</v>
      </c>
      <c r="L3913" s="16" t="n">
        <v>11.7031049196392</v>
      </c>
      <c r="M3913" s="19" t="n">
        <v>0.410002897028585</v>
      </c>
      <c r="N3913" s="19" t="n">
        <v>0.869099330087546</v>
      </c>
      <c r="O3913" s="19" t="n">
        <v>1.00898489566213</v>
      </c>
      <c r="P3913" s="19" t="n">
        <v>0.825445777151095</v>
      </c>
      <c r="Q3913" s="17" t="s">
        <v>31</v>
      </c>
      <c r="R3913" s="5" t="str">
        <f aca="false">IF(OR(Q3913="Steel plate",Q3913="Concrete jacket"),"Steel plate or jacket",Q3913)</f>
        <v>Polymer laminate</v>
      </c>
      <c r="S3913" s="5" t="str">
        <f aca="false">IF(O3913&lt;='Tree rules'!$C$4,IF(N3913&lt;='Tree rules'!$C$5,IF(P3913&lt;='Tree rules'!$C$7,"Monitor","Polymer laminate"),IF(P3913&lt;='Tree rules'!$C$8,"Seal cracks","Polymer laminate")),IF(O3913&lt;='Tree rules'!$C$6,IF(P3913&lt;='Tree rules'!$C$9,"Polymer laminate","Steel plate or jacket"),IF(L3913&lt;='Tree rules'!$C$10,"Steel plate or jacket","Polymer laminate")))</f>
        <v>Polymer laminate</v>
      </c>
      <c r="T3913" s="5" t="str">
        <f aca="false">IF(S3913=R3913,"Yes","No")</f>
        <v>Yes</v>
      </c>
    </row>
    <row r="3914" customFormat="false" ht="15" hidden="false" customHeight="false" outlineLevel="0" collapsed="false">
      <c r="A3914" s="15" t="n">
        <v>5573</v>
      </c>
      <c r="B3914" s="16" t="n">
        <v>3.0523587878475</v>
      </c>
      <c r="C3914" s="15" t="n">
        <v>300</v>
      </c>
      <c r="D3914" s="15" t="n">
        <v>300</v>
      </c>
      <c r="E3914" s="15" t="n">
        <v>25</v>
      </c>
      <c r="F3914" s="16" t="n">
        <v>0.791582400904515</v>
      </c>
      <c r="G3914" s="17" t="s">
        <v>101</v>
      </c>
      <c r="H3914" s="18" t="n">
        <v>0.3</v>
      </c>
      <c r="I3914" s="18" t="n">
        <v>1</v>
      </c>
      <c r="J3914" s="19" t="n">
        <v>0.966339060184609</v>
      </c>
      <c r="K3914" s="19" t="n">
        <v>0.447426921078988</v>
      </c>
      <c r="L3914" s="16" t="n">
        <v>12.0171605820768</v>
      </c>
      <c r="M3914" s="19" t="n">
        <v>0.29997516382802</v>
      </c>
      <c r="N3914" s="19" t="n">
        <v>0.853179299537416</v>
      </c>
      <c r="O3914" s="19" t="n">
        <v>0.966339060184609</v>
      </c>
      <c r="P3914" s="19" t="n">
        <v>0.966318577105112</v>
      </c>
      <c r="Q3914" s="17" t="s">
        <v>31</v>
      </c>
      <c r="R3914" s="5" t="str">
        <f aca="false">IF(OR(Q3914="Steel plate",Q3914="Concrete jacket"),"Steel plate or jacket",Q3914)</f>
        <v>Polymer laminate</v>
      </c>
      <c r="S3914" s="5" t="str">
        <f aca="false">IF(O3914&lt;='Tree rules'!$C$4,IF(N3914&lt;='Tree rules'!$C$5,IF(P3914&lt;='Tree rules'!$C$7,"Monitor","Polymer laminate"),IF(P3914&lt;='Tree rules'!$C$8,"Seal cracks","Polymer laminate")),IF(O3914&lt;='Tree rules'!$C$6,IF(P3914&lt;='Tree rules'!$C$9,"Polymer laminate","Steel plate or jacket"),IF(L3914&lt;='Tree rules'!$C$10,"Steel plate or jacket","Polymer laminate")))</f>
        <v>Polymer laminate</v>
      </c>
      <c r="T3914" s="5" t="str">
        <f aca="false">IF(S3914=R3914,"Yes","No")</f>
        <v>Yes</v>
      </c>
    </row>
    <row r="3915" customFormat="false" ht="15" hidden="false" customHeight="false" outlineLevel="0" collapsed="false">
      <c r="A3915" s="15" t="n">
        <v>5574</v>
      </c>
      <c r="B3915" s="16" t="n">
        <v>4.22863768261341</v>
      </c>
      <c r="C3915" s="15" t="n">
        <v>300</v>
      </c>
      <c r="D3915" s="15" t="n">
        <v>375</v>
      </c>
      <c r="E3915" s="15" t="n">
        <v>25</v>
      </c>
      <c r="F3915" s="16" t="n">
        <v>0.640487798897002</v>
      </c>
      <c r="G3915" s="17" t="s">
        <v>101</v>
      </c>
      <c r="H3915" s="18" t="n">
        <v>0.3</v>
      </c>
      <c r="I3915" s="18" t="n">
        <v>1</v>
      </c>
      <c r="J3915" s="19" t="n">
        <v>0.925081029269585</v>
      </c>
      <c r="K3915" s="19" t="n">
        <v>0.567131121381305</v>
      </c>
      <c r="L3915" s="16" t="n">
        <v>12.9316137082979</v>
      </c>
      <c r="M3915" s="19" t="n">
        <v>0.302968603213056</v>
      </c>
      <c r="N3915" s="19" t="n">
        <v>1.10165604381944</v>
      </c>
      <c r="O3915" s="19" t="n">
        <v>0.925081029269585</v>
      </c>
      <c r="P3915" s="19" t="n">
        <v>1.00113301871567</v>
      </c>
      <c r="Q3915" s="17" t="s">
        <v>31</v>
      </c>
      <c r="R3915" s="5" t="str">
        <f aca="false">IF(OR(Q3915="Steel plate",Q3915="Concrete jacket"),"Steel plate or jacket",Q3915)</f>
        <v>Polymer laminate</v>
      </c>
      <c r="S3915" s="5" t="str">
        <f aca="false">IF(O3915&lt;='Tree rules'!$C$4,IF(N3915&lt;='Tree rules'!$C$5,IF(P3915&lt;='Tree rules'!$C$7,"Monitor","Polymer laminate"),IF(P3915&lt;='Tree rules'!$C$8,"Seal cracks","Polymer laminate")),IF(O3915&lt;='Tree rules'!$C$6,IF(P3915&lt;='Tree rules'!$C$9,"Polymer laminate","Steel plate or jacket"),IF(L3915&lt;='Tree rules'!$C$10,"Steel plate or jacket","Polymer laminate")))</f>
        <v>Polymer laminate</v>
      </c>
      <c r="T3915" s="5" t="str">
        <f aca="false">IF(S3915=R3915,"Yes","No")</f>
        <v>Yes</v>
      </c>
    </row>
    <row r="3916" customFormat="false" ht="15" hidden="false" customHeight="false" outlineLevel="0" collapsed="false">
      <c r="A3916" s="15" t="n">
        <v>5575</v>
      </c>
      <c r="B3916" s="16" t="n">
        <v>6.36375922006912</v>
      </c>
      <c r="C3916" s="15" t="n">
        <v>300</v>
      </c>
      <c r="D3916" s="15" t="n">
        <v>550</v>
      </c>
      <c r="E3916" s="15" t="n">
        <v>25</v>
      </c>
      <c r="F3916" s="16" t="n">
        <v>0.664887334093078</v>
      </c>
      <c r="G3916" s="17" t="s">
        <v>103</v>
      </c>
      <c r="H3916" s="18" t="n">
        <v>0.2</v>
      </c>
      <c r="I3916" s="18" t="n">
        <v>1</v>
      </c>
      <c r="J3916" s="19" t="n">
        <v>0.919433276277525</v>
      </c>
      <c r="K3916" s="19" t="n">
        <v>0.637626233638471</v>
      </c>
      <c r="L3916" s="16" t="n">
        <v>12.626506389026</v>
      </c>
      <c r="M3916" s="19" t="n">
        <v>0.532361786286843</v>
      </c>
      <c r="N3916" s="19" t="n">
        <v>0.903796780074829</v>
      </c>
      <c r="O3916" s="19" t="n">
        <v>0.919433276277525</v>
      </c>
      <c r="P3916" s="19" t="n">
        <v>0.715885833857735</v>
      </c>
      <c r="Q3916" s="17" t="s">
        <v>29</v>
      </c>
      <c r="R3916" s="5" t="str">
        <f aca="false">IF(OR(Q3916="Steel plate",Q3916="Concrete jacket"),"Steel plate or jacket",Q3916)</f>
        <v>Monitor</v>
      </c>
      <c r="S3916" s="5" t="str">
        <f aca="false">IF(O3916&lt;='Tree rules'!$C$4,IF(N3916&lt;='Tree rules'!$C$5,IF(P3916&lt;='Tree rules'!$C$7,"Monitor","Polymer laminate"),IF(P3916&lt;='Tree rules'!$C$8,"Seal cracks","Polymer laminate")),IF(O3916&lt;='Tree rules'!$C$6,IF(P3916&lt;='Tree rules'!$C$9,"Polymer laminate","Steel plate or jacket"),IF(L3916&lt;='Tree rules'!$C$10,"Steel plate or jacket","Polymer laminate")))</f>
        <v>Monitor</v>
      </c>
      <c r="T3916" s="5" t="str">
        <f aca="false">IF(S3916=R3916,"Yes","No")</f>
        <v>Yes</v>
      </c>
    </row>
    <row r="3917" customFormat="false" ht="15" hidden="false" customHeight="false" outlineLevel="0" collapsed="false">
      <c r="A3917" s="15" t="n">
        <v>5576</v>
      </c>
      <c r="B3917" s="16" t="n">
        <v>3.40737612149169</v>
      </c>
      <c r="C3917" s="15" t="n">
        <v>300</v>
      </c>
      <c r="D3917" s="15" t="n">
        <v>300</v>
      </c>
      <c r="E3917" s="15" t="n">
        <v>25</v>
      </c>
      <c r="F3917" s="16" t="n">
        <v>0.52772160060301</v>
      </c>
      <c r="G3917" s="17" t="s">
        <v>103</v>
      </c>
      <c r="H3917" s="18" t="n">
        <v>0.2</v>
      </c>
      <c r="I3917" s="18" t="n">
        <v>1</v>
      </c>
      <c r="J3917" s="19" t="n">
        <v>0.964810973235961</v>
      </c>
      <c r="K3917" s="19" t="n">
        <v>0.55380016837113</v>
      </c>
      <c r="L3917" s="16" t="n">
        <v>13.414866620046</v>
      </c>
      <c r="M3917" s="19" t="n">
        <v>0.816358334318593</v>
      </c>
      <c r="N3917" s="19" t="n">
        <v>1.42339510879056</v>
      </c>
      <c r="O3917" s="19" t="n">
        <v>0.964810973235961</v>
      </c>
      <c r="P3917" s="19" t="n">
        <v>0.32717960317066</v>
      </c>
      <c r="Q3917" s="17" t="s">
        <v>30</v>
      </c>
      <c r="R3917" s="5" t="str">
        <f aca="false">IF(OR(Q3917="Steel plate",Q3917="Concrete jacket"),"Steel plate or jacket",Q3917)</f>
        <v>Seal cracks</v>
      </c>
      <c r="S3917" s="5" t="str">
        <f aca="false">IF(O3917&lt;='Tree rules'!$C$4,IF(N3917&lt;='Tree rules'!$C$5,IF(P3917&lt;='Tree rules'!$C$7,"Monitor","Polymer laminate"),IF(P3917&lt;='Tree rules'!$C$8,"Seal cracks","Polymer laminate")),IF(O3917&lt;='Tree rules'!$C$6,IF(P3917&lt;='Tree rules'!$C$9,"Polymer laminate","Steel plate or jacket"),IF(L3917&lt;='Tree rules'!$C$10,"Steel plate or jacket","Polymer laminate")))</f>
        <v>Seal cracks</v>
      </c>
      <c r="T3917" s="5" t="str">
        <f aca="false">IF(S3917=R3917,"Yes","No")</f>
        <v>Yes</v>
      </c>
    </row>
    <row r="3918" customFormat="false" ht="15" hidden="false" customHeight="false" outlineLevel="0" collapsed="false">
      <c r="A3918" s="15" t="n">
        <v>5577</v>
      </c>
      <c r="B3918" s="16" t="n">
        <v>3.30936864663072</v>
      </c>
      <c r="C3918" s="15" t="n">
        <v>300</v>
      </c>
      <c r="D3918" s="15" t="n">
        <v>325</v>
      </c>
      <c r="E3918" s="15" t="n">
        <v>30</v>
      </c>
      <c r="F3918" s="16" t="n">
        <v>0.756099314943392</v>
      </c>
      <c r="G3918" s="17" t="s">
        <v>101</v>
      </c>
      <c r="H3918" s="18" t="n">
        <v>0.3</v>
      </c>
      <c r="I3918" s="18" t="n">
        <v>1</v>
      </c>
      <c r="J3918" s="19" t="n">
        <v>0.894540569336535</v>
      </c>
      <c r="K3918" s="19" t="n">
        <v>0.619053567858929</v>
      </c>
      <c r="L3918" s="16" t="n">
        <v>11.9471792297138</v>
      </c>
      <c r="M3918" s="19" t="n">
        <v>0.628319460890495</v>
      </c>
      <c r="N3918" s="19" t="n">
        <v>0.974401613968931</v>
      </c>
      <c r="O3918" s="19" t="n">
        <v>0.894540569336535</v>
      </c>
      <c r="P3918" s="19" t="n">
        <v>0.476777421141014</v>
      </c>
      <c r="Q3918" s="17" t="s">
        <v>29</v>
      </c>
      <c r="R3918" s="5" t="str">
        <f aca="false">IF(OR(Q3918="Steel plate",Q3918="Concrete jacket"),"Steel plate or jacket",Q3918)</f>
        <v>Monitor</v>
      </c>
      <c r="S3918" s="5" t="str">
        <f aca="false">IF(O3918&lt;='Tree rules'!$C$4,IF(N3918&lt;='Tree rules'!$C$5,IF(P3918&lt;='Tree rules'!$C$7,"Monitor","Polymer laminate"),IF(P3918&lt;='Tree rules'!$C$8,"Seal cracks","Polymer laminate")),IF(O3918&lt;='Tree rules'!$C$6,IF(P3918&lt;='Tree rules'!$C$9,"Polymer laminate","Steel plate or jacket"),IF(L3918&lt;='Tree rules'!$C$10,"Steel plate or jacket","Polymer laminate")))</f>
        <v>Monitor</v>
      </c>
      <c r="T3918" s="5" t="str">
        <f aca="false">IF(S3918=R3918,"Yes","No")</f>
        <v>Yes</v>
      </c>
    </row>
    <row r="3919" customFormat="false" ht="15" hidden="false" customHeight="false" outlineLevel="0" collapsed="false">
      <c r="A3919" s="15" t="n">
        <v>5578</v>
      </c>
      <c r="B3919" s="16" t="n">
        <v>5.62845322688894</v>
      </c>
      <c r="C3919" s="15" t="n">
        <v>230</v>
      </c>
      <c r="D3919" s="15" t="n">
        <v>525</v>
      </c>
      <c r="E3919" s="15" t="n">
        <v>30</v>
      </c>
      <c r="F3919" s="16" t="n">
        <v>0.85906279835652</v>
      </c>
      <c r="G3919" s="17" t="s">
        <v>101</v>
      </c>
      <c r="H3919" s="18" t="n">
        <v>0.3</v>
      </c>
      <c r="I3919" s="18" t="n">
        <v>1</v>
      </c>
      <c r="J3919" s="19" t="n">
        <v>0.916547269647767</v>
      </c>
      <c r="K3919" s="19" t="n">
        <v>0.443918323085641</v>
      </c>
      <c r="L3919" s="16" t="n">
        <v>11.7996922995575</v>
      </c>
      <c r="M3919" s="19" t="n">
        <v>0.9413853396644</v>
      </c>
      <c r="N3919" s="19" t="n">
        <v>0.605697517101884</v>
      </c>
      <c r="O3919" s="19" t="n">
        <v>0.916547269647767</v>
      </c>
      <c r="P3919" s="19" t="n">
        <v>0.389245948729619</v>
      </c>
      <c r="Q3919" s="17" t="s">
        <v>29</v>
      </c>
      <c r="R3919" s="5" t="str">
        <f aca="false">IF(OR(Q3919="Steel plate",Q3919="Concrete jacket"),"Steel plate or jacket",Q3919)</f>
        <v>Monitor</v>
      </c>
      <c r="S3919" s="5" t="str">
        <f aca="false">IF(O3919&lt;='Tree rules'!$C$4,IF(N3919&lt;='Tree rules'!$C$5,IF(P3919&lt;='Tree rules'!$C$7,"Monitor","Polymer laminate"),IF(P3919&lt;='Tree rules'!$C$8,"Seal cracks","Polymer laminate")),IF(O3919&lt;='Tree rules'!$C$6,IF(P3919&lt;='Tree rules'!$C$9,"Polymer laminate","Steel plate or jacket"),IF(L3919&lt;='Tree rules'!$C$10,"Steel plate or jacket","Polymer laminate")))</f>
        <v>Monitor</v>
      </c>
      <c r="T3919" s="5" t="str">
        <f aca="false">IF(S3919=R3919,"Yes","No")</f>
        <v>Yes</v>
      </c>
    </row>
    <row r="3920" customFormat="false" ht="15" hidden="false" customHeight="false" outlineLevel="0" collapsed="false">
      <c r="A3920" s="15" t="n">
        <v>5579</v>
      </c>
      <c r="B3920" s="16" t="n">
        <v>3.10514670583124</v>
      </c>
      <c r="C3920" s="15" t="n">
        <v>300</v>
      </c>
      <c r="D3920" s="15" t="n">
        <v>300</v>
      </c>
      <c r="E3920" s="15" t="n">
        <v>25</v>
      </c>
      <c r="F3920" s="16" t="n">
        <v>0.791582400904515</v>
      </c>
      <c r="G3920" s="17" t="s">
        <v>101</v>
      </c>
      <c r="H3920" s="18" t="n">
        <v>0.3</v>
      </c>
      <c r="I3920" s="18" t="n">
        <v>2</v>
      </c>
      <c r="J3920" s="19" t="n">
        <v>0.975363850063781</v>
      </c>
      <c r="K3920" s="19" t="n">
        <v>0.472765993357967</v>
      </c>
      <c r="L3920" s="16" t="n">
        <v>12.2249870308317</v>
      </c>
      <c r="M3920" s="19" t="n">
        <v>0.948590480603892</v>
      </c>
      <c r="N3920" s="19" t="n">
        <v>1.20896309006127</v>
      </c>
      <c r="O3920" s="19" t="n">
        <v>1.48960884066671</v>
      </c>
      <c r="P3920" s="19" t="n">
        <v>0.444037317192747</v>
      </c>
      <c r="Q3920" s="17" t="s">
        <v>31</v>
      </c>
      <c r="R3920" s="5" t="str">
        <f aca="false">IF(OR(Q3920="Steel plate",Q3920="Concrete jacket"),"Steel plate or jacket",Q3920)</f>
        <v>Polymer laminate</v>
      </c>
      <c r="S3920" s="5" t="str">
        <f aca="false">IF(O3920&lt;='Tree rules'!$C$4,IF(N3920&lt;='Tree rules'!$C$5,IF(P3920&lt;='Tree rules'!$C$7,"Monitor","Polymer laminate"),IF(P3920&lt;='Tree rules'!$C$8,"Seal cracks","Polymer laminate")),IF(O3920&lt;='Tree rules'!$C$6,IF(P3920&lt;='Tree rules'!$C$9,"Polymer laminate","Steel plate or jacket"),IF(L3920&lt;='Tree rules'!$C$10,"Steel plate or jacket","Polymer laminate")))</f>
        <v>Steel plate or jacket</v>
      </c>
      <c r="T3920" s="5" t="str">
        <f aca="false">IF(S3920=R3920,"Yes","No")</f>
        <v>No</v>
      </c>
    </row>
    <row r="3921" customFormat="false" ht="15" hidden="false" customHeight="false" outlineLevel="0" collapsed="false">
      <c r="A3921" s="15" t="n">
        <v>5580</v>
      </c>
      <c r="B3921" s="16" t="n">
        <v>3.24047121509491</v>
      </c>
      <c r="C3921" s="15" t="n">
        <v>230</v>
      </c>
      <c r="D3921" s="15" t="n">
        <v>300</v>
      </c>
      <c r="E3921" s="15" t="n">
        <v>30</v>
      </c>
      <c r="F3921" s="16" t="n">
        <v>0.768324290280112</v>
      </c>
      <c r="G3921" s="17" t="s">
        <v>101</v>
      </c>
      <c r="H3921" s="18" t="n">
        <v>0.3</v>
      </c>
      <c r="I3921" s="18" t="n">
        <v>1</v>
      </c>
      <c r="J3921" s="19" t="n">
        <v>0.921509469254516</v>
      </c>
      <c r="K3921" s="19" t="n">
        <v>0.449607927227391</v>
      </c>
      <c r="L3921" s="16" t="n">
        <v>12.6580906839645</v>
      </c>
      <c r="M3921" s="19" t="n">
        <v>0.934254522262546</v>
      </c>
      <c r="N3921" s="19" t="n">
        <v>0.58011678554839</v>
      </c>
      <c r="O3921" s="19" t="n">
        <v>0.921509469254516</v>
      </c>
      <c r="P3921" s="19" t="n">
        <v>0.318504062804443</v>
      </c>
      <c r="Q3921" s="17" t="s">
        <v>29</v>
      </c>
      <c r="R3921" s="5" t="str">
        <f aca="false">IF(OR(Q3921="Steel plate",Q3921="Concrete jacket"),"Steel plate or jacket",Q3921)</f>
        <v>Monitor</v>
      </c>
      <c r="S3921" s="5" t="str">
        <f aca="false">IF(O3921&lt;='Tree rules'!$C$4,IF(N3921&lt;='Tree rules'!$C$5,IF(P3921&lt;='Tree rules'!$C$7,"Monitor","Polymer laminate"),IF(P3921&lt;='Tree rules'!$C$8,"Seal cracks","Polymer laminate")),IF(O3921&lt;='Tree rules'!$C$6,IF(P3921&lt;='Tree rules'!$C$9,"Polymer laminate","Steel plate or jacket"),IF(L3921&lt;='Tree rules'!$C$10,"Steel plate or jacket","Polymer laminate")))</f>
        <v>Monitor</v>
      </c>
      <c r="T3921" s="5" t="str">
        <f aca="false">IF(S3921=R3921,"Yes","No")</f>
        <v>Yes</v>
      </c>
    </row>
    <row r="3922" customFormat="false" ht="15" hidden="false" customHeight="false" outlineLevel="0" collapsed="false">
      <c r="A3922" s="15" t="n">
        <v>5581</v>
      </c>
      <c r="B3922" s="16" t="n">
        <v>3.75922830555002</v>
      </c>
      <c r="C3922" s="15" t="n">
        <v>230</v>
      </c>
      <c r="D3922" s="15" t="n">
        <v>375</v>
      </c>
      <c r="E3922" s="15" t="n">
        <v>30</v>
      </c>
      <c r="F3922" s="16" t="n">
        <v>0.594232683721175</v>
      </c>
      <c r="G3922" s="17" t="s">
        <v>103</v>
      </c>
      <c r="H3922" s="18" t="n">
        <v>0.2</v>
      </c>
      <c r="I3922" s="18" t="n">
        <v>1.5</v>
      </c>
      <c r="J3922" s="19" t="n">
        <v>0.908136583556703</v>
      </c>
      <c r="K3922" s="19" t="n">
        <v>0.624524342365835</v>
      </c>
      <c r="L3922" s="16" t="n">
        <v>11.357185213142</v>
      </c>
      <c r="M3922" s="19" t="n">
        <v>0.511891036077207</v>
      </c>
      <c r="N3922" s="19" t="n">
        <v>1.08836244724133</v>
      </c>
      <c r="O3922" s="19" t="n">
        <v>1.078628174023</v>
      </c>
      <c r="P3922" s="19" t="n">
        <v>0.537188681291903</v>
      </c>
      <c r="Q3922" s="17" t="s">
        <v>31</v>
      </c>
      <c r="R3922" s="5" t="str">
        <f aca="false">IF(OR(Q3922="Steel plate",Q3922="Concrete jacket"),"Steel plate or jacket",Q3922)</f>
        <v>Polymer laminate</v>
      </c>
      <c r="S3922" s="5" t="str">
        <f aca="false">IF(O3922&lt;='Tree rules'!$C$4,IF(N3922&lt;='Tree rules'!$C$5,IF(P3922&lt;='Tree rules'!$C$7,"Monitor","Polymer laminate"),IF(P3922&lt;='Tree rules'!$C$8,"Seal cracks","Polymer laminate")),IF(O3922&lt;='Tree rules'!$C$6,IF(P3922&lt;='Tree rules'!$C$9,"Polymer laminate","Steel plate or jacket"),IF(L3922&lt;='Tree rules'!$C$10,"Steel plate or jacket","Polymer laminate")))</f>
        <v>Polymer laminate</v>
      </c>
      <c r="T3922" s="5" t="str">
        <f aca="false">IF(S3922=R3922,"Yes","No")</f>
        <v>Yes</v>
      </c>
    </row>
    <row r="3923" customFormat="false" ht="15" hidden="false" customHeight="false" outlineLevel="0" collapsed="false">
      <c r="A3923" s="15" t="n">
        <v>5582</v>
      </c>
      <c r="B3923" s="16" t="n">
        <v>3.85288695839432</v>
      </c>
      <c r="C3923" s="15" t="n">
        <v>230</v>
      </c>
      <c r="D3923" s="15" t="n">
        <v>350</v>
      </c>
      <c r="E3923" s="15" t="n">
        <v>25</v>
      </c>
      <c r="F3923" s="16" t="n">
        <v>0.9045760591966</v>
      </c>
      <c r="G3923" s="17" t="s">
        <v>101</v>
      </c>
      <c r="H3923" s="18" t="n">
        <v>0.3</v>
      </c>
      <c r="I3923" s="18" t="n">
        <v>1</v>
      </c>
      <c r="J3923" s="19" t="n">
        <v>0.863671769930389</v>
      </c>
      <c r="K3923" s="19" t="n">
        <v>0.588021494726439</v>
      </c>
      <c r="L3923" s="16" t="n">
        <v>12.7579038357428</v>
      </c>
      <c r="M3923" s="19" t="n">
        <v>0.931878431514701</v>
      </c>
      <c r="N3923" s="19" t="n">
        <v>0.740713407904853</v>
      </c>
      <c r="O3923" s="19" t="n">
        <v>0.863671769930389</v>
      </c>
      <c r="P3923" s="19" t="n">
        <v>0.428452872005636</v>
      </c>
      <c r="Q3923" s="17" t="s">
        <v>29</v>
      </c>
      <c r="R3923" s="5" t="str">
        <f aca="false">IF(OR(Q3923="Steel plate",Q3923="Concrete jacket"),"Steel plate or jacket",Q3923)</f>
        <v>Monitor</v>
      </c>
      <c r="S3923" s="5" t="str">
        <f aca="false">IF(O3923&lt;='Tree rules'!$C$4,IF(N3923&lt;='Tree rules'!$C$5,IF(P3923&lt;='Tree rules'!$C$7,"Monitor","Polymer laminate"),IF(P3923&lt;='Tree rules'!$C$8,"Seal cracks","Polymer laminate")),IF(O3923&lt;='Tree rules'!$C$6,IF(P3923&lt;='Tree rules'!$C$9,"Polymer laminate","Steel plate or jacket"),IF(L3923&lt;='Tree rules'!$C$10,"Steel plate or jacket","Polymer laminate")))</f>
        <v>Monitor</v>
      </c>
      <c r="T3923" s="5" t="str">
        <f aca="false">IF(S3923=R3923,"Yes","No")</f>
        <v>Yes</v>
      </c>
    </row>
    <row r="3924" customFormat="false" ht="15" hidden="false" customHeight="false" outlineLevel="0" collapsed="false">
      <c r="A3924" s="15" t="n">
        <v>5584</v>
      </c>
      <c r="B3924" s="16" t="n">
        <v>3.29389961124739</v>
      </c>
      <c r="C3924" s="15" t="n">
        <v>230</v>
      </c>
      <c r="D3924" s="15" t="n">
        <v>325</v>
      </c>
      <c r="E3924" s="15" t="n">
        <v>30</v>
      </c>
      <c r="F3924" s="16" t="n">
        <v>0.939980971621069</v>
      </c>
      <c r="G3924" s="17" t="s">
        <v>103</v>
      </c>
      <c r="H3924" s="18" t="n">
        <v>0.2</v>
      </c>
      <c r="I3924" s="18" t="n">
        <v>1</v>
      </c>
      <c r="J3924" s="19" t="n">
        <v>0.905419696967115</v>
      </c>
      <c r="K3924" s="19" t="n">
        <v>0.460098941727521</v>
      </c>
      <c r="L3924" s="16" t="n">
        <v>11.8060917965856</v>
      </c>
      <c r="M3924" s="19" t="n">
        <v>0.419251288249188</v>
      </c>
      <c r="N3924" s="19" t="n">
        <v>1.04118338038151</v>
      </c>
      <c r="O3924" s="19" t="n">
        <v>0.905419696967115</v>
      </c>
      <c r="P3924" s="19" t="n">
        <v>0.738599286291425</v>
      </c>
      <c r="Q3924" s="17" t="s">
        <v>30</v>
      </c>
      <c r="R3924" s="5" t="str">
        <f aca="false">IF(OR(Q3924="Steel plate",Q3924="Concrete jacket"),"Steel plate or jacket",Q3924)</f>
        <v>Seal cracks</v>
      </c>
      <c r="S3924" s="5" t="str">
        <f aca="false">IF(O3924&lt;='Tree rules'!$C$4,IF(N3924&lt;='Tree rules'!$C$5,IF(P3924&lt;='Tree rules'!$C$7,"Monitor","Polymer laminate"),IF(P3924&lt;='Tree rules'!$C$8,"Seal cracks","Polymer laminate")),IF(O3924&lt;='Tree rules'!$C$6,IF(P3924&lt;='Tree rules'!$C$9,"Polymer laminate","Steel plate or jacket"),IF(L3924&lt;='Tree rules'!$C$10,"Steel plate or jacket","Polymer laminate")))</f>
        <v>Seal cracks</v>
      </c>
      <c r="T3924" s="5" t="str">
        <f aca="false">IF(S3924=R3924,"Yes","No")</f>
        <v>Yes</v>
      </c>
    </row>
    <row r="3925" customFormat="false" ht="15" hidden="false" customHeight="false" outlineLevel="0" collapsed="false">
      <c r="A3925" s="15" t="n">
        <v>5586</v>
      </c>
      <c r="B3925" s="16" t="n">
        <v>4.54098589070922</v>
      </c>
      <c r="C3925" s="15" t="n">
        <v>230</v>
      </c>
      <c r="D3925" s="15" t="n">
        <v>375</v>
      </c>
      <c r="E3925" s="15" t="n">
        <v>30</v>
      </c>
      <c r="F3925" s="16" t="n">
        <v>0.875583236786453</v>
      </c>
      <c r="G3925" s="17" t="s">
        <v>102</v>
      </c>
      <c r="H3925" s="18" t="n">
        <v>0.1</v>
      </c>
      <c r="I3925" s="18" t="n">
        <v>1.5</v>
      </c>
      <c r="J3925" s="19" t="n">
        <v>0.878544852872131</v>
      </c>
      <c r="K3925" s="19" t="n">
        <v>0.505811881653712</v>
      </c>
      <c r="L3925" s="16" t="n">
        <v>14.5544419574013</v>
      </c>
      <c r="M3925" s="19" t="n">
        <v>0.917085675890964</v>
      </c>
      <c r="N3925" s="19" t="n">
        <v>3.3516014990701</v>
      </c>
      <c r="O3925" s="19" t="n">
        <v>1.09562806673398</v>
      </c>
      <c r="P3925" s="19" t="n">
        <v>0.442777867938376</v>
      </c>
      <c r="Q3925" s="17" t="s">
        <v>31</v>
      </c>
      <c r="R3925" s="5" t="str">
        <f aca="false">IF(OR(Q3925="Steel plate",Q3925="Concrete jacket"),"Steel plate or jacket",Q3925)</f>
        <v>Polymer laminate</v>
      </c>
      <c r="S3925" s="5" t="str">
        <f aca="false">IF(O3925&lt;='Tree rules'!$C$4,IF(N3925&lt;='Tree rules'!$C$5,IF(P3925&lt;='Tree rules'!$C$7,"Monitor","Polymer laminate"),IF(P3925&lt;='Tree rules'!$C$8,"Seal cracks","Polymer laminate")),IF(O3925&lt;='Tree rules'!$C$6,IF(P3925&lt;='Tree rules'!$C$9,"Polymer laminate","Steel plate or jacket"),IF(L3925&lt;='Tree rules'!$C$10,"Steel plate or jacket","Polymer laminate")))</f>
        <v>Polymer laminate</v>
      </c>
      <c r="T3925" s="5" t="str">
        <f aca="false">IF(S3925=R3925,"Yes","No")</f>
        <v>Yes</v>
      </c>
    </row>
    <row r="3926" customFormat="false" ht="15" hidden="false" customHeight="false" outlineLevel="0" collapsed="false">
      <c r="A3926" s="15" t="n">
        <v>5587</v>
      </c>
      <c r="B3926" s="16" t="n">
        <v>3.81302924361032</v>
      </c>
      <c r="C3926" s="15" t="n">
        <v>230</v>
      </c>
      <c r="D3926" s="15" t="n">
        <v>375</v>
      </c>
      <c r="E3926" s="15" t="n">
        <v>30</v>
      </c>
      <c r="F3926" s="16" t="n">
        <v>0.797126720614828</v>
      </c>
      <c r="G3926" s="17" t="s">
        <v>103</v>
      </c>
      <c r="H3926" s="18" t="n">
        <v>0.2</v>
      </c>
      <c r="I3926" s="18" t="n">
        <v>1</v>
      </c>
      <c r="J3926" s="19" t="n">
        <v>0.956752839796462</v>
      </c>
      <c r="K3926" s="19" t="n">
        <v>0.415462702055487</v>
      </c>
      <c r="L3926" s="16" t="n">
        <v>11.589754539849</v>
      </c>
      <c r="M3926" s="19" t="n">
        <v>0.652300301113567</v>
      </c>
      <c r="N3926" s="19" t="n">
        <v>1.03823192591657</v>
      </c>
      <c r="O3926" s="19" t="n">
        <v>0.956752839796462</v>
      </c>
      <c r="P3926" s="19" t="n">
        <v>0.454913369332402</v>
      </c>
      <c r="Q3926" s="17" t="s">
        <v>30</v>
      </c>
      <c r="R3926" s="5" t="str">
        <f aca="false">IF(OR(Q3926="Steel plate",Q3926="Concrete jacket"),"Steel plate or jacket",Q3926)</f>
        <v>Seal cracks</v>
      </c>
      <c r="S3926" s="5" t="str">
        <f aca="false">IF(O3926&lt;='Tree rules'!$C$4,IF(N3926&lt;='Tree rules'!$C$5,IF(P3926&lt;='Tree rules'!$C$7,"Monitor","Polymer laminate"),IF(P3926&lt;='Tree rules'!$C$8,"Seal cracks","Polymer laminate")),IF(O3926&lt;='Tree rules'!$C$6,IF(P3926&lt;='Tree rules'!$C$9,"Polymer laminate","Steel plate or jacket"),IF(L3926&lt;='Tree rules'!$C$10,"Steel plate or jacket","Polymer laminate")))</f>
        <v>Seal cracks</v>
      </c>
      <c r="T3926" s="5" t="str">
        <f aca="false">IF(S3926=R3926,"Yes","No")</f>
        <v>Yes</v>
      </c>
    </row>
    <row r="3927" customFormat="false" ht="15" hidden="false" customHeight="false" outlineLevel="0" collapsed="false">
      <c r="A3927" s="15" t="n">
        <v>5588</v>
      </c>
      <c r="B3927" s="16" t="n">
        <v>3.07555063165363</v>
      </c>
      <c r="C3927" s="15" t="n">
        <v>230</v>
      </c>
      <c r="D3927" s="15" t="n">
        <v>300</v>
      </c>
      <c r="E3927" s="15" t="n">
        <v>25</v>
      </c>
      <c r="F3927" s="16" t="n">
        <v>0.768324290280112</v>
      </c>
      <c r="G3927" s="17" t="s">
        <v>103</v>
      </c>
      <c r="H3927" s="18" t="n">
        <v>0.2</v>
      </c>
      <c r="I3927" s="18" t="n">
        <v>1</v>
      </c>
      <c r="J3927" s="19" t="n">
        <v>0.853625787108903</v>
      </c>
      <c r="K3927" s="19" t="n">
        <v>0.513358535036682</v>
      </c>
      <c r="L3927" s="16" t="n">
        <v>12.013869654897</v>
      </c>
      <c r="M3927" s="19" t="n">
        <v>0.702555632835045</v>
      </c>
      <c r="N3927" s="19" t="n">
        <v>0.836998208909165</v>
      </c>
      <c r="O3927" s="19" t="n">
        <v>0.853625787108903</v>
      </c>
      <c r="P3927" s="19" t="n">
        <v>0.406247538913134</v>
      </c>
      <c r="Q3927" s="17" t="s">
        <v>29</v>
      </c>
      <c r="R3927" s="5" t="str">
        <f aca="false">IF(OR(Q3927="Steel plate",Q3927="Concrete jacket"),"Steel plate or jacket",Q3927)</f>
        <v>Monitor</v>
      </c>
      <c r="S3927" s="5" t="str">
        <f aca="false">IF(O3927&lt;='Tree rules'!$C$4,IF(N3927&lt;='Tree rules'!$C$5,IF(P3927&lt;='Tree rules'!$C$7,"Monitor","Polymer laminate"),IF(P3927&lt;='Tree rules'!$C$8,"Seal cracks","Polymer laminate")),IF(O3927&lt;='Tree rules'!$C$6,IF(P3927&lt;='Tree rules'!$C$9,"Polymer laminate","Steel plate or jacket"),IF(L3927&lt;='Tree rules'!$C$10,"Steel plate or jacket","Polymer laminate")))</f>
        <v>Monitor</v>
      </c>
      <c r="T3927" s="5" t="str">
        <f aca="false">IF(S3927=R3927,"Yes","No")</f>
        <v>Yes</v>
      </c>
    </row>
    <row r="3928" customFormat="false" ht="15" hidden="false" customHeight="false" outlineLevel="0" collapsed="false">
      <c r="A3928" s="15" t="n">
        <v>5589</v>
      </c>
      <c r="B3928" s="16" t="n">
        <v>3.59596912959554</v>
      </c>
      <c r="C3928" s="15" t="n">
        <v>300</v>
      </c>
      <c r="D3928" s="15" t="n">
        <v>300</v>
      </c>
      <c r="E3928" s="15" t="n">
        <v>30</v>
      </c>
      <c r="F3928" s="16" t="n">
        <v>0.831109167616348</v>
      </c>
      <c r="G3928" s="17" t="s">
        <v>103</v>
      </c>
      <c r="H3928" s="18" t="n">
        <v>0.2</v>
      </c>
      <c r="I3928" s="18" t="n">
        <v>1</v>
      </c>
      <c r="J3928" s="19" t="n">
        <v>0.892274881519026</v>
      </c>
      <c r="K3928" s="19" t="n">
        <v>0.631414008292431</v>
      </c>
      <c r="L3928" s="16" t="n">
        <v>14.2697187682363</v>
      </c>
      <c r="M3928" s="19" t="n">
        <v>0.923990951956096</v>
      </c>
      <c r="N3928" s="19" t="n">
        <v>1.35139085068879</v>
      </c>
      <c r="O3928" s="19" t="n">
        <v>0.892274881519026</v>
      </c>
      <c r="P3928" s="19" t="n">
        <v>0.422207570472821</v>
      </c>
      <c r="Q3928" s="17" t="s">
        <v>30</v>
      </c>
      <c r="R3928" s="5" t="str">
        <f aca="false">IF(OR(Q3928="Steel plate",Q3928="Concrete jacket"),"Steel plate or jacket",Q3928)</f>
        <v>Seal cracks</v>
      </c>
      <c r="S3928" s="5" t="str">
        <f aca="false">IF(O3928&lt;='Tree rules'!$C$4,IF(N3928&lt;='Tree rules'!$C$5,IF(P3928&lt;='Tree rules'!$C$7,"Monitor","Polymer laminate"),IF(P3928&lt;='Tree rules'!$C$8,"Seal cracks","Polymer laminate")),IF(O3928&lt;='Tree rules'!$C$6,IF(P3928&lt;='Tree rules'!$C$9,"Polymer laminate","Steel plate or jacket"),IF(L3928&lt;='Tree rules'!$C$10,"Steel plate or jacket","Polymer laminate")))</f>
        <v>Seal cracks</v>
      </c>
      <c r="T3928" s="5" t="str">
        <f aca="false">IF(S3928=R3928,"Yes","No")</f>
        <v>Yes</v>
      </c>
    </row>
    <row r="3929" customFormat="false" ht="15" hidden="false" customHeight="false" outlineLevel="0" collapsed="false">
      <c r="A3929" s="15" t="n">
        <v>5590</v>
      </c>
      <c r="B3929" s="16" t="n">
        <v>4.18780359026309</v>
      </c>
      <c r="C3929" s="15" t="n">
        <v>300</v>
      </c>
      <c r="D3929" s="15" t="n">
        <v>400</v>
      </c>
      <c r="E3929" s="15" t="n">
        <v>20</v>
      </c>
      <c r="F3929" s="16" t="n">
        <v>0.594998608634431</v>
      </c>
      <c r="G3929" s="17" t="s">
        <v>103</v>
      </c>
      <c r="H3929" s="18" t="n">
        <v>0.2</v>
      </c>
      <c r="I3929" s="18" t="n">
        <v>1.5</v>
      </c>
      <c r="J3929" s="19" t="n">
        <v>0.992096597529693</v>
      </c>
      <c r="K3929" s="19" t="n">
        <v>0.491257635451665</v>
      </c>
      <c r="L3929" s="16" t="n">
        <v>11.8971692905201</v>
      </c>
      <c r="M3929" s="19" t="n">
        <v>0.567138999032617</v>
      </c>
      <c r="N3929" s="19" t="n">
        <v>2.11642082882204</v>
      </c>
      <c r="O3929" s="19" t="n">
        <v>1.2444573819735</v>
      </c>
      <c r="P3929" s="19" t="n">
        <v>0.60632142242604</v>
      </c>
      <c r="Q3929" s="17" t="s">
        <v>31</v>
      </c>
      <c r="R3929" s="5" t="str">
        <f aca="false">IF(OR(Q3929="Steel plate",Q3929="Concrete jacket"),"Steel plate or jacket",Q3929)</f>
        <v>Polymer laminate</v>
      </c>
      <c r="S3929" s="5" t="str">
        <f aca="false">IF(O3929&lt;='Tree rules'!$C$4,IF(N3929&lt;='Tree rules'!$C$5,IF(P3929&lt;='Tree rules'!$C$7,"Monitor","Polymer laminate"),IF(P3929&lt;='Tree rules'!$C$8,"Seal cracks","Polymer laminate")),IF(O3929&lt;='Tree rules'!$C$6,IF(P3929&lt;='Tree rules'!$C$9,"Polymer laminate","Steel plate or jacket"),IF(L3929&lt;='Tree rules'!$C$10,"Steel plate or jacket","Polymer laminate")))</f>
        <v>Polymer laminate</v>
      </c>
      <c r="T3929" s="5" t="str">
        <f aca="false">IF(S3929=R3929,"Yes","No")</f>
        <v>Yes</v>
      </c>
    </row>
    <row r="3930" customFormat="false" ht="15" hidden="false" customHeight="false" outlineLevel="0" collapsed="false">
      <c r="A3930" s="15" t="n">
        <v>5591</v>
      </c>
      <c r="B3930" s="16" t="n">
        <v>7.22661841936294</v>
      </c>
      <c r="C3930" s="15" t="n">
        <v>300</v>
      </c>
      <c r="D3930" s="15" t="n">
        <v>625</v>
      </c>
      <c r="E3930" s="15" t="n">
        <v>25</v>
      </c>
      <c r="F3930" s="16" t="n">
        <v>0.578762031749415</v>
      </c>
      <c r="G3930" s="17" t="s">
        <v>101</v>
      </c>
      <c r="H3930" s="18" t="n">
        <v>0.3</v>
      </c>
      <c r="I3930" s="18" t="n">
        <v>2</v>
      </c>
      <c r="J3930" s="19" t="n">
        <v>0.910262829334874</v>
      </c>
      <c r="K3930" s="19" t="n">
        <v>0.613732254042461</v>
      </c>
      <c r="L3930" s="16" t="n">
        <v>12.4812062510586</v>
      </c>
      <c r="M3930" s="19" t="n">
        <v>0.944527910768171</v>
      </c>
      <c r="N3930" s="19" t="n">
        <v>0.764043930302245</v>
      </c>
      <c r="O3930" s="19" t="n">
        <v>1.26186800065099</v>
      </c>
      <c r="P3930" s="19" t="n">
        <v>0.443915735830867</v>
      </c>
      <c r="Q3930" s="17" t="s">
        <v>31</v>
      </c>
      <c r="R3930" s="5" t="str">
        <f aca="false">IF(OR(Q3930="Steel plate",Q3930="Concrete jacket"),"Steel plate or jacket",Q3930)</f>
        <v>Polymer laminate</v>
      </c>
      <c r="S3930" s="5" t="str">
        <f aca="false">IF(O3930&lt;='Tree rules'!$C$4,IF(N3930&lt;='Tree rules'!$C$5,IF(P3930&lt;='Tree rules'!$C$7,"Monitor","Polymer laminate"),IF(P3930&lt;='Tree rules'!$C$8,"Seal cracks","Polymer laminate")),IF(O3930&lt;='Tree rules'!$C$6,IF(P3930&lt;='Tree rules'!$C$9,"Polymer laminate","Steel plate or jacket"),IF(L3930&lt;='Tree rules'!$C$10,"Steel plate or jacket","Polymer laminate")))</f>
        <v>Polymer laminate</v>
      </c>
      <c r="T3930" s="5" t="str">
        <f aca="false">IF(S3930=R3930,"Yes","No")</f>
        <v>Yes</v>
      </c>
    </row>
    <row r="3931" customFormat="false" ht="15" hidden="false" customHeight="false" outlineLevel="0" collapsed="false">
      <c r="A3931" s="15" t="n">
        <v>5593</v>
      </c>
      <c r="B3931" s="16" t="n">
        <v>4.28319485541224</v>
      </c>
      <c r="C3931" s="15" t="n">
        <v>300</v>
      </c>
      <c r="D3931" s="15" t="n">
        <v>400</v>
      </c>
      <c r="E3931" s="15" t="n">
        <v>20</v>
      </c>
      <c r="F3931" s="16" t="n">
        <v>0.567971553191375</v>
      </c>
      <c r="G3931" s="17" t="s">
        <v>101</v>
      </c>
      <c r="H3931" s="18" t="n">
        <v>0.3</v>
      </c>
      <c r="I3931" s="18" t="n">
        <v>1</v>
      </c>
      <c r="J3931" s="19" t="n">
        <v>0.946301019351185</v>
      </c>
      <c r="K3931" s="19" t="n">
        <v>0.443035488697893</v>
      </c>
      <c r="L3931" s="16" t="n">
        <v>12.0994204955148</v>
      </c>
      <c r="M3931" s="19" t="n">
        <v>0.393982681342164</v>
      </c>
      <c r="N3931" s="19" t="n">
        <v>0.807459218663188</v>
      </c>
      <c r="O3931" s="19" t="n">
        <v>0.946301019351185</v>
      </c>
      <c r="P3931" s="19" t="n">
        <v>0.686076202056302</v>
      </c>
      <c r="Q3931" s="17" t="s">
        <v>29</v>
      </c>
      <c r="R3931" s="5" t="str">
        <f aca="false">IF(OR(Q3931="Steel plate",Q3931="Concrete jacket"),"Steel plate or jacket",Q3931)</f>
        <v>Monitor</v>
      </c>
      <c r="S3931" s="5" t="str">
        <f aca="false">IF(O3931&lt;='Tree rules'!$C$4,IF(N3931&lt;='Tree rules'!$C$5,IF(P3931&lt;='Tree rules'!$C$7,"Monitor","Polymer laminate"),IF(P3931&lt;='Tree rules'!$C$8,"Seal cracks","Polymer laminate")),IF(O3931&lt;='Tree rules'!$C$6,IF(P3931&lt;='Tree rules'!$C$9,"Polymer laminate","Steel plate or jacket"),IF(L3931&lt;='Tree rules'!$C$10,"Steel plate or jacket","Polymer laminate")))</f>
        <v>Monitor</v>
      </c>
      <c r="T3931" s="5" t="str">
        <f aca="false">IF(S3931=R3931,"Yes","No")</f>
        <v>Yes</v>
      </c>
    </row>
    <row r="3932" customFormat="false" ht="15" hidden="false" customHeight="false" outlineLevel="0" collapsed="false">
      <c r="A3932" s="15" t="n">
        <v>5594</v>
      </c>
      <c r="B3932" s="16" t="n">
        <v>3.96049488958591</v>
      </c>
      <c r="C3932" s="15" t="n">
        <v>300</v>
      </c>
      <c r="D3932" s="15" t="n">
        <v>350</v>
      </c>
      <c r="E3932" s="15" t="n">
        <v>25</v>
      </c>
      <c r="F3932" s="16" t="n">
        <v>0.729754391077768</v>
      </c>
      <c r="G3932" s="17" t="s">
        <v>102</v>
      </c>
      <c r="H3932" s="18" t="n">
        <v>0.1</v>
      </c>
      <c r="I3932" s="18" t="n">
        <v>1.5</v>
      </c>
      <c r="J3932" s="19" t="n">
        <v>0.922094078378852</v>
      </c>
      <c r="K3932" s="19" t="n">
        <v>0.447015120723347</v>
      </c>
      <c r="L3932" s="16" t="n">
        <v>13.7996337616234</v>
      </c>
      <c r="M3932" s="19" t="n">
        <v>0.469487075190298</v>
      </c>
      <c r="N3932" s="19" t="n">
        <v>4.48501334241976</v>
      </c>
      <c r="O3932" s="19" t="n">
        <v>1.17704611968588</v>
      </c>
      <c r="P3932" s="19" t="n">
        <v>0.687510142785725</v>
      </c>
      <c r="Q3932" s="17" t="s">
        <v>31</v>
      </c>
      <c r="R3932" s="5" t="str">
        <f aca="false">IF(OR(Q3932="Steel plate",Q3932="Concrete jacket"),"Steel plate or jacket",Q3932)</f>
        <v>Polymer laminate</v>
      </c>
      <c r="S3932" s="5" t="str">
        <f aca="false">IF(O3932&lt;='Tree rules'!$C$4,IF(N3932&lt;='Tree rules'!$C$5,IF(P3932&lt;='Tree rules'!$C$7,"Monitor","Polymer laminate"),IF(P3932&lt;='Tree rules'!$C$8,"Seal cracks","Polymer laminate")),IF(O3932&lt;='Tree rules'!$C$6,IF(P3932&lt;='Tree rules'!$C$9,"Polymer laminate","Steel plate or jacket"),IF(L3932&lt;='Tree rules'!$C$10,"Steel plate or jacket","Polymer laminate")))</f>
        <v>Polymer laminate</v>
      </c>
      <c r="T3932" s="5" t="str">
        <f aca="false">IF(S3932=R3932,"Yes","No")</f>
        <v>Yes</v>
      </c>
    </row>
    <row r="3933" customFormat="false" ht="15" hidden="false" customHeight="false" outlineLevel="0" collapsed="false">
      <c r="A3933" s="15" t="n">
        <v>5595</v>
      </c>
      <c r="B3933" s="16" t="n">
        <v>4.12483247497332</v>
      </c>
      <c r="C3933" s="15" t="n">
        <v>230</v>
      </c>
      <c r="D3933" s="15" t="n">
        <v>325</v>
      </c>
      <c r="E3933" s="15" t="n">
        <v>20</v>
      </c>
      <c r="F3933" s="16" t="n">
        <v>0.662259320914844</v>
      </c>
      <c r="G3933" s="17" t="s">
        <v>102</v>
      </c>
      <c r="H3933" s="18" t="n">
        <v>0.1</v>
      </c>
      <c r="I3933" s="18" t="n">
        <v>2</v>
      </c>
      <c r="J3933" s="19" t="n">
        <v>0.888895523640261</v>
      </c>
      <c r="K3933" s="19" t="n">
        <v>0.438735342176409</v>
      </c>
      <c r="L3933" s="16" t="n">
        <v>15.624365435505</v>
      </c>
      <c r="M3933" s="19" t="n">
        <v>0.41133498573669</v>
      </c>
      <c r="N3933" s="19" t="n">
        <v>4.60652107683604</v>
      </c>
      <c r="O3933" s="19" t="n">
        <v>1.38780116555713</v>
      </c>
      <c r="P3933" s="19" t="n">
        <v>0.915520058246326</v>
      </c>
      <c r="Q3933" s="17" t="s">
        <v>31</v>
      </c>
      <c r="R3933" s="5" t="str">
        <f aca="false">IF(OR(Q3933="Steel plate",Q3933="Concrete jacket"),"Steel plate or jacket",Q3933)</f>
        <v>Polymer laminate</v>
      </c>
      <c r="S3933" s="5" t="str">
        <f aca="false">IF(O3933&lt;='Tree rules'!$C$4,IF(N3933&lt;='Tree rules'!$C$5,IF(P3933&lt;='Tree rules'!$C$7,"Monitor","Polymer laminate"),IF(P3933&lt;='Tree rules'!$C$8,"Seal cracks","Polymer laminate")),IF(O3933&lt;='Tree rules'!$C$6,IF(P3933&lt;='Tree rules'!$C$9,"Polymer laminate","Steel plate or jacket"),IF(L3933&lt;='Tree rules'!$C$10,"Steel plate or jacket","Polymer laminate")))</f>
        <v>Polymer laminate</v>
      </c>
      <c r="T3933" s="5" t="str">
        <f aca="false">IF(S3933=R3933,"Yes","No")</f>
        <v>Yes</v>
      </c>
    </row>
    <row r="3934" customFormat="false" ht="15" hidden="false" customHeight="false" outlineLevel="0" collapsed="false">
      <c r="A3934" s="15" t="n">
        <v>5596</v>
      </c>
      <c r="B3934" s="16" t="n">
        <v>5.09818979342745</v>
      </c>
      <c r="C3934" s="15" t="n">
        <v>300</v>
      </c>
      <c r="D3934" s="15" t="n">
        <v>500</v>
      </c>
      <c r="E3934" s="15" t="n">
        <v>25</v>
      </c>
      <c r="F3934" s="16" t="n">
        <v>0.885735373699325</v>
      </c>
      <c r="G3934" s="17" t="s">
        <v>101</v>
      </c>
      <c r="H3934" s="18" t="n">
        <v>0.3</v>
      </c>
      <c r="I3934" s="18" t="n">
        <v>1.5</v>
      </c>
      <c r="J3934" s="19" t="n">
        <v>0.919690687616027</v>
      </c>
      <c r="K3934" s="19" t="n">
        <v>0.557243948095313</v>
      </c>
      <c r="L3934" s="16" t="n">
        <v>11.2294929370649</v>
      </c>
      <c r="M3934" s="19" t="n">
        <v>0.622150115426421</v>
      </c>
      <c r="N3934" s="19" t="n">
        <v>0.703867563463026</v>
      </c>
      <c r="O3934" s="19" t="n">
        <v>1.12328999652722</v>
      </c>
      <c r="P3934" s="19" t="n">
        <v>0.696942964670223</v>
      </c>
      <c r="Q3934" s="17" t="s">
        <v>31</v>
      </c>
      <c r="R3934" s="5" t="str">
        <f aca="false">IF(OR(Q3934="Steel plate",Q3934="Concrete jacket"),"Steel plate or jacket",Q3934)</f>
        <v>Polymer laminate</v>
      </c>
      <c r="S3934" s="5" t="str">
        <f aca="false">IF(O3934&lt;='Tree rules'!$C$4,IF(N3934&lt;='Tree rules'!$C$5,IF(P3934&lt;='Tree rules'!$C$7,"Monitor","Polymer laminate"),IF(P3934&lt;='Tree rules'!$C$8,"Seal cracks","Polymer laminate")),IF(O3934&lt;='Tree rules'!$C$6,IF(P3934&lt;='Tree rules'!$C$9,"Polymer laminate","Steel plate or jacket"),IF(L3934&lt;='Tree rules'!$C$10,"Steel plate or jacket","Polymer laminate")))</f>
        <v>Polymer laminate</v>
      </c>
      <c r="T3934" s="5" t="str">
        <f aca="false">IF(S3934=R3934,"Yes","No")</f>
        <v>Yes</v>
      </c>
    </row>
    <row r="3935" customFormat="false" ht="15" hidden="false" customHeight="false" outlineLevel="0" collapsed="false">
      <c r="A3935" s="15" t="n">
        <v>5597</v>
      </c>
      <c r="B3935" s="16" t="n">
        <v>3.15227316895289</v>
      </c>
      <c r="C3935" s="15" t="n">
        <v>300</v>
      </c>
      <c r="D3935" s="15" t="n">
        <v>300</v>
      </c>
      <c r="E3935" s="15" t="n">
        <v>30</v>
      </c>
      <c r="F3935" s="16" t="n">
        <v>0.883572933822129</v>
      </c>
      <c r="G3935" s="17" t="s">
        <v>101</v>
      </c>
      <c r="H3935" s="18" t="n">
        <v>0.3</v>
      </c>
      <c r="I3935" s="18" t="n">
        <v>1</v>
      </c>
      <c r="J3935" s="19" t="n">
        <v>0.945610434569773</v>
      </c>
      <c r="K3935" s="19" t="n">
        <v>0.573293276378734</v>
      </c>
      <c r="L3935" s="16" t="n">
        <v>12.3135670662222</v>
      </c>
      <c r="M3935" s="19" t="n">
        <v>0.550920666764298</v>
      </c>
      <c r="N3935" s="19" t="n">
        <v>0.643499130792552</v>
      </c>
      <c r="O3935" s="19" t="n">
        <v>0.945610434569773</v>
      </c>
      <c r="P3935" s="19" t="n">
        <v>0.640378926807785</v>
      </c>
      <c r="Q3935" s="17" t="s">
        <v>29</v>
      </c>
      <c r="R3935" s="5" t="str">
        <f aca="false">IF(OR(Q3935="Steel plate",Q3935="Concrete jacket"),"Steel plate or jacket",Q3935)</f>
        <v>Monitor</v>
      </c>
      <c r="S3935" s="5" t="str">
        <f aca="false">IF(O3935&lt;='Tree rules'!$C$4,IF(N3935&lt;='Tree rules'!$C$5,IF(P3935&lt;='Tree rules'!$C$7,"Monitor","Polymer laminate"),IF(P3935&lt;='Tree rules'!$C$8,"Seal cracks","Polymer laminate")),IF(O3935&lt;='Tree rules'!$C$6,IF(P3935&lt;='Tree rules'!$C$9,"Polymer laminate","Steel plate or jacket"),IF(L3935&lt;='Tree rules'!$C$10,"Steel plate or jacket","Polymer laminate")))</f>
        <v>Monitor</v>
      </c>
      <c r="T3935" s="5" t="str">
        <f aca="false">IF(S3935=R3935,"Yes","No")</f>
        <v>Yes</v>
      </c>
    </row>
    <row r="3936" customFormat="false" ht="15" hidden="false" customHeight="false" outlineLevel="0" collapsed="false">
      <c r="A3936" s="15" t="n">
        <v>5599</v>
      </c>
      <c r="B3936" s="16" t="n">
        <v>5.85418268971004</v>
      </c>
      <c r="C3936" s="15" t="n">
        <v>230</v>
      </c>
      <c r="D3936" s="15" t="n">
        <v>525</v>
      </c>
      <c r="E3936" s="15" t="n">
        <v>30</v>
      </c>
      <c r="F3936" s="16" t="n">
        <v>0.85906279835652</v>
      </c>
      <c r="G3936" s="17" t="s">
        <v>101</v>
      </c>
      <c r="H3936" s="18" t="n">
        <v>0.3</v>
      </c>
      <c r="I3936" s="18" t="n">
        <v>2</v>
      </c>
      <c r="J3936" s="19" t="n">
        <v>0.875449632205594</v>
      </c>
      <c r="K3936" s="19" t="n">
        <v>0.469313187063072</v>
      </c>
      <c r="L3936" s="16" t="n">
        <v>12.2729196849267</v>
      </c>
      <c r="M3936" s="19" t="n">
        <v>0.472694421610008</v>
      </c>
      <c r="N3936" s="19" t="n">
        <v>0.981269995507004</v>
      </c>
      <c r="O3936" s="19" t="n">
        <v>1.34003920740759</v>
      </c>
      <c r="P3936" s="19" t="n">
        <v>0.93800096577884</v>
      </c>
      <c r="Q3936" s="17" t="s">
        <v>31</v>
      </c>
      <c r="R3936" s="5" t="str">
        <f aca="false">IF(OR(Q3936="Steel plate",Q3936="Concrete jacket"),"Steel plate or jacket",Q3936)</f>
        <v>Polymer laminate</v>
      </c>
      <c r="S3936" s="5" t="str">
        <f aca="false">IF(O3936&lt;='Tree rules'!$C$4,IF(N3936&lt;='Tree rules'!$C$5,IF(P3936&lt;='Tree rules'!$C$7,"Monitor","Polymer laminate"),IF(P3936&lt;='Tree rules'!$C$8,"Seal cracks","Polymer laminate")),IF(O3936&lt;='Tree rules'!$C$6,IF(P3936&lt;='Tree rules'!$C$9,"Polymer laminate","Steel plate or jacket"),IF(L3936&lt;='Tree rules'!$C$10,"Steel plate or jacket","Polymer laminate")))</f>
        <v>Steel plate or jacket</v>
      </c>
      <c r="T3936" s="5" t="str">
        <f aca="false">IF(S3936=R3936,"Yes","No")</f>
        <v>No</v>
      </c>
    </row>
    <row r="3937" customFormat="false" ht="15" hidden="false" customHeight="false" outlineLevel="0" collapsed="false">
      <c r="A3937" s="15" t="n">
        <v>5600</v>
      </c>
      <c r="B3937" s="16" t="n">
        <v>3.63125880290031</v>
      </c>
      <c r="C3937" s="15" t="n">
        <v>300</v>
      </c>
      <c r="D3937" s="15" t="n">
        <v>350</v>
      </c>
      <c r="E3937" s="15" t="n">
        <v>30</v>
      </c>
      <c r="F3937" s="16" t="n">
        <v>1.04026246807609</v>
      </c>
      <c r="G3937" s="17" t="s">
        <v>101</v>
      </c>
      <c r="H3937" s="18" t="n">
        <v>0.3</v>
      </c>
      <c r="I3937" s="18" t="n">
        <v>2</v>
      </c>
      <c r="J3937" s="19" t="n">
        <v>0.891794869489739</v>
      </c>
      <c r="K3937" s="19" t="n">
        <v>0.467670852857286</v>
      </c>
      <c r="L3937" s="16" t="n">
        <v>12.0240357711931</v>
      </c>
      <c r="M3937" s="19" t="n">
        <v>0.334062574010795</v>
      </c>
      <c r="N3937" s="19" t="n">
        <v>1.19295763567417</v>
      </c>
      <c r="O3937" s="19" t="n">
        <v>1.36652327179146</v>
      </c>
      <c r="P3937" s="19" t="n">
        <v>1.31456244192237</v>
      </c>
      <c r="Q3937" s="17" t="s">
        <v>104</v>
      </c>
      <c r="R3937" s="5" t="str">
        <f aca="false">IF(OR(Q3937="Steel plate",Q3937="Concrete jacket"),"Steel plate or jacket",Q3937)</f>
        <v>Steel plate or jacket</v>
      </c>
      <c r="S3937" s="5" t="str">
        <f aca="false">IF(O3937&lt;='Tree rules'!$C$4,IF(N3937&lt;='Tree rules'!$C$5,IF(P3937&lt;='Tree rules'!$C$7,"Monitor","Polymer laminate"),IF(P3937&lt;='Tree rules'!$C$8,"Seal cracks","Polymer laminate")),IF(O3937&lt;='Tree rules'!$C$6,IF(P3937&lt;='Tree rules'!$C$9,"Polymer laminate","Steel plate or jacket"),IF(L3937&lt;='Tree rules'!$C$10,"Steel plate or jacket","Polymer laminate")))</f>
        <v>Steel plate or jacket</v>
      </c>
      <c r="T3937" s="5" t="str">
        <f aca="false">IF(S3937=R3937,"Yes","No")</f>
        <v>Yes</v>
      </c>
    </row>
    <row r="3938" customFormat="false" ht="15" hidden="false" customHeight="false" outlineLevel="0" collapsed="false">
      <c r="A3938" s="15" t="n">
        <v>5601</v>
      </c>
      <c r="B3938" s="16" t="n">
        <v>6.85128286749352</v>
      </c>
      <c r="C3938" s="15" t="n">
        <v>300</v>
      </c>
      <c r="D3938" s="15" t="n">
        <v>625</v>
      </c>
      <c r="E3938" s="15" t="n">
        <v>25</v>
      </c>
      <c r="F3938" s="16" t="n">
        <v>0.544470130604817</v>
      </c>
      <c r="G3938" s="17" t="s">
        <v>103</v>
      </c>
      <c r="H3938" s="18" t="n">
        <v>0.2</v>
      </c>
      <c r="I3938" s="18" t="n">
        <v>1.5</v>
      </c>
      <c r="J3938" s="19" t="n">
        <v>0.896053316608425</v>
      </c>
      <c r="K3938" s="19" t="n">
        <v>0.529426726770636</v>
      </c>
      <c r="L3938" s="16" t="n">
        <v>11.8739737738189</v>
      </c>
      <c r="M3938" s="19" t="n">
        <v>0.410959222453517</v>
      </c>
      <c r="N3938" s="19" t="n">
        <v>1.41105299720357</v>
      </c>
      <c r="O3938" s="19" t="n">
        <v>1.10688268770065</v>
      </c>
      <c r="P3938" s="19" t="n">
        <v>0.74783012763466</v>
      </c>
      <c r="Q3938" s="17" t="s">
        <v>31</v>
      </c>
      <c r="R3938" s="5" t="str">
        <f aca="false">IF(OR(Q3938="Steel plate",Q3938="Concrete jacket"),"Steel plate or jacket",Q3938)</f>
        <v>Polymer laminate</v>
      </c>
      <c r="S3938" s="5" t="str">
        <f aca="false">IF(O3938&lt;='Tree rules'!$C$4,IF(N3938&lt;='Tree rules'!$C$5,IF(P3938&lt;='Tree rules'!$C$7,"Monitor","Polymer laminate"),IF(P3938&lt;='Tree rules'!$C$8,"Seal cracks","Polymer laminate")),IF(O3938&lt;='Tree rules'!$C$6,IF(P3938&lt;='Tree rules'!$C$9,"Polymer laminate","Steel plate or jacket"),IF(L3938&lt;='Tree rules'!$C$10,"Steel plate or jacket","Polymer laminate")))</f>
        <v>Polymer laminate</v>
      </c>
      <c r="T3938" s="5" t="str">
        <f aca="false">IF(S3938=R3938,"Yes","No")</f>
        <v>Yes</v>
      </c>
    </row>
    <row r="3939" customFormat="false" ht="15" hidden="false" customHeight="false" outlineLevel="0" collapsed="false">
      <c r="A3939" s="15" t="n">
        <v>5602</v>
      </c>
      <c r="B3939" s="16" t="n">
        <v>4.54665131131493</v>
      </c>
      <c r="C3939" s="15" t="n">
        <v>300</v>
      </c>
      <c r="D3939" s="15" t="n">
        <v>450</v>
      </c>
      <c r="E3939" s="15" t="n">
        <v>30</v>
      </c>
      <c r="F3939" s="16" t="n">
        <v>0.663570725510715</v>
      </c>
      <c r="G3939" s="17" t="s">
        <v>101</v>
      </c>
      <c r="H3939" s="18" t="n">
        <v>0.3</v>
      </c>
      <c r="I3939" s="18" t="n">
        <v>1.5</v>
      </c>
      <c r="J3939" s="19" t="n">
        <v>0.995813870463065</v>
      </c>
      <c r="K3939" s="19" t="n">
        <v>0.484409538957648</v>
      </c>
      <c r="L3939" s="16" t="n">
        <v>11.2540874042449</v>
      </c>
      <c r="M3939" s="19" t="n">
        <v>0.839263184770796</v>
      </c>
      <c r="N3939" s="19" t="n">
        <v>0.872891232968756</v>
      </c>
      <c r="O3939" s="19" t="n">
        <v>1.25252993675528</v>
      </c>
      <c r="P3939" s="19" t="n">
        <v>0.404823150015535</v>
      </c>
      <c r="Q3939" s="17" t="s">
        <v>31</v>
      </c>
      <c r="R3939" s="5" t="str">
        <f aca="false">IF(OR(Q3939="Steel plate",Q3939="Concrete jacket"),"Steel plate or jacket",Q3939)</f>
        <v>Polymer laminate</v>
      </c>
      <c r="S3939" s="5" t="str">
        <f aca="false">IF(O3939&lt;='Tree rules'!$C$4,IF(N3939&lt;='Tree rules'!$C$5,IF(P3939&lt;='Tree rules'!$C$7,"Monitor","Polymer laminate"),IF(P3939&lt;='Tree rules'!$C$8,"Seal cracks","Polymer laminate")),IF(O3939&lt;='Tree rules'!$C$6,IF(P3939&lt;='Tree rules'!$C$9,"Polymer laminate","Steel plate or jacket"),IF(L3939&lt;='Tree rules'!$C$10,"Steel plate or jacket","Polymer laminate")))</f>
        <v>Polymer laminate</v>
      </c>
      <c r="T3939" s="5" t="str">
        <f aca="false">IF(S3939=R3939,"Yes","No")</f>
        <v>Yes</v>
      </c>
    </row>
    <row r="3940" customFormat="false" ht="15" hidden="false" customHeight="false" outlineLevel="0" collapsed="false">
      <c r="A3940" s="15" t="n">
        <v>5604</v>
      </c>
      <c r="B3940" s="16" t="n">
        <v>3.7691894429599</v>
      </c>
      <c r="C3940" s="15" t="n">
        <v>230</v>
      </c>
      <c r="D3940" s="15" t="n">
        <v>325</v>
      </c>
      <c r="E3940" s="15" t="n">
        <v>20</v>
      </c>
      <c r="F3940" s="16" t="n">
        <v>0.626653981080713</v>
      </c>
      <c r="G3940" s="17" t="s">
        <v>101</v>
      </c>
      <c r="H3940" s="18" t="n">
        <v>0.3</v>
      </c>
      <c r="I3940" s="18" t="n">
        <v>1</v>
      </c>
      <c r="J3940" s="19" t="n">
        <v>0.937635373154201</v>
      </c>
      <c r="K3940" s="19" t="n">
        <v>0.64835181054132</v>
      </c>
      <c r="L3940" s="16" t="n">
        <v>13.5096395805014</v>
      </c>
      <c r="M3940" s="19" t="n">
        <v>0.869911322725161</v>
      </c>
      <c r="N3940" s="19" t="n">
        <v>0.787775346489291</v>
      </c>
      <c r="O3940" s="19" t="n">
        <v>0.937635373154201</v>
      </c>
      <c r="P3940" s="19" t="n">
        <v>0.419731837557721</v>
      </c>
      <c r="Q3940" s="17" t="s">
        <v>29</v>
      </c>
      <c r="R3940" s="5" t="str">
        <f aca="false">IF(OR(Q3940="Steel plate",Q3940="Concrete jacket"),"Steel plate or jacket",Q3940)</f>
        <v>Monitor</v>
      </c>
      <c r="S3940" s="5" t="str">
        <f aca="false">IF(O3940&lt;='Tree rules'!$C$4,IF(N3940&lt;='Tree rules'!$C$5,IF(P3940&lt;='Tree rules'!$C$7,"Monitor","Polymer laminate"),IF(P3940&lt;='Tree rules'!$C$8,"Seal cracks","Polymer laminate")),IF(O3940&lt;='Tree rules'!$C$6,IF(P3940&lt;='Tree rules'!$C$9,"Polymer laminate","Steel plate or jacket"),IF(L3940&lt;='Tree rules'!$C$10,"Steel plate or jacket","Polymer laminate")))</f>
        <v>Monitor</v>
      </c>
      <c r="T3940" s="5" t="str">
        <f aca="false">IF(S3940=R3940,"Yes","No")</f>
        <v>Yes</v>
      </c>
    </row>
    <row r="3941" customFormat="false" ht="15" hidden="false" customHeight="false" outlineLevel="0" collapsed="false">
      <c r="A3941" s="15" t="n">
        <v>5605</v>
      </c>
      <c r="B3941" s="16" t="n">
        <v>4.86451122256954</v>
      </c>
      <c r="C3941" s="15" t="n">
        <v>300</v>
      </c>
      <c r="D3941" s="15" t="n">
        <v>450</v>
      </c>
      <c r="E3941" s="15" t="n">
        <v>25</v>
      </c>
      <c r="F3941" s="16" t="n">
        <v>0.663570725510715</v>
      </c>
      <c r="G3941" s="17" t="s">
        <v>101</v>
      </c>
      <c r="H3941" s="18" t="n">
        <v>0.3</v>
      </c>
      <c r="I3941" s="18" t="n">
        <v>2</v>
      </c>
      <c r="J3941" s="19" t="n">
        <v>0.966579502709209</v>
      </c>
      <c r="K3941" s="19" t="n">
        <v>0.479185882562095</v>
      </c>
      <c r="L3941" s="16" t="n">
        <v>12.0408693627959</v>
      </c>
      <c r="M3941" s="19" t="n">
        <v>0.754734528101743</v>
      </c>
      <c r="N3941" s="19" t="n">
        <v>1.04486802576116</v>
      </c>
      <c r="O3941" s="19" t="n">
        <v>1.46998775334628</v>
      </c>
      <c r="P3941" s="19" t="n">
        <v>0.548869502629364</v>
      </c>
      <c r="Q3941" s="17" t="s">
        <v>31</v>
      </c>
      <c r="R3941" s="5" t="str">
        <f aca="false">IF(OR(Q3941="Steel plate",Q3941="Concrete jacket"),"Steel plate or jacket",Q3941)</f>
        <v>Polymer laminate</v>
      </c>
      <c r="S3941" s="5" t="str">
        <f aca="false">IF(O3941&lt;='Tree rules'!$C$4,IF(N3941&lt;='Tree rules'!$C$5,IF(P3941&lt;='Tree rules'!$C$7,"Monitor","Polymer laminate"),IF(P3941&lt;='Tree rules'!$C$8,"Seal cracks","Polymer laminate")),IF(O3941&lt;='Tree rules'!$C$6,IF(P3941&lt;='Tree rules'!$C$9,"Polymer laminate","Steel plate or jacket"),IF(L3941&lt;='Tree rules'!$C$10,"Steel plate or jacket","Polymer laminate")))</f>
        <v>Steel plate or jacket</v>
      </c>
      <c r="T3941" s="5" t="str">
        <f aca="false">IF(S3941=R3941,"Yes","No")</f>
        <v>No</v>
      </c>
    </row>
    <row r="3942" customFormat="false" ht="15" hidden="false" customHeight="false" outlineLevel="0" collapsed="false">
      <c r="A3942" s="15" t="n">
        <v>5607</v>
      </c>
      <c r="B3942" s="16" t="n">
        <v>4.09902021446162</v>
      </c>
      <c r="C3942" s="15" t="n">
        <v>300</v>
      </c>
      <c r="D3942" s="15" t="n">
        <v>325</v>
      </c>
      <c r="E3942" s="15" t="n">
        <v>25</v>
      </c>
      <c r="F3942" s="16" t="n">
        <v>0.536642161467296</v>
      </c>
      <c r="G3942" s="17" t="s">
        <v>101</v>
      </c>
      <c r="H3942" s="18" t="n">
        <v>0.3</v>
      </c>
      <c r="I3942" s="18" t="n">
        <v>2</v>
      </c>
      <c r="J3942" s="19" t="n">
        <v>0.859236632877293</v>
      </c>
      <c r="K3942" s="19" t="n">
        <v>0.515224939643397</v>
      </c>
      <c r="L3942" s="16" t="n">
        <v>14.5872605496855</v>
      </c>
      <c r="M3942" s="19" t="n">
        <v>0.91391402407493</v>
      </c>
      <c r="N3942" s="19" t="n">
        <v>0.865394508356264</v>
      </c>
      <c r="O3942" s="19" t="n">
        <v>1.27577312344099</v>
      </c>
      <c r="P3942" s="19" t="n">
        <v>0.375706072403269</v>
      </c>
      <c r="Q3942" s="17" t="s">
        <v>31</v>
      </c>
      <c r="R3942" s="5" t="str">
        <f aca="false">IF(OR(Q3942="Steel plate",Q3942="Concrete jacket"),"Steel plate or jacket",Q3942)</f>
        <v>Polymer laminate</v>
      </c>
      <c r="S3942" s="5" t="str">
        <f aca="false">IF(O3942&lt;='Tree rules'!$C$4,IF(N3942&lt;='Tree rules'!$C$5,IF(P3942&lt;='Tree rules'!$C$7,"Monitor","Polymer laminate"),IF(P3942&lt;='Tree rules'!$C$8,"Seal cracks","Polymer laminate")),IF(O3942&lt;='Tree rules'!$C$6,IF(P3942&lt;='Tree rules'!$C$9,"Polymer laminate","Steel plate or jacket"),IF(L3942&lt;='Tree rules'!$C$10,"Steel plate or jacket","Polymer laminate")))</f>
        <v>Polymer laminate</v>
      </c>
      <c r="T3942" s="5" t="str">
        <f aca="false">IF(S3942=R3942,"Yes","No")</f>
        <v>Yes</v>
      </c>
    </row>
    <row r="3943" customFormat="false" ht="15" hidden="false" customHeight="false" outlineLevel="0" collapsed="false">
      <c r="A3943" s="15" t="n">
        <v>5608</v>
      </c>
      <c r="B3943" s="16" t="n">
        <v>6.05166823193774</v>
      </c>
      <c r="C3943" s="15" t="n">
        <v>300</v>
      </c>
      <c r="D3943" s="15" t="n">
        <v>550</v>
      </c>
      <c r="E3943" s="15" t="n">
        <v>30</v>
      </c>
      <c r="F3943" s="16" t="n">
        <v>0.834420359519201</v>
      </c>
      <c r="G3943" s="17" t="s">
        <v>101</v>
      </c>
      <c r="H3943" s="18" t="n">
        <v>0.3</v>
      </c>
      <c r="I3943" s="18" t="n">
        <v>1.5</v>
      </c>
      <c r="J3943" s="19" t="n">
        <v>0.880419977893361</v>
      </c>
      <c r="K3943" s="19" t="n">
        <v>0.406415391472548</v>
      </c>
      <c r="L3943" s="16" t="n">
        <v>12.055115999876</v>
      </c>
      <c r="M3943" s="19" t="n">
        <v>0.471424875389819</v>
      </c>
      <c r="N3943" s="19" t="n">
        <v>0.829436346979305</v>
      </c>
      <c r="O3943" s="19" t="n">
        <v>1.14172185185215</v>
      </c>
      <c r="P3943" s="19" t="n">
        <v>0.792765831837949</v>
      </c>
      <c r="Q3943" s="17" t="s">
        <v>31</v>
      </c>
      <c r="R3943" s="5" t="str">
        <f aca="false">IF(OR(Q3943="Steel plate",Q3943="Concrete jacket"),"Steel plate or jacket",Q3943)</f>
        <v>Polymer laminate</v>
      </c>
      <c r="S3943" s="5" t="str">
        <f aca="false">IF(O3943&lt;='Tree rules'!$C$4,IF(N3943&lt;='Tree rules'!$C$5,IF(P3943&lt;='Tree rules'!$C$7,"Monitor","Polymer laminate"),IF(P3943&lt;='Tree rules'!$C$8,"Seal cracks","Polymer laminate")),IF(O3943&lt;='Tree rules'!$C$6,IF(P3943&lt;='Tree rules'!$C$9,"Polymer laminate","Steel plate or jacket"),IF(L3943&lt;='Tree rules'!$C$10,"Steel plate or jacket","Polymer laminate")))</f>
        <v>Polymer laminate</v>
      </c>
      <c r="T3943" s="5" t="str">
        <f aca="false">IF(S3943=R3943,"Yes","No")</f>
        <v>Yes</v>
      </c>
    </row>
    <row r="3944" customFormat="false" ht="15" hidden="false" customHeight="false" outlineLevel="0" collapsed="false">
      <c r="A3944" s="15" t="n">
        <v>5609</v>
      </c>
      <c r="B3944" s="16" t="n">
        <v>4.14144002300369</v>
      </c>
      <c r="C3944" s="15" t="n">
        <v>300</v>
      </c>
      <c r="D3944" s="15" t="n">
        <v>325</v>
      </c>
      <c r="E3944" s="15" t="n">
        <v>20</v>
      </c>
      <c r="F3944" s="16" t="n">
        <v>0.536642161467296</v>
      </c>
      <c r="G3944" s="17" t="s">
        <v>103</v>
      </c>
      <c r="H3944" s="18" t="n">
        <v>0.2</v>
      </c>
      <c r="I3944" s="18" t="n">
        <v>1</v>
      </c>
      <c r="J3944" s="19" t="n">
        <v>0.863205108193084</v>
      </c>
      <c r="K3944" s="19" t="n">
        <v>0.5888681159353</v>
      </c>
      <c r="L3944" s="16" t="n">
        <v>14.7382207224331</v>
      </c>
      <c r="M3944" s="19" t="n">
        <v>0.245277871280925</v>
      </c>
      <c r="N3944" s="19" t="n">
        <v>1.00829220192017</v>
      </c>
      <c r="O3944" s="19" t="n">
        <v>0.863205108193084</v>
      </c>
      <c r="P3944" s="19" t="n">
        <v>1.20234039483847</v>
      </c>
      <c r="Q3944" s="17" t="s">
        <v>31</v>
      </c>
      <c r="R3944" s="5" t="str">
        <f aca="false">IF(OR(Q3944="Steel plate",Q3944="Concrete jacket"),"Steel plate or jacket",Q3944)</f>
        <v>Polymer laminate</v>
      </c>
      <c r="S3944" s="5" t="str">
        <f aca="false">IF(O3944&lt;='Tree rules'!$C$4,IF(N3944&lt;='Tree rules'!$C$5,IF(P3944&lt;='Tree rules'!$C$7,"Monitor","Polymer laminate"),IF(P3944&lt;='Tree rules'!$C$8,"Seal cracks","Polymer laminate")),IF(O3944&lt;='Tree rules'!$C$6,IF(P3944&lt;='Tree rules'!$C$9,"Polymer laminate","Steel plate or jacket"),IF(L3944&lt;='Tree rules'!$C$10,"Steel plate or jacket","Polymer laminate")))</f>
        <v>Polymer laminate</v>
      </c>
      <c r="T3944" s="5" t="str">
        <f aca="false">IF(S3944=R3944,"Yes","No")</f>
        <v>Yes</v>
      </c>
    </row>
    <row r="3945" customFormat="false" ht="15" hidden="false" customHeight="false" outlineLevel="0" collapsed="false">
      <c r="A3945" s="15" t="n">
        <v>5610</v>
      </c>
      <c r="B3945" s="16" t="n">
        <v>3.67626872949085</v>
      </c>
      <c r="C3945" s="15" t="n">
        <v>300</v>
      </c>
      <c r="D3945" s="15" t="n">
        <v>325</v>
      </c>
      <c r="E3945" s="15" t="n">
        <v>20</v>
      </c>
      <c r="F3945" s="16" t="n">
        <v>0.67080270183412</v>
      </c>
      <c r="G3945" s="17" t="s">
        <v>101</v>
      </c>
      <c r="H3945" s="18" t="n">
        <v>0.3</v>
      </c>
      <c r="I3945" s="18" t="n">
        <v>1</v>
      </c>
      <c r="J3945" s="19" t="n">
        <v>0.904361365606516</v>
      </c>
      <c r="K3945" s="19" t="n">
        <v>0.64962329086671</v>
      </c>
      <c r="L3945" s="16" t="n">
        <v>13.0828068665155</v>
      </c>
      <c r="M3945" s="19" t="n">
        <v>0.456343961606711</v>
      </c>
      <c r="N3945" s="19" t="n">
        <v>0.62528436044334</v>
      </c>
      <c r="O3945" s="19" t="n">
        <v>0.904361365606516</v>
      </c>
      <c r="P3945" s="19" t="n">
        <v>0.780663311327055</v>
      </c>
      <c r="Q3945" s="17" t="s">
        <v>29</v>
      </c>
      <c r="R3945" s="5" t="str">
        <f aca="false">IF(OR(Q3945="Steel plate",Q3945="Concrete jacket"),"Steel plate or jacket",Q3945)</f>
        <v>Monitor</v>
      </c>
      <c r="S3945" s="5" t="str">
        <f aca="false">IF(O3945&lt;='Tree rules'!$C$4,IF(N3945&lt;='Tree rules'!$C$5,IF(P3945&lt;='Tree rules'!$C$7,"Monitor","Polymer laminate"),IF(P3945&lt;='Tree rules'!$C$8,"Seal cracks","Polymer laminate")),IF(O3945&lt;='Tree rules'!$C$6,IF(P3945&lt;='Tree rules'!$C$9,"Polymer laminate","Steel plate or jacket"),IF(L3945&lt;='Tree rules'!$C$10,"Steel plate or jacket","Polymer laminate")))</f>
        <v>Monitor</v>
      </c>
      <c r="T3945" s="5" t="str">
        <f aca="false">IF(S3945=R3945,"Yes","No")</f>
        <v>Yes</v>
      </c>
    </row>
    <row r="3946" customFormat="false" ht="15" hidden="false" customHeight="false" outlineLevel="0" collapsed="false">
      <c r="A3946" s="15" t="n">
        <v>5612</v>
      </c>
      <c r="B3946" s="16" t="n">
        <v>3.33879283586781</v>
      </c>
      <c r="C3946" s="15" t="n">
        <v>300</v>
      </c>
      <c r="D3946" s="15" t="n">
        <v>325</v>
      </c>
      <c r="E3946" s="15" t="n">
        <v>25</v>
      </c>
      <c r="F3946" s="16" t="n">
        <v>0.761598219052071</v>
      </c>
      <c r="G3946" s="17" t="s">
        <v>102</v>
      </c>
      <c r="H3946" s="18" t="n">
        <v>0.1</v>
      </c>
      <c r="I3946" s="18" t="n">
        <v>1.5</v>
      </c>
      <c r="J3946" s="19" t="n">
        <v>0.976600264592699</v>
      </c>
      <c r="K3946" s="19" t="n">
        <v>0.600732732606385</v>
      </c>
      <c r="L3946" s="16" t="n">
        <v>12.6469425601054</v>
      </c>
      <c r="M3946" s="19" t="n">
        <v>0.746220285370233</v>
      </c>
      <c r="N3946" s="19" t="n">
        <v>3.53556426778061</v>
      </c>
      <c r="O3946" s="19" t="n">
        <v>1.1715625240826</v>
      </c>
      <c r="P3946" s="19" t="n">
        <v>0.470657552256295</v>
      </c>
      <c r="Q3946" s="17" t="s">
        <v>31</v>
      </c>
      <c r="R3946" s="5" t="str">
        <f aca="false">IF(OR(Q3946="Steel plate",Q3946="Concrete jacket"),"Steel plate or jacket",Q3946)</f>
        <v>Polymer laminate</v>
      </c>
      <c r="S3946" s="5" t="str">
        <f aca="false">IF(O3946&lt;='Tree rules'!$C$4,IF(N3946&lt;='Tree rules'!$C$5,IF(P3946&lt;='Tree rules'!$C$7,"Monitor","Polymer laminate"),IF(P3946&lt;='Tree rules'!$C$8,"Seal cracks","Polymer laminate")),IF(O3946&lt;='Tree rules'!$C$6,IF(P3946&lt;='Tree rules'!$C$9,"Polymer laminate","Steel plate or jacket"),IF(L3946&lt;='Tree rules'!$C$10,"Steel plate or jacket","Polymer laminate")))</f>
        <v>Polymer laminate</v>
      </c>
      <c r="T3946" s="5" t="str">
        <f aca="false">IF(S3946=R3946,"Yes","No")</f>
        <v>Yes</v>
      </c>
    </row>
    <row r="3947" customFormat="false" ht="15" hidden="false" customHeight="false" outlineLevel="0" collapsed="false">
      <c r="A3947" s="15" t="n">
        <v>5613</v>
      </c>
      <c r="B3947" s="16" t="n">
        <v>4.46956164768617</v>
      </c>
      <c r="C3947" s="15" t="n">
        <v>300</v>
      </c>
      <c r="D3947" s="15" t="n">
        <v>425</v>
      </c>
      <c r="E3947" s="15" t="n">
        <v>25</v>
      </c>
      <c r="F3947" s="16" t="n">
        <v>0.736490585456948</v>
      </c>
      <c r="G3947" s="17" t="s">
        <v>102</v>
      </c>
      <c r="H3947" s="18" t="n">
        <v>0.1</v>
      </c>
      <c r="I3947" s="18" t="n">
        <v>2</v>
      </c>
      <c r="J3947" s="19" t="n">
        <v>0.907783802491528</v>
      </c>
      <c r="K3947" s="19" t="n">
        <v>0.62362858235188</v>
      </c>
      <c r="L3947" s="16" t="n">
        <v>12.2790155156213</v>
      </c>
      <c r="M3947" s="19" t="n">
        <v>0.609867339626636</v>
      </c>
      <c r="N3947" s="19" t="n">
        <v>3.49721563418127</v>
      </c>
      <c r="O3947" s="19" t="n">
        <v>1.24944767915327</v>
      </c>
      <c r="P3947" s="19" t="n">
        <v>0.635300108952839</v>
      </c>
      <c r="Q3947" s="17" t="s">
        <v>31</v>
      </c>
      <c r="R3947" s="5" t="str">
        <f aca="false">IF(OR(Q3947="Steel plate",Q3947="Concrete jacket"),"Steel plate or jacket",Q3947)</f>
        <v>Polymer laminate</v>
      </c>
      <c r="S3947" s="5" t="str">
        <f aca="false">IF(O3947&lt;='Tree rules'!$C$4,IF(N3947&lt;='Tree rules'!$C$5,IF(P3947&lt;='Tree rules'!$C$7,"Monitor","Polymer laminate"),IF(P3947&lt;='Tree rules'!$C$8,"Seal cracks","Polymer laminate")),IF(O3947&lt;='Tree rules'!$C$6,IF(P3947&lt;='Tree rules'!$C$9,"Polymer laminate","Steel plate or jacket"),IF(L3947&lt;='Tree rules'!$C$10,"Steel plate or jacket","Polymer laminate")))</f>
        <v>Polymer laminate</v>
      </c>
      <c r="T3947" s="5" t="str">
        <f aca="false">IF(S3947=R3947,"Yes","No")</f>
        <v>Yes</v>
      </c>
    </row>
    <row r="3948" customFormat="false" ht="15" hidden="false" customHeight="false" outlineLevel="0" collapsed="false">
      <c r="A3948" s="15" t="n">
        <v>5614</v>
      </c>
      <c r="B3948" s="16" t="n">
        <v>3.42058087634293</v>
      </c>
      <c r="C3948" s="15" t="n">
        <v>230</v>
      </c>
      <c r="D3948" s="15" t="n">
        <v>300</v>
      </c>
      <c r="E3948" s="15" t="n">
        <v>30</v>
      </c>
      <c r="F3948" s="16" t="n">
        <v>0.688332522525665</v>
      </c>
      <c r="G3948" s="17" t="s">
        <v>101</v>
      </c>
      <c r="H3948" s="18" t="n">
        <v>0.3</v>
      </c>
      <c r="I3948" s="18" t="n">
        <v>1.5</v>
      </c>
      <c r="J3948" s="19" t="n">
        <v>0.999151039704363</v>
      </c>
      <c r="K3948" s="19" t="n">
        <v>0.544706348177791</v>
      </c>
      <c r="L3948" s="16" t="n">
        <v>13.4668538438698</v>
      </c>
      <c r="M3948" s="19" t="n">
        <v>0.896944763174213</v>
      </c>
      <c r="N3948" s="19" t="n">
        <v>1.09639453151638</v>
      </c>
      <c r="O3948" s="19" t="n">
        <v>1.22660460249884</v>
      </c>
      <c r="P3948" s="19" t="n">
        <v>0.400380829797213</v>
      </c>
      <c r="Q3948" s="17" t="s">
        <v>31</v>
      </c>
      <c r="R3948" s="5" t="str">
        <f aca="false">IF(OR(Q3948="Steel plate",Q3948="Concrete jacket"),"Steel plate or jacket",Q3948)</f>
        <v>Polymer laminate</v>
      </c>
      <c r="S3948" s="5" t="str">
        <f aca="false">IF(O3948&lt;='Tree rules'!$C$4,IF(N3948&lt;='Tree rules'!$C$5,IF(P3948&lt;='Tree rules'!$C$7,"Monitor","Polymer laminate"),IF(P3948&lt;='Tree rules'!$C$8,"Seal cracks","Polymer laminate")),IF(O3948&lt;='Tree rules'!$C$6,IF(P3948&lt;='Tree rules'!$C$9,"Polymer laminate","Steel plate or jacket"),IF(L3948&lt;='Tree rules'!$C$10,"Steel plate or jacket","Polymer laminate")))</f>
        <v>Polymer laminate</v>
      </c>
      <c r="T3948" s="5" t="str">
        <f aca="false">IF(S3948=R3948,"Yes","No")</f>
        <v>Yes</v>
      </c>
    </row>
    <row r="3949" customFormat="false" ht="15" hidden="false" customHeight="false" outlineLevel="0" collapsed="false">
      <c r="A3949" s="15" t="n">
        <v>5616</v>
      </c>
      <c r="B3949" s="16" t="n">
        <v>4.51515870188289</v>
      </c>
      <c r="C3949" s="15" t="n">
        <v>300</v>
      </c>
      <c r="D3949" s="15" t="n">
        <v>450</v>
      </c>
      <c r="E3949" s="15" t="n">
        <v>30</v>
      </c>
      <c r="F3949" s="16" t="n">
        <v>1.04198761313094</v>
      </c>
      <c r="G3949" s="17" t="s">
        <v>101</v>
      </c>
      <c r="H3949" s="18" t="n">
        <v>0.3</v>
      </c>
      <c r="I3949" s="18" t="n">
        <v>2</v>
      </c>
      <c r="J3949" s="19" t="n">
        <v>0.872533018749411</v>
      </c>
      <c r="K3949" s="19" t="n">
        <v>0.475449023186501</v>
      </c>
      <c r="L3949" s="16" t="n">
        <v>11.2317380643853</v>
      </c>
      <c r="M3949" s="19" t="n">
        <v>0.397317305638352</v>
      </c>
      <c r="N3949" s="19" t="n">
        <v>0.983390168126686</v>
      </c>
      <c r="O3949" s="19" t="n">
        <v>1.33022106603645</v>
      </c>
      <c r="P3949" s="19" t="n">
        <v>1.11740651993632</v>
      </c>
      <c r="Q3949" s="17" t="s">
        <v>31</v>
      </c>
      <c r="R3949" s="5" t="str">
        <f aca="false">IF(OR(Q3949="Steel plate",Q3949="Concrete jacket"),"Steel plate or jacket",Q3949)</f>
        <v>Polymer laminate</v>
      </c>
      <c r="S3949" s="5" t="str">
        <f aca="false">IF(O3949&lt;='Tree rules'!$C$4,IF(N3949&lt;='Tree rules'!$C$5,IF(P3949&lt;='Tree rules'!$C$7,"Monitor","Polymer laminate"),IF(P3949&lt;='Tree rules'!$C$8,"Seal cracks","Polymer laminate")),IF(O3949&lt;='Tree rules'!$C$6,IF(P3949&lt;='Tree rules'!$C$9,"Polymer laminate","Steel plate or jacket"),IF(L3949&lt;='Tree rules'!$C$10,"Steel plate or jacket","Polymer laminate")))</f>
        <v>Polymer laminate</v>
      </c>
      <c r="T3949" s="5" t="str">
        <f aca="false">IF(S3949=R3949,"Yes","No")</f>
        <v>Yes</v>
      </c>
    </row>
    <row r="3950" customFormat="false" ht="15" hidden="false" customHeight="false" outlineLevel="0" collapsed="false">
      <c r="A3950" s="15" t="n">
        <v>5618</v>
      </c>
      <c r="B3950" s="16" t="n">
        <v>5.78174274198335</v>
      </c>
      <c r="C3950" s="15" t="n">
        <v>300</v>
      </c>
      <c r="D3950" s="15" t="n">
        <v>575</v>
      </c>
      <c r="E3950" s="15" t="n">
        <v>30</v>
      </c>
      <c r="F3950" s="16" t="n">
        <v>0.633465437396808</v>
      </c>
      <c r="G3950" s="17" t="s">
        <v>103</v>
      </c>
      <c r="H3950" s="18" t="n">
        <v>0.2</v>
      </c>
      <c r="I3950" s="18" t="n">
        <v>2</v>
      </c>
      <c r="J3950" s="19" t="n">
        <v>0.916779362230642</v>
      </c>
      <c r="K3950" s="19" t="n">
        <v>0.531761076295936</v>
      </c>
      <c r="L3950" s="16" t="n">
        <v>10.9295704007247</v>
      </c>
      <c r="M3950" s="19" t="n">
        <v>0.482735793202556</v>
      </c>
      <c r="N3950" s="19" t="n">
        <v>1.36877945386902</v>
      </c>
      <c r="O3950" s="19" t="n">
        <v>1.34605114407562</v>
      </c>
      <c r="P3950" s="19" t="n">
        <v>0.704014026378631</v>
      </c>
      <c r="Q3950" s="17" t="s">
        <v>31</v>
      </c>
      <c r="R3950" s="5" t="str">
        <f aca="false">IF(OR(Q3950="Steel plate",Q3950="Concrete jacket"),"Steel plate or jacket",Q3950)</f>
        <v>Polymer laminate</v>
      </c>
      <c r="S3950" s="5" t="str">
        <f aca="false">IF(O3950&lt;='Tree rules'!$C$4,IF(N3950&lt;='Tree rules'!$C$5,IF(P3950&lt;='Tree rules'!$C$7,"Monitor","Polymer laminate"),IF(P3950&lt;='Tree rules'!$C$8,"Seal cracks","Polymer laminate")),IF(O3950&lt;='Tree rules'!$C$6,IF(P3950&lt;='Tree rules'!$C$9,"Polymer laminate","Steel plate or jacket"),IF(L3950&lt;='Tree rules'!$C$10,"Steel plate or jacket","Polymer laminate")))</f>
        <v>Steel plate or jacket</v>
      </c>
      <c r="T3950" s="5" t="str">
        <f aca="false">IF(S3950=R3950,"Yes","No")</f>
        <v>No</v>
      </c>
    </row>
    <row r="3951" customFormat="false" ht="15" hidden="false" customHeight="false" outlineLevel="0" collapsed="false">
      <c r="A3951" s="15" t="n">
        <v>5619</v>
      </c>
      <c r="B3951" s="16" t="n">
        <v>5.32894520912141</v>
      </c>
      <c r="C3951" s="15" t="n">
        <v>230</v>
      </c>
      <c r="D3951" s="15" t="n">
        <v>500</v>
      </c>
      <c r="E3951" s="15" t="n">
        <v>25</v>
      </c>
      <c r="F3951" s="16" t="n">
        <v>0.770204672782022</v>
      </c>
      <c r="G3951" s="17" t="s">
        <v>101</v>
      </c>
      <c r="H3951" s="18" t="n">
        <v>0.3</v>
      </c>
      <c r="I3951" s="18" t="n">
        <v>1</v>
      </c>
      <c r="J3951" s="19" t="n">
        <v>0.915972423670013</v>
      </c>
      <c r="K3951" s="19" t="n">
        <v>0.475589971992421</v>
      </c>
      <c r="L3951" s="16" t="n">
        <v>11.7377647778005</v>
      </c>
      <c r="M3951" s="19" t="n">
        <v>0.720721113368393</v>
      </c>
      <c r="N3951" s="19" t="n">
        <v>0.571454084392014</v>
      </c>
      <c r="O3951" s="19" t="n">
        <v>0.915972423670013</v>
      </c>
      <c r="P3951" s="19" t="n">
        <v>0.485067581754577</v>
      </c>
      <c r="Q3951" s="17" t="s">
        <v>29</v>
      </c>
      <c r="R3951" s="5" t="str">
        <f aca="false">IF(OR(Q3951="Steel plate",Q3951="Concrete jacket"),"Steel plate or jacket",Q3951)</f>
        <v>Monitor</v>
      </c>
      <c r="S3951" s="5" t="str">
        <f aca="false">IF(O3951&lt;='Tree rules'!$C$4,IF(N3951&lt;='Tree rules'!$C$5,IF(P3951&lt;='Tree rules'!$C$7,"Monitor","Polymer laminate"),IF(P3951&lt;='Tree rules'!$C$8,"Seal cracks","Polymer laminate")),IF(O3951&lt;='Tree rules'!$C$6,IF(P3951&lt;='Tree rules'!$C$9,"Polymer laminate","Steel plate or jacket"),IF(L3951&lt;='Tree rules'!$C$10,"Steel plate or jacket","Polymer laminate")))</f>
        <v>Monitor</v>
      </c>
      <c r="T3951" s="5" t="str">
        <f aca="false">IF(S3951=R3951,"Yes","No")</f>
        <v>Yes</v>
      </c>
    </row>
    <row r="3952" customFormat="false" ht="15" hidden="false" customHeight="false" outlineLevel="0" collapsed="false">
      <c r="A3952" s="15" t="n">
        <v>5622</v>
      </c>
      <c r="B3952" s="16" t="n">
        <v>5.91913494312392</v>
      </c>
      <c r="C3952" s="15" t="n">
        <v>230</v>
      </c>
      <c r="D3952" s="15" t="n">
        <v>575</v>
      </c>
      <c r="E3952" s="15" t="n">
        <v>30</v>
      </c>
      <c r="F3952" s="16" t="n">
        <v>0.777557789024782</v>
      </c>
      <c r="G3952" s="17" t="s">
        <v>103</v>
      </c>
      <c r="H3952" s="18" t="n">
        <v>0.2</v>
      </c>
      <c r="I3952" s="18" t="n">
        <v>2</v>
      </c>
      <c r="J3952" s="19" t="n">
        <v>0.877574654812267</v>
      </c>
      <c r="K3952" s="19" t="n">
        <v>0.452811854128851</v>
      </c>
      <c r="L3952" s="16" t="n">
        <v>11.2317551102921</v>
      </c>
      <c r="M3952" s="19" t="n">
        <v>0.935994604636403</v>
      </c>
      <c r="N3952" s="19" t="n">
        <v>1.39091482768859</v>
      </c>
      <c r="O3952" s="19" t="n">
        <v>1.3577731030425</v>
      </c>
      <c r="P3952" s="19" t="n">
        <v>0.434710953680308</v>
      </c>
      <c r="Q3952" s="17" t="s">
        <v>31</v>
      </c>
      <c r="R3952" s="5" t="str">
        <f aca="false">IF(OR(Q3952="Steel plate",Q3952="Concrete jacket"),"Steel plate or jacket",Q3952)</f>
        <v>Polymer laminate</v>
      </c>
      <c r="S3952" s="5" t="str">
        <f aca="false">IF(O3952&lt;='Tree rules'!$C$4,IF(N3952&lt;='Tree rules'!$C$5,IF(P3952&lt;='Tree rules'!$C$7,"Monitor","Polymer laminate"),IF(P3952&lt;='Tree rules'!$C$8,"Seal cracks","Polymer laminate")),IF(O3952&lt;='Tree rules'!$C$6,IF(P3952&lt;='Tree rules'!$C$9,"Polymer laminate","Steel plate or jacket"),IF(L3952&lt;='Tree rules'!$C$10,"Steel plate or jacket","Polymer laminate")))</f>
        <v>Steel plate or jacket</v>
      </c>
      <c r="T3952" s="5" t="str">
        <f aca="false">IF(S3952=R3952,"Yes","No")</f>
        <v>No</v>
      </c>
    </row>
    <row r="3953" customFormat="false" ht="15" hidden="false" customHeight="false" outlineLevel="0" collapsed="false">
      <c r="A3953" s="15" t="n">
        <v>5623</v>
      </c>
      <c r="B3953" s="16" t="n">
        <v>3.19729890798748</v>
      </c>
      <c r="C3953" s="15" t="n">
        <v>230</v>
      </c>
      <c r="D3953" s="15" t="n">
        <v>300</v>
      </c>
      <c r="E3953" s="15" t="n">
        <v>25</v>
      </c>
      <c r="F3953" s="16" t="n">
        <v>0.816145304197962</v>
      </c>
      <c r="G3953" s="17" t="s">
        <v>102</v>
      </c>
      <c r="H3953" s="18" t="n">
        <v>0.1</v>
      </c>
      <c r="I3953" s="18" t="n">
        <v>1.5</v>
      </c>
      <c r="J3953" s="19" t="n">
        <v>0.895066598122974</v>
      </c>
      <c r="K3953" s="19" t="n">
        <v>0.471707204315251</v>
      </c>
      <c r="L3953" s="16" t="n">
        <v>13.2668004480808</v>
      </c>
      <c r="M3953" s="19" t="n">
        <v>0.944983110544074</v>
      </c>
      <c r="N3953" s="19" t="n">
        <v>3.0003909083468</v>
      </c>
      <c r="O3953" s="19" t="n">
        <v>1.13149521584619</v>
      </c>
      <c r="P3953" s="19" t="n">
        <v>0.35067339694896</v>
      </c>
      <c r="Q3953" s="17" t="s">
        <v>31</v>
      </c>
      <c r="R3953" s="5" t="str">
        <f aca="false">IF(OR(Q3953="Steel plate",Q3953="Concrete jacket"),"Steel plate or jacket",Q3953)</f>
        <v>Polymer laminate</v>
      </c>
      <c r="S3953" s="5" t="str">
        <f aca="false">IF(O3953&lt;='Tree rules'!$C$4,IF(N3953&lt;='Tree rules'!$C$5,IF(P3953&lt;='Tree rules'!$C$7,"Monitor","Polymer laminate"),IF(P3953&lt;='Tree rules'!$C$8,"Seal cracks","Polymer laminate")),IF(O3953&lt;='Tree rules'!$C$6,IF(P3953&lt;='Tree rules'!$C$9,"Polymer laminate","Steel plate or jacket"),IF(L3953&lt;='Tree rules'!$C$10,"Steel plate or jacket","Polymer laminate")))</f>
        <v>Polymer laminate</v>
      </c>
      <c r="T3953" s="5" t="str">
        <f aca="false">IF(S3953=R3953,"Yes","No")</f>
        <v>Yes</v>
      </c>
    </row>
    <row r="3954" customFormat="false" ht="15" hidden="false" customHeight="false" outlineLevel="0" collapsed="false">
      <c r="A3954" s="15" t="n">
        <v>5624</v>
      </c>
      <c r="B3954" s="16" t="n">
        <v>6.60395722614025</v>
      </c>
      <c r="C3954" s="15" t="n">
        <v>300</v>
      </c>
      <c r="D3954" s="15" t="n">
        <v>600</v>
      </c>
      <c r="E3954" s="15" t="n">
        <v>25</v>
      </c>
      <c r="F3954" s="16" t="n">
        <v>0.604879451954714</v>
      </c>
      <c r="G3954" s="17" t="s">
        <v>101</v>
      </c>
      <c r="H3954" s="18" t="n">
        <v>0.3</v>
      </c>
      <c r="I3954" s="18" t="n">
        <v>2</v>
      </c>
      <c r="J3954" s="19" t="n">
        <v>0.897808526341202</v>
      </c>
      <c r="K3954" s="19" t="n">
        <v>0.537075440579987</v>
      </c>
      <c r="L3954" s="16" t="n">
        <v>11.9205004081954</v>
      </c>
      <c r="M3954" s="19" t="n">
        <v>0.725574812900358</v>
      </c>
      <c r="N3954" s="19" t="n">
        <v>0.839545562114698</v>
      </c>
      <c r="O3954" s="19" t="n">
        <v>1.31342614284123</v>
      </c>
      <c r="P3954" s="19" t="n">
        <v>0.535398912004573</v>
      </c>
      <c r="Q3954" s="17" t="s">
        <v>31</v>
      </c>
      <c r="R3954" s="5" t="str">
        <f aca="false">IF(OR(Q3954="Steel plate",Q3954="Concrete jacket"),"Steel plate or jacket",Q3954)</f>
        <v>Polymer laminate</v>
      </c>
      <c r="S3954" s="5" t="str">
        <f aca="false">IF(O3954&lt;='Tree rules'!$C$4,IF(N3954&lt;='Tree rules'!$C$5,IF(P3954&lt;='Tree rules'!$C$7,"Monitor","Polymer laminate"),IF(P3954&lt;='Tree rules'!$C$8,"Seal cracks","Polymer laminate")),IF(O3954&lt;='Tree rules'!$C$6,IF(P3954&lt;='Tree rules'!$C$9,"Polymer laminate","Steel plate or jacket"),IF(L3954&lt;='Tree rules'!$C$10,"Steel plate or jacket","Polymer laminate")))</f>
        <v>Polymer laminate</v>
      </c>
      <c r="T3954" s="5" t="str">
        <f aca="false">IF(S3954=R3954,"Yes","No")</f>
        <v>Yes</v>
      </c>
    </row>
    <row r="3955" customFormat="false" ht="15" hidden="false" customHeight="false" outlineLevel="0" collapsed="false">
      <c r="A3955" s="15" t="n">
        <v>5626</v>
      </c>
      <c r="B3955" s="16" t="n">
        <v>5.01935252843864</v>
      </c>
      <c r="C3955" s="15" t="n">
        <v>230</v>
      </c>
      <c r="D3955" s="15" t="n">
        <v>450</v>
      </c>
      <c r="E3955" s="15" t="n">
        <v>30</v>
      </c>
      <c r="F3955" s="16" t="n">
        <v>0.679557138998441</v>
      </c>
      <c r="G3955" s="17" t="s">
        <v>101</v>
      </c>
      <c r="H3955" s="18" t="n">
        <v>0.3</v>
      </c>
      <c r="I3955" s="18" t="n">
        <v>1</v>
      </c>
      <c r="J3955" s="19" t="n">
        <v>0.863609169535165</v>
      </c>
      <c r="K3955" s="19" t="n">
        <v>0.587937239813562</v>
      </c>
      <c r="L3955" s="16" t="n">
        <v>12.4859515632802</v>
      </c>
      <c r="M3955" s="19" t="n">
        <v>0.558866339341779</v>
      </c>
      <c r="N3955" s="19" t="n">
        <v>0.810532419294404</v>
      </c>
      <c r="O3955" s="19" t="n">
        <v>0.863609169535165</v>
      </c>
      <c r="P3955" s="19" t="n">
        <v>0.546404853205536</v>
      </c>
      <c r="Q3955" s="17" t="s">
        <v>29</v>
      </c>
      <c r="R3955" s="5" t="str">
        <f aca="false">IF(OR(Q3955="Steel plate",Q3955="Concrete jacket"),"Steel plate or jacket",Q3955)</f>
        <v>Monitor</v>
      </c>
      <c r="S3955" s="5" t="str">
        <f aca="false">IF(O3955&lt;='Tree rules'!$C$4,IF(N3955&lt;='Tree rules'!$C$5,IF(P3955&lt;='Tree rules'!$C$7,"Monitor","Polymer laminate"),IF(P3955&lt;='Tree rules'!$C$8,"Seal cracks","Polymer laminate")),IF(O3955&lt;='Tree rules'!$C$6,IF(P3955&lt;='Tree rules'!$C$9,"Polymer laminate","Steel plate or jacket"),IF(L3955&lt;='Tree rules'!$C$10,"Steel plate or jacket","Polymer laminate")))</f>
        <v>Monitor</v>
      </c>
      <c r="T3955" s="5" t="str">
        <f aca="false">IF(S3955=R3955,"Yes","No")</f>
        <v>Yes</v>
      </c>
    </row>
    <row r="3956" customFormat="false" ht="15" hidden="false" customHeight="false" outlineLevel="0" collapsed="false">
      <c r="A3956" s="15" t="n">
        <v>5627</v>
      </c>
      <c r="B3956" s="16" t="n">
        <v>4.28088713408607</v>
      </c>
      <c r="C3956" s="15" t="n">
        <v>230</v>
      </c>
      <c r="D3956" s="15" t="n">
        <v>375</v>
      </c>
      <c r="E3956" s="15" t="n">
        <v>30</v>
      </c>
      <c r="F3956" s="16" t="n">
        <v>0.594232683721175</v>
      </c>
      <c r="G3956" s="17" t="s">
        <v>101</v>
      </c>
      <c r="H3956" s="18" t="n">
        <v>0.3</v>
      </c>
      <c r="I3956" s="18" t="n">
        <v>2</v>
      </c>
      <c r="J3956" s="19" t="n">
        <v>0.860783905608306</v>
      </c>
      <c r="K3956" s="19" t="n">
        <v>0.457410681789986</v>
      </c>
      <c r="L3956" s="16" t="n">
        <v>12.9331937585682</v>
      </c>
      <c r="M3956" s="19" t="n">
        <v>0.922105695483651</v>
      </c>
      <c r="N3956" s="19" t="n">
        <v>0.836614733950976</v>
      </c>
      <c r="O3956" s="19" t="n">
        <v>1.32783605807847</v>
      </c>
      <c r="P3956" s="19" t="n">
        <v>0.352315774587879</v>
      </c>
      <c r="Q3956" s="17" t="s">
        <v>31</v>
      </c>
      <c r="R3956" s="5" t="str">
        <f aca="false">IF(OR(Q3956="Steel plate",Q3956="Concrete jacket"),"Steel plate or jacket",Q3956)</f>
        <v>Polymer laminate</v>
      </c>
      <c r="S3956" s="5" t="str">
        <f aca="false">IF(O3956&lt;='Tree rules'!$C$4,IF(N3956&lt;='Tree rules'!$C$5,IF(P3956&lt;='Tree rules'!$C$7,"Monitor","Polymer laminate"),IF(P3956&lt;='Tree rules'!$C$8,"Seal cracks","Polymer laminate")),IF(O3956&lt;='Tree rules'!$C$6,IF(P3956&lt;='Tree rules'!$C$9,"Polymer laminate","Steel plate or jacket"),IF(L3956&lt;='Tree rules'!$C$10,"Steel plate or jacket","Polymer laminate")))</f>
        <v>Polymer laminate</v>
      </c>
      <c r="T3956" s="5" t="str">
        <f aca="false">IF(S3956=R3956,"Yes","No")</f>
        <v>Yes</v>
      </c>
    </row>
    <row r="3957" customFormat="false" ht="15" hidden="false" customHeight="false" outlineLevel="0" collapsed="false">
      <c r="A3957" s="15" t="n">
        <v>5628</v>
      </c>
      <c r="B3957" s="16" t="n">
        <v>4.92184867482522</v>
      </c>
      <c r="C3957" s="15" t="n">
        <v>230</v>
      </c>
      <c r="D3957" s="15" t="n">
        <v>475</v>
      </c>
      <c r="E3957" s="15" t="n">
        <v>25</v>
      </c>
      <c r="F3957" s="16" t="n">
        <v>0.639770421258486</v>
      </c>
      <c r="G3957" s="17" t="s">
        <v>103</v>
      </c>
      <c r="H3957" s="18" t="n">
        <v>0.2</v>
      </c>
      <c r="I3957" s="18" t="n">
        <v>2</v>
      </c>
      <c r="J3957" s="19" t="n">
        <v>0.877644790798023</v>
      </c>
      <c r="K3957" s="19" t="n">
        <v>0.600756624931071</v>
      </c>
      <c r="L3957" s="16" t="n">
        <v>11.5265776927991</v>
      </c>
      <c r="M3957" s="19" t="n">
        <v>0.928631913318387</v>
      </c>
      <c r="N3957" s="19" t="n">
        <v>1.63524017854065</v>
      </c>
      <c r="O3957" s="19" t="n">
        <v>1.22803865918789</v>
      </c>
      <c r="P3957" s="19" t="n">
        <v>0.398227319988676</v>
      </c>
      <c r="Q3957" s="17" t="s">
        <v>31</v>
      </c>
      <c r="R3957" s="5" t="str">
        <f aca="false">IF(OR(Q3957="Steel plate",Q3957="Concrete jacket"),"Steel plate or jacket",Q3957)</f>
        <v>Polymer laminate</v>
      </c>
      <c r="S3957" s="5" t="str">
        <f aca="false">IF(O3957&lt;='Tree rules'!$C$4,IF(N3957&lt;='Tree rules'!$C$5,IF(P3957&lt;='Tree rules'!$C$7,"Monitor","Polymer laminate"),IF(P3957&lt;='Tree rules'!$C$8,"Seal cracks","Polymer laminate")),IF(O3957&lt;='Tree rules'!$C$6,IF(P3957&lt;='Tree rules'!$C$9,"Polymer laminate","Steel plate or jacket"),IF(L3957&lt;='Tree rules'!$C$10,"Steel plate or jacket","Polymer laminate")))</f>
        <v>Polymer laminate</v>
      </c>
      <c r="T3957" s="5" t="str">
        <f aca="false">IF(S3957=R3957,"Yes","No")</f>
        <v>Yes</v>
      </c>
    </row>
    <row r="3958" customFormat="false" ht="15" hidden="false" customHeight="false" outlineLevel="0" collapsed="false">
      <c r="A3958" s="15" t="n">
        <v>5629</v>
      </c>
      <c r="B3958" s="16" t="n">
        <v>3.21919539120489</v>
      </c>
      <c r="C3958" s="15" t="n">
        <v>300</v>
      </c>
      <c r="D3958" s="15" t="n">
        <v>300</v>
      </c>
      <c r="E3958" s="15" t="n">
        <v>30</v>
      </c>
      <c r="F3958" s="16" t="n">
        <v>0.831109167616348</v>
      </c>
      <c r="G3958" s="17" t="s">
        <v>103</v>
      </c>
      <c r="H3958" s="18" t="n">
        <v>0.2</v>
      </c>
      <c r="I3958" s="18" t="n">
        <v>1.5</v>
      </c>
      <c r="J3958" s="19" t="n">
        <v>0.961019421821189</v>
      </c>
      <c r="K3958" s="19" t="n">
        <v>0.4850149777204</v>
      </c>
      <c r="L3958" s="16" t="n">
        <v>12.7745848857337</v>
      </c>
      <c r="M3958" s="19" t="n">
        <v>0.967635318282845</v>
      </c>
      <c r="N3958" s="19" t="n">
        <v>1.891550313009</v>
      </c>
      <c r="O3958" s="19" t="n">
        <v>1.20847472600005</v>
      </c>
      <c r="P3958" s="19" t="n">
        <v>0.391226752123984</v>
      </c>
      <c r="Q3958" s="17" t="s">
        <v>31</v>
      </c>
      <c r="R3958" s="5" t="str">
        <f aca="false">IF(OR(Q3958="Steel plate",Q3958="Concrete jacket"),"Steel plate or jacket",Q3958)</f>
        <v>Polymer laminate</v>
      </c>
      <c r="S3958" s="5" t="str">
        <f aca="false">IF(O3958&lt;='Tree rules'!$C$4,IF(N3958&lt;='Tree rules'!$C$5,IF(P3958&lt;='Tree rules'!$C$7,"Monitor","Polymer laminate"),IF(P3958&lt;='Tree rules'!$C$8,"Seal cracks","Polymer laminate")),IF(O3958&lt;='Tree rules'!$C$6,IF(P3958&lt;='Tree rules'!$C$9,"Polymer laminate","Steel plate or jacket"),IF(L3958&lt;='Tree rules'!$C$10,"Steel plate or jacket","Polymer laminate")))</f>
        <v>Polymer laminate</v>
      </c>
      <c r="T3958" s="5" t="str">
        <f aca="false">IF(S3958=R3958,"Yes","No")</f>
        <v>Yes</v>
      </c>
    </row>
    <row r="3959" customFormat="false" ht="15" hidden="false" customHeight="false" outlineLevel="0" collapsed="false">
      <c r="A3959" s="15" t="n">
        <v>5630</v>
      </c>
      <c r="B3959" s="16" t="n">
        <v>3.72315784600003</v>
      </c>
      <c r="C3959" s="15" t="n">
        <v>300</v>
      </c>
      <c r="D3959" s="15" t="n">
        <v>350</v>
      </c>
      <c r="E3959" s="15" t="n">
        <v>30</v>
      </c>
      <c r="F3959" s="16" t="n">
        <v>0.693508312050727</v>
      </c>
      <c r="G3959" s="17" t="s">
        <v>103</v>
      </c>
      <c r="H3959" s="18" t="n">
        <v>0.2</v>
      </c>
      <c r="I3959" s="18" t="n">
        <v>1</v>
      </c>
      <c r="J3959" s="19" t="n">
        <v>0.864957752957599</v>
      </c>
      <c r="K3959" s="19" t="n">
        <v>0.596122891409471</v>
      </c>
      <c r="L3959" s="16" t="n">
        <v>12.3283372384107</v>
      </c>
      <c r="M3959" s="19" t="n">
        <v>0.624611171143838</v>
      </c>
      <c r="N3959" s="19" t="n">
        <v>1.42013500016873</v>
      </c>
      <c r="O3959" s="19" t="n">
        <v>0.864957752957599</v>
      </c>
      <c r="P3959" s="19" t="n">
        <v>0.45462194457966</v>
      </c>
      <c r="Q3959" s="17" t="s">
        <v>30</v>
      </c>
      <c r="R3959" s="5" t="str">
        <f aca="false">IF(OR(Q3959="Steel plate",Q3959="Concrete jacket"),"Steel plate or jacket",Q3959)</f>
        <v>Seal cracks</v>
      </c>
      <c r="S3959" s="5" t="str">
        <f aca="false">IF(O3959&lt;='Tree rules'!$C$4,IF(N3959&lt;='Tree rules'!$C$5,IF(P3959&lt;='Tree rules'!$C$7,"Monitor","Polymer laminate"),IF(P3959&lt;='Tree rules'!$C$8,"Seal cracks","Polymer laminate")),IF(O3959&lt;='Tree rules'!$C$6,IF(P3959&lt;='Tree rules'!$C$9,"Polymer laminate","Steel plate or jacket"),IF(L3959&lt;='Tree rules'!$C$10,"Steel plate or jacket","Polymer laminate")))</f>
        <v>Seal cracks</v>
      </c>
      <c r="T3959" s="5" t="str">
        <f aca="false">IF(S3959=R3959,"Yes","No")</f>
        <v>Yes</v>
      </c>
    </row>
    <row r="3960" customFormat="false" ht="15" hidden="false" customHeight="false" outlineLevel="0" collapsed="false">
      <c r="A3960" s="15" t="n">
        <v>5631</v>
      </c>
      <c r="B3960" s="16" t="n">
        <v>4.90993891164722</v>
      </c>
      <c r="C3960" s="15" t="n">
        <v>230</v>
      </c>
      <c r="D3960" s="15" t="n">
        <v>400</v>
      </c>
      <c r="E3960" s="15" t="n">
        <v>30</v>
      </c>
      <c r="F3960" s="16" t="n">
        <v>0.740832460684402</v>
      </c>
      <c r="G3960" s="17" t="s">
        <v>103</v>
      </c>
      <c r="H3960" s="18" t="n">
        <v>0.2</v>
      </c>
      <c r="I3960" s="18" t="n">
        <v>1.5</v>
      </c>
      <c r="J3960" s="19" t="n">
        <v>0.873128432730945</v>
      </c>
      <c r="K3960" s="19" t="n">
        <v>0.628931811080258</v>
      </c>
      <c r="L3960" s="16" t="n">
        <v>13.8698839312068</v>
      </c>
      <c r="M3960" s="19" t="n">
        <v>0.811130643762525</v>
      </c>
      <c r="N3960" s="19" t="n">
        <v>1.08504010582283</v>
      </c>
      <c r="O3960" s="19" t="n">
        <v>1.03512352584485</v>
      </c>
      <c r="P3960" s="19" t="n">
        <v>0.509488751671994</v>
      </c>
      <c r="Q3960" s="17" t="s">
        <v>31</v>
      </c>
      <c r="R3960" s="5" t="str">
        <f aca="false">IF(OR(Q3960="Steel plate",Q3960="Concrete jacket"),"Steel plate or jacket",Q3960)</f>
        <v>Polymer laminate</v>
      </c>
      <c r="S3960" s="5" t="str">
        <f aca="false">IF(O3960&lt;='Tree rules'!$C$4,IF(N3960&lt;='Tree rules'!$C$5,IF(P3960&lt;='Tree rules'!$C$7,"Monitor","Polymer laminate"),IF(P3960&lt;='Tree rules'!$C$8,"Seal cracks","Polymer laminate")),IF(O3960&lt;='Tree rules'!$C$6,IF(P3960&lt;='Tree rules'!$C$9,"Polymer laminate","Steel plate or jacket"),IF(L3960&lt;='Tree rules'!$C$10,"Steel plate or jacket","Polymer laminate")))</f>
        <v>Polymer laminate</v>
      </c>
      <c r="T3960" s="5" t="str">
        <f aca="false">IF(S3960=R3960,"Yes","No")</f>
        <v>Yes</v>
      </c>
    </row>
    <row r="3961" customFormat="false" ht="15" hidden="false" customHeight="false" outlineLevel="0" collapsed="false">
      <c r="A3961" s="15" t="n">
        <v>5632</v>
      </c>
      <c r="B3961" s="16" t="n">
        <v>3.11406862726155</v>
      </c>
      <c r="C3961" s="15" t="n">
        <v>300</v>
      </c>
      <c r="D3961" s="15" t="n">
        <v>300</v>
      </c>
      <c r="E3961" s="15" t="n">
        <v>30</v>
      </c>
      <c r="F3961" s="16" t="n">
        <v>0.831109167616348</v>
      </c>
      <c r="G3961" s="17" t="s">
        <v>103</v>
      </c>
      <c r="H3961" s="18" t="n">
        <v>0.2</v>
      </c>
      <c r="I3961" s="18" t="n">
        <v>2</v>
      </c>
      <c r="J3961" s="19" t="n">
        <v>0.929830886621626</v>
      </c>
      <c r="K3961" s="19" t="n">
        <v>0.41520687252665</v>
      </c>
      <c r="L3961" s="16" t="n">
        <v>12.3574151875458</v>
      </c>
      <c r="M3961" s="19" t="n">
        <v>0.333726588008847</v>
      </c>
      <c r="N3961" s="19" t="n">
        <v>2.55440396672409</v>
      </c>
      <c r="O3961" s="19" t="n">
        <v>1.47358959883041</v>
      </c>
      <c r="P3961" s="19" t="n">
        <v>1.07352870860396</v>
      </c>
      <c r="Q3961" s="17" t="s">
        <v>31</v>
      </c>
      <c r="R3961" s="5" t="str">
        <f aca="false">IF(OR(Q3961="Steel plate",Q3961="Concrete jacket"),"Steel plate or jacket",Q3961)</f>
        <v>Polymer laminate</v>
      </c>
      <c r="S3961" s="5" t="str">
        <f aca="false">IF(O3961&lt;='Tree rules'!$C$4,IF(N3961&lt;='Tree rules'!$C$5,IF(P3961&lt;='Tree rules'!$C$7,"Monitor","Polymer laminate"),IF(P3961&lt;='Tree rules'!$C$8,"Seal cracks","Polymer laminate")),IF(O3961&lt;='Tree rules'!$C$6,IF(P3961&lt;='Tree rules'!$C$9,"Polymer laminate","Steel plate or jacket"),IF(L3961&lt;='Tree rules'!$C$10,"Steel plate or jacket","Polymer laminate")))</f>
        <v>Steel plate or jacket</v>
      </c>
      <c r="T3961" s="5" t="str">
        <f aca="false">IF(S3961=R3961,"Yes","No")</f>
        <v>No</v>
      </c>
    </row>
    <row r="3962" customFormat="false" ht="15" hidden="false" customHeight="false" outlineLevel="0" collapsed="false">
      <c r="A3962" s="15" t="n">
        <v>5633</v>
      </c>
      <c r="B3962" s="16" t="n">
        <v>7.67461534564078</v>
      </c>
      <c r="C3962" s="15" t="n">
        <v>300</v>
      </c>
      <c r="D3962" s="15" t="n">
        <v>675</v>
      </c>
      <c r="E3962" s="15" t="n">
        <v>30</v>
      </c>
      <c r="F3962" s="16" t="n">
        <v>0.668068613203571</v>
      </c>
      <c r="G3962" s="17" t="s">
        <v>101</v>
      </c>
      <c r="H3962" s="18" t="n">
        <v>0.3</v>
      </c>
      <c r="I3962" s="18" t="n">
        <v>1</v>
      </c>
      <c r="J3962" s="19" t="n">
        <v>0.85130959980743</v>
      </c>
      <c r="K3962" s="19" t="n">
        <v>0.464310005170469</v>
      </c>
      <c r="L3962" s="16" t="n">
        <v>12.240215862266</v>
      </c>
      <c r="M3962" s="19" t="n">
        <v>0.519079339805502</v>
      </c>
      <c r="N3962" s="19" t="n">
        <v>0.597063695949256</v>
      </c>
      <c r="O3962" s="19" t="n">
        <v>0.85130959980743</v>
      </c>
      <c r="P3962" s="19" t="n">
        <v>0.567786333860713</v>
      </c>
      <c r="Q3962" s="17" t="s">
        <v>29</v>
      </c>
      <c r="R3962" s="5" t="str">
        <f aca="false">IF(OR(Q3962="Steel plate",Q3962="Concrete jacket"),"Steel plate or jacket",Q3962)</f>
        <v>Monitor</v>
      </c>
      <c r="S3962" s="5" t="str">
        <f aca="false">IF(O3962&lt;='Tree rules'!$C$4,IF(N3962&lt;='Tree rules'!$C$5,IF(P3962&lt;='Tree rules'!$C$7,"Monitor","Polymer laminate"),IF(P3962&lt;='Tree rules'!$C$8,"Seal cracks","Polymer laminate")),IF(O3962&lt;='Tree rules'!$C$6,IF(P3962&lt;='Tree rules'!$C$9,"Polymer laminate","Steel plate or jacket"),IF(L3962&lt;='Tree rules'!$C$10,"Steel plate or jacket","Polymer laminate")))</f>
        <v>Monitor</v>
      </c>
      <c r="T3962" s="5" t="str">
        <f aca="false">IF(S3962=R3962,"Yes","No")</f>
        <v>Yes</v>
      </c>
    </row>
    <row r="3963" customFormat="false" ht="15" hidden="false" customHeight="false" outlineLevel="0" collapsed="false">
      <c r="A3963" s="15" t="n">
        <v>5634</v>
      </c>
      <c r="B3963" s="16" t="n">
        <v>3.69561313475827</v>
      </c>
      <c r="C3963" s="15" t="n">
        <v>230</v>
      </c>
      <c r="D3963" s="15" t="n">
        <v>300</v>
      </c>
      <c r="E3963" s="15" t="n">
        <v>30</v>
      </c>
      <c r="F3963" s="16" t="n">
        <v>0.688332522525665</v>
      </c>
      <c r="G3963" s="17" t="s">
        <v>101</v>
      </c>
      <c r="H3963" s="18" t="n">
        <v>0.3</v>
      </c>
      <c r="I3963" s="18" t="n">
        <v>1</v>
      </c>
      <c r="J3963" s="19" t="n">
        <v>0.890380322126004</v>
      </c>
      <c r="K3963" s="19" t="n">
        <v>0.552536664749835</v>
      </c>
      <c r="L3963" s="16" t="n">
        <v>14.5496580108593</v>
      </c>
      <c r="M3963" s="19" t="n">
        <v>0.945850064621832</v>
      </c>
      <c r="N3963" s="19" t="n">
        <v>0.746584603803898</v>
      </c>
      <c r="O3963" s="19" t="n">
        <v>0.890380322126004</v>
      </c>
      <c r="P3963" s="19" t="n">
        <v>0.338244145654761</v>
      </c>
      <c r="Q3963" s="17" t="s">
        <v>29</v>
      </c>
      <c r="R3963" s="5" t="str">
        <f aca="false">IF(OR(Q3963="Steel plate",Q3963="Concrete jacket"),"Steel plate or jacket",Q3963)</f>
        <v>Monitor</v>
      </c>
      <c r="S3963" s="5" t="str">
        <f aca="false">IF(O3963&lt;='Tree rules'!$C$4,IF(N3963&lt;='Tree rules'!$C$5,IF(P3963&lt;='Tree rules'!$C$7,"Monitor","Polymer laminate"),IF(P3963&lt;='Tree rules'!$C$8,"Seal cracks","Polymer laminate")),IF(O3963&lt;='Tree rules'!$C$6,IF(P3963&lt;='Tree rules'!$C$9,"Polymer laminate","Steel plate or jacket"),IF(L3963&lt;='Tree rules'!$C$10,"Steel plate or jacket","Polymer laminate")))</f>
        <v>Monitor</v>
      </c>
      <c r="T3963" s="5" t="str">
        <f aca="false">IF(S3963=R3963,"Yes","No")</f>
        <v>Yes</v>
      </c>
    </row>
    <row r="3964" customFormat="false" ht="15" hidden="false" customHeight="false" outlineLevel="0" collapsed="false">
      <c r="A3964" s="15" t="n">
        <v>5635</v>
      </c>
      <c r="B3964" s="16" t="n">
        <v>7.42375317657208</v>
      </c>
      <c r="C3964" s="15" t="n">
        <v>300</v>
      </c>
      <c r="D3964" s="15" t="n">
        <v>725</v>
      </c>
      <c r="E3964" s="15" t="n">
        <v>30</v>
      </c>
      <c r="F3964" s="16" t="n">
        <v>0.6187282429522</v>
      </c>
      <c r="G3964" s="17" t="s">
        <v>101</v>
      </c>
      <c r="H3964" s="18" t="n">
        <v>0.3</v>
      </c>
      <c r="I3964" s="18" t="n">
        <v>1</v>
      </c>
      <c r="J3964" s="19" t="n">
        <v>0.958314618005405</v>
      </c>
      <c r="K3964" s="19" t="n">
        <v>0.48186220026536</v>
      </c>
      <c r="L3964" s="16" t="n">
        <v>10.9656620037992</v>
      </c>
      <c r="M3964" s="19" t="n">
        <v>0.868683433611382</v>
      </c>
      <c r="N3964" s="19" t="n">
        <v>0.616047363377381</v>
      </c>
      <c r="O3964" s="19" t="n">
        <v>0.958314618005405</v>
      </c>
      <c r="P3964" s="19" t="n">
        <v>0.346531939106628</v>
      </c>
      <c r="Q3964" s="17" t="s">
        <v>29</v>
      </c>
      <c r="R3964" s="5" t="str">
        <f aca="false">IF(OR(Q3964="Steel plate",Q3964="Concrete jacket"),"Steel plate or jacket",Q3964)</f>
        <v>Monitor</v>
      </c>
      <c r="S3964" s="5" t="str">
        <f aca="false">IF(O3964&lt;='Tree rules'!$C$4,IF(N3964&lt;='Tree rules'!$C$5,IF(P3964&lt;='Tree rules'!$C$7,"Monitor","Polymer laminate"),IF(P3964&lt;='Tree rules'!$C$8,"Seal cracks","Polymer laminate")),IF(O3964&lt;='Tree rules'!$C$6,IF(P3964&lt;='Tree rules'!$C$9,"Polymer laminate","Steel plate or jacket"),IF(L3964&lt;='Tree rules'!$C$10,"Steel plate or jacket","Polymer laminate")))</f>
        <v>Monitor</v>
      </c>
      <c r="T3964" s="5" t="str">
        <f aca="false">IF(S3964=R3964,"Yes","No")</f>
        <v>Yes</v>
      </c>
    </row>
    <row r="3965" customFormat="false" ht="15" hidden="false" customHeight="false" outlineLevel="0" collapsed="false">
      <c r="A3965" s="15" t="n">
        <v>5636</v>
      </c>
      <c r="B3965" s="16" t="n">
        <v>7.01026182898355</v>
      </c>
      <c r="C3965" s="15" t="n">
        <v>300</v>
      </c>
      <c r="D3965" s="15" t="n">
        <v>625</v>
      </c>
      <c r="E3965" s="15" t="n">
        <v>20</v>
      </c>
      <c r="F3965" s="16" t="n">
        <v>0.544470130604817</v>
      </c>
      <c r="G3965" s="17" t="s">
        <v>103</v>
      </c>
      <c r="H3965" s="18" t="n">
        <v>0.2</v>
      </c>
      <c r="I3965" s="18" t="n">
        <v>1.5</v>
      </c>
      <c r="J3965" s="19" t="n">
        <v>0.882116937849119</v>
      </c>
      <c r="K3965" s="19" t="n">
        <v>0.572695448850261</v>
      </c>
      <c r="L3965" s="16" t="n">
        <v>12.1495005701621</v>
      </c>
      <c r="M3965" s="19" t="n">
        <v>0.678050108234313</v>
      </c>
      <c r="N3965" s="19" t="n">
        <v>1.25762866173612</v>
      </c>
      <c r="O3965" s="19" t="n">
        <v>1.07058322894372</v>
      </c>
      <c r="P3965" s="19" t="n">
        <v>0.521696247849329</v>
      </c>
      <c r="Q3965" s="17" t="s">
        <v>31</v>
      </c>
      <c r="R3965" s="5" t="str">
        <f aca="false">IF(OR(Q3965="Steel plate",Q3965="Concrete jacket"),"Steel plate or jacket",Q3965)</f>
        <v>Polymer laminate</v>
      </c>
      <c r="S3965" s="5" t="str">
        <f aca="false">IF(O3965&lt;='Tree rules'!$C$4,IF(N3965&lt;='Tree rules'!$C$5,IF(P3965&lt;='Tree rules'!$C$7,"Monitor","Polymer laminate"),IF(P3965&lt;='Tree rules'!$C$8,"Seal cracks","Polymer laminate")),IF(O3965&lt;='Tree rules'!$C$6,IF(P3965&lt;='Tree rules'!$C$9,"Polymer laminate","Steel plate or jacket"),IF(L3965&lt;='Tree rules'!$C$10,"Steel plate or jacket","Polymer laminate")))</f>
        <v>Polymer laminate</v>
      </c>
      <c r="T3965" s="5" t="str">
        <f aca="false">IF(S3965=R3965,"Yes","No")</f>
        <v>Yes</v>
      </c>
    </row>
    <row r="3966" customFormat="false" ht="15" hidden="false" customHeight="false" outlineLevel="0" collapsed="false">
      <c r="A3966" s="15" t="n">
        <v>5637</v>
      </c>
      <c r="B3966" s="16" t="n">
        <v>4.67528574275251</v>
      </c>
      <c r="C3966" s="15" t="n">
        <v>230</v>
      </c>
      <c r="D3966" s="15" t="n">
        <v>375</v>
      </c>
      <c r="E3966" s="15" t="n">
        <v>20</v>
      </c>
      <c r="F3966" s="16" t="n">
        <v>0.594232683721175</v>
      </c>
      <c r="G3966" s="17" t="s">
        <v>101</v>
      </c>
      <c r="H3966" s="18" t="n">
        <v>0.3</v>
      </c>
      <c r="I3966" s="18" t="n">
        <v>1.5</v>
      </c>
      <c r="J3966" s="19" t="n">
        <v>0.947286122824885</v>
      </c>
      <c r="K3966" s="19" t="n">
        <v>0.442712478447674</v>
      </c>
      <c r="L3966" s="16" t="n">
        <v>14.124730340642</v>
      </c>
      <c r="M3966" s="19" t="n">
        <v>0.870068717650888</v>
      </c>
      <c r="N3966" s="19" t="n">
        <v>0.75138331160186</v>
      </c>
      <c r="O3966" s="19" t="n">
        <v>1.21124149061988</v>
      </c>
      <c r="P3966" s="19" t="n">
        <v>0.450908055826454</v>
      </c>
      <c r="Q3966" s="17" t="s">
        <v>31</v>
      </c>
      <c r="R3966" s="5" t="str">
        <f aca="false">IF(OR(Q3966="Steel plate",Q3966="Concrete jacket"),"Steel plate or jacket",Q3966)</f>
        <v>Polymer laminate</v>
      </c>
      <c r="S3966" s="5" t="str">
        <f aca="false">IF(O3966&lt;='Tree rules'!$C$4,IF(N3966&lt;='Tree rules'!$C$5,IF(P3966&lt;='Tree rules'!$C$7,"Monitor","Polymer laminate"),IF(P3966&lt;='Tree rules'!$C$8,"Seal cracks","Polymer laminate")),IF(O3966&lt;='Tree rules'!$C$6,IF(P3966&lt;='Tree rules'!$C$9,"Polymer laminate","Steel plate or jacket"),IF(L3966&lt;='Tree rules'!$C$10,"Steel plate or jacket","Polymer laminate")))</f>
        <v>Polymer laminate</v>
      </c>
      <c r="T3966" s="5" t="str">
        <f aca="false">IF(S3966=R3966,"Yes","No")</f>
        <v>Yes</v>
      </c>
    </row>
    <row r="3967" customFormat="false" ht="15" hidden="false" customHeight="false" outlineLevel="0" collapsed="false">
      <c r="A3967" s="15" t="n">
        <v>5638</v>
      </c>
      <c r="B3967" s="16" t="n">
        <v>4.8907215710504</v>
      </c>
      <c r="C3967" s="15" t="n">
        <v>300</v>
      </c>
      <c r="D3967" s="15" t="n">
        <v>375</v>
      </c>
      <c r="E3967" s="15" t="n">
        <v>25</v>
      </c>
      <c r="F3967" s="16" t="n">
        <v>0.671280481536281</v>
      </c>
      <c r="G3967" s="17" t="s">
        <v>102</v>
      </c>
      <c r="H3967" s="18" t="n">
        <v>0.1</v>
      </c>
      <c r="I3967" s="18" t="n">
        <v>2</v>
      </c>
      <c r="J3967" s="19" t="n">
        <v>0.987840685722321</v>
      </c>
      <c r="K3967" s="19" t="n">
        <v>0.46290870549343</v>
      </c>
      <c r="L3967" s="16" t="n">
        <v>15.6753896508026</v>
      </c>
      <c r="M3967" s="19" t="n">
        <v>0.931566787539658</v>
      </c>
      <c r="N3967" s="19" t="n">
        <v>5.44857461668762</v>
      </c>
      <c r="O3967" s="19" t="n">
        <v>1.51840131838318</v>
      </c>
      <c r="P3967" s="19" t="n">
        <v>0.489800865887821</v>
      </c>
      <c r="Q3967" s="17" t="s">
        <v>31</v>
      </c>
      <c r="R3967" s="5" t="str">
        <f aca="false">IF(OR(Q3967="Steel plate",Q3967="Concrete jacket"),"Steel plate or jacket",Q3967)</f>
        <v>Polymer laminate</v>
      </c>
      <c r="S3967" s="5" t="str">
        <f aca="false">IF(O3967&lt;='Tree rules'!$C$4,IF(N3967&lt;='Tree rules'!$C$5,IF(P3967&lt;='Tree rules'!$C$7,"Monitor","Polymer laminate"),IF(P3967&lt;='Tree rules'!$C$8,"Seal cracks","Polymer laminate")),IF(O3967&lt;='Tree rules'!$C$6,IF(P3967&lt;='Tree rules'!$C$9,"Polymer laminate","Steel plate or jacket"),IF(L3967&lt;='Tree rules'!$C$10,"Steel plate or jacket","Polymer laminate")))</f>
        <v>Polymer laminate</v>
      </c>
      <c r="T3967" s="5" t="str">
        <f aca="false">IF(S3967=R3967,"Yes","No")</f>
        <v>Yes</v>
      </c>
    </row>
    <row r="3968" customFormat="false" ht="15" hidden="false" customHeight="false" outlineLevel="0" collapsed="false">
      <c r="A3968" s="15" t="n">
        <v>5639</v>
      </c>
      <c r="B3968" s="16" t="n">
        <v>4.48102614963278</v>
      </c>
      <c r="C3968" s="15" t="n">
        <v>300</v>
      </c>
      <c r="D3968" s="15" t="n">
        <v>400</v>
      </c>
      <c r="E3968" s="15" t="n">
        <v>25</v>
      </c>
      <c r="F3968" s="16" t="n">
        <v>0.594998608634431</v>
      </c>
      <c r="G3968" s="17" t="s">
        <v>101</v>
      </c>
      <c r="H3968" s="18" t="n">
        <v>0.3</v>
      </c>
      <c r="I3968" s="18" t="n">
        <v>2</v>
      </c>
      <c r="J3968" s="19" t="n">
        <v>0.879510700202279</v>
      </c>
      <c r="K3968" s="19" t="n">
        <v>0.474133543594048</v>
      </c>
      <c r="L3968" s="16" t="n">
        <v>12.7301879250931</v>
      </c>
      <c r="M3968" s="19" t="n">
        <v>0.697897884248932</v>
      </c>
      <c r="N3968" s="19" t="n">
        <v>1.51035052855975</v>
      </c>
      <c r="O3968" s="19" t="n">
        <v>1.34201587548877</v>
      </c>
      <c r="P3968" s="19" t="n">
        <v>0.492268046156594</v>
      </c>
      <c r="Q3968" s="17" t="s">
        <v>31</v>
      </c>
      <c r="R3968" s="5" t="str">
        <f aca="false">IF(OR(Q3968="Steel plate",Q3968="Concrete jacket"),"Steel plate or jacket",Q3968)</f>
        <v>Polymer laminate</v>
      </c>
      <c r="S3968" s="5" t="str">
        <f aca="false">IF(O3968&lt;='Tree rules'!$C$4,IF(N3968&lt;='Tree rules'!$C$5,IF(P3968&lt;='Tree rules'!$C$7,"Monitor","Polymer laminate"),IF(P3968&lt;='Tree rules'!$C$8,"Seal cracks","Polymer laminate")),IF(O3968&lt;='Tree rules'!$C$6,IF(P3968&lt;='Tree rules'!$C$9,"Polymer laminate","Steel plate or jacket"),IF(L3968&lt;='Tree rules'!$C$10,"Steel plate or jacket","Polymer laminate")))</f>
        <v>Steel plate or jacket</v>
      </c>
      <c r="T3968" s="5" t="str">
        <f aca="false">IF(S3968=R3968,"Yes","No")</f>
        <v>No</v>
      </c>
    </row>
    <row r="3969" customFormat="false" ht="15" hidden="false" customHeight="false" outlineLevel="0" collapsed="false">
      <c r="A3969" s="15" t="n">
        <v>5641</v>
      </c>
      <c r="B3969" s="16" t="n">
        <v>4.52759374059402</v>
      </c>
      <c r="C3969" s="15" t="n">
        <v>230</v>
      </c>
      <c r="D3969" s="15" t="n">
        <v>425</v>
      </c>
      <c r="E3969" s="15" t="n">
        <v>20</v>
      </c>
      <c r="F3969" s="16" t="n">
        <v>0.724620609754306</v>
      </c>
      <c r="G3969" s="17" t="s">
        <v>101</v>
      </c>
      <c r="H3969" s="18" t="n">
        <v>0.3</v>
      </c>
      <c r="I3969" s="18" t="n">
        <v>1</v>
      </c>
      <c r="J3969" s="19" t="n">
        <v>0.897730302231955</v>
      </c>
      <c r="K3969" s="19" t="n">
        <v>0.535211108511868</v>
      </c>
      <c r="L3969" s="16" t="n">
        <v>12.0095324684192</v>
      </c>
      <c r="M3969" s="19" t="n">
        <v>0.305483044037845</v>
      </c>
      <c r="N3969" s="19" t="n">
        <v>0.879431125852785</v>
      </c>
      <c r="O3969" s="19" t="n">
        <v>0.897730302231955</v>
      </c>
      <c r="P3969" s="19" t="n">
        <v>1.09419980904515</v>
      </c>
      <c r="Q3969" s="17" t="s">
        <v>31</v>
      </c>
      <c r="R3969" s="5" t="str">
        <f aca="false">IF(OR(Q3969="Steel plate",Q3969="Concrete jacket"),"Steel plate or jacket",Q3969)</f>
        <v>Polymer laminate</v>
      </c>
      <c r="S3969" s="5" t="str">
        <f aca="false">IF(O3969&lt;='Tree rules'!$C$4,IF(N3969&lt;='Tree rules'!$C$5,IF(P3969&lt;='Tree rules'!$C$7,"Monitor","Polymer laminate"),IF(P3969&lt;='Tree rules'!$C$8,"Seal cracks","Polymer laminate")),IF(O3969&lt;='Tree rules'!$C$6,IF(P3969&lt;='Tree rules'!$C$9,"Polymer laminate","Steel plate or jacket"),IF(L3969&lt;='Tree rules'!$C$10,"Steel plate or jacket","Polymer laminate")))</f>
        <v>Polymer laminate</v>
      </c>
      <c r="T3969" s="5" t="str">
        <f aca="false">IF(S3969=R3969,"Yes","No")</f>
        <v>Yes</v>
      </c>
    </row>
    <row r="3970" customFormat="false" ht="15" hidden="false" customHeight="false" outlineLevel="0" collapsed="false">
      <c r="A3970" s="15" t="n">
        <v>5642</v>
      </c>
      <c r="B3970" s="16" t="n">
        <v>6.95315585398993</v>
      </c>
      <c r="C3970" s="15" t="n">
        <v>300</v>
      </c>
      <c r="D3970" s="15" t="n">
        <v>550</v>
      </c>
      <c r="E3970" s="15" t="n">
        <v>20</v>
      </c>
      <c r="F3970" s="16" t="n">
        <v>0.531909867274462</v>
      </c>
      <c r="G3970" s="17" t="s">
        <v>101</v>
      </c>
      <c r="H3970" s="18" t="n">
        <v>0.3</v>
      </c>
      <c r="I3970" s="18" t="n">
        <v>1</v>
      </c>
      <c r="J3970" s="19" t="n">
        <v>0.930507867326371</v>
      </c>
      <c r="K3970" s="19" t="n">
        <v>0.47058858476562</v>
      </c>
      <c r="L3970" s="16" t="n">
        <v>13.7959441547419</v>
      </c>
      <c r="M3970" s="19" t="n">
        <v>0.40806721834</v>
      </c>
      <c r="N3970" s="19" t="n">
        <v>0.671133220567973</v>
      </c>
      <c r="O3970" s="19" t="n">
        <v>0.930507867326371</v>
      </c>
      <c r="P3970" s="19" t="n">
        <v>0.799611612679563</v>
      </c>
      <c r="Q3970" s="17" t="s">
        <v>29</v>
      </c>
      <c r="R3970" s="5" t="str">
        <f aca="false">IF(OR(Q3970="Steel plate",Q3970="Concrete jacket"),"Steel plate or jacket",Q3970)</f>
        <v>Monitor</v>
      </c>
      <c r="S3970" s="5" t="str">
        <f aca="false">IF(O3970&lt;='Tree rules'!$C$4,IF(N3970&lt;='Tree rules'!$C$5,IF(P3970&lt;='Tree rules'!$C$7,"Monitor","Polymer laminate"),IF(P3970&lt;='Tree rules'!$C$8,"Seal cracks","Polymer laminate")),IF(O3970&lt;='Tree rules'!$C$6,IF(P3970&lt;='Tree rules'!$C$9,"Polymer laminate","Steel plate or jacket"),IF(L3970&lt;='Tree rules'!$C$10,"Steel plate or jacket","Polymer laminate")))</f>
        <v>Monitor</v>
      </c>
      <c r="T3970" s="5" t="str">
        <f aca="false">IF(S3970=R3970,"Yes","No")</f>
        <v>Yes</v>
      </c>
    </row>
    <row r="3971" customFormat="false" ht="15" hidden="false" customHeight="false" outlineLevel="0" collapsed="false">
      <c r="A3971" s="15" t="n">
        <v>5643</v>
      </c>
      <c r="B3971" s="16" t="n">
        <v>5.97725213461686</v>
      </c>
      <c r="C3971" s="15" t="n">
        <v>230</v>
      </c>
      <c r="D3971" s="15" t="n">
        <v>525</v>
      </c>
      <c r="E3971" s="15" t="n">
        <v>30</v>
      </c>
      <c r="F3971" s="16" t="n">
        <v>0.85906279835652</v>
      </c>
      <c r="G3971" s="17" t="s">
        <v>103</v>
      </c>
      <c r="H3971" s="18" t="n">
        <v>0.2</v>
      </c>
      <c r="I3971" s="18" t="n">
        <v>1</v>
      </c>
      <c r="J3971" s="19" t="n">
        <v>0.853896205952623</v>
      </c>
      <c r="K3971" s="19" t="n">
        <v>0.578300442429595</v>
      </c>
      <c r="L3971" s="16" t="n">
        <v>12.5309269069536</v>
      </c>
      <c r="M3971" s="19" t="n">
        <v>0.472415845221504</v>
      </c>
      <c r="N3971" s="19" t="n">
        <v>0.927080708243203</v>
      </c>
      <c r="O3971" s="19" t="n">
        <v>0.853896205952623</v>
      </c>
      <c r="P3971" s="19" t="n">
        <v>0.799198621288732</v>
      </c>
      <c r="Q3971" s="17" t="s">
        <v>29</v>
      </c>
      <c r="R3971" s="5" t="str">
        <f aca="false">IF(OR(Q3971="Steel plate",Q3971="Concrete jacket"),"Steel plate or jacket",Q3971)</f>
        <v>Monitor</v>
      </c>
      <c r="S3971" s="5" t="str">
        <f aca="false">IF(O3971&lt;='Tree rules'!$C$4,IF(N3971&lt;='Tree rules'!$C$5,IF(P3971&lt;='Tree rules'!$C$7,"Monitor","Polymer laminate"),IF(P3971&lt;='Tree rules'!$C$8,"Seal cracks","Polymer laminate")),IF(O3971&lt;='Tree rules'!$C$6,IF(P3971&lt;='Tree rules'!$C$9,"Polymer laminate","Steel plate or jacket"),IF(L3971&lt;='Tree rules'!$C$10,"Steel plate or jacket","Polymer laminate")))</f>
        <v>Monitor</v>
      </c>
      <c r="T3971" s="5" t="str">
        <f aca="false">IF(S3971=R3971,"Yes","No")</f>
        <v>Yes</v>
      </c>
    </row>
    <row r="3972" customFormat="false" ht="15" hidden="false" customHeight="false" outlineLevel="0" collapsed="false">
      <c r="A3972" s="15" t="n">
        <v>5644</v>
      </c>
      <c r="B3972" s="16" t="n">
        <v>3.5644430746734</v>
      </c>
      <c r="C3972" s="15" t="n">
        <v>300</v>
      </c>
      <c r="D3972" s="15" t="n">
        <v>350</v>
      </c>
      <c r="E3972" s="15" t="n">
        <v>30</v>
      </c>
      <c r="F3972" s="16" t="n">
        <v>1.04026246807609</v>
      </c>
      <c r="G3972" s="17" t="s">
        <v>103</v>
      </c>
      <c r="H3972" s="18" t="n">
        <v>0.2</v>
      </c>
      <c r="I3972" s="18" t="n">
        <v>1</v>
      </c>
      <c r="J3972" s="19" t="n">
        <v>0.890092896464976</v>
      </c>
      <c r="K3972" s="19" t="n">
        <v>0.574110771077857</v>
      </c>
      <c r="L3972" s="16" t="n">
        <v>11.8027916379914</v>
      </c>
      <c r="M3972" s="19" t="n">
        <v>0.400545898113382</v>
      </c>
      <c r="N3972" s="19" t="n">
        <v>1.15120072615251</v>
      </c>
      <c r="O3972" s="19" t="n">
        <v>0.890092896464976</v>
      </c>
      <c r="P3972" s="19" t="n">
        <v>0.921142888439353</v>
      </c>
      <c r="Q3972" s="17" t="s">
        <v>30</v>
      </c>
      <c r="R3972" s="5" t="str">
        <f aca="false">IF(OR(Q3972="Steel plate",Q3972="Concrete jacket"),"Steel plate or jacket",Q3972)</f>
        <v>Seal cracks</v>
      </c>
      <c r="S3972" s="5" t="str">
        <f aca="false">IF(O3972&lt;='Tree rules'!$C$4,IF(N3972&lt;='Tree rules'!$C$5,IF(P3972&lt;='Tree rules'!$C$7,"Monitor","Polymer laminate"),IF(P3972&lt;='Tree rules'!$C$8,"Seal cracks","Polymer laminate")),IF(O3972&lt;='Tree rules'!$C$6,IF(P3972&lt;='Tree rules'!$C$9,"Polymer laminate","Steel plate or jacket"),IF(L3972&lt;='Tree rules'!$C$10,"Steel plate or jacket","Polymer laminate")))</f>
        <v>Seal cracks</v>
      </c>
      <c r="T3972" s="5" t="str">
        <f aca="false">IF(S3972=R3972,"Yes","No")</f>
        <v>Yes</v>
      </c>
    </row>
    <row r="3973" customFormat="false" ht="15" hidden="false" customHeight="false" outlineLevel="0" collapsed="false">
      <c r="A3973" s="15" t="n">
        <v>5646</v>
      </c>
      <c r="B3973" s="16" t="n">
        <v>3.34582252068811</v>
      </c>
      <c r="C3973" s="15" t="n">
        <v>300</v>
      </c>
      <c r="D3973" s="15" t="n">
        <v>300</v>
      </c>
      <c r="E3973" s="15" t="n">
        <v>25</v>
      </c>
      <c r="F3973" s="16" t="n">
        <v>0.736310778185108</v>
      </c>
      <c r="G3973" s="17" t="s">
        <v>101</v>
      </c>
      <c r="H3973" s="18" t="n">
        <v>0.3</v>
      </c>
      <c r="I3973" s="18" t="n">
        <v>1</v>
      </c>
      <c r="J3973" s="19" t="n">
        <v>0.893066581491467</v>
      </c>
      <c r="K3973" s="19" t="n">
        <v>0.489719769637155</v>
      </c>
      <c r="L3973" s="16" t="n">
        <v>13.0696192214379</v>
      </c>
      <c r="M3973" s="19" t="n">
        <v>0.901138162746264</v>
      </c>
      <c r="N3973" s="19" t="n">
        <v>0.564252307239765</v>
      </c>
      <c r="O3973" s="19" t="n">
        <v>0.893066581491467</v>
      </c>
      <c r="P3973" s="19" t="n">
        <v>0.354769149937006</v>
      </c>
      <c r="Q3973" s="17" t="s">
        <v>29</v>
      </c>
      <c r="R3973" s="5" t="str">
        <f aca="false">IF(OR(Q3973="Steel plate",Q3973="Concrete jacket"),"Steel plate or jacket",Q3973)</f>
        <v>Monitor</v>
      </c>
      <c r="S3973" s="5" t="str">
        <f aca="false">IF(O3973&lt;='Tree rules'!$C$4,IF(N3973&lt;='Tree rules'!$C$5,IF(P3973&lt;='Tree rules'!$C$7,"Monitor","Polymer laminate"),IF(P3973&lt;='Tree rules'!$C$8,"Seal cracks","Polymer laminate")),IF(O3973&lt;='Tree rules'!$C$6,IF(P3973&lt;='Tree rules'!$C$9,"Polymer laminate","Steel plate or jacket"),IF(L3973&lt;='Tree rules'!$C$10,"Steel plate or jacket","Polymer laminate")))</f>
        <v>Monitor</v>
      </c>
      <c r="T3973" s="5" t="str">
        <f aca="false">IF(S3973=R3973,"Yes","No")</f>
        <v>Yes</v>
      </c>
    </row>
    <row r="3974" customFormat="false" ht="15" hidden="false" customHeight="false" outlineLevel="0" collapsed="false">
      <c r="A3974" s="15" t="n">
        <v>5647</v>
      </c>
      <c r="B3974" s="16" t="n">
        <v>7.34345558360712</v>
      </c>
      <c r="C3974" s="15" t="n">
        <v>300</v>
      </c>
      <c r="D3974" s="15" t="n">
        <v>700</v>
      </c>
      <c r="E3974" s="15" t="n">
        <v>20</v>
      </c>
      <c r="F3974" s="16" t="n">
        <v>0.642452485396686</v>
      </c>
      <c r="G3974" s="17" t="s">
        <v>103</v>
      </c>
      <c r="H3974" s="18" t="n">
        <v>0.2</v>
      </c>
      <c r="I3974" s="18" t="n">
        <v>1.5</v>
      </c>
      <c r="J3974" s="19" t="n">
        <v>0.856543637431293</v>
      </c>
      <c r="K3974" s="19" t="n">
        <v>0.486921260238661</v>
      </c>
      <c r="L3974" s="16" t="n">
        <v>11.262968686514</v>
      </c>
      <c r="M3974" s="19" t="n">
        <v>0.399591712139254</v>
      </c>
      <c r="N3974" s="19" t="n">
        <v>1.13750100160196</v>
      </c>
      <c r="O3974" s="19" t="n">
        <v>1.07628080245321</v>
      </c>
      <c r="P3974" s="19" t="n">
        <v>0.854194969339186</v>
      </c>
      <c r="Q3974" s="17" t="s">
        <v>31</v>
      </c>
      <c r="R3974" s="5" t="str">
        <f aca="false">IF(OR(Q3974="Steel plate",Q3974="Concrete jacket"),"Steel plate or jacket",Q3974)</f>
        <v>Polymer laminate</v>
      </c>
      <c r="S3974" s="5" t="str">
        <f aca="false">IF(O3974&lt;='Tree rules'!$C$4,IF(N3974&lt;='Tree rules'!$C$5,IF(P3974&lt;='Tree rules'!$C$7,"Monitor","Polymer laminate"),IF(P3974&lt;='Tree rules'!$C$8,"Seal cracks","Polymer laminate")),IF(O3974&lt;='Tree rules'!$C$6,IF(P3974&lt;='Tree rules'!$C$9,"Polymer laminate","Steel plate or jacket"),IF(L3974&lt;='Tree rules'!$C$10,"Steel plate or jacket","Polymer laminate")))</f>
        <v>Polymer laminate</v>
      </c>
      <c r="T3974" s="5" t="str">
        <f aca="false">IF(S3974=R3974,"Yes","No")</f>
        <v>Yes</v>
      </c>
    </row>
    <row r="3975" customFormat="false" ht="15" hidden="false" customHeight="false" outlineLevel="0" collapsed="false">
      <c r="A3975" s="15" t="n">
        <v>5649</v>
      </c>
      <c r="B3975" s="16" t="n">
        <v>3.83147977920061</v>
      </c>
      <c r="C3975" s="15" t="n">
        <v>230</v>
      </c>
      <c r="D3975" s="15" t="n">
        <v>375</v>
      </c>
      <c r="E3975" s="15" t="n">
        <v>30</v>
      </c>
      <c r="F3975" s="16" t="n">
        <v>0.835418868126524</v>
      </c>
      <c r="G3975" s="17" t="s">
        <v>101</v>
      </c>
      <c r="H3975" s="18" t="n">
        <v>0.3</v>
      </c>
      <c r="I3975" s="18" t="n">
        <v>1.5</v>
      </c>
      <c r="J3975" s="19" t="n">
        <v>0.892415988780326</v>
      </c>
      <c r="K3975" s="19" t="n">
        <v>0.625419917234427</v>
      </c>
      <c r="L3975" s="16" t="n">
        <v>11.717063544956</v>
      </c>
      <c r="M3975" s="19" t="n">
        <v>0.515471667170142</v>
      </c>
      <c r="N3975" s="19" t="n">
        <v>1.01507339887775</v>
      </c>
      <c r="O3975" s="19" t="n">
        <v>1.05955661624965</v>
      </c>
      <c r="P3975" s="19" t="n">
        <v>0.704707578789105</v>
      </c>
      <c r="Q3975" s="17" t="s">
        <v>31</v>
      </c>
      <c r="R3975" s="5" t="str">
        <f aca="false">IF(OR(Q3975="Steel plate",Q3975="Concrete jacket"),"Steel plate or jacket",Q3975)</f>
        <v>Polymer laminate</v>
      </c>
      <c r="S3975" s="5" t="str">
        <f aca="false">IF(O3975&lt;='Tree rules'!$C$4,IF(N3975&lt;='Tree rules'!$C$5,IF(P3975&lt;='Tree rules'!$C$7,"Monitor","Polymer laminate"),IF(P3975&lt;='Tree rules'!$C$8,"Seal cracks","Polymer laminate")),IF(O3975&lt;='Tree rules'!$C$6,IF(P3975&lt;='Tree rules'!$C$9,"Polymer laminate","Steel plate or jacket"),IF(L3975&lt;='Tree rules'!$C$10,"Steel plate or jacket","Polymer laminate")))</f>
        <v>Polymer laminate</v>
      </c>
      <c r="T3975" s="5" t="str">
        <f aca="false">IF(S3975=R3975,"Yes","No")</f>
        <v>Yes</v>
      </c>
    </row>
    <row r="3976" customFormat="false" ht="15" hidden="false" customHeight="false" outlineLevel="0" collapsed="false">
      <c r="A3976" s="15" t="n">
        <v>5651</v>
      </c>
      <c r="B3976" s="16" t="n">
        <v>7.01951423522524</v>
      </c>
      <c r="C3976" s="15" t="n">
        <v>300</v>
      </c>
      <c r="D3976" s="15" t="n">
        <v>625</v>
      </c>
      <c r="E3976" s="15" t="n">
        <v>20</v>
      </c>
      <c r="F3976" s="16" t="n">
        <v>0.544470130604817</v>
      </c>
      <c r="G3976" s="17" t="s">
        <v>101</v>
      </c>
      <c r="H3976" s="18" t="n">
        <v>0.3</v>
      </c>
      <c r="I3976" s="18" t="n">
        <v>1</v>
      </c>
      <c r="J3976" s="19" t="n">
        <v>0.963332399516964</v>
      </c>
      <c r="K3976" s="19" t="n">
        <v>0.414764227222772</v>
      </c>
      <c r="L3976" s="16" t="n">
        <v>12.1655359362656</v>
      </c>
      <c r="M3976" s="19" t="n">
        <v>0.272591389450906</v>
      </c>
      <c r="N3976" s="19" t="n">
        <v>0.834991921577786</v>
      </c>
      <c r="O3976" s="19" t="n">
        <v>0.963332399516964</v>
      </c>
      <c r="P3976" s="19" t="n">
        <v>1.0560499994209</v>
      </c>
      <c r="Q3976" s="17" t="s">
        <v>31</v>
      </c>
      <c r="R3976" s="5" t="str">
        <f aca="false">IF(OR(Q3976="Steel plate",Q3976="Concrete jacket"),"Steel plate or jacket",Q3976)</f>
        <v>Polymer laminate</v>
      </c>
      <c r="S3976" s="5" t="str">
        <f aca="false">IF(O3976&lt;='Tree rules'!$C$4,IF(N3976&lt;='Tree rules'!$C$5,IF(P3976&lt;='Tree rules'!$C$7,"Monitor","Polymer laminate"),IF(P3976&lt;='Tree rules'!$C$8,"Seal cracks","Polymer laminate")),IF(O3976&lt;='Tree rules'!$C$6,IF(P3976&lt;='Tree rules'!$C$9,"Polymer laminate","Steel plate or jacket"),IF(L3976&lt;='Tree rules'!$C$10,"Steel plate or jacket","Polymer laminate")))</f>
        <v>Polymer laminate</v>
      </c>
      <c r="T3976" s="5" t="str">
        <f aca="false">IF(S3976=R3976,"Yes","No")</f>
        <v>Yes</v>
      </c>
    </row>
    <row r="3977" customFormat="false" ht="15" hidden="false" customHeight="false" outlineLevel="0" collapsed="false">
      <c r="A3977" s="15" t="n">
        <v>5652</v>
      </c>
      <c r="B3977" s="16" t="n">
        <v>5.01705042721703</v>
      </c>
      <c r="C3977" s="15" t="n">
        <v>300</v>
      </c>
      <c r="D3977" s="15" t="n">
        <v>475</v>
      </c>
      <c r="E3977" s="15" t="n">
        <v>30</v>
      </c>
      <c r="F3977" s="16" t="n">
        <v>0.735735984447258</v>
      </c>
      <c r="G3977" s="17" t="s">
        <v>103</v>
      </c>
      <c r="H3977" s="18" t="n">
        <v>0.2</v>
      </c>
      <c r="I3977" s="18" t="n">
        <v>1.5</v>
      </c>
      <c r="J3977" s="19" t="n">
        <v>0.970482111423516</v>
      </c>
      <c r="K3977" s="19" t="n">
        <v>0.451096696398096</v>
      </c>
      <c r="L3977" s="16" t="n">
        <v>11.7495326164333</v>
      </c>
      <c r="M3977" s="19" t="n">
        <v>0.951458685949489</v>
      </c>
      <c r="N3977" s="19" t="n">
        <v>1.46868021360241</v>
      </c>
      <c r="O3977" s="19" t="n">
        <v>1.23683252994698</v>
      </c>
      <c r="P3977" s="19" t="n">
        <v>0.398749777757138</v>
      </c>
      <c r="Q3977" s="17" t="s">
        <v>31</v>
      </c>
      <c r="R3977" s="5" t="str">
        <f aca="false">IF(OR(Q3977="Steel plate",Q3977="Concrete jacket"),"Steel plate or jacket",Q3977)</f>
        <v>Polymer laminate</v>
      </c>
      <c r="S3977" s="5" t="str">
        <f aca="false">IF(O3977&lt;='Tree rules'!$C$4,IF(N3977&lt;='Tree rules'!$C$5,IF(P3977&lt;='Tree rules'!$C$7,"Monitor","Polymer laminate"),IF(P3977&lt;='Tree rules'!$C$8,"Seal cracks","Polymer laminate")),IF(O3977&lt;='Tree rules'!$C$6,IF(P3977&lt;='Tree rules'!$C$9,"Polymer laminate","Steel plate or jacket"),IF(L3977&lt;='Tree rules'!$C$10,"Steel plate or jacket","Polymer laminate")))</f>
        <v>Polymer laminate</v>
      </c>
      <c r="T3977" s="5" t="str">
        <f aca="false">IF(S3977=R3977,"Yes","No")</f>
        <v>Yes</v>
      </c>
    </row>
    <row r="3978" customFormat="false" ht="15" hidden="false" customHeight="false" outlineLevel="0" collapsed="false">
      <c r="A3978" s="15" t="n">
        <v>5653</v>
      </c>
      <c r="B3978" s="16" t="n">
        <v>4.14242169096759</v>
      </c>
      <c r="C3978" s="15" t="n">
        <v>300</v>
      </c>
      <c r="D3978" s="15" t="n">
        <v>375</v>
      </c>
      <c r="E3978" s="15" t="n">
        <v>30</v>
      </c>
      <c r="F3978" s="16" t="n">
        <v>0.683367586279351</v>
      </c>
      <c r="G3978" s="17" t="s">
        <v>101</v>
      </c>
      <c r="H3978" s="18" t="n">
        <v>0.3</v>
      </c>
      <c r="I3978" s="18" t="n">
        <v>1.5</v>
      </c>
      <c r="J3978" s="19" t="n">
        <v>0.925852786899156</v>
      </c>
      <c r="K3978" s="19" t="n">
        <v>0.544173102783699</v>
      </c>
      <c r="L3978" s="16" t="n">
        <v>12.5148691570018</v>
      </c>
      <c r="M3978" s="19" t="n">
        <v>0.716688400092553</v>
      </c>
      <c r="N3978" s="19" t="n">
        <v>0.729471772664955</v>
      </c>
      <c r="O3978" s="19" t="n">
        <v>1.13686708846481</v>
      </c>
      <c r="P3978" s="19" t="n">
        <v>0.486038092964411</v>
      </c>
      <c r="Q3978" s="17" t="s">
        <v>31</v>
      </c>
      <c r="R3978" s="5" t="str">
        <f aca="false">IF(OR(Q3978="Steel plate",Q3978="Concrete jacket"),"Steel plate or jacket",Q3978)</f>
        <v>Polymer laminate</v>
      </c>
      <c r="S3978" s="5" t="str">
        <f aca="false">IF(O3978&lt;='Tree rules'!$C$4,IF(N3978&lt;='Tree rules'!$C$5,IF(P3978&lt;='Tree rules'!$C$7,"Monitor","Polymer laminate"),IF(P3978&lt;='Tree rules'!$C$8,"Seal cracks","Polymer laminate")),IF(O3978&lt;='Tree rules'!$C$6,IF(P3978&lt;='Tree rules'!$C$9,"Polymer laminate","Steel plate or jacket"),IF(L3978&lt;='Tree rules'!$C$10,"Steel plate or jacket","Polymer laminate")))</f>
        <v>Polymer laminate</v>
      </c>
      <c r="T3978" s="5" t="str">
        <f aca="false">IF(S3978=R3978,"Yes","No")</f>
        <v>Yes</v>
      </c>
    </row>
    <row r="3979" customFormat="false" ht="15" hidden="false" customHeight="false" outlineLevel="0" collapsed="false">
      <c r="A3979" s="15" t="n">
        <v>5654</v>
      </c>
      <c r="B3979" s="16" t="n">
        <v>3.25261177199251</v>
      </c>
      <c r="C3979" s="15" t="n">
        <v>230</v>
      </c>
      <c r="D3979" s="15" t="n">
        <v>300</v>
      </c>
      <c r="E3979" s="15" t="n">
        <v>25</v>
      </c>
      <c r="F3979" s="16" t="n">
        <v>0.688332522525665</v>
      </c>
      <c r="G3979" s="17" t="s">
        <v>103</v>
      </c>
      <c r="H3979" s="18" t="n">
        <v>0.2</v>
      </c>
      <c r="I3979" s="18" t="n">
        <v>1</v>
      </c>
      <c r="J3979" s="19" t="n">
        <v>0.89245560140495</v>
      </c>
      <c r="K3979" s="19" t="n">
        <v>0.421992008468937</v>
      </c>
      <c r="L3979" s="16" t="n">
        <v>12.8055581574508</v>
      </c>
      <c r="M3979" s="19" t="n">
        <v>0.498992142645241</v>
      </c>
      <c r="N3979" s="19" t="n">
        <v>1.25310015626984</v>
      </c>
      <c r="O3979" s="19" t="n">
        <v>0.89245560140495</v>
      </c>
      <c r="P3979" s="19" t="n">
        <v>0.508719121765468</v>
      </c>
      <c r="Q3979" s="17" t="s">
        <v>30</v>
      </c>
      <c r="R3979" s="5" t="str">
        <f aca="false">IF(OR(Q3979="Steel plate",Q3979="Concrete jacket"),"Steel plate or jacket",Q3979)</f>
        <v>Seal cracks</v>
      </c>
      <c r="S3979" s="5" t="str">
        <f aca="false">IF(O3979&lt;='Tree rules'!$C$4,IF(N3979&lt;='Tree rules'!$C$5,IF(P3979&lt;='Tree rules'!$C$7,"Monitor","Polymer laminate"),IF(P3979&lt;='Tree rules'!$C$8,"Seal cracks","Polymer laminate")),IF(O3979&lt;='Tree rules'!$C$6,IF(P3979&lt;='Tree rules'!$C$9,"Polymer laminate","Steel plate or jacket"),IF(L3979&lt;='Tree rules'!$C$10,"Steel plate or jacket","Polymer laminate")))</f>
        <v>Seal cracks</v>
      </c>
      <c r="T3979" s="5" t="str">
        <f aca="false">IF(S3979=R3979,"Yes","No")</f>
        <v>Yes</v>
      </c>
    </row>
    <row r="3980" customFormat="false" ht="15" hidden="false" customHeight="false" outlineLevel="0" collapsed="false">
      <c r="A3980" s="15" t="n">
        <v>5655</v>
      </c>
      <c r="B3980" s="16" t="n">
        <v>3.11144583964304</v>
      </c>
      <c r="C3980" s="15" t="n">
        <v>230</v>
      </c>
      <c r="D3980" s="15" t="n">
        <v>300</v>
      </c>
      <c r="E3980" s="15" t="n">
        <v>25</v>
      </c>
      <c r="F3980" s="16" t="n">
        <v>0.688332522525665</v>
      </c>
      <c r="G3980" s="17" t="s">
        <v>101</v>
      </c>
      <c r="H3980" s="18" t="n">
        <v>0.3</v>
      </c>
      <c r="I3980" s="18" t="n">
        <v>1</v>
      </c>
      <c r="J3980" s="19" t="n">
        <v>0.896134642354197</v>
      </c>
      <c r="K3980" s="19" t="n">
        <v>0.5130406860451</v>
      </c>
      <c r="L3980" s="16" t="n">
        <v>12.2497867702482</v>
      </c>
      <c r="M3980" s="19" t="n">
        <v>0.936112331291007</v>
      </c>
      <c r="N3980" s="19" t="n">
        <v>0.74631301581514</v>
      </c>
      <c r="O3980" s="19" t="n">
        <v>0.896134642354197</v>
      </c>
      <c r="P3980" s="19" t="n">
        <v>0.297924888911985</v>
      </c>
      <c r="Q3980" s="17" t="s">
        <v>29</v>
      </c>
      <c r="R3980" s="5" t="str">
        <f aca="false">IF(OR(Q3980="Steel plate",Q3980="Concrete jacket"),"Steel plate or jacket",Q3980)</f>
        <v>Monitor</v>
      </c>
      <c r="S3980" s="5" t="str">
        <f aca="false">IF(O3980&lt;='Tree rules'!$C$4,IF(N3980&lt;='Tree rules'!$C$5,IF(P3980&lt;='Tree rules'!$C$7,"Monitor","Polymer laminate"),IF(P3980&lt;='Tree rules'!$C$8,"Seal cracks","Polymer laminate")),IF(O3980&lt;='Tree rules'!$C$6,IF(P3980&lt;='Tree rules'!$C$9,"Polymer laminate","Steel plate or jacket"),IF(L3980&lt;='Tree rules'!$C$10,"Steel plate or jacket","Polymer laminate")))</f>
        <v>Monitor</v>
      </c>
      <c r="T3980" s="5" t="str">
        <f aca="false">IF(S3980=R3980,"Yes","No")</f>
        <v>Yes</v>
      </c>
    </row>
    <row r="3981" customFormat="false" ht="15" hidden="false" customHeight="false" outlineLevel="0" collapsed="false">
      <c r="A3981" s="15" t="n">
        <v>5656</v>
      </c>
      <c r="B3981" s="16" t="n">
        <v>7.5964470699454</v>
      </c>
      <c r="C3981" s="15" t="n">
        <v>300</v>
      </c>
      <c r="D3981" s="15" t="n">
        <v>725</v>
      </c>
      <c r="E3981" s="15" t="n">
        <v>20</v>
      </c>
      <c r="F3981" s="16" t="n">
        <v>0.592229542944762</v>
      </c>
      <c r="G3981" s="17" t="s">
        <v>103</v>
      </c>
      <c r="H3981" s="18" t="n">
        <v>0.2</v>
      </c>
      <c r="I3981" s="18" t="n">
        <v>1</v>
      </c>
      <c r="J3981" s="19" t="n">
        <v>0.908630803777537</v>
      </c>
      <c r="K3981" s="19" t="n">
        <v>0.452917400188363</v>
      </c>
      <c r="L3981" s="16" t="n">
        <v>11.1876981884321</v>
      </c>
      <c r="M3981" s="19" t="n">
        <v>0.809939249864241</v>
      </c>
      <c r="N3981" s="19" t="n">
        <v>0.755555148971017</v>
      </c>
      <c r="O3981" s="19" t="n">
        <v>0.908630803777537</v>
      </c>
      <c r="P3981" s="19" t="n">
        <v>0.385219947876618</v>
      </c>
      <c r="Q3981" s="17" t="s">
        <v>29</v>
      </c>
      <c r="R3981" s="5" t="str">
        <f aca="false">IF(OR(Q3981="Steel plate",Q3981="Concrete jacket"),"Steel plate or jacket",Q3981)</f>
        <v>Monitor</v>
      </c>
      <c r="S3981" s="5" t="str">
        <f aca="false">IF(O3981&lt;='Tree rules'!$C$4,IF(N3981&lt;='Tree rules'!$C$5,IF(P3981&lt;='Tree rules'!$C$7,"Monitor","Polymer laminate"),IF(P3981&lt;='Tree rules'!$C$8,"Seal cracks","Polymer laminate")),IF(O3981&lt;='Tree rules'!$C$6,IF(P3981&lt;='Tree rules'!$C$9,"Polymer laminate","Steel plate or jacket"),IF(L3981&lt;='Tree rules'!$C$10,"Steel plate or jacket","Polymer laminate")))</f>
        <v>Monitor</v>
      </c>
      <c r="T3981" s="5" t="str">
        <f aca="false">IF(S3981=R3981,"Yes","No")</f>
        <v>Yes</v>
      </c>
    </row>
    <row r="3982" customFormat="false" ht="15" hidden="false" customHeight="false" outlineLevel="0" collapsed="false">
      <c r="A3982" s="15" t="n">
        <v>5657</v>
      </c>
      <c r="B3982" s="16" t="n">
        <v>4.14503485630479</v>
      </c>
      <c r="C3982" s="15" t="n">
        <v>230</v>
      </c>
      <c r="D3982" s="15" t="n">
        <v>400</v>
      </c>
      <c r="E3982" s="15" t="n">
        <v>25</v>
      </c>
      <c r="F3982" s="16" t="n">
        <v>0.776085141697083</v>
      </c>
      <c r="G3982" s="17" t="s">
        <v>101</v>
      </c>
      <c r="H3982" s="18" t="n">
        <v>0.3</v>
      </c>
      <c r="I3982" s="18" t="n">
        <v>2</v>
      </c>
      <c r="J3982" s="19" t="n">
        <v>0.873388150312646</v>
      </c>
      <c r="K3982" s="19" t="n">
        <v>0.615933113545352</v>
      </c>
      <c r="L3982" s="16" t="n">
        <v>11.7756672054113</v>
      </c>
      <c r="M3982" s="19" t="n">
        <v>0.827886675118959</v>
      </c>
      <c r="N3982" s="19" t="n">
        <v>1.09718498666411</v>
      </c>
      <c r="O3982" s="19" t="n">
        <v>1.20882761786961</v>
      </c>
      <c r="P3982" s="19" t="n">
        <v>0.49643065511621</v>
      </c>
      <c r="Q3982" s="17" t="s">
        <v>31</v>
      </c>
      <c r="R3982" s="5" t="str">
        <f aca="false">IF(OR(Q3982="Steel plate",Q3982="Concrete jacket"),"Steel plate or jacket",Q3982)</f>
        <v>Polymer laminate</v>
      </c>
      <c r="S3982" s="5" t="str">
        <f aca="false">IF(O3982&lt;='Tree rules'!$C$4,IF(N3982&lt;='Tree rules'!$C$5,IF(P3982&lt;='Tree rules'!$C$7,"Monitor","Polymer laminate"),IF(P3982&lt;='Tree rules'!$C$8,"Seal cracks","Polymer laminate")),IF(O3982&lt;='Tree rules'!$C$6,IF(P3982&lt;='Tree rules'!$C$9,"Polymer laminate","Steel plate or jacket"),IF(L3982&lt;='Tree rules'!$C$10,"Steel plate or jacket","Polymer laminate")))</f>
        <v>Polymer laminate</v>
      </c>
      <c r="T3982" s="5" t="str">
        <f aca="false">IF(S3982=R3982,"Yes","No")</f>
        <v>Yes</v>
      </c>
    </row>
    <row r="3983" customFormat="false" ht="15" hidden="false" customHeight="false" outlineLevel="0" collapsed="false">
      <c r="A3983" s="15" t="n">
        <v>5658</v>
      </c>
      <c r="B3983" s="16" t="n">
        <v>5.79585543816454</v>
      </c>
      <c r="C3983" s="15" t="n">
        <v>300</v>
      </c>
      <c r="D3983" s="15" t="n">
        <v>525</v>
      </c>
      <c r="E3983" s="15" t="n">
        <v>25</v>
      </c>
      <c r="F3983" s="16" t="n">
        <v>0.722205207721791</v>
      </c>
      <c r="G3983" s="17" t="s">
        <v>102</v>
      </c>
      <c r="H3983" s="18" t="n">
        <v>0.1</v>
      </c>
      <c r="I3983" s="18" t="n">
        <v>1.5</v>
      </c>
      <c r="J3983" s="19" t="n">
        <v>0.91733242129369</v>
      </c>
      <c r="K3983" s="19" t="n">
        <v>0.523498537279193</v>
      </c>
      <c r="L3983" s="16" t="n">
        <v>12.491067754665</v>
      </c>
      <c r="M3983" s="19" t="n">
        <v>0.77042412804211</v>
      </c>
      <c r="N3983" s="19" t="n">
        <v>2.88377046485779</v>
      </c>
      <c r="O3983" s="19" t="n">
        <v>1.13588754156752</v>
      </c>
      <c r="P3983" s="19" t="n">
        <v>0.502228452611049</v>
      </c>
      <c r="Q3983" s="17" t="s">
        <v>31</v>
      </c>
      <c r="R3983" s="5" t="str">
        <f aca="false">IF(OR(Q3983="Steel plate",Q3983="Concrete jacket"),"Steel plate or jacket",Q3983)</f>
        <v>Polymer laminate</v>
      </c>
      <c r="S3983" s="5" t="str">
        <f aca="false">IF(O3983&lt;='Tree rules'!$C$4,IF(N3983&lt;='Tree rules'!$C$5,IF(P3983&lt;='Tree rules'!$C$7,"Monitor","Polymer laminate"),IF(P3983&lt;='Tree rules'!$C$8,"Seal cracks","Polymer laminate")),IF(O3983&lt;='Tree rules'!$C$6,IF(P3983&lt;='Tree rules'!$C$9,"Polymer laminate","Steel plate or jacket"),IF(L3983&lt;='Tree rules'!$C$10,"Steel plate or jacket","Polymer laminate")))</f>
        <v>Polymer laminate</v>
      </c>
      <c r="T3983" s="5" t="str">
        <f aca="false">IF(S3983=R3983,"Yes","No")</f>
        <v>Yes</v>
      </c>
    </row>
    <row r="3984" customFormat="false" ht="15" hidden="false" customHeight="false" outlineLevel="0" collapsed="false">
      <c r="A3984" s="15" t="n">
        <v>5660</v>
      </c>
      <c r="B3984" s="16" t="n">
        <v>4.0844087831883</v>
      </c>
      <c r="C3984" s="15" t="n">
        <v>300</v>
      </c>
      <c r="D3984" s="15" t="n">
        <v>350</v>
      </c>
      <c r="E3984" s="15" t="n">
        <v>20</v>
      </c>
      <c r="F3984" s="16" t="n">
        <v>0.661387927071535</v>
      </c>
      <c r="G3984" s="17" t="s">
        <v>103</v>
      </c>
      <c r="H3984" s="18" t="n">
        <v>0.2</v>
      </c>
      <c r="I3984" s="18" t="n">
        <v>1</v>
      </c>
      <c r="J3984" s="19" t="n">
        <v>0.913301955649987</v>
      </c>
      <c r="K3984" s="19" t="n">
        <v>0.589343326143509</v>
      </c>
      <c r="L3984" s="16" t="n">
        <v>13.4355552078562</v>
      </c>
      <c r="M3984" s="19" t="n">
        <v>0.31314284390735</v>
      </c>
      <c r="N3984" s="19" t="n">
        <v>1.19356081875281</v>
      </c>
      <c r="O3984" s="19" t="n">
        <v>0.913301955649987</v>
      </c>
      <c r="P3984" s="19" t="n">
        <v>1.11043148119657</v>
      </c>
      <c r="Q3984" s="17" t="s">
        <v>31</v>
      </c>
      <c r="R3984" s="5" t="str">
        <f aca="false">IF(OR(Q3984="Steel plate",Q3984="Concrete jacket"),"Steel plate or jacket",Q3984)</f>
        <v>Polymer laminate</v>
      </c>
      <c r="S3984" s="5" t="str">
        <f aca="false">IF(O3984&lt;='Tree rules'!$C$4,IF(N3984&lt;='Tree rules'!$C$5,IF(P3984&lt;='Tree rules'!$C$7,"Monitor","Polymer laminate"),IF(P3984&lt;='Tree rules'!$C$8,"Seal cracks","Polymer laminate")),IF(O3984&lt;='Tree rules'!$C$6,IF(P3984&lt;='Tree rules'!$C$9,"Polymer laminate","Steel plate or jacket"),IF(L3984&lt;='Tree rules'!$C$10,"Steel plate or jacket","Polymer laminate")))</f>
        <v>Polymer laminate</v>
      </c>
      <c r="T3984" s="5" t="str">
        <f aca="false">IF(S3984=R3984,"Yes","No")</f>
        <v>Yes</v>
      </c>
    </row>
    <row r="3985" customFormat="false" ht="15" hidden="false" customHeight="false" outlineLevel="0" collapsed="false">
      <c r="A3985" s="15" t="n">
        <v>5661</v>
      </c>
      <c r="B3985" s="16" t="n">
        <v>6.06662922235252</v>
      </c>
      <c r="C3985" s="15" t="n">
        <v>230</v>
      </c>
      <c r="D3985" s="15" t="n">
        <v>550</v>
      </c>
      <c r="E3985" s="15" t="n">
        <v>30</v>
      </c>
      <c r="F3985" s="16" t="n">
        <v>0.816280786486175</v>
      </c>
      <c r="G3985" s="17" t="s">
        <v>101</v>
      </c>
      <c r="H3985" s="18" t="n">
        <v>0.3</v>
      </c>
      <c r="I3985" s="18" t="n">
        <v>1</v>
      </c>
      <c r="J3985" s="19" t="n">
        <v>0.852911681099507</v>
      </c>
      <c r="K3985" s="19" t="n">
        <v>0.647340477157902</v>
      </c>
      <c r="L3985" s="16" t="n">
        <v>12.0849187696265</v>
      </c>
      <c r="M3985" s="19" t="n">
        <v>0.529036179930647</v>
      </c>
      <c r="N3985" s="19" t="n">
        <v>0.607884297654255</v>
      </c>
      <c r="O3985" s="19" t="n">
        <v>0.852911681099507</v>
      </c>
      <c r="P3985" s="19" t="n">
        <v>0.71012954865439</v>
      </c>
      <c r="Q3985" s="17" t="s">
        <v>29</v>
      </c>
      <c r="R3985" s="5" t="str">
        <f aca="false">IF(OR(Q3985="Steel plate",Q3985="Concrete jacket"),"Steel plate or jacket",Q3985)</f>
        <v>Monitor</v>
      </c>
      <c r="S3985" s="5" t="str">
        <f aca="false">IF(O3985&lt;='Tree rules'!$C$4,IF(N3985&lt;='Tree rules'!$C$5,IF(P3985&lt;='Tree rules'!$C$7,"Monitor","Polymer laminate"),IF(P3985&lt;='Tree rules'!$C$8,"Seal cracks","Polymer laminate")),IF(O3985&lt;='Tree rules'!$C$6,IF(P3985&lt;='Tree rules'!$C$9,"Polymer laminate","Steel plate or jacket"),IF(L3985&lt;='Tree rules'!$C$10,"Steel plate or jacket","Polymer laminate")))</f>
        <v>Monitor</v>
      </c>
      <c r="T3985" s="5" t="str">
        <f aca="false">IF(S3985=R3985,"Yes","No")</f>
        <v>Yes</v>
      </c>
    </row>
    <row r="3986" customFormat="false" ht="15" hidden="false" customHeight="false" outlineLevel="0" collapsed="false">
      <c r="A3986" s="15" t="n">
        <v>5662</v>
      </c>
      <c r="B3986" s="16" t="n">
        <v>5.51540568780773</v>
      </c>
      <c r="C3986" s="15" t="n">
        <v>300</v>
      </c>
      <c r="D3986" s="15" t="n">
        <v>450</v>
      </c>
      <c r="E3986" s="15" t="n">
        <v>25</v>
      </c>
      <c r="F3986" s="16" t="n">
        <v>0.557129731671096</v>
      </c>
      <c r="G3986" s="17" t="s">
        <v>101</v>
      </c>
      <c r="H3986" s="18" t="n">
        <v>0.3</v>
      </c>
      <c r="I3986" s="18" t="n">
        <v>1</v>
      </c>
      <c r="J3986" s="19" t="n">
        <v>0.997543682023712</v>
      </c>
      <c r="K3986" s="19" t="n">
        <v>0.490914767876534</v>
      </c>
      <c r="L3986" s="16" t="n">
        <v>13.5847430734181</v>
      </c>
      <c r="M3986" s="19" t="n">
        <v>0.52199492482445</v>
      </c>
      <c r="N3986" s="19" t="n">
        <v>0.636792084978328</v>
      </c>
      <c r="O3986" s="19" t="n">
        <v>0.997543682023712</v>
      </c>
      <c r="P3986" s="19" t="n">
        <v>0.623049838827666</v>
      </c>
      <c r="Q3986" s="17" t="s">
        <v>29</v>
      </c>
      <c r="R3986" s="5" t="str">
        <f aca="false">IF(OR(Q3986="Steel plate",Q3986="Concrete jacket"),"Steel plate or jacket",Q3986)</f>
        <v>Monitor</v>
      </c>
      <c r="S3986" s="5" t="str">
        <f aca="false">IF(O3986&lt;='Tree rules'!$C$4,IF(N3986&lt;='Tree rules'!$C$5,IF(P3986&lt;='Tree rules'!$C$7,"Monitor","Polymer laminate"),IF(P3986&lt;='Tree rules'!$C$8,"Seal cracks","Polymer laminate")),IF(O3986&lt;='Tree rules'!$C$6,IF(P3986&lt;='Tree rules'!$C$9,"Polymer laminate","Steel plate or jacket"),IF(L3986&lt;='Tree rules'!$C$10,"Steel plate or jacket","Polymer laminate")))</f>
        <v>Monitor</v>
      </c>
      <c r="T3986" s="5" t="str">
        <f aca="false">IF(S3986=R3986,"Yes","No")</f>
        <v>Yes</v>
      </c>
    </row>
    <row r="3987" customFormat="false" ht="15" hidden="false" customHeight="false" outlineLevel="0" collapsed="false">
      <c r="A3987" s="15" t="n">
        <v>5664</v>
      </c>
      <c r="B3987" s="16" t="n">
        <v>4.2289444656386</v>
      </c>
      <c r="C3987" s="15" t="n">
        <v>230</v>
      </c>
      <c r="D3987" s="15" t="n">
        <v>350</v>
      </c>
      <c r="E3987" s="15" t="n">
        <v>20</v>
      </c>
      <c r="F3987" s="16" t="n">
        <v>0.64278110559382</v>
      </c>
      <c r="G3987" s="17" t="s">
        <v>103</v>
      </c>
      <c r="H3987" s="18" t="n">
        <v>0.2</v>
      </c>
      <c r="I3987" s="18" t="n">
        <v>2</v>
      </c>
      <c r="J3987" s="19" t="n">
        <v>0.860036414878521</v>
      </c>
      <c r="K3987" s="19" t="n">
        <v>0.475530552160638</v>
      </c>
      <c r="L3987" s="16" t="n">
        <v>13.8200799530673</v>
      </c>
      <c r="M3987" s="19" t="n">
        <v>0.367683038841059</v>
      </c>
      <c r="N3987" s="19" t="n">
        <v>1.37070189227306</v>
      </c>
      <c r="O3987" s="19" t="n">
        <v>1.3110992385116</v>
      </c>
      <c r="P3987" s="19" t="n">
        <v>1.06787942959603</v>
      </c>
      <c r="Q3987" s="17" t="s">
        <v>31</v>
      </c>
      <c r="R3987" s="5" t="str">
        <f aca="false">IF(OR(Q3987="Steel plate",Q3987="Concrete jacket"),"Steel plate or jacket",Q3987)</f>
        <v>Polymer laminate</v>
      </c>
      <c r="S3987" s="5" t="str">
        <f aca="false">IF(O3987&lt;='Tree rules'!$C$4,IF(N3987&lt;='Tree rules'!$C$5,IF(P3987&lt;='Tree rules'!$C$7,"Monitor","Polymer laminate"),IF(P3987&lt;='Tree rules'!$C$8,"Seal cracks","Polymer laminate")),IF(O3987&lt;='Tree rules'!$C$6,IF(P3987&lt;='Tree rules'!$C$9,"Polymer laminate","Steel plate or jacket"),IF(L3987&lt;='Tree rules'!$C$10,"Steel plate or jacket","Polymer laminate")))</f>
        <v>Polymer laminate</v>
      </c>
      <c r="T3987" s="5" t="str">
        <f aca="false">IF(S3987=R3987,"Yes","No")</f>
        <v>Yes</v>
      </c>
    </row>
    <row r="3988" customFormat="false" ht="15" hidden="false" customHeight="false" outlineLevel="0" collapsed="false">
      <c r="A3988" s="15" t="n">
        <v>5665</v>
      </c>
      <c r="B3988" s="16" t="n">
        <v>6.3723064060124</v>
      </c>
      <c r="C3988" s="15" t="n">
        <v>300</v>
      </c>
      <c r="D3988" s="15" t="n">
        <v>625</v>
      </c>
      <c r="E3988" s="15" t="n">
        <v>20</v>
      </c>
      <c r="F3988" s="16" t="n">
        <v>0.745336335371244</v>
      </c>
      <c r="G3988" s="17" t="s">
        <v>102</v>
      </c>
      <c r="H3988" s="18" t="n">
        <v>0.1</v>
      </c>
      <c r="I3988" s="18" t="n">
        <v>1.5</v>
      </c>
      <c r="J3988" s="19" t="n">
        <v>0.94747424261635</v>
      </c>
      <c r="K3988" s="19" t="n">
        <v>0.571410682075321</v>
      </c>
      <c r="L3988" s="16" t="n">
        <v>11.3386234982427</v>
      </c>
      <c r="M3988" s="19" t="n">
        <v>0.492700848359137</v>
      </c>
      <c r="N3988" s="19" t="n">
        <v>3.04810358681017</v>
      </c>
      <c r="O3988" s="19" t="n">
        <v>1.15051291231342</v>
      </c>
      <c r="P3988" s="19" t="n">
        <v>0.826322859764609</v>
      </c>
      <c r="Q3988" s="17" t="s">
        <v>31</v>
      </c>
      <c r="R3988" s="5" t="str">
        <f aca="false">IF(OR(Q3988="Steel plate",Q3988="Concrete jacket"),"Steel plate or jacket",Q3988)</f>
        <v>Polymer laminate</v>
      </c>
      <c r="S3988" s="5" t="str">
        <f aca="false">IF(O3988&lt;='Tree rules'!$C$4,IF(N3988&lt;='Tree rules'!$C$5,IF(P3988&lt;='Tree rules'!$C$7,"Monitor","Polymer laminate"),IF(P3988&lt;='Tree rules'!$C$8,"Seal cracks","Polymer laminate")),IF(O3988&lt;='Tree rules'!$C$6,IF(P3988&lt;='Tree rules'!$C$9,"Polymer laminate","Steel plate or jacket"),IF(L3988&lt;='Tree rules'!$C$10,"Steel plate or jacket","Polymer laminate")))</f>
        <v>Polymer laminate</v>
      </c>
      <c r="T3988" s="5" t="str">
        <f aca="false">IF(S3988=R3988,"Yes","No")</f>
        <v>Yes</v>
      </c>
    </row>
    <row r="3989" customFormat="false" ht="15" hidden="false" customHeight="false" outlineLevel="0" collapsed="false">
      <c r="A3989" s="15" t="n">
        <v>5666</v>
      </c>
      <c r="B3989" s="16" t="n">
        <v>3.56386466522232</v>
      </c>
      <c r="C3989" s="15" t="n">
        <v>300</v>
      </c>
      <c r="D3989" s="15" t="n">
        <v>300</v>
      </c>
      <c r="E3989" s="15" t="n">
        <v>30</v>
      </c>
      <c r="F3989" s="16" t="n">
        <v>0.78213924985638</v>
      </c>
      <c r="G3989" s="17" t="s">
        <v>102</v>
      </c>
      <c r="H3989" s="18" t="n">
        <v>0.1</v>
      </c>
      <c r="I3989" s="18" t="n">
        <v>1</v>
      </c>
      <c r="J3989" s="19" t="n">
        <v>0.919701476343135</v>
      </c>
      <c r="K3989" s="19" t="n">
        <v>0.608829179724787</v>
      </c>
      <c r="L3989" s="16" t="n">
        <v>14.7878201876445</v>
      </c>
      <c r="M3989" s="19" t="n">
        <v>0.222690518109996</v>
      </c>
      <c r="N3989" s="19" t="n">
        <v>2.84843995437253</v>
      </c>
      <c r="O3989" s="19" t="n">
        <v>0.919701476343135</v>
      </c>
      <c r="P3989" s="19" t="n">
        <v>1.38516080489313</v>
      </c>
      <c r="Q3989" s="17" t="s">
        <v>31</v>
      </c>
      <c r="R3989" s="5" t="str">
        <f aca="false">IF(OR(Q3989="Steel plate",Q3989="Concrete jacket"),"Steel plate or jacket",Q3989)</f>
        <v>Polymer laminate</v>
      </c>
      <c r="S3989" s="5" t="str">
        <f aca="false">IF(O3989&lt;='Tree rules'!$C$4,IF(N3989&lt;='Tree rules'!$C$5,IF(P3989&lt;='Tree rules'!$C$7,"Monitor","Polymer laminate"),IF(P3989&lt;='Tree rules'!$C$8,"Seal cracks","Polymer laminate")),IF(O3989&lt;='Tree rules'!$C$6,IF(P3989&lt;='Tree rules'!$C$9,"Polymer laminate","Steel plate or jacket"),IF(L3989&lt;='Tree rules'!$C$10,"Steel plate or jacket","Polymer laminate")))</f>
        <v>Polymer laminate</v>
      </c>
      <c r="T3989" s="5" t="str">
        <f aca="false">IF(S3989=R3989,"Yes","No")</f>
        <v>Yes</v>
      </c>
    </row>
    <row r="3990" customFormat="false" ht="15" hidden="false" customHeight="false" outlineLevel="0" collapsed="false">
      <c r="A3990" s="15" t="n">
        <v>5667</v>
      </c>
      <c r="B3990" s="16" t="n">
        <v>3.19520747151025</v>
      </c>
      <c r="C3990" s="15" t="n">
        <v>300</v>
      </c>
      <c r="D3990" s="15" t="n">
        <v>300</v>
      </c>
      <c r="E3990" s="15" t="n">
        <v>25</v>
      </c>
      <c r="F3990" s="16" t="n">
        <v>0.831109167616348</v>
      </c>
      <c r="G3990" s="17" t="s">
        <v>103</v>
      </c>
      <c r="H3990" s="18" t="n">
        <v>0.2</v>
      </c>
      <c r="I3990" s="18" t="n">
        <v>1</v>
      </c>
      <c r="J3990" s="19" t="n">
        <v>0.907675460610942</v>
      </c>
      <c r="K3990" s="19" t="n">
        <v>0.561784409042857</v>
      </c>
      <c r="L3990" s="16" t="n">
        <v>12.6793947282153</v>
      </c>
      <c r="M3990" s="19" t="n">
        <v>0.929623891765304</v>
      </c>
      <c r="N3990" s="19" t="n">
        <v>1.35468322246692</v>
      </c>
      <c r="O3990" s="19" t="n">
        <v>0.907675460610942</v>
      </c>
      <c r="P3990" s="19" t="n">
        <v>0.381310408400721</v>
      </c>
      <c r="Q3990" s="17" t="s">
        <v>30</v>
      </c>
      <c r="R3990" s="5" t="str">
        <f aca="false">IF(OR(Q3990="Steel plate",Q3990="Concrete jacket"),"Steel plate or jacket",Q3990)</f>
        <v>Seal cracks</v>
      </c>
      <c r="S3990" s="5" t="str">
        <f aca="false">IF(O3990&lt;='Tree rules'!$C$4,IF(N3990&lt;='Tree rules'!$C$5,IF(P3990&lt;='Tree rules'!$C$7,"Monitor","Polymer laminate"),IF(P3990&lt;='Tree rules'!$C$8,"Seal cracks","Polymer laminate")),IF(O3990&lt;='Tree rules'!$C$6,IF(P3990&lt;='Tree rules'!$C$9,"Polymer laminate","Steel plate or jacket"),IF(L3990&lt;='Tree rules'!$C$10,"Steel plate or jacket","Polymer laminate")))</f>
        <v>Seal cracks</v>
      </c>
      <c r="T3990" s="5" t="str">
        <f aca="false">IF(S3990=R3990,"Yes","No")</f>
        <v>Yes</v>
      </c>
    </row>
    <row r="3991" customFormat="false" ht="15" hidden="false" customHeight="false" outlineLevel="0" collapsed="false">
      <c r="A3991" s="15" t="n">
        <v>5668</v>
      </c>
      <c r="B3991" s="16" t="n">
        <v>4.64600389464901</v>
      </c>
      <c r="C3991" s="15" t="n">
        <v>300</v>
      </c>
      <c r="D3991" s="15" t="n">
        <v>450</v>
      </c>
      <c r="E3991" s="15" t="n">
        <v>25</v>
      </c>
      <c r="F3991" s="16" t="n">
        <v>0.663570725510715</v>
      </c>
      <c r="G3991" s="17" t="s">
        <v>101</v>
      </c>
      <c r="H3991" s="18" t="n">
        <v>0.3</v>
      </c>
      <c r="I3991" s="18" t="n">
        <v>1.5</v>
      </c>
      <c r="J3991" s="19" t="n">
        <v>0.8661265376524</v>
      </c>
      <c r="K3991" s="19" t="n">
        <v>0.487498526365152</v>
      </c>
      <c r="L3991" s="16" t="n">
        <v>11.5000096402203</v>
      </c>
      <c r="M3991" s="19" t="n">
        <v>0.74330658320832</v>
      </c>
      <c r="N3991" s="19" t="n">
        <v>0.754771036519264</v>
      </c>
      <c r="O3991" s="19" t="n">
        <v>1.08807210110295</v>
      </c>
      <c r="P3991" s="19" t="n">
        <v>0.433251236566657</v>
      </c>
      <c r="Q3991" s="17" t="s">
        <v>31</v>
      </c>
      <c r="R3991" s="5" t="str">
        <f aca="false">IF(OR(Q3991="Steel plate",Q3991="Concrete jacket"),"Steel plate or jacket",Q3991)</f>
        <v>Polymer laminate</v>
      </c>
      <c r="S3991" s="5" t="str">
        <f aca="false">IF(O3991&lt;='Tree rules'!$C$4,IF(N3991&lt;='Tree rules'!$C$5,IF(P3991&lt;='Tree rules'!$C$7,"Monitor","Polymer laminate"),IF(P3991&lt;='Tree rules'!$C$8,"Seal cracks","Polymer laminate")),IF(O3991&lt;='Tree rules'!$C$6,IF(P3991&lt;='Tree rules'!$C$9,"Polymer laminate","Steel plate or jacket"),IF(L3991&lt;='Tree rules'!$C$10,"Steel plate or jacket","Polymer laminate")))</f>
        <v>Polymer laminate</v>
      </c>
      <c r="T3991" s="5" t="str">
        <f aca="false">IF(S3991=R3991,"Yes","No")</f>
        <v>Yes</v>
      </c>
    </row>
    <row r="3992" customFormat="false" ht="15" hidden="false" customHeight="false" outlineLevel="0" collapsed="false">
      <c r="A3992" s="15" t="n">
        <v>5673</v>
      </c>
      <c r="B3992" s="16" t="n">
        <v>4.0507278808329</v>
      </c>
      <c r="C3992" s="15" t="n">
        <v>300</v>
      </c>
      <c r="D3992" s="15" t="n">
        <v>300</v>
      </c>
      <c r="E3992" s="15" t="n">
        <v>30</v>
      </c>
      <c r="F3992" s="16" t="n">
        <v>0.791582400904515</v>
      </c>
      <c r="G3992" s="17" t="s">
        <v>101</v>
      </c>
      <c r="H3992" s="18" t="n">
        <v>0.3</v>
      </c>
      <c r="I3992" s="18" t="n">
        <v>1.5</v>
      </c>
      <c r="J3992" s="19" t="n">
        <v>0.883535565105548</v>
      </c>
      <c r="K3992" s="19" t="n">
        <v>0.521722495260933</v>
      </c>
      <c r="L3992" s="16" t="n">
        <v>15.9477475623343</v>
      </c>
      <c r="M3992" s="19" t="n">
        <v>0.819589629879456</v>
      </c>
      <c r="N3992" s="19" t="n">
        <v>0.890682740561363</v>
      </c>
      <c r="O3992" s="19" t="n">
        <v>1.094823157819</v>
      </c>
      <c r="P3992" s="19" t="n">
        <v>0.523039592072438</v>
      </c>
      <c r="Q3992" s="17" t="s">
        <v>31</v>
      </c>
      <c r="R3992" s="5" t="str">
        <f aca="false">IF(OR(Q3992="Steel plate",Q3992="Concrete jacket"),"Steel plate or jacket",Q3992)</f>
        <v>Polymer laminate</v>
      </c>
      <c r="S3992" s="5" t="str">
        <f aca="false">IF(O3992&lt;='Tree rules'!$C$4,IF(N3992&lt;='Tree rules'!$C$5,IF(P3992&lt;='Tree rules'!$C$7,"Monitor","Polymer laminate"),IF(P3992&lt;='Tree rules'!$C$8,"Seal cracks","Polymer laminate")),IF(O3992&lt;='Tree rules'!$C$6,IF(P3992&lt;='Tree rules'!$C$9,"Polymer laminate","Steel plate or jacket"),IF(L3992&lt;='Tree rules'!$C$10,"Steel plate or jacket","Polymer laminate")))</f>
        <v>Polymer laminate</v>
      </c>
      <c r="T3992" s="5" t="str">
        <f aca="false">IF(S3992=R3992,"Yes","No")</f>
        <v>Yes</v>
      </c>
    </row>
    <row r="3993" customFormat="false" ht="15" hidden="false" customHeight="false" outlineLevel="0" collapsed="false">
      <c r="A3993" s="15" t="n">
        <v>5674</v>
      </c>
      <c r="B3993" s="16" t="n">
        <v>7.23206832986038</v>
      </c>
      <c r="C3993" s="15" t="n">
        <v>300</v>
      </c>
      <c r="D3993" s="15" t="n">
        <v>700</v>
      </c>
      <c r="E3993" s="15" t="n">
        <v>30</v>
      </c>
      <c r="F3993" s="16" t="n">
        <v>0.642452485396686</v>
      </c>
      <c r="G3993" s="17" t="s">
        <v>103</v>
      </c>
      <c r="H3993" s="18" t="n">
        <v>0.2</v>
      </c>
      <c r="I3993" s="18" t="n">
        <v>2</v>
      </c>
      <c r="J3993" s="19" t="n">
        <v>0.901126131405231</v>
      </c>
      <c r="K3993" s="19" t="n">
        <v>0.498561749374446</v>
      </c>
      <c r="L3993" s="16" t="n">
        <v>11.0921293402767</v>
      </c>
      <c r="M3993" s="19" t="n">
        <v>0.451978004213502</v>
      </c>
      <c r="N3993" s="19" t="n">
        <v>1.46821656374485</v>
      </c>
      <c r="O3993" s="19" t="n">
        <v>1.35298524233004</v>
      </c>
      <c r="P3993" s="19" t="n">
        <v>0.775946465328652</v>
      </c>
      <c r="Q3993" s="17" t="s">
        <v>31</v>
      </c>
      <c r="R3993" s="5" t="str">
        <f aca="false">IF(OR(Q3993="Steel plate",Q3993="Concrete jacket"),"Steel plate or jacket",Q3993)</f>
        <v>Polymer laminate</v>
      </c>
      <c r="S3993" s="5" t="str">
        <f aca="false">IF(O3993&lt;='Tree rules'!$C$4,IF(N3993&lt;='Tree rules'!$C$5,IF(P3993&lt;='Tree rules'!$C$7,"Monitor","Polymer laminate"),IF(P3993&lt;='Tree rules'!$C$8,"Seal cracks","Polymer laminate")),IF(O3993&lt;='Tree rules'!$C$6,IF(P3993&lt;='Tree rules'!$C$9,"Polymer laminate","Steel plate or jacket"),IF(L3993&lt;='Tree rules'!$C$10,"Steel plate or jacket","Polymer laminate")))</f>
        <v>Steel plate or jacket</v>
      </c>
      <c r="T3993" s="5" t="str">
        <f aca="false">IF(S3993=R3993,"Yes","No")</f>
        <v>No</v>
      </c>
    </row>
    <row r="3994" customFormat="false" ht="15" hidden="false" customHeight="false" outlineLevel="0" collapsed="false">
      <c r="A3994" s="15" t="n">
        <v>5675</v>
      </c>
      <c r="B3994" s="16" t="n">
        <v>6.76886014787694</v>
      </c>
      <c r="C3994" s="15" t="n">
        <v>230</v>
      </c>
      <c r="D3994" s="15" t="n">
        <v>600</v>
      </c>
      <c r="E3994" s="15" t="n">
        <v>25</v>
      </c>
      <c r="F3994" s="16" t="n">
        <v>0.63117855856144</v>
      </c>
      <c r="G3994" s="17" t="s">
        <v>103</v>
      </c>
      <c r="H3994" s="18" t="n">
        <v>0.2</v>
      </c>
      <c r="I3994" s="18" t="n">
        <v>2</v>
      </c>
      <c r="J3994" s="19" t="n">
        <v>0.884160431846141</v>
      </c>
      <c r="K3994" s="19" t="n">
        <v>0.448915568987633</v>
      </c>
      <c r="L3994" s="16" t="n">
        <v>12.2181591116912</v>
      </c>
      <c r="M3994" s="19" t="n">
        <v>0.682409845210505</v>
      </c>
      <c r="N3994" s="19" t="n">
        <v>1.30514259743858</v>
      </c>
      <c r="O3994" s="19" t="n">
        <v>1.37140748035372</v>
      </c>
      <c r="P3994" s="19" t="n">
        <v>0.578305018306403</v>
      </c>
      <c r="Q3994" s="17" t="s">
        <v>31</v>
      </c>
      <c r="R3994" s="5" t="str">
        <f aca="false">IF(OR(Q3994="Steel plate",Q3994="Concrete jacket"),"Steel plate or jacket",Q3994)</f>
        <v>Polymer laminate</v>
      </c>
      <c r="S3994" s="5" t="str">
        <f aca="false">IF(O3994&lt;='Tree rules'!$C$4,IF(N3994&lt;='Tree rules'!$C$5,IF(P3994&lt;='Tree rules'!$C$7,"Monitor","Polymer laminate"),IF(P3994&lt;='Tree rules'!$C$8,"Seal cracks","Polymer laminate")),IF(O3994&lt;='Tree rules'!$C$6,IF(P3994&lt;='Tree rules'!$C$9,"Polymer laminate","Steel plate or jacket"),IF(L3994&lt;='Tree rules'!$C$10,"Steel plate or jacket","Polymer laminate")))</f>
        <v>Steel plate or jacket</v>
      </c>
      <c r="T3994" s="5" t="str">
        <f aca="false">IF(S3994=R3994,"Yes","No")</f>
        <v>No</v>
      </c>
    </row>
    <row r="3995" customFormat="false" ht="15" hidden="false" customHeight="false" outlineLevel="0" collapsed="false">
      <c r="A3995" s="15" t="n">
        <v>5676</v>
      </c>
      <c r="B3995" s="16" t="n">
        <v>4.63777380211387</v>
      </c>
      <c r="C3995" s="15" t="n">
        <v>230</v>
      </c>
      <c r="D3995" s="15" t="n">
        <v>375</v>
      </c>
      <c r="E3995" s="15" t="n">
        <v>20</v>
      </c>
      <c r="F3995" s="16" t="n">
        <v>0.594232683721175</v>
      </c>
      <c r="G3995" s="17" t="s">
        <v>101</v>
      </c>
      <c r="H3995" s="18" t="n">
        <v>0.3</v>
      </c>
      <c r="I3995" s="18" t="n">
        <v>1</v>
      </c>
      <c r="J3995" s="19" t="n">
        <v>0.916256208778349</v>
      </c>
      <c r="K3995" s="19" t="n">
        <v>0.536963007330595</v>
      </c>
      <c r="L3995" s="16" t="n">
        <v>14.0114012148455</v>
      </c>
      <c r="M3995" s="19" t="n">
        <v>0.293748281048119</v>
      </c>
      <c r="N3995" s="19" t="n">
        <v>0.640797689755605</v>
      </c>
      <c r="O3995" s="19" t="n">
        <v>0.916256208778349</v>
      </c>
      <c r="P3995" s="19" t="n">
        <v>1.128408375234</v>
      </c>
      <c r="Q3995" s="17" t="s">
        <v>31</v>
      </c>
      <c r="R3995" s="5" t="str">
        <f aca="false">IF(OR(Q3995="Steel plate",Q3995="Concrete jacket"),"Steel plate or jacket",Q3995)</f>
        <v>Polymer laminate</v>
      </c>
      <c r="S3995" s="5" t="str">
        <f aca="false">IF(O3995&lt;='Tree rules'!$C$4,IF(N3995&lt;='Tree rules'!$C$5,IF(P3995&lt;='Tree rules'!$C$7,"Monitor","Polymer laminate"),IF(P3995&lt;='Tree rules'!$C$8,"Seal cracks","Polymer laminate")),IF(O3995&lt;='Tree rules'!$C$6,IF(P3995&lt;='Tree rules'!$C$9,"Polymer laminate","Steel plate or jacket"),IF(L3995&lt;='Tree rules'!$C$10,"Steel plate or jacket","Polymer laminate")))</f>
        <v>Polymer laminate</v>
      </c>
      <c r="T3995" s="5" t="str">
        <f aca="false">IF(S3995=R3995,"Yes","No")</f>
        <v>Yes</v>
      </c>
    </row>
    <row r="3996" customFormat="false" ht="15" hidden="false" customHeight="false" outlineLevel="0" collapsed="false">
      <c r="A3996" s="15" t="n">
        <v>5677</v>
      </c>
      <c r="B3996" s="16" t="n">
        <v>5.9321018652045</v>
      </c>
      <c r="C3996" s="15" t="n">
        <v>230</v>
      </c>
      <c r="D3996" s="15" t="n">
        <v>475</v>
      </c>
      <c r="E3996" s="15" t="n">
        <v>30</v>
      </c>
      <c r="F3996" s="16" t="n">
        <v>0.611316296229087</v>
      </c>
      <c r="G3996" s="17" t="s">
        <v>103</v>
      </c>
      <c r="H3996" s="18" t="n">
        <v>0.2</v>
      </c>
      <c r="I3996" s="18" t="n">
        <v>1</v>
      </c>
      <c r="J3996" s="19" t="n">
        <v>0.95575453357644</v>
      </c>
      <c r="K3996" s="19" t="n">
        <v>0.58787095055416</v>
      </c>
      <c r="L3996" s="16" t="n">
        <v>13.827743275535</v>
      </c>
      <c r="M3996" s="19" t="n">
        <v>0.363822151391536</v>
      </c>
      <c r="N3996" s="19" t="n">
        <v>1.07528657926739</v>
      </c>
      <c r="O3996" s="19" t="n">
        <v>0.95575453357644</v>
      </c>
      <c r="P3996" s="19" t="n">
        <v>0.934644917532931</v>
      </c>
      <c r="Q3996" s="17" t="s">
        <v>30</v>
      </c>
      <c r="R3996" s="5" t="str">
        <f aca="false">IF(OR(Q3996="Steel plate",Q3996="Concrete jacket"),"Steel plate or jacket",Q3996)</f>
        <v>Seal cracks</v>
      </c>
      <c r="S3996" s="5" t="str">
        <f aca="false">IF(O3996&lt;='Tree rules'!$C$4,IF(N3996&lt;='Tree rules'!$C$5,IF(P3996&lt;='Tree rules'!$C$7,"Monitor","Polymer laminate"),IF(P3996&lt;='Tree rules'!$C$8,"Seal cracks","Polymer laminate")),IF(O3996&lt;='Tree rules'!$C$6,IF(P3996&lt;='Tree rules'!$C$9,"Polymer laminate","Steel plate or jacket"),IF(L3996&lt;='Tree rules'!$C$10,"Steel plate or jacket","Polymer laminate")))</f>
        <v>Seal cracks</v>
      </c>
      <c r="T3996" s="5" t="str">
        <f aca="false">IF(S3996=R3996,"Yes","No")</f>
        <v>Yes</v>
      </c>
    </row>
    <row r="3997" customFormat="false" ht="15" hidden="false" customHeight="false" outlineLevel="0" collapsed="false">
      <c r="A3997" s="15" t="n">
        <v>5678</v>
      </c>
      <c r="B3997" s="16" t="n">
        <v>6.59450461182637</v>
      </c>
      <c r="C3997" s="15" t="n">
        <v>230</v>
      </c>
      <c r="D3997" s="15" t="n">
        <v>625</v>
      </c>
      <c r="E3997" s="15" t="n">
        <v>30</v>
      </c>
      <c r="F3997" s="16" t="n">
        <v>0.729133371558826</v>
      </c>
      <c r="G3997" s="17" t="s">
        <v>102</v>
      </c>
      <c r="H3997" s="18" t="n">
        <v>0.1</v>
      </c>
      <c r="I3997" s="18" t="n">
        <v>1</v>
      </c>
      <c r="J3997" s="19" t="n">
        <v>0.975293497062431</v>
      </c>
      <c r="K3997" s="19" t="n">
        <v>0.453748319992236</v>
      </c>
      <c r="L3997" s="16" t="n">
        <v>11.7339939712213</v>
      </c>
      <c r="M3997" s="19" t="n">
        <v>0.741430768180939</v>
      </c>
      <c r="N3997" s="19" t="n">
        <v>2.49733246348197</v>
      </c>
      <c r="O3997" s="19" t="n">
        <v>0.975293497062431</v>
      </c>
      <c r="P3997" s="19" t="n">
        <v>0.43513819194854</v>
      </c>
      <c r="Q3997" s="17" t="s">
        <v>30</v>
      </c>
      <c r="R3997" s="5" t="str">
        <f aca="false">IF(OR(Q3997="Steel plate",Q3997="Concrete jacket"),"Steel plate or jacket",Q3997)</f>
        <v>Seal cracks</v>
      </c>
      <c r="S3997" s="5" t="str">
        <f aca="false">IF(O3997&lt;='Tree rules'!$C$4,IF(N3997&lt;='Tree rules'!$C$5,IF(P3997&lt;='Tree rules'!$C$7,"Monitor","Polymer laminate"),IF(P3997&lt;='Tree rules'!$C$8,"Seal cracks","Polymer laminate")),IF(O3997&lt;='Tree rules'!$C$6,IF(P3997&lt;='Tree rules'!$C$9,"Polymer laminate","Steel plate or jacket"),IF(L3997&lt;='Tree rules'!$C$10,"Steel plate or jacket","Polymer laminate")))</f>
        <v>Seal cracks</v>
      </c>
      <c r="T3997" s="5" t="str">
        <f aca="false">IF(S3997=R3997,"Yes","No")</f>
        <v>Yes</v>
      </c>
    </row>
    <row r="3998" customFormat="false" ht="15" hidden="false" customHeight="false" outlineLevel="0" collapsed="false">
      <c r="A3998" s="15" t="n">
        <v>5679</v>
      </c>
      <c r="B3998" s="16" t="n">
        <v>3.03511294769061</v>
      </c>
      <c r="C3998" s="15" t="n">
        <v>300</v>
      </c>
      <c r="D3998" s="15" t="n">
        <v>300</v>
      </c>
      <c r="E3998" s="15" t="n">
        <v>25</v>
      </c>
      <c r="F3998" s="16" t="n">
        <v>0.831109167616348</v>
      </c>
      <c r="G3998" s="17" t="s">
        <v>103</v>
      </c>
      <c r="H3998" s="18" t="n">
        <v>0.2</v>
      </c>
      <c r="I3998" s="18" t="n">
        <v>1</v>
      </c>
      <c r="J3998" s="19" t="n">
        <v>0.931482377592428</v>
      </c>
      <c r="K3998" s="19" t="n">
        <v>0.568733396797821</v>
      </c>
      <c r="L3998" s="16" t="n">
        <v>12.0440989987723</v>
      </c>
      <c r="M3998" s="19" t="n">
        <v>0.531942085525603</v>
      </c>
      <c r="N3998" s="19" t="n">
        <v>1.52156591729653</v>
      </c>
      <c r="O3998" s="19" t="n">
        <v>0.931482377592428</v>
      </c>
      <c r="P3998" s="19" t="n">
        <v>0.615858612431499</v>
      </c>
      <c r="Q3998" s="17" t="s">
        <v>30</v>
      </c>
      <c r="R3998" s="5" t="str">
        <f aca="false">IF(OR(Q3998="Steel plate",Q3998="Concrete jacket"),"Steel plate or jacket",Q3998)</f>
        <v>Seal cracks</v>
      </c>
      <c r="S3998" s="5" t="str">
        <f aca="false">IF(O3998&lt;='Tree rules'!$C$4,IF(N3998&lt;='Tree rules'!$C$5,IF(P3998&lt;='Tree rules'!$C$7,"Monitor","Polymer laminate"),IF(P3998&lt;='Tree rules'!$C$8,"Seal cracks","Polymer laminate")),IF(O3998&lt;='Tree rules'!$C$6,IF(P3998&lt;='Tree rules'!$C$9,"Polymer laminate","Steel plate or jacket"),IF(L3998&lt;='Tree rules'!$C$10,"Steel plate or jacket","Polymer laminate")))</f>
        <v>Seal cracks</v>
      </c>
      <c r="T3998" s="5" t="str">
        <f aca="false">IF(S3998=R3998,"Yes","No")</f>
        <v>Yes</v>
      </c>
    </row>
    <row r="3999" customFormat="false" ht="15" hidden="false" customHeight="false" outlineLevel="0" collapsed="false">
      <c r="A3999" s="15" t="n">
        <v>5681</v>
      </c>
      <c r="B3999" s="16" t="n">
        <v>5.53903007554066</v>
      </c>
      <c r="C3999" s="15" t="n">
        <v>300</v>
      </c>
      <c r="D3999" s="15" t="n">
        <v>550</v>
      </c>
      <c r="E3999" s="15" t="n">
        <v>30</v>
      </c>
      <c r="F3999" s="16" t="n">
        <v>1.043025449399</v>
      </c>
      <c r="G3999" s="17" t="s">
        <v>101</v>
      </c>
      <c r="H3999" s="18" t="n">
        <v>0.3</v>
      </c>
      <c r="I3999" s="18" t="n">
        <v>1</v>
      </c>
      <c r="J3999" s="19" t="n">
        <v>0.89258922667899</v>
      </c>
      <c r="K3999" s="19" t="n">
        <v>0.482633867516714</v>
      </c>
      <c r="L3999" s="16" t="n">
        <v>11.0339244532683</v>
      </c>
      <c r="M3999" s="19" t="n">
        <v>0.51896452929613</v>
      </c>
      <c r="N3999" s="19" t="n">
        <v>0.586716621822571</v>
      </c>
      <c r="O3999" s="19" t="n">
        <v>0.89258922667899</v>
      </c>
      <c r="P3999" s="19" t="n">
        <v>0.726722065843671</v>
      </c>
      <c r="Q3999" s="17" t="s">
        <v>29</v>
      </c>
      <c r="R3999" s="5" t="str">
        <f aca="false">IF(OR(Q3999="Steel plate",Q3999="Concrete jacket"),"Steel plate or jacket",Q3999)</f>
        <v>Monitor</v>
      </c>
      <c r="S3999" s="5" t="str">
        <f aca="false">IF(O3999&lt;='Tree rules'!$C$4,IF(N3999&lt;='Tree rules'!$C$5,IF(P3999&lt;='Tree rules'!$C$7,"Monitor","Polymer laminate"),IF(P3999&lt;='Tree rules'!$C$8,"Seal cracks","Polymer laminate")),IF(O3999&lt;='Tree rules'!$C$6,IF(P3999&lt;='Tree rules'!$C$9,"Polymer laminate","Steel plate or jacket"),IF(L3999&lt;='Tree rules'!$C$10,"Steel plate or jacket","Polymer laminate")))</f>
        <v>Monitor</v>
      </c>
      <c r="T3999" s="5" t="str">
        <f aca="false">IF(S3999=R3999,"Yes","No")</f>
        <v>Yes</v>
      </c>
    </row>
    <row r="4000" customFormat="false" ht="15" hidden="false" customHeight="false" outlineLevel="0" collapsed="false">
      <c r="A4000" s="15" t="n">
        <v>5682</v>
      </c>
      <c r="B4000" s="16" t="n">
        <v>3.84733812061584</v>
      </c>
      <c r="C4000" s="15" t="n">
        <v>300</v>
      </c>
      <c r="D4000" s="15" t="n">
        <v>375</v>
      </c>
      <c r="E4000" s="15" t="n">
        <v>30</v>
      </c>
      <c r="F4000" s="16" t="n">
        <v>0.671280481536281</v>
      </c>
      <c r="G4000" s="17" t="s">
        <v>102</v>
      </c>
      <c r="H4000" s="18" t="n">
        <v>0.1</v>
      </c>
      <c r="I4000" s="18" t="n">
        <v>1.5</v>
      </c>
      <c r="J4000" s="19" t="n">
        <v>0.915873176329079</v>
      </c>
      <c r="K4000" s="19" t="n">
        <v>0.415397791295384</v>
      </c>
      <c r="L4000" s="16" t="n">
        <v>12.3312119250508</v>
      </c>
      <c r="M4000" s="19" t="n">
        <v>0.330959936246058</v>
      </c>
      <c r="N4000" s="19" t="n">
        <v>4.69368464714254</v>
      </c>
      <c r="O4000" s="19" t="n">
        <v>1.18358391721673</v>
      </c>
      <c r="P4000" s="19" t="n">
        <v>0.761442979670263</v>
      </c>
      <c r="Q4000" s="17" t="s">
        <v>31</v>
      </c>
      <c r="R4000" s="5" t="str">
        <f aca="false">IF(OR(Q4000="Steel plate",Q4000="Concrete jacket"),"Steel plate or jacket",Q4000)</f>
        <v>Polymer laminate</v>
      </c>
      <c r="S4000" s="5" t="str">
        <f aca="false">IF(O4000&lt;='Tree rules'!$C$4,IF(N4000&lt;='Tree rules'!$C$5,IF(P4000&lt;='Tree rules'!$C$7,"Monitor","Polymer laminate"),IF(P4000&lt;='Tree rules'!$C$8,"Seal cracks","Polymer laminate")),IF(O4000&lt;='Tree rules'!$C$6,IF(P4000&lt;='Tree rules'!$C$9,"Polymer laminate","Steel plate or jacket"),IF(L4000&lt;='Tree rules'!$C$10,"Steel plate or jacket","Polymer laminate")))</f>
        <v>Polymer laminate</v>
      </c>
      <c r="T4000" s="5" t="str">
        <f aca="false">IF(S4000=R4000,"Yes","No")</f>
        <v>Yes</v>
      </c>
    </row>
    <row r="4001" customFormat="false" ht="15" hidden="false" customHeight="false" outlineLevel="0" collapsed="false">
      <c r="A4001" s="15" t="n">
        <v>5684</v>
      </c>
      <c r="B4001" s="16" t="n">
        <v>4.80269898701025</v>
      </c>
      <c r="C4001" s="15" t="n">
        <v>300</v>
      </c>
      <c r="D4001" s="15" t="n">
        <v>475</v>
      </c>
      <c r="E4001" s="15" t="n">
        <v>30</v>
      </c>
      <c r="F4001" s="16" t="n">
        <v>0.781126378514945</v>
      </c>
      <c r="G4001" s="17" t="s">
        <v>103</v>
      </c>
      <c r="H4001" s="18" t="n">
        <v>0.2</v>
      </c>
      <c r="I4001" s="18" t="n">
        <v>1.5</v>
      </c>
      <c r="J4001" s="19" t="n">
        <v>0.885172271927021</v>
      </c>
      <c r="K4001" s="19" t="n">
        <v>0.432618928527292</v>
      </c>
      <c r="L4001" s="16" t="n">
        <v>11.1951025338234</v>
      </c>
      <c r="M4001" s="19" t="n">
        <v>0.580839843763402</v>
      </c>
      <c r="N4001" s="19" t="n">
        <v>1.15014969051078</v>
      </c>
      <c r="O4001" s="19" t="n">
        <v>1.13628726796896</v>
      </c>
      <c r="P4001" s="19" t="n">
        <v>0.572009099536769</v>
      </c>
      <c r="Q4001" s="17" t="s">
        <v>31</v>
      </c>
      <c r="R4001" s="5" t="str">
        <f aca="false">IF(OR(Q4001="Steel plate",Q4001="Concrete jacket"),"Steel plate or jacket",Q4001)</f>
        <v>Polymer laminate</v>
      </c>
      <c r="S4001" s="5" t="str">
        <f aca="false">IF(O4001&lt;='Tree rules'!$C$4,IF(N4001&lt;='Tree rules'!$C$5,IF(P4001&lt;='Tree rules'!$C$7,"Monitor","Polymer laminate"),IF(P4001&lt;='Tree rules'!$C$8,"Seal cracks","Polymer laminate")),IF(O4001&lt;='Tree rules'!$C$6,IF(P4001&lt;='Tree rules'!$C$9,"Polymer laminate","Steel plate or jacket"),IF(L4001&lt;='Tree rules'!$C$10,"Steel plate or jacket","Polymer laminate")))</f>
        <v>Polymer laminate</v>
      </c>
      <c r="T4001" s="5" t="str">
        <f aca="false">IF(S4001=R4001,"Yes","No")</f>
        <v>Yes</v>
      </c>
    </row>
    <row r="4002" customFormat="false" ht="15" hidden="false" customHeight="false" outlineLevel="0" collapsed="false">
      <c r="A4002" s="15" t="n">
        <v>5685</v>
      </c>
      <c r="B4002" s="16" t="n">
        <v>3.27864935567338</v>
      </c>
      <c r="C4002" s="15" t="n">
        <v>230</v>
      </c>
      <c r="D4002" s="15" t="n">
        <v>300</v>
      </c>
      <c r="E4002" s="15" t="n">
        <v>30</v>
      </c>
      <c r="F4002" s="16" t="n">
        <v>0.768324290280112</v>
      </c>
      <c r="G4002" s="17" t="s">
        <v>101</v>
      </c>
      <c r="H4002" s="18" t="n">
        <v>0.3</v>
      </c>
      <c r="I4002" s="18" t="n">
        <v>1</v>
      </c>
      <c r="J4002" s="19" t="n">
        <v>0.916251761140729</v>
      </c>
      <c r="K4002" s="19" t="n">
        <v>0.536995441098361</v>
      </c>
      <c r="L4002" s="16" t="n">
        <v>12.8072240455991</v>
      </c>
      <c r="M4002" s="19" t="n">
        <v>0.907249664732249</v>
      </c>
      <c r="N4002" s="19" t="n">
        <v>0.580004046660482</v>
      </c>
      <c r="O4002" s="19" t="n">
        <v>0.916251761140729</v>
      </c>
      <c r="P4002" s="19" t="n">
        <v>0.352264513852529</v>
      </c>
      <c r="Q4002" s="17" t="s">
        <v>29</v>
      </c>
      <c r="R4002" s="5" t="str">
        <f aca="false">IF(OR(Q4002="Steel plate",Q4002="Concrete jacket"),"Steel plate or jacket",Q4002)</f>
        <v>Monitor</v>
      </c>
      <c r="S4002" s="5" t="str">
        <f aca="false">IF(O4002&lt;='Tree rules'!$C$4,IF(N4002&lt;='Tree rules'!$C$5,IF(P4002&lt;='Tree rules'!$C$7,"Monitor","Polymer laminate"),IF(P4002&lt;='Tree rules'!$C$8,"Seal cracks","Polymer laminate")),IF(O4002&lt;='Tree rules'!$C$6,IF(P4002&lt;='Tree rules'!$C$9,"Polymer laminate","Steel plate or jacket"),IF(L4002&lt;='Tree rules'!$C$10,"Steel plate or jacket","Polymer laminate")))</f>
        <v>Monitor</v>
      </c>
      <c r="T4002" s="5" t="str">
        <f aca="false">IF(S4002=R4002,"Yes","No")</f>
        <v>Yes</v>
      </c>
    </row>
    <row r="4003" customFormat="false" ht="15" hidden="false" customHeight="false" outlineLevel="0" collapsed="false">
      <c r="A4003" s="15" t="n">
        <v>5686</v>
      </c>
      <c r="B4003" s="16" t="n">
        <v>3.3377693115067</v>
      </c>
      <c r="C4003" s="15" t="n">
        <v>300</v>
      </c>
      <c r="D4003" s="15" t="n">
        <v>300</v>
      </c>
      <c r="E4003" s="15" t="n">
        <v>25</v>
      </c>
      <c r="F4003" s="16" t="n">
        <v>0.883711013668015</v>
      </c>
      <c r="G4003" s="17" t="s">
        <v>102</v>
      </c>
      <c r="H4003" s="18" t="n">
        <v>0.1</v>
      </c>
      <c r="I4003" s="18" t="n">
        <v>1.5</v>
      </c>
      <c r="J4003" s="19" t="n">
        <v>0.861181925585135</v>
      </c>
      <c r="K4003" s="19" t="n">
        <v>0.454215013108065</v>
      </c>
      <c r="L4003" s="16" t="n">
        <v>14.083414816484</v>
      </c>
      <c r="M4003" s="19" t="n">
        <v>0.485834356036748</v>
      </c>
      <c r="N4003" s="19" t="n">
        <v>4.13433423583619</v>
      </c>
      <c r="O4003" s="19" t="n">
        <v>1.09619200856866</v>
      </c>
      <c r="P4003" s="19" t="n">
        <v>0.672490712876809</v>
      </c>
      <c r="Q4003" s="17" t="s">
        <v>31</v>
      </c>
      <c r="R4003" s="5" t="str">
        <f aca="false">IF(OR(Q4003="Steel plate",Q4003="Concrete jacket"),"Steel plate or jacket",Q4003)</f>
        <v>Polymer laminate</v>
      </c>
      <c r="S4003" s="5" t="str">
        <f aca="false">IF(O4003&lt;='Tree rules'!$C$4,IF(N4003&lt;='Tree rules'!$C$5,IF(P4003&lt;='Tree rules'!$C$7,"Monitor","Polymer laminate"),IF(P4003&lt;='Tree rules'!$C$8,"Seal cracks","Polymer laminate")),IF(O4003&lt;='Tree rules'!$C$6,IF(P4003&lt;='Tree rules'!$C$9,"Polymer laminate","Steel plate or jacket"),IF(L4003&lt;='Tree rules'!$C$10,"Steel plate or jacket","Polymer laminate")))</f>
        <v>Polymer laminate</v>
      </c>
      <c r="T4003" s="5" t="str">
        <f aca="false">IF(S4003=R4003,"Yes","No")</f>
        <v>Yes</v>
      </c>
    </row>
    <row r="4004" customFormat="false" ht="15" hidden="false" customHeight="false" outlineLevel="0" collapsed="false">
      <c r="A4004" s="15" t="n">
        <v>5687</v>
      </c>
      <c r="B4004" s="16" t="n">
        <v>4.76340230601702</v>
      </c>
      <c r="C4004" s="15" t="n">
        <v>300</v>
      </c>
      <c r="D4004" s="15" t="n">
        <v>425</v>
      </c>
      <c r="E4004" s="15" t="n">
        <v>25</v>
      </c>
      <c r="F4004" s="16" t="n">
        <v>0.707341881547042</v>
      </c>
      <c r="G4004" s="17" t="s">
        <v>101</v>
      </c>
      <c r="H4004" s="18" t="n">
        <v>0.3</v>
      </c>
      <c r="I4004" s="18" t="n">
        <v>2</v>
      </c>
      <c r="J4004" s="19" t="n">
        <v>0.899704834109823</v>
      </c>
      <c r="K4004" s="19" t="n">
        <v>0.604142638561134</v>
      </c>
      <c r="L4004" s="16" t="n">
        <v>12.5683438153483</v>
      </c>
      <c r="M4004" s="19" t="n">
        <v>0.375067187932284</v>
      </c>
      <c r="N4004" s="19" t="n">
        <v>0.945897387068192</v>
      </c>
      <c r="O4004" s="19" t="n">
        <v>1.25585961581433</v>
      </c>
      <c r="P4004" s="19" t="n">
        <v>1.09731763871956</v>
      </c>
      <c r="Q4004" s="17" t="s">
        <v>31</v>
      </c>
      <c r="R4004" s="5" t="str">
        <f aca="false">IF(OR(Q4004="Steel plate",Q4004="Concrete jacket"),"Steel plate or jacket",Q4004)</f>
        <v>Polymer laminate</v>
      </c>
      <c r="S4004" s="5" t="str">
        <f aca="false">IF(O4004&lt;='Tree rules'!$C$4,IF(N4004&lt;='Tree rules'!$C$5,IF(P4004&lt;='Tree rules'!$C$7,"Monitor","Polymer laminate"),IF(P4004&lt;='Tree rules'!$C$8,"Seal cracks","Polymer laminate")),IF(O4004&lt;='Tree rules'!$C$6,IF(P4004&lt;='Tree rules'!$C$9,"Polymer laminate","Steel plate or jacket"),IF(L4004&lt;='Tree rules'!$C$10,"Steel plate or jacket","Polymer laminate")))</f>
        <v>Polymer laminate</v>
      </c>
      <c r="T4004" s="5" t="str">
        <f aca="false">IF(S4004=R4004,"Yes","No")</f>
        <v>Yes</v>
      </c>
    </row>
    <row r="4005" customFormat="false" ht="15" hidden="false" customHeight="false" outlineLevel="0" collapsed="false">
      <c r="A4005" s="15" t="n">
        <v>5691</v>
      </c>
      <c r="B4005" s="16" t="n">
        <v>3.667162771672</v>
      </c>
      <c r="C4005" s="15" t="n">
        <v>230</v>
      </c>
      <c r="D4005" s="15" t="n">
        <v>325</v>
      </c>
      <c r="E4005" s="15" t="n">
        <v>25</v>
      </c>
      <c r="F4005" s="16" t="n">
        <v>0.699968036696473</v>
      </c>
      <c r="G4005" s="17" t="s">
        <v>101</v>
      </c>
      <c r="H4005" s="18" t="n">
        <v>0.3</v>
      </c>
      <c r="I4005" s="18" t="n">
        <v>1</v>
      </c>
      <c r="J4005" s="19" t="n">
        <v>0.966921021934228</v>
      </c>
      <c r="K4005" s="19" t="n">
        <v>0.517526480508078</v>
      </c>
      <c r="L4005" s="16" t="n">
        <v>13.0504013226762</v>
      </c>
      <c r="M4005" s="19" t="n">
        <v>0.674244961062696</v>
      </c>
      <c r="N4005" s="19" t="n">
        <v>0.634179980883729</v>
      </c>
      <c r="O4005" s="19" t="n">
        <v>0.966921021934228</v>
      </c>
      <c r="P4005" s="19" t="n">
        <v>0.495282847624015</v>
      </c>
      <c r="Q4005" s="17" t="s">
        <v>29</v>
      </c>
      <c r="R4005" s="5" t="str">
        <f aca="false">IF(OR(Q4005="Steel plate",Q4005="Concrete jacket"),"Steel plate or jacket",Q4005)</f>
        <v>Monitor</v>
      </c>
      <c r="S4005" s="5" t="str">
        <f aca="false">IF(O4005&lt;='Tree rules'!$C$4,IF(N4005&lt;='Tree rules'!$C$5,IF(P4005&lt;='Tree rules'!$C$7,"Monitor","Polymer laminate"),IF(P4005&lt;='Tree rules'!$C$8,"Seal cracks","Polymer laminate")),IF(O4005&lt;='Tree rules'!$C$6,IF(P4005&lt;='Tree rules'!$C$9,"Polymer laminate","Steel plate or jacket"),IF(L4005&lt;='Tree rules'!$C$10,"Steel plate or jacket","Polymer laminate")))</f>
        <v>Monitor</v>
      </c>
      <c r="T4005" s="5" t="str">
        <f aca="false">IF(S4005=R4005,"Yes","No")</f>
        <v>Yes</v>
      </c>
    </row>
    <row r="4006" customFormat="false" ht="15" hidden="false" customHeight="false" outlineLevel="0" collapsed="false">
      <c r="A4006" s="15" t="n">
        <v>5692</v>
      </c>
      <c r="B4006" s="16" t="n">
        <v>6.91271410074866</v>
      </c>
      <c r="C4006" s="15" t="n">
        <v>300</v>
      </c>
      <c r="D4006" s="15" t="n">
        <v>625</v>
      </c>
      <c r="E4006" s="15" t="n">
        <v>30</v>
      </c>
      <c r="F4006" s="16" t="n">
        <v>0.745336335371244</v>
      </c>
      <c r="G4006" s="17" t="s">
        <v>102</v>
      </c>
      <c r="H4006" s="18" t="n">
        <v>0.1</v>
      </c>
      <c r="I4006" s="18" t="n">
        <v>2</v>
      </c>
      <c r="J4006" s="19" t="n">
        <v>0.937403592870384</v>
      </c>
      <c r="K4006" s="19" t="n">
        <v>0.480790896912519</v>
      </c>
      <c r="L4006" s="16" t="n">
        <v>12.3002030262432</v>
      </c>
      <c r="M4006" s="19" t="n">
        <v>0.933963570906751</v>
      </c>
      <c r="N4006" s="19" t="n">
        <v>3.70645440545254</v>
      </c>
      <c r="O4006" s="19" t="n">
        <v>1.4241120715556</v>
      </c>
      <c r="P4006" s="19" t="n">
        <v>0.471192604871595</v>
      </c>
      <c r="Q4006" s="17" t="s">
        <v>104</v>
      </c>
      <c r="R4006" s="5" t="str">
        <f aca="false">IF(OR(Q4006="Steel plate",Q4006="Concrete jacket"),"Steel plate or jacket",Q4006)</f>
        <v>Steel plate or jacket</v>
      </c>
      <c r="S4006" s="5" t="str">
        <f aca="false">IF(O4006&lt;='Tree rules'!$C$4,IF(N4006&lt;='Tree rules'!$C$5,IF(P4006&lt;='Tree rules'!$C$7,"Monitor","Polymer laminate"),IF(P4006&lt;='Tree rules'!$C$8,"Seal cracks","Polymer laminate")),IF(O4006&lt;='Tree rules'!$C$6,IF(P4006&lt;='Tree rules'!$C$9,"Polymer laminate","Steel plate or jacket"),IF(L4006&lt;='Tree rules'!$C$10,"Steel plate or jacket","Polymer laminate")))</f>
        <v>Steel plate or jacket</v>
      </c>
      <c r="T4006" s="5" t="str">
        <f aca="false">IF(S4006=R4006,"Yes","No")</f>
        <v>Yes</v>
      </c>
    </row>
    <row r="4007" customFormat="false" ht="15" hidden="false" customHeight="false" outlineLevel="0" collapsed="false">
      <c r="A4007" s="15" t="n">
        <v>5694</v>
      </c>
      <c r="B4007" s="16" t="n">
        <v>4.83163951858687</v>
      </c>
      <c r="C4007" s="15" t="n">
        <v>300</v>
      </c>
      <c r="D4007" s="15" t="n">
        <v>475</v>
      </c>
      <c r="E4007" s="15" t="n">
        <v>30</v>
      </c>
      <c r="F4007" s="16" t="n">
        <v>0.781126378514945</v>
      </c>
      <c r="G4007" s="17" t="s">
        <v>101</v>
      </c>
      <c r="H4007" s="18" t="n">
        <v>0.3</v>
      </c>
      <c r="I4007" s="18" t="n">
        <v>1</v>
      </c>
      <c r="J4007" s="19" t="n">
        <v>0.933862738306405</v>
      </c>
      <c r="K4007" s="19" t="n">
        <v>0.533589409401081</v>
      </c>
      <c r="L4007" s="16" t="n">
        <v>11.262562980389</v>
      </c>
      <c r="M4007" s="19" t="n">
        <v>0.722944841984598</v>
      </c>
      <c r="N4007" s="19" t="n">
        <v>0.605163116973963</v>
      </c>
      <c r="O4007" s="19" t="n">
        <v>0.933862738306405</v>
      </c>
      <c r="P4007" s="19" t="n">
        <v>0.468106707950419</v>
      </c>
      <c r="Q4007" s="17" t="s">
        <v>29</v>
      </c>
      <c r="R4007" s="5" t="str">
        <f aca="false">IF(OR(Q4007="Steel plate",Q4007="Concrete jacket"),"Steel plate or jacket",Q4007)</f>
        <v>Monitor</v>
      </c>
      <c r="S4007" s="5" t="str">
        <f aca="false">IF(O4007&lt;='Tree rules'!$C$4,IF(N4007&lt;='Tree rules'!$C$5,IF(P4007&lt;='Tree rules'!$C$7,"Monitor","Polymer laminate"),IF(P4007&lt;='Tree rules'!$C$8,"Seal cracks","Polymer laminate")),IF(O4007&lt;='Tree rules'!$C$6,IF(P4007&lt;='Tree rules'!$C$9,"Polymer laminate","Steel plate or jacket"),IF(L4007&lt;='Tree rules'!$C$10,"Steel plate or jacket","Polymer laminate")))</f>
        <v>Monitor</v>
      </c>
      <c r="T4007" s="5" t="str">
        <f aca="false">IF(S4007=R4007,"Yes","No")</f>
        <v>Yes</v>
      </c>
    </row>
    <row r="4008" customFormat="false" ht="15" hidden="false" customHeight="false" outlineLevel="0" collapsed="false">
      <c r="A4008" s="15" t="n">
        <v>5695</v>
      </c>
      <c r="B4008" s="16" t="n">
        <v>6.61014968996263</v>
      </c>
      <c r="C4008" s="15" t="n">
        <v>230</v>
      </c>
      <c r="D4008" s="15" t="n">
        <v>550</v>
      </c>
      <c r="E4008" s="15" t="n">
        <v>25</v>
      </c>
      <c r="F4008" s="16" t="n">
        <v>0.544187190990784</v>
      </c>
      <c r="G4008" s="17" t="s">
        <v>101</v>
      </c>
      <c r="H4008" s="18" t="n">
        <v>0.3</v>
      </c>
      <c r="I4008" s="18" t="n">
        <v>1</v>
      </c>
      <c r="J4008" s="19" t="n">
        <v>0.975984700947938</v>
      </c>
      <c r="K4008" s="19" t="n">
        <v>0.581913013050357</v>
      </c>
      <c r="L4008" s="16" t="n">
        <v>13.1676288644674</v>
      </c>
      <c r="M4008" s="19" t="n">
        <v>0.280593515060765</v>
      </c>
      <c r="N4008" s="19" t="n">
        <v>0.983767196322168</v>
      </c>
      <c r="O4008" s="19" t="n">
        <v>0.975984700947938</v>
      </c>
      <c r="P4008" s="19" t="n">
        <v>1.1611281060858</v>
      </c>
      <c r="Q4008" s="17" t="s">
        <v>31</v>
      </c>
      <c r="R4008" s="5" t="str">
        <f aca="false">IF(OR(Q4008="Steel plate",Q4008="Concrete jacket"),"Steel plate or jacket",Q4008)</f>
        <v>Polymer laminate</v>
      </c>
      <c r="S4008" s="5" t="str">
        <f aca="false">IF(O4008&lt;='Tree rules'!$C$4,IF(N4008&lt;='Tree rules'!$C$5,IF(P4008&lt;='Tree rules'!$C$7,"Monitor","Polymer laminate"),IF(P4008&lt;='Tree rules'!$C$8,"Seal cracks","Polymer laminate")),IF(O4008&lt;='Tree rules'!$C$6,IF(P4008&lt;='Tree rules'!$C$9,"Polymer laminate","Steel plate or jacket"),IF(L4008&lt;='Tree rules'!$C$10,"Steel plate or jacket","Polymer laminate")))</f>
        <v>Polymer laminate</v>
      </c>
      <c r="T4008" s="5" t="str">
        <f aca="false">IF(S4008=R4008,"Yes","No")</f>
        <v>Yes</v>
      </c>
    </row>
    <row r="4009" customFormat="false" ht="15" hidden="false" customHeight="false" outlineLevel="0" collapsed="false">
      <c r="A4009" s="15" t="n">
        <v>5696</v>
      </c>
      <c r="B4009" s="16" t="n">
        <v>5.81077767357475</v>
      </c>
      <c r="C4009" s="15" t="n">
        <v>230</v>
      </c>
      <c r="D4009" s="15" t="n">
        <v>550</v>
      </c>
      <c r="E4009" s="15" t="n">
        <v>25</v>
      </c>
      <c r="F4009" s="16" t="n">
        <v>0.816280786486175</v>
      </c>
      <c r="G4009" s="17" t="s">
        <v>103</v>
      </c>
      <c r="H4009" s="18" t="n">
        <v>0.2</v>
      </c>
      <c r="I4009" s="18" t="n">
        <v>1</v>
      </c>
      <c r="J4009" s="19" t="n">
        <v>0.856632397441573</v>
      </c>
      <c r="K4009" s="19" t="n">
        <v>0.480966769969851</v>
      </c>
      <c r="L4009" s="16" t="n">
        <v>11.5752543298302</v>
      </c>
      <c r="M4009" s="19" t="n">
        <v>0.379402278916255</v>
      </c>
      <c r="N4009" s="19" t="n">
        <v>0.933161116740593</v>
      </c>
      <c r="O4009" s="19" t="n">
        <v>0.856632397441573</v>
      </c>
      <c r="P4009" s="19" t="n">
        <v>0.862778539770983</v>
      </c>
      <c r="Q4009" s="17" t="s">
        <v>29</v>
      </c>
      <c r="R4009" s="5" t="str">
        <f aca="false">IF(OR(Q4009="Steel plate",Q4009="Concrete jacket"),"Steel plate or jacket",Q4009)</f>
        <v>Monitor</v>
      </c>
      <c r="S4009" s="5" t="str">
        <f aca="false">IF(O4009&lt;='Tree rules'!$C$4,IF(N4009&lt;='Tree rules'!$C$5,IF(P4009&lt;='Tree rules'!$C$7,"Monitor","Polymer laminate"),IF(P4009&lt;='Tree rules'!$C$8,"Seal cracks","Polymer laminate")),IF(O4009&lt;='Tree rules'!$C$6,IF(P4009&lt;='Tree rules'!$C$9,"Polymer laminate","Steel plate or jacket"),IF(L4009&lt;='Tree rules'!$C$10,"Steel plate or jacket","Polymer laminate")))</f>
        <v>Monitor</v>
      </c>
      <c r="T4009" s="5" t="str">
        <f aca="false">IF(S4009=R4009,"Yes","No")</f>
        <v>Yes</v>
      </c>
    </row>
    <row r="4010" customFormat="false" ht="15" hidden="false" customHeight="false" outlineLevel="0" collapsed="false">
      <c r="A4010" s="15" t="n">
        <v>5697</v>
      </c>
      <c r="B4010" s="16" t="n">
        <v>4.23936090452042</v>
      </c>
      <c r="C4010" s="15" t="n">
        <v>300</v>
      </c>
      <c r="D4010" s="15" t="n">
        <v>425</v>
      </c>
      <c r="E4010" s="15" t="n">
        <v>25</v>
      </c>
      <c r="F4010" s="16" t="n">
        <v>0.707341881547042</v>
      </c>
      <c r="G4010" s="17" t="s">
        <v>101</v>
      </c>
      <c r="H4010" s="18" t="n">
        <v>0.3</v>
      </c>
      <c r="I4010" s="18" t="n">
        <v>2</v>
      </c>
      <c r="J4010" s="19" t="n">
        <v>0.976905733457347</v>
      </c>
      <c r="K4010" s="19" t="n">
        <v>0.5748324285506</v>
      </c>
      <c r="L4010" s="16" t="n">
        <v>11.1856488245921</v>
      </c>
      <c r="M4010" s="19" t="n">
        <v>0.662533009616201</v>
      </c>
      <c r="N4010" s="19" t="n">
        <v>1.00564725211778</v>
      </c>
      <c r="O4010" s="19" t="n">
        <v>1.3922543716864</v>
      </c>
      <c r="P4010" s="19" t="n">
        <v>0.613599530768708</v>
      </c>
      <c r="Q4010" s="17" t="s">
        <v>31</v>
      </c>
      <c r="R4010" s="5" t="str">
        <f aca="false">IF(OR(Q4010="Steel plate",Q4010="Concrete jacket"),"Steel plate or jacket",Q4010)</f>
        <v>Polymer laminate</v>
      </c>
      <c r="S4010" s="5" t="str">
        <f aca="false">IF(O4010&lt;='Tree rules'!$C$4,IF(N4010&lt;='Tree rules'!$C$5,IF(P4010&lt;='Tree rules'!$C$7,"Monitor","Polymer laminate"),IF(P4010&lt;='Tree rules'!$C$8,"Seal cracks","Polymer laminate")),IF(O4010&lt;='Tree rules'!$C$6,IF(P4010&lt;='Tree rules'!$C$9,"Polymer laminate","Steel plate or jacket"),IF(L4010&lt;='Tree rules'!$C$10,"Steel plate or jacket","Polymer laminate")))</f>
        <v>Steel plate or jacket</v>
      </c>
      <c r="T4010" s="5" t="str">
        <f aca="false">IF(S4010=R4010,"Yes","No")</f>
        <v>No</v>
      </c>
    </row>
    <row r="4011" customFormat="false" ht="15" hidden="false" customHeight="false" outlineLevel="0" collapsed="false">
      <c r="A4011" s="15" t="n">
        <v>5699</v>
      </c>
      <c r="B4011" s="16" t="n">
        <v>3.62401778159098</v>
      </c>
      <c r="C4011" s="15" t="n">
        <v>230</v>
      </c>
      <c r="D4011" s="15" t="n">
        <v>325</v>
      </c>
      <c r="E4011" s="15" t="n">
        <v>30</v>
      </c>
      <c r="F4011" s="16" t="n">
        <v>0.626653981080713</v>
      </c>
      <c r="G4011" s="17" t="s">
        <v>101</v>
      </c>
      <c r="H4011" s="18" t="n">
        <v>0.3</v>
      </c>
      <c r="I4011" s="18" t="n">
        <v>2</v>
      </c>
      <c r="J4011" s="19" t="n">
        <v>0.983791493826255</v>
      </c>
      <c r="K4011" s="19" t="n">
        <v>0.598151327236865</v>
      </c>
      <c r="L4011" s="16" t="n">
        <v>12.9893110451289</v>
      </c>
      <c r="M4011" s="19" t="n">
        <v>0.61548012974143</v>
      </c>
      <c r="N4011" s="19" t="n">
        <v>1.31017253291585</v>
      </c>
      <c r="O4011" s="19" t="n">
        <v>1.379126799896</v>
      </c>
      <c r="P4011" s="19" t="n">
        <v>0.576123735152523</v>
      </c>
      <c r="Q4011" s="17" t="s">
        <v>31</v>
      </c>
      <c r="R4011" s="5" t="str">
        <f aca="false">IF(OR(Q4011="Steel plate",Q4011="Concrete jacket"),"Steel plate or jacket",Q4011)</f>
        <v>Polymer laminate</v>
      </c>
      <c r="S4011" s="5" t="str">
        <f aca="false">IF(O4011&lt;='Tree rules'!$C$4,IF(N4011&lt;='Tree rules'!$C$5,IF(P4011&lt;='Tree rules'!$C$7,"Monitor","Polymer laminate"),IF(P4011&lt;='Tree rules'!$C$8,"Seal cracks","Polymer laminate")),IF(O4011&lt;='Tree rules'!$C$6,IF(P4011&lt;='Tree rules'!$C$9,"Polymer laminate","Steel plate or jacket"),IF(L4011&lt;='Tree rules'!$C$10,"Steel plate or jacket","Polymer laminate")))</f>
        <v>Steel plate or jacket</v>
      </c>
      <c r="T4011" s="5" t="str">
        <f aca="false">IF(S4011=R4011,"Yes","No")</f>
        <v>No</v>
      </c>
    </row>
    <row r="4012" customFormat="false" ht="15" hidden="false" customHeight="false" outlineLevel="0" collapsed="false">
      <c r="A4012" s="15" t="n">
        <v>5700</v>
      </c>
      <c r="B4012" s="16" t="n">
        <v>5.06009613194966</v>
      </c>
      <c r="C4012" s="15" t="n">
        <v>300</v>
      </c>
      <c r="D4012" s="15" t="n">
        <v>500</v>
      </c>
      <c r="E4012" s="15" t="n">
        <v>30</v>
      </c>
      <c r="F4012" s="16" t="n">
        <v>0.926723496634157</v>
      </c>
      <c r="G4012" s="17" t="s">
        <v>101</v>
      </c>
      <c r="H4012" s="18" t="n">
        <v>0.3</v>
      </c>
      <c r="I4012" s="18" t="n">
        <v>1.5</v>
      </c>
      <c r="J4012" s="19" t="n">
        <v>0.895938873798621</v>
      </c>
      <c r="K4012" s="19" t="n">
        <v>0.538734068420004</v>
      </c>
      <c r="L4012" s="16" t="n">
        <v>11.1949029467913</v>
      </c>
      <c r="M4012" s="19" t="n">
        <v>0.945168614701632</v>
      </c>
      <c r="N4012" s="19" t="n">
        <v>0.746569629572641</v>
      </c>
      <c r="O4012" s="19" t="n">
        <v>1.10257191342935</v>
      </c>
      <c r="P4012" s="19" t="n">
        <v>0.450577040674527</v>
      </c>
      <c r="Q4012" s="17" t="s">
        <v>31</v>
      </c>
      <c r="R4012" s="5" t="str">
        <f aca="false">IF(OR(Q4012="Steel plate",Q4012="Concrete jacket"),"Steel plate or jacket",Q4012)</f>
        <v>Polymer laminate</v>
      </c>
      <c r="S4012" s="5" t="str">
        <f aca="false">IF(O4012&lt;='Tree rules'!$C$4,IF(N4012&lt;='Tree rules'!$C$5,IF(P4012&lt;='Tree rules'!$C$7,"Monitor","Polymer laminate"),IF(P4012&lt;='Tree rules'!$C$8,"Seal cracks","Polymer laminate")),IF(O4012&lt;='Tree rules'!$C$6,IF(P4012&lt;='Tree rules'!$C$9,"Polymer laminate","Steel plate or jacket"),IF(L4012&lt;='Tree rules'!$C$10,"Steel plate or jacket","Polymer laminate")))</f>
        <v>Polymer laminate</v>
      </c>
      <c r="T4012" s="5" t="str">
        <f aca="false">IF(S4012=R4012,"Yes","No")</f>
        <v>Yes</v>
      </c>
    </row>
    <row r="4013" customFormat="false" ht="15" hidden="false" customHeight="false" outlineLevel="0" collapsed="false">
      <c r="A4013" s="15" t="n">
        <v>5703</v>
      </c>
      <c r="B4013" s="16" t="n">
        <v>7.5960232883084</v>
      </c>
      <c r="C4013" s="15" t="n">
        <v>230</v>
      </c>
      <c r="D4013" s="15" t="n">
        <v>625</v>
      </c>
      <c r="E4013" s="15" t="n">
        <v>25</v>
      </c>
      <c r="F4013" s="16" t="n">
        <v>0.603925598347216</v>
      </c>
      <c r="G4013" s="17" t="s">
        <v>103</v>
      </c>
      <c r="H4013" s="18" t="n">
        <v>0.2</v>
      </c>
      <c r="I4013" s="18" t="n">
        <v>1.5</v>
      </c>
      <c r="J4013" s="19" t="n">
        <v>0.910937892014234</v>
      </c>
      <c r="K4013" s="19" t="n">
        <v>0.480998822709448</v>
      </c>
      <c r="L4013" s="16" t="n">
        <v>13.1192112060594</v>
      </c>
      <c r="M4013" s="19" t="n">
        <v>0.577284237422376</v>
      </c>
      <c r="N4013" s="19" t="n">
        <v>1.09556521102452</v>
      </c>
      <c r="O4013" s="19" t="n">
        <v>1.14732681121121</v>
      </c>
      <c r="P4013" s="19" t="n">
        <v>0.653972125441324</v>
      </c>
      <c r="Q4013" s="17" t="s">
        <v>31</v>
      </c>
      <c r="R4013" s="5" t="str">
        <f aca="false">IF(OR(Q4013="Steel plate",Q4013="Concrete jacket"),"Steel plate or jacket",Q4013)</f>
        <v>Polymer laminate</v>
      </c>
      <c r="S4013" s="5" t="str">
        <f aca="false">IF(O4013&lt;='Tree rules'!$C$4,IF(N4013&lt;='Tree rules'!$C$5,IF(P4013&lt;='Tree rules'!$C$7,"Monitor","Polymer laminate"),IF(P4013&lt;='Tree rules'!$C$8,"Seal cracks","Polymer laminate")),IF(O4013&lt;='Tree rules'!$C$6,IF(P4013&lt;='Tree rules'!$C$9,"Polymer laminate","Steel plate or jacket"),IF(L4013&lt;='Tree rules'!$C$10,"Steel plate or jacket","Polymer laminate")))</f>
        <v>Polymer laminate</v>
      </c>
      <c r="T4013" s="5" t="str">
        <f aca="false">IF(S4013=R4013,"Yes","No")</f>
        <v>Yes</v>
      </c>
    </row>
    <row r="4014" customFormat="false" ht="15" hidden="false" customHeight="false" outlineLevel="0" collapsed="false">
      <c r="A4014" s="15" t="n">
        <v>5704</v>
      </c>
      <c r="B4014" s="16" t="n">
        <v>3.7009996065385</v>
      </c>
      <c r="C4014" s="15" t="n">
        <v>300</v>
      </c>
      <c r="D4014" s="15" t="n">
        <v>325</v>
      </c>
      <c r="E4014" s="15" t="n">
        <v>30</v>
      </c>
      <c r="F4014" s="16" t="n">
        <v>0.72065207824282</v>
      </c>
      <c r="G4014" s="17" t="s">
        <v>101</v>
      </c>
      <c r="H4014" s="18" t="n">
        <v>0.3</v>
      </c>
      <c r="I4014" s="18" t="n">
        <v>1.5</v>
      </c>
      <c r="J4014" s="19" t="n">
        <v>0.974753649778489</v>
      </c>
      <c r="K4014" s="19" t="n">
        <v>0.632950748994774</v>
      </c>
      <c r="L4014" s="16" t="n">
        <v>13.2652315646541</v>
      </c>
      <c r="M4014" s="19" t="n">
        <v>0.937113592683141</v>
      </c>
      <c r="N4014" s="19" t="n">
        <v>0.915402260747731</v>
      </c>
      <c r="O4014" s="19" t="n">
        <v>1.15364494831139</v>
      </c>
      <c r="P4014" s="19" t="n">
        <v>0.426699525565149</v>
      </c>
      <c r="Q4014" s="17" t="s">
        <v>31</v>
      </c>
      <c r="R4014" s="5" t="str">
        <f aca="false">IF(OR(Q4014="Steel plate",Q4014="Concrete jacket"),"Steel plate or jacket",Q4014)</f>
        <v>Polymer laminate</v>
      </c>
      <c r="S4014" s="5" t="str">
        <f aca="false">IF(O4014&lt;='Tree rules'!$C$4,IF(N4014&lt;='Tree rules'!$C$5,IF(P4014&lt;='Tree rules'!$C$7,"Monitor","Polymer laminate"),IF(P4014&lt;='Tree rules'!$C$8,"Seal cracks","Polymer laminate")),IF(O4014&lt;='Tree rules'!$C$6,IF(P4014&lt;='Tree rules'!$C$9,"Polymer laminate","Steel plate or jacket"),IF(L4014&lt;='Tree rules'!$C$10,"Steel plate or jacket","Polymer laminate")))</f>
        <v>Polymer laminate</v>
      </c>
      <c r="T4014" s="5" t="str">
        <f aca="false">IF(S4014=R4014,"Yes","No")</f>
        <v>Yes</v>
      </c>
    </row>
    <row r="4015" customFormat="false" ht="15" hidden="false" customHeight="false" outlineLevel="0" collapsed="false">
      <c r="A4015" s="15" t="n">
        <v>5705</v>
      </c>
      <c r="B4015" s="16" t="n">
        <v>6.97497639021517</v>
      </c>
      <c r="C4015" s="15" t="n">
        <v>230</v>
      </c>
      <c r="D4015" s="15" t="n">
        <v>650</v>
      </c>
      <c r="E4015" s="15" t="n">
        <v>20</v>
      </c>
      <c r="F4015" s="16" t="n">
        <v>0.578928677885824</v>
      </c>
      <c r="G4015" s="17" t="s">
        <v>103</v>
      </c>
      <c r="H4015" s="18" t="n">
        <v>0.2</v>
      </c>
      <c r="I4015" s="18" t="n">
        <v>1.5</v>
      </c>
      <c r="J4015" s="19" t="n">
        <v>0.878183060887334</v>
      </c>
      <c r="K4015" s="19" t="n">
        <v>0.419837166884637</v>
      </c>
      <c r="L4015" s="16" t="n">
        <v>11.5479741559854</v>
      </c>
      <c r="M4015" s="19" t="n">
        <v>0.943385426863395</v>
      </c>
      <c r="N4015" s="19" t="n">
        <v>0.973867967868972</v>
      </c>
      <c r="O4015" s="19" t="n">
        <v>1.13292764718649</v>
      </c>
      <c r="P4015" s="19" t="n">
        <v>0.363208331718626</v>
      </c>
      <c r="Q4015" s="17" t="s">
        <v>31</v>
      </c>
      <c r="R4015" s="5" t="str">
        <f aca="false">IF(OR(Q4015="Steel plate",Q4015="Concrete jacket"),"Steel plate or jacket",Q4015)</f>
        <v>Polymer laminate</v>
      </c>
      <c r="S4015" s="5" t="str">
        <f aca="false">IF(O4015&lt;='Tree rules'!$C$4,IF(N4015&lt;='Tree rules'!$C$5,IF(P4015&lt;='Tree rules'!$C$7,"Monitor","Polymer laminate"),IF(P4015&lt;='Tree rules'!$C$8,"Seal cracks","Polymer laminate")),IF(O4015&lt;='Tree rules'!$C$6,IF(P4015&lt;='Tree rules'!$C$9,"Polymer laminate","Steel plate or jacket"),IF(L4015&lt;='Tree rules'!$C$10,"Steel plate or jacket","Polymer laminate")))</f>
        <v>Polymer laminate</v>
      </c>
      <c r="T4015" s="5" t="str">
        <f aca="false">IF(S4015=R4015,"Yes","No")</f>
        <v>Yes</v>
      </c>
    </row>
    <row r="4016" customFormat="false" ht="15" hidden="false" customHeight="false" outlineLevel="0" collapsed="false">
      <c r="A4016" s="15" t="n">
        <v>5706</v>
      </c>
      <c r="B4016" s="16" t="n">
        <v>4.20775872610065</v>
      </c>
      <c r="C4016" s="15" t="n">
        <v>300</v>
      </c>
      <c r="D4016" s="15" t="n">
        <v>350</v>
      </c>
      <c r="E4016" s="15" t="n">
        <v>20</v>
      </c>
      <c r="F4016" s="16" t="n">
        <v>0.61599855952741</v>
      </c>
      <c r="G4016" s="17" t="s">
        <v>101</v>
      </c>
      <c r="H4016" s="18" t="n">
        <v>0.3</v>
      </c>
      <c r="I4016" s="18" t="n">
        <v>1</v>
      </c>
      <c r="J4016" s="19" t="n">
        <v>0.947225375025874</v>
      </c>
      <c r="K4016" s="19" t="n">
        <v>0.494318622110317</v>
      </c>
      <c r="L4016" s="16" t="n">
        <v>13.7508455101328</v>
      </c>
      <c r="M4016" s="19" t="n">
        <v>0.918138205363156</v>
      </c>
      <c r="N4016" s="19" t="n">
        <v>0.571685974624847</v>
      </c>
      <c r="O4016" s="19" t="n">
        <v>0.947225375025874</v>
      </c>
      <c r="P4016" s="19" t="n">
        <v>0.38642554463492</v>
      </c>
      <c r="Q4016" s="17" t="s">
        <v>29</v>
      </c>
      <c r="R4016" s="5" t="str">
        <f aca="false">IF(OR(Q4016="Steel plate",Q4016="Concrete jacket"),"Steel plate or jacket",Q4016)</f>
        <v>Monitor</v>
      </c>
      <c r="S4016" s="5" t="str">
        <f aca="false">IF(O4016&lt;='Tree rules'!$C$4,IF(N4016&lt;='Tree rules'!$C$5,IF(P4016&lt;='Tree rules'!$C$7,"Monitor","Polymer laminate"),IF(P4016&lt;='Tree rules'!$C$8,"Seal cracks","Polymer laminate")),IF(O4016&lt;='Tree rules'!$C$6,IF(P4016&lt;='Tree rules'!$C$9,"Polymer laminate","Steel plate or jacket"),IF(L4016&lt;='Tree rules'!$C$10,"Steel plate or jacket","Polymer laminate")))</f>
        <v>Monitor</v>
      </c>
      <c r="T4016" s="5" t="str">
        <f aca="false">IF(S4016=R4016,"Yes","No")</f>
        <v>Yes</v>
      </c>
    </row>
    <row r="4017" customFormat="false" ht="15" hidden="false" customHeight="false" outlineLevel="0" collapsed="false">
      <c r="A4017" s="15" t="n">
        <v>5709</v>
      </c>
      <c r="B4017" s="16" t="n">
        <v>3.57529600659842</v>
      </c>
      <c r="C4017" s="15" t="n">
        <v>300</v>
      </c>
      <c r="D4017" s="15" t="n">
        <v>300</v>
      </c>
      <c r="E4017" s="15" t="n">
        <v>30</v>
      </c>
      <c r="F4017" s="16" t="n">
        <v>0.831109167616348</v>
      </c>
      <c r="G4017" s="17" t="s">
        <v>101</v>
      </c>
      <c r="H4017" s="18" t="n">
        <v>0.3</v>
      </c>
      <c r="I4017" s="18" t="n">
        <v>1</v>
      </c>
      <c r="J4017" s="19" t="n">
        <v>0.874226461202311</v>
      </c>
      <c r="K4017" s="19" t="n">
        <v>0.643373393939214</v>
      </c>
      <c r="L4017" s="16" t="n">
        <v>14.1876825658667</v>
      </c>
      <c r="M4017" s="19" t="n">
        <v>0.840641428173091</v>
      </c>
      <c r="N4017" s="19" t="n">
        <v>0.897252729275529</v>
      </c>
      <c r="O4017" s="19" t="n">
        <v>0.874226461202311</v>
      </c>
      <c r="P4017" s="19" t="n">
        <v>0.451577148283199</v>
      </c>
      <c r="Q4017" s="17" t="s">
        <v>29</v>
      </c>
      <c r="R4017" s="5" t="str">
        <f aca="false">IF(OR(Q4017="Steel plate",Q4017="Concrete jacket"),"Steel plate or jacket",Q4017)</f>
        <v>Monitor</v>
      </c>
      <c r="S4017" s="5" t="str">
        <f aca="false">IF(O4017&lt;='Tree rules'!$C$4,IF(N4017&lt;='Tree rules'!$C$5,IF(P4017&lt;='Tree rules'!$C$7,"Monitor","Polymer laminate"),IF(P4017&lt;='Tree rules'!$C$8,"Seal cracks","Polymer laminate")),IF(O4017&lt;='Tree rules'!$C$6,IF(P4017&lt;='Tree rules'!$C$9,"Polymer laminate","Steel plate or jacket"),IF(L4017&lt;='Tree rules'!$C$10,"Steel plate or jacket","Polymer laminate")))</f>
        <v>Monitor</v>
      </c>
      <c r="T4017" s="5" t="str">
        <f aca="false">IF(S4017=R4017,"Yes","No")</f>
        <v>Yes</v>
      </c>
    </row>
    <row r="4018" customFormat="false" ht="15" hidden="false" customHeight="false" outlineLevel="0" collapsed="false">
      <c r="A4018" s="15" t="n">
        <v>5713</v>
      </c>
      <c r="B4018" s="16" t="n">
        <v>5.12980358136871</v>
      </c>
      <c r="C4018" s="15" t="n">
        <v>230</v>
      </c>
      <c r="D4018" s="15" t="n">
        <v>500</v>
      </c>
      <c r="E4018" s="15" t="n">
        <v>30</v>
      </c>
      <c r="F4018" s="16" t="n">
        <v>0.90657733366385</v>
      </c>
      <c r="G4018" s="17" t="s">
        <v>101</v>
      </c>
      <c r="H4018" s="18" t="n">
        <v>0.3</v>
      </c>
      <c r="I4018" s="18" t="n">
        <v>2</v>
      </c>
      <c r="J4018" s="19" t="n">
        <v>0.902801981265896</v>
      </c>
      <c r="K4018" s="19" t="n">
        <v>0.52008756509804</v>
      </c>
      <c r="L4018" s="16" t="n">
        <v>11.3491229676299</v>
      </c>
      <c r="M4018" s="19" t="n">
        <v>0.915706778418261</v>
      </c>
      <c r="N4018" s="19" t="n">
        <v>0.926642446487775</v>
      </c>
      <c r="O4018" s="19" t="n">
        <v>1.33606787832953</v>
      </c>
      <c r="P4018" s="19" t="n">
        <v>0.506733549634378</v>
      </c>
      <c r="Q4018" s="17" t="s">
        <v>31</v>
      </c>
      <c r="R4018" s="5" t="str">
        <f aca="false">IF(OR(Q4018="Steel plate",Q4018="Concrete jacket"),"Steel plate or jacket",Q4018)</f>
        <v>Polymer laminate</v>
      </c>
      <c r="S4018" s="5" t="str">
        <f aca="false">IF(O4018&lt;='Tree rules'!$C$4,IF(N4018&lt;='Tree rules'!$C$5,IF(P4018&lt;='Tree rules'!$C$7,"Monitor","Polymer laminate"),IF(P4018&lt;='Tree rules'!$C$8,"Seal cracks","Polymer laminate")),IF(O4018&lt;='Tree rules'!$C$6,IF(P4018&lt;='Tree rules'!$C$9,"Polymer laminate","Steel plate or jacket"),IF(L4018&lt;='Tree rules'!$C$10,"Steel plate or jacket","Polymer laminate")))</f>
        <v>Polymer laminate</v>
      </c>
      <c r="T4018" s="5" t="str">
        <f aca="false">IF(S4018=R4018,"Yes","No")</f>
        <v>Yes</v>
      </c>
    </row>
    <row r="4019" customFormat="false" ht="15" hidden="false" customHeight="false" outlineLevel="0" collapsed="false">
      <c r="A4019" s="15" t="n">
        <v>5714</v>
      </c>
      <c r="B4019" s="16" t="n">
        <v>4.49687311983804</v>
      </c>
      <c r="C4019" s="15" t="n">
        <v>300</v>
      </c>
      <c r="D4019" s="15" t="n">
        <v>400</v>
      </c>
      <c r="E4019" s="15" t="n">
        <v>20</v>
      </c>
      <c r="F4019" s="16" t="n">
        <v>0.55277290092489</v>
      </c>
      <c r="G4019" s="17" t="s">
        <v>102</v>
      </c>
      <c r="H4019" s="18" t="n">
        <v>0.1</v>
      </c>
      <c r="I4019" s="18" t="n">
        <v>1</v>
      </c>
      <c r="J4019" s="19" t="n">
        <v>0.940543354625338</v>
      </c>
      <c r="K4019" s="19" t="n">
        <v>0.4448396710404</v>
      </c>
      <c r="L4019" s="16" t="n">
        <v>13.1873112018711</v>
      </c>
      <c r="M4019" s="19" t="n">
        <v>0.633241061454457</v>
      </c>
      <c r="N4019" s="19" t="n">
        <v>2.40129428675029</v>
      </c>
      <c r="O4019" s="19" t="n">
        <v>0.940543354625338</v>
      </c>
      <c r="P4019" s="19" t="n">
        <v>0.421448229787196</v>
      </c>
      <c r="Q4019" s="17" t="s">
        <v>30</v>
      </c>
      <c r="R4019" s="5" t="str">
        <f aca="false">IF(OR(Q4019="Steel plate",Q4019="Concrete jacket"),"Steel plate or jacket",Q4019)</f>
        <v>Seal cracks</v>
      </c>
      <c r="S4019" s="5" t="str">
        <f aca="false">IF(O4019&lt;='Tree rules'!$C$4,IF(N4019&lt;='Tree rules'!$C$5,IF(P4019&lt;='Tree rules'!$C$7,"Monitor","Polymer laminate"),IF(P4019&lt;='Tree rules'!$C$8,"Seal cracks","Polymer laminate")),IF(O4019&lt;='Tree rules'!$C$6,IF(P4019&lt;='Tree rules'!$C$9,"Polymer laminate","Steel plate or jacket"),IF(L4019&lt;='Tree rules'!$C$10,"Steel plate or jacket","Polymer laminate")))</f>
        <v>Seal cracks</v>
      </c>
      <c r="T4019" s="5" t="str">
        <f aca="false">IF(S4019=R4019,"Yes","No")</f>
        <v>Yes</v>
      </c>
    </row>
    <row r="4020" customFormat="false" ht="15" hidden="false" customHeight="false" outlineLevel="0" collapsed="false">
      <c r="A4020" s="15" t="n">
        <v>5715</v>
      </c>
      <c r="B4020" s="16" t="n">
        <v>5.39323381493189</v>
      </c>
      <c r="C4020" s="15" t="n">
        <v>300</v>
      </c>
      <c r="D4020" s="15" t="n">
        <v>450</v>
      </c>
      <c r="E4020" s="15" t="n">
        <v>30</v>
      </c>
      <c r="F4020" s="16" t="n">
        <v>0.781490709848207</v>
      </c>
      <c r="G4020" s="17" t="s">
        <v>101</v>
      </c>
      <c r="H4020" s="18" t="n">
        <v>0.3</v>
      </c>
      <c r="I4020" s="18" t="n">
        <v>1</v>
      </c>
      <c r="J4020" s="19" t="n">
        <v>0.864726369480922</v>
      </c>
      <c r="K4020" s="19" t="n">
        <v>0.427244441144765</v>
      </c>
      <c r="L4020" s="16" t="n">
        <v>13.4160045147559</v>
      </c>
      <c r="M4020" s="19" t="n">
        <v>0.894827730884523</v>
      </c>
      <c r="N4020" s="19" t="n">
        <v>0.664467364689841</v>
      </c>
      <c r="O4020" s="19" t="n">
        <v>0.864726369480922</v>
      </c>
      <c r="P4020" s="19" t="n">
        <v>0.387314516934467</v>
      </c>
      <c r="Q4020" s="17" t="s">
        <v>29</v>
      </c>
      <c r="R4020" s="5" t="str">
        <f aca="false">IF(OR(Q4020="Steel plate",Q4020="Concrete jacket"),"Steel plate or jacket",Q4020)</f>
        <v>Monitor</v>
      </c>
      <c r="S4020" s="5" t="str">
        <f aca="false">IF(O4020&lt;='Tree rules'!$C$4,IF(N4020&lt;='Tree rules'!$C$5,IF(P4020&lt;='Tree rules'!$C$7,"Monitor","Polymer laminate"),IF(P4020&lt;='Tree rules'!$C$8,"Seal cracks","Polymer laminate")),IF(O4020&lt;='Tree rules'!$C$6,IF(P4020&lt;='Tree rules'!$C$9,"Polymer laminate","Steel plate or jacket"),IF(L4020&lt;='Tree rules'!$C$10,"Steel plate or jacket","Polymer laminate")))</f>
        <v>Monitor</v>
      </c>
      <c r="T4020" s="5" t="str">
        <f aca="false">IF(S4020=R4020,"Yes","No")</f>
        <v>Yes</v>
      </c>
    </row>
    <row r="4021" customFormat="false" ht="15" hidden="false" customHeight="false" outlineLevel="0" collapsed="false">
      <c r="A4021" s="15" t="n">
        <v>5717</v>
      </c>
      <c r="B4021" s="16" t="n">
        <v>4.19419565642976</v>
      </c>
      <c r="C4021" s="15" t="n">
        <v>300</v>
      </c>
      <c r="D4021" s="15" t="n">
        <v>375</v>
      </c>
      <c r="E4021" s="15" t="n">
        <v>30</v>
      </c>
      <c r="F4021" s="16" t="n">
        <v>0.640324617292187</v>
      </c>
      <c r="G4021" s="17" t="s">
        <v>102</v>
      </c>
      <c r="H4021" s="18" t="n">
        <v>0.1</v>
      </c>
      <c r="I4021" s="18" t="n">
        <v>1.5</v>
      </c>
      <c r="J4021" s="19" t="n">
        <v>0.982265743984484</v>
      </c>
      <c r="K4021" s="19" t="n">
        <v>0.545735097177011</v>
      </c>
      <c r="L4021" s="16" t="n">
        <v>13.3573110077381</v>
      </c>
      <c r="M4021" s="19" t="n">
        <v>0.312669964844578</v>
      </c>
      <c r="N4021" s="19" t="n">
        <v>3.91288412776331</v>
      </c>
      <c r="O4021" s="19" t="n">
        <v>1.20537017035322</v>
      </c>
      <c r="P4021" s="19" t="n">
        <v>0.971966851263645</v>
      </c>
      <c r="Q4021" s="17" t="s">
        <v>31</v>
      </c>
      <c r="R4021" s="5" t="str">
        <f aca="false">IF(OR(Q4021="Steel plate",Q4021="Concrete jacket"),"Steel plate or jacket",Q4021)</f>
        <v>Polymer laminate</v>
      </c>
      <c r="S4021" s="5" t="str">
        <f aca="false">IF(O4021&lt;='Tree rules'!$C$4,IF(N4021&lt;='Tree rules'!$C$5,IF(P4021&lt;='Tree rules'!$C$7,"Monitor","Polymer laminate"),IF(P4021&lt;='Tree rules'!$C$8,"Seal cracks","Polymer laminate")),IF(O4021&lt;='Tree rules'!$C$6,IF(P4021&lt;='Tree rules'!$C$9,"Polymer laminate","Steel plate or jacket"),IF(L4021&lt;='Tree rules'!$C$10,"Steel plate or jacket","Polymer laminate")))</f>
        <v>Polymer laminate</v>
      </c>
      <c r="T4021" s="5" t="str">
        <f aca="false">IF(S4021=R4021,"Yes","No")</f>
        <v>Yes</v>
      </c>
    </row>
    <row r="4022" customFormat="false" ht="15" hidden="false" customHeight="false" outlineLevel="0" collapsed="false">
      <c r="A4022" s="15" t="n">
        <v>5718</v>
      </c>
      <c r="B4022" s="16" t="n">
        <v>6.74922414167238</v>
      </c>
      <c r="C4022" s="15" t="n">
        <v>300</v>
      </c>
      <c r="D4022" s="15" t="n">
        <v>625</v>
      </c>
      <c r="E4022" s="15" t="n">
        <v>30</v>
      </c>
      <c r="F4022" s="16" t="n">
        <v>0.559002251528433</v>
      </c>
      <c r="G4022" s="17" t="s">
        <v>102</v>
      </c>
      <c r="H4022" s="18" t="n">
        <v>0.1</v>
      </c>
      <c r="I4022" s="18" t="n">
        <v>1</v>
      </c>
      <c r="J4022" s="19" t="n">
        <v>0.894522923186685</v>
      </c>
      <c r="K4022" s="19" t="n">
        <v>0.638044671591386</v>
      </c>
      <c r="L4022" s="16" t="n">
        <v>12.0092956257516</v>
      </c>
      <c r="M4022" s="19" t="n">
        <v>0.93458747597067</v>
      </c>
      <c r="N4022" s="19" t="n">
        <v>2.27460122601381</v>
      </c>
      <c r="O4022" s="19" t="n">
        <v>0.894522923186685</v>
      </c>
      <c r="P4022" s="19" t="n">
        <v>0.312826965800511</v>
      </c>
      <c r="Q4022" s="17" t="s">
        <v>30</v>
      </c>
      <c r="R4022" s="5" t="str">
        <f aca="false">IF(OR(Q4022="Steel plate",Q4022="Concrete jacket"),"Steel plate or jacket",Q4022)</f>
        <v>Seal cracks</v>
      </c>
      <c r="S4022" s="5" t="str">
        <f aca="false">IF(O4022&lt;='Tree rules'!$C$4,IF(N4022&lt;='Tree rules'!$C$5,IF(P4022&lt;='Tree rules'!$C$7,"Monitor","Polymer laminate"),IF(P4022&lt;='Tree rules'!$C$8,"Seal cracks","Polymer laminate")),IF(O4022&lt;='Tree rules'!$C$6,IF(P4022&lt;='Tree rules'!$C$9,"Polymer laminate","Steel plate or jacket"),IF(L4022&lt;='Tree rules'!$C$10,"Steel plate or jacket","Polymer laminate")))</f>
        <v>Seal cracks</v>
      </c>
      <c r="T4022" s="5" t="str">
        <f aca="false">IF(S4022=R4022,"Yes","No")</f>
        <v>Yes</v>
      </c>
    </row>
    <row r="4023" customFormat="false" ht="15" hidden="false" customHeight="false" outlineLevel="0" collapsed="false">
      <c r="A4023" s="15" t="n">
        <v>5721</v>
      </c>
      <c r="B4023" s="16" t="n">
        <v>3.27944539534785</v>
      </c>
      <c r="C4023" s="15" t="n">
        <v>300</v>
      </c>
      <c r="D4023" s="15" t="n">
        <v>300</v>
      </c>
      <c r="E4023" s="15" t="n">
        <v>30</v>
      </c>
      <c r="F4023" s="16" t="n">
        <v>0.831109167616348</v>
      </c>
      <c r="G4023" s="17" t="s">
        <v>103</v>
      </c>
      <c r="H4023" s="18" t="n">
        <v>0.2</v>
      </c>
      <c r="I4023" s="18" t="n">
        <v>2</v>
      </c>
      <c r="J4023" s="19" t="n">
        <v>0.903055533943472</v>
      </c>
      <c r="K4023" s="19" t="n">
        <v>0.431872861216558</v>
      </c>
      <c r="L4023" s="16" t="n">
        <v>13.0136722037613</v>
      </c>
      <c r="M4023" s="19" t="n">
        <v>0.721980825579401</v>
      </c>
      <c r="N4023" s="19" t="n">
        <v>2.33214238049386</v>
      </c>
      <c r="O4023" s="19" t="n">
        <v>1.41610589060533</v>
      </c>
      <c r="P4023" s="19" t="n">
        <v>0.537487957318518</v>
      </c>
      <c r="Q4023" s="17" t="s">
        <v>31</v>
      </c>
      <c r="R4023" s="5" t="str">
        <f aca="false">IF(OR(Q4023="Steel plate",Q4023="Concrete jacket"),"Steel plate or jacket",Q4023)</f>
        <v>Polymer laminate</v>
      </c>
      <c r="S4023" s="5" t="str">
        <f aca="false">IF(O4023&lt;='Tree rules'!$C$4,IF(N4023&lt;='Tree rules'!$C$5,IF(P4023&lt;='Tree rules'!$C$7,"Monitor","Polymer laminate"),IF(P4023&lt;='Tree rules'!$C$8,"Seal cracks","Polymer laminate")),IF(O4023&lt;='Tree rules'!$C$6,IF(P4023&lt;='Tree rules'!$C$9,"Polymer laminate","Steel plate or jacket"),IF(L4023&lt;='Tree rules'!$C$10,"Steel plate or jacket","Polymer laminate")))</f>
        <v>Steel plate or jacket</v>
      </c>
      <c r="T4023" s="5" t="str">
        <f aca="false">IF(S4023=R4023,"Yes","No")</f>
        <v>No</v>
      </c>
    </row>
    <row r="4024" customFormat="false" ht="15" hidden="false" customHeight="false" outlineLevel="0" collapsed="false">
      <c r="A4024" s="15" t="n">
        <v>5722</v>
      </c>
      <c r="B4024" s="16" t="n">
        <v>4.9211427514974</v>
      </c>
      <c r="C4024" s="15" t="n">
        <v>230</v>
      </c>
      <c r="D4024" s="15" t="n">
        <v>475</v>
      </c>
      <c r="E4024" s="15" t="n">
        <v>20</v>
      </c>
      <c r="F4024" s="16" t="n">
        <v>0.639770421258486</v>
      </c>
      <c r="G4024" s="17" t="s">
        <v>101</v>
      </c>
      <c r="H4024" s="18" t="n">
        <v>0.3</v>
      </c>
      <c r="I4024" s="18" t="n">
        <v>1.5</v>
      </c>
      <c r="J4024" s="19" t="n">
        <v>0.98527857140659</v>
      </c>
      <c r="K4024" s="19" t="n">
        <v>0.579151768450205</v>
      </c>
      <c r="L4024" s="16" t="n">
        <v>11.5249244765747</v>
      </c>
      <c r="M4024" s="19" t="n">
        <v>0.953940287000393</v>
      </c>
      <c r="N4024" s="19" t="n">
        <v>1.03449760355037</v>
      </c>
      <c r="O4024" s="19" t="n">
        <v>1.19260494358678</v>
      </c>
      <c r="P4024" s="19" t="n">
        <v>0.424468857754378</v>
      </c>
      <c r="Q4024" s="17" t="s">
        <v>31</v>
      </c>
      <c r="R4024" s="5" t="str">
        <f aca="false">IF(OR(Q4024="Steel plate",Q4024="Concrete jacket"),"Steel plate or jacket",Q4024)</f>
        <v>Polymer laminate</v>
      </c>
      <c r="S4024" s="5" t="str">
        <f aca="false">IF(O4024&lt;='Tree rules'!$C$4,IF(N4024&lt;='Tree rules'!$C$5,IF(P4024&lt;='Tree rules'!$C$7,"Monitor","Polymer laminate"),IF(P4024&lt;='Tree rules'!$C$8,"Seal cracks","Polymer laminate")),IF(O4024&lt;='Tree rules'!$C$6,IF(P4024&lt;='Tree rules'!$C$9,"Polymer laminate","Steel plate or jacket"),IF(L4024&lt;='Tree rules'!$C$10,"Steel plate or jacket","Polymer laminate")))</f>
        <v>Polymer laminate</v>
      </c>
      <c r="T4024" s="5" t="str">
        <f aca="false">IF(S4024=R4024,"Yes","No")</f>
        <v>Yes</v>
      </c>
    </row>
    <row r="4025" customFormat="false" ht="15" hidden="false" customHeight="false" outlineLevel="0" collapsed="false">
      <c r="A4025" s="15" t="n">
        <v>5723</v>
      </c>
      <c r="B4025" s="16" t="n">
        <v>4.84344521831497</v>
      </c>
      <c r="C4025" s="15" t="n">
        <v>300</v>
      </c>
      <c r="D4025" s="15" t="n">
        <v>400</v>
      </c>
      <c r="E4025" s="15" t="n">
        <v>30</v>
      </c>
      <c r="F4025" s="16" t="n">
        <v>0.594998608634431</v>
      </c>
      <c r="G4025" s="17" t="s">
        <v>101</v>
      </c>
      <c r="H4025" s="18" t="n">
        <v>0.3</v>
      </c>
      <c r="I4025" s="18" t="n">
        <v>1</v>
      </c>
      <c r="J4025" s="19" t="n">
        <v>0.896988206390673</v>
      </c>
      <c r="K4025" s="19" t="n">
        <v>0.457579777451991</v>
      </c>
      <c r="L4025" s="16" t="n">
        <v>13.7597875520312</v>
      </c>
      <c r="M4025" s="19" t="n">
        <v>0.281572207115162</v>
      </c>
      <c r="N4025" s="19" t="n">
        <v>1.09251298436776</v>
      </c>
      <c r="O4025" s="19" t="n">
        <v>0.896988206390673</v>
      </c>
      <c r="P4025" s="19" t="n">
        <v>0.912755154607526</v>
      </c>
      <c r="Q4025" s="17" t="s">
        <v>30</v>
      </c>
      <c r="R4025" s="5" t="str">
        <f aca="false">IF(OR(Q4025="Steel plate",Q4025="Concrete jacket"),"Steel plate or jacket",Q4025)</f>
        <v>Seal cracks</v>
      </c>
      <c r="S4025" s="5" t="str">
        <f aca="false">IF(O4025&lt;='Tree rules'!$C$4,IF(N4025&lt;='Tree rules'!$C$5,IF(P4025&lt;='Tree rules'!$C$7,"Monitor","Polymer laminate"),IF(P4025&lt;='Tree rules'!$C$8,"Seal cracks","Polymer laminate")),IF(O4025&lt;='Tree rules'!$C$6,IF(P4025&lt;='Tree rules'!$C$9,"Polymer laminate","Steel plate or jacket"),IF(L4025&lt;='Tree rules'!$C$10,"Steel plate or jacket","Polymer laminate")))</f>
        <v>Seal cracks</v>
      </c>
      <c r="T4025" s="5" t="str">
        <f aca="false">IF(S4025=R4025,"Yes","No")</f>
        <v>Yes</v>
      </c>
    </row>
    <row r="4026" customFormat="false" ht="15" hidden="false" customHeight="false" outlineLevel="0" collapsed="false">
      <c r="A4026" s="15" t="n">
        <v>5725</v>
      </c>
      <c r="B4026" s="16" t="n">
        <v>6.3447611162754</v>
      </c>
      <c r="C4026" s="15" t="n">
        <v>300</v>
      </c>
      <c r="D4026" s="15" t="n">
        <v>625</v>
      </c>
      <c r="E4026" s="15" t="n">
        <v>20</v>
      </c>
      <c r="F4026" s="16" t="n">
        <v>0.694514438099298</v>
      </c>
      <c r="G4026" s="17" t="s">
        <v>103</v>
      </c>
      <c r="H4026" s="18" t="n">
        <v>0.2</v>
      </c>
      <c r="I4026" s="18" t="n">
        <v>1</v>
      </c>
      <c r="J4026" s="19" t="n">
        <v>0.90307811172665</v>
      </c>
      <c r="K4026" s="19" t="n">
        <v>0.485271917198415</v>
      </c>
      <c r="L4026" s="16" t="n">
        <v>10.9581366429627</v>
      </c>
      <c r="M4026" s="19" t="n">
        <v>0.722024443251274</v>
      </c>
      <c r="N4026" s="19" t="n">
        <v>0.7837744558394</v>
      </c>
      <c r="O4026" s="19" t="n">
        <v>0.90307811172665</v>
      </c>
      <c r="P4026" s="19" t="n">
        <v>0.466550958284813</v>
      </c>
      <c r="Q4026" s="17" t="s">
        <v>29</v>
      </c>
      <c r="R4026" s="5" t="str">
        <f aca="false">IF(OR(Q4026="Steel plate",Q4026="Concrete jacket"),"Steel plate or jacket",Q4026)</f>
        <v>Monitor</v>
      </c>
      <c r="S4026" s="5" t="str">
        <f aca="false">IF(O4026&lt;='Tree rules'!$C$4,IF(N4026&lt;='Tree rules'!$C$5,IF(P4026&lt;='Tree rules'!$C$7,"Monitor","Polymer laminate"),IF(P4026&lt;='Tree rules'!$C$8,"Seal cracks","Polymer laminate")),IF(O4026&lt;='Tree rules'!$C$6,IF(P4026&lt;='Tree rules'!$C$9,"Polymer laminate","Steel plate or jacket"),IF(L4026&lt;='Tree rules'!$C$10,"Steel plate or jacket","Polymer laminate")))</f>
        <v>Monitor</v>
      </c>
      <c r="T4026" s="5" t="str">
        <f aca="false">IF(S4026=R4026,"Yes","No")</f>
        <v>Yes</v>
      </c>
    </row>
    <row r="4027" customFormat="false" ht="15" hidden="false" customHeight="false" outlineLevel="0" collapsed="false">
      <c r="A4027" s="15" t="n">
        <v>5727</v>
      </c>
      <c r="B4027" s="16" t="n">
        <v>3.51927334174154</v>
      </c>
      <c r="C4027" s="15" t="n">
        <v>300</v>
      </c>
      <c r="D4027" s="15" t="n">
        <v>325</v>
      </c>
      <c r="E4027" s="15" t="n">
        <v>20</v>
      </c>
      <c r="F4027" s="16" t="n">
        <v>0.72065207824282</v>
      </c>
      <c r="G4027" s="17" t="s">
        <v>101</v>
      </c>
      <c r="H4027" s="18" t="n">
        <v>0.3</v>
      </c>
      <c r="I4027" s="18" t="n">
        <v>1</v>
      </c>
      <c r="J4027" s="19" t="n">
        <v>0.927883195111156</v>
      </c>
      <c r="K4027" s="19" t="n">
        <v>0.4850001452101</v>
      </c>
      <c r="L4027" s="16" t="n">
        <v>12.6138829453102</v>
      </c>
      <c r="M4027" s="19" t="n">
        <v>0.915455961847235</v>
      </c>
      <c r="N4027" s="19" t="n">
        <v>0.696361508277316</v>
      </c>
      <c r="O4027" s="19" t="n">
        <v>0.927883195111156</v>
      </c>
      <c r="P4027" s="19" t="n">
        <v>0.374389576017524</v>
      </c>
      <c r="Q4027" s="17" t="s">
        <v>29</v>
      </c>
      <c r="R4027" s="5" t="str">
        <f aca="false">IF(OR(Q4027="Steel plate",Q4027="Concrete jacket"),"Steel plate or jacket",Q4027)</f>
        <v>Monitor</v>
      </c>
      <c r="S4027" s="5" t="str">
        <f aca="false">IF(O4027&lt;='Tree rules'!$C$4,IF(N4027&lt;='Tree rules'!$C$5,IF(P4027&lt;='Tree rules'!$C$7,"Monitor","Polymer laminate"),IF(P4027&lt;='Tree rules'!$C$8,"Seal cracks","Polymer laminate")),IF(O4027&lt;='Tree rules'!$C$6,IF(P4027&lt;='Tree rules'!$C$9,"Polymer laminate","Steel plate or jacket"),IF(L4027&lt;='Tree rules'!$C$10,"Steel plate or jacket","Polymer laminate")))</f>
        <v>Monitor</v>
      </c>
      <c r="T4027" s="5" t="str">
        <f aca="false">IF(S4027=R4027,"Yes","No")</f>
        <v>Yes</v>
      </c>
    </row>
    <row r="4028" customFormat="false" ht="15" hidden="false" customHeight="false" outlineLevel="0" collapsed="false">
      <c r="A4028" s="15" t="n">
        <v>5729</v>
      </c>
      <c r="B4028" s="16" t="n">
        <v>3.83558098687457</v>
      </c>
      <c r="C4028" s="15" t="n">
        <v>300</v>
      </c>
      <c r="D4028" s="15" t="n">
        <v>325</v>
      </c>
      <c r="E4028" s="15" t="n">
        <v>25</v>
      </c>
      <c r="F4028" s="16" t="n">
        <v>0.804963242200943</v>
      </c>
      <c r="G4028" s="17" t="s">
        <v>103</v>
      </c>
      <c r="H4028" s="18" t="n">
        <v>0.2</v>
      </c>
      <c r="I4028" s="18" t="n">
        <v>1</v>
      </c>
      <c r="J4028" s="19" t="n">
        <v>0.896806445576146</v>
      </c>
      <c r="K4028" s="19" t="n">
        <v>0.427666979325725</v>
      </c>
      <c r="L4028" s="16" t="n">
        <v>13.6497544016889</v>
      </c>
      <c r="M4028" s="19" t="n">
        <v>0.349304464651874</v>
      </c>
      <c r="N4028" s="19" t="n">
        <v>0.931026591423413</v>
      </c>
      <c r="O4028" s="19" t="n">
        <v>0.896806445576146</v>
      </c>
      <c r="P4028" s="19" t="n">
        <v>0.935343262176902</v>
      </c>
      <c r="Q4028" s="17" t="s">
        <v>29</v>
      </c>
      <c r="R4028" s="5" t="str">
        <f aca="false">IF(OR(Q4028="Steel plate",Q4028="Concrete jacket"),"Steel plate or jacket",Q4028)</f>
        <v>Monitor</v>
      </c>
      <c r="S4028" s="5" t="str">
        <f aca="false">IF(O4028&lt;='Tree rules'!$C$4,IF(N4028&lt;='Tree rules'!$C$5,IF(P4028&lt;='Tree rules'!$C$7,"Monitor","Polymer laminate"),IF(P4028&lt;='Tree rules'!$C$8,"Seal cracks","Polymer laminate")),IF(O4028&lt;='Tree rules'!$C$6,IF(P4028&lt;='Tree rules'!$C$9,"Polymer laminate","Steel plate or jacket"),IF(L4028&lt;='Tree rules'!$C$10,"Steel plate or jacket","Polymer laminate")))</f>
        <v>Monitor</v>
      </c>
      <c r="T4028" s="5" t="str">
        <f aca="false">IF(S4028=R4028,"Yes","No")</f>
        <v>Yes</v>
      </c>
    </row>
    <row r="4029" customFormat="false" ht="15" hidden="false" customHeight="false" outlineLevel="0" collapsed="false">
      <c r="A4029" s="15" t="n">
        <v>5730</v>
      </c>
      <c r="B4029" s="16" t="n">
        <v>3.04264170219553</v>
      </c>
      <c r="C4029" s="15" t="n">
        <v>300</v>
      </c>
      <c r="D4029" s="15" t="n">
        <v>300</v>
      </c>
      <c r="E4029" s="15" t="n">
        <v>20</v>
      </c>
      <c r="F4029" s="16" t="n">
        <v>0.589048622548086</v>
      </c>
      <c r="G4029" s="17" t="s">
        <v>103</v>
      </c>
      <c r="H4029" s="18" t="n">
        <v>0.2</v>
      </c>
      <c r="I4029" s="18" t="n">
        <v>2</v>
      </c>
      <c r="J4029" s="19" t="n">
        <v>0.901007701811546</v>
      </c>
      <c r="K4029" s="19" t="n">
        <v>0.430027746910117</v>
      </c>
      <c r="L4029" s="16" t="n">
        <v>11.8853191492013</v>
      </c>
      <c r="M4029" s="19" t="n">
        <v>0.660379222165395</v>
      </c>
      <c r="N4029" s="19" t="n">
        <v>1.54253946607666</v>
      </c>
      <c r="O4029" s="19" t="n">
        <v>1.41455709166441</v>
      </c>
      <c r="P4029" s="19" t="n">
        <v>0.473469326002692</v>
      </c>
      <c r="Q4029" s="17" t="s">
        <v>31</v>
      </c>
      <c r="R4029" s="5" t="str">
        <f aca="false">IF(OR(Q4029="Steel plate",Q4029="Concrete jacket"),"Steel plate or jacket",Q4029)</f>
        <v>Polymer laminate</v>
      </c>
      <c r="S4029" s="5" t="str">
        <f aca="false">IF(O4029&lt;='Tree rules'!$C$4,IF(N4029&lt;='Tree rules'!$C$5,IF(P4029&lt;='Tree rules'!$C$7,"Monitor","Polymer laminate"),IF(P4029&lt;='Tree rules'!$C$8,"Seal cracks","Polymer laminate")),IF(O4029&lt;='Tree rules'!$C$6,IF(P4029&lt;='Tree rules'!$C$9,"Polymer laminate","Steel plate or jacket"),IF(L4029&lt;='Tree rules'!$C$10,"Steel plate or jacket","Polymer laminate")))</f>
        <v>Steel plate or jacket</v>
      </c>
      <c r="T4029" s="5" t="str">
        <f aca="false">IF(S4029=R4029,"Yes","No")</f>
        <v>No</v>
      </c>
    </row>
    <row r="4030" customFormat="false" ht="15" hidden="false" customHeight="false" outlineLevel="0" collapsed="false">
      <c r="A4030" s="15" t="n">
        <v>5731</v>
      </c>
      <c r="B4030" s="16" t="n">
        <v>3.5573984851008</v>
      </c>
      <c r="C4030" s="15" t="n">
        <v>300</v>
      </c>
      <c r="D4030" s="15" t="n">
        <v>350</v>
      </c>
      <c r="E4030" s="15" t="n">
        <v>20</v>
      </c>
      <c r="F4030" s="16" t="n">
        <v>0.61599855952741</v>
      </c>
      <c r="G4030" s="17" t="s">
        <v>101</v>
      </c>
      <c r="H4030" s="18" t="n">
        <v>0.3</v>
      </c>
      <c r="I4030" s="18" t="n">
        <v>1</v>
      </c>
      <c r="J4030" s="19" t="n">
        <v>0.858815273446014</v>
      </c>
      <c r="K4030" s="19" t="n">
        <v>0.607244145044089</v>
      </c>
      <c r="L4030" s="16" t="n">
        <v>11.6254852454275</v>
      </c>
      <c r="M4030" s="19" t="n">
        <v>0.395577490734619</v>
      </c>
      <c r="N4030" s="19" t="n">
        <v>0.59679059621277</v>
      </c>
      <c r="O4030" s="19" t="n">
        <v>0.858815273446014</v>
      </c>
      <c r="P4030" s="19" t="n">
        <v>0.705651768393979</v>
      </c>
      <c r="Q4030" s="17" t="s">
        <v>29</v>
      </c>
      <c r="R4030" s="5" t="str">
        <f aca="false">IF(OR(Q4030="Steel plate",Q4030="Concrete jacket"),"Steel plate or jacket",Q4030)</f>
        <v>Monitor</v>
      </c>
      <c r="S4030" s="5" t="str">
        <f aca="false">IF(O4030&lt;='Tree rules'!$C$4,IF(N4030&lt;='Tree rules'!$C$5,IF(P4030&lt;='Tree rules'!$C$7,"Monitor","Polymer laminate"),IF(P4030&lt;='Tree rules'!$C$8,"Seal cracks","Polymer laminate")),IF(O4030&lt;='Tree rules'!$C$6,IF(P4030&lt;='Tree rules'!$C$9,"Polymer laminate","Steel plate or jacket"),IF(L4030&lt;='Tree rules'!$C$10,"Steel plate or jacket","Polymer laminate")))</f>
        <v>Monitor</v>
      </c>
      <c r="T4030" s="5" t="str">
        <f aca="false">IF(S4030=R4030,"Yes","No")</f>
        <v>Yes</v>
      </c>
    </row>
    <row r="4031" customFormat="false" ht="15" hidden="false" customHeight="false" outlineLevel="0" collapsed="false">
      <c r="A4031" s="15" t="n">
        <v>5732</v>
      </c>
      <c r="B4031" s="16" t="n">
        <v>3.35610498395271</v>
      </c>
      <c r="C4031" s="15" t="n">
        <v>300</v>
      </c>
      <c r="D4031" s="15" t="n">
        <v>325</v>
      </c>
      <c r="E4031" s="15" t="n">
        <v>30</v>
      </c>
      <c r="F4031" s="16" t="n">
        <v>0.756099314943392</v>
      </c>
      <c r="G4031" s="17" t="s">
        <v>103</v>
      </c>
      <c r="H4031" s="18" t="n">
        <v>0.2</v>
      </c>
      <c r="I4031" s="18" t="n">
        <v>2</v>
      </c>
      <c r="J4031" s="19" t="n">
        <v>0.932365458572846</v>
      </c>
      <c r="K4031" s="19" t="n">
        <v>0.55911087828219</v>
      </c>
      <c r="L4031" s="16" t="n">
        <v>12.1159024691434</v>
      </c>
      <c r="M4031" s="19" t="n">
        <v>0.86521083474614</v>
      </c>
      <c r="N4031" s="19" t="n">
        <v>2.18046150577567</v>
      </c>
      <c r="O4031" s="19" t="n">
        <v>1.34343524672305</v>
      </c>
      <c r="P4031" s="19" t="n">
        <v>0.434490219989257</v>
      </c>
      <c r="Q4031" s="17" t="s">
        <v>31</v>
      </c>
      <c r="R4031" s="5" t="str">
        <f aca="false">IF(OR(Q4031="Steel plate",Q4031="Concrete jacket"),"Steel plate or jacket",Q4031)</f>
        <v>Polymer laminate</v>
      </c>
      <c r="S4031" s="5" t="str">
        <f aca="false">IF(O4031&lt;='Tree rules'!$C$4,IF(N4031&lt;='Tree rules'!$C$5,IF(P4031&lt;='Tree rules'!$C$7,"Monitor","Polymer laminate"),IF(P4031&lt;='Tree rules'!$C$8,"Seal cracks","Polymer laminate")),IF(O4031&lt;='Tree rules'!$C$6,IF(P4031&lt;='Tree rules'!$C$9,"Polymer laminate","Steel plate or jacket"),IF(L4031&lt;='Tree rules'!$C$10,"Steel plate or jacket","Polymer laminate")))</f>
        <v>Steel plate or jacket</v>
      </c>
      <c r="T4031" s="5" t="str">
        <f aca="false">IF(S4031=R4031,"Yes","No")</f>
        <v>No</v>
      </c>
    </row>
    <row r="4032" customFormat="false" ht="15" hidden="false" customHeight="false" outlineLevel="0" collapsed="false">
      <c r="A4032" s="15" t="n">
        <v>5733</v>
      </c>
      <c r="B4032" s="16" t="n">
        <v>3.64298821368946</v>
      </c>
      <c r="C4032" s="15" t="n">
        <v>300</v>
      </c>
      <c r="D4032" s="15" t="n">
        <v>350</v>
      </c>
      <c r="E4032" s="15" t="n">
        <v>30</v>
      </c>
      <c r="F4032" s="16" t="n">
        <v>0.693508312050727</v>
      </c>
      <c r="G4032" s="17" t="s">
        <v>103</v>
      </c>
      <c r="H4032" s="18" t="n">
        <v>0.2</v>
      </c>
      <c r="I4032" s="18" t="n">
        <v>1</v>
      </c>
      <c r="J4032" s="19" t="n">
        <v>0.937012821655902</v>
      </c>
      <c r="K4032" s="19" t="n">
        <v>0.570296418010713</v>
      </c>
      <c r="L4032" s="16" t="n">
        <v>12.0628748797664</v>
      </c>
      <c r="M4032" s="19" t="n">
        <v>0.466519782180907</v>
      </c>
      <c r="N4032" s="19" t="n">
        <v>1.6089548742869</v>
      </c>
      <c r="O4032" s="19" t="n">
        <v>0.937012821655902</v>
      </c>
      <c r="P4032" s="19" t="n">
        <v>0.613125052663884</v>
      </c>
      <c r="Q4032" s="17" t="s">
        <v>30</v>
      </c>
      <c r="R4032" s="5" t="str">
        <f aca="false">IF(OR(Q4032="Steel plate",Q4032="Concrete jacket"),"Steel plate or jacket",Q4032)</f>
        <v>Seal cracks</v>
      </c>
      <c r="S4032" s="5" t="str">
        <f aca="false">IF(O4032&lt;='Tree rules'!$C$4,IF(N4032&lt;='Tree rules'!$C$5,IF(P4032&lt;='Tree rules'!$C$7,"Monitor","Polymer laminate"),IF(P4032&lt;='Tree rules'!$C$8,"Seal cracks","Polymer laminate")),IF(O4032&lt;='Tree rules'!$C$6,IF(P4032&lt;='Tree rules'!$C$9,"Polymer laminate","Steel plate or jacket"),IF(L4032&lt;='Tree rules'!$C$10,"Steel plate or jacket","Polymer laminate")))</f>
        <v>Seal cracks</v>
      </c>
      <c r="T4032" s="5" t="str">
        <f aca="false">IF(S4032=R4032,"Yes","No")</f>
        <v>Yes</v>
      </c>
    </row>
    <row r="4033" customFormat="false" ht="15" hidden="false" customHeight="false" outlineLevel="0" collapsed="false">
      <c r="A4033" s="15" t="n">
        <v>5734</v>
      </c>
      <c r="B4033" s="16" t="n">
        <v>7.36645782567643</v>
      </c>
      <c r="C4033" s="15" t="n">
        <v>230</v>
      </c>
      <c r="D4033" s="15" t="n">
        <v>675</v>
      </c>
      <c r="E4033" s="15" t="n">
        <v>25</v>
      </c>
      <c r="F4033" s="16" t="n">
        <v>0.669563651660229</v>
      </c>
      <c r="G4033" s="17" t="s">
        <v>102</v>
      </c>
      <c r="H4033" s="18" t="n">
        <v>0.1</v>
      </c>
      <c r="I4033" s="18" t="n">
        <v>1</v>
      </c>
      <c r="J4033" s="19" t="n">
        <v>0.858918774891303</v>
      </c>
      <c r="K4033" s="19" t="n">
        <v>0.41279066040476</v>
      </c>
      <c r="L4033" s="16" t="n">
        <v>12.036695793589</v>
      </c>
      <c r="M4033" s="19" t="n">
        <v>0.900641041369272</v>
      </c>
      <c r="N4033" s="19" t="n">
        <v>2.02063334568932</v>
      </c>
      <c r="O4033" s="19" t="n">
        <v>0.858918774891304</v>
      </c>
      <c r="P4033" s="19" t="n">
        <v>0.330403301008801</v>
      </c>
      <c r="Q4033" s="17" t="s">
        <v>30</v>
      </c>
      <c r="R4033" s="5" t="str">
        <f aca="false">IF(OR(Q4033="Steel plate",Q4033="Concrete jacket"),"Steel plate or jacket",Q4033)</f>
        <v>Seal cracks</v>
      </c>
      <c r="S4033" s="5" t="str">
        <f aca="false">IF(O4033&lt;='Tree rules'!$C$4,IF(N4033&lt;='Tree rules'!$C$5,IF(P4033&lt;='Tree rules'!$C$7,"Monitor","Polymer laminate"),IF(P4033&lt;='Tree rules'!$C$8,"Seal cracks","Polymer laminate")),IF(O4033&lt;='Tree rules'!$C$6,IF(P4033&lt;='Tree rules'!$C$9,"Polymer laminate","Steel plate or jacket"),IF(L4033&lt;='Tree rules'!$C$10,"Steel plate or jacket","Polymer laminate")))</f>
        <v>Seal cracks</v>
      </c>
      <c r="T4033" s="5" t="str">
        <f aca="false">IF(S4033=R4033,"Yes","No")</f>
        <v>Yes</v>
      </c>
    </row>
    <row r="4034" customFormat="false" ht="15" hidden="false" customHeight="false" outlineLevel="0" collapsed="false">
      <c r="A4034" s="15" t="n">
        <v>5735</v>
      </c>
      <c r="B4034" s="16" t="n">
        <v>6.63302682179544</v>
      </c>
      <c r="C4034" s="15" t="n">
        <v>300</v>
      </c>
      <c r="D4034" s="15" t="n">
        <v>525</v>
      </c>
      <c r="E4034" s="15" t="n">
        <v>20</v>
      </c>
      <c r="F4034" s="16" t="n">
        <v>0.55967134260194</v>
      </c>
      <c r="G4034" s="17" t="s">
        <v>103</v>
      </c>
      <c r="H4034" s="18" t="n">
        <v>0.2</v>
      </c>
      <c r="I4034" s="18" t="n">
        <v>2</v>
      </c>
      <c r="J4034" s="19" t="n">
        <v>0.855871369464029</v>
      </c>
      <c r="K4034" s="19" t="n">
        <v>0.424783674707614</v>
      </c>
      <c r="L4034" s="16" t="n">
        <v>13.8476551603245</v>
      </c>
      <c r="M4034" s="19" t="n">
        <v>0.751538395182661</v>
      </c>
      <c r="N4034" s="19" t="n">
        <v>1.3844428529595</v>
      </c>
      <c r="O4034" s="19" t="n">
        <v>1.34818255353009</v>
      </c>
      <c r="P4034" s="19" t="n">
        <v>0.5491152019968</v>
      </c>
      <c r="Q4034" s="17" t="s">
        <v>31</v>
      </c>
      <c r="R4034" s="5" t="str">
        <f aca="false">IF(OR(Q4034="Steel plate",Q4034="Concrete jacket"),"Steel plate or jacket",Q4034)</f>
        <v>Polymer laminate</v>
      </c>
      <c r="S4034" s="5" t="str">
        <f aca="false">IF(O4034&lt;='Tree rules'!$C$4,IF(N4034&lt;='Tree rules'!$C$5,IF(P4034&lt;='Tree rules'!$C$7,"Monitor","Polymer laminate"),IF(P4034&lt;='Tree rules'!$C$8,"Seal cracks","Polymer laminate")),IF(O4034&lt;='Tree rules'!$C$6,IF(P4034&lt;='Tree rules'!$C$9,"Polymer laminate","Steel plate or jacket"),IF(L4034&lt;='Tree rules'!$C$10,"Steel plate or jacket","Polymer laminate")))</f>
        <v>Polymer laminate</v>
      </c>
      <c r="T4034" s="5" t="str">
        <f aca="false">IF(S4034=R4034,"Yes","No")</f>
        <v>Yes</v>
      </c>
    </row>
    <row r="4035" customFormat="false" ht="15" hidden="false" customHeight="false" outlineLevel="0" collapsed="false">
      <c r="A4035" s="15" t="n">
        <v>5736</v>
      </c>
      <c r="B4035" s="16" t="n">
        <v>5.78222231762409</v>
      </c>
      <c r="C4035" s="15" t="n">
        <v>300</v>
      </c>
      <c r="D4035" s="15" t="n">
        <v>550</v>
      </c>
      <c r="E4035" s="15" t="n">
        <v>25</v>
      </c>
      <c r="F4035" s="16" t="n">
        <v>0.625815269639401</v>
      </c>
      <c r="G4035" s="17" t="s">
        <v>101</v>
      </c>
      <c r="H4035" s="18" t="n">
        <v>0.3</v>
      </c>
      <c r="I4035" s="18" t="n">
        <v>1</v>
      </c>
      <c r="J4035" s="19" t="n">
        <v>0.940639527185586</v>
      </c>
      <c r="K4035" s="19" t="n">
        <v>0.401041122392266</v>
      </c>
      <c r="L4035" s="16" t="n">
        <v>11.5183711506456</v>
      </c>
      <c r="M4035" s="19" t="n">
        <v>0.298686091376662</v>
      </c>
      <c r="N4035" s="19" t="n">
        <v>0.8196869260092</v>
      </c>
      <c r="O4035" s="19" t="n">
        <v>0.940639527185586</v>
      </c>
      <c r="P4035" s="19" t="n">
        <v>0.890671349440338</v>
      </c>
      <c r="Q4035" s="17" t="s">
        <v>29</v>
      </c>
      <c r="R4035" s="5" t="str">
        <f aca="false">IF(OR(Q4035="Steel plate",Q4035="Concrete jacket"),"Steel plate or jacket",Q4035)</f>
        <v>Monitor</v>
      </c>
      <c r="S4035" s="5" t="str">
        <f aca="false">IF(O4035&lt;='Tree rules'!$C$4,IF(N4035&lt;='Tree rules'!$C$5,IF(P4035&lt;='Tree rules'!$C$7,"Monitor","Polymer laminate"),IF(P4035&lt;='Tree rules'!$C$8,"Seal cracks","Polymer laminate")),IF(O4035&lt;='Tree rules'!$C$6,IF(P4035&lt;='Tree rules'!$C$9,"Polymer laminate","Steel plate or jacket"),IF(L4035&lt;='Tree rules'!$C$10,"Steel plate or jacket","Polymer laminate")))</f>
        <v>Monitor</v>
      </c>
      <c r="T4035" s="5" t="str">
        <f aca="false">IF(S4035=R4035,"Yes","No")</f>
        <v>Yes</v>
      </c>
    </row>
    <row r="4036" customFormat="false" ht="15" hidden="false" customHeight="false" outlineLevel="0" collapsed="false">
      <c r="A4036" s="15" t="n">
        <v>5737</v>
      </c>
      <c r="B4036" s="16" t="n">
        <v>6.84578025920557</v>
      </c>
      <c r="C4036" s="15" t="n">
        <v>300</v>
      </c>
      <c r="D4036" s="15" t="n">
        <v>600</v>
      </c>
      <c r="E4036" s="15" t="n">
        <v>30</v>
      </c>
      <c r="F4036" s="16" t="n">
        <v>0.725855342345656</v>
      </c>
      <c r="G4036" s="17" t="s">
        <v>103</v>
      </c>
      <c r="H4036" s="18" t="n">
        <v>0.2</v>
      </c>
      <c r="I4036" s="18" t="n">
        <v>1</v>
      </c>
      <c r="J4036" s="19" t="n">
        <v>0.908372544425705</v>
      </c>
      <c r="K4036" s="19" t="n">
        <v>0.608851563300887</v>
      </c>
      <c r="L4036" s="16" t="n">
        <v>12.3570040779884</v>
      </c>
      <c r="M4036" s="19" t="n">
        <v>0.674644362074949</v>
      </c>
      <c r="N4036" s="19" t="n">
        <v>0.832317341292065</v>
      </c>
      <c r="O4036" s="19" t="n">
        <v>0.908372544425705</v>
      </c>
      <c r="P4036" s="19" t="n">
        <v>0.564074401309839</v>
      </c>
      <c r="Q4036" s="17" t="s">
        <v>29</v>
      </c>
      <c r="R4036" s="5" t="str">
        <f aca="false">IF(OR(Q4036="Steel plate",Q4036="Concrete jacket"),"Steel plate or jacket",Q4036)</f>
        <v>Monitor</v>
      </c>
      <c r="S4036" s="5" t="str">
        <f aca="false">IF(O4036&lt;='Tree rules'!$C$4,IF(N4036&lt;='Tree rules'!$C$5,IF(P4036&lt;='Tree rules'!$C$7,"Monitor","Polymer laminate"),IF(P4036&lt;='Tree rules'!$C$8,"Seal cracks","Polymer laminate")),IF(O4036&lt;='Tree rules'!$C$6,IF(P4036&lt;='Tree rules'!$C$9,"Polymer laminate","Steel plate or jacket"),IF(L4036&lt;='Tree rules'!$C$10,"Steel plate or jacket","Polymer laminate")))</f>
        <v>Monitor</v>
      </c>
      <c r="T4036" s="5" t="str">
        <f aca="false">IF(S4036=R4036,"Yes","No")</f>
        <v>Yes</v>
      </c>
    </row>
    <row r="4037" customFormat="false" ht="15" hidden="false" customHeight="false" outlineLevel="0" collapsed="false">
      <c r="A4037" s="15" t="n">
        <v>5739</v>
      </c>
      <c r="B4037" s="16" t="n">
        <v>7.03091424331057</v>
      </c>
      <c r="C4037" s="15" t="n">
        <v>300</v>
      </c>
      <c r="D4037" s="15" t="n">
        <v>650</v>
      </c>
      <c r="E4037" s="15" t="n">
        <v>25</v>
      </c>
      <c r="F4037" s="16" t="n">
        <v>0.695812326376477</v>
      </c>
      <c r="G4037" s="17" t="s">
        <v>103</v>
      </c>
      <c r="H4037" s="18" t="n">
        <v>0.2</v>
      </c>
      <c r="I4037" s="18" t="n">
        <v>1</v>
      </c>
      <c r="J4037" s="19" t="n">
        <v>0.922823339438855</v>
      </c>
      <c r="K4037" s="19" t="n">
        <v>0.454900052930402</v>
      </c>
      <c r="L4037" s="16" t="n">
        <v>11.679259540383</v>
      </c>
      <c r="M4037" s="19" t="n">
        <v>0.940969365376009</v>
      </c>
      <c r="N4037" s="19" t="n">
        <v>0.871284963210043</v>
      </c>
      <c r="O4037" s="19" t="n">
        <v>0.922823339438855</v>
      </c>
      <c r="P4037" s="19" t="n">
        <v>0.369829412303118</v>
      </c>
      <c r="Q4037" s="17" t="s">
        <v>29</v>
      </c>
      <c r="R4037" s="5" t="str">
        <f aca="false">IF(OR(Q4037="Steel plate",Q4037="Concrete jacket"),"Steel plate or jacket",Q4037)</f>
        <v>Monitor</v>
      </c>
      <c r="S4037" s="5" t="str">
        <f aca="false">IF(O4037&lt;='Tree rules'!$C$4,IF(N4037&lt;='Tree rules'!$C$5,IF(P4037&lt;='Tree rules'!$C$7,"Monitor","Polymer laminate"),IF(P4037&lt;='Tree rules'!$C$8,"Seal cracks","Polymer laminate")),IF(O4037&lt;='Tree rules'!$C$6,IF(P4037&lt;='Tree rules'!$C$9,"Polymer laminate","Steel plate or jacket"),IF(L4037&lt;='Tree rules'!$C$10,"Steel plate or jacket","Polymer laminate")))</f>
        <v>Monitor</v>
      </c>
      <c r="T4037" s="5" t="str">
        <f aca="false">IF(S4037=R4037,"Yes","No")</f>
        <v>Yes</v>
      </c>
    </row>
    <row r="4038" customFormat="false" ht="15" hidden="false" customHeight="false" outlineLevel="0" collapsed="false">
      <c r="A4038" s="15" t="n">
        <v>5741</v>
      </c>
      <c r="B4038" s="16" t="n">
        <v>4.07522627231103</v>
      </c>
      <c r="C4038" s="15" t="n">
        <v>300</v>
      </c>
      <c r="D4038" s="15" t="n">
        <v>325</v>
      </c>
      <c r="E4038" s="15" t="n">
        <v>30</v>
      </c>
      <c r="F4038" s="16" t="n">
        <v>0.72065207824282</v>
      </c>
      <c r="G4038" s="17" t="s">
        <v>101</v>
      </c>
      <c r="H4038" s="18" t="n">
        <v>0.3</v>
      </c>
      <c r="I4038" s="18" t="n">
        <v>1</v>
      </c>
      <c r="J4038" s="19" t="n">
        <v>0.902591025114337</v>
      </c>
      <c r="K4038" s="19" t="n">
        <v>0.426571429112586</v>
      </c>
      <c r="L4038" s="16" t="n">
        <v>14.6065457788926</v>
      </c>
      <c r="M4038" s="19" t="n">
        <v>0.608560972506203</v>
      </c>
      <c r="N4038" s="19" t="n">
        <v>0.747818046225377</v>
      </c>
      <c r="O4038" s="19" t="n">
        <v>0.902591025114337</v>
      </c>
      <c r="P4038" s="19" t="n">
        <v>0.508328276387222</v>
      </c>
      <c r="Q4038" s="17" t="s">
        <v>29</v>
      </c>
      <c r="R4038" s="5" t="str">
        <f aca="false">IF(OR(Q4038="Steel plate",Q4038="Concrete jacket"),"Steel plate or jacket",Q4038)</f>
        <v>Monitor</v>
      </c>
      <c r="S4038" s="5" t="str">
        <f aca="false">IF(O4038&lt;='Tree rules'!$C$4,IF(N4038&lt;='Tree rules'!$C$5,IF(P4038&lt;='Tree rules'!$C$7,"Monitor","Polymer laminate"),IF(P4038&lt;='Tree rules'!$C$8,"Seal cracks","Polymer laminate")),IF(O4038&lt;='Tree rules'!$C$6,IF(P4038&lt;='Tree rules'!$C$9,"Polymer laminate","Steel plate or jacket"),IF(L4038&lt;='Tree rules'!$C$10,"Steel plate or jacket","Polymer laminate")))</f>
        <v>Monitor</v>
      </c>
      <c r="T4038" s="5" t="str">
        <f aca="false">IF(S4038=R4038,"Yes","No")</f>
        <v>Yes</v>
      </c>
    </row>
    <row r="4039" customFormat="false" ht="15" hidden="false" customHeight="false" outlineLevel="0" collapsed="false">
      <c r="A4039" s="15" t="n">
        <v>5743</v>
      </c>
      <c r="B4039" s="16" t="n">
        <v>3.12053763859513</v>
      </c>
      <c r="C4039" s="15" t="n">
        <v>230</v>
      </c>
      <c r="D4039" s="15" t="n">
        <v>300</v>
      </c>
      <c r="E4039" s="15" t="n">
        <v>30</v>
      </c>
      <c r="F4039" s="16" t="n">
        <v>0.768324290280112</v>
      </c>
      <c r="G4039" s="17" t="s">
        <v>103</v>
      </c>
      <c r="H4039" s="18" t="n">
        <v>0.2</v>
      </c>
      <c r="I4039" s="18" t="n">
        <v>1</v>
      </c>
      <c r="J4039" s="19" t="n">
        <v>0.930932283558721</v>
      </c>
      <c r="K4039" s="19" t="n">
        <v>0.602178989870853</v>
      </c>
      <c r="L4039" s="16" t="n">
        <v>12.1896001507622</v>
      </c>
      <c r="M4039" s="19" t="n">
        <v>0.863249908188289</v>
      </c>
      <c r="N4039" s="19" t="n">
        <v>0.895302993200947</v>
      </c>
      <c r="O4039" s="19" t="n">
        <v>0.930932283558721</v>
      </c>
      <c r="P4039" s="19" t="n">
        <v>0.372963884613425</v>
      </c>
      <c r="Q4039" s="17" t="s">
        <v>29</v>
      </c>
      <c r="R4039" s="5" t="str">
        <f aca="false">IF(OR(Q4039="Steel plate",Q4039="Concrete jacket"),"Steel plate or jacket",Q4039)</f>
        <v>Monitor</v>
      </c>
      <c r="S4039" s="5" t="str">
        <f aca="false">IF(O4039&lt;='Tree rules'!$C$4,IF(N4039&lt;='Tree rules'!$C$5,IF(P4039&lt;='Tree rules'!$C$7,"Monitor","Polymer laminate"),IF(P4039&lt;='Tree rules'!$C$8,"Seal cracks","Polymer laminate")),IF(O4039&lt;='Tree rules'!$C$6,IF(P4039&lt;='Tree rules'!$C$9,"Polymer laminate","Steel plate or jacket"),IF(L4039&lt;='Tree rules'!$C$10,"Steel plate or jacket","Polymer laminate")))</f>
        <v>Monitor</v>
      </c>
      <c r="T4039" s="5" t="str">
        <f aca="false">IF(S4039=R4039,"Yes","No")</f>
        <v>Yes</v>
      </c>
    </row>
    <row r="4040" customFormat="false" ht="15" hidden="false" customHeight="false" outlineLevel="0" collapsed="false">
      <c r="A4040" s="15" t="n">
        <v>5745</v>
      </c>
      <c r="B4040" s="16" t="n">
        <v>4.57644819273076</v>
      </c>
      <c r="C4040" s="15" t="n">
        <v>230</v>
      </c>
      <c r="D4040" s="15" t="n">
        <v>350</v>
      </c>
      <c r="E4040" s="15" t="n">
        <v>25</v>
      </c>
      <c r="F4040" s="16" t="n">
        <v>0.64278110559382</v>
      </c>
      <c r="G4040" s="17" t="s">
        <v>103</v>
      </c>
      <c r="H4040" s="18" t="n">
        <v>0.2</v>
      </c>
      <c r="I4040" s="18" t="n">
        <v>1</v>
      </c>
      <c r="J4040" s="19" t="n">
        <v>0.913445104930545</v>
      </c>
      <c r="K4040" s="19" t="n">
        <v>0.645031042740718</v>
      </c>
      <c r="L4040" s="16" t="n">
        <v>14.9557130481397</v>
      </c>
      <c r="M4040" s="19" t="n">
        <v>0.30511010675435</v>
      </c>
      <c r="N4040" s="19" t="n">
        <v>0.967135302850076</v>
      </c>
      <c r="O4040" s="19" t="n">
        <v>0.913445104930545</v>
      </c>
      <c r="P4040" s="19" t="n">
        <v>1.20634490400175</v>
      </c>
      <c r="Q4040" s="17" t="s">
        <v>31</v>
      </c>
      <c r="R4040" s="5" t="str">
        <f aca="false">IF(OR(Q4040="Steel plate",Q4040="Concrete jacket"),"Steel plate or jacket",Q4040)</f>
        <v>Polymer laminate</v>
      </c>
      <c r="S4040" s="5" t="str">
        <f aca="false">IF(O4040&lt;='Tree rules'!$C$4,IF(N4040&lt;='Tree rules'!$C$5,IF(P4040&lt;='Tree rules'!$C$7,"Monitor","Polymer laminate"),IF(P4040&lt;='Tree rules'!$C$8,"Seal cracks","Polymer laminate")),IF(O4040&lt;='Tree rules'!$C$6,IF(P4040&lt;='Tree rules'!$C$9,"Polymer laminate","Steel plate or jacket"),IF(L4040&lt;='Tree rules'!$C$10,"Steel plate or jacket","Polymer laminate")))</f>
        <v>Polymer laminate</v>
      </c>
      <c r="T4040" s="5" t="str">
        <f aca="false">IF(S4040=R4040,"Yes","No")</f>
        <v>Yes</v>
      </c>
    </row>
    <row r="4041" customFormat="false" ht="15" hidden="false" customHeight="false" outlineLevel="0" collapsed="false">
      <c r="A4041" s="15" t="n">
        <v>5746</v>
      </c>
      <c r="B4041" s="16" t="n">
        <v>4.01437954818679</v>
      </c>
      <c r="C4041" s="15" t="n">
        <v>230</v>
      </c>
      <c r="D4041" s="15" t="n">
        <v>375</v>
      </c>
      <c r="E4041" s="15" t="n">
        <v>25</v>
      </c>
      <c r="F4041" s="16" t="n">
        <v>0.594232683721175</v>
      </c>
      <c r="G4041" s="17" t="s">
        <v>103</v>
      </c>
      <c r="H4041" s="18" t="n">
        <v>0.2</v>
      </c>
      <c r="I4041" s="18" t="n">
        <v>1</v>
      </c>
      <c r="J4041" s="19" t="n">
        <v>0.977568914329405</v>
      </c>
      <c r="K4041" s="19" t="n">
        <v>0.568295982814767</v>
      </c>
      <c r="L4041" s="16" t="n">
        <v>12.1280348887818</v>
      </c>
      <c r="M4041" s="19" t="n">
        <v>0.658093906378258</v>
      </c>
      <c r="N4041" s="19" t="n">
        <v>0.938976084726553</v>
      </c>
      <c r="O4041" s="19" t="n">
        <v>0.977568914329405</v>
      </c>
      <c r="P4041" s="19" t="n">
        <v>0.458272324557532</v>
      </c>
      <c r="Q4041" s="17" t="s">
        <v>29</v>
      </c>
      <c r="R4041" s="5" t="str">
        <f aca="false">IF(OR(Q4041="Steel plate",Q4041="Concrete jacket"),"Steel plate or jacket",Q4041)</f>
        <v>Monitor</v>
      </c>
      <c r="S4041" s="5" t="str">
        <f aca="false">IF(O4041&lt;='Tree rules'!$C$4,IF(N4041&lt;='Tree rules'!$C$5,IF(P4041&lt;='Tree rules'!$C$7,"Monitor","Polymer laminate"),IF(P4041&lt;='Tree rules'!$C$8,"Seal cracks","Polymer laminate")),IF(O4041&lt;='Tree rules'!$C$6,IF(P4041&lt;='Tree rules'!$C$9,"Polymer laminate","Steel plate or jacket"),IF(L4041&lt;='Tree rules'!$C$10,"Steel plate or jacket","Polymer laminate")))</f>
        <v>Monitor</v>
      </c>
      <c r="T4041" s="5" t="str">
        <f aca="false">IF(S4041=R4041,"Yes","No")</f>
        <v>Yes</v>
      </c>
    </row>
    <row r="4042" customFormat="false" ht="15" hidden="false" customHeight="false" outlineLevel="0" collapsed="false">
      <c r="A4042" s="15" t="n">
        <v>5748</v>
      </c>
      <c r="B4042" s="16" t="n">
        <v>7.43393644183211</v>
      </c>
      <c r="C4042" s="15" t="n">
        <v>300</v>
      </c>
      <c r="D4042" s="15" t="n">
        <v>625</v>
      </c>
      <c r="E4042" s="15" t="n">
        <v>30</v>
      </c>
      <c r="F4042" s="16" t="n">
        <v>0.578762031749415</v>
      </c>
      <c r="G4042" s="17" t="s">
        <v>103</v>
      </c>
      <c r="H4042" s="18" t="n">
        <v>0.2</v>
      </c>
      <c r="I4042" s="18" t="n">
        <v>1</v>
      </c>
      <c r="J4042" s="19" t="n">
        <v>0.931977677202417</v>
      </c>
      <c r="K4042" s="19" t="n">
        <v>0.541772198017084</v>
      </c>
      <c r="L4042" s="16" t="n">
        <v>12.8392684660313</v>
      </c>
      <c r="M4042" s="19" t="n">
        <v>0.939553949203037</v>
      </c>
      <c r="N4042" s="19" t="n">
        <v>0.812984252456562</v>
      </c>
      <c r="O4042" s="19" t="n">
        <v>0.931977677202417</v>
      </c>
      <c r="P4042" s="19" t="n">
        <v>0.358698495233948</v>
      </c>
      <c r="Q4042" s="17" t="s">
        <v>29</v>
      </c>
      <c r="R4042" s="5" t="str">
        <f aca="false">IF(OR(Q4042="Steel plate",Q4042="Concrete jacket"),"Steel plate or jacket",Q4042)</f>
        <v>Monitor</v>
      </c>
      <c r="S4042" s="5" t="str">
        <f aca="false">IF(O4042&lt;='Tree rules'!$C$4,IF(N4042&lt;='Tree rules'!$C$5,IF(P4042&lt;='Tree rules'!$C$7,"Monitor","Polymer laminate"),IF(P4042&lt;='Tree rules'!$C$8,"Seal cracks","Polymer laminate")),IF(O4042&lt;='Tree rules'!$C$6,IF(P4042&lt;='Tree rules'!$C$9,"Polymer laminate","Steel plate or jacket"),IF(L4042&lt;='Tree rules'!$C$10,"Steel plate or jacket","Polymer laminate")))</f>
        <v>Monitor</v>
      </c>
      <c r="T4042" s="5" t="str">
        <f aca="false">IF(S4042=R4042,"Yes","No")</f>
        <v>Yes</v>
      </c>
    </row>
    <row r="4043" customFormat="false" ht="15" hidden="false" customHeight="false" outlineLevel="0" collapsed="false">
      <c r="A4043" s="15" t="n">
        <v>5749</v>
      </c>
      <c r="B4043" s="16" t="n">
        <v>7.13251907724525</v>
      </c>
      <c r="C4043" s="15" t="n">
        <v>300</v>
      </c>
      <c r="D4043" s="15" t="n">
        <v>650</v>
      </c>
      <c r="E4043" s="15" t="n">
        <v>30</v>
      </c>
      <c r="F4043" s="16" t="n">
        <v>0.521859244782358</v>
      </c>
      <c r="G4043" s="17" t="s">
        <v>101</v>
      </c>
      <c r="H4043" s="18" t="n">
        <v>0.3</v>
      </c>
      <c r="I4043" s="18" t="n">
        <v>1.5</v>
      </c>
      <c r="J4043" s="19" t="n">
        <v>0.946471196131693</v>
      </c>
      <c r="K4043" s="19" t="n">
        <v>0.599898691825991</v>
      </c>
      <c r="L4043" s="16" t="n">
        <v>11.8480383342944</v>
      </c>
      <c r="M4043" s="19" t="n">
        <v>0.942700419676856</v>
      </c>
      <c r="N4043" s="19" t="n">
        <v>0.852605122935325</v>
      </c>
      <c r="O4043" s="19" t="n">
        <v>1.13581337799235</v>
      </c>
      <c r="P4043" s="19" t="n">
        <v>0.348118315793435</v>
      </c>
      <c r="Q4043" s="17" t="s">
        <v>31</v>
      </c>
      <c r="R4043" s="5" t="str">
        <f aca="false">IF(OR(Q4043="Steel plate",Q4043="Concrete jacket"),"Steel plate or jacket",Q4043)</f>
        <v>Polymer laminate</v>
      </c>
      <c r="S4043" s="5" t="str">
        <f aca="false">IF(O4043&lt;='Tree rules'!$C$4,IF(N4043&lt;='Tree rules'!$C$5,IF(P4043&lt;='Tree rules'!$C$7,"Monitor","Polymer laminate"),IF(P4043&lt;='Tree rules'!$C$8,"Seal cracks","Polymer laminate")),IF(O4043&lt;='Tree rules'!$C$6,IF(P4043&lt;='Tree rules'!$C$9,"Polymer laminate","Steel plate or jacket"),IF(L4043&lt;='Tree rules'!$C$10,"Steel plate or jacket","Polymer laminate")))</f>
        <v>Polymer laminate</v>
      </c>
      <c r="T4043" s="5" t="str">
        <f aca="false">IF(S4043=R4043,"Yes","No")</f>
        <v>Yes</v>
      </c>
    </row>
    <row r="4044" customFormat="false" ht="15" hidden="false" customHeight="false" outlineLevel="0" collapsed="false">
      <c r="A4044" s="15" t="n">
        <v>5750</v>
      </c>
      <c r="B4044" s="16" t="n">
        <v>3.26456252305781</v>
      </c>
      <c r="C4044" s="15" t="n">
        <v>300</v>
      </c>
      <c r="D4044" s="15" t="n">
        <v>325</v>
      </c>
      <c r="E4044" s="15" t="n">
        <v>20</v>
      </c>
      <c r="F4044" s="16" t="n">
        <v>0.756099314943392</v>
      </c>
      <c r="G4044" s="17" t="s">
        <v>101</v>
      </c>
      <c r="H4044" s="18" t="n">
        <v>0.3</v>
      </c>
      <c r="I4044" s="18" t="n">
        <v>1.5</v>
      </c>
      <c r="J4044" s="19" t="n">
        <v>0.87548680401732</v>
      </c>
      <c r="K4044" s="19" t="n">
        <v>0.423148615276465</v>
      </c>
      <c r="L4044" s="16" t="n">
        <v>11.7854242709668</v>
      </c>
      <c r="M4044" s="19" t="n">
        <v>0.529236190440284</v>
      </c>
      <c r="N4044" s="19" t="n">
        <v>1.23696906968695</v>
      </c>
      <c r="O4044" s="19" t="n">
        <v>1.12799969161961</v>
      </c>
      <c r="P4044" s="19" t="n">
        <v>0.609431434365074</v>
      </c>
      <c r="Q4044" s="17" t="s">
        <v>31</v>
      </c>
      <c r="R4044" s="5" t="str">
        <f aca="false">IF(OR(Q4044="Steel plate",Q4044="Concrete jacket"),"Steel plate or jacket",Q4044)</f>
        <v>Polymer laminate</v>
      </c>
      <c r="S4044" s="5" t="str">
        <f aca="false">IF(O4044&lt;='Tree rules'!$C$4,IF(N4044&lt;='Tree rules'!$C$5,IF(P4044&lt;='Tree rules'!$C$7,"Monitor","Polymer laminate"),IF(P4044&lt;='Tree rules'!$C$8,"Seal cracks","Polymer laminate")),IF(O4044&lt;='Tree rules'!$C$6,IF(P4044&lt;='Tree rules'!$C$9,"Polymer laminate","Steel plate or jacket"),IF(L4044&lt;='Tree rules'!$C$10,"Steel plate or jacket","Polymer laminate")))</f>
        <v>Polymer laminate</v>
      </c>
      <c r="T4044" s="5" t="str">
        <f aca="false">IF(S4044=R4044,"Yes","No")</f>
        <v>Yes</v>
      </c>
    </row>
    <row r="4045" customFormat="false" ht="15" hidden="false" customHeight="false" outlineLevel="0" collapsed="false">
      <c r="A4045" s="15" t="n">
        <v>5751</v>
      </c>
      <c r="B4045" s="16" t="n">
        <v>3.28855480490912</v>
      </c>
      <c r="C4045" s="15" t="n">
        <v>230</v>
      </c>
      <c r="D4045" s="15" t="n">
        <v>325</v>
      </c>
      <c r="E4045" s="15" t="n">
        <v>30</v>
      </c>
      <c r="F4045" s="16" t="n">
        <v>0.993388981372267</v>
      </c>
      <c r="G4045" s="17" t="s">
        <v>102</v>
      </c>
      <c r="H4045" s="18" t="n">
        <v>0.1</v>
      </c>
      <c r="I4045" s="18" t="n">
        <v>1</v>
      </c>
      <c r="J4045" s="19" t="n">
        <v>0.877676241359597</v>
      </c>
      <c r="K4045" s="19" t="n">
        <v>0.613584664481189</v>
      </c>
      <c r="L4045" s="16" t="n">
        <v>12.4566469882921</v>
      </c>
      <c r="M4045" s="19" t="n">
        <v>0.924713171462297</v>
      </c>
      <c r="N4045" s="19" t="n">
        <v>2.38691821942739</v>
      </c>
      <c r="O4045" s="19" t="n">
        <v>0.877676241359597</v>
      </c>
      <c r="P4045" s="19" t="n">
        <v>0.375800464158999</v>
      </c>
      <c r="Q4045" s="17" t="s">
        <v>30</v>
      </c>
      <c r="R4045" s="5" t="str">
        <f aca="false">IF(OR(Q4045="Steel plate",Q4045="Concrete jacket"),"Steel plate or jacket",Q4045)</f>
        <v>Seal cracks</v>
      </c>
      <c r="S4045" s="5" t="str">
        <f aca="false">IF(O4045&lt;='Tree rules'!$C$4,IF(N4045&lt;='Tree rules'!$C$5,IF(P4045&lt;='Tree rules'!$C$7,"Monitor","Polymer laminate"),IF(P4045&lt;='Tree rules'!$C$8,"Seal cracks","Polymer laminate")),IF(O4045&lt;='Tree rules'!$C$6,IF(P4045&lt;='Tree rules'!$C$9,"Polymer laminate","Steel plate or jacket"),IF(L4045&lt;='Tree rules'!$C$10,"Steel plate or jacket","Polymer laminate")))</f>
        <v>Seal cracks</v>
      </c>
      <c r="T4045" s="5" t="str">
        <f aca="false">IF(S4045=R4045,"Yes","No")</f>
        <v>Yes</v>
      </c>
    </row>
    <row r="4046" customFormat="false" ht="15" hidden="false" customHeight="false" outlineLevel="0" collapsed="false">
      <c r="A4046" s="15" t="n">
        <v>5753</v>
      </c>
      <c r="B4046" s="16" t="n">
        <v>5.5569515094763</v>
      </c>
      <c r="C4046" s="15" t="n">
        <v>300</v>
      </c>
      <c r="D4046" s="15" t="n">
        <v>525</v>
      </c>
      <c r="E4046" s="15" t="n">
        <v>25</v>
      </c>
      <c r="F4046" s="16" t="n">
        <v>0.839507013902909</v>
      </c>
      <c r="G4046" s="17" t="s">
        <v>103</v>
      </c>
      <c r="H4046" s="18" t="n">
        <v>0.2</v>
      </c>
      <c r="I4046" s="18" t="n">
        <v>1</v>
      </c>
      <c r="J4046" s="19" t="n">
        <v>0.93213326296469</v>
      </c>
      <c r="K4046" s="19" t="n">
        <v>0.468410186679431</v>
      </c>
      <c r="L4046" s="16" t="n">
        <v>11.6011513767773</v>
      </c>
      <c r="M4046" s="19" t="n">
        <v>0.648041513777935</v>
      </c>
      <c r="N4046" s="19" t="n">
        <v>0.860121594654167</v>
      </c>
      <c r="O4046" s="19" t="n">
        <v>0.93213326296469</v>
      </c>
      <c r="P4046" s="19" t="n">
        <v>0.575693234973014</v>
      </c>
      <c r="Q4046" s="17" t="s">
        <v>29</v>
      </c>
      <c r="R4046" s="5" t="str">
        <f aca="false">IF(OR(Q4046="Steel plate",Q4046="Concrete jacket"),"Steel plate or jacket",Q4046)</f>
        <v>Monitor</v>
      </c>
      <c r="S4046" s="5" t="str">
        <f aca="false">IF(O4046&lt;='Tree rules'!$C$4,IF(N4046&lt;='Tree rules'!$C$5,IF(P4046&lt;='Tree rules'!$C$7,"Monitor","Polymer laminate"),IF(P4046&lt;='Tree rules'!$C$8,"Seal cracks","Polymer laminate")),IF(O4046&lt;='Tree rules'!$C$6,IF(P4046&lt;='Tree rules'!$C$9,"Polymer laminate","Steel plate or jacket"),IF(L4046&lt;='Tree rules'!$C$10,"Steel plate or jacket","Polymer laminate")))</f>
        <v>Monitor</v>
      </c>
      <c r="T4046" s="5" t="str">
        <f aca="false">IF(S4046=R4046,"Yes","No")</f>
        <v>Yes</v>
      </c>
    </row>
    <row r="4047" customFormat="false" ht="15" hidden="false" customHeight="false" outlineLevel="0" collapsed="false">
      <c r="A4047" s="15" t="n">
        <v>5754</v>
      </c>
      <c r="B4047" s="16" t="n">
        <v>4.81507682494975</v>
      </c>
      <c r="C4047" s="15" t="n">
        <v>230</v>
      </c>
      <c r="D4047" s="15" t="n">
        <v>400</v>
      </c>
      <c r="E4047" s="15" t="n">
        <v>20</v>
      </c>
      <c r="F4047" s="16" t="n">
        <v>0.552502860426148</v>
      </c>
      <c r="G4047" s="17" t="s">
        <v>103</v>
      </c>
      <c r="H4047" s="18" t="n">
        <v>0.2</v>
      </c>
      <c r="I4047" s="18" t="n">
        <v>1</v>
      </c>
      <c r="J4047" s="19" t="n">
        <v>0.977272183910325</v>
      </c>
      <c r="K4047" s="19" t="n">
        <v>0.607029568507016</v>
      </c>
      <c r="L4047" s="16" t="n">
        <v>13.5254966992971</v>
      </c>
      <c r="M4047" s="19" t="n">
        <v>0.256121935650572</v>
      </c>
      <c r="N4047" s="19" t="n">
        <v>1.0290127076705</v>
      </c>
      <c r="O4047" s="19" t="n">
        <v>0.977272183910325</v>
      </c>
      <c r="P4047" s="19" t="n">
        <v>1.35063242289576</v>
      </c>
      <c r="Q4047" s="17" t="s">
        <v>31</v>
      </c>
      <c r="R4047" s="5" t="str">
        <f aca="false">IF(OR(Q4047="Steel plate",Q4047="Concrete jacket"),"Steel plate or jacket",Q4047)</f>
        <v>Polymer laminate</v>
      </c>
      <c r="S4047" s="5" t="str">
        <f aca="false">IF(O4047&lt;='Tree rules'!$C$4,IF(N4047&lt;='Tree rules'!$C$5,IF(P4047&lt;='Tree rules'!$C$7,"Monitor","Polymer laminate"),IF(P4047&lt;='Tree rules'!$C$8,"Seal cracks","Polymer laminate")),IF(O4047&lt;='Tree rules'!$C$6,IF(P4047&lt;='Tree rules'!$C$9,"Polymer laminate","Steel plate or jacket"),IF(L4047&lt;='Tree rules'!$C$10,"Steel plate or jacket","Polymer laminate")))</f>
        <v>Polymer laminate</v>
      </c>
      <c r="T4047" s="5" t="str">
        <f aca="false">IF(S4047=R4047,"Yes","No")</f>
        <v>Yes</v>
      </c>
    </row>
    <row r="4048" customFormat="false" ht="15" hidden="false" customHeight="false" outlineLevel="0" collapsed="false">
      <c r="A4048" s="15" t="n">
        <v>5755</v>
      </c>
      <c r="B4048" s="16" t="n">
        <v>4.83915671994208</v>
      </c>
      <c r="C4048" s="15" t="n">
        <v>230</v>
      </c>
      <c r="D4048" s="15" t="n">
        <v>475</v>
      </c>
      <c r="E4048" s="15" t="n">
        <v>20</v>
      </c>
      <c r="F4048" s="16" t="n">
        <v>0.633465437396808</v>
      </c>
      <c r="G4048" s="17" t="s">
        <v>102</v>
      </c>
      <c r="H4048" s="18" t="n">
        <v>0.1</v>
      </c>
      <c r="I4048" s="18" t="n">
        <v>1</v>
      </c>
      <c r="J4048" s="19" t="n">
        <v>0.918397224873131</v>
      </c>
      <c r="K4048" s="19" t="n">
        <v>0.447657942643438</v>
      </c>
      <c r="L4048" s="16" t="n">
        <v>11.6887843476862</v>
      </c>
      <c r="M4048" s="19" t="n">
        <v>0.294676565736605</v>
      </c>
      <c r="N4048" s="19" t="n">
        <v>2.61827067429605</v>
      </c>
      <c r="O4048" s="19" t="n">
        <v>0.918397224873131</v>
      </c>
      <c r="P4048" s="19" t="n">
        <v>0.890960170877347</v>
      </c>
      <c r="Q4048" s="17" t="s">
        <v>30</v>
      </c>
      <c r="R4048" s="5" t="str">
        <f aca="false">IF(OR(Q4048="Steel plate",Q4048="Concrete jacket"),"Steel plate or jacket",Q4048)</f>
        <v>Seal cracks</v>
      </c>
      <c r="S4048" s="5" t="str">
        <f aca="false">IF(O4048&lt;='Tree rules'!$C$4,IF(N4048&lt;='Tree rules'!$C$5,IF(P4048&lt;='Tree rules'!$C$7,"Monitor","Polymer laminate"),IF(P4048&lt;='Tree rules'!$C$8,"Seal cracks","Polymer laminate")),IF(O4048&lt;='Tree rules'!$C$6,IF(P4048&lt;='Tree rules'!$C$9,"Polymer laminate","Steel plate or jacket"),IF(L4048&lt;='Tree rules'!$C$10,"Steel plate or jacket","Polymer laminate")))</f>
        <v>Seal cracks</v>
      </c>
      <c r="T4048" s="5" t="str">
        <f aca="false">IF(S4048=R4048,"Yes","No")</f>
        <v>Yes</v>
      </c>
    </row>
    <row r="4049" customFormat="false" ht="15" hidden="false" customHeight="false" outlineLevel="0" collapsed="false">
      <c r="A4049" s="15" t="n">
        <v>5756</v>
      </c>
      <c r="B4049" s="16" t="n">
        <v>4.63855298414943</v>
      </c>
      <c r="C4049" s="15" t="n">
        <v>230</v>
      </c>
      <c r="D4049" s="15" t="n">
        <v>450</v>
      </c>
      <c r="E4049" s="15" t="n">
        <v>30</v>
      </c>
      <c r="F4049" s="16" t="n">
        <v>1.05884484448594</v>
      </c>
      <c r="G4049" s="17" t="s">
        <v>102</v>
      </c>
      <c r="H4049" s="18" t="n">
        <v>0.1</v>
      </c>
      <c r="I4049" s="18" t="n">
        <v>2</v>
      </c>
      <c r="J4049" s="19" t="n">
        <v>0.851433110256757</v>
      </c>
      <c r="K4049" s="19" t="n">
        <v>0.436825578730899</v>
      </c>
      <c r="L4049" s="16" t="n">
        <v>11.9859250236419</v>
      </c>
      <c r="M4049" s="19" t="n">
        <v>0.744629168481083</v>
      </c>
      <c r="N4049" s="19" t="n">
        <v>3.67223311117285</v>
      </c>
      <c r="O4049" s="19" t="n">
        <v>1.33093845937496</v>
      </c>
      <c r="P4049" s="19" t="n">
        <v>0.593110776642459</v>
      </c>
      <c r="Q4049" s="17" t="s">
        <v>31</v>
      </c>
      <c r="R4049" s="5" t="str">
        <f aca="false">IF(OR(Q4049="Steel plate",Q4049="Concrete jacket"),"Steel plate or jacket",Q4049)</f>
        <v>Polymer laminate</v>
      </c>
      <c r="S4049" s="5" t="str">
        <f aca="false">IF(O4049&lt;='Tree rules'!$C$4,IF(N4049&lt;='Tree rules'!$C$5,IF(P4049&lt;='Tree rules'!$C$7,"Monitor","Polymer laminate"),IF(P4049&lt;='Tree rules'!$C$8,"Seal cracks","Polymer laminate")),IF(O4049&lt;='Tree rules'!$C$6,IF(P4049&lt;='Tree rules'!$C$9,"Polymer laminate","Steel plate or jacket"),IF(L4049&lt;='Tree rules'!$C$10,"Steel plate or jacket","Polymer laminate")))</f>
        <v>Polymer laminate</v>
      </c>
      <c r="T4049" s="5" t="str">
        <f aca="false">IF(S4049=R4049,"Yes","No")</f>
        <v>Yes</v>
      </c>
    </row>
    <row r="4050" customFormat="false" ht="15" hidden="false" customHeight="false" outlineLevel="0" collapsed="false">
      <c r="A4050" s="15" t="n">
        <v>5757</v>
      </c>
      <c r="B4050" s="16" t="n">
        <v>7.60343900897744</v>
      </c>
      <c r="C4050" s="15" t="n">
        <v>300</v>
      </c>
      <c r="D4050" s="15" t="n">
        <v>700</v>
      </c>
      <c r="E4050" s="15" t="n">
        <v>30</v>
      </c>
      <c r="F4050" s="16" t="n">
        <v>0.614868286941122</v>
      </c>
      <c r="G4050" s="17" t="s">
        <v>101</v>
      </c>
      <c r="H4050" s="18" t="n">
        <v>0.3</v>
      </c>
      <c r="I4050" s="18" t="n">
        <v>2</v>
      </c>
      <c r="J4050" s="19" t="n">
        <v>0.874453032260234</v>
      </c>
      <c r="K4050" s="19" t="n">
        <v>0.479192901956552</v>
      </c>
      <c r="L4050" s="16" t="n">
        <v>11.6260535305465</v>
      </c>
      <c r="M4050" s="19" t="n">
        <v>0.418958865596721</v>
      </c>
      <c r="N4050" s="19" t="n">
        <v>0.857931689609687</v>
      </c>
      <c r="O4050" s="19" t="n">
        <v>1.32987437836698</v>
      </c>
      <c r="P4050" s="19" t="n">
        <v>0.821655118377967</v>
      </c>
      <c r="Q4050" s="17" t="s">
        <v>31</v>
      </c>
      <c r="R4050" s="5" t="str">
        <f aca="false">IF(OR(Q4050="Steel plate",Q4050="Concrete jacket"),"Steel plate or jacket",Q4050)</f>
        <v>Polymer laminate</v>
      </c>
      <c r="S4050" s="5" t="str">
        <f aca="false">IF(O4050&lt;='Tree rules'!$C$4,IF(N4050&lt;='Tree rules'!$C$5,IF(P4050&lt;='Tree rules'!$C$7,"Monitor","Polymer laminate"),IF(P4050&lt;='Tree rules'!$C$8,"Seal cracks","Polymer laminate")),IF(O4050&lt;='Tree rules'!$C$6,IF(P4050&lt;='Tree rules'!$C$9,"Polymer laminate","Steel plate or jacket"),IF(L4050&lt;='Tree rules'!$C$10,"Steel plate or jacket","Polymer laminate")))</f>
        <v>Polymer laminate</v>
      </c>
      <c r="T4050" s="5" t="str">
        <f aca="false">IF(S4050=R4050,"Yes","No")</f>
        <v>Yes</v>
      </c>
    </row>
    <row r="4051" customFormat="false" ht="15" hidden="false" customHeight="false" outlineLevel="0" collapsed="false">
      <c r="A4051" s="15" t="n">
        <v>5758</v>
      </c>
      <c r="B4051" s="16" t="n">
        <v>6.08890174228932</v>
      </c>
      <c r="C4051" s="15" t="n">
        <v>300</v>
      </c>
      <c r="D4051" s="15" t="n">
        <v>550</v>
      </c>
      <c r="E4051" s="15" t="n">
        <v>25</v>
      </c>
      <c r="F4051" s="16" t="n">
        <v>0.834420359519201</v>
      </c>
      <c r="G4051" s="17" t="s">
        <v>101</v>
      </c>
      <c r="H4051" s="18" t="n">
        <v>0.3</v>
      </c>
      <c r="I4051" s="18" t="n">
        <v>1</v>
      </c>
      <c r="J4051" s="19" t="n">
        <v>0.879353776017258</v>
      </c>
      <c r="K4051" s="19" t="n">
        <v>0.488003779217586</v>
      </c>
      <c r="L4051" s="16" t="n">
        <v>12.1292863392218</v>
      </c>
      <c r="M4051" s="19" t="n">
        <v>0.817499271073333</v>
      </c>
      <c r="N4051" s="19" t="n">
        <v>0.578168673496327</v>
      </c>
      <c r="O4051" s="19" t="n">
        <v>0.879353776017258</v>
      </c>
      <c r="P4051" s="19" t="n">
        <v>0.470987582546556</v>
      </c>
      <c r="Q4051" s="17" t="s">
        <v>29</v>
      </c>
      <c r="R4051" s="5" t="str">
        <f aca="false">IF(OR(Q4051="Steel plate",Q4051="Concrete jacket"),"Steel plate or jacket",Q4051)</f>
        <v>Monitor</v>
      </c>
      <c r="S4051" s="5" t="str">
        <f aca="false">IF(O4051&lt;='Tree rules'!$C$4,IF(N4051&lt;='Tree rules'!$C$5,IF(P4051&lt;='Tree rules'!$C$7,"Monitor","Polymer laminate"),IF(P4051&lt;='Tree rules'!$C$8,"Seal cracks","Polymer laminate")),IF(O4051&lt;='Tree rules'!$C$6,IF(P4051&lt;='Tree rules'!$C$9,"Polymer laminate","Steel plate or jacket"),IF(L4051&lt;='Tree rules'!$C$10,"Steel plate or jacket","Polymer laminate")))</f>
        <v>Monitor</v>
      </c>
      <c r="T4051" s="5" t="str">
        <f aca="false">IF(S4051=R4051,"Yes","No")</f>
        <v>Yes</v>
      </c>
    </row>
    <row r="4052" customFormat="false" ht="15" hidden="false" customHeight="false" outlineLevel="0" collapsed="false">
      <c r="A4052" s="15" t="n">
        <v>5759</v>
      </c>
      <c r="B4052" s="16" t="n">
        <v>3.29363946946979</v>
      </c>
      <c r="C4052" s="15" t="n">
        <v>300</v>
      </c>
      <c r="D4052" s="15" t="n">
        <v>300</v>
      </c>
      <c r="E4052" s="15" t="n">
        <v>20</v>
      </c>
      <c r="F4052" s="16" t="n">
        <v>0.589048622548086</v>
      </c>
      <c r="G4052" s="17" t="s">
        <v>103</v>
      </c>
      <c r="H4052" s="18" t="n">
        <v>0.2</v>
      </c>
      <c r="I4052" s="18" t="n">
        <v>1.5</v>
      </c>
      <c r="J4052" s="19" t="n">
        <v>0.924527335740804</v>
      </c>
      <c r="K4052" s="19" t="n">
        <v>0.644772155208354</v>
      </c>
      <c r="L4052" s="16" t="n">
        <v>12.8657791776164</v>
      </c>
      <c r="M4052" s="19" t="n">
        <v>0.275587240488689</v>
      </c>
      <c r="N4052" s="19" t="n">
        <v>1.27099079315746</v>
      </c>
      <c r="O4052" s="19" t="n">
        <v>1.08873626220389</v>
      </c>
      <c r="P4052" s="19" t="n">
        <v>1.18080102046313</v>
      </c>
      <c r="Q4052" s="17" t="s">
        <v>31</v>
      </c>
      <c r="R4052" s="5" t="str">
        <f aca="false">IF(OR(Q4052="Steel plate",Q4052="Concrete jacket"),"Steel plate or jacket",Q4052)</f>
        <v>Polymer laminate</v>
      </c>
      <c r="S4052" s="5" t="str">
        <f aca="false">IF(O4052&lt;='Tree rules'!$C$4,IF(N4052&lt;='Tree rules'!$C$5,IF(P4052&lt;='Tree rules'!$C$7,"Monitor","Polymer laminate"),IF(P4052&lt;='Tree rules'!$C$8,"Seal cracks","Polymer laminate")),IF(O4052&lt;='Tree rules'!$C$6,IF(P4052&lt;='Tree rules'!$C$9,"Polymer laminate","Steel plate or jacket"),IF(L4052&lt;='Tree rules'!$C$10,"Steel plate or jacket","Polymer laminate")))</f>
        <v>Steel plate or jacket</v>
      </c>
      <c r="T4052" s="5" t="str">
        <f aca="false">IF(S4052=R4052,"Yes","No")</f>
        <v>No</v>
      </c>
    </row>
    <row r="4053" customFormat="false" ht="15" hidden="false" customHeight="false" outlineLevel="0" collapsed="false">
      <c r="A4053" s="15" t="n">
        <v>5760</v>
      </c>
      <c r="B4053" s="16" t="n">
        <v>3.51551086722375</v>
      </c>
      <c r="C4053" s="15" t="n">
        <v>300</v>
      </c>
      <c r="D4053" s="15" t="n">
        <v>300</v>
      </c>
      <c r="E4053" s="15" t="n">
        <v>30</v>
      </c>
      <c r="F4053" s="16" t="n">
        <v>0.831109167616348</v>
      </c>
      <c r="G4053" s="17" t="s">
        <v>103</v>
      </c>
      <c r="H4053" s="18" t="n">
        <v>0.2</v>
      </c>
      <c r="I4053" s="18" t="n">
        <v>2</v>
      </c>
      <c r="J4053" s="19" t="n">
        <v>0.862308958296561</v>
      </c>
      <c r="K4053" s="19" t="n">
        <v>0.412528626407305</v>
      </c>
      <c r="L4053" s="16" t="n">
        <v>13.9504399493006</v>
      </c>
      <c r="M4053" s="19" t="n">
        <v>0.301091234958415</v>
      </c>
      <c r="N4053" s="19" t="n">
        <v>2.38124271694051</v>
      </c>
      <c r="O4053" s="19" t="n">
        <v>1.36889078648833</v>
      </c>
      <c r="P4053" s="19" t="n">
        <v>1.24337533152485</v>
      </c>
      <c r="Q4053" s="17" t="s">
        <v>31</v>
      </c>
      <c r="R4053" s="5" t="str">
        <f aca="false">IF(OR(Q4053="Steel plate",Q4053="Concrete jacket"),"Steel plate or jacket",Q4053)</f>
        <v>Polymer laminate</v>
      </c>
      <c r="S4053" s="5" t="str">
        <f aca="false">IF(O4053&lt;='Tree rules'!$C$4,IF(N4053&lt;='Tree rules'!$C$5,IF(P4053&lt;='Tree rules'!$C$7,"Monitor","Polymer laminate"),IF(P4053&lt;='Tree rules'!$C$8,"Seal cracks","Polymer laminate")),IF(O4053&lt;='Tree rules'!$C$6,IF(P4053&lt;='Tree rules'!$C$9,"Polymer laminate","Steel plate or jacket"),IF(L4053&lt;='Tree rules'!$C$10,"Steel plate or jacket","Polymer laminate")))</f>
        <v>Polymer laminate</v>
      </c>
      <c r="T4053" s="5" t="str">
        <f aca="false">IF(S4053=R4053,"Yes","No")</f>
        <v>Yes</v>
      </c>
    </row>
    <row r="4054" customFormat="false" ht="15" hidden="false" customHeight="false" outlineLevel="0" collapsed="false">
      <c r="A4054" s="15" t="n">
        <v>5764</v>
      </c>
      <c r="B4054" s="16" t="n">
        <v>4.02205692146682</v>
      </c>
      <c r="C4054" s="15" t="n">
        <v>300</v>
      </c>
      <c r="D4054" s="15" t="n">
        <v>325</v>
      </c>
      <c r="E4054" s="15" t="n">
        <v>30</v>
      </c>
      <c r="F4054" s="16" t="n">
        <v>0.756099314943392</v>
      </c>
      <c r="G4054" s="17" t="s">
        <v>103</v>
      </c>
      <c r="H4054" s="18" t="n">
        <v>0.2</v>
      </c>
      <c r="I4054" s="18" t="n">
        <v>1</v>
      </c>
      <c r="J4054" s="19" t="n">
        <v>0.85447309950197</v>
      </c>
      <c r="K4054" s="19" t="n">
        <v>0.549552404807572</v>
      </c>
      <c r="L4054" s="16" t="n">
        <v>14.5200610883279</v>
      </c>
      <c r="M4054" s="19" t="n">
        <v>0.886837971125038</v>
      </c>
      <c r="N4054" s="19" t="n">
        <v>1.30194614190883</v>
      </c>
      <c r="O4054" s="19" t="n">
        <v>0.85447309950197</v>
      </c>
      <c r="P4054" s="19" t="n">
        <v>0.38991193749464</v>
      </c>
      <c r="Q4054" s="17" t="s">
        <v>30</v>
      </c>
      <c r="R4054" s="5" t="str">
        <f aca="false">IF(OR(Q4054="Steel plate",Q4054="Concrete jacket"),"Steel plate or jacket",Q4054)</f>
        <v>Seal cracks</v>
      </c>
      <c r="S4054" s="5" t="str">
        <f aca="false">IF(O4054&lt;='Tree rules'!$C$4,IF(N4054&lt;='Tree rules'!$C$5,IF(P4054&lt;='Tree rules'!$C$7,"Monitor","Polymer laminate"),IF(P4054&lt;='Tree rules'!$C$8,"Seal cracks","Polymer laminate")),IF(O4054&lt;='Tree rules'!$C$6,IF(P4054&lt;='Tree rules'!$C$9,"Polymer laminate","Steel plate or jacket"),IF(L4054&lt;='Tree rules'!$C$10,"Steel plate or jacket","Polymer laminate")))</f>
        <v>Seal cracks</v>
      </c>
      <c r="T4054" s="5" t="str">
        <f aca="false">IF(S4054=R4054,"Yes","No")</f>
        <v>Yes</v>
      </c>
    </row>
    <row r="4055" customFormat="false" ht="15" hidden="false" customHeight="false" outlineLevel="0" collapsed="false">
      <c r="A4055" s="15" t="n">
        <v>5768</v>
      </c>
      <c r="B4055" s="16" t="n">
        <v>3.1749827707544</v>
      </c>
      <c r="C4055" s="15" t="n">
        <v>300</v>
      </c>
      <c r="D4055" s="15" t="n">
        <v>300</v>
      </c>
      <c r="E4055" s="15" t="n">
        <v>30</v>
      </c>
      <c r="F4055" s="16" t="n">
        <v>0.831109167616348</v>
      </c>
      <c r="G4055" s="17" t="s">
        <v>101</v>
      </c>
      <c r="H4055" s="18" t="n">
        <v>0.3</v>
      </c>
      <c r="I4055" s="18" t="n">
        <v>1</v>
      </c>
      <c r="J4055" s="19" t="n">
        <v>0.986394820660519</v>
      </c>
      <c r="K4055" s="19" t="n">
        <v>0.541656057004452</v>
      </c>
      <c r="L4055" s="16" t="n">
        <v>12.5991379791841</v>
      </c>
      <c r="M4055" s="19" t="n">
        <v>0.658270264099272</v>
      </c>
      <c r="N4055" s="19" t="n">
        <v>1.06630049329468</v>
      </c>
      <c r="O4055" s="19" t="n">
        <v>0.986394820660519</v>
      </c>
      <c r="P4055" s="19" t="n">
        <v>0.515593003727682</v>
      </c>
      <c r="Q4055" s="17" t="s">
        <v>30</v>
      </c>
      <c r="R4055" s="5" t="str">
        <f aca="false">IF(OR(Q4055="Steel plate",Q4055="Concrete jacket"),"Steel plate or jacket",Q4055)</f>
        <v>Seal cracks</v>
      </c>
      <c r="S4055" s="5" t="str">
        <f aca="false">IF(O4055&lt;='Tree rules'!$C$4,IF(N4055&lt;='Tree rules'!$C$5,IF(P4055&lt;='Tree rules'!$C$7,"Monitor","Polymer laminate"),IF(P4055&lt;='Tree rules'!$C$8,"Seal cracks","Polymer laminate")),IF(O4055&lt;='Tree rules'!$C$6,IF(P4055&lt;='Tree rules'!$C$9,"Polymer laminate","Steel plate or jacket"),IF(L4055&lt;='Tree rules'!$C$10,"Steel plate or jacket","Polymer laminate")))</f>
        <v>Seal cracks</v>
      </c>
      <c r="T4055" s="5" t="str">
        <f aca="false">IF(S4055=R4055,"Yes","No")</f>
        <v>Yes</v>
      </c>
    </row>
    <row r="4056" customFormat="false" ht="15" hidden="false" customHeight="false" outlineLevel="0" collapsed="false">
      <c r="A4056" s="15" t="n">
        <v>5770</v>
      </c>
      <c r="B4056" s="16" t="n">
        <v>6.21375735813764</v>
      </c>
      <c r="C4056" s="15" t="n">
        <v>300</v>
      </c>
      <c r="D4056" s="15" t="n">
        <v>575</v>
      </c>
      <c r="E4056" s="15" t="n">
        <v>20</v>
      </c>
      <c r="F4056" s="16" t="n">
        <v>0.633465437396808</v>
      </c>
      <c r="G4056" s="17" t="s">
        <v>101</v>
      </c>
      <c r="H4056" s="18" t="n">
        <v>0.3</v>
      </c>
      <c r="I4056" s="18" t="n">
        <v>1.5</v>
      </c>
      <c r="J4056" s="19" t="n">
        <v>0.91993245196519</v>
      </c>
      <c r="K4056" s="19" t="n">
        <v>0.469718072397303</v>
      </c>
      <c r="L4056" s="16" t="n">
        <v>11.7462331911865</v>
      </c>
      <c r="M4056" s="19" t="n">
        <v>0.377324226078519</v>
      </c>
      <c r="N4056" s="19" t="n">
        <v>0.780235966235225</v>
      </c>
      <c r="O4056" s="19" t="n">
        <v>1.16384422891138</v>
      </c>
      <c r="P4056" s="19" t="n">
        <v>0.95786824130518</v>
      </c>
      <c r="Q4056" s="17" t="s">
        <v>31</v>
      </c>
      <c r="R4056" s="5" t="str">
        <f aca="false">IF(OR(Q4056="Steel plate",Q4056="Concrete jacket"),"Steel plate or jacket",Q4056)</f>
        <v>Polymer laminate</v>
      </c>
      <c r="S4056" s="5" t="str">
        <f aca="false">IF(O4056&lt;='Tree rules'!$C$4,IF(N4056&lt;='Tree rules'!$C$5,IF(P4056&lt;='Tree rules'!$C$7,"Monitor","Polymer laminate"),IF(P4056&lt;='Tree rules'!$C$8,"Seal cracks","Polymer laminate")),IF(O4056&lt;='Tree rules'!$C$6,IF(P4056&lt;='Tree rules'!$C$9,"Polymer laminate","Steel plate or jacket"),IF(L4056&lt;='Tree rules'!$C$10,"Steel plate or jacket","Polymer laminate")))</f>
        <v>Polymer laminate</v>
      </c>
      <c r="T4056" s="5" t="str">
        <f aca="false">IF(S4056=R4056,"Yes","No")</f>
        <v>Yes</v>
      </c>
    </row>
    <row r="4057" customFormat="false" ht="15" hidden="false" customHeight="false" outlineLevel="0" collapsed="false">
      <c r="A4057" s="15" t="n">
        <v>5771</v>
      </c>
      <c r="B4057" s="16" t="n">
        <v>7.66875031390897</v>
      </c>
      <c r="C4057" s="15" t="n">
        <v>230</v>
      </c>
      <c r="D4057" s="15" t="n">
        <v>600</v>
      </c>
      <c r="E4057" s="15" t="n">
        <v>30</v>
      </c>
      <c r="F4057" s="16" t="n">
        <v>0.63117855856144</v>
      </c>
      <c r="G4057" s="17" t="s">
        <v>103</v>
      </c>
      <c r="H4057" s="18" t="n">
        <v>0.2</v>
      </c>
      <c r="I4057" s="18" t="n">
        <v>1</v>
      </c>
      <c r="J4057" s="19" t="n">
        <v>0.881703460234664</v>
      </c>
      <c r="K4057" s="19" t="n">
        <v>0.59151153937168</v>
      </c>
      <c r="L4057" s="16" t="n">
        <v>13.8425095918935</v>
      </c>
      <c r="M4057" s="19" t="n">
        <v>0.452874458105749</v>
      </c>
      <c r="N4057" s="19" t="n">
        <v>0.864337111546637</v>
      </c>
      <c r="O4057" s="19" t="n">
        <v>0.881703460234664</v>
      </c>
      <c r="P4057" s="19" t="n">
        <v>0.778356174159984</v>
      </c>
      <c r="Q4057" s="17" t="s">
        <v>29</v>
      </c>
      <c r="R4057" s="5" t="str">
        <f aca="false">IF(OR(Q4057="Steel plate",Q4057="Concrete jacket"),"Steel plate or jacket",Q4057)</f>
        <v>Monitor</v>
      </c>
      <c r="S4057" s="5" t="str">
        <f aca="false">IF(O4057&lt;='Tree rules'!$C$4,IF(N4057&lt;='Tree rules'!$C$5,IF(P4057&lt;='Tree rules'!$C$7,"Monitor","Polymer laminate"),IF(P4057&lt;='Tree rules'!$C$8,"Seal cracks","Polymer laminate")),IF(O4057&lt;='Tree rules'!$C$6,IF(P4057&lt;='Tree rules'!$C$9,"Polymer laminate","Steel plate or jacket"),IF(L4057&lt;='Tree rules'!$C$10,"Steel plate or jacket","Polymer laminate")))</f>
        <v>Monitor</v>
      </c>
      <c r="T4057" s="5" t="str">
        <f aca="false">IF(S4057=R4057,"Yes","No")</f>
        <v>Yes</v>
      </c>
    </row>
    <row r="4058" customFormat="false" ht="15" hidden="false" customHeight="false" outlineLevel="0" collapsed="false">
      <c r="A4058" s="15" t="n">
        <v>5772</v>
      </c>
      <c r="B4058" s="16" t="n">
        <v>6.84160749393141</v>
      </c>
      <c r="C4058" s="15" t="n">
        <v>300</v>
      </c>
      <c r="D4058" s="15" t="n">
        <v>625</v>
      </c>
      <c r="E4058" s="15" t="n">
        <v>20</v>
      </c>
      <c r="F4058" s="16" t="n">
        <v>0.694514438099298</v>
      </c>
      <c r="G4058" s="17" t="s">
        <v>101</v>
      </c>
      <c r="H4058" s="18" t="n">
        <v>0.3</v>
      </c>
      <c r="I4058" s="18" t="n">
        <v>2</v>
      </c>
      <c r="J4058" s="19" t="n">
        <v>0.911276296032392</v>
      </c>
      <c r="K4058" s="19" t="n">
        <v>0.510052998482909</v>
      </c>
      <c r="L4058" s="16" t="n">
        <v>11.8162478306242</v>
      </c>
      <c r="M4058" s="19" t="n">
        <v>0.910767131446019</v>
      </c>
      <c r="N4058" s="19" t="n">
        <v>0.786962718955347</v>
      </c>
      <c r="O4058" s="19" t="n">
        <v>1.35775338482706</v>
      </c>
      <c r="P4058" s="19" t="n">
        <v>0.520369614776962</v>
      </c>
      <c r="Q4058" s="17" t="s">
        <v>104</v>
      </c>
      <c r="R4058" s="5" t="str">
        <f aca="false">IF(OR(Q4058="Steel plate",Q4058="Concrete jacket"),"Steel plate or jacket",Q4058)</f>
        <v>Steel plate or jacket</v>
      </c>
      <c r="S4058" s="5" t="str">
        <f aca="false">IF(O4058&lt;='Tree rules'!$C$4,IF(N4058&lt;='Tree rules'!$C$5,IF(P4058&lt;='Tree rules'!$C$7,"Monitor","Polymer laminate"),IF(P4058&lt;='Tree rules'!$C$8,"Seal cracks","Polymer laminate")),IF(O4058&lt;='Tree rules'!$C$6,IF(P4058&lt;='Tree rules'!$C$9,"Polymer laminate","Steel plate or jacket"),IF(L4058&lt;='Tree rules'!$C$10,"Steel plate or jacket","Polymer laminate")))</f>
        <v>Steel plate or jacket</v>
      </c>
      <c r="T4058" s="5" t="str">
        <f aca="false">IF(S4058=R4058,"Yes","No")</f>
        <v>Yes</v>
      </c>
    </row>
    <row r="4059" customFormat="false" ht="15" hidden="false" customHeight="false" outlineLevel="0" collapsed="false">
      <c r="A4059" s="15" t="n">
        <v>5775</v>
      </c>
      <c r="B4059" s="16" t="n">
        <v>4.25647580855389</v>
      </c>
      <c r="C4059" s="15" t="n">
        <v>300</v>
      </c>
      <c r="D4059" s="15" t="n">
        <v>350</v>
      </c>
      <c r="E4059" s="15" t="n">
        <v>30</v>
      </c>
      <c r="F4059" s="16" t="n">
        <v>0.661387927071535</v>
      </c>
      <c r="G4059" s="17" t="s">
        <v>101</v>
      </c>
      <c r="H4059" s="18" t="n">
        <v>0.3</v>
      </c>
      <c r="I4059" s="18" t="n">
        <v>2</v>
      </c>
      <c r="J4059" s="19" t="n">
        <v>0.920539459656432</v>
      </c>
      <c r="K4059" s="19" t="n">
        <v>0.507613289566571</v>
      </c>
      <c r="L4059" s="16" t="n">
        <v>14.0015651597167</v>
      </c>
      <c r="M4059" s="19" t="n">
        <v>0.610771111007079</v>
      </c>
      <c r="N4059" s="19" t="n">
        <v>1.16788774498411</v>
      </c>
      <c r="O4059" s="19" t="n">
        <v>1.37380085602083</v>
      </c>
      <c r="P4059" s="19" t="n">
        <v>0.633297690965516</v>
      </c>
      <c r="Q4059" s="17" t="s">
        <v>31</v>
      </c>
      <c r="R4059" s="5" t="str">
        <f aca="false">IF(OR(Q4059="Steel plate",Q4059="Concrete jacket"),"Steel plate or jacket",Q4059)</f>
        <v>Polymer laminate</v>
      </c>
      <c r="S4059" s="5" t="str">
        <f aca="false">IF(O4059&lt;='Tree rules'!$C$4,IF(N4059&lt;='Tree rules'!$C$5,IF(P4059&lt;='Tree rules'!$C$7,"Monitor","Polymer laminate"),IF(P4059&lt;='Tree rules'!$C$8,"Seal cracks","Polymer laminate")),IF(O4059&lt;='Tree rules'!$C$6,IF(P4059&lt;='Tree rules'!$C$9,"Polymer laminate","Steel plate or jacket"),IF(L4059&lt;='Tree rules'!$C$10,"Steel plate or jacket","Polymer laminate")))</f>
        <v>Polymer laminate</v>
      </c>
      <c r="T4059" s="5" t="str">
        <f aca="false">IF(S4059=R4059,"Yes","No")</f>
        <v>Yes</v>
      </c>
    </row>
    <row r="4060" customFormat="false" ht="15" hidden="false" customHeight="false" outlineLevel="0" collapsed="false">
      <c r="A4060" s="15" t="n">
        <v>5777</v>
      </c>
      <c r="B4060" s="16" t="n">
        <v>7.24907103324586</v>
      </c>
      <c r="C4060" s="15" t="n">
        <v>300</v>
      </c>
      <c r="D4060" s="15" t="n">
        <v>650</v>
      </c>
      <c r="E4060" s="15" t="n">
        <v>20</v>
      </c>
      <c r="F4060" s="16" t="n">
        <v>0.665767979568698</v>
      </c>
      <c r="G4060" s="17" t="s">
        <v>103</v>
      </c>
      <c r="H4060" s="18" t="n">
        <v>0.2</v>
      </c>
      <c r="I4060" s="18" t="n">
        <v>1</v>
      </c>
      <c r="J4060" s="19" t="n">
        <v>0.930413083991879</v>
      </c>
      <c r="K4060" s="19" t="n">
        <v>0.453292105638462</v>
      </c>
      <c r="L4060" s="16" t="n">
        <v>12.0017732338508</v>
      </c>
      <c r="M4060" s="19" t="n">
        <v>0.562859652248562</v>
      </c>
      <c r="N4060" s="19" t="n">
        <v>0.840477667504334</v>
      </c>
      <c r="O4060" s="19" t="n">
        <v>0.930413083991879</v>
      </c>
      <c r="P4060" s="19" t="n">
        <v>0.625774874357928</v>
      </c>
      <c r="Q4060" s="17" t="s">
        <v>29</v>
      </c>
      <c r="R4060" s="5" t="str">
        <f aca="false">IF(OR(Q4060="Steel plate",Q4060="Concrete jacket"),"Steel plate or jacket",Q4060)</f>
        <v>Monitor</v>
      </c>
      <c r="S4060" s="5" t="str">
        <f aca="false">IF(O4060&lt;='Tree rules'!$C$4,IF(N4060&lt;='Tree rules'!$C$5,IF(P4060&lt;='Tree rules'!$C$7,"Monitor","Polymer laminate"),IF(P4060&lt;='Tree rules'!$C$8,"Seal cracks","Polymer laminate")),IF(O4060&lt;='Tree rules'!$C$6,IF(P4060&lt;='Tree rules'!$C$9,"Polymer laminate","Steel plate or jacket"),IF(L4060&lt;='Tree rules'!$C$10,"Steel plate or jacket","Polymer laminate")))</f>
        <v>Monitor</v>
      </c>
      <c r="T4060" s="5" t="str">
        <f aca="false">IF(S4060=R4060,"Yes","No")</f>
        <v>Yes</v>
      </c>
    </row>
    <row r="4061" customFormat="false" ht="15" hidden="false" customHeight="false" outlineLevel="0" collapsed="false">
      <c r="A4061" s="15" t="n">
        <v>5779</v>
      </c>
      <c r="B4061" s="16" t="n">
        <v>4.29413241396245</v>
      </c>
      <c r="C4061" s="15" t="n">
        <v>300</v>
      </c>
      <c r="D4061" s="15" t="n">
        <v>375</v>
      </c>
      <c r="E4061" s="15" t="n">
        <v>30</v>
      </c>
      <c r="F4061" s="16" t="n">
        <v>0.814840647739602</v>
      </c>
      <c r="G4061" s="17" t="s">
        <v>101</v>
      </c>
      <c r="H4061" s="18" t="n">
        <v>0.3</v>
      </c>
      <c r="I4061" s="18" t="n">
        <v>1</v>
      </c>
      <c r="J4061" s="19" t="n">
        <v>0.91054878011959</v>
      </c>
      <c r="K4061" s="19" t="n">
        <v>0.425337910905463</v>
      </c>
      <c r="L4061" s="16" t="n">
        <v>13.0520742065728</v>
      </c>
      <c r="M4061" s="19" t="n">
        <v>0.303922949323804</v>
      </c>
      <c r="N4061" s="19" t="n">
        <v>0.703565920599238</v>
      </c>
      <c r="O4061" s="19" t="n">
        <v>0.910548780119591</v>
      </c>
      <c r="P4061" s="19" t="n">
        <v>1.0254944896102</v>
      </c>
      <c r="Q4061" s="17" t="s">
        <v>31</v>
      </c>
      <c r="R4061" s="5" t="str">
        <f aca="false">IF(OR(Q4061="Steel plate",Q4061="Concrete jacket"),"Steel plate or jacket",Q4061)</f>
        <v>Polymer laminate</v>
      </c>
      <c r="S4061" s="5" t="str">
        <f aca="false">IF(O4061&lt;='Tree rules'!$C$4,IF(N4061&lt;='Tree rules'!$C$5,IF(P4061&lt;='Tree rules'!$C$7,"Monitor","Polymer laminate"),IF(P4061&lt;='Tree rules'!$C$8,"Seal cracks","Polymer laminate")),IF(O4061&lt;='Tree rules'!$C$6,IF(P4061&lt;='Tree rules'!$C$9,"Polymer laminate","Steel plate or jacket"),IF(L4061&lt;='Tree rules'!$C$10,"Steel plate or jacket","Polymer laminate")))</f>
        <v>Polymer laminate</v>
      </c>
      <c r="T4061" s="5" t="str">
        <f aca="false">IF(S4061=R4061,"Yes","No")</f>
        <v>Yes</v>
      </c>
    </row>
    <row r="4062" customFormat="false" ht="15" hidden="false" customHeight="false" outlineLevel="0" collapsed="false">
      <c r="A4062" s="15" t="n">
        <v>5780</v>
      </c>
      <c r="B4062" s="16" t="n">
        <v>6.45137500142785</v>
      </c>
      <c r="C4062" s="15" t="n">
        <v>300</v>
      </c>
      <c r="D4062" s="15" t="n">
        <v>600</v>
      </c>
      <c r="E4062" s="15" t="n">
        <v>30</v>
      </c>
      <c r="F4062" s="16" t="n">
        <v>0.948548506518657</v>
      </c>
      <c r="G4062" s="17" t="s">
        <v>101</v>
      </c>
      <c r="H4062" s="18" t="n">
        <v>0.3</v>
      </c>
      <c r="I4062" s="18" t="n">
        <v>1</v>
      </c>
      <c r="J4062" s="19" t="n">
        <v>0.872564551316665</v>
      </c>
      <c r="K4062" s="19" t="n">
        <v>0.549520413743464</v>
      </c>
      <c r="L4062" s="16" t="n">
        <v>11.6872735533113</v>
      </c>
      <c r="M4062" s="19" t="n">
        <v>0.534162011067187</v>
      </c>
      <c r="N4062" s="19" t="n">
        <v>0.569537567306126</v>
      </c>
      <c r="O4062" s="19" t="n">
        <v>0.872564551316665</v>
      </c>
      <c r="P4062" s="19" t="n">
        <v>0.737773310520472</v>
      </c>
      <c r="Q4062" s="17" t="s">
        <v>29</v>
      </c>
      <c r="R4062" s="5" t="str">
        <f aca="false">IF(OR(Q4062="Steel plate",Q4062="Concrete jacket"),"Steel plate or jacket",Q4062)</f>
        <v>Monitor</v>
      </c>
      <c r="S4062" s="5" t="str">
        <f aca="false">IF(O4062&lt;='Tree rules'!$C$4,IF(N4062&lt;='Tree rules'!$C$5,IF(P4062&lt;='Tree rules'!$C$7,"Monitor","Polymer laminate"),IF(P4062&lt;='Tree rules'!$C$8,"Seal cracks","Polymer laminate")),IF(O4062&lt;='Tree rules'!$C$6,IF(P4062&lt;='Tree rules'!$C$9,"Polymer laminate","Steel plate or jacket"),IF(L4062&lt;='Tree rules'!$C$10,"Steel plate or jacket","Polymer laminate")))</f>
        <v>Monitor</v>
      </c>
      <c r="T4062" s="5" t="str">
        <f aca="false">IF(S4062=R4062,"Yes","No")</f>
        <v>Yes</v>
      </c>
    </row>
    <row r="4063" customFormat="false" ht="15" hidden="false" customHeight="false" outlineLevel="0" collapsed="false">
      <c r="A4063" s="15" t="n">
        <v>5781</v>
      </c>
      <c r="B4063" s="16" t="n">
        <v>6.08440344389013</v>
      </c>
      <c r="C4063" s="15" t="n">
        <v>300</v>
      </c>
      <c r="D4063" s="15" t="n">
        <v>550</v>
      </c>
      <c r="E4063" s="15" t="n">
        <v>25</v>
      </c>
      <c r="F4063" s="16" t="n">
        <v>0.664887334093078</v>
      </c>
      <c r="G4063" s="17" t="s">
        <v>103</v>
      </c>
      <c r="H4063" s="18" t="n">
        <v>0.2</v>
      </c>
      <c r="I4063" s="18" t="n">
        <v>1</v>
      </c>
      <c r="J4063" s="19" t="n">
        <v>0.949520867112578</v>
      </c>
      <c r="K4063" s="19" t="n">
        <v>0.428548688119482</v>
      </c>
      <c r="L4063" s="16" t="n">
        <v>12.0722290553376</v>
      </c>
      <c r="M4063" s="19" t="n">
        <v>0.326522703705778</v>
      </c>
      <c r="N4063" s="19" t="n">
        <v>0.980493423449152</v>
      </c>
      <c r="O4063" s="19" t="n">
        <v>0.949520867112578</v>
      </c>
      <c r="P4063" s="19" t="n">
        <v>0.940821198373301</v>
      </c>
      <c r="Q4063" s="17" t="s">
        <v>31</v>
      </c>
      <c r="R4063" s="5" t="str">
        <f aca="false">IF(OR(Q4063="Steel plate",Q4063="Concrete jacket"),"Steel plate or jacket",Q4063)</f>
        <v>Polymer laminate</v>
      </c>
      <c r="S4063" s="5" t="str">
        <f aca="false">IF(O4063&lt;='Tree rules'!$C$4,IF(N4063&lt;='Tree rules'!$C$5,IF(P4063&lt;='Tree rules'!$C$7,"Monitor","Polymer laminate"),IF(P4063&lt;='Tree rules'!$C$8,"Seal cracks","Polymer laminate")),IF(O4063&lt;='Tree rules'!$C$6,IF(P4063&lt;='Tree rules'!$C$9,"Polymer laminate","Steel plate or jacket"),IF(L4063&lt;='Tree rules'!$C$10,"Steel plate or jacket","Polymer laminate")))</f>
        <v>Monitor</v>
      </c>
      <c r="T4063" s="5" t="str">
        <f aca="false">IF(S4063=R4063,"Yes","No")</f>
        <v>No</v>
      </c>
    </row>
    <row r="4064" customFormat="false" ht="15" hidden="false" customHeight="false" outlineLevel="0" collapsed="false">
      <c r="A4064" s="15" t="n">
        <v>5782</v>
      </c>
      <c r="B4064" s="16" t="n">
        <v>4.36831594351534</v>
      </c>
      <c r="C4064" s="15" t="n">
        <v>230</v>
      </c>
      <c r="D4064" s="15" t="n">
        <v>400</v>
      </c>
      <c r="E4064" s="15" t="n">
        <v>30</v>
      </c>
      <c r="F4064" s="16" t="n">
        <v>0.810628990734046</v>
      </c>
      <c r="G4064" s="17" t="s">
        <v>102</v>
      </c>
      <c r="H4064" s="18" t="n">
        <v>0.1</v>
      </c>
      <c r="I4064" s="18" t="n">
        <v>1</v>
      </c>
      <c r="J4064" s="19" t="n">
        <v>0.90456563812171</v>
      </c>
      <c r="K4064" s="19" t="n">
        <v>0.572257608372989</v>
      </c>
      <c r="L4064" s="16" t="n">
        <v>12.9623618501939</v>
      </c>
      <c r="M4064" s="19" t="n">
        <v>0.574429796345773</v>
      </c>
      <c r="N4064" s="19" t="n">
        <v>2.87528916241612</v>
      </c>
      <c r="O4064" s="19" t="n">
        <v>0.90456563812171</v>
      </c>
      <c r="P4064" s="19" t="n">
        <v>0.560927480339351</v>
      </c>
      <c r="Q4064" s="17" t="s">
        <v>30</v>
      </c>
      <c r="R4064" s="5" t="str">
        <f aca="false">IF(OR(Q4064="Steel plate",Q4064="Concrete jacket"),"Steel plate or jacket",Q4064)</f>
        <v>Seal cracks</v>
      </c>
      <c r="S4064" s="5" t="str">
        <f aca="false">IF(O4064&lt;='Tree rules'!$C$4,IF(N4064&lt;='Tree rules'!$C$5,IF(P4064&lt;='Tree rules'!$C$7,"Monitor","Polymer laminate"),IF(P4064&lt;='Tree rules'!$C$8,"Seal cracks","Polymer laminate")),IF(O4064&lt;='Tree rules'!$C$6,IF(P4064&lt;='Tree rules'!$C$9,"Polymer laminate","Steel plate or jacket"),IF(L4064&lt;='Tree rules'!$C$10,"Steel plate or jacket","Polymer laminate")))</f>
        <v>Seal cracks</v>
      </c>
      <c r="T4064" s="5" t="str">
        <f aca="false">IF(S4064=R4064,"Yes","No")</f>
        <v>Yes</v>
      </c>
    </row>
    <row r="4065" customFormat="false" ht="15" hidden="false" customHeight="false" outlineLevel="0" collapsed="false">
      <c r="A4065" s="15" t="n">
        <v>5783</v>
      </c>
      <c r="B4065" s="16" t="n">
        <v>3.35696269761813</v>
      </c>
      <c r="C4065" s="15" t="n">
        <v>230</v>
      </c>
      <c r="D4065" s="15" t="n">
        <v>300</v>
      </c>
      <c r="E4065" s="15" t="n">
        <v>25</v>
      </c>
      <c r="F4065" s="16" t="n">
        <v>0.688332522525665</v>
      </c>
      <c r="G4065" s="17" t="s">
        <v>101</v>
      </c>
      <c r="H4065" s="18" t="n">
        <v>0.3</v>
      </c>
      <c r="I4065" s="18" t="n">
        <v>1.5</v>
      </c>
      <c r="J4065" s="19" t="n">
        <v>0.858491780368164</v>
      </c>
      <c r="K4065" s="19" t="n">
        <v>0.647336020007226</v>
      </c>
      <c r="L4065" s="16" t="n">
        <v>13.2163885732997</v>
      </c>
      <c r="M4065" s="19" t="n">
        <v>0.822037965730565</v>
      </c>
      <c r="N4065" s="19" t="n">
        <v>0.884126689152014</v>
      </c>
      <c r="O4065" s="19" t="n">
        <v>1.00987134439602</v>
      </c>
      <c r="P4065" s="19" t="n">
        <v>0.413578587257945</v>
      </c>
      <c r="Q4065" s="17" t="s">
        <v>31</v>
      </c>
      <c r="R4065" s="5" t="str">
        <f aca="false">IF(OR(Q4065="Steel plate",Q4065="Concrete jacket"),"Steel plate or jacket",Q4065)</f>
        <v>Polymer laminate</v>
      </c>
      <c r="S4065" s="5" t="str">
        <f aca="false">IF(O4065&lt;='Tree rules'!$C$4,IF(N4065&lt;='Tree rules'!$C$5,IF(P4065&lt;='Tree rules'!$C$7,"Monitor","Polymer laminate"),IF(P4065&lt;='Tree rules'!$C$8,"Seal cracks","Polymer laminate")),IF(O4065&lt;='Tree rules'!$C$6,IF(P4065&lt;='Tree rules'!$C$9,"Polymer laminate","Steel plate or jacket"),IF(L4065&lt;='Tree rules'!$C$10,"Steel plate or jacket","Polymer laminate")))</f>
        <v>Polymer laminate</v>
      </c>
      <c r="T4065" s="5" t="str">
        <f aca="false">IF(S4065=R4065,"Yes","No")</f>
        <v>Yes</v>
      </c>
    </row>
    <row r="4066" customFormat="false" ht="15" hidden="false" customHeight="false" outlineLevel="0" collapsed="false">
      <c r="A4066" s="15" t="n">
        <v>5784</v>
      </c>
      <c r="B4066" s="16" t="n">
        <v>3.84557013473415</v>
      </c>
      <c r="C4066" s="15" t="n">
        <v>230</v>
      </c>
      <c r="D4066" s="15" t="n">
        <v>350</v>
      </c>
      <c r="E4066" s="15" t="n">
        <v>30</v>
      </c>
      <c r="F4066" s="16" t="n">
        <v>0.9045760591966</v>
      </c>
      <c r="G4066" s="17" t="s">
        <v>103</v>
      </c>
      <c r="H4066" s="18" t="n">
        <v>0.2</v>
      </c>
      <c r="I4066" s="18" t="n">
        <v>1.5</v>
      </c>
      <c r="J4066" s="19" t="n">
        <v>0.909648568349789</v>
      </c>
      <c r="K4066" s="19" t="n">
        <v>0.407085165684628</v>
      </c>
      <c r="L4066" s="16" t="n">
        <v>12.7336759428283</v>
      </c>
      <c r="M4066" s="19" t="n">
        <v>0.653028195674972</v>
      </c>
      <c r="N4066" s="19" t="n">
        <v>1.66363886492218</v>
      </c>
      <c r="O4066" s="19" t="n">
        <v>1.17932063344395</v>
      </c>
      <c r="P4066" s="19" t="n">
        <v>0.583089080700829</v>
      </c>
      <c r="Q4066" s="17" t="s">
        <v>31</v>
      </c>
      <c r="R4066" s="5" t="str">
        <f aca="false">IF(OR(Q4066="Steel plate",Q4066="Concrete jacket"),"Steel plate or jacket",Q4066)</f>
        <v>Polymer laminate</v>
      </c>
      <c r="S4066" s="5" t="str">
        <f aca="false">IF(O4066&lt;='Tree rules'!$C$4,IF(N4066&lt;='Tree rules'!$C$5,IF(P4066&lt;='Tree rules'!$C$7,"Monitor","Polymer laminate"),IF(P4066&lt;='Tree rules'!$C$8,"Seal cracks","Polymer laminate")),IF(O4066&lt;='Tree rules'!$C$6,IF(P4066&lt;='Tree rules'!$C$9,"Polymer laminate","Steel plate or jacket"),IF(L4066&lt;='Tree rules'!$C$10,"Steel plate or jacket","Polymer laminate")))</f>
        <v>Polymer laminate</v>
      </c>
      <c r="T4066" s="5" t="str">
        <f aca="false">IF(S4066=R4066,"Yes","No")</f>
        <v>Yes</v>
      </c>
    </row>
    <row r="4067" customFormat="false" ht="15" hidden="false" customHeight="false" outlineLevel="0" collapsed="false">
      <c r="A4067" s="15" t="n">
        <v>5785</v>
      </c>
      <c r="B4067" s="16" t="n">
        <v>4.92287594169625</v>
      </c>
      <c r="C4067" s="15" t="n">
        <v>300</v>
      </c>
      <c r="D4067" s="15" t="n">
        <v>500</v>
      </c>
      <c r="E4067" s="15" t="n">
        <v>20</v>
      </c>
      <c r="F4067" s="16" t="n">
        <v>0.590490249132883</v>
      </c>
      <c r="G4067" s="17" t="s">
        <v>101</v>
      </c>
      <c r="H4067" s="18" t="n">
        <v>0.3</v>
      </c>
      <c r="I4067" s="18" t="n">
        <v>2</v>
      </c>
      <c r="J4067" s="19" t="n">
        <v>0.977522879825614</v>
      </c>
      <c r="K4067" s="19" t="n">
        <v>0.525277002206619</v>
      </c>
      <c r="L4067" s="16" t="n">
        <v>10.8433390786261</v>
      </c>
      <c r="M4067" s="19" t="n">
        <v>0.951680290657191</v>
      </c>
      <c r="N4067" s="19" t="n">
        <v>0.961783162335485</v>
      </c>
      <c r="O4067" s="19" t="n">
        <v>1.44157547174805</v>
      </c>
      <c r="P4067" s="19" t="n">
        <v>0.413067193619138</v>
      </c>
      <c r="Q4067" s="17" t="s">
        <v>104</v>
      </c>
      <c r="R4067" s="5" t="str">
        <f aca="false">IF(OR(Q4067="Steel plate",Q4067="Concrete jacket"),"Steel plate or jacket",Q4067)</f>
        <v>Steel plate or jacket</v>
      </c>
      <c r="S4067" s="5" t="str">
        <f aca="false">IF(O4067&lt;='Tree rules'!$C$4,IF(N4067&lt;='Tree rules'!$C$5,IF(P4067&lt;='Tree rules'!$C$7,"Monitor","Polymer laminate"),IF(P4067&lt;='Tree rules'!$C$8,"Seal cracks","Polymer laminate")),IF(O4067&lt;='Tree rules'!$C$6,IF(P4067&lt;='Tree rules'!$C$9,"Polymer laminate","Steel plate or jacket"),IF(L4067&lt;='Tree rules'!$C$10,"Steel plate or jacket","Polymer laminate")))</f>
        <v>Steel plate or jacket</v>
      </c>
      <c r="T4067" s="5" t="str">
        <f aca="false">IF(S4067=R4067,"Yes","No")</f>
        <v>Yes</v>
      </c>
    </row>
    <row r="4068" customFormat="false" ht="15" hidden="false" customHeight="false" outlineLevel="0" collapsed="false">
      <c r="A4068" s="15" t="n">
        <v>5786</v>
      </c>
      <c r="B4068" s="16" t="n">
        <v>7.85910826224203</v>
      </c>
      <c r="C4068" s="15" t="n">
        <v>300</v>
      </c>
      <c r="D4068" s="15" t="n">
        <v>750</v>
      </c>
      <c r="E4068" s="15" t="n">
        <v>25</v>
      </c>
      <c r="F4068" s="16" t="n">
        <v>0.571198664289053</v>
      </c>
      <c r="G4068" s="17" t="s">
        <v>101</v>
      </c>
      <c r="H4068" s="18" t="n">
        <v>0.3</v>
      </c>
      <c r="I4068" s="18" t="n">
        <v>2</v>
      </c>
      <c r="J4068" s="19" t="n">
        <v>0.973756856304386</v>
      </c>
      <c r="K4068" s="19" t="n">
        <v>0.426372853716725</v>
      </c>
      <c r="L4068" s="16" t="n">
        <v>11.1635060543211</v>
      </c>
      <c r="M4068" s="19" t="n">
        <v>0.609433240307178</v>
      </c>
      <c r="N4068" s="19" t="n">
        <v>0.948180532795541</v>
      </c>
      <c r="O4068" s="19" t="n">
        <v>1.53233022296004</v>
      </c>
      <c r="P4068" s="19" t="n">
        <v>0.615842497034311</v>
      </c>
      <c r="Q4068" s="17" t="s">
        <v>104</v>
      </c>
      <c r="R4068" s="5" t="str">
        <f aca="false">IF(OR(Q4068="Steel plate",Q4068="Concrete jacket"),"Steel plate or jacket",Q4068)</f>
        <v>Steel plate or jacket</v>
      </c>
      <c r="S4068" s="5" t="str">
        <f aca="false">IF(O4068&lt;='Tree rules'!$C$4,IF(N4068&lt;='Tree rules'!$C$5,IF(P4068&lt;='Tree rules'!$C$7,"Monitor","Polymer laminate"),IF(P4068&lt;='Tree rules'!$C$8,"Seal cracks","Polymer laminate")),IF(O4068&lt;='Tree rules'!$C$6,IF(P4068&lt;='Tree rules'!$C$9,"Polymer laminate","Steel plate or jacket"),IF(L4068&lt;='Tree rules'!$C$10,"Steel plate or jacket","Polymer laminate")))</f>
        <v>Steel plate or jacket</v>
      </c>
      <c r="T4068" s="5" t="str">
        <f aca="false">IF(S4068=R4068,"Yes","No")</f>
        <v>Yes</v>
      </c>
    </row>
    <row r="4069" customFormat="false" ht="15" hidden="false" customHeight="false" outlineLevel="0" collapsed="false">
      <c r="A4069" s="15" t="n">
        <v>5790</v>
      </c>
      <c r="B4069" s="16" t="n">
        <v>5.45928357245997</v>
      </c>
      <c r="C4069" s="15" t="n">
        <v>300</v>
      </c>
      <c r="D4069" s="15" t="n">
        <v>475</v>
      </c>
      <c r="E4069" s="15" t="n">
        <v>25</v>
      </c>
      <c r="F4069" s="16" t="n">
        <v>0.735735984447258</v>
      </c>
      <c r="G4069" s="17" t="s">
        <v>103</v>
      </c>
      <c r="H4069" s="18" t="n">
        <v>0.2</v>
      </c>
      <c r="I4069" s="18" t="n">
        <v>1</v>
      </c>
      <c r="J4069" s="19" t="n">
        <v>0.917175842773195</v>
      </c>
      <c r="K4069" s="19" t="n">
        <v>0.550587599535174</v>
      </c>
      <c r="L4069" s="16" t="n">
        <v>12.7852074296487</v>
      </c>
      <c r="M4069" s="19" t="n">
        <v>0.686057501006639</v>
      </c>
      <c r="N4069" s="19" t="n">
        <v>1.098032323617</v>
      </c>
      <c r="O4069" s="19" t="n">
        <v>0.917175842773195</v>
      </c>
      <c r="P4069" s="19" t="n">
        <v>0.553628985632063</v>
      </c>
      <c r="Q4069" s="17" t="s">
        <v>30</v>
      </c>
      <c r="R4069" s="5" t="str">
        <f aca="false">IF(OR(Q4069="Steel plate",Q4069="Concrete jacket"),"Steel plate or jacket",Q4069)</f>
        <v>Seal cracks</v>
      </c>
      <c r="S4069" s="5" t="str">
        <f aca="false">IF(O4069&lt;='Tree rules'!$C$4,IF(N4069&lt;='Tree rules'!$C$5,IF(P4069&lt;='Tree rules'!$C$7,"Monitor","Polymer laminate"),IF(P4069&lt;='Tree rules'!$C$8,"Seal cracks","Polymer laminate")),IF(O4069&lt;='Tree rules'!$C$6,IF(P4069&lt;='Tree rules'!$C$9,"Polymer laminate","Steel plate or jacket"),IF(L4069&lt;='Tree rules'!$C$10,"Steel plate or jacket","Polymer laminate")))</f>
        <v>Seal cracks</v>
      </c>
      <c r="T4069" s="5" t="str">
        <f aca="false">IF(S4069=R4069,"Yes","No")</f>
        <v>Yes</v>
      </c>
    </row>
    <row r="4070" customFormat="false" ht="15" hidden="false" customHeight="false" outlineLevel="0" collapsed="false">
      <c r="A4070" s="15" t="n">
        <v>5791</v>
      </c>
      <c r="B4070" s="16" t="n">
        <v>5.56068156667473</v>
      </c>
      <c r="C4070" s="15" t="n">
        <v>230</v>
      </c>
      <c r="D4070" s="15" t="n">
        <v>450</v>
      </c>
      <c r="E4070" s="15" t="n">
        <v>25</v>
      </c>
      <c r="F4070" s="16" t="n">
        <v>0.649145274956135</v>
      </c>
      <c r="G4070" s="17" t="s">
        <v>101</v>
      </c>
      <c r="H4070" s="18" t="n">
        <v>0.3</v>
      </c>
      <c r="I4070" s="18" t="n">
        <v>1.5</v>
      </c>
      <c r="J4070" s="19" t="n">
        <v>0.854958912151268</v>
      </c>
      <c r="K4070" s="19" t="n">
        <v>0.435345243268292</v>
      </c>
      <c r="L4070" s="16" t="n">
        <v>13.7640632838483</v>
      </c>
      <c r="M4070" s="19" t="n">
        <v>0.891747363967472</v>
      </c>
      <c r="N4070" s="19" t="n">
        <v>0.737979474447055</v>
      </c>
      <c r="O4070" s="19" t="n">
        <v>1.09633722042946</v>
      </c>
      <c r="P4070" s="19" t="n">
        <v>0.414067718931129</v>
      </c>
      <c r="Q4070" s="17" t="s">
        <v>31</v>
      </c>
      <c r="R4070" s="5" t="str">
        <f aca="false">IF(OR(Q4070="Steel plate",Q4070="Concrete jacket"),"Steel plate or jacket",Q4070)</f>
        <v>Polymer laminate</v>
      </c>
      <c r="S4070" s="5" t="str">
        <f aca="false">IF(O4070&lt;='Tree rules'!$C$4,IF(N4070&lt;='Tree rules'!$C$5,IF(P4070&lt;='Tree rules'!$C$7,"Monitor","Polymer laminate"),IF(P4070&lt;='Tree rules'!$C$8,"Seal cracks","Polymer laminate")),IF(O4070&lt;='Tree rules'!$C$6,IF(P4070&lt;='Tree rules'!$C$9,"Polymer laminate","Steel plate or jacket"),IF(L4070&lt;='Tree rules'!$C$10,"Steel plate or jacket","Polymer laminate")))</f>
        <v>Polymer laminate</v>
      </c>
      <c r="T4070" s="5" t="str">
        <f aca="false">IF(S4070=R4070,"Yes","No")</f>
        <v>Yes</v>
      </c>
    </row>
    <row r="4071" customFormat="false" ht="15" hidden="false" customHeight="false" outlineLevel="0" collapsed="false">
      <c r="A4071" s="15" t="n">
        <v>5793</v>
      </c>
      <c r="B4071" s="16" t="n">
        <v>3.0460572334432</v>
      </c>
      <c r="C4071" s="15" t="n">
        <v>300</v>
      </c>
      <c r="D4071" s="15" t="n">
        <v>300</v>
      </c>
      <c r="E4071" s="15" t="n">
        <v>25</v>
      </c>
      <c r="F4071" s="16" t="n">
        <v>0.883711013668015</v>
      </c>
      <c r="G4071" s="17" t="s">
        <v>102</v>
      </c>
      <c r="H4071" s="18" t="n">
        <v>0.1</v>
      </c>
      <c r="I4071" s="18" t="n">
        <v>1</v>
      </c>
      <c r="J4071" s="19" t="n">
        <v>0.892843994413417</v>
      </c>
      <c r="K4071" s="19" t="n">
        <v>0.579692812224927</v>
      </c>
      <c r="L4071" s="16" t="n">
        <v>12.852562166427</v>
      </c>
      <c r="M4071" s="19" t="n">
        <v>0.409263086199033</v>
      </c>
      <c r="N4071" s="19" t="n">
        <v>3.38896581962449</v>
      </c>
      <c r="O4071" s="19" t="n">
        <v>0.892843994413417</v>
      </c>
      <c r="P4071" s="19" t="n">
        <v>0.719076362381391</v>
      </c>
      <c r="Q4071" s="17" t="s">
        <v>30</v>
      </c>
      <c r="R4071" s="5" t="str">
        <f aca="false">IF(OR(Q4071="Steel plate",Q4071="Concrete jacket"),"Steel plate or jacket",Q4071)</f>
        <v>Seal cracks</v>
      </c>
      <c r="S4071" s="5" t="str">
        <f aca="false">IF(O4071&lt;='Tree rules'!$C$4,IF(N4071&lt;='Tree rules'!$C$5,IF(P4071&lt;='Tree rules'!$C$7,"Monitor","Polymer laminate"),IF(P4071&lt;='Tree rules'!$C$8,"Seal cracks","Polymer laminate")),IF(O4071&lt;='Tree rules'!$C$6,IF(P4071&lt;='Tree rules'!$C$9,"Polymer laminate","Steel plate or jacket"),IF(L4071&lt;='Tree rules'!$C$10,"Steel plate or jacket","Polymer laminate")))</f>
        <v>Seal cracks</v>
      </c>
      <c r="T4071" s="5" t="str">
        <f aca="false">IF(S4071=R4071,"Yes","No")</f>
        <v>Yes</v>
      </c>
    </row>
    <row r="4072" customFormat="false" ht="15" hidden="false" customHeight="false" outlineLevel="0" collapsed="false">
      <c r="A4072" s="15" t="n">
        <v>5794</v>
      </c>
      <c r="B4072" s="16" t="n">
        <v>3.38734674772356</v>
      </c>
      <c r="C4072" s="15" t="n">
        <v>230</v>
      </c>
      <c r="D4072" s="15" t="n">
        <v>300</v>
      </c>
      <c r="E4072" s="15" t="n">
        <v>30</v>
      </c>
      <c r="F4072" s="16" t="n">
        <v>0.688332522525665</v>
      </c>
      <c r="G4072" s="17" t="s">
        <v>103</v>
      </c>
      <c r="H4072" s="18" t="n">
        <v>0.2</v>
      </c>
      <c r="I4072" s="18" t="n">
        <v>1</v>
      </c>
      <c r="J4072" s="19" t="n">
        <v>0.99866626784183</v>
      </c>
      <c r="K4072" s="19" t="n">
        <v>0.589918883954259</v>
      </c>
      <c r="L4072" s="16" t="n">
        <v>13.3360108178093</v>
      </c>
      <c r="M4072" s="19" t="n">
        <v>0.423147024472213</v>
      </c>
      <c r="N4072" s="19" t="n">
        <v>1.44866649607419</v>
      </c>
      <c r="O4072" s="19" t="n">
        <v>0.99866626784183</v>
      </c>
      <c r="P4072" s="19" t="n">
        <v>0.740818972425304</v>
      </c>
      <c r="Q4072" s="17" t="s">
        <v>30</v>
      </c>
      <c r="R4072" s="5" t="str">
        <f aca="false">IF(OR(Q4072="Steel plate",Q4072="Concrete jacket"),"Steel plate or jacket",Q4072)</f>
        <v>Seal cracks</v>
      </c>
      <c r="S4072" s="5" t="str">
        <f aca="false">IF(O4072&lt;='Tree rules'!$C$4,IF(N4072&lt;='Tree rules'!$C$5,IF(P4072&lt;='Tree rules'!$C$7,"Monitor","Polymer laminate"),IF(P4072&lt;='Tree rules'!$C$8,"Seal cracks","Polymer laminate")),IF(O4072&lt;='Tree rules'!$C$6,IF(P4072&lt;='Tree rules'!$C$9,"Polymer laminate","Steel plate or jacket"),IF(L4072&lt;='Tree rules'!$C$10,"Steel plate or jacket","Polymer laminate")))</f>
        <v>Seal cracks</v>
      </c>
      <c r="T4072" s="5" t="str">
        <f aca="false">IF(S4072=R4072,"Yes","No")</f>
        <v>Yes</v>
      </c>
    </row>
    <row r="4073" customFormat="false" ht="15" hidden="false" customHeight="false" outlineLevel="0" collapsed="false">
      <c r="A4073" s="15" t="n">
        <v>5795</v>
      </c>
      <c r="B4073" s="16" t="n">
        <v>5.53927717060648</v>
      </c>
      <c r="C4073" s="15" t="n">
        <v>300</v>
      </c>
      <c r="D4073" s="15" t="n">
        <v>475</v>
      </c>
      <c r="E4073" s="15" t="n">
        <v>20</v>
      </c>
      <c r="F4073" s="16" t="n">
        <v>0.647542447116737</v>
      </c>
      <c r="G4073" s="17" t="s">
        <v>102</v>
      </c>
      <c r="H4073" s="18" t="n">
        <v>0.1</v>
      </c>
      <c r="I4073" s="18" t="n">
        <v>1.5</v>
      </c>
      <c r="J4073" s="19" t="n">
        <v>0.858999747853002</v>
      </c>
      <c r="K4073" s="19" t="n">
        <v>0.441615385906979</v>
      </c>
      <c r="L4073" s="16" t="n">
        <v>13.3798965473587</v>
      </c>
      <c r="M4073" s="19" t="n">
        <v>0.615025725732238</v>
      </c>
      <c r="N4073" s="19" t="n">
        <v>2.94779341303165</v>
      </c>
      <c r="O4073" s="19" t="n">
        <v>1.09882586920845</v>
      </c>
      <c r="P4073" s="19" t="n">
        <v>0.564153708817335</v>
      </c>
      <c r="Q4073" s="17" t="s">
        <v>31</v>
      </c>
      <c r="R4073" s="5" t="str">
        <f aca="false">IF(OR(Q4073="Steel plate",Q4073="Concrete jacket"),"Steel plate or jacket",Q4073)</f>
        <v>Polymer laminate</v>
      </c>
      <c r="S4073" s="5" t="str">
        <f aca="false">IF(O4073&lt;='Tree rules'!$C$4,IF(N4073&lt;='Tree rules'!$C$5,IF(P4073&lt;='Tree rules'!$C$7,"Monitor","Polymer laminate"),IF(P4073&lt;='Tree rules'!$C$8,"Seal cracks","Polymer laminate")),IF(O4073&lt;='Tree rules'!$C$6,IF(P4073&lt;='Tree rules'!$C$9,"Polymer laminate","Steel plate or jacket"),IF(L4073&lt;='Tree rules'!$C$10,"Steel plate or jacket","Polymer laminate")))</f>
        <v>Polymer laminate</v>
      </c>
      <c r="T4073" s="5" t="str">
        <f aca="false">IF(S4073=R4073,"Yes","No")</f>
        <v>Yes</v>
      </c>
    </row>
    <row r="4074" customFormat="false" ht="15" hidden="false" customHeight="false" outlineLevel="0" collapsed="false">
      <c r="A4074" s="15" t="n">
        <v>5796</v>
      </c>
      <c r="B4074" s="16" t="n">
        <v>6.76070993054004</v>
      </c>
      <c r="C4074" s="15" t="n">
        <v>300</v>
      </c>
      <c r="D4074" s="15" t="n">
        <v>625</v>
      </c>
      <c r="E4074" s="15" t="n">
        <v>25</v>
      </c>
      <c r="F4074" s="16" t="n">
        <v>0.725960174139756</v>
      </c>
      <c r="G4074" s="17" t="s">
        <v>101</v>
      </c>
      <c r="H4074" s="18" t="n">
        <v>0.3</v>
      </c>
      <c r="I4074" s="18" t="n">
        <v>1.5</v>
      </c>
      <c r="J4074" s="19" t="n">
        <v>0.964525965386915</v>
      </c>
      <c r="K4074" s="19" t="n">
        <v>0.511196722142544</v>
      </c>
      <c r="L4074" s="16" t="n">
        <v>11.7170016127211</v>
      </c>
      <c r="M4074" s="19" t="n">
        <v>0.877146627082774</v>
      </c>
      <c r="N4074" s="19" t="n">
        <v>0.796704067679098</v>
      </c>
      <c r="O4074" s="19" t="n">
        <v>1.20025769211679</v>
      </c>
      <c r="P4074" s="19" t="n">
        <v>0.490072102084453</v>
      </c>
      <c r="Q4074" s="17" t="s">
        <v>31</v>
      </c>
      <c r="R4074" s="5" t="str">
        <f aca="false">IF(OR(Q4074="Steel plate",Q4074="Concrete jacket"),"Steel plate or jacket",Q4074)</f>
        <v>Polymer laminate</v>
      </c>
      <c r="S4074" s="5" t="str">
        <f aca="false">IF(O4074&lt;='Tree rules'!$C$4,IF(N4074&lt;='Tree rules'!$C$5,IF(P4074&lt;='Tree rules'!$C$7,"Monitor","Polymer laminate"),IF(P4074&lt;='Tree rules'!$C$8,"Seal cracks","Polymer laminate")),IF(O4074&lt;='Tree rules'!$C$6,IF(P4074&lt;='Tree rules'!$C$9,"Polymer laminate","Steel plate or jacket"),IF(L4074&lt;='Tree rules'!$C$10,"Steel plate or jacket","Polymer laminate")))</f>
        <v>Polymer laminate</v>
      </c>
      <c r="T4074" s="5" t="str">
        <f aca="false">IF(S4074=R4074,"Yes","No")</f>
        <v>Yes</v>
      </c>
    </row>
    <row r="4075" customFormat="false" ht="15" hidden="false" customHeight="false" outlineLevel="0" collapsed="false">
      <c r="A4075" s="15" t="n">
        <v>5797</v>
      </c>
      <c r="B4075" s="16" t="n">
        <v>3.27259513209303</v>
      </c>
      <c r="C4075" s="15" t="n">
        <v>230</v>
      </c>
      <c r="D4075" s="15" t="n">
        <v>300</v>
      </c>
      <c r="E4075" s="15" t="n">
        <v>25</v>
      </c>
      <c r="F4075" s="16" t="n">
        <v>0.688332522525665</v>
      </c>
      <c r="G4075" s="17" t="s">
        <v>101</v>
      </c>
      <c r="H4075" s="18" t="n">
        <v>0.3</v>
      </c>
      <c r="I4075" s="18" t="n">
        <v>2</v>
      </c>
      <c r="J4075" s="19" t="n">
        <v>0.886172349413767</v>
      </c>
      <c r="K4075" s="19" t="n">
        <v>0.566624559195837</v>
      </c>
      <c r="L4075" s="16" t="n">
        <v>12.8842328035159</v>
      </c>
      <c r="M4075" s="19" t="n">
        <v>0.487466564179781</v>
      </c>
      <c r="N4075" s="19" t="n">
        <v>1.21517323812653</v>
      </c>
      <c r="O4075" s="19" t="n">
        <v>1.27021768196942</v>
      </c>
      <c r="P4075" s="19" t="n">
        <v>0.711090729639751</v>
      </c>
      <c r="Q4075" s="17" t="s">
        <v>31</v>
      </c>
      <c r="R4075" s="5" t="str">
        <f aca="false">IF(OR(Q4075="Steel plate",Q4075="Concrete jacket"),"Steel plate or jacket",Q4075)</f>
        <v>Polymer laminate</v>
      </c>
      <c r="S4075" s="5" t="str">
        <f aca="false">IF(O4075&lt;='Tree rules'!$C$4,IF(N4075&lt;='Tree rules'!$C$5,IF(P4075&lt;='Tree rules'!$C$7,"Monitor","Polymer laminate"),IF(P4075&lt;='Tree rules'!$C$8,"Seal cracks","Polymer laminate")),IF(O4075&lt;='Tree rules'!$C$6,IF(P4075&lt;='Tree rules'!$C$9,"Polymer laminate","Steel plate or jacket"),IF(L4075&lt;='Tree rules'!$C$10,"Steel plate or jacket","Polymer laminate")))</f>
        <v>Polymer laminate</v>
      </c>
      <c r="T4075" s="5" t="str">
        <f aca="false">IF(S4075=R4075,"Yes","No")</f>
        <v>Yes</v>
      </c>
    </row>
    <row r="4076" customFormat="false" ht="15" hidden="false" customHeight="false" outlineLevel="0" collapsed="false">
      <c r="A4076" s="15" t="n">
        <v>5800</v>
      </c>
      <c r="B4076" s="16" t="n">
        <v>5.63985286566814</v>
      </c>
      <c r="C4076" s="15" t="n">
        <v>300</v>
      </c>
      <c r="D4076" s="15" t="n">
        <v>475</v>
      </c>
      <c r="E4076" s="15" t="n">
        <v>20</v>
      </c>
      <c r="F4076" s="16" t="n">
        <v>0.624901102811956</v>
      </c>
      <c r="G4076" s="17" t="s">
        <v>103</v>
      </c>
      <c r="H4076" s="18" t="n">
        <v>0.2</v>
      </c>
      <c r="I4076" s="18" t="n">
        <v>1.5</v>
      </c>
      <c r="J4076" s="19" t="n">
        <v>0.928457567900242</v>
      </c>
      <c r="K4076" s="19" t="n">
        <v>0.535862930413014</v>
      </c>
      <c r="L4076" s="16" t="n">
        <v>13.1465101763826</v>
      </c>
      <c r="M4076" s="19" t="n">
        <v>0.591010806811709</v>
      </c>
      <c r="N4076" s="19" t="n">
        <v>1.20981537164865</v>
      </c>
      <c r="O4076" s="19" t="n">
        <v>1.14392335530078</v>
      </c>
      <c r="P4076" s="19" t="n">
        <v>0.692822205544293</v>
      </c>
      <c r="Q4076" s="17" t="s">
        <v>31</v>
      </c>
      <c r="R4076" s="5" t="str">
        <f aca="false">IF(OR(Q4076="Steel plate",Q4076="Concrete jacket"),"Steel plate or jacket",Q4076)</f>
        <v>Polymer laminate</v>
      </c>
      <c r="S4076" s="5" t="str">
        <f aca="false">IF(O4076&lt;='Tree rules'!$C$4,IF(N4076&lt;='Tree rules'!$C$5,IF(P4076&lt;='Tree rules'!$C$7,"Monitor","Polymer laminate"),IF(P4076&lt;='Tree rules'!$C$8,"Seal cracks","Polymer laminate")),IF(O4076&lt;='Tree rules'!$C$6,IF(P4076&lt;='Tree rules'!$C$9,"Polymer laminate","Steel plate or jacket"),IF(L4076&lt;='Tree rules'!$C$10,"Steel plate or jacket","Polymer laminate")))</f>
        <v>Polymer laminate</v>
      </c>
      <c r="T4076" s="5" t="str">
        <f aca="false">IF(S4076=R4076,"Yes","No")</f>
        <v>Yes</v>
      </c>
    </row>
    <row r="4077" customFormat="false" ht="15" hidden="false" customHeight="false" outlineLevel="0" collapsed="false">
      <c r="A4077" s="15" t="n">
        <v>5801</v>
      </c>
      <c r="B4077" s="16" t="n">
        <v>7.56172272052663</v>
      </c>
      <c r="C4077" s="15" t="n">
        <v>300</v>
      </c>
      <c r="D4077" s="15" t="n">
        <v>675</v>
      </c>
      <c r="E4077" s="15" t="n">
        <v>30</v>
      </c>
      <c r="F4077" s="16" t="n">
        <v>0.835085766504464</v>
      </c>
      <c r="G4077" s="17" t="s">
        <v>103</v>
      </c>
      <c r="H4077" s="18" t="n">
        <v>0.2</v>
      </c>
      <c r="I4077" s="18" t="n">
        <v>1.5</v>
      </c>
      <c r="J4077" s="19" t="n">
        <v>0.888996002714359</v>
      </c>
      <c r="K4077" s="19" t="n">
        <v>0.403679400201932</v>
      </c>
      <c r="L4077" s="16" t="n">
        <v>12.0601638285911</v>
      </c>
      <c r="M4077" s="19" t="n">
        <v>0.480189126517912</v>
      </c>
      <c r="N4077" s="19" t="n">
        <v>1.14361789322824</v>
      </c>
      <c r="O4077" s="19" t="n">
        <v>1.15405931749272</v>
      </c>
      <c r="P4077" s="19" t="n">
        <v>0.821022001872392</v>
      </c>
      <c r="Q4077" s="17" t="s">
        <v>31</v>
      </c>
      <c r="R4077" s="5" t="str">
        <f aca="false">IF(OR(Q4077="Steel plate",Q4077="Concrete jacket"),"Steel plate or jacket",Q4077)</f>
        <v>Polymer laminate</v>
      </c>
      <c r="S4077" s="5" t="str">
        <f aca="false">IF(O4077&lt;='Tree rules'!$C$4,IF(N4077&lt;='Tree rules'!$C$5,IF(P4077&lt;='Tree rules'!$C$7,"Monitor","Polymer laminate"),IF(P4077&lt;='Tree rules'!$C$8,"Seal cracks","Polymer laminate")),IF(O4077&lt;='Tree rules'!$C$6,IF(P4077&lt;='Tree rules'!$C$9,"Polymer laminate","Steel plate or jacket"),IF(L4077&lt;='Tree rules'!$C$10,"Steel plate or jacket","Polymer laminate")))</f>
        <v>Polymer laminate</v>
      </c>
      <c r="T4077" s="5" t="str">
        <f aca="false">IF(S4077=R4077,"Yes","No")</f>
        <v>Yes</v>
      </c>
    </row>
    <row r="4078" customFormat="false" ht="15" hidden="false" customHeight="false" outlineLevel="0" collapsed="false">
      <c r="A4078" s="15" t="n">
        <v>5802</v>
      </c>
      <c r="B4078" s="16" t="n">
        <v>3.86607546776331</v>
      </c>
      <c r="C4078" s="15" t="n">
        <v>300</v>
      </c>
      <c r="D4078" s="15" t="n">
        <v>350</v>
      </c>
      <c r="E4078" s="15" t="n">
        <v>25</v>
      </c>
      <c r="F4078" s="16" t="n">
        <v>0.881850569428714</v>
      </c>
      <c r="G4078" s="17" t="s">
        <v>101</v>
      </c>
      <c r="H4078" s="18" t="n">
        <v>0.3</v>
      </c>
      <c r="I4078" s="18" t="n">
        <v>1</v>
      </c>
      <c r="J4078" s="19" t="n">
        <v>0.873258799764675</v>
      </c>
      <c r="K4078" s="19" t="n">
        <v>0.533993152828899</v>
      </c>
      <c r="L4078" s="16" t="n">
        <v>12.7173535123793</v>
      </c>
      <c r="M4078" s="19" t="n">
        <v>0.952456311245499</v>
      </c>
      <c r="N4078" s="19" t="n">
        <v>0.58410422247502</v>
      </c>
      <c r="O4078" s="19" t="n">
        <v>0.873258799764675</v>
      </c>
      <c r="P4078" s="19" t="n">
        <v>0.408221906117164</v>
      </c>
      <c r="Q4078" s="17" t="s">
        <v>29</v>
      </c>
      <c r="R4078" s="5" t="str">
        <f aca="false">IF(OR(Q4078="Steel plate",Q4078="Concrete jacket"),"Steel plate or jacket",Q4078)</f>
        <v>Monitor</v>
      </c>
      <c r="S4078" s="5" t="str">
        <f aca="false">IF(O4078&lt;='Tree rules'!$C$4,IF(N4078&lt;='Tree rules'!$C$5,IF(P4078&lt;='Tree rules'!$C$7,"Monitor","Polymer laminate"),IF(P4078&lt;='Tree rules'!$C$8,"Seal cracks","Polymer laminate")),IF(O4078&lt;='Tree rules'!$C$6,IF(P4078&lt;='Tree rules'!$C$9,"Polymer laminate","Steel plate or jacket"),IF(L4078&lt;='Tree rules'!$C$10,"Steel plate or jacket","Polymer laminate")))</f>
        <v>Monitor</v>
      </c>
      <c r="T4078" s="5" t="str">
        <f aca="false">IF(S4078=R4078,"Yes","No")</f>
        <v>Yes</v>
      </c>
    </row>
    <row r="4079" customFormat="false" ht="15" hidden="false" customHeight="false" outlineLevel="0" collapsed="false">
      <c r="A4079" s="15" t="n">
        <v>5803</v>
      </c>
      <c r="B4079" s="16" t="n">
        <v>5.70663764515048</v>
      </c>
      <c r="C4079" s="15" t="n">
        <v>230</v>
      </c>
      <c r="D4079" s="15" t="n">
        <v>525</v>
      </c>
      <c r="E4079" s="15" t="n">
        <v>30</v>
      </c>
      <c r="F4079" s="16" t="n">
        <v>0.85906279835652</v>
      </c>
      <c r="G4079" s="17" t="s">
        <v>103</v>
      </c>
      <c r="H4079" s="18" t="n">
        <v>0.2</v>
      </c>
      <c r="I4079" s="18" t="n">
        <v>1</v>
      </c>
      <c r="J4079" s="19" t="n">
        <v>0.895744542180241</v>
      </c>
      <c r="K4079" s="19" t="n">
        <v>0.524802555200064</v>
      </c>
      <c r="L4079" s="16" t="n">
        <v>11.9636009332295</v>
      </c>
      <c r="M4079" s="19" t="n">
        <v>0.91709465581792</v>
      </c>
      <c r="N4079" s="19" t="n">
        <v>0.88982736986471</v>
      </c>
      <c r="O4079" s="19" t="n">
        <v>0.895744542180241</v>
      </c>
      <c r="P4079" s="19" t="n">
        <v>0.421387042203871</v>
      </c>
      <c r="Q4079" s="17" t="s">
        <v>29</v>
      </c>
      <c r="R4079" s="5" t="str">
        <f aca="false">IF(OR(Q4079="Steel plate",Q4079="Concrete jacket"),"Steel plate or jacket",Q4079)</f>
        <v>Monitor</v>
      </c>
      <c r="S4079" s="5" t="str">
        <f aca="false">IF(O4079&lt;='Tree rules'!$C$4,IF(N4079&lt;='Tree rules'!$C$5,IF(P4079&lt;='Tree rules'!$C$7,"Monitor","Polymer laminate"),IF(P4079&lt;='Tree rules'!$C$8,"Seal cracks","Polymer laminate")),IF(O4079&lt;='Tree rules'!$C$6,IF(P4079&lt;='Tree rules'!$C$9,"Polymer laminate","Steel plate or jacket"),IF(L4079&lt;='Tree rules'!$C$10,"Steel plate or jacket","Polymer laminate")))</f>
        <v>Monitor</v>
      </c>
      <c r="T4079" s="5" t="str">
        <f aca="false">IF(S4079=R4079,"Yes","No")</f>
        <v>Yes</v>
      </c>
    </row>
    <row r="4080" customFormat="false" ht="15" hidden="false" customHeight="false" outlineLevel="0" collapsed="false">
      <c r="A4080" s="15" t="n">
        <v>5804</v>
      </c>
      <c r="B4080" s="16" t="n">
        <v>6.20910945035504</v>
      </c>
      <c r="C4080" s="15" t="n">
        <v>300</v>
      </c>
      <c r="D4080" s="15" t="n">
        <v>625</v>
      </c>
      <c r="E4080" s="15" t="n">
        <v>20</v>
      </c>
      <c r="F4080" s="16" t="n">
        <v>0.578762031749415</v>
      </c>
      <c r="G4080" s="17" t="s">
        <v>101</v>
      </c>
      <c r="H4080" s="18" t="n">
        <v>0.3</v>
      </c>
      <c r="I4080" s="18" t="n">
        <v>2</v>
      </c>
      <c r="J4080" s="19" t="n">
        <v>0.995926688309617</v>
      </c>
      <c r="K4080" s="19" t="n">
        <v>0.637288321235567</v>
      </c>
      <c r="L4080" s="16" t="n">
        <v>10.7238505187479</v>
      </c>
      <c r="M4080" s="19" t="n">
        <v>0.86461848371791</v>
      </c>
      <c r="N4080" s="19" t="n">
        <v>0.828456763235658</v>
      </c>
      <c r="O4080" s="19" t="n">
        <v>1.3571609293527</v>
      </c>
      <c r="P4080" s="19" t="n">
        <v>0.48261923573155</v>
      </c>
      <c r="Q4080" s="17" t="s">
        <v>104</v>
      </c>
      <c r="R4080" s="5" t="str">
        <f aca="false">IF(OR(Q4080="Steel plate",Q4080="Concrete jacket"),"Steel plate or jacket",Q4080)</f>
        <v>Steel plate or jacket</v>
      </c>
      <c r="S4080" s="5" t="str">
        <f aca="false">IF(O4080&lt;='Tree rules'!$C$4,IF(N4080&lt;='Tree rules'!$C$5,IF(P4080&lt;='Tree rules'!$C$7,"Monitor","Polymer laminate"),IF(P4080&lt;='Tree rules'!$C$8,"Seal cracks","Polymer laminate")),IF(O4080&lt;='Tree rules'!$C$6,IF(P4080&lt;='Tree rules'!$C$9,"Polymer laminate","Steel plate or jacket"),IF(L4080&lt;='Tree rules'!$C$10,"Steel plate or jacket","Polymer laminate")))</f>
        <v>Steel plate or jacket</v>
      </c>
      <c r="T4080" s="5" t="str">
        <f aca="false">IF(S4080=R4080,"Yes","No")</f>
        <v>Yes</v>
      </c>
    </row>
    <row r="4081" customFormat="false" ht="15" hidden="false" customHeight="false" outlineLevel="0" collapsed="false">
      <c r="A4081" s="15" t="n">
        <v>5805</v>
      </c>
      <c r="B4081" s="16" t="n">
        <v>3.03310721758525</v>
      </c>
      <c r="C4081" s="15" t="n">
        <v>300</v>
      </c>
      <c r="D4081" s="15" t="n">
        <v>300</v>
      </c>
      <c r="E4081" s="15" t="n">
        <v>30</v>
      </c>
      <c r="F4081" s="16" t="n">
        <v>0.831109167616348</v>
      </c>
      <c r="G4081" s="17" t="s">
        <v>101</v>
      </c>
      <c r="H4081" s="18" t="n">
        <v>0.3</v>
      </c>
      <c r="I4081" s="18" t="n">
        <v>1</v>
      </c>
      <c r="J4081" s="19" t="n">
        <v>0.98534396825121</v>
      </c>
      <c r="K4081" s="19" t="n">
        <v>0.584915374363666</v>
      </c>
      <c r="L4081" s="16" t="n">
        <v>12.0361397523224</v>
      </c>
      <c r="M4081" s="19" t="n">
        <v>0.672896561099733</v>
      </c>
      <c r="N4081" s="19" t="n">
        <v>1.0620200439949</v>
      </c>
      <c r="O4081" s="19" t="n">
        <v>0.98534396825121</v>
      </c>
      <c r="P4081" s="19" t="n">
        <v>0.498553690522676</v>
      </c>
      <c r="Q4081" s="17" t="s">
        <v>30</v>
      </c>
      <c r="R4081" s="5" t="str">
        <f aca="false">IF(OR(Q4081="Steel plate",Q4081="Concrete jacket"),"Steel plate or jacket",Q4081)</f>
        <v>Seal cracks</v>
      </c>
      <c r="S4081" s="5" t="str">
        <f aca="false">IF(O4081&lt;='Tree rules'!$C$4,IF(N4081&lt;='Tree rules'!$C$5,IF(P4081&lt;='Tree rules'!$C$7,"Monitor","Polymer laminate"),IF(P4081&lt;='Tree rules'!$C$8,"Seal cracks","Polymer laminate")),IF(O4081&lt;='Tree rules'!$C$6,IF(P4081&lt;='Tree rules'!$C$9,"Polymer laminate","Steel plate or jacket"),IF(L4081&lt;='Tree rules'!$C$10,"Steel plate or jacket","Polymer laminate")))</f>
        <v>Seal cracks</v>
      </c>
      <c r="T4081" s="5" t="str">
        <f aca="false">IF(S4081=R4081,"Yes","No")</f>
        <v>Yes</v>
      </c>
    </row>
    <row r="4082" customFormat="false" ht="15" hidden="false" customHeight="false" outlineLevel="0" collapsed="false">
      <c r="A4082" s="15" t="n">
        <v>5809</v>
      </c>
      <c r="B4082" s="16" t="n">
        <v>3.03946226382686</v>
      </c>
      <c r="C4082" s="15" t="n">
        <v>300</v>
      </c>
      <c r="D4082" s="15" t="n">
        <v>300</v>
      </c>
      <c r="E4082" s="15" t="n">
        <v>30</v>
      </c>
      <c r="F4082" s="16" t="n">
        <v>1.05544320120602</v>
      </c>
      <c r="G4082" s="17" t="s">
        <v>101</v>
      </c>
      <c r="H4082" s="18" t="n">
        <v>0.3</v>
      </c>
      <c r="I4082" s="18" t="n">
        <v>1.5</v>
      </c>
      <c r="J4082" s="19" t="n">
        <v>0.891623368347423</v>
      </c>
      <c r="K4082" s="19" t="n">
        <v>0.565235409059848</v>
      </c>
      <c r="L4082" s="16" t="n">
        <v>11.9663868654601</v>
      </c>
      <c r="M4082" s="19" t="n">
        <v>0.389242465585667</v>
      </c>
      <c r="N4082" s="19" t="n">
        <v>0.840573214936932</v>
      </c>
      <c r="O4082" s="19" t="n">
        <v>1.08544650285355</v>
      </c>
      <c r="P4082" s="19" t="n">
        <v>1.01219398536131</v>
      </c>
      <c r="Q4082" s="17" t="s">
        <v>31</v>
      </c>
      <c r="R4082" s="5" t="str">
        <f aca="false">IF(OR(Q4082="Steel plate",Q4082="Concrete jacket"),"Steel plate or jacket",Q4082)</f>
        <v>Polymer laminate</v>
      </c>
      <c r="S4082" s="5" t="str">
        <f aca="false">IF(O4082&lt;='Tree rules'!$C$4,IF(N4082&lt;='Tree rules'!$C$5,IF(P4082&lt;='Tree rules'!$C$7,"Monitor","Polymer laminate"),IF(P4082&lt;='Tree rules'!$C$8,"Seal cracks","Polymer laminate")),IF(O4082&lt;='Tree rules'!$C$6,IF(P4082&lt;='Tree rules'!$C$9,"Polymer laminate","Steel plate or jacket"),IF(L4082&lt;='Tree rules'!$C$10,"Steel plate or jacket","Polymer laminate")))</f>
        <v>Polymer laminate</v>
      </c>
      <c r="T4082" s="5" t="str">
        <f aca="false">IF(S4082=R4082,"Yes","No")</f>
        <v>Yes</v>
      </c>
    </row>
    <row r="4083" customFormat="false" ht="15" hidden="false" customHeight="false" outlineLevel="0" collapsed="false">
      <c r="A4083" s="15" t="n">
        <v>5810</v>
      </c>
      <c r="B4083" s="16" t="n">
        <v>7.09966320178639</v>
      </c>
      <c r="C4083" s="15" t="n">
        <v>230</v>
      </c>
      <c r="D4083" s="15" t="n">
        <v>650</v>
      </c>
      <c r="E4083" s="15" t="n">
        <v>25</v>
      </c>
      <c r="F4083" s="16" t="n">
        <v>0.698079991168756</v>
      </c>
      <c r="G4083" s="17" t="s">
        <v>102</v>
      </c>
      <c r="H4083" s="18" t="n">
        <v>0.1</v>
      </c>
      <c r="I4083" s="18" t="n">
        <v>1.5</v>
      </c>
      <c r="J4083" s="19" t="n">
        <v>0.853302037481959</v>
      </c>
      <c r="K4083" s="19" t="n">
        <v>0.404237600599474</v>
      </c>
      <c r="L4083" s="16" t="n">
        <v>12.0948265788525</v>
      </c>
      <c r="M4083" s="19" t="n">
        <v>0.47927952319354</v>
      </c>
      <c r="N4083" s="19" t="n">
        <v>2.96948687049741</v>
      </c>
      <c r="O4083" s="19" t="n">
        <v>1.10748467211376</v>
      </c>
      <c r="P4083" s="19" t="n">
        <v>0.681090434692637</v>
      </c>
      <c r="Q4083" s="17" t="s">
        <v>31</v>
      </c>
      <c r="R4083" s="5" t="str">
        <f aca="false">IF(OR(Q4083="Steel plate",Q4083="Concrete jacket"),"Steel plate or jacket",Q4083)</f>
        <v>Polymer laminate</v>
      </c>
      <c r="S4083" s="5" t="str">
        <f aca="false">IF(O4083&lt;='Tree rules'!$C$4,IF(N4083&lt;='Tree rules'!$C$5,IF(P4083&lt;='Tree rules'!$C$7,"Monitor","Polymer laminate"),IF(P4083&lt;='Tree rules'!$C$8,"Seal cracks","Polymer laminate")),IF(O4083&lt;='Tree rules'!$C$6,IF(P4083&lt;='Tree rules'!$C$9,"Polymer laminate","Steel plate or jacket"),IF(L4083&lt;='Tree rules'!$C$10,"Steel plate or jacket","Polymer laminate")))</f>
        <v>Polymer laminate</v>
      </c>
      <c r="T4083" s="5" t="str">
        <f aca="false">IF(S4083=R4083,"Yes","No")</f>
        <v>Yes</v>
      </c>
    </row>
    <row r="4084" customFormat="false" ht="15" hidden="false" customHeight="false" outlineLevel="0" collapsed="false">
      <c r="A4084" s="15" t="n">
        <v>5811</v>
      </c>
      <c r="B4084" s="16" t="n">
        <v>5.20763464555804</v>
      </c>
      <c r="C4084" s="15" t="n">
        <v>300</v>
      </c>
      <c r="D4084" s="15" t="n">
        <v>400</v>
      </c>
      <c r="E4084" s="15" t="n">
        <v>25</v>
      </c>
      <c r="F4084" s="16" t="n">
        <v>0.593103037845861</v>
      </c>
      <c r="G4084" s="17" t="s">
        <v>102</v>
      </c>
      <c r="H4084" s="18" t="n">
        <v>0.1</v>
      </c>
      <c r="I4084" s="18" t="n">
        <v>1</v>
      </c>
      <c r="J4084" s="19" t="n">
        <v>0.850417392500134</v>
      </c>
      <c r="K4084" s="19" t="n">
        <v>0.562784042274222</v>
      </c>
      <c r="L4084" s="16" t="n">
        <v>15.3617541166904</v>
      </c>
      <c r="M4084" s="19" t="n">
        <v>0.587383249846525</v>
      </c>
      <c r="N4084" s="19" t="n">
        <v>2.47407857440228</v>
      </c>
      <c r="O4084" s="19" t="n">
        <v>0.850417392500134</v>
      </c>
      <c r="P4084" s="19" t="n">
        <v>0.511652439248893</v>
      </c>
      <c r="Q4084" s="17" t="s">
        <v>30</v>
      </c>
      <c r="R4084" s="5" t="str">
        <f aca="false">IF(OR(Q4084="Steel plate",Q4084="Concrete jacket"),"Steel plate or jacket",Q4084)</f>
        <v>Seal cracks</v>
      </c>
      <c r="S4084" s="5" t="str">
        <f aca="false">IF(O4084&lt;='Tree rules'!$C$4,IF(N4084&lt;='Tree rules'!$C$5,IF(P4084&lt;='Tree rules'!$C$7,"Monitor","Polymer laminate"),IF(P4084&lt;='Tree rules'!$C$8,"Seal cracks","Polymer laminate")),IF(O4084&lt;='Tree rules'!$C$6,IF(P4084&lt;='Tree rules'!$C$9,"Polymer laminate","Steel plate or jacket"),IF(L4084&lt;='Tree rules'!$C$10,"Steel plate or jacket","Polymer laminate")))</f>
        <v>Seal cracks</v>
      </c>
      <c r="T4084" s="5" t="str">
        <f aca="false">IF(S4084=R4084,"Yes","No")</f>
        <v>Yes</v>
      </c>
    </row>
    <row r="4085" customFormat="false" ht="15" hidden="false" customHeight="false" outlineLevel="0" collapsed="false">
      <c r="A4085" s="15" t="n">
        <v>5812</v>
      </c>
      <c r="B4085" s="16" t="n">
        <v>5.254960716568</v>
      </c>
      <c r="C4085" s="15" t="n">
        <v>300</v>
      </c>
      <c r="D4085" s="15" t="n">
        <v>425</v>
      </c>
      <c r="E4085" s="15" t="n">
        <v>20</v>
      </c>
      <c r="F4085" s="16" t="n">
        <v>0.578562182981546</v>
      </c>
      <c r="G4085" s="17" t="s">
        <v>102</v>
      </c>
      <c r="H4085" s="18" t="n">
        <v>0.1</v>
      </c>
      <c r="I4085" s="18" t="n">
        <v>2</v>
      </c>
      <c r="J4085" s="19" t="n">
        <v>0.854796884647829</v>
      </c>
      <c r="K4085" s="19" t="n">
        <v>0.412481919581617</v>
      </c>
      <c r="L4085" s="16" t="n">
        <v>14.5164660678674</v>
      </c>
      <c r="M4085" s="19" t="n">
        <v>0.943796323849053</v>
      </c>
      <c r="N4085" s="19" t="n">
        <v>4.67328526897772</v>
      </c>
      <c r="O4085" s="19" t="n">
        <v>1.35700550946374</v>
      </c>
      <c r="P4085" s="19" t="n">
        <v>0.396339938814609</v>
      </c>
      <c r="Q4085" s="17" t="s">
        <v>31</v>
      </c>
      <c r="R4085" s="5" t="str">
        <f aca="false">IF(OR(Q4085="Steel plate",Q4085="Concrete jacket"),"Steel plate or jacket",Q4085)</f>
        <v>Polymer laminate</v>
      </c>
      <c r="S4085" s="5" t="str">
        <f aca="false">IF(O4085&lt;='Tree rules'!$C$4,IF(N4085&lt;='Tree rules'!$C$5,IF(P4085&lt;='Tree rules'!$C$7,"Monitor","Polymer laminate"),IF(P4085&lt;='Tree rules'!$C$8,"Seal cracks","Polymer laminate")),IF(O4085&lt;='Tree rules'!$C$6,IF(P4085&lt;='Tree rules'!$C$9,"Polymer laminate","Steel plate or jacket"),IF(L4085&lt;='Tree rules'!$C$10,"Steel plate or jacket","Polymer laminate")))</f>
        <v>Polymer laminate</v>
      </c>
      <c r="T4085" s="5" t="str">
        <f aca="false">IF(S4085=R4085,"Yes","No")</f>
        <v>Yes</v>
      </c>
    </row>
    <row r="4086" customFormat="false" ht="15" hidden="false" customHeight="false" outlineLevel="0" collapsed="false">
      <c r="A4086" s="15" t="n">
        <v>5814</v>
      </c>
      <c r="B4086" s="16" t="n">
        <v>4.19978088850454</v>
      </c>
      <c r="C4086" s="15" t="n">
        <v>300</v>
      </c>
      <c r="D4086" s="15" t="n">
        <v>325</v>
      </c>
      <c r="E4086" s="15" t="n">
        <v>30</v>
      </c>
      <c r="F4086" s="16" t="n">
        <v>0.67080270183412</v>
      </c>
      <c r="G4086" s="17" t="s">
        <v>101</v>
      </c>
      <c r="H4086" s="18" t="n">
        <v>0.3</v>
      </c>
      <c r="I4086" s="18" t="n">
        <v>1.5</v>
      </c>
      <c r="J4086" s="19" t="n">
        <v>0.891998681003412</v>
      </c>
      <c r="K4086" s="19" t="n">
        <v>0.559181882247228</v>
      </c>
      <c r="L4086" s="16" t="n">
        <v>14.9458394608702</v>
      </c>
      <c r="M4086" s="19" t="n">
        <v>0.440211754345623</v>
      </c>
      <c r="N4086" s="19" t="n">
        <v>0.774903140912168</v>
      </c>
      <c r="O4086" s="19" t="n">
        <v>1.08860327080235</v>
      </c>
      <c r="P4086" s="19" t="n">
        <v>0.818534047819451</v>
      </c>
      <c r="Q4086" s="17" t="s">
        <v>31</v>
      </c>
      <c r="R4086" s="5" t="str">
        <f aca="false">IF(OR(Q4086="Steel plate",Q4086="Concrete jacket"),"Steel plate or jacket",Q4086)</f>
        <v>Polymer laminate</v>
      </c>
      <c r="S4086" s="5" t="str">
        <f aca="false">IF(O4086&lt;='Tree rules'!$C$4,IF(N4086&lt;='Tree rules'!$C$5,IF(P4086&lt;='Tree rules'!$C$7,"Monitor","Polymer laminate"),IF(P4086&lt;='Tree rules'!$C$8,"Seal cracks","Polymer laminate")),IF(O4086&lt;='Tree rules'!$C$6,IF(P4086&lt;='Tree rules'!$C$9,"Polymer laminate","Steel plate or jacket"),IF(L4086&lt;='Tree rules'!$C$10,"Steel plate or jacket","Polymer laminate")))</f>
        <v>Polymer laminate</v>
      </c>
      <c r="T4086" s="5" t="str">
        <f aca="false">IF(S4086=R4086,"Yes","No")</f>
        <v>Yes</v>
      </c>
    </row>
    <row r="4087" customFormat="false" ht="15" hidden="false" customHeight="false" outlineLevel="0" collapsed="false">
      <c r="A4087" s="15" t="n">
        <v>5815</v>
      </c>
      <c r="B4087" s="16" t="n">
        <v>4.41803571037421</v>
      </c>
      <c r="C4087" s="15" t="n">
        <v>230</v>
      </c>
      <c r="D4087" s="15" t="n">
        <v>375</v>
      </c>
      <c r="E4087" s="15" t="n">
        <v>25</v>
      </c>
      <c r="F4087" s="16" t="n">
        <v>0.531417813743219</v>
      </c>
      <c r="G4087" s="17" t="s">
        <v>101</v>
      </c>
      <c r="H4087" s="18" t="n">
        <v>0.3</v>
      </c>
      <c r="I4087" s="18" t="n">
        <v>2</v>
      </c>
      <c r="J4087" s="19" t="n">
        <v>0.991874869771557</v>
      </c>
      <c r="K4087" s="19" t="n">
        <v>0.551199767062646</v>
      </c>
      <c r="L4087" s="16" t="n">
        <v>13.4286799707423</v>
      </c>
      <c r="M4087" s="19" t="n">
        <v>0.812002217054787</v>
      </c>
      <c r="N4087" s="19" t="n">
        <v>1.30690722147294</v>
      </c>
      <c r="O4087" s="19" t="n">
        <v>1.43702854236974</v>
      </c>
      <c r="P4087" s="19" t="n">
        <v>0.453550711019139</v>
      </c>
      <c r="Q4087" s="17" t="s">
        <v>31</v>
      </c>
      <c r="R4087" s="5" t="str">
        <f aca="false">IF(OR(Q4087="Steel plate",Q4087="Concrete jacket"),"Steel plate or jacket",Q4087)</f>
        <v>Polymer laminate</v>
      </c>
      <c r="S4087" s="5" t="str">
        <f aca="false">IF(O4087&lt;='Tree rules'!$C$4,IF(N4087&lt;='Tree rules'!$C$5,IF(P4087&lt;='Tree rules'!$C$7,"Monitor","Polymer laminate"),IF(P4087&lt;='Tree rules'!$C$8,"Seal cracks","Polymer laminate")),IF(O4087&lt;='Tree rules'!$C$6,IF(P4087&lt;='Tree rules'!$C$9,"Polymer laminate","Steel plate or jacket"),IF(L4087&lt;='Tree rules'!$C$10,"Steel plate or jacket","Polymer laminate")))</f>
        <v>Polymer laminate</v>
      </c>
      <c r="T4087" s="5" t="str">
        <f aca="false">IF(S4087=R4087,"Yes","No")</f>
        <v>Yes</v>
      </c>
    </row>
    <row r="4088" customFormat="false" ht="15" hidden="false" customHeight="false" outlineLevel="0" collapsed="false">
      <c r="A4088" s="15" t="n">
        <v>5817</v>
      </c>
      <c r="B4088" s="16" t="n">
        <v>6.50659477691306</v>
      </c>
      <c r="C4088" s="15" t="n">
        <v>300</v>
      </c>
      <c r="D4088" s="15" t="n">
        <v>600</v>
      </c>
      <c r="E4088" s="15" t="n">
        <v>30</v>
      </c>
      <c r="F4088" s="16" t="n">
        <v>0.758838805214926</v>
      </c>
      <c r="G4088" s="17" t="s">
        <v>103</v>
      </c>
      <c r="H4088" s="18" t="n">
        <v>0.2</v>
      </c>
      <c r="I4088" s="18" t="n">
        <v>1</v>
      </c>
      <c r="J4088" s="19" t="n">
        <v>0.903289294148191</v>
      </c>
      <c r="K4088" s="19" t="n">
        <v>0.404318261988157</v>
      </c>
      <c r="L4088" s="16" t="n">
        <v>11.7873093784657</v>
      </c>
      <c r="M4088" s="19" t="n">
        <v>0.590760074150291</v>
      </c>
      <c r="N4088" s="19" t="n">
        <v>0.948002766711203</v>
      </c>
      <c r="O4088" s="19" t="n">
        <v>0.903289294148191</v>
      </c>
      <c r="P4088" s="19" t="n">
        <v>0.526108764040383</v>
      </c>
      <c r="Q4088" s="17" t="s">
        <v>29</v>
      </c>
      <c r="R4088" s="5" t="str">
        <f aca="false">IF(OR(Q4088="Steel plate",Q4088="Concrete jacket"),"Steel plate or jacket",Q4088)</f>
        <v>Monitor</v>
      </c>
      <c r="S4088" s="5" t="str">
        <f aca="false">IF(O4088&lt;='Tree rules'!$C$4,IF(N4088&lt;='Tree rules'!$C$5,IF(P4088&lt;='Tree rules'!$C$7,"Monitor","Polymer laminate"),IF(P4088&lt;='Tree rules'!$C$8,"Seal cracks","Polymer laminate")),IF(O4088&lt;='Tree rules'!$C$6,IF(P4088&lt;='Tree rules'!$C$9,"Polymer laminate","Steel plate or jacket"),IF(L4088&lt;='Tree rules'!$C$10,"Steel plate or jacket","Polymer laminate")))</f>
        <v>Monitor</v>
      </c>
      <c r="T4088" s="5" t="str">
        <f aca="false">IF(S4088=R4088,"Yes","No")</f>
        <v>Yes</v>
      </c>
    </row>
    <row r="4089" customFormat="false" ht="15" hidden="false" customHeight="false" outlineLevel="0" collapsed="false">
      <c r="A4089" s="15" t="n">
        <v>5818</v>
      </c>
      <c r="B4089" s="16" t="n">
        <v>7.42670770012176</v>
      </c>
      <c r="C4089" s="15" t="n">
        <v>230</v>
      </c>
      <c r="D4089" s="15" t="n">
        <v>625</v>
      </c>
      <c r="E4089" s="15" t="n">
        <v>30</v>
      </c>
      <c r="F4089" s="16" t="n">
        <v>0.603925598347216</v>
      </c>
      <c r="G4089" s="17" t="s">
        <v>103</v>
      </c>
      <c r="H4089" s="18" t="n">
        <v>0.2</v>
      </c>
      <c r="I4089" s="18" t="n">
        <v>2</v>
      </c>
      <c r="J4089" s="19" t="n">
        <v>0.852496307671149</v>
      </c>
      <c r="K4089" s="19" t="n">
        <v>0.538395431855514</v>
      </c>
      <c r="L4089" s="16" t="n">
        <v>12.826783592611</v>
      </c>
      <c r="M4089" s="19" t="n">
        <v>0.870059717752842</v>
      </c>
      <c r="N4089" s="19" t="n">
        <v>1.13926183575588</v>
      </c>
      <c r="O4089" s="19" t="n">
        <v>1.24601249761846</v>
      </c>
      <c r="P4089" s="19" t="n">
        <v>0.441521765360316</v>
      </c>
      <c r="Q4089" s="17" t="s">
        <v>31</v>
      </c>
      <c r="R4089" s="5" t="str">
        <f aca="false">IF(OR(Q4089="Steel plate",Q4089="Concrete jacket"),"Steel plate or jacket",Q4089)</f>
        <v>Polymer laminate</v>
      </c>
      <c r="S4089" s="5" t="str">
        <f aca="false">IF(O4089&lt;='Tree rules'!$C$4,IF(N4089&lt;='Tree rules'!$C$5,IF(P4089&lt;='Tree rules'!$C$7,"Monitor","Polymer laminate"),IF(P4089&lt;='Tree rules'!$C$8,"Seal cracks","Polymer laminate")),IF(O4089&lt;='Tree rules'!$C$6,IF(P4089&lt;='Tree rules'!$C$9,"Polymer laminate","Steel plate or jacket"),IF(L4089&lt;='Tree rules'!$C$10,"Steel plate or jacket","Polymer laminate")))</f>
        <v>Polymer laminate</v>
      </c>
      <c r="T4089" s="5" t="str">
        <f aca="false">IF(S4089=R4089,"Yes","No")</f>
        <v>Yes</v>
      </c>
    </row>
    <row r="4090" customFormat="false" ht="15" hidden="false" customHeight="false" outlineLevel="0" collapsed="false">
      <c r="A4090" s="15" t="n">
        <v>5819</v>
      </c>
      <c r="B4090" s="16" t="n">
        <v>4.1915502959942</v>
      </c>
      <c r="C4090" s="15" t="n">
        <v>300</v>
      </c>
      <c r="D4090" s="15" t="n">
        <v>375</v>
      </c>
      <c r="E4090" s="15" t="n">
        <v>25</v>
      </c>
      <c r="F4090" s="16" t="n">
        <v>0.611130485804701</v>
      </c>
      <c r="G4090" s="17" t="s">
        <v>101</v>
      </c>
      <c r="H4090" s="18" t="n">
        <v>0.3</v>
      </c>
      <c r="I4090" s="18" t="n">
        <v>2</v>
      </c>
      <c r="J4090" s="19" t="n">
        <v>0.902926765741</v>
      </c>
      <c r="K4090" s="19" t="n">
        <v>0.449638786124455</v>
      </c>
      <c r="L4090" s="16" t="n">
        <v>12.7402744559094</v>
      </c>
      <c r="M4090" s="19" t="n">
        <v>0.52094738884047</v>
      </c>
      <c r="N4090" s="19" t="n">
        <v>1.19562143107661</v>
      </c>
      <c r="O4090" s="19" t="n">
        <v>1.39986263657494</v>
      </c>
      <c r="P4090" s="19" t="n">
        <v>0.664659876458449</v>
      </c>
      <c r="Q4090" s="17" t="s">
        <v>31</v>
      </c>
      <c r="R4090" s="5" t="str">
        <f aca="false">IF(OR(Q4090="Steel plate",Q4090="Concrete jacket"),"Steel plate or jacket",Q4090)</f>
        <v>Polymer laminate</v>
      </c>
      <c r="S4090" s="5" t="str">
        <f aca="false">IF(O4090&lt;='Tree rules'!$C$4,IF(N4090&lt;='Tree rules'!$C$5,IF(P4090&lt;='Tree rules'!$C$7,"Monitor","Polymer laminate"),IF(P4090&lt;='Tree rules'!$C$8,"Seal cracks","Polymer laminate")),IF(O4090&lt;='Tree rules'!$C$6,IF(P4090&lt;='Tree rules'!$C$9,"Polymer laminate","Steel plate or jacket"),IF(L4090&lt;='Tree rules'!$C$10,"Steel plate or jacket","Polymer laminate")))</f>
        <v>Steel plate or jacket</v>
      </c>
      <c r="T4090" s="5" t="str">
        <f aca="false">IF(S4090=R4090,"Yes","No")</f>
        <v>No</v>
      </c>
    </row>
    <row r="4091" customFormat="false" ht="15" hidden="false" customHeight="false" outlineLevel="0" collapsed="false">
      <c r="A4091" s="15" t="n">
        <v>5823</v>
      </c>
      <c r="B4091" s="16" t="n">
        <v>4.37469698942738</v>
      </c>
      <c r="C4091" s="15" t="n">
        <v>230</v>
      </c>
      <c r="D4091" s="15" t="n">
        <v>425</v>
      </c>
      <c r="E4091" s="15" t="n">
        <v>25</v>
      </c>
      <c r="F4091" s="16" t="n">
        <v>0.691964884122107</v>
      </c>
      <c r="G4091" s="17" t="s">
        <v>103</v>
      </c>
      <c r="H4091" s="18" t="n">
        <v>0.2</v>
      </c>
      <c r="I4091" s="18" t="n">
        <v>1</v>
      </c>
      <c r="J4091" s="19" t="n">
        <v>0.890492580402933</v>
      </c>
      <c r="K4091" s="19" t="n">
        <v>0.590941409481339</v>
      </c>
      <c r="L4091" s="16" t="n">
        <v>11.5427361198612</v>
      </c>
      <c r="M4091" s="19" t="n">
        <v>0.94078275374561</v>
      </c>
      <c r="N4091" s="19" t="n">
        <v>0.868815742411628</v>
      </c>
      <c r="O4091" s="19" t="n">
        <v>0.890492580402933</v>
      </c>
      <c r="P4091" s="19" t="n">
        <v>0.349558999444827</v>
      </c>
      <c r="Q4091" s="17" t="s">
        <v>29</v>
      </c>
      <c r="R4091" s="5" t="str">
        <f aca="false">IF(OR(Q4091="Steel plate",Q4091="Concrete jacket"),"Steel plate or jacket",Q4091)</f>
        <v>Monitor</v>
      </c>
      <c r="S4091" s="5" t="str">
        <f aca="false">IF(O4091&lt;='Tree rules'!$C$4,IF(N4091&lt;='Tree rules'!$C$5,IF(P4091&lt;='Tree rules'!$C$7,"Monitor","Polymer laminate"),IF(P4091&lt;='Tree rules'!$C$8,"Seal cracks","Polymer laminate")),IF(O4091&lt;='Tree rules'!$C$6,IF(P4091&lt;='Tree rules'!$C$9,"Polymer laminate","Steel plate or jacket"),IF(L4091&lt;='Tree rules'!$C$10,"Steel plate or jacket","Polymer laminate")))</f>
        <v>Monitor</v>
      </c>
      <c r="T4091" s="5" t="str">
        <f aca="false">IF(S4091=R4091,"Yes","No")</f>
        <v>Yes</v>
      </c>
    </row>
    <row r="4092" customFormat="false" ht="15" hidden="false" customHeight="false" outlineLevel="0" collapsed="false">
      <c r="A4092" s="15" t="n">
        <v>5824</v>
      </c>
      <c r="B4092" s="16" t="n">
        <v>3.12983356247903</v>
      </c>
      <c r="C4092" s="15" t="n">
        <v>300</v>
      </c>
      <c r="D4092" s="15" t="n">
        <v>300</v>
      </c>
      <c r="E4092" s="15" t="n">
        <v>25</v>
      </c>
      <c r="F4092" s="16" t="n">
        <v>0.831109167616348</v>
      </c>
      <c r="G4092" s="17" t="s">
        <v>101</v>
      </c>
      <c r="H4092" s="18" t="n">
        <v>0.3</v>
      </c>
      <c r="I4092" s="18" t="n">
        <v>1</v>
      </c>
      <c r="J4092" s="19" t="n">
        <v>0.986029553620803</v>
      </c>
      <c r="K4092" s="19" t="n">
        <v>0.450273452863697</v>
      </c>
      <c r="L4092" s="16" t="n">
        <v>12.4199744542819</v>
      </c>
      <c r="M4092" s="19" t="n">
        <v>0.509736888859035</v>
      </c>
      <c r="N4092" s="19" t="n">
        <v>1.08175632302185</v>
      </c>
      <c r="O4092" s="19" t="n">
        <v>0.986029553620803</v>
      </c>
      <c r="P4092" s="19" t="n">
        <v>0.632173534183574</v>
      </c>
      <c r="Q4092" s="17" t="s">
        <v>30</v>
      </c>
      <c r="R4092" s="5" t="str">
        <f aca="false">IF(OR(Q4092="Steel plate",Q4092="Concrete jacket"),"Steel plate or jacket",Q4092)</f>
        <v>Seal cracks</v>
      </c>
      <c r="S4092" s="5" t="str">
        <f aca="false">IF(O4092&lt;='Tree rules'!$C$4,IF(N4092&lt;='Tree rules'!$C$5,IF(P4092&lt;='Tree rules'!$C$7,"Monitor","Polymer laminate"),IF(P4092&lt;='Tree rules'!$C$8,"Seal cracks","Polymer laminate")),IF(O4092&lt;='Tree rules'!$C$6,IF(P4092&lt;='Tree rules'!$C$9,"Polymer laminate","Steel plate or jacket"),IF(L4092&lt;='Tree rules'!$C$10,"Steel plate or jacket","Polymer laminate")))</f>
        <v>Seal cracks</v>
      </c>
      <c r="T4092" s="5" t="str">
        <f aca="false">IF(S4092=R4092,"Yes","No")</f>
        <v>Yes</v>
      </c>
    </row>
    <row r="4093" customFormat="false" ht="15" hidden="false" customHeight="false" outlineLevel="0" collapsed="false">
      <c r="A4093" s="15" t="n">
        <v>5825</v>
      </c>
      <c r="B4093" s="16" t="n">
        <v>4.06159709070365</v>
      </c>
      <c r="C4093" s="15" t="n">
        <v>300</v>
      </c>
      <c r="D4093" s="15" t="n">
        <v>325</v>
      </c>
      <c r="E4093" s="15" t="n">
        <v>30</v>
      </c>
      <c r="F4093" s="16" t="n">
        <v>0.536642161467296</v>
      </c>
      <c r="G4093" s="17" t="s">
        <v>103</v>
      </c>
      <c r="H4093" s="18" t="n">
        <v>0.2</v>
      </c>
      <c r="I4093" s="18" t="n">
        <v>1</v>
      </c>
      <c r="J4093" s="19" t="n">
        <v>0.919728714682095</v>
      </c>
      <c r="K4093" s="19" t="n">
        <v>0.499673594289604</v>
      </c>
      <c r="L4093" s="16" t="n">
        <v>14.4540821733226</v>
      </c>
      <c r="M4093" s="19" t="n">
        <v>0.705983250051441</v>
      </c>
      <c r="N4093" s="19" t="n">
        <v>0.946197964433895</v>
      </c>
      <c r="O4093" s="19" t="n">
        <v>0.919728714682095</v>
      </c>
      <c r="P4093" s="19" t="n">
        <v>0.374217342509188</v>
      </c>
      <c r="Q4093" s="17" t="s">
        <v>29</v>
      </c>
      <c r="R4093" s="5" t="str">
        <f aca="false">IF(OR(Q4093="Steel plate",Q4093="Concrete jacket"),"Steel plate or jacket",Q4093)</f>
        <v>Monitor</v>
      </c>
      <c r="S4093" s="5" t="str">
        <f aca="false">IF(O4093&lt;='Tree rules'!$C$4,IF(N4093&lt;='Tree rules'!$C$5,IF(P4093&lt;='Tree rules'!$C$7,"Monitor","Polymer laminate"),IF(P4093&lt;='Tree rules'!$C$8,"Seal cracks","Polymer laminate")),IF(O4093&lt;='Tree rules'!$C$6,IF(P4093&lt;='Tree rules'!$C$9,"Polymer laminate","Steel plate or jacket"),IF(L4093&lt;='Tree rules'!$C$10,"Steel plate or jacket","Polymer laminate")))</f>
        <v>Monitor</v>
      </c>
      <c r="T4093" s="5" t="str">
        <f aca="false">IF(S4093=R4093,"Yes","No")</f>
        <v>Yes</v>
      </c>
    </row>
    <row r="4094" customFormat="false" ht="15" hidden="false" customHeight="false" outlineLevel="0" collapsed="false">
      <c r="A4094" s="15" t="n">
        <v>5826</v>
      </c>
      <c r="B4094" s="16" t="n">
        <v>5.28496245508564</v>
      </c>
      <c r="C4094" s="15" t="n">
        <v>300</v>
      </c>
      <c r="D4094" s="15" t="n">
        <v>500</v>
      </c>
      <c r="E4094" s="15" t="n">
        <v>20</v>
      </c>
      <c r="F4094" s="16" t="n">
        <v>0.610666453545169</v>
      </c>
      <c r="G4094" s="17" t="s">
        <v>102</v>
      </c>
      <c r="H4094" s="18" t="n">
        <v>0.1</v>
      </c>
      <c r="I4094" s="18" t="n">
        <v>1</v>
      </c>
      <c r="J4094" s="19" t="n">
        <v>0.944084299969291</v>
      </c>
      <c r="K4094" s="19" t="n">
        <v>0.446174528805811</v>
      </c>
      <c r="L4094" s="16" t="n">
        <v>12.0386388498534</v>
      </c>
      <c r="M4094" s="19" t="n">
        <v>0.633583388870862</v>
      </c>
      <c r="N4094" s="19" t="n">
        <v>2.46541427376826</v>
      </c>
      <c r="O4094" s="19" t="n">
        <v>0.944084299969291</v>
      </c>
      <c r="P4094" s="19" t="n">
        <v>0.458911789471033</v>
      </c>
      <c r="Q4094" s="17" t="s">
        <v>30</v>
      </c>
      <c r="R4094" s="5" t="str">
        <f aca="false">IF(OR(Q4094="Steel plate",Q4094="Concrete jacket"),"Steel plate or jacket",Q4094)</f>
        <v>Seal cracks</v>
      </c>
      <c r="S4094" s="5" t="str">
        <f aca="false">IF(O4094&lt;='Tree rules'!$C$4,IF(N4094&lt;='Tree rules'!$C$5,IF(P4094&lt;='Tree rules'!$C$7,"Monitor","Polymer laminate"),IF(P4094&lt;='Tree rules'!$C$8,"Seal cracks","Polymer laminate")),IF(O4094&lt;='Tree rules'!$C$6,IF(P4094&lt;='Tree rules'!$C$9,"Polymer laminate","Steel plate or jacket"),IF(L4094&lt;='Tree rules'!$C$10,"Steel plate or jacket","Polymer laminate")))</f>
        <v>Seal cracks</v>
      </c>
      <c r="T4094" s="5" t="str">
        <f aca="false">IF(S4094=R4094,"Yes","No")</f>
        <v>Yes</v>
      </c>
    </row>
    <row r="4095" customFormat="false" ht="15" hidden="false" customHeight="false" outlineLevel="0" collapsed="false">
      <c r="A4095" s="15" t="n">
        <v>5829</v>
      </c>
      <c r="B4095" s="16" t="n">
        <v>4.17525541372441</v>
      </c>
      <c r="C4095" s="15" t="n">
        <v>300</v>
      </c>
      <c r="D4095" s="15" t="n">
        <v>400</v>
      </c>
      <c r="E4095" s="15" t="n">
        <v>20</v>
      </c>
      <c r="F4095" s="16" t="n">
        <v>0.757295404255167</v>
      </c>
      <c r="G4095" s="17" t="s">
        <v>103</v>
      </c>
      <c r="H4095" s="18" t="n">
        <v>0.2</v>
      </c>
      <c r="I4095" s="18" t="n">
        <v>2</v>
      </c>
      <c r="J4095" s="19" t="n">
        <v>0.853119312744813</v>
      </c>
      <c r="K4095" s="19" t="n">
        <v>0.507511057653038</v>
      </c>
      <c r="L4095" s="16" t="n">
        <v>11.7945068184305</v>
      </c>
      <c r="M4095" s="19" t="n">
        <v>0.876914747263962</v>
      </c>
      <c r="N4095" s="19" t="n">
        <v>1.30468474367614</v>
      </c>
      <c r="O4095" s="19" t="n">
        <v>1.27327114077427</v>
      </c>
      <c r="P4095" s="19" t="n">
        <v>0.481503125817975</v>
      </c>
      <c r="Q4095" s="17" t="s">
        <v>31</v>
      </c>
      <c r="R4095" s="5" t="str">
        <f aca="false">IF(OR(Q4095="Steel plate",Q4095="Concrete jacket"),"Steel plate or jacket",Q4095)</f>
        <v>Polymer laminate</v>
      </c>
      <c r="S4095" s="5" t="str">
        <f aca="false">IF(O4095&lt;='Tree rules'!$C$4,IF(N4095&lt;='Tree rules'!$C$5,IF(P4095&lt;='Tree rules'!$C$7,"Monitor","Polymer laminate"),IF(P4095&lt;='Tree rules'!$C$8,"Seal cracks","Polymer laminate")),IF(O4095&lt;='Tree rules'!$C$6,IF(P4095&lt;='Tree rules'!$C$9,"Polymer laminate","Steel plate or jacket"),IF(L4095&lt;='Tree rules'!$C$10,"Steel plate or jacket","Polymer laminate")))</f>
        <v>Polymer laminate</v>
      </c>
      <c r="T4095" s="5" t="str">
        <f aca="false">IF(S4095=R4095,"Yes","No")</f>
        <v>Yes</v>
      </c>
    </row>
    <row r="4096" customFormat="false" ht="15" hidden="false" customHeight="false" outlineLevel="0" collapsed="false">
      <c r="A4096" s="15" t="n">
        <v>5830</v>
      </c>
      <c r="B4096" s="16" t="n">
        <v>5.02891098135425</v>
      </c>
      <c r="C4096" s="15" t="n">
        <v>300</v>
      </c>
      <c r="D4096" s="15" t="n">
        <v>450</v>
      </c>
      <c r="E4096" s="15" t="n">
        <v>30</v>
      </c>
      <c r="F4096" s="16" t="n">
        <v>0.781490709848207</v>
      </c>
      <c r="G4096" s="17" t="s">
        <v>103</v>
      </c>
      <c r="H4096" s="18" t="n">
        <v>0.2</v>
      </c>
      <c r="I4096" s="18" t="n">
        <v>1</v>
      </c>
      <c r="J4096" s="19" t="n">
        <v>0.938335514801249</v>
      </c>
      <c r="K4096" s="19" t="n">
        <v>0.480606219684341</v>
      </c>
      <c r="L4096" s="16" t="n">
        <v>12.5097288093389</v>
      </c>
      <c r="M4096" s="19" t="n">
        <v>0.920419652097587</v>
      </c>
      <c r="N4096" s="19" t="n">
        <v>1.08798697695718</v>
      </c>
      <c r="O4096" s="19" t="n">
        <v>0.938335514801249</v>
      </c>
      <c r="P4096" s="19" t="n">
        <v>0.394291431343492</v>
      </c>
      <c r="Q4096" s="17" t="s">
        <v>30</v>
      </c>
      <c r="R4096" s="5" t="str">
        <f aca="false">IF(OR(Q4096="Steel plate",Q4096="Concrete jacket"),"Steel plate or jacket",Q4096)</f>
        <v>Seal cracks</v>
      </c>
      <c r="S4096" s="5" t="str">
        <f aca="false">IF(O4096&lt;='Tree rules'!$C$4,IF(N4096&lt;='Tree rules'!$C$5,IF(P4096&lt;='Tree rules'!$C$7,"Monitor","Polymer laminate"),IF(P4096&lt;='Tree rules'!$C$8,"Seal cracks","Polymer laminate")),IF(O4096&lt;='Tree rules'!$C$6,IF(P4096&lt;='Tree rules'!$C$9,"Polymer laminate","Steel plate or jacket"),IF(L4096&lt;='Tree rules'!$C$10,"Steel plate or jacket","Polymer laminate")))</f>
        <v>Seal cracks</v>
      </c>
      <c r="T4096" s="5" t="str">
        <f aca="false">IF(S4096=R4096,"Yes","No")</f>
        <v>Yes</v>
      </c>
    </row>
    <row r="4097" customFormat="false" ht="15" hidden="false" customHeight="false" outlineLevel="0" collapsed="false">
      <c r="A4097" s="15" t="n">
        <v>5831</v>
      </c>
      <c r="B4097" s="16" t="n">
        <v>5.42153492735908</v>
      </c>
      <c r="C4097" s="15" t="n">
        <v>230</v>
      </c>
      <c r="D4097" s="15" t="n">
        <v>425</v>
      </c>
      <c r="E4097" s="15" t="n">
        <v>25</v>
      </c>
      <c r="F4097" s="16" t="n">
        <v>0.724620609754306</v>
      </c>
      <c r="G4097" s="17" t="s">
        <v>101</v>
      </c>
      <c r="H4097" s="18" t="n">
        <v>0.3</v>
      </c>
      <c r="I4097" s="18" t="n">
        <v>2</v>
      </c>
      <c r="J4097" s="19" t="n">
        <v>0.863021900419114</v>
      </c>
      <c r="K4097" s="19" t="n">
        <v>0.480198115393929</v>
      </c>
      <c r="L4097" s="16" t="n">
        <v>14.3807292502893</v>
      </c>
      <c r="M4097" s="19" t="n">
        <v>0.632698371763302</v>
      </c>
      <c r="N4097" s="19" t="n">
        <v>1.23761948553346</v>
      </c>
      <c r="O4097" s="19" t="n">
        <v>1.31162231071328</v>
      </c>
      <c r="P4097" s="19" t="n">
        <v>0.718861144878653</v>
      </c>
      <c r="Q4097" s="17" t="s">
        <v>31</v>
      </c>
      <c r="R4097" s="5" t="str">
        <f aca="false">IF(OR(Q4097="Steel plate",Q4097="Concrete jacket"),"Steel plate or jacket",Q4097)</f>
        <v>Polymer laminate</v>
      </c>
      <c r="S4097" s="5" t="str">
        <f aca="false">IF(O4097&lt;='Tree rules'!$C$4,IF(N4097&lt;='Tree rules'!$C$5,IF(P4097&lt;='Tree rules'!$C$7,"Monitor","Polymer laminate"),IF(P4097&lt;='Tree rules'!$C$8,"Seal cracks","Polymer laminate")),IF(O4097&lt;='Tree rules'!$C$6,IF(P4097&lt;='Tree rules'!$C$9,"Polymer laminate","Steel plate or jacket"),IF(L4097&lt;='Tree rules'!$C$10,"Steel plate or jacket","Polymer laminate")))</f>
        <v>Polymer laminate</v>
      </c>
      <c r="T4097" s="5" t="str">
        <f aca="false">IF(S4097=R4097,"Yes","No")</f>
        <v>Yes</v>
      </c>
    </row>
    <row r="4098" customFormat="false" ht="15" hidden="false" customHeight="false" outlineLevel="0" collapsed="false">
      <c r="A4098" s="15" t="n">
        <v>5832</v>
      </c>
      <c r="B4098" s="16" t="n">
        <v>3.6689463412982</v>
      </c>
      <c r="C4098" s="15" t="n">
        <v>300</v>
      </c>
      <c r="D4098" s="15" t="n">
        <v>350</v>
      </c>
      <c r="E4098" s="15" t="n">
        <v>30</v>
      </c>
      <c r="F4098" s="16" t="n">
        <v>0.61599855952741</v>
      </c>
      <c r="G4098" s="17" t="s">
        <v>101</v>
      </c>
      <c r="H4098" s="18" t="n">
        <v>0.3</v>
      </c>
      <c r="I4098" s="18" t="n">
        <v>1</v>
      </c>
      <c r="J4098" s="19" t="n">
        <v>0.890163517088067</v>
      </c>
      <c r="K4098" s="19" t="n">
        <v>0.503424350506905</v>
      </c>
      <c r="L4098" s="16" t="n">
        <v>11.9900207231967</v>
      </c>
      <c r="M4098" s="19" t="n">
        <v>0.411484887746252</v>
      </c>
      <c r="N4098" s="19" t="n">
        <v>0.624846599167219</v>
      </c>
      <c r="O4098" s="19" t="n">
        <v>0.890163517088067</v>
      </c>
      <c r="P4098" s="19" t="n">
        <v>0.578295183265289</v>
      </c>
      <c r="Q4098" s="17" t="s">
        <v>29</v>
      </c>
      <c r="R4098" s="5" t="str">
        <f aca="false">IF(OR(Q4098="Steel plate",Q4098="Concrete jacket"),"Steel plate or jacket",Q4098)</f>
        <v>Monitor</v>
      </c>
      <c r="S4098" s="5" t="str">
        <f aca="false">IF(O4098&lt;='Tree rules'!$C$4,IF(N4098&lt;='Tree rules'!$C$5,IF(P4098&lt;='Tree rules'!$C$7,"Monitor","Polymer laminate"),IF(P4098&lt;='Tree rules'!$C$8,"Seal cracks","Polymer laminate")),IF(O4098&lt;='Tree rules'!$C$6,IF(P4098&lt;='Tree rules'!$C$9,"Polymer laminate","Steel plate or jacket"),IF(L4098&lt;='Tree rules'!$C$10,"Steel plate or jacket","Polymer laminate")))</f>
        <v>Monitor</v>
      </c>
      <c r="T4098" s="5" t="str">
        <f aca="false">IF(S4098=R4098,"Yes","No")</f>
        <v>Yes</v>
      </c>
    </row>
    <row r="4099" customFormat="false" ht="15" hidden="false" customHeight="false" outlineLevel="0" collapsed="false">
      <c r="A4099" s="15" t="n">
        <v>5833</v>
      </c>
      <c r="B4099" s="16" t="n">
        <v>6.62971983649078</v>
      </c>
      <c r="C4099" s="15" t="n">
        <v>230</v>
      </c>
      <c r="D4099" s="15" t="n">
        <v>525</v>
      </c>
      <c r="E4099" s="15" t="n">
        <v>25</v>
      </c>
      <c r="F4099" s="16" t="n">
        <v>0.59130296510254</v>
      </c>
      <c r="G4099" s="17" t="s">
        <v>102</v>
      </c>
      <c r="H4099" s="18" t="n">
        <v>0.1</v>
      </c>
      <c r="I4099" s="18" t="n">
        <v>1.5</v>
      </c>
      <c r="J4099" s="19" t="n">
        <v>0.933407046603977</v>
      </c>
      <c r="K4099" s="19" t="n">
        <v>0.564704750677159</v>
      </c>
      <c r="L4099" s="16" t="n">
        <v>14.3500429361272</v>
      </c>
      <c r="M4099" s="19" t="n">
        <v>0.473506377755698</v>
      </c>
      <c r="N4099" s="19" t="n">
        <v>3.59571680238096</v>
      </c>
      <c r="O4099" s="19" t="n">
        <v>1.13656087313957</v>
      </c>
      <c r="P4099" s="19" t="n">
        <v>0.778986396080971</v>
      </c>
      <c r="Q4099" s="17" t="s">
        <v>31</v>
      </c>
      <c r="R4099" s="5" t="str">
        <f aca="false">IF(OR(Q4099="Steel plate",Q4099="Concrete jacket"),"Steel plate or jacket",Q4099)</f>
        <v>Polymer laminate</v>
      </c>
      <c r="S4099" s="5" t="str">
        <f aca="false">IF(O4099&lt;='Tree rules'!$C$4,IF(N4099&lt;='Tree rules'!$C$5,IF(P4099&lt;='Tree rules'!$C$7,"Monitor","Polymer laminate"),IF(P4099&lt;='Tree rules'!$C$8,"Seal cracks","Polymer laminate")),IF(O4099&lt;='Tree rules'!$C$6,IF(P4099&lt;='Tree rules'!$C$9,"Polymer laminate","Steel plate or jacket"),IF(L4099&lt;='Tree rules'!$C$10,"Steel plate or jacket","Polymer laminate")))</f>
        <v>Polymer laminate</v>
      </c>
      <c r="T4099" s="5" t="str">
        <f aca="false">IF(S4099=R4099,"Yes","No")</f>
        <v>Yes</v>
      </c>
    </row>
    <row r="4100" customFormat="false" ht="15" hidden="false" customHeight="false" outlineLevel="0" collapsed="false">
      <c r="A4100" s="15" t="n">
        <v>5834</v>
      </c>
      <c r="B4100" s="16" t="n">
        <v>6.99833011814657</v>
      </c>
      <c r="C4100" s="15" t="n">
        <v>300</v>
      </c>
      <c r="D4100" s="15" t="n">
        <v>675</v>
      </c>
      <c r="E4100" s="15" t="n">
        <v>30</v>
      </c>
      <c r="F4100" s="16" t="n">
        <v>0.835085766504464</v>
      </c>
      <c r="G4100" s="17" t="s">
        <v>103</v>
      </c>
      <c r="H4100" s="18" t="n">
        <v>0.2</v>
      </c>
      <c r="I4100" s="18" t="n">
        <v>2</v>
      </c>
      <c r="J4100" s="19" t="n">
        <v>0.89359988613013</v>
      </c>
      <c r="K4100" s="19" t="n">
        <v>0.486379744220462</v>
      </c>
      <c r="L4100" s="16" t="n">
        <v>11.1616110337266</v>
      </c>
      <c r="M4100" s="19" t="n">
        <v>0.895548661494907</v>
      </c>
      <c r="N4100" s="19" t="n">
        <v>1.27191704200239</v>
      </c>
      <c r="O4100" s="19" t="n">
        <v>1.35257088820885</v>
      </c>
      <c r="P4100" s="19" t="n">
        <v>0.503789072388924</v>
      </c>
      <c r="Q4100" s="17" t="s">
        <v>104</v>
      </c>
      <c r="R4100" s="5" t="str">
        <f aca="false">IF(OR(Q4100="Steel plate",Q4100="Concrete jacket"),"Steel plate or jacket",Q4100)</f>
        <v>Steel plate or jacket</v>
      </c>
      <c r="S4100" s="5" t="str">
        <f aca="false">IF(O4100&lt;='Tree rules'!$C$4,IF(N4100&lt;='Tree rules'!$C$5,IF(P4100&lt;='Tree rules'!$C$7,"Monitor","Polymer laminate"),IF(P4100&lt;='Tree rules'!$C$8,"Seal cracks","Polymer laminate")),IF(O4100&lt;='Tree rules'!$C$6,IF(P4100&lt;='Tree rules'!$C$9,"Polymer laminate","Steel plate or jacket"),IF(L4100&lt;='Tree rules'!$C$10,"Steel plate or jacket","Polymer laminate")))</f>
        <v>Steel plate or jacket</v>
      </c>
      <c r="T4100" s="5" t="str">
        <f aca="false">IF(S4100=R4100,"Yes","No")</f>
        <v>Yes</v>
      </c>
    </row>
    <row r="4101" customFormat="false" ht="15" hidden="false" customHeight="false" outlineLevel="0" collapsed="false">
      <c r="A4101" s="15" t="n">
        <v>5835</v>
      </c>
      <c r="B4101" s="16" t="n">
        <v>7.04583811714343</v>
      </c>
      <c r="C4101" s="15" t="n">
        <v>230</v>
      </c>
      <c r="D4101" s="15" t="n">
        <v>600</v>
      </c>
      <c r="E4101" s="15" t="n">
        <v>30</v>
      </c>
      <c r="F4101" s="16" t="n">
        <v>0.63117855856144</v>
      </c>
      <c r="G4101" s="17" t="s">
        <v>103</v>
      </c>
      <c r="H4101" s="18" t="n">
        <v>0.2</v>
      </c>
      <c r="I4101" s="18" t="n">
        <v>1.5</v>
      </c>
      <c r="J4101" s="19" t="n">
        <v>0.999814454044774</v>
      </c>
      <c r="K4101" s="19" t="n">
        <v>0.47348955033326</v>
      </c>
      <c r="L4101" s="16" t="n">
        <v>12.7181193450242</v>
      </c>
      <c r="M4101" s="19" t="n">
        <v>0.288822747203767</v>
      </c>
      <c r="N4101" s="19" t="n">
        <v>1.29209979740619</v>
      </c>
      <c r="O4101" s="19" t="n">
        <v>1.26302083293598</v>
      </c>
      <c r="P4101" s="19" t="n">
        <v>1.2772835774171</v>
      </c>
      <c r="Q4101" s="17" t="s">
        <v>104</v>
      </c>
      <c r="R4101" s="5" t="str">
        <f aca="false">IF(OR(Q4101="Steel plate",Q4101="Concrete jacket"),"Steel plate or jacket",Q4101)</f>
        <v>Steel plate or jacket</v>
      </c>
      <c r="S4101" s="5" t="str">
        <f aca="false">IF(O4101&lt;='Tree rules'!$C$4,IF(N4101&lt;='Tree rules'!$C$5,IF(P4101&lt;='Tree rules'!$C$7,"Monitor","Polymer laminate"),IF(P4101&lt;='Tree rules'!$C$8,"Seal cracks","Polymer laminate")),IF(O4101&lt;='Tree rules'!$C$6,IF(P4101&lt;='Tree rules'!$C$9,"Polymer laminate","Steel plate or jacket"),IF(L4101&lt;='Tree rules'!$C$10,"Steel plate or jacket","Polymer laminate")))</f>
        <v>Steel plate or jacket</v>
      </c>
      <c r="T4101" s="5" t="str">
        <f aca="false">IF(S4101=R4101,"Yes","No")</f>
        <v>Yes</v>
      </c>
    </row>
    <row r="4102" customFormat="false" ht="15" hidden="false" customHeight="false" outlineLevel="0" collapsed="false">
      <c r="A4102" s="15" t="n">
        <v>5837</v>
      </c>
      <c r="B4102" s="16" t="n">
        <v>4.71503919356465</v>
      </c>
      <c r="C4102" s="15" t="n">
        <v>300</v>
      </c>
      <c r="D4102" s="15" t="n">
        <v>375</v>
      </c>
      <c r="E4102" s="15" t="n">
        <v>25</v>
      </c>
      <c r="F4102" s="16" t="n">
        <v>0.671280481536281</v>
      </c>
      <c r="G4102" s="17" t="s">
        <v>102</v>
      </c>
      <c r="H4102" s="18" t="n">
        <v>0.1</v>
      </c>
      <c r="I4102" s="18" t="n">
        <v>1</v>
      </c>
      <c r="J4102" s="19" t="n">
        <v>0.90590568655304</v>
      </c>
      <c r="K4102" s="19" t="n">
        <v>0.477721184344633</v>
      </c>
      <c r="L4102" s="16" t="n">
        <v>15.112305107579</v>
      </c>
      <c r="M4102" s="19" t="n">
        <v>0.943354252320439</v>
      </c>
      <c r="N4102" s="19" t="n">
        <v>2.98785622726644</v>
      </c>
      <c r="O4102" s="19" t="n">
        <v>0.90590568655304</v>
      </c>
      <c r="P4102" s="19" t="n">
        <v>0.346812156800198</v>
      </c>
      <c r="Q4102" s="17" t="s">
        <v>30</v>
      </c>
      <c r="R4102" s="5" t="str">
        <f aca="false">IF(OR(Q4102="Steel plate",Q4102="Concrete jacket"),"Steel plate or jacket",Q4102)</f>
        <v>Seal cracks</v>
      </c>
      <c r="S4102" s="5" t="str">
        <f aca="false">IF(O4102&lt;='Tree rules'!$C$4,IF(N4102&lt;='Tree rules'!$C$5,IF(P4102&lt;='Tree rules'!$C$7,"Monitor","Polymer laminate"),IF(P4102&lt;='Tree rules'!$C$8,"Seal cracks","Polymer laminate")),IF(O4102&lt;='Tree rules'!$C$6,IF(P4102&lt;='Tree rules'!$C$9,"Polymer laminate","Steel plate or jacket"),IF(L4102&lt;='Tree rules'!$C$10,"Steel plate or jacket","Polymer laminate")))</f>
        <v>Seal cracks</v>
      </c>
      <c r="T4102" s="5" t="str">
        <f aca="false">IF(S4102=R4102,"Yes","No")</f>
        <v>Yes</v>
      </c>
    </row>
    <row r="4103" customFormat="false" ht="15" hidden="false" customHeight="false" outlineLevel="0" collapsed="false">
      <c r="A4103" s="15" t="n">
        <v>5839</v>
      </c>
      <c r="B4103" s="16" t="n">
        <v>6.62121401341698</v>
      </c>
      <c r="C4103" s="15" t="n">
        <v>230</v>
      </c>
      <c r="D4103" s="15" t="n">
        <v>525</v>
      </c>
      <c r="E4103" s="15" t="n">
        <v>20</v>
      </c>
      <c r="F4103" s="16" t="n">
        <v>0.57270853223768</v>
      </c>
      <c r="G4103" s="17" t="s">
        <v>103</v>
      </c>
      <c r="H4103" s="18" t="n">
        <v>0.2</v>
      </c>
      <c r="I4103" s="18" t="n">
        <v>1</v>
      </c>
      <c r="J4103" s="19" t="n">
        <v>0.955799326941236</v>
      </c>
      <c r="K4103" s="19" t="n">
        <v>0.477380243096574</v>
      </c>
      <c r="L4103" s="16" t="n">
        <v>13.8809518100985</v>
      </c>
      <c r="M4103" s="19" t="n">
        <v>0.564670128891519</v>
      </c>
      <c r="N4103" s="19" t="n">
        <v>1.32871177709264</v>
      </c>
      <c r="O4103" s="19" t="n">
        <v>0.955799326941236</v>
      </c>
      <c r="P4103" s="19" t="n">
        <v>0.635038692749401</v>
      </c>
      <c r="Q4103" s="17" t="s">
        <v>30</v>
      </c>
      <c r="R4103" s="5" t="str">
        <f aca="false">IF(OR(Q4103="Steel plate",Q4103="Concrete jacket"),"Steel plate or jacket",Q4103)</f>
        <v>Seal cracks</v>
      </c>
      <c r="S4103" s="5" t="str">
        <f aca="false">IF(O4103&lt;='Tree rules'!$C$4,IF(N4103&lt;='Tree rules'!$C$5,IF(P4103&lt;='Tree rules'!$C$7,"Monitor","Polymer laminate"),IF(P4103&lt;='Tree rules'!$C$8,"Seal cracks","Polymer laminate")),IF(O4103&lt;='Tree rules'!$C$6,IF(P4103&lt;='Tree rules'!$C$9,"Polymer laminate","Steel plate or jacket"),IF(L4103&lt;='Tree rules'!$C$10,"Steel plate or jacket","Polymer laminate")))</f>
        <v>Seal cracks</v>
      </c>
      <c r="T4103" s="5" t="str">
        <f aca="false">IF(S4103=R4103,"Yes","No")</f>
        <v>Yes</v>
      </c>
    </row>
    <row r="4104" customFormat="false" ht="15" hidden="false" customHeight="false" outlineLevel="0" collapsed="false">
      <c r="A4104" s="15" t="n">
        <v>5840</v>
      </c>
      <c r="B4104" s="16" t="n">
        <v>5.47223561623306</v>
      </c>
      <c r="C4104" s="15" t="n">
        <v>230</v>
      </c>
      <c r="D4104" s="15" t="n">
        <v>525</v>
      </c>
      <c r="E4104" s="15" t="n">
        <v>25</v>
      </c>
      <c r="F4104" s="16" t="n">
        <v>0.57270853223768</v>
      </c>
      <c r="G4104" s="17" t="s">
        <v>103</v>
      </c>
      <c r="H4104" s="18" t="n">
        <v>0.2</v>
      </c>
      <c r="I4104" s="18" t="n">
        <v>1</v>
      </c>
      <c r="J4104" s="19" t="n">
        <v>0.864490562171969</v>
      </c>
      <c r="K4104" s="19" t="n">
        <v>0.510205958059955</v>
      </c>
      <c r="L4104" s="16" t="n">
        <v>11.4721920675746</v>
      </c>
      <c r="M4104" s="19" t="n">
        <v>0.725211430788972</v>
      </c>
      <c r="N4104" s="19" t="n">
        <v>1.1435399029795</v>
      </c>
      <c r="O4104" s="19" t="n">
        <v>0.864490562171969</v>
      </c>
      <c r="P4104" s="19" t="n">
        <v>0.363105895543343</v>
      </c>
      <c r="Q4104" s="17" t="s">
        <v>30</v>
      </c>
      <c r="R4104" s="5" t="str">
        <f aca="false">IF(OR(Q4104="Steel plate",Q4104="Concrete jacket"),"Steel plate or jacket",Q4104)</f>
        <v>Seal cracks</v>
      </c>
      <c r="S4104" s="5" t="str">
        <f aca="false">IF(O4104&lt;='Tree rules'!$C$4,IF(N4104&lt;='Tree rules'!$C$5,IF(P4104&lt;='Tree rules'!$C$7,"Monitor","Polymer laminate"),IF(P4104&lt;='Tree rules'!$C$8,"Seal cracks","Polymer laminate")),IF(O4104&lt;='Tree rules'!$C$6,IF(P4104&lt;='Tree rules'!$C$9,"Polymer laminate","Steel plate or jacket"),IF(L4104&lt;='Tree rules'!$C$10,"Steel plate or jacket","Polymer laminate")))</f>
        <v>Seal cracks</v>
      </c>
      <c r="T4104" s="5" t="str">
        <f aca="false">IF(S4104=R4104,"Yes","No")</f>
        <v>Yes</v>
      </c>
    </row>
    <row r="4105" customFormat="false" ht="15" hidden="false" customHeight="false" outlineLevel="0" collapsed="false">
      <c r="A4105" s="15" t="n">
        <v>5847</v>
      </c>
      <c r="B4105" s="16" t="n">
        <v>6.65207122935286</v>
      </c>
      <c r="C4105" s="15" t="n">
        <v>300</v>
      </c>
      <c r="D4105" s="15" t="n">
        <v>650</v>
      </c>
      <c r="E4105" s="15" t="n">
        <v>20</v>
      </c>
      <c r="F4105" s="16" t="n">
        <v>0.695812326376477</v>
      </c>
      <c r="G4105" s="17" t="s">
        <v>103</v>
      </c>
      <c r="H4105" s="18" t="n">
        <v>0.2</v>
      </c>
      <c r="I4105" s="18" t="n">
        <v>2</v>
      </c>
      <c r="J4105" s="19" t="n">
        <v>0.896421495317221</v>
      </c>
      <c r="K4105" s="19" t="n">
        <v>0.574336945703615</v>
      </c>
      <c r="L4105" s="16" t="n">
        <v>11.0499522082273</v>
      </c>
      <c r="M4105" s="19" t="n">
        <v>0.689511242978051</v>
      </c>
      <c r="N4105" s="19" t="n">
        <v>1.28717393809839</v>
      </c>
      <c r="O4105" s="19" t="n">
        <v>1.27799500695088</v>
      </c>
      <c r="P4105" s="19" t="n">
        <v>0.627212463282419</v>
      </c>
      <c r="Q4105" s="17" t="s">
        <v>104</v>
      </c>
      <c r="R4105" s="5" t="str">
        <f aca="false">IF(OR(Q4105="Steel plate",Q4105="Concrete jacket"),"Steel plate or jacket",Q4105)</f>
        <v>Steel plate or jacket</v>
      </c>
      <c r="S4105" s="5" t="str">
        <f aca="false">IF(O4105&lt;='Tree rules'!$C$4,IF(N4105&lt;='Tree rules'!$C$5,IF(P4105&lt;='Tree rules'!$C$7,"Monitor","Polymer laminate"),IF(P4105&lt;='Tree rules'!$C$8,"Seal cracks","Polymer laminate")),IF(O4105&lt;='Tree rules'!$C$6,IF(P4105&lt;='Tree rules'!$C$9,"Polymer laminate","Steel plate or jacket"),IF(L4105&lt;='Tree rules'!$C$10,"Steel plate or jacket","Polymer laminate")))</f>
        <v>Polymer laminate</v>
      </c>
      <c r="T4105" s="5" t="str">
        <f aca="false">IF(S4105=R4105,"Yes","No")</f>
        <v>No</v>
      </c>
    </row>
    <row r="4106" customFormat="false" ht="15" hidden="false" customHeight="false" outlineLevel="0" collapsed="false">
      <c r="A4106" s="15" t="n">
        <v>5848</v>
      </c>
      <c r="B4106" s="16" t="n">
        <v>5.62014206769198</v>
      </c>
      <c r="C4106" s="15" t="n">
        <v>230</v>
      </c>
      <c r="D4106" s="15" t="n">
        <v>525</v>
      </c>
      <c r="E4106" s="15" t="n">
        <v>25</v>
      </c>
      <c r="F4106" s="16" t="n">
        <v>0.57270853223768</v>
      </c>
      <c r="G4106" s="17" t="s">
        <v>103</v>
      </c>
      <c r="H4106" s="18" t="n">
        <v>0.2</v>
      </c>
      <c r="I4106" s="18" t="n">
        <v>2</v>
      </c>
      <c r="J4106" s="19" t="n">
        <v>0.854221535765032</v>
      </c>
      <c r="K4106" s="19" t="n">
        <v>0.508176435947966</v>
      </c>
      <c r="L4106" s="16" t="n">
        <v>11.7822684857274</v>
      </c>
      <c r="M4106" s="19" t="n">
        <v>0.64636948112139</v>
      </c>
      <c r="N4106" s="19" t="n">
        <v>1.79557129135187</v>
      </c>
      <c r="O4106" s="19" t="n">
        <v>1.27434781597499</v>
      </c>
      <c r="P4106" s="19" t="n">
        <v>0.507961757856838</v>
      </c>
      <c r="Q4106" s="17" t="s">
        <v>31</v>
      </c>
      <c r="R4106" s="5" t="str">
        <f aca="false">IF(OR(Q4106="Steel plate",Q4106="Concrete jacket"),"Steel plate or jacket",Q4106)</f>
        <v>Polymer laminate</v>
      </c>
      <c r="S4106" s="5" t="str">
        <f aca="false">IF(O4106&lt;='Tree rules'!$C$4,IF(N4106&lt;='Tree rules'!$C$5,IF(P4106&lt;='Tree rules'!$C$7,"Monitor","Polymer laminate"),IF(P4106&lt;='Tree rules'!$C$8,"Seal cracks","Polymer laminate")),IF(O4106&lt;='Tree rules'!$C$6,IF(P4106&lt;='Tree rules'!$C$9,"Polymer laminate","Steel plate or jacket"),IF(L4106&lt;='Tree rules'!$C$10,"Steel plate or jacket","Polymer laminate")))</f>
        <v>Polymer laminate</v>
      </c>
      <c r="T4106" s="5" t="str">
        <f aca="false">IF(S4106=R4106,"Yes","No")</f>
        <v>Yes</v>
      </c>
    </row>
    <row r="4107" customFormat="false" ht="15" hidden="false" customHeight="false" outlineLevel="0" collapsed="false">
      <c r="A4107" s="15" t="n">
        <v>5849</v>
      </c>
      <c r="B4107" s="16" t="n">
        <v>3.66401205456977</v>
      </c>
      <c r="C4107" s="15" t="n">
        <v>230</v>
      </c>
      <c r="D4107" s="15" t="n">
        <v>350</v>
      </c>
      <c r="E4107" s="15" t="n">
        <v>25</v>
      </c>
      <c r="F4107" s="16" t="n">
        <v>0.862679904875916</v>
      </c>
      <c r="G4107" s="17" t="s">
        <v>101</v>
      </c>
      <c r="H4107" s="18" t="n">
        <v>0.3</v>
      </c>
      <c r="I4107" s="18" t="n">
        <v>1.5</v>
      </c>
      <c r="J4107" s="19" t="n">
        <v>0.976352118653113</v>
      </c>
      <c r="K4107" s="19" t="n">
        <v>0.409215661065122</v>
      </c>
      <c r="L4107" s="16" t="n">
        <v>12.0526712321374</v>
      </c>
      <c r="M4107" s="19" t="n">
        <v>0.686737168360334</v>
      </c>
      <c r="N4107" s="19" t="n">
        <v>0.925529405013422</v>
      </c>
      <c r="O4107" s="19" t="n">
        <v>1.26475888914619</v>
      </c>
      <c r="P4107" s="19" t="n">
        <v>0.5840210596532</v>
      </c>
      <c r="Q4107" s="17" t="s">
        <v>31</v>
      </c>
      <c r="R4107" s="5" t="str">
        <f aca="false">IF(OR(Q4107="Steel plate",Q4107="Concrete jacket"),"Steel plate or jacket",Q4107)</f>
        <v>Polymer laminate</v>
      </c>
      <c r="S4107" s="5" t="str">
        <f aca="false">IF(O4107&lt;='Tree rules'!$C$4,IF(N4107&lt;='Tree rules'!$C$5,IF(P4107&lt;='Tree rules'!$C$7,"Monitor","Polymer laminate"),IF(P4107&lt;='Tree rules'!$C$8,"Seal cracks","Polymer laminate")),IF(O4107&lt;='Tree rules'!$C$6,IF(P4107&lt;='Tree rules'!$C$9,"Polymer laminate","Steel plate or jacket"),IF(L4107&lt;='Tree rules'!$C$10,"Steel plate or jacket","Polymer laminate")))</f>
        <v>Polymer laminate</v>
      </c>
      <c r="T4107" s="5" t="str">
        <f aca="false">IF(S4107=R4107,"Yes","No")</f>
        <v>Yes</v>
      </c>
    </row>
    <row r="4108" customFormat="false" ht="15" hidden="false" customHeight="false" outlineLevel="0" collapsed="false">
      <c r="A4108" s="15" t="n">
        <v>5850</v>
      </c>
      <c r="B4108" s="16" t="n">
        <v>4.8708525827774</v>
      </c>
      <c r="C4108" s="15" t="n">
        <v>300</v>
      </c>
      <c r="D4108" s="15" t="n">
        <v>450</v>
      </c>
      <c r="E4108" s="15" t="n">
        <v>20</v>
      </c>
      <c r="F4108" s="16" t="n">
        <v>0.663570725510715</v>
      </c>
      <c r="G4108" s="17" t="s">
        <v>101</v>
      </c>
      <c r="H4108" s="18" t="n">
        <v>0.3</v>
      </c>
      <c r="I4108" s="18" t="n">
        <v>2</v>
      </c>
      <c r="J4108" s="19" t="n">
        <v>0.865443714545189</v>
      </c>
      <c r="K4108" s="19" t="n">
        <v>0.453190133866757</v>
      </c>
      <c r="L4108" s="16" t="n">
        <v>12.056565798954</v>
      </c>
      <c r="M4108" s="19" t="n">
        <v>0.77060417605802</v>
      </c>
      <c r="N4108" s="19" t="n">
        <v>0.926407829672252</v>
      </c>
      <c r="O4108" s="19" t="n">
        <v>1.3386768762415</v>
      </c>
      <c r="P4108" s="19" t="n">
        <v>0.51989010424566</v>
      </c>
      <c r="Q4108" s="17" t="s">
        <v>31</v>
      </c>
      <c r="R4108" s="5" t="str">
        <f aca="false">IF(OR(Q4108="Steel plate",Q4108="Concrete jacket"),"Steel plate or jacket",Q4108)</f>
        <v>Polymer laminate</v>
      </c>
      <c r="S4108" s="5" t="str">
        <f aca="false">IF(O4108&lt;='Tree rules'!$C$4,IF(N4108&lt;='Tree rules'!$C$5,IF(P4108&lt;='Tree rules'!$C$7,"Monitor","Polymer laminate"),IF(P4108&lt;='Tree rules'!$C$8,"Seal cracks","Polymer laminate")),IF(O4108&lt;='Tree rules'!$C$6,IF(P4108&lt;='Tree rules'!$C$9,"Polymer laminate","Steel plate or jacket"),IF(L4108&lt;='Tree rules'!$C$10,"Steel plate or jacket","Polymer laminate")))</f>
        <v>Steel plate or jacket</v>
      </c>
      <c r="T4108" s="5" t="str">
        <f aca="false">IF(S4108=R4108,"Yes","No")</f>
        <v>No</v>
      </c>
    </row>
    <row r="4109" customFormat="false" ht="15" hidden="false" customHeight="false" outlineLevel="0" collapsed="false">
      <c r="A4109" s="15" t="n">
        <v>5853</v>
      </c>
      <c r="B4109" s="16" t="n">
        <v>5.70346863739739</v>
      </c>
      <c r="C4109" s="15" t="n">
        <v>230</v>
      </c>
      <c r="D4109" s="15" t="n">
        <v>525</v>
      </c>
      <c r="E4109" s="15" t="n">
        <v>30</v>
      </c>
      <c r="F4109" s="16" t="n">
        <v>0.57270853223768</v>
      </c>
      <c r="G4109" s="17" t="s">
        <v>101</v>
      </c>
      <c r="H4109" s="18" t="n">
        <v>0.3</v>
      </c>
      <c r="I4109" s="18" t="n">
        <v>2</v>
      </c>
      <c r="J4109" s="19" t="n">
        <v>0.981705141122799</v>
      </c>
      <c r="K4109" s="19" t="n">
        <v>0.646038651557044</v>
      </c>
      <c r="L4109" s="16" t="n">
        <v>11.9569573111056</v>
      </c>
      <c r="M4109" s="19" t="n">
        <v>0.880828017512396</v>
      </c>
      <c r="N4109" s="19" t="n">
        <v>1.204150636233</v>
      </c>
      <c r="O4109" s="19" t="n">
        <v>1.32919081664801</v>
      </c>
      <c r="P4109" s="19" t="n">
        <v>0.426687993067287</v>
      </c>
      <c r="Q4109" s="17" t="s">
        <v>31</v>
      </c>
      <c r="R4109" s="5" t="str">
        <f aca="false">IF(OR(Q4109="Steel plate",Q4109="Concrete jacket"),"Steel plate or jacket",Q4109)</f>
        <v>Polymer laminate</v>
      </c>
      <c r="S4109" s="5" t="str">
        <f aca="false">IF(O4109&lt;='Tree rules'!$C$4,IF(N4109&lt;='Tree rules'!$C$5,IF(P4109&lt;='Tree rules'!$C$7,"Monitor","Polymer laminate"),IF(P4109&lt;='Tree rules'!$C$8,"Seal cracks","Polymer laminate")),IF(O4109&lt;='Tree rules'!$C$6,IF(P4109&lt;='Tree rules'!$C$9,"Polymer laminate","Steel plate or jacket"),IF(L4109&lt;='Tree rules'!$C$10,"Steel plate or jacket","Polymer laminate")))</f>
        <v>Polymer laminate</v>
      </c>
      <c r="T4109" s="5" t="str">
        <f aca="false">IF(S4109=R4109,"Yes","No")</f>
        <v>Yes</v>
      </c>
    </row>
    <row r="4110" customFormat="false" ht="15" hidden="false" customHeight="false" outlineLevel="0" collapsed="false">
      <c r="A4110" s="15" t="n">
        <v>5854</v>
      </c>
      <c r="B4110" s="16" t="n">
        <v>3.83448217316373</v>
      </c>
      <c r="C4110" s="15" t="n">
        <v>230</v>
      </c>
      <c r="D4110" s="15" t="n">
        <v>325</v>
      </c>
      <c r="E4110" s="15" t="n">
        <v>30</v>
      </c>
      <c r="F4110" s="16" t="n">
        <v>0.626653981080713</v>
      </c>
      <c r="G4110" s="17" t="s">
        <v>103</v>
      </c>
      <c r="H4110" s="18" t="n">
        <v>0.2</v>
      </c>
      <c r="I4110" s="18" t="n">
        <v>1</v>
      </c>
      <c r="J4110" s="19" t="n">
        <v>0.963463048427452</v>
      </c>
      <c r="K4110" s="19" t="n">
        <v>0.522395740967943</v>
      </c>
      <c r="L4110" s="16" t="n">
        <v>13.7436637030958</v>
      </c>
      <c r="M4110" s="19" t="n">
        <v>0.700729339501842</v>
      </c>
      <c r="N4110" s="19" t="n">
        <v>1.30251150939377</v>
      </c>
      <c r="O4110" s="19" t="n">
        <v>0.963463048427452</v>
      </c>
      <c r="P4110" s="19" t="n">
        <v>0.420786122261156</v>
      </c>
      <c r="Q4110" s="17" t="s">
        <v>30</v>
      </c>
      <c r="R4110" s="5" t="str">
        <f aca="false">IF(OR(Q4110="Steel plate",Q4110="Concrete jacket"),"Steel plate or jacket",Q4110)</f>
        <v>Seal cracks</v>
      </c>
      <c r="S4110" s="5" t="str">
        <f aca="false">IF(O4110&lt;='Tree rules'!$C$4,IF(N4110&lt;='Tree rules'!$C$5,IF(P4110&lt;='Tree rules'!$C$7,"Monitor","Polymer laminate"),IF(P4110&lt;='Tree rules'!$C$8,"Seal cracks","Polymer laminate")),IF(O4110&lt;='Tree rules'!$C$6,IF(P4110&lt;='Tree rules'!$C$9,"Polymer laminate","Steel plate or jacket"),IF(L4110&lt;='Tree rules'!$C$10,"Steel plate or jacket","Polymer laminate")))</f>
        <v>Seal cracks</v>
      </c>
      <c r="T4110" s="5" t="str">
        <f aca="false">IF(S4110=R4110,"Yes","No")</f>
        <v>Yes</v>
      </c>
    </row>
    <row r="4111" customFormat="false" ht="15" hidden="false" customHeight="false" outlineLevel="0" collapsed="false">
      <c r="A4111" s="15" t="n">
        <v>5856</v>
      </c>
      <c r="B4111" s="16" t="n">
        <v>3.41103462810722</v>
      </c>
      <c r="C4111" s="15" t="n">
        <v>300</v>
      </c>
      <c r="D4111" s="15" t="n">
        <v>325</v>
      </c>
      <c r="E4111" s="15" t="n">
        <v>20</v>
      </c>
      <c r="F4111" s="16" t="n">
        <v>0.72065207824282</v>
      </c>
      <c r="G4111" s="17" t="s">
        <v>103</v>
      </c>
      <c r="H4111" s="18" t="n">
        <v>0.2</v>
      </c>
      <c r="I4111" s="18" t="n">
        <v>1.5</v>
      </c>
      <c r="J4111" s="19" t="n">
        <v>0.973678554738557</v>
      </c>
      <c r="K4111" s="19" t="n">
        <v>0.531738667815178</v>
      </c>
      <c r="L4111" s="16" t="n">
        <v>12.2259305666925</v>
      </c>
      <c r="M4111" s="19" t="n">
        <v>0.488011722362445</v>
      </c>
      <c r="N4111" s="19" t="n">
        <v>1.52331615442897</v>
      </c>
      <c r="O4111" s="19" t="n">
        <v>1.20164656331939</v>
      </c>
      <c r="P4111" s="19" t="n">
        <v>0.780248213560897</v>
      </c>
      <c r="Q4111" s="17" t="s">
        <v>31</v>
      </c>
      <c r="R4111" s="5" t="str">
        <f aca="false">IF(OR(Q4111="Steel plate",Q4111="Concrete jacket"),"Steel plate or jacket",Q4111)</f>
        <v>Polymer laminate</v>
      </c>
      <c r="S4111" s="5" t="str">
        <f aca="false">IF(O4111&lt;='Tree rules'!$C$4,IF(N4111&lt;='Tree rules'!$C$5,IF(P4111&lt;='Tree rules'!$C$7,"Monitor","Polymer laminate"),IF(P4111&lt;='Tree rules'!$C$8,"Seal cracks","Polymer laminate")),IF(O4111&lt;='Tree rules'!$C$6,IF(P4111&lt;='Tree rules'!$C$9,"Polymer laminate","Steel plate or jacket"),IF(L4111&lt;='Tree rules'!$C$10,"Steel plate or jacket","Polymer laminate")))</f>
        <v>Polymer laminate</v>
      </c>
      <c r="T4111" s="5" t="str">
        <f aca="false">IF(S4111=R4111,"Yes","No")</f>
        <v>Yes</v>
      </c>
    </row>
    <row r="4112" customFormat="false" ht="15" hidden="false" customHeight="false" outlineLevel="0" collapsed="false">
      <c r="A4112" s="15" t="n">
        <v>5858</v>
      </c>
      <c r="B4112" s="16" t="n">
        <v>3.35354227244694</v>
      </c>
      <c r="C4112" s="15" t="n">
        <v>300</v>
      </c>
      <c r="D4112" s="15" t="n">
        <v>300</v>
      </c>
      <c r="E4112" s="15" t="n">
        <v>30</v>
      </c>
      <c r="F4112" s="16" t="n">
        <v>0.791582400904515</v>
      </c>
      <c r="G4112" s="17" t="s">
        <v>103</v>
      </c>
      <c r="H4112" s="18" t="n">
        <v>0.2</v>
      </c>
      <c r="I4112" s="18" t="n">
        <v>1</v>
      </c>
      <c r="J4112" s="19" t="n">
        <v>0.861115942147118</v>
      </c>
      <c r="K4112" s="19" t="n">
        <v>0.45185918358236</v>
      </c>
      <c r="L4112" s="16" t="n">
        <v>13.2029223324683</v>
      </c>
      <c r="M4112" s="19" t="n">
        <v>0.776614902583513</v>
      </c>
      <c r="N4112" s="19" t="n">
        <v>1.03086469575839</v>
      </c>
      <c r="O4112" s="19" t="n">
        <v>0.861115942147118</v>
      </c>
      <c r="P4112" s="19" t="n">
        <v>0.377243795907088</v>
      </c>
      <c r="Q4112" s="17" t="s">
        <v>30</v>
      </c>
      <c r="R4112" s="5" t="str">
        <f aca="false">IF(OR(Q4112="Steel plate",Q4112="Concrete jacket"),"Steel plate or jacket",Q4112)</f>
        <v>Seal cracks</v>
      </c>
      <c r="S4112" s="5" t="str">
        <f aca="false">IF(O4112&lt;='Tree rules'!$C$4,IF(N4112&lt;='Tree rules'!$C$5,IF(P4112&lt;='Tree rules'!$C$7,"Monitor","Polymer laminate"),IF(P4112&lt;='Tree rules'!$C$8,"Seal cracks","Polymer laminate")),IF(O4112&lt;='Tree rules'!$C$6,IF(P4112&lt;='Tree rules'!$C$9,"Polymer laminate","Steel plate or jacket"),IF(L4112&lt;='Tree rules'!$C$10,"Steel plate or jacket","Polymer laminate")))</f>
        <v>Seal cracks</v>
      </c>
      <c r="T4112" s="5" t="str">
        <f aca="false">IF(S4112=R4112,"Yes","No")</f>
        <v>Yes</v>
      </c>
    </row>
    <row r="4113" customFormat="false" ht="15" hidden="false" customHeight="false" outlineLevel="0" collapsed="false">
      <c r="A4113" s="15" t="n">
        <v>5859</v>
      </c>
      <c r="B4113" s="16" t="n">
        <v>3.46596206201286</v>
      </c>
      <c r="C4113" s="15" t="n">
        <v>230</v>
      </c>
      <c r="D4113" s="15" t="n">
        <v>325</v>
      </c>
      <c r="E4113" s="15" t="n">
        <v>20</v>
      </c>
      <c r="F4113" s="16" t="n">
        <v>0.699968036696473</v>
      </c>
      <c r="G4113" s="17" t="s">
        <v>103</v>
      </c>
      <c r="H4113" s="18" t="n">
        <v>0.2</v>
      </c>
      <c r="I4113" s="18" t="n">
        <v>2</v>
      </c>
      <c r="J4113" s="19" t="n">
        <v>0.960371036684514</v>
      </c>
      <c r="K4113" s="19" t="n">
        <v>0.45745920715475</v>
      </c>
      <c r="L4113" s="16" t="n">
        <v>12.3343845623234</v>
      </c>
      <c r="M4113" s="19" t="n">
        <v>0.647934905802824</v>
      </c>
      <c r="N4113" s="19" t="n">
        <v>1.49980862555416</v>
      </c>
      <c r="O4113" s="19" t="n">
        <v>1.48141150035295</v>
      </c>
      <c r="P4113" s="19" t="n">
        <v>0.638323917444807</v>
      </c>
      <c r="Q4113" s="17" t="s">
        <v>31</v>
      </c>
      <c r="R4113" s="5" t="str">
        <f aca="false">IF(OR(Q4113="Steel plate",Q4113="Concrete jacket"),"Steel plate or jacket",Q4113)</f>
        <v>Polymer laminate</v>
      </c>
      <c r="S4113" s="5" t="str">
        <f aca="false">IF(O4113&lt;='Tree rules'!$C$4,IF(N4113&lt;='Tree rules'!$C$5,IF(P4113&lt;='Tree rules'!$C$7,"Monitor","Polymer laminate"),IF(P4113&lt;='Tree rules'!$C$8,"Seal cracks","Polymer laminate")),IF(O4113&lt;='Tree rules'!$C$6,IF(P4113&lt;='Tree rules'!$C$9,"Polymer laminate","Steel plate or jacket"),IF(L4113&lt;='Tree rules'!$C$10,"Steel plate or jacket","Polymer laminate")))</f>
        <v>Steel plate or jacket</v>
      </c>
      <c r="T4113" s="5" t="str">
        <f aca="false">IF(S4113=R4113,"Yes","No")</f>
        <v>No</v>
      </c>
    </row>
    <row r="4114" customFormat="false" ht="15" hidden="false" customHeight="false" outlineLevel="0" collapsed="false">
      <c r="A4114" s="15" t="n">
        <v>5860</v>
      </c>
      <c r="B4114" s="16" t="n">
        <v>5.16368376609754</v>
      </c>
      <c r="C4114" s="15" t="n">
        <v>300</v>
      </c>
      <c r="D4114" s="15" t="n">
        <v>500</v>
      </c>
      <c r="E4114" s="15" t="n">
        <v>25</v>
      </c>
      <c r="F4114" s="16" t="n">
        <v>0.695042622475618</v>
      </c>
      <c r="G4114" s="17" t="s">
        <v>101</v>
      </c>
      <c r="H4114" s="18" t="n">
        <v>0.3</v>
      </c>
      <c r="I4114" s="18" t="n">
        <v>2</v>
      </c>
      <c r="J4114" s="19" t="n">
        <v>0.921453437350694</v>
      </c>
      <c r="K4114" s="19" t="n">
        <v>0.459277929160576</v>
      </c>
      <c r="L4114" s="16" t="n">
        <v>11.4240791285344</v>
      </c>
      <c r="M4114" s="19" t="n">
        <v>0.930684296669362</v>
      </c>
      <c r="N4114" s="19" t="n">
        <v>1.12486850772717</v>
      </c>
      <c r="O4114" s="19" t="n">
        <v>1.41970364817707</v>
      </c>
      <c r="P4114" s="19" t="n">
        <v>0.435351442009839</v>
      </c>
      <c r="Q4114" s="17" t="s">
        <v>31</v>
      </c>
      <c r="R4114" s="5" t="str">
        <f aca="false">IF(OR(Q4114="Steel plate",Q4114="Concrete jacket"),"Steel plate or jacket",Q4114)</f>
        <v>Polymer laminate</v>
      </c>
      <c r="S4114" s="5" t="str">
        <f aca="false">IF(O4114&lt;='Tree rules'!$C$4,IF(N4114&lt;='Tree rules'!$C$5,IF(P4114&lt;='Tree rules'!$C$7,"Monitor","Polymer laminate"),IF(P4114&lt;='Tree rules'!$C$8,"Seal cracks","Polymer laminate")),IF(O4114&lt;='Tree rules'!$C$6,IF(P4114&lt;='Tree rules'!$C$9,"Polymer laminate","Steel plate or jacket"),IF(L4114&lt;='Tree rules'!$C$10,"Steel plate or jacket","Polymer laminate")))</f>
        <v>Steel plate or jacket</v>
      </c>
      <c r="T4114" s="5" t="str">
        <f aca="false">IF(S4114=R4114,"Yes","No")</f>
        <v>No</v>
      </c>
    </row>
    <row r="4115" customFormat="false" ht="15" hidden="false" customHeight="false" outlineLevel="0" collapsed="false">
      <c r="A4115" s="15" t="n">
        <v>5861</v>
      </c>
      <c r="B4115" s="16" t="n">
        <v>3.8266255395104</v>
      </c>
      <c r="C4115" s="15" t="n">
        <v>300</v>
      </c>
      <c r="D4115" s="15" t="n">
        <v>325</v>
      </c>
      <c r="E4115" s="15" t="n">
        <v>20</v>
      </c>
      <c r="F4115" s="16" t="n">
        <v>0.536642161467296</v>
      </c>
      <c r="G4115" s="17" t="s">
        <v>101</v>
      </c>
      <c r="H4115" s="18" t="n">
        <v>0.3</v>
      </c>
      <c r="I4115" s="18" t="n">
        <v>1</v>
      </c>
      <c r="J4115" s="19" t="n">
        <v>0.958856069206013</v>
      </c>
      <c r="K4115" s="19" t="n">
        <v>0.439287548208545</v>
      </c>
      <c r="L4115" s="16" t="n">
        <v>13.6178844822434</v>
      </c>
      <c r="M4115" s="19" t="n">
        <v>0.415297405572514</v>
      </c>
      <c r="N4115" s="19" t="n">
        <v>0.711722185549778</v>
      </c>
      <c r="O4115" s="19" t="n">
        <v>0.958856069206013</v>
      </c>
      <c r="P4115" s="19" t="n">
        <v>0.655169621731256</v>
      </c>
      <c r="Q4115" s="17" t="s">
        <v>29</v>
      </c>
      <c r="R4115" s="5" t="str">
        <f aca="false">IF(OR(Q4115="Steel plate",Q4115="Concrete jacket"),"Steel plate or jacket",Q4115)</f>
        <v>Monitor</v>
      </c>
      <c r="S4115" s="5" t="str">
        <f aca="false">IF(O4115&lt;='Tree rules'!$C$4,IF(N4115&lt;='Tree rules'!$C$5,IF(P4115&lt;='Tree rules'!$C$7,"Monitor","Polymer laminate"),IF(P4115&lt;='Tree rules'!$C$8,"Seal cracks","Polymer laminate")),IF(O4115&lt;='Tree rules'!$C$6,IF(P4115&lt;='Tree rules'!$C$9,"Polymer laminate","Steel plate or jacket"),IF(L4115&lt;='Tree rules'!$C$10,"Steel plate or jacket","Polymer laminate")))</f>
        <v>Monitor</v>
      </c>
      <c r="T4115" s="5" t="str">
        <f aca="false">IF(S4115=R4115,"Yes","No")</f>
        <v>Yes</v>
      </c>
    </row>
    <row r="4116" customFormat="false" ht="15" hidden="false" customHeight="false" outlineLevel="0" collapsed="false">
      <c r="A4116" s="15" t="n">
        <v>5863</v>
      </c>
      <c r="B4116" s="16" t="n">
        <v>7.54011116918789</v>
      </c>
      <c r="C4116" s="15" t="n">
        <v>230</v>
      </c>
      <c r="D4116" s="15" t="n">
        <v>725</v>
      </c>
      <c r="E4116" s="15" t="n">
        <v>25</v>
      </c>
      <c r="F4116" s="16" t="n">
        <v>0.605277628974978</v>
      </c>
      <c r="G4116" s="17" t="s">
        <v>103</v>
      </c>
      <c r="H4116" s="18" t="n">
        <v>0.2</v>
      </c>
      <c r="I4116" s="18" t="n">
        <v>1.5</v>
      </c>
      <c r="J4116" s="19" t="n">
        <v>0.968143489862524</v>
      </c>
      <c r="K4116" s="19" t="n">
        <v>0.46182510647427</v>
      </c>
      <c r="L4116" s="16" t="n">
        <v>11.1375349618728</v>
      </c>
      <c r="M4116" s="19" t="n">
        <v>0.772969211020564</v>
      </c>
      <c r="N4116" s="19" t="n">
        <v>1.23360036820298</v>
      </c>
      <c r="O4116" s="19" t="n">
        <v>1.22865874964972</v>
      </c>
      <c r="P4116" s="19" t="n">
        <v>0.456414485014477</v>
      </c>
      <c r="Q4116" s="17" t="s">
        <v>31</v>
      </c>
      <c r="R4116" s="5" t="str">
        <f aca="false">IF(OR(Q4116="Steel plate",Q4116="Concrete jacket"),"Steel plate or jacket",Q4116)</f>
        <v>Polymer laminate</v>
      </c>
      <c r="S4116" s="5" t="str">
        <f aca="false">IF(O4116&lt;='Tree rules'!$C$4,IF(N4116&lt;='Tree rules'!$C$5,IF(P4116&lt;='Tree rules'!$C$7,"Monitor","Polymer laminate"),IF(P4116&lt;='Tree rules'!$C$8,"Seal cracks","Polymer laminate")),IF(O4116&lt;='Tree rules'!$C$6,IF(P4116&lt;='Tree rules'!$C$9,"Polymer laminate","Steel plate or jacket"),IF(L4116&lt;='Tree rules'!$C$10,"Steel plate or jacket","Polymer laminate")))</f>
        <v>Polymer laminate</v>
      </c>
      <c r="T4116" s="5" t="str">
        <f aca="false">IF(S4116=R4116,"Yes","No")</f>
        <v>Yes</v>
      </c>
    </row>
    <row r="4117" customFormat="false" ht="15" hidden="false" customHeight="false" outlineLevel="0" collapsed="false">
      <c r="A4117" s="15" t="n">
        <v>5864</v>
      </c>
      <c r="B4117" s="16" t="n">
        <v>3.33801740935168</v>
      </c>
      <c r="C4117" s="15" t="n">
        <v>300</v>
      </c>
      <c r="D4117" s="15" t="n">
        <v>325</v>
      </c>
      <c r="E4117" s="15" t="n">
        <v>20</v>
      </c>
      <c r="F4117" s="16" t="n">
        <v>0.708629921862359</v>
      </c>
      <c r="G4117" s="17" t="s">
        <v>102</v>
      </c>
      <c r="H4117" s="18" t="n">
        <v>0.1</v>
      </c>
      <c r="I4117" s="18" t="n">
        <v>1</v>
      </c>
      <c r="J4117" s="19" t="n">
        <v>0.958417270191037</v>
      </c>
      <c r="K4117" s="19" t="n">
        <v>0.583175939868307</v>
      </c>
      <c r="L4117" s="16" t="n">
        <v>12.5489376291417</v>
      </c>
      <c r="M4117" s="19" t="n">
        <v>0.679365075294934</v>
      </c>
      <c r="N4117" s="19" t="n">
        <v>2.55008694781943</v>
      </c>
      <c r="O4117" s="19" t="n">
        <v>0.958417270191037</v>
      </c>
      <c r="P4117" s="19" t="n">
        <v>0.465274711742945</v>
      </c>
      <c r="Q4117" s="17" t="s">
        <v>30</v>
      </c>
      <c r="R4117" s="5" t="str">
        <f aca="false">IF(OR(Q4117="Steel plate",Q4117="Concrete jacket"),"Steel plate or jacket",Q4117)</f>
        <v>Seal cracks</v>
      </c>
      <c r="S4117" s="5" t="str">
        <f aca="false">IF(O4117&lt;='Tree rules'!$C$4,IF(N4117&lt;='Tree rules'!$C$5,IF(P4117&lt;='Tree rules'!$C$7,"Monitor","Polymer laminate"),IF(P4117&lt;='Tree rules'!$C$8,"Seal cracks","Polymer laminate")),IF(O4117&lt;='Tree rules'!$C$6,IF(P4117&lt;='Tree rules'!$C$9,"Polymer laminate","Steel plate or jacket"),IF(L4117&lt;='Tree rules'!$C$10,"Steel plate or jacket","Polymer laminate")))</f>
        <v>Seal cracks</v>
      </c>
      <c r="T4117" s="5" t="str">
        <f aca="false">IF(S4117=R4117,"Yes","No")</f>
        <v>Yes</v>
      </c>
    </row>
    <row r="4118" customFormat="false" ht="15" hidden="false" customHeight="false" outlineLevel="0" collapsed="false">
      <c r="A4118" s="15" t="n">
        <v>5866</v>
      </c>
      <c r="B4118" s="16" t="n">
        <v>3.25777180265665</v>
      </c>
      <c r="C4118" s="15" t="n">
        <v>300</v>
      </c>
      <c r="D4118" s="15" t="n">
        <v>300</v>
      </c>
      <c r="E4118" s="15" t="n">
        <v>25</v>
      </c>
      <c r="F4118" s="16" t="n">
        <v>0.831109167616348</v>
      </c>
      <c r="G4118" s="17" t="s">
        <v>103</v>
      </c>
      <c r="H4118" s="18" t="n">
        <v>0.2</v>
      </c>
      <c r="I4118" s="18" t="n">
        <v>2</v>
      </c>
      <c r="J4118" s="19" t="n">
        <v>0.933357969112375</v>
      </c>
      <c r="K4118" s="19" t="n">
        <v>0.472102439908085</v>
      </c>
      <c r="L4118" s="16" t="n">
        <v>12.9276658835581</v>
      </c>
      <c r="M4118" s="19" t="n">
        <v>0.922762576149804</v>
      </c>
      <c r="N4118" s="19" t="n">
        <v>2.25060288937072</v>
      </c>
      <c r="O4118" s="19" t="n">
        <v>1.42607536369914</v>
      </c>
      <c r="P4118" s="19" t="n">
        <v>0.471970918364207</v>
      </c>
      <c r="Q4118" s="17" t="s">
        <v>31</v>
      </c>
      <c r="R4118" s="5" t="str">
        <f aca="false">IF(OR(Q4118="Steel plate",Q4118="Concrete jacket"),"Steel plate or jacket",Q4118)</f>
        <v>Polymer laminate</v>
      </c>
      <c r="S4118" s="5" t="str">
        <f aca="false">IF(O4118&lt;='Tree rules'!$C$4,IF(N4118&lt;='Tree rules'!$C$5,IF(P4118&lt;='Tree rules'!$C$7,"Monitor","Polymer laminate"),IF(P4118&lt;='Tree rules'!$C$8,"Seal cracks","Polymer laminate")),IF(O4118&lt;='Tree rules'!$C$6,IF(P4118&lt;='Tree rules'!$C$9,"Polymer laminate","Steel plate or jacket"),IF(L4118&lt;='Tree rules'!$C$10,"Steel plate or jacket","Polymer laminate")))</f>
        <v>Steel plate or jacket</v>
      </c>
      <c r="T4118" s="5" t="str">
        <f aca="false">IF(S4118=R4118,"Yes","No")</f>
        <v>No</v>
      </c>
    </row>
    <row r="4119" customFormat="false" ht="15" hidden="false" customHeight="false" outlineLevel="0" collapsed="false">
      <c r="A4119" s="15" t="n">
        <v>5867</v>
      </c>
      <c r="B4119" s="16" t="n">
        <v>4.66374951081085</v>
      </c>
      <c r="C4119" s="15" t="n">
        <v>300</v>
      </c>
      <c r="D4119" s="15" t="n">
        <v>375</v>
      </c>
      <c r="E4119" s="15" t="n">
        <v>20</v>
      </c>
      <c r="F4119" s="16" t="n">
        <v>0.611130485804701</v>
      </c>
      <c r="G4119" s="17" t="s">
        <v>103</v>
      </c>
      <c r="H4119" s="18" t="n">
        <v>0.2</v>
      </c>
      <c r="I4119" s="18" t="n">
        <v>2</v>
      </c>
      <c r="J4119" s="19" t="n">
        <v>0.850310555165727</v>
      </c>
      <c r="K4119" s="19" t="n">
        <v>0.451234372385622</v>
      </c>
      <c r="L4119" s="16" t="n">
        <v>14.1755304279965</v>
      </c>
      <c r="M4119" s="19" t="n">
        <v>0.869530787011489</v>
      </c>
      <c r="N4119" s="19" t="n">
        <v>1.55505720317359</v>
      </c>
      <c r="O4119" s="19" t="n">
        <v>1.31693176063838</v>
      </c>
      <c r="P4119" s="19" t="n">
        <v>0.472636716610435</v>
      </c>
      <c r="Q4119" s="17" t="s">
        <v>31</v>
      </c>
      <c r="R4119" s="5" t="str">
        <f aca="false">IF(OR(Q4119="Steel plate",Q4119="Concrete jacket"),"Steel plate or jacket",Q4119)</f>
        <v>Polymer laminate</v>
      </c>
      <c r="S4119" s="5" t="str">
        <f aca="false">IF(O4119&lt;='Tree rules'!$C$4,IF(N4119&lt;='Tree rules'!$C$5,IF(P4119&lt;='Tree rules'!$C$7,"Monitor","Polymer laminate"),IF(P4119&lt;='Tree rules'!$C$8,"Seal cracks","Polymer laminate")),IF(O4119&lt;='Tree rules'!$C$6,IF(P4119&lt;='Tree rules'!$C$9,"Polymer laminate","Steel plate or jacket"),IF(L4119&lt;='Tree rules'!$C$10,"Steel plate or jacket","Polymer laminate")))</f>
        <v>Polymer laminate</v>
      </c>
      <c r="T4119" s="5" t="str">
        <f aca="false">IF(S4119=R4119,"Yes","No")</f>
        <v>Yes</v>
      </c>
    </row>
    <row r="4120" customFormat="false" ht="15" hidden="false" customHeight="false" outlineLevel="0" collapsed="false">
      <c r="A4120" s="15" t="n">
        <v>5868</v>
      </c>
      <c r="B4120" s="16" t="n">
        <v>5.54616498820826</v>
      </c>
      <c r="C4120" s="15" t="n">
        <v>300</v>
      </c>
      <c r="D4120" s="15" t="n">
        <v>525</v>
      </c>
      <c r="E4120" s="15" t="n">
        <v>30</v>
      </c>
      <c r="F4120" s="16" t="n">
        <v>0.658614812073332</v>
      </c>
      <c r="G4120" s="17" t="s">
        <v>101</v>
      </c>
      <c r="H4120" s="18" t="n">
        <v>0.3</v>
      </c>
      <c r="I4120" s="18" t="n">
        <v>1.5</v>
      </c>
      <c r="J4120" s="19" t="n">
        <v>0.851499735579164</v>
      </c>
      <c r="K4120" s="19" t="n">
        <v>0.521614925561161</v>
      </c>
      <c r="L4120" s="16" t="n">
        <v>11.6271802687804</v>
      </c>
      <c r="M4120" s="19" t="n">
        <v>0.65880280795708</v>
      </c>
      <c r="N4120" s="19" t="n">
        <v>0.861833615681561</v>
      </c>
      <c r="O4120" s="19" t="n">
        <v>1.05517211777401</v>
      </c>
      <c r="P4120" s="19" t="n">
        <v>0.473774752859362</v>
      </c>
      <c r="Q4120" s="17" t="s">
        <v>31</v>
      </c>
      <c r="R4120" s="5" t="str">
        <f aca="false">IF(OR(Q4120="Steel plate",Q4120="Concrete jacket"),"Steel plate or jacket",Q4120)</f>
        <v>Polymer laminate</v>
      </c>
      <c r="S4120" s="5" t="str">
        <f aca="false">IF(O4120&lt;='Tree rules'!$C$4,IF(N4120&lt;='Tree rules'!$C$5,IF(P4120&lt;='Tree rules'!$C$7,"Monitor","Polymer laminate"),IF(P4120&lt;='Tree rules'!$C$8,"Seal cracks","Polymer laminate")),IF(O4120&lt;='Tree rules'!$C$6,IF(P4120&lt;='Tree rules'!$C$9,"Polymer laminate","Steel plate or jacket"),IF(L4120&lt;='Tree rules'!$C$10,"Steel plate or jacket","Polymer laminate")))</f>
        <v>Polymer laminate</v>
      </c>
      <c r="T4120" s="5" t="str">
        <f aca="false">IF(S4120=R4120,"Yes","No")</f>
        <v>Yes</v>
      </c>
    </row>
    <row r="4121" customFormat="false" ht="15" hidden="false" customHeight="false" outlineLevel="0" collapsed="false">
      <c r="A4121" s="15" t="n">
        <v>5869</v>
      </c>
      <c r="B4121" s="16" t="n">
        <v>5.18555216485528</v>
      </c>
      <c r="C4121" s="15" t="n">
        <v>300</v>
      </c>
      <c r="D4121" s="15" t="n">
        <v>475</v>
      </c>
      <c r="E4121" s="15" t="n">
        <v>25</v>
      </c>
      <c r="F4121" s="16" t="n">
        <v>0.762522488735387</v>
      </c>
      <c r="G4121" s="17" t="s">
        <v>102</v>
      </c>
      <c r="H4121" s="18" t="n">
        <v>0.1</v>
      </c>
      <c r="I4121" s="18" t="n">
        <v>1</v>
      </c>
      <c r="J4121" s="19" t="n">
        <v>0.93777279334549</v>
      </c>
      <c r="K4121" s="19" t="n">
        <v>0.416586560276224</v>
      </c>
      <c r="L4121" s="16" t="n">
        <v>12.5862916622701</v>
      </c>
      <c r="M4121" s="19" t="n">
        <v>0.81971033457866</v>
      </c>
      <c r="N4121" s="19" t="n">
        <v>2.61595947639378</v>
      </c>
      <c r="O4121" s="19" t="n">
        <v>0.93777279334549</v>
      </c>
      <c r="P4121" s="19" t="n">
        <v>0.399654343234557</v>
      </c>
      <c r="Q4121" s="17" t="s">
        <v>30</v>
      </c>
      <c r="R4121" s="5" t="str">
        <f aca="false">IF(OR(Q4121="Steel plate",Q4121="Concrete jacket"),"Steel plate or jacket",Q4121)</f>
        <v>Seal cracks</v>
      </c>
      <c r="S4121" s="5" t="str">
        <f aca="false">IF(O4121&lt;='Tree rules'!$C$4,IF(N4121&lt;='Tree rules'!$C$5,IF(P4121&lt;='Tree rules'!$C$7,"Monitor","Polymer laminate"),IF(P4121&lt;='Tree rules'!$C$8,"Seal cracks","Polymer laminate")),IF(O4121&lt;='Tree rules'!$C$6,IF(P4121&lt;='Tree rules'!$C$9,"Polymer laminate","Steel plate or jacket"),IF(L4121&lt;='Tree rules'!$C$10,"Steel plate or jacket","Polymer laminate")))</f>
        <v>Seal cracks</v>
      </c>
      <c r="T4121" s="5" t="str">
        <f aca="false">IF(S4121=R4121,"Yes","No")</f>
        <v>Yes</v>
      </c>
    </row>
    <row r="4122" customFormat="false" ht="15" hidden="false" customHeight="false" outlineLevel="0" collapsed="false">
      <c r="A4122" s="15" t="n">
        <v>5871</v>
      </c>
      <c r="B4122" s="16" t="n">
        <v>3.74209379920761</v>
      </c>
      <c r="C4122" s="15" t="n">
        <v>300</v>
      </c>
      <c r="D4122" s="15" t="n">
        <v>375</v>
      </c>
      <c r="E4122" s="15" t="n">
        <v>30</v>
      </c>
      <c r="F4122" s="16" t="n">
        <v>1.0185508096745</v>
      </c>
      <c r="G4122" s="17" t="s">
        <v>101</v>
      </c>
      <c r="H4122" s="18" t="n">
        <v>0.3</v>
      </c>
      <c r="I4122" s="18" t="n">
        <v>1</v>
      </c>
      <c r="J4122" s="19" t="n">
        <v>0.922531015959999</v>
      </c>
      <c r="K4122" s="19" t="n">
        <v>0.523420686436631</v>
      </c>
      <c r="L4122" s="16" t="n">
        <v>11.3741452863453</v>
      </c>
      <c r="M4122" s="19" t="n">
        <v>0.920214570099551</v>
      </c>
      <c r="N4122" s="19" t="n">
        <v>0.595350385775802</v>
      </c>
      <c r="O4122" s="19" t="n">
        <v>0.922531015959999</v>
      </c>
      <c r="P4122" s="19" t="n">
        <v>0.426734135897855</v>
      </c>
      <c r="Q4122" s="17" t="s">
        <v>29</v>
      </c>
      <c r="R4122" s="5" t="str">
        <f aca="false">IF(OR(Q4122="Steel plate",Q4122="Concrete jacket"),"Steel plate or jacket",Q4122)</f>
        <v>Monitor</v>
      </c>
      <c r="S4122" s="5" t="str">
        <f aca="false">IF(O4122&lt;='Tree rules'!$C$4,IF(N4122&lt;='Tree rules'!$C$5,IF(P4122&lt;='Tree rules'!$C$7,"Monitor","Polymer laminate"),IF(P4122&lt;='Tree rules'!$C$8,"Seal cracks","Polymer laminate")),IF(O4122&lt;='Tree rules'!$C$6,IF(P4122&lt;='Tree rules'!$C$9,"Polymer laminate","Steel plate or jacket"),IF(L4122&lt;='Tree rules'!$C$10,"Steel plate or jacket","Polymer laminate")))</f>
        <v>Monitor</v>
      </c>
      <c r="T4122" s="5" t="str">
        <f aca="false">IF(S4122=R4122,"Yes","No")</f>
        <v>Yes</v>
      </c>
    </row>
    <row r="4123" customFormat="false" ht="15" hidden="false" customHeight="false" outlineLevel="0" collapsed="false">
      <c r="A4123" s="15" t="n">
        <v>5872</v>
      </c>
      <c r="B4123" s="16" t="n">
        <v>5.33738669255231</v>
      </c>
      <c r="C4123" s="15" t="n">
        <v>300</v>
      </c>
      <c r="D4123" s="15" t="n">
        <v>450</v>
      </c>
      <c r="E4123" s="15" t="n">
        <v>25</v>
      </c>
      <c r="F4123" s="16" t="n">
        <v>0.520993806565472</v>
      </c>
      <c r="G4123" s="17" t="s">
        <v>103</v>
      </c>
      <c r="H4123" s="18" t="n">
        <v>0.2</v>
      </c>
      <c r="I4123" s="18" t="n">
        <v>2</v>
      </c>
      <c r="J4123" s="19" t="n">
        <v>0.92214160291164</v>
      </c>
      <c r="K4123" s="19" t="n">
        <v>0.594111061258318</v>
      </c>
      <c r="L4123" s="16" t="n">
        <v>13.277081324757</v>
      </c>
      <c r="M4123" s="19" t="n">
        <v>0.471725765236834</v>
      </c>
      <c r="N4123" s="19" t="n">
        <v>2.31369531351181</v>
      </c>
      <c r="O4123" s="19" t="n">
        <v>1.296428679487</v>
      </c>
      <c r="P4123" s="19" t="n">
        <v>0.741057616905852</v>
      </c>
      <c r="Q4123" s="17" t="s">
        <v>31</v>
      </c>
      <c r="R4123" s="5" t="str">
        <f aca="false">IF(OR(Q4123="Steel plate",Q4123="Concrete jacket"),"Steel plate or jacket",Q4123)</f>
        <v>Polymer laminate</v>
      </c>
      <c r="S4123" s="5" t="str">
        <f aca="false">IF(O4123&lt;='Tree rules'!$C$4,IF(N4123&lt;='Tree rules'!$C$5,IF(P4123&lt;='Tree rules'!$C$7,"Monitor","Polymer laminate"),IF(P4123&lt;='Tree rules'!$C$8,"Seal cracks","Polymer laminate")),IF(O4123&lt;='Tree rules'!$C$6,IF(P4123&lt;='Tree rules'!$C$9,"Polymer laminate","Steel plate or jacket"),IF(L4123&lt;='Tree rules'!$C$10,"Steel plate or jacket","Polymer laminate")))</f>
        <v>Polymer laminate</v>
      </c>
      <c r="T4123" s="5" t="str">
        <f aca="false">IF(S4123=R4123,"Yes","No")</f>
        <v>Yes</v>
      </c>
    </row>
    <row r="4124" customFormat="false" ht="15" hidden="false" customHeight="false" outlineLevel="0" collapsed="false">
      <c r="A4124" s="15" t="n">
        <v>5873</v>
      </c>
      <c r="B4124" s="16" t="n">
        <v>4.11160394458522</v>
      </c>
      <c r="C4124" s="15" t="n">
        <v>230</v>
      </c>
      <c r="D4124" s="15" t="n">
        <v>375</v>
      </c>
      <c r="E4124" s="15" t="n">
        <v>30</v>
      </c>
      <c r="F4124" s="16" t="n">
        <v>0.835418868126524</v>
      </c>
      <c r="G4124" s="17" t="s">
        <v>101</v>
      </c>
      <c r="H4124" s="18" t="n">
        <v>0.3</v>
      </c>
      <c r="I4124" s="18" t="n">
        <v>1</v>
      </c>
      <c r="J4124" s="19" t="n">
        <v>0.882390356630182</v>
      </c>
      <c r="K4124" s="19" t="n">
        <v>0.601491703375226</v>
      </c>
      <c r="L4124" s="16" t="n">
        <v>12.5737123687621</v>
      </c>
      <c r="M4124" s="19" t="n">
        <v>0.555979032305997</v>
      </c>
      <c r="N4124" s="19" t="n">
        <v>0.831340906286696</v>
      </c>
      <c r="O4124" s="19" t="n">
        <v>0.882390356630182</v>
      </c>
      <c r="P4124" s="19" t="n">
        <v>0.630802020376588</v>
      </c>
      <c r="Q4124" s="17" t="s">
        <v>29</v>
      </c>
      <c r="R4124" s="5" t="str">
        <f aca="false">IF(OR(Q4124="Steel plate",Q4124="Concrete jacket"),"Steel plate or jacket",Q4124)</f>
        <v>Monitor</v>
      </c>
      <c r="S4124" s="5" t="str">
        <f aca="false">IF(O4124&lt;='Tree rules'!$C$4,IF(N4124&lt;='Tree rules'!$C$5,IF(P4124&lt;='Tree rules'!$C$7,"Monitor","Polymer laminate"),IF(P4124&lt;='Tree rules'!$C$8,"Seal cracks","Polymer laminate")),IF(O4124&lt;='Tree rules'!$C$6,IF(P4124&lt;='Tree rules'!$C$9,"Polymer laminate","Steel plate or jacket"),IF(L4124&lt;='Tree rules'!$C$10,"Steel plate or jacket","Polymer laminate")))</f>
        <v>Monitor</v>
      </c>
      <c r="T4124" s="5" t="str">
        <f aca="false">IF(S4124=R4124,"Yes","No")</f>
        <v>Yes</v>
      </c>
    </row>
    <row r="4125" customFormat="false" ht="15" hidden="false" customHeight="false" outlineLevel="0" collapsed="false">
      <c r="A4125" s="15" t="n">
        <v>5874</v>
      </c>
      <c r="B4125" s="16" t="n">
        <v>4.50060753463887</v>
      </c>
      <c r="C4125" s="15" t="n">
        <v>300</v>
      </c>
      <c r="D4125" s="15" t="n">
        <v>425</v>
      </c>
      <c r="E4125" s="15" t="n">
        <v>20</v>
      </c>
      <c r="F4125" s="16" t="n">
        <v>0.530506411160282</v>
      </c>
      <c r="G4125" s="17" t="s">
        <v>101</v>
      </c>
      <c r="H4125" s="18" t="n">
        <v>0.3</v>
      </c>
      <c r="I4125" s="18" t="n">
        <v>2</v>
      </c>
      <c r="J4125" s="19" t="n">
        <v>0.990872425573992</v>
      </c>
      <c r="K4125" s="19" t="n">
        <v>0.555243348605873</v>
      </c>
      <c r="L4125" s="16" t="n">
        <v>11.874953917253</v>
      </c>
      <c r="M4125" s="19" t="n">
        <v>0.941332236985321</v>
      </c>
      <c r="N4125" s="19" t="n">
        <v>1.10956338155239</v>
      </c>
      <c r="O4125" s="19" t="n">
        <v>1.43156952753106</v>
      </c>
      <c r="P4125" s="19" t="n">
        <v>0.40470376037217</v>
      </c>
      <c r="Q4125" s="17" t="s">
        <v>31</v>
      </c>
      <c r="R4125" s="5" t="str">
        <f aca="false">IF(OR(Q4125="Steel plate",Q4125="Concrete jacket"),"Steel plate or jacket",Q4125)</f>
        <v>Polymer laminate</v>
      </c>
      <c r="S4125" s="5" t="str">
        <f aca="false">IF(O4125&lt;='Tree rules'!$C$4,IF(N4125&lt;='Tree rules'!$C$5,IF(P4125&lt;='Tree rules'!$C$7,"Monitor","Polymer laminate"),IF(P4125&lt;='Tree rules'!$C$8,"Seal cracks","Polymer laminate")),IF(O4125&lt;='Tree rules'!$C$6,IF(P4125&lt;='Tree rules'!$C$9,"Polymer laminate","Steel plate or jacket"),IF(L4125&lt;='Tree rules'!$C$10,"Steel plate or jacket","Polymer laminate")))</f>
        <v>Steel plate or jacket</v>
      </c>
      <c r="T4125" s="5" t="str">
        <f aca="false">IF(S4125=R4125,"Yes","No")</f>
        <v>No</v>
      </c>
    </row>
    <row r="4126" customFormat="false" ht="15" hidden="false" customHeight="false" outlineLevel="0" collapsed="false">
      <c r="A4126" s="15" t="n">
        <v>5876</v>
      </c>
      <c r="B4126" s="16" t="n">
        <v>3.32353569928895</v>
      </c>
      <c r="C4126" s="15" t="n">
        <v>300</v>
      </c>
      <c r="D4126" s="15" t="n">
        <v>300</v>
      </c>
      <c r="E4126" s="15" t="n">
        <v>30</v>
      </c>
      <c r="F4126" s="16" t="n">
        <v>0.791582400904515</v>
      </c>
      <c r="G4126" s="17" t="s">
        <v>101</v>
      </c>
      <c r="H4126" s="18" t="n">
        <v>0.3</v>
      </c>
      <c r="I4126" s="18" t="n">
        <v>1.5</v>
      </c>
      <c r="J4126" s="19" t="n">
        <v>0.930864285479009</v>
      </c>
      <c r="K4126" s="19" t="n">
        <v>0.402341890558685</v>
      </c>
      <c r="L4126" s="16" t="n">
        <v>13.084786217673</v>
      </c>
      <c r="M4126" s="19" t="n">
        <v>0.299985562062847</v>
      </c>
      <c r="N4126" s="19" t="n">
        <v>1.0804352855219</v>
      </c>
      <c r="O4126" s="19" t="n">
        <v>1.20903357998192</v>
      </c>
      <c r="P4126" s="19" t="n">
        <v>1.07358610581811</v>
      </c>
      <c r="Q4126" s="17" t="s">
        <v>31</v>
      </c>
      <c r="R4126" s="5" t="str">
        <f aca="false">IF(OR(Q4126="Steel plate",Q4126="Concrete jacket"),"Steel plate or jacket",Q4126)</f>
        <v>Polymer laminate</v>
      </c>
      <c r="S4126" s="5" t="str">
        <f aca="false">IF(O4126&lt;='Tree rules'!$C$4,IF(N4126&lt;='Tree rules'!$C$5,IF(P4126&lt;='Tree rules'!$C$7,"Monitor","Polymer laminate"),IF(P4126&lt;='Tree rules'!$C$8,"Seal cracks","Polymer laminate")),IF(O4126&lt;='Tree rules'!$C$6,IF(P4126&lt;='Tree rules'!$C$9,"Polymer laminate","Steel plate or jacket"),IF(L4126&lt;='Tree rules'!$C$10,"Steel plate or jacket","Polymer laminate")))</f>
        <v>Polymer laminate</v>
      </c>
      <c r="T4126" s="5" t="str">
        <f aca="false">IF(S4126=R4126,"Yes","No")</f>
        <v>Yes</v>
      </c>
    </row>
    <row r="4127" customFormat="false" ht="15" hidden="false" customHeight="false" outlineLevel="0" collapsed="false">
      <c r="A4127" s="15" t="n">
        <v>5877</v>
      </c>
      <c r="B4127" s="16" t="n">
        <v>5.37091008517462</v>
      </c>
      <c r="C4127" s="15" t="n">
        <v>300</v>
      </c>
      <c r="D4127" s="15" t="n">
        <v>450</v>
      </c>
      <c r="E4127" s="15" t="n">
        <v>30</v>
      </c>
      <c r="F4127" s="16" t="n">
        <v>0.663570725510715</v>
      </c>
      <c r="G4127" s="17" t="s">
        <v>103</v>
      </c>
      <c r="H4127" s="18" t="n">
        <v>0.2</v>
      </c>
      <c r="I4127" s="18" t="n">
        <v>2</v>
      </c>
      <c r="J4127" s="19" t="n">
        <v>0.905541900937958</v>
      </c>
      <c r="K4127" s="19" t="n">
        <v>0.625478662770968</v>
      </c>
      <c r="L4127" s="16" t="n">
        <v>13.2943318939966</v>
      </c>
      <c r="M4127" s="19" t="n">
        <v>0.602096115668184</v>
      </c>
      <c r="N4127" s="19" t="n">
        <v>1.35731583170229</v>
      </c>
      <c r="O4127" s="19" t="n">
        <v>1.24468666459416</v>
      </c>
      <c r="P4127" s="19" t="n">
        <v>0.682859151733839</v>
      </c>
      <c r="Q4127" s="17" t="s">
        <v>31</v>
      </c>
      <c r="R4127" s="5" t="str">
        <f aca="false">IF(OR(Q4127="Steel plate",Q4127="Concrete jacket"),"Steel plate or jacket",Q4127)</f>
        <v>Polymer laminate</v>
      </c>
      <c r="S4127" s="5" t="str">
        <f aca="false">IF(O4127&lt;='Tree rules'!$C$4,IF(N4127&lt;='Tree rules'!$C$5,IF(P4127&lt;='Tree rules'!$C$7,"Monitor","Polymer laminate"),IF(P4127&lt;='Tree rules'!$C$8,"Seal cracks","Polymer laminate")),IF(O4127&lt;='Tree rules'!$C$6,IF(P4127&lt;='Tree rules'!$C$9,"Polymer laminate","Steel plate or jacket"),IF(L4127&lt;='Tree rules'!$C$10,"Steel plate or jacket","Polymer laminate")))</f>
        <v>Polymer laminate</v>
      </c>
      <c r="T4127" s="5" t="str">
        <f aca="false">IF(S4127=R4127,"Yes","No")</f>
        <v>Yes</v>
      </c>
    </row>
    <row r="4128" customFormat="false" ht="15" hidden="false" customHeight="false" outlineLevel="0" collapsed="false">
      <c r="A4128" s="15" t="n">
        <v>5879</v>
      </c>
      <c r="B4128" s="16" t="n">
        <v>4.08420194640897</v>
      </c>
      <c r="C4128" s="15" t="n">
        <v>300</v>
      </c>
      <c r="D4128" s="15" t="n">
        <v>400</v>
      </c>
      <c r="E4128" s="15" t="n">
        <v>25</v>
      </c>
      <c r="F4128" s="16" t="n">
        <v>0.932223339344152</v>
      </c>
      <c r="G4128" s="17" t="s">
        <v>102</v>
      </c>
      <c r="H4128" s="18" t="n">
        <v>0.1</v>
      </c>
      <c r="I4128" s="18" t="n">
        <v>1.5</v>
      </c>
      <c r="J4128" s="19" t="n">
        <v>0.884546939012678</v>
      </c>
      <c r="K4128" s="19" t="n">
        <v>0.400222308595478</v>
      </c>
      <c r="L4128" s="16" t="n">
        <v>12.1192936095222</v>
      </c>
      <c r="M4128" s="19" t="n">
        <v>0.447744748624593</v>
      </c>
      <c r="N4128" s="19" t="n">
        <v>3.55991405973479</v>
      </c>
      <c r="O4128" s="19" t="n">
        <v>1.14981269952266</v>
      </c>
      <c r="P4128" s="19" t="n">
        <v>0.778884349989906</v>
      </c>
      <c r="Q4128" s="17" t="s">
        <v>31</v>
      </c>
      <c r="R4128" s="5" t="str">
        <f aca="false">IF(OR(Q4128="Steel plate",Q4128="Concrete jacket"),"Steel plate or jacket",Q4128)</f>
        <v>Polymer laminate</v>
      </c>
      <c r="S4128" s="5" t="str">
        <f aca="false">IF(O4128&lt;='Tree rules'!$C$4,IF(N4128&lt;='Tree rules'!$C$5,IF(P4128&lt;='Tree rules'!$C$7,"Monitor","Polymer laminate"),IF(P4128&lt;='Tree rules'!$C$8,"Seal cracks","Polymer laminate")),IF(O4128&lt;='Tree rules'!$C$6,IF(P4128&lt;='Tree rules'!$C$9,"Polymer laminate","Steel plate or jacket"),IF(L4128&lt;='Tree rules'!$C$10,"Steel plate or jacket","Polymer laminate")))</f>
        <v>Polymer laminate</v>
      </c>
      <c r="T4128" s="5" t="str">
        <f aca="false">IF(S4128=R4128,"Yes","No")</f>
        <v>Yes</v>
      </c>
    </row>
    <row r="4129" customFormat="false" ht="15" hidden="false" customHeight="false" outlineLevel="0" collapsed="false">
      <c r="A4129" s="15" t="n">
        <v>5882</v>
      </c>
      <c r="B4129" s="16" t="n">
        <v>3.10815620431891</v>
      </c>
      <c r="C4129" s="15" t="n">
        <v>230</v>
      </c>
      <c r="D4129" s="15" t="n">
        <v>300</v>
      </c>
      <c r="E4129" s="15" t="n">
        <v>30</v>
      </c>
      <c r="F4129" s="16" t="n">
        <v>0.612108978148471</v>
      </c>
      <c r="G4129" s="17" t="s">
        <v>102</v>
      </c>
      <c r="H4129" s="18" t="n">
        <v>0.1</v>
      </c>
      <c r="I4129" s="18" t="n">
        <v>2</v>
      </c>
      <c r="J4129" s="19" t="n">
        <v>0.984113331345645</v>
      </c>
      <c r="K4129" s="19" t="n">
        <v>0.491378930831379</v>
      </c>
      <c r="L4129" s="16" t="n">
        <v>12.8969137108669</v>
      </c>
      <c r="M4129" s="19" t="n">
        <v>0.730215065225863</v>
      </c>
      <c r="N4129" s="19" t="n">
        <v>4.32883598702386</v>
      </c>
      <c r="O4129" s="19" t="n">
        <v>1.48465410611776</v>
      </c>
      <c r="P4129" s="19" t="n">
        <v>0.387324894393864</v>
      </c>
      <c r="Q4129" s="17" t="s">
        <v>31</v>
      </c>
      <c r="R4129" s="5" t="str">
        <f aca="false">IF(OR(Q4129="Steel plate",Q4129="Concrete jacket"),"Steel plate or jacket",Q4129)</f>
        <v>Polymer laminate</v>
      </c>
      <c r="S4129" s="5" t="str">
        <f aca="false">IF(O4129&lt;='Tree rules'!$C$4,IF(N4129&lt;='Tree rules'!$C$5,IF(P4129&lt;='Tree rules'!$C$7,"Monitor","Polymer laminate"),IF(P4129&lt;='Tree rules'!$C$8,"Seal cracks","Polymer laminate")),IF(O4129&lt;='Tree rules'!$C$6,IF(P4129&lt;='Tree rules'!$C$9,"Polymer laminate","Steel plate or jacket"),IF(L4129&lt;='Tree rules'!$C$10,"Steel plate or jacket","Polymer laminate")))</f>
        <v>Steel plate or jacket</v>
      </c>
      <c r="T4129" s="5" t="str">
        <f aca="false">IF(S4129=R4129,"Yes","No")</f>
        <v>No</v>
      </c>
    </row>
    <row r="4130" customFormat="false" ht="15" hidden="false" customHeight="false" outlineLevel="0" collapsed="false">
      <c r="A4130" s="15" t="n">
        <v>5884</v>
      </c>
      <c r="B4130" s="16" t="n">
        <v>3.10454274950298</v>
      </c>
      <c r="C4130" s="15" t="n">
        <v>230</v>
      </c>
      <c r="D4130" s="15" t="n">
        <v>300</v>
      </c>
      <c r="E4130" s="15" t="n">
        <v>25</v>
      </c>
      <c r="F4130" s="16" t="n">
        <v>0.768324290280112</v>
      </c>
      <c r="G4130" s="17" t="s">
        <v>101</v>
      </c>
      <c r="H4130" s="18" t="n">
        <v>0.3</v>
      </c>
      <c r="I4130" s="18" t="n">
        <v>1</v>
      </c>
      <c r="J4130" s="19" t="n">
        <v>0.932260850430568</v>
      </c>
      <c r="K4130" s="19" t="n">
        <v>0.475114198524013</v>
      </c>
      <c r="L4130" s="16" t="n">
        <v>12.127120115246</v>
      </c>
      <c r="M4130" s="19" t="n">
        <v>0.891960115958443</v>
      </c>
      <c r="N4130" s="19" t="n">
        <v>0.588512245788541</v>
      </c>
      <c r="O4130" s="19" t="n">
        <v>0.932260850430568</v>
      </c>
      <c r="P4130" s="19" t="n">
        <v>0.347644110144758</v>
      </c>
      <c r="Q4130" s="17" t="s">
        <v>29</v>
      </c>
      <c r="R4130" s="5" t="str">
        <f aca="false">IF(OR(Q4130="Steel plate",Q4130="Concrete jacket"),"Steel plate or jacket",Q4130)</f>
        <v>Monitor</v>
      </c>
      <c r="S4130" s="5" t="str">
        <f aca="false">IF(O4130&lt;='Tree rules'!$C$4,IF(N4130&lt;='Tree rules'!$C$5,IF(P4130&lt;='Tree rules'!$C$7,"Monitor","Polymer laminate"),IF(P4130&lt;='Tree rules'!$C$8,"Seal cracks","Polymer laminate")),IF(O4130&lt;='Tree rules'!$C$6,IF(P4130&lt;='Tree rules'!$C$9,"Polymer laminate","Steel plate or jacket"),IF(L4130&lt;='Tree rules'!$C$10,"Steel plate or jacket","Polymer laminate")))</f>
        <v>Monitor</v>
      </c>
      <c r="T4130" s="5" t="str">
        <f aca="false">IF(S4130=R4130,"Yes","No")</f>
        <v>Yes</v>
      </c>
    </row>
    <row r="4131" customFormat="false" ht="15" hidden="false" customHeight="false" outlineLevel="0" collapsed="false">
      <c r="A4131" s="15" t="n">
        <v>5885</v>
      </c>
      <c r="B4131" s="16" t="n">
        <v>3.01556905222699</v>
      </c>
      <c r="C4131" s="15" t="n">
        <v>300</v>
      </c>
      <c r="D4131" s="15" t="n">
        <v>300</v>
      </c>
      <c r="E4131" s="15" t="n">
        <v>30</v>
      </c>
      <c r="F4131" s="16" t="n">
        <v>0.791582400904515</v>
      </c>
      <c r="G4131" s="17" t="s">
        <v>101</v>
      </c>
      <c r="H4131" s="18" t="n">
        <v>0.3</v>
      </c>
      <c r="I4131" s="18" t="n">
        <v>1</v>
      </c>
      <c r="J4131" s="19" t="n">
        <v>0.90545002959716</v>
      </c>
      <c r="K4131" s="19" t="n">
        <v>0.579369939023647</v>
      </c>
      <c r="L4131" s="16" t="n">
        <v>11.8723191032559</v>
      </c>
      <c r="M4131" s="19" t="n">
        <v>0.879313108149413</v>
      </c>
      <c r="N4131" s="19" t="n">
        <v>0.71003712254237</v>
      </c>
      <c r="O4131" s="19" t="n">
        <v>0.905450029597161</v>
      </c>
      <c r="P4131" s="19" t="n">
        <v>0.350607998632016</v>
      </c>
      <c r="Q4131" s="17" t="s">
        <v>29</v>
      </c>
      <c r="R4131" s="5" t="str">
        <f aca="false">IF(OR(Q4131="Steel plate",Q4131="Concrete jacket"),"Steel plate or jacket",Q4131)</f>
        <v>Monitor</v>
      </c>
      <c r="S4131" s="5" t="str">
        <f aca="false">IF(O4131&lt;='Tree rules'!$C$4,IF(N4131&lt;='Tree rules'!$C$5,IF(P4131&lt;='Tree rules'!$C$7,"Monitor","Polymer laminate"),IF(P4131&lt;='Tree rules'!$C$8,"Seal cracks","Polymer laminate")),IF(O4131&lt;='Tree rules'!$C$6,IF(P4131&lt;='Tree rules'!$C$9,"Polymer laminate","Steel plate or jacket"),IF(L4131&lt;='Tree rules'!$C$10,"Steel plate or jacket","Polymer laminate")))</f>
        <v>Monitor</v>
      </c>
      <c r="T4131" s="5" t="str">
        <f aca="false">IF(S4131=R4131,"Yes","No")</f>
        <v>Yes</v>
      </c>
    </row>
    <row r="4132" customFormat="false" ht="15" hidden="false" customHeight="false" outlineLevel="0" collapsed="false">
      <c r="A4132" s="15" t="n">
        <v>5886</v>
      </c>
      <c r="B4132" s="16" t="n">
        <v>5.73750571269948</v>
      </c>
      <c r="C4132" s="15" t="n">
        <v>300</v>
      </c>
      <c r="D4132" s="15" t="n">
        <v>525</v>
      </c>
      <c r="E4132" s="15" t="n">
        <v>20</v>
      </c>
      <c r="F4132" s="16" t="n">
        <v>0.55967134260194</v>
      </c>
      <c r="G4132" s="17" t="s">
        <v>103</v>
      </c>
      <c r="H4132" s="18" t="n">
        <v>0.2</v>
      </c>
      <c r="I4132" s="18" t="n">
        <v>1.5</v>
      </c>
      <c r="J4132" s="19" t="n">
        <v>0.906466077932049</v>
      </c>
      <c r="K4132" s="19" t="n">
        <v>0.424312956572205</v>
      </c>
      <c r="L4132" s="16" t="n">
        <v>11.9780912582453</v>
      </c>
      <c r="M4132" s="19" t="n">
        <v>0.540245172543437</v>
      </c>
      <c r="N4132" s="19" t="n">
        <v>1.24006726367241</v>
      </c>
      <c r="O4132" s="19" t="n">
        <v>1.16738646611819</v>
      </c>
      <c r="P4132" s="19" t="n">
        <v>0.597726167606014</v>
      </c>
      <c r="Q4132" s="17" t="s">
        <v>31</v>
      </c>
      <c r="R4132" s="5" t="str">
        <f aca="false">IF(OR(Q4132="Steel plate",Q4132="Concrete jacket"),"Steel plate or jacket",Q4132)</f>
        <v>Polymer laminate</v>
      </c>
      <c r="S4132" s="5" t="str">
        <f aca="false">IF(O4132&lt;='Tree rules'!$C$4,IF(N4132&lt;='Tree rules'!$C$5,IF(P4132&lt;='Tree rules'!$C$7,"Monitor","Polymer laminate"),IF(P4132&lt;='Tree rules'!$C$8,"Seal cracks","Polymer laminate")),IF(O4132&lt;='Tree rules'!$C$6,IF(P4132&lt;='Tree rules'!$C$9,"Polymer laminate","Steel plate or jacket"),IF(L4132&lt;='Tree rules'!$C$10,"Steel plate or jacket","Polymer laminate")))</f>
        <v>Polymer laminate</v>
      </c>
      <c r="T4132" s="5" t="str">
        <f aca="false">IF(S4132=R4132,"Yes","No")</f>
        <v>Yes</v>
      </c>
    </row>
    <row r="4133" customFormat="false" ht="15" hidden="false" customHeight="false" outlineLevel="0" collapsed="false">
      <c r="A4133" s="15" t="n">
        <v>5887</v>
      </c>
      <c r="B4133" s="16" t="n">
        <v>3.31732298332101</v>
      </c>
      <c r="C4133" s="15" t="n">
        <v>300</v>
      </c>
      <c r="D4133" s="15" t="n">
        <v>325</v>
      </c>
      <c r="E4133" s="15" t="n">
        <v>20</v>
      </c>
      <c r="F4133" s="16" t="n">
        <v>0.756099314943392</v>
      </c>
      <c r="G4133" s="17" t="s">
        <v>101</v>
      </c>
      <c r="H4133" s="18" t="n">
        <v>0.3</v>
      </c>
      <c r="I4133" s="18" t="n">
        <v>1</v>
      </c>
      <c r="J4133" s="19" t="n">
        <v>0.880041107141636</v>
      </c>
      <c r="K4133" s="19" t="n">
        <v>0.451695365606062</v>
      </c>
      <c r="L4133" s="16" t="n">
        <v>11.9758952466463</v>
      </c>
      <c r="M4133" s="19" t="n">
        <v>0.744613624975404</v>
      </c>
      <c r="N4133" s="19" t="n">
        <v>0.902004623809856</v>
      </c>
      <c r="O4133" s="19" t="n">
        <v>0.880041107141636</v>
      </c>
      <c r="P4133" s="19" t="n">
        <v>0.404594885875208</v>
      </c>
      <c r="Q4133" s="17" t="s">
        <v>29</v>
      </c>
      <c r="R4133" s="5" t="str">
        <f aca="false">IF(OR(Q4133="Steel plate",Q4133="Concrete jacket"),"Steel plate or jacket",Q4133)</f>
        <v>Monitor</v>
      </c>
      <c r="S4133" s="5" t="str">
        <f aca="false">IF(O4133&lt;='Tree rules'!$C$4,IF(N4133&lt;='Tree rules'!$C$5,IF(P4133&lt;='Tree rules'!$C$7,"Monitor","Polymer laminate"),IF(P4133&lt;='Tree rules'!$C$8,"Seal cracks","Polymer laminate")),IF(O4133&lt;='Tree rules'!$C$6,IF(P4133&lt;='Tree rules'!$C$9,"Polymer laminate","Steel plate or jacket"),IF(L4133&lt;='Tree rules'!$C$10,"Steel plate or jacket","Polymer laminate")))</f>
        <v>Monitor</v>
      </c>
      <c r="T4133" s="5" t="str">
        <f aca="false">IF(S4133=R4133,"Yes","No")</f>
        <v>Yes</v>
      </c>
    </row>
    <row r="4134" customFormat="false" ht="15" hidden="false" customHeight="false" outlineLevel="0" collapsed="false">
      <c r="A4134" s="15" t="n">
        <v>5889</v>
      </c>
      <c r="B4134" s="16" t="n">
        <v>3.49811947750687</v>
      </c>
      <c r="C4134" s="15" t="n">
        <v>300</v>
      </c>
      <c r="D4134" s="15" t="n">
        <v>350</v>
      </c>
      <c r="E4134" s="15" t="n">
        <v>20</v>
      </c>
      <c r="F4134" s="16" t="n">
        <v>0.661387927071535</v>
      </c>
      <c r="G4134" s="17" t="s">
        <v>101</v>
      </c>
      <c r="H4134" s="18" t="n">
        <v>0.3</v>
      </c>
      <c r="I4134" s="18" t="n">
        <v>1</v>
      </c>
      <c r="J4134" s="19" t="n">
        <v>0.999543855255235</v>
      </c>
      <c r="K4134" s="19" t="n">
        <v>0.519018493997888</v>
      </c>
      <c r="L4134" s="16" t="n">
        <v>11.5069719654831</v>
      </c>
      <c r="M4134" s="19" t="n">
        <v>0.870635425920487</v>
      </c>
      <c r="N4134" s="19" t="n">
        <v>0.761990448269501</v>
      </c>
      <c r="O4134" s="19" t="n">
        <v>0.999543855255235</v>
      </c>
      <c r="P4134" s="19" t="n">
        <v>0.378211065143569</v>
      </c>
      <c r="Q4134" s="17" t="s">
        <v>29</v>
      </c>
      <c r="R4134" s="5" t="str">
        <f aca="false">IF(OR(Q4134="Steel plate",Q4134="Concrete jacket"),"Steel plate or jacket",Q4134)</f>
        <v>Monitor</v>
      </c>
      <c r="S4134" s="5" t="str">
        <f aca="false">IF(O4134&lt;='Tree rules'!$C$4,IF(N4134&lt;='Tree rules'!$C$5,IF(P4134&lt;='Tree rules'!$C$7,"Monitor","Polymer laminate"),IF(P4134&lt;='Tree rules'!$C$8,"Seal cracks","Polymer laminate")),IF(O4134&lt;='Tree rules'!$C$6,IF(P4134&lt;='Tree rules'!$C$9,"Polymer laminate","Steel plate or jacket"),IF(L4134&lt;='Tree rules'!$C$10,"Steel plate or jacket","Polymer laminate")))</f>
        <v>Monitor</v>
      </c>
      <c r="T4134" s="5" t="str">
        <f aca="false">IF(S4134=R4134,"Yes","No")</f>
        <v>Yes</v>
      </c>
    </row>
    <row r="4135" customFormat="false" ht="15" hidden="false" customHeight="false" outlineLevel="0" collapsed="false">
      <c r="A4135" s="15" t="n">
        <v>5890</v>
      </c>
      <c r="B4135" s="16" t="n">
        <v>4.05260934626211</v>
      </c>
      <c r="C4135" s="15" t="n">
        <v>300</v>
      </c>
      <c r="D4135" s="15" t="n">
        <v>400</v>
      </c>
      <c r="E4135" s="15" t="n">
        <v>30</v>
      </c>
      <c r="F4135" s="16" t="n">
        <v>0.567971553191375</v>
      </c>
      <c r="G4135" s="17" t="s">
        <v>103</v>
      </c>
      <c r="H4135" s="18" t="n">
        <v>0.2</v>
      </c>
      <c r="I4135" s="18" t="n">
        <v>2</v>
      </c>
      <c r="J4135" s="19" t="n">
        <v>0.962646438389215</v>
      </c>
      <c r="K4135" s="19" t="n">
        <v>0.48428199480486</v>
      </c>
      <c r="L4135" s="16" t="n">
        <v>11.4480490007404</v>
      </c>
      <c r="M4135" s="19" t="n">
        <v>0.594450228422744</v>
      </c>
      <c r="N4135" s="19" t="n">
        <v>1.85775395163054</v>
      </c>
      <c r="O4135" s="19" t="n">
        <v>1.45910053930351</v>
      </c>
      <c r="P4135" s="19" t="n">
        <v>0.510085052288351</v>
      </c>
      <c r="Q4135" s="17" t="s">
        <v>31</v>
      </c>
      <c r="R4135" s="5" t="str">
        <f aca="false">IF(OR(Q4135="Steel plate",Q4135="Concrete jacket"),"Steel plate or jacket",Q4135)</f>
        <v>Polymer laminate</v>
      </c>
      <c r="S4135" s="5" t="str">
        <f aca="false">IF(O4135&lt;='Tree rules'!$C$4,IF(N4135&lt;='Tree rules'!$C$5,IF(P4135&lt;='Tree rules'!$C$7,"Monitor","Polymer laminate"),IF(P4135&lt;='Tree rules'!$C$8,"Seal cracks","Polymer laminate")),IF(O4135&lt;='Tree rules'!$C$6,IF(P4135&lt;='Tree rules'!$C$9,"Polymer laminate","Steel plate or jacket"),IF(L4135&lt;='Tree rules'!$C$10,"Steel plate or jacket","Polymer laminate")))</f>
        <v>Steel plate or jacket</v>
      </c>
      <c r="T4135" s="5" t="str">
        <f aca="false">IF(S4135=R4135,"Yes","No")</f>
        <v>No</v>
      </c>
    </row>
    <row r="4136" customFormat="false" ht="15" hidden="false" customHeight="false" outlineLevel="0" collapsed="false">
      <c r="A4136" s="15" t="n">
        <v>5891</v>
      </c>
      <c r="B4136" s="16" t="n">
        <v>3.12953431099985</v>
      </c>
      <c r="C4136" s="15" t="n">
        <v>300</v>
      </c>
      <c r="D4136" s="15" t="n">
        <v>300</v>
      </c>
      <c r="E4136" s="15" t="n">
        <v>30</v>
      </c>
      <c r="F4136" s="16" t="n">
        <v>0.831109167616348</v>
      </c>
      <c r="G4136" s="17" t="s">
        <v>101</v>
      </c>
      <c r="H4136" s="18" t="n">
        <v>0.3</v>
      </c>
      <c r="I4136" s="18" t="n">
        <v>2</v>
      </c>
      <c r="J4136" s="19" t="n">
        <v>0.994056927908436</v>
      </c>
      <c r="K4136" s="19" t="n">
        <v>0.56561678019784</v>
      </c>
      <c r="L4136" s="16" t="n">
        <v>12.4187869484121</v>
      </c>
      <c r="M4136" s="19" t="n">
        <v>0.788870236529798</v>
      </c>
      <c r="N4136" s="19" t="n">
        <v>1.55218562731857</v>
      </c>
      <c r="O4136" s="19" t="n">
        <v>1.42585857691995</v>
      </c>
      <c r="P4136" s="19" t="n">
        <v>0.533005508551494</v>
      </c>
      <c r="Q4136" s="17" t="s">
        <v>31</v>
      </c>
      <c r="R4136" s="5" t="str">
        <f aca="false">IF(OR(Q4136="Steel plate",Q4136="Concrete jacket"),"Steel plate or jacket",Q4136)</f>
        <v>Polymer laminate</v>
      </c>
      <c r="S4136" s="5" t="str">
        <f aca="false">IF(O4136&lt;='Tree rules'!$C$4,IF(N4136&lt;='Tree rules'!$C$5,IF(P4136&lt;='Tree rules'!$C$7,"Monitor","Polymer laminate"),IF(P4136&lt;='Tree rules'!$C$8,"Seal cracks","Polymer laminate")),IF(O4136&lt;='Tree rules'!$C$6,IF(P4136&lt;='Tree rules'!$C$9,"Polymer laminate","Steel plate or jacket"),IF(L4136&lt;='Tree rules'!$C$10,"Steel plate or jacket","Polymer laminate")))</f>
        <v>Steel plate or jacket</v>
      </c>
      <c r="T4136" s="5" t="str">
        <f aca="false">IF(S4136=R4136,"Yes","No")</f>
        <v>No</v>
      </c>
    </row>
    <row r="4137" customFormat="false" ht="15" hidden="false" customHeight="false" outlineLevel="0" collapsed="false">
      <c r="A4137" s="15" t="n">
        <v>5893</v>
      </c>
      <c r="B4137" s="16" t="n">
        <v>6.89483113684297</v>
      </c>
      <c r="C4137" s="15" t="n">
        <v>300</v>
      </c>
      <c r="D4137" s="15" t="n">
        <v>650</v>
      </c>
      <c r="E4137" s="15" t="n">
        <v>30</v>
      </c>
      <c r="F4137" s="16" t="n">
        <v>0.695812326376477</v>
      </c>
      <c r="G4137" s="17" t="s">
        <v>101</v>
      </c>
      <c r="H4137" s="18" t="n">
        <v>0.3</v>
      </c>
      <c r="I4137" s="18" t="n">
        <v>1</v>
      </c>
      <c r="J4137" s="19" t="n">
        <v>0.892323190285647</v>
      </c>
      <c r="K4137" s="19" t="n">
        <v>0.419131100018889</v>
      </c>
      <c r="L4137" s="16" t="n">
        <v>11.4532078685099</v>
      </c>
      <c r="M4137" s="19" t="n">
        <v>0.820569426690751</v>
      </c>
      <c r="N4137" s="19" t="n">
        <v>0.585223900445916</v>
      </c>
      <c r="O4137" s="19" t="n">
        <v>0.892323190285647</v>
      </c>
      <c r="P4137" s="19" t="n">
        <v>0.365125678930778</v>
      </c>
      <c r="Q4137" s="17" t="s">
        <v>29</v>
      </c>
      <c r="R4137" s="5" t="str">
        <f aca="false">IF(OR(Q4137="Steel plate",Q4137="Concrete jacket"),"Steel plate or jacket",Q4137)</f>
        <v>Monitor</v>
      </c>
      <c r="S4137" s="5" t="str">
        <f aca="false">IF(O4137&lt;='Tree rules'!$C$4,IF(N4137&lt;='Tree rules'!$C$5,IF(P4137&lt;='Tree rules'!$C$7,"Monitor","Polymer laminate"),IF(P4137&lt;='Tree rules'!$C$8,"Seal cracks","Polymer laminate")),IF(O4137&lt;='Tree rules'!$C$6,IF(P4137&lt;='Tree rules'!$C$9,"Polymer laminate","Steel plate or jacket"),IF(L4137&lt;='Tree rules'!$C$10,"Steel plate or jacket","Polymer laminate")))</f>
        <v>Monitor</v>
      </c>
      <c r="T4137" s="5" t="str">
        <f aca="false">IF(S4137=R4137,"Yes","No")</f>
        <v>Yes</v>
      </c>
    </row>
    <row r="4138" customFormat="false" ht="15" hidden="false" customHeight="false" outlineLevel="0" collapsed="false">
      <c r="A4138" s="15" t="n">
        <v>5895</v>
      </c>
      <c r="B4138" s="16" t="n">
        <v>3.04182322813247</v>
      </c>
      <c r="C4138" s="15" t="n">
        <v>300</v>
      </c>
      <c r="D4138" s="15" t="n">
        <v>300</v>
      </c>
      <c r="E4138" s="15" t="n">
        <v>25</v>
      </c>
      <c r="F4138" s="16" t="n">
        <v>0.831109167616348</v>
      </c>
      <c r="G4138" s="17" t="s">
        <v>101</v>
      </c>
      <c r="H4138" s="18" t="n">
        <v>0.3</v>
      </c>
      <c r="I4138" s="18" t="n">
        <v>1</v>
      </c>
      <c r="J4138" s="19" t="n">
        <v>0.936047332984246</v>
      </c>
      <c r="K4138" s="19" t="n">
        <v>0.551384337446458</v>
      </c>
      <c r="L4138" s="16" t="n">
        <v>12.0707270957638</v>
      </c>
      <c r="M4138" s="19" t="n">
        <v>0.847165533658751</v>
      </c>
      <c r="N4138" s="19" t="n">
        <v>0.953126723783532</v>
      </c>
      <c r="O4138" s="19" t="n">
        <v>0.936047332984246</v>
      </c>
      <c r="P4138" s="19" t="n">
        <v>0.401494194504493</v>
      </c>
      <c r="Q4138" s="17" t="s">
        <v>29</v>
      </c>
      <c r="R4138" s="5" t="str">
        <f aca="false">IF(OR(Q4138="Steel plate",Q4138="Concrete jacket"),"Steel plate or jacket",Q4138)</f>
        <v>Monitor</v>
      </c>
      <c r="S4138" s="5" t="str">
        <f aca="false">IF(O4138&lt;='Tree rules'!$C$4,IF(N4138&lt;='Tree rules'!$C$5,IF(P4138&lt;='Tree rules'!$C$7,"Monitor","Polymer laminate"),IF(P4138&lt;='Tree rules'!$C$8,"Seal cracks","Polymer laminate")),IF(O4138&lt;='Tree rules'!$C$6,IF(P4138&lt;='Tree rules'!$C$9,"Polymer laminate","Steel plate or jacket"),IF(L4138&lt;='Tree rules'!$C$10,"Steel plate or jacket","Polymer laminate")))</f>
        <v>Monitor</v>
      </c>
      <c r="T4138" s="5" t="str">
        <f aca="false">IF(S4138=R4138,"Yes","No")</f>
        <v>Yes</v>
      </c>
    </row>
    <row r="4139" customFormat="false" ht="15" hidden="false" customHeight="false" outlineLevel="0" collapsed="false">
      <c r="A4139" s="15" t="n">
        <v>5896</v>
      </c>
      <c r="B4139" s="16" t="n">
        <v>5.04347705950107</v>
      </c>
      <c r="C4139" s="15" t="n">
        <v>300</v>
      </c>
      <c r="D4139" s="15" t="n">
        <v>400</v>
      </c>
      <c r="E4139" s="15" t="n">
        <v>30</v>
      </c>
      <c r="F4139" s="16" t="n">
        <v>0.594998608634431</v>
      </c>
      <c r="G4139" s="17" t="s">
        <v>101</v>
      </c>
      <c r="H4139" s="18" t="n">
        <v>0.3</v>
      </c>
      <c r="I4139" s="18" t="n">
        <v>2</v>
      </c>
      <c r="J4139" s="19" t="n">
        <v>0.912341019603797</v>
      </c>
      <c r="K4139" s="19" t="n">
        <v>0.462642137216979</v>
      </c>
      <c r="L4139" s="16" t="n">
        <v>14.328059828128</v>
      </c>
      <c r="M4139" s="19" t="n">
        <v>0.232540645475609</v>
      </c>
      <c r="N4139" s="19" t="n">
        <v>1.73216398703725</v>
      </c>
      <c r="O4139" s="19" t="n">
        <v>1.40259464002738</v>
      </c>
      <c r="P4139" s="19" t="n">
        <v>1.50867034772286</v>
      </c>
      <c r="Q4139" s="17" t="s">
        <v>104</v>
      </c>
      <c r="R4139" s="5" t="str">
        <f aca="false">IF(OR(Q4139="Steel plate",Q4139="Concrete jacket"),"Steel plate or jacket",Q4139)</f>
        <v>Steel plate or jacket</v>
      </c>
      <c r="S4139" s="5" t="str">
        <f aca="false">IF(O4139&lt;='Tree rules'!$C$4,IF(N4139&lt;='Tree rules'!$C$5,IF(P4139&lt;='Tree rules'!$C$7,"Monitor","Polymer laminate"),IF(P4139&lt;='Tree rules'!$C$8,"Seal cracks","Polymer laminate")),IF(O4139&lt;='Tree rules'!$C$6,IF(P4139&lt;='Tree rules'!$C$9,"Polymer laminate","Steel plate or jacket"),IF(L4139&lt;='Tree rules'!$C$10,"Steel plate or jacket","Polymer laminate")))</f>
        <v>Polymer laminate</v>
      </c>
      <c r="T4139" s="5" t="str">
        <f aca="false">IF(S4139=R4139,"Yes","No")</f>
        <v>No</v>
      </c>
    </row>
    <row r="4140" customFormat="false" ht="15" hidden="false" customHeight="false" outlineLevel="0" collapsed="false">
      <c r="A4140" s="15" t="n">
        <v>5897</v>
      </c>
      <c r="B4140" s="16" t="n">
        <v>7.24357126688858</v>
      </c>
      <c r="C4140" s="15" t="n">
        <v>300</v>
      </c>
      <c r="D4140" s="15" t="n">
        <v>650</v>
      </c>
      <c r="E4140" s="15" t="n">
        <v>25</v>
      </c>
      <c r="F4140" s="16" t="n">
        <v>0.568935851244331</v>
      </c>
      <c r="G4140" s="17" t="s">
        <v>102</v>
      </c>
      <c r="H4140" s="18" t="n">
        <v>0.1</v>
      </c>
      <c r="I4140" s="18" t="n">
        <v>1</v>
      </c>
      <c r="J4140" s="19" t="n">
        <v>0.980915844449375</v>
      </c>
      <c r="K4140" s="19" t="n">
        <v>0.511456473728661</v>
      </c>
      <c r="L4140" s="16" t="n">
        <v>12.2980836449721</v>
      </c>
      <c r="M4140" s="19" t="n">
        <v>0.333046291606217</v>
      </c>
      <c r="N4140" s="19" t="n">
        <v>2.63300757495985</v>
      </c>
      <c r="O4140" s="19" t="n">
        <v>0.980915844449375</v>
      </c>
      <c r="P4140" s="19" t="n">
        <v>0.891508602896727</v>
      </c>
      <c r="Q4140" s="17" t="s">
        <v>30</v>
      </c>
      <c r="R4140" s="5" t="str">
        <f aca="false">IF(OR(Q4140="Steel plate",Q4140="Concrete jacket"),"Steel plate or jacket",Q4140)</f>
        <v>Seal cracks</v>
      </c>
      <c r="S4140" s="5" t="str">
        <f aca="false">IF(O4140&lt;='Tree rules'!$C$4,IF(N4140&lt;='Tree rules'!$C$5,IF(P4140&lt;='Tree rules'!$C$7,"Monitor","Polymer laminate"),IF(P4140&lt;='Tree rules'!$C$8,"Seal cracks","Polymer laminate")),IF(O4140&lt;='Tree rules'!$C$6,IF(P4140&lt;='Tree rules'!$C$9,"Polymer laminate","Steel plate or jacket"),IF(L4140&lt;='Tree rules'!$C$10,"Steel plate or jacket","Polymer laminate")))</f>
        <v>Seal cracks</v>
      </c>
      <c r="T4140" s="5" t="str">
        <f aca="false">IF(S4140=R4140,"Yes","No")</f>
        <v>Yes</v>
      </c>
    </row>
    <row r="4141" customFormat="false" ht="15" hidden="false" customHeight="false" outlineLevel="0" collapsed="false">
      <c r="A4141" s="15" t="n">
        <v>5898</v>
      </c>
      <c r="B4141" s="16" t="n">
        <v>4.43565594571271</v>
      </c>
      <c r="C4141" s="15" t="n">
        <v>230</v>
      </c>
      <c r="D4141" s="15" t="n">
        <v>450</v>
      </c>
      <c r="E4141" s="15" t="n">
        <v>20</v>
      </c>
      <c r="F4141" s="16" t="n">
        <v>0.679557138998441</v>
      </c>
      <c r="G4141" s="17" t="s">
        <v>103</v>
      </c>
      <c r="H4141" s="18" t="n">
        <v>0.2</v>
      </c>
      <c r="I4141" s="18" t="n">
        <v>1</v>
      </c>
      <c r="J4141" s="19" t="n">
        <v>0.997979877416872</v>
      </c>
      <c r="K4141" s="19" t="n">
        <v>0.437197474707115</v>
      </c>
      <c r="L4141" s="16" t="n">
        <v>11.0339700142107</v>
      </c>
      <c r="M4141" s="19" t="n">
        <v>0.930135132098053</v>
      </c>
      <c r="N4141" s="19" t="n">
        <v>1.27449994399627</v>
      </c>
      <c r="O4141" s="19" t="n">
        <v>0.997979877416872</v>
      </c>
      <c r="P4141" s="19" t="n">
        <v>0.353168199793374</v>
      </c>
      <c r="Q4141" s="17" t="s">
        <v>30</v>
      </c>
      <c r="R4141" s="5" t="str">
        <f aca="false">IF(OR(Q4141="Steel plate",Q4141="Concrete jacket"),"Steel plate or jacket",Q4141)</f>
        <v>Seal cracks</v>
      </c>
      <c r="S4141" s="5" t="str">
        <f aca="false">IF(O4141&lt;='Tree rules'!$C$4,IF(N4141&lt;='Tree rules'!$C$5,IF(P4141&lt;='Tree rules'!$C$7,"Monitor","Polymer laminate"),IF(P4141&lt;='Tree rules'!$C$8,"Seal cracks","Polymer laminate")),IF(O4141&lt;='Tree rules'!$C$6,IF(P4141&lt;='Tree rules'!$C$9,"Polymer laminate","Steel plate or jacket"),IF(L4141&lt;='Tree rules'!$C$10,"Steel plate or jacket","Polymer laminate")))</f>
        <v>Seal cracks</v>
      </c>
      <c r="T4141" s="5" t="str">
        <f aca="false">IF(S4141=R4141,"Yes","No")</f>
        <v>Yes</v>
      </c>
    </row>
    <row r="4142" customFormat="false" ht="15" hidden="false" customHeight="false" outlineLevel="0" collapsed="false">
      <c r="A4142" s="15" t="n">
        <v>5900</v>
      </c>
      <c r="B4142" s="16" t="n">
        <v>7.33647240449043</v>
      </c>
      <c r="C4142" s="15" t="n">
        <v>300</v>
      </c>
      <c r="D4142" s="15" t="n">
        <v>725</v>
      </c>
      <c r="E4142" s="15" t="n">
        <v>30</v>
      </c>
      <c r="F4142" s="16" t="n">
        <v>0.592229542944762</v>
      </c>
      <c r="G4142" s="17" t="s">
        <v>103</v>
      </c>
      <c r="H4142" s="18" t="n">
        <v>0.2</v>
      </c>
      <c r="I4142" s="18" t="n">
        <v>1.5</v>
      </c>
      <c r="J4142" s="19" t="n">
        <v>0.908418620137244</v>
      </c>
      <c r="K4142" s="19" t="n">
        <v>0.488460518894322</v>
      </c>
      <c r="L4142" s="16" t="n">
        <v>10.8048194469668</v>
      </c>
      <c r="M4142" s="19" t="n">
        <v>0.64232095797</v>
      </c>
      <c r="N4142" s="19" t="n">
        <v>1.04622107365249</v>
      </c>
      <c r="O4142" s="19" t="n">
        <v>1.14076461492311</v>
      </c>
      <c r="P4142" s="19" t="n">
        <v>0.467897484119637</v>
      </c>
      <c r="Q4142" s="17" t="s">
        <v>31</v>
      </c>
      <c r="R4142" s="5" t="str">
        <f aca="false">IF(OR(Q4142="Steel plate",Q4142="Concrete jacket"),"Steel plate or jacket",Q4142)</f>
        <v>Polymer laminate</v>
      </c>
      <c r="S4142" s="5" t="str">
        <f aca="false">IF(O4142&lt;='Tree rules'!$C$4,IF(N4142&lt;='Tree rules'!$C$5,IF(P4142&lt;='Tree rules'!$C$7,"Monitor","Polymer laminate"),IF(P4142&lt;='Tree rules'!$C$8,"Seal cracks","Polymer laminate")),IF(O4142&lt;='Tree rules'!$C$6,IF(P4142&lt;='Tree rules'!$C$9,"Polymer laminate","Steel plate or jacket"),IF(L4142&lt;='Tree rules'!$C$10,"Steel plate or jacket","Polymer laminate")))</f>
        <v>Polymer laminate</v>
      </c>
      <c r="T4142" s="5" t="str">
        <f aca="false">IF(S4142=R4142,"Yes","No")</f>
        <v>Yes</v>
      </c>
    </row>
    <row r="4143" customFormat="false" ht="15" hidden="false" customHeight="false" outlineLevel="0" collapsed="false">
      <c r="A4143" s="15" t="n">
        <v>5901</v>
      </c>
      <c r="B4143" s="16" t="n">
        <v>4.13308710312465</v>
      </c>
      <c r="C4143" s="15" t="n">
        <v>300</v>
      </c>
      <c r="D4143" s="15" t="n">
        <v>400</v>
      </c>
      <c r="E4143" s="15" t="n">
        <v>30</v>
      </c>
      <c r="F4143" s="16" t="n">
        <v>0.932223339344152</v>
      </c>
      <c r="G4143" s="17" t="s">
        <v>102</v>
      </c>
      <c r="H4143" s="18" t="n">
        <v>0.1</v>
      </c>
      <c r="I4143" s="18" t="n">
        <v>1</v>
      </c>
      <c r="J4143" s="19" t="n">
        <v>0.933143732385126</v>
      </c>
      <c r="K4143" s="19" t="n">
        <v>0.460746175429078</v>
      </c>
      <c r="L4143" s="16" t="n">
        <v>12.2643534217349</v>
      </c>
      <c r="M4143" s="19" t="n">
        <v>0.928642854546627</v>
      </c>
      <c r="N4143" s="19" t="n">
        <v>2.66401096791333</v>
      </c>
      <c r="O4143" s="19" t="n">
        <v>0.933143732385126</v>
      </c>
      <c r="P4143" s="19" t="n">
        <v>0.370431874861672</v>
      </c>
      <c r="Q4143" s="17" t="s">
        <v>30</v>
      </c>
      <c r="R4143" s="5" t="str">
        <f aca="false">IF(OR(Q4143="Steel plate",Q4143="Concrete jacket"),"Steel plate or jacket",Q4143)</f>
        <v>Seal cracks</v>
      </c>
      <c r="S4143" s="5" t="str">
        <f aca="false">IF(O4143&lt;='Tree rules'!$C$4,IF(N4143&lt;='Tree rules'!$C$5,IF(P4143&lt;='Tree rules'!$C$7,"Monitor","Polymer laminate"),IF(P4143&lt;='Tree rules'!$C$8,"Seal cracks","Polymer laminate")),IF(O4143&lt;='Tree rules'!$C$6,IF(P4143&lt;='Tree rules'!$C$9,"Polymer laminate","Steel plate or jacket"),IF(L4143&lt;='Tree rules'!$C$10,"Steel plate or jacket","Polymer laminate")))</f>
        <v>Seal cracks</v>
      </c>
      <c r="T4143" s="5" t="str">
        <f aca="false">IF(S4143=R4143,"Yes","No")</f>
        <v>Yes</v>
      </c>
    </row>
    <row r="4144" customFormat="false" ht="15" hidden="false" customHeight="false" outlineLevel="0" collapsed="false">
      <c r="A4144" s="15" t="n">
        <v>5904</v>
      </c>
      <c r="B4144" s="16" t="n">
        <v>4.12133128148556</v>
      </c>
      <c r="C4144" s="15" t="n">
        <v>300</v>
      </c>
      <c r="D4144" s="15" t="n">
        <v>325</v>
      </c>
      <c r="E4144" s="15" t="n">
        <v>30</v>
      </c>
      <c r="F4144" s="16" t="n">
        <v>0.72065207824282</v>
      </c>
      <c r="G4144" s="17" t="s">
        <v>101</v>
      </c>
      <c r="H4144" s="18" t="n">
        <v>0.3</v>
      </c>
      <c r="I4144" s="18" t="n">
        <v>1</v>
      </c>
      <c r="J4144" s="19" t="n">
        <v>0.854224174216196</v>
      </c>
      <c r="K4144" s="19" t="n">
        <v>0.531276603218642</v>
      </c>
      <c r="L4144" s="16" t="n">
        <v>14.7717967078336</v>
      </c>
      <c r="M4144" s="19" t="n">
        <v>0.775339328865787</v>
      </c>
      <c r="N4144" s="19" t="n">
        <v>0.674262118837594</v>
      </c>
      <c r="O4144" s="19" t="n">
        <v>0.854224174216196</v>
      </c>
      <c r="P4144" s="19" t="n">
        <v>0.429745635696927</v>
      </c>
      <c r="Q4144" s="17" t="s">
        <v>29</v>
      </c>
      <c r="R4144" s="5" t="str">
        <f aca="false">IF(OR(Q4144="Steel plate",Q4144="Concrete jacket"),"Steel plate or jacket",Q4144)</f>
        <v>Monitor</v>
      </c>
      <c r="S4144" s="5" t="str">
        <f aca="false">IF(O4144&lt;='Tree rules'!$C$4,IF(N4144&lt;='Tree rules'!$C$5,IF(P4144&lt;='Tree rules'!$C$7,"Monitor","Polymer laminate"),IF(P4144&lt;='Tree rules'!$C$8,"Seal cracks","Polymer laminate")),IF(O4144&lt;='Tree rules'!$C$6,IF(P4144&lt;='Tree rules'!$C$9,"Polymer laminate","Steel plate or jacket"),IF(L4144&lt;='Tree rules'!$C$10,"Steel plate or jacket","Polymer laminate")))</f>
        <v>Monitor</v>
      </c>
      <c r="T4144" s="5" t="str">
        <f aca="false">IF(S4144=R4144,"Yes","No")</f>
        <v>Yes</v>
      </c>
    </row>
    <row r="4145" customFormat="false" ht="15" hidden="false" customHeight="false" outlineLevel="0" collapsed="false">
      <c r="A4145" s="15" t="n">
        <v>5906</v>
      </c>
      <c r="B4145" s="16" t="n">
        <v>6.08154882328493</v>
      </c>
      <c r="C4145" s="15" t="n">
        <v>230</v>
      </c>
      <c r="D4145" s="15" t="n">
        <v>500</v>
      </c>
      <c r="E4145" s="15" t="n">
        <v>30</v>
      </c>
      <c r="F4145" s="16" t="n">
        <v>0.577653504586516</v>
      </c>
      <c r="G4145" s="17" t="s">
        <v>103</v>
      </c>
      <c r="H4145" s="18" t="n">
        <v>0.2</v>
      </c>
      <c r="I4145" s="18" t="n">
        <v>1</v>
      </c>
      <c r="J4145" s="19" t="n">
        <v>0.852365981564154</v>
      </c>
      <c r="K4145" s="19" t="n">
        <v>0.470442474213771</v>
      </c>
      <c r="L4145" s="16" t="n">
        <v>13.3954819896144</v>
      </c>
      <c r="M4145" s="19" t="n">
        <v>0.373332740791998</v>
      </c>
      <c r="N4145" s="19" t="n">
        <v>0.947997565505905</v>
      </c>
      <c r="O4145" s="19" t="n">
        <v>0.852365981564154</v>
      </c>
      <c r="P4145" s="19" t="n">
        <v>0.697684852784355</v>
      </c>
      <c r="Q4145" s="17" t="s">
        <v>29</v>
      </c>
      <c r="R4145" s="5" t="str">
        <f aca="false">IF(OR(Q4145="Steel plate",Q4145="Concrete jacket"),"Steel plate or jacket",Q4145)</f>
        <v>Monitor</v>
      </c>
      <c r="S4145" s="5" t="str">
        <f aca="false">IF(O4145&lt;='Tree rules'!$C$4,IF(N4145&lt;='Tree rules'!$C$5,IF(P4145&lt;='Tree rules'!$C$7,"Monitor","Polymer laminate"),IF(P4145&lt;='Tree rules'!$C$8,"Seal cracks","Polymer laminate")),IF(O4145&lt;='Tree rules'!$C$6,IF(P4145&lt;='Tree rules'!$C$9,"Polymer laminate","Steel plate or jacket"),IF(L4145&lt;='Tree rules'!$C$10,"Steel plate or jacket","Polymer laminate")))</f>
        <v>Monitor</v>
      </c>
      <c r="T4145" s="5" t="str">
        <f aca="false">IF(S4145=R4145,"Yes","No")</f>
        <v>Yes</v>
      </c>
    </row>
    <row r="4146" customFormat="false" ht="15" hidden="false" customHeight="false" outlineLevel="0" collapsed="false">
      <c r="A4146" s="15" t="n">
        <v>5907</v>
      </c>
      <c r="B4146" s="16" t="n">
        <v>4.95884200514345</v>
      </c>
      <c r="C4146" s="15" t="n">
        <v>300</v>
      </c>
      <c r="D4146" s="15" t="n">
        <v>425</v>
      </c>
      <c r="E4146" s="15" t="n">
        <v>20</v>
      </c>
      <c r="F4146" s="16" t="n">
        <v>0.555542467478301</v>
      </c>
      <c r="G4146" s="17" t="s">
        <v>101</v>
      </c>
      <c r="H4146" s="18" t="n">
        <v>0.3</v>
      </c>
      <c r="I4146" s="18" t="n">
        <v>1</v>
      </c>
      <c r="J4146" s="19" t="n">
        <v>0.924827084677643</v>
      </c>
      <c r="K4146" s="19" t="n">
        <v>0.428798827444204</v>
      </c>
      <c r="L4146" s="16" t="n">
        <v>13.153427069346</v>
      </c>
      <c r="M4146" s="19" t="n">
        <v>0.840696976043148</v>
      </c>
      <c r="N4146" s="19" t="n">
        <v>0.946819920640957</v>
      </c>
      <c r="O4146" s="19" t="n">
        <v>0.924827084677643</v>
      </c>
      <c r="P4146" s="19" t="n">
        <v>0.358047081523337</v>
      </c>
      <c r="Q4146" s="17" t="s">
        <v>29</v>
      </c>
      <c r="R4146" s="5" t="str">
        <f aca="false">IF(OR(Q4146="Steel plate",Q4146="Concrete jacket"),"Steel plate or jacket",Q4146)</f>
        <v>Monitor</v>
      </c>
      <c r="S4146" s="5" t="str">
        <f aca="false">IF(O4146&lt;='Tree rules'!$C$4,IF(N4146&lt;='Tree rules'!$C$5,IF(P4146&lt;='Tree rules'!$C$7,"Monitor","Polymer laminate"),IF(P4146&lt;='Tree rules'!$C$8,"Seal cracks","Polymer laminate")),IF(O4146&lt;='Tree rules'!$C$6,IF(P4146&lt;='Tree rules'!$C$9,"Polymer laminate","Steel plate or jacket"),IF(L4146&lt;='Tree rules'!$C$10,"Steel plate or jacket","Polymer laminate")))</f>
        <v>Monitor</v>
      </c>
      <c r="T4146" s="5" t="str">
        <f aca="false">IF(S4146=R4146,"Yes","No")</f>
        <v>Yes</v>
      </c>
    </row>
    <row r="4147" customFormat="false" ht="15" hidden="false" customHeight="false" outlineLevel="0" collapsed="false">
      <c r="A4147" s="15" t="n">
        <v>5908</v>
      </c>
      <c r="B4147" s="16" t="n">
        <v>5.68038544214068</v>
      </c>
      <c r="C4147" s="15" t="n">
        <v>230</v>
      </c>
      <c r="D4147" s="15" t="n">
        <v>450</v>
      </c>
      <c r="E4147" s="15" t="n">
        <v>30</v>
      </c>
      <c r="F4147" s="16" t="n">
        <v>0.679557138998441</v>
      </c>
      <c r="G4147" s="17" t="s">
        <v>103</v>
      </c>
      <c r="H4147" s="18" t="n">
        <v>0.2</v>
      </c>
      <c r="I4147" s="18" t="n">
        <v>1.5</v>
      </c>
      <c r="J4147" s="19" t="n">
        <v>0.851723726365247</v>
      </c>
      <c r="K4147" s="19" t="n">
        <v>0.447065785079624</v>
      </c>
      <c r="L4147" s="16" t="n">
        <v>14.1303120451261</v>
      </c>
      <c r="M4147" s="19" t="n">
        <v>0.79504643789966</v>
      </c>
      <c r="N4147" s="19" t="n">
        <v>1.48206734689633</v>
      </c>
      <c r="O4147" s="19" t="n">
        <v>1.08719732134866</v>
      </c>
      <c r="P4147" s="19" t="n">
        <v>0.455167733498917</v>
      </c>
      <c r="Q4147" s="17" t="s">
        <v>31</v>
      </c>
      <c r="R4147" s="5" t="str">
        <f aca="false">IF(OR(Q4147="Steel plate",Q4147="Concrete jacket"),"Steel plate or jacket",Q4147)</f>
        <v>Polymer laminate</v>
      </c>
      <c r="S4147" s="5" t="str">
        <f aca="false">IF(O4147&lt;='Tree rules'!$C$4,IF(N4147&lt;='Tree rules'!$C$5,IF(P4147&lt;='Tree rules'!$C$7,"Monitor","Polymer laminate"),IF(P4147&lt;='Tree rules'!$C$8,"Seal cracks","Polymer laminate")),IF(O4147&lt;='Tree rules'!$C$6,IF(P4147&lt;='Tree rules'!$C$9,"Polymer laminate","Steel plate or jacket"),IF(L4147&lt;='Tree rules'!$C$10,"Steel plate or jacket","Polymer laminate")))</f>
        <v>Polymer laminate</v>
      </c>
      <c r="T4147" s="5" t="str">
        <f aca="false">IF(S4147=R4147,"Yes","No")</f>
        <v>Yes</v>
      </c>
    </row>
    <row r="4148" customFormat="false" ht="15" hidden="false" customHeight="false" outlineLevel="0" collapsed="false">
      <c r="A4148" s="15" t="n">
        <v>5911</v>
      </c>
      <c r="B4148" s="16" t="n">
        <v>3.96672022896545</v>
      </c>
      <c r="C4148" s="15" t="n">
        <v>230</v>
      </c>
      <c r="D4148" s="15" t="n">
        <v>400</v>
      </c>
      <c r="E4148" s="15" t="n">
        <v>30</v>
      </c>
      <c r="F4148" s="16" t="n">
        <v>0.98777661424587</v>
      </c>
      <c r="G4148" s="17" t="s">
        <v>103</v>
      </c>
      <c r="H4148" s="18" t="n">
        <v>0.2</v>
      </c>
      <c r="I4148" s="18" t="n">
        <v>1</v>
      </c>
      <c r="J4148" s="19" t="n">
        <v>0.865911160891071</v>
      </c>
      <c r="K4148" s="19" t="n">
        <v>0.447829239509927</v>
      </c>
      <c r="L4148" s="16" t="n">
        <v>11.2054243756086</v>
      </c>
      <c r="M4148" s="19" t="n">
        <v>0.889865507181702</v>
      </c>
      <c r="N4148" s="19" t="n">
        <v>0.817581105881429</v>
      </c>
      <c r="O4148" s="19" t="n">
        <v>0.865911160891071</v>
      </c>
      <c r="P4148" s="19" t="n">
        <v>0.384275464678545</v>
      </c>
      <c r="Q4148" s="17" t="s">
        <v>29</v>
      </c>
      <c r="R4148" s="5" t="str">
        <f aca="false">IF(OR(Q4148="Steel plate",Q4148="Concrete jacket"),"Steel plate or jacket",Q4148)</f>
        <v>Monitor</v>
      </c>
      <c r="S4148" s="5" t="str">
        <f aca="false">IF(O4148&lt;='Tree rules'!$C$4,IF(N4148&lt;='Tree rules'!$C$5,IF(P4148&lt;='Tree rules'!$C$7,"Monitor","Polymer laminate"),IF(P4148&lt;='Tree rules'!$C$8,"Seal cracks","Polymer laminate")),IF(O4148&lt;='Tree rules'!$C$6,IF(P4148&lt;='Tree rules'!$C$9,"Polymer laminate","Steel plate or jacket"),IF(L4148&lt;='Tree rules'!$C$10,"Steel plate or jacket","Polymer laminate")))</f>
        <v>Monitor</v>
      </c>
      <c r="T4148" s="5" t="str">
        <f aca="false">IF(S4148=R4148,"Yes","No")</f>
        <v>Yes</v>
      </c>
    </row>
    <row r="4149" customFormat="false" ht="15" hidden="false" customHeight="false" outlineLevel="0" collapsed="false">
      <c r="A4149" s="15" t="n">
        <v>5914</v>
      </c>
      <c r="B4149" s="16" t="n">
        <v>5.75638019887291</v>
      </c>
      <c r="C4149" s="15" t="n">
        <v>300</v>
      </c>
      <c r="D4149" s="15" t="n">
        <v>500</v>
      </c>
      <c r="E4149" s="15" t="n">
        <v>30</v>
      </c>
      <c r="F4149" s="16" t="n">
        <v>0.71889992072993</v>
      </c>
      <c r="G4149" s="17" t="s">
        <v>102</v>
      </c>
      <c r="H4149" s="18" t="n">
        <v>0.1</v>
      </c>
      <c r="I4149" s="18" t="n">
        <v>2</v>
      </c>
      <c r="J4149" s="19" t="n">
        <v>0.966868968699957</v>
      </c>
      <c r="K4149" s="19" t="n">
        <v>0.452582480745736</v>
      </c>
      <c r="L4149" s="16" t="n">
        <v>13.172494734263</v>
      </c>
      <c r="M4149" s="19" t="n">
        <v>0.402725461356073</v>
      </c>
      <c r="N4149" s="19" t="n">
        <v>4.66169989322708</v>
      </c>
      <c r="O4149" s="19" t="n">
        <v>1.49614998098962</v>
      </c>
      <c r="P4149" s="19" t="n">
        <v>0.999972335966051</v>
      </c>
      <c r="Q4149" s="17" t="s">
        <v>31</v>
      </c>
      <c r="R4149" s="5" t="str">
        <f aca="false">IF(OR(Q4149="Steel plate",Q4149="Concrete jacket"),"Steel plate or jacket",Q4149)</f>
        <v>Polymer laminate</v>
      </c>
      <c r="S4149" s="5" t="str">
        <f aca="false">IF(O4149&lt;='Tree rules'!$C$4,IF(N4149&lt;='Tree rules'!$C$5,IF(P4149&lt;='Tree rules'!$C$7,"Monitor","Polymer laminate"),IF(P4149&lt;='Tree rules'!$C$8,"Seal cracks","Polymer laminate")),IF(O4149&lt;='Tree rules'!$C$6,IF(P4149&lt;='Tree rules'!$C$9,"Polymer laminate","Steel plate or jacket"),IF(L4149&lt;='Tree rules'!$C$10,"Steel plate or jacket","Polymer laminate")))</f>
        <v>Steel plate or jacket</v>
      </c>
      <c r="T4149" s="5" t="str">
        <f aca="false">IF(S4149=R4149,"Yes","No")</f>
        <v>No</v>
      </c>
    </row>
    <row r="4150" customFormat="false" ht="15" hidden="false" customHeight="false" outlineLevel="0" collapsed="false">
      <c r="A4150" s="15" t="n">
        <v>5917</v>
      </c>
      <c r="B4150" s="16" t="n">
        <v>5.01769691968092</v>
      </c>
      <c r="C4150" s="15" t="n">
        <v>300</v>
      </c>
      <c r="D4150" s="15" t="n">
        <v>450</v>
      </c>
      <c r="E4150" s="15" t="n">
        <v>30</v>
      </c>
      <c r="F4150" s="16" t="n">
        <v>0.663570725510715</v>
      </c>
      <c r="G4150" s="17" t="s">
        <v>101</v>
      </c>
      <c r="H4150" s="18" t="n">
        <v>0.3</v>
      </c>
      <c r="I4150" s="18" t="n">
        <v>1.5</v>
      </c>
      <c r="J4150" s="19" t="n">
        <v>0.967898502835259</v>
      </c>
      <c r="K4150" s="19" t="n">
        <v>0.458002563464368</v>
      </c>
      <c r="L4150" s="16" t="n">
        <v>12.4200418803983</v>
      </c>
      <c r="M4150" s="19" t="n">
        <v>0.522888343367747</v>
      </c>
      <c r="N4150" s="19" t="n">
        <v>0.906396105667591</v>
      </c>
      <c r="O4150" s="19" t="n">
        <v>1.23019775651695</v>
      </c>
      <c r="P4150" s="19" t="n">
        <v>0.660487230023311</v>
      </c>
      <c r="Q4150" s="17" t="s">
        <v>31</v>
      </c>
      <c r="R4150" s="5" t="str">
        <f aca="false">IF(OR(Q4150="Steel plate",Q4150="Concrete jacket"),"Steel plate or jacket",Q4150)</f>
        <v>Polymer laminate</v>
      </c>
      <c r="S4150" s="5" t="str">
        <f aca="false">IF(O4150&lt;='Tree rules'!$C$4,IF(N4150&lt;='Tree rules'!$C$5,IF(P4150&lt;='Tree rules'!$C$7,"Monitor","Polymer laminate"),IF(P4150&lt;='Tree rules'!$C$8,"Seal cracks","Polymer laminate")),IF(O4150&lt;='Tree rules'!$C$6,IF(P4150&lt;='Tree rules'!$C$9,"Polymer laminate","Steel plate or jacket"),IF(L4150&lt;='Tree rules'!$C$10,"Steel plate or jacket","Polymer laminate")))</f>
        <v>Polymer laminate</v>
      </c>
      <c r="T4150" s="5" t="str">
        <f aca="false">IF(S4150=R4150,"Yes","No")</f>
        <v>Yes</v>
      </c>
    </row>
    <row r="4151" customFormat="false" ht="15" hidden="false" customHeight="false" outlineLevel="0" collapsed="false">
      <c r="A4151" s="15" t="n">
        <v>5918</v>
      </c>
      <c r="B4151" s="16" t="n">
        <v>4.16883172185781</v>
      </c>
      <c r="C4151" s="15" t="n">
        <v>300</v>
      </c>
      <c r="D4151" s="15" t="n">
        <v>350</v>
      </c>
      <c r="E4151" s="15" t="n">
        <v>20</v>
      </c>
      <c r="F4151" s="16" t="n">
        <v>0.661387927071535</v>
      </c>
      <c r="G4151" s="17" t="s">
        <v>103</v>
      </c>
      <c r="H4151" s="18" t="n">
        <v>0.2</v>
      </c>
      <c r="I4151" s="18" t="n">
        <v>1</v>
      </c>
      <c r="J4151" s="19" t="n">
        <v>0.909767185556368</v>
      </c>
      <c r="K4151" s="19" t="n">
        <v>0.575266351473459</v>
      </c>
      <c r="L4151" s="16" t="n">
        <v>13.7132622429533</v>
      </c>
      <c r="M4151" s="19" t="n">
        <v>0.56089508804161</v>
      </c>
      <c r="N4151" s="19" t="n">
        <v>1.1157432598498</v>
      </c>
      <c r="O4151" s="19" t="n">
        <v>0.909767185556368</v>
      </c>
      <c r="P4151" s="19" t="n">
        <v>0.644778767313964</v>
      </c>
      <c r="Q4151" s="17" t="s">
        <v>30</v>
      </c>
      <c r="R4151" s="5" t="str">
        <f aca="false">IF(OR(Q4151="Steel plate",Q4151="Concrete jacket"),"Steel plate or jacket",Q4151)</f>
        <v>Seal cracks</v>
      </c>
      <c r="S4151" s="5" t="str">
        <f aca="false">IF(O4151&lt;='Tree rules'!$C$4,IF(N4151&lt;='Tree rules'!$C$5,IF(P4151&lt;='Tree rules'!$C$7,"Monitor","Polymer laminate"),IF(P4151&lt;='Tree rules'!$C$8,"Seal cracks","Polymer laminate")),IF(O4151&lt;='Tree rules'!$C$6,IF(P4151&lt;='Tree rules'!$C$9,"Polymer laminate","Steel plate or jacket"),IF(L4151&lt;='Tree rules'!$C$10,"Steel plate or jacket","Polymer laminate")))</f>
        <v>Seal cracks</v>
      </c>
      <c r="T4151" s="5" t="str">
        <f aca="false">IF(S4151=R4151,"Yes","No")</f>
        <v>Yes</v>
      </c>
    </row>
    <row r="4152" customFormat="false" ht="15" hidden="false" customHeight="false" outlineLevel="0" collapsed="false">
      <c r="A4152" s="15" t="n">
        <v>5919</v>
      </c>
      <c r="B4152" s="16" t="n">
        <v>6.73892166920991</v>
      </c>
      <c r="C4152" s="15" t="n">
        <v>300</v>
      </c>
      <c r="D4152" s="15" t="n">
        <v>550</v>
      </c>
      <c r="E4152" s="15" t="n">
        <v>25</v>
      </c>
      <c r="F4152" s="16" t="n">
        <v>0.664887334093078</v>
      </c>
      <c r="G4152" s="17" t="s">
        <v>101</v>
      </c>
      <c r="H4152" s="18" t="n">
        <v>0.3</v>
      </c>
      <c r="I4152" s="18" t="n">
        <v>1.5</v>
      </c>
      <c r="J4152" s="19" t="n">
        <v>0.895084080647171</v>
      </c>
      <c r="K4152" s="19" t="n">
        <v>0.588694425936988</v>
      </c>
      <c r="L4152" s="16" t="n">
        <v>13.3708763277974</v>
      </c>
      <c r="M4152" s="19" t="n">
        <v>0.393684522098079</v>
      </c>
      <c r="N4152" s="19" t="n">
        <v>0.733869368771545</v>
      </c>
      <c r="O4152" s="19" t="n">
        <v>1.0791606164598</v>
      </c>
      <c r="P4152" s="19" t="n">
        <v>1.03817026663517</v>
      </c>
      <c r="Q4152" s="17" t="s">
        <v>31</v>
      </c>
      <c r="R4152" s="5" t="str">
        <f aca="false">IF(OR(Q4152="Steel plate",Q4152="Concrete jacket"),"Steel plate or jacket",Q4152)</f>
        <v>Polymer laminate</v>
      </c>
      <c r="S4152" s="5" t="str">
        <f aca="false">IF(O4152&lt;='Tree rules'!$C$4,IF(N4152&lt;='Tree rules'!$C$5,IF(P4152&lt;='Tree rules'!$C$7,"Monitor","Polymer laminate"),IF(P4152&lt;='Tree rules'!$C$8,"Seal cracks","Polymer laminate")),IF(O4152&lt;='Tree rules'!$C$6,IF(P4152&lt;='Tree rules'!$C$9,"Polymer laminate","Steel plate or jacket"),IF(L4152&lt;='Tree rules'!$C$10,"Steel plate or jacket","Polymer laminate")))</f>
        <v>Polymer laminate</v>
      </c>
      <c r="T4152" s="5" t="str">
        <f aca="false">IF(S4152=R4152,"Yes","No")</f>
        <v>Yes</v>
      </c>
    </row>
    <row r="4153" customFormat="false" ht="15" hidden="false" customHeight="false" outlineLevel="0" collapsed="false">
      <c r="A4153" s="15" t="n">
        <v>5922</v>
      </c>
      <c r="B4153" s="16" t="n">
        <v>5.0636125018416</v>
      </c>
      <c r="C4153" s="15" t="n">
        <v>300</v>
      </c>
      <c r="D4153" s="15" t="n">
        <v>400</v>
      </c>
      <c r="E4153" s="15" t="n">
        <v>25</v>
      </c>
      <c r="F4153" s="16" t="n">
        <v>0.567971553191375</v>
      </c>
      <c r="G4153" s="17" t="s">
        <v>101</v>
      </c>
      <c r="H4153" s="18" t="n">
        <v>0.3</v>
      </c>
      <c r="I4153" s="18" t="n">
        <v>1</v>
      </c>
      <c r="J4153" s="19" t="n">
        <v>0.97459145548212</v>
      </c>
      <c r="K4153" s="19" t="n">
        <v>0.529744348004708</v>
      </c>
      <c r="L4153" s="16" t="n">
        <v>14.3039901181966</v>
      </c>
      <c r="M4153" s="19" t="n">
        <v>0.894682952944261</v>
      </c>
      <c r="N4153" s="19" t="n">
        <v>0.729508709192283</v>
      </c>
      <c r="O4153" s="19" t="n">
        <v>0.97459145548212</v>
      </c>
      <c r="P4153" s="19" t="n">
        <v>0.391347024372619</v>
      </c>
      <c r="Q4153" s="17" t="s">
        <v>29</v>
      </c>
      <c r="R4153" s="5" t="str">
        <f aca="false">IF(OR(Q4153="Steel plate",Q4153="Concrete jacket"),"Steel plate or jacket",Q4153)</f>
        <v>Monitor</v>
      </c>
      <c r="S4153" s="5" t="str">
        <f aca="false">IF(O4153&lt;='Tree rules'!$C$4,IF(N4153&lt;='Tree rules'!$C$5,IF(P4153&lt;='Tree rules'!$C$7,"Monitor","Polymer laminate"),IF(P4153&lt;='Tree rules'!$C$8,"Seal cracks","Polymer laminate")),IF(O4153&lt;='Tree rules'!$C$6,IF(P4153&lt;='Tree rules'!$C$9,"Polymer laminate","Steel plate or jacket"),IF(L4153&lt;='Tree rules'!$C$10,"Steel plate or jacket","Polymer laminate")))</f>
        <v>Monitor</v>
      </c>
      <c r="T4153" s="5" t="str">
        <f aca="false">IF(S4153=R4153,"Yes","No")</f>
        <v>Yes</v>
      </c>
    </row>
    <row r="4154" customFormat="false" ht="15" hidden="false" customHeight="false" outlineLevel="0" collapsed="false">
      <c r="A4154" s="15" t="n">
        <v>5923</v>
      </c>
      <c r="B4154" s="16" t="n">
        <v>4.82039496782907</v>
      </c>
      <c r="C4154" s="15" t="n">
        <v>300</v>
      </c>
      <c r="D4154" s="15" t="n">
        <v>400</v>
      </c>
      <c r="E4154" s="15" t="n">
        <v>30</v>
      </c>
      <c r="F4154" s="16" t="n">
        <v>0.635378289490071</v>
      </c>
      <c r="G4154" s="17" t="s">
        <v>103</v>
      </c>
      <c r="H4154" s="18" t="n">
        <v>0.2</v>
      </c>
      <c r="I4154" s="18" t="n">
        <v>1</v>
      </c>
      <c r="J4154" s="19" t="n">
        <v>0.995702812297679</v>
      </c>
      <c r="K4154" s="19" t="n">
        <v>0.41587354588959</v>
      </c>
      <c r="L4154" s="16" t="n">
        <v>13.5404353028906</v>
      </c>
      <c r="M4154" s="19" t="n">
        <v>0.339295873930104</v>
      </c>
      <c r="N4154" s="19" t="n">
        <v>1.0184954649228</v>
      </c>
      <c r="O4154" s="19" t="n">
        <v>0.995702812297679</v>
      </c>
      <c r="P4154" s="19" t="n">
        <v>0.873359229057047</v>
      </c>
      <c r="Q4154" s="17" t="s">
        <v>30</v>
      </c>
      <c r="R4154" s="5" t="str">
        <f aca="false">IF(OR(Q4154="Steel plate",Q4154="Concrete jacket"),"Steel plate or jacket",Q4154)</f>
        <v>Seal cracks</v>
      </c>
      <c r="S4154" s="5" t="str">
        <f aca="false">IF(O4154&lt;='Tree rules'!$C$4,IF(N4154&lt;='Tree rules'!$C$5,IF(P4154&lt;='Tree rules'!$C$7,"Monitor","Polymer laminate"),IF(P4154&lt;='Tree rules'!$C$8,"Seal cracks","Polymer laminate")),IF(O4154&lt;='Tree rules'!$C$6,IF(P4154&lt;='Tree rules'!$C$9,"Polymer laminate","Steel plate or jacket"),IF(L4154&lt;='Tree rules'!$C$10,"Steel plate or jacket","Polymer laminate")))</f>
        <v>Seal cracks</v>
      </c>
      <c r="T4154" s="5" t="str">
        <f aca="false">IF(S4154=R4154,"Yes","No")</f>
        <v>Yes</v>
      </c>
    </row>
    <row r="4155" customFormat="false" ht="15" hidden="false" customHeight="false" outlineLevel="0" collapsed="false">
      <c r="A4155" s="15" t="n">
        <v>5924</v>
      </c>
      <c r="B4155" s="16" t="n">
        <v>3.24056271416935</v>
      </c>
      <c r="C4155" s="15" t="n">
        <v>300</v>
      </c>
      <c r="D4155" s="15" t="n">
        <v>300</v>
      </c>
      <c r="E4155" s="15" t="n">
        <v>30</v>
      </c>
      <c r="F4155" s="16" t="n">
        <v>1.05544320120602</v>
      </c>
      <c r="G4155" s="17" t="s">
        <v>101</v>
      </c>
      <c r="H4155" s="18" t="n">
        <v>0.3</v>
      </c>
      <c r="I4155" s="18" t="n">
        <v>1.5</v>
      </c>
      <c r="J4155" s="19" t="n">
        <v>0.852239680665258</v>
      </c>
      <c r="K4155" s="19" t="n">
        <v>0.482003910177837</v>
      </c>
      <c r="L4155" s="16" t="n">
        <v>12.7581209219266</v>
      </c>
      <c r="M4155" s="19" t="n">
        <v>0.880446836861819</v>
      </c>
      <c r="N4155" s="19" t="n">
        <v>0.773753619782233</v>
      </c>
      <c r="O4155" s="19" t="n">
        <v>1.07296809175321</v>
      </c>
      <c r="P4155" s="19" t="n">
        <v>0.4722480866061</v>
      </c>
      <c r="Q4155" s="17" t="s">
        <v>31</v>
      </c>
      <c r="R4155" s="5" t="str">
        <f aca="false">IF(OR(Q4155="Steel plate",Q4155="Concrete jacket"),"Steel plate or jacket",Q4155)</f>
        <v>Polymer laminate</v>
      </c>
      <c r="S4155" s="5" t="str">
        <f aca="false">IF(O4155&lt;='Tree rules'!$C$4,IF(N4155&lt;='Tree rules'!$C$5,IF(P4155&lt;='Tree rules'!$C$7,"Monitor","Polymer laminate"),IF(P4155&lt;='Tree rules'!$C$8,"Seal cracks","Polymer laminate")),IF(O4155&lt;='Tree rules'!$C$6,IF(P4155&lt;='Tree rules'!$C$9,"Polymer laminate","Steel plate or jacket"),IF(L4155&lt;='Tree rules'!$C$10,"Steel plate or jacket","Polymer laminate")))</f>
        <v>Polymer laminate</v>
      </c>
      <c r="T4155" s="5" t="str">
        <f aca="false">IF(S4155=R4155,"Yes","No")</f>
        <v>Yes</v>
      </c>
    </row>
    <row r="4156" customFormat="false" ht="15" hidden="false" customHeight="false" outlineLevel="0" collapsed="false">
      <c r="A4156" s="15" t="n">
        <v>5926</v>
      </c>
      <c r="B4156" s="16" t="n">
        <v>3.74617347152507</v>
      </c>
      <c r="C4156" s="15" t="n">
        <v>230</v>
      </c>
      <c r="D4156" s="15" t="n">
        <v>350</v>
      </c>
      <c r="E4156" s="15" t="n">
        <v>25</v>
      </c>
      <c r="F4156" s="16" t="n">
        <v>0.9045760591966</v>
      </c>
      <c r="G4156" s="17" t="s">
        <v>101</v>
      </c>
      <c r="H4156" s="18" t="n">
        <v>0.3</v>
      </c>
      <c r="I4156" s="18" t="n">
        <v>1.5</v>
      </c>
      <c r="J4156" s="19" t="n">
        <v>0.878846719151395</v>
      </c>
      <c r="K4156" s="19" t="n">
        <v>0.560396675592195</v>
      </c>
      <c r="L4156" s="16" t="n">
        <v>12.4045479189572</v>
      </c>
      <c r="M4156" s="19" t="n">
        <v>0.72239327472511</v>
      </c>
      <c r="N4156" s="19" t="n">
        <v>0.979190231400615</v>
      </c>
      <c r="O4156" s="19" t="n">
        <v>1.07201868884332</v>
      </c>
      <c r="P4156" s="19" t="n">
        <v>0.574075597265175</v>
      </c>
      <c r="Q4156" s="17" t="s">
        <v>31</v>
      </c>
      <c r="R4156" s="5" t="str">
        <f aca="false">IF(OR(Q4156="Steel plate",Q4156="Concrete jacket"),"Steel plate or jacket",Q4156)</f>
        <v>Polymer laminate</v>
      </c>
      <c r="S4156" s="5" t="str">
        <f aca="false">IF(O4156&lt;='Tree rules'!$C$4,IF(N4156&lt;='Tree rules'!$C$5,IF(P4156&lt;='Tree rules'!$C$7,"Monitor","Polymer laminate"),IF(P4156&lt;='Tree rules'!$C$8,"Seal cracks","Polymer laminate")),IF(O4156&lt;='Tree rules'!$C$6,IF(P4156&lt;='Tree rules'!$C$9,"Polymer laminate","Steel plate or jacket"),IF(L4156&lt;='Tree rules'!$C$10,"Steel plate or jacket","Polymer laminate")))</f>
        <v>Polymer laminate</v>
      </c>
      <c r="T4156" s="5" t="str">
        <f aca="false">IF(S4156=R4156,"Yes","No")</f>
        <v>Yes</v>
      </c>
    </row>
    <row r="4157" customFormat="false" ht="15" hidden="false" customHeight="false" outlineLevel="0" collapsed="false">
      <c r="A4157" s="15" t="n">
        <v>5928</v>
      </c>
      <c r="B4157" s="16" t="n">
        <v>5.55914973338025</v>
      </c>
      <c r="C4157" s="15" t="n">
        <v>300</v>
      </c>
      <c r="D4157" s="15" t="n">
        <v>525</v>
      </c>
      <c r="E4157" s="15" t="n">
        <v>25</v>
      </c>
      <c r="F4157" s="16" t="n">
        <v>0.658614812073332</v>
      </c>
      <c r="G4157" s="17" t="s">
        <v>103</v>
      </c>
      <c r="H4157" s="18" t="n">
        <v>0.2</v>
      </c>
      <c r="I4157" s="18" t="n">
        <v>2</v>
      </c>
      <c r="J4157" s="19" t="n">
        <v>0.935346138213541</v>
      </c>
      <c r="K4157" s="19" t="n">
        <v>0.552717350071674</v>
      </c>
      <c r="L4157" s="16" t="n">
        <v>11.654401956772</v>
      </c>
      <c r="M4157" s="19" t="n">
        <v>0.507505861520467</v>
      </c>
      <c r="N4157" s="19" t="n">
        <v>1.71357851230081</v>
      </c>
      <c r="O4157" s="19" t="n">
        <v>1.35371023751392</v>
      </c>
      <c r="P4157" s="19" t="n">
        <v>0.77910646976874</v>
      </c>
      <c r="Q4157" s="17" t="s">
        <v>31</v>
      </c>
      <c r="R4157" s="5" t="str">
        <f aca="false">IF(OR(Q4157="Steel plate",Q4157="Concrete jacket"),"Steel plate or jacket",Q4157)</f>
        <v>Polymer laminate</v>
      </c>
      <c r="S4157" s="5" t="str">
        <f aca="false">IF(O4157&lt;='Tree rules'!$C$4,IF(N4157&lt;='Tree rules'!$C$5,IF(P4157&lt;='Tree rules'!$C$7,"Monitor","Polymer laminate"),IF(P4157&lt;='Tree rules'!$C$8,"Seal cracks","Polymer laminate")),IF(O4157&lt;='Tree rules'!$C$6,IF(P4157&lt;='Tree rules'!$C$9,"Polymer laminate","Steel plate or jacket"),IF(L4157&lt;='Tree rules'!$C$10,"Steel plate or jacket","Polymer laminate")))</f>
        <v>Steel plate or jacket</v>
      </c>
      <c r="T4157" s="5" t="str">
        <f aca="false">IF(S4157=R4157,"Yes","No")</f>
        <v>No</v>
      </c>
    </row>
    <row r="4158" customFormat="false" ht="15" hidden="false" customHeight="false" outlineLevel="0" collapsed="false">
      <c r="A4158" s="15" t="n">
        <v>5929</v>
      </c>
      <c r="B4158" s="16" t="n">
        <v>3.41649371971158</v>
      </c>
      <c r="C4158" s="15" t="n">
        <v>230</v>
      </c>
      <c r="D4158" s="15" t="n">
        <v>300</v>
      </c>
      <c r="E4158" s="15" t="n">
        <v>30</v>
      </c>
      <c r="F4158" s="16" t="n">
        <v>0.816145304197962</v>
      </c>
      <c r="G4158" s="17" t="s">
        <v>102</v>
      </c>
      <c r="H4158" s="18" t="n">
        <v>0.1</v>
      </c>
      <c r="I4158" s="18" t="n">
        <v>1.5</v>
      </c>
      <c r="J4158" s="19" t="n">
        <v>0.884435711508252</v>
      </c>
      <c r="K4158" s="19" t="n">
        <v>0.542430598768985</v>
      </c>
      <c r="L4158" s="16" t="n">
        <v>14.1763224884298</v>
      </c>
      <c r="M4158" s="19" t="n">
        <v>0.3964291246347</v>
      </c>
      <c r="N4158" s="19" t="n">
        <v>3.22485603561416</v>
      </c>
      <c r="O4158" s="19" t="n">
        <v>1.08678107097933</v>
      </c>
      <c r="P4158" s="19" t="n">
        <v>0.802676201621194</v>
      </c>
      <c r="Q4158" s="17" t="s">
        <v>31</v>
      </c>
      <c r="R4158" s="5" t="str">
        <f aca="false">IF(OR(Q4158="Steel plate",Q4158="Concrete jacket"),"Steel plate or jacket",Q4158)</f>
        <v>Polymer laminate</v>
      </c>
      <c r="S4158" s="5" t="str">
        <f aca="false">IF(O4158&lt;='Tree rules'!$C$4,IF(N4158&lt;='Tree rules'!$C$5,IF(P4158&lt;='Tree rules'!$C$7,"Monitor","Polymer laminate"),IF(P4158&lt;='Tree rules'!$C$8,"Seal cracks","Polymer laminate")),IF(O4158&lt;='Tree rules'!$C$6,IF(P4158&lt;='Tree rules'!$C$9,"Polymer laminate","Steel plate or jacket"),IF(L4158&lt;='Tree rules'!$C$10,"Steel plate or jacket","Polymer laminate")))</f>
        <v>Polymer laminate</v>
      </c>
      <c r="T4158" s="5" t="str">
        <f aca="false">IF(S4158=R4158,"Yes","No")</f>
        <v>Yes</v>
      </c>
    </row>
    <row r="4159" customFormat="false" ht="15" hidden="false" customHeight="false" outlineLevel="0" collapsed="false">
      <c r="A4159" s="15" t="n">
        <v>5931</v>
      </c>
      <c r="B4159" s="16" t="n">
        <v>3.08871698345135</v>
      </c>
      <c r="C4159" s="15" t="n">
        <v>300</v>
      </c>
      <c r="D4159" s="15" t="n">
        <v>300</v>
      </c>
      <c r="E4159" s="15" t="n">
        <v>25</v>
      </c>
      <c r="F4159" s="16" t="n">
        <v>0.736310778185108</v>
      </c>
      <c r="G4159" s="17" t="s">
        <v>103</v>
      </c>
      <c r="H4159" s="18" t="n">
        <v>0.2</v>
      </c>
      <c r="I4159" s="18" t="n">
        <v>1.5</v>
      </c>
      <c r="J4159" s="19" t="n">
        <v>0.86704355311931</v>
      </c>
      <c r="K4159" s="19" t="n">
        <v>0.560324746044338</v>
      </c>
      <c r="L4159" s="16" t="n">
        <v>12.0653007166069</v>
      </c>
      <c r="M4159" s="19" t="n">
        <v>0.768549114864448</v>
      </c>
      <c r="N4159" s="19" t="n">
        <v>1.05851289527913</v>
      </c>
      <c r="O4159" s="19" t="n">
        <v>1.05765235032349</v>
      </c>
      <c r="P4159" s="19" t="n">
        <v>0.4272787581738</v>
      </c>
      <c r="Q4159" s="17" t="s">
        <v>31</v>
      </c>
      <c r="R4159" s="5" t="str">
        <f aca="false">IF(OR(Q4159="Steel plate",Q4159="Concrete jacket"),"Steel plate or jacket",Q4159)</f>
        <v>Polymer laminate</v>
      </c>
      <c r="S4159" s="5" t="str">
        <f aca="false">IF(O4159&lt;='Tree rules'!$C$4,IF(N4159&lt;='Tree rules'!$C$5,IF(P4159&lt;='Tree rules'!$C$7,"Monitor","Polymer laminate"),IF(P4159&lt;='Tree rules'!$C$8,"Seal cracks","Polymer laminate")),IF(O4159&lt;='Tree rules'!$C$6,IF(P4159&lt;='Tree rules'!$C$9,"Polymer laminate","Steel plate or jacket"),IF(L4159&lt;='Tree rules'!$C$10,"Steel plate or jacket","Polymer laminate")))</f>
        <v>Polymer laminate</v>
      </c>
      <c r="T4159" s="5" t="str">
        <f aca="false">IF(S4159=R4159,"Yes","No")</f>
        <v>Yes</v>
      </c>
    </row>
    <row r="4160" customFormat="false" ht="15" hidden="false" customHeight="false" outlineLevel="0" collapsed="false">
      <c r="A4160" s="15" t="n">
        <v>5932</v>
      </c>
      <c r="B4160" s="16" t="n">
        <v>4.55821873040341</v>
      </c>
      <c r="C4160" s="15" t="n">
        <v>230</v>
      </c>
      <c r="D4160" s="15" t="n">
        <v>425</v>
      </c>
      <c r="E4160" s="15" t="n">
        <v>20</v>
      </c>
      <c r="F4160" s="16" t="n">
        <v>0.72047992055571</v>
      </c>
      <c r="G4160" s="17" t="s">
        <v>102</v>
      </c>
      <c r="H4160" s="18" t="n">
        <v>0.1</v>
      </c>
      <c r="I4160" s="18" t="n">
        <v>1</v>
      </c>
      <c r="J4160" s="19" t="n">
        <v>0.870816700919901</v>
      </c>
      <c r="K4160" s="19" t="n">
        <v>0.417637676783576</v>
      </c>
      <c r="L4160" s="16" t="n">
        <v>12.5225789296797</v>
      </c>
      <c r="M4160" s="19" t="n">
        <v>0.944883133181376</v>
      </c>
      <c r="N4160" s="19" t="n">
        <v>2.11657430026049</v>
      </c>
      <c r="O4160" s="19" t="n">
        <v>0.870816700919901</v>
      </c>
      <c r="P4160" s="19" t="n">
        <v>0.32179300942689</v>
      </c>
      <c r="Q4160" s="17" t="s">
        <v>30</v>
      </c>
      <c r="R4160" s="5" t="str">
        <f aca="false">IF(OR(Q4160="Steel plate",Q4160="Concrete jacket"),"Steel plate or jacket",Q4160)</f>
        <v>Seal cracks</v>
      </c>
      <c r="S4160" s="5" t="str">
        <f aca="false">IF(O4160&lt;='Tree rules'!$C$4,IF(N4160&lt;='Tree rules'!$C$5,IF(P4160&lt;='Tree rules'!$C$7,"Monitor","Polymer laminate"),IF(P4160&lt;='Tree rules'!$C$8,"Seal cracks","Polymer laminate")),IF(O4160&lt;='Tree rules'!$C$6,IF(P4160&lt;='Tree rules'!$C$9,"Polymer laminate","Steel plate or jacket"),IF(L4160&lt;='Tree rules'!$C$10,"Steel plate or jacket","Polymer laminate")))</f>
        <v>Seal cracks</v>
      </c>
      <c r="T4160" s="5" t="str">
        <f aca="false">IF(S4160=R4160,"Yes","No")</f>
        <v>Yes</v>
      </c>
    </row>
    <row r="4161" customFormat="false" ht="15" hidden="false" customHeight="false" outlineLevel="0" collapsed="false">
      <c r="A4161" s="15" t="n">
        <v>5934</v>
      </c>
      <c r="B4161" s="16" t="n">
        <v>6.84428259689558</v>
      </c>
      <c r="C4161" s="15" t="n">
        <v>300</v>
      </c>
      <c r="D4161" s="15" t="n">
        <v>600</v>
      </c>
      <c r="E4161" s="15" t="n">
        <v>25</v>
      </c>
      <c r="F4161" s="16" t="n">
        <v>0.604879451954714</v>
      </c>
      <c r="G4161" s="17" t="s">
        <v>101</v>
      </c>
      <c r="H4161" s="18" t="n">
        <v>0.3</v>
      </c>
      <c r="I4161" s="18" t="n">
        <v>2</v>
      </c>
      <c r="J4161" s="19" t="n">
        <v>0.869509584277497</v>
      </c>
      <c r="K4161" s="19" t="n">
        <v>0.496384191658381</v>
      </c>
      <c r="L4161" s="16" t="n">
        <v>12.354300716418</v>
      </c>
      <c r="M4161" s="19" t="n">
        <v>0.950856002776324</v>
      </c>
      <c r="N4161" s="19" t="n">
        <v>0.79992124870685</v>
      </c>
      <c r="O4161" s="19" t="n">
        <v>1.3074083564242</v>
      </c>
      <c r="P4161" s="19" t="n">
        <v>0.419339050239842</v>
      </c>
      <c r="Q4161" s="17" t="s">
        <v>31</v>
      </c>
      <c r="R4161" s="5" t="str">
        <f aca="false">IF(OR(Q4161="Steel plate",Q4161="Concrete jacket"),"Steel plate or jacket",Q4161)</f>
        <v>Polymer laminate</v>
      </c>
      <c r="S4161" s="5" t="str">
        <f aca="false">IF(O4161&lt;='Tree rules'!$C$4,IF(N4161&lt;='Tree rules'!$C$5,IF(P4161&lt;='Tree rules'!$C$7,"Monitor","Polymer laminate"),IF(P4161&lt;='Tree rules'!$C$8,"Seal cracks","Polymer laminate")),IF(O4161&lt;='Tree rules'!$C$6,IF(P4161&lt;='Tree rules'!$C$9,"Polymer laminate","Steel plate or jacket"),IF(L4161&lt;='Tree rules'!$C$10,"Steel plate or jacket","Polymer laminate")))</f>
        <v>Polymer laminate</v>
      </c>
      <c r="T4161" s="5" t="str">
        <f aca="false">IF(S4161=R4161,"Yes","No")</f>
        <v>Yes</v>
      </c>
    </row>
    <row r="4162" customFormat="false" ht="15" hidden="false" customHeight="false" outlineLevel="0" collapsed="false">
      <c r="A4162" s="15" t="n">
        <v>5936</v>
      </c>
      <c r="B4162" s="16" t="n">
        <v>7.15808604200143</v>
      </c>
      <c r="C4162" s="15" t="n">
        <v>300</v>
      </c>
      <c r="D4162" s="15" t="n">
        <v>650</v>
      </c>
      <c r="E4162" s="15" t="n">
        <v>25</v>
      </c>
      <c r="F4162" s="16" t="n">
        <v>0.665767979568698</v>
      </c>
      <c r="G4162" s="17" t="s">
        <v>103</v>
      </c>
      <c r="H4162" s="18" t="n">
        <v>0.2</v>
      </c>
      <c r="I4162" s="18" t="n">
        <v>1.5</v>
      </c>
      <c r="J4162" s="19" t="n">
        <v>0.939745123395503</v>
      </c>
      <c r="K4162" s="19" t="n">
        <v>0.57498693036982</v>
      </c>
      <c r="L4162" s="16" t="n">
        <v>11.8511358311282</v>
      </c>
      <c r="M4162" s="19" t="n">
        <v>0.642334972687978</v>
      </c>
      <c r="N4162" s="19" t="n">
        <v>1.04591495553934</v>
      </c>
      <c r="O4162" s="19" t="n">
        <v>1.13944710317766</v>
      </c>
      <c r="P4162" s="19" t="n">
        <v>0.629003789767225</v>
      </c>
      <c r="Q4162" s="17" t="s">
        <v>31</v>
      </c>
      <c r="R4162" s="5" t="str">
        <f aca="false">IF(OR(Q4162="Steel plate",Q4162="Concrete jacket"),"Steel plate or jacket",Q4162)</f>
        <v>Polymer laminate</v>
      </c>
      <c r="S4162" s="5" t="str">
        <f aca="false">IF(O4162&lt;='Tree rules'!$C$4,IF(N4162&lt;='Tree rules'!$C$5,IF(P4162&lt;='Tree rules'!$C$7,"Monitor","Polymer laminate"),IF(P4162&lt;='Tree rules'!$C$8,"Seal cracks","Polymer laminate")),IF(O4162&lt;='Tree rules'!$C$6,IF(P4162&lt;='Tree rules'!$C$9,"Polymer laminate","Steel plate or jacket"),IF(L4162&lt;='Tree rules'!$C$10,"Steel plate or jacket","Polymer laminate")))</f>
        <v>Polymer laminate</v>
      </c>
      <c r="T4162" s="5" t="str">
        <f aca="false">IF(S4162=R4162,"Yes","No")</f>
        <v>Yes</v>
      </c>
    </row>
    <row r="4163" customFormat="false" ht="15" hidden="false" customHeight="false" outlineLevel="0" collapsed="false">
      <c r="A4163" s="15" t="n">
        <v>5938</v>
      </c>
      <c r="B4163" s="16" t="n">
        <v>7.31389846514113</v>
      </c>
      <c r="C4163" s="15" t="n">
        <v>300</v>
      </c>
      <c r="D4163" s="15" t="n">
        <v>650</v>
      </c>
      <c r="E4163" s="15" t="n">
        <v>20</v>
      </c>
      <c r="F4163" s="16" t="n">
        <v>0.665767979568698</v>
      </c>
      <c r="G4163" s="17" t="s">
        <v>103</v>
      </c>
      <c r="H4163" s="18" t="n">
        <v>0.2</v>
      </c>
      <c r="I4163" s="18" t="n">
        <v>1</v>
      </c>
      <c r="J4163" s="19" t="n">
        <v>0.892327711503344</v>
      </c>
      <c r="K4163" s="19" t="n">
        <v>0.584777116303167</v>
      </c>
      <c r="L4163" s="16" t="n">
        <v>12.1091034191078</v>
      </c>
      <c r="M4163" s="19" t="n">
        <v>0.649260529346642</v>
      </c>
      <c r="N4163" s="19" t="n">
        <v>0.785708377886484</v>
      </c>
      <c r="O4163" s="19" t="n">
        <v>0.892327711503344</v>
      </c>
      <c r="P4163" s="19" t="n">
        <v>0.592577776862859</v>
      </c>
      <c r="Q4163" s="17" t="s">
        <v>29</v>
      </c>
      <c r="R4163" s="5" t="str">
        <f aca="false">IF(OR(Q4163="Steel plate",Q4163="Concrete jacket"),"Steel plate or jacket",Q4163)</f>
        <v>Monitor</v>
      </c>
      <c r="S4163" s="5" t="str">
        <f aca="false">IF(O4163&lt;='Tree rules'!$C$4,IF(N4163&lt;='Tree rules'!$C$5,IF(P4163&lt;='Tree rules'!$C$7,"Monitor","Polymer laminate"),IF(P4163&lt;='Tree rules'!$C$8,"Seal cracks","Polymer laminate")),IF(O4163&lt;='Tree rules'!$C$6,IF(P4163&lt;='Tree rules'!$C$9,"Polymer laminate","Steel plate or jacket"),IF(L4163&lt;='Tree rules'!$C$10,"Steel plate or jacket","Polymer laminate")))</f>
        <v>Monitor</v>
      </c>
      <c r="T4163" s="5" t="str">
        <f aca="false">IF(S4163=R4163,"Yes","No")</f>
        <v>Yes</v>
      </c>
    </row>
    <row r="4164" customFormat="false" ht="15" hidden="false" customHeight="false" outlineLevel="0" collapsed="false">
      <c r="A4164" s="15" t="n">
        <v>5939</v>
      </c>
      <c r="B4164" s="16" t="n">
        <v>4.8681134249732</v>
      </c>
      <c r="C4164" s="15" t="n">
        <v>300</v>
      </c>
      <c r="D4164" s="15" t="n">
        <v>425</v>
      </c>
      <c r="E4164" s="15" t="n">
        <v>25</v>
      </c>
      <c r="F4164" s="16" t="n">
        <v>0.736490585456948</v>
      </c>
      <c r="G4164" s="17" t="s">
        <v>102</v>
      </c>
      <c r="H4164" s="18" t="n">
        <v>0.1</v>
      </c>
      <c r="I4164" s="18" t="n">
        <v>2</v>
      </c>
      <c r="J4164" s="19" t="n">
        <v>0.891399984590209</v>
      </c>
      <c r="K4164" s="19" t="n">
        <v>0.505360762315112</v>
      </c>
      <c r="L4164" s="16" t="n">
        <v>13.3739379806956</v>
      </c>
      <c r="M4164" s="19" t="n">
        <v>0.716309533376577</v>
      </c>
      <c r="N4164" s="19" t="n">
        <v>3.67962966754994</v>
      </c>
      <c r="O4164" s="19" t="n">
        <v>1.33232139344023</v>
      </c>
      <c r="P4164" s="19" t="n">
        <v>0.571293288556294</v>
      </c>
      <c r="Q4164" s="17" t="s">
        <v>31</v>
      </c>
      <c r="R4164" s="5" t="str">
        <f aca="false">IF(OR(Q4164="Steel plate",Q4164="Concrete jacket"),"Steel plate or jacket",Q4164)</f>
        <v>Polymer laminate</v>
      </c>
      <c r="S4164" s="5" t="str">
        <f aca="false">IF(O4164&lt;='Tree rules'!$C$4,IF(N4164&lt;='Tree rules'!$C$5,IF(P4164&lt;='Tree rules'!$C$7,"Monitor","Polymer laminate"),IF(P4164&lt;='Tree rules'!$C$8,"Seal cracks","Polymer laminate")),IF(O4164&lt;='Tree rules'!$C$6,IF(P4164&lt;='Tree rules'!$C$9,"Polymer laminate","Steel plate or jacket"),IF(L4164&lt;='Tree rules'!$C$10,"Steel plate or jacket","Polymer laminate")))</f>
        <v>Polymer laminate</v>
      </c>
      <c r="T4164" s="5" t="str">
        <f aca="false">IF(S4164=R4164,"Yes","No")</f>
        <v>Yes</v>
      </c>
    </row>
    <row r="4165" customFormat="false" ht="15" hidden="false" customHeight="false" outlineLevel="0" collapsed="false">
      <c r="A4165" s="15" t="n">
        <v>5940</v>
      </c>
      <c r="B4165" s="16" t="n">
        <v>3.6234063069206</v>
      </c>
      <c r="C4165" s="15" t="n">
        <v>230</v>
      </c>
      <c r="D4165" s="15" t="n">
        <v>325</v>
      </c>
      <c r="E4165" s="15" t="n">
        <v>25</v>
      </c>
      <c r="F4165" s="16" t="n">
        <v>0.699968036696473</v>
      </c>
      <c r="G4165" s="17" t="s">
        <v>101</v>
      </c>
      <c r="H4165" s="18" t="n">
        <v>0.3</v>
      </c>
      <c r="I4165" s="18" t="n">
        <v>2</v>
      </c>
      <c r="J4165" s="19" t="n">
        <v>0.953611353772546</v>
      </c>
      <c r="K4165" s="19" t="n">
        <v>0.598770414116126</v>
      </c>
      <c r="L4165" s="16" t="n">
        <v>12.8946843662655</v>
      </c>
      <c r="M4165" s="19" t="n">
        <v>0.647766377415162</v>
      </c>
      <c r="N4165" s="19" t="n">
        <v>0.90443189143891</v>
      </c>
      <c r="O4165" s="19" t="n">
        <v>1.33622844234087</v>
      </c>
      <c r="P4165" s="19" t="n">
        <v>0.634998739341546</v>
      </c>
      <c r="Q4165" s="17" t="s">
        <v>31</v>
      </c>
      <c r="R4165" s="5" t="str">
        <f aca="false">IF(OR(Q4165="Steel plate",Q4165="Concrete jacket"),"Steel plate or jacket",Q4165)</f>
        <v>Polymer laminate</v>
      </c>
      <c r="S4165" s="5" t="str">
        <f aca="false">IF(O4165&lt;='Tree rules'!$C$4,IF(N4165&lt;='Tree rules'!$C$5,IF(P4165&lt;='Tree rules'!$C$7,"Monitor","Polymer laminate"),IF(P4165&lt;='Tree rules'!$C$8,"Seal cracks","Polymer laminate")),IF(O4165&lt;='Tree rules'!$C$6,IF(P4165&lt;='Tree rules'!$C$9,"Polymer laminate","Steel plate or jacket"),IF(L4165&lt;='Tree rules'!$C$10,"Steel plate or jacket","Polymer laminate")))</f>
        <v>Polymer laminate</v>
      </c>
      <c r="T4165" s="5" t="str">
        <f aca="false">IF(S4165=R4165,"Yes","No")</f>
        <v>Yes</v>
      </c>
    </row>
    <row r="4166" customFormat="false" ht="15" hidden="false" customHeight="false" outlineLevel="0" collapsed="false">
      <c r="A4166" s="15" t="n">
        <v>5941</v>
      </c>
      <c r="B4166" s="16" t="n">
        <v>3.64189117357178</v>
      </c>
      <c r="C4166" s="15" t="n">
        <v>230</v>
      </c>
      <c r="D4166" s="15" t="n">
        <v>300</v>
      </c>
      <c r="E4166" s="15" t="n">
        <v>30</v>
      </c>
      <c r="F4166" s="16" t="n">
        <v>0.688332522525665</v>
      </c>
      <c r="G4166" s="17" t="s">
        <v>101</v>
      </c>
      <c r="H4166" s="18" t="n">
        <v>0.3</v>
      </c>
      <c r="I4166" s="18" t="n">
        <v>1.5</v>
      </c>
      <c r="J4166" s="19" t="n">
        <v>0.902637827438722</v>
      </c>
      <c r="K4166" s="19" t="n">
        <v>0.636266472947683</v>
      </c>
      <c r="L4166" s="16" t="n">
        <v>14.3381542266605</v>
      </c>
      <c r="M4166" s="19" t="n">
        <v>0.907272300720396</v>
      </c>
      <c r="N4166" s="19" t="n">
        <v>0.932844750837671</v>
      </c>
      <c r="O4166" s="19" t="n">
        <v>1.06679764775129</v>
      </c>
      <c r="P4166" s="19" t="n">
        <v>0.40164375385012</v>
      </c>
      <c r="Q4166" s="17" t="s">
        <v>31</v>
      </c>
      <c r="R4166" s="5" t="str">
        <f aca="false">IF(OR(Q4166="Steel plate",Q4166="Concrete jacket"),"Steel plate or jacket",Q4166)</f>
        <v>Polymer laminate</v>
      </c>
      <c r="S4166" s="5" t="str">
        <f aca="false">IF(O4166&lt;='Tree rules'!$C$4,IF(N4166&lt;='Tree rules'!$C$5,IF(P4166&lt;='Tree rules'!$C$7,"Monitor","Polymer laminate"),IF(P4166&lt;='Tree rules'!$C$8,"Seal cracks","Polymer laminate")),IF(O4166&lt;='Tree rules'!$C$6,IF(P4166&lt;='Tree rules'!$C$9,"Polymer laminate","Steel plate or jacket"),IF(L4166&lt;='Tree rules'!$C$10,"Steel plate or jacket","Polymer laminate")))</f>
        <v>Polymer laminate</v>
      </c>
      <c r="T4166" s="5" t="str">
        <f aca="false">IF(S4166=R4166,"Yes","No")</f>
        <v>Yes</v>
      </c>
    </row>
    <row r="4167" customFormat="false" ht="15" hidden="false" customHeight="false" outlineLevel="0" collapsed="false">
      <c r="A4167" s="15" t="n">
        <v>5943</v>
      </c>
      <c r="B4167" s="16" t="n">
        <v>4.0837900078305</v>
      </c>
      <c r="C4167" s="15" t="n">
        <v>300</v>
      </c>
      <c r="D4167" s="15" t="n">
        <v>375</v>
      </c>
      <c r="E4167" s="15" t="n">
        <v>20</v>
      </c>
      <c r="F4167" s="16" t="n">
        <v>0.569472988566126</v>
      </c>
      <c r="G4167" s="17" t="s">
        <v>103</v>
      </c>
      <c r="H4167" s="18" t="n">
        <v>0.2</v>
      </c>
      <c r="I4167" s="18" t="n">
        <v>1</v>
      </c>
      <c r="J4167" s="19" t="n">
        <v>0.951677955256568</v>
      </c>
      <c r="K4167" s="19" t="n">
        <v>0.537487885661566</v>
      </c>
      <c r="L4167" s="16" t="n">
        <v>12.3377341626299</v>
      </c>
      <c r="M4167" s="19" t="n">
        <v>0.773569228928139</v>
      </c>
      <c r="N4167" s="19" t="n">
        <v>0.885938008822327</v>
      </c>
      <c r="O4167" s="19" t="n">
        <v>0.951677955256568</v>
      </c>
      <c r="P4167" s="19" t="n">
        <v>0.404489224163085</v>
      </c>
      <c r="Q4167" s="17" t="s">
        <v>29</v>
      </c>
      <c r="R4167" s="5" t="str">
        <f aca="false">IF(OR(Q4167="Steel plate",Q4167="Concrete jacket"),"Steel plate or jacket",Q4167)</f>
        <v>Monitor</v>
      </c>
      <c r="S4167" s="5" t="str">
        <f aca="false">IF(O4167&lt;='Tree rules'!$C$4,IF(N4167&lt;='Tree rules'!$C$5,IF(P4167&lt;='Tree rules'!$C$7,"Monitor","Polymer laminate"),IF(P4167&lt;='Tree rules'!$C$8,"Seal cracks","Polymer laminate")),IF(O4167&lt;='Tree rules'!$C$6,IF(P4167&lt;='Tree rules'!$C$9,"Polymer laminate","Steel plate or jacket"),IF(L4167&lt;='Tree rules'!$C$10,"Steel plate or jacket","Polymer laminate")))</f>
        <v>Monitor</v>
      </c>
      <c r="T4167" s="5" t="str">
        <f aca="false">IF(S4167=R4167,"Yes","No")</f>
        <v>Yes</v>
      </c>
    </row>
    <row r="4168" customFormat="false" ht="15" hidden="false" customHeight="false" outlineLevel="0" collapsed="false">
      <c r="A4168" s="15" t="n">
        <v>5945</v>
      </c>
      <c r="B4168" s="16" t="n">
        <v>3.84172607144914</v>
      </c>
      <c r="C4168" s="15" t="n">
        <v>300</v>
      </c>
      <c r="D4168" s="15" t="n">
        <v>375</v>
      </c>
      <c r="E4168" s="15" t="n">
        <v>30</v>
      </c>
      <c r="F4168" s="16" t="n">
        <v>0.814840647739602</v>
      </c>
      <c r="G4168" s="17" t="s">
        <v>101</v>
      </c>
      <c r="H4168" s="18" t="n">
        <v>0.3</v>
      </c>
      <c r="I4168" s="18" t="n">
        <v>1.5</v>
      </c>
      <c r="J4168" s="19" t="n">
        <v>0.91277217420674</v>
      </c>
      <c r="K4168" s="19" t="n">
        <v>0.589481497208756</v>
      </c>
      <c r="L4168" s="16" t="n">
        <v>11.6769789405749</v>
      </c>
      <c r="M4168" s="19" t="n">
        <v>0.321135061394457</v>
      </c>
      <c r="N4168" s="19" t="n">
        <v>0.848475298282804</v>
      </c>
      <c r="O4168" s="19" t="n">
        <v>1.10012710737917</v>
      </c>
      <c r="P4168" s="19" t="n">
        <v>1.10204255173776</v>
      </c>
      <c r="Q4168" s="17" t="s">
        <v>31</v>
      </c>
      <c r="R4168" s="5" t="str">
        <f aca="false">IF(OR(Q4168="Steel plate",Q4168="Concrete jacket"),"Steel plate or jacket",Q4168)</f>
        <v>Polymer laminate</v>
      </c>
      <c r="S4168" s="5" t="str">
        <f aca="false">IF(O4168&lt;='Tree rules'!$C$4,IF(N4168&lt;='Tree rules'!$C$5,IF(P4168&lt;='Tree rules'!$C$7,"Monitor","Polymer laminate"),IF(P4168&lt;='Tree rules'!$C$8,"Seal cracks","Polymer laminate")),IF(O4168&lt;='Tree rules'!$C$6,IF(P4168&lt;='Tree rules'!$C$9,"Polymer laminate","Steel plate or jacket"),IF(L4168&lt;='Tree rules'!$C$10,"Steel plate or jacket","Polymer laminate")))</f>
        <v>Polymer laminate</v>
      </c>
      <c r="T4168" s="5" t="str">
        <f aca="false">IF(S4168=R4168,"Yes","No")</f>
        <v>Yes</v>
      </c>
    </row>
    <row r="4169" customFormat="false" ht="15" hidden="false" customHeight="false" outlineLevel="0" collapsed="false">
      <c r="A4169" s="15" t="n">
        <v>5946</v>
      </c>
      <c r="B4169" s="16" t="n">
        <v>6.3798820247011</v>
      </c>
      <c r="C4169" s="15" t="n">
        <v>230</v>
      </c>
      <c r="D4169" s="15" t="n">
        <v>575</v>
      </c>
      <c r="E4169" s="15" t="n">
        <v>20</v>
      </c>
      <c r="F4169" s="16" t="n">
        <v>0.661007412935799</v>
      </c>
      <c r="G4169" s="17" t="s">
        <v>103</v>
      </c>
      <c r="H4169" s="18" t="n">
        <v>0.2</v>
      </c>
      <c r="I4169" s="18" t="n">
        <v>1.5</v>
      </c>
      <c r="J4169" s="19" t="n">
        <v>0.918157388719115</v>
      </c>
      <c r="K4169" s="19" t="n">
        <v>0.456804246027004</v>
      </c>
      <c r="L4169" s="16" t="n">
        <v>12.0602684776958</v>
      </c>
      <c r="M4169" s="19" t="n">
        <v>0.507035677513301</v>
      </c>
      <c r="N4169" s="19" t="n">
        <v>1.12381459187601</v>
      </c>
      <c r="O4169" s="19" t="n">
        <v>1.16752698623469</v>
      </c>
      <c r="P4169" s="19" t="n">
        <v>0.763425212083491</v>
      </c>
      <c r="Q4169" s="17" t="s">
        <v>31</v>
      </c>
      <c r="R4169" s="5" t="str">
        <f aca="false">IF(OR(Q4169="Steel plate",Q4169="Concrete jacket"),"Steel plate or jacket",Q4169)</f>
        <v>Polymer laminate</v>
      </c>
      <c r="S4169" s="5" t="str">
        <f aca="false">IF(O4169&lt;='Tree rules'!$C$4,IF(N4169&lt;='Tree rules'!$C$5,IF(P4169&lt;='Tree rules'!$C$7,"Monitor","Polymer laminate"),IF(P4169&lt;='Tree rules'!$C$8,"Seal cracks","Polymer laminate")),IF(O4169&lt;='Tree rules'!$C$6,IF(P4169&lt;='Tree rules'!$C$9,"Polymer laminate","Steel plate or jacket"),IF(L4169&lt;='Tree rules'!$C$10,"Steel plate or jacket","Polymer laminate")))</f>
        <v>Polymer laminate</v>
      </c>
      <c r="T4169" s="5" t="str">
        <f aca="false">IF(S4169=R4169,"Yes","No")</f>
        <v>Yes</v>
      </c>
    </row>
    <row r="4170" customFormat="false" ht="15" hidden="false" customHeight="false" outlineLevel="0" collapsed="false">
      <c r="A4170" s="15" t="n">
        <v>5948</v>
      </c>
      <c r="B4170" s="16" t="n">
        <v>4.94534034429738</v>
      </c>
      <c r="C4170" s="15" t="n">
        <v>300</v>
      </c>
      <c r="D4170" s="15" t="n">
        <v>450</v>
      </c>
      <c r="E4170" s="15" t="n">
        <v>20</v>
      </c>
      <c r="F4170" s="16" t="n">
        <v>0.689158285620383</v>
      </c>
      <c r="G4170" s="17" t="s">
        <v>102</v>
      </c>
      <c r="H4170" s="18" t="n">
        <v>0.1</v>
      </c>
      <c r="I4170" s="18" t="n">
        <v>1.5</v>
      </c>
      <c r="J4170" s="19" t="n">
        <v>0.925700391846309</v>
      </c>
      <c r="K4170" s="19" t="n">
        <v>0.423192087664696</v>
      </c>
      <c r="L4170" s="16" t="n">
        <v>12.7129571832838</v>
      </c>
      <c r="M4170" s="19" t="n">
        <v>0.479132167099354</v>
      </c>
      <c r="N4170" s="19" t="n">
        <v>3.33045303213847</v>
      </c>
      <c r="O4170" s="19" t="n">
        <v>1.19267604708073</v>
      </c>
      <c r="P4170" s="19" t="n">
        <v>0.735029103488943</v>
      </c>
      <c r="Q4170" s="17" t="s">
        <v>31</v>
      </c>
      <c r="R4170" s="5" t="str">
        <f aca="false">IF(OR(Q4170="Steel plate",Q4170="Concrete jacket"),"Steel plate or jacket",Q4170)</f>
        <v>Polymer laminate</v>
      </c>
      <c r="S4170" s="5" t="str">
        <f aca="false">IF(O4170&lt;='Tree rules'!$C$4,IF(N4170&lt;='Tree rules'!$C$5,IF(P4170&lt;='Tree rules'!$C$7,"Monitor","Polymer laminate"),IF(P4170&lt;='Tree rules'!$C$8,"Seal cracks","Polymer laminate")),IF(O4170&lt;='Tree rules'!$C$6,IF(P4170&lt;='Tree rules'!$C$9,"Polymer laminate","Steel plate or jacket"),IF(L4170&lt;='Tree rules'!$C$10,"Steel plate or jacket","Polymer laminate")))</f>
        <v>Polymer laminate</v>
      </c>
      <c r="T4170" s="5" t="str">
        <f aca="false">IF(S4170=R4170,"Yes","No")</f>
        <v>Yes</v>
      </c>
    </row>
    <row r="4171" customFormat="false" ht="15" hidden="false" customHeight="false" outlineLevel="0" collapsed="false">
      <c r="A4171" s="15" t="n">
        <v>5949</v>
      </c>
      <c r="B4171" s="16" t="n">
        <v>4.72297881020712</v>
      </c>
      <c r="C4171" s="15" t="n">
        <v>230</v>
      </c>
      <c r="D4171" s="15" t="n">
        <v>450</v>
      </c>
      <c r="E4171" s="15" t="n">
        <v>30</v>
      </c>
      <c r="F4171" s="16" t="n">
        <v>0.649145274956135</v>
      </c>
      <c r="G4171" s="17" t="s">
        <v>103</v>
      </c>
      <c r="H4171" s="18" t="n">
        <v>0.2</v>
      </c>
      <c r="I4171" s="18" t="n">
        <v>1.5</v>
      </c>
      <c r="J4171" s="19" t="n">
        <v>0.950701929634904</v>
      </c>
      <c r="K4171" s="19" t="n">
        <v>0.442012620976436</v>
      </c>
      <c r="L4171" s="16" t="n">
        <v>11.6905416094236</v>
      </c>
      <c r="M4171" s="19" t="n">
        <v>0.967635318282845</v>
      </c>
      <c r="N4171" s="19" t="n">
        <v>1.23470794639934</v>
      </c>
      <c r="O4171" s="19" t="n">
        <v>1.21594176860972</v>
      </c>
      <c r="P4171" s="19" t="n">
        <v>0.338897058299636</v>
      </c>
      <c r="Q4171" s="17" t="s">
        <v>31</v>
      </c>
      <c r="R4171" s="5" t="str">
        <f aca="false">IF(OR(Q4171="Steel plate",Q4171="Concrete jacket"),"Steel plate or jacket",Q4171)</f>
        <v>Polymer laminate</v>
      </c>
      <c r="S4171" s="5" t="str">
        <f aca="false">IF(O4171&lt;='Tree rules'!$C$4,IF(N4171&lt;='Tree rules'!$C$5,IF(P4171&lt;='Tree rules'!$C$7,"Monitor","Polymer laminate"),IF(P4171&lt;='Tree rules'!$C$8,"Seal cracks","Polymer laminate")),IF(O4171&lt;='Tree rules'!$C$6,IF(P4171&lt;='Tree rules'!$C$9,"Polymer laminate","Steel plate or jacket"),IF(L4171&lt;='Tree rules'!$C$10,"Steel plate or jacket","Polymer laminate")))</f>
        <v>Polymer laminate</v>
      </c>
      <c r="T4171" s="5" t="str">
        <f aca="false">IF(S4171=R4171,"Yes","No")</f>
        <v>Yes</v>
      </c>
    </row>
    <row r="4172" customFormat="false" ht="15" hidden="false" customHeight="false" outlineLevel="0" collapsed="false">
      <c r="A4172" s="15" t="n">
        <v>5950</v>
      </c>
      <c r="B4172" s="16" t="n">
        <v>4.34838706882742</v>
      </c>
      <c r="C4172" s="15" t="n">
        <v>300</v>
      </c>
      <c r="D4172" s="15" t="n">
        <v>350</v>
      </c>
      <c r="E4172" s="15" t="n">
        <v>25</v>
      </c>
      <c r="F4172" s="16" t="n">
        <v>0.693508312050727</v>
      </c>
      <c r="G4172" s="17" t="s">
        <v>103</v>
      </c>
      <c r="H4172" s="18" t="n">
        <v>0.2</v>
      </c>
      <c r="I4172" s="18" t="n">
        <v>1</v>
      </c>
      <c r="J4172" s="19" t="n">
        <v>0.884118182356063</v>
      </c>
      <c r="K4172" s="19" t="n">
        <v>0.432467430921166</v>
      </c>
      <c r="L4172" s="16" t="n">
        <v>14.3986326782365</v>
      </c>
      <c r="M4172" s="19" t="n">
        <v>0.763838061237899</v>
      </c>
      <c r="N4172" s="19" t="n">
        <v>1.3871156592023</v>
      </c>
      <c r="O4172" s="19" t="n">
        <v>0.884118182356063</v>
      </c>
      <c r="P4172" s="19" t="n">
        <v>0.423297585883485</v>
      </c>
      <c r="Q4172" s="17" t="s">
        <v>30</v>
      </c>
      <c r="R4172" s="5" t="str">
        <f aca="false">IF(OR(Q4172="Steel plate",Q4172="Concrete jacket"),"Steel plate or jacket",Q4172)</f>
        <v>Seal cracks</v>
      </c>
      <c r="S4172" s="5" t="str">
        <f aca="false">IF(O4172&lt;='Tree rules'!$C$4,IF(N4172&lt;='Tree rules'!$C$5,IF(P4172&lt;='Tree rules'!$C$7,"Monitor","Polymer laminate"),IF(P4172&lt;='Tree rules'!$C$8,"Seal cracks","Polymer laminate")),IF(O4172&lt;='Tree rules'!$C$6,IF(P4172&lt;='Tree rules'!$C$9,"Polymer laminate","Steel plate or jacket"),IF(L4172&lt;='Tree rules'!$C$10,"Steel plate or jacket","Polymer laminate")))</f>
        <v>Seal cracks</v>
      </c>
      <c r="T4172" s="5" t="str">
        <f aca="false">IF(S4172=R4172,"Yes","No")</f>
        <v>Yes</v>
      </c>
    </row>
    <row r="4173" customFormat="false" ht="15" hidden="false" customHeight="false" outlineLevel="0" collapsed="false">
      <c r="A4173" s="15" t="n">
        <v>5951</v>
      </c>
      <c r="B4173" s="16" t="n">
        <v>6.3401831132666</v>
      </c>
      <c r="C4173" s="15" t="n">
        <v>230</v>
      </c>
      <c r="D4173" s="15" t="n">
        <v>500</v>
      </c>
      <c r="E4173" s="15" t="n">
        <v>30</v>
      </c>
      <c r="F4173" s="16" t="n">
        <v>0.577653504586516</v>
      </c>
      <c r="G4173" s="17" t="s">
        <v>101</v>
      </c>
      <c r="H4173" s="18" t="n">
        <v>0.3</v>
      </c>
      <c r="I4173" s="18" t="n">
        <v>1.5</v>
      </c>
      <c r="J4173" s="19" t="n">
        <v>0.963106580869268</v>
      </c>
      <c r="K4173" s="19" t="n">
        <v>0.42141821690477</v>
      </c>
      <c r="L4173" s="16" t="n">
        <v>13.9651610424374</v>
      </c>
      <c r="M4173" s="19" t="n">
        <v>0.914158226948264</v>
      </c>
      <c r="N4173" s="19" t="n">
        <v>0.835607345945177</v>
      </c>
      <c r="O4173" s="19" t="n">
        <v>1.24172454230431</v>
      </c>
      <c r="P4173" s="19" t="n">
        <v>0.399254539634547</v>
      </c>
      <c r="Q4173" s="17" t="s">
        <v>31</v>
      </c>
      <c r="R4173" s="5" t="str">
        <f aca="false">IF(OR(Q4173="Steel plate",Q4173="Concrete jacket"),"Steel plate or jacket",Q4173)</f>
        <v>Polymer laminate</v>
      </c>
      <c r="S4173" s="5" t="str">
        <f aca="false">IF(O4173&lt;='Tree rules'!$C$4,IF(N4173&lt;='Tree rules'!$C$5,IF(P4173&lt;='Tree rules'!$C$7,"Monitor","Polymer laminate"),IF(P4173&lt;='Tree rules'!$C$8,"Seal cracks","Polymer laminate")),IF(O4173&lt;='Tree rules'!$C$6,IF(P4173&lt;='Tree rules'!$C$9,"Polymer laminate","Steel plate or jacket"),IF(L4173&lt;='Tree rules'!$C$10,"Steel plate or jacket","Polymer laminate")))</f>
        <v>Polymer laminate</v>
      </c>
      <c r="T4173" s="5" t="str">
        <f aca="false">IF(S4173=R4173,"Yes","No")</f>
        <v>Yes</v>
      </c>
    </row>
    <row r="4174" customFormat="false" ht="15" hidden="false" customHeight="false" outlineLevel="0" collapsed="false">
      <c r="A4174" s="15" t="n">
        <v>5952</v>
      </c>
      <c r="B4174" s="16" t="n">
        <v>3.4393788620432</v>
      </c>
      <c r="C4174" s="15" t="n">
        <v>300</v>
      </c>
      <c r="D4174" s="15" t="n">
        <v>300</v>
      </c>
      <c r="E4174" s="15" t="n">
        <v>25</v>
      </c>
      <c r="F4174" s="16" t="n">
        <v>0.736310778185108</v>
      </c>
      <c r="G4174" s="17" t="s">
        <v>101</v>
      </c>
      <c r="H4174" s="18" t="n">
        <v>0.3</v>
      </c>
      <c r="I4174" s="18" t="n">
        <v>2</v>
      </c>
      <c r="J4174" s="19" t="n">
        <v>0.931729338168424</v>
      </c>
      <c r="K4174" s="19" t="n">
        <v>0.562894370482585</v>
      </c>
      <c r="L4174" s="16" t="n">
        <v>13.4350736798562</v>
      </c>
      <c r="M4174" s="19" t="n">
        <v>0.769317275472847</v>
      </c>
      <c r="N4174" s="19" t="n">
        <v>0.913636272621759</v>
      </c>
      <c r="O4174" s="19" t="n">
        <v>1.33899347706838</v>
      </c>
      <c r="P4174" s="19" t="n">
        <v>0.55529025864397</v>
      </c>
      <c r="Q4174" s="17" t="s">
        <v>31</v>
      </c>
      <c r="R4174" s="5" t="str">
        <f aca="false">IF(OR(Q4174="Steel plate",Q4174="Concrete jacket"),"Steel plate or jacket",Q4174)</f>
        <v>Polymer laminate</v>
      </c>
      <c r="S4174" s="5" t="str">
        <f aca="false">IF(O4174&lt;='Tree rules'!$C$4,IF(N4174&lt;='Tree rules'!$C$5,IF(P4174&lt;='Tree rules'!$C$7,"Monitor","Polymer laminate"),IF(P4174&lt;='Tree rules'!$C$8,"Seal cracks","Polymer laminate")),IF(O4174&lt;='Tree rules'!$C$6,IF(P4174&lt;='Tree rules'!$C$9,"Polymer laminate","Steel plate or jacket"),IF(L4174&lt;='Tree rules'!$C$10,"Steel plate or jacket","Polymer laminate")))</f>
        <v>Polymer laminate</v>
      </c>
      <c r="T4174" s="5" t="str">
        <f aca="false">IF(S4174=R4174,"Yes","No")</f>
        <v>Yes</v>
      </c>
    </row>
    <row r="4175" customFormat="false" ht="15" hidden="false" customHeight="false" outlineLevel="0" collapsed="false">
      <c r="A4175" s="15" t="n">
        <v>5955</v>
      </c>
      <c r="B4175" s="16" t="n">
        <v>3.00804399005065</v>
      </c>
      <c r="C4175" s="15" t="n">
        <v>300</v>
      </c>
      <c r="D4175" s="15" t="n">
        <v>300</v>
      </c>
      <c r="E4175" s="15" t="n">
        <v>30</v>
      </c>
      <c r="F4175" s="16" t="n">
        <v>1.05544320120602</v>
      </c>
      <c r="G4175" s="17" t="s">
        <v>101</v>
      </c>
      <c r="H4175" s="18" t="n">
        <v>0.3</v>
      </c>
      <c r="I4175" s="18" t="n">
        <v>2</v>
      </c>
      <c r="J4175" s="19" t="n">
        <v>0.874695329999187</v>
      </c>
      <c r="K4175" s="19" t="n">
        <v>0.448224135254813</v>
      </c>
      <c r="L4175" s="16" t="n">
        <v>11.8426928742151</v>
      </c>
      <c r="M4175" s="19" t="n">
        <v>0.366762823754472</v>
      </c>
      <c r="N4175" s="19" t="n">
        <v>1.05628402743606</v>
      </c>
      <c r="O4175" s="19" t="n">
        <v>1.35733110209807</v>
      </c>
      <c r="P4175" s="19" t="n">
        <v>1.10894612213274</v>
      </c>
      <c r="Q4175" s="17" t="s">
        <v>31</v>
      </c>
      <c r="R4175" s="5" t="str">
        <f aca="false">IF(OR(Q4175="Steel plate",Q4175="Concrete jacket"),"Steel plate or jacket",Q4175)</f>
        <v>Polymer laminate</v>
      </c>
      <c r="S4175" s="5" t="str">
        <f aca="false">IF(O4175&lt;='Tree rules'!$C$4,IF(N4175&lt;='Tree rules'!$C$5,IF(P4175&lt;='Tree rules'!$C$7,"Monitor","Polymer laminate"),IF(P4175&lt;='Tree rules'!$C$8,"Seal cracks","Polymer laminate")),IF(O4175&lt;='Tree rules'!$C$6,IF(P4175&lt;='Tree rules'!$C$9,"Polymer laminate","Steel plate or jacket"),IF(L4175&lt;='Tree rules'!$C$10,"Steel plate or jacket","Polymer laminate")))</f>
        <v>Steel plate or jacket</v>
      </c>
      <c r="T4175" s="5" t="str">
        <f aca="false">IF(S4175=R4175,"Yes","No")</f>
        <v>No</v>
      </c>
    </row>
    <row r="4176" customFormat="false" ht="15" hidden="false" customHeight="false" outlineLevel="0" collapsed="false">
      <c r="A4176" s="15" t="n">
        <v>5956</v>
      </c>
      <c r="B4176" s="16" t="n">
        <v>4.7624402155839</v>
      </c>
      <c r="C4176" s="15" t="n">
        <v>230</v>
      </c>
      <c r="D4176" s="15" t="n">
        <v>425</v>
      </c>
      <c r="E4176" s="15" t="n">
        <v>25</v>
      </c>
      <c r="F4176" s="16" t="n">
        <v>0.691964884122107</v>
      </c>
      <c r="G4176" s="17" t="s">
        <v>103</v>
      </c>
      <c r="H4176" s="18" t="n">
        <v>0.2</v>
      </c>
      <c r="I4176" s="18" t="n">
        <v>1</v>
      </c>
      <c r="J4176" s="19" t="n">
        <v>0.921197583697447</v>
      </c>
      <c r="K4176" s="19" t="n">
        <v>0.488244203120682</v>
      </c>
      <c r="L4176" s="16" t="n">
        <v>12.5658053181633</v>
      </c>
      <c r="M4176" s="19" t="n">
        <v>0.938256101648955</v>
      </c>
      <c r="N4176" s="19" t="n">
        <v>0.904832860442254</v>
      </c>
      <c r="O4176" s="19" t="n">
        <v>0.921197583697447</v>
      </c>
      <c r="P4176" s="19" t="n">
        <v>0.363727657599006</v>
      </c>
      <c r="Q4176" s="17" t="s">
        <v>29</v>
      </c>
      <c r="R4176" s="5" t="str">
        <f aca="false">IF(OR(Q4176="Steel plate",Q4176="Concrete jacket"),"Steel plate or jacket",Q4176)</f>
        <v>Monitor</v>
      </c>
      <c r="S4176" s="5" t="str">
        <f aca="false">IF(O4176&lt;='Tree rules'!$C$4,IF(N4176&lt;='Tree rules'!$C$5,IF(P4176&lt;='Tree rules'!$C$7,"Monitor","Polymer laminate"),IF(P4176&lt;='Tree rules'!$C$8,"Seal cracks","Polymer laminate")),IF(O4176&lt;='Tree rules'!$C$6,IF(P4176&lt;='Tree rules'!$C$9,"Polymer laminate","Steel plate or jacket"),IF(L4176&lt;='Tree rules'!$C$10,"Steel plate or jacket","Polymer laminate")))</f>
        <v>Monitor</v>
      </c>
      <c r="T4176" s="5" t="str">
        <f aca="false">IF(S4176=R4176,"Yes","No")</f>
        <v>Yes</v>
      </c>
    </row>
    <row r="4177" customFormat="false" ht="15" hidden="false" customHeight="false" outlineLevel="0" collapsed="false">
      <c r="A4177" s="15" t="n">
        <v>5957</v>
      </c>
      <c r="B4177" s="16" t="n">
        <v>4.30518943160584</v>
      </c>
      <c r="C4177" s="15" t="n">
        <v>230</v>
      </c>
      <c r="D4177" s="15" t="n">
        <v>425</v>
      </c>
      <c r="E4177" s="15" t="n">
        <v>30</v>
      </c>
      <c r="F4177" s="16" t="n">
        <v>0.724620609754306</v>
      </c>
      <c r="G4177" s="17" t="s">
        <v>103</v>
      </c>
      <c r="H4177" s="18" t="n">
        <v>0.2</v>
      </c>
      <c r="I4177" s="18" t="n">
        <v>1.5</v>
      </c>
      <c r="J4177" s="19" t="n">
        <v>0.958543482797558</v>
      </c>
      <c r="K4177" s="19" t="n">
        <v>0.633974102501402</v>
      </c>
      <c r="L4177" s="16" t="n">
        <v>11.4196006143391</v>
      </c>
      <c r="M4177" s="19" t="n">
        <v>0.942347101646765</v>
      </c>
      <c r="N4177" s="19" t="n">
        <v>1.51354583790664</v>
      </c>
      <c r="O4177" s="19" t="n">
        <v>1.13396935208876</v>
      </c>
      <c r="P4177" s="19" t="n">
        <v>0.396212162363623</v>
      </c>
      <c r="Q4177" s="17" t="s">
        <v>31</v>
      </c>
      <c r="R4177" s="5" t="str">
        <f aca="false">IF(OR(Q4177="Steel plate",Q4177="Concrete jacket"),"Steel plate or jacket",Q4177)</f>
        <v>Polymer laminate</v>
      </c>
      <c r="S4177" s="5" t="str">
        <f aca="false">IF(O4177&lt;='Tree rules'!$C$4,IF(N4177&lt;='Tree rules'!$C$5,IF(P4177&lt;='Tree rules'!$C$7,"Monitor","Polymer laminate"),IF(P4177&lt;='Tree rules'!$C$8,"Seal cracks","Polymer laminate")),IF(O4177&lt;='Tree rules'!$C$6,IF(P4177&lt;='Tree rules'!$C$9,"Polymer laminate","Steel plate or jacket"),IF(L4177&lt;='Tree rules'!$C$10,"Steel plate or jacket","Polymer laminate")))</f>
        <v>Polymer laminate</v>
      </c>
      <c r="T4177" s="5" t="str">
        <f aca="false">IF(S4177=R4177,"Yes","No")</f>
        <v>Yes</v>
      </c>
    </row>
    <row r="4178" customFormat="false" ht="15" hidden="false" customHeight="false" outlineLevel="0" collapsed="false">
      <c r="A4178" s="15" t="n">
        <v>5958</v>
      </c>
      <c r="B4178" s="16" t="n">
        <v>4.25976615465351</v>
      </c>
      <c r="C4178" s="15" t="n">
        <v>300</v>
      </c>
      <c r="D4178" s="15" t="n">
        <v>375</v>
      </c>
      <c r="E4178" s="15" t="n">
        <v>25</v>
      </c>
      <c r="F4178" s="16" t="n">
        <v>0.814840647739602</v>
      </c>
      <c r="G4178" s="17" t="s">
        <v>101</v>
      </c>
      <c r="H4178" s="18" t="n">
        <v>0.3</v>
      </c>
      <c r="I4178" s="18" t="n">
        <v>1</v>
      </c>
      <c r="J4178" s="19" t="n">
        <v>0.865242655223205</v>
      </c>
      <c r="K4178" s="19" t="n">
        <v>0.551995645000519</v>
      </c>
      <c r="L4178" s="16" t="n">
        <v>12.9476174913481</v>
      </c>
      <c r="M4178" s="19" t="n">
        <v>0.900487661153172</v>
      </c>
      <c r="N4178" s="19" t="n">
        <v>0.578423721900957</v>
      </c>
      <c r="O4178" s="19" t="n">
        <v>0.865242655223205</v>
      </c>
      <c r="P4178" s="19" t="n">
        <v>0.424105804489674</v>
      </c>
      <c r="Q4178" s="17" t="s">
        <v>29</v>
      </c>
      <c r="R4178" s="5" t="str">
        <f aca="false">IF(OR(Q4178="Steel plate",Q4178="Concrete jacket"),"Steel plate or jacket",Q4178)</f>
        <v>Monitor</v>
      </c>
      <c r="S4178" s="5" t="str">
        <f aca="false">IF(O4178&lt;='Tree rules'!$C$4,IF(N4178&lt;='Tree rules'!$C$5,IF(P4178&lt;='Tree rules'!$C$7,"Monitor","Polymer laminate"),IF(P4178&lt;='Tree rules'!$C$8,"Seal cracks","Polymer laminate")),IF(O4178&lt;='Tree rules'!$C$6,IF(P4178&lt;='Tree rules'!$C$9,"Polymer laminate","Steel plate or jacket"),IF(L4178&lt;='Tree rules'!$C$10,"Steel plate or jacket","Polymer laminate")))</f>
        <v>Monitor</v>
      </c>
      <c r="T4178" s="5" t="str">
        <f aca="false">IF(S4178=R4178,"Yes","No")</f>
        <v>Yes</v>
      </c>
    </row>
    <row r="4179" customFormat="false" ht="15" hidden="false" customHeight="false" outlineLevel="0" collapsed="false">
      <c r="A4179" s="15" t="n">
        <v>5959</v>
      </c>
      <c r="B4179" s="16" t="n">
        <v>6.29898941969556</v>
      </c>
      <c r="C4179" s="15" t="n">
        <v>230</v>
      </c>
      <c r="D4179" s="15" t="n">
        <v>525</v>
      </c>
      <c r="E4179" s="15" t="n">
        <v>20</v>
      </c>
      <c r="F4179" s="16" t="n">
        <v>0.565204075608359</v>
      </c>
      <c r="G4179" s="17" t="s">
        <v>102</v>
      </c>
      <c r="H4179" s="18" t="n">
        <v>0.1</v>
      </c>
      <c r="I4179" s="18" t="n">
        <v>1.5</v>
      </c>
      <c r="J4179" s="19" t="n">
        <v>0.922742842971867</v>
      </c>
      <c r="K4179" s="19" t="n">
        <v>0.578396850249155</v>
      </c>
      <c r="L4179" s="16" t="n">
        <v>13.5754082321025</v>
      </c>
      <c r="M4179" s="19" t="n">
        <v>0.350351276792579</v>
      </c>
      <c r="N4179" s="19" t="n">
        <v>3.11528392736425</v>
      </c>
      <c r="O4179" s="19" t="n">
        <v>1.11725848747536</v>
      </c>
      <c r="P4179" s="19" t="n">
        <v>1.02959756794525</v>
      </c>
      <c r="Q4179" s="17" t="s">
        <v>31</v>
      </c>
      <c r="R4179" s="5" t="str">
        <f aca="false">IF(OR(Q4179="Steel plate",Q4179="Concrete jacket"),"Steel plate or jacket",Q4179)</f>
        <v>Polymer laminate</v>
      </c>
      <c r="S4179" s="5" t="str">
        <f aca="false">IF(O4179&lt;='Tree rules'!$C$4,IF(N4179&lt;='Tree rules'!$C$5,IF(P4179&lt;='Tree rules'!$C$7,"Monitor","Polymer laminate"),IF(P4179&lt;='Tree rules'!$C$8,"Seal cracks","Polymer laminate")),IF(O4179&lt;='Tree rules'!$C$6,IF(P4179&lt;='Tree rules'!$C$9,"Polymer laminate","Steel plate or jacket"),IF(L4179&lt;='Tree rules'!$C$10,"Steel plate or jacket","Polymer laminate")))</f>
        <v>Polymer laminate</v>
      </c>
      <c r="T4179" s="5" t="str">
        <f aca="false">IF(S4179=R4179,"Yes","No")</f>
        <v>Yes</v>
      </c>
    </row>
    <row r="4180" customFormat="false" ht="15" hidden="false" customHeight="false" outlineLevel="0" collapsed="false">
      <c r="A4180" s="15" t="n">
        <v>5960</v>
      </c>
      <c r="B4180" s="16" t="n">
        <v>6.48952798121212</v>
      </c>
      <c r="C4180" s="15" t="n">
        <v>300</v>
      </c>
      <c r="D4180" s="15" t="n">
        <v>525</v>
      </c>
      <c r="E4180" s="15" t="n">
        <v>25</v>
      </c>
      <c r="F4180" s="16" t="n">
        <v>0.55967134260194</v>
      </c>
      <c r="G4180" s="17" t="s">
        <v>103</v>
      </c>
      <c r="H4180" s="18" t="n">
        <v>0.2</v>
      </c>
      <c r="I4180" s="18" t="n">
        <v>1</v>
      </c>
      <c r="J4180" s="19" t="n">
        <v>0.976625548899936</v>
      </c>
      <c r="K4180" s="19" t="n">
        <v>0.554138505609814</v>
      </c>
      <c r="L4180" s="16" t="n">
        <v>13.5480751173531</v>
      </c>
      <c r="M4180" s="19" t="n">
        <v>0.304375661586072</v>
      </c>
      <c r="N4180" s="19" t="n">
        <v>1.10122683485421</v>
      </c>
      <c r="O4180" s="19" t="n">
        <v>0.976625548899936</v>
      </c>
      <c r="P4180" s="19" t="n">
        <v>1.10793685847874</v>
      </c>
      <c r="Q4180" s="17" t="s">
        <v>31</v>
      </c>
      <c r="R4180" s="5" t="str">
        <f aca="false">IF(OR(Q4180="Steel plate",Q4180="Concrete jacket"),"Steel plate or jacket",Q4180)</f>
        <v>Polymer laminate</v>
      </c>
      <c r="S4180" s="5" t="str">
        <f aca="false">IF(O4180&lt;='Tree rules'!$C$4,IF(N4180&lt;='Tree rules'!$C$5,IF(P4180&lt;='Tree rules'!$C$7,"Monitor","Polymer laminate"),IF(P4180&lt;='Tree rules'!$C$8,"Seal cracks","Polymer laminate")),IF(O4180&lt;='Tree rules'!$C$6,IF(P4180&lt;='Tree rules'!$C$9,"Polymer laminate","Steel plate or jacket"),IF(L4180&lt;='Tree rules'!$C$10,"Steel plate or jacket","Polymer laminate")))</f>
        <v>Polymer laminate</v>
      </c>
      <c r="T4180" s="5" t="str">
        <f aca="false">IF(S4180=R4180,"Yes","No")</f>
        <v>Yes</v>
      </c>
    </row>
    <row r="4181" customFormat="false" ht="15" hidden="false" customHeight="false" outlineLevel="0" collapsed="false">
      <c r="A4181" s="15" t="n">
        <v>5961</v>
      </c>
      <c r="B4181" s="16" t="n">
        <v>7.38778086870985</v>
      </c>
      <c r="C4181" s="15" t="n">
        <v>230</v>
      </c>
      <c r="D4181" s="15" t="n">
        <v>725</v>
      </c>
      <c r="E4181" s="15" t="n">
        <v>30</v>
      </c>
      <c r="F4181" s="16" t="n">
        <v>0.605277628974978</v>
      </c>
      <c r="G4181" s="17" t="s">
        <v>101</v>
      </c>
      <c r="H4181" s="18" t="n">
        <v>0.3</v>
      </c>
      <c r="I4181" s="18" t="n">
        <v>2</v>
      </c>
      <c r="J4181" s="19" t="n">
        <v>0.910492149074019</v>
      </c>
      <c r="K4181" s="19" t="n">
        <v>0.557402817506789</v>
      </c>
      <c r="L4181" s="16" t="n">
        <v>10.9125271325109</v>
      </c>
      <c r="M4181" s="19" t="n">
        <v>0.431208576646882</v>
      </c>
      <c r="N4181" s="19" t="n">
        <v>0.950034219998549</v>
      </c>
      <c r="O4181" s="19" t="n">
        <v>1.31347340893637</v>
      </c>
      <c r="P4181" s="19" t="n">
        <v>0.782759012858617</v>
      </c>
      <c r="Q4181" s="17" t="s">
        <v>31</v>
      </c>
      <c r="R4181" s="5" t="str">
        <f aca="false">IF(OR(Q4181="Steel plate",Q4181="Concrete jacket"),"Steel plate or jacket",Q4181)</f>
        <v>Polymer laminate</v>
      </c>
      <c r="S4181" s="5" t="str">
        <f aca="false">IF(O4181&lt;='Tree rules'!$C$4,IF(N4181&lt;='Tree rules'!$C$5,IF(P4181&lt;='Tree rules'!$C$7,"Monitor","Polymer laminate"),IF(P4181&lt;='Tree rules'!$C$8,"Seal cracks","Polymer laminate")),IF(O4181&lt;='Tree rules'!$C$6,IF(P4181&lt;='Tree rules'!$C$9,"Polymer laminate","Steel plate or jacket"),IF(L4181&lt;='Tree rules'!$C$10,"Steel plate or jacket","Polymer laminate")))</f>
        <v>Polymer laminate</v>
      </c>
      <c r="T4181" s="5" t="str">
        <f aca="false">IF(S4181=R4181,"Yes","No")</f>
        <v>Yes</v>
      </c>
    </row>
    <row r="4182" customFormat="false" ht="15" hidden="false" customHeight="false" outlineLevel="0" collapsed="false">
      <c r="A4182" s="15" t="n">
        <v>5962</v>
      </c>
      <c r="B4182" s="16" t="n">
        <v>4.80016861949822</v>
      </c>
      <c r="C4182" s="15" t="n">
        <v>300</v>
      </c>
      <c r="D4182" s="15" t="n">
        <v>425</v>
      </c>
      <c r="E4182" s="15" t="n">
        <v>30</v>
      </c>
      <c r="F4182" s="16" t="n">
        <v>0.884177351933803</v>
      </c>
      <c r="G4182" s="17" t="s">
        <v>101</v>
      </c>
      <c r="H4182" s="18" t="n">
        <v>0.3</v>
      </c>
      <c r="I4182" s="18" t="n">
        <v>1.5</v>
      </c>
      <c r="J4182" s="19" t="n">
        <v>0.918460853332702</v>
      </c>
      <c r="K4182" s="19" t="n">
        <v>0.428498600930052</v>
      </c>
      <c r="L4182" s="16" t="n">
        <v>12.6653525580428</v>
      </c>
      <c r="M4182" s="19" t="n">
        <v>0.874252028758364</v>
      </c>
      <c r="N4182" s="19" t="n">
        <v>0.772530940629452</v>
      </c>
      <c r="O4182" s="19" t="n">
        <v>1.18091168466801</v>
      </c>
      <c r="P4182" s="19" t="n">
        <v>0.493169224233765</v>
      </c>
      <c r="Q4182" s="17" t="s">
        <v>31</v>
      </c>
      <c r="R4182" s="5" t="str">
        <f aca="false">IF(OR(Q4182="Steel plate",Q4182="Concrete jacket"),"Steel plate or jacket",Q4182)</f>
        <v>Polymer laminate</v>
      </c>
      <c r="S4182" s="5" t="str">
        <f aca="false">IF(O4182&lt;='Tree rules'!$C$4,IF(N4182&lt;='Tree rules'!$C$5,IF(P4182&lt;='Tree rules'!$C$7,"Monitor","Polymer laminate"),IF(P4182&lt;='Tree rules'!$C$8,"Seal cracks","Polymer laminate")),IF(O4182&lt;='Tree rules'!$C$6,IF(P4182&lt;='Tree rules'!$C$9,"Polymer laminate","Steel plate or jacket"),IF(L4182&lt;='Tree rules'!$C$10,"Steel plate or jacket","Polymer laminate")))</f>
        <v>Polymer laminate</v>
      </c>
      <c r="T4182" s="5" t="str">
        <f aca="false">IF(S4182=R4182,"Yes","No")</f>
        <v>Yes</v>
      </c>
    </row>
    <row r="4183" customFormat="false" ht="15" hidden="false" customHeight="false" outlineLevel="0" collapsed="false">
      <c r="A4183" s="15" t="n">
        <v>5963</v>
      </c>
      <c r="B4183" s="16" t="n">
        <v>3.7290031873239</v>
      </c>
      <c r="C4183" s="15" t="n">
        <v>300</v>
      </c>
      <c r="D4183" s="15" t="n">
        <v>375</v>
      </c>
      <c r="E4183" s="15" t="n">
        <v>20</v>
      </c>
      <c r="F4183" s="16" t="n">
        <v>0.640487798897002</v>
      </c>
      <c r="G4183" s="17" t="s">
        <v>101</v>
      </c>
      <c r="H4183" s="18" t="n">
        <v>0.3</v>
      </c>
      <c r="I4183" s="18" t="n">
        <v>2</v>
      </c>
      <c r="J4183" s="19" t="n">
        <v>0.852163444401515</v>
      </c>
      <c r="K4183" s="19" t="n">
        <v>0.518671901707686</v>
      </c>
      <c r="L4183" s="16" t="n">
        <v>11.4036794719386</v>
      </c>
      <c r="M4183" s="19" t="n">
        <v>0.480180006631541</v>
      </c>
      <c r="N4183" s="19" t="n">
        <v>1.44211715576295</v>
      </c>
      <c r="O4183" s="19" t="n">
        <v>1.26233365452952</v>
      </c>
      <c r="P4183" s="19" t="n">
        <v>0.684815774587843</v>
      </c>
      <c r="Q4183" s="17" t="s">
        <v>31</v>
      </c>
      <c r="R4183" s="5" t="str">
        <f aca="false">IF(OR(Q4183="Steel plate",Q4183="Concrete jacket"),"Steel plate or jacket",Q4183)</f>
        <v>Polymer laminate</v>
      </c>
      <c r="S4183" s="5" t="str">
        <f aca="false">IF(O4183&lt;='Tree rules'!$C$4,IF(N4183&lt;='Tree rules'!$C$5,IF(P4183&lt;='Tree rules'!$C$7,"Monitor","Polymer laminate"),IF(P4183&lt;='Tree rules'!$C$8,"Seal cracks","Polymer laminate")),IF(O4183&lt;='Tree rules'!$C$6,IF(P4183&lt;='Tree rules'!$C$9,"Polymer laminate","Steel plate or jacket"),IF(L4183&lt;='Tree rules'!$C$10,"Steel plate or jacket","Polymer laminate")))</f>
        <v>Polymer laminate</v>
      </c>
      <c r="T4183" s="5" t="str">
        <f aca="false">IF(S4183=R4183,"Yes","No")</f>
        <v>Yes</v>
      </c>
    </row>
    <row r="4184" customFormat="false" ht="15" hidden="false" customHeight="false" outlineLevel="0" collapsed="false">
      <c r="A4184" s="15" t="n">
        <v>5964</v>
      </c>
      <c r="B4184" s="16" t="n">
        <v>4.41196262546974</v>
      </c>
      <c r="C4184" s="15" t="n">
        <v>230</v>
      </c>
      <c r="D4184" s="15" t="n">
        <v>375</v>
      </c>
      <c r="E4184" s="15" t="n">
        <v>25</v>
      </c>
      <c r="F4184" s="16" t="n">
        <v>0.797126720614828</v>
      </c>
      <c r="G4184" s="17" t="s">
        <v>101</v>
      </c>
      <c r="H4184" s="18" t="n">
        <v>0.3</v>
      </c>
      <c r="I4184" s="18" t="n">
        <v>1.5</v>
      </c>
      <c r="J4184" s="19" t="n">
        <v>0.894968138713113</v>
      </c>
      <c r="K4184" s="19" t="n">
        <v>0.459559112757339</v>
      </c>
      <c r="L4184" s="16" t="n">
        <v>13.4102207461086</v>
      </c>
      <c r="M4184" s="19" t="n">
        <v>0.590568320602963</v>
      </c>
      <c r="N4184" s="19" t="n">
        <v>0.834281568332261</v>
      </c>
      <c r="O4184" s="19" t="n">
        <v>1.13680682618313</v>
      </c>
      <c r="P4184" s="19" t="n">
        <v>0.683009053731076</v>
      </c>
      <c r="Q4184" s="17" t="s">
        <v>31</v>
      </c>
      <c r="R4184" s="5" t="str">
        <f aca="false">IF(OR(Q4184="Steel plate",Q4184="Concrete jacket"),"Steel plate or jacket",Q4184)</f>
        <v>Polymer laminate</v>
      </c>
      <c r="S4184" s="5" t="str">
        <f aca="false">IF(O4184&lt;='Tree rules'!$C$4,IF(N4184&lt;='Tree rules'!$C$5,IF(P4184&lt;='Tree rules'!$C$7,"Monitor","Polymer laminate"),IF(P4184&lt;='Tree rules'!$C$8,"Seal cracks","Polymer laminate")),IF(O4184&lt;='Tree rules'!$C$6,IF(P4184&lt;='Tree rules'!$C$9,"Polymer laminate","Steel plate or jacket"),IF(L4184&lt;='Tree rules'!$C$10,"Steel plate or jacket","Polymer laminate")))</f>
        <v>Polymer laminate</v>
      </c>
      <c r="T4184" s="5" t="str">
        <f aca="false">IF(S4184=R4184,"Yes","No")</f>
        <v>Yes</v>
      </c>
    </row>
    <row r="4185" customFormat="false" ht="15" hidden="false" customHeight="false" outlineLevel="0" collapsed="false">
      <c r="A4185" s="15" t="n">
        <v>5966</v>
      </c>
      <c r="B4185" s="16" t="n">
        <v>4.48788273076212</v>
      </c>
      <c r="C4185" s="15" t="n">
        <v>300</v>
      </c>
      <c r="D4185" s="15" t="n">
        <v>425</v>
      </c>
      <c r="E4185" s="15" t="n">
        <v>30</v>
      </c>
      <c r="F4185" s="16" t="n">
        <v>0.707341881547042</v>
      </c>
      <c r="G4185" s="17" t="s">
        <v>101</v>
      </c>
      <c r="H4185" s="18" t="n">
        <v>0.3</v>
      </c>
      <c r="I4185" s="18" t="n">
        <v>2</v>
      </c>
      <c r="J4185" s="19" t="n">
        <v>0.996660856730048</v>
      </c>
      <c r="K4185" s="19" t="n">
        <v>0.487024290776462</v>
      </c>
      <c r="L4185" s="16" t="n">
        <v>11.8413792368394</v>
      </c>
      <c r="M4185" s="19" t="n">
        <v>0.613315897939047</v>
      </c>
      <c r="N4185" s="19" t="n">
        <v>1.11231685841172</v>
      </c>
      <c r="O4185" s="19" t="n">
        <v>1.50792366656648</v>
      </c>
      <c r="P4185" s="19" t="n">
        <v>0.65407456310555</v>
      </c>
      <c r="Q4185" s="17" t="s">
        <v>31</v>
      </c>
      <c r="R4185" s="5" t="str">
        <f aca="false">IF(OR(Q4185="Steel plate",Q4185="Concrete jacket"),"Steel plate or jacket",Q4185)</f>
        <v>Polymer laminate</v>
      </c>
      <c r="S4185" s="5" t="str">
        <f aca="false">IF(O4185&lt;='Tree rules'!$C$4,IF(N4185&lt;='Tree rules'!$C$5,IF(P4185&lt;='Tree rules'!$C$7,"Monitor","Polymer laminate"),IF(P4185&lt;='Tree rules'!$C$8,"Seal cracks","Polymer laminate")),IF(O4185&lt;='Tree rules'!$C$6,IF(P4185&lt;='Tree rules'!$C$9,"Polymer laminate","Steel plate or jacket"),IF(L4185&lt;='Tree rules'!$C$10,"Steel plate or jacket","Polymer laminate")))</f>
        <v>Steel plate or jacket</v>
      </c>
      <c r="T4185" s="5" t="str">
        <f aca="false">IF(S4185=R4185,"Yes","No")</f>
        <v>No</v>
      </c>
    </row>
    <row r="4186" customFormat="false" ht="15" hidden="false" customHeight="false" outlineLevel="0" collapsed="false">
      <c r="A4186" s="15" t="n">
        <v>5967</v>
      </c>
      <c r="B4186" s="16" t="n">
        <v>5.12688216682701</v>
      </c>
      <c r="C4186" s="15" t="n">
        <v>300</v>
      </c>
      <c r="D4186" s="15" t="n">
        <v>500</v>
      </c>
      <c r="E4186" s="15" t="n">
        <v>30</v>
      </c>
      <c r="F4186" s="16" t="n">
        <v>0.885735373699325</v>
      </c>
      <c r="G4186" s="17" t="s">
        <v>101</v>
      </c>
      <c r="H4186" s="18" t="n">
        <v>0.3</v>
      </c>
      <c r="I4186" s="18" t="n">
        <v>2</v>
      </c>
      <c r="J4186" s="19" t="n">
        <v>0.870329798499619</v>
      </c>
      <c r="K4186" s="19" t="n">
        <v>0.426543351368196</v>
      </c>
      <c r="L4186" s="16" t="n">
        <v>11.2926919974163</v>
      </c>
      <c r="M4186" s="19" t="n">
        <v>0.946647889870488</v>
      </c>
      <c r="N4186" s="19" t="n">
        <v>0.845851076558282</v>
      </c>
      <c r="O4186" s="19" t="n">
        <v>1.3694262079516</v>
      </c>
      <c r="P4186" s="19" t="n">
        <v>0.461680084689092</v>
      </c>
      <c r="Q4186" s="17" t="s">
        <v>104</v>
      </c>
      <c r="R4186" s="5" t="str">
        <f aca="false">IF(OR(Q4186="Steel plate",Q4186="Concrete jacket"),"Steel plate or jacket",Q4186)</f>
        <v>Steel plate or jacket</v>
      </c>
      <c r="S4186" s="5" t="str">
        <f aca="false">IF(O4186&lt;='Tree rules'!$C$4,IF(N4186&lt;='Tree rules'!$C$5,IF(P4186&lt;='Tree rules'!$C$7,"Monitor","Polymer laminate"),IF(P4186&lt;='Tree rules'!$C$8,"Seal cracks","Polymer laminate")),IF(O4186&lt;='Tree rules'!$C$6,IF(P4186&lt;='Tree rules'!$C$9,"Polymer laminate","Steel plate or jacket"),IF(L4186&lt;='Tree rules'!$C$10,"Steel plate or jacket","Polymer laminate")))</f>
        <v>Steel plate or jacket</v>
      </c>
      <c r="T4186" s="5" t="str">
        <f aca="false">IF(S4186=R4186,"Yes","No")</f>
        <v>Yes</v>
      </c>
    </row>
    <row r="4187" customFormat="false" ht="15" hidden="false" customHeight="false" outlineLevel="0" collapsed="false">
      <c r="A4187" s="15" t="n">
        <v>5968</v>
      </c>
      <c r="B4187" s="16" t="n">
        <v>5.25547195489862</v>
      </c>
      <c r="C4187" s="15" t="n">
        <v>300</v>
      </c>
      <c r="D4187" s="15" t="n">
        <v>475</v>
      </c>
      <c r="E4187" s="15" t="n">
        <v>30</v>
      </c>
      <c r="F4187" s="16" t="n">
        <v>0.809428058895921</v>
      </c>
      <c r="G4187" s="17" t="s">
        <v>102</v>
      </c>
      <c r="H4187" s="18" t="n">
        <v>0.1</v>
      </c>
      <c r="I4187" s="18" t="n">
        <v>1</v>
      </c>
      <c r="J4187" s="19" t="n">
        <v>0.850248325191462</v>
      </c>
      <c r="K4187" s="19" t="n">
        <v>0.506986010535172</v>
      </c>
      <c r="L4187" s="16" t="n">
        <v>12.6943767026537</v>
      </c>
      <c r="M4187" s="19" t="n">
        <v>0.873579580202963</v>
      </c>
      <c r="N4187" s="19" t="n">
        <v>2.11003839616877</v>
      </c>
      <c r="O4187" s="19" t="n">
        <v>0.850248325191462</v>
      </c>
      <c r="P4187" s="19" t="n">
        <v>0.378746614755647</v>
      </c>
      <c r="Q4187" s="17" t="s">
        <v>30</v>
      </c>
      <c r="R4187" s="5" t="str">
        <f aca="false">IF(OR(Q4187="Steel plate",Q4187="Concrete jacket"),"Steel plate or jacket",Q4187)</f>
        <v>Seal cracks</v>
      </c>
      <c r="S4187" s="5" t="str">
        <f aca="false">IF(O4187&lt;='Tree rules'!$C$4,IF(N4187&lt;='Tree rules'!$C$5,IF(P4187&lt;='Tree rules'!$C$7,"Monitor","Polymer laminate"),IF(P4187&lt;='Tree rules'!$C$8,"Seal cracks","Polymer laminate")),IF(O4187&lt;='Tree rules'!$C$6,IF(P4187&lt;='Tree rules'!$C$9,"Polymer laminate","Steel plate or jacket"),IF(L4187&lt;='Tree rules'!$C$10,"Steel plate or jacket","Polymer laminate")))</f>
        <v>Seal cracks</v>
      </c>
      <c r="T4187" s="5" t="str">
        <f aca="false">IF(S4187=R4187,"Yes","No")</f>
        <v>Yes</v>
      </c>
    </row>
    <row r="4188" customFormat="false" ht="15" hidden="false" customHeight="false" outlineLevel="0" collapsed="false">
      <c r="A4188" s="15" t="n">
        <v>5969</v>
      </c>
      <c r="B4188" s="16" t="n">
        <v>6.86870948458494</v>
      </c>
      <c r="C4188" s="15" t="n">
        <v>300</v>
      </c>
      <c r="D4188" s="15" t="n">
        <v>525</v>
      </c>
      <c r="E4188" s="15" t="n">
        <v>25</v>
      </c>
      <c r="F4188" s="16" t="n">
        <v>0.658614812073332</v>
      </c>
      <c r="G4188" s="17" t="s">
        <v>101</v>
      </c>
      <c r="H4188" s="18" t="n">
        <v>0.3</v>
      </c>
      <c r="I4188" s="18" t="n">
        <v>2</v>
      </c>
      <c r="J4188" s="19" t="n">
        <v>0.863065969090577</v>
      </c>
      <c r="K4188" s="19" t="n">
        <v>0.443594057235895</v>
      </c>
      <c r="L4188" s="16" t="n">
        <v>14.39981024022</v>
      </c>
      <c r="M4188" s="19" t="n">
        <v>0.281073040691667</v>
      </c>
      <c r="N4188" s="19" t="n">
        <v>1.17553363171563</v>
      </c>
      <c r="O4188" s="19" t="n">
        <v>1.34328100329004</v>
      </c>
      <c r="P4188" s="19" t="n">
        <v>1.52180205988665</v>
      </c>
      <c r="Q4188" s="17" t="s">
        <v>104</v>
      </c>
      <c r="R4188" s="5" t="str">
        <f aca="false">IF(OR(Q4188="Steel plate",Q4188="Concrete jacket"),"Steel plate or jacket",Q4188)</f>
        <v>Steel plate or jacket</v>
      </c>
      <c r="S4188" s="5" t="str">
        <f aca="false">IF(O4188&lt;='Tree rules'!$C$4,IF(N4188&lt;='Tree rules'!$C$5,IF(P4188&lt;='Tree rules'!$C$7,"Monitor","Polymer laminate"),IF(P4188&lt;='Tree rules'!$C$8,"Seal cracks","Polymer laminate")),IF(O4188&lt;='Tree rules'!$C$6,IF(P4188&lt;='Tree rules'!$C$9,"Polymer laminate","Steel plate or jacket"),IF(L4188&lt;='Tree rules'!$C$10,"Steel plate or jacket","Polymer laminate")))</f>
        <v>Polymer laminate</v>
      </c>
      <c r="T4188" s="5" t="str">
        <f aca="false">IF(S4188=R4188,"Yes","No")</f>
        <v>No</v>
      </c>
    </row>
    <row r="4189" customFormat="false" ht="15" hidden="false" customHeight="false" outlineLevel="0" collapsed="false">
      <c r="A4189" s="15" t="n">
        <v>5970</v>
      </c>
      <c r="B4189" s="16" t="n">
        <v>6.8212342610401</v>
      </c>
      <c r="C4189" s="15" t="n">
        <v>300</v>
      </c>
      <c r="D4189" s="15" t="n">
        <v>650</v>
      </c>
      <c r="E4189" s="15" t="n">
        <v>25</v>
      </c>
      <c r="F4189" s="16" t="n">
        <v>0.695812326376477</v>
      </c>
      <c r="G4189" s="17" t="s">
        <v>103</v>
      </c>
      <c r="H4189" s="18" t="n">
        <v>0.2</v>
      </c>
      <c r="I4189" s="18" t="n">
        <v>2</v>
      </c>
      <c r="J4189" s="19" t="n">
        <v>0.940449027516919</v>
      </c>
      <c r="K4189" s="19" t="n">
        <v>0.531185309038609</v>
      </c>
      <c r="L4189" s="16" t="n">
        <v>11.3309539219935</v>
      </c>
      <c r="M4189" s="19" t="n">
        <v>0.422423970070059</v>
      </c>
      <c r="N4189" s="19" t="n">
        <v>1.49197691943924</v>
      </c>
      <c r="O4189" s="19" t="n">
        <v>1.38134534771721</v>
      </c>
      <c r="P4189" s="19" t="n">
        <v>0.987245341772362</v>
      </c>
      <c r="Q4189" s="17" t="s">
        <v>104</v>
      </c>
      <c r="R4189" s="5" t="str">
        <f aca="false">IF(OR(Q4189="Steel plate",Q4189="Concrete jacket"),"Steel plate or jacket",Q4189)</f>
        <v>Steel plate or jacket</v>
      </c>
      <c r="S4189" s="5" t="str">
        <f aca="false">IF(O4189&lt;='Tree rules'!$C$4,IF(N4189&lt;='Tree rules'!$C$5,IF(P4189&lt;='Tree rules'!$C$7,"Monitor","Polymer laminate"),IF(P4189&lt;='Tree rules'!$C$8,"Seal cracks","Polymer laminate")),IF(O4189&lt;='Tree rules'!$C$6,IF(P4189&lt;='Tree rules'!$C$9,"Polymer laminate","Steel plate or jacket"),IF(L4189&lt;='Tree rules'!$C$10,"Steel plate or jacket","Polymer laminate")))</f>
        <v>Steel plate or jacket</v>
      </c>
      <c r="T4189" s="5" t="str">
        <f aca="false">IF(S4189=R4189,"Yes","No")</f>
        <v>Yes</v>
      </c>
    </row>
    <row r="4190" customFormat="false" ht="15" hidden="false" customHeight="false" outlineLevel="0" collapsed="false">
      <c r="A4190" s="15" t="n">
        <v>5971</v>
      </c>
      <c r="B4190" s="16" t="n">
        <v>3.72143991294611</v>
      </c>
      <c r="C4190" s="15" t="n">
        <v>300</v>
      </c>
      <c r="D4190" s="15" t="n">
        <v>325</v>
      </c>
      <c r="E4190" s="15" t="n">
        <v>20</v>
      </c>
      <c r="F4190" s="16" t="n">
        <v>0.756099314943392</v>
      </c>
      <c r="G4190" s="17" t="s">
        <v>103</v>
      </c>
      <c r="H4190" s="18" t="n">
        <v>0.2</v>
      </c>
      <c r="I4190" s="18" t="n">
        <v>1</v>
      </c>
      <c r="J4190" s="19" t="n">
        <v>0.854813611114798</v>
      </c>
      <c r="K4190" s="19" t="n">
        <v>0.616288260536904</v>
      </c>
      <c r="L4190" s="16" t="n">
        <v>13.4348011297694</v>
      </c>
      <c r="M4190" s="19" t="n">
        <v>0.610213712493579</v>
      </c>
      <c r="N4190" s="19" t="n">
        <v>1.35655171752139</v>
      </c>
      <c r="O4190" s="19" t="n">
        <v>0.854813611114798</v>
      </c>
      <c r="P4190" s="19" t="n">
        <v>0.601741261234331</v>
      </c>
      <c r="Q4190" s="17" t="s">
        <v>30</v>
      </c>
      <c r="R4190" s="5" t="str">
        <f aca="false">IF(OR(Q4190="Steel plate",Q4190="Concrete jacket"),"Steel plate or jacket",Q4190)</f>
        <v>Seal cracks</v>
      </c>
      <c r="S4190" s="5" t="str">
        <f aca="false">IF(O4190&lt;='Tree rules'!$C$4,IF(N4190&lt;='Tree rules'!$C$5,IF(P4190&lt;='Tree rules'!$C$7,"Monitor","Polymer laminate"),IF(P4190&lt;='Tree rules'!$C$8,"Seal cracks","Polymer laminate")),IF(O4190&lt;='Tree rules'!$C$6,IF(P4190&lt;='Tree rules'!$C$9,"Polymer laminate","Steel plate or jacket"),IF(L4190&lt;='Tree rules'!$C$10,"Steel plate or jacket","Polymer laminate")))</f>
        <v>Seal cracks</v>
      </c>
      <c r="T4190" s="5" t="str">
        <f aca="false">IF(S4190=R4190,"Yes","No")</f>
        <v>Yes</v>
      </c>
    </row>
    <row r="4191" customFormat="false" ht="15" hidden="false" customHeight="false" outlineLevel="0" collapsed="false">
      <c r="A4191" s="15" t="n">
        <v>5973</v>
      </c>
      <c r="B4191" s="16" t="n">
        <v>6.86686178760948</v>
      </c>
      <c r="C4191" s="15" t="n">
        <v>230</v>
      </c>
      <c r="D4191" s="15" t="n">
        <v>650</v>
      </c>
      <c r="E4191" s="15" t="n">
        <v>30</v>
      </c>
      <c r="F4191" s="16" t="n">
        <v>0.680685971455249</v>
      </c>
      <c r="G4191" s="17" t="s">
        <v>101</v>
      </c>
      <c r="H4191" s="18" t="n">
        <v>0.3</v>
      </c>
      <c r="I4191" s="18" t="n">
        <v>1.5</v>
      </c>
      <c r="J4191" s="19" t="n">
        <v>0.921684590667821</v>
      </c>
      <c r="K4191" s="19" t="n">
        <v>0.637471469434952</v>
      </c>
      <c r="L4191" s="16" t="n">
        <v>11.4067471554975</v>
      </c>
      <c r="M4191" s="19" t="n">
        <v>0.840466360948907</v>
      </c>
      <c r="N4191" s="19" t="n">
        <v>0.727679098847879</v>
      </c>
      <c r="O4191" s="19" t="n">
        <v>1.08875307081745</v>
      </c>
      <c r="P4191" s="19" t="n">
        <v>0.456515593850477</v>
      </c>
      <c r="Q4191" s="17" t="s">
        <v>31</v>
      </c>
      <c r="R4191" s="5" t="str">
        <f aca="false">IF(OR(Q4191="Steel plate",Q4191="Concrete jacket"),"Steel plate or jacket",Q4191)</f>
        <v>Polymer laminate</v>
      </c>
      <c r="S4191" s="5" t="str">
        <f aca="false">IF(O4191&lt;='Tree rules'!$C$4,IF(N4191&lt;='Tree rules'!$C$5,IF(P4191&lt;='Tree rules'!$C$7,"Monitor","Polymer laminate"),IF(P4191&lt;='Tree rules'!$C$8,"Seal cracks","Polymer laminate")),IF(O4191&lt;='Tree rules'!$C$6,IF(P4191&lt;='Tree rules'!$C$9,"Polymer laminate","Steel plate or jacket"),IF(L4191&lt;='Tree rules'!$C$10,"Steel plate or jacket","Polymer laminate")))</f>
        <v>Polymer laminate</v>
      </c>
      <c r="T4191" s="5" t="str">
        <f aca="false">IF(S4191=R4191,"Yes","No")</f>
        <v>Yes</v>
      </c>
    </row>
    <row r="4192" customFormat="false" ht="15" hidden="false" customHeight="false" outlineLevel="0" collapsed="false">
      <c r="A4192" s="15" t="n">
        <v>5974</v>
      </c>
      <c r="B4192" s="16" t="n">
        <v>3.44483852589586</v>
      </c>
      <c r="C4192" s="15" t="n">
        <v>230</v>
      </c>
      <c r="D4192" s="15" t="n">
        <v>300</v>
      </c>
      <c r="E4192" s="15" t="n">
        <v>25</v>
      </c>
      <c r="F4192" s="16" t="n">
        <v>0.688332522525665</v>
      </c>
      <c r="G4192" s="17" t="s">
        <v>103</v>
      </c>
      <c r="H4192" s="18" t="n">
        <v>0.2</v>
      </c>
      <c r="I4192" s="18" t="n">
        <v>1.5</v>
      </c>
      <c r="J4192" s="19" t="n">
        <v>0.859130084472284</v>
      </c>
      <c r="K4192" s="19" t="n">
        <v>0.55012773553721</v>
      </c>
      <c r="L4192" s="16" t="n">
        <v>13.5623564011648</v>
      </c>
      <c r="M4192" s="19" t="n">
        <v>0.945472635914865</v>
      </c>
      <c r="N4192" s="19" t="n">
        <v>1.3505874812268</v>
      </c>
      <c r="O4192" s="19" t="n">
        <v>1.05237948275711</v>
      </c>
      <c r="P4192" s="19" t="n">
        <v>0.358160291645705</v>
      </c>
      <c r="Q4192" s="17" t="s">
        <v>31</v>
      </c>
      <c r="R4192" s="5" t="str">
        <f aca="false">IF(OR(Q4192="Steel plate",Q4192="Concrete jacket"),"Steel plate or jacket",Q4192)</f>
        <v>Polymer laminate</v>
      </c>
      <c r="S4192" s="5" t="str">
        <f aca="false">IF(O4192&lt;='Tree rules'!$C$4,IF(N4192&lt;='Tree rules'!$C$5,IF(P4192&lt;='Tree rules'!$C$7,"Monitor","Polymer laminate"),IF(P4192&lt;='Tree rules'!$C$8,"Seal cracks","Polymer laminate")),IF(O4192&lt;='Tree rules'!$C$6,IF(P4192&lt;='Tree rules'!$C$9,"Polymer laminate","Steel plate or jacket"),IF(L4192&lt;='Tree rules'!$C$10,"Steel plate or jacket","Polymer laminate")))</f>
        <v>Polymer laminate</v>
      </c>
      <c r="T4192" s="5" t="str">
        <f aca="false">IF(S4192=R4192,"Yes","No")</f>
        <v>Yes</v>
      </c>
    </row>
    <row r="4193" customFormat="false" ht="15" hidden="false" customHeight="false" outlineLevel="0" collapsed="false">
      <c r="A4193" s="15" t="n">
        <v>5975</v>
      </c>
      <c r="B4193" s="16" t="n">
        <v>3.60008184642028</v>
      </c>
      <c r="C4193" s="15" t="n">
        <v>230</v>
      </c>
      <c r="D4193" s="15" t="n">
        <v>300</v>
      </c>
      <c r="E4193" s="15" t="n">
        <v>30</v>
      </c>
      <c r="F4193" s="16" t="n">
        <v>0.576243217710084</v>
      </c>
      <c r="G4193" s="17" t="s">
        <v>101</v>
      </c>
      <c r="H4193" s="18" t="n">
        <v>0.3</v>
      </c>
      <c r="I4193" s="18" t="n">
        <v>1.5</v>
      </c>
      <c r="J4193" s="19" t="n">
        <v>0.963298841827079</v>
      </c>
      <c r="K4193" s="19" t="n">
        <v>0.430126543305107</v>
      </c>
      <c r="L4193" s="16" t="n">
        <v>14.0628197125792</v>
      </c>
      <c r="M4193" s="19" t="n">
        <v>0.442664048970998</v>
      </c>
      <c r="N4193" s="19" t="n">
        <v>0.949392901756703</v>
      </c>
      <c r="O4193" s="19" t="n">
        <v>1.23777806223817</v>
      </c>
      <c r="P4193" s="19" t="n">
        <v>0.639534660200692</v>
      </c>
      <c r="Q4193" s="17" t="s">
        <v>31</v>
      </c>
      <c r="R4193" s="5" t="str">
        <f aca="false">IF(OR(Q4193="Steel plate",Q4193="Concrete jacket"),"Steel plate or jacket",Q4193)</f>
        <v>Polymer laminate</v>
      </c>
      <c r="S4193" s="5" t="str">
        <f aca="false">IF(O4193&lt;='Tree rules'!$C$4,IF(N4193&lt;='Tree rules'!$C$5,IF(P4193&lt;='Tree rules'!$C$7,"Monitor","Polymer laminate"),IF(P4193&lt;='Tree rules'!$C$8,"Seal cracks","Polymer laminate")),IF(O4193&lt;='Tree rules'!$C$6,IF(P4193&lt;='Tree rules'!$C$9,"Polymer laminate","Steel plate or jacket"),IF(L4193&lt;='Tree rules'!$C$10,"Steel plate or jacket","Polymer laminate")))</f>
        <v>Polymer laminate</v>
      </c>
      <c r="T4193" s="5" t="str">
        <f aca="false">IF(S4193=R4193,"Yes","No")</f>
        <v>Yes</v>
      </c>
    </row>
    <row r="4194" customFormat="false" ht="15" hidden="false" customHeight="false" outlineLevel="0" collapsed="false">
      <c r="A4194" s="15" t="n">
        <v>5976</v>
      </c>
      <c r="B4194" s="16" t="n">
        <v>3.59947911079685</v>
      </c>
      <c r="C4194" s="15" t="n">
        <v>300</v>
      </c>
      <c r="D4194" s="15" t="n">
        <v>325</v>
      </c>
      <c r="E4194" s="15" t="n">
        <v>30</v>
      </c>
      <c r="F4194" s="16" t="n">
        <v>0.799387443661525</v>
      </c>
      <c r="G4194" s="17" t="s">
        <v>102</v>
      </c>
      <c r="H4194" s="18" t="n">
        <v>0.1</v>
      </c>
      <c r="I4194" s="18" t="n">
        <v>1</v>
      </c>
      <c r="J4194" s="19" t="n">
        <v>0.909082194942682</v>
      </c>
      <c r="K4194" s="19" t="n">
        <v>0.626020049143314</v>
      </c>
      <c r="L4194" s="16" t="n">
        <v>13.7384698885376</v>
      </c>
      <c r="M4194" s="19" t="n">
        <v>0.68060903029895</v>
      </c>
      <c r="N4194" s="19" t="n">
        <v>3.307899073152</v>
      </c>
      <c r="O4194" s="19" t="n">
        <v>0.909082194942682</v>
      </c>
      <c r="P4194" s="19" t="n">
        <v>0.468799187251125</v>
      </c>
      <c r="Q4194" s="17" t="s">
        <v>30</v>
      </c>
      <c r="R4194" s="5" t="str">
        <f aca="false">IF(OR(Q4194="Steel plate",Q4194="Concrete jacket"),"Steel plate or jacket",Q4194)</f>
        <v>Seal cracks</v>
      </c>
      <c r="S4194" s="5" t="str">
        <f aca="false">IF(O4194&lt;='Tree rules'!$C$4,IF(N4194&lt;='Tree rules'!$C$5,IF(P4194&lt;='Tree rules'!$C$7,"Monitor","Polymer laminate"),IF(P4194&lt;='Tree rules'!$C$8,"Seal cracks","Polymer laminate")),IF(O4194&lt;='Tree rules'!$C$6,IF(P4194&lt;='Tree rules'!$C$9,"Polymer laminate","Steel plate or jacket"),IF(L4194&lt;='Tree rules'!$C$10,"Steel plate or jacket","Polymer laminate")))</f>
        <v>Seal cracks</v>
      </c>
      <c r="T4194" s="5" t="str">
        <f aca="false">IF(S4194=R4194,"Yes","No")</f>
        <v>Yes</v>
      </c>
    </row>
    <row r="4195" customFormat="false" ht="15" hidden="false" customHeight="false" outlineLevel="0" collapsed="false">
      <c r="A4195" s="15" t="n">
        <v>5977</v>
      </c>
      <c r="B4195" s="16" t="n">
        <v>6.96698916605991</v>
      </c>
      <c r="C4195" s="15" t="n">
        <v>300</v>
      </c>
      <c r="D4195" s="15" t="n">
        <v>600</v>
      </c>
      <c r="E4195" s="15" t="n">
        <v>30</v>
      </c>
      <c r="F4195" s="16" t="n">
        <v>0.604879451954714</v>
      </c>
      <c r="G4195" s="17" t="s">
        <v>101</v>
      </c>
      <c r="H4195" s="18" t="n">
        <v>0.3</v>
      </c>
      <c r="I4195" s="18" t="n">
        <v>1</v>
      </c>
      <c r="J4195" s="19" t="n">
        <v>0.89393780940033</v>
      </c>
      <c r="K4195" s="19" t="n">
        <v>0.597234917137921</v>
      </c>
      <c r="L4195" s="16" t="n">
        <v>12.5757927185197</v>
      </c>
      <c r="M4195" s="19" t="n">
        <v>0.445517539263708</v>
      </c>
      <c r="N4195" s="19" t="n">
        <v>0.597496354614308</v>
      </c>
      <c r="O4195" s="19" t="n">
        <v>0.89393780940033</v>
      </c>
      <c r="P4195" s="19" t="n">
        <v>0.707197716378468</v>
      </c>
      <c r="Q4195" s="17" t="s">
        <v>29</v>
      </c>
      <c r="R4195" s="5" t="str">
        <f aca="false">IF(OR(Q4195="Steel plate",Q4195="Concrete jacket"),"Steel plate or jacket",Q4195)</f>
        <v>Monitor</v>
      </c>
      <c r="S4195" s="5" t="str">
        <f aca="false">IF(O4195&lt;='Tree rules'!$C$4,IF(N4195&lt;='Tree rules'!$C$5,IF(P4195&lt;='Tree rules'!$C$7,"Monitor","Polymer laminate"),IF(P4195&lt;='Tree rules'!$C$8,"Seal cracks","Polymer laminate")),IF(O4195&lt;='Tree rules'!$C$6,IF(P4195&lt;='Tree rules'!$C$9,"Polymer laminate","Steel plate or jacket"),IF(L4195&lt;='Tree rules'!$C$10,"Steel plate or jacket","Polymer laminate")))</f>
        <v>Monitor</v>
      </c>
      <c r="T4195" s="5" t="str">
        <f aca="false">IF(S4195=R4195,"Yes","No")</f>
        <v>Yes</v>
      </c>
    </row>
    <row r="4196" customFormat="false" ht="15" hidden="false" customHeight="false" outlineLevel="0" collapsed="false">
      <c r="A4196" s="15" t="n">
        <v>5978</v>
      </c>
      <c r="B4196" s="16" t="n">
        <v>6.48859190385522</v>
      </c>
      <c r="C4196" s="15" t="n">
        <v>300</v>
      </c>
      <c r="D4196" s="15" t="n">
        <v>625</v>
      </c>
      <c r="E4196" s="15" t="n">
        <v>20</v>
      </c>
      <c r="F4196" s="16" t="n">
        <v>0.725960174139756</v>
      </c>
      <c r="G4196" s="17" t="s">
        <v>103</v>
      </c>
      <c r="H4196" s="18" t="n">
        <v>0.2</v>
      </c>
      <c r="I4196" s="18" t="n">
        <v>1.5</v>
      </c>
      <c r="J4196" s="19" t="n">
        <v>0.985921850667823</v>
      </c>
      <c r="K4196" s="19" t="n">
        <v>0.440546324901297</v>
      </c>
      <c r="L4196" s="16" t="n">
        <v>11.2453932475827</v>
      </c>
      <c r="M4196" s="19" t="n">
        <v>0.776080287307878</v>
      </c>
      <c r="N4196" s="19" t="n">
        <v>1.2515545802877</v>
      </c>
      <c r="O4196" s="19" t="n">
        <v>1.26171065202594</v>
      </c>
      <c r="P4196" s="19" t="n">
        <v>0.549029534754542</v>
      </c>
      <c r="Q4196" s="17" t="s">
        <v>31</v>
      </c>
      <c r="R4196" s="5" t="str">
        <f aca="false">IF(OR(Q4196="Steel plate",Q4196="Concrete jacket"),"Steel plate or jacket",Q4196)</f>
        <v>Polymer laminate</v>
      </c>
      <c r="S4196" s="5" t="str">
        <f aca="false">IF(O4196&lt;='Tree rules'!$C$4,IF(N4196&lt;='Tree rules'!$C$5,IF(P4196&lt;='Tree rules'!$C$7,"Monitor","Polymer laminate"),IF(P4196&lt;='Tree rules'!$C$8,"Seal cracks","Polymer laminate")),IF(O4196&lt;='Tree rules'!$C$6,IF(P4196&lt;='Tree rules'!$C$9,"Polymer laminate","Steel plate or jacket"),IF(L4196&lt;='Tree rules'!$C$10,"Steel plate or jacket","Polymer laminate")))</f>
        <v>Polymer laminate</v>
      </c>
      <c r="T4196" s="5" t="str">
        <f aca="false">IF(S4196=R4196,"Yes","No")</f>
        <v>Yes</v>
      </c>
    </row>
    <row r="4197" customFormat="false" ht="15" hidden="false" customHeight="false" outlineLevel="0" collapsed="false">
      <c r="A4197" s="15" t="n">
        <v>5979</v>
      </c>
      <c r="B4197" s="16" t="n">
        <v>3.15616235987812</v>
      </c>
      <c r="C4197" s="15" t="n">
        <v>300</v>
      </c>
      <c r="D4197" s="15" t="n">
        <v>300</v>
      </c>
      <c r="E4197" s="15" t="n">
        <v>25</v>
      </c>
      <c r="F4197" s="16" t="n">
        <v>0.589048622548086</v>
      </c>
      <c r="G4197" s="17" t="s">
        <v>101</v>
      </c>
      <c r="H4197" s="18" t="n">
        <v>0.3</v>
      </c>
      <c r="I4197" s="18" t="n">
        <v>2</v>
      </c>
      <c r="J4197" s="19" t="n">
        <v>0.850392953463966</v>
      </c>
      <c r="K4197" s="19" t="n">
        <v>0.541919185675132</v>
      </c>
      <c r="L4197" s="16" t="n">
        <v>12.3287592182739</v>
      </c>
      <c r="M4197" s="19" t="n">
        <v>0.901503630392434</v>
      </c>
      <c r="N4197" s="19" t="n">
        <v>0.854489089710328</v>
      </c>
      <c r="O4197" s="19" t="n">
        <v>1.23994165008287</v>
      </c>
      <c r="P4197" s="19" t="n">
        <v>0.333806982207347</v>
      </c>
      <c r="Q4197" s="17" t="s">
        <v>31</v>
      </c>
      <c r="R4197" s="5" t="str">
        <f aca="false">IF(OR(Q4197="Steel plate",Q4197="Concrete jacket"),"Steel plate or jacket",Q4197)</f>
        <v>Polymer laminate</v>
      </c>
      <c r="S4197" s="5" t="str">
        <f aca="false">IF(O4197&lt;='Tree rules'!$C$4,IF(N4197&lt;='Tree rules'!$C$5,IF(P4197&lt;='Tree rules'!$C$7,"Monitor","Polymer laminate"),IF(P4197&lt;='Tree rules'!$C$8,"Seal cracks","Polymer laminate")),IF(O4197&lt;='Tree rules'!$C$6,IF(P4197&lt;='Tree rules'!$C$9,"Polymer laminate","Steel plate or jacket"),IF(L4197&lt;='Tree rules'!$C$10,"Steel plate or jacket","Polymer laminate")))</f>
        <v>Polymer laminate</v>
      </c>
      <c r="T4197" s="5" t="str">
        <f aca="false">IF(S4197=R4197,"Yes","No")</f>
        <v>Yes</v>
      </c>
    </row>
    <row r="4198" customFormat="false" ht="15" hidden="false" customHeight="false" outlineLevel="0" collapsed="false">
      <c r="A4198" s="15" t="n">
        <v>5980</v>
      </c>
      <c r="B4198" s="16" t="n">
        <v>7.07576259573403</v>
      </c>
      <c r="C4198" s="15" t="n">
        <v>230</v>
      </c>
      <c r="D4198" s="15" t="n">
        <v>575</v>
      </c>
      <c r="E4198" s="15" t="n">
        <v>30</v>
      </c>
      <c r="F4198" s="16" t="n">
        <v>0.777557789024782</v>
      </c>
      <c r="G4198" s="17" t="s">
        <v>103</v>
      </c>
      <c r="H4198" s="18" t="n">
        <v>0.2</v>
      </c>
      <c r="I4198" s="18" t="n">
        <v>1</v>
      </c>
      <c r="J4198" s="19" t="n">
        <v>0.871095102478069</v>
      </c>
      <c r="K4198" s="19" t="n">
        <v>0.502860387564544</v>
      </c>
      <c r="L4198" s="16" t="n">
        <v>13.4264944890589</v>
      </c>
      <c r="M4198" s="19" t="n">
        <v>0.500470178186004</v>
      </c>
      <c r="N4198" s="19" t="n">
        <v>0.934511609098575</v>
      </c>
      <c r="O4198" s="19" t="n">
        <v>0.871095102478069</v>
      </c>
      <c r="P4198" s="19" t="n">
        <v>0.737361394994674</v>
      </c>
      <c r="Q4198" s="17" t="s">
        <v>29</v>
      </c>
      <c r="R4198" s="5" t="str">
        <f aca="false">IF(OR(Q4198="Steel plate",Q4198="Concrete jacket"),"Steel plate or jacket",Q4198)</f>
        <v>Monitor</v>
      </c>
      <c r="S4198" s="5" t="str">
        <f aca="false">IF(O4198&lt;='Tree rules'!$C$4,IF(N4198&lt;='Tree rules'!$C$5,IF(P4198&lt;='Tree rules'!$C$7,"Monitor","Polymer laminate"),IF(P4198&lt;='Tree rules'!$C$8,"Seal cracks","Polymer laminate")),IF(O4198&lt;='Tree rules'!$C$6,IF(P4198&lt;='Tree rules'!$C$9,"Polymer laminate","Steel plate or jacket"),IF(L4198&lt;='Tree rules'!$C$10,"Steel plate or jacket","Polymer laminate")))</f>
        <v>Monitor</v>
      </c>
      <c r="T4198" s="5" t="str">
        <f aca="false">IF(S4198=R4198,"Yes","No")</f>
        <v>Yes</v>
      </c>
    </row>
    <row r="4199" customFormat="false" ht="15" hidden="false" customHeight="false" outlineLevel="0" collapsed="false">
      <c r="A4199" s="15" t="n">
        <v>5982</v>
      </c>
      <c r="B4199" s="16" t="n">
        <v>5.75916382035693</v>
      </c>
      <c r="C4199" s="15" t="n">
        <v>300</v>
      </c>
      <c r="D4199" s="15" t="n">
        <v>475</v>
      </c>
      <c r="E4199" s="15" t="n">
        <v>30</v>
      </c>
      <c r="F4199" s="16" t="n">
        <v>0.624901102811956</v>
      </c>
      <c r="G4199" s="17" t="s">
        <v>101</v>
      </c>
      <c r="H4199" s="18" t="n">
        <v>0.3</v>
      </c>
      <c r="I4199" s="18" t="n">
        <v>1</v>
      </c>
      <c r="J4199" s="19" t="n">
        <v>0.969719063201971</v>
      </c>
      <c r="K4199" s="19" t="n">
        <v>0.410867870386793</v>
      </c>
      <c r="L4199" s="16" t="n">
        <v>13.4246242898763</v>
      </c>
      <c r="M4199" s="19" t="n">
        <v>0.808680448296659</v>
      </c>
      <c r="N4199" s="19" t="n">
        <v>0.652878022177678</v>
      </c>
      <c r="O4199" s="19" t="n">
        <v>0.969719063201971</v>
      </c>
      <c r="P4199" s="19" t="n">
        <v>0.394184285613012</v>
      </c>
      <c r="Q4199" s="17" t="s">
        <v>29</v>
      </c>
      <c r="R4199" s="5" t="str">
        <f aca="false">IF(OR(Q4199="Steel plate",Q4199="Concrete jacket"),"Steel plate or jacket",Q4199)</f>
        <v>Monitor</v>
      </c>
      <c r="S4199" s="5" t="str">
        <f aca="false">IF(O4199&lt;='Tree rules'!$C$4,IF(N4199&lt;='Tree rules'!$C$5,IF(P4199&lt;='Tree rules'!$C$7,"Monitor","Polymer laminate"),IF(P4199&lt;='Tree rules'!$C$8,"Seal cracks","Polymer laminate")),IF(O4199&lt;='Tree rules'!$C$6,IF(P4199&lt;='Tree rules'!$C$9,"Polymer laminate","Steel plate or jacket"),IF(L4199&lt;='Tree rules'!$C$10,"Steel plate or jacket","Polymer laminate")))</f>
        <v>Monitor</v>
      </c>
      <c r="T4199" s="5" t="str">
        <f aca="false">IF(S4199=R4199,"Yes","No")</f>
        <v>Yes</v>
      </c>
    </row>
    <row r="4200" customFormat="false" ht="15" hidden="false" customHeight="false" outlineLevel="0" collapsed="false">
      <c r="A4200" s="15" t="n">
        <v>5983</v>
      </c>
      <c r="B4200" s="16" t="n">
        <v>5.47756590361953</v>
      </c>
      <c r="C4200" s="15" t="n">
        <v>230</v>
      </c>
      <c r="D4200" s="15" t="n">
        <v>500</v>
      </c>
      <c r="E4200" s="15" t="n">
        <v>30</v>
      </c>
      <c r="F4200" s="16" t="n">
        <v>0.90657733366385</v>
      </c>
      <c r="G4200" s="17" t="s">
        <v>103</v>
      </c>
      <c r="H4200" s="18" t="n">
        <v>0.2</v>
      </c>
      <c r="I4200" s="18" t="n">
        <v>1</v>
      </c>
      <c r="J4200" s="19" t="n">
        <v>0.893863356877813</v>
      </c>
      <c r="K4200" s="19" t="n">
        <v>0.514372467854305</v>
      </c>
      <c r="L4200" s="16" t="n">
        <v>12.1185086363264</v>
      </c>
      <c r="M4200" s="19" t="n">
        <v>0.553321705494709</v>
      </c>
      <c r="N4200" s="19" t="n">
        <v>0.96013296273585</v>
      </c>
      <c r="O4200" s="19" t="n">
        <v>0.893863356877813</v>
      </c>
      <c r="P4200" s="19" t="n">
        <v>0.681926187538558</v>
      </c>
      <c r="Q4200" s="17" t="s">
        <v>29</v>
      </c>
      <c r="R4200" s="5" t="str">
        <f aca="false">IF(OR(Q4200="Steel plate",Q4200="Concrete jacket"),"Steel plate or jacket",Q4200)</f>
        <v>Monitor</v>
      </c>
      <c r="S4200" s="5" t="str">
        <f aca="false">IF(O4200&lt;='Tree rules'!$C$4,IF(N4200&lt;='Tree rules'!$C$5,IF(P4200&lt;='Tree rules'!$C$7,"Monitor","Polymer laminate"),IF(P4200&lt;='Tree rules'!$C$8,"Seal cracks","Polymer laminate")),IF(O4200&lt;='Tree rules'!$C$6,IF(P4200&lt;='Tree rules'!$C$9,"Polymer laminate","Steel plate or jacket"),IF(L4200&lt;='Tree rules'!$C$10,"Steel plate or jacket","Polymer laminate")))</f>
        <v>Monitor</v>
      </c>
      <c r="T4200" s="5" t="str">
        <f aca="false">IF(S4200=R4200,"Yes","No")</f>
        <v>Yes</v>
      </c>
    </row>
    <row r="4201" customFormat="false" ht="15" hidden="false" customHeight="false" outlineLevel="0" collapsed="false">
      <c r="A4201" s="15" t="n">
        <v>5984</v>
      </c>
      <c r="B4201" s="16" t="n">
        <v>5.44358094831979</v>
      </c>
      <c r="C4201" s="15" t="n">
        <v>230</v>
      </c>
      <c r="D4201" s="15" t="n">
        <v>525</v>
      </c>
      <c r="E4201" s="15" t="n">
        <v>25</v>
      </c>
      <c r="F4201" s="16" t="n">
        <v>0.85906279835652</v>
      </c>
      <c r="G4201" s="17" t="s">
        <v>103</v>
      </c>
      <c r="H4201" s="18" t="n">
        <v>0.2</v>
      </c>
      <c r="I4201" s="18" t="n">
        <v>1</v>
      </c>
      <c r="J4201" s="19" t="n">
        <v>0.920593561851621</v>
      </c>
      <c r="K4201" s="19" t="n">
        <v>0.43317712360201</v>
      </c>
      <c r="L4201" s="16" t="n">
        <v>11.4121193885111</v>
      </c>
      <c r="M4201" s="19" t="n">
        <v>0.929156001632109</v>
      </c>
      <c r="N4201" s="19" t="n">
        <v>0.898838152161237</v>
      </c>
      <c r="O4201" s="19" t="n">
        <v>0.920593561851621</v>
      </c>
      <c r="P4201" s="19" t="n">
        <v>0.398100959905597</v>
      </c>
      <c r="Q4201" s="17" t="s">
        <v>29</v>
      </c>
      <c r="R4201" s="5" t="str">
        <f aca="false">IF(OR(Q4201="Steel plate",Q4201="Concrete jacket"),"Steel plate or jacket",Q4201)</f>
        <v>Monitor</v>
      </c>
      <c r="S4201" s="5" t="str">
        <f aca="false">IF(O4201&lt;='Tree rules'!$C$4,IF(N4201&lt;='Tree rules'!$C$5,IF(P4201&lt;='Tree rules'!$C$7,"Monitor","Polymer laminate"),IF(P4201&lt;='Tree rules'!$C$8,"Seal cracks","Polymer laminate")),IF(O4201&lt;='Tree rules'!$C$6,IF(P4201&lt;='Tree rules'!$C$9,"Polymer laminate","Steel plate or jacket"),IF(L4201&lt;='Tree rules'!$C$10,"Steel plate or jacket","Polymer laminate")))</f>
        <v>Monitor</v>
      </c>
      <c r="T4201" s="5" t="str">
        <f aca="false">IF(S4201=R4201,"Yes","No")</f>
        <v>Yes</v>
      </c>
    </row>
    <row r="4202" customFormat="false" ht="15" hidden="false" customHeight="false" outlineLevel="0" collapsed="false">
      <c r="A4202" s="15" t="n">
        <v>5985</v>
      </c>
      <c r="B4202" s="16" t="n">
        <v>3.96116783819815</v>
      </c>
      <c r="C4202" s="15" t="n">
        <v>300</v>
      </c>
      <c r="D4202" s="15" t="n">
        <v>350</v>
      </c>
      <c r="E4202" s="15" t="n">
        <v>25</v>
      </c>
      <c r="F4202" s="16" t="n">
        <v>0.61599855952741</v>
      </c>
      <c r="G4202" s="17" t="s">
        <v>101</v>
      </c>
      <c r="H4202" s="18" t="n">
        <v>0.3</v>
      </c>
      <c r="I4202" s="18" t="n">
        <v>1</v>
      </c>
      <c r="J4202" s="19" t="n">
        <v>0.999255877011603</v>
      </c>
      <c r="K4202" s="19" t="n">
        <v>0.471276569736698</v>
      </c>
      <c r="L4202" s="16" t="n">
        <v>12.9449929352881</v>
      </c>
      <c r="M4202" s="19" t="n">
        <v>0.812675494839739</v>
      </c>
      <c r="N4202" s="19" t="n">
        <v>0.633889360179559</v>
      </c>
      <c r="O4202" s="19" t="n">
        <v>0.999255877011603</v>
      </c>
      <c r="P4202" s="19" t="n">
        <v>0.387420251025737</v>
      </c>
      <c r="Q4202" s="17" t="s">
        <v>29</v>
      </c>
      <c r="R4202" s="5" t="str">
        <f aca="false">IF(OR(Q4202="Steel plate",Q4202="Concrete jacket"),"Steel plate or jacket",Q4202)</f>
        <v>Monitor</v>
      </c>
      <c r="S4202" s="5" t="str">
        <f aca="false">IF(O4202&lt;='Tree rules'!$C$4,IF(N4202&lt;='Tree rules'!$C$5,IF(P4202&lt;='Tree rules'!$C$7,"Monitor","Polymer laminate"),IF(P4202&lt;='Tree rules'!$C$8,"Seal cracks","Polymer laminate")),IF(O4202&lt;='Tree rules'!$C$6,IF(P4202&lt;='Tree rules'!$C$9,"Polymer laminate","Steel plate or jacket"),IF(L4202&lt;='Tree rules'!$C$10,"Steel plate or jacket","Polymer laminate")))</f>
        <v>Monitor</v>
      </c>
      <c r="T4202" s="5" t="str">
        <f aca="false">IF(S4202=R4202,"Yes","No")</f>
        <v>Yes</v>
      </c>
    </row>
    <row r="4203" customFormat="false" ht="15" hidden="false" customHeight="false" outlineLevel="0" collapsed="false">
      <c r="A4203" s="15" t="n">
        <v>5987</v>
      </c>
      <c r="B4203" s="16" t="n">
        <v>4.05954100144226</v>
      </c>
      <c r="C4203" s="15" t="n">
        <v>300</v>
      </c>
      <c r="D4203" s="15" t="n">
        <v>375</v>
      </c>
      <c r="E4203" s="15" t="n">
        <v>30</v>
      </c>
      <c r="F4203" s="16" t="n">
        <v>1.0185508096745</v>
      </c>
      <c r="G4203" s="17" t="s">
        <v>101</v>
      </c>
      <c r="H4203" s="18" t="n">
        <v>0.3</v>
      </c>
      <c r="I4203" s="18" t="n">
        <v>1</v>
      </c>
      <c r="J4203" s="19" t="n">
        <v>0.874083524939154</v>
      </c>
      <c r="K4203" s="19" t="n">
        <v>0.401097206767443</v>
      </c>
      <c r="L4203" s="16" t="n">
        <v>12.3390303995205</v>
      </c>
      <c r="M4203" s="19" t="n">
        <v>0.439895653430612</v>
      </c>
      <c r="N4203" s="19" t="n">
        <v>0.612467407083246</v>
      </c>
      <c r="O4203" s="19" t="n">
        <v>0.874083524939154</v>
      </c>
      <c r="P4203" s="19" t="n">
        <v>0.771850714318178</v>
      </c>
      <c r="Q4203" s="17" t="s">
        <v>29</v>
      </c>
      <c r="R4203" s="5" t="str">
        <f aca="false">IF(OR(Q4203="Steel plate",Q4203="Concrete jacket"),"Steel plate or jacket",Q4203)</f>
        <v>Monitor</v>
      </c>
      <c r="S4203" s="5" t="str">
        <f aca="false">IF(O4203&lt;='Tree rules'!$C$4,IF(N4203&lt;='Tree rules'!$C$5,IF(P4203&lt;='Tree rules'!$C$7,"Monitor","Polymer laminate"),IF(P4203&lt;='Tree rules'!$C$8,"Seal cracks","Polymer laminate")),IF(O4203&lt;='Tree rules'!$C$6,IF(P4203&lt;='Tree rules'!$C$9,"Polymer laminate","Steel plate or jacket"),IF(L4203&lt;='Tree rules'!$C$10,"Steel plate or jacket","Polymer laminate")))</f>
        <v>Monitor</v>
      </c>
      <c r="T4203" s="5" t="str">
        <f aca="false">IF(S4203=R4203,"Yes","No")</f>
        <v>Yes</v>
      </c>
    </row>
    <row r="4204" customFormat="false" ht="15" hidden="false" customHeight="false" outlineLevel="0" collapsed="false">
      <c r="A4204" s="15" t="n">
        <v>5988</v>
      </c>
      <c r="B4204" s="16" t="n">
        <v>4.07348742132724</v>
      </c>
      <c r="C4204" s="15" t="n">
        <v>230</v>
      </c>
      <c r="D4204" s="15" t="n">
        <v>375</v>
      </c>
      <c r="E4204" s="15" t="n">
        <v>30</v>
      </c>
      <c r="F4204" s="16" t="n">
        <v>0.835418868126524</v>
      </c>
      <c r="G4204" s="17" t="s">
        <v>101</v>
      </c>
      <c r="H4204" s="18" t="n">
        <v>0.3</v>
      </c>
      <c r="I4204" s="18" t="n">
        <v>1</v>
      </c>
      <c r="J4204" s="19" t="n">
        <v>0.896886556033678</v>
      </c>
      <c r="K4204" s="19" t="n">
        <v>0.416013893713236</v>
      </c>
      <c r="L4204" s="16" t="n">
        <v>12.4571480774533</v>
      </c>
      <c r="M4204" s="19" t="n">
        <v>0.620217265681849</v>
      </c>
      <c r="N4204" s="19" t="n">
        <v>0.834635830376543</v>
      </c>
      <c r="O4204" s="19" t="n">
        <v>0.896886556033678</v>
      </c>
      <c r="P4204" s="19" t="n">
        <v>0.494707840640008</v>
      </c>
      <c r="Q4204" s="17" t="s">
        <v>29</v>
      </c>
      <c r="R4204" s="5" t="str">
        <f aca="false">IF(OR(Q4204="Steel plate",Q4204="Concrete jacket"),"Steel plate or jacket",Q4204)</f>
        <v>Monitor</v>
      </c>
      <c r="S4204" s="5" t="str">
        <f aca="false">IF(O4204&lt;='Tree rules'!$C$4,IF(N4204&lt;='Tree rules'!$C$5,IF(P4204&lt;='Tree rules'!$C$7,"Monitor","Polymer laminate"),IF(P4204&lt;='Tree rules'!$C$8,"Seal cracks","Polymer laminate")),IF(O4204&lt;='Tree rules'!$C$6,IF(P4204&lt;='Tree rules'!$C$9,"Polymer laminate","Steel plate or jacket"),IF(L4204&lt;='Tree rules'!$C$10,"Steel plate or jacket","Polymer laminate")))</f>
        <v>Monitor</v>
      </c>
      <c r="T4204" s="5" t="str">
        <f aca="false">IF(S4204=R4204,"Yes","No")</f>
        <v>Yes</v>
      </c>
    </row>
    <row r="4205" customFormat="false" ht="15" hidden="false" customHeight="false" outlineLevel="0" collapsed="false">
      <c r="A4205" s="15" t="n">
        <v>5990</v>
      </c>
      <c r="B4205" s="16" t="n">
        <v>3.81548077751799</v>
      </c>
      <c r="C4205" s="15" t="n">
        <v>230</v>
      </c>
      <c r="D4205" s="15" t="n">
        <v>375</v>
      </c>
      <c r="E4205" s="15" t="n">
        <v>25</v>
      </c>
      <c r="F4205" s="16" t="n">
        <v>0.797126720614828</v>
      </c>
      <c r="G4205" s="17" t="s">
        <v>101</v>
      </c>
      <c r="H4205" s="18" t="n">
        <v>0.3</v>
      </c>
      <c r="I4205" s="18" t="n">
        <v>1.5</v>
      </c>
      <c r="J4205" s="19" t="n">
        <v>0.966734917045219</v>
      </c>
      <c r="K4205" s="19" t="n">
        <v>0.565620330416325</v>
      </c>
      <c r="L4205" s="16" t="n">
        <v>11.597206010693</v>
      </c>
      <c r="M4205" s="19" t="n">
        <v>0.334601920610985</v>
      </c>
      <c r="N4205" s="19" t="n">
        <v>0.901645853814274</v>
      </c>
      <c r="O4205" s="19" t="n">
        <v>1.17669991396577</v>
      </c>
      <c r="P4205" s="19" t="n">
        <v>1.14549229366018</v>
      </c>
      <c r="Q4205" s="17" t="s">
        <v>31</v>
      </c>
      <c r="R4205" s="5" t="str">
        <f aca="false">IF(OR(Q4205="Steel plate",Q4205="Concrete jacket"),"Steel plate or jacket",Q4205)</f>
        <v>Polymer laminate</v>
      </c>
      <c r="S4205" s="5" t="str">
        <f aca="false">IF(O4205&lt;='Tree rules'!$C$4,IF(N4205&lt;='Tree rules'!$C$5,IF(P4205&lt;='Tree rules'!$C$7,"Monitor","Polymer laminate"),IF(P4205&lt;='Tree rules'!$C$8,"Seal cracks","Polymer laminate")),IF(O4205&lt;='Tree rules'!$C$6,IF(P4205&lt;='Tree rules'!$C$9,"Polymer laminate","Steel plate or jacket"),IF(L4205&lt;='Tree rules'!$C$10,"Steel plate or jacket","Polymer laminate")))</f>
        <v>Polymer laminate</v>
      </c>
      <c r="T4205" s="5" t="str">
        <f aca="false">IF(S4205=R4205,"Yes","No")</f>
        <v>Yes</v>
      </c>
    </row>
    <row r="4206" customFormat="false" ht="15" hidden="false" customHeight="false" outlineLevel="0" collapsed="false">
      <c r="A4206" s="15" t="n">
        <v>5991</v>
      </c>
      <c r="B4206" s="16" t="n">
        <v>3.61390500532253</v>
      </c>
      <c r="C4206" s="15" t="n">
        <v>300</v>
      </c>
      <c r="D4206" s="15" t="n">
        <v>300</v>
      </c>
      <c r="E4206" s="15" t="n">
        <v>25</v>
      </c>
      <c r="F4206" s="16" t="n">
        <v>0.831109167616348</v>
      </c>
      <c r="G4206" s="17" t="s">
        <v>101</v>
      </c>
      <c r="H4206" s="18" t="n">
        <v>0.3</v>
      </c>
      <c r="I4206" s="18" t="n">
        <v>1.5</v>
      </c>
      <c r="J4206" s="19" t="n">
        <v>0.873847478270131</v>
      </c>
      <c r="K4206" s="19" t="n">
        <v>0.444208761938654</v>
      </c>
      <c r="L4206" s="16" t="n">
        <v>14.340892878264</v>
      </c>
      <c r="M4206" s="19" t="n">
        <v>0.579459333490304</v>
      </c>
      <c r="N4206" s="19" t="n">
        <v>1.21722036411341</v>
      </c>
      <c r="O4206" s="19" t="n">
        <v>1.1166858641824</v>
      </c>
      <c r="P4206" s="19" t="n">
        <v>0.663269613225324</v>
      </c>
      <c r="Q4206" s="17" t="s">
        <v>31</v>
      </c>
      <c r="R4206" s="5" t="str">
        <f aca="false">IF(OR(Q4206="Steel plate",Q4206="Concrete jacket"),"Steel plate or jacket",Q4206)</f>
        <v>Polymer laminate</v>
      </c>
      <c r="S4206" s="5" t="str">
        <f aca="false">IF(O4206&lt;='Tree rules'!$C$4,IF(N4206&lt;='Tree rules'!$C$5,IF(P4206&lt;='Tree rules'!$C$7,"Monitor","Polymer laminate"),IF(P4206&lt;='Tree rules'!$C$8,"Seal cracks","Polymer laminate")),IF(O4206&lt;='Tree rules'!$C$6,IF(P4206&lt;='Tree rules'!$C$9,"Polymer laminate","Steel plate or jacket"),IF(L4206&lt;='Tree rules'!$C$10,"Steel plate or jacket","Polymer laminate")))</f>
        <v>Polymer laminate</v>
      </c>
      <c r="T4206" s="5" t="str">
        <f aca="false">IF(S4206=R4206,"Yes","No")</f>
        <v>Yes</v>
      </c>
    </row>
    <row r="4207" customFormat="false" ht="15" hidden="false" customHeight="false" outlineLevel="0" collapsed="false">
      <c r="A4207" s="15" t="n">
        <v>5994</v>
      </c>
      <c r="B4207" s="16" t="n">
        <v>6.29289951356295</v>
      </c>
      <c r="C4207" s="15" t="n">
        <v>230</v>
      </c>
      <c r="D4207" s="15" t="n">
        <v>625</v>
      </c>
      <c r="E4207" s="15" t="n">
        <v>30</v>
      </c>
      <c r="F4207" s="16" t="n">
        <v>0.710178431223674</v>
      </c>
      <c r="G4207" s="17" t="s">
        <v>101</v>
      </c>
      <c r="H4207" s="18" t="n">
        <v>0.3</v>
      </c>
      <c r="I4207" s="18" t="n">
        <v>2</v>
      </c>
      <c r="J4207" s="19" t="n">
        <v>0.907326746798215</v>
      </c>
      <c r="K4207" s="19" t="n">
        <v>0.499318295322972</v>
      </c>
      <c r="L4207" s="16" t="n">
        <v>10.9062383250658</v>
      </c>
      <c r="M4207" s="19" t="n">
        <v>0.466326401971823</v>
      </c>
      <c r="N4207" s="19" t="n">
        <v>0.989293720207071</v>
      </c>
      <c r="O4207" s="19" t="n">
        <v>1.36160864908421</v>
      </c>
      <c r="P4207" s="19" t="n">
        <v>0.789074585028241</v>
      </c>
      <c r="Q4207" s="17" t="s">
        <v>31</v>
      </c>
      <c r="R4207" s="5" t="str">
        <f aca="false">IF(OR(Q4207="Steel plate",Q4207="Concrete jacket"),"Steel plate or jacket",Q4207)</f>
        <v>Polymer laminate</v>
      </c>
      <c r="S4207" s="5" t="str">
        <f aca="false">IF(O4207&lt;='Tree rules'!$C$4,IF(N4207&lt;='Tree rules'!$C$5,IF(P4207&lt;='Tree rules'!$C$7,"Monitor","Polymer laminate"),IF(P4207&lt;='Tree rules'!$C$8,"Seal cracks","Polymer laminate")),IF(O4207&lt;='Tree rules'!$C$6,IF(P4207&lt;='Tree rules'!$C$9,"Polymer laminate","Steel plate or jacket"),IF(L4207&lt;='Tree rules'!$C$10,"Steel plate or jacket","Polymer laminate")))</f>
        <v>Steel plate or jacket</v>
      </c>
      <c r="T4207" s="5" t="str">
        <f aca="false">IF(S4207=R4207,"Yes","No")</f>
        <v>No</v>
      </c>
    </row>
    <row r="4208" customFormat="false" ht="15" hidden="false" customHeight="false" outlineLevel="0" collapsed="false">
      <c r="A4208" s="15" t="n">
        <v>5995</v>
      </c>
      <c r="B4208" s="16" t="n">
        <v>4.20802300568904</v>
      </c>
      <c r="C4208" s="15" t="n">
        <v>300</v>
      </c>
      <c r="D4208" s="15" t="n">
        <v>350</v>
      </c>
      <c r="E4208" s="15" t="n">
        <v>25</v>
      </c>
      <c r="F4208" s="16" t="n">
        <v>0.61599855952741</v>
      </c>
      <c r="G4208" s="17" t="s">
        <v>101</v>
      </c>
      <c r="H4208" s="18" t="n">
        <v>0.3</v>
      </c>
      <c r="I4208" s="18" t="n">
        <v>1</v>
      </c>
      <c r="J4208" s="19" t="n">
        <v>0.946967736211792</v>
      </c>
      <c r="K4208" s="19" t="n">
        <v>0.427027566373769</v>
      </c>
      <c r="L4208" s="16" t="n">
        <v>13.7517091689184</v>
      </c>
      <c r="M4208" s="19" t="n">
        <v>0.762378727533909</v>
      </c>
      <c r="N4208" s="19" t="n">
        <v>0.6041017450484</v>
      </c>
      <c r="O4208" s="19" t="n">
        <v>0.946967736211792</v>
      </c>
      <c r="P4208" s="19" t="n">
        <v>0.400384823797359</v>
      </c>
      <c r="Q4208" s="17" t="s">
        <v>29</v>
      </c>
      <c r="R4208" s="5" t="str">
        <f aca="false">IF(OR(Q4208="Steel plate",Q4208="Concrete jacket"),"Steel plate or jacket",Q4208)</f>
        <v>Monitor</v>
      </c>
      <c r="S4208" s="5" t="str">
        <f aca="false">IF(O4208&lt;='Tree rules'!$C$4,IF(N4208&lt;='Tree rules'!$C$5,IF(P4208&lt;='Tree rules'!$C$7,"Monitor","Polymer laminate"),IF(P4208&lt;='Tree rules'!$C$8,"Seal cracks","Polymer laminate")),IF(O4208&lt;='Tree rules'!$C$6,IF(P4208&lt;='Tree rules'!$C$9,"Polymer laminate","Steel plate or jacket"),IF(L4208&lt;='Tree rules'!$C$10,"Steel plate or jacket","Polymer laminate")))</f>
        <v>Monitor</v>
      </c>
      <c r="T4208" s="5" t="str">
        <f aca="false">IF(S4208=R4208,"Yes","No")</f>
        <v>Yes</v>
      </c>
    </row>
    <row r="4209" customFormat="false" ht="15" hidden="false" customHeight="false" outlineLevel="0" collapsed="false">
      <c r="A4209" s="15" t="n">
        <v>5996</v>
      </c>
      <c r="B4209" s="16" t="n">
        <v>3.39156515781512</v>
      </c>
      <c r="C4209" s="15" t="n">
        <v>230</v>
      </c>
      <c r="D4209" s="15" t="n">
        <v>300</v>
      </c>
      <c r="E4209" s="15" t="n">
        <v>30</v>
      </c>
      <c r="F4209" s="16" t="n">
        <v>0.688332522525665</v>
      </c>
      <c r="G4209" s="17" t="s">
        <v>103</v>
      </c>
      <c r="H4209" s="18" t="n">
        <v>0.2</v>
      </c>
      <c r="I4209" s="18" t="n">
        <v>2</v>
      </c>
      <c r="J4209" s="19" t="n">
        <v>0.922665422156851</v>
      </c>
      <c r="K4209" s="19" t="n">
        <v>0.611959051342249</v>
      </c>
      <c r="L4209" s="16" t="n">
        <v>13.3526187315556</v>
      </c>
      <c r="M4209" s="19" t="n">
        <v>0.600123935626126</v>
      </c>
      <c r="N4209" s="19" t="n">
        <v>1.8200909228749</v>
      </c>
      <c r="O4209" s="19" t="n">
        <v>1.2806973878643</v>
      </c>
      <c r="P4209" s="19" t="n">
        <v>0.596398045448796</v>
      </c>
      <c r="Q4209" s="17" t="s">
        <v>31</v>
      </c>
      <c r="R4209" s="5" t="str">
        <f aca="false">IF(OR(Q4209="Steel plate",Q4209="Concrete jacket"),"Steel plate or jacket",Q4209)</f>
        <v>Polymer laminate</v>
      </c>
      <c r="S4209" s="5" t="str">
        <f aca="false">IF(O4209&lt;='Tree rules'!$C$4,IF(N4209&lt;='Tree rules'!$C$5,IF(P4209&lt;='Tree rules'!$C$7,"Monitor","Polymer laminate"),IF(P4209&lt;='Tree rules'!$C$8,"Seal cracks","Polymer laminate")),IF(O4209&lt;='Tree rules'!$C$6,IF(P4209&lt;='Tree rules'!$C$9,"Polymer laminate","Steel plate or jacket"),IF(L4209&lt;='Tree rules'!$C$10,"Steel plate or jacket","Polymer laminate")))</f>
        <v>Polymer laminate</v>
      </c>
      <c r="T4209" s="5" t="str">
        <f aca="false">IF(S4209=R4209,"Yes","No")</f>
        <v>Yes</v>
      </c>
    </row>
    <row r="4210" customFormat="false" ht="15" hidden="false" customHeight="false" outlineLevel="0" collapsed="false">
      <c r="A4210" s="15" t="n">
        <v>5998</v>
      </c>
      <c r="B4210" s="16" t="n">
        <v>3.17043297446248</v>
      </c>
      <c r="C4210" s="15" t="n">
        <v>230</v>
      </c>
      <c r="D4210" s="15" t="n">
        <v>300</v>
      </c>
      <c r="E4210" s="15" t="n">
        <v>30</v>
      </c>
      <c r="F4210" s="16" t="n">
        <v>1.09729996268736</v>
      </c>
      <c r="G4210" s="17" t="s">
        <v>102</v>
      </c>
      <c r="H4210" s="18" t="n">
        <v>0.1</v>
      </c>
      <c r="I4210" s="18" t="n">
        <v>2</v>
      </c>
      <c r="J4210" s="19" t="n">
        <v>0.918952116521719</v>
      </c>
      <c r="K4210" s="19" t="n">
        <v>0.459291550593421</v>
      </c>
      <c r="L4210" s="16" t="n">
        <v>13.2654099349894</v>
      </c>
      <c r="M4210" s="19" t="n">
        <v>0.698455620084216</v>
      </c>
      <c r="N4210" s="19" t="n">
        <v>4.23229554526743</v>
      </c>
      <c r="O4210" s="19" t="n">
        <v>1.41583729052507</v>
      </c>
      <c r="P4210" s="19" t="n">
        <v>0.620125595702363</v>
      </c>
      <c r="Q4210" s="17" t="s">
        <v>31</v>
      </c>
      <c r="R4210" s="5" t="str">
        <f aca="false">IF(OR(Q4210="Steel plate",Q4210="Concrete jacket"),"Steel plate or jacket",Q4210)</f>
        <v>Polymer laminate</v>
      </c>
      <c r="S4210" s="5" t="str">
        <f aca="false">IF(O4210&lt;='Tree rules'!$C$4,IF(N4210&lt;='Tree rules'!$C$5,IF(P4210&lt;='Tree rules'!$C$7,"Monitor","Polymer laminate"),IF(P4210&lt;='Tree rules'!$C$8,"Seal cracks","Polymer laminate")),IF(O4210&lt;='Tree rules'!$C$6,IF(P4210&lt;='Tree rules'!$C$9,"Polymer laminate","Steel plate or jacket"),IF(L4210&lt;='Tree rules'!$C$10,"Steel plate or jacket","Polymer laminate")))</f>
        <v>Steel plate or jacket</v>
      </c>
      <c r="T4210" s="5" t="str">
        <f aca="false">IF(S4210=R4210,"Yes","No")</f>
        <v>No</v>
      </c>
    </row>
    <row r="4211" customFormat="false" ht="15" hidden="false" customHeight="false" outlineLevel="0" collapsed="false">
      <c r="A4211" s="15" t="n">
        <v>5999</v>
      </c>
      <c r="B4211" s="16" t="n">
        <v>5.19200059465235</v>
      </c>
      <c r="C4211" s="15" t="n">
        <v>300</v>
      </c>
      <c r="D4211" s="15" t="n">
        <v>425</v>
      </c>
      <c r="E4211" s="15" t="n">
        <v>25</v>
      </c>
      <c r="F4211" s="16" t="n">
        <v>0.593686800678386</v>
      </c>
      <c r="G4211" s="17" t="s">
        <v>101</v>
      </c>
      <c r="H4211" s="18" t="n">
        <v>0.3</v>
      </c>
      <c r="I4211" s="18" t="n">
        <v>2</v>
      </c>
      <c r="J4211" s="19" t="n">
        <v>0.860361042586043</v>
      </c>
      <c r="K4211" s="19" t="n">
        <v>0.424750480221357</v>
      </c>
      <c r="L4211" s="16" t="n">
        <v>13.6272981486938</v>
      </c>
      <c r="M4211" s="19" t="n">
        <v>0.315389373629528</v>
      </c>
      <c r="N4211" s="19" t="n">
        <v>0.922011238458266</v>
      </c>
      <c r="O4211" s="19" t="n">
        <v>1.35528331916992</v>
      </c>
      <c r="P4211" s="19" t="n">
        <v>1.1272891318362</v>
      </c>
      <c r="Q4211" s="17" t="s">
        <v>31</v>
      </c>
      <c r="R4211" s="5" t="str">
        <f aca="false">IF(OR(Q4211="Steel plate",Q4211="Concrete jacket"),"Steel plate or jacket",Q4211)</f>
        <v>Polymer laminate</v>
      </c>
      <c r="S4211" s="5" t="str">
        <f aca="false">IF(O4211&lt;='Tree rules'!$C$4,IF(N4211&lt;='Tree rules'!$C$5,IF(P4211&lt;='Tree rules'!$C$7,"Monitor","Polymer laminate"),IF(P4211&lt;='Tree rules'!$C$8,"Seal cracks","Polymer laminate")),IF(O4211&lt;='Tree rules'!$C$6,IF(P4211&lt;='Tree rules'!$C$9,"Polymer laminate","Steel plate or jacket"),IF(L4211&lt;='Tree rules'!$C$10,"Steel plate or jacket","Polymer laminate")))</f>
        <v>Polymer laminate</v>
      </c>
      <c r="T4211" s="5" t="str">
        <f aca="false">IF(S4211=R4211,"Yes","No")</f>
        <v>Yes</v>
      </c>
    </row>
    <row r="4212" customFormat="false" ht="15" hidden="false" customHeight="false" outlineLevel="0" collapsed="false">
      <c r="A4212" s="15" t="n">
        <v>6000</v>
      </c>
      <c r="B4212" s="16" t="n">
        <v>3.07058914888663</v>
      </c>
      <c r="C4212" s="15" t="n">
        <v>300</v>
      </c>
      <c r="D4212" s="15" t="n">
        <v>300</v>
      </c>
      <c r="E4212" s="15" t="n">
        <v>20</v>
      </c>
      <c r="F4212" s="16" t="n">
        <v>0.736310778185108</v>
      </c>
      <c r="G4212" s="17" t="s">
        <v>103</v>
      </c>
      <c r="H4212" s="18" t="n">
        <v>0.2</v>
      </c>
      <c r="I4212" s="18" t="n">
        <v>1</v>
      </c>
      <c r="J4212" s="19" t="n">
        <v>0.864072959387721</v>
      </c>
      <c r="K4212" s="19" t="n">
        <v>0.448607805947119</v>
      </c>
      <c r="L4212" s="16" t="n">
        <v>11.9944888628384</v>
      </c>
      <c r="M4212" s="19" t="n">
        <v>0.381059713329596</v>
      </c>
      <c r="N4212" s="19" t="n">
        <v>0.920205135312548</v>
      </c>
      <c r="O4212" s="19" t="n">
        <v>0.864072959387721</v>
      </c>
      <c r="P4212" s="19" t="n">
        <v>0.717204796420039</v>
      </c>
      <c r="Q4212" s="17" t="s">
        <v>29</v>
      </c>
      <c r="R4212" s="5" t="str">
        <f aca="false">IF(OR(Q4212="Steel plate",Q4212="Concrete jacket"),"Steel plate or jacket",Q4212)</f>
        <v>Monitor</v>
      </c>
      <c r="S4212" s="5" t="str">
        <f aca="false">IF(O4212&lt;='Tree rules'!$C$4,IF(N4212&lt;='Tree rules'!$C$5,IF(P4212&lt;='Tree rules'!$C$7,"Monitor","Polymer laminate"),IF(P4212&lt;='Tree rules'!$C$8,"Seal cracks","Polymer laminate")),IF(O4212&lt;='Tree rules'!$C$6,IF(P4212&lt;='Tree rules'!$C$9,"Polymer laminate","Steel plate or jacket"),IF(L4212&lt;='Tree rules'!$C$10,"Steel plate or jacket","Polymer laminate")))</f>
        <v>Monitor</v>
      </c>
      <c r="T4212" s="5" t="str">
        <f aca="false">IF(S4212=R4212,"Yes","No")</f>
        <v>Yes</v>
      </c>
    </row>
    <row r="4213" customFormat="false" ht="15" hidden="false" customHeight="false" outlineLevel="0" collapsed="false">
      <c r="A4213" s="15" t="n">
        <v>6002</v>
      </c>
      <c r="B4213" s="16" t="n">
        <v>6.17296642373274</v>
      </c>
      <c r="C4213" s="15" t="n">
        <v>230</v>
      </c>
      <c r="D4213" s="15" t="n">
        <v>550</v>
      </c>
      <c r="E4213" s="15" t="n">
        <v>20</v>
      </c>
      <c r="F4213" s="16" t="n">
        <v>0.693795479053647</v>
      </c>
      <c r="G4213" s="17" t="s">
        <v>103</v>
      </c>
      <c r="H4213" s="18" t="n">
        <v>0.2</v>
      </c>
      <c r="I4213" s="18" t="n">
        <v>1</v>
      </c>
      <c r="J4213" s="19" t="n">
        <v>0.953346766349599</v>
      </c>
      <c r="K4213" s="19" t="n">
        <v>0.441100921404345</v>
      </c>
      <c r="L4213" s="16" t="n">
        <v>12.247949253438</v>
      </c>
      <c r="M4213" s="19" t="n">
        <v>0.916122504920064</v>
      </c>
      <c r="N4213" s="19" t="n">
        <v>0.826178002174776</v>
      </c>
      <c r="O4213" s="19" t="n">
        <v>0.953346766349599</v>
      </c>
      <c r="P4213" s="19" t="n">
        <v>0.415557186682311</v>
      </c>
      <c r="Q4213" s="17" t="s">
        <v>29</v>
      </c>
      <c r="R4213" s="5" t="str">
        <f aca="false">IF(OR(Q4213="Steel plate",Q4213="Concrete jacket"),"Steel plate or jacket",Q4213)</f>
        <v>Monitor</v>
      </c>
      <c r="S4213" s="5" t="str">
        <f aca="false">IF(O4213&lt;='Tree rules'!$C$4,IF(N4213&lt;='Tree rules'!$C$5,IF(P4213&lt;='Tree rules'!$C$7,"Monitor","Polymer laminate"),IF(P4213&lt;='Tree rules'!$C$8,"Seal cracks","Polymer laminate")),IF(O4213&lt;='Tree rules'!$C$6,IF(P4213&lt;='Tree rules'!$C$9,"Polymer laminate","Steel plate or jacket"),IF(L4213&lt;='Tree rules'!$C$10,"Steel plate or jacket","Polymer laminate")))</f>
        <v>Monitor</v>
      </c>
      <c r="T4213" s="5" t="str">
        <f aca="false">IF(S4213=R4213,"Yes","No")</f>
        <v>Yes</v>
      </c>
    </row>
    <row r="4214" customFormat="false" ht="15" hidden="false" customHeight="false" outlineLevel="0" collapsed="false">
      <c r="A4214" s="15" t="n">
        <v>6003</v>
      </c>
      <c r="B4214" s="16" t="n">
        <v>4.37242290755767</v>
      </c>
      <c r="C4214" s="15" t="n">
        <v>230</v>
      </c>
      <c r="D4214" s="15" t="n">
        <v>375</v>
      </c>
      <c r="E4214" s="15" t="n">
        <v>30</v>
      </c>
      <c r="F4214" s="16" t="n">
        <v>0.797126720614828</v>
      </c>
      <c r="G4214" s="17" t="s">
        <v>103</v>
      </c>
      <c r="H4214" s="18" t="n">
        <v>0.2</v>
      </c>
      <c r="I4214" s="18" t="n">
        <v>1</v>
      </c>
      <c r="J4214" s="19" t="n">
        <v>0.882514536057426</v>
      </c>
      <c r="K4214" s="19" t="n">
        <v>0.45033253023947</v>
      </c>
      <c r="L4214" s="16" t="n">
        <v>13.2900392326981</v>
      </c>
      <c r="M4214" s="19" t="n">
        <v>0.297833199653976</v>
      </c>
      <c r="N4214" s="19" t="n">
        <v>1.02624670198373</v>
      </c>
      <c r="O4214" s="19" t="n">
        <v>0.882514536057426</v>
      </c>
      <c r="P4214" s="19" t="n">
        <v>1.03262673037494</v>
      </c>
      <c r="Q4214" s="17" t="s">
        <v>31</v>
      </c>
      <c r="R4214" s="5" t="str">
        <f aca="false">IF(OR(Q4214="Steel plate",Q4214="Concrete jacket"),"Steel plate or jacket",Q4214)</f>
        <v>Polymer laminate</v>
      </c>
      <c r="S4214" s="5" t="str">
        <f aca="false">IF(O4214&lt;='Tree rules'!$C$4,IF(N4214&lt;='Tree rules'!$C$5,IF(P4214&lt;='Tree rules'!$C$7,"Monitor","Polymer laminate"),IF(P4214&lt;='Tree rules'!$C$8,"Seal cracks","Polymer laminate")),IF(O4214&lt;='Tree rules'!$C$6,IF(P4214&lt;='Tree rules'!$C$9,"Polymer laminate","Steel plate or jacket"),IF(L4214&lt;='Tree rules'!$C$10,"Steel plate or jacket","Polymer laminate")))</f>
        <v>Polymer laminate</v>
      </c>
      <c r="T4214" s="5" t="str">
        <f aca="false">IF(S4214=R4214,"Yes","No")</f>
        <v>Yes</v>
      </c>
    </row>
    <row r="4215" customFormat="false" ht="15" hidden="false" customHeight="false" outlineLevel="0" collapsed="false">
      <c r="A4215" s="15" t="n">
        <v>6004</v>
      </c>
      <c r="B4215" s="16" t="n">
        <v>3.18946555857514</v>
      </c>
      <c r="C4215" s="15" t="n">
        <v>230</v>
      </c>
      <c r="D4215" s="15" t="n">
        <v>300</v>
      </c>
      <c r="E4215" s="15" t="n">
        <v>25</v>
      </c>
      <c r="F4215" s="16" t="n">
        <v>0.768324290280112</v>
      </c>
      <c r="G4215" s="17" t="s">
        <v>103</v>
      </c>
      <c r="H4215" s="18" t="n">
        <v>0.2</v>
      </c>
      <c r="I4215" s="18" t="n">
        <v>1.5</v>
      </c>
      <c r="J4215" s="19" t="n">
        <v>0.954148244082904</v>
      </c>
      <c r="K4215" s="19" t="n">
        <v>0.43623127396658</v>
      </c>
      <c r="L4215" s="16" t="n">
        <v>12.4588498381841</v>
      </c>
      <c r="M4215" s="19" t="n">
        <v>0.933112614685187</v>
      </c>
      <c r="N4215" s="19" t="n">
        <v>1.19103432265708</v>
      </c>
      <c r="O4215" s="19" t="n">
        <v>1.22310771408973</v>
      </c>
      <c r="P4215" s="19" t="n">
        <v>0.388901096354955</v>
      </c>
      <c r="Q4215" s="17" t="s">
        <v>31</v>
      </c>
      <c r="R4215" s="5" t="str">
        <f aca="false">IF(OR(Q4215="Steel plate",Q4215="Concrete jacket"),"Steel plate or jacket",Q4215)</f>
        <v>Polymer laminate</v>
      </c>
      <c r="S4215" s="5" t="str">
        <f aca="false">IF(O4215&lt;='Tree rules'!$C$4,IF(N4215&lt;='Tree rules'!$C$5,IF(P4215&lt;='Tree rules'!$C$7,"Monitor","Polymer laminate"),IF(P4215&lt;='Tree rules'!$C$8,"Seal cracks","Polymer laminate")),IF(O4215&lt;='Tree rules'!$C$6,IF(P4215&lt;='Tree rules'!$C$9,"Polymer laminate","Steel plate or jacket"),IF(L4215&lt;='Tree rules'!$C$10,"Steel plate or jacket","Polymer laminate")))</f>
        <v>Polymer laminate</v>
      </c>
      <c r="T4215" s="5" t="str">
        <f aca="false">IF(S4215=R4215,"Yes","No")</f>
        <v>Yes</v>
      </c>
    </row>
    <row r="4216" customFormat="false" ht="15" hidden="false" customHeight="false" outlineLevel="0" collapsed="false">
      <c r="A4216" s="15" t="n">
        <v>6005</v>
      </c>
      <c r="B4216" s="16" t="n">
        <v>4.46969581630494</v>
      </c>
      <c r="C4216" s="15" t="n">
        <v>230</v>
      </c>
      <c r="D4216" s="15" t="n">
        <v>375</v>
      </c>
      <c r="E4216" s="15" t="n">
        <v>30</v>
      </c>
      <c r="F4216" s="16" t="n">
        <v>0.594232683721175</v>
      </c>
      <c r="G4216" s="17" t="s">
        <v>101</v>
      </c>
      <c r="H4216" s="18" t="n">
        <v>0.3</v>
      </c>
      <c r="I4216" s="18" t="n">
        <v>2</v>
      </c>
      <c r="J4216" s="19" t="n">
        <v>0.876131816304425</v>
      </c>
      <c r="K4216" s="19" t="n">
        <v>0.560877587605477</v>
      </c>
      <c r="L4216" s="16" t="n">
        <v>13.5036127380814</v>
      </c>
      <c r="M4216" s="19" t="n">
        <v>0.639304323196093</v>
      </c>
      <c r="N4216" s="19" t="n">
        <v>0.835248426459866</v>
      </c>
      <c r="O4216" s="19" t="n">
        <v>1.26086093305562</v>
      </c>
      <c r="P4216" s="19" t="n">
        <v>0.534206270178917</v>
      </c>
      <c r="Q4216" s="17" t="s">
        <v>31</v>
      </c>
      <c r="R4216" s="5" t="str">
        <f aca="false">IF(OR(Q4216="Steel plate",Q4216="Concrete jacket"),"Steel plate or jacket",Q4216)</f>
        <v>Polymer laminate</v>
      </c>
      <c r="S4216" s="5" t="str">
        <f aca="false">IF(O4216&lt;='Tree rules'!$C$4,IF(N4216&lt;='Tree rules'!$C$5,IF(P4216&lt;='Tree rules'!$C$7,"Monitor","Polymer laminate"),IF(P4216&lt;='Tree rules'!$C$8,"Seal cracks","Polymer laminate")),IF(O4216&lt;='Tree rules'!$C$6,IF(P4216&lt;='Tree rules'!$C$9,"Polymer laminate","Steel plate or jacket"),IF(L4216&lt;='Tree rules'!$C$10,"Steel plate or jacket","Polymer laminate")))</f>
        <v>Polymer laminate</v>
      </c>
      <c r="T4216" s="5" t="str">
        <f aca="false">IF(S4216=R4216,"Yes","No")</f>
        <v>Yes</v>
      </c>
    </row>
    <row r="4217" customFormat="false" ht="15" hidden="false" customHeight="false" outlineLevel="0" collapsed="false">
      <c r="A4217" s="15" t="n">
        <v>6006</v>
      </c>
      <c r="B4217" s="16" t="n">
        <v>4.42660726311817</v>
      </c>
      <c r="C4217" s="15" t="n">
        <v>300</v>
      </c>
      <c r="D4217" s="15" t="n">
        <v>400</v>
      </c>
      <c r="E4217" s="15" t="n">
        <v>30</v>
      </c>
      <c r="F4217" s="16" t="n">
        <v>0.757295404255167</v>
      </c>
      <c r="G4217" s="17" t="s">
        <v>101</v>
      </c>
      <c r="H4217" s="18" t="n">
        <v>0.3</v>
      </c>
      <c r="I4217" s="18" t="n">
        <v>1.5</v>
      </c>
      <c r="J4217" s="19" t="n">
        <v>0.906309133218867</v>
      </c>
      <c r="K4217" s="19" t="n">
        <v>0.647462630953878</v>
      </c>
      <c r="L4217" s="16" t="n">
        <v>12.5045402912943</v>
      </c>
      <c r="M4217" s="19" t="n">
        <v>0.285878591200755</v>
      </c>
      <c r="N4217" s="19" t="n">
        <v>0.8237063258208</v>
      </c>
      <c r="O4217" s="19" t="n">
        <v>1.06606305190259</v>
      </c>
      <c r="P4217" s="19" t="n">
        <v>1.30025669962351</v>
      </c>
      <c r="Q4217" s="17" t="s">
        <v>31</v>
      </c>
      <c r="R4217" s="5" t="str">
        <f aca="false">IF(OR(Q4217="Steel plate",Q4217="Concrete jacket"),"Steel plate or jacket",Q4217)</f>
        <v>Polymer laminate</v>
      </c>
      <c r="S4217" s="5" t="str">
        <f aca="false">IF(O4217&lt;='Tree rules'!$C$4,IF(N4217&lt;='Tree rules'!$C$5,IF(P4217&lt;='Tree rules'!$C$7,"Monitor","Polymer laminate"),IF(P4217&lt;='Tree rules'!$C$8,"Seal cracks","Polymer laminate")),IF(O4217&lt;='Tree rules'!$C$6,IF(P4217&lt;='Tree rules'!$C$9,"Polymer laminate","Steel plate or jacket"),IF(L4217&lt;='Tree rules'!$C$10,"Steel plate or jacket","Polymer laminate")))</f>
        <v>Steel plate or jacket</v>
      </c>
      <c r="T4217" s="5" t="str">
        <f aca="false">IF(S4217=R4217,"Yes","No")</f>
        <v>No</v>
      </c>
    </row>
    <row r="4218" customFormat="false" ht="15" hidden="false" customHeight="false" outlineLevel="0" collapsed="false">
      <c r="A4218" s="15" t="n">
        <v>6010</v>
      </c>
      <c r="B4218" s="16" t="n">
        <v>3.55852664688483</v>
      </c>
      <c r="C4218" s="15" t="n">
        <v>300</v>
      </c>
      <c r="D4218" s="15" t="n">
        <v>325</v>
      </c>
      <c r="E4218" s="15" t="n">
        <v>20</v>
      </c>
      <c r="F4218" s="16" t="n">
        <v>0.72065207824282</v>
      </c>
      <c r="G4218" s="17" t="s">
        <v>101</v>
      </c>
      <c r="H4218" s="18" t="n">
        <v>0.3</v>
      </c>
      <c r="I4218" s="18" t="n">
        <v>1.5</v>
      </c>
      <c r="J4218" s="19" t="n">
        <v>0.93730339522619</v>
      </c>
      <c r="K4218" s="19" t="n">
        <v>0.464629507160109</v>
      </c>
      <c r="L4218" s="16" t="n">
        <v>12.7545757952861</v>
      </c>
      <c r="M4218" s="19" t="n">
        <v>0.911899854369471</v>
      </c>
      <c r="N4218" s="19" t="n">
        <v>0.925558446848712</v>
      </c>
      <c r="O4218" s="19" t="n">
        <v>1.18820568554756</v>
      </c>
      <c r="P4218" s="19" t="n">
        <v>0.427834749604745</v>
      </c>
      <c r="Q4218" s="17" t="s">
        <v>31</v>
      </c>
      <c r="R4218" s="5" t="str">
        <f aca="false">IF(OR(Q4218="Steel plate",Q4218="Concrete jacket"),"Steel plate or jacket",Q4218)</f>
        <v>Polymer laminate</v>
      </c>
      <c r="S4218" s="5" t="str">
        <f aca="false">IF(O4218&lt;='Tree rules'!$C$4,IF(N4218&lt;='Tree rules'!$C$5,IF(P4218&lt;='Tree rules'!$C$7,"Monitor","Polymer laminate"),IF(P4218&lt;='Tree rules'!$C$8,"Seal cracks","Polymer laminate")),IF(O4218&lt;='Tree rules'!$C$6,IF(P4218&lt;='Tree rules'!$C$9,"Polymer laminate","Steel plate or jacket"),IF(L4218&lt;='Tree rules'!$C$10,"Steel plate or jacket","Polymer laminate")))</f>
        <v>Polymer laminate</v>
      </c>
      <c r="T4218" s="5" t="str">
        <f aca="false">IF(S4218=R4218,"Yes","No")</f>
        <v>Yes</v>
      </c>
    </row>
    <row r="4219" customFormat="false" ht="15" hidden="false" customHeight="false" outlineLevel="0" collapsed="false">
      <c r="A4219" s="15" t="n">
        <v>6011</v>
      </c>
      <c r="B4219" s="16" t="n">
        <v>4.80144000012456</v>
      </c>
      <c r="C4219" s="15" t="n">
        <v>300</v>
      </c>
      <c r="D4219" s="15" t="n">
        <v>475</v>
      </c>
      <c r="E4219" s="15" t="n">
        <v>30</v>
      </c>
      <c r="F4219" s="16" t="n">
        <v>0.735735984447258</v>
      </c>
      <c r="G4219" s="17" t="s">
        <v>103</v>
      </c>
      <c r="H4219" s="18" t="n">
        <v>0.2</v>
      </c>
      <c r="I4219" s="18" t="n">
        <v>2</v>
      </c>
      <c r="J4219" s="19" t="n">
        <v>0.857259094720265</v>
      </c>
      <c r="K4219" s="19" t="n">
        <v>0.478023629902934</v>
      </c>
      <c r="L4219" s="16" t="n">
        <v>11.2445901642261</v>
      </c>
      <c r="M4219" s="19" t="n">
        <v>0.333879010876748</v>
      </c>
      <c r="N4219" s="19" t="n">
        <v>1.71516680682588</v>
      </c>
      <c r="O4219" s="19" t="n">
        <v>1.30472808521505</v>
      </c>
      <c r="P4219" s="19" t="n">
        <v>1.00859001861128</v>
      </c>
      <c r="Q4219" s="17" t="s">
        <v>31</v>
      </c>
      <c r="R4219" s="5" t="str">
        <f aca="false">IF(OR(Q4219="Steel plate",Q4219="Concrete jacket"),"Steel plate or jacket",Q4219)</f>
        <v>Polymer laminate</v>
      </c>
      <c r="S4219" s="5" t="str">
        <f aca="false">IF(O4219&lt;='Tree rules'!$C$4,IF(N4219&lt;='Tree rules'!$C$5,IF(P4219&lt;='Tree rules'!$C$7,"Monitor","Polymer laminate"),IF(P4219&lt;='Tree rules'!$C$8,"Seal cracks","Polymer laminate")),IF(O4219&lt;='Tree rules'!$C$6,IF(P4219&lt;='Tree rules'!$C$9,"Polymer laminate","Steel plate or jacket"),IF(L4219&lt;='Tree rules'!$C$10,"Steel plate or jacket","Polymer laminate")))</f>
        <v>Polymer laminate</v>
      </c>
      <c r="T4219" s="5" t="str">
        <f aca="false">IF(S4219=R4219,"Yes","No")</f>
        <v>Yes</v>
      </c>
    </row>
    <row r="4220" customFormat="false" ht="15" hidden="false" customHeight="false" outlineLevel="0" collapsed="false">
      <c r="A4220" s="15" t="n">
        <v>6013</v>
      </c>
      <c r="B4220" s="16" t="n">
        <v>3.08766600918565</v>
      </c>
      <c r="C4220" s="15" t="n">
        <v>230</v>
      </c>
      <c r="D4220" s="15" t="n">
        <v>300</v>
      </c>
      <c r="E4220" s="15" t="n">
        <v>30</v>
      </c>
      <c r="F4220" s="16" t="n">
        <v>0.816145304197962</v>
      </c>
      <c r="G4220" s="17" t="s">
        <v>102</v>
      </c>
      <c r="H4220" s="18" t="n">
        <v>0.1</v>
      </c>
      <c r="I4220" s="18" t="n">
        <v>1.5</v>
      </c>
      <c r="J4220" s="19" t="n">
        <v>0.985297048620135</v>
      </c>
      <c r="K4220" s="19" t="n">
        <v>0.510991113511671</v>
      </c>
      <c r="L4220" s="16" t="n">
        <v>12.8118921542973</v>
      </c>
      <c r="M4220" s="19" t="n">
        <v>0.925575592404272</v>
      </c>
      <c r="N4220" s="19" t="n">
        <v>3.34915510138172</v>
      </c>
      <c r="O4220" s="19" t="n">
        <v>1.22620655492312</v>
      </c>
      <c r="P4220" s="19" t="n">
        <v>0.362168446824228</v>
      </c>
      <c r="Q4220" s="17" t="s">
        <v>31</v>
      </c>
      <c r="R4220" s="5" t="str">
        <f aca="false">IF(OR(Q4220="Steel plate",Q4220="Concrete jacket"),"Steel plate or jacket",Q4220)</f>
        <v>Polymer laminate</v>
      </c>
      <c r="S4220" s="5" t="str">
        <f aca="false">IF(O4220&lt;='Tree rules'!$C$4,IF(N4220&lt;='Tree rules'!$C$5,IF(P4220&lt;='Tree rules'!$C$7,"Monitor","Polymer laminate"),IF(P4220&lt;='Tree rules'!$C$8,"Seal cracks","Polymer laminate")),IF(O4220&lt;='Tree rules'!$C$6,IF(P4220&lt;='Tree rules'!$C$9,"Polymer laminate","Steel plate or jacket"),IF(L4220&lt;='Tree rules'!$C$10,"Steel plate or jacket","Polymer laminate")))</f>
        <v>Polymer laminate</v>
      </c>
      <c r="T4220" s="5" t="str">
        <f aca="false">IF(S4220=R4220,"Yes","No")</f>
        <v>Yes</v>
      </c>
    </row>
    <row r="4221" customFormat="false" ht="15" hidden="false" customHeight="false" outlineLevel="0" collapsed="false">
      <c r="A4221" s="15" t="n">
        <v>6014</v>
      </c>
      <c r="B4221" s="16" t="n">
        <v>7.49656737249721</v>
      </c>
      <c r="C4221" s="15" t="n">
        <v>230</v>
      </c>
      <c r="D4221" s="15" t="n">
        <v>725</v>
      </c>
      <c r="E4221" s="15" t="n">
        <v>20</v>
      </c>
      <c r="F4221" s="16" t="n">
        <v>0.605277628974978</v>
      </c>
      <c r="G4221" s="17" t="s">
        <v>101</v>
      </c>
      <c r="H4221" s="18" t="n">
        <v>0.3</v>
      </c>
      <c r="I4221" s="18" t="n">
        <v>1</v>
      </c>
      <c r="J4221" s="19" t="n">
        <v>0.879365697675051</v>
      </c>
      <c r="K4221" s="19" t="n">
        <v>0.413551938647845</v>
      </c>
      <c r="L4221" s="16" t="n">
        <v>11.0732162075291</v>
      </c>
      <c r="M4221" s="19" t="n">
        <v>0.412617692037703</v>
      </c>
      <c r="N4221" s="19" t="n">
        <v>0.616731053720528</v>
      </c>
      <c r="O4221" s="19" t="n">
        <v>0.879365697675051</v>
      </c>
      <c r="P4221" s="19" t="n">
        <v>0.665836684388312</v>
      </c>
      <c r="Q4221" s="17" t="s">
        <v>29</v>
      </c>
      <c r="R4221" s="5" t="str">
        <f aca="false">IF(OR(Q4221="Steel plate",Q4221="Concrete jacket"),"Steel plate or jacket",Q4221)</f>
        <v>Monitor</v>
      </c>
      <c r="S4221" s="5" t="str">
        <f aca="false">IF(O4221&lt;='Tree rules'!$C$4,IF(N4221&lt;='Tree rules'!$C$5,IF(P4221&lt;='Tree rules'!$C$7,"Monitor","Polymer laminate"),IF(P4221&lt;='Tree rules'!$C$8,"Seal cracks","Polymer laminate")),IF(O4221&lt;='Tree rules'!$C$6,IF(P4221&lt;='Tree rules'!$C$9,"Polymer laminate","Steel plate or jacket"),IF(L4221&lt;='Tree rules'!$C$10,"Steel plate or jacket","Polymer laminate")))</f>
        <v>Monitor</v>
      </c>
      <c r="T4221" s="5" t="str">
        <f aca="false">IF(S4221=R4221,"Yes","No")</f>
        <v>Yes</v>
      </c>
    </row>
    <row r="4222" customFormat="false" ht="15" hidden="false" customHeight="false" outlineLevel="0" collapsed="false">
      <c r="A4222" s="15" t="n">
        <v>6015</v>
      </c>
      <c r="B4222" s="16" t="n">
        <v>4.99484967707307</v>
      </c>
      <c r="C4222" s="15" t="n">
        <v>230</v>
      </c>
      <c r="D4222" s="15" t="n">
        <v>475</v>
      </c>
      <c r="E4222" s="15" t="n">
        <v>30</v>
      </c>
      <c r="F4222" s="16" t="n">
        <v>0.639770421258486</v>
      </c>
      <c r="G4222" s="17" t="s">
        <v>101</v>
      </c>
      <c r="H4222" s="18" t="n">
        <v>0.3</v>
      </c>
      <c r="I4222" s="18" t="n">
        <v>1</v>
      </c>
      <c r="J4222" s="19" t="n">
        <v>0.972183920439538</v>
      </c>
      <c r="K4222" s="19" t="n">
        <v>0.60526809680675</v>
      </c>
      <c r="L4222" s="16" t="n">
        <v>11.6975402273374</v>
      </c>
      <c r="M4222" s="19" t="n">
        <v>0.284966739514498</v>
      </c>
      <c r="N4222" s="19" t="n">
        <v>0.978607805936903</v>
      </c>
      <c r="O4222" s="19" t="n">
        <v>0.972183920439538</v>
      </c>
      <c r="P4222" s="19" t="n">
        <v>1.0567293820327</v>
      </c>
      <c r="Q4222" s="17" t="s">
        <v>31</v>
      </c>
      <c r="R4222" s="5" t="str">
        <f aca="false">IF(OR(Q4222="Steel plate",Q4222="Concrete jacket"),"Steel plate or jacket",Q4222)</f>
        <v>Polymer laminate</v>
      </c>
      <c r="S4222" s="5" t="str">
        <f aca="false">IF(O4222&lt;='Tree rules'!$C$4,IF(N4222&lt;='Tree rules'!$C$5,IF(P4222&lt;='Tree rules'!$C$7,"Monitor","Polymer laminate"),IF(P4222&lt;='Tree rules'!$C$8,"Seal cracks","Polymer laminate")),IF(O4222&lt;='Tree rules'!$C$6,IF(P4222&lt;='Tree rules'!$C$9,"Polymer laminate","Steel plate or jacket"),IF(L4222&lt;='Tree rules'!$C$10,"Steel plate or jacket","Polymer laminate")))</f>
        <v>Polymer laminate</v>
      </c>
      <c r="T4222" s="5" t="str">
        <f aca="false">IF(S4222=R4222,"Yes","No")</f>
        <v>Yes</v>
      </c>
    </row>
    <row r="4223" customFormat="false" ht="15" hidden="false" customHeight="false" outlineLevel="0" collapsed="false">
      <c r="A4223" s="15" t="n">
        <v>6016</v>
      </c>
      <c r="B4223" s="16" t="n">
        <v>3.41930628653121</v>
      </c>
      <c r="C4223" s="15" t="n">
        <v>300</v>
      </c>
      <c r="D4223" s="15" t="n">
        <v>300</v>
      </c>
      <c r="E4223" s="15" t="n">
        <v>30</v>
      </c>
      <c r="F4223" s="16" t="n">
        <v>0.791582400904515</v>
      </c>
      <c r="G4223" s="17" t="s">
        <v>103</v>
      </c>
      <c r="H4223" s="18" t="n">
        <v>0.2</v>
      </c>
      <c r="I4223" s="18" t="n">
        <v>1.5</v>
      </c>
      <c r="J4223" s="19" t="n">
        <v>0.877826866756179</v>
      </c>
      <c r="K4223" s="19" t="n">
        <v>0.54423823493078</v>
      </c>
      <c r="L4223" s="16" t="n">
        <v>13.4618357737449</v>
      </c>
      <c r="M4223" s="19" t="n">
        <v>0.649991729327901</v>
      </c>
      <c r="N4223" s="19" t="n">
        <v>1.35561113108288</v>
      </c>
      <c r="O4223" s="19" t="n">
        <v>1.07786682786517</v>
      </c>
      <c r="P4223" s="19" t="n">
        <v>0.546163426208268</v>
      </c>
      <c r="Q4223" s="17" t="s">
        <v>31</v>
      </c>
      <c r="R4223" s="5" t="str">
        <f aca="false">IF(OR(Q4223="Steel plate",Q4223="Concrete jacket"),"Steel plate or jacket",Q4223)</f>
        <v>Polymer laminate</v>
      </c>
      <c r="S4223" s="5" t="str">
        <f aca="false">IF(O4223&lt;='Tree rules'!$C$4,IF(N4223&lt;='Tree rules'!$C$5,IF(P4223&lt;='Tree rules'!$C$7,"Monitor","Polymer laminate"),IF(P4223&lt;='Tree rules'!$C$8,"Seal cracks","Polymer laminate")),IF(O4223&lt;='Tree rules'!$C$6,IF(P4223&lt;='Tree rules'!$C$9,"Polymer laminate","Steel plate or jacket"),IF(L4223&lt;='Tree rules'!$C$10,"Steel plate or jacket","Polymer laminate")))</f>
        <v>Polymer laminate</v>
      </c>
      <c r="T4223" s="5" t="str">
        <f aca="false">IF(S4223=R4223,"Yes","No")</f>
        <v>Yes</v>
      </c>
    </row>
    <row r="4224" customFormat="false" ht="15" hidden="false" customHeight="false" outlineLevel="0" collapsed="false">
      <c r="A4224" s="15" t="n">
        <v>6019</v>
      </c>
      <c r="B4224" s="16" t="n">
        <v>3.8738628164084</v>
      </c>
      <c r="C4224" s="15" t="n">
        <v>300</v>
      </c>
      <c r="D4224" s="15" t="n">
        <v>375</v>
      </c>
      <c r="E4224" s="15" t="n">
        <v>30</v>
      </c>
      <c r="F4224" s="16" t="n">
        <v>0.814840647739602</v>
      </c>
      <c r="G4224" s="17" t="s">
        <v>101</v>
      </c>
      <c r="H4224" s="18" t="n">
        <v>0.3</v>
      </c>
      <c r="I4224" s="18" t="n">
        <v>1</v>
      </c>
      <c r="J4224" s="19" t="n">
        <v>0.935691118174368</v>
      </c>
      <c r="K4224" s="19" t="n">
        <v>0.449661441392386</v>
      </c>
      <c r="L4224" s="16" t="n">
        <v>11.7746590164389</v>
      </c>
      <c r="M4224" s="19" t="n">
        <v>0.341845448552892</v>
      </c>
      <c r="N4224" s="19" t="n">
        <v>0.717854667758667</v>
      </c>
      <c r="O4224" s="19" t="n">
        <v>0.935691118174368</v>
      </c>
      <c r="P4224" s="19" t="n">
        <v>0.868088011621273</v>
      </c>
      <c r="Q4224" s="17" t="s">
        <v>29</v>
      </c>
      <c r="R4224" s="5" t="str">
        <f aca="false">IF(OR(Q4224="Steel plate",Q4224="Concrete jacket"),"Steel plate or jacket",Q4224)</f>
        <v>Monitor</v>
      </c>
      <c r="S4224" s="5" t="str">
        <f aca="false">IF(O4224&lt;='Tree rules'!$C$4,IF(N4224&lt;='Tree rules'!$C$5,IF(P4224&lt;='Tree rules'!$C$7,"Monitor","Polymer laminate"),IF(P4224&lt;='Tree rules'!$C$8,"Seal cracks","Polymer laminate")),IF(O4224&lt;='Tree rules'!$C$6,IF(P4224&lt;='Tree rules'!$C$9,"Polymer laminate","Steel plate or jacket"),IF(L4224&lt;='Tree rules'!$C$10,"Steel plate or jacket","Polymer laminate")))</f>
        <v>Monitor</v>
      </c>
      <c r="T4224" s="5" t="str">
        <f aca="false">IF(S4224=R4224,"Yes","No")</f>
        <v>Yes</v>
      </c>
    </row>
    <row r="4225" customFormat="false" ht="15" hidden="false" customHeight="false" outlineLevel="0" collapsed="false">
      <c r="A4225" s="15" t="n">
        <v>6020</v>
      </c>
      <c r="B4225" s="16" t="n">
        <v>3.88634582784786</v>
      </c>
      <c r="C4225" s="15" t="n">
        <v>230</v>
      </c>
      <c r="D4225" s="15" t="n">
        <v>350</v>
      </c>
      <c r="E4225" s="15" t="n">
        <v>30</v>
      </c>
      <c r="F4225" s="16" t="n">
        <v>0.604970452323595</v>
      </c>
      <c r="G4225" s="17" t="s">
        <v>102</v>
      </c>
      <c r="H4225" s="18" t="n">
        <v>0.1</v>
      </c>
      <c r="I4225" s="18" t="n">
        <v>2</v>
      </c>
      <c r="J4225" s="19" t="n">
        <v>0.979505914594325</v>
      </c>
      <c r="K4225" s="19" t="n">
        <v>0.640066883264591</v>
      </c>
      <c r="L4225" s="16" t="n">
        <v>13.4475634181587</v>
      </c>
      <c r="M4225" s="19" t="n">
        <v>0.186256216139599</v>
      </c>
      <c r="N4225" s="19" t="n">
        <v>4.68366796932622</v>
      </c>
      <c r="O4225" s="19" t="n">
        <v>1.33206253129503</v>
      </c>
      <c r="P4225" s="19" t="n">
        <v>1.65214709709919</v>
      </c>
      <c r="Q4225" s="17" t="s">
        <v>31</v>
      </c>
      <c r="R4225" s="5" t="str">
        <f aca="false">IF(OR(Q4225="Steel plate",Q4225="Concrete jacket"),"Steel plate or jacket",Q4225)</f>
        <v>Polymer laminate</v>
      </c>
      <c r="S4225" s="5" t="str">
        <f aca="false">IF(O4225&lt;='Tree rules'!$C$4,IF(N4225&lt;='Tree rules'!$C$5,IF(P4225&lt;='Tree rules'!$C$7,"Monitor","Polymer laminate"),IF(P4225&lt;='Tree rules'!$C$8,"Seal cracks","Polymer laminate")),IF(O4225&lt;='Tree rules'!$C$6,IF(P4225&lt;='Tree rules'!$C$9,"Polymer laminate","Steel plate or jacket"),IF(L4225&lt;='Tree rules'!$C$10,"Steel plate or jacket","Polymer laminate")))</f>
        <v>Steel plate or jacket</v>
      </c>
      <c r="T4225" s="5" t="str">
        <f aca="false">IF(S4225=R4225,"Yes","No")</f>
        <v>No</v>
      </c>
    </row>
    <row r="4226" customFormat="false" ht="15" hidden="false" customHeight="false" outlineLevel="0" collapsed="false">
      <c r="A4226" s="15" t="n">
        <v>6023</v>
      </c>
      <c r="B4226" s="16" t="n">
        <v>4.9826369538435</v>
      </c>
      <c r="C4226" s="15" t="n">
        <v>300</v>
      </c>
      <c r="D4226" s="15" t="n">
        <v>425</v>
      </c>
      <c r="E4226" s="15" t="n">
        <v>30</v>
      </c>
      <c r="F4226" s="16" t="n">
        <v>0.707341881547042</v>
      </c>
      <c r="G4226" s="17" t="s">
        <v>103</v>
      </c>
      <c r="H4226" s="18" t="n">
        <v>0.2</v>
      </c>
      <c r="I4226" s="18" t="n">
        <v>1</v>
      </c>
      <c r="J4226" s="19" t="n">
        <v>0.880348225882083</v>
      </c>
      <c r="K4226" s="19" t="n">
        <v>0.619487669612202</v>
      </c>
      <c r="L4226" s="16" t="n">
        <v>13.1467993505106</v>
      </c>
      <c r="M4226" s="19" t="n">
        <v>0.502069919227431</v>
      </c>
      <c r="N4226" s="19" t="n">
        <v>0.965865781179033</v>
      </c>
      <c r="O4226" s="19" t="n">
        <v>0.880348225882083</v>
      </c>
      <c r="P4226" s="19" t="n">
        <v>0.684013190253856</v>
      </c>
      <c r="Q4226" s="17" t="s">
        <v>29</v>
      </c>
      <c r="R4226" s="5" t="str">
        <f aca="false">IF(OR(Q4226="Steel plate",Q4226="Concrete jacket"),"Steel plate or jacket",Q4226)</f>
        <v>Monitor</v>
      </c>
      <c r="S4226" s="5" t="str">
        <f aca="false">IF(O4226&lt;='Tree rules'!$C$4,IF(N4226&lt;='Tree rules'!$C$5,IF(P4226&lt;='Tree rules'!$C$7,"Monitor","Polymer laminate"),IF(P4226&lt;='Tree rules'!$C$8,"Seal cracks","Polymer laminate")),IF(O4226&lt;='Tree rules'!$C$6,IF(P4226&lt;='Tree rules'!$C$9,"Polymer laminate","Steel plate or jacket"),IF(L4226&lt;='Tree rules'!$C$10,"Steel plate or jacket","Polymer laminate")))</f>
        <v>Monitor</v>
      </c>
      <c r="T4226" s="5" t="str">
        <f aca="false">IF(S4226=R4226,"Yes","No")</f>
        <v>Yes</v>
      </c>
    </row>
    <row r="4227" customFormat="false" ht="15" hidden="false" customHeight="false" outlineLevel="0" collapsed="false">
      <c r="A4227" s="15" t="n">
        <v>6025</v>
      </c>
      <c r="B4227" s="16" t="n">
        <v>3.30397906576506</v>
      </c>
      <c r="C4227" s="15" t="n">
        <v>230</v>
      </c>
      <c r="D4227" s="15" t="n">
        <v>325</v>
      </c>
      <c r="E4227" s="15" t="n">
        <v>30</v>
      </c>
      <c r="F4227" s="16" t="n">
        <v>0.626653981080713</v>
      </c>
      <c r="G4227" s="17" t="s">
        <v>101</v>
      </c>
      <c r="H4227" s="18" t="n">
        <v>0.3</v>
      </c>
      <c r="I4227" s="18" t="n">
        <v>1</v>
      </c>
      <c r="J4227" s="19" t="n">
        <v>0.993748632956288</v>
      </c>
      <c r="K4227" s="19" t="n">
        <v>0.591716445870362</v>
      </c>
      <c r="L4227" s="16" t="n">
        <v>11.8422188737099</v>
      </c>
      <c r="M4227" s="19" t="n">
        <v>0.297653115500953</v>
      </c>
      <c r="N4227" s="19" t="n">
        <v>0.990712438184821</v>
      </c>
      <c r="O4227" s="19" t="n">
        <v>0.993748632956289</v>
      </c>
      <c r="P4227" s="19" t="n">
        <v>0.881443529904745</v>
      </c>
      <c r="Q4227" s="17" t="s">
        <v>29</v>
      </c>
      <c r="R4227" s="5" t="str">
        <f aca="false">IF(OR(Q4227="Steel plate",Q4227="Concrete jacket"),"Steel plate or jacket",Q4227)</f>
        <v>Monitor</v>
      </c>
      <c r="S4227" s="5" t="str">
        <f aca="false">IF(O4227&lt;='Tree rules'!$C$4,IF(N4227&lt;='Tree rules'!$C$5,IF(P4227&lt;='Tree rules'!$C$7,"Monitor","Polymer laminate"),IF(P4227&lt;='Tree rules'!$C$8,"Seal cracks","Polymer laminate")),IF(O4227&lt;='Tree rules'!$C$6,IF(P4227&lt;='Tree rules'!$C$9,"Polymer laminate","Steel plate or jacket"),IF(L4227&lt;='Tree rules'!$C$10,"Steel plate or jacket","Polymer laminate")))</f>
        <v>Monitor</v>
      </c>
      <c r="T4227" s="5" t="str">
        <f aca="false">IF(S4227=R4227,"Yes","No")</f>
        <v>Yes</v>
      </c>
    </row>
    <row r="4228" customFormat="false" ht="15" hidden="false" customHeight="false" outlineLevel="0" collapsed="false">
      <c r="A4228" s="15" t="n">
        <v>6026</v>
      </c>
      <c r="B4228" s="16" t="n">
        <v>5.2972069172553</v>
      </c>
      <c r="C4228" s="15" t="n">
        <v>230</v>
      </c>
      <c r="D4228" s="15" t="n">
        <v>425</v>
      </c>
      <c r="E4228" s="15" t="n">
        <v>25</v>
      </c>
      <c r="F4228" s="16" t="n">
        <v>0.691964884122107</v>
      </c>
      <c r="G4228" s="17" t="s">
        <v>101</v>
      </c>
      <c r="H4228" s="18" t="n">
        <v>0.3</v>
      </c>
      <c r="I4228" s="18" t="n">
        <v>2</v>
      </c>
      <c r="J4228" s="19" t="n">
        <v>0.875333061548346</v>
      </c>
      <c r="K4228" s="19" t="n">
        <v>0.519928749629729</v>
      </c>
      <c r="L4228" s="16" t="n">
        <v>13.9767992539718</v>
      </c>
      <c r="M4228" s="19" t="n">
        <v>0.463047858887739</v>
      </c>
      <c r="N4228" s="19" t="n">
        <v>0.966168141676653</v>
      </c>
      <c r="O4228" s="19" t="n">
        <v>1.2955552988963</v>
      </c>
      <c r="P4228" s="19" t="n">
        <v>0.933471839006331</v>
      </c>
      <c r="Q4228" s="17" t="s">
        <v>31</v>
      </c>
      <c r="R4228" s="5" t="str">
        <f aca="false">IF(OR(Q4228="Steel plate",Q4228="Concrete jacket"),"Steel plate or jacket",Q4228)</f>
        <v>Polymer laminate</v>
      </c>
      <c r="S4228" s="5" t="str">
        <f aca="false">IF(O4228&lt;='Tree rules'!$C$4,IF(N4228&lt;='Tree rules'!$C$5,IF(P4228&lt;='Tree rules'!$C$7,"Monitor","Polymer laminate"),IF(P4228&lt;='Tree rules'!$C$8,"Seal cracks","Polymer laminate")),IF(O4228&lt;='Tree rules'!$C$6,IF(P4228&lt;='Tree rules'!$C$9,"Polymer laminate","Steel plate or jacket"),IF(L4228&lt;='Tree rules'!$C$10,"Steel plate or jacket","Polymer laminate")))</f>
        <v>Polymer laminate</v>
      </c>
      <c r="T4228" s="5" t="str">
        <f aca="false">IF(S4228=R4228,"Yes","No")</f>
        <v>Yes</v>
      </c>
    </row>
    <row r="4229" customFormat="false" ht="15" hidden="false" customHeight="false" outlineLevel="0" collapsed="false">
      <c r="A4229" s="15" t="n">
        <v>6027</v>
      </c>
      <c r="B4229" s="16" t="n">
        <v>3.07405124096044</v>
      </c>
      <c r="C4229" s="15" t="n">
        <v>300</v>
      </c>
      <c r="D4229" s="15" t="n">
        <v>300</v>
      </c>
      <c r="E4229" s="15" t="n">
        <v>25</v>
      </c>
      <c r="F4229" s="16" t="n">
        <v>0.589048622548086</v>
      </c>
      <c r="G4229" s="17" t="s">
        <v>101</v>
      </c>
      <c r="H4229" s="18" t="n">
        <v>0.3</v>
      </c>
      <c r="I4229" s="18" t="n">
        <v>1.5</v>
      </c>
      <c r="J4229" s="19" t="n">
        <v>0.961263275670581</v>
      </c>
      <c r="K4229" s="19" t="n">
        <v>0.437202627908345</v>
      </c>
      <c r="L4229" s="16" t="n">
        <v>12.0080126600017</v>
      </c>
      <c r="M4229" s="19" t="n">
        <v>0.747341626047663</v>
      </c>
      <c r="N4229" s="19" t="n">
        <v>0.877650131685979</v>
      </c>
      <c r="O4229" s="19" t="n">
        <v>1.23176149838839</v>
      </c>
      <c r="P4229" s="19" t="n">
        <v>0.372086452430868</v>
      </c>
      <c r="Q4229" s="17" t="s">
        <v>31</v>
      </c>
      <c r="R4229" s="5" t="str">
        <f aca="false">IF(OR(Q4229="Steel plate",Q4229="Concrete jacket"),"Steel plate or jacket",Q4229)</f>
        <v>Polymer laminate</v>
      </c>
      <c r="S4229" s="5" t="str">
        <f aca="false">IF(O4229&lt;='Tree rules'!$C$4,IF(N4229&lt;='Tree rules'!$C$5,IF(P4229&lt;='Tree rules'!$C$7,"Monitor","Polymer laminate"),IF(P4229&lt;='Tree rules'!$C$8,"Seal cracks","Polymer laminate")),IF(O4229&lt;='Tree rules'!$C$6,IF(P4229&lt;='Tree rules'!$C$9,"Polymer laminate","Steel plate or jacket"),IF(L4229&lt;='Tree rules'!$C$10,"Steel plate or jacket","Polymer laminate")))</f>
        <v>Polymer laminate</v>
      </c>
      <c r="T4229" s="5" t="str">
        <f aca="false">IF(S4229=R4229,"Yes","No")</f>
        <v>Yes</v>
      </c>
    </row>
    <row r="4230" customFormat="false" ht="15" hidden="false" customHeight="false" outlineLevel="0" collapsed="false">
      <c r="A4230" s="15" t="n">
        <v>6028</v>
      </c>
      <c r="B4230" s="16" t="n">
        <v>3.24477120228929</v>
      </c>
      <c r="C4230" s="15" t="n">
        <v>230</v>
      </c>
      <c r="D4230" s="15" t="n">
        <v>300</v>
      </c>
      <c r="E4230" s="15" t="n">
        <v>25</v>
      </c>
      <c r="F4230" s="16" t="n">
        <v>0.768324290280112</v>
      </c>
      <c r="G4230" s="17" t="s">
        <v>103</v>
      </c>
      <c r="H4230" s="18" t="n">
        <v>0.2</v>
      </c>
      <c r="I4230" s="18" t="n">
        <v>1</v>
      </c>
      <c r="J4230" s="19" t="n">
        <v>0.887982244128257</v>
      </c>
      <c r="K4230" s="19" t="n">
        <v>0.444518129360319</v>
      </c>
      <c r="L4230" s="16" t="n">
        <v>12.6748875089425</v>
      </c>
      <c r="M4230" s="19" t="n">
        <v>0.464546132437457</v>
      </c>
      <c r="N4230" s="19" t="n">
        <v>0.924600417264683</v>
      </c>
      <c r="O4230" s="19" t="n">
        <v>0.887982244128257</v>
      </c>
      <c r="P4230" s="19" t="n">
        <v>0.613533224439578</v>
      </c>
      <c r="Q4230" s="17" t="s">
        <v>29</v>
      </c>
      <c r="R4230" s="5" t="str">
        <f aca="false">IF(OR(Q4230="Steel plate",Q4230="Concrete jacket"),"Steel plate or jacket",Q4230)</f>
        <v>Monitor</v>
      </c>
      <c r="S4230" s="5" t="str">
        <f aca="false">IF(O4230&lt;='Tree rules'!$C$4,IF(N4230&lt;='Tree rules'!$C$5,IF(P4230&lt;='Tree rules'!$C$7,"Monitor","Polymer laminate"),IF(P4230&lt;='Tree rules'!$C$8,"Seal cracks","Polymer laminate")),IF(O4230&lt;='Tree rules'!$C$6,IF(P4230&lt;='Tree rules'!$C$9,"Polymer laminate","Steel plate or jacket"),IF(L4230&lt;='Tree rules'!$C$10,"Steel plate or jacket","Polymer laminate")))</f>
        <v>Monitor</v>
      </c>
      <c r="T4230" s="5" t="str">
        <f aca="false">IF(S4230=R4230,"Yes","No")</f>
        <v>Yes</v>
      </c>
    </row>
    <row r="4231" customFormat="false" ht="15" hidden="false" customHeight="false" outlineLevel="0" collapsed="false">
      <c r="A4231" s="15" t="n">
        <v>6031</v>
      </c>
      <c r="B4231" s="16" t="n">
        <v>4.60040540022784</v>
      </c>
      <c r="C4231" s="15" t="n">
        <v>230</v>
      </c>
      <c r="D4231" s="15" t="n">
        <v>400</v>
      </c>
      <c r="E4231" s="15" t="n">
        <v>30</v>
      </c>
      <c r="F4231" s="16" t="n">
        <v>0.740832460684402</v>
      </c>
      <c r="G4231" s="17" t="s">
        <v>101</v>
      </c>
      <c r="H4231" s="18" t="n">
        <v>0.3</v>
      </c>
      <c r="I4231" s="18" t="n">
        <v>1.5</v>
      </c>
      <c r="J4231" s="19" t="n">
        <v>0.913403784060908</v>
      </c>
      <c r="K4231" s="19" t="n">
        <v>0.646240807838007</v>
      </c>
      <c r="L4231" s="16" t="n">
        <v>12.9954954808696</v>
      </c>
      <c r="M4231" s="19" t="n">
        <v>0.397947412837699</v>
      </c>
      <c r="N4231" s="19" t="n">
        <v>0.815587229219679</v>
      </c>
      <c r="O4231" s="19" t="n">
        <v>1.07496627644446</v>
      </c>
      <c r="P4231" s="19" t="n">
        <v>0.969868649753974</v>
      </c>
      <c r="Q4231" s="17" t="s">
        <v>31</v>
      </c>
      <c r="R4231" s="5" t="str">
        <f aca="false">IF(OR(Q4231="Steel plate",Q4231="Concrete jacket"),"Steel plate or jacket",Q4231)</f>
        <v>Polymer laminate</v>
      </c>
      <c r="S4231" s="5" t="str">
        <f aca="false">IF(O4231&lt;='Tree rules'!$C$4,IF(N4231&lt;='Tree rules'!$C$5,IF(P4231&lt;='Tree rules'!$C$7,"Monitor","Polymer laminate"),IF(P4231&lt;='Tree rules'!$C$8,"Seal cracks","Polymer laminate")),IF(O4231&lt;='Tree rules'!$C$6,IF(P4231&lt;='Tree rules'!$C$9,"Polymer laminate","Steel plate or jacket"),IF(L4231&lt;='Tree rules'!$C$10,"Steel plate or jacket","Polymer laminate")))</f>
        <v>Polymer laminate</v>
      </c>
      <c r="T4231" s="5" t="str">
        <f aca="false">IF(S4231=R4231,"Yes","No")</f>
        <v>Yes</v>
      </c>
    </row>
    <row r="4232" customFormat="false" ht="15" hidden="false" customHeight="false" outlineLevel="0" collapsed="false">
      <c r="A4232" s="15" t="n">
        <v>6033</v>
      </c>
      <c r="B4232" s="16" t="n">
        <v>4.68956526602397</v>
      </c>
      <c r="C4232" s="15" t="n">
        <v>300</v>
      </c>
      <c r="D4232" s="15" t="n">
        <v>450</v>
      </c>
      <c r="E4232" s="15" t="n">
        <v>20</v>
      </c>
      <c r="F4232" s="16" t="n">
        <v>0.689158285620383</v>
      </c>
      <c r="G4232" s="17" t="s">
        <v>102</v>
      </c>
      <c r="H4232" s="18" t="n">
        <v>0.1</v>
      </c>
      <c r="I4232" s="18" t="n">
        <v>1</v>
      </c>
      <c r="J4232" s="19" t="n">
        <v>0.917384881117629</v>
      </c>
      <c r="K4232" s="19" t="n">
        <v>0.443471045131087</v>
      </c>
      <c r="L4232" s="16" t="n">
        <v>12.0554377018611</v>
      </c>
      <c r="M4232" s="19" t="n">
        <v>0.658249772430041</v>
      </c>
      <c r="N4232" s="19" t="n">
        <v>2.41780532530914</v>
      </c>
      <c r="O4232" s="19" t="n">
        <v>0.917384881117629</v>
      </c>
      <c r="P4232" s="19" t="n">
        <v>0.454822604232246</v>
      </c>
      <c r="Q4232" s="17" t="s">
        <v>30</v>
      </c>
      <c r="R4232" s="5" t="str">
        <f aca="false">IF(OR(Q4232="Steel plate",Q4232="Concrete jacket"),"Steel plate or jacket",Q4232)</f>
        <v>Seal cracks</v>
      </c>
      <c r="S4232" s="5" t="str">
        <f aca="false">IF(O4232&lt;='Tree rules'!$C$4,IF(N4232&lt;='Tree rules'!$C$5,IF(P4232&lt;='Tree rules'!$C$7,"Monitor","Polymer laminate"),IF(P4232&lt;='Tree rules'!$C$8,"Seal cracks","Polymer laminate")),IF(O4232&lt;='Tree rules'!$C$6,IF(P4232&lt;='Tree rules'!$C$9,"Polymer laminate","Steel plate or jacket"),IF(L4232&lt;='Tree rules'!$C$10,"Steel plate or jacket","Polymer laminate")))</f>
        <v>Seal cracks</v>
      </c>
      <c r="T4232" s="5" t="str">
        <f aca="false">IF(S4232=R4232,"Yes","No")</f>
        <v>Yes</v>
      </c>
    </row>
    <row r="4233" customFormat="false" ht="15" hidden="false" customHeight="false" outlineLevel="0" collapsed="false">
      <c r="A4233" s="15" t="n">
        <v>6034</v>
      </c>
      <c r="B4233" s="16" t="n">
        <v>3.00737286771514</v>
      </c>
      <c r="C4233" s="15" t="n">
        <v>230</v>
      </c>
      <c r="D4233" s="15" t="n">
        <v>300</v>
      </c>
      <c r="E4233" s="15" t="n">
        <v>25</v>
      </c>
      <c r="F4233" s="16" t="n">
        <v>0.768324290280112</v>
      </c>
      <c r="G4233" s="17" t="s">
        <v>103</v>
      </c>
      <c r="H4233" s="18" t="n">
        <v>0.2</v>
      </c>
      <c r="I4233" s="18" t="n">
        <v>1</v>
      </c>
      <c r="J4233" s="19" t="n">
        <v>0.887596144116487</v>
      </c>
      <c r="K4233" s="19" t="n">
        <v>0.409258044046249</v>
      </c>
      <c r="L4233" s="16" t="n">
        <v>11.7475502645123</v>
      </c>
      <c r="M4233" s="19" t="n">
        <v>0.905550560948419</v>
      </c>
      <c r="N4233" s="19" t="n">
        <v>0.83123233314288</v>
      </c>
      <c r="O4233" s="19" t="n">
        <v>0.887596144116487</v>
      </c>
      <c r="P4233" s="19" t="n">
        <v>0.301492810161496</v>
      </c>
      <c r="Q4233" s="17" t="s">
        <v>29</v>
      </c>
      <c r="R4233" s="5" t="str">
        <f aca="false">IF(OR(Q4233="Steel plate",Q4233="Concrete jacket"),"Steel plate or jacket",Q4233)</f>
        <v>Monitor</v>
      </c>
      <c r="S4233" s="5" t="str">
        <f aca="false">IF(O4233&lt;='Tree rules'!$C$4,IF(N4233&lt;='Tree rules'!$C$5,IF(P4233&lt;='Tree rules'!$C$7,"Monitor","Polymer laminate"),IF(P4233&lt;='Tree rules'!$C$8,"Seal cracks","Polymer laminate")),IF(O4233&lt;='Tree rules'!$C$6,IF(P4233&lt;='Tree rules'!$C$9,"Polymer laminate","Steel plate or jacket"),IF(L4233&lt;='Tree rules'!$C$10,"Steel plate or jacket","Polymer laminate")))</f>
        <v>Monitor</v>
      </c>
      <c r="T4233" s="5" t="str">
        <f aca="false">IF(S4233=R4233,"Yes","No")</f>
        <v>Yes</v>
      </c>
    </row>
    <row r="4234" customFormat="false" ht="15" hidden="false" customHeight="false" outlineLevel="0" collapsed="false">
      <c r="A4234" s="15" t="n">
        <v>6035</v>
      </c>
      <c r="B4234" s="16" t="n">
        <v>7.21864073530118</v>
      </c>
      <c r="C4234" s="15" t="n">
        <v>230</v>
      </c>
      <c r="D4234" s="15" t="n">
        <v>700</v>
      </c>
      <c r="E4234" s="15" t="n">
        <v>20</v>
      </c>
      <c r="F4234" s="16" t="n">
        <v>0.534668075600975</v>
      </c>
      <c r="G4234" s="17" t="s">
        <v>103</v>
      </c>
      <c r="H4234" s="18" t="n">
        <v>0.2</v>
      </c>
      <c r="I4234" s="18" t="n">
        <v>1</v>
      </c>
      <c r="J4234" s="19" t="n">
        <v>0.899731546343885</v>
      </c>
      <c r="K4234" s="19" t="n">
        <v>0.559348785463306</v>
      </c>
      <c r="L4234" s="16" t="n">
        <v>11.0376769652923</v>
      </c>
      <c r="M4234" s="19" t="n">
        <v>0.410747332856333</v>
      </c>
      <c r="N4234" s="19" t="n">
        <v>0.863936565889837</v>
      </c>
      <c r="O4234" s="19" t="n">
        <v>0.899731546343885</v>
      </c>
      <c r="P4234" s="19" t="n">
        <v>0.700396851165501</v>
      </c>
      <c r="Q4234" s="17" t="s">
        <v>29</v>
      </c>
      <c r="R4234" s="5" t="str">
        <f aca="false">IF(OR(Q4234="Steel plate",Q4234="Concrete jacket"),"Steel plate or jacket",Q4234)</f>
        <v>Monitor</v>
      </c>
      <c r="S4234" s="5" t="str">
        <f aca="false">IF(O4234&lt;='Tree rules'!$C$4,IF(N4234&lt;='Tree rules'!$C$5,IF(P4234&lt;='Tree rules'!$C$7,"Monitor","Polymer laminate"),IF(P4234&lt;='Tree rules'!$C$8,"Seal cracks","Polymer laminate")),IF(O4234&lt;='Tree rules'!$C$6,IF(P4234&lt;='Tree rules'!$C$9,"Polymer laminate","Steel plate or jacket"),IF(L4234&lt;='Tree rules'!$C$10,"Steel plate or jacket","Polymer laminate")))</f>
        <v>Monitor</v>
      </c>
      <c r="T4234" s="5" t="str">
        <f aca="false">IF(S4234=R4234,"Yes","No")</f>
        <v>Yes</v>
      </c>
    </row>
    <row r="4235" customFormat="false" ht="15" hidden="false" customHeight="false" outlineLevel="0" collapsed="false">
      <c r="A4235" s="15" t="n">
        <v>6036</v>
      </c>
      <c r="B4235" s="16" t="n">
        <v>6.14972694573376</v>
      </c>
      <c r="C4235" s="15" t="n">
        <v>230</v>
      </c>
      <c r="D4235" s="15" t="n">
        <v>600</v>
      </c>
      <c r="E4235" s="15" t="n">
        <v>30</v>
      </c>
      <c r="F4235" s="16" t="n">
        <v>0.742342309449384</v>
      </c>
      <c r="G4235" s="17" t="s">
        <v>101</v>
      </c>
      <c r="H4235" s="18" t="n">
        <v>0.3</v>
      </c>
      <c r="I4235" s="18" t="n">
        <v>1.5</v>
      </c>
      <c r="J4235" s="19" t="n">
        <v>0.880510284158271</v>
      </c>
      <c r="K4235" s="19" t="n">
        <v>0.533892440658249</v>
      </c>
      <c r="L4235" s="16" t="n">
        <v>11.1408096843003</v>
      </c>
      <c r="M4235" s="19" t="n">
        <v>0.67613860121781</v>
      </c>
      <c r="N4235" s="19" t="n">
        <v>0.756289420862629</v>
      </c>
      <c r="O4235" s="19" t="n">
        <v>1.08571653392043</v>
      </c>
      <c r="P4235" s="19" t="n">
        <v>0.52222884482512</v>
      </c>
      <c r="Q4235" s="17" t="s">
        <v>31</v>
      </c>
      <c r="R4235" s="5" t="str">
        <f aca="false">IF(OR(Q4235="Steel plate",Q4235="Concrete jacket"),"Steel plate or jacket",Q4235)</f>
        <v>Polymer laminate</v>
      </c>
      <c r="S4235" s="5" t="str">
        <f aca="false">IF(O4235&lt;='Tree rules'!$C$4,IF(N4235&lt;='Tree rules'!$C$5,IF(P4235&lt;='Tree rules'!$C$7,"Monitor","Polymer laminate"),IF(P4235&lt;='Tree rules'!$C$8,"Seal cracks","Polymer laminate")),IF(O4235&lt;='Tree rules'!$C$6,IF(P4235&lt;='Tree rules'!$C$9,"Polymer laminate","Steel plate or jacket"),IF(L4235&lt;='Tree rules'!$C$10,"Steel plate or jacket","Polymer laminate")))</f>
        <v>Polymer laminate</v>
      </c>
      <c r="T4235" s="5" t="str">
        <f aca="false">IF(S4235=R4235,"Yes","No")</f>
        <v>Yes</v>
      </c>
    </row>
    <row r="4236" customFormat="false" ht="15" hidden="false" customHeight="false" outlineLevel="0" collapsed="false">
      <c r="A4236" s="15" t="n">
        <v>6037</v>
      </c>
      <c r="B4236" s="16" t="n">
        <v>5.24771425368285</v>
      </c>
      <c r="C4236" s="15" t="n">
        <v>300</v>
      </c>
      <c r="D4236" s="15" t="n">
        <v>500</v>
      </c>
      <c r="E4236" s="15" t="n">
        <v>25</v>
      </c>
      <c r="F4236" s="16" t="n">
        <v>0.885735373699325</v>
      </c>
      <c r="G4236" s="17" t="s">
        <v>103</v>
      </c>
      <c r="H4236" s="18" t="n">
        <v>0.2</v>
      </c>
      <c r="I4236" s="18" t="n">
        <v>1.5</v>
      </c>
      <c r="J4236" s="19" t="n">
        <v>0.882297561162664</v>
      </c>
      <c r="K4236" s="19" t="n">
        <v>0.55098169155143</v>
      </c>
      <c r="L4236" s="16" t="n">
        <v>11.5588419684644</v>
      </c>
      <c r="M4236" s="19" t="n">
        <v>0.411335378234986</v>
      </c>
      <c r="N4236" s="19" t="n">
        <v>1.04944853754499</v>
      </c>
      <c r="O4236" s="19" t="n">
        <v>1.08038144039344</v>
      </c>
      <c r="P4236" s="19" t="n">
        <v>1.01166075639762</v>
      </c>
      <c r="Q4236" s="17" t="s">
        <v>31</v>
      </c>
      <c r="R4236" s="5" t="str">
        <f aca="false">IF(OR(Q4236="Steel plate",Q4236="Concrete jacket"),"Steel plate or jacket",Q4236)</f>
        <v>Polymer laminate</v>
      </c>
      <c r="S4236" s="5" t="str">
        <f aca="false">IF(O4236&lt;='Tree rules'!$C$4,IF(N4236&lt;='Tree rules'!$C$5,IF(P4236&lt;='Tree rules'!$C$7,"Monitor","Polymer laminate"),IF(P4236&lt;='Tree rules'!$C$8,"Seal cracks","Polymer laminate")),IF(O4236&lt;='Tree rules'!$C$6,IF(P4236&lt;='Tree rules'!$C$9,"Polymer laminate","Steel plate or jacket"),IF(L4236&lt;='Tree rules'!$C$10,"Steel plate or jacket","Polymer laminate")))</f>
        <v>Polymer laminate</v>
      </c>
      <c r="T4236" s="5" t="str">
        <f aca="false">IF(S4236=R4236,"Yes","No")</f>
        <v>Yes</v>
      </c>
    </row>
    <row r="4237" customFormat="false" ht="15" hidden="false" customHeight="false" outlineLevel="0" collapsed="false">
      <c r="A4237" s="15" t="n">
        <v>6038</v>
      </c>
      <c r="B4237" s="16" t="n">
        <v>6.4225131917181</v>
      </c>
      <c r="C4237" s="15" t="n">
        <v>230</v>
      </c>
      <c r="D4237" s="15" t="n">
        <v>625</v>
      </c>
      <c r="E4237" s="15" t="n">
        <v>25</v>
      </c>
      <c r="F4237" s="16" t="n">
        <v>0.603925598347216</v>
      </c>
      <c r="G4237" s="17" t="s">
        <v>103</v>
      </c>
      <c r="H4237" s="18" t="n">
        <v>0.2</v>
      </c>
      <c r="I4237" s="18" t="n">
        <v>1.5</v>
      </c>
      <c r="J4237" s="19" t="n">
        <v>0.933180141064416</v>
      </c>
      <c r="K4237" s="19" t="n">
        <v>0.410213329697494</v>
      </c>
      <c r="L4237" s="16" t="n">
        <v>11.09242347447</v>
      </c>
      <c r="M4237" s="19" t="n">
        <v>0.929278006156713</v>
      </c>
      <c r="N4237" s="19" t="n">
        <v>1.07680740951768</v>
      </c>
      <c r="O4237" s="19" t="n">
        <v>1.20836874515982</v>
      </c>
      <c r="P4237" s="19" t="n">
        <v>0.355211586408062</v>
      </c>
      <c r="Q4237" s="17" t="s">
        <v>31</v>
      </c>
      <c r="R4237" s="5" t="str">
        <f aca="false">IF(OR(Q4237="Steel plate",Q4237="Concrete jacket"),"Steel plate or jacket",Q4237)</f>
        <v>Polymer laminate</v>
      </c>
      <c r="S4237" s="5" t="str">
        <f aca="false">IF(O4237&lt;='Tree rules'!$C$4,IF(N4237&lt;='Tree rules'!$C$5,IF(P4237&lt;='Tree rules'!$C$7,"Monitor","Polymer laminate"),IF(P4237&lt;='Tree rules'!$C$8,"Seal cracks","Polymer laminate")),IF(O4237&lt;='Tree rules'!$C$6,IF(P4237&lt;='Tree rules'!$C$9,"Polymer laminate","Steel plate or jacket"),IF(L4237&lt;='Tree rules'!$C$10,"Steel plate or jacket","Polymer laminate")))</f>
        <v>Polymer laminate</v>
      </c>
      <c r="T4237" s="5" t="str">
        <f aca="false">IF(S4237=R4237,"Yes","No")</f>
        <v>Yes</v>
      </c>
    </row>
    <row r="4238" customFormat="false" ht="15" hidden="false" customHeight="false" outlineLevel="0" collapsed="false">
      <c r="A4238" s="15" t="n">
        <v>6040</v>
      </c>
      <c r="B4238" s="16" t="n">
        <v>3.26739268626769</v>
      </c>
      <c r="C4238" s="15" t="n">
        <v>300</v>
      </c>
      <c r="D4238" s="15" t="n">
        <v>300</v>
      </c>
      <c r="E4238" s="15" t="n">
        <v>25</v>
      </c>
      <c r="F4238" s="16" t="n">
        <v>0.589048622548086</v>
      </c>
      <c r="G4238" s="17" t="s">
        <v>101</v>
      </c>
      <c r="H4238" s="18" t="n">
        <v>0.3</v>
      </c>
      <c r="I4238" s="18" t="n">
        <v>1.5</v>
      </c>
      <c r="J4238" s="19" t="n">
        <v>0.931937330105143</v>
      </c>
      <c r="K4238" s="19" t="n">
        <v>0.639342551976546</v>
      </c>
      <c r="L4238" s="16" t="n">
        <v>12.7632526807332</v>
      </c>
      <c r="M4238" s="19" t="n">
        <v>0.85046788239075</v>
      </c>
      <c r="N4238" s="19" t="n">
        <v>0.752937333159284</v>
      </c>
      <c r="O4238" s="19" t="n">
        <v>1.0999923997019</v>
      </c>
      <c r="P4238" s="19" t="n">
        <v>0.376681049927236</v>
      </c>
      <c r="Q4238" s="17" t="s">
        <v>31</v>
      </c>
      <c r="R4238" s="5" t="str">
        <f aca="false">IF(OR(Q4238="Steel plate",Q4238="Concrete jacket"),"Steel plate or jacket",Q4238)</f>
        <v>Polymer laminate</v>
      </c>
      <c r="S4238" s="5" t="str">
        <f aca="false">IF(O4238&lt;='Tree rules'!$C$4,IF(N4238&lt;='Tree rules'!$C$5,IF(P4238&lt;='Tree rules'!$C$7,"Monitor","Polymer laminate"),IF(P4238&lt;='Tree rules'!$C$8,"Seal cracks","Polymer laminate")),IF(O4238&lt;='Tree rules'!$C$6,IF(P4238&lt;='Tree rules'!$C$9,"Polymer laminate","Steel plate or jacket"),IF(L4238&lt;='Tree rules'!$C$10,"Steel plate or jacket","Polymer laminate")))</f>
        <v>Polymer laminate</v>
      </c>
      <c r="T4238" s="5" t="str">
        <f aca="false">IF(S4238=R4238,"Yes","No")</f>
        <v>Yes</v>
      </c>
    </row>
    <row r="4239" customFormat="false" ht="15" hidden="false" customHeight="false" outlineLevel="0" collapsed="false">
      <c r="A4239" s="15" t="n">
        <v>6042</v>
      </c>
      <c r="B4239" s="16" t="n">
        <v>3.55331671212349</v>
      </c>
      <c r="C4239" s="15" t="n">
        <v>230</v>
      </c>
      <c r="D4239" s="15" t="n">
        <v>300</v>
      </c>
      <c r="E4239" s="15" t="n">
        <v>30</v>
      </c>
      <c r="F4239" s="16" t="n">
        <v>0.688332522525665</v>
      </c>
      <c r="G4239" s="17" t="s">
        <v>103</v>
      </c>
      <c r="H4239" s="18" t="n">
        <v>0.2</v>
      </c>
      <c r="I4239" s="18" t="n">
        <v>1.5</v>
      </c>
      <c r="J4239" s="19" t="n">
        <v>0.882511896358748</v>
      </c>
      <c r="K4239" s="19" t="n">
        <v>0.498061896175453</v>
      </c>
      <c r="L4239" s="16" t="n">
        <v>13.9894358745019</v>
      </c>
      <c r="M4239" s="19" t="n">
        <v>0.416969480972836</v>
      </c>
      <c r="N4239" s="19" t="n">
        <v>1.61016167073571</v>
      </c>
      <c r="O4239" s="19" t="n">
        <v>1.10399507028921</v>
      </c>
      <c r="P4239" s="19" t="n">
        <v>0.736422473418767</v>
      </c>
      <c r="Q4239" s="17" t="s">
        <v>31</v>
      </c>
      <c r="R4239" s="5" t="str">
        <f aca="false">IF(OR(Q4239="Steel plate",Q4239="Concrete jacket"),"Steel plate or jacket",Q4239)</f>
        <v>Polymer laminate</v>
      </c>
      <c r="S4239" s="5" t="str">
        <f aca="false">IF(O4239&lt;='Tree rules'!$C$4,IF(N4239&lt;='Tree rules'!$C$5,IF(P4239&lt;='Tree rules'!$C$7,"Monitor","Polymer laminate"),IF(P4239&lt;='Tree rules'!$C$8,"Seal cracks","Polymer laminate")),IF(O4239&lt;='Tree rules'!$C$6,IF(P4239&lt;='Tree rules'!$C$9,"Polymer laminate","Steel plate or jacket"),IF(L4239&lt;='Tree rules'!$C$10,"Steel plate or jacket","Polymer laminate")))</f>
        <v>Polymer laminate</v>
      </c>
      <c r="T4239" s="5" t="str">
        <f aca="false">IF(S4239=R4239,"Yes","No")</f>
        <v>Yes</v>
      </c>
    </row>
    <row r="4240" customFormat="false" ht="15" hidden="false" customHeight="false" outlineLevel="0" collapsed="false">
      <c r="A4240" s="15" t="n">
        <v>6044</v>
      </c>
      <c r="B4240" s="16" t="n">
        <v>4.40533176033253</v>
      </c>
      <c r="C4240" s="15" t="n">
        <v>300</v>
      </c>
      <c r="D4240" s="15" t="n">
        <v>400</v>
      </c>
      <c r="E4240" s="15" t="n">
        <v>30</v>
      </c>
      <c r="F4240" s="16" t="n">
        <v>0.790804050461148</v>
      </c>
      <c r="G4240" s="17" t="s">
        <v>102</v>
      </c>
      <c r="H4240" s="18" t="n">
        <v>0.1</v>
      </c>
      <c r="I4240" s="18" t="n">
        <v>1</v>
      </c>
      <c r="J4240" s="19" t="n">
        <v>0.920974694298954</v>
      </c>
      <c r="K4240" s="19" t="n">
        <v>0.438432040249652</v>
      </c>
      <c r="L4240" s="16" t="n">
        <v>12.995078939034</v>
      </c>
      <c r="M4240" s="19" t="n">
        <v>0.886796285863669</v>
      </c>
      <c r="N4240" s="19" t="n">
        <v>2.42670909491308</v>
      </c>
      <c r="O4240" s="19" t="n">
        <v>0.920974694298954</v>
      </c>
      <c r="P4240" s="19" t="n">
        <v>0.352508848217617</v>
      </c>
      <c r="Q4240" s="17" t="s">
        <v>30</v>
      </c>
      <c r="R4240" s="5" t="str">
        <f aca="false">IF(OR(Q4240="Steel plate",Q4240="Concrete jacket"),"Steel plate or jacket",Q4240)</f>
        <v>Seal cracks</v>
      </c>
      <c r="S4240" s="5" t="str">
        <f aca="false">IF(O4240&lt;='Tree rules'!$C$4,IF(N4240&lt;='Tree rules'!$C$5,IF(P4240&lt;='Tree rules'!$C$7,"Monitor","Polymer laminate"),IF(P4240&lt;='Tree rules'!$C$8,"Seal cracks","Polymer laminate")),IF(O4240&lt;='Tree rules'!$C$6,IF(P4240&lt;='Tree rules'!$C$9,"Polymer laminate","Steel plate or jacket"),IF(L4240&lt;='Tree rules'!$C$10,"Steel plate or jacket","Polymer laminate")))</f>
        <v>Seal cracks</v>
      </c>
      <c r="T4240" s="5" t="str">
        <f aca="false">IF(S4240=R4240,"Yes","No")</f>
        <v>Yes</v>
      </c>
    </row>
    <row r="4241" customFormat="false" ht="15" hidden="false" customHeight="false" outlineLevel="0" collapsed="false">
      <c r="A4241" s="15" t="n">
        <v>6045</v>
      </c>
      <c r="B4241" s="16" t="n">
        <v>3.618467931666</v>
      </c>
      <c r="C4241" s="15" t="n">
        <v>230</v>
      </c>
      <c r="D4241" s="15" t="n">
        <v>300</v>
      </c>
      <c r="E4241" s="15" t="n">
        <v>30</v>
      </c>
      <c r="F4241" s="16" t="n">
        <v>0.688332522525665</v>
      </c>
      <c r="G4241" s="17" t="s">
        <v>103</v>
      </c>
      <c r="H4241" s="18" t="n">
        <v>0.2</v>
      </c>
      <c r="I4241" s="18" t="n">
        <v>2</v>
      </c>
      <c r="J4241" s="19" t="n">
        <v>0.96979478474501</v>
      </c>
      <c r="K4241" s="19" t="n">
        <v>0.556676445694075</v>
      </c>
      <c r="L4241" s="16" t="n">
        <v>14.2459367388425</v>
      </c>
      <c r="M4241" s="19" t="n">
        <v>0.226688992929741</v>
      </c>
      <c r="N4241" s="19" t="n">
        <v>2.11810449069033</v>
      </c>
      <c r="O4241" s="19" t="n">
        <v>1.39972765566552</v>
      </c>
      <c r="P4241" s="19" t="n">
        <v>1.67396694067784</v>
      </c>
      <c r="Q4241" s="17" t="s">
        <v>104</v>
      </c>
      <c r="R4241" s="5" t="str">
        <f aca="false">IF(OR(Q4241="Steel plate",Q4241="Concrete jacket"),"Steel plate or jacket",Q4241)</f>
        <v>Steel plate or jacket</v>
      </c>
      <c r="S4241" s="5" t="str">
        <f aca="false">IF(O4241&lt;='Tree rules'!$C$4,IF(N4241&lt;='Tree rules'!$C$5,IF(P4241&lt;='Tree rules'!$C$7,"Monitor","Polymer laminate"),IF(P4241&lt;='Tree rules'!$C$8,"Seal cracks","Polymer laminate")),IF(O4241&lt;='Tree rules'!$C$6,IF(P4241&lt;='Tree rules'!$C$9,"Polymer laminate","Steel plate or jacket"),IF(L4241&lt;='Tree rules'!$C$10,"Steel plate or jacket","Polymer laminate")))</f>
        <v>Polymer laminate</v>
      </c>
      <c r="T4241" s="5" t="str">
        <f aca="false">IF(S4241=R4241,"Yes","No")</f>
        <v>No</v>
      </c>
    </row>
    <row r="4242" customFormat="false" ht="15" hidden="false" customHeight="false" outlineLevel="0" collapsed="false">
      <c r="A4242" s="15" t="n">
        <v>6046</v>
      </c>
      <c r="B4242" s="16" t="n">
        <v>3.97301667150943</v>
      </c>
      <c r="C4242" s="15" t="n">
        <v>230</v>
      </c>
      <c r="D4242" s="15" t="n">
        <v>375</v>
      </c>
      <c r="E4242" s="15" t="n">
        <v>30</v>
      </c>
      <c r="F4242" s="16" t="n">
        <v>0.797126720614828</v>
      </c>
      <c r="G4242" s="17" t="s">
        <v>101</v>
      </c>
      <c r="H4242" s="18" t="n">
        <v>0.3</v>
      </c>
      <c r="I4242" s="18" t="n">
        <v>1.5</v>
      </c>
      <c r="J4242" s="19" t="n">
        <v>0.920310030299473</v>
      </c>
      <c r="K4242" s="19" t="n">
        <v>0.458572018175215</v>
      </c>
      <c r="L4242" s="16" t="n">
        <v>12.0760385152262</v>
      </c>
      <c r="M4242" s="19" t="n">
        <v>0.30700032372233</v>
      </c>
      <c r="N4242" s="19" t="n">
        <v>0.906556595094314</v>
      </c>
      <c r="O4242" s="19" t="n">
        <v>1.16945083147855</v>
      </c>
      <c r="P4242" s="19" t="n">
        <v>1.09746576860916</v>
      </c>
      <c r="Q4242" s="17" t="s">
        <v>31</v>
      </c>
      <c r="R4242" s="5" t="str">
        <f aca="false">IF(OR(Q4242="Steel plate",Q4242="Concrete jacket"),"Steel plate or jacket",Q4242)</f>
        <v>Polymer laminate</v>
      </c>
      <c r="S4242" s="5" t="str">
        <f aca="false">IF(O4242&lt;='Tree rules'!$C$4,IF(N4242&lt;='Tree rules'!$C$5,IF(P4242&lt;='Tree rules'!$C$7,"Monitor","Polymer laminate"),IF(P4242&lt;='Tree rules'!$C$8,"Seal cracks","Polymer laminate")),IF(O4242&lt;='Tree rules'!$C$6,IF(P4242&lt;='Tree rules'!$C$9,"Polymer laminate","Steel plate or jacket"),IF(L4242&lt;='Tree rules'!$C$10,"Steel plate or jacket","Polymer laminate")))</f>
        <v>Polymer laminate</v>
      </c>
      <c r="T4242" s="5" t="str">
        <f aca="false">IF(S4242=R4242,"Yes","No")</f>
        <v>Yes</v>
      </c>
    </row>
    <row r="4243" customFormat="false" ht="15" hidden="false" customHeight="false" outlineLevel="0" collapsed="false">
      <c r="A4243" s="15" t="n">
        <v>6047</v>
      </c>
      <c r="B4243" s="16" t="n">
        <v>4.29094094030843</v>
      </c>
      <c r="C4243" s="15" t="n">
        <v>230</v>
      </c>
      <c r="D4243" s="15" t="n">
        <v>400</v>
      </c>
      <c r="E4243" s="15" t="n">
        <v>30</v>
      </c>
      <c r="F4243" s="16" t="n">
        <v>0.740832460684402</v>
      </c>
      <c r="G4243" s="17" t="s">
        <v>103</v>
      </c>
      <c r="H4243" s="18" t="n">
        <v>0.2</v>
      </c>
      <c r="I4243" s="18" t="n">
        <v>2</v>
      </c>
      <c r="J4243" s="19" t="n">
        <v>0.99846977808678</v>
      </c>
      <c r="K4243" s="19" t="n">
        <v>0.416911375613355</v>
      </c>
      <c r="L4243" s="16" t="n">
        <v>12.1213020912668</v>
      </c>
      <c r="M4243" s="19" t="n">
        <v>0.759770567112039</v>
      </c>
      <c r="N4243" s="19" t="n">
        <v>1.73257163669853</v>
      </c>
      <c r="O4243" s="19" t="n">
        <v>1.58066614748304</v>
      </c>
      <c r="P4243" s="19" t="n">
        <v>0.546382760860733</v>
      </c>
      <c r="Q4243" s="17" t="s">
        <v>31</v>
      </c>
      <c r="R4243" s="5" t="str">
        <f aca="false">IF(OR(Q4243="Steel plate",Q4243="Concrete jacket"),"Steel plate or jacket",Q4243)</f>
        <v>Polymer laminate</v>
      </c>
      <c r="S4243" s="5" t="str">
        <f aca="false">IF(O4243&lt;='Tree rules'!$C$4,IF(N4243&lt;='Tree rules'!$C$5,IF(P4243&lt;='Tree rules'!$C$7,"Monitor","Polymer laminate"),IF(P4243&lt;='Tree rules'!$C$8,"Seal cracks","Polymer laminate")),IF(O4243&lt;='Tree rules'!$C$6,IF(P4243&lt;='Tree rules'!$C$9,"Polymer laminate","Steel plate or jacket"),IF(L4243&lt;='Tree rules'!$C$10,"Steel plate or jacket","Polymer laminate")))</f>
        <v>Steel plate or jacket</v>
      </c>
      <c r="T4243" s="5" t="str">
        <f aca="false">IF(S4243=R4243,"Yes","No")</f>
        <v>No</v>
      </c>
    </row>
    <row r="4244" customFormat="false" ht="15" hidden="false" customHeight="false" outlineLevel="0" collapsed="false">
      <c r="A4244" s="15" t="n">
        <v>6049</v>
      </c>
      <c r="B4244" s="16" t="n">
        <v>7.04853488928125</v>
      </c>
      <c r="C4244" s="15" t="n">
        <v>300</v>
      </c>
      <c r="D4244" s="15" t="n">
        <v>550</v>
      </c>
      <c r="E4244" s="15" t="n">
        <v>25</v>
      </c>
      <c r="F4244" s="16" t="n">
        <v>0.625815269639401</v>
      </c>
      <c r="G4244" s="17" t="s">
        <v>101</v>
      </c>
      <c r="H4244" s="18" t="n">
        <v>0.3</v>
      </c>
      <c r="I4244" s="18" t="n">
        <v>2</v>
      </c>
      <c r="J4244" s="19" t="n">
        <v>0.903532080687841</v>
      </c>
      <c r="K4244" s="19" t="n">
        <v>0.520429996783602</v>
      </c>
      <c r="L4244" s="16" t="n">
        <v>14.0409061539467</v>
      </c>
      <c r="M4244" s="19" t="n">
        <v>0.9285701746596</v>
      </c>
      <c r="N4244" s="19" t="n">
        <v>1.04483053372606</v>
      </c>
      <c r="O4244" s="19" t="n">
        <v>1.33683896352943</v>
      </c>
      <c r="P4244" s="19" t="n">
        <v>0.504701085577146</v>
      </c>
      <c r="Q4244" s="17" t="s">
        <v>31</v>
      </c>
      <c r="R4244" s="5" t="str">
        <f aca="false">IF(OR(Q4244="Steel plate",Q4244="Concrete jacket"),"Steel plate or jacket",Q4244)</f>
        <v>Polymer laminate</v>
      </c>
      <c r="S4244" s="5" t="str">
        <f aca="false">IF(O4244&lt;='Tree rules'!$C$4,IF(N4244&lt;='Tree rules'!$C$5,IF(P4244&lt;='Tree rules'!$C$7,"Monitor","Polymer laminate"),IF(P4244&lt;='Tree rules'!$C$8,"Seal cracks","Polymer laminate")),IF(O4244&lt;='Tree rules'!$C$6,IF(P4244&lt;='Tree rules'!$C$9,"Polymer laminate","Steel plate or jacket"),IF(L4244&lt;='Tree rules'!$C$10,"Steel plate or jacket","Polymer laminate")))</f>
        <v>Polymer laminate</v>
      </c>
      <c r="T4244" s="5" t="str">
        <f aca="false">IF(S4244=R4244,"Yes","No")</f>
        <v>Yes</v>
      </c>
    </row>
    <row r="4245" customFormat="false" ht="15" hidden="false" customHeight="false" outlineLevel="0" collapsed="false">
      <c r="A4245" s="15" t="n">
        <v>6050</v>
      </c>
      <c r="B4245" s="16" t="n">
        <v>4.36025141754381</v>
      </c>
      <c r="C4245" s="15" t="n">
        <v>230</v>
      </c>
      <c r="D4245" s="15" t="n">
        <v>400</v>
      </c>
      <c r="E4245" s="15" t="n">
        <v>25</v>
      </c>
      <c r="F4245" s="16" t="n">
        <v>0.740832460684402</v>
      </c>
      <c r="G4245" s="17" t="s">
        <v>103</v>
      </c>
      <c r="H4245" s="18" t="n">
        <v>0.2</v>
      </c>
      <c r="I4245" s="18" t="n">
        <v>1</v>
      </c>
      <c r="J4245" s="19" t="n">
        <v>0.859490154776513</v>
      </c>
      <c r="K4245" s="19" t="n">
        <v>0.48544189345646</v>
      </c>
      <c r="L4245" s="16" t="n">
        <v>12.3170943998413</v>
      </c>
      <c r="M4245" s="19" t="n">
        <v>0.494642181348238</v>
      </c>
      <c r="N4245" s="19" t="n">
        <v>0.944808847015264</v>
      </c>
      <c r="O4245" s="19" t="n">
        <v>0.859490154776513</v>
      </c>
      <c r="P4245" s="19" t="n">
        <v>0.614962460208941</v>
      </c>
      <c r="Q4245" s="17" t="s">
        <v>29</v>
      </c>
      <c r="R4245" s="5" t="str">
        <f aca="false">IF(OR(Q4245="Steel plate",Q4245="Concrete jacket"),"Steel plate or jacket",Q4245)</f>
        <v>Monitor</v>
      </c>
      <c r="S4245" s="5" t="str">
        <f aca="false">IF(O4245&lt;='Tree rules'!$C$4,IF(N4245&lt;='Tree rules'!$C$5,IF(P4245&lt;='Tree rules'!$C$7,"Monitor","Polymer laminate"),IF(P4245&lt;='Tree rules'!$C$8,"Seal cracks","Polymer laminate")),IF(O4245&lt;='Tree rules'!$C$6,IF(P4245&lt;='Tree rules'!$C$9,"Polymer laminate","Steel plate or jacket"),IF(L4245&lt;='Tree rules'!$C$10,"Steel plate or jacket","Polymer laminate")))</f>
        <v>Monitor</v>
      </c>
      <c r="T4245" s="5" t="str">
        <f aca="false">IF(S4245=R4245,"Yes","No")</f>
        <v>Yes</v>
      </c>
    </row>
    <row r="4246" customFormat="false" ht="15" hidden="false" customHeight="false" outlineLevel="0" collapsed="false">
      <c r="A4246" s="15" t="n">
        <v>6053</v>
      </c>
      <c r="B4246" s="16" t="n">
        <v>5.79405879344107</v>
      </c>
      <c r="C4246" s="15" t="n">
        <v>300</v>
      </c>
      <c r="D4246" s="15" t="n">
        <v>475</v>
      </c>
      <c r="E4246" s="15" t="n">
        <v>30</v>
      </c>
      <c r="F4246" s="16" t="n">
        <v>0.624901102811956</v>
      </c>
      <c r="G4246" s="17" t="s">
        <v>101</v>
      </c>
      <c r="H4246" s="18" t="n">
        <v>0.3</v>
      </c>
      <c r="I4246" s="18" t="n">
        <v>1</v>
      </c>
      <c r="J4246" s="19" t="n">
        <v>0.93005745939775</v>
      </c>
      <c r="K4246" s="19" t="n">
        <v>0.641006384756883</v>
      </c>
      <c r="L4246" s="16" t="n">
        <v>13.5059645534757</v>
      </c>
      <c r="M4246" s="19" t="n">
        <v>0.934115670026459</v>
      </c>
      <c r="N4246" s="19" t="n">
        <v>0.601269680413431</v>
      </c>
      <c r="O4246" s="19" t="n">
        <v>0.93005745939775</v>
      </c>
      <c r="P4246" s="19" t="n">
        <v>0.40165971217473</v>
      </c>
      <c r="Q4246" s="17" t="s">
        <v>29</v>
      </c>
      <c r="R4246" s="5" t="str">
        <f aca="false">IF(OR(Q4246="Steel plate",Q4246="Concrete jacket"),"Steel plate or jacket",Q4246)</f>
        <v>Monitor</v>
      </c>
      <c r="S4246" s="5" t="str">
        <f aca="false">IF(O4246&lt;='Tree rules'!$C$4,IF(N4246&lt;='Tree rules'!$C$5,IF(P4246&lt;='Tree rules'!$C$7,"Monitor","Polymer laminate"),IF(P4246&lt;='Tree rules'!$C$8,"Seal cracks","Polymer laminate")),IF(O4246&lt;='Tree rules'!$C$6,IF(P4246&lt;='Tree rules'!$C$9,"Polymer laminate","Steel plate or jacket"),IF(L4246&lt;='Tree rules'!$C$10,"Steel plate or jacket","Polymer laminate")))</f>
        <v>Monitor</v>
      </c>
      <c r="T4246" s="5" t="str">
        <f aca="false">IF(S4246=R4246,"Yes","No")</f>
        <v>Yes</v>
      </c>
    </row>
    <row r="4247" customFormat="false" ht="15" hidden="false" customHeight="false" outlineLevel="0" collapsed="false">
      <c r="A4247" s="15" t="n">
        <v>6055</v>
      </c>
      <c r="B4247" s="16" t="n">
        <v>4.33454784009565</v>
      </c>
      <c r="C4247" s="15" t="n">
        <v>230</v>
      </c>
      <c r="D4247" s="15" t="n">
        <v>375</v>
      </c>
      <c r="E4247" s="15" t="n">
        <v>20</v>
      </c>
      <c r="F4247" s="16" t="n">
        <v>0.531417813743219</v>
      </c>
      <c r="G4247" s="17" t="s">
        <v>103</v>
      </c>
      <c r="H4247" s="18" t="n">
        <v>0.2</v>
      </c>
      <c r="I4247" s="18" t="n">
        <v>1.5</v>
      </c>
      <c r="J4247" s="19" t="n">
        <v>0.966912754571949</v>
      </c>
      <c r="K4247" s="19" t="n">
        <v>0.59196511565406</v>
      </c>
      <c r="L4247" s="16" t="n">
        <v>13.1749174470992</v>
      </c>
      <c r="M4247" s="19" t="n">
        <v>0.926902428192363</v>
      </c>
      <c r="N4247" s="19" t="n">
        <v>1.4846380174425</v>
      </c>
      <c r="O4247" s="19" t="n">
        <v>1.16417982156414</v>
      </c>
      <c r="P4247" s="19" t="n">
        <v>0.387920219664323</v>
      </c>
      <c r="Q4247" s="17" t="s">
        <v>31</v>
      </c>
      <c r="R4247" s="5" t="str">
        <f aca="false">IF(OR(Q4247="Steel plate",Q4247="Concrete jacket"),"Steel plate or jacket",Q4247)</f>
        <v>Polymer laminate</v>
      </c>
      <c r="S4247" s="5" t="str">
        <f aca="false">IF(O4247&lt;='Tree rules'!$C$4,IF(N4247&lt;='Tree rules'!$C$5,IF(P4247&lt;='Tree rules'!$C$7,"Monitor","Polymer laminate"),IF(P4247&lt;='Tree rules'!$C$8,"Seal cracks","Polymer laminate")),IF(O4247&lt;='Tree rules'!$C$6,IF(P4247&lt;='Tree rules'!$C$9,"Polymer laminate","Steel plate or jacket"),IF(L4247&lt;='Tree rules'!$C$10,"Steel plate or jacket","Polymer laminate")))</f>
        <v>Polymer laminate</v>
      </c>
      <c r="T4247" s="5" t="str">
        <f aca="false">IF(S4247=R4247,"Yes","No")</f>
        <v>Yes</v>
      </c>
    </row>
    <row r="4248" customFormat="false" ht="15" hidden="false" customHeight="false" outlineLevel="0" collapsed="false">
      <c r="A4248" s="15" t="n">
        <v>6056</v>
      </c>
      <c r="B4248" s="16" t="n">
        <v>3.46018969683262</v>
      </c>
      <c r="C4248" s="15" t="n">
        <v>230</v>
      </c>
      <c r="D4248" s="15" t="n">
        <v>325</v>
      </c>
      <c r="E4248" s="15" t="n">
        <v>30</v>
      </c>
      <c r="F4248" s="16" t="n">
        <v>0.626653981080713</v>
      </c>
      <c r="G4248" s="17" t="s">
        <v>101</v>
      </c>
      <c r="H4248" s="18" t="n">
        <v>0.3</v>
      </c>
      <c r="I4248" s="18" t="n">
        <v>1</v>
      </c>
      <c r="J4248" s="19" t="n">
        <v>0.995079529445383</v>
      </c>
      <c r="K4248" s="19" t="n">
        <v>0.644077875631526</v>
      </c>
      <c r="L4248" s="16" t="n">
        <v>12.4021136087191</v>
      </c>
      <c r="M4248" s="19" t="n">
        <v>0.302114114559524</v>
      </c>
      <c r="N4248" s="19" t="n">
        <v>0.991051427993935</v>
      </c>
      <c r="O4248" s="19" t="n">
        <v>0.995079529445383</v>
      </c>
      <c r="P4248" s="19" t="n">
        <v>0.948891655810143</v>
      </c>
      <c r="Q4248" s="17" t="s">
        <v>29</v>
      </c>
      <c r="R4248" s="5" t="str">
        <f aca="false">IF(OR(Q4248="Steel plate",Q4248="Concrete jacket"),"Steel plate or jacket",Q4248)</f>
        <v>Monitor</v>
      </c>
      <c r="S4248" s="5" t="str">
        <f aca="false">IF(O4248&lt;='Tree rules'!$C$4,IF(N4248&lt;='Tree rules'!$C$5,IF(P4248&lt;='Tree rules'!$C$7,"Monitor","Polymer laminate"),IF(P4248&lt;='Tree rules'!$C$8,"Seal cracks","Polymer laminate")),IF(O4248&lt;='Tree rules'!$C$6,IF(P4248&lt;='Tree rules'!$C$9,"Polymer laminate","Steel plate or jacket"),IF(L4248&lt;='Tree rules'!$C$10,"Steel plate or jacket","Polymer laminate")))</f>
        <v>Monitor</v>
      </c>
      <c r="T4248" s="5" t="str">
        <f aca="false">IF(S4248=R4248,"Yes","No")</f>
        <v>Yes</v>
      </c>
    </row>
    <row r="4249" customFormat="false" ht="15" hidden="false" customHeight="false" outlineLevel="0" collapsed="false">
      <c r="A4249" s="15" t="n">
        <v>6058</v>
      </c>
      <c r="B4249" s="16" t="n">
        <v>4.53578630896754</v>
      </c>
      <c r="C4249" s="15" t="n">
        <v>300</v>
      </c>
      <c r="D4249" s="15" t="n">
        <v>375</v>
      </c>
      <c r="E4249" s="15" t="n">
        <v>20</v>
      </c>
      <c r="F4249" s="16" t="n">
        <v>0.683367586279351</v>
      </c>
      <c r="G4249" s="17" t="s">
        <v>101</v>
      </c>
      <c r="H4249" s="18" t="n">
        <v>0.3</v>
      </c>
      <c r="I4249" s="18" t="n">
        <v>1.5</v>
      </c>
      <c r="J4249" s="19" t="n">
        <v>0.868845211444759</v>
      </c>
      <c r="K4249" s="19" t="n">
        <v>0.571789160793142</v>
      </c>
      <c r="L4249" s="16" t="n">
        <v>13.703281900204</v>
      </c>
      <c r="M4249" s="19" t="n">
        <v>0.946214194090107</v>
      </c>
      <c r="N4249" s="19" t="n">
        <v>0.624440072168453</v>
      </c>
      <c r="O4249" s="19" t="n">
        <v>1.05486968001157</v>
      </c>
      <c r="P4249" s="19" t="n">
        <v>0.453586362653471</v>
      </c>
      <c r="Q4249" s="17" t="s">
        <v>31</v>
      </c>
      <c r="R4249" s="5" t="str">
        <f aca="false">IF(OR(Q4249="Steel plate",Q4249="Concrete jacket"),"Steel plate or jacket",Q4249)</f>
        <v>Polymer laminate</v>
      </c>
      <c r="S4249" s="5" t="str">
        <f aca="false">IF(O4249&lt;='Tree rules'!$C$4,IF(N4249&lt;='Tree rules'!$C$5,IF(P4249&lt;='Tree rules'!$C$7,"Monitor","Polymer laminate"),IF(P4249&lt;='Tree rules'!$C$8,"Seal cracks","Polymer laminate")),IF(O4249&lt;='Tree rules'!$C$6,IF(P4249&lt;='Tree rules'!$C$9,"Polymer laminate","Steel plate or jacket"),IF(L4249&lt;='Tree rules'!$C$10,"Steel plate or jacket","Polymer laminate")))</f>
        <v>Polymer laminate</v>
      </c>
      <c r="T4249" s="5" t="str">
        <f aca="false">IF(S4249=R4249,"Yes","No")</f>
        <v>Yes</v>
      </c>
    </row>
    <row r="4250" customFormat="false" ht="15" hidden="false" customHeight="false" outlineLevel="0" collapsed="false">
      <c r="A4250" s="15" t="n">
        <v>6059</v>
      </c>
      <c r="B4250" s="16" t="n">
        <v>3.03266041117916</v>
      </c>
      <c r="C4250" s="15" t="n">
        <v>230</v>
      </c>
      <c r="D4250" s="15" t="n">
        <v>300</v>
      </c>
      <c r="E4250" s="15" t="n">
        <v>30</v>
      </c>
      <c r="F4250" s="16" t="n">
        <v>1.08405543602132</v>
      </c>
      <c r="G4250" s="17" t="s">
        <v>101</v>
      </c>
      <c r="H4250" s="18" t="n">
        <v>0.3</v>
      </c>
      <c r="I4250" s="18" t="n">
        <v>2</v>
      </c>
      <c r="J4250" s="19" t="n">
        <v>0.90449028393841</v>
      </c>
      <c r="K4250" s="19" t="n">
        <v>0.484188560914751</v>
      </c>
      <c r="L4250" s="16" t="n">
        <v>12.0343667110284</v>
      </c>
      <c r="M4250" s="19" t="n">
        <v>0.378871100291725</v>
      </c>
      <c r="N4250" s="19" t="n">
        <v>1.32895683206889</v>
      </c>
      <c r="O4250" s="19" t="n">
        <v>1.37103671893531</v>
      </c>
      <c r="P4250" s="19" t="n">
        <v>1.13584576829277</v>
      </c>
      <c r="Q4250" s="17" t="s">
        <v>31</v>
      </c>
      <c r="R4250" s="5" t="str">
        <f aca="false">IF(OR(Q4250="Steel plate",Q4250="Concrete jacket"),"Steel plate or jacket",Q4250)</f>
        <v>Polymer laminate</v>
      </c>
      <c r="S4250" s="5" t="str">
        <f aca="false">IF(O4250&lt;='Tree rules'!$C$4,IF(N4250&lt;='Tree rules'!$C$5,IF(P4250&lt;='Tree rules'!$C$7,"Monitor","Polymer laminate"),IF(P4250&lt;='Tree rules'!$C$8,"Seal cracks","Polymer laminate")),IF(O4250&lt;='Tree rules'!$C$6,IF(P4250&lt;='Tree rules'!$C$9,"Polymer laminate","Steel plate or jacket"),IF(L4250&lt;='Tree rules'!$C$10,"Steel plate or jacket","Polymer laminate")))</f>
        <v>Steel plate or jacket</v>
      </c>
      <c r="T4250" s="5" t="str">
        <f aca="false">IF(S4250=R4250,"Yes","No")</f>
        <v>No</v>
      </c>
    </row>
    <row r="4251" customFormat="false" ht="15" hidden="false" customHeight="false" outlineLevel="0" collapsed="false">
      <c r="A4251" s="15" t="n">
        <v>6060</v>
      </c>
      <c r="B4251" s="16" t="n">
        <v>6.78661489094434</v>
      </c>
      <c r="C4251" s="15" t="n">
        <v>230</v>
      </c>
      <c r="D4251" s="15" t="n">
        <v>600</v>
      </c>
      <c r="E4251" s="15" t="n">
        <v>20</v>
      </c>
      <c r="F4251" s="16" t="n">
        <v>0.742342309449384</v>
      </c>
      <c r="G4251" s="17" t="s">
        <v>101</v>
      </c>
      <c r="H4251" s="18" t="n">
        <v>0.3</v>
      </c>
      <c r="I4251" s="18" t="n">
        <v>1</v>
      </c>
      <c r="J4251" s="19" t="n">
        <v>0.924110759796091</v>
      </c>
      <c r="K4251" s="19" t="n">
        <v>0.451987112546125</v>
      </c>
      <c r="L4251" s="16" t="n">
        <v>12.2945921937397</v>
      </c>
      <c r="M4251" s="19" t="n">
        <v>0.948198627191918</v>
      </c>
      <c r="N4251" s="19" t="n">
        <v>0.574006673596879</v>
      </c>
      <c r="O4251" s="19" t="n">
        <v>0.924110759796091</v>
      </c>
      <c r="P4251" s="19" t="n">
        <v>0.42180395978726</v>
      </c>
      <c r="Q4251" s="17" t="s">
        <v>29</v>
      </c>
      <c r="R4251" s="5" t="str">
        <f aca="false">IF(OR(Q4251="Steel plate",Q4251="Concrete jacket"),"Steel plate or jacket",Q4251)</f>
        <v>Monitor</v>
      </c>
      <c r="S4251" s="5" t="str">
        <f aca="false">IF(O4251&lt;='Tree rules'!$C$4,IF(N4251&lt;='Tree rules'!$C$5,IF(P4251&lt;='Tree rules'!$C$7,"Monitor","Polymer laminate"),IF(P4251&lt;='Tree rules'!$C$8,"Seal cracks","Polymer laminate")),IF(O4251&lt;='Tree rules'!$C$6,IF(P4251&lt;='Tree rules'!$C$9,"Polymer laminate","Steel plate or jacket"),IF(L4251&lt;='Tree rules'!$C$10,"Steel plate or jacket","Polymer laminate")))</f>
        <v>Monitor</v>
      </c>
      <c r="T4251" s="5" t="str">
        <f aca="false">IF(S4251=R4251,"Yes","No")</f>
        <v>Yes</v>
      </c>
    </row>
    <row r="4252" customFormat="false" ht="15" hidden="false" customHeight="false" outlineLevel="0" collapsed="false">
      <c r="A4252" s="15" t="n">
        <v>6061</v>
      </c>
      <c r="B4252" s="16" t="n">
        <v>6.17132932879143</v>
      </c>
      <c r="C4252" s="15" t="n">
        <v>300</v>
      </c>
      <c r="D4252" s="15" t="n">
        <v>550</v>
      </c>
      <c r="E4252" s="15" t="n">
        <v>30</v>
      </c>
      <c r="F4252" s="16" t="n">
        <v>0.625815269639401</v>
      </c>
      <c r="G4252" s="17" t="s">
        <v>101</v>
      </c>
      <c r="H4252" s="18" t="n">
        <v>0.3</v>
      </c>
      <c r="I4252" s="18" t="n">
        <v>2</v>
      </c>
      <c r="J4252" s="19" t="n">
        <v>0.945398452514076</v>
      </c>
      <c r="K4252" s="19" t="n">
        <v>0.472944345599648</v>
      </c>
      <c r="L4252" s="16" t="n">
        <v>12.293484718708</v>
      </c>
      <c r="M4252" s="19" t="n">
        <v>0.440173155497712</v>
      </c>
      <c r="N4252" s="19" t="n">
        <v>1.24522474315998</v>
      </c>
      <c r="O4252" s="19" t="n">
        <v>1.44367605257296</v>
      </c>
      <c r="P4252" s="19" t="n">
        <v>0.848724055074449</v>
      </c>
      <c r="Q4252" s="17" t="s">
        <v>31</v>
      </c>
      <c r="R4252" s="5" t="str">
        <f aca="false">IF(OR(Q4252="Steel plate",Q4252="Concrete jacket"),"Steel plate or jacket",Q4252)</f>
        <v>Polymer laminate</v>
      </c>
      <c r="S4252" s="5" t="str">
        <f aca="false">IF(O4252&lt;='Tree rules'!$C$4,IF(N4252&lt;='Tree rules'!$C$5,IF(P4252&lt;='Tree rules'!$C$7,"Monitor","Polymer laminate"),IF(P4252&lt;='Tree rules'!$C$8,"Seal cracks","Polymer laminate")),IF(O4252&lt;='Tree rules'!$C$6,IF(P4252&lt;='Tree rules'!$C$9,"Polymer laminate","Steel plate or jacket"),IF(L4252&lt;='Tree rules'!$C$10,"Steel plate or jacket","Polymer laminate")))</f>
        <v>Steel plate or jacket</v>
      </c>
      <c r="T4252" s="5" t="str">
        <f aca="false">IF(S4252=R4252,"Yes","No")</f>
        <v>No</v>
      </c>
    </row>
    <row r="4253" customFormat="false" ht="15" hidden="false" customHeight="false" outlineLevel="0" collapsed="false">
      <c r="A4253" s="15" t="n">
        <v>6062</v>
      </c>
      <c r="B4253" s="16" t="n">
        <v>3.22771220949912</v>
      </c>
      <c r="C4253" s="15" t="n">
        <v>300</v>
      </c>
      <c r="D4253" s="15" t="n">
        <v>325</v>
      </c>
      <c r="E4253" s="15" t="n">
        <v>30</v>
      </c>
      <c r="F4253" s="16" t="n">
        <v>0.761598219052071</v>
      </c>
      <c r="G4253" s="17" t="s">
        <v>102</v>
      </c>
      <c r="H4253" s="18" t="n">
        <v>0.1</v>
      </c>
      <c r="I4253" s="18" t="n">
        <v>1.5</v>
      </c>
      <c r="J4253" s="19" t="n">
        <v>0.949626057149256</v>
      </c>
      <c r="K4253" s="19" t="n">
        <v>0.622098067144783</v>
      </c>
      <c r="L4253" s="16" t="n">
        <v>12.2261826117391</v>
      </c>
      <c r="M4253" s="19" t="n">
        <v>0.484974449333804</v>
      </c>
      <c r="N4253" s="19" t="n">
        <v>3.61891774530303</v>
      </c>
      <c r="O4253" s="19" t="n">
        <v>1.12905881839245</v>
      </c>
      <c r="P4253" s="19" t="n">
        <v>0.627745661681965</v>
      </c>
      <c r="Q4253" s="17" t="s">
        <v>31</v>
      </c>
      <c r="R4253" s="5" t="str">
        <f aca="false">IF(OR(Q4253="Steel plate",Q4253="Concrete jacket"),"Steel plate or jacket",Q4253)</f>
        <v>Polymer laminate</v>
      </c>
      <c r="S4253" s="5" t="str">
        <f aca="false">IF(O4253&lt;='Tree rules'!$C$4,IF(N4253&lt;='Tree rules'!$C$5,IF(P4253&lt;='Tree rules'!$C$7,"Monitor","Polymer laminate"),IF(P4253&lt;='Tree rules'!$C$8,"Seal cracks","Polymer laminate")),IF(O4253&lt;='Tree rules'!$C$6,IF(P4253&lt;='Tree rules'!$C$9,"Polymer laminate","Steel plate or jacket"),IF(L4253&lt;='Tree rules'!$C$10,"Steel plate or jacket","Polymer laminate")))</f>
        <v>Polymer laminate</v>
      </c>
      <c r="T4253" s="5" t="str">
        <f aca="false">IF(S4253=R4253,"Yes","No")</f>
        <v>Yes</v>
      </c>
    </row>
    <row r="4254" customFormat="false" ht="15" hidden="false" customHeight="false" outlineLevel="0" collapsed="false">
      <c r="A4254" s="15" t="n">
        <v>6064</v>
      </c>
      <c r="B4254" s="16" t="n">
        <v>7.12565190420705</v>
      </c>
      <c r="C4254" s="15" t="n">
        <v>230</v>
      </c>
      <c r="D4254" s="15" t="n">
        <v>650</v>
      </c>
      <c r="E4254" s="15" t="n">
        <v>30</v>
      </c>
      <c r="F4254" s="16" t="n">
        <v>0.698079991168756</v>
      </c>
      <c r="G4254" s="17" t="s">
        <v>102</v>
      </c>
      <c r="H4254" s="18" t="n">
        <v>0.1</v>
      </c>
      <c r="I4254" s="18" t="n">
        <v>1</v>
      </c>
      <c r="J4254" s="19" t="n">
        <v>0.892935600801955</v>
      </c>
      <c r="K4254" s="19" t="n">
        <v>0.534243463273688</v>
      </c>
      <c r="L4254" s="16" t="n">
        <v>12.1391003478825</v>
      </c>
      <c r="M4254" s="19" t="n">
        <v>0.355582568467464</v>
      </c>
      <c r="N4254" s="19" t="n">
        <v>2.46322485929082</v>
      </c>
      <c r="O4254" s="19" t="n">
        <v>0.892935600801955</v>
      </c>
      <c r="P4254" s="19" t="n">
        <v>0.847991711479249</v>
      </c>
      <c r="Q4254" s="17" t="s">
        <v>30</v>
      </c>
      <c r="R4254" s="5" t="str">
        <f aca="false">IF(OR(Q4254="Steel plate",Q4254="Concrete jacket"),"Steel plate or jacket",Q4254)</f>
        <v>Seal cracks</v>
      </c>
      <c r="S4254" s="5" t="str">
        <f aca="false">IF(O4254&lt;='Tree rules'!$C$4,IF(N4254&lt;='Tree rules'!$C$5,IF(P4254&lt;='Tree rules'!$C$7,"Monitor","Polymer laminate"),IF(P4254&lt;='Tree rules'!$C$8,"Seal cracks","Polymer laminate")),IF(O4254&lt;='Tree rules'!$C$6,IF(P4254&lt;='Tree rules'!$C$9,"Polymer laminate","Steel plate or jacket"),IF(L4254&lt;='Tree rules'!$C$10,"Steel plate or jacket","Polymer laminate")))</f>
        <v>Seal cracks</v>
      </c>
      <c r="T4254" s="5" t="str">
        <f aca="false">IF(S4254=R4254,"Yes","No")</f>
        <v>Yes</v>
      </c>
    </row>
    <row r="4255" customFormat="false" ht="15" hidden="false" customHeight="false" outlineLevel="0" collapsed="false">
      <c r="A4255" s="15" t="n">
        <v>6065</v>
      </c>
      <c r="B4255" s="16" t="n">
        <v>5.97707938435912</v>
      </c>
      <c r="C4255" s="15" t="n">
        <v>300</v>
      </c>
      <c r="D4255" s="15" t="n">
        <v>525</v>
      </c>
      <c r="E4255" s="15" t="n">
        <v>30</v>
      </c>
      <c r="F4255" s="16" t="n">
        <v>0.658614812073332</v>
      </c>
      <c r="G4255" s="17" t="s">
        <v>103</v>
      </c>
      <c r="H4255" s="18" t="n">
        <v>0.2</v>
      </c>
      <c r="I4255" s="18" t="n">
        <v>1</v>
      </c>
      <c r="J4255" s="19" t="n">
        <v>0.873248446214116</v>
      </c>
      <c r="K4255" s="19" t="n">
        <v>0.446092644651761</v>
      </c>
      <c r="L4255" s="16" t="n">
        <v>12.5305647470841</v>
      </c>
      <c r="M4255" s="19" t="n">
        <v>0.325945056809653</v>
      </c>
      <c r="N4255" s="19" t="n">
        <v>1.14281507452991</v>
      </c>
      <c r="O4255" s="19" t="n">
        <v>0.873248446214116</v>
      </c>
      <c r="P4255" s="19" t="n">
        <v>0.837562053057217</v>
      </c>
      <c r="Q4255" s="17" t="s">
        <v>30</v>
      </c>
      <c r="R4255" s="5" t="str">
        <f aca="false">IF(OR(Q4255="Steel plate",Q4255="Concrete jacket"),"Steel plate or jacket",Q4255)</f>
        <v>Seal cracks</v>
      </c>
      <c r="S4255" s="5" t="str">
        <f aca="false">IF(O4255&lt;='Tree rules'!$C$4,IF(N4255&lt;='Tree rules'!$C$5,IF(P4255&lt;='Tree rules'!$C$7,"Monitor","Polymer laminate"),IF(P4255&lt;='Tree rules'!$C$8,"Seal cracks","Polymer laminate")),IF(O4255&lt;='Tree rules'!$C$6,IF(P4255&lt;='Tree rules'!$C$9,"Polymer laminate","Steel plate or jacket"),IF(L4255&lt;='Tree rules'!$C$10,"Steel plate or jacket","Polymer laminate")))</f>
        <v>Seal cracks</v>
      </c>
      <c r="T4255" s="5" t="str">
        <f aca="false">IF(S4255=R4255,"Yes","No")</f>
        <v>Yes</v>
      </c>
    </row>
    <row r="4256" customFormat="false" ht="15" hidden="false" customHeight="false" outlineLevel="0" collapsed="false">
      <c r="A4256" s="15" t="n">
        <v>6066</v>
      </c>
      <c r="B4256" s="16" t="n">
        <v>4.66102678034013</v>
      </c>
      <c r="C4256" s="15" t="n">
        <v>300</v>
      </c>
      <c r="D4256" s="15" t="n">
        <v>425</v>
      </c>
      <c r="E4256" s="15" t="n">
        <v>25</v>
      </c>
      <c r="F4256" s="16" t="n">
        <v>0.707341881547042</v>
      </c>
      <c r="G4256" s="17" t="s">
        <v>103</v>
      </c>
      <c r="H4256" s="18" t="n">
        <v>0.2</v>
      </c>
      <c r="I4256" s="18" t="n">
        <v>1</v>
      </c>
      <c r="J4256" s="19" t="n">
        <v>0.862293483201435</v>
      </c>
      <c r="K4256" s="19" t="n">
        <v>0.407042335777731</v>
      </c>
      <c r="L4256" s="16" t="n">
        <v>12.2982236948288</v>
      </c>
      <c r="M4256" s="19" t="n">
        <v>0.683116490768413</v>
      </c>
      <c r="N4256" s="19" t="n">
        <v>0.895350726152531</v>
      </c>
      <c r="O4256" s="19" t="n">
        <v>0.862293483201435</v>
      </c>
      <c r="P4256" s="19" t="n">
        <v>0.426597788379754</v>
      </c>
      <c r="Q4256" s="17" t="s">
        <v>29</v>
      </c>
      <c r="R4256" s="5" t="str">
        <f aca="false">IF(OR(Q4256="Steel plate",Q4256="Concrete jacket"),"Steel plate or jacket",Q4256)</f>
        <v>Monitor</v>
      </c>
      <c r="S4256" s="5" t="str">
        <f aca="false">IF(O4256&lt;='Tree rules'!$C$4,IF(N4256&lt;='Tree rules'!$C$5,IF(P4256&lt;='Tree rules'!$C$7,"Monitor","Polymer laminate"),IF(P4256&lt;='Tree rules'!$C$8,"Seal cracks","Polymer laminate")),IF(O4256&lt;='Tree rules'!$C$6,IF(P4256&lt;='Tree rules'!$C$9,"Polymer laminate","Steel plate or jacket"),IF(L4256&lt;='Tree rules'!$C$10,"Steel plate or jacket","Polymer laminate")))</f>
        <v>Monitor</v>
      </c>
      <c r="T4256" s="5" t="str">
        <f aca="false">IF(S4256=R4256,"Yes","No")</f>
        <v>Yes</v>
      </c>
    </row>
    <row r="4257" customFormat="false" ht="15" hidden="false" customHeight="false" outlineLevel="0" collapsed="false">
      <c r="A4257" s="15" t="n">
        <v>6067</v>
      </c>
      <c r="B4257" s="16" t="n">
        <v>5.61635834508866</v>
      </c>
      <c r="C4257" s="15" t="n">
        <v>230</v>
      </c>
      <c r="D4257" s="15" t="n">
        <v>450</v>
      </c>
      <c r="E4257" s="15" t="n">
        <v>30</v>
      </c>
      <c r="F4257" s="16" t="n">
        <v>0.679557138998441</v>
      </c>
      <c r="G4257" s="17" t="s">
        <v>103</v>
      </c>
      <c r="H4257" s="18" t="n">
        <v>0.2</v>
      </c>
      <c r="I4257" s="18" t="n">
        <v>1</v>
      </c>
      <c r="J4257" s="19" t="n">
        <v>0.923491433005163</v>
      </c>
      <c r="K4257" s="19" t="n">
        <v>0.552513671205338</v>
      </c>
      <c r="L4257" s="16" t="n">
        <v>13.9710406594245</v>
      </c>
      <c r="M4257" s="19" t="n">
        <v>0.725709658401653</v>
      </c>
      <c r="N4257" s="19" t="n">
        <v>1.25511573898199</v>
      </c>
      <c r="O4257" s="19" t="n">
        <v>0.923491433005163</v>
      </c>
      <c r="P4257" s="19" t="n">
        <v>0.499222219683243</v>
      </c>
      <c r="Q4257" s="17" t="s">
        <v>30</v>
      </c>
      <c r="R4257" s="5" t="str">
        <f aca="false">IF(OR(Q4257="Steel plate",Q4257="Concrete jacket"),"Steel plate or jacket",Q4257)</f>
        <v>Seal cracks</v>
      </c>
      <c r="S4257" s="5" t="str">
        <f aca="false">IF(O4257&lt;='Tree rules'!$C$4,IF(N4257&lt;='Tree rules'!$C$5,IF(P4257&lt;='Tree rules'!$C$7,"Monitor","Polymer laminate"),IF(P4257&lt;='Tree rules'!$C$8,"Seal cracks","Polymer laminate")),IF(O4257&lt;='Tree rules'!$C$6,IF(P4257&lt;='Tree rules'!$C$9,"Polymer laminate","Steel plate or jacket"),IF(L4257&lt;='Tree rules'!$C$10,"Steel plate or jacket","Polymer laminate")))</f>
        <v>Seal cracks</v>
      </c>
      <c r="T4257" s="5" t="str">
        <f aca="false">IF(S4257=R4257,"Yes","No")</f>
        <v>Yes</v>
      </c>
    </row>
    <row r="4258" customFormat="false" ht="15" hidden="false" customHeight="false" outlineLevel="0" collapsed="false">
      <c r="A4258" s="15" t="n">
        <v>6068</v>
      </c>
      <c r="B4258" s="16" t="n">
        <v>4.82897493142926</v>
      </c>
      <c r="C4258" s="15" t="n">
        <v>230</v>
      </c>
      <c r="D4258" s="15" t="n">
        <v>375</v>
      </c>
      <c r="E4258" s="15" t="n">
        <v>30</v>
      </c>
      <c r="F4258" s="16" t="n">
        <v>0.594232683721175</v>
      </c>
      <c r="G4258" s="17" t="s">
        <v>103</v>
      </c>
      <c r="H4258" s="18" t="n">
        <v>0.2</v>
      </c>
      <c r="I4258" s="18" t="n">
        <v>1</v>
      </c>
      <c r="J4258" s="19" t="n">
        <v>0.946530451805355</v>
      </c>
      <c r="K4258" s="19" t="n">
        <v>0.516468083613373</v>
      </c>
      <c r="L4258" s="16" t="n">
        <v>14.5890481312062</v>
      </c>
      <c r="M4258" s="19" t="n">
        <v>0.864000922875486</v>
      </c>
      <c r="N4258" s="19" t="n">
        <v>0.859088943068498</v>
      </c>
      <c r="O4258" s="19" t="n">
        <v>0.946530451805355</v>
      </c>
      <c r="P4258" s="19" t="n">
        <v>0.377035478645699</v>
      </c>
      <c r="Q4258" s="17" t="s">
        <v>29</v>
      </c>
      <c r="R4258" s="5" t="str">
        <f aca="false">IF(OR(Q4258="Steel plate",Q4258="Concrete jacket"),"Steel plate or jacket",Q4258)</f>
        <v>Monitor</v>
      </c>
      <c r="S4258" s="5" t="str">
        <f aca="false">IF(O4258&lt;='Tree rules'!$C$4,IF(N4258&lt;='Tree rules'!$C$5,IF(P4258&lt;='Tree rules'!$C$7,"Monitor","Polymer laminate"),IF(P4258&lt;='Tree rules'!$C$8,"Seal cracks","Polymer laminate")),IF(O4258&lt;='Tree rules'!$C$6,IF(P4258&lt;='Tree rules'!$C$9,"Polymer laminate","Steel plate or jacket"),IF(L4258&lt;='Tree rules'!$C$10,"Steel plate or jacket","Polymer laminate")))</f>
        <v>Monitor</v>
      </c>
      <c r="T4258" s="5" t="str">
        <f aca="false">IF(S4258=R4258,"Yes","No")</f>
        <v>Yes</v>
      </c>
    </row>
    <row r="4259" customFormat="false" ht="15" hidden="false" customHeight="false" outlineLevel="0" collapsed="false">
      <c r="A4259" s="15" t="n">
        <v>6069</v>
      </c>
      <c r="B4259" s="16" t="n">
        <v>5.30462846624785</v>
      </c>
      <c r="C4259" s="15" t="n">
        <v>300</v>
      </c>
      <c r="D4259" s="15" t="n">
        <v>425</v>
      </c>
      <c r="E4259" s="15" t="n">
        <v>30</v>
      </c>
      <c r="F4259" s="16" t="n">
        <v>0.707341881547042</v>
      </c>
      <c r="G4259" s="17" t="s">
        <v>101</v>
      </c>
      <c r="H4259" s="18" t="n">
        <v>0.3</v>
      </c>
      <c r="I4259" s="18" t="n">
        <v>1.5</v>
      </c>
      <c r="J4259" s="19" t="n">
        <v>0.889795046871294</v>
      </c>
      <c r="K4259" s="19" t="n">
        <v>0.556199876075147</v>
      </c>
      <c r="L4259" s="16" t="n">
        <v>13.996381177435</v>
      </c>
      <c r="M4259" s="19" t="n">
        <v>0.445207200849318</v>
      </c>
      <c r="N4259" s="19" t="n">
        <v>0.812645158623131</v>
      </c>
      <c r="O4259" s="19" t="n">
        <v>1.08724062290589</v>
      </c>
      <c r="P4259" s="19" t="n">
        <v>0.868416956604684</v>
      </c>
      <c r="Q4259" s="17" t="s">
        <v>31</v>
      </c>
      <c r="R4259" s="5" t="str">
        <f aca="false">IF(OR(Q4259="Steel plate",Q4259="Concrete jacket"),"Steel plate or jacket",Q4259)</f>
        <v>Polymer laminate</v>
      </c>
      <c r="S4259" s="5" t="str">
        <f aca="false">IF(O4259&lt;='Tree rules'!$C$4,IF(N4259&lt;='Tree rules'!$C$5,IF(P4259&lt;='Tree rules'!$C$7,"Monitor","Polymer laminate"),IF(P4259&lt;='Tree rules'!$C$8,"Seal cracks","Polymer laminate")),IF(O4259&lt;='Tree rules'!$C$6,IF(P4259&lt;='Tree rules'!$C$9,"Polymer laminate","Steel plate or jacket"),IF(L4259&lt;='Tree rules'!$C$10,"Steel plate or jacket","Polymer laminate")))</f>
        <v>Polymer laminate</v>
      </c>
      <c r="T4259" s="5" t="str">
        <f aca="false">IF(S4259=R4259,"Yes","No")</f>
        <v>Yes</v>
      </c>
    </row>
    <row r="4260" customFormat="false" ht="15" hidden="false" customHeight="false" outlineLevel="0" collapsed="false">
      <c r="A4260" s="15" t="n">
        <v>6070</v>
      </c>
      <c r="B4260" s="16" t="n">
        <v>4.27014685446823</v>
      </c>
      <c r="C4260" s="15" t="n">
        <v>230</v>
      </c>
      <c r="D4260" s="15" t="n">
        <v>350</v>
      </c>
      <c r="E4260" s="15" t="n">
        <v>25</v>
      </c>
      <c r="F4260" s="16" t="n">
        <v>0.64278110559382</v>
      </c>
      <c r="G4260" s="17" t="s">
        <v>101</v>
      </c>
      <c r="H4260" s="18" t="n">
        <v>0.3</v>
      </c>
      <c r="I4260" s="18" t="n">
        <v>2</v>
      </c>
      <c r="J4260" s="19" t="n">
        <v>0.866573902723719</v>
      </c>
      <c r="K4260" s="19" t="n">
        <v>0.567407466222522</v>
      </c>
      <c r="L4260" s="16" t="n">
        <v>13.9547282825759</v>
      </c>
      <c r="M4260" s="19" t="n">
        <v>0.283557806959544</v>
      </c>
      <c r="N4260" s="19" t="n">
        <v>0.883156448151369</v>
      </c>
      <c r="O4260" s="19" t="n">
        <v>1.24144730300841</v>
      </c>
      <c r="P4260" s="19" t="n">
        <v>1.31581691161935</v>
      </c>
      <c r="Q4260" s="17" t="s">
        <v>31</v>
      </c>
      <c r="R4260" s="5" t="str">
        <f aca="false">IF(OR(Q4260="Steel plate",Q4260="Concrete jacket"),"Steel plate or jacket",Q4260)</f>
        <v>Polymer laminate</v>
      </c>
      <c r="S4260" s="5" t="str">
        <f aca="false">IF(O4260&lt;='Tree rules'!$C$4,IF(N4260&lt;='Tree rules'!$C$5,IF(P4260&lt;='Tree rules'!$C$7,"Monitor","Polymer laminate"),IF(P4260&lt;='Tree rules'!$C$8,"Seal cracks","Polymer laminate")),IF(O4260&lt;='Tree rules'!$C$6,IF(P4260&lt;='Tree rules'!$C$9,"Polymer laminate","Steel plate or jacket"),IF(L4260&lt;='Tree rules'!$C$10,"Steel plate or jacket","Polymer laminate")))</f>
        <v>Steel plate or jacket</v>
      </c>
      <c r="T4260" s="5" t="str">
        <f aca="false">IF(S4260=R4260,"Yes","No")</f>
        <v>No</v>
      </c>
    </row>
    <row r="4261" customFormat="false" ht="15" hidden="false" customHeight="false" outlineLevel="0" collapsed="false">
      <c r="A4261" s="15" t="n">
        <v>6071</v>
      </c>
      <c r="B4261" s="16" t="n">
        <v>7.41288177481947</v>
      </c>
      <c r="C4261" s="15" t="n">
        <v>300</v>
      </c>
      <c r="D4261" s="15" t="n">
        <v>675</v>
      </c>
      <c r="E4261" s="15" t="n">
        <v>30</v>
      </c>
      <c r="F4261" s="16" t="n">
        <v>0.668068613203571</v>
      </c>
      <c r="G4261" s="17" t="s">
        <v>101</v>
      </c>
      <c r="H4261" s="18" t="n">
        <v>0.3</v>
      </c>
      <c r="I4261" s="18" t="n">
        <v>2</v>
      </c>
      <c r="J4261" s="19" t="n">
        <v>0.987942155727484</v>
      </c>
      <c r="K4261" s="19" t="n">
        <v>0.431419477643722</v>
      </c>
      <c r="L4261" s="16" t="n">
        <v>11.8227779502703</v>
      </c>
      <c r="M4261" s="19" t="n">
        <v>0.782975334278696</v>
      </c>
      <c r="N4261" s="19" t="n">
        <v>1.07674364021651</v>
      </c>
      <c r="O4261" s="19" t="n">
        <v>1.5496668226888</v>
      </c>
      <c r="P4261" s="19" t="n">
        <v>0.546994140977868</v>
      </c>
      <c r="Q4261" s="17" t="s">
        <v>104</v>
      </c>
      <c r="R4261" s="5" t="str">
        <f aca="false">IF(OR(Q4261="Steel plate",Q4261="Concrete jacket"),"Steel plate or jacket",Q4261)</f>
        <v>Steel plate or jacket</v>
      </c>
      <c r="S4261" s="5" t="str">
        <f aca="false">IF(O4261&lt;='Tree rules'!$C$4,IF(N4261&lt;='Tree rules'!$C$5,IF(P4261&lt;='Tree rules'!$C$7,"Monitor","Polymer laminate"),IF(P4261&lt;='Tree rules'!$C$8,"Seal cracks","Polymer laminate")),IF(O4261&lt;='Tree rules'!$C$6,IF(P4261&lt;='Tree rules'!$C$9,"Polymer laminate","Steel plate or jacket"),IF(L4261&lt;='Tree rules'!$C$10,"Steel plate or jacket","Polymer laminate")))</f>
        <v>Steel plate or jacket</v>
      </c>
      <c r="T4261" s="5" t="str">
        <f aca="false">IF(S4261=R4261,"Yes","No")</f>
        <v>Yes</v>
      </c>
    </row>
    <row r="4262" customFormat="false" ht="15" hidden="false" customHeight="false" outlineLevel="0" collapsed="false">
      <c r="A4262" s="15" t="n">
        <v>6072</v>
      </c>
      <c r="B4262" s="16" t="n">
        <v>3.81430531569361</v>
      </c>
      <c r="C4262" s="15" t="n">
        <v>300</v>
      </c>
      <c r="D4262" s="15" t="n">
        <v>325</v>
      </c>
      <c r="E4262" s="15" t="n">
        <v>25</v>
      </c>
      <c r="F4262" s="16" t="n">
        <v>0.507732146034714</v>
      </c>
      <c r="G4262" s="17" t="s">
        <v>102</v>
      </c>
      <c r="H4262" s="18" t="n">
        <v>0.1</v>
      </c>
      <c r="I4262" s="18" t="n">
        <v>1.5</v>
      </c>
      <c r="J4262" s="19" t="n">
        <v>0.877008802494512</v>
      </c>
      <c r="K4262" s="19" t="n">
        <v>0.4685794900278</v>
      </c>
      <c r="L4262" s="16" t="n">
        <v>14.4481261958091</v>
      </c>
      <c r="M4262" s="19" t="n">
        <v>0.944690992605826</v>
      </c>
      <c r="N4262" s="19" t="n">
        <v>3.631901430142</v>
      </c>
      <c r="O4262" s="19" t="n">
        <v>1.11003903503038</v>
      </c>
      <c r="P4262" s="19" t="n">
        <v>0.262880268667048</v>
      </c>
      <c r="Q4262" s="17" t="s">
        <v>31</v>
      </c>
      <c r="R4262" s="5" t="str">
        <f aca="false">IF(OR(Q4262="Steel plate",Q4262="Concrete jacket"),"Steel plate or jacket",Q4262)</f>
        <v>Polymer laminate</v>
      </c>
      <c r="S4262" s="5" t="str">
        <f aca="false">IF(O4262&lt;='Tree rules'!$C$4,IF(N4262&lt;='Tree rules'!$C$5,IF(P4262&lt;='Tree rules'!$C$7,"Monitor","Polymer laminate"),IF(P4262&lt;='Tree rules'!$C$8,"Seal cracks","Polymer laminate")),IF(O4262&lt;='Tree rules'!$C$6,IF(P4262&lt;='Tree rules'!$C$9,"Polymer laminate","Steel plate or jacket"),IF(L4262&lt;='Tree rules'!$C$10,"Steel plate or jacket","Polymer laminate")))</f>
        <v>Polymer laminate</v>
      </c>
      <c r="T4262" s="5" t="str">
        <f aca="false">IF(S4262=R4262,"Yes","No")</f>
        <v>Yes</v>
      </c>
    </row>
    <row r="4263" customFormat="false" ht="15" hidden="false" customHeight="false" outlineLevel="0" collapsed="false">
      <c r="A4263" s="15" t="n">
        <v>6073</v>
      </c>
      <c r="B4263" s="16" t="n">
        <v>3.06030019570406</v>
      </c>
      <c r="C4263" s="15" t="n">
        <v>230</v>
      </c>
      <c r="D4263" s="15" t="n">
        <v>300</v>
      </c>
      <c r="E4263" s="15" t="n">
        <v>30</v>
      </c>
      <c r="F4263" s="16" t="n">
        <v>1.08405543602132</v>
      </c>
      <c r="G4263" s="17" t="s">
        <v>101</v>
      </c>
      <c r="H4263" s="18" t="n">
        <v>0.3</v>
      </c>
      <c r="I4263" s="18" t="n">
        <v>1</v>
      </c>
      <c r="J4263" s="19" t="n">
        <v>0.910789049483628</v>
      </c>
      <c r="K4263" s="19" t="n">
        <v>0.413657483674682</v>
      </c>
      <c r="L4263" s="16" t="n">
        <v>12.144048395651</v>
      </c>
      <c r="M4263" s="19" t="n">
        <v>0.641431423349622</v>
      </c>
      <c r="N4263" s="19" t="n">
        <v>0.841961909148334</v>
      </c>
      <c r="O4263" s="19" t="n">
        <v>0.910789049483628</v>
      </c>
      <c r="P4263" s="19" t="n">
        <v>0.525188975189012</v>
      </c>
      <c r="Q4263" s="17" t="s">
        <v>29</v>
      </c>
      <c r="R4263" s="5" t="str">
        <f aca="false">IF(OR(Q4263="Steel plate",Q4263="Concrete jacket"),"Steel plate or jacket",Q4263)</f>
        <v>Monitor</v>
      </c>
      <c r="S4263" s="5" t="str">
        <f aca="false">IF(O4263&lt;='Tree rules'!$C$4,IF(N4263&lt;='Tree rules'!$C$5,IF(P4263&lt;='Tree rules'!$C$7,"Monitor","Polymer laminate"),IF(P4263&lt;='Tree rules'!$C$8,"Seal cracks","Polymer laminate")),IF(O4263&lt;='Tree rules'!$C$6,IF(P4263&lt;='Tree rules'!$C$9,"Polymer laminate","Steel plate or jacket"),IF(L4263&lt;='Tree rules'!$C$10,"Steel plate or jacket","Polymer laminate")))</f>
        <v>Monitor</v>
      </c>
      <c r="T4263" s="5" t="str">
        <f aca="false">IF(S4263=R4263,"Yes","No")</f>
        <v>Yes</v>
      </c>
    </row>
    <row r="4264" customFormat="false" ht="15" hidden="false" customHeight="false" outlineLevel="0" collapsed="false">
      <c r="A4264" s="15" t="n">
        <v>6074</v>
      </c>
      <c r="B4264" s="16" t="n">
        <v>5.23782333027787</v>
      </c>
      <c r="C4264" s="15" t="n">
        <v>300</v>
      </c>
      <c r="D4264" s="15" t="n">
        <v>450</v>
      </c>
      <c r="E4264" s="15" t="n">
        <v>20</v>
      </c>
      <c r="F4264" s="16" t="n">
        <v>0.663570725510715</v>
      </c>
      <c r="G4264" s="17" t="s">
        <v>101</v>
      </c>
      <c r="H4264" s="18" t="n">
        <v>0.3</v>
      </c>
      <c r="I4264" s="18" t="n">
        <v>2</v>
      </c>
      <c r="J4264" s="19" t="n">
        <v>0.941699042597832</v>
      </c>
      <c r="K4264" s="19" t="n">
        <v>0.46807549909351</v>
      </c>
      <c r="L4264" s="16" t="n">
        <v>12.9649092333611</v>
      </c>
      <c r="M4264" s="19" t="n">
        <v>0.304577977263123</v>
      </c>
      <c r="N4264" s="19" t="n">
        <v>1.08168630527514</v>
      </c>
      <c r="O4264" s="19" t="n">
        <v>1.4426118358358</v>
      </c>
      <c r="P4264" s="19" t="n">
        <v>1.45430076155972</v>
      </c>
      <c r="Q4264" s="17" t="s">
        <v>104</v>
      </c>
      <c r="R4264" s="5" t="str">
        <f aca="false">IF(OR(Q4264="Steel plate",Q4264="Concrete jacket"),"Steel plate or jacket",Q4264)</f>
        <v>Steel plate or jacket</v>
      </c>
      <c r="S4264" s="5" t="str">
        <f aca="false">IF(O4264&lt;='Tree rules'!$C$4,IF(N4264&lt;='Tree rules'!$C$5,IF(P4264&lt;='Tree rules'!$C$7,"Monitor","Polymer laminate"),IF(P4264&lt;='Tree rules'!$C$8,"Seal cracks","Polymer laminate")),IF(O4264&lt;='Tree rules'!$C$6,IF(P4264&lt;='Tree rules'!$C$9,"Polymer laminate","Steel plate or jacket"),IF(L4264&lt;='Tree rules'!$C$10,"Steel plate or jacket","Polymer laminate")))</f>
        <v>Steel plate or jacket</v>
      </c>
      <c r="T4264" s="5" t="str">
        <f aca="false">IF(S4264=R4264,"Yes","No")</f>
        <v>Yes</v>
      </c>
    </row>
    <row r="4265" customFormat="false" ht="15" hidden="false" customHeight="false" outlineLevel="0" collapsed="false">
      <c r="A4265" s="15" t="n">
        <v>6075</v>
      </c>
      <c r="B4265" s="16" t="n">
        <v>4.26164760784408</v>
      </c>
      <c r="C4265" s="15" t="n">
        <v>230</v>
      </c>
      <c r="D4265" s="15" t="n">
        <v>350</v>
      </c>
      <c r="E4265" s="15" t="n">
        <v>30</v>
      </c>
      <c r="F4265" s="16" t="n">
        <v>0.575119936583944</v>
      </c>
      <c r="G4265" s="17" t="s">
        <v>101</v>
      </c>
      <c r="H4265" s="18" t="n">
        <v>0.3</v>
      </c>
      <c r="I4265" s="18" t="n">
        <v>1.5</v>
      </c>
      <c r="J4265" s="19" t="n">
        <v>0.99441821340321</v>
      </c>
      <c r="K4265" s="19" t="n">
        <v>0.473341362912311</v>
      </c>
      <c r="L4265" s="16" t="n">
        <v>14.0185776573819</v>
      </c>
      <c r="M4265" s="19" t="n">
        <v>0.878747238239008</v>
      </c>
      <c r="N4265" s="19" t="n">
        <v>1.1197484614274</v>
      </c>
      <c r="O4265" s="19" t="n">
        <v>1.25627768388626</v>
      </c>
      <c r="P4265" s="19" t="n">
        <v>0.377295033453128</v>
      </c>
      <c r="Q4265" s="17" t="s">
        <v>31</v>
      </c>
      <c r="R4265" s="5" t="str">
        <f aca="false">IF(OR(Q4265="Steel plate",Q4265="Concrete jacket"),"Steel plate or jacket",Q4265)</f>
        <v>Polymer laminate</v>
      </c>
      <c r="S4265" s="5" t="str">
        <f aca="false">IF(O4265&lt;='Tree rules'!$C$4,IF(N4265&lt;='Tree rules'!$C$5,IF(P4265&lt;='Tree rules'!$C$7,"Monitor","Polymer laminate"),IF(P4265&lt;='Tree rules'!$C$8,"Seal cracks","Polymer laminate")),IF(O4265&lt;='Tree rules'!$C$6,IF(P4265&lt;='Tree rules'!$C$9,"Polymer laminate","Steel plate or jacket"),IF(L4265&lt;='Tree rules'!$C$10,"Steel plate or jacket","Polymer laminate")))</f>
        <v>Polymer laminate</v>
      </c>
      <c r="T4265" s="5" t="str">
        <f aca="false">IF(S4265=R4265,"Yes","No")</f>
        <v>Yes</v>
      </c>
    </row>
    <row r="4266" customFormat="false" ht="15" hidden="false" customHeight="false" outlineLevel="0" collapsed="false">
      <c r="A4266" s="15" t="n">
        <v>6076</v>
      </c>
      <c r="B4266" s="16" t="n">
        <v>5.24555474557363</v>
      </c>
      <c r="C4266" s="15" t="n">
        <v>230</v>
      </c>
      <c r="D4266" s="15" t="n">
        <v>475</v>
      </c>
      <c r="E4266" s="15" t="n">
        <v>30</v>
      </c>
      <c r="F4266" s="16" t="n">
        <v>0.611316296229087</v>
      </c>
      <c r="G4266" s="17" t="s">
        <v>101</v>
      </c>
      <c r="H4266" s="18" t="n">
        <v>0.3</v>
      </c>
      <c r="I4266" s="18" t="n">
        <v>2</v>
      </c>
      <c r="J4266" s="19" t="n">
        <v>0.986822581368015</v>
      </c>
      <c r="K4266" s="19" t="n">
        <v>0.475068457017797</v>
      </c>
      <c r="L4266" s="16" t="n">
        <v>12.2274003393325</v>
      </c>
      <c r="M4266" s="19" t="n">
        <v>0.908918643246516</v>
      </c>
      <c r="N4266" s="19" t="n">
        <v>1.0476659406149</v>
      </c>
      <c r="O4266" s="19" t="n">
        <v>1.50483688165521</v>
      </c>
      <c r="P4266" s="19" t="n">
        <v>0.424331076743932</v>
      </c>
      <c r="Q4266" s="17" t="s">
        <v>31</v>
      </c>
      <c r="R4266" s="5" t="str">
        <f aca="false">IF(OR(Q4266="Steel plate",Q4266="Concrete jacket"),"Steel plate or jacket",Q4266)</f>
        <v>Polymer laminate</v>
      </c>
      <c r="S4266" s="5" t="str">
        <f aca="false">IF(O4266&lt;='Tree rules'!$C$4,IF(N4266&lt;='Tree rules'!$C$5,IF(P4266&lt;='Tree rules'!$C$7,"Monitor","Polymer laminate"),IF(P4266&lt;='Tree rules'!$C$8,"Seal cracks","Polymer laminate")),IF(O4266&lt;='Tree rules'!$C$6,IF(P4266&lt;='Tree rules'!$C$9,"Polymer laminate","Steel plate or jacket"),IF(L4266&lt;='Tree rules'!$C$10,"Steel plate or jacket","Polymer laminate")))</f>
        <v>Steel plate or jacket</v>
      </c>
      <c r="T4266" s="5" t="str">
        <f aca="false">IF(S4266=R4266,"Yes","No")</f>
        <v>No</v>
      </c>
    </row>
    <row r="4267" customFormat="false" ht="15" hidden="false" customHeight="false" outlineLevel="0" collapsed="false">
      <c r="A4267" s="15" t="n">
        <v>6077</v>
      </c>
      <c r="B4267" s="16" t="n">
        <v>5.3304058922568</v>
      </c>
      <c r="C4267" s="15" t="n">
        <v>300</v>
      </c>
      <c r="D4267" s="15" t="n">
        <v>450</v>
      </c>
      <c r="E4267" s="15" t="n">
        <v>20</v>
      </c>
      <c r="F4267" s="16" t="n">
        <v>0.663570725510715</v>
      </c>
      <c r="G4267" s="17" t="s">
        <v>103</v>
      </c>
      <c r="H4267" s="18" t="n">
        <v>0.2</v>
      </c>
      <c r="I4267" s="18" t="n">
        <v>2</v>
      </c>
      <c r="J4267" s="19" t="n">
        <v>0.883141861764313</v>
      </c>
      <c r="K4267" s="19" t="n">
        <v>0.618964674789011</v>
      </c>
      <c r="L4267" s="16" t="n">
        <v>13.1940739907347</v>
      </c>
      <c r="M4267" s="19" t="n">
        <v>0.794057211708917</v>
      </c>
      <c r="N4267" s="19" t="n">
        <v>1.24965070224921</v>
      </c>
      <c r="O4267" s="19" t="n">
        <v>1.21965010826912</v>
      </c>
      <c r="P4267" s="19" t="n">
        <v>0.586329983861211</v>
      </c>
      <c r="Q4267" s="17" t="s">
        <v>31</v>
      </c>
      <c r="R4267" s="5" t="str">
        <f aca="false">IF(OR(Q4267="Steel plate",Q4267="Concrete jacket"),"Steel plate or jacket",Q4267)</f>
        <v>Polymer laminate</v>
      </c>
      <c r="S4267" s="5" t="str">
        <f aca="false">IF(O4267&lt;='Tree rules'!$C$4,IF(N4267&lt;='Tree rules'!$C$5,IF(P4267&lt;='Tree rules'!$C$7,"Monitor","Polymer laminate"),IF(P4267&lt;='Tree rules'!$C$8,"Seal cracks","Polymer laminate")),IF(O4267&lt;='Tree rules'!$C$6,IF(P4267&lt;='Tree rules'!$C$9,"Polymer laminate","Steel plate or jacket"),IF(L4267&lt;='Tree rules'!$C$10,"Steel plate or jacket","Polymer laminate")))</f>
        <v>Polymer laminate</v>
      </c>
      <c r="T4267" s="5" t="str">
        <f aca="false">IF(S4267=R4267,"Yes","No")</f>
        <v>Yes</v>
      </c>
    </row>
    <row r="4268" customFormat="false" ht="15" hidden="false" customHeight="false" outlineLevel="0" collapsed="false">
      <c r="A4268" s="15" t="n">
        <v>6079</v>
      </c>
      <c r="B4268" s="16" t="n">
        <v>5.77781451042378</v>
      </c>
      <c r="C4268" s="15" t="n">
        <v>230</v>
      </c>
      <c r="D4268" s="15" t="n">
        <v>550</v>
      </c>
      <c r="E4268" s="15" t="n">
        <v>25</v>
      </c>
      <c r="F4268" s="16" t="n">
        <v>0.693795479053647</v>
      </c>
      <c r="G4268" s="17" t="s">
        <v>101</v>
      </c>
      <c r="H4268" s="18" t="n">
        <v>0.3</v>
      </c>
      <c r="I4268" s="18" t="n">
        <v>1</v>
      </c>
      <c r="J4268" s="19" t="n">
        <v>0.904178051192338</v>
      </c>
      <c r="K4268" s="19" t="n">
        <v>0.492700627332666</v>
      </c>
      <c r="L4268" s="16" t="n">
        <v>11.4639176794123</v>
      </c>
      <c r="M4268" s="19" t="n">
        <v>0.946325580812332</v>
      </c>
      <c r="N4268" s="19" t="n">
        <v>0.524291132564277</v>
      </c>
      <c r="O4268" s="19" t="n">
        <v>0.904178051192338</v>
      </c>
      <c r="P4268" s="19" t="n">
        <v>0.35297516951627</v>
      </c>
      <c r="Q4268" s="17" t="s">
        <v>29</v>
      </c>
      <c r="R4268" s="5" t="str">
        <f aca="false">IF(OR(Q4268="Steel plate",Q4268="Concrete jacket"),"Steel plate or jacket",Q4268)</f>
        <v>Monitor</v>
      </c>
      <c r="S4268" s="5" t="str">
        <f aca="false">IF(O4268&lt;='Tree rules'!$C$4,IF(N4268&lt;='Tree rules'!$C$5,IF(P4268&lt;='Tree rules'!$C$7,"Monitor","Polymer laminate"),IF(P4268&lt;='Tree rules'!$C$8,"Seal cracks","Polymer laminate")),IF(O4268&lt;='Tree rules'!$C$6,IF(P4268&lt;='Tree rules'!$C$9,"Polymer laminate","Steel plate or jacket"),IF(L4268&lt;='Tree rules'!$C$10,"Steel plate or jacket","Polymer laminate")))</f>
        <v>Monitor</v>
      </c>
      <c r="T4268" s="5" t="str">
        <f aca="false">IF(S4268=R4268,"Yes","No")</f>
        <v>Yes</v>
      </c>
    </row>
    <row r="4269" customFormat="false" ht="15" hidden="false" customHeight="false" outlineLevel="0" collapsed="false">
      <c r="A4269" s="15" t="n">
        <v>6081</v>
      </c>
      <c r="B4269" s="16" t="n">
        <v>6.85312983445055</v>
      </c>
      <c r="C4269" s="15" t="n">
        <v>230</v>
      </c>
      <c r="D4269" s="15" t="n">
        <v>575</v>
      </c>
      <c r="E4269" s="15" t="n">
        <v>20</v>
      </c>
      <c r="F4269" s="16" t="n">
        <v>0.518371859349855</v>
      </c>
      <c r="G4269" s="17" t="s">
        <v>101</v>
      </c>
      <c r="H4269" s="18" t="n">
        <v>0.3</v>
      </c>
      <c r="I4269" s="18" t="n">
        <v>1</v>
      </c>
      <c r="J4269" s="19" t="n">
        <v>0.977184748059791</v>
      </c>
      <c r="K4269" s="19" t="n">
        <v>0.598507184374578</v>
      </c>
      <c r="L4269" s="16" t="n">
        <v>13.004041431595</v>
      </c>
      <c r="M4269" s="19" t="n">
        <v>0.918141776679851</v>
      </c>
      <c r="N4269" s="19" t="n">
        <v>0.811195933383451</v>
      </c>
      <c r="O4269" s="19" t="n">
        <v>0.977184748059791</v>
      </c>
      <c r="P4269" s="19" t="n">
        <v>0.405428354975877</v>
      </c>
      <c r="Q4269" s="17" t="s">
        <v>29</v>
      </c>
      <c r="R4269" s="5" t="str">
        <f aca="false">IF(OR(Q4269="Steel plate",Q4269="Concrete jacket"),"Steel plate or jacket",Q4269)</f>
        <v>Monitor</v>
      </c>
      <c r="S4269" s="5" t="str">
        <f aca="false">IF(O4269&lt;='Tree rules'!$C$4,IF(N4269&lt;='Tree rules'!$C$5,IF(P4269&lt;='Tree rules'!$C$7,"Monitor","Polymer laminate"),IF(P4269&lt;='Tree rules'!$C$8,"Seal cracks","Polymer laminate")),IF(O4269&lt;='Tree rules'!$C$6,IF(P4269&lt;='Tree rules'!$C$9,"Polymer laminate","Steel plate or jacket"),IF(L4269&lt;='Tree rules'!$C$10,"Steel plate or jacket","Polymer laminate")))</f>
        <v>Monitor</v>
      </c>
      <c r="T4269" s="5" t="str">
        <f aca="false">IF(S4269=R4269,"Yes","No")</f>
        <v>Yes</v>
      </c>
    </row>
    <row r="4270" customFormat="false" ht="15" hidden="false" customHeight="false" outlineLevel="0" collapsed="false">
      <c r="A4270" s="15" t="n">
        <v>6082</v>
      </c>
      <c r="B4270" s="16" t="n">
        <v>3.80607302644922</v>
      </c>
      <c r="C4270" s="15" t="n">
        <v>300</v>
      </c>
      <c r="D4270" s="15" t="n">
        <v>375</v>
      </c>
      <c r="E4270" s="15" t="n">
        <v>25</v>
      </c>
      <c r="F4270" s="16" t="n">
        <v>0.640487798897002</v>
      </c>
      <c r="G4270" s="17" t="s">
        <v>101</v>
      </c>
      <c r="H4270" s="18" t="n">
        <v>0.3</v>
      </c>
      <c r="I4270" s="18" t="n">
        <v>1</v>
      </c>
      <c r="J4270" s="19" t="n">
        <v>0.873326112312194</v>
      </c>
      <c r="K4270" s="19" t="n">
        <v>0.597284879238172</v>
      </c>
      <c r="L4270" s="16" t="n">
        <v>11.6393670533615</v>
      </c>
      <c r="M4270" s="19" t="n">
        <v>0.616281754266267</v>
      </c>
      <c r="N4270" s="19" t="n">
        <v>0.955103141424549</v>
      </c>
      <c r="O4270" s="19" t="n">
        <v>0.873326112312194</v>
      </c>
      <c r="P4270" s="19" t="n">
        <v>0.450331343816468</v>
      </c>
      <c r="Q4270" s="17" t="s">
        <v>29</v>
      </c>
      <c r="R4270" s="5" t="str">
        <f aca="false">IF(OR(Q4270="Steel plate",Q4270="Concrete jacket"),"Steel plate or jacket",Q4270)</f>
        <v>Monitor</v>
      </c>
      <c r="S4270" s="5" t="str">
        <f aca="false">IF(O4270&lt;='Tree rules'!$C$4,IF(N4270&lt;='Tree rules'!$C$5,IF(P4270&lt;='Tree rules'!$C$7,"Monitor","Polymer laminate"),IF(P4270&lt;='Tree rules'!$C$8,"Seal cracks","Polymer laminate")),IF(O4270&lt;='Tree rules'!$C$6,IF(P4270&lt;='Tree rules'!$C$9,"Polymer laminate","Steel plate or jacket"),IF(L4270&lt;='Tree rules'!$C$10,"Steel plate or jacket","Polymer laminate")))</f>
        <v>Monitor</v>
      </c>
      <c r="T4270" s="5" t="str">
        <f aca="false">IF(S4270=R4270,"Yes","No")</f>
        <v>Yes</v>
      </c>
    </row>
    <row r="4271" customFormat="false" ht="15" hidden="false" customHeight="false" outlineLevel="0" collapsed="false">
      <c r="A4271" s="15" t="n">
        <v>6083</v>
      </c>
      <c r="B4271" s="16" t="n">
        <v>7.06298430144991</v>
      </c>
      <c r="C4271" s="15" t="n">
        <v>300</v>
      </c>
      <c r="D4271" s="15" t="n">
        <v>625</v>
      </c>
      <c r="E4271" s="15" t="n">
        <v>30</v>
      </c>
      <c r="F4271" s="16" t="n">
        <v>0.745336335371244</v>
      </c>
      <c r="G4271" s="17" t="s">
        <v>102</v>
      </c>
      <c r="H4271" s="18" t="n">
        <v>0.1</v>
      </c>
      <c r="I4271" s="18" t="n">
        <v>1</v>
      </c>
      <c r="J4271" s="19" t="n">
        <v>0.927262640700602</v>
      </c>
      <c r="K4271" s="19" t="n">
        <v>0.629340660304165</v>
      </c>
      <c r="L4271" s="16" t="n">
        <v>12.5675877249998</v>
      </c>
      <c r="M4271" s="19" t="n">
        <v>0.626865239788393</v>
      </c>
      <c r="N4271" s="19" t="n">
        <v>2.45549381369121</v>
      </c>
      <c r="O4271" s="19" t="n">
        <v>0.927262640700601</v>
      </c>
      <c r="P4271" s="19" t="n">
        <v>0.605388968884842</v>
      </c>
      <c r="Q4271" s="17" t="s">
        <v>30</v>
      </c>
      <c r="R4271" s="5" t="str">
        <f aca="false">IF(OR(Q4271="Steel plate",Q4271="Concrete jacket"),"Steel plate or jacket",Q4271)</f>
        <v>Seal cracks</v>
      </c>
      <c r="S4271" s="5" t="str">
        <f aca="false">IF(O4271&lt;='Tree rules'!$C$4,IF(N4271&lt;='Tree rules'!$C$5,IF(P4271&lt;='Tree rules'!$C$7,"Monitor","Polymer laminate"),IF(P4271&lt;='Tree rules'!$C$8,"Seal cracks","Polymer laminate")),IF(O4271&lt;='Tree rules'!$C$6,IF(P4271&lt;='Tree rules'!$C$9,"Polymer laminate","Steel plate or jacket"),IF(L4271&lt;='Tree rules'!$C$10,"Steel plate or jacket","Polymer laminate")))</f>
        <v>Seal cracks</v>
      </c>
      <c r="T4271" s="5" t="str">
        <f aca="false">IF(S4271=R4271,"Yes","No")</f>
        <v>Yes</v>
      </c>
    </row>
    <row r="4272" customFormat="false" ht="15" hidden="false" customHeight="false" outlineLevel="0" collapsed="false">
      <c r="A4272" s="15" t="n">
        <v>6086</v>
      </c>
      <c r="B4272" s="16" t="n">
        <v>3.74001101064727</v>
      </c>
      <c r="C4272" s="15" t="n">
        <v>300</v>
      </c>
      <c r="D4272" s="15" t="n">
        <v>350</v>
      </c>
      <c r="E4272" s="15" t="n">
        <v>25</v>
      </c>
      <c r="F4272" s="16" t="n">
        <v>0.518200850076667</v>
      </c>
      <c r="G4272" s="17" t="s">
        <v>102</v>
      </c>
      <c r="H4272" s="18" t="n">
        <v>0.1</v>
      </c>
      <c r="I4272" s="18" t="n">
        <v>1</v>
      </c>
      <c r="J4272" s="19" t="n">
        <v>0.894576133634872</v>
      </c>
      <c r="K4272" s="19" t="n">
        <v>0.606936131043774</v>
      </c>
      <c r="L4272" s="16" t="n">
        <v>12.8522715142518</v>
      </c>
      <c r="M4272" s="19" t="n">
        <v>0.271596301299966</v>
      </c>
      <c r="N4272" s="19" t="n">
        <v>2.69472629973602</v>
      </c>
      <c r="O4272" s="19" t="n">
        <v>0.894576133634872</v>
      </c>
      <c r="P4272" s="19" t="n">
        <v>0.800356513533847</v>
      </c>
      <c r="Q4272" s="17" t="s">
        <v>30</v>
      </c>
      <c r="R4272" s="5" t="str">
        <f aca="false">IF(OR(Q4272="Steel plate",Q4272="Concrete jacket"),"Steel plate or jacket",Q4272)</f>
        <v>Seal cracks</v>
      </c>
      <c r="S4272" s="5" t="str">
        <f aca="false">IF(O4272&lt;='Tree rules'!$C$4,IF(N4272&lt;='Tree rules'!$C$5,IF(P4272&lt;='Tree rules'!$C$7,"Monitor","Polymer laminate"),IF(P4272&lt;='Tree rules'!$C$8,"Seal cracks","Polymer laminate")),IF(O4272&lt;='Tree rules'!$C$6,IF(P4272&lt;='Tree rules'!$C$9,"Polymer laminate","Steel plate or jacket"),IF(L4272&lt;='Tree rules'!$C$10,"Steel plate or jacket","Polymer laminate")))</f>
        <v>Seal cracks</v>
      </c>
      <c r="T4272" s="5" t="str">
        <f aca="false">IF(S4272=R4272,"Yes","No")</f>
        <v>Yes</v>
      </c>
    </row>
    <row r="4273" customFormat="false" ht="15" hidden="false" customHeight="false" outlineLevel="0" collapsed="false">
      <c r="A4273" s="15" t="n">
        <v>6088</v>
      </c>
      <c r="B4273" s="16" t="n">
        <v>6.22245981385397</v>
      </c>
      <c r="C4273" s="15" t="n">
        <v>230</v>
      </c>
      <c r="D4273" s="15" t="n">
        <v>600</v>
      </c>
      <c r="E4273" s="15" t="n">
        <v>20</v>
      </c>
      <c r="F4273" s="16" t="n">
        <v>0.742342309449384</v>
      </c>
      <c r="G4273" s="17" t="s">
        <v>101</v>
      </c>
      <c r="H4273" s="18" t="n">
        <v>0.3</v>
      </c>
      <c r="I4273" s="18" t="n">
        <v>1.5</v>
      </c>
      <c r="J4273" s="19" t="n">
        <v>0.871757542901645</v>
      </c>
      <c r="K4273" s="19" t="n">
        <v>0.506099911383252</v>
      </c>
      <c r="L4273" s="16" t="n">
        <v>11.272572126547</v>
      </c>
      <c r="M4273" s="19" t="n">
        <v>0.862738895453617</v>
      </c>
      <c r="N4273" s="19" t="n">
        <v>0.703421868056948</v>
      </c>
      <c r="O4273" s="19" t="n">
        <v>1.08703810674737</v>
      </c>
      <c r="P4273" s="19" t="n">
        <v>0.466643571457909</v>
      </c>
      <c r="Q4273" s="17" t="s">
        <v>31</v>
      </c>
      <c r="R4273" s="5" t="str">
        <f aca="false">IF(OR(Q4273="Steel plate",Q4273="Concrete jacket"),"Steel plate or jacket",Q4273)</f>
        <v>Polymer laminate</v>
      </c>
      <c r="S4273" s="5" t="str">
        <f aca="false">IF(O4273&lt;='Tree rules'!$C$4,IF(N4273&lt;='Tree rules'!$C$5,IF(P4273&lt;='Tree rules'!$C$7,"Monitor","Polymer laminate"),IF(P4273&lt;='Tree rules'!$C$8,"Seal cracks","Polymer laminate")),IF(O4273&lt;='Tree rules'!$C$6,IF(P4273&lt;='Tree rules'!$C$9,"Polymer laminate","Steel plate or jacket"),IF(L4273&lt;='Tree rules'!$C$10,"Steel plate or jacket","Polymer laminate")))</f>
        <v>Polymer laminate</v>
      </c>
      <c r="T4273" s="5" t="str">
        <f aca="false">IF(S4273=R4273,"Yes","No")</f>
        <v>Yes</v>
      </c>
    </row>
    <row r="4274" customFormat="false" ht="15" hidden="false" customHeight="false" outlineLevel="0" collapsed="false">
      <c r="A4274" s="15" t="n">
        <v>6090</v>
      </c>
      <c r="B4274" s="16" t="n">
        <v>4.85933247356695</v>
      </c>
      <c r="C4274" s="15" t="n">
        <v>230</v>
      </c>
      <c r="D4274" s="15" t="n">
        <v>450</v>
      </c>
      <c r="E4274" s="15" t="n">
        <v>20</v>
      </c>
      <c r="F4274" s="16" t="n">
        <v>0.649145274956135</v>
      </c>
      <c r="G4274" s="17" t="s">
        <v>101</v>
      </c>
      <c r="H4274" s="18" t="n">
        <v>0.3</v>
      </c>
      <c r="I4274" s="18" t="n">
        <v>1.5</v>
      </c>
      <c r="J4274" s="19" t="n">
        <v>0.927023355035967</v>
      </c>
      <c r="K4274" s="19" t="n">
        <v>0.410214446957325</v>
      </c>
      <c r="L4274" s="16" t="n">
        <v>12.0280506771459</v>
      </c>
      <c r="M4274" s="19" t="n">
        <v>0.950278322975863</v>
      </c>
      <c r="N4274" s="19" t="n">
        <v>0.799191966662925</v>
      </c>
      <c r="O4274" s="19" t="n">
        <v>1.20039584610265</v>
      </c>
      <c r="P4274" s="19" t="n">
        <v>0.390443595792967</v>
      </c>
      <c r="Q4274" s="17" t="s">
        <v>31</v>
      </c>
      <c r="R4274" s="5" t="str">
        <f aca="false">IF(OR(Q4274="Steel plate",Q4274="Concrete jacket"),"Steel plate or jacket",Q4274)</f>
        <v>Polymer laminate</v>
      </c>
      <c r="S4274" s="5" t="str">
        <f aca="false">IF(O4274&lt;='Tree rules'!$C$4,IF(N4274&lt;='Tree rules'!$C$5,IF(P4274&lt;='Tree rules'!$C$7,"Monitor","Polymer laminate"),IF(P4274&lt;='Tree rules'!$C$8,"Seal cracks","Polymer laminate")),IF(O4274&lt;='Tree rules'!$C$6,IF(P4274&lt;='Tree rules'!$C$9,"Polymer laminate","Steel plate or jacket"),IF(L4274&lt;='Tree rules'!$C$10,"Steel plate or jacket","Polymer laminate")))</f>
        <v>Polymer laminate</v>
      </c>
      <c r="T4274" s="5" t="str">
        <f aca="false">IF(S4274=R4274,"Yes","No")</f>
        <v>Yes</v>
      </c>
    </row>
    <row r="4275" customFormat="false" ht="15" hidden="false" customHeight="false" outlineLevel="0" collapsed="false">
      <c r="A4275" s="15" t="n">
        <v>6091</v>
      </c>
      <c r="B4275" s="16" t="n">
        <v>3.33159447205496</v>
      </c>
      <c r="C4275" s="15" t="n">
        <v>300</v>
      </c>
      <c r="D4275" s="15" t="n">
        <v>300</v>
      </c>
      <c r="E4275" s="15" t="n">
        <v>30</v>
      </c>
      <c r="F4275" s="16" t="n">
        <v>0.831109167616348</v>
      </c>
      <c r="G4275" s="17" t="s">
        <v>101</v>
      </c>
      <c r="H4275" s="18" t="n">
        <v>0.3</v>
      </c>
      <c r="I4275" s="18" t="n">
        <v>1.5</v>
      </c>
      <c r="J4275" s="19" t="n">
        <v>0.939284752427264</v>
      </c>
      <c r="K4275" s="19" t="n">
        <v>0.54124610410714</v>
      </c>
      <c r="L4275" s="16" t="n">
        <v>13.2206129843451</v>
      </c>
      <c r="M4275" s="19" t="n">
        <v>0.617883341952112</v>
      </c>
      <c r="N4275" s="19" t="n">
        <v>1.27129775832075</v>
      </c>
      <c r="O4275" s="19" t="n">
        <v>1.15473502219165</v>
      </c>
      <c r="P4275" s="19" t="n">
        <v>0.608999245625945</v>
      </c>
      <c r="Q4275" s="17" t="s">
        <v>31</v>
      </c>
      <c r="R4275" s="5" t="str">
        <f aca="false">IF(OR(Q4275="Steel plate",Q4275="Concrete jacket"),"Steel plate or jacket",Q4275)</f>
        <v>Polymer laminate</v>
      </c>
      <c r="S4275" s="5" t="str">
        <f aca="false">IF(O4275&lt;='Tree rules'!$C$4,IF(N4275&lt;='Tree rules'!$C$5,IF(P4275&lt;='Tree rules'!$C$7,"Monitor","Polymer laminate"),IF(P4275&lt;='Tree rules'!$C$8,"Seal cracks","Polymer laminate")),IF(O4275&lt;='Tree rules'!$C$6,IF(P4275&lt;='Tree rules'!$C$9,"Polymer laminate","Steel plate or jacket"),IF(L4275&lt;='Tree rules'!$C$10,"Steel plate or jacket","Polymer laminate")))</f>
        <v>Polymer laminate</v>
      </c>
      <c r="T4275" s="5" t="str">
        <f aca="false">IF(S4275=R4275,"Yes","No")</f>
        <v>Yes</v>
      </c>
    </row>
    <row r="4276" customFormat="false" ht="15" hidden="false" customHeight="false" outlineLevel="0" collapsed="false">
      <c r="A4276" s="15" t="n">
        <v>6092</v>
      </c>
      <c r="B4276" s="16" t="n">
        <v>4.8716297331344</v>
      </c>
      <c r="C4276" s="15" t="n">
        <v>300</v>
      </c>
      <c r="D4276" s="15" t="n">
        <v>450</v>
      </c>
      <c r="E4276" s="15" t="n">
        <v>30</v>
      </c>
      <c r="F4276" s="16" t="n">
        <v>0.557129731671096</v>
      </c>
      <c r="G4276" s="17" t="s">
        <v>101</v>
      </c>
      <c r="H4276" s="18" t="n">
        <v>0.3</v>
      </c>
      <c r="I4276" s="18" t="n">
        <v>1</v>
      </c>
      <c r="J4276" s="19" t="n">
        <v>0.903083750616139</v>
      </c>
      <c r="K4276" s="19" t="n">
        <v>0.494120611187453</v>
      </c>
      <c r="L4276" s="16" t="n">
        <v>11.9990880126463</v>
      </c>
      <c r="M4276" s="19" t="n">
        <v>0.706932573158248</v>
      </c>
      <c r="N4276" s="19" t="n">
        <v>0.543783936232944</v>
      </c>
      <c r="O4276" s="19" t="n">
        <v>0.903083750616139</v>
      </c>
      <c r="P4276" s="19" t="n">
        <v>0.359153068108018</v>
      </c>
      <c r="Q4276" s="17" t="s">
        <v>29</v>
      </c>
      <c r="R4276" s="5" t="str">
        <f aca="false">IF(OR(Q4276="Steel plate",Q4276="Concrete jacket"),"Steel plate or jacket",Q4276)</f>
        <v>Monitor</v>
      </c>
      <c r="S4276" s="5" t="str">
        <f aca="false">IF(O4276&lt;='Tree rules'!$C$4,IF(N4276&lt;='Tree rules'!$C$5,IF(P4276&lt;='Tree rules'!$C$7,"Monitor","Polymer laminate"),IF(P4276&lt;='Tree rules'!$C$8,"Seal cracks","Polymer laminate")),IF(O4276&lt;='Tree rules'!$C$6,IF(P4276&lt;='Tree rules'!$C$9,"Polymer laminate","Steel plate or jacket"),IF(L4276&lt;='Tree rules'!$C$10,"Steel plate or jacket","Polymer laminate")))</f>
        <v>Monitor</v>
      </c>
      <c r="T4276" s="5" t="str">
        <f aca="false">IF(S4276=R4276,"Yes","No")</f>
        <v>Yes</v>
      </c>
    </row>
    <row r="4277" customFormat="false" ht="15" hidden="false" customHeight="false" outlineLevel="0" collapsed="false">
      <c r="A4277" s="15" t="n">
        <v>6093</v>
      </c>
      <c r="B4277" s="16" t="n">
        <v>5.29292649374054</v>
      </c>
      <c r="C4277" s="15" t="n">
        <v>230</v>
      </c>
      <c r="D4277" s="15" t="n">
        <v>425</v>
      </c>
      <c r="E4277" s="15" t="n">
        <v>25</v>
      </c>
      <c r="F4277" s="16" t="n">
        <v>0.516249391894249</v>
      </c>
      <c r="G4277" s="17" t="s">
        <v>101</v>
      </c>
      <c r="H4277" s="18" t="n">
        <v>0.3</v>
      </c>
      <c r="I4277" s="18" t="n">
        <v>1.5</v>
      </c>
      <c r="J4277" s="19" t="n">
        <v>0.876331620944111</v>
      </c>
      <c r="K4277" s="19" t="n">
        <v>0.622985653220539</v>
      </c>
      <c r="L4277" s="16" t="n">
        <v>13.8921955216287</v>
      </c>
      <c r="M4277" s="19" t="n">
        <v>0.249796026336698</v>
      </c>
      <c r="N4277" s="19" t="n">
        <v>0.729872080321498</v>
      </c>
      <c r="O4277" s="19" t="n">
        <v>1.04152641776033</v>
      </c>
      <c r="P4277" s="19" t="n">
        <v>1.25089893372629</v>
      </c>
      <c r="Q4277" s="17" t="s">
        <v>31</v>
      </c>
      <c r="R4277" s="5" t="str">
        <f aca="false">IF(OR(Q4277="Steel plate",Q4277="Concrete jacket"),"Steel plate or jacket",Q4277)</f>
        <v>Polymer laminate</v>
      </c>
      <c r="S4277" s="5" t="str">
        <f aca="false">IF(O4277&lt;='Tree rules'!$C$4,IF(N4277&lt;='Tree rules'!$C$5,IF(P4277&lt;='Tree rules'!$C$7,"Monitor","Polymer laminate"),IF(P4277&lt;='Tree rules'!$C$8,"Seal cracks","Polymer laminate")),IF(O4277&lt;='Tree rules'!$C$6,IF(P4277&lt;='Tree rules'!$C$9,"Polymer laminate","Steel plate or jacket"),IF(L4277&lt;='Tree rules'!$C$10,"Steel plate or jacket","Polymer laminate")))</f>
        <v>Steel plate or jacket</v>
      </c>
      <c r="T4277" s="5" t="str">
        <f aca="false">IF(S4277=R4277,"Yes","No")</f>
        <v>No</v>
      </c>
    </row>
    <row r="4278" customFormat="false" ht="15" hidden="false" customHeight="false" outlineLevel="0" collapsed="false">
      <c r="A4278" s="15" t="n">
        <v>6094</v>
      </c>
      <c r="B4278" s="16" t="n">
        <v>3.80586066956282</v>
      </c>
      <c r="C4278" s="15" t="n">
        <v>230</v>
      </c>
      <c r="D4278" s="15" t="n">
        <v>350</v>
      </c>
      <c r="E4278" s="15" t="n">
        <v>30</v>
      </c>
      <c r="F4278" s="16" t="n">
        <v>0.675914152273913</v>
      </c>
      <c r="G4278" s="17" t="s">
        <v>102</v>
      </c>
      <c r="H4278" s="18" t="n">
        <v>0.1</v>
      </c>
      <c r="I4278" s="18" t="n">
        <v>1.5</v>
      </c>
      <c r="J4278" s="19" t="n">
        <v>0.876979532400506</v>
      </c>
      <c r="K4278" s="19" t="n">
        <v>0.542879072666599</v>
      </c>
      <c r="L4278" s="16" t="n">
        <v>13.0785590019341</v>
      </c>
      <c r="M4278" s="19" t="n">
        <v>0.776593076776218</v>
      </c>
      <c r="N4278" s="19" t="n">
        <v>2.83887180099649</v>
      </c>
      <c r="O4278" s="19" t="n">
        <v>1.07742238095217</v>
      </c>
      <c r="P4278" s="19" t="n">
        <v>0.372395602902396</v>
      </c>
      <c r="Q4278" s="17" t="s">
        <v>31</v>
      </c>
      <c r="R4278" s="5" t="str">
        <f aca="false">IF(OR(Q4278="Steel plate",Q4278="Concrete jacket"),"Steel plate or jacket",Q4278)</f>
        <v>Polymer laminate</v>
      </c>
      <c r="S4278" s="5" t="str">
        <f aca="false">IF(O4278&lt;='Tree rules'!$C$4,IF(N4278&lt;='Tree rules'!$C$5,IF(P4278&lt;='Tree rules'!$C$7,"Monitor","Polymer laminate"),IF(P4278&lt;='Tree rules'!$C$8,"Seal cracks","Polymer laminate")),IF(O4278&lt;='Tree rules'!$C$6,IF(P4278&lt;='Tree rules'!$C$9,"Polymer laminate","Steel plate or jacket"),IF(L4278&lt;='Tree rules'!$C$10,"Steel plate or jacket","Polymer laminate")))</f>
        <v>Polymer laminate</v>
      </c>
      <c r="T4278" s="5" t="str">
        <f aca="false">IF(S4278=R4278,"Yes","No")</f>
        <v>Yes</v>
      </c>
    </row>
    <row r="4279" customFormat="false" ht="15" hidden="false" customHeight="false" outlineLevel="0" collapsed="false">
      <c r="A4279" s="15" t="n">
        <v>6095</v>
      </c>
      <c r="B4279" s="16" t="n">
        <v>6.94772917136831</v>
      </c>
      <c r="C4279" s="15" t="n">
        <v>300</v>
      </c>
      <c r="D4279" s="15" t="n">
        <v>650</v>
      </c>
      <c r="E4279" s="15" t="n">
        <v>30</v>
      </c>
      <c r="F4279" s="16" t="n">
        <v>0.869765407970596</v>
      </c>
      <c r="G4279" s="17" t="s">
        <v>103</v>
      </c>
      <c r="H4279" s="18" t="n">
        <v>0.2</v>
      </c>
      <c r="I4279" s="18" t="n">
        <v>2</v>
      </c>
      <c r="J4279" s="19" t="n">
        <v>0.955065422562813</v>
      </c>
      <c r="K4279" s="19" t="n">
        <v>0.421297303126241</v>
      </c>
      <c r="L4279" s="16" t="n">
        <v>11.5410783577547</v>
      </c>
      <c r="M4279" s="19" t="n">
        <v>0.460291434105848</v>
      </c>
      <c r="N4279" s="19" t="n">
        <v>1.50740396734773</v>
      </c>
      <c r="O4279" s="19" t="n">
        <v>1.50776435829079</v>
      </c>
      <c r="P4279" s="19" t="n">
        <v>1.02627536696273</v>
      </c>
      <c r="Q4279" s="17" t="s">
        <v>105</v>
      </c>
      <c r="R4279" s="5" t="str">
        <f aca="false">IF(OR(Q4279="Steel plate",Q4279="Concrete jacket"),"Steel plate or jacket",Q4279)</f>
        <v>Steel plate or jacket</v>
      </c>
      <c r="S4279" s="5" t="str">
        <f aca="false">IF(O4279&lt;='Tree rules'!$C$4,IF(N4279&lt;='Tree rules'!$C$5,IF(P4279&lt;='Tree rules'!$C$7,"Monitor","Polymer laminate"),IF(P4279&lt;='Tree rules'!$C$8,"Seal cracks","Polymer laminate")),IF(O4279&lt;='Tree rules'!$C$6,IF(P4279&lt;='Tree rules'!$C$9,"Polymer laminate","Steel plate or jacket"),IF(L4279&lt;='Tree rules'!$C$10,"Steel plate or jacket","Polymer laminate")))</f>
        <v>Steel plate or jacket</v>
      </c>
      <c r="T4279" s="5" t="str">
        <f aca="false">IF(S4279=R4279,"Yes","No")</f>
        <v>Yes</v>
      </c>
    </row>
    <row r="4280" customFormat="false" ht="15" hidden="false" customHeight="false" outlineLevel="0" collapsed="false">
      <c r="A4280" s="15" t="n">
        <v>6097</v>
      </c>
      <c r="B4280" s="16" t="n">
        <v>3.77482654926755</v>
      </c>
      <c r="C4280" s="15" t="n">
        <v>230</v>
      </c>
      <c r="D4280" s="15" t="n">
        <v>375</v>
      </c>
      <c r="E4280" s="15" t="n">
        <v>30</v>
      </c>
      <c r="F4280" s="16" t="n">
        <v>0.797126720614828</v>
      </c>
      <c r="G4280" s="17" t="s">
        <v>101</v>
      </c>
      <c r="H4280" s="18" t="n">
        <v>0.3</v>
      </c>
      <c r="I4280" s="18" t="n">
        <v>1</v>
      </c>
      <c r="J4280" s="19" t="n">
        <v>0.973417324241219</v>
      </c>
      <c r="K4280" s="19" t="n">
        <v>0.588617493781333</v>
      </c>
      <c r="L4280" s="16" t="n">
        <v>11.4736369278649</v>
      </c>
      <c r="M4280" s="19" t="n">
        <v>0.667749433545296</v>
      </c>
      <c r="N4280" s="19" t="n">
        <v>0.702971385857978</v>
      </c>
      <c r="O4280" s="19" t="n">
        <v>0.973417324241219</v>
      </c>
      <c r="P4280" s="19" t="n">
        <v>0.514942289566988</v>
      </c>
      <c r="Q4280" s="17" t="s">
        <v>29</v>
      </c>
      <c r="R4280" s="5" t="str">
        <f aca="false">IF(OR(Q4280="Steel plate",Q4280="Concrete jacket"),"Steel plate or jacket",Q4280)</f>
        <v>Monitor</v>
      </c>
      <c r="S4280" s="5" t="str">
        <f aca="false">IF(O4280&lt;='Tree rules'!$C$4,IF(N4280&lt;='Tree rules'!$C$5,IF(P4280&lt;='Tree rules'!$C$7,"Monitor","Polymer laminate"),IF(P4280&lt;='Tree rules'!$C$8,"Seal cracks","Polymer laminate")),IF(O4280&lt;='Tree rules'!$C$6,IF(P4280&lt;='Tree rules'!$C$9,"Polymer laminate","Steel plate or jacket"),IF(L4280&lt;='Tree rules'!$C$10,"Steel plate or jacket","Polymer laminate")))</f>
        <v>Monitor</v>
      </c>
      <c r="T4280" s="5" t="str">
        <f aca="false">IF(S4280=R4280,"Yes","No")</f>
        <v>Yes</v>
      </c>
    </row>
    <row r="4281" customFormat="false" ht="15" hidden="false" customHeight="false" outlineLevel="0" collapsed="false">
      <c r="A4281" s="15" t="n">
        <v>6099</v>
      </c>
      <c r="B4281" s="16" t="n">
        <v>3.39713196346831</v>
      </c>
      <c r="C4281" s="15" t="n">
        <v>300</v>
      </c>
      <c r="D4281" s="15" t="n">
        <v>300</v>
      </c>
      <c r="E4281" s="15" t="n">
        <v>25</v>
      </c>
      <c r="F4281" s="16" t="n">
        <v>0.831109167616348</v>
      </c>
      <c r="G4281" s="17" t="s">
        <v>101</v>
      </c>
      <c r="H4281" s="18" t="n">
        <v>0.3</v>
      </c>
      <c r="I4281" s="18" t="n">
        <v>1</v>
      </c>
      <c r="J4281" s="19" t="n">
        <v>0.931296709632579</v>
      </c>
      <c r="K4281" s="19" t="n">
        <v>0.40816745971065</v>
      </c>
      <c r="L4281" s="16" t="n">
        <v>13.4806823947155</v>
      </c>
      <c r="M4281" s="19" t="n">
        <v>0.924481798176347</v>
      </c>
      <c r="N4281" s="19" t="n">
        <v>0.931356401384853</v>
      </c>
      <c r="O4281" s="19" t="n">
        <v>0.931296709632579</v>
      </c>
      <c r="P4281" s="19" t="n">
        <v>0.369451795709857</v>
      </c>
      <c r="Q4281" s="17" t="s">
        <v>29</v>
      </c>
      <c r="R4281" s="5" t="str">
        <f aca="false">IF(OR(Q4281="Steel plate",Q4281="Concrete jacket"),"Steel plate or jacket",Q4281)</f>
        <v>Monitor</v>
      </c>
      <c r="S4281" s="5" t="str">
        <f aca="false">IF(O4281&lt;='Tree rules'!$C$4,IF(N4281&lt;='Tree rules'!$C$5,IF(P4281&lt;='Tree rules'!$C$7,"Monitor","Polymer laminate"),IF(P4281&lt;='Tree rules'!$C$8,"Seal cracks","Polymer laminate")),IF(O4281&lt;='Tree rules'!$C$6,IF(P4281&lt;='Tree rules'!$C$9,"Polymer laminate","Steel plate or jacket"),IF(L4281&lt;='Tree rules'!$C$10,"Steel plate or jacket","Polymer laminate")))</f>
        <v>Monitor</v>
      </c>
      <c r="T4281" s="5" t="str">
        <f aca="false">IF(S4281=R4281,"Yes","No")</f>
        <v>Yes</v>
      </c>
    </row>
    <row r="4282" customFormat="false" ht="15" hidden="false" customHeight="false" outlineLevel="0" collapsed="false">
      <c r="A4282" s="15" t="n">
        <v>6100</v>
      </c>
      <c r="B4282" s="16" t="n">
        <v>5.14043528465853</v>
      </c>
      <c r="C4282" s="15" t="n">
        <v>300</v>
      </c>
      <c r="D4282" s="15" t="n">
        <v>475</v>
      </c>
      <c r="E4282" s="15" t="n">
        <v>25</v>
      </c>
      <c r="F4282" s="16" t="n">
        <v>0.735735984447258</v>
      </c>
      <c r="G4282" s="17" t="s">
        <v>103</v>
      </c>
      <c r="H4282" s="18" t="n">
        <v>0.2</v>
      </c>
      <c r="I4282" s="18" t="n">
        <v>1.5</v>
      </c>
      <c r="J4282" s="19" t="n">
        <v>0.921157272620095</v>
      </c>
      <c r="K4282" s="19" t="n">
        <v>0.442149308876418</v>
      </c>
      <c r="L4282" s="16" t="n">
        <v>12.0384901280059</v>
      </c>
      <c r="M4282" s="19" t="n">
        <v>0.930290729316605</v>
      </c>
      <c r="N4282" s="19" t="n">
        <v>1.37644511174927</v>
      </c>
      <c r="O4282" s="19" t="n">
        <v>1.17809138320241</v>
      </c>
      <c r="P4282" s="19" t="n">
        <v>0.419119556588637</v>
      </c>
      <c r="Q4282" s="17" t="s">
        <v>31</v>
      </c>
      <c r="R4282" s="5" t="str">
        <f aca="false">IF(OR(Q4282="Steel plate",Q4282="Concrete jacket"),"Steel plate or jacket",Q4282)</f>
        <v>Polymer laminate</v>
      </c>
      <c r="S4282" s="5" t="str">
        <f aca="false">IF(O4282&lt;='Tree rules'!$C$4,IF(N4282&lt;='Tree rules'!$C$5,IF(P4282&lt;='Tree rules'!$C$7,"Monitor","Polymer laminate"),IF(P4282&lt;='Tree rules'!$C$8,"Seal cracks","Polymer laminate")),IF(O4282&lt;='Tree rules'!$C$6,IF(P4282&lt;='Tree rules'!$C$9,"Polymer laminate","Steel plate or jacket"),IF(L4282&lt;='Tree rules'!$C$10,"Steel plate or jacket","Polymer laminate")))</f>
        <v>Polymer laminate</v>
      </c>
      <c r="T4282" s="5" t="str">
        <f aca="false">IF(S4282=R4282,"Yes","No")</f>
        <v>Yes</v>
      </c>
    </row>
    <row r="4283" customFormat="false" ht="15" hidden="false" customHeight="false" outlineLevel="0" collapsed="false">
      <c r="A4283" s="15" t="n">
        <v>6101</v>
      </c>
      <c r="B4283" s="16" t="n">
        <v>5.51293586129598</v>
      </c>
      <c r="C4283" s="15" t="n">
        <v>300</v>
      </c>
      <c r="D4283" s="15" t="n">
        <v>450</v>
      </c>
      <c r="E4283" s="15" t="n">
        <v>30</v>
      </c>
      <c r="F4283" s="16" t="n">
        <v>0.781490709848207</v>
      </c>
      <c r="G4283" s="17" t="s">
        <v>101</v>
      </c>
      <c r="H4283" s="18" t="n">
        <v>0.3</v>
      </c>
      <c r="I4283" s="18" t="n">
        <v>1</v>
      </c>
      <c r="J4283" s="19" t="n">
        <v>0.874263145209128</v>
      </c>
      <c r="K4283" s="19" t="n">
        <v>0.529278293395838</v>
      </c>
      <c r="L4283" s="16" t="n">
        <v>13.7137707992437</v>
      </c>
      <c r="M4283" s="19" t="n">
        <v>0.814674443966199</v>
      </c>
      <c r="N4283" s="19" t="n">
        <v>0.685806457227321</v>
      </c>
      <c r="O4283" s="19" t="n">
        <v>0.874263145209128</v>
      </c>
      <c r="P4283" s="19" t="n">
        <v>0.469000535708888</v>
      </c>
      <c r="Q4283" s="17" t="s">
        <v>29</v>
      </c>
      <c r="R4283" s="5" t="str">
        <f aca="false">IF(OR(Q4283="Steel plate",Q4283="Concrete jacket"),"Steel plate or jacket",Q4283)</f>
        <v>Monitor</v>
      </c>
      <c r="S4283" s="5" t="str">
        <f aca="false">IF(O4283&lt;='Tree rules'!$C$4,IF(N4283&lt;='Tree rules'!$C$5,IF(P4283&lt;='Tree rules'!$C$7,"Monitor","Polymer laminate"),IF(P4283&lt;='Tree rules'!$C$8,"Seal cracks","Polymer laminate")),IF(O4283&lt;='Tree rules'!$C$6,IF(P4283&lt;='Tree rules'!$C$9,"Polymer laminate","Steel plate or jacket"),IF(L4283&lt;='Tree rules'!$C$10,"Steel plate or jacket","Polymer laminate")))</f>
        <v>Monitor</v>
      </c>
      <c r="T4283" s="5" t="str">
        <f aca="false">IF(S4283=R4283,"Yes","No")</f>
        <v>Yes</v>
      </c>
    </row>
    <row r="4284" customFormat="false" ht="15" hidden="false" customHeight="false" outlineLevel="0" collapsed="false">
      <c r="A4284" s="15" t="n">
        <v>6102</v>
      </c>
      <c r="B4284" s="16" t="n">
        <v>5.73741526431474</v>
      </c>
      <c r="C4284" s="15" t="n">
        <v>300</v>
      </c>
      <c r="D4284" s="15" t="n">
        <v>450</v>
      </c>
      <c r="E4284" s="15" t="n">
        <v>20</v>
      </c>
      <c r="F4284" s="16" t="n">
        <v>0.663570725510715</v>
      </c>
      <c r="G4284" s="17" t="s">
        <v>103</v>
      </c>
      <c r="H4284" s="18" t="n">
        <v>0.2</v>
      </c>
      <c r="I4284" s="18" t="n">
        <v>1</v>
      </c>
      <c r="J4284" s="19" t="n">
        <v>0.857693242717023</v>
      </c>
      <c r="K4284" s="19" t="n">
        <v>0.45508366182643</v>
      </c>
      <c r="L4284" s="16" t="n">
        <v>14.2015229314721</v>
      </c>
      <c r="M4284" s="19" t="n">
        <v>0.879136230806983</v>
      </c>
      <c r="N4284" s="19" t="n">
        <v>0.820614691733183</v>
      </c>
      <c r="O4284" s="19" t="n">
        <v>0.857693242717023</v>
      </c>
      <c r="P4284" s="19" t="n">
        <v>0.423783964769715</v>
      </c>
      <c r="Q4284" s="17" t="s">
        <v>29</v>
      </c>
      <c r="R4284" s="5" t="str">
        <f aca="false">IF(OR(Q4284="Steel plate",Q4284="Concrete jacket"),"Steel plate or jacket",Q4284)</f>
        <v>Monitor</v>
      </c>
      <c r="S4284" s="5" t="str">
        <f aca="false">IF(O4284&lt;='Tree rules'!$C$4,IF(N4284&lt;='Tree rules'!$C$5,IF(P4284&lt;='Tree rules'!$C$7,"Monitor","Polymer laminate"),IF(P4284&lt;='Tree rules'!$C$8,"Seal cracks","Polymer laminate")),IF(O4284&lt;='Tree rules'!$C$6,IF(P4284&lt;='Tree rules'!$C$9,"Polymer laminate","Steel plate or jacket"),IF(L4284&lt;='Tree rules'!$C$10,"Steel plate or jacket","Polymer laminate")))</f>
        <v>Monitor</v>
      </c>
      <c r="T4284" s="5" t="str">
        <f aca="false">IF(S4284=R4284,"Yes","No")</f>
        <v>Yes</v>
      </c>
    </row>
    <row r="4285" customFormat="false" ht="15" hidden="false" customHeight="false" outlineLevel="0" collapsed="false">
      <c r="A4285" s="15" t="n">
        <v>6103</v>
      </c>
      <c r="B4285" s="16" t="n">
        <v>4.63014945810154</v>
      </c>
      <c r="C4285" s="15" t="n">
        <v>300</v>
      </c>
      <c r="D4285" s="15" t="n">
        <v>450</v>
      </c>
      <c r="E4285" s="15" t="n">
        <v>25</v>
      </c>
      <c r="F4285" s="16" t="n">
        <v>0.781490709848207</v>
      </c>
      <c r="G4285" s="17" t="s">
        <v>101</v>
      </c>
      <c r="H4285" s="18" t="n">
        <v>0.3</v>
      </c>
      <c r="I4285" s="18" t="n">
        <v>1</v>
      </c>
      <c r="J4285" s="19" t="n">
        <v>0.904185696507678</v>
      </c>
      <c r="K4285" s="19" t="n">
        <v>0.417937482873034</v>
      </c>
      <c r="L4285" s="16" t="n">
        <v>11.5177847216456</v>
      </c>
      <c r="M4285" s="19" t="n">
        <v>0.952349012381702</v>
      </c>
      <c r="N4285" s="19" t="n">
        <v>0.67931145508357</v>
      </c>
      <c r="O4285" s="19" t="n">
        <v>0.904185696507678</v>
      </c>
      <c r="P4285" s="19" t="n">
        <v>0.342758495963048</v>
      </c>
      <c r="Q4285" s="17" t="s">
        <v>29</v>
      </c>
      <c r="R4285" s="5" t="str">
        <f aca="false">IF(OR(Q4285="Steel plate",Q4285="Concrete jacket"),"Steel plate or jacket",Q4285)</f>
        <v>Monitor</v>
      </c>
      <c r="S4285" s="5" t="str">
        <f aca="false">IF(O4285&lt;='Tree rules'!$C$4,IF(N4285&lt;='Tree rules'!$C$5,IF(P4285&lt;='Tree rules'!$C$7,"Monitor","Polymer laminate"),IF(P4285&lt;='Tree rules'!$C$8,"Seal cracks","Polymer laminate")),IF(O4285&lt;='Tree rules'!$C$6,IF(P4285&lt;='Tree rules'!$C$9,"Polymer laminate","Steel plate or jacket"),IF(L4285&lt;='Tree rules'!$C$10,"Steel plate or jacket","Polymer laminate")))</f>
        <v>Monitor</v>
      </c>
      <c r="T4285" s="5" t="str">
        <f aca="false">IF(S4285=R4285,"Yes","No")</f>
        <v>Yes</v>
      </c>
    </row>
    <row r="4286" customFormat="false" ht="15" hidden="false" customHeight="false" outlineLevel="0" collapsed="false">
      <c r="A4286" s="15" t="n">
        <v>6104</v>
      </c>
      <c r="B4286" s="16" t="n">
        <v>4.06356669365716</v>
      </c>
      <c r="C4286" s="15" t="n">
        <v>230</v>
      </c>
      <c r="D4286" s="15" t="n">
        <v>325</v>
      </c>
      <c r="E4286" s="15" t="n">
        <v>25</v>
      </c>
      <c r="F4286" s="16" t="n">
        <v>0.626653981080713</v>
      </c>
      <c r="G4286" s="17" t="s">
        <v>101</v>
      </c>
      <c r="H4286" s="18" t="n">
        <v>0.3</v>
      </c>
      <c r="I4286" s="18" t="n">
        <v>1.5</v>
      </c>
      <c r="J4286" s="19" t="n">
        <v>0.974028395104664</v>
      </c>
      <c r="K4286" s="19" t="n">
        <v>0.639825349784814</v>
      </c>
      <c r="L4286" s="16" t="n">
        <v>14.5647551743984</v>
      </c>
      <c r="M4286" s="19" t="n">
        <v>0.227591372520764</v>
      </c>
      <c r="N4286" s="19" t="n">
        <v>1.15688262988001</v>
      </c>
      <c r="O4286" s="19" t="n">
        <v>1.14943856335791</v>
      </c>
      <c r="P4286" s="19" t="n">
        <v>1.66506794655473</v>
      </c>
      <c r="Q4286" s="17" t="s">
        <v>31</v>
      </c>
      <c r="R4286" s="5" t="str">
        <f aca="false">IF(OR(Q4286="Steel plate",Q4286="Concrete jacket"),"Steel plate or jacket",Q4286)</f>
        <v>Polymer laminate</v>
      </c>
      <c r="S4286" s="5" t="str">
        <f aca="false">IF(O4286&lt;='Tree rules'!$C$4,IF(N4286&lt;='Tree rules'!$C$5,IF(P4286&lt;='Tree rules'!$C$7,"Monitor","Polymer laminate"),IF(P4286&lt;='Tree rules'!$C$8,"Seal cracks","Polymer laminate")),IF(O4286&lt;='Tree rules'!$C$6,IF(P4286&lt;='Tree rules'!$C$9,"Polymer laminate","Steel plate or jacket"),IF(L4286&lt;='Tree rules'!$C$10,"Steel plate or jacket","Polymer laminate")))</f>
        <v>Steel plate or jacket</v>
      </c>
      <c r="T4286" s="5" t="str">
        <f aca="false">IF(S4286=R4286,"Yes","No")</f>
        <v>No</v>
      </c>
    </row>
    <row r="4287" customFormat="false" ht="15" hidden="false" customHeight="false" outlineLevel="0" collapsed="false">
      <c r="A4287" s="15" t="n">
        <v>6105</v>
      </c>
      <c r="B4287" s="16" t="n">
        <v>6.37422994424066</v>
      </c>
      <c r="C4287" s="15" t="n">
        <v>230</v>
      </c>
      <c r="D4287" s="15" t="n">
        <v>600</v>
      </c>
      <c r="E4287" s="15" t="n">
        <v>30</v>
      </c>
      <c r="F4287" s="16" t="n">
        <v>0.742342309449384</v>
      </c>
      <c r="G4287" s="17" t="s">
        <v>101</v>
      </c>
      <c r="H4287" s="18" t="n">
        <v>0.3</v>
      </c>
      <c r="I4287" s="18" t="n">
        <v>2</v>
      </c>
      <c r="J4287" s="19" t="n">
        <v>0.956780608579539</v>
      </c>
      <c r="K4287" s="19" t="n">
        <v>0.612404641806872</v>
      </c>
      <c r="L4287" s="16" t="n">
        <v>11.5475180149287</v>
      </c>
      <c r="M4287" s="19" t="n">
        <v>0.940930307770505</v>
      </c>
      <c r="N4287" s="19" t="n">
        <v>0.899654877587036</v>
      </c>
      <c r="O4287" s="19" t="n">
        <v>1.32762433127416</v>
      </c>
      <c r="P4287" s="19" t="n">
        <v>0.485276621627762</v>
      </c>
      <c r="Q4287" s="17" t="s">
        <v>31</v>
      </c>
      <c r="R4287" s="5" t="str">
        <f aca="false">IF(OR(Q4287="Steel plate",Q4287="Concrete jacket"),"Steel plate or jacket",Q4287)</f>
        <v>Polymer laminate</v>
      </c>
      <c r="S4287" s="5" t="str">
        <f aca="false">IF(O4287&lt;='Tree rules'!$C$4,IF(N4287&lt;='Tree rules'!$C$5,IF(P4287&lt;='Tree rules'!$C$7,"Monitor","Polymer laminate"),IF(P4287&lt;='Tree rules'!$C$8,"Seal cracks","Polymer laminate")),IF(O4287&lt;='Tree rules'!$C$6,IF(P4287&lt;='Tree rules'!$C$9,"Polymer laminate","Steel plate or jacket"),IF(L4287&lt;='Tree rules'!$C$10,"Steel plate or jacket","Polymer laminate")))</f>
        <v>Polymer laminate</v>
      </c>
      <c r="T4287" s="5" t="str">
        <f aca="false">IF(S4287=R4287,"Yes","No")</f>
        <v>Yes</v>
      </c>
    </row>
    <row r="4288" customFormat="false" ht="15" hidden="false" customHeight="false" outlineLevel="0" collapsed="false">
      <c r="A4288" s="15" t="n">
        <v>6106</v>
      </c>
      <c r="B4288" s="16" t="n">
        <v>5.97724274344306</v>
      </c>
      <c r="C4288" s="15" t="n">
        <v>300</v>
      </c>
      <c r="D4288" s="15" t="n">
        <v>600</v>
      </c>
      <c r="E4288" s="15" t="n">
        <v>25</v>
      </c>
      <c r="F4288" s="16" t="n">
        <v>0.758838805214926</v>
      </c>
      <c r="G4288" s="17" t="s">
        <v>101</v>
      </c>
      <c r="H4288" s="18" t="n">
        <v>0.3</v>
      </c>
      <c r="I4288" s="18" t="n">
        <v>1.5</v>
      </c>
      <c r="J4288" s="19" t="n">
        <v>0.979689784788559</v>
      </c>
      <c r="K4288" s="19" t="n">
        <v>0.592951921667355</v>
      </c>
      <c r="L4288" s="16" t="n">
        <v>10.8283383033389</v>
      </c>
      <c r="M4288" s="19" t="n">
        <v>0.500994590185483</v>
      </c>
      <c r="N4288" s="19" t="n">
        <v>0.836926014484519</v>
      </c>
      <c r="O4288" s="19" t="n">
        <v>1.17908020691871</v>
      </c>
      <c r="P4288" s="19" t="n">
        <v>0.817463889435012</v>
      </c>
      <c r="Q4288" s="17" t="s">
        <v>31</v>
      </c>
      <c r="R4288" s="5" t="str">
        <f aca="false">IF(OR(Q4288="Steel plate",Q4288="Concrete jacket"),"Steel plate or jacket",Q4288)</f>
        <v>Polymer laminate</v>
      </c>
      <c r="S4288" s="5" t="str">
        <f aca="false">IF(O4288&lt;='Tree rules'!$C$4,IF(N4288&lt;='Tree rules'!$C$5,IF(P4288&lt;='Tree rules'!$C$7,"Monitor","Polymer laminate"),IF(P4288&lt;='Tree rules'!$C$8,"Seal cracks","Polymer laminate")),IF(O4288&lt;='Tree rules'!$C$6,IF(P4288&lt;='Tree rules'!$C$9,"Polymer laminate","Steel plate or jacket"),IF(L4288&lt;='Tree rules'!$C$10,"Steel plate or jacket","Polymer laminate")))</f>
        <v>Polymer laminate</v>
      </c>
      <c r="T4288" s="5" t="str">
        <f aca="false">IF(S4288=R4288,"Yes","No")</f>
        <v>Yes</v>
      </c>
    </row>
    <row r="4289" customFormat="false" ht="15" hidden="false" customHeight="false" outlineLevel="0" collapsed="false">
      <c r="A4289" s="15" t="n">
        <v>6107</v>
      </c>
      <c r="B4289" s="16" t="n">
        <v>7.74831341286369</v>
      </c>
      <c r="C4289" s="15" t="n">
        <v>300</v>
      </c>
      <c r="D4289" s="15" t="n">
        <v>725</v>
      </c>
      <c r="E4289" s="15" t="n">
        <v>30</v>
      </c>
      <c r="F4289" s="16" t="n">
        <v>0.6187282429522</v>
      </c>
      <c r="G4289" s="17" t="s">
        <v>103</v>
      </c>
      <c r="H4289" s="18" t="n">
        <v>0.2</v>
      </c>
      <c r="I4289" s="18" t="n">
        <v>2</v>
      </c>
      <c r="J4289" s="19" t="n">
        <v>0.938251800622125</v>
      </c>
      <c r="K4289" s="19" t="n">
        <v>0.491840248949439</v>
      </c>
      <c r="L4289" s="16" t="n">
        <v>11.4450715108769</v>
      </c>
      <c r="M4289" s="19" t="n">
        <v>0.373769343895359</v>
      </c>
      <c r="N4289" s="19" t="n">
        <v>1.55353294759508</v>
      </c>
      <c r="O4289" s="19" t="n">
        <v>1.41503360204901</v>
      </c>
      <c r="P4289" s="19" t="n">
        <v>0.969794319680405</v>
      </c>
      <c r="Q4289" s="17" t="s">
        <v>104</v>
      </c>
      <c r="R4289" s="5" t="str">
        <f aca="false">IF(OR(Q4289="Steel plate",Q4289="Concrete jacket"),"Steel plate or jacket",Q4289)</f>
        <v>Steel plate or jacket</v>
      </c>
      <c r="S4289" s="5" t="str">
        <f aca="false">IF(O4289&lt;='Tree rules'!$C$4,IF(N4289&lt;='Tree rules'!$C$5,IF(P4289&lt;='Tree rules'!$C$7,"Monitor","Polymer laminate"),IF(P4289&lt;='Tree rules'!$C$8,"Seal cracks","Polymer laminate")),IF(O4289&lt;='Tree rules'!$C$6,IF(P4289&lt;='Tree rules'!$C$9,"Polymer laminate","Steel plate or jacket"),IF(L4289&lt;='Tree rules'!$C$10,"Steel plate or jacket","Polymer laminate")))</f>
        <v>Steel plate or jacket</v>
      </c>
      <c r="T4289" s="5" t="str">
        <f aca="false">IF(S4289=R4289,"Yes","No")</f>
        <v>Yes</v>
      </c>
    </row>
    <row r="4290" customFormat="false" ht="15" hidden="false" customHeight="false" outlineLevel="0" collapsed="false">
      <c r="A4290" s="15" t="n">
        <v>6110</v>
      </c>
      <c r="B4290" s="16" t="n">
        <v>6.91637146482064</v>
      </c>
      <c r="C4290" s="15" t="n">
        <v>300</v>
      </c>
      <c r="D4290" s="15" t="n">
        <v>525</v>
      </c>
      <c r="E4290" s="15" t="n">
        <v>20</v>
      </c>
      <c r="F4290" s="16" t="n">
        <v>0.55967134260194</v>
      </c>
      <c r="G4290" s="17" t="s">
        <v>101</v>
      </c>
      <c r="H4290" s="18" t="n">
        <v>0.3</v>
      </c>
      <c r="I4290" s="18" t="n">
        <v>2</v>
      </c>
      <c r="J4290" s="19" t="n">
        <v>0.93498278975194</v>
      </c>
      <c r="K4290" s="19" t="n">
        <v>0.505593207579213</v>
      </c>
      <c r="L4290" s="16" t="n">
        <v>14.4391888618385</v>
      </c>
      <c r="M4290" s="19" t="n">
        <v>0.859040435201266</v>
      </c>
      <c r="N4290" s="19" t="n">
        <v>0.939665254401724</v>
      </c>
      <c r="O4290" s="19" t="n">
        <v>1.39724463180184</v>
      </c>
      <c r="P4290" s="19" t="n">
        <v>0.560257703256692</v>
      </c>
      <c r="Q4290" s="17" t="s">
        <v>31</v>
      </c>
      <c r="R4290" s="5" t="str">
        <f aca="false">IF(OR(Q4290="Steel plate",Q4290="Concrete jacket"),"Steel plate or jacket",Q4290)</f>
        <v>Polymer laminate</v>
      </c>
      <c r="S4290" s="5" t="str">
        <f aca="false">IF(O4290&lt;='Tree rules'!$C$4,IF(N4290&lt;='Tree rules'!$C$5,IF(P4290&lt;='Tree rules'!$C$7,"Monitor","Polymer laminate"),IF(P4290&lt;='Tree rules'!$C$8,"Seal cracks","Polymer laminate")),IF(O4290&lt;='Tree rules'!$C$6,IF(P4290&lt;='Tree rules'!$C$9,"Polymer laminate","Steel plate or jacket"),IF(L4290&lt;='Tree rules'!$C$10,"Steel plate or jacket","Polymer laminate")))</f>
        <v>Polymer laminate</v>
      </c>
      <c r="T4290" s="5" t="str">
        <f aca="false">IF(S4290=R4290,"Yes","No")</f>
        <v>Yes</v>
      </c>
    </row>
    <row r="4291" customFormat="false" ht="15" hidden="false" customHeight="false" outlineLevel="0" collapsed="false">
      <c r="A4291" s="15" t="n">
        <v>6112</v>
      </c>
      <c r="B4291" s="16" t="n">
        <v>3.64505564189052</v>
      </c>
      <c r="C4291" s="15" t="n">
        <v>300</v>
      </c>
      <c r="D4291" s="15" t="n">
        <v>350</v>
      </c>
      <c r="E4291" s="15" t="n">
        <v>30</v>
      </c>
      <c r="F4291" s="16" t="n">
        <v>1.04026246807609</v>
      </c>
      <c r="G4291" s="17" t="s">
        <v>101</v>
      </c>
      <c r="H4291" s="18" t="n">
        <v>0.3</v>
      </c>
      <c r="I4291" s="18" t="n">
        <v>2</v>
      </c>
      <c r="J4291" s="19" t="n">
        <v>0.885221786972214</v>
      </c>
      <c r="K4291" s="19" t="n">
        <v>0.52208717316583</v>
      </c>
      <c r="L4291" s="16" t="n">
        <v>12.0697206685116</v>
      </c>
      <c r="M4291" s="19" t="n">
        <v>0.505052404906725</v>
      </c>
      <c r="N4291" s="19" t="n">
        <v>1.11972933065328</v>
      </c>
      <c r="O4291" s="19" t="n">
        <v>1.3082806335593</v>
      </c>
      <c r="P4291" s="19" t="n">
        <v>0.898738034368212</v>
      </c>
      <c r="Q4291" s="17" t="s">
        <v>31</v>
      </c>
      <c r="R4291" s="5" t="str">
        <f aca="false">IF(OR(Q4291="Steel plate",Q4291="Concrete jacket"),"Steel plate or jacket",Q4291)</f>
        <v>Polymer laminate</v>
      </c>
      <c r="S4291" s="5" t="str">
        <f aca="false">IF(O4291&lt;='Tree rules'!$C$4,IF(N4291&lt;='Tree rules'!$C$5,IF(P4291&lt;='Tree rules'!$C$7,"Monitor","Polymer laminate"),IF(P4291&lt;='Tree rules'!$C$8,"Seal cracks","Polymer laminate")),IF(O4291&lt;='Tree rules'!$C$6,IF(P4291&lt;='Tree rules'!$C$9,"Polymer laminate","Steel plate or jacket"),IF(L4291&lt;='Tree rules'!$C$10,"Steel plate or jacket","Polymer laminate")))</f>
        <v>Polymer laminate</v>
      </c>
      <c r="T4291" s="5" t="str">
        <f aca="false">IF(S4291=R4291,"Yes","No")</f>
        <v>Yes</v>
      </c>
    </row>
    <row r="4292" customFormat="false" ht="15" hidden="false" customHeight="false" outlineLevel="0" collapsed="false">
      <c r="A4292" s="15" t="n">
        <v>6113</v>
      </c>
      <c r="B4292" s="16" t="n">
        <v>3.75774889945524</v>
      </c>
      <c r="C4292" s="15" t="n">
        <v>230</v>
      </c>
      <c r="D4292" s="15" t="n">
        <v>375</v>
      </c>
      <c r="E4292" s="15" t="n">
        <v>30</v>
      </c>
      <c r="F4292" s="16" t="n">
        <v>0.835206022555027</v>
      </c>
      <c r="G4292" s="17" t="s">
        <v>102</v>
      </c>
      <c r="H4292" s="18" t="n">
        <v>0.1</v>
      </c>
      <c r="I4292" s="18" t="n">
        <v>2</v>
      </c>
      <c r="J4292" s="19" t="n">
        <v>0.920533568954074</v>
      </c>
      <c r="K4292" s="19" t="n">
        <v>0.570518671892545</v>
      </c>
      <c r="L4292" s="16" t="n">
        <v>11.9673531829785</v>
      </c>
      <c r="M4292" s="19" t="n">
        <v>0.842794689258309</v>
      </c>
      <c r="N4292" s="19" t="n">
        <v>3.65885218440347</v>
      </c>
      <c r="O4292" s="19" t="n">
        <v>1.31588554871597</v>
      </c>
      <c r="P4292" s="19" t="n">
        <v>0.448306103401498</v>
      </c>
      <c r="Q4292" s="17" t="s">
        <v>31</v>
      </c>
      <c r="R4292" s="5" t="str">
        <f aca="false">IF(OR(Q4292="Steel plate",Q4292="Concrete jacket"),"Steel plate or jacket",Q4292)</f>
        <v>Polymer laminate</v>
      </c>
      <c r="S4292" s="5" t="str">
        <f aca="false">IF(O4292&lt;='Tree rules'!$C$4,IF(N4292&lt;='Tree rules'!$C$5,IF(P4292&lt;='Tree rules'!$C$7,"Monitor","Polymer laminate"),IF(P4292&lt;='Tree rules'!$C$8,"Seal cracks","Polymer laminate")),IF(O4292&lt;='Tree rules'!$C$6,IF(P4292&lt;='Tree rules'!$C$9,"Polymer laminate","Steel plate or jacket"),IF(L4292&lt;='Tree rules'!$C$10,"Steel plate or jacket","Polymer laminate")))</f>
        <v>Polymer laminate</v>
      </c>
      <c r="T4292" s="5" t="str">
        <f aca="false">IF(S4292=R4292,"Yes","No")</f>
        <v>Yes</v>
      </c>
    </row>
    <row r="4293" customFormat="false" ht="15" hidden="false" customHeight="false" outlineLevel="0" collapsed="false">
      <c r="A4293" s="15" t="n">
        <v>6116</v>
      </c>
      <c r="B4293" s="16" t="n">
        <v>5.08626599325796</v>
      </c>
      <c r="C4293" s="15" t="n">
        <v>300</v>
      </c>
      <c r="D4293" s="15" t="n">
        <v>475</v>
      </c>
      <c r="E4293" s="15" t="n">
        <v>25</v>
      </c>
      <c r="F4293" s="16" t="n">
        <v>0.735735984447258</v>
      </c>
      <c r="G4293" s="17" t="s">
        <v>101</v>
      </c>
      <c r="H4293" s="18" t="n">
        <v>0.3</v>
      </c>
      <c r="I4293" s="18" t="n">
        <v>1</v>
      </c>
      <c r="J4293" s="19" t="n">
        <v>0.870223104484979</v>
      </c>
      <c r="K4293" s="19" t="n">
        <v>0.565835782072627</v>
      </c>
      <c r="L4293" s="16" t="n">
        <v>11.9116299607915</v>
      </c>
      <c r="M4293" s="19" t="n">
        <v>0.679985743400317</v>
      </c>
      <c r="N4293" s="19" t="n">
        <v>0.692129138015001</v>
      </c>
      <c r="O4293" s="19" t="n">
        <v>0.870223104484979</v>
      </c>
      <c r="P4293" s="19" t="n">
        <v>0.501735845847351</v>
      </c>
      <c r="Q4293" s="17" t="s">
        <v>29</v>
      </c>
      <c r="R4293" s="5" t="str">
        <f aca="false">IF(OR(Q4293="Steel plate",Q4293="Concrete jacket"),"Steel plate or jacket",Q4293)</f>
        <v>Monitor</v>
      </c>
      <c r="S4293" s="5" t="str">
        <f aca="false">IF(O4293&lt;='Tree rules'!$C$4,IF(N4293&lt;='Tree rules'!$C$5,IF(P4293&lt;='Tree rules'!$C$7,"Monitor","Polymer laminate"),IF(P4293&lt;='Tree rules'!$C$8,"Seal cracks","Polymer laminate")),IF(O4293&lt;='Tree rules'!$C$6,IF(P4293&lt;='Tree rules'!$C$9,"Polymer laminate","Steel plate or jacket"),IF(L4293&lt;='Tree rules'!$C$10,"Steel plate or jacket","Polymer laminate")))</f>
        <v>Monitor</v>
      </c>
      <c r="T4293" s="5" t="str">
        <f aca="false">IF(S4293=R4293,"Yes","No")</f>
        <v>Yes</v>
      </c>
    </row>
    <row r="4294" customFormat="false" ht="15" hidden="false" customHeight="false" outlineLevel="0" collapsed="false">
      <c r="A4294" s="15" t="n">
        <v>6120</v>
      </c>
      <c r="B4294" s="16" t="n">
        <v>5.67484815714334</v>
      </c>
      <c r="C4294" s="15" t="n">
        <v>300</v>
      </c>
      <c r="D4294" s="15" t="n">
        <v>550</v>
      </c>
      <c r="E4294" s="15" t="n">
        <v>30</v>
      </c>
      <c r="F4294" s="16" t="n">
        <v>1.043025449399</v>
      </c>
      <c r="G4294" s="17" t="s">
        <v>101</v>
      </c>
      <c r="H4294" s="18" t="n">
        <v>0.3</v>
      </c>
      <c r="I4294" s="18" t="n">
        <v>1.5</v>
      </c>
      <c r="J4294" s="19" t="n">
        <v>0.935156092878017</v>
      </c>
      <c r="K4294" s="19" t="n">
        <v>0.414344627065803</v>
      </c>
      <c r="L4294" s="16" t="n">
        <v>11.3044784006839</v>
      </c>
      <c r="M4294" s="19" t="n">
        <v>0.904188395712444</v>
      </c>
      <c r="N4294" s="19" t="n">
        <v>0.761440534291595</v>
      </c>
      <c r="O4294" s="19" t="n">
        <v>1.2089956880411</v>
      </c>
      <c r="P4294" s="19" t="n">
        <v>0.515621276033224</v>
      </c>
      <c r="Q4294" s="17" t="s">
        <v>31</v>
      </c>
      <c r="R4294" s="5" t="str">
        <f aca="false">IF(OR(Q4294="Steel plate",Q4294="Concrete jacket"),"Steel plate or jacket",Q4294)</f>
        <v>Polymer laminate</v>
      </c>
      <c r="S4294" s="5" t="str">
        <f aca="false">IF(O4294&lt;='Tree rules'!$C$4,IF(N4294&lt;='Tree rules'!$C$5,IF(P4294&lt;='Tree rules'!$C$7,"Monitor","Polymer laminate"),IF(P4294&lt;='Tree rules'!$C$8,"Seal cracks","Polymer laminate")),IF(O4294&lt;='Tree rules'!$C$6,IF(P4294&lt;='Tree rules'!$C$9,"Polymer laminate","Steel plate or jacket"),IF(L4294&lt;='Tree rules'!$C$10,"Steel plate or jacket","Polymer laminate")))</f>
        <v>Polymer laminate</v>
      </c>
      <c r="T4294" s="5" t="str">
        <f aca="false">IF(S4294=R4294,"Yes","No")</f>
        <v>Yes</v>
      </c>
    </row>
    <row r="4295" customFormat="false" ht="15" hidden="false" customHeight="false" outlineLevel="0" collapsed="false">
      <c r="A4295" s="15" t="n">
        <v>6121</v>
      </c>
      <c r="B4295" s="16" t="n">
        <v>3.11979106271199</v>
      </c>
      <c r="C4295" s="15" t="n">
        <v>300</v>
      </c>
      <c r="D4295" s="15" t="n">
        <v>300</v>
      </c>
      <c r="E4295" s="15" t="n">
        <v>30</v>
      </c>
      <c r="F4295" s="16" t="n">
        <v>0.831109167616348</v>
      </c>
      <c r="G4295" s="17" t="s">
        <v>103</v>
      </c>
      <c r="H4295" s="18" t="n">
        <v>0.2</v>
      </c>
      <c r="I4295" s="18" t="n">
        <v>2</v>
      </c>
      <c r="J4295" s="19" t="n">
        <v>0.894396561683774</v>
      </c>
      <c r="K4295" s="19" t="n">
        <v>0.58478004329924</v>
      </c>
      <c r="L4295" s="16" t="n">
        <v>12.3801232647301</v>
      </c>
      <c r="M4295" s="19" t="n">
        <v>0.551831348482614</v>
      </c>
      <c r="N4295" s="19" t="n">
        <v>2.12210507313982</v>
      </c>
      <c r="O4295" s="19" t="n">
        <v>1.26576786329942</v>
      </c>
      <c r="P4295" s="19" t="n">
        <v>0.672750427882166</v>
      </c>
      <c r="Q4295" s="17" t="s">
        <v>31</v>
      </c>
      <c r="R4295" s="5" t="str">
        <f aca="false">IF(OR(Q4295="Steel plate",Q4295="Concrete jacket"),"Steel plate or jacket",Q4295)</f>
        <v>Polymer laminate</v>
      </c>
      <c r="S4295" s="5" t="str">
        <f aca="false">IF(O4295&lt;='Tree rules'!$C$4,IF(N4295&lt;='Tree rules'!$C$5,IF(P4295&lt;='Tree rules'!$C$7,"Monitor","Polymer laminate"),IF(P4295&lt;='Tree rules'!$C$8,"Seal cracks","Polymer laminate")),IF(O4295&lt;='Tree rules'!$C$6,IF(P4295&lt;='Tree rules'!$C$9,"Polymer laminate","Steel plate or jacket"),IF(L4295&lt;='Tree rules'!$C$10,"Steel plate or jacket","Polymer laminate")))</f>
        <v>Polymer laminate</v>
      </c>
      <c r="T4295" s="5" t="str">
        <f aca="false">IF(S4295=R4295,"Yes","No")</f>
        <v>Yes</v>
      </c>
    </row>
    <row r="4296" customFormat="false" ht="15" hidden="false" customHeight="false" outlineLevel="0" collapsed="false">
      <c r="A4296" s="15" t="n">
        <v>6123</v>
      </c>
      <c r="B4296" s="16" t="n">
        <v>4.87486178283151</v>
      </c>
      <c r="C4296" s="15" t="n">
        <v>230</v>
      </c>
      <c r="D4296" s="15" t="n">
        <v>400</v>
      </c>
      <c r="E4296" s="15" t="n">
        <v>30</v>
      </c>
      <c r="F4296" s="16" t="n">
        <v>0.776085141697083</v>
      </c>
      <c r="G4296" s="17" t="s">
        <v>101</v>
      </c>
      <c r="H4296" s="18" t="n">
        <v>0.3</v>
      </c>
      <c r="I4296" s="18" t="n">
        <v>1</v>
      </c>
      <c r="J4296" s="19" t="n">
        <v>0.870456845980291</v>
      </c>
      <c r="K4296" s="19" t="n">
        <v>0.418352989651567</v>
      </c>
      <c r="L4296" s="16" t="n">
        <v>13.8490391557714</v>
      </c>
      <c r="M4296" s="19" t="n">
        <v>0.950015245517203</v>
      </c>
      <c r="N4296" s="19" t="n">
        <v>0.746827151261197</v>
      </c>
      <c r="O4296" s="19" t="n">
        <v>0.870456845980291</v>
      </c>
      <c r="P4296" s="19" t="n">
        <v>0.357283052788567</v>
      </c>
      <c r="Q4296" s="17" t="s">
        <v>29</v>
      </c>
      <c r="R4296" s="5" t="str">
        <f aca="false">IF(OR(Q4296="Steel plate",Q4296="Concrete jacket"),"Steel plate or jacket",Q4296)</f>
        <v>Monitor</v>
      </c>
      <c r="S4296" s="5" t="str">
        <f aca="false">IF(O4296&lt;='Tree rules'!$C$4,IF(N4296&lt;='Tree rules'!$C$5,IF(P4296&lt;='Tree rules'!$C$7,"Monitor","Polymer laminate"),IF(P4296&lt;='Tree rules'!$C$8,"Seal cracks","Polymer laminate")),IF(O4296&lt;='Tree rules'!$C$6,IF(P4296&lt;='Tree rules'!$C$9,"Polymer laminate","Steel plate or jacket"),IF(L4296&lt;='Tree rules'!$C$10,"Steel plate or jacket","Polymer laminate")))</f>
        <v>Monitor</v>
      </c>
      <c r="T4296" s="5" t="str">
        <f aca="false">IF(S4296=R4296,"Yes","No")</f>
        <v>Yes</v>
      </c>
    </row>
    <row r="4297" customFormat="false" ht="15" hidden="false" customHeight="false" outlineLevel="0" collapsed="false">
      <c r="A4297" s="15" t="n">
        <v>6124</v>
      </c>
      <c r="B4297" s="16" t="n">
        <v>6.73256036833765</v>
      </c>
      <c r="C4297" s="15" t="n">
        <v>300</v>
      </c>
      <c r="D4297" s="15" t="n">
        <v>625</v>
      </c>
      <c r="E4297" s="15" t="n">
        <v>30</v>
      </c>
      <c r="F4297" s="16" t="n">
        <v>0.578762031749415</v>
      </c>
      <c r="G4297" s="17" t="s">
        <v>101</v>
      </c>
      <c r="H4297" s="18" t="n">
        <v>0.3</v>
      </c>
      <c r="I4297" s="18" t="n">
        <v>1</v>
      </c>
      <c r="J4297" s="19" t="n">
        <v>0.979545540625312</v>
      </c>
      <c r="K4297" s="19" t="n">
        <v>0.449869751751051</v>
      </c>
      <c r="L4297" s="16" t="n">
        <v>11.6279108261445</v>
      </c>
      <c r="M4297" s="19" t="n">
        <v>0.897840491061415</v>
      </c>
      <c r="N4297" s="19" t="n">
        <v>0.582005562238386</v>
      </c>
      <c r="O4297" s="19" t="n">
        <v>0.979545540625312</v>
      </c>
      <c r="P4297" s="19" t="n">
        <v>0.328538612299473</v>
      </c>
      <c r="Q4297" s="17" t="s">
        <v>29</v>
      </c>
      <c r="R4297" s="5" t="str">
        <f aca="false">IF(OR(Q4297="Steel plate",Q4297="Concrete jacket"),"Steel plate or jacket",Q4297)</f>
        <v>Monitor</v>
      </c>
      <c r="S4297" s="5" t="str">
        <f aca="false">IF(O4297&lt;='Tree rules'!$C$4,IF(N4297&lt;='Tree rules'!$C$5,IF(P4297&lt;='Tree rules'!$C$7,"Monitor","Polymer laminate"),IF(P4297&lt;='Tree rules'!$C$8,"Seal cracks","Polymer laminate")),IF(O4297&lt;='Tree rules'!$C$6,IF(P4297&lt;='Tree rules'!$C$9,"Polymer laminate","Steel plate or jacket"),IF(L4297&lt;='Tree rules'!$C$10,"Steel plate or jacket","Polymer laminate")))</f>
        <v>Monitor</v>
      </c>
      <c r="T4297" s="5" t="str">
        <f aca="false">IF(S4297=R4297,"Yes","No")</f>
        <v>Yes</v>
      </c>
    </row>
    <row r="4298" customFormat="false" ht="15" hidden="false" customHeight="false" outlineLevel="0" collapsed="false">
      <c r="A4298" s="15" t="n">
        <v>6125</v>
      </c>
      <c r="B4298" s="16" t="n">
        <v>7.34505048671521</v>
      </c>
      <c r="C4298" s="15" t="n">
        <v>230</v>
      </c>
      <c r="D4298" s="15" t="n">
        <v>675</v>
      </c>
      <c r="E4298" s="15" t="n">
        <v>25</v>
      </c>
      <c r="F4298" s="16" t="n">
        <v>0.653545382481754</v>
      </c>
      <c r="G4298" s="17" t="s">
        <v>103</v>
      </c>
      <c r="H4298" s="18" t="n">
        <v>0.2</v>
      </c>
      <c r="I4298" s="18" t="n">
        <v>1</v>
      </c>
      <c r="J4298" s="19" t="n">
        <v>0.973217728588925</v>
      </c>
      <c r="K4298" s="19" t="n">
        <v>0.426615202734417</v>
      </c>
      <c r="L4298" s="16" t="n">
        <v>11.7145940776957</v>
      </c>
      <c r="M4298" s="19" t="n">
        <v>0.794087381208344</v>
      </c>
      <c r="N4298" s="19" t="n">
        <v>0.956093616865724</v>
      </c>
      <c r="O4298" s="19" t="n">
        <v>0.973217728588925</v>
      </c>
      <c r="P4298" s="19" t="n">
        <v>0.421281504689253</v>
      </c>
      <c r="Q4298" s="17" t="s">
        <v>29</v>
      </c>
      <c r="R4298" s="5" t="str">
        <f aca="false">IF(OR(Q4298="Steel plate",Q4298="Concrete jacket"),"Steel plate or jacket",Q4298)</f>
        <v>Monitor</v>
      </c>
      <c r="S4298" s="5" t="str">
        <f aca="false">IF(O4298&lt;='Tree rules'!$C$4,IF(N4298&lt;='Tree rules'!$C$5,IF(P4298&lt;='Tree rules'!$C$7,"Monitor","Polymer laminate"),IF(P4298&lt;='Tree rules'!$C$8,"Seal cracks","Polymer laminate")),IF(O4298&lt;='Tree rules'!$C$6,IF(P4298&lt;='Tree rules'!$C$9,"Polymer laminate","Steel plate or jacket"),IF(L4298&lt;='Tree rules'!$C$10,"Steel plate or jacket","Polymer laminate")))</f>
        <v>Monitor</v>
      </c>
      <c r="T4298" s="5" t="str">
        <f aca="false">IF(S4298=R4298,"Yes","No")</f>
        <v>Yes</v>
      </c>
    </row>
    <row r="4299" customFormat="false" ht="15" hidden="false" customHeight="false" outlineLevel="0" collapsed="false">
      <c r="A4299" s="15" t="n">
        <v>6126</v>
      </c>
      <c r="B4299" s="16" t="n">
        <v>5.26406840658732</v>
      </c>
      <c r="C4299" s="15" t="n">
        <v>300</v>
      </c>
      <c r="D4299" s="15" t="n">
        <v>475</v>
      </c>
      <c r="E4299" s="15" t="n">
        <v>20</v>
      </c>
      <c r="F4299" s="16" t="n">
        <v>0.735735984447258</v>
      </c>
      <c r="G4299" s="17" t="s">
        <v>101</v>
      </c>
      <c r="H4299" s="18" t="n">
        <v>0.3</v>
      </c>
      <c r="I4299" s="18" t="n">
        <v>1</v>
      </c>
      <c r="J4299" s="19" t="n">
        <v>0.956317841087321</v>
      </c>
      <c r="K4299" s="19" t="n">
        <v>0.41675675923926</v>
      </c>
      <c r="L4299" s="16" t="n">
        <v>12.3280290552396</v>
      </c>
      <c r="M4299" s="19" t="n">
        <v>0.58898277508858</v>
      </c>
      <c r="N4299" s="19" t="n">
        <v>0.765930531741222</v>
      </c>
      <c r="O4299" s="19" t="n">
        <v>0.956317841087321</v>
      </c>
      <c r="P4299" s="19" t="n">
        <v>0.607999947930153</v>
      </c>
      <c r="Q4299" s="17" t="s">
        <v>29</v>
      </c>
      <c r="R4299" s="5" t="str">
        <f aca="false">IF(OR(Q4299="Steel plate",Q4299="Concrete jacket"),"Steel plate or jacket",Q4299)</f>
        <v>Monitor</v>
      </c>
      <c r="S4299" s="5" t="str">
        <f aca="false">IF(O4299&lt;='Tree rules'!$C$4,IF(N4299&lt;='Tree rules'!$C$5,IF(P4299&lt;='Tree rules'!$C$7,"Monitor","Polymer laminate"),IF(P4299&lt;='Tree rules'!$C$8,"Seal cracks","Polymer laminate")),IF(O4299&lt;='Tree rules'!$C$6,IF(P4299&lt;='Tree rules'!$C$9,"Polymer laminate","Steel plate or jacket"),IF(L4299&lt;='Tree rules'!$C$10,"Steel plate or jacket","Polymer laminate")))</f>
        <v>Monitor</v>
      </c>
      <c r="T4299" s="5" t="str">
        <f aca="false">IF(S4299=R4299,"Yes","No")</f>
        <v>Yes</v>
      </c>
    </row>
    <row r="4300" customFormat="false" ht="15" hidden="false" customHeight="false" outlineLevel="0" collapsed="false">
      <c r="A4300" s="15" t="n">
        <v>6130</v>
      </c>
      <c r="B4300" s="16" t="n">
        <v>4.13009201663024</v>
      </c>
      <c r="C4300" s="15" t="n">
        <v>300</v>
      </c>
      <c r="D4300" s="15" t="n">
        <v>325</v>
      </c>
      <c r="E4300" s="15" t="n">
        <v>25</v>
      </c>
      <c r="F4300" s="16" t="n">
        <v>0.756099314943392</v>
      </c>
      <c r="G4300" s="17" t="s">
        <v>101</v>
      </c>
      <c r="H4300" s="18" t="n">
        <v>0.3</v>
      </c>
      <c r="I4300" s="18" t="n">
        <v>1</v>
      </c>
      <c r="J4300" s="19" t="n">
        <v>0.891834605662767</v>
      </c>
      <c r="K4300" s="19" t="n">
        <v>0.536889899381415</v>
      </c>
      <c r="L4300" s="16" t="n">
        <v>14.9100794824196</v>
      </c>
      <c r="M4300" s="19" t="n">
        <v>0.380492954028263</v>
      </c>
      <c r="N4300" s="19" t="n">
        <v>1.01617115467858</v>
      </c>
      <c r="O4300" s="19" t="n">
        <v>0.891834605662767</v>
      </c>
      <c r="P4300" s="19" t="n">
        <v>0.941982609277423</v>
      </c>
      <c r="Q4300" s="17" t="s">
        <v>30</v>
      </c>
      <c r="R4300" s="5" t="str">
        <f aca="false">IF(OR(Q4300="Steel plate",Q4300="Concrete jacket"),"Steel plate or jacket",Q4300)</f>
        <v>Seal cracks</v>
      </c>
      <c r="S4300" s="5" t="str">
        <f aca="false">IF(O4300&lt;='Tree rules'!$C$4,IF(N4300&lt;='Tree rules'!$C$5,IF(P4300&lt;='Tree rules'!$C$7,"Monitor","Polymer laminate"),IF(P4300&lt;='Tree rules'!$C$8,"Seal cracks","Polymer laminate")),IF(O4300&lt;='Tree rules'!$C$6,IF(P4300&lt;='Tree rules'!$C$9,"Polymer laminate","Steel plate or jacket"),IF(L4300&lt;='Tree rules'!$C$10,"Steel plate or jacket","Polymer laminate")))</f>
        <v>Seal cracks</v>
      </c>
      <c r="T4300" s="5" t="str">
        <f aca="false">IF(S4300=R4300,"Yes","No")</f>
        <v>Yes</v>
      </c>
    </row>
    <row r="4301" customFormat="false" ht="15" hidden="false" customHeight="false" outlineLevel="0" collapsed="false">
      <c r="A4301" s="15" t="n">
        <v>6131</v>
      </c>
      <c r="B4301" s="16" t="n">
        <v>4.21367376259331</v>
      </c>
      <c r="C4301" s="15" t="n">
        <v>300</v>
      </c>
      <c r="D4301" s="15" t="n">
        <v>425</v>
      </c>
      <c r="E4301" s="15" t="n">
        <v>30</v>
      </c>
      <c r="F4301" s="16" t="n">
        <v>0.920613231821185</v>
      </c>
      <c r="G4301" s="17" t="s">
        <v>102</v>
      </c>
      <c r="H4301" s="18" t="n">
        <v>0.1</v>
      </c>
      <c r="I4301" s="18" t="n">
        <v>1</v>
      </c>
      <c r="J4301" s="19" t="n">
        <v>0.959992906821259</v>
      </c>
      <c r="K4301" s="19" t="n">
        <v>0.499553213201788</v>
      </c>
      <c r="L4301" s="16" t="n">
        <v>11.5760268203113</v>
      </c>
      <c r="M4301" s="19" t="n">
        <v>0.493996683794734</v>
      </c>
      <c r="N4301" s="19" t="n">
        <v>2.66424446337052</v>
      </c>
      <c r="O4301" s="19" t="n">
        <v>0.959992906821259</v>
      </c>
      <c r="P4301" s="19" t="n">
        <v>0.669743615507154</v>
      </c>
      <c r="Q4301" s="17" t="s">
        <v>30</v>
      </c>
      <c r="R4301" s="5" t="str">
        <f aca="false">IF(OR(Q4301="Steel plate",Q4301="Concrete jacket"),"Steel plate or jacket",Q4301)</f>
        <v>Seal cracks</v>
      </c>
      <c r="S4301" s="5" t="str">
        <f aca="false">IF(O4301&lt;='Tree rules'!$C$4,IF(N4301&lt;='Tree rules'!$C$5,IF(P4301&lt;='Tree rules'!$C$7,"Monitor","Polymer laminate"),IF(P4301&lt;='Tree rules'!$C$8,"Seal cracks","Polymer laminate")),IF(O4301&lt;='Tree rules'!$C$6,IF(P4301&lt;='Tree rules'!$C$9,"Polymer laminate","Steel plate or jacket"),IF(L4301&lt;='Tree rules'!$C$10,"Steel plate or jacket","Polymer laminate")))</f>
        <v>Seal cracks</v>
      </c>
      <c r="T4301" s="5" t="str">
        <f aca="false">IF(S4301=R4301,"Yes","No")</f>
        <v>Yes</v>
      </c>
    </row>
    <row r="4302" customFormat="false" ht="15" hidden="false" customHeight="false" outlineLevel="0" collapsed="false">
      <c r="A4302" s="15" t="n">
        <v>6132</v>
      </c>
      <c r="B4302" s="16" t="n">
        <v>7.00357325867256</v>
      </c>
      <c r="C4302" s="15" t="n">
        <v>230</v>
      </c>
      <c r="D4302" s="15" t="n">
        <v>650</v>
      </c>
      <c r="E4302" s="15" t="n">
        <v>25</v>
      </c>
      <c r="F4302" s="16" t="n">
        <v>0.698079991168756</v>
      </c>
      <c r="G4302" s="17" t="s">
        <v>102</v>
      </c>
      <c r="H4302" s="18" t="n">
        <v>0.1</v>
      </c>
      <c r="I4302" s="18" t="n">
        <v>2</v>
      </c>
      <c r="J4302" s="19" t="n">
        <v>0.992204608469778</v>
      </c>
      <c r="K4302" s="19" t="n">
        <v>0.470924032599546</v>
      </c>
      <c r="L4302" s="16" t="n">
        <v>11.9311299125597</v>
      </c>
      <c r="M4302" s="19" t="n">
        <v>0.93677099706202</v>
      </c>
      <c r="N4302" s="19" t="n">
        <v>3.84887760967031</v>
      </c>
      <c r="O4302" s="19" t="n">
        <v>1.51715622155512</v>
      </c>
      <c r="P4302" s="19" t="n">
        <v>0.484435076853667</v>
      </c>
      <c r="Q4302" s="17" t="s">
        <v>104</v>
      </c>
      <c r="R4302" s="5" t="str">
        <f aca="false">IF(OR(Q4302="Steel plate",Q4302="Concrete jacket"),"Steel plate or jacket",Q4302)</f>
        <v>Steel plate or jacket</v>
      </c>
      <c r="S4302" s="5" t="str">
        <f aca="false">IF(O4302&lt;='Tree rules'!$C$4,IF(N4302&lt;='Tree rules'!$C$5,IF(P4302&lt;='Tree rules'!$C$7,"Monitor","Polymer laminate"),IF(P4302&lt;='Tree rules'!$C$8,"Seal cracks","Polymer laminate")),IF(O4302&lt;='Tree rules'!$C$6,IF(P4302&lt;='Tree rules'!$C$9,"Polymer laminate","Steel plate or jacket"),IF(L4302&lt;='Tree rules'!$C$10,"Steel plate or jacket","Polymer laminate")))</f>
        <v>Steel plate or jacket</v>
      </c>
      <c r="T4302" s="5" t="str">
        <f aca="false">IF(S4302=R4302,"Yes","No")</f>
        <v>Yes</v>
      </c>
    </row>
    <row r="4303" customFormat="false" ht="15" hidden="false" customHeight="false" outlineLevel="0" collapsed="false">
      <c r="A4303" s="15" t="n">
        <v>6133</v>
      </c>
      <c r="B4303" s="16" t="n">
        <v>6.25839280340025</v>
      </c>
      <c r="C4303" s="15" t="n">
        <v>300</v>
      </c>
      <c r="D4303" s="15" t="n">
        <v>525</v>
      </c>
      <c r="E4303" s="15" t="n">
        <v>30</v>
      </c>
      <c r="F4303" s="16" t="n">
        <v>0.55967134260194</v>
      </c>
      <c r="G4303" s="17" t="s">
        <v>101</v>
      </c>
      <c r="H4303" s="18" t="n">
        <v>0.3</v>
      </c>
      <c r="I4303" s="18" t="n">
        <v>2</v>
      </c>
      <c r="J4303" s="19" t="n">
        <v>0.919892854372641</v>
      </c>
      <c r="K4303" s="19" t="n">
        <v>0.476011106100704</v>
      </c>
      <c r="L4303" s="16" t="n">
        <v>13.0655382116916</v>
      </c>
      <c r="M4303" s="19" t="n">
        <v>0.617690315249165</v>
      </c>
      <c r="N4303" s="19" t="n">
        <v>1.00681977234038</v>
      </c>
      <c r="O4303" s="19" t="n">
        <v>1.40190649364123</v>
      </c>
      <c r="P4303" s="19" t="n">
        <v>0.582504449988178</v>
      </c>
      <c r="Q4303" s="17" t="s">
        <v>31</v>
      </c>
      <c r="R4303" s="5" t="str">
        <f aca="false">IF(OR(Q4303="Steel plate",Q4303="Concrete jacket"),"Steel plate or jacket",Q4303)</f>
        <v>Polymer laminate</v>
      </c>
      <c r="S4303" s="5" t="str">
        <f aca="false">IF(O4303&lt;='Tree rules'!$C$4,IF(N4303&lt;='Tree rules'!$C$5,IF(P4303&lt;='Tree rules'!$C$7,"Monitor","Polymer laminate"),IF(P4303&lt;='Tree rules'!$C$8,"Seal cracks","Polymer laminate")),IF(O4303&lt;='Tree rules'!$C$6,IF(P4303&lt;='Tree rules'!$C$9,"Polymer laminate","Steel plate or jacket"),IF(L4303&lt;='Tree rules'!$C$10,"Steel plate or jacket","Polymer laminate")))</f>
        <v>Steel plate or jacket</v>
      </c>
      <c r="T4303" s="5" t="str">
        <f aca="false">IF(S4303=R4303,"Yes","No")</f>
        <v>No</v>
      </c>
    </row>
    <row r="4304" customFormat="false" ht="15" hidden="false" customHeight="false" outlineLevel="0" collapsed="false">
      <c r="A4304" s="15" t="n">
        <v>6135</v>
      </c>
      <c r="B4304" s="16" t="n">
        <v>3.44597746783476</v>
      </c>
      <c r="C4304" s="15" t="n">
        <v>300</v>
      </c>
      <c r="D4304" s="15" t="n">
        <v>300</v>
      </c>
      <c r="E4304" s="15" t="n">
        <v>25</v>
      </c>
      <c r="F4304" s="16" t="n">
        <v>0.791582400904515</v>
      </c>
      <c r="G4304" s="17" t="s">
        <v>101</v>
      </c>
      <c r="H4304" s="18" t="n">
        <v>0.3</v>
      </c>
      <c r="I4304" s="18" t="n">
        <v>1</v>
      </c>
      <c r="J4304" s="19" t="n">
        <v>0.870556648657142</v>
      </c>
      <c r="K4304" s="19" t="n">
        <v>0.567872297846638</v>
      </c>
      <c r="L4304" s="16" t="n">
        <v>13.5668404245463</v>
      </c>
      <c r="M4304" s="19" t="n">
        <v>0.939704811340445</v>
      </c>
      <c r="N4304" s="19" t="n">
        <v>0.659743689319984</v>
      </c>
      <c r="O4304" s="19" t="n">
        <v>0.870556648657142</v>
      </c>
      <c r="P4304" s="19" t="n">
        <v>0.383666214080426</v>
      </c>
      <c r="Q4304" s="17" t="s">
        <v>29</v>
      </c>
      <c r="R4304" s="5" t="str">
        <f aca="false">IF(OR(Q4304="Steel plate",Q4304="Concrete jacket"),"Steel plate or jacket",Q4304)</f>
        <v>Monitor</v>
      </c>
      <c r="S4304" s="5" t="str">
        <f aca="false">IF(O4304&lt;='Tree rules'!$C$4,IF(N4304&lt;='Tree rules'!$C$5,IF(P4304&lt;='Tree rules'!$C$7,"Monitor","Polymer laminate"),IF(P4304&lt;='Tree rules'!$C$8,"Seal cracks","Polymer laminate")),IF(O4304&lt;='Tree rules'!$C$6,IF(P4304&lt;='Tree rules'!$C$9,"Polymer laminate","Steel plate or jacket"),IF(L4304&lt;='Tree rules'!$C$10,"Steel plate or jacket","Polymer laminate")))</f>
        <v>Monitor</v>
      </c>
      <c r="T4304" s="5" t="str">
        <f aca="false">IF(S4304=R4304,"Yes","No")</f>
        <v>Yes</v>
      </c>
    </row>
    <row r="4305" customFormat="false" ht="15" hidden="false" customHeight="false" outlineLevel="0" collapsed="false">
      <c r="A4305" s="15" t="n">
        <v>6136</v>
      </c>
      <c r="B4305" s="16" t="n">
        <v>6.64841573362357</v>
      </c>
      <c r="C4305" s="15" t="n">
        <v>300</v>
      </c>
      <c r="D4305" s="15" t="n">
        <v>550</v>
      </c>
      <c r="E4305" s="15" t="n">
        <v>30</v>
      </c>
      <c r="F4305" s="16" t="n">
        <v>0.625815269639401</v>
      </c>
      <c r="G4305" s="17" t="s">
        <v>101</v>
      </c>
      <c r="H4305" s="18" t="n">
        <v>0.3</v>
      </c>
      <c r="I4305" s="18" t="n">
        <v>1</v>
      </c>
      <c r="J4305" s="19" t="n">
        <v>0.927096970838788</v>
      </c>
      <c r="K4305" s="19" t="n">
        <v>0.569293440888746</v>
      </c>
      <c r="L4305" s="16" t="n">
        <v>13.2438560430748</v>
      </c>
      <c r="M4305" s="19" t="n">
        <v>0.744674605901917</v>
      </c>
      <c r="N4305" s="19" t="n">
        <v>0.728391515513908</v>
      </c>
      <c r="O4305" s="19" t="n">
        <v>0.927096970838788</v>
      </c>
      <c r="P4305" s="19" t="n">
        <v>0.471159588316826</v>
      </c>
      <c r="Q4305" s="17" t="s">
        <v>29</v>
      </c>
      <c r="R4305" s="5" t="str">
        <f aca="false">IF(OR(Q4305="Steel plate",Q4305="Concrete jacket"),"Steel plate or jacket",Q4305)</f>
        <v>Monitor</v>
      </c>
      <c r="S4305" s="5" t="str">
        <f aca="false">IF(O4305&lt;='Tree rules'!$C$4,IF(N4305&lt;='Tree rules'!$C$5,IF(P4305&lt;='Tree rules'!$C$7,"Monitor","Polymer laminate"),IF(P4305&lt;='Tree rules'!$C$8,"Seal cracks","Polymer laminate")),IF(O4305&lt;='Tree rules'!$C$6,IF(P4305&lt;='Tree rules'!$C$9,"Polymer laminate","Steel plate or jacket"),IF(L4305&lt;='Tree rules'!$C$10,"Steel plate or jacket","Polymer laminate")))</f>
        <v>Monitor</v>
      </c>
      <c r="T4305" s="5" t="str">
        <f aca="false">IF(S4305=R4305,"Yes","No")</f>
        <v>Yes</v>
      </c>
    </row>
    <row r="4306" customFormat="false" ht="15" hidden="false" customHeight="false" outlineLevel="0" collapsed="false">
      <c r="A4306" s="15" t="n">
        <v>6137</v>
      </c>
      <c r="B4306" s="16" t="n">
        <v>5.55096388057955</v>
      </c>
      <c r="C4306" s="15" t="n">
        <v>300</v>
      </c>
      <c r="D4306" s="15" t="n">
        <v>425</v>
      </c>
      <c r="E4306" s="15" t="n">
        <v>25</v>
      </c>
      <c r="F4306" s="16" t="n">
        <v>0.593686800678386</v>
      </c>
      <c r="G4306" s="17" t="s">
        <v>103</v>
      </c>
      <c r="H4306" s="18" t="n">
        <v>0.2</v>
      </c>
      <c r="I4306" s="18" t="n">
        <v>2</v>
      </c>
      <c r="J4306" s="19" t="n">
        <v>0.953964083313902</v>
      </c>
      <c r="K4306" s="19" t="n">
        <v>0.554175043135058</v>
      </c>
      <c r="L4306" s="16" t="n">
        <v>14.5694590041458</v>
      </c>
      <c r="M4306" s="19" t="n">
        <v>0.547774382155049</v>
      </c>
      <c r="N4306" s="19" t="n">
        <v>1.35187290816152</v>
      </c>
      <c r="O4306" s="19" t="n">
        <v>1.37926507960803</v>
      </c>
      <c r="P4306" s="19" t="n">
        <v>0.813651394564659</v>
      </c>
      <c r="Q4306" s="17" t="s">
        <v>31</v>
      </c>
      <c r="R4306" s="5" t="str">
        <f aca="false">IF(OR(Q4306="Steel plate",Q4306="Concrete jacket"),"Steel plate or jacket",Q4306)</f>
        <v>Polymer laminate</v>
      </c>
      <c r="S4306" s="5" t="str">
        <f aca="false">IF(O4306&lt;='Tree rules'!$C$4,IF(N4306&lt;='Tree rules'!$C$5,IF(P4306&lt;='Tree rules'!$C$7,"Monitor","Polymer laminate"),IF(P4306&lt;='Tree rules'!$C$8,"Seal cracks","Polymer laminate")),IF(O4306&lt;='Tree rules'!$C$6,IF(P4306&lt;='Tree rules'!$C$9,"Polymer laminate","Steel plate or jacket"),IF(L4306&lt;='Tree rules'!$C$10,"Steel plate or jacket","Polymer laminate")))</f>
        <v>Polymer laminate</v>
      </c>
      <c r="T4306" s="5" t="str">
        <f aca="false">IF(S4306=R4306,"Yes","No")</f>
        <v>Yes</v>
      </c>
    </row>
    <row r="4307" customFormat="false" ht="15" hidden="false" customHeight="false" outlineLevel="0" collapsed="false">
      <c r="A4307" s="15" t="n">
        <v>6138</v>
      </c>
      <c r="B4307" s="16" t="n">
        <v>6.02277592669127</v>
      </c>
      <c r="C4307" s="15" t="n">
        <v>230</v>
      </c>
      <c r="D4307" s="15" t="n">
        <v>475</v>
      </c>
      <c r="E4307" s="15" t="n">
        <v>25</v>
      </c>
      <c r="F4307" s="16" t="n">
        <v>0.611316296229087</v>
      </c>
      <c r="G4307" s="17" t="s">
        <v>103</v>
      </c>
      <c r="H4307" s="18" t="n">
        <v>0.2</v>
      </c>
      <c r="I4307" s="18" t="n">
        <v>1.5</v>
      </c>
      <c r="J4307" s="19" t="n">
        <v>0.938977017080892</v>
      </c>
      <c r="K4307" s="19" t="n">
        <v>0.532576196841724</v>
      </c>
      <c r="L4307" s="16" t="n">
        <v>14.0391047242221</v>
      </c>
      <c r="M4307" s="19" t="n">
        <v>0.967635318282845</v>
      </c>
      <c r="N4307" s="19" t="n">
        <v>1.14786038993789</v>
      </c>
      <c r="O4307" s="19" t="n">
        <v>1.15842712128197</v>
      </c>
      <c r="P4307" s="19" t="n">
        <v>0.43301996734398</v>
      </c>
      <c r="Q4307" s="17" t="s">
        <v>31</v>
      </c>
      <c r="R4307" s="5" t="str">
        <f aca="false">IF(OR(Q4307="Steel plate",Q4307="Concrete jacket"),"Steel plate or jacket",Q4307)</f>
        <v>Polymer laminate</v>
      </c>
      <c r="S4307" s="5" t="str">
        <f aca="false">IF(O4307&lt;='Tree rules'!$C$4,IF(N4307&lt;='Tree rules'!$C$5,IF(P4307&lt;='Tree rules'!$C$7,"Monitor","Polymer laminate"),IF(P4307&lt;='Tree rules'!$C$8,"Seal cracks","Polymer laminate")),IF(O4307&lt;='Tree rules'!$C$6,IF(P4307&lt;='Tree rules'!$C$9,"Polymer laminate","Steel plate or jacket"),IF(L4307&lt;='Tree rules'!$C$10,"Steel plate or jacket","Polymer laminate")))</f>
        <v>Polymer laminate</v>
      </c>
      <c r="T4307" s="5" t="str">
        <f aca="false">IF(S4307=R4307,"Yes","No")</f>
        <v>Yes</v>
      </c>
    </row>
    <row r="4308" customFormat="false" ht="15" hidden="false" customHeight="false" outlineLevel="0" collapsed="false">
      <c r="A4308" s="15" t="n">
        <v>6140</v>
      </c>
      <c r="B4308" s="16" t="n">
        <v>3.15523528272366</v>
      </c>
      <c r="C4308" s="15" t="n">
        <v>230</v>
      </c>
      <c r="D4308" s="15" t="n">
        <v>300</v>
      </c>
      <c r="E4308" s="15" t="n">
        <v>25</v>
      </c>
      <c r="F4308" s="16" t="n">
        <v>0.688332522525665</v>
      </c>
      <c r="G4308" s="17" t="s">
        <v>101</v>
      </c>
      <c r="H4308" s="18" t="n">
        <v>0.3</v>
      </c>
      <c r="I4308" s="18" t="n">
        <v>1.5</v>
      </c>
      <c r="J4308" s="19" t="n">
        <v>0.877140278022305</v>
      </c>
      <c r="K4308" s="19" t="n">
        <v>0.64776120389201</v>
      </c>
      <c r="L4308" s="16" t="n">
        <v>12.4221861524554</v>
      </c>
      <c r="M4308" s="19" t="n">
        <v>0.310462993001361</v>
      </c>
      <c r="N4308" s="19" t="n">
        <v>1.01441405576236</v>
      </c>
      <c r="O4308" s="19" t="n">
        <v>1.03162169579651</v>
      </c>
      <c r="P4308" s="19" t="n">
        <v>0.990613768110902</v>
      </c>
      <c r="Q4308" s="17" t="s">
        <v>31</v>
      </c>
      <c r="R4308" s="5" t="str">
        <f aca="false">IF(OR(Q4308="Steel plate",Q4308="Concrete jacket"),"Steel plate or jacket",Q4308)</f>
        <v>Polymer laminate</v>
      </c>
      <c r="S4308" s="5" t="str">
        <f aca="false">IF(O4308&lt;='Tree rules'!$C$4,IF(N4308&lt;='Tree rules'!$C$5,IF(P4308&lt;='Tree rules'!$C$7,"Monitor","Polymer laminate"),IF(P4308&lt;='Tree rules'!$C$8,"Seal cracks","Polymer laminate")),IF(O4308&lt;='Tree rules'!$C$6,IF(P4308&lt;='Tree rules'!$C$9,"Polymer laminate","Steel plate or jacket"),IF(L4308&lt;='Tree rules'!$C$10,"Steel plate or jacket","Polymer laminate")))</f>
        <v>Polymer laminate</v>
      </c>
      <c r="T4308" s="5" t="str">
        <f aca="false">IF(S4308=R4308,"Yes","No")</f>
        <v>Yes</v>
      </c>
    </row>
    <row r="4309" customFormat="false" ht="15" hidden="false" customHeight="false" outlineLevel="0" collapsed="false">
      <c r="A4309" s="15" t="n">
        <v>6141</v>
      </c>
      <c r="B4309" s="16" t="n">
        <v>3.68216035331367</v>
      </c>
      <c r="C4309" s="15" t="n">
        <v>300</v>
      </c>
      <c r="D4309" s="15" t="n">
        <v>375</v>
      </c>
      <c r="E4309" s="15" t="n">
        <v>20</v>
      </c>
      <c r="F4309" s="16" t="n">
        <v>0.611130485804701</v>
      </c>
      <c r="G4309" s="17" t="s">
        <v>103</v>
      </c>
      <c r="H4309" s="18" t="n">
        <v>0.2</v>
      </c>
      <c r="I4309" s="18" t="n">
        <v>2</v>
      </c>
      <c r="J4309" s="19" t="n">
        <v>0.936156929310807</v>
      </c>
      <c r="K4309" s="19" t="n">
        <v>0.479155994864908</v>
      </c>
      <c r="L4309" s="16" t="n">
        <v>11.1919767577923</v>
      </c>
      <c r="M4309" s="19" t="n">
        <v>0.440426277744687</v>
      </c>
      <c r="N4309" s="19" t="n">
        <v>1.83137616568233</v>
      </c>
      <c r="O4309" s="19" t="n">
        <v>1.42374865380802</v>
      </c>
      <c r="P4309" s="19" t="n">
        <v>0.771502546608305</v>
      </c>
      <c r="Q4309" s="17" t="s">
        <v>31</v>
      </c>
      <c r="R4309" s="5" t="str">
        <f aca="false">IF(OR(Q4309="Steel plate",Q4309="Concrete jacket"),"Steel plate or jacket",Q4309)</f>
        <v>Polymer laminate</v>
      </c>
      <c r="S4309" s="5" t="str">
        <f aca="false">IF(O4309&lt;='Tree rules'!$C$4,IF(N4309&lt;='Tree rules'!$C$5,IF(P4309&lt;='Tree rules'!$C$7,"Monitor","Polymer laminate"),IF(P4309&lt;='Tree rules'!$C$8,"Seal cracks","Polymer laminate")),IF(O4309&lt;='Tree rules'!$C$6,IF(P4309&lt;='Tree rules'!$C$9,"Polymer laminate","Steel plate or jacket"),IF(L4309&lt;='Tree rules'!$C$10,"Steel plate or jacket","Polymer laminate")))</f>
        <v>Steel plate or jacket</v>
      </c>
      <c r="T4309" s="5" t="str">
        <f aca="false">IF(S4309=R4309,"Yes","No")</f>
        <v>No</v>
      </c>
    </row>
    <row r="4310" customFormat="false" ht="15" hidden="false" customHeight="false" outlineLevel="0" collapsed="false">
      <c r="A4310" s="15" t="n">
        <v>6142</v>
      </c>
      <c r="B4310" s="16" t="n">
        <v>4.58792107281433</v>
      </c>
      <c r="C4310" s="15" t="n">
        <v>300</v>
      </c>
      <c r="D4310" s="15" t="n">
        <v>350</v>
      </c>
      <c r="E4310" s="15" t="n">
        <v>30</v>
      </c>
      <c r="F4310" s="16" t="n">
        <v>0.61599855952741</v>
      </c>
      <c r="G4310" s="17" t="s">
        <v>101</v>
      </c>
      <c r="H4310" s="18" t="n">
        <v>0.3</v>
      </c>
      <c r="I4310" s="18" t="n">
        <v>1</v>
      </c>
      <c r="J4310" s="19" t="n">
        <v>0.957429008413976</v>
      </c>
      <c r="K4310" s="19" t="n">
        <v>0.555469296586006</v>
      </c>
      <c r="L4310" s="16" t="n">
        <v>14.9932061203083</v>
      </c>
      <c r="M4310" s="19" t="n">
        <v>0.221728489632394</v>
      </c>
      <c r="N4310" s="19" t="n">
        <v>0.705868380960963</v>
      </c>
      <c r="O4310" s="19" t="n">
        <v>0.957429008413976</v>
      </c>
      <c r="P4310" s="19" t="n">
        <v>1.45542179750125</v>
      </c>
      <c r="Q4310" s="17" t="s">
        <v>31</v>
      </c>
      <c r="R4310" s="5" t="str">
        <f aca="false">IF(OR(Q4310="Steel plate",Q4310="Concrete jacket"),"Steel plate or jacket",Q4310)</f>
        <v>Polymer laminate</v>
      </c>
      <c r="S4310" s="5" t="str">
        <f aca="false">IF(O4310&lt;='Tree rules'!$C$4,IF(N4310&lt;='Tree rules'!$C$5,IF(P4310&lt;='Tree rules'!$C$7,"Monitor","Polymer laminate"),IF(P4310&lt;='Tree rules'!$C$8,"Seal cracks","Polymer laminate")),IF(O4310&lt;='Tree rules'!$C$6,IF(P4310&lt;='Tree rules'!$C$9,"Polymer laminate","Steel plate or jacket"),IF(L4310&lt;='Tree rules'!$C$10,"Steel plate or jacket","Polymer laminate")))</f>
        <v>Polymer laminate</v>
      </c>
      <c r="T4310" s="5" t="str">
        <f aca="false">IF(S4310=R4310,"Yes","No")</f>
        <v>Yes</v>
      </c>
    </row>
    <row r="4311" customFormat="false" ht="15" hidden="false" customHeight="false" outlineLevel="0" collapsed="false">
      <c r="A4311" s="15" t="n">
        <v>6144</v>
      </c>
      <c r="B4311" s="16" t="n">
        <v>3.01386253426466</v>
      </c>
      <c r="C4311" s="15" t="n">
        <v>230</v>
      </c>
      <c r="D4311" s="15" t="n">
        <v>300</v>
      </c>
      <c r="E4311" s="15" t="n">
        <v>25</v>
      </c>
      <c r="F4311" s="16" t="n">
        <v>0.768324290280112</v>
      </c>
      <c r="G4311" s="17" t="s">
        <v>101</v>
      </c>
      <c r="H4311" s="18" t="n">
        <v>0.3</v>
      </c>
      <c r="I4311" s="18" t="n">
        <v>1</v>
      </c>
      <c r="J4311" s="19" t="n">
        <v>0.928451053507428</v>
      </c>
      <c r="K4311" s="19" t="n">
        <v>0.430400778858447</v>
      </c>
      <c r="L4311" s="16" t="n">
        <v>11.7729005244713</v>
      </c>
      <c r="M4311" s="19" t="n">
        <v>0.503115362795812</v>
      </c>
      <c r="N4311" s="19" t="n">
        <v>0.640380540949255</v>
      </c>
      <c r="O4311" s="19" t="n">
        <v>0.928451053507428</v>
      </c>
      <c r="P4311" s="19" t="n">
        <v>0.54473980118573</v>
      </c>
      <c r="Q4311" s="17" t="s">
        <v>29</v>
      </c>
      <c r="R4311" s="5" t="str">
        <f aca="false">IF(OR(Q4311="Steel plate",Q4311="Concrete jacket"),"Steel plate or jacket",Q4311)</f>
        <v>Monitor</v>
      </c>
      <c r="S4311" s="5" t="str">
        <f aca="false">IF(O4311&lt;='Tree rules'!$C$4,IF(N4311&lt;='Tree rules'!$C$5,IF(P4311&lt;='Tree rules'!$C$7,"Monitor","Polymer laminate"),IF(P4311&lt;='Tree rules'!$C$8,"Seal cracks","Polymer laminate")),IF(O4311&lt;='Tree rules'!$C$6,IF(P4311&lt;='Tree rules'!$C$9,"Polymer laminate","Steel plate or jacket"),IF(L4311&lt;='Tree rules'!$C$10,"Steel plate or jacket","Polymer laminate")))</f>
        <v>Monitor</v>
      </c>
      <c r="T4311" s="5" t="str">
        <f aca="false">IF(S4311=R4311,"Yes","No")</f>
        <v>Yes</v>
      </c>
    </row>
    <row r="4312" customFormat="false" ht="15" hidden="false" customHeight="false" outlineLevel="0" collapsed="false">
      <c r="A4312" s="15" t="n">
        <v>6146</v>
      </c>
      <c r="B4312" s="16" t="n">
        <v>5.19996804076809</v>
      </c>
      <c r="C4312" s="15" t="n">
        <v>300</v>
      </c>
      <c r="D4312" s="15" t="n">
        <v>500</v>
      </c>
      <c r="E4312" s="15" t="n">
        <v>25</v>
      </c>
      <c r="F4312" s="16" t="n">
        <v>0.590490249132883</v>
      </c>
      <c r="G4312" s="17" t="s">
        <v>103</v>
      </c>
      <c r="H4312" s="18" t="n">
        <v>0.2</v>
      </c>
      <c r="I4312" s="18" t="n">
        <v>2</v>
      </c>
      <c r="J4312" s="19" t="n">
        <v>0.910224630212652</v>
      </c>
      <c r="K4312" s="19" t="n">
        <v>0.548063687207805</v>
      </c>
      <c r="L4312" s="16" t="n">
        <v>11.4536740986081</v>
      </c>
      <c r="M4312" s="19" t="n">
        <v>0.967635318282845</v>
      </c>
      <c r="N4312" s="19" t="n">
        <v>1.32304324519574</v>
      </c>
      <c r="O4312" s="19" t="n">
        <v>1.3215881934036</v>
      </c>
      <c r="P4312" s="19" t="n">
        <v>0.37735565337839</v>
      </c>
      <c r="Q4312" s="17" t="s">
        <v>31</v>
      </c>
      <c r="R4312" s="5" t="str">
        <f aca="false">IF(OR(Q4312="Steel plate",Q4312="Concrete jacket"),"Steel plate or jacket",Q4312)</f>
        <v>Polymer laminate</v>
      </c>
      <c r="S4312" s="5" t="str">
        <f aca="false">IF(O4312&lt;='Tree rules'!$C$4,IF(N4312&lt;='Tree rules'!$C$5,IF(P4312&lt;='Tree rules'!$C$7,"Monitor","Polymer laminate"),IF(P4312&lt;='Tree rules'!$C$8,"Seal cracks","Polymer laminate")),IF(O4312&lt;='Tree rules'!$C$6,IF(P4312&lt;='Tree rules'!$C$9,"Polymer laminate","Steel plate or jacket"),IF(L4312&lt;='Tree rules'!$C$10,"Steel plate or jacket","Polymer laminate")))</f>
        <v>Polymer laminate</v>
      </c>
      <c r="T4312" s="5" t="str">
        <f aca="false">IF(S4312=R4312,"Yes","No")</f>
        <v>Yes</v>
      </c>
    </row>
    <row r="4313" customFormat="false" ht="15" hidden="false" customHeight="false" outlineLevel="0" collapsed="false">
      <c r="A4313" s="15" t="n">
        <v>6147</v>
      </c>
      <c r="B4313" s="16" t="n">
        <v>4.17426783241731</v>
      </c>
      <c r="C4313" s="15" t="n">
        <v>300</v>
      </c>
      <c r="D4313" s="15" t="n">
        <v>325</v>
      </c>
      <c r="E4313" s="15" t="n">
        <v>25</v>
      </c>
      <c r="F4313" s="16" t="n">
        <v>0.756099314943392</v>
      </c>
      <c r="G4313" s="17" t="s">
        <v>101</v>
      </c>
      <c r="H4313" s="18" t="n">
        <v>0.3</v>
      </c>
      <c r="I4313" s="18" t="n">
        <v>1</v>
      </c>
      <c r="J4313" s="19" t="n">
        <v>0.878287857208208</v>
      </c>
      <c r="K4313" s="19" t="n">
        <v>0.498419589551344</v>
      </c>
      <c r="L4313" s="16" t="n">
        <v>15.0695589617954</v>
      </c>
      <c r="M4313" s="19" t="n">
        <v>0.460192277603518</v>
      </c>
      <c r="N4313" s="19" t="n">
        <v>0.98198162087626</v>
      </c>
      <c r="O4313" s="19" t="n">
        <v>0.878287857208208</v>
      </c>
      <c r="P4313" s="19" t="n">
        <v>0.761575811820182</v>
      </c>
      <c r="Q4313" s="17" t="s">
        <v>29</v>
      </c>
      <c r="R4313" s="5" t="str">
        <f aca="false">IF(OR(Q4313="Steel plate",Q4313="Concrete jacket"),"Steel plate or jacket",Q4313)</f>
        <v>Monitor</v>
      </c>
      <c r="S4313" s="5" t="str">
        <f aca="false">IF(O4313&lt;='Tree rules'!$C$4,IF(N4313&lt;='Tree rules'!$C$5,IF(P4313&lt;='Tree rules'!$C$7,"Monitor","Polymer laminate"),IF(P4313&lt;='Tree rules'!$C$8,"Seal cracks","Polymer laminate")),IF(O4313&lt;='Tree rules'!$C$6,IF(P4313&lt;='Tree rules'!$C$9,"Polymer laminate","Steel plate or jacket"),IF(L4313&lt;='Tree rules'!$C$10,"Steel plate or jacket","Polymer laminate")))</f>
        <v>Monitor</v>
      </c>
      <c r="T4313" s="5" t="str">
        <f aca="false">IF(S4313=R4313,"Yes","No")</f>
        <v>Yes</v>
      </c>
    </row>
    <row r="4314" customFormat="false" ht="15" hidden="false" customHeight="false" outlineLevel="0" collapsed="false">
      <c r="A4314" s="15" t="n">
        <v>6149</v>
      </c>
      <c r="B4314" s="16" t="n">
        <v>4.66582374143853</v>
      </c>
      <c r="C4314" s="15" t="n">
        <v>230</v>
      </c>
      <c r="D4314" s="15" t="n">
        <v>400</v>
      </c>
      <c r="E4314" s="15" t="n">
        <v>30</v>
      </c>
      <c r="F4314" s="16" t="n">
        <v>0.773612658059818</v>
      </c>
      <c r="G4314" s="17" t="s">
        <v>102</v>
      </c>
      <c r="H4314" s="18" t="n">
        <v>0.1</v>
      </c>
      <c r="I4314" s="18" t="n">
        <v>1.5</v>
      </c>
      <c r="J4314" s="19" t="n">
        <v>0.951562888237374</v>
      </c>
      <c r="K4314" s="19" t="n">
        <v>0.550832349895271</v>
      </c>
      <c r="L4314" s="16" t="n">
        <v>13.7634918626505</v>
      </c>
      <c r="M4314" s="19" t="n">
        <v>0.939811180066061</v>
      </c>
      <c r="N4314" s="19" t="n">
        <v>3.09864084207435</v>
      </c>
      <c r="O4314" s="19" t="n">
        <v>1.1652685214556</v>
      </c>
      <c r="P4314" s="19" t="n">
        <v>0.425996586320013</v>
      </c>
      <c r="Q4314" s="17" t="s">
        <v>31</v>
      </c>
      <c r="R4314" s="5" t="str">
        <f aca="false">IF(OR(Q4314="Steel plate",Q4314="Concrete jacket"),"Steel plate or jacket",Q4314)</f>
        <v>Polymer laminate</v>
      </c>
      <c r="S4314" s="5" t="str">
        <f aca="false">IF(O4314&lt;='Tree rules'!$C$4,IF(N4314&lt;='Tree rules'!$C$5,IF(P4314&lt;='Tree rules'!$C$7,"Monitor","Polymer laminate"),IF(P4314&lt;='Tree rules'!$C$8,"Seal cracks","Polymer laminate")),IF(O4314&lt;='Tree rules'!$C$6,IF(P4314&lt;='Tree rules'!$C$9,"Polymer laminate","Steel plate or jacket"),IF(L4314&lt;='Tree rules'!$C$10,"Steel plate or jacket","Polymer laminate")))</f>
        <v>Polymer laminate</v>
      </c>
      <c r="T4314" s="5" t="str">
        <f aca="false">IF(S4314=R4314,"Yes","No")</f>
        <v>Yes</v>
      </c>
    </row>
    <row r="4315" customFormat="false" ht="15" hidden="false" customHeight="false" outlineLevel="0" collapsed="false">
      <c r="A4315" s="15" t="n">
        <v>6150</v>
      </c>
      <c r="B4315" s="16" t="n">
        <v>5.95067932568297</v>
      </c>
      <c r="C4315" s="15" t="n">
        <v>230</v>
      </c>
      <c r="D4315" s="15" t="n">
        <v>575</v>
      </c>
      <c r="E4315" s="15" t="n">
        <v>30</v>
      </c>
      <c r="F4315" s="16" t="n">
        <v>0.661007412935799</v>
      </c>
      <c r="G4315" s="17" t="s">
        <v>101</v>
      </c>
      <c r="H4315" s="18" t="n">
        <v>0.3</v>
      </c>
      <c r="I4315" s="18" t="n">
        <v>1</v>
      </c>
      <c r="J4315" s="19" t="n">
        <v>0.889751301062678</v>
      </c>
      <c r="K4315" s="19" t="n">
        <v>0.540144949269411</v>
      </c>
      <c r="L4315" s="16" t="n">
        <v>11.2489212205727</v>
      </c>
      <c r="M4315" s="19" t="n">
        <v>0.808788456861538</v>
      </c>
      <c r="N4315" s="19" t="n">
        <v>0.534553622953703</v>
      </c>
      <c r="O4315" s="19" t="n">
        <v>0.889751301062678</v>
      </c>
      <c r="P4315" s="19" t="n">
        <v>0.373041136246778</v>
      </c>
      <c r="Q4315" s="17" t="s">
        <v>29</v>
      </c>
      <c r="R4315" s="5" t="str">
        <f aca="false">IF(OR(Q4315="Steel plate",Q4315="Concrete jacket"),"Steel plate or jacket",Q4315)</f>
        <v>Monitor</v>
      </c>
      <c r="S4315" s="5" t="str">
        <f aca="false">IF(O4315&lt;='Tree rules'!$C$4,IF(N4315&lt;='Tree rules'!$C$5,IF(P4315&lt;='Tree rules'!$C$7,"Monitor","Polymer laminate"),IF(P4315&lt;='Tree rules'!$C$8,"Seal cracks","Polymer laminate")),IF(O4315&lt;='Tree rules'!$C$6,IF(P4315&lt;='Tree rules'!$C$9,"Polymer laminate","Steel plate or jacket"),IF(L4315&lt;='Tree rules'!$C$10,"Steel plate or jacket","Polymer laminate")))</f>
        <v>Monitor</v>
      </c>
      <c r="T4315" s="5" t="str">
        <f aca="false">IF(S4315=R4315,"Yes","No")</f>
        <v>Yes</v>
      </c>
    </row>
    <row r="4316" customFormat="false" ht="15" hidden="false" customHeight="false" outlineLevel="0" collapsed="false">
      <c r="A4316" s="15" t="n">
        <v>6151</v>
      </c>
      <c r="B4316" s="16" t="n">
        <v>4.32928638826847</v>
      </c>
      <c r="C4316" s="15" t="n">
        <v>300</v>
      </c>
      <c r="D4316" s="15" t="n">
        <v>425</v>
      </c>
      <c r="E4316" s="15" t="n">
        <v>20</v>
      </c>
      <c r="F4316" s="16" t="n">
        <v>0.707341881547042</v>
      </c>
      <c r="G4316" s="17" t="s">
        <v>101</v>
      </c>
      <c r="H4316" s="18" t="n">
        <v>0.3</v>
      </c>
      <c r="I4316" s="18" t="n">
        <v>2</v>
      </c>
      <c r="J4316" s="19" t="n">
        <v>0.938165014836096</v>
      </c>
      <c r="K4316" s="19" t="n">
        <v>0.468569428728169</v>
      </c>
      <c r="L4316" s="16" t="n">
        <v>11.4229192302598</v>
      </c>
      <c r="M4316" s="19" t="n">
        <v>0.844213794400741</v>
      </c>
      <c r="N4316" s="19" t="n">
        <v>0.992774178589088</v>
      </c>
      <c r="O4316" s="19" t="n">
        <v>1.43673458461769</v>
      </c>
      <c r="P4316" s="19" t="n">
        <v>0.505031043011791</v>
      </c>
      <c r="Q4316" s="17" t="s">
        <v>104</v>
      </c>
      <c r="R4316" s="5" t="str">
        <f aca="false">IF(OR(Q4316="Steel plate",Q4316="Concrete jacket"),"Steel plate or jacket",Q4316)</f>
        <v>Steel plate or jacket</v>
      </c>
      <c r="S4316" s="5" t="str">
        <f aca="false">IF(O4316&lt;='Tree rules'!$C$4,IF(N4316&lt;='Tree rules'!$C$5,IF(P4316&lt;='Tree rules'!$C$7,"Monitor","Polymer laminate"),IF(P4316&lt;='Tree rules'!$C$8,"Seal cracks","Polymer laminate")),IF(O4316&lt;='Tree rules'!$C$6,IF(P4316&lt;='Tree rules'!$C$9,"Polymer laminate","Steel plate or jacket"),IF(L4316&lt;='Tree rules'!$C$10,"Steel plate or jacket","Polymer laminate")))</f>
        <v>Steel plate or jacket</v>
      </c>
      <c r="T4316" s="5" t="str">
        <f aca="false">IF(S4316=R4316,"Yes","No")</f>
        <v>Yes</v>
      </c>
    </row>
    <row r="4317" customFormat="false" ht="15" hidden="false" customHeight="false" outlineLevel="0" collapsed="false">
      <c r="A4317" s="15" t="n">
        <v>6153</v>
      </c>
      <c r="B4317" s="16" t="n">
        <v>4.51112073367953</v>
      </c>
      <c r="C4317" s="15" t="n">
        <v>300</v>
      </c>
      <c r="D4317" s="15" t="n">
        <v>450</v>
      </c>
      <c r="E4317" s="15" t="n">
        <v>25</v>
      </c>
      <c r="F4317" s="16" t="n">
        <v>0.829463406888394</v>
      </c>
      <c r="G4317" s="17" t="s">
        <v>103</v>
      </c>
      <c r="H4317" s="18" t="n">
        <v>0.2</v>
      </c>
      <c r="I4317" s="18" t="n">
        <v>1</v>
      </c>
      <c r="J4317" s="19" t="n">
        <v>0.905155018586623</v>
      </c>
      <c r="K4317" s="19" t="n">
        <v>0.440825052644933</v>
      </c>
      <c r="L4317" s="16" t="n">
        <v>11.1661404298998</v>
      </c>
      <c r="M4317" s="19" t="n">
        <v>0.919968359297032</v>
      </c>
      <c r="N4317" s="19" t="n">
        <v>0.833000360139719</v>
      </c>
      <c r="O4317" s="19" t="n">
        <v>0.905155018586623</v>
      </c>
      <c r="P4317" s="19" t="n">
        <v>0.369221403101007</v>
      </c>
      <c r="Q4317" s="17" t="s">
        <v>29</v>
      </c>
      <c r="R4317" s="5" t="str">
        <f aca="false">IF(OR(Q4317="Steel plate",Q4317="Concrete jacket"),"Steel plate or jacket",Q4317)</f>
        <v>Monitor</v>
      </c>
      <c r="S4317" s="5" t="str">
        <f aca="false">IF(O4317&lt;='Tree rules'!$C$4,IF(N4317&lt;='Tree rules'!$C$5,IF(P4317&lt;='Tree rules'!$C$7,"Monitor","Polymer laminate"),IF(P4317&lt;='Tree rules'!$C$8,"Seal cracks","Polymer laminate")),IF(O4317&lt;='Tree rules'!$C$6,IF(P4317&lt;='Tree rules'!$C$9,"Polymer laminate","Steel plate or jacket"),IF(L4317&lt;='Tree rules'!$C$10,"Steel plate or jacket","Polymer laminate")))</f>
        <v>Monitor</v>
      </c>
      <c r="T4317" s="5" t="str">
        <f aca="false">IF(S4317=R4317,"Yes","No")</f>
        <v>Yes</v>
      </c>
    </row>
    <row r="4318" customFormat="false" ht="15" hidden="false" customHeight="false" outlineLevel="0" collapsed="false">
      <c r="A4318" s="15" t="n">
        <v>6158</v>
      </c>
      <c r="B4318" s="16" t="n">
        <v>3.92741174653224</v>
      </c>
      <c r="C4318" s="15" t="n">
        <v>300</v>
      </c>
      <c r="D4318" s="15" t="n">
        <v>375</v>
      </c>
      <c r="E4318" s="15" t="n">
        <v>20</v>
      </c>
      <c r="F4318" s="16" t="n">
        <v>0.683367586279351</v>
      </c>
      <c r="G4318" s="17" t="s">
        <v>101</v>
      </c>
      <c r="H4318" s="18" t="n">
        <v>0.3</v>
      </c>
      <c r="I4318" s="18" t="n">
        <v>1</v>
      </c>
      <c r="J4318" s="19" t="n">
        <v>0.934983035937208</v>
      </c>
      <c r="K4318" s="19" t="n">
        <v>0.507091356121099</v>
      </c>
      <c r="L4318" s="16" t="n">
        <v>11.8652922855959</v>
      </c>
      <c r="M4318" s="19" t="n">
        <v>0.929694821858704</v>
      </c>
      <c r="N4318" s="19" t="n">
        <v>0.544775062486636</v>
      </c>
      <c r="O4318" s="19" t="n">
        <v>0.934983035937208</v>
      </c>
      <c r="P4318" s="19" t="n">
        <v>0.369040351483991</v>
      </c>
      <c r="Q4318" s="17" t="s">
        <v>29</v>
      </c>
      <c r="R4318" s="5" t="str">
        <f aca="false">IF(OR(Q4318="Steel plate",Q4318="Concrete jacket"),"Steel plate or jacket",Q4318)</f>
        <v>Monitor</v>
      </c>
      <c r="S4318" s="5" t="str">
        <f aca="false">IF(O4318&lt;='Tree rules'!$C$4,IF(N4318&lt;='Tree rules'!$C$5,IF(P4318&lt;='Tree rules'!$C$7,"Monitor","Polymer laminate"),IF(P4318&lt;='Tree rules'!$C$8,"Seal cracks","Polymer laminate")),IF(O4318&lt;='Tree rules'!$C$6,IF(P4318&lt;='Tree rules'!$C$9,"Polymer laminate","Steel plate or jacket"),IF(L4318&lt;='Tree rules'!$C$10,"Steel plate or jacket","Polymer laminate")))</f>
        <v>Monitor</v>
      </c>
      <c r="T4318" s="5" t="str">
        <f aca="false">IF(S4318=R4318,"Yes","No")</f>
        <v>Yes</v>
      </c>
    </row>
    <row r="4319" customFormat="false" ht="15" hidden="false" customHeight="false" outlineLevel="0" collapsed="false">
      <c r="A4319" s="15" t="n">
        <v>6159</v>
      </c>
      <c r="B4319" s="16" t="n">
        <v>3.1809289454446</v>
      </c>
      <c r="C4319" s="15" t="n">
        <v>230</v>
      </c>
      <c r="D4319" s="15" t="n">
        <v>300</v>
      </c>
      <c r="E4319" s="15" t="n">
        <v>30</v>
      </c>
      <c r="F4319" s="16" t="n">
        <v>1.0324987837885</v>
      </c>
      <c r="G4319" s="17" t="s">
        <v>101</v>
      </c>
      <c r="H4319" s="18" t="n">
        <v>0.3</v>
      </c>
      <c r="I4319" s="18" t="n">
        <v>1</v>
      </c>
      <c r="J4319" s="19" t="n">
        <v>0.885672219536254</v>
      </c>
      <c r="K4319" s="19" t="n">
        <v>0.536923734812762</v>
      </c>
      <c r="L4319" s="16" t="n">
        <v>12.5233423049</v>
      </c>
      <c r="M4319" s="19" t="n">
        <v>0.467174742702935</v>
      </c>
      <c r="N4319" s="19" t="n">
        <v>0.677874394010428</v>
      </c>
      <c r="O4319" s="19" t="n">
        <v>0.885672219536254</v>
      </c>
      <c r="P4319" s="19" t="n">
        <v>0.76673398119251</v>
      </c>
      <c r="Q4319" s="17" t="s">
        <v>29</v>
      </c>
      <c r="R4319" s="5" t="str">
        <f aca="false">IF(OR(Q4319="Steel plate",Q4319="Concrete jacket"),"Steel plate or jacket",Q4319)</f>
        <v>Monitor</v>
      </c>
      <c r="S4319" s="5" t="str">
        <f aca="false">IF(O4319&lt;='Tree rules'!$C$4,IF(N4319&lt;='Tree rules'!$C$5,IF(P4319&lt;='Tree rules'!$C$7,"Monitor","Polymer laminate"),IF(P4319&lt;='Tree rules'!$C$8,"Seal cracks","Polymer laminate")),IF(O4319&lt;='Tree rules'!$C$6,IF(P4319&lt;='Tree rules'!$C$9,"Polymer laminate","Steel plate or jacket"),IF(L4319&lt;='Tree rules'!$C$10,"Steel plate or jacket","Polymer laminate")))</f>
        <v>Monitor</v>
      </c>
      <c r="T4319" s="5" t="str">
        <f aca="false">IF(S4319=R4319,"Yes","No")</f>
        <v>Yes</v>
      </c>
    </row>
    <row r="4320" customFormat="false" ht="15" hidden="false" customHeight="false" outlineLevel="0" collapsed="false">
      <c r="A4320" s="15" t="n">
        <v>6160</v>
      </c>
      <c r="B4320" s="16" t="n">
        <v>4.54609009549538</v>
      </c>
      <c r="C4320" s="15" t="n">
        <v>230</v>
      </c>
      <c r="D4320" s="15" t="n">
        <v>425</v>
      </c>
      <c r="E4320" s="15" t="n">
        <v>30</v>
      </c>
      <c r="F4320" s="16" t="n">
        <v>0.724620609754306</v>
      </c>
      <c r="G4320" s="17" t="s">
        <v>101</v>
      </c>
      <c r="H4320" s="18" t="n">
        <v>0.3</v>
      </c>
      <c r="I4320" s="18" t="n">
        <v>1</v>
      </c>
      <c r="J4320" s="19" t="n">
        <v>0.899760980548924</v>
      </c>
      <c r="K4320" s="19" t="n">
        <v>0.543561624416858</v>
      </c>
      <c r="L4320" s="16" t="n">
        <v>12.0585944177596</v>
      </c>
      <c r="M4320" s="19" t="n">
        <v>0.84285882082998</v>
      </c>
      <c r="N4320" s="19" t="n">
        <v>0.792552098833508</v>
      </c>
      <c r="O4320" s="19" t="n">
        <v>0.899760980548924</v>
      </c>
      <c r="P4320" s="19" t="n">
        <v>0.3785388264079</v>
      </c>
      <c r="Q4320" s="17" t="s">
        <v>29</v>
      </c>
      <c r="R4320" s="5" t="str">
        <f aca="false">IF(OR(Q4320="Steel plate",Q4320="Concrete jacket"),"Steel plate or jacket",Q4320)</f>
        <v>Monitor</v>
      </c>
      <c r="S4320" s="5" t="str">
        <f aca="false">IF(O4320&lt;='Tree rules'!$C$4,IF(N4320&lt;='Tree rules'!$C$5,IF(P4320&lt;='Tree rules'!$C$7,"Monitor","Polymer laminate"),IF(P4320&lt;='Tree rules'!$C$8,"Seal cracks","Polymer laminate")),IF(O4320&lt;='Tree rules'!$C$6,IF(P4320&lt;='Tree rules'!$C$9,"Polymer laminate","Steel plate or jacket"),IF(L4320&lt;='Tree rules'!$C$10,"Steel plate or jacket","Polymer laminate")))</f>
        <v>Monitor</v>
      </c>
      <c r="T4320" s="5" t="str">
        <f aca="false">IF(S4320=R4320,"Yes","No")</f>
        <v>Yes</v>
      </c>
    </row>
    <row r="4321" customFormat="false" ht="15" hidden="false" customHeight="false" outlineLevel="0" collapsed="false">
      <c r="A4321" s="15" t="n">
        <v>6161</v>
      </c>
      <c r="B4321" s="16" t="n">
        <v>5.58251439517905</v>
      </c>
      <c r="C4321" s="15" t="n">
        <v>230</v>
      </c>
      <c r="D4321" s="15" t="n">
        <v>500</v>
      </c>
      <c r="E4321" s="15" t="n">
        <v>30</v>
      </c>
      <c r="F4321" s="16" t="n">
        <v>0.770204672782022</v>
      </c>
      <c r="G4321" s="17" t="s">
        <v>103</v>
      </c>
      <c r="H4321" s="18" t="n">
        <v>0.2</v>
      </c>
      <c r="I4321" s="18" t="n">
        <v>1</v>
      </c>
      <c r="J4321" s="19" t="n">
        <v>0.978993871356272</v>
      </c>
      <c r="K4321" s="19" t="n">
        <v>0.431502578182394</v>
      </c>
      <c r="L4321" s="16" t="n">
        <v>12.2962872140508</v>
      </c>
      <c r="M4321" s="19" t="n">
        <v>0.356322095038011</v>
      </c>
      <c r="N4321" s="19" t="n">
        <v>1.00219390690352</v>
      </c>
      <c r="O4321" s="19" t="n">
        <v>0.978993871356272</v>
      </c>
      <c r="P4321" s="19" t="n">
        <v>0.940156177494288</v>
      </c>
      <c r="Q4321" s="17" t="s">
        <v>30</v>
      </c>
      <c r="R4321" s="5" t="str">
        <f aca="false">IF(OR(Q4321="Steel plate",Q4321="Concrete jacket"),"Steel plate or jacket",Q4321)</f>
        <v>Seal cracks</v>
      </c>
      <c r="S4321" s="5" t="str">
        <f aca="false">IF(O4321&lt;='Tree rules'!$C$4,IF(N4321&lt;='Tree rules'!$C$5,IF(P4321&lt;='Tree rules'!$C$7,"Monitor","Polymer laminate"),IF(P4321&lt;='Tree rules'!$C$8,"Seal cracks","Polymer laminate")),IF(O4321&lt;='Tree rules'!$C$6,IF(P4321&lt;='Tree rules'!$C$9,"Polymer laminate","Steel plate or jacket"),IF(L4321&lt;='Tree rules'!$C$10,"Steel plate or jacket","Polymer laminate")))</f>
        <v>Seal cracks</v>
      </c>
      <c r="T4321" s="5" t="str">
        <f aca="false">IF(S4321=R4321,"Yes","No")</f>
        <v>Yes</v>
      </c>
    </row>
    <row r="4322" customFormat="false" ht="15" hidden="false" customHeight="false" outlineLevel="0" collapsed="false">
      <c r="A4322" s="15" t="n">
        <v>6162</v>
      </c>
      <c r="B4322" s="16" t="n">
        <v>3.84942078109489</v>
      </c>
      <c r="C4322" s="15" t="n">
        <v>230</v>
      </c>
      <c r="D4322" s="15" t="n">
        <v>350</v>
      </c>
      <c r="E4322" s="15" t="n">
        <v>30</v>
      </c>
      <c r="F4322" s="16" t="n">
        <v>0.9045760591966</v>
      </c>
      <c r="G4322" s="17" t="s">
        <v>101</v>
      </c>
      <c r="H4322" s="18" t="n">
        <v>0.3</v>
      </c>
      <c r="I4322" s="18" t="n">
        <v>1.5</v>
      </c>
      <c r="J4322" s="19" t="n">
        <v>0.885842432757042</v>
      </c>
      <c r="K4322" s="19" t="n">
        <v>0.401279427355079</v>
      </c>
      <c r="L4322" s="16" t="n">
        <v>12.7464264274665</v>
      </c>
      <c r="M4322" s="19" t="n">
        <v>0.639748721881816</v>
      </c>
      <c r="N4322" s="19" t="n">
        <v>1.08320583200893</v>
      </c>
      <c r="O4322" s="19" t="n">
        <v>1.15102847706378</v>
      </c>
      <c r="P4322" s="19" t="n">
        <v>0.578781951152687</v>
      </c>
      <c r="Q4322" s="17" t="s">
        <v>31</v>
      </c>
      <c r="R4322" s="5" t="str">
        <f aca="false">IF(OR(Q4322="Steel plate",Q4322="Concrete jacket"),"Steel plate or jacket",Q4322)</f>
        <v>Polymer laminate</v>
      </c>
      <c r="S4322" s="5" t="str">
        <f aca="false">IF(O4322&lt;='Tree rules'!$C$4,IF(N4322&lt;='Tree rules'!$C$5,IF(P4322&lt;='Tree rules'!$C$7,"Monitor","Polymer laminate"),IF(P4322&lt;='Tree rules'!$C$8,"Seal cracks","Polymer laminate")),IF(O4322&lt;='Tree rules'!$C$6,IF(P4322&lt;='Tree rules'!$C$9,"Polymer laminate","Steel plate or jacket"),IF(L4322&lt;='Tree rules'!$C$10,"Steel plate or jacket","Polymer laminate")))</f>
        <v>Polymer laminate</v>
      </c>
      <c r="T4322" s="5" t="str">
        <f aca="false">IF(S4322=R4322,"Yes","No")</f>
        <v>Yes</v>
      </c>
    </row>
    <row r="4323" customFormat="false" ht="15" hidden="false" customHeight="false" outlineLevel="0" collapsed="false">
      <c r="A4323" s="15" t="n">
        <v>6163</v>
      </c>
      <c r="B4323" s="16" t="n">
        <v>7.30152184435897</v>
      </c>
      <c r="C4323" s="15" t="n">
        <v>230</v>
      </c>
      <c r="D4323" s="15" t="n">
        <v>725</v>
      </c>
      <c r="E4323" s="15" t="n">
        <v>25</v>
      </c>
      <c r="F4323" s="16" t="n">
        <v>0.605277628974978</v>
      </c>
      <c r="G4323" s="17" t="s">
        <v>101</v>
      </c>
      <c r="H4323" s="18" t="n">
        <v>0.3</v>
      </c>
      <c r="I4323" s="18" t="n">
        <v>2</v>
      </c>
      <c r="J4323" s="19" t="n">
        <v>0.967955219750892</v>
      </c>
      <c r="K4323" s="19" t="n">
        <v>0.488199106470588</v>
      </c>
      <c r="L4323" s="16" t="n">
        <v>10.7851135071772</v>
      </c>
      <c r="M4323" s="19" t="n">
        <v>0.546769120424536</v>
      </c>
      <c r="N4323" s="19" t="n">
        <v>1.03264954661212</v>
      </c>
      <c r="O4323" s="19" t="n">
        <v>1.46335556611586</v>
      </c>
      <c r="P4323" s="19" t="n">
        <v>0.686272955848335</v>
      </c>
      <c r="Q4323" s="17" t="s">
        <v>104</v>
      </c>
      <c r="R4323" s="5" t="str">
        <f aca="false">IF(OR(Q4323="Steel plate",Q4323="Concrete jacket"),"Steel plate or jacket",Q4323)</f>
        <v>Steel plate or jacket</v>
      </c>
      <c r="S4323" s="5" t="str">
        <f aca="false">IF(O4323&lt;='Tree rules'!$C$4,IF(N4323&lt;='Tree rules'!$C$5,IF(P4323&lt;='Tree rules'!$C$7,"Monitor","Polymer laminate"),IF(P4323&lt;='Tree rules'!$C$8,"Seal cracks","Polymer laminate")),IF(O4323&lt;='Tree rules'!$C$6,IF(P4323&lt;='Tree rules'!$C$9,"Polymer laminate","Steel plate or jacket"),IF(L4323&lt;='Tree rules'!$C$10,"Steel plate or jacket","Polymer laminate")))</f>
        <v>Steel plate or jacket</v>
      </c>
      <c r="T4323" s="5" t="str">
        <f aca="false">IF(S4323=R4323,"Yes","No")</f>
        <v>Yes</v>
      </c>
    </row>
    <row r="4324" customFormat="false" ht="15" hidden="false" customHeight="false" outlineLevel="0" collapsed="false">
      <c r="A4324" s="15" t="n">
        <v>6164</v>
      </c>
      <c r="B4324" s="16" t="n">
        <v>4.15139909804165</v>
      </c>
      <c r="C4324" s="15" t="n">
        <v>230</v>
      </c>
      <c r="D4324" s="15" t="n">
        <v>400</v>
      </c>
      <c r="E4324" s="15" t="n">
        <v>20</v>
      </c>
      <c r="F4324" s="16" t="n">
        <v>0.576806505312929</v>
      </c>
      <c r="G4324" s="17" t="s">
        <v>102</v>
      </c>
      <c r="H4324" s="18" t="n">
        <v>0.1</v>
      </c>
      <c r="I4324" s="18" t="n">
        <v>1</v>
      </c>
      <c r="J4324" s="19" t="n">
        <v>0.986092158989439</v>
      </c>
      <c r="K4324" s="19" t="n">
        <v>0.564679298133936</v>
      </c>
      <c r="L4324" s="16" t="n">
        <v>12.174190903348</v>
      </c>
      <c r="M4324" s="19" t="n">
        <v>0.746413269655386</v>
      </c>
      <c r="N4324" s="19" t="n">
        <v>2.43198039793994</v>
      </c>
      <c r="O4324" s="19" t="n">
        <v>0.986092158989439</v>
      </c>
      <c r="P4324" s="19" t="n">
        <v>0.394353424522527</v>
      </c>
      <c r="Q4324" s="17" t="s">
        <v>30</v>
      </c>
      <c r="R4324" s="5" t="str">
        <f aca="false">IF(OR(Q4324="Steel plate",Q4324="Concrete jacket"),"Steel plate or jacket",Q4324)</f>
        <v>Seal cracks</v>
      </c>
      <c r="S4324" s="5" t="str">
        <f aca="false">IF(O4324&lt;='Tree rules'!$C$4,IF(N4324&lt;='Tree rules'!$C$5,IF(P4324&lt;='Tree rules'!$C$7,"Monitor","Polymer laminate"),IF(P4324&lt;='Tree rules'!$C$8,"Seal cracks","Polymer laminate")),IF(O4324&lt;='Tree rules'!$C$6,IF(P4324&lt;='Tree rules'!$C$9,"Polymer laminate","Steel plate or jacket"),IF(L4324&lt;='Tree rules'!$C$10,"Steel plate or jacket","Polymer laminate")))</f>
        <v>Seal cracks</v>
      </c>
      <c r="T4324" s="5" t="str">
        <f aca="false">IF(S4324=R4324,"Yes","No")</f>
        <v>Yes</v>
      </c>
    </row>
    <row r="4325" customFormat="false" ht="15" hidden="false" customHeight="false" outlineLevel="0" collapsed="false">
      <c r="A4325" s="15" t="n">
        <v>6165</v>
      </c>
      <c r="B4325" s="16" t="n">
        <v>4.94978630957433</v>
      </c>
      <c r="C4325" s="15" t="n">
        <v>300</v>
      </c>
      <c r="D4325" s="15" t="n">
        <v>425</v>
      </c>
      <c r="E4325" s="15" t="n">
        <v>30</v>
      </c>
      <c r="F4325" s="16" t="n">
        <v>0.593686800678386</v>
      </c>
      <c r="G4325" s="17" t="s">
        <v>103</v>
      </c>
      <c r="H4325" s="18" t="n">
        <v>0.2</v>
      </c>
      <c r="I4325" s="18" t="n">
        <v>1</v>
      </c>
      <c r="J4325" s="19" t="n">
        <v>0.920254128433125</v>
      </c>
      <c r="K4325" s="19" t="n">
        <v>0.607115215425635</v>
      </c>
      <c r="L4325" s="16" t="n">
        <v>12.991565116993</v>
      </c>
      <c r="M4325" s="19" t="n">
        <v>0.65066972148906</v>
      </c>
      <c r="N4325" s="19" t="n">
        <v>0.858055176613006</v>
      </c>
      <c r="O4325" s="19" t="n">
        <v>0.920254128433125</v>
      </c>
      <c r="P4325" s="19" t="n">
        <v>0.480778789840473</v>
      </c>
      <c r="Q4325" s="17" t="s">
        <v>29</v>
      </c>
      <c r="R4325" s="5" t="str">
        <f aca="false">IF(OR(Q4325="Steel plate",Q4325="Concrete jacket"),"Steel plate or jacket",Q4325)</f>
        <v>Monitor</v>
      </c>
      <c r="S4325" s="5" t="str">
        <f aca="false">IF(O4325&lt;='Tree rules'!$C$4,IF(N4325&lt;='Tree rules'!$C$5,IF(P4325&lt;='Tree rules'!$C$7,"Monitor","Polymer laminate"),IF(P4325&lt;='Tree rules'!$C$8,"Seal cracks","Polymer laminate")),IF(O4325&lt;='Tree rules'!$C$6,IF(P4325&lt;='Tree rules'!$C$9,"Polymer laminate","Steel plate or jacket"),IF(L4325&lt;='Tree rules'!$C$10,"Steel plate or jacket","Polymer laminate")))</f>
        <v>Monitor</v>
      </c>
      <c r="T4325" s="5" t="str">
        <f aca="false">IF(S4325=R4325,"Yes","No")</f>
        <v>Yes</v>
      </c>
    </row>
    <row r="4326" customFormat="false" ht="15" hidden="false" customHeight="false" outlineLevel="0" collapsed="false">
      <c r="A4326" s="15" t="n">
        <v>6168</v>
      </c>
      <c r="B4326" s="16" t="n">
        <v>4.0990024246066</v>
      </c>
      <c r="C4326" s="15" t="n">
        <v>300</v>
      </c>
      <c r="D4326" s="15" t="n">
        <v>375</v>
      </c>
      <c r="E4326" s="15" t="n">
        <v>30</v>
      </c>
      <c r="F4326" s="16" t="n">
        <v>0.640487798897002</v>
      </c>
      <c r="G4326" s="17" t="s">
        <v>103</v>
      </c>
      <c r="H4326" s="18" t="n">
        <v>0.2</v>
      </c>
      <c r="I4326" s="18" t="n">
        <v>1.5</v>
      </c>
      <c r="J4326" s="19" t="n">
        <v>0.863617917395692</v>
      </c>
      <c r="K4326" s="19" t="n">
        <v>0.466462773371343</v>
      </c>
      <c r="L4326" s="16" t="n">
        <v>12.5351756104177</v>
      </c>
      <c r="M4326" s="19" t="n">
        <v>0.323644046129961</v>
      </c>
      <c r="N4326" s="19" t="n">
        <v>1.96749758191232</v>
      </c>
      <c r="O4326" s="19" t="n">
        <v>1.09400407165275</v>
      </c>
      <c r="P4326" s="19" t="n">
        <v>0.840942725726613</v>
      </c>
      <c r="Q4326" s="17" t="s">
        <v>31</v>
      </c>
      <c r="R4326" s="5" t="str">
        <f aca="false">IF(OR(Q4326="Steel plate",Q4326="Concrete jacket"),"Steel plate or jacket",Q4326)</f>
        <v>Polymer laminate</v>
      </c>
      <c r="S4326" s="5" t="str">
        <f aca="false">IF(O4326&lt;='Tree rules'!$C$4,IF(N4326&lt;='Tree rules'!$C$5,IF(P4326&lt;='Tree rules'!$C$7,"Monitor","Polymer laminate"),IF(P4326&lt;='Tree rules'!$C$8,"Seal cracks","Polymer laminate")),IF(O4326&lt;='Tree rules'!$C$6,IF(P4326&lt;='Tree rules'!$C$9,"Polymer laminate","Steel plate or jacket"),IF(L4326&lt;='Tree rules'!$C$10,"Steel plate or jacket","Polymer laminate")))</f>
        <v>Polymer laminate</v>
      </c>
      <c r="T4326" s="5" t="str">
        <f aca="false">IF(S4326=R4326,"Yes","No")</f>
        <v>Yes</v>
      </c>
    </row>
    <row r="4327" customFormat="false" ht="15" hidden="false" customHeight="false" outlineLevel="0" collapsed="false">
      <c r="A4327" s="15" t="n">
        <v>6169</v>
      </c>
      <c r="B4327" s="16" t="n">
        <v>5.59184081316613</v>
      </c>
      <c r="C4327" s="15" t="n">
        <v>230</v>
      </c>
      <c r="D4327" s="15" t="n">
        <v>475</v>
      </c>
      <c r="E4327" s="15" t="n">
        <v>30</v>
      </c>
      <c r="F4327" s="16" t="n">
        <v>0.611316296229087</v>
      </c>
      <c r="G4327" s="17" t="s">
        <v>103</v>
      </c>
      <c r="H4327" s="18" t="n">
        <v>0.2</v>
      </c>
      <c r="I4327" s="18" t="n">
        <v>1</v>
      </c>
      <c r="J4327" s="19" t="n">
        <v>0.880691140055808</v>
      </c>
      <c r="K4327" s="19" t="n">
        <v>0.504389995411305</v>
      </c>
      <c r="L4327" s="16" t="n">
        <v>13.0345939700842</v>
      </c>
      <c r="M4327" s="19" t="n">
        <v>0.540957980091905</v>
      </c>
      <c r="N4327" s="19" t="n">
        <v>0.942982795451787</v>
      </c>
      <c r="O4327" s="19" t="n">
        <v>0.880691140055808</v>
      </c>
      <c r="P4327" s="19" t="n">
        <v>0.527856231642791</v>
      </c>
      <c r="Q4327" s="17" t="s">
        <v>29</v>
      </c>
      <c r="R4327" s="5" t="str">
        <f aca="false">IF(OR(Q4327="Steel plate",Q4327="Concrete jacket"),"Steel plate or jacket",Q4327)</f>
        <v>Monitor</v>
      </c>
      <c r="S4327" s="5" t="str">
        <f aca="false">IF(O4327&lt;='Tree rules'!$C$4,IF(N4327&lt;='Tree rules'!$C$5,IF(P4327&lt;='Tree rules'!$C$7,"Monitor","Polymer laminate"),IF(P4327&lt;='Tree rules'!$C$8,"Seal cracks","Polymer laminate")),IF(O4327&lt;='Tree rules'!$C$6,IF(P4327&lt;='Tree rules'!$C$9,"Polymer laminate","Steel plate or jacket"),IF(L4327&lt;='Tree rules'!$C$10,"Steel plate or jacket","Polymer laminate")))</f>
        <v>Monitor</v>
      </c>
      <c r="T4327" s="5" t="str">
        <f aca="false">IF(S4327=R4327,"Yes","No")</f>
        <v>Yes</v>
      </c>
    </row>
    <row r="4328" customFormat="false" ht="15" hidden="false" customHeight="false" outlineLevel="0" collapsed="false">
      <c r="A4328" s="15" t="n">
        <v>6171</v>
      </c>
      <c r="B4328" s="16" t="n">
        <v>3.10617420929092</v>
      </c>
      <c r="C4328" s="15" t="n">
        <v>300</v>
      </c>
      <c r="D4328" s="15" t="n">
        <v>300</v>
      </c>
      <c r="E4328" s="15" t="n">
        <v>25</v>
      </c>
      <c r="F4328" s="16" t="n">
        <v>0.831109167616348</v>
      </c>
      <c r="G4328" s="17" t="s">
        <v>103</v>
      </c>
      <c r="H4328" s="18" t="n">
        <v>0.2</v>
      </c>
      <c r="I4328" s="18" t="n">
        <v>1</v>
      </c>
      <c r="J4328" s="19" t="n">
        <v>0.913350760376949</v>
      </c>
      <c r="K4328" s="19" t="n">
        <v>0.646368609832661</v>
      </c>
      <c r="L4328" s="16" t="n">
        <v>12.3260881321068</v>
      </c>
      <c r="M4328" s="19" t="n">
        <v>0.416917861456656</v>
      </c>
      <c r="N4328" s="19" t="n">
        <v>1.52670313892273</v>
      </c>
      <c r="O4328" s="19" t="n">
        <v>0.913350760376949</v>
      </c>
      <c r="P4328" s="19" t="n">
        <v>0.823909364393839</v>
      </c>
      <c r="Q4328" s="17" t="s">
        <v>30</v>
      </c>
      <c r="R4328" s="5" t="str">
        <f aca="false">IF(OR(Q4328="Steel plate",Q4328="Concrete jacket"),"Steel plate or jacket",Q4328)</f>
        <v>Seal cracks</v>
      </c>
      <c r="S4328" s="5" t="str">
        <f aca="false">IF(O4328&lt;='Tree rules'!$C$4,IF(N4328&lt;='Tree rules'!$C$5,IF(P4328&lt;='Tree rules'!$C$7,"Monitor","Polymer laminate"),IF(P4328&lt;='Tree rules'!$C$8,"Seal cracks","Polymer laminate")),IF(O4328&lt;='Tree rules'!$C$6,IF(P4328&lt;='Tree rules'!$C$9,"Polymer laminate","Steel plate or jacket"),IF(L4328&lt;='Tree rules'!$C$10,"Steel plate or jacket","Polymer laminate")))</f>
        <v>Seal cracks</v>
      </c>
      <c r="T4328" s="5" t="str">
        <f aca="false">IF(S4328=R4328,"Yes","No")</f>
        <v>Yes</v>
      </c>
    </row>
    <row r="4329" customFormat="false" ht="15" hidden="false" customHeight="false" outlineLevel="0" collapsed="false">
      <c r="A4329" s="15" t="n">
        <v>6172</v>
      </c>
      <c r="B4329" s="16" t="n">
        <v>5.46546508132525</v>
      </c>
      <c r="C4329" s="15" t="n">
        <v>300</v>
      </c>
      <c r="D4329" s="15" t="n">
        <v>550</v>
      </c>
      <c r="E4329" s="15" t="n">
        <v>30</v>
      </c>
      <c r="F4329" s="16" t="n">
        <v>0.531909867274462</v>
      </c>
      <c r="G4329" s="17" t="s">
        <v>103</v>
      </c>
      <c r="H4329" s="18" t="n">
        <v>0.2</v>
      </c>
      <c r="I4329" s="18" t="n">
        <v>1</v>
      </c>
      <c r="J4329" s="19" t="n">
        <v>0.885188623081362</v>
      </c>
      <c r="K4329" s="19" t="n">
        <v>0.601030531063237</v>
      </c>
      <c r="L4329" s="16" t="n">
        <v>10.8441767486612</v>
      </c>
      <c r="M4329" s="19" t="n">
        <v>0.543335849582793</v>
      </c>
      <c r="N4329" s="19" t="n">
        <v>0.928484437634845</v>
      </c>
      <c r="O4329" s="19" t="n">
        <v>0.885188623081362</v>
      </c>
      <c r="P4329" s="19" t="n">
        <v>0.442604374378968</v>
      </c>
      <c r="Q4329" s="17" t="s">
        <v>29</v>
      </c>
      <c r="R4329" s="5" t="str">
        <f aca="false">IF(OR(Q4329="Steel plate",Q4329="Concrete jacket"),"Steel plate or jacket",Q4329)</f>
        <v>Monitor</v>
      </c>
      <c r="S4329" s="5" t="str">
        <f aca="false">IF(O4329&lt;='Tree rules'!$C$4,IF(N4329&lt;='Tree rules'!$C$5,IF(P4329&lt;='Tree rules'!$C$7,"Monitor","Polymer laminate"),IF(P4329&lt;='Tree rules'!$C$8,"Seal cracks","Polymer laminate")),IF(O4329&lt;='Tree rules'!$C$6,IF(P4329&lt;='Tree rules'!$C$9,"Polymer laminate","Steel plate or jacket"),IF(L4329&lt;='Tree rules'!$C$10,"Steel plate or jacket","Polymer laminate")))</f>
        <v>Monitor</v>
      </c>
      <c r="T4329" s="5" t="str">
        <f aca="false">IF(S4329=R4329,"Yes","No")</f>
        <v>Yes</v>
      </c>
    </row>
    <row r="4330" customFormat="false" ht="15" hidden="false" customHeight="false" outlineLevel="0" collapsed="false">
      <c r="A4330" s="15" t="n">
        <v>6174</v>
      </c>
      <c r="B4330" s="16" t="n">
        <v>5.86655947037891</v>
      </c>
      <c r="C4330" s="15" t="n">
        <v>230</v>
      </c>
      <c r="D4330" s="15" t="n">
        <v>525</v>
      </c>
      <c r="E4330" s="15" t="n">
        <v>30</v>
      </c>
      <c r="F4330" s="16" t="n">
        <v>0.730006099046008</v>
      </c>
      <c r="G4330" s="17" t="s">
        <v>101</v>
      </c>
      <c r="H4330" s="18" t="n">
        <v>0.3</v>
      </c>
      <c r="I4330" s="18" t="n">
        <v>1</v>
      </c>
      <c r="J4330" s="19" t="n">
        <v>0.929641509792793</v>
      </c>
      <c r="K4330" s="19" t="n">
        <v>0.424602481564676</v>
      </c>
      <c r="L4330" s="16" t="n">
        <v>12.2475145519393</v>
      </c>
      <c r="M4330" s="19" t="n">
        <v>0.951646370432458</v>
      </c>
      <c r="N4330" s="19" t="n">
        <v>0.553011463814405</v>
      </c>
      <c r="O4330" s="19" t="n">
        <v>0.929641509792793</v>
      </c>
      <c r="P4330" s="19" t="n">
        <v>0.354445144970526</v>
      </c>
      <c r="Q4330" s="17" t="s">
        <v>29</v>
      </c>
      <c r="R4330" s="5" t="str">
        <f aca="false">IF(OR(Q4330="Steel plate",Q4330="Concrete jacket"),"Steel plate or jacket",Q4330)</f>
        <v>Monitor</v>
      </c>
      <c r="S4330" s="5" t="str">
        <f aca="false">IF(O4330&lt;='Tree rules'!$C$4,IF(N4330&lt;='Tree rules'!$C$5,IF(P4330&lt;='Tree rules'!$C$7,"Monitor","Polymer laminate"),IF(P4330&lt;='Tree rules'!$C$8,"Seal cracks","Polymer laminate")),IF(O4330&lt;='Tree rules'!$C$6,IF(P4330&lt;='Tree rules'!$C$9,"Polymer laminate","Steel plate or jacket"),IF(L4330&lt;='Tree rules'!$C$10,"Steel plate or jacket","Polymer laminate")))</f>
        <v>Monitor</v>
      </c>
      <c r="T4330" s="5" t="str">
        <f aca="false">IF(S4330=R4330,"Yes","No")</f>
        <v>Yes</v>
      </c>
    </row>
    <row r="4331" customFormat="false" ht="15" hidden="false" customHeight="false" outlineLevel="0" collapsed="false">
      <c r="A4331" s="15" t="n">
        <v>6175</v>
      </c>
      <c r="B4331" s="16" t="n">
        <v>4.20149316920289</v>
      </c>
      <c r="C4331" s="15" t="n">
        <v>300</v>
      </c>
      <c r="D4331" s="15" t="n">
        <v>425</v>
      </c>
      <c r="E4331" s="15" t="n">
        <v>25</v>
      </c>
      <c r="F4331" s="16" t="n">
        <v>0.736490585456948</v>
      </c>
      <c r="G4331" s="17" t="s">
        <v>102</v>
      </c>
      <c r="H4331" s="18" t="n">
        <v>0.1</v>
      </c>
      <c r="I4331" s="18" t="n">
        <v>1</v>
      </c>
      <c r="J4331" s="19" t="n">
        <v>0.98252805024539</v>
      </c>
      <c r="K4331" s="19" t="n">
        <v>0.592534989076038</v>
      </c>
      <c r="L4331" s="16" t="n">
        <v>11.5425636516563</v>
      </c>
      <c r="M4331" s="19" t="n">
        <v>0.874602327749905</v>
      </c>
      <c r="N4331" s="19" t="n">
        <v>2.54710339274774</v>
      </c>
      <c r="O4331" s="19" t="n">
        <v>0.98252805024539</v>
      </c>
      <c r="P4331" s="19" t="n">
        <v>0.387367443503043</v>
      </c>
      <c r="Q4331" s="17" t="s">
        <v>30</v>
      </c>
      <c r="R4331" s="5" t="str">
        <f aca="false">IF(OR(Q4331="Steel plate",Q4331="Concrete jacket"),"Steel plate or jacket",Q4331)</f>
        <v>Seal cracks</v>
      </c>
      <c r="S4331" s="5" t="str">
        <f aca="false">IF(O4331&lt;='Tree rules'!$C$4,IF(N4331&lt;='Tree rules'!$C$5,IF(P4331&lt;='Tree rules'!$C$7,"Monitor","Polymer laminate"),IF(P4331&lt;='Tree rules'!$C$8,"Seal cracks","Polymer laminate")),IF(O4331&lt;='Tree rules'!$C$6,IF(P4331&lt;='Tree rules'!$C$9,"Polymer laminate","Steel plate or jacket"),IF(L4331&lt;='Tree rules'!$C$10,"Steel plate or jacket","Polymer laminate")))</f>
        <v>Seal cracks</v>
      </c>
      <c r="T4331" s="5" t="str">
        <f aca="false">IF(S4331=R4331,"Yes","No")</f>
        <v>Yes</v>
      </c>
    </row>
    <row r="4332" customFormat="false" ht="15" hidden="false" customHeight="false" outlineLevel="0" collapsed="false">
      <c r="A4332" s="15" t="n">
        <v>6176</v>
      </c>
      <c r="B4332" s="16" t="n">
        <v>6.88872735784838</v>
      </c>
      <c r="C4332" s="15" t="n">
        <v>300</v>
      </c>
      <c r="D4332" s="15" t="n">
        <v>675</v>
      </c>
      <c r="E4332" s="15" t="n">
        <v>25</v>
      </c>
      <c r="F4332" s="16" t="n">
        <v>0.668068613203571</v>
      </c>
      <c r="G4332" s="17" t="s">
        <v>101</v>
      </c>
      <c r="H4332" s="18" t="n">
        <v>0.3</v>
      </c>
      <c r="I4332" s="18" t="n">
        <v>2</v>
      </c>
      <c r="J4332" s="19" t="n">
        <v>0.874161454121501</v>
      </c>
      <c r="K4332" s="19" t="n">
        <v>0.531563057505202</v>
      </c>
      <c r="L4332" s="16" t="n">
        <v>10.9868059933786</v>
      </c>
      <c r="M4332" s="19" t="n">
        <v>0.718554787253248</v>
      </c>
      <c r="N4332" s="19" t="n">
        <v>0.876389442893132</v>
      </c>
      <c r="O4332" s="19" t="n">
        <v>1.28365097293698</v>
      </c>
      <c r="P4332" s="19" t="n">
        <v>0.533099024998585</v>
      </c>
      <c r="Q4332" s="17" t="s">
        <v>31</v>
      </c>
      <c r="R4332" s="5" t="str">
        <f aca="false">IF(OR(Q4332="Steel plate",Q4332="Concrete jacket"),"Steel plate or jacket",Q4332)</f>
        <v>Polymer laminate</v>
      </c>
      <c r="S4332" s="5" t="str">
        <f aca="false">IF(O4332&lt;='Tree rules'!$C$4,IF(N4332&lt;='Tree rules'!$C$5,IF(P4332&lt;='Tree rules'!$C$7,"Monitor","Polymer laminate"),IF(P4332&lt;='Tree rules'!$C$8,"Seal cracks","Polymer laminate")),IF(O4332&lt;='Tree rules'!$C$6,IF(P4332&lt;='Tree rules'!$C$9,"Polymer laminate","Steel plate or jacket"),IF(L4332&lt;='Tree rules'!$C$10,"Steel plate or jacket","Polymer laminate")))</f>
        <v>Polymer laminate</v>
      </c>
      <c r="T4332" s="5" t="str">
        <f aca="false">IF(S4332=R4332,"Yes","No")</f>
        <v>Yes</v>
      </c>
    </row>
    <row r="4333" customFormat="false" ht="15" hidden="false" customHeight="false" outlineLevel="0" collapsed="false">
      <c r="A4333" s="15" t="n">
        <v>6177</v>
      </c>
      <c r="B4333" s="16" t="n">
        <v>3.76278737451469</v>
      </c>
      <c r="C4333" s="15" t="n">
        <v>300</v>
      </c>
      <c r="D4333" s="15" t="n">
        <v>350</v>
      </c>
      <c r="E4333" s="15" t="n">
        <v>30</v>
      </c>
      <c r="F4333" s="16" t="n">
        <v>0.695716020172134</v>
      </c>
      <c r="G4333" s="17" t="s">
        <v>102</v>
      </c>
      <c r="H4333" s="18" t="n">
        <v>0.1</v>
      </c>
      <c r="I4333" s="18" t="n">
        <v>1</v>
      </c>
      <c r="J4333" s="19" t="n">
        <v>0.886988568429128</v>
      </c>
      <c r="K4333" s="19" t="n">
        <v>0.534881692736017</v>
      </c>
      <c r="L4333" s="16" t="n">
        <v>13.0200255173519</v>
      </c>
      <c r="M4333" s="19" t="n">
        <v>0.267264854490138</v>
      </c>
      <c r="N4333" s="19" t="n">
        <v>2.91850511666826</v>
      </c>
      <c r="O4333" s="19" t="n">
        <v>0.886988568429128</v>
      </c>
      <c r="P4333" s="19" t="n">
        <v>0.914925034867182</v>
      </c>
      <c r="Q4333" s="17" t="s">
        <v>30</v>
      </c>
      <c r="R4333" s="5" t="str">
        <f aca="false">IF(OR(Q4333="Steel plate",Q4333="Concrete jacket"),"Steel plate or jacket",Q4333)</f>
        <v>Seal cracks</v>
      </c>
      <c r="S4333" s="5" t="str">
        <f aca="false">IF(O4333&lt;='Tree rules'!$C$4,IF(N4333&lt;='Tree rules'!$C$5,IF(P4333&lt;='Tree rules'!$C$7,"Monitor","Polymer laminate"),IF(P4333&lt;='Tree rules'!$C$8,"Seal cracks","Polymer laminate")),IF(O4333&lt;='Tree rules'!$C$6,IF(P4333&lt;='Tree rules'!$C$9,"Polymer laminate","Steel plate or jacket"),IF(L4333&lt;='Tree rules'!$C$10,"Steel plate or jacket","Polymer laminate")))</f>
        <v>Seal cracks</v>
      </c>
      <c r="T4333" s="5" t="str">
        <f aca="false">IF(S4333=R4333,"Yes","No")</f>
        <v>Yes</v>
      </c>
    </row>
    <row r="4334" customFormat="false" ht="15" hidden="false" customHeight="false" outlineLevel="0" collapsed="false">
      <c r="A4334" s="15" t="n">
        <v>6178</v>
      </c>
      <c r="B4334" s="16" t="n">
        <v>3.59503632785964</v>
      </c>
      <c r="C4334" s="15" t="n">
        <v>230</v>
      </c>
      <c r="D4334" s="15" t="n">
        <v>350</v>
      </c>
      <c r="E4334" s="15" t="n">
        <v>20</v>
      </c>
      <c r="F4334" s="16" t="n">
        <v>0.64278110559382</v>
      </c>
      <c r="G4334" s="17" t="s">
        <v>103</v>
      </c>
      <c r="H4334" s="18" t="n">
        <v>0.2</v>
      </c>
      <c r="I4334" s="18" t="n">
        <v>1.5</v>
      </c>
      <c r="J4334" s="19" t="n">
        <v>0.968872623049281</v>
      </c>
      <c r="K4334" s="19" t="n">
        <v>0.568388180229545</v>
      </c>
      <c r="L4334" s="16" t="n">
        <v>11.7484847315674</v>
      </c>
      <c r="M4334" s="19" t="n">
        <v>0.319496368335171</v>
      </c>
      <c r="N4334" s="19" t="n">
        <v>1.24060145347446</v>
      </c>
      <c r="O4334" s="19" t="n">
        <v>1.17796106102932</v>
      </c>
      <c r="P4334" s="19" t="n">
        <v>1.08702296083789</v>
      </c>
      <c r="Q4334" s="17" t="s">
        <v>31</v>
      </c>
      <c r="R4334" s="5" t="str">
        <f aca="false">IF(OR(Q4334="Steel plate",Q4334="Concrete jacket"),"Steel plate or jacket",Q4334)</f>
        <v>Polymer laminate</v>
      </c>
      <c r="S4334" s="5" t="str">
        <f aca="false">IF(O4334&lt;='Tree rules'!$C$4,IF(N4334&lt;='Tree rules'!$C$5,IF(P4334&lt;='Tree rules'!$C$7,"Monitor","Polymer laminate"),IF(P4334&lt;='Tree rules'!$C$8,"Seal cracks","Polymer laminate")),IF(O4334&lt;='Tree rules'!$C$6,IF(P4334&lt;='Tree rules'!$C$9,"Polymer laminate","Steel plate or jacket"),IF(L4334&lt;='Tree rules'!$C$10,"Steel plate or jacket","Polymer laminate")))</f>
        <v>Polymer laminate</v>
      </c>
      <c r="T4334" s="5" t="str">
        <f aca="false">IF(S4334=R4334,"Yes","No")</f>
        <v>Yes</v>
      </c>
    </row>
    <row r="4335" customFormat="false" ht="15" hidden="false" customHeight="false" outlineLevel="0" collapsed="false">
      <c r="A4335" s="15" t="n">
        <v>6179</v>
      </c>
      <c r="B4335" s="16" t="n">
        <v>3.20151073193441</v>
      </c>
      <c r="C4335" s="15" t="n">
        <v>230</v>
      </c>
      <c r="D4335" s="15" t="n">
        <v>300</v>
      </c>
      <c r="E4335" s="15" t="n">
        <v>30</v>
      </c>
      <c r="F4335" s="16" t="n">
        <v>1.0324987837885</v>
      </c>
      <c r="G4335" s="17" t="s">
        <v>103</v>
      </c>
      <c r="H4335" s="18" t="n">
        <v>0.2</v>
      </c>
      <c r="I4335" s="18" t="n">
        <v>1.5</v>
      </c>
      <c r="J4335" s="19" t="n">
        <v>0.855340501902566</v>
      </c>
      <c r="K4335" s="19" t="n">
        <v>0.510215004548728</v>
      </c>
      <c r="L4335" s="16" t="n">
        <v>12.6043729603717</v>
      </c>
      <c r="M4335" s="19" t="n">
        <v>0.926252605019965</v>
      </c>
      <c r="N4335" s="19" t="n">
        <v>1.14730511419888</v>
      </c>
      <c r="O4335" s="19" t="n">
        <v>1.06480697381938</v>
      </c>
      <c r="P4335" s="19" t="n">
        <v>0.441663658245117</v>
      </c>
      <c r="Q4335" s="17" t="s">
        <v>31</v>
      </c>
      <c r="R4335" s="5" t="str">
        <f aca="false">IF(OR(Q4335="Steel plate",Q4335="Concrete jacket"),"Steel plate or jacket",Q4335)</f>
        <v>Polymer laminate</v>
      </c>
      <c r="S4335" s="5" t="str">
        <f aca="false">IF(O4335&lt;='Tree rules'!$C$4,IF(N4335&lt;='Tree rules'!$C$5,IF(P4335&lt;='Tree rules'!$C$7,"Monitor","Polymer laminate"),IF(P4335&lt;='Tree rules'!$C$8,"Seal cracks","Polymer laminate")),IF(O4335&lt;='Tree rules'!$C$6,IF(P4335&lt;='Tree rules'!$C$9,"Polymer laminate","Steel plate or jacket"),IF(L4335&lt;='Tree rules'!$C$10,"Steel plate or jacket","Polymer laminate")))</f>
        <v>Polymer laminate</v>
      </c>
      <c r="T4335" s="5" t="str">
        <f aca="false">IF(S4335=R4335,"Yes","No")</f>
        <v>Yes</v>
      </c>
    </row>
    <row r="4336" customFormat="false" ht="15" hidden="false" customHeight="false" outlineLevel="0" collapsed="false">
      <c r="A4336" s="15" t="n">
        <v>6180</v>
      </c>
      <c r="B4336" s="16" t="n">
        <v>5.0275567898059</v>
      </c>
      <c r="C4336" s="15" t="n">
        <v>300</v>
      </c>
      <c r="D4336" s="15" t="n">
        <v>450</v>
      </c>
      <c r="E4336" s="15" t="n">
        <v>25</v>
      </c>
      <c r="F4336" s="16" t="n">
        <v>0.557129731671096</v>
      </c>
      <c r="G4336" s="17" t="s">
        <v>101</v>
      </c>
      <c r="H4336" s="18" t="n">
        <v>0.3</v>
      </c>
      <c r="I4336" s="18" t="n">
        <v>1</v>
      </c>
      <c r="J4336" s="19" t="n">
        <v>0.938832125246688</v>
      </c>
      <c r="K4336" s="19" t="n">
        <v>0.482394177538912</v>
      </c>
      <c r="L4336" s="16" t="n">
        <v>12.3831448024776</v>
      </c>
      <c r="M4336" s="19" t="n">
        <v>0.923134291438188</v>
      </c>
      <c r="N4336" s="19" t="n">
        <v>0.529201596062269</v>
      </c>
      <c r="O4336" s="19" t="n">
        <v>0.938832125246688</v>
      </c>
      <c r="P4336" s="19" t="n">
        <v>0.320351084972123</v>
      </c>
      <c r="Q4336" s="17" t="s">
        <v>29</v>
      </c>
      <c r="R4336" s="5" t="str">
        <f aca="false">IF(OR(Q4336="Steel plate",Q4336="Concrete jacket"),"Steel plate or jacket",Q4336)</f>
        <v>Monitor</v>
      </c>
      <c r="S4336" s="5" t="str">
        <f aca="false">IF(O4336&lt;='Tree rules'!$C$4,IF(N4336&lt;='Tree rules'!$C$5,IF(P4336&lt;='Tree rules'!$C$7,"Monitor","Polymer laminate"),IF(P4336&lt;='Tree rules'!$C$8,"Seal cracks","Polymer laminate")),IF(O4336&lt;='Tree rules'!$C$6,IF(P4336&lt;='Tree rules'!$C$9,"Polymer laminate","Steel plate or jacket"),IF(L4336&lt;='Tree rules'!$C$10,"Steel plate or jacket","Polymer laminate")))</f>
        <v>Monitor</v>
      </c>
      <c r="T4336" s="5" t="str">
        <f aca="false">IF(S4336=R4336,"Yes","No")</f>
        <v>Yes</v>
      </c>
    </row>
    <row r="4337" customFormat="false" ht="15" hidden="false" customHeight="false" outlineLevel="0" collapsed="false">
      <c r="A4337" s="15" t="n">
        <v>6183</v>
      </c>
      <c r="B4337" s="16" t="n">
        <v>4.0417953062695</v>
      </c>
      <c r="C4337" s="15" t="n">
        <v>300</v>
      </c>
      <c r="D4337" s="15" t="n">
        <v>325</v>
      </c>
      <c r="E4337" s="15" t="n">
        <v>25</v>
      </c>
      <c r="F4337" s="16" t="n">
        <v>0.536642161467296</v>
      </c>
      <c r="G4337" s="17" t="s">
        <v>101</v>
      </c>
      <c r="H4337" s="18" t="n">
        <v>0.3</v>
      </c>
      <c r="I4337" s="18" t="n">
        <v>2</v>
      </c>
      <c r="J4337" s="19" t="n">
        <v>0.979730193902109</v>
      </c>
      <c r="K4337" s="19" t="n">
        <v>0.428408535924098</v>
      </c>
      <c r="L4337" s="16" t="n">
        <v>14.3836131895712</v>
      </c>
      <c r="M4337" s="19" t="n">
        <v>0.758718719258428</v>
      </c>
      <c r="N4337" s="19" t="n">
        <v>1.10648210268925</v>
      </c>
      <c r="O4337" s="19" t="n">
        <v>1.53973560983398</v>
      </c>
      <c r="P4337" s="19" t="n">
        <v>0.483589891034457</v>
      </c>
      <c r="Q4337" s="17" t="s">
        <v>31</v>
      </c>
      <c r="R4337" s="5" t="str">
        <f aca="false">IF(OR(Q4337="Steel plate",Q4337="Concrete jacket"),"Steel plate or jacket",Q4337)</f>
        <v>Polymer laminate</v>
      </c>
      <c r="S4337" s="5" t="str">
        <f aca="false">IF(O4337&lt;='Tree rules'!$C$4,IF(N4337&lt;='Tree rules'!$C$5,IF(P4337&lt;='Tree rules'!$C$7,"Monitor","Polymer laminate"),IF(P4337&lt;='Tree rules'!$C$8,"Seal cracks","Polymer laminate")),IF(O4337&lt;='Tree rules'!$C$6,IF(P4337&lt;='Tree rules'!$C$9,"Polymer laminate","Steel plate or jacket"),IF(L4337&lt;='Tree rules'!$C$10,"Steel plate or jacket","Polymer laminate")))</f>
        <v>Polymer laminate</v>
      </c>
      <c r="T4337" s="5" t="str">
        <f aca="false">IF(S4337=R4337,"Yes","No")</f>
        <v>Yes</v>
      </c>
    </row>
    <row r="4338" customFormat="false" ht="15" hidden="false" customHeight="false" outlineLevel="0" collapsed="false">
      <c r="A4338" s="15" t="n">
        <v>6184</v>
      </c>
      <c r="B4338" s="16" t="n">
        <v>6.00969302401414</v>
      </c>
      <c r="C4338" s="15" t="n">
        <v>300</v>
      </c>
      <c r="D4338" s="15" t="n">
        <v>575</v>
      </c>
      <c r="E4338" s="15" t="n">
        <v>30</v>
      </c>
      <c r="F4338" s="16" t="n">
        <v>0.79483685100311</v>
      </c>
      <c r="G4338" s="17" t="s">
        <v>101</v>
      </c>
      <c r="H4338" s="18" t="n">
        <v>0.3</v>
      </c>
      <c r="I4338" s="18" t="n">
        <v>1</v>
      </c>
      <c r="J4338" s="19" t="n">
        <v>0.976327002237082</v>
      </c>
      <c r="K4338" s="19" t="n">
        <v>0.448218045417373</v>
      </c>
      <c r="L4338" s="16" t="n">
        <v>11.4035920759282</v>
      </c>
      <c r="M4338" s="19" t="n">
        <v>0.948871004966096</v>
      </c>
      <c r="N4338" s="19" t="n">
        <v>0.640795509130844</v>
      </c>
      <c r="O4338" s="19" t="n">
        <v>0.976327002237082</v>
      </c>
      <c r="P4338" s="19" t="n">
        <v>0.383002284753256</v>
      </c>
      <c r="Q4338" s="17" t="s">
        <v>29</v>
      </c>
      <c r="R4338" s="5" t="str">
        <f aca="false">IF(OR(Q4338="Steel plate",Q4338="Concrete jacket"),"Steel plate or jacket",Q4338)</f>
        <v>Monitor</v>
      </c>
      <c r="S4338" s="5" t="str">
        <f aca="false">IF(O4338&lt;='Tree rules'!$C$4,IF(N4338&lt;='Tree rules'!$C$5,IF(P4338&lt;='Tree rules'!$C$7,"Monitor","Polymer laminate"),IF(P4338&lt;='Tree rules'!$C$8,"Seal cracks","Polymer laminate")),IF(O4338&lt;='Tree rules'!$C$6,IF(P4338&lt;='Tree rules'!$C$9,"Polymer laminate","Steel plate or jacket"),IF(L4338&lt;='Tree rules'!$C$10,"Steel plate or jacket","Polymer laminate")))</f>
        <v>Monitor</v>
      </c>
      <c r="T4338" s="5" t="str">
        <f aca="false">IF(S4338=R4338,"Yes","No")</f>
        <v>Yes</v>
      </c>
    </row>
    <row r="4339" customFormat="false" ht="15" hidden="false" customHeight="false" outlineLevel="0" collapsed="false">
      <c r="A4339" s="15" t="n">
        <v>6186</v>
      </c>
      <c r="B4339" s="16" t="n">
        <v>5.40744103463213</v>
      </c>
      <c r="C4339" s="15" t="n">
        <v>300</v>
      </c>
      <c r="D4339" s="15" t="n">
        <v>500</v>
      </c>
      <c r="E4339" s="15" t="n">
        <v>30</v>
      </c>
      <c r="F4339" s="16" t="n">
        <v>0.885735373699325</v>
      </c>
      <c r="G4339" s="17" t="s">
        <v>103</v>
      </c>
      <c r="H4339" s="18" t="n">
        <v>0.2</v>
      </c>
      <c r="I4339" s="18" t="n">
        <v>1</v>
      </c>
      <c r="J4339" s="19" t="n">
        <v>0.868638309719978</v>
      </c>
      <c r="K4339" s="19" t="n">
        <v>0.466185215019468</v>
      </c>
      <c r="L4339" s="16" t="n">
        <v>11.9106630718769</v>
      </c>
      <c r="M4339" s="19" t="n">
        <v>0.920658597023226</v>
      </c>
      <c r="N4339" s="19" t="n">
        <v>0.771003762518347</v>
      </c>
      <c r="O4339" s="19" t="n">
        <v>0.868638309719978</v>
      </c>
      <c r="P4339" s="19" t="n">
        <v>0.399036344804452</v>
      </c>
      <c r="Q4339" s="17" t="s">
        <v>29</v>
      </c>
      <c r="R4339" s="5" t="str">
        <f aca="false">IF(OR(Q4339="Steel plate",Q4339="Concrete jacket"),"Steel plate or jacket",Q4339)</f>
        <v>Monitor</v>
      </c>
      <c r="S4339" s="5" t="str">
        <f aca="false">IF(O4339&lt;='Tree rules'!$C$4,IF(N4339&lt;='Tree rules'!$C$5,IF(P4339&lt;='Tree rules'!$C$7,"Monitor","Polymer laminate"),IF(P4339&lt;='Tree rules'!$C$8,"Seal cracks","Polymer laminate")),IF(O4339&lt;='Tree rules'!$C$6,IF(P4339&lt;='Tree rules'!$C$9,"Polymer laminate","Steel plate or jacket"),IF(L4339&lt;='Tree rules'!$C$10,"Steel plate or jacket","Polymer laminate")))</f>
        <v>Monitor</v>
      </c>
      <c r="T4339" s="5" t="str">
        <f aca="false">IF(S4339=R4339,"Yes","No")</f>
        <v>Yes</v>
      </c>
    </row>
    <row r="4340" customFormat="false" ht="15" hidden="false" customHeight="false" outlineLevel="0" collapsed="false">
      <c r="A4340" s="15" t="n">
        <v>6187</v>
      </c>
      <c r="B4340" s="16" t="n">
        <v>6.17423014037143</v>
      </c>
      <c r="C4340" s="15" t="n">
        <v>230</v>
      </c>
      <c r="D4340" s="15" t="n">
        <v>550</v>
      </c>
      <c r="E4340" s="15" t="n">
        <v>25</v>
      </c>
      <c r="F4340" s="16" t="n">
        <v>0.544187190990784</v>
      </c>
      <c r="G4340" s="17" t="s">
        <v>101</v>
      </c>
      <c r="H4340" s="18" t="n">
        <v>0.3</v>
      </c>
      <c r="I4340" s="18" t="n">
        <v>1.5</v>
      </c>
      <c r="J4340" s="19" t="n">
        <v>0.882226679555662</v>
      </c>
      <c r="K4340" s="19" t="n">
        <v>0.461103242823921</v>
      </c>
      <c r="L4340" s="16" t="n">
        <v>12.2992632278315</v>
      </c>
      <c r="M4340" s="19" t="n">
        <v>0.94533698526918</v>
      </c>
      <c r="N4340" s="19" t="n">
        <v>0.963235087274132</v>
      </c>
      <c r="O4340" s="19" t="n">
        <v>1.11994122790905</v>
      </c>
      <c r="P4340" s="19" t="n">
        <v>0.332698386441454</v>
      </c>
      <c r="Q4340" s="17" t="s">
        <v>31</v>
      </c>
      <c r="R4340" s="5" t="str">
        <f aca="false">IF(OR(Q4340="Steel plate",Q4340="Concrete jacket"),"Steel plate or jacket",Q4340)</f>
        <v>Polymer laminate</v>
      </c>
      <c r="S4340" s="5" t="str">
        <f aca="false">IF(O4340&lt;='Tree rules'!$C$4,IF(N4340&lt;='Tree rules'!$C$5,IF(P4340&lt;='Tree rules'!$C$7,"Monitor","Polymer laminate"),IF(P4340&lt;='Tree rules'!$C$8,"Seal cracks","Polymer laminate")),IF(O4340&lt;='Tree rules'!$C$6,IF(P4340&lt;='Tree rules'!$C$9,"Polymer laminate","Steel plate or jacket"),IF(L4340&lt;='Tree rules'!$C$10,"Steel plate or jacket","Polymer laminate")))</f>
        <v>Polymer laminate</v>
      </c>
      <c r="T4340" s="5" t="str">
        <f aca="false">IF(S4340=R4340,"Yes","No")</f>
        <v>Yes</v>
      </c>
    </row>
    <row r="4341" customFormat="false" ht="15" hidden="false" customHeight="false" outlineLevel="0" collapsed="false">
      <c r="A4341" s="15" t="n">
        <v>6189</v>
      </c>
      <c r="B4341" s="16" t="n">
        <v>5.67354324685187</v>
      </c>
      <c r="C4341" s="15" t="n">
        <v>300</v>
      </c>
      <c r="D4341" s="15" t="n">
        <v>500</v>
      </c>
      <c r="E4341" s="15" t="n">
        <v>30</v>
      </c>
      <c r="F4341" s="16" t="n">
        <v>0.738112811416104</v>
      </c>
      <c r="G4341" s="17" t="s">
        <v>103</v>
      </c>
      <c r="H4341" s="18" t="n">
        <v>0.2</v>
      </c>
      <c r="I4341" s="18" t="n">
        <v>1</v>
      </c>
      <c r="J4341" s="19" t="n">
        <v>0.870458966312713</v>
      </c>
      <c r="K4341" s="19" t="n">
        <v>0.413982375984895</v>
      </c>
      <c r="L4341" s="16" t="n">
        <v>12.4967912926253</v>
      </c>
      <c r="M4341" s="19" t="n">
        <v>0.576498699845457</v>
      </c>
      <c r="N4341" s="19" t="n">
        <v>0.863028273798233</v>
      </c>
      <c r="O4341" s="19" t="n">
        <v>0.870458966312713</v>
      </c>
      <c r="P4341" s="19" t="n">
        <v>0.525344339063032</v>
      </c>
      <c r="Q4341" s="17" t="s">
        <v>29</v>
      </c>
      <c r="R4341" s="5" t="str">
        <f aca="false">IF(OR(Q4341="Steel plate",Q4341="Concrete jacket"),"Steel plate or jacket",Q4341)</f>
        <v>Monitor</v>
      </c>
      <c r="S4341" s="5" t="str">
        <f aca="false">IF(O4341&lt;='Tree rules'!$C$4,IF(N4341&lt;='Tree rules'!$C$5,IF(P4341&lt;='Tree rules'!$C$7,"Monitor","Polymer laminate"),IF(P4341&lt;='Tree rules'!$C$8,"Seal cracks","Polymer laminate")),IF(O4341&lt;='Tree rules'!$C$6,IF(P4341&lt;='Tree rules'!$C$9,"Polymer laminate","Steel plate or jacket"),IF(L4341&lt;='Tree rules'!$C$10,"Steel plate or jacket","Polymer laminate")))</f>
        <v>Monitor</v>
      </c>
      <c r="T4341" s="5" t="str">
        <f aca="false">IF(S4341=R4341,"Yes","No")</f>
        <v>Yes</v>
      </c>
    </row>
    <row r="4342" customFormat="false" ht="15" hidden="false" customHeight="false" outlineLevel="0" collapsed="false">
      <c r="A4342" s="15" t="n">
        <v>6190</v>
      </c>
      <c r="B4342" s="16" t="n">
        <v>7.04802322119747</v>
      </c>
      <c r="C4342" s="15" t="n">
        <v>230</v>
      </c>
      <c r="D4342" s="15" t="n">
        <v>675</v>
      </c>
      <c r="E4342" s="15" t="n">
        <v>25</v>
      </c>
      <c r="F4342" s="16" t="n">
        <v>0.669563651660229</v>
      </c>
      <c r="G4342" s="17" t="s">
        <v>102</v>
      </c>
      <c r="H4342" s="18" t="n">
        <v>0.1</v>
      </c>
      <c r="I4342" s="18" t="n">
        <v>2</v>
      </c>
      <c r="J4342" s="19" t="n">
        <v>0.998124544420442</v>
      </c>
      <c r="K4342" s="19" t="n">
        <v>0.519697361220964</v>
      </c>
      <c r="L4342" s="16" t="n">
        <v>11.5163778124142</v>
      </c>
      <c r="M4342" s="19" t="n">
        <v>0.762224666037262</v>
      </c>
      <c r="N4342" s="19" t="n">
        <v>3.81885390659319</v>
      </c>
      <c r="O4342" s="19" t="n">
        <v>1.4775263969357</v>
      </c>
      <c r="P4342" s="19" t="n">
        <v>0.560518525996076</v>
      </c>
      <c r="Q4342" s="17" t="s">
        <v>104</v>
      </c>
      <c r="R4342" s="5" t="str">
        <f aca="false">IF(OR(Q4342="Steel plate",Q4342="Concrete jacket"),"Steel plate or jacket",Q4342)</f>
        <v>Steel plate or jacket</v>
      </c>
      <c r="S4342" s="5" t="str">
        <f aca="false">IF(O4342&lt;='Tree rules'!$C$4,IF(N4342&lt;='Tree rules'!$C$5,IF(P4342&lt;='Tree rules'!$C$7,"Monitor","Polymer laminate"),IF(P4342&lt;='Tree rules'!$C$8,"Seal cracks","Polymer laminate")),IF(O4342&lt;='Tree rules'!$C$6,IF(P4342&lt;='Tree rules'!$C$9,"Polymer laminate","Steel plate or jacket"),IF(L4342&lt;='Tree rules'!$C$10,"Steel plate or jacket","Polymer laminate")))</f>
        <v>Steel plate or jacket</v>
      </c>
      <c r="T4342" s="5" t="str">
        <f aca="false">IF(S4342=R4342,"Yes","No")</f>
        <v>Yes</v>
      </c>
    </row>
    <row r="4343" customFormat="false" ht="15" hidden="false" customHeight="false" outlineLevel="0" collapsed="false">
      <c r="A4343" s="15" t="n">
        <v>6191</v>
      </c>
      <c r="B4343" s="16" t="n">
        <v>4.30178506162372</v>
      </c>
      <c r="C4343" s="15" t="n">
        <v>300</v>
      </c>
      <c r="D4343" s="15" t="n">
        <v>400</v>
      </c>
      <c r="E4343" s="15" t="n">
        <v>20</v>
      </c>
      <c r="F4343" s="16" t="n">
        <v>0.594998608634431</v>
      </c>
      <c r="G4343" s="17" t="s">
        <v>101</v>
      </c>
      <c r="H4343" s="18" t="n">
        <v>0.3</v>
      </c>
      <c r="I4343" s="18" t="n">
        <v>1.5</v>
      </c>
      <c r="J4343" s="19" t="n">
        <v>0.979133525551266</v>
      </c>
      <c r="K4343" s="19" t="n">
        <v>0.631177207555284</v>
      </c>
      <c r="L4343" s="16" t="n">
        <v>12.2209802887037</v>
      </c>
      <c r="M4343" s="19" t="n">
        <v>0.618973294556552</v>
      </c>
      <c r="N4343" s="19" t="n">
        <v>1.29359192730563</v>
      </c>
      <c r="O4343" s="19" t="n">
        <v>1.1596969060863</v>
      </c>
      <c r="P4343" s="19" t="n">
        <v>0.606850125835073</v>
      </c>
      <c r="Q4343" s="17" t="s">
        <v>31</v>
      </c>
      <c r="R4343" s="5" t="str">
        <f aca="false">IF(OR(Q4343="Steel plate",Q4343="Concrete jacket"),"Steel plate or jacket",Q4343)</f>
        <v>Polymer laminate</v>
      </c>
      <c r="S4343" s="5" t="str">
        <f aca="false">IF(O4343&lt;='Tree rules'!$C$4,IF(N4343&lt;='Tree rules'!$C$5,IF(P4343&lt;='Tree rules'!$C$7,"Monitor","Polymer laminate"),IF(P4343&lt;='Tree rules'!$C$8,"Seal cracks","Polymer laminate")),IF(O4343&lt;='Tree rules'!$C$6,IF(P4343&lt;='Tree rules'!$C$9,"Polymer laminate","Steel plate or jacket"),IF(L4343&lt;='Tree rules'!$C$10,"Steel plate or jacket","Polymer laminate")))</f>
        <v>Polymer laminate</v>
      </c>
      <c r="T4343" s="5" t="str">
        <f aca="false">IF(S4343=R4343,"Yes","No")</f>
        <v>Yes</v>
      </c>
    </row>
    <row r="4344" customFormat="false" ht="15" hidden="false" customHeight="false" outlineLevel="0" collapsed="false">
      <c r="A4344" s="15" t="n">
        <v>6193</v>
      </c>
      <c r="B4344" s="16" t="n">
        <v>4.46119286544572</v>
      </c>
      <c r="C4344" s="15" t="n">
        <v>230</v>
      </c>
      <c r="D4344" s="15" t="n">
        <v>375</v>
      </c>
      <c r="E4344" s="15" t="n">
        <v>25</v>
      </c>
      <c r="F4344" s="16" t="n">
        <v>0.875583236786453</v>
      </c>
      <c r="G4344" s="17" t="s">
        <v>102</v>
      </c>
      <c r="H4344" s="18" t="n">
        <v>0.1</v>
      </c>
      <c r="I4344" s="18" t="n">
        <v>1</v>
      </c>
      <c r="J4344" s="19" t="n">
        <v>0.889192338868346</v>
      </c>
      <c r="K4344" s="19" t="n">
        <v>0.401038747532942</v>
      </c>
      <c r="L4344" s="16" t="n">
        <v>14.2986950815568</v>
      </c>
      <c r="M4344" s="19" t="n">
        <v>0.349565182474469</v>
      </c>
      <c r="N4344" s="19" t="n">
        <v>2.94714375003751</v>
      </c>
      <c r="O4344" s="19" t="n">
        <v>0.889192338868346</v>
      </c>
      <c r="P4344" s="19" t="n">
        <v>0.911294916986619</v>
      </c>
      <c r="Q4344" s="17" t="s">
        <v>30</v>
      </c>
      <c r="R4344" s="5" t="str">
        <f aca="false">IF(OR(Q4344="Steel plate",Q4344="Concrete jacket"),"Steel plate or jacket",Q4344)</f>
        <v>Seal cracks</v>
      </c>
      <c r="S4344" s="5" t="str">
        <f aca="false">IF(O4344&lt;='Tree rules'!$C$4,IF(N4344&lt;='Tree rules'!$C$5,IF(P4344&lt;='Tree rules'!$C$7,"Monitor","Polymer laminate"),IF(P4344&lt;='Tree rules'!$C$8,"Seal cracks","Polymer laminate")),IF(O4344&lt;='Tree rules'!$C$6,IF(P4344&lt;='Tree rules'!$C$9,"Polymer laminate","Steel plate or jacket"),IF(L4344&lt;='Tree rules'!$C$10,"Steel plate or jacket","Polymer laminate")))</f>
        <v>Seal cracks</v>
      </c>
      <c r="T4344" s="5" t="str">
        <f aca="false">IF(S4344=R4344,"Yes","No")</f>
        <v>Yes</v>
      </c>
    </row>
    <row r="4345" customFormat="false" ht="15" hidden="false" customHeight="false" outlineLevel="0" collapsed="false">
      <c r="A4345" s="15" t="n">
        <v>6194</v>
      </c>
      <c r="B4345" s="16" t="n">
        <v>4.42917935670948</v>
      </c>
      <c r="C4345" s="15" t="n">
        <v>300</v>
      </c>
      <c r="D4345" s="15" t="n">
        <v>375</v>
      </c>
      <c r="E4345" s="15" t="n">
        <v>20</v>
      </c>
      <c r="F4345" s="16" t="n">
        <v>0.569472988566126</v>
      </c>
      <c r="G4345" s="17" t="s">
        <v>103</v>
      </c>
      <c r="H4345" s="18" t="n">
        <v>0.2</v>
      </c>
      <c r="I4345" s="18" t="n">
        <v>1.5</v>
      </c>
      <c r="J4345" s="19" t="n">
        <v>0.969555199227197</v>
      </c>
      <c r="K4345" s="19" t="n">
        <v>0.503257181585613</v>
      </c>
      <c r="L4345" s="16" t="n">
        <v>13.3812065157386</v>
      </c>
      <c r="M4345" s="19" t="n">
        <v>0.359937083154668</v>
      </c>
      <c r="N4345" s="19" t="n">
        <v>1.27674808086549</v>
      </c>
      <c r="O4345" s="19" t="n">
        <v>1.21036499036342</v>
      </c>
      <c r="P4345" s="19" t="n">
        <v>0.998946402386495</v>
      </c>
      <c r="Q4345" s="17" t="s">
        <v>31</v>
      </c>
      <c r="R4345" s="5" t="str">
        <f aca="false">IF(OR(Q4345="Steel plate",Q4345="Concrete jacket"),"Steel plate or jacket",Q4345)</f>
        <v>Polymer laminate</v>
      </c>
      <c r="S4345" s="5" t="str">
        <f aca="false">IF(O4345&lt;='Tree rules'!$C$4,IF(N4345&lt;='Tree rules'!$C$5,IF(P4345&lt;='Tree rules'!$C$7,"Monitor","Polymer laminate"),IF(P4345&lt;='Tree rules'!$C$8,"Seal cracks","Polymer laminate")),IF(O4345&lt;='Tree rules'!$C$6,IF(P4345&lt;='Tree rules'!$C$9,"Polymer laminate","Steel plate or jacket"),IF(L4345&lt;='Tree rules'!$C$10,"Steel plate or jacket","Polymer laminate")))</f>
        <v>Polymer laminate</v>
      </c>
      <c r="T4345" s="5" t="str">
        <f aca="false">IF(S4345=R4345,"Yes","No")</f>
        <v>Yes</v>
      </c>
    </row>
    <row r="4346" customFormat="false" ht="15" hidden="false" customHeight="false" outlineLevel="0" collapsed="false">
      <c r="A4346" s="15" t="n">
        <v>6195</v>
      </c>
      <c r="B4346" s="16" t="n">
        <v>4.1927764705238</v>
      </c>
      <c r="C4346" s="15" t="n">
        <v>300</v>
      </c>
      <c r="D4346" s="15" t="n">
        <v>325</v>
      </c>
      <c r="E4346" s="15" t="n">
        <v>30</v>
      </c>
      <c r="F4346" s="16" t="n">
        <v>0.72065207824282</v>
      </c>
      <c r="G4346" s="17" t="s">
        <v>101</v>
      </c>
      <c r="H4346" s="18" t="n">
        <v>0.3</v>
      </c>
      <c r="I4346" s="18" t="n">
        <v>1.5</v>
      </c>
      <c r="J4346" s="19" t="n">
        <v>0.856123935315871</v>
      </c>
      <c r="K4346" s="19" t="n">
        <v>0.626559370269593</v>
      </c>
      <c r="L4346" s="16" t="n">
        <v>15.0278726542072</v>
      </c>
      <c r="M4346" s="19" t="n">
        <v>0.938751886488793</v>
      </c>
      <c r="N4346" s="19" t="n">
        <v>0.790897090354393</v>
      </c>
      <c r="O4346" s="19" t="n">
        <v>1.01597966608169</v>
      </c>
      <c r="P4346" s="19" t="n">
        <v>0.429360740434775</v>
      </c>
      <c r="Q4346" s="17" t="s">
        <v>31</v>
      </c>
      <c r="R4346" s="5" t="str">
        <f aca="false">IF(OR(Q4346="Steel plate",Q4346="Concrete jacket"),"Steel plate or jacket",Q4346)</f>
        <v>Polymer laminate</v>
      </c>
      <c r="S4346" s="5" t="str">
        <f aca="false">IF(O4346&lt;='Tree rules'!$C$4,IF(N4346&lt;='Tree rules'!$C$5,IF(P4346&lt;='Tree rules'!$C$7,"Monitor","Polymer laminate"),IF(P4346&lt;='Tree rules'!$C$8,"Seal cracks","Polymer laminate")),IF(O4346&lt;='Tree rules'!$C$6,IF(P4346&lt;='Tree rules'!$C$9,"Polymer laminate","Steel plate or jacket"),IF(L4346&lt;='Tree rules'!$C$10,"Steel plate or jacket","Polymer laminate")))</f>
        <v>Polymer laminate</v>
      </c>
      <c r="T4346" s="5" t="str">
        <f aca="false">IF(S4346=R4346,"Yes","No")</f>
        <v>Yes</v>
      </c>
    </row>
    <row r="4347" customFormat="false" ht="15" hidden="false" customHeight="false" outlineLevel="0" collapsed="false">
      <c r="A4347" s="15" t="n">
        <v>6196</v>
      </c>
      <c r="B4347" s="16" t="n">
        <v>7.97981501436382</v>
      </c>
      <c r="C4347" s="15" t="n">
        <v>300</v>
      </c>
      <c r="D4347" s="15" t="n">
        <v>675</v>
      </c>
      <c r="E4347" s="15" t="n">
        <v>25</v>
      </c>
      <c r="F4347" s="16" t="n">
        <v>0.684442843919345</v>
      </c>
      <c r="G4347" s="17" t="s">
        <v>102</v>
      </c>
      <c r="H4347" s="18" t="n">
        <v>0.1</v>
      </c>
      <c r="I4347" s="18" t="n">
        <v>1.5</v>
      </c>
      <c r="J4347" s="19" t="n">
        <v>0.851717607127818</v>
      </c>
      <c r="K4347" s="19" t="n">
        <v>0.541404704865217</v>
      </c>
      <c r="L4347" s="16" t="n">
        <v>13.0389134221631</v>
      </c>
      <c r="M4347" s="19" t="n">
        <v>0.469746457086923</v>
      </c>
      <c r="N4347" s="19" t="n">
        <v>2.82327539106297</v>
      </c>
      <c r="O4347" s="19" t="n">
        <v>1.04701445083396</v>
      </c>
      <c r="P4347" s="19" t="n">
        <v>0.796844145175404</v>
      </c>
      <c r="Q4347" s="17" t="s">
        <v>31</v>
      </c>
      <c r="R4347" s="5" t="str">
        <f aca="false">IF(OR(Q4347="Steel plate",Q4347="Concrete jacket"),"Steel plate or jacket",Q4347)</f>
        <v>Polymer laminate</v>
      </c>
      <c r="S4347" s="5" t="str">
        <f aca="false">IF(O4347&lt;='Tree rules'!$C$4,IF(N4347&lt;='Tree rules'!$C$5,IF(P4347&lt;='Tree rules'!$C$7,"Monitor","Polymer laminate"),IF(P4347&lt;='Tree rules'!$C$8,"Seal cracks","Polymer laminate")),IF(O4347&lt;='Tree rules'!$C$6,IF(P4347&lt;='Tree rules'!$C$9,"Polymer laminate","Steel plate or jacket"),IF(L4347&lt;='Tree rules'!$C$10,"Steel plate or jacket","Polymer laminate")))</f>
        <v>Polymer laminate</v>
      </c>
      <c r="T4347" s="5" t="str">
        <f aca="false">IF(S4347=R4347,"Yes","No")</f>
        <v>Yes</v>
      </c>
    </row>
    <row r="4348" customFormat="false" ht="15" hidden="false" customHeight="false" outlineLevel="0" collapsed="false">
      <c r="A4348" s="15" t="n">
        <v>6197</v>
      </c>
      <c r="B4348" s="16" t="n">
        <v>5.17601895398494</v>
      </c>
      <c r="C4348" s="15" t="n">
        <v>230</v>
      </c>
      <c r="D4348" s="15" t="n">
        <v>425</v>
      </c>
      <c r="E4348" s="15" t="n">
        <v>30</v>
      </c>
      <c r="F4348" s="16" t="n">
        <v>0.724620609754306</v>
      </c>
      <c r="G4348" s="17" t="s">
        <v>103</v>
      </c>
      <c r="H4348" s="18" t="n">
        <v>0.2</v>
      </c>
      <c r="I4348" s="18" t="n">
        <v>2</v>
      </c>
      <c r="J4348" s="19" t="n">
        <v>0.926057896467162</v>
      </c>
      <c r="K4348" s="19" t="n">
        <v>0.507920064715607</v>
      </c>
      <c r="L4348" s="16" t="n">
        <v>13.7294932466444</v>
      </c>
      <c r="M4348" s="19" t="n">
        <v>0.310479741375209</v>
      </c>
      <c r="N4348" s="19" t="n">
        <v>2.07293637851292</v>
      </c>
      <c r="O4348" s="19" t="n">
        <v>1.38175240623032</v>
      </c>
      <c r="P4348" s="19" t="n">
        <v>1.3561282464811</v>
      </c>
      <c r="Q4348" s="17" t="s">
        <v>104</v>
      </c>
      <c r="R4348" s="5" t="str">
        <f aca="false">IF(OR(Q4348="Steel plate",Q4348="Concrete jacket"),"Steel plate or jacket",Q4348)</f>
        <v>Steel plate or jacket</v>
      </c>
      <c r="S4348" s="5" t="str">
        <f aca="false">IF(O4348&lt;='Tree rules'!$C$4,IF(N4348&lt;='Tree rules'!$C$5,IF(P4348&lt;='Tree rules'!$C$7,"Monitor","Polymer laminate"),IF(P4348&lt;='Tree rules'!$C$8,"Seal cracks","Polymer laminate")),IF(O4348&lt;='Tree rules'!$C$6,IF(P4348&lt;='Tree rules'!$C$9,"Polymer laminate","Steel plate or jacket"),IF(L4348&lt;='Tree rules'!$C$10,"Steel plate or jacket","Polymer laminate")))</f>
        <v>Polymer laminate</v>
      </c>
      <c r="T4348" s="5" t="str">
        <f aca="false">IF(S4348=R4348,"Yes","No")</f>
        <v>No</v>
      </c>
    </row>
    <row r="4349" customFormat="false" ht="15" hidden="false" customHeight="false" outlineLevel="0" collapsed="false">
      <c r="A4349" s="15" t="n">
        <v>6201</v>
      </c>
      <c r="B4349" s="16" t="n">
        <v>4.25198787520895</v>
      </c>
      <c r="C4349" s="15" t="n">
        <v>230</v>
      </c>
      <c r="D4349" s="15" t="n">
        <v>350</v>
      </c>
      <c r="E4349" s="15" t="n">
        <v>30</v>
      </c>
      <c r="F4349" s="16" t="n">
        <v>0.64278110559382</v>
      </c>
      <c r="G4349" s="17" t="s">
        <v>101</v>
      </c>
      <c r="H4349" s="18" t="n">
        <v>0.3</v>
      </c>
      <c r="I4349" s="18" t="n">
        <v>1.5</v>
      </c>
      <c r="J4349" s="19" t="n">
        <v>0.961633063659156</v>
      </c>
      <c r="K4349" s="19" t="n">
        <v>0.414613267454635</v>
      </c>
      <c r="L4349" s="16" t="n">
        <v>13.8953852131011</v>
      </c>
      <c r="M4349" s="19" t="n">
        <v>0.815086537038051</v>
      </c>
      <c r="N4349" s="19" t="n">
        <v>0.805602217961496</v>
      </c>
      <c r="O4349" s="19" t="n">
        <v>1.24309668218067</v>
      </c>
      <c r="P4349" s="19" t="n">
        <v>0.424020324322803</v>
      </c>
      <c r="Q4349" s="17" t="s">
        <v>31</v>
      </c>
      <c r="R4349" s="5" t="str">
        <f aca="false">IF(OR(Q4349="Steel plate",Q4349="Concrete jacket"),"Steel plate or jacket",Q4349)</f>
        <v>Polymer laminate</v>
      </c>
      <c r="S4349" s="5" t="str">
        <f aca="false">IF(O4349&lt;='Tree rules'!$C$4,IF(N4349&lt;='Tree rules'!$C$5,IF(P4349&lt;='Tree rules'!$C$7,"Monitor","Polymer laminate"),IF(P4349&lt;='Tree rules'!$C$8,"Seal cracks","Polymer laminate")),IF(O4349&lt;='Tree rules'!$C$6,IF(P4349&lt;='Tree rules'!$C$9,"Polymer laminate","Steel plate or jacket"),IF(L4349&lt;='Tree rules'!$C$10,"Steel plate or jacket","Polymer laminate")))</f>
        <v>Polymer laminate</v>
      </c>
      <c r="T4349" s="5" t="str">
        <f aca="false">IF(S4349=R4349,"Yes","No")</f>
        <v>Yes</v>
      </c>
    </row>
    <row r="4350" customFormat="false" ht="15" hidden="false" customHeight="false" outlineLevel="0" collapsed="false">
      <c r="A4350" s="15" t="n">
        <v>6202</v>
      </c>
      <c r="B4350" s="16" t="n">
        <v>5.49261930735378</v>
      </c>
      <c r="C4350" s="15" t="n">
        <v>230</v>
      </c>
      <c r="D4350" s="15" t="n">
        <v>500</v>
      </c>
      <c r="E4350" s="15" t="n">
        <v>25</v>
      </c>
      <c r="F4350" s="16" t="n">
        <v>0.577653504586516</v>
      </c>
      <c r="G4350" s="17" t="s">
        <v>101</v>
      </c>
      <c r="H4350" s="18" t="n">
        <v>0.3</v>
      </c>
      <c r="I4350" s="18" t="n">
        <v>1</v>
      </c>
      <c r="J4350" s="19" t="n">
        <v>0.983988859058967</v>
      </c>
      <c r="K4350" s="19" t="n">
        <v>0.48510317970979</v>
      </c>
      <c r="L4350" s="16" t="n">
        <v>12.0982804126735</v>
      </c>
      <c r="M4350" s="19" t="n">
        <v>0.43542282414425</v>
      </c>
      <c r="N4350" s="19" t="n">
        <v>0.719953465178056</v>
      </c>
      <c r="O4350" s="19" t="n">
        <v>0.983988859058967</v>
      </c>
      <c r="P4350" s="19" t="n">
        <v>0.676140894796213</v>
      </c>
      <c r="Q4350" s="17" t="s">
        <v>29</v>
      </c>
      <c r="R4350" s="5" t="str">
        <f aca="false">IF(OR(Q4350="Steel plate",Q4350="Concrete jacket"),"Steel plate or jacket",Q4350)</f>
        <v>Monitor</v>
      </c>
      <c r="S4350" s="5" t="str">
        <f aca="false">IF(O4350&lt;='Tree rules'!$C$4,IF(N4350&lt;='Tree rules'!$C$5,IF(P4350&lt;='Tree rules'!$C$7,"Monitor","Polymer laminate"),IF(P4350&lt;='Tree rules'!$C$8,"Seal cracks","Polymer laminate")),IF(O4350&lt;='Tree rules'!$C$6,IF(P4350&lt;='Tree rules'!$C$9,"Polymer laminate","Steel plate or jacket"),IF(L4350&lt;='Tree rules'!$C$10,"Steel plate or jacket","Polymer laminate")))</f>
        <v>Monitor</v>
      </c>
      <c r="T4350" s="5" t="str">
        <f aca="false">IF(S4350=R4350,"Yes","No")</f>
        <v>Yes</v>
      </c>
    </row>
    <row r="4351" customFormat="false" ht="15" hidden="false" customHeight="false" outlineLevel="0" collapsed="false">
      <c r="A4351" s="15" t="n">
        <v>6204</v>
      </c>
      <c r="B4351" s="16" t="n">
        <v>5.08403851964064</v>
      </c>
      <c r="C4351" s="15" t="n">
        <v>230</v>
      </c>
      <c r="D4351" s="15" t="n">
        <v>400</v>
      </c>
      <c r="E4351" s="15" t="n">
        <v>30</v>
      </c>
      <c r="F4351" s="16" t="n">
        <v>0.740832460684402</v>
      </c>
      <c r="G4351" s="17" t="s">
        <v>103</v>
      </c>
      <c r="H4351" s="18" t="n">
        <v>0.2</v>
      </c>
      <c r="I4351" s="18" t="n">
        <v>1.5</v>
      </c>
      <c r="J4351" s="19" t="n">
        <v>0.885184495632368</v>
      </c>
      <c r="K4351" s="19" t="n">
        <v>0.585396658196574</v>
      </c>
      <c r="L4351" s="16" t="n">
        <v>14.3616907334482</v>
      </c>
      <c r="M4351" s="19" t="n">
        <v>0.373622561545386</v>
      </c>
      <c r="N4351" s="19" t="n">
        <v>1.2214658169853</v>
      </c>
      <c r="O4351" s="19" t="n">
        <v>1.06868472063325</v>
      </c>
      <c r="P4351" s="19" t="n">
        <v>1.07279777768214</v>
      </c>
      <c r="Q4351" s="17" t="s">
        <v>31</v>
      </c>
      <c r="R4351" s="5" t="str">
        <f aca="false">IF(OR(Q4351="Steel plate",Q4351="Concrete jacket"),"Steel plate or jacket",Q4351)</f>
        <v>Polymer laminate</v>
      </c>
      <c r="S4351" s="5" t="str">
        <f aca="false">IF(O4351&lt;='Tree rules'!$C$4,IF(N4351&lt;='Tree rules'!$C$5,IF(P4351&lt;='Tree rules'!$C$7,"Monitor","Polymer laminate"),IF(P4351&lt;='Tree rules'!$C$8,"Seal cracks","Polymer laminate")),IF(O4351&lt;='Tree rules'!$C$6,IF(P4351&lt;='Tree rules'!$C$9,"Polymer laminate","Steel plate or jacket"),IF(L4351&lt;='Tree rules'!$C$10,"Steel plate or jacket","Polymer laminate")))</f>
        <v>Polymer laminate</v>
      </c>
      <c r="T4351" s="5" t="str">
        <f aca="false">IF(S4351=R4351,"Yes","No")</f>
        <v>Yes</v>
      </c>
    </row>
    <row r="4352" customFormat="false" ht="15" hidden="false" customHeight="false" outlineLevel="0" collapsed="false">
      <c r="A4352" s="15" t="n">
        <v>6205</v>
      </c>
      <c r="B4352" s="16" t="n">
        <v>4.76096274159933</v>
      </c>
      <c r="C4352" s="15" t="n">
        <v>230</v>
      </c>
      <c r="D4352" s="15" t="n">
        <v>475</v>
      </c>
      <c r="E4352" s="15" t="n">
        <v>30</v>
      </c>
      <c r="F4352" s="16" t="n">
        <v>0.815088394972116</v>
      </c>
      <c r="G4352" s="17" t="s">
        <v>101</v>
      </c>
      <c r="H4352" s="18" t="n">
        <v>0.3</v>
      </c>
      <c r="I4352" s="18" t="n">
        <v>2</v>
      </c>
      <c r="J4352" s="19" t="n">
        <v>0.899614480228143</v>
      </c>
      <c r="K4352" s="19" t="n">
        <v>0.456743736642924</v>
      </c>
      <c r="L4352" s="16" t="n">
        <v>11.0978152484833</v>
      </c>
      <c r="M4352" s="19" t="n">
        <v>0.938356900212489</v>
      </c>
      <c r="N4352" s="19" t="n">
        <v>0.884045681204392</v>
      </c>
      <c r="O4352" s="19" t="n">
        <v>1.3883356812188</v>
      </c>
      <c r="P4352" s="19" t="n">
        <v>0.436917937705014</v>
      </c>
      <c r="Q4352" s="17" t="s">
        <v>31</v>
      </c>
      <c r="R4352" s="5" t="str">
        <f aca="false">IF(OR(Q4352="Steel plate",Q4352="Concrete jacket"),"Steel plate or jacket",Q4352)</f>
        <v>Polymer laminate</v>
      </c>
      <c r="S4352" s="5" t="str">
        <f aca="false">IF(O4352&lt;='Tree rules'!$C$4,IF(N4352&lt;='Tree rules'!$C$5,IF(P4352&lt;='Tree rules'!$C$7,"Monitor","Polymer laminate"),IF(P4352&lt;='Tree rules'!$C$8,"Seal cracks","Polymer laminate")),IF(O4352&lt;='Tree rules'!$C$6,IF(P4352&lt;='Tree rules'!$C$9,"Polymer laminate","Steel plate or jacket"),IF(L4352&lt;='Tree rules'!$C$10,"Steel plate or jacket","Polymer laminate")))</f>
        <v>Steel plate or jacket</v>
      </c>
      <c r="T4352" s="5" t="str">
        <f aca="false">IF(S4352=R4352,"Yes","No")</f>
        <v>No</v>
      </c>
    </row>
    <row r="4353" customFormat="false" ht="15" hidden="false" customHeight="false" outlineLevel="0" collapsed="false">
      <c r="A4353" s="15" t="n">
        <v>6206</v>
      </c>
      <c r="B4353" s="16" t="n">
        <v>3.59959750635174</v>
      </c>
      <c r="C4353" s="15" t="n">
        <v>300</v>
      </c>
      <c r="D4353" s="15" t="n">
        <v>350</v>
      </c>
      <c r="E4353" s="15" t="n">
        <v>25</v>
      </c>
      <c r="F4353" s="16" t="n">
        <v>0.647751062595834</v>
      </c>
      <c r="G4353" s="17" t="s">
        <v>102</v>
      </c>
      <c r="H4353" s="18" t="n">
        <v>0.1</v>
      </c>
      <c r="I4353" s="18" t="n">
        <v>2</v>
      </c>
      <c r="J4353" s="19" t="n">
        <v>0.971238179764825</v>
      </c>
      <c r="K4353" s="19" t="n">
        <v>0.512383728931264</v>
      </c>
      <c r="L4353" s="16" t="n">
        <v>12.3697508809338</v>
      </c>
      <c r="M4353" s="19" t="n">
        <v>0.490102663832412</v>
      </c>
      <c r="N4353" s="19" t="n">
        <v>4.11852938176421</v>
      </c>
      <c r="O4353" s="19" t="n">
        <v>1.44482971930134</v>
      </c>
      <c r="P4353" s="19" t="n">
        <v>0.669220234732295</v>
      </c>
      <c r="Q4353" s="17" t="s">
        <v>31</v>
      </c>
      <c r="R4353" s="5" t="str">
        <f aca="false">IF(OR(Q4353="Steel plate",Q4353="Concrete jacket"),"Steel plate or jacket",Q4353)</f>
        <v>Polymer laminate</v>
      </c>
      <c r="S4353" s="5" t="str">
        <f aca="false">IF(O4353&lt;='Tree rules'!$C$4,IF(N4353&lt;='Tree rules'!$C$5,IF(P4353&lt;='Tree rules'!$C$7,"Monitor","Polymer laminate"),IF(P4353&lt;='Tree rules'!$C$8,"Seal cracks","Polymer laminate")),IF(O4353&lt;='Tree rules'!$C$6,IF(P4353&lt;='Tree rules'!$C$9,"Polymer laminate","Steel plate or jacket"),IF(L4353&lt;='Tree rules'!$C$10,"Steel plate or jacket","Polymer laminate")))</f>
        <v>Steel plate or jacket</v>
      </c>
      <c r="T4353" s="5" t="str">
        <f aca="false">IF(S4353=R4353,"Yes","No")</f>
        <v>No</v>
      </c>
    </row>
    <row r="4354" customFormat="false" ht="15" hidden="false" customHeight="false" outlineLevel="0" collapsed="false">
      <c r="A4354" s="15" t="n">
        <v>6207</v>
      </c>
      <c r="B4354" s="16" t="n">
        <v>5.6497730066365</v>
      </c>
      <c r="C4354" s="15" t="n">
        <v>300</v>
      </c>
      <c r="D4354" s="15" t="n">
        <v>450</v>
      </c>
      <c r="E4354" s="15" t="n">
        <v>30</v>
      </c>
      <c r="F4354" s="16" t="n">
        <v>0.781490709848207</v>
      </c>
      <c r="G4354" s="17" t="s">
        <v>101</v>
      </c>
      <c r="H4354" s="18" t="n">
        <v>0.3</v>
      </c>
      <c r="I4354" s="18" t="n">
        <v>1.5</v>
      </c>
      <c r="J4354" s="19" t="n">
        <v>0.880689733595021</v>
      </c>
      <c r="K4354" s="19" t="n">
        <v>0.424665632144145</v>
      </c>
      <c r="L4354" s="16" t="n">
        <v>14.054161708051</v>
      </c>
      <c r="M4354" s="19" t="n">
        <v>0.441583298925417</v>
      </c>
      <c r="N4354" s="19" t="n">
        <v>0.975273337037083</v>
      </c>
      <c r="O4354" s="19" t="n">
        <v>1.13403526917254</v>
      </c>
      <c r="P4354" s="19" t="n">
        <v>0.890278117151942</v>
      </c>
      <c r="Q4354" s="17" t="s">
        <v>31</v>
      </c>
      <c r="R4354" s="5" t="str">
        <f aca="false">IF(OR(Q4354="Steel plate",Q4354="Concrete jacket"),"Steel plate or jacket",Q4354)</f>
        <v>Polymer laminate</v>
      </c>
      <c r="S4354" s="5" t="str">
        <f aca="false">IF(O4354&lt;='Tree rules'!$C$4,IF(N4354&lt;='Tree rules'!$C$5,IF(P4354&lt;='Tree rules'!$C$7,"Monitor","Polymer laminate"),IF(P4354&lt;='Tree rules'!$C$8,"Seal cracks","Polymer laminate")),IF(O4354&lt;='Tree rules'!$C$6,IF(P4354&lt;='Tree rules'!$C$9,"Polymer laminate","Steel plate or jacket"),IF(L4354&lt;='Tree rules'!$C$10,"Steel plate or jacket","Polymer laminate")))</f>
        <v>Polymer laminate</v>
      </c>
      <c r="T4354" s="5" t="str">
        <f aca="false">IF(S4354=R4354,"Yes","No")</f>
        <v>Yes</v>
      </c>
    </row>
    <row r="4355" customFormat="false" ht="15" hidden="false" customHeight="false" outlineLevel="0" collapsed="false">
      <c r="A4355" s="15" t="n">
        <v>6208</v>
      </c>
      <c r="B4355" s="16" t="n">
        <v>5.71046494239799</v>
      </c>
      <c r="C4355" s="15" t="n">
        <v>300</v>
      </c>
      <c r="D4355" s="15" t="n">
        <v>550</v>
      </c>
      <c r="E4355" s="15" t="n">
        <v>20</v>
      </c>
      <c r="F4355" s="16" t="n">
        <v>0.625815269639401</v>
      </c>
      <c r="G4355" s="17" t="s">
        <v>101</v>
      </c>
      <c r="H4355" s="18" t="n">
        <v>0.3</v>
      </c>
      <c r="I4355" s="18" t="n">
        <v>1.5</v>
      </c>
      <c r="J4355" s="19" t="n">
        <v>0.968886523299036</v>
      </c>
      <c r="K4355" s="19" t="n">
        <v>0.426513636613678</v>
      </c>
      <c r="L4355" s="16" t="n">
        <v>11.3754281721076</v>
      </c>
      <c r="M4355" s="19" t="n">
        <v>0.896030636846461</v>
      </c>
      <c r="N4355" s="19" t="n">
        <v>0.952977764113604</v>
      </c>
      <c r="O4355" s="19" t="n">
        <v>1.24670812768943</v>
      </c>
      <c r="P4355" s="19" t="n">
        <v>0.416478615743378</v>
      </c>
      <c r="Q4355" s="17" t="s">
        <v>31</v>
      </c>
      <c r="R4355" s="5" t="str">
        <f aca="false">IF(OR(Q4355="Steel plate",Q4355="Concrete jacket"),"Steel plate or jacket",Q4355)</f>
        <v>Polymer laminate</v>
      </c>
      <c r="S4355" s="5" t="str">
        <f aca="false">IF(O4355&lt;='Tree rules'!$C$4,IF(N4355&lt;='Tree rules'!$C$5,IF(P4355&lt;='Tree rules'!$C$7,"Monitor","Polymer laminate"),IF(P4355&lt;='Tree rules'!$C$8,"Seal cracks","Polymer laminate")),IF(O4355&lt;='Tree rules'!$C$6,IF(P4355&lt;='Tree rules'!$C$9,"Polymer laminate","Steel plate or jacket"),IF(L4355&lt;='Tree rules'!$C$10,"Steel plate or jacket","Polymer laminate")))</f>
        <v>Polymer laminate</v>
      </c>
      <c r="T4355" s="5" t="str">
        <f aca="false">IF(S4355=R4355,"Yes","No")</f>
        <v>Yes</v>
      </c>
    </row>
    <row r="4356" customFormat="false" ht="15" hidden="false" customHeight="false" outlineLevel="0" collapsed="false">
      <c r="A4356" s="15" t="n">
        <v>6209</v>
      </c>
      <c r="B4356" s="16" t="n">
        <v>4.55214673912089</v>
      </c>
      <c r="C4356" s="15" t="n">
        <v>300</v>
      </c>
      <c r="D4356" s="15" t="n">
        <v>375</v>
      </c>
      <c r="E4356" s="15" t="n">
        <v>25</v>
      </c>
      <c r="F4356" s="16" t="n">
        <v>0.640324617292187</v>
      </c>
      <c r="G4356" s="17" t="s">
        <v>102</v>
      </c>
      <c r="H4356" s="18" t="n">
        <v>0.1</v>
      </c>
      <c r="I4356" s="18" t="n">
        <v>1</v>
      </c>
      <c r="J4356" s="19" t="n">
        <v>0.968442972895001</v>
      </c>
      <c r="K4356" s="19" t="n">
        <v>0.44921644372895</v>
      </c>
      <c r="L4356" s="16" t="n">
        <v>14.4972826086653</v>
      </c>
      <c r="M4356" s="19" t="n">
        <v>0.604019114265161</v>
      </c>
      <c r="N4356" s="19" t="n">
        <v>2.88085384178004</v>
      </c>
      <c r="O4356" s="19" t="n">
        <v>0.968442972895001</v>
      </c>
      <c r="P4356" s="19" t="n">
        <v>0.498061077496554</v>
      </c>
      <c r="Q4356" s="17" t="s">
        <v>30</v>
      </c>
      <c r="R4356" s="5" t="str">
        <f aca="false">IF(OR(Q4356="Steel plate",Q4356="Concrete jacket"),"Steel plate or jacket",Q4356)</f>
        <v>Seal cracks</v>
      </c>
      <c r="S4356" s="5" t="str">
        <f aca="false">IF(O4356&lt;='Tree rules'!$C$4,IF(N4356&lt;='Tree rules'!$C$5,IF(P4356&lt;='Tree rules'!$C$7,"Monitor","Polymer laminate"),IF(P4356&lt;='Tree rules'!$C$8,"Seal cracks","Polymer laminate")),IF(O4356&lt;='Tree rules'!$C$6,IF(P4356&lt;='Tree rules'!$C$9,"Polymer laminate","Steel plate or jacket"),IF(L4356&lt;='Tree rules'!$C$10,"Steel plate or jacket","Polymer laminate")))</f>
        <v>Seal cracks</v>
      </c>
      <c r="T4356" s="5" t="str">
        <f aca="false">IF(S4356=R4356,"Yes","No")</f>
        <v>Yes</v>
      </c>
    </row>
    <row r="4357" customFormat="false" ht="15" hidden="false" customHeight="false" outlineLevel="0" collapsed="false">
      <c r="A4357" s="15" t="n">
        <v>6211</v>
      </c>
      <c r="B4357" s="16" t="n">
        <v>6.7272647501894</v>
      </c>
      <c r="C4357" s="15" t="n">
        <v>300</v>
      </c>
      <c r="D4357" s="15" t="n">
        <v>525</v>
      </c>
      <c r="E4357" s="15" t="n">
        <v>30</v>
      </c>
      <c r="F4357" s="16" t="n">
        <v>0.699589178252424</v>
      </c>
      <c r="G4357" s="17" t="s">
        <v>103</v>
      </c>
      <c r="H4357" s="18" t="n">
        <v>0.2</v>
      </c>
      <c r="I4357" s="18" t="n">
        <v>1</v>
      </c>
      <c r="J4357" s="19" t="n">
        <v>0.875497004052084</v>
      </c>
      <c r="K4357" s="19" t="n">
        <v>0.537278087454199</v>
      </c>
      <c r="L4357" s="16" t="n">
        <v>14.0443940504998</v>
      </c>
      <c r="M4357" s="19" t="n">
        <v>0.916194769733753</v>
      </c>
      <c r="N4357" s="19" t="n">
        <v>0.791713452740993</v>
      </c>
      <c r="O4357" s="19" t="n">
        <v>0.875497004052084</v>
      </c>
      <c r="P4357" s="19" t="n">
        <v>0.423471051060877</v>
      </c>
      <c r="Q4357" s="17" t="s">
        <v>29</v>
      </c>
      <c r="R4357" s="5" t="str">
        <f aca="false">IF(OR(Q4357="Steel plate",Q4357="Concrete jacket"),"Steel plate or jacket",Q4357)</f>
        <v>Monitor</v>
      </c>
      <c r="S4357" s="5" t="str">
        <f aca="false">IF(O4357&lt;='Tree rules'!$C$4,IF(N4357&lt;='Tree rules'!$C$5,IF(P4357&lt;='Tree rules'!$C$7,"Monitor","Polymer laminate"),IF(P4357&lt;='Tree rules'!$C$8,"Seal cracks","Polymer laminate")),IF(O4357&lt;='Tree rules'!$C$6,IF(P4357&lt;='Tree rules'!$C$9,"Polymer laminate","Steel plate or jacket"),IF(L4357&lt;='Tree rules'!$C$10,"Steel plate or jacket","Polymer laminate")))</f>
        <v>Monitor</v>
      </c>
      <c r="T4357" s="5" t="str">
        <f aca="false">IF(S4357=R4357,"Yes","No")</f>
        <v>Yes</v>
      </c>
    </row>
    <row r="4358" customFormat="false" ht="15" hidden="false" customHeight="false" outlineLevel="0" collapsed="false">
      <c r="A4358" s="15" t="n">
        <v>6213</v>
      </c>
      <c r="B4358" s="16" t="n">
        <v>3.28950452959755</v>
      </c>
      <c r="C4358" s="15" t="n">
        <v>300</v>
      </c>
      <c r="D4358" s="15" t="n">
        <v>300</v>
      </c>
      <c r="E4358" s="15" t="n">
        <v>25</v>
      </c>
      <c r="F4358" s="16" t="n">
        <v>0.831109167616348</v>
      </c>
      <c r="G4358" s="17" t="s">
        <v>103</v>
      </c>
      <c r="H4358" s="18" t="n">
        <v>0.2</v>
      </c>
      <c r="I4358" s="18" t="n">
        <v>2</v>
      </c>
      <c r="J4358" s="19" t="n">
        <v>0.896160038971183</v>
      </c>
      <c r="K4358" s="19" t="n">
        <v>0.420615420698419</v>
      </c>
      <c r="L4358" s="16" t="n">
        <v>13.0535894031649</v>
      </c>
      <c r="M4358" s="19" t="n">
        <v>0.781276252095484</v>
      </c>
      <c r="N4358" s="19" t="n">
        <v>2.27693631546963</v>
      </c>
      <c r="O4358" s="19" t="n">
        <v>1.41538134613739</v>
      </c>
      <c r="P4358" s="19" t="n">
        <v>0.527122212467214</v>
      </c>
      <c r="Q4358" s="17" t="s">
        <v>31</v>
      </c>
      <c r="R4358" s="5" t="str">
        <f aca="false">IF(OR(Q4358="Steel plate",Q4358="Concrete jacket"),"Steel plate or jacket",Q4358)</f>
        <v>Polymer laminate</v>
      </c>
      <c r="S4358" s="5" t="str">
        <f aca="false">IF(O4358&lt;='Tree rules'!$C$4,IF(N4358&lt;='Tree rules'!$C$5,IF(P4358&lt;='Tree rules'!$C$7,"Monitor","Polymer laminate"),IF(P4358&lt;='Tree rules'!$C$8,"Seal cracks","Polymer laminate")),IF(O4358&lt;='Tree rules'!$C$6,IF(P4358&lt;='Tree rules'!$C$9,"Polymer laminate","Steel plate or jacket"),IF(L4358&lt;='Tree rules'!$C$10,"Steel plate or jacket","Polymer laminate")))</f>
        <v>Steel plate or jacket</v>
      </c>
      <c r="T4358" s="5" t="str">
        <f aca="false">IF(S4358=R4358,"Yes","No")</f>
        <v>No</v>
      </c>
    </row>
    <row r="4359" customFormat="false" ht="15" hidden="false" customHeight="false" outlineLevel="0" collapsed="false">
      <c r="A4359" s="15" t="n">
        <v>6214</v>
      </c>
      <c r="B4359" s="16" t="n">
        <v>5.77591606026494</v>
      </c>
      <c r="C4359" s="15" t="n">
        <v>300</v>
      </c>
      <c r="D4359" s="15" t="n">
        <v>475</v>
      </c>
      <c r="E4359" s="15" t="n">
        <v>30</v>
      </c>
      <c r="F4359" s="16" t="n">
        <v>0.624901102811956</v>
      </c>
      <c r="G4359" s="17" t="s">
        <v>103</v>
      </c>
      <c r="H4359" s="18" t="n">
        <v>0.2</v>
      </c>
      <c r="I4359" s="18" t="n">
        <v>1</v>
      </c>
      <c r="J4359" s="19" t="n">
        <v>0.977148956518859</v>
      </c>
      <c r="K4359" s="19" t="n">
        <v>0.617183508743275</v>
      </c>
      <c r="L4359" s="16" t="n">
        <v>13.4636738001514</v>
      </c>
      <c r="M4359" s="19" t="n">
        <v>0.897784692080577</v>
      </c>
      <c r="N4359" s="19" t="n">
        <v>0.965485979741235</v>
      </c>
      <c r="O4359" s="19" t="n">
        <v>0.977148956518859</v>
      </c>
      <c r="P4359" s="19" t="n">
        <v>0.425673371208352</v>
      </c>
      <c r="Q4359" s="17" t="s">
        <v>29</v>
      </c>
      <c r="R4359" s="5" t="str">
        <f aca="false">IF(OR(Q4359="Steel plate",Q4359="Concrete jacket"),"Steel plate or jacket",Q4359)</f>
        <v>Monitor</v>
      </c>
      <c r="S4359" s="5" t="str">
        <f aca="false">IF(O4359&lt;='Tree rules'!$C$4,IF(N4359&lt;='Tree rules'!$C$5,IF(P4359&lt;='Tree rules'!$C$7,"Monitor","Polymer laminate"),IF(P4359&lt;='Tree rules'!$C$8,"Seal cracks","Polymer laminate")),IF(O4359&lt;='Tree rules'!$C$6,IF(P4359&lt;='Tree rules'!$C$9,"Polymer laminate","Steel plate or jacket"),IF(L4359&lt;='Tree rules'!$C$10,"Steel plate or jacket","Polymer laminate")))</f>
        <v>Monitor</v>
      </c>
      <c r="T4359" s="5" t="str">
        <f aca="false">IF(S4359=R4359,"Yes","No")</f>
        <v>Yes</v>
      </c>
    </row>
    <row r="4360" customFormat="false" ht="15" hidden="false" customHeight="false" outlineLevel="0" collapsed="false">
      <c r="A4360" s="15" t="n">
        <v>6215</v>
      </c>
      <c r="B4360" s="16" t="n">
        <v>4.04023279375647</v>
      </c>
      <c r="C4360" s="15" t="n">
        <v>300</v>
      </c>
      <c r="D4360" s="15" t="n">
        <v>325</v>
      </c>
      <c r="E4360" s="15" t="n">
        <v>30</v>
      </c>
      <c r="F4360" s="16" t="n">
        <v>0.756099314943392</v>
      </c>
      <c r="G4360" s="17" t="s">
        <v>101</v>
      </c>
      <c r="H4360" s="18" t="n">
        <v>0.3</v>
      </c>
      <c r="I4360" s="18" t="n">
        <v>1</v>
      </c>
      <c r="J4360" s="19" t="n">
        <v>0.898620214011418</v>
      </c>
      <c r="K4360" s="19" t="n">
        <v>0.644473935455854</v>
      </c>
      <c r="L4360" s="16" t="n">
        <v>14.5856779557995</v>
      </c>
      <c r="M4360" s="19" t="n">
        <v>0.593469850545154</v>
      </c>
      <c r="N4360" s="19" t="n">
        <v>0.987180168168476</v>
      </c>
      <c r="O4360" s="19" t="n">
        <v>0.898620214011418</v>
      </c>
      <c r="P4360" s="19" t="n">
        <v>0.627045737467504</v>
      </c>
      <c r="Q4360" s="17" t="s">
        <v>29</v>
      </c>
      <c r="R4360" s="5" t="str">
        <f aca="false">IF(OR(Q4360="Steel plate",Q4360="Concrete jacket"),"Steel plate or jacket",Q4360)</f>
        <v>Monitor</v>
      </c>
      <c r="S4360" s="5" t="str">
        <f aca="false">IF(O4360&lt;='Tree rules'!$C$4,IF(N4360&lt;='Tree rules'!$C$5,IF(P4360&lt;='Tree rules'!$C$7,"Monitor","Polymer laminate"),IF(P4360&lt;='Tree rules'!$C$8,"Seal cracks","Polymer laminate")),IF(O4360&lt;='Tree rules'!$C$6,IF(P4360&lt;='Tree rules'!$C$9,"Polymer laminate","Steel plate or jacket"),IF(L4360&lt;='Tree rules'!$C$10,"Steel plate or jacket","Polymer laminate")))</f>
        <v>Monitor</v>
      </c>
      <c r="T4360" s="5" t="str">
        <f aca="false">IF(S4360=R4360,"Yes","No")</f>
        <v>Yes</v>
      </c>
    </row>
    <row r="4361" customFormat="false" ht="15" hidden="false" customHeight="false" outlineLevel="0" collapsed="false">
      <c r="A4361" s="15" t="n">
        <v>6217</v>
      </c>
      <c r="B4361" s="16" t="n">
        <v>4.14759686549818</v>
      </c>
      <c r="C4361" s="15" t="n">
        <v>230</v>
      </c>
      <c r="D4361" s="15" t="n">
        <v>325</v>
      </c>
      <c r="E4361" s="15" t="n">
        <v>20</v>
      </c>
      <c r="F4361" s="16" t="n">
        <v>0.739439918465071</v>
      </c>
      <c r="G4361" s="17" t="s">
        <v>102</v>
      </c>
      <c r="H4361" s="18" t="n">
        <v>0.1</v>
      </c>
      <c r="I4361" s="18" t="n">
        <v>2</v>
      </c>
      <c r="J4361" s="19" t="n">
        <v>0.892827412760576</v>
      </c>
      <c r="K4361" s="19" t="n">
        <v>0.510261740850348</v>
      </c>
      <c r="L4361" s="16" t="n">
        <v>15.5924694191661</v>
      </c>
      <c r="M4361" s="19" t="n">
        <v>0.950216288496867</v>
      </c>
      <c r="N4361" s="19" t="n">
        <v>3.4545942901422</v>
      </c>
      <c r="O4361" s="19" t="n">
        <v>1.33007915560703</v>
      </c>
      <c r="P4361" s="19" t="n">
        <v>0.480224026477848</v>
      </c>
      <c r="Q4361" s="17" t="s">
        <v>31</v>
      </c>
      <c r="R4361" s="5" t="str">
        <f aca="false">IF(OR(Q4361="Steel plate",Q4361="Concrete jacket"),"Steel plate or jacket",Q4361)</f>
        <v>Polymer laminate</v>
      </c>
      <c r="S4361" s="5" t="str">
        <f aca="false">IF(O4361&lt;='Tree rules'!$C$4,IF(N4361&lt;='Tree rules'!$C$5,IF(P4361&lt;='Tree rules'!$C$7,"Monitor","Polymer laminate"),IF(P4361&lt;='Tree rules'!$C$8,"Seal cracks","Polymer laminate")),IF(O4361&lt;='Tree rules'!$C$6,IF(P4361&lt;='Tree rules'!$C$9,"Polymer laminate","Steel plate or jacket"),IF(L4361&lt;='Tree rules'!$C$10,"Steel plate or jacket","Polymer laminate")))</f>
        <v>Polymer laminate</v>
      </c>
      <c r="T4361" s="5" t="str">
        <f aca="false">IF(S4361=R4361,"Yes","No")</f>
        <v>Yes</v>
      </c>
    </row>
    <row r="4362" customFormat="false" ht="15" hidden="false" customHeight="false" outlineLevel="0" collapsed="false">
      <c r="A4362" s="15" t="n">
        <v>6218</v>
      </c>
      <c r="B4362" s="16" t="n">
        <v>3.99156063218513</v>
      </c>
      <c r="C4362" s="15" t="n">
        <v>300</v>
      </c>
      <c r="D4362" s="15" t="n">
        <v>300</v>
      </c>
      <c r="E4362" s="15" t="n">
        <v>30</v>
      </c>
      <c r="F4362" s="16" t="n">
        <v>0.52772160060301</v>
      </c>
      <c r="G4362" s="17" t="s">
        <v>101</v>
      </c>
      <c r="H4362" s="18" t="n">
        <v>0.3</v>
      </c>
      <c r="I4362" s="18" t="n">
        <v>1</v>
      </c>
      <c r="J4362" s="19" t="n">
        <v>0.911863780933242</v>
      </c>
      <c r="K4362" s="19" t="n">
        <v>0.400728919269001</v>
      </c>
      <c r="L4362" s="16" t="n">
        <v>15.7148056385242</v>
      </c>
      <c r="M4362" s="19" t="n">
        <v>0.939982235729618</v>
      </c>
      <c r="N4362" s="19" t="n">
        <v>0.857902461412493</v>
      </c>
      <c r="O4362" s="19" t="n">
        <v>0.911863780933242</v>
      </c>
      <c r="P4362" s="19" t="n">
        <v>0.26850786830512</v>
      </c>
      <c r="Q4362" s="17" t="s">
        <v>29</v>
      </c>
      <c r="R4362" s="5" t="str">
        <f aca="false">IF(OR(Q4362="Steel plate",Q4362="Concrete jacket"),"Steel plate or jacket",Q4362)</f>
        <v>Monitor</v>
      </c>
      <c r="S4362" s="5" t="str">
        <f aca="false">IF(O4362&lt;='Tree rules'!$C$4,IF(N4362&lt;='Tree rules'!$C$5,IF(P4362&lt;='Tree rules'!$C$7,"Monitor","Polymer laminate"),IF(P4362&lt;='Tree rules'!$C$8,"Seal cracks","Polymer laminate")),IF(O4362&lt;='Tree rules'!$C$6,IF(P4362&lt;='Tree rules'!$C$9,"Polymer laminate","Steel plate or jacket"),IF(L4362&lt;='Tree rules'!$C$10,"Steel plate or jacket","Polymer laminate")))</f>
        <v>Monitor</v>
      </c>
      <c r="T4362" s="5" t="str">
        <f aca="false">IF(S4362=R4362,"Yes","No")</f>
        <v>Yes</v>
      </c>
    </row>
    <row r="4363" customFormat="false" ht="15" hidden="false" customHeight="false" outlineLevel="0" collapsed="false">
      <c r="A4363" s="15" t="n">
        <v>6219</v>
      </c>
      <c r="B4363" s="16" t="n">
        <v>6.96405345860566</v>
      </c>
      <c r="C4363" s="15" t="n">
        <v>300</v>
      </c>
      <c r="D4363" s="15" t="n">
        <v>575</v>
      </c>
      <c r="E4363" s="15" t="n">
        <v>30</v>
      </c>
      <c r="F4363" s="16" t="n">
        <v>0.633465437396808</v>
      </c>
      <c r="G4363" s="17" t="s">
        <v>101</v>
      </c>
      <c r="H4363" s="18" t="n">
        <v>0.3</v>
      </c>
      <c r="I4363" s="18" t="n">
        <v>1</v>
      </c>
      <c r="J4363" s="19" t="n">
        <v>0.963882452393042</v>
      </c>
      <c r="K4363" s="19" t="n">
        <v>0.506018177321458</v>
      </c>
      <c r="L4363" s="16" t="n">
        <v>13.1645623036024</v>
      </c>
      <c r="M4363" s="19" t="n">
        <v>0.328152040786864</v>
      </c>
      <c r="N4363" s="19" t="n">
        <v>0.667167383407633</v>
      </c>
      <c r="O4363" s="19" t="n">
        <v>0.963882452393042</v>
      </c>
      <c r="P4363" s="19" t="n">
        <v>1.01206718965747</v>
      </c>
      <c r="Q4363" s="17" t="s">
        <v>31</v>
      </c>
      <c r="R4363" s="5" t="str">
        <f aca="false">IF(OR(Q4363="Steel plate",Q4363="Concrete jacket"),"Steel plate or jacket",Q4363)</f>
        <v>Polymer laminate</v>
      </c>
      <c r="S4363" s="5" t="str">
        <f aca="false">IF(O4363&lt;='Tree rules'!$C$4,IF(N4363&lt;='Tree rules'!$C$5,IF(P4363&lt;='Tree rules'!$C$7,"Monitor","Polymer laminate"),IF(P4363&lt;='Tree rules'!$C$8,"Seal cracks","Polymer laminate")),IF(O4363&lt;='Tree rules'!$C$6,IF(P4363&lt;='Tree rules'!$C$9,"Polymer laminate","Steel plate or jacket"),IF(L4363&lt;='Tree rules'!$C$10,"Steel plate or jacket","Polymer laminate")))</f>
        <v>Polymer laminate</v>
      </c>
      <c r="T4363" s="5" t="str">
        <f aca="false">IF(S4363=R4363,"Yes","No")</f>
        <v>Yes</v>
      </c>
    </row>
    <row r="4364" customFormat="false" ht="15" hidden="false" customHeight="false" outlineLevel="0" collapsed="false">
      <c r="A4364" s="15" t="n">
        <v>6221</v>
      </c>
      <c r="B4364" s="16" t="n">
        <v>4.12983142643756</v>
      </c>
      <c r="C4364" s="15" t="n">
        <v>230</v>
      </c>
      <c r="D4364" s="15" t="n">
        <v>350</v>
      </c>
      <c r="E4364" s="15" t="n">
        <v>20</v>
      </c>
      <c r="F4364" s="16" t="n">
        <v>0.64278110559382</v>
      </c>
      <c r="G4364" s="17" t="s">
        <v>101</v>
      </c>
      <c r="H4364" s="18" t="n">
        <v>0.3</v>
      </c>
      <c r="I4364" s="18" t="n">
        <v>2</v>
      </c>
      <c r="J4364" s="19" t="n">
        <v>0.942768664978715</v>
      </c>
      <c r="K4364" s="19" t="n">
        <v>0.497681766835631</v>
      </c>
      <c r="L4364" s="16" t="n">
        <v>13.4961811321489</v>
      </c>
      <c r="M4364" s="19" t="n">
        <v>0.809226517484108</v>
      </c>
      <c r="N4364" s="19" t="n">
        <v>0.917478971140241</v>
      </c>
      <c r="O4364" s="19" t="n">
        <v>1.41633855505356</v>
      </c>
      <c r="P4364" s="19" t="n">
        <v>0.543237029268676</v>
      </c>
      <c r="Q4364" s="17" t="s">
        <v>31</v>
      </c>
      <c r="R4364" s="5" t="str">
        <f aca="false">IF(OR(Q4364="Steel plate",Q4364="Concrete jacket"),"Steel plate or jacket",Q4364)</f>
        <v>Polymer laminate</v>
      </c>
      <c r="S4364" s="5" t="str">
        <f aca="false">IF(O4364&lt;='Tree rules'!$C$4,IF(N4364&lt;='Tree rules'!$C$5,IF(P4364&lt;='Tree rules'!$C$7,"Monitor","Polymer laminate"),IF(P4364&lt;='Tree rules'!$C$8,"Seal cracks","Polymer laminate")),IF(O4364&lt;='Tree rules'!$C$6,IF(P4364&lt;='Tree rules'!$C$9,"Polymer laminate","Steel plate or jacket"),IF(L4364&lt;='Tree rules'!$C$10,"Steel plate or jacket","Polymer laminate")))</f>
        <v>Polymer laminate</v>
      </c>
      <c r="T4364" s="5" t="str">
        <f aca="false">IF(S4364=R4364,"Yes","No")</f>
        <v>Yes</v>
      </c>
    </row>
    <row r="4365" customFormat="false" ht="15" hidden="false" customHeight="false" outlineLevel="0" collapsed="false">
      <c r="A4365" s="15" t="n">
        <v>6223</v>
      </c>
      <c r="B4365" s="16" t="n">
        <v>5.71770186477644</v>
      </c>
      <c r="C4365" s="15" t="n">
        <v>230</v>
      </c>
      <c r="D4365" s="15" t="n">
        <v>450</v>
      </c>
      <c r="E4365" s="15" t="n">
        <v>25</v>
      </c>
      <c r="F4365" s="16" t="n">
        <v>0.67417658375907</v>
      </c>
      <c r="G4365" s="17" t="s">
        <v>102</v>
      </c>
      <c r="H4365" s="18" t="n">
        <v>0.1</v>
      </c>
      <c r="I4365" s="18" t="n">
        <v>2</v>
      </c>
      <c r="J4365" s="19" t="n">
        <v>0.907915060647259</v>
      </c>
      <c r="K4365" s="19" t="n">
        <v>0.546057082843106</v>
      </c>
      <c r="L4365" s="16" t="n">
        <v>14.6984623773173</v>
      </c>
      <c r="M4365" s="19" t="n">
        <v>0.836024792091907</v>
      </c>
      <c r="N4365" s="19" t="n">
        <v>3.49377071603169</v>
      </c>
      <c r="O4365" s="19" t="n">
        <v>1.32005667180815</v>
      </c>
      <c r="P4365" s="19" t="n">
        <v>0.530852315980965</v>
      </c>
      <c r="Q4365" s="17" t="s">
        <v>31</v>
      </c>
      <c r="R4365" s="5" t="str">
        <f aca="false">IF(OR(Q4365="Steel plate",Q4365="Concrete jacket"),"Steel plate or jacket",Q4365)</f>
        <v>Polymer laminate</v>
      </c>
      <c r="S4365" s="5" t="str">
        <f aca="false">IF(O4365&lt;='Tree rules'!$C$4,IF(N4365&lt;='Tree rules'!$C$5,IF(P4365&lt;='Tree rules'!$C$7,"Monitor","Polymer laminate"),IF(P4365&lt;='Tree rules'!$C$8,"Seal cracks","Polymer laminate")),IF(O4365&lt;='Tree rules'!$C$6,IF(P4365&lt;='Tree rules'!$C$9,"Polymer laminate","Steel plate or jacket"),IF(L4365&lt;='Tree rules'!$C$10,"Steel plate or jacket","Polymer laminate")))</f>
        <v>Polymer laminate</v>
      </c>
      <c r="T4365" s="5" t="str">
        <f aca="false">IF(S4365=R4365,"Yes","No")</f>
        <v>Yes</v>
      </c>
    </row>
    <row r="4366" customFormat="false" ht="15" hidden="false" customHeight="false" outlineLevel="0" collapsed="false">
      <c r="A4366" s="15" t="n">
        <v>6224</v>
      </c>
      <c r="B4366" s="16" t="n">
        <v>3.06632848190662</v>
      </c>
      <c r="C4366" s="15" t="n">
        <v>300</v>
      </c>
      <c r="D4366" s="15" t="n">
        <v>300</v>
      </c>
      <c r="E4366" s="15" t="n">
        <v>30</v>
      </c>
      <c r="F4366" s="16" t="n">
        <v>0.736310778185108</v>
      </c>
      <c r="G4366" s="17" t="s">
        <v>103</v>
      </c>
      <c r="H4366" s="18" t="n">
        <v>0.2</v>
      </c>
      <c r="I4366" s="18" t="n">
        <v>2</v>
      </c>
      <c r="J4366" s="19" t="n">
        <v>0.96237088090321</v>
      </c>
      <c r="K4366" s="19" t="n">
        <v>0.411196369659998</v>
      </c>
      <c r="L4366" s="16" t="n">
        <v>11.9778456324477</v>
      </c>
      <c r="M4366" s="19" t="n">
        <v>0.91650837630473</v>
      </c>
      <c r="N4366" s="19" t="n">
        <v>1.56548981513716</v>
      </c>
      <c r="O4366" s="19" t="n">
        <v>1.52901834931253</v>
      </c>
      <c r="P4366" s="19" t="n">
        <v>0.395329051517972</v>
      </c>
      <c r="Q4366" s="17" t="s">
        <v>31</v>
      </c>
      <c r="R4366" s="5" t="str">
        <f aca="false">IF(OR(Q4366="Steel plate",Q4366="Concrete jacket"),"Steel plate or jacket",Q4366)</f>
        <v>Polymer laminate</v>
      </c>
      <c r="S4366" s="5" t="str">
        <f aca="false">IF(O4366&lt;='Tree rules'!$C$4,IF(N4366&lt;='Tree rules'!$C$5,IF(P4366&lt;='Tree rules'!$C$7,"Monitor","Polymer laminate"),IF(P4366&lt;='Tree rules'!$C$8,"Seal cracks","Polymer laminate")),IF(O4366&lt;='Tree rules'!$C$6,IF(P4366&lt;='Tree rules'!$C$9,"Polymer laminate","Steel plate or jacket"),IF(L4366&lt;='Tree rules'!$C$10,"Steel plate or jacket","Polymer laminate")))</f>
        <v>Steel plate or jacket</v>
      </c>
      <c r="T4366" s="5" t="str">
        <f aca="false">IF(S4366=R4366,"Yes","No")</f>
        <v>No</v>
      </c>
    </row>
    <row r="4367" customFormat="false" ht="15" hidden="false" customHeight="false" outlineLevel="0" collapsed="false">
      <c r="A4367" s="15" t="n">
        <v>6225</v>
      </c>
      <c r="B4367" s="16" t="n">
        <v>4.64629083523317</v>
      </c>
      <c r="C4367" s="15" t="n">
        <v>230</v>
      </c>
      <c r="D4367" s="15" t="n">
        <v>400</v>
      </c>
      <c r="E4367" s="15" t="n">
        <v>30</v>
      </c>
      <c r="F4367" s="16" t="n">
        <v>0.776085141697083</v>
      </c>
      <c r="G4367" s="17" t="s">
        <v>101</v>
      </c>
      <c r="H4367" s="18" t="n">
        <v>0.3</v>
      </c>
      <c r="I4367" s="18" t="n">
        <v>1.5</v>
      </c>
      <c r="J4367" s="19" t="n">
        <v>0.886695969728346</v>
      </c>
      <c r="K4367" s="19" t="n">
        <v>0.599250967356324</v>
      </c>
      <c r="L4367" s="16" t="n">
        <v>13.1996898728215</v>
      </c>
      <c r="M4367" s="19" t="n">
        <v>0.354195480534782</v>
      </c>
      <c r="N4367" s="19" t="n">
        <v>1.05116348040273</v>
      </c>
      <c r="O4367" s="19" t="n">
        <v>1.06436724578719</v>
      </c>
      <c r="P4367" s="19" t="n">
        <v>1.07212943466624</v>
      </c>
      <c r="Q4367" s="17" t="s">
        <v>31</v>
      </c>
      <c r="R4367" s="5" t="str">
        <f aca="false">IF(OR(Q4367="Steel plate",Q4367="Concrete jacket"),"Steel plate or jacket",Q4367)</f>
        <v>Polymer laminate</v>
      </c>
      <c r="S4367" s="5" t="str">
        <f aca="false">IF(O4367&lt;='Tree rules'!$C$4,IF(N4367&lt;='Tree rules'!$C$5,IF(P4367&lt;='Tree rules'!$C$7,"Monitor","Polymer laminate"),IF(P4367&lt;='Tree rules'!$C$8,"Seal cracks","Polymer laminate")),IF(O4367&lt;='Tree rules'!$C$6,IF(P4367&lt;='Tree rules'!$C$9,"Polymer laminate","Steel plate or jacket"),IF(L4367&lt;='Tree rules'!$C$10,"Steel plate or jacket","Polymer laminate")))</f>
        <v>Polymer laminate</v>
      </c>
      <c r="T4367" s="5" t="str">
        <f aca="false">IF(S4367=R4367,"Yes","No")</f>
        <v>Yes</v>
      </c>
    </row>
    <row r="4368" customFormat="false" ht="15" hidden="false" customHeight="false" outlineLevel="0" collapsed="false">
      <c r="A4368" s="15" t="n">
        <v>6227</v>
      </c>
      <c r="B4368" s="16" t="n">
        <v>4.77250743809052</v>
      </c>
      <c r="C4368" s="15" t="n">
        <v>230</v>
      </c>
      <c r="D4368" s="15" t="n">
        <v>375</v>
      </c>
      <c r="E4368" s="15" t="n">
        <v>25</v>
      </c>
      <c r="F4368" s="16" t="n">
        <v>0.594232683721175</v>
      </c>
      <c r="G4368" s="17" t="s">
        <v>101</v>
      </c>
      <c r="H4368" s="18" t="n">
        <v>0.3</v>
      </c>
      <c r="I4368" s="18" t="n">
        <v>1.5</v>
      </c>
      <c r="J4368" s="19" t="n">
        <v>0.89670288898699</v>
      </c>
      <c r="K4368" s="19" t="n">
        <v>0.594584773854926</v>
      </c>
      <c r="L4368" s="16" t="n">
        <v>14.4184514745937</v>
      </c>
      <c r="M4368" s="19" t="n">
        <v>0.714126727547741</v>
      </c>
      <c r="N4368" s="19" t="n">
        <v>0.688511692893839</v>
      </c>
      <c r="O4368" s="19" t="n">
        <v>1.07847139124879</v>
      </c>
      <c r="P4368" s="19" t="n">
        <v>0.521581859560686</v>
      </c>
      <c r="Q4368" s="17" t="s">
        <v>31</v>
      </c>
      <c r="R4368" s="5" t="str">
        <f aca="false">IF(OR(Q4368="Steel plate",Q4368="Concrete jacket"),"Steel plate or jacket",Q4368)</f>
        <v>Polymer laminate</v>
      </c>
      <c r="S4368" s="5" t="str">
        <f aca="false">IF(O4368&lt;='Tree rules'!$C$4,IF(N4368&lt;='Tree rules'!$C$5,IF(P4368&lt;='Tree rules'!$C$7,"Monitor","Polymer laminate"),IF(P4368&lt;='Tree rules'!$C$8,"Seal cracks","Polymer laminate")),IF(O4368&lt;='Tree rules'!$C$6,IF(P4368&lt;='Tree rules'!$C$9,"Polymer laminate","Steel plate or jacket"),IF(L4368&lt;='Tree rules'!$C$10,"Steel plate or jacket","Polymer laminate")))</f>
        <v>Polymer laminate</v>
      </c>
      <c r="T4368" s="5" t="str">
        <f aca="false">IF(S4368=R4368,"Yes","No")</f>
        <v>Yes</v>
      </c>
    </row>
    <row r="4369" customFormat="false" ht="15" hidden="false" customHeight="false" outlineLevel="0" collapsed="false">
      <c r="A4369" s="15" t="n">
        <v>6228</v>
      </c>
      <c r="B4369" s="16" t="n">
        <v>4.39357145379132</v>
      </c>
      <c r="C4369" s="15" t="n">
        <v>300</v>
      </c>
      <c r="D4369" s="15" t="n">
        <v>375</v>
      </c>
      <c r="E4369" s="15" t="n">
        <v>25</v>
      </c>
      <c r="F4369" s="16" t="n">
        <v>0.569472988566126</v>
      </c>
      <c r="G4369" s="17" t="s">
        <v>101</v>
      </c>
      <c r="H4369" s="18" t="n">
        <v>0.3</v>
      </c>
      <c r="I4369" s="18" t="n">
        <v>1</v>
      </c>
      <c r="J4369" s="19" t="n">
        <v>0.868124762463416</v>
      </c>
      <c r="K4369" s="19" t="n">
        <v>0.632200244232301</v>
      </c>
      <c r="L4369" s="16" t="n">
        <v>13.2736297697623</v>
      </c>
      <c r="M4369" s="19" t="n">
        <v>0.283201718183543</v>
      </c>
      <c r="N4369" s="19" t="n">
        <v>0.621927799513231</v>
      </c>
      <c r="O4369" s="19" t="n">
        <v>0.868124762463416</v>
      </c>
      <c r="P4369" s="19" t="n">
        <v>1.0132648372452</v>
      </c>
      <c r="Q4369" s="17" t="s">
        <v>31</v>
      </c>
      <c r="R4369" s="5" t="str">
        <f aca="false">IF(OR(Q4369="Steel plate",Q4369="Concrete jacket"),"Steel plate or jacket",Q4369)</f>
        <v>Polymer laminate</v>
      </c>
      <c r="S4369" s="5" t="str">
        <f aca="false">IF(O4369&lt;='Tree rules'!$C$4,IF(N4369&lt;='Tree rules'!$C$5,IF(P4369&lt;='Tree rules'!$C$7,"Monitor","Polymer laminate"),IF(P4369&lt;='Tree rules'!$C$8,"Seal cracks","Polymer laminate")),IF(O4369&lt;='Tree rules'!$C$6,IF(P4369&lt;='Tree rules'!$C$9,"Polymer laminate","Steel plate or jacket"),IF(L4369&lt;='Tree rules'!$C$10,"Steel plate or jacket","Polymer laminate")))</f>
        <v>Polymer laminate</v>
      </c>
      <c r="T4369" s="5" t="str">
        <f aca="false">IF(S4369=R4369,"Yes","No")</f>
        <v>Yes</v>
      </c>
    </row>
    <row r="4370" customFormat="false" ht="15" hidden="false" customHeight="false" outlineLevel="0" collapsed="false">
      <c r="A4370" s="15" t="n">
        <v>6229</v>
      </c>
      <c r="B4370" s="16" t="n">
        <v>5.08524700035359</v>
      </c>
      <c r="C4370" s="15" t="n">
        <v>300</v>
      </c>
      <c r="D4370" s="15" t="n">
        <v>400</v>
      </c>
      <c r="E4370" s="15" t="n">
        <v>25</v>
      </c>
      <c r="F4370" s="16" t="n">
        <v>0.594998608634431</v>
      </c>
      <c r="G4370" s="17" t="s">
        <v>101</v>
      </c>
      <c r="H4370" s="18" t="n">
        <v>0.3</v>
      </c>
      <c r="I4370" s="18" t="n">
        <v>1</v>
      </c>
      <c r="J4370" s="19" t="n">
        <v>0.973563519821519</v>
      </c>
      <c r="K4370" s="19" t="n">
        <v>0.496392920762627</v>
      </c>
      <c r="L4370" s="16" t="n">
        <v>14.4467244328227</v>
      </c>
      <c r="M4370" s="19" t="n">
        <v>0.307252367498759</v>
      </c>
      <c r="N4370" s="19" t="n">
        <v>1.17145758570392</v>
      </c>
      <c r="O4370" s="19" t="n">
        <v>0.973563519821519</v>
      </c>
      <c r="P4370" s="19" t="n">
        <v>1.05478916100579</v>
      </c>
      <c r="Q4370" s="17" t="s">
        <v>31</v>
      </c>
      <c r="R4370" s="5" t="str">
        <f aca="false">IF(OR(Q4370="Steel plate",Q4370="Concrete jacket"),"Steel plate or jacket",Q4370)</f>
        <v>Polymer laminate</v>
      </c>
      <c r="S4370" s="5" t="str">
        <f aca="false">IF(O4370&lt;='Tree rules'!$C$4,IF(N4370&lt;='Tree rules'!$C$5,IF(P4370&lt;='Tree rules'!$C$7,"Monitor","Polymer laminate"),IF(P4370&lt;='Tree rules'!$C$8,"Seal cracks","Polymer laminate")),IF(O4370&lt;='Tree rules'!$C$6,IF(P4370&lt;='Tree rules'!$C$9,"Polymer laminate","Steel plate or jacket"),IF(L4370&lt;='Tree rules'!$C$10,"Steel plate or jacket","Polymer laminate")))</f>
        <v>Polymer laminate</v>
      </c>
      <c r="T4370" s="5" t="str">
        <f aca="false">IF(S4370=R4370,"Yes","No")</f>
        <v>Yes</v>
      </c>
    </row>
    <row r="4371" customFormat="false" ht="15" hidden="false" customHeight="false" outlineLevel="0" collapsed="false">
      <c r="A4371" s="15" t="n">
        <v>6233</v>
      </c>
      <c r="B4371" s="16" t="n">
        <v>6.37084350453109</v>
      </c>
      <c r="C4371" s="15" t="n">
        <v>230</v>
      </c>
      <c r="D4371" s="15" t="n">
        <v>575</v>
      </c>
      <c r="E4371" s="15" t="n">
        <v>30</v>
      </c>
      <c r="F4371" s="16" t="n">
        <v>0.661007412935799</v>
      </c>
      <c r="G4371" s="17" t="s">
        <v>103</v>
      </c>
      <c r="H4371" s="18" t="n">
        <v>0.2</v>
      </c>
      <c r="I4371" s="18" t="n">
        <v>1.5</v>
      </c>
      <c r="J4371" s="19" t="n">
        <v>0.954685287310508</v>
      </c>
      <c r="K4371" s="19" t="n">
        <v>0.517419834933623</v>
      </c>
      <c r="L4371" s="16" t="n">
        <v>12.0431824282251</v>
      </c>
      <c r="M4371" s="19" t="n">
        <v>0.929581332907676</v>
      </c>
      <c r="N4371" s="19" t="n">
        <v>1.08030916590058</v>
      </c>
      <c r="O4371" s="19" t="n">
        <v>1.18504137907888</v>
      </c>
      <c r="P4371" s="19" t="n">
        <v>0.412058805857126</v>
      </c>
      <c r="Q4371" s="17" t="s">
        <v>31</v>
      </c>
      <c r="R4371" s="5" t="str">
        <f aca="false">IF(OR(Q4371="Steel plate",Q4371="Concrete jacket"),"Steel plate or jacket",Q4371)</f>
        <v>Polymer laminate</v>
      </c>
      <c r="S4371" s="5" t="str">
        <f aca="false">IF(O4371&lt;='Tree rules'!$C$4,IF(N4371&lt;='Tree rules'!$C$5,IF(P4371&lt;='Tree rules'!$C$7,"Monitor","Polymer laminate"),IF(P4371&lt;='Tree rules'!$C$8,"Seal cracks","Polymer laminate")),IF(O4371&lt;='Tree rules'!$C$6,IF(P4371&lt;='Tree rules'!$C$9,"Polymer laminate","Steel plate or jacket"),IF(L4371&lt;='Tree rules'!$C$10,"Steel plate or jacket","Polymer laminate")))</f>
        <v>Polymer laminate</v>
      </c>
      <c r="T4371" s="5" t="str">
        <f aca="false">IF(S4371=R4371,"Yes","No")</f>
        <v>Yes</v>
      </c>
    </row>
    <row r="4372" customFormat="false" ht="15" hidden="false" customHeight="false" outlineLevel="0" collapsed="false">
      <c r="A4372" s="15" t="n">
        <v>6234</v>
      </c>
      <c r="B4372" s="16" t="n">
        <v>7.64755945176966</v>
      </c>
      <c r="C4372" s="15" t="n">
        <v>230</v>
      </c>
      <c r="D4372" s="15" t="n">
        <v>750</v>
      </c>
      <c r="E4372" s="15" t="n">
        <v>25</v>
      </c>
      <c r="F4372" s="16" t="n">
        <v>0.59646718313837</v>
      </c>
      <c r="G4372" s="17" t="s">
        <v>102</v>
      </c>
      <c r="H4372" s="18" t="n">
        <v>0.1</v>
      </c>
      <c r="I4372" s="18" t="n">
        <v>1.5</v>
      </c>
      <c r="J4372" s="19" t="n">
        <v>0.854393107462758</v>
      </c>
      <c r="K4372" s="19" t="n">
        <v>0.606950081094326</v>
      </c>
      <c r="L4372" s="16" t="n">
        <v>11.1318187070883</v>
      </c>
      <c r="M4372" s="19" t="n">
        <v>0.494440849163979</v>
      </c>
      <c r="N4372" s="19" t="n">
        <v>2.67675634914761</v>
      </c>
      <c r="O4372" s="19" t="n">
        <v>1.02230267826366</v>
      </c>
      <c r="P4372" s="19" t="n">
        <v>0.617696580446251</v>
      </c>
      <c r="Q4372" s="17" t="s">
        <v>31</v>
      </c>
      <c r="R4372" s="5" t="str">
        <f aca="false">IF(OR(Q4372="Steel plate",Q4372="Concrete jacket"),"Steel plate or jacket",Q4372)</f>
        <v>Polymer laminate</v>
      </c>
      <c r="S4372" s="5" t="str">
        <f aca="false">IF(O4372&lt;='Tree rules'!$C$4,IF(N4372&lt;='Tree rules'!$C$5,IF(P4372&lt;='Tree rules'!$C$7,"Monitor","Polymer laminate"),IF(P4372&lt;='Tree rules'!$C$8,"Seal cracks","Polymer laminate")),IF(O4372&lt;='Tree rules'!$C$6,IF(P4372&lt;='Tree rules'!$C$9,"Polymer laminate","Steel plate or jacket"),IF(L4372&lt;='Tree rules'!$C$10,"Steel plate or jacket","Polymer laminate")))</f>
        <v>Polymer laminate</v>
      </c>
      <c r="T4372" s="5" t="str">
        <f aca="false">IF(S4372=R4372,"Yes","No")</f>
        <v>Yes</v>
      </c>
    </row>
    <row r="4373" customFormat="false" ht="15" hidden="false" customHeight="false" outlineLevel="0" collapsed="false">
      <c r="A4373" s="15" t="n">
        <v>6235</v>
      </c>
      <c r="B4373" s="16" t="n">
        <v>5.3821673211241</v>
      </c>
      <c r="C4373" s="15" t="n">
        <v>300</v>
      </c>
      <c r="D4373" s="15" t="n">
        <v>450</v>
      </c>
      <c r="E4373" s="15" t="n">
        <v>25</v>
      </c>
      <c r="F4373" s="16" t="n">
        <v>0.663570725510715</v>
      </c>
      <c r="G4373" s="17" t="s">
        <v>103</v>
      </c>
      <c r="H4373" s="18" t="n">
        <v>0.2</v>
      </c>
      <c r="I4373" s="18" t="n">
        <v>2</v>
      </c>
      <c r="J4373" s="19" t="n">
        <v>0.923144420330152</v>
      </c>
      <c r="K4373" s="19" t="n">
        <v>0.602717826966332</v>
      </c>
      <c r="L4373" s="16" t="n">
        <v>13.3221963394161</v>
      </c>
      <c r="M4373" s="19" t="n">
        <v>0.432814375177689</v>
      </c>
      <c r="N4373" s="19" t="n">
        <v>1.43930886448473</v>
      </c>
      <c r="O4373" s="19" t="n">
        <v>1.28989324166282</v>
      </c>
      <c r="P4373" s="19" t="n">
        <v>1.00607413597116</v>
      </c>
      <c r="Q4373" s="17" t="s">
        <v>31</v>
      </c>
      <c r="R4373" s="5" t="str">
        <f aca="false">IF(OR(Q4373="Steel plate",Q4373="Concrete jacket"),"Steel plate or jacket",Q4373)</f>
        <v>Polymer laminate</v>
      </c>
      <c r="S4373" s="5" t="str">
        <f aca="false">IF(O4373&lt;='Tree rules'!$C$4,IF(N4373&lt;='Tree rules'!$C$5,IF(P4373&lt;='Tree rules'!$C$7,"Monitor","Polymer laminate"),IF(P4373&lt;='Tree rules'!$C$8,"Seal cracks","Polymer laminate")),IF(O4373&lt;='Tree rules'!$C$6,IF(P4373&lt;='Tree rules'!$C$9,"Polymer laminate","Steel plate or jacket"),IF(L4373&lt;='Tree rules'!$C$10,"Steel plate or jacket","Polymer laminate")))</f>
        <v>Polymer laminate</v>
      </c>
      <c r="T4373" s="5" t="str">
        <f aca="false">IF(S4373=R4373,"Yes","No")</f>
        <v>Yes</v>
      </c>
    </row>
    <row r="4374" customFormat="false" ht="15" hidden="false" customHeight="false" outlineLevel="0" collapsed="false">
      <c r="A4374" s="15" t="n">
        <v>6241</v>
      </c>
      <c r="B4374" s="16" t="n">
        <v>5.11515819393266</v>
      </c>
      <c r="C4374" s="15" t="n">
        <v>300</v>
      </c>
      <c r="D4374" s="15" t="n">
        <v>425</v>
      </c>
      <c r="E4374" s="15" t="n">
        <v>30</v>
      </c>
      <c r="F4374" s="16" t="n">
        <v>0.552367939092711</v>
      </c>
      <c r="G4374" s="17" t="s">
        <v>102</v>
      </c>
      <c r="H4374" s="18" t="n">
        <v>0.1</v>
      </c>
      <c r="I4374" s="18" t="n">
        <v>1</v>
      </c>
      <c r="J4374" s="19" t="n">
        <v>0.983592058234653</v>
      </c>
      <c r="K4374" s="19" t="n">
        <v>0.537300921332125</v>
      </c>
      <c r="L4374" s="16" t="n">
        <v>14.0526324009139</v>
      </c>
      <c r="M4374" s="19" t="n">
        <v>0.887573981512947</v>
      </c>
      <c r="N4374" s="19" t="n">
        <v>2.65241254153099</v>
      </c>
      <c r="O4374" s="19" t="n">
        <v>0.983592058234653</v>
      </c>
      <c r="P4374" s="19" t="n">
        <v>0.33071609143388</v>
      </c>
      <c r="Q4374" s="17" t="s">
        <v>30</v>
      </c>
      <c r="R4374" s="5" t="str">
        <f aca="false">IF(OR(Q4374="Steel plate",Q4374="Concrete jacket"),"Steel plate or jacket",Q4374)</f>
        <v>Seal cracks</v>
      </c>
      <c r="S4374" s="5" t="str">
        <f aca="false">IF(O4374&lt;='Tree rules'!$C$4,IF(N4374&lt;='Tree rules'!$C$5,IF(P4374&lt;='Tree rules'!$C$7,"Monitor","Polymer laminate"),IF(P4374&lt;='Tree rules'!$C$8,"Seal cracks","Polymer laminate")),IF(O4374&lt;='Tree rules'!$C$6,IF(P4374&lt;='Tree rules'!$C$9,"Polymer laminate","Steel plate or jacket"),IF(L4374&lt;='Tree rules'!$C$10,"Steel plate or jacket","Polymer laminate")))</f>
        <v>Seal cracks</v>
      </c>
      <c r="T4374" s="5" t="str">
        <f aca="false">IF(S4374=R4374,"Yes","No")</f>
        <v>Yes</v>
      </c>
    </row>
    <row r="4375" customFormat="false" ht="15" hidden="false" customHeight="false" outlineLevel="0" collapsed="false">
      <c r="A4375" s="15" t="n">
        <v>6246</v>
      </c>
      <c r="B4375" s="16" t="n">
        <v>5.19029844655603</v>
      </c>
      <c r="C4375" s="15" t="n">
        <v>230</v>
      </c>
      <c r="D4375" s="15" t="n">
        <v>475</v>
      </c>
      <c r="E4375" s="15" t="n">
        <v>25</v>
      </c>
      <c r="F4375" s="16" t="n">
        <v>0.639770421258486</v>
      </c>
      <c r="G4375" s="17" t="s">
        <v>101</v>
      </c>
      <c r="H4375" s="18" t="n">
        <v>0.3</v>
      </c>
      <c r="I4375" s="18" t="n">
        <v>1</v>
      </c>
      <c r="J4375" s="19" t="n">
        <v>0.986314772945007</v>
      </c>
      <c r="K4375" s="19" t="n">
        <v>0.500582103590781</v>
      </c>
      <c r="L4375" s="16" t="n">
        <v>12.155265682801</v>
      </c>
      <c r="M4375" s="19" t="n">
        <v>0.81394550197935</v>
      </c>
      <c r="N4375" s="19" t="n">
        <v>0.871993611431987</v>
      </c>
      <c r="O4375" s="19" t="n">
        <v>0.986314772945007</v>
      </c>
      <c r="P4375" s="19" t="n">
        <v>0.411773409941804</v>
      </c>
      <c r="Q4375" s="17" t="s">
        <v>29</v>
      </c>
      <c r="R4375" s="5" t="str">
        <f aca="false">IF(OR(Q4375="Steel plate",Q4375="Concrete jacket"),"Steel plate or jacket",Q4375)</f>
        <v>Monitor</v>
      </c>
      <c r="S4375" s="5" t="str">
        <f aca="false">IF(O4375&lt;='Tree rules'!$C$4,IF(N4375&lt;='Tree rules'!$C$5,IF(P4375&lt;='Tree rules'!$C$7,"Monitor","Polymer laminate"),IF(P4375&lt;='Tree rules'!$C$8,"Seal cracks","Polymer laminate")),IF(O4375&lt;='Tree rules'!$C$6,IF(P4375&lt;='Tree rules'!$C$9,"Polymer laminate","Steel plate or jacket"),IF(L4375&lt;='Tree rules'!$C$10,"Steel plate or jacket","Polymer laminate")))</f>
        <v>Monitor</v>
      </c>
      <c r="T4375" s="5" t="str">
        <f aca="false">IF(S4375=R4375,"Yes","No")</f>
        <v>Yes</v>
      </c>
    </row>
    <row r="4376" customFormat="false" ht="15" hidden="false" customHeight="false" outlineLevel="0" collapsed="false">
      <c r="A4376" s="15" t="n">
        <v>6247</v>
      </c>
      <c r="B4376" s="16" t="n">
        <v>3.04612989723164</v>
      </c>
      <c r="C4376" s="15" t="n">
        <v>300</v>
      </c>
      <c r="D4376" s="15" t="n">
        <v>300</v>
      </c>
      <c r="E4376" s="15" t="n">
        <v>30</v>
      </c>
      <c r="F4376" s="16" t="n">
        <v>0.791582400904515</v>
      </c>
      <c r="G4376" s="17" t="s">
        <v>101</v>
      </c>
      <c r="H4376" s="18" t="n">
        <v>0.3</v>
      </c>
      <c r="I4376" s="18" t="n">
        <v>1</v>
      </c>
      <c r="J4376" s="19" t="n">
        <v>0.866326997664247</v>
      </c>
      <c r="K4376" s="19" t="n">
        <v>0.414641548724039</v>
      </c>
      <c r="L4376" s="16" t="n">
        <v>11.9926373906758</v>
      </c>
      <c r="M4376" s="19" t="n">
        <v>0.928132616974628</v>
      </c>
      <c r="N4376" s="19" t="n">
        <v>0.666621240773494</v>
      </c>
      <c r="O4376" s="19" t="n">
        <v>0.866326997664247</v>
      </c>
      <c r="P4376" s="19" t="n">
        <v>0.286934710768585</v>
      </c>
      <c r="Q4376" s="17" t="s">
        <v>29</v>
      </c>
      <c r="R4376" s="5" t="str">
        <f aca="false">IF(OR(Q4376="Steel plate",Q4376="Concrete jacket"),"Steel plate or jacket",Q4376)</f>
        <v>Monitor</v>
      </c>
      <c r="S4376" s="5" t="str">
        <f aca="false">IF(O4376&lt;='Tree rules'!$C$4,IF(N4376&lt;='Tree rules'!$C$5,IF(P4376&lt;='Tree rules'!$C$7,"Monitor","Polymer laminate"),IF(P4376&lt;='Tree rules'!$C$8,"Seal cracks","Polymer laminate")),IF(O4376&lt;='Tree rules'!$C$6,IF(P4376&lt;='Tree rules'!$C$9,"Polymer laminate","Steel plate or jacket"),IF(L4376&lt;='Tree rules'!$C$10,"Steel plate or jacket","Polymer laminate")))</f>
        <v>Monitor</v>
      </c>
      <c r="T4376" s="5" t="str">
        <f aca="false">IF(S4376=R4376,"Yes","No")</f>
        <v>Yes</v>
      </c>
    </row>
    <row r="4377" customFormat="false" ht="15" hidden="false" customHeight="false" outlineLevel="0" collapsed="false">
      <c r="A4377" s="15" t="n">
        <v>6250</v>
      </c>
      <c r="B4377" s="16" t="n">
        <v>6.89277160771804</v>
      </c>
      <c r="C4377" s="15" t="n">
        <v>230</v>
      </c>
      <c r="D4377" s="15" t="n">
        <v>575</v>
      </c>
      <c r="E4377" s="15" t="n">
        <v>20</v>
      </c>
      <c r="F4377" s="16" t="n">
        <v>0.518371859349855</v>
      </c>
      <c r="G4377" s="17" t="s">
        <v>101</v>
      </c>
      <c r="H4377" s="18" t="n">
        <v>0.3</v>
      </c>
      <c r="I4377" s="18" t="n">
        <v>1</v>
      </c>
      <c r="J4377" s="19" t="n">
        <v>0.982995708206815</v>
      </c>
      <c r="K4377" s="19" t="n">
        <v>0.441639715344178</v>
      </c>
      <c r="L4377" s="16" t="n">
        <v>13.0792630127477</v>
      </c>
      <c r="M4377" s="19" t="n">
        <v>0.892281477843371</v>
      </c>
      <c r="N4377" s="19" t="n">
        <v>0.823935372206394</v>
      </c>
      <c r="O4377" s="19" t="n">
        <v>0.982995708206815</v>
      </c>
      <c r="P4377" s="19" t="n">
        <v>0.37223546552699</v>
      </c>
      <c r="Q4377" s="17" t="s">
        <v>29</v>
      </c>
      <c r="R4377" s="5" t="str">
        <f aca="false">IF(OR(Q4377="Steel plate",Q4377="Concrete jacket"),"Steel plate or jacket",Q4377)</f>
        <v>Monitor</v>
      </c>
      <c r="S4377" s="5" t="str">
        <f aca="false">IF(O4377&lt;='Tree rules'!$C$4,IF(N4377&lt;='Tree rules'!$C$5,IF(P4377&lt;='Tree rules'!$C$7,"Monitor","Polymer laminate"),IF(P4377&lt;='Tree rules'!$C$8,"Seal cracks","Polymer laminate")),IF(O4377&lt;='Tree rules'!$C$6,IF(P4377&lt;='Tree rules'!$C$9,"Polymer laminate","Steel plate or jacket"),IF(L4377&lt;='Tree rules'!$C$10,"Steel plate or jacket","Polymer laminate")))</f>
        <v>Monitor</v>
      </c>
      <c r="T4377" s="5" t="str">
        <f aca="false">IF(S4377=R4377,"Yes","No")</f>
        <v>Yes</v>
      </c>
    </row>
    <row r="4378" customFormat="false" ht="15" hidden="false" customHeight="false" outlineLevel="0" collapsed="false">
      <c r="A4378" s="15" t="n">
        <v>6252</v>
      </c>
      <c r="B4378" s="16" t="n">
        <v>5.06446755052199</v>
      </c>
      <c r="C4378" s="15" t="n">
        <v>300</v>
      </c>
      <c r="D4378" s="15" t="n">
        <v>500</v>
      </c>
      <c r="E4378" s="15" t="n">
        <v>30</v>
      </c>
      <c r="F4378" s="16" t="n">
        <v>0.610666453545169</v>
      </c>
      <c r="G4378" s="17" t="s">
        <v>102</v>
      </c>
      <c r="H4378" s="18" t="n">
        <v>0.1</v>
      </c>
      <c r="I4378" s="18" t="n">
        <v>1</v>
      </c>
      <c r="J4378" s="19" t="n">
        <v>0.967233846971024</v>
      </c>
      <c r="K4378" s="19" t="n">
        <v>0.523564430426313</v>
      </c>
      <c r="L4378" s="16" t="n">
        <v>11.5363725524419</v>
      </c>
      <c r="M4378" s="19" t="n">
        <v>0.520206116649574</v>
      </c>
      <c r="N4378" s="19" t="n">
        <v>2.65950233580686</v>
      </c>
      <c r="O4378" s="19" t="n">
        <v>0.967233846971024</v>
      </c>
      <c r="P4378" s="19" t="n">
        <v>0.499785374961824</v>
      </c>
      <c r="Q4378" s="17" t="s">
        <v>30</v>
      </c>
      <c r="R4378" s="5" t="str">
        <f aca="false">IF(OR(Q4378="Steel plate",Q4378="Concrete jacket"),"Steel plate or jacket",Q4378)</f>
        <v>Seal cracks</v>
      </c>
      <c r="S4378" s="5" t="str">
        <f aca="false">IF(O4378&lt;='Tree rules'!$C$4,IF(N4378&lt;='Tree rules'!$C$5,IF(P4378&lt;='Tree rules'!$C$7,"Monitor","Polymer laminate"),IF(P4378&lt;='Tree rules'!$C$8,"Seal cracks","Polymer laminate")),IF(O4378&lt;='Tree rules'!$C$6,IF(P4378&lt;='Tree rules'!$C$9,"Polymer laminate","Steel plate or jacket"),IF(L4378&lt;='Tree rules'!$C$10,"Steel plate or jacket","Polymer laminate")))</f>
        <v>Seal cracks</v>
      </c>
      <c r="T4378" s="5" t="str">
        <f aca="false">IF(S4378=R4378,"Yes","No")</f>
        <v>Yes</v>
      </c>
    </row>
    <row r="4379" customFormat="false" ht="15" hidden="false" customHeight="false" outlineLevel="0" collapsed="false">
      <c r="A4379" s="15" t="n">
        <v>6253</v>
      </c>
      <c r="B4379" s="16" t="n">
        <v>4.55568727872794</v>
      </c>
      <c r="C4379" s="15" t="n">
        <v>300</v>
      </c>
      <c r="D4379" s="15" t="n">
        <v>400</v>
      </c>
      <c r="E4379" s="15" t="n">
        <v>20</v>
      </c>
      <c r="F4379" s="16" t="n">
        <v>0.55277290092489</v>
      </c>
      <c r="G4379" s="17" t="s">
        <v>102</v>
      </c>
      <c r="H4379" s="18" t="n">
        <v>0.1</v>
      </c>
      <c r="I4379" s="18" t="n">
        <v>2</v>
      </c>
      <c r="J4379" s="19" t="n">
        <v>0.853149115696758</v>
      </c>
      <c r="K4379" s="19" t="n">
        <v>0.565746003791811</v>
      </c>
      <c r="L4379" s="16" t="n">
        <v>13.3597867411377</v>
      </c>
      <c r="M4379" s="19" t="n">
        <v>0.456065179420792</v>
      </c>
      <c r="N4379" s="19" t="n">
        <v>3.35215745682181</v>
      </c>
      <c r="O4379" s="19" t="n">
        <v>1.22363252854956</v>
      </c>
      <c r="P4379" s="19" t="n">
        <v>0.705161074379407</v>
      </c>
      <c r="Q4379" s="17" t="s">
        <v>31</v>
      </c>
      <c r="R4379" s="5" t="str">
        <f aca="false">IF(OR(Q4379="Steel plate",Q4379="Concrete jacket"),"Steel plate or jacket",Q4379)</f>
        <v>Polymer laminate</v>
      </c>
      <c r="S4379" s="5" t="str">
        <f aca="false">IF(O4379&lt;='Tree rules'!$C$4,IF(N4379&lt;='Tree rules'!$C$5,IF(P4379&lt;='Tree rules'!$C$7,"Monitor","Polymer laminate"),IF(P4379&lt;='Tree rules'!$C$8,"Seal cracks","Polymer laminate")),IF(O4379&lt;='Tree rules'!$C$6,IF(P4379&lt;='Tree rules'!$C$9,"Polymer laminate","Steel plate or jacket"),IF(L4379&lt;='Tree rules'!$C$10,"Steel plate or jacket","Polymer laminate")))</f>
        <v>Polymer laminate</v>
      </c>
      <c r="T4379" s="5" t="str">
        <f aca="false">IF(S4379=R4379,"Yes","No")</f>
        <v>Yes</v>
      </c>
    </row>
    <row r="4380" customFormat="false" ht="15" hidden="false" customHeight="false" outlineLevel="0" collapsed="false">
      <c r="A4380" s="15" t="n">
        <v>6255</v>
      </c>
      <c r="B4380" s="16" t="n">
        <v>4.33002981638344</v>
      </c>
      <c r="C4380" s="15" t="n">
        <v>300</v>
      </c>
      <c r="D4380" s="15" t="n">
        <v>350</v>
      </c>
      <c r="E4380" s="15" t="n">
        <v>25</v>
      </c>
      <c r="F4380" s="16" t="n">
        <v>0.693508312050727</v>
      </c>
      <c r="G4380" s="17" t="s">
        <v>103</v>
      </c>
      <c r="H4380" s="18" t="n">
        <v>0.2</v>
      </c>
      <c r="I4380" s="18" t="n">
        <v>2</v>
      </c>
      <c r="J4380" s="19" t="n">
        <v>0.880669397454885</v>
      </c>
      <c r="K4380" s="19" t="n">
        <v>0.494275054277067</v>
      </c>
      <c r="L4380" s="16" t="n">
        <v>14.3378470741174</v>
      </c>
      <c r="M4380" s="19" t="n">
        <v>0.925764811579076</v>
      </c>
      <c r="N4380" s="19" t="n">
        <v>2.11588979781306</v>
      </c>
      <c r="O4380" s="19" t="n">
        <v>1.32604588068261</v>
      </c>
      <c r="P4380" s="19" t="n">
        <v>0.464195003210973</v>
      </c>
      <c r="Q4380" s="17" t="s">
        <v>31</v>
      </c>
      <c r="R4380" s="5" t="str">
        <f aca="false">IF(OR(Q4380="Steel plate",Q4380="Concrete jacket"),"Steel plate or jacket",Q4380)</f>
        <v>Polymer laminate</v>
      </c>
      <c r="S4380" s="5" t="str">
        <f aca="false">IF(O4380&lt;='Tree rules'!$C$4,IF(N4380&lt;='Tree rules'!$C$5,IF(P4380&lt;='Tree rules'!$C$7,"Monitor","Polymer laminate"),IF(P4380&lt;='Tree rules'!$C$8,"Seal cracks","Polymer laminate")),IF(O4380&lt;='Tree rules'!$C$6,IF(P4380&lt;='Tree rules'!$C$9,"Polymer laminate","Steel plate or jacket"),IF(L4380&lt;='Tree rules'!$C$10,"Steel plate or jacket","Polymer laminate")))</f>
        <v>Polymer laminate</v>
      </c>
      <c r="T4380" s="5" t="str">
        <f aca="false">IF(S4380=R4380,"Yes","No")</f>
        <v>Yes</v>
      </c>
    </row>
    <row r="4381" customFormat="false" ht="15" hidden="false" customHeight="false" outlineLevel="0" collapsed="false">
      <c r="A4381" s="15" t="n">
        <v>6257</v>
      </c>
      <c r="B4381" s="16" t="n">
        <v>6.59479315297798</v>
      </c>
      <c r="C4381" s="15" t="n">
        <v>230</v>
      </c>
      <c r="D4381" s="15" t="n">
        <v>600</v>
      </c>
      <c r="E4381" s="15" t="n">
        <v>25</v>
      </c>
      <c r="F4381" s="16" t="n">
        <v>0.742342309449384</v>
      </c>
      <c r="G4381" s="17" t="s">
        <v>103</v>
      </c>
      <c r="H4381" s="18" t="n">
        <v>0.2</v>
      </c>
      <c r="I4381" s="18" t="n">
        <v>1</v>
      </c>
      <c r="J4381" s="19" t="n">
        <v>0.861633850642306</v>
      </c>
      <c r="K4381" s="19" t="n">
        <v>0.561757357968694</v>
      </c>
      <c r="L4381" s="16" t="n">
        <v>11.94708904525</v>
      </c>
      <c r="M4381" s="19" t="n">
        <v>0.938510840371368</v>
      </c>
      <c r="N4381" s="19" t="n">
        <v>0.81609848242816</v>
      </c>
      <c r="O4381" s="19" t="n">
        <v>0.861633850642306</v>
      </c>
      <c r="P4381" s="19" t="n">
        <v>0.398963375219462</v>
      </c>
      <c r="Q4381" s="17" t="s">
        <v>29</v>
      </c>
      <c r="R4381" s="5" t="str">
        <f aca="false">IF(OR(Q4381="Steel plate",Q4381="Concrete jacket"),"Steel plate or jacket",Q4381)</f>
        <v>Monitor</v>
      </c>
      <c r="S4381" s="5" t="str">
        <f aca="false">IF(O4381&lt;='Tree rules'!$C$4,IF(N4381&lt;='Tree rules'!$C$5,IF(P4381&lt;='Tree rules'!$C$7,"Monitor","Polymer laminate"),IF(P4381&lt;='Tree rules'!$C$8,"Seal cracks","Polymer laminate")),IF(O4381&lt;='Tree rules'!$C$6,IF(P4381&lt;='Tree rules'!$C$9,"Polymer laminate","Steel plate or jacket"),IF(L4381&lt;='Tree rules'!$C$10,"Steel plate or jacket","Polymer laminate")))</f>
        <v>Monitor</v>
      </c>
      <c r="T4381" s="5" t="str">
        <f aca="false">IF(S4381=R4381,"Yes","No")</f>
        <v>Yes</v>
      </c>
    </row>
    <row r="4382" customFormat="false" ht="15" hidden="false" customHeight="false" outlineLevel="0" collapsed="false">
      <c r="A4382" s="15" t="n">
        <v>6258</v>
      </c>
      <c r="B4382" s="16" t="n">
        <v>6.21729858951717</v>
      </c>
      <c r="C4382" s="15" t="n">
        <v>300</v>
      </c>
      <c r="D4382" s="15" t="n">
        <v>525</v>
      </c>
      <c r="E4382" s="15" t="n">
        <v>20</v>
      </c>
      <c r="F4382" s="16" t="n">
        <v>0.577764166177433</v>
      </c>
      <c r="G4382" s="17" t="s">
        <v>102</v>
      </c>
      <c r="H4382" s="18" t="n">
        <v>0.1</v>
      </c>
      <c r="I4382" s="18" t="n">
        <v>1.5</v>
      </c>
      <c r="J4382" s="19" t="n">
        <v>0.869342029830393</v>
      </c>
      <c r="K4382" s="19" t="n">
        <v>0.604305865188365</v>
      </c>
      <c r="L4382" s="16" t="n">
        <v>13.3993504084422</v>
      </c>
      <c r="M4382" s="19" t="n">
        <v>0.657301698907052</v>
      </c>
      <c r="N4382" s="19" t="n">
        <v>2.70610258620985</v>
      </c>
      <c r="O4382" s="19" t="n">
        <v>1.04133880100496</v>
      </c>
      <c r="P4382" s="19" t="n">
        <v>0.552081369586286</v>
      </c>
      <c r="Q4382" s="17" t="s">
        <v>31</v>
      </c>
      <c r="R4382" s="5" t="str">
        <f aca="false">IF(OR(Q4382="Steel plate",Q4382="Concrete jacket"),"Steel plate or jacket",Q4382)</f>
        <v>Polymer laminate</v>
      </c>
      <c r="S4382" s="5" t="str">
        <f aca="false">IF(O4382&lt;='Tree rules'!$C$4,IF(N4382&lt;='Tree rules'!$C$5,IF(P4382&lt;='Tree rules'!$C$7,"Monitor","Polymer laminate"),IF(P4382&lt;='Tree rules'!$C$8,"Seal cracks","Polymer laminate")),IF(O4382&lt;='Tree rules'!$C$6,IF(P4382&lt;='Tree rules'!$C$9,"Polymer laminate","Steel plate or jacket"),IF(L4382&lt;='Tree rules'!$C$10,"Steel plate or jacket","Polymer laminate")))</f>
        <v>Polymer laminate</v>
      </c>
      <c r="T4382" s="5" t="str">
        <f aca="false">IF(S4382=R4382,"Yes","No")</f>
        <v>Yes</v>
      </c>
    </row>
    <row r="4383" customFormat="false" ht="15" hidden="false" customHeight="false" outlineLevel="0" collapsed="false">
      <c r="A4383" s="15" t="n">
        <v>6259</v>
      </c>
      <c r="B4383" s="16" t="n">
        <v>3.68213081542304</v>
      </c>
      <c r="C4383" s="15" t="n">
        <v>300</v>
      </c>
      <c r="D4383" s="15" t="n">
        <v>325</v>
      </c>
      <c r="E4383" s="15" t="n">
        <v>30</v>
      </c>
      <c r="F4383" s="16" t="n">
        <v>0.960869437657093</v>
      </c>
      <c r="G4383" s="17" t="s">
        <v>101</v>
      </c>
      <c r="H4383" s="18" t="n">
        <v>0.3</v>
      </c>
      <c r="I4383" s="18" t="n">
        <v>2</v>
      </c>
      <c r="J4383" s="19" t="n">
        <v>0.862846117849208</v>
      </c>
      <c r="K4383" s="19" t="n">
        <v>0.562083404037113</v>
      </c>
      <c r="L4383" s="16" t="n">
        <v>13.1976014889715</v>
      </c>
      <c r="M4383" s="19" t="n">
        <v>0.313633756782229</v>
      </c>
      <c r="N4383" s="19" t="n">
        <v>0.96670514122293</v>
      </c>
      <c r="O4383" s="19" t="n">
        <v>1.24070075261752</v>
      </c>
      <c r="P4383" s="19" t="n">
        <v>1.40608866079495</v>
      </c>
      <c r="Q4383" s="17" t="s">
        <v>104</v>
      </c>
      <c r="R4383" s="5" t="str">
        <f aca="false">IF(OR(Q4383="Steel plate",Q4383="Concrete jacket"),"Steel plate or jacket",Q4383)</f>
        <v>Steel plate or jacket</v>
      </c>
      <c r="S4383" s="5" t="str">
        <f aca="false">IF(O4383&lt;='Tree rules'!$C$4,IF(N4383&lt;='Tree rules'!$C$5,IF(P4383&lt;='Tree rules'!$C$7,"Monitor","Polymer laminate"),IF(P4383&lt;='Tree rules'!$C$8,"Seal cracks","Polymer laminate")),IF(O4383&lt;='Tree rules'!$C$6,IF(P4383&lt;='Tree rules'!$C$9,"Polymer laminate","Steel plate or jacket"),IF(L4383&lt;='Tree rules'!$C$10,"Steel plate or jacket","Polymer laminate")))</f>
        <v>Steel plate or jacket</v>
      </c>
      <c r="T4383" s="5" t="str">
        <f aca="false">IF(S4383=R4383,"Yes","No")</f>
        <v>Yes</v>
      </c>
    </row>
    <row r="4384" customFormat="false" ht="15" hidden="false" customHeight="false" outlineLevel="0" collapsed="false">
      <c r="A4384" s="15" t="n">
        <v>6260</v>
      </c>
      <c r="B4384" s="16" t="n">
        <v>6.84273813509279</v>
      </c>
      <c r="C4384" s="15" t="n">
        <v>300</v>
      </c>
      <c r="D4384" s="15" t="n">
        <v>550</v>
      </c>
      <c r="E4384" s="15" t="n">
        <v>30</v>
      </c>
      <c r="F4384" s="16" t="n">
        <v>0.548226120871839</v>
      </c>
      <c r="G4384" s="17" t="s">
        <v>102</v>
      </c>
      <c r="H4384" s="18" t="n">
        <v>0.1</v>
      </c>
      <c r="I4384" s="18" t="n">
        <v>2</v>
      </c>
      <c r="J4384" s="19" t="n">
        <v>0.852321875158309</v>
      </c>
      <c r="K4384" s="19" t="n">
        <v>0.488431329042222</v>
      </c>
      <c r="L4384" s="16" t="n">
        <v>13.9933295196172</v>
      </c>
      <c r="M4384" s="19" t="n">
        <v>0.407856792056569</v>
      </c>
      <c r="N4384" s="19" t="n">
        <v>3.63251088800617</v>
      </c>
      <c r="O4384" s="19" t="n">
        <v>1.28834304406129</v>
      </c>
      <c r="P4384" s="19" t="n">
        <v>0.783848723511437</v>
      </c>
      <c r="Q4384" s="17" t="s">
        <v>31</v>
      </c>
      <c r="R4384" s="5" t="str">
        <f aca="false">IF(OR(Q4384="Steel plate",Q4384="Concrete jacket"),"Steel plate or jacket",Q4384)</f>
        <v>Polymer laminate</v>
      </c>
      <c r="S4384" s="5" t="str">
        <f aca="false">IF(O4384&lt;='Tree rules'!$C$4,IF(N4384&lt;='Tree rules'!$C$5,IF(P4384&lt;='Tree rules'!$C$7,"Monitor","Polymer laminate"),IF(P4384&lt;='Tree rules'!$C$8,"Seal cracks","Polymer laminate")),IF(O4384&lt;='Tree rules'!$C$6,IF(P4384&lt;='Tree rules'!$C$9,"Polymer laminate","Steel plate or jacket"),IF(L4384&lt;='Tree rules'!$C$10,"Steel plate or jacket","Polymer laminate")))</f>
        <v>Polymer laminate</v>
      </c>
      <c r="T4384" s="5" t="str">
        <f aca="false">IF(S4384=R4384,"Yes","No")</f>
        <v>Yes</v>
      </c>
    </row>
    <row r="4385" customFormat="false" ht="15" hidden="false" customHeight="false" outlineLevel="0" collapsed="false">
      <c r="A4385" s="15" t="n">
        <v>6261</v>
      </c>
      <c r="B4385" s="16" t="n">
        <v>3.53816402728881</v>
      </c>
      <c r="C4385" s="15" t="n">
        <v>230</v>
      </c>
      <c r="D4385" s="15" t="n">
        <v>325</v>
      </c>
      <c r="E4385" s="15" t="n">
        <v>30</v>
      </c>
      <c r="F4385" s="16" t="n">
        <v>0.98621649775225</v>
      </c>
      <c r="G4385" s="17" t="s">
        <v>101</v>
      </c>
      <c r="H4385" s="18" t="n">
        <v>0.3</v>
      </c>
      <c r="I4385" s="18" t="n">
        <v>2</v>
      </c>
      <c r="J4385" s="19" t="n">
        <v>0.882400839734856</v>
      </c>
      <c r="K4385" s="19" t="n">
        <v>0.431475127839746</v>
      </c>
      <c r="L4385" s="16" t="n">
        <v>12.7731553331726</v>
      </c>
      <c r="M4385" s="19" t="n">
        <v>0.709452781529112</v>
      </c>
      <c r="N4385" s="19" t="n">
        <v>1.29962137774916</v>
      </c>
      <c r="O4385" s="19" t="n">
        <v>1.38406766433922</v>
      </c>
      <c r="P4385" s="19" t="n">
        <v>0.625162427251112</v>
      </c>
      <c r="Q4385" s="17" t="s">
        <v>31</v>
      </c>
      <c r="R4385" s="5" t="str">
        <f aca="false">IF(OR(Q4385="Steel plate",Q4385="Concrete jacket"),"Steel plate or jacket",Q4385)</f>
        <v>Polymer laminate</v>
      </c>
      <c r="S4385" s="5" t="str">
        <f aca="false">IF(O4385&lt;='Tree rules'!$C$4,IF(N4385&lt;='Tree rules'!$C$5,IF(P4385&lt;='Tree rules'!$C$7,"Monitor","Polymer laminate"),IF(P4385&lt;='Tree rules'!$C$8,"Seal cracks","Polymer laminate")),IF(O4385&lt;='Tree rules'!$C$6,IF(P4385&lt;='Tree rules'!$C$9,"Polymer laminate","Steel plate or jacket"),IF(L4385&lt;='Tree rules'!$C$10,"Steel plate or jacket","Polymer laminate")))</f>
        <v>Steel plate or jacket</v>
      </c>
      <c r="T4385" s="5" t="str">
        <f aca="false">IF(S4385=R4385,"Yes","No")</f>
        <v>No</v>
      </c>
    </row>
    <row r="4386" customFormat="false" ht="15" hidden="false" customHeight="false" outlineLevel="0" collapsed="false">
      <c r="A4386" s="15" t="n">
        <v>6264</v>
      </c>
      <c r="B4386" s="16" t="n">
        <v>3.13007564883954</v>
      </c>
      <c r="C4386" s="15" t="n">
        <v>300</v>
      </c>
      <c r="D4386" s="15" t="n">
        <v>300</v>
      </c>
      <c r="E4386" s="15" t="n">
        <v>25</v>
      </c>
      <c r="F4386" s="16" t="n">
        <v>0.831109167616348</v>
      </c>
      <c r="G4386" s="17" t="s">
        <v>101</v>
      </c>
      <c r="H4386" s="18" t="n">
        <v>0.3</v>
      </c>
      <c r="I4386" s="18" t="n">
        <v>1.5</v>
      </c>
      <c r="J4386" s="19" t="n">
        <v>0.953410807657633</v>
      </c>
      <c r="K4386" s="19" t="n">
        <v>0.467645233034999</v>
      </c>
      <c r="L4386" s="16" t="n">
        <v>12.4209351144426</v>
      </c>
      <c r="M4386" s="19" t="n">
        <v>0.778993807463389</v>
      </c>
      <c r="N4386" s="19" t="n">
        <v>1.27914730414763</v>
      </c>
      <c r="O4386" s="19" t="n">
        <v>1.20718720182388</v>
      </c>
      <c r="P4386" s="19" t="n">
        <v>0.480841854385781</v>
      </c>
      <c r="Q4386" s="17" t="s">
        <v>31</v>
      </c>
      <c r="R4386" s="5" t="str">
        <f aca="false">IF(OR(Q4386="Steel plate",Q4386="Concrete jacket"),"Steel plate or jacket",Q4386)</f>
        <v>Polymer laminate</v>
      </c>
      <c r="S4386" s="5" t="str">
        <f aca="false">IF(O4386&lt;='Tree rules'!$C$4,IF(N4386&lt;='Tree rules'!$C$5,IF(P4386&lt;='Tree rules'!$C$7,"Monitor","Polymer laminate"),IF(P4386&lt;='Tree rules'!$C$8,"Seal cracks","Polymer laminate")),IF(O4386&lt;='Tree rules'!$C$6,IF(P4386&lt;='Tree rules'!$C$9,"Polymer laminate","Steel plate or jacket"),IF(L4386&lt;='Tree rules'!$C$10,"Steel plate or jacket","Polymer laminate")))</f>
        <v>Polymer laminate</v>
      </c>
      <c r="T4386" s="5" t="str">
        <f aca="false">IF(S4386=R4386,"Yes","No")</f>
        <v>Yes</v>
      </c>
    </row>
    <row r="4387" customFormat="false" ht="15" hidden="false" customHeight="false" outlineLevel="0" collapsed="false">
      <c r="A4387" s="15" t="n">
        <v>6265</v>
      </c>
      <c r="B4387" s="16" t="n">
        <v>6.55191248601355</v>
      </c>
      <c r="C4387" s="15" t="n">
        <v>300</v>
      </c>
      <c r="D4387" s="15" t="n">
        <v>550</v>
      </c>
      <c r="E4387" s="15" t="n">
        <v>20</v>
      </c>
      <c r="F4387" s="16" t="n">
        <v>0.645090893960943</v>
      </c>
      <c r="G4387" s="17" t="s">
        <v>102</v>
      </c>
      <c r="H4387" s="18" t="n">
        <v>0.1</v>
      </c>
      <c r="I4387" s="18" t="n">
        <v>2</v>
      </c>
      <c r="J4387" s="19" t="n">
        <v>0.878687050877067</v>
      </c>
      <c r="K4387" s="19" t="n">
        <v>0.416442785592738</v>
      </c>
      <c r="L4387" s="16" t="n">
        <v>13.4536190677896</v>
      </c>
      <c r="M4387" s="19" t="n">
        <v>0.416194071671744</v>
      </c>
      <c r="N4387" s="19" t="n">
        <v>4.18149099792356</v>
      </c>
      <c r="O4387" s="19" t="n">
        <v>1.39145121862262</v>
      </c>
      <c r="P4387" s="19" t="n">
        <v>0.975135164222889</v>
      </c>
      <c r="Q4387" s="17" t="s">
        <v>104</v>
      </c>
      <c r="R4387" s="5" t="str">
        <f aca="false">IF(OR(Q4387="Steel plate",Q4387="Concrete jacket"),"Steel plate or jacket",Q4387)</f>
        <v>Steel plate or jacket</v>
      </c>
      <c r="S4387" s="5" t="str">
        <f aca="false">IF(O4387&lt;='Tree rules'!$C$4,IF(N4387&lt;='Tree rules'!$C$5,IF(P4387&lt;='Tree rules'!$C$7,"Monitor","Polymer laminate"),IF(P4387&lt;='Tree rules'!$C$8,"Seal cracks","Polymer laminate")),IF(O4387&lt;='Tree rules'!$C$6,IF(P4387&lt;='Tree rules'!$C$9,"Polymer laminate","Steel plate or jacket"),IF(L4387&lt;='Tree rules'!$C$10,"Steel plate or jacket","Polymer laminate")))</f>
        <v>Polymer laminate</v>
      </c>
      <c r="T4387" s="5" t="str">
        <f aca="false">IF(S4387=R4387,"Yes","No")</f>
        <v>No</v>
      </c>
    </row>
    <row r="4388" customFormat="false" ht="15" hidden="false" customHeight="false" outlineLevel="0" collapsed="false">
      <c r="A4388" s="15" t="n">
        <v>6266</v>
      </c>
      <c r="B4388" s="16" t="n">
        <v>3.50731395732072</v>
      </c>
      <c r="C4388" s="15" t="n">
        <v>230</v>
      </c>
      <c r="D4388" s="15" t="n">
        <v>300</v>
      </c>
      <c r="E4388" s="15" t="n">
        <v>30</v>
      </c>
      <c r="F4388" s="16" t="n">
        <v>0.688332522525665</v>
      </c>
      <c r="G4388" s="17" t="s">
        <v>103</v>
      </c>
      <c r="H4388" s="18" t="n">
        <v>0.2</v>
      </c>
      <c r="I4388" s="18" t="n">
        <v>1.5</v>
      </c>
      <c r="J4388" s="19" t="n">
        <v>0.905629987179086</v>
      </c>
      <c r="K4388" s="19" t="n">
        <v>0.5756083776073</v>
      </c>
      <c r="L4388" s="16" t="n">
        <v>13.808322666617</v>
      </c>
      <c r="M4388" s="19" t="n">
        <v>0.461683894421366</v>
      </c>
      <c r="N4388" s="19" t="n">
        <v>1.58668442852813</v>
      </c>
      <c r="O4388" s="19" t="n">
        <v>1.09780087695229</v>
      </c>
      <c r="P4388" s="19" t="n">
        <v>0.70312739809394</v>
      </c>
      <c r="Q4388" s="17" t="s">
        <v>31</v>
      </c>
      <c r="R4388" s="5" t="str">
        <f aca="false">IF(OR(Q4388="Steel plate",Q4388="Concrete jacket"),"Steel plate or jacket",Q4388)</f>
        <v>Polymer laminate</v>
      </c>
      <c r="S4388" s="5" t="str">
        <f aca="false">IF(O4388&lt;='Tree rules'!$C$4,IF(N4388&lt;='Tree rules'!$C$5,IF(P4388&lt;='Tree rules'!$C$7,"Monitor","Polymer laminate"),IF(P4388&lt;='Tree rules'!$C$8,"Seal cracks","Polymer laminate")),IF(O4388&lt;='Tree rules'!$C$6,IF(P4388&lt;='Tree rules'!$C$9,"Polymer laminate","Steel plate or jacket"),IF(L4388&lt;='Tree rules'!$C$10,"Steel plate or jacket","Polymer laminate")))</f>
        <v>Polymer laminate</v>
      </c>
      <c r="T4388" s="5" t="str">
        <f aca="false">IF(S4388=R4388,"Yes","No")</f>
        <v>Yes</v>
      </c>
    </row>
    <row r="4389" customFormat="false" ht="15" hidden="false" customHeight="false" outlineLevel="0" collapsed="false">
      <c r="A4389" s="15" t="n">
        <v>6267</v>
      </c>
      <c r="B4389" s="16" t="n">
        <v>4.82562866441412</v>
      </c>
      <c r="C4389" s="15" t="n">
        <v>300</v>
      </c>
      <c r="D4389" s="15" t="n">
        <v>375</v>
      </c>
      <c r="E4389" s="15" t="n">
        <v>25</v>
      </c>
      <c r="F4389" s="16" t="n">
        <v>0.683367586279351</v>
      </c>
      <c r="G4389" s="17" t="s">
        <v>101</v>
      </c>
      <c r="H4389" s="18" t="n">
        <v>0.3</v>
      </c>
      <c r="I4389" s="18" t="n">
        <v>1</v>
      </c>
      <c r="J4389" s="19" t="n">
        <v>0.917284671865893</v>
      </c>
      <c r="K4389" s="19" t="n">
        <v>0.445804464714156</v>
      </c>
      <c r="L4389" s="16" t="n">
        <v>14.5789385631847</v>
      </c>
      <c r="M4389" s="19" t="n">
        <v>0.738527214004978</v>
      </c>
      <c r="N4389" s="19" t="n">
        <v>0.567802604127115</v>
      </c>
      <c r="O4389" s="19" t="n">
        <v>0.917284671865893</v>
      </c>
      <c r="P4389" s="19" t="n">
        <v>0.484594585102953</v>
      </c>
      <c r="Q4389" s="17" t="s">
        <v>29</v>
      </c>
      <c r="R4389" s="5" t="str">
        <f aca="false">IF(OR(Q4389="Steel plate",Q4389="Concrete jacket"),"Steel plate or jacket",Q4389)</f>
        <v>Monitor</v>
      </c>
      <c r="S4389" s="5" t="str">
        <f aca="false">IF(O4389&lt;='Tree rules'!$C$4,IF(N4389&lt;='Tree rules'!$C$5,IF(P4389&lt;='Tree rules'!$C$7,"Monitor","Polymer laminate"),IF(P4389&lt;='Tree rules'!$C$8,"Seal cracks","Polymer laminate")),IF(O4389&lt;='Tree rules'!$C$6,IF(P4389&lt;='Tree rules'!$C$9,"Polymer laminate","Steel plate or jacket"),IF(L4389&lt;='Tree rules'!$C$10,"Steel plate or jacket","Polymer laminate")))</f>
        <v>Monitor</v>
      </c>
      <c r="T4389" s="5" t="str">
        <f aca="false">IF(S4389=R4389,"Yes","No")</f>
        <v>Yes</v>
      </c>
    </row>
    <row r="4390" customFormat="false" ht="15" hidden="false" customHeight="false" outlineLevel="0" collapsed="false">
      <c r="A4390" s="15" t="n">
        <v>6268</v>
      </c>
      <c r="B4390" s="16" t="n">
        <v>5.8356537599642</v>
      </c>
      <c r="C4390" s="15" t="n">
        <v>300</v>
      </c>
      <c r="D4390" s="15" t="n">
        <v>525</v>
      </c>
      <c r="E4390" s="15" t="n">
        <v>30</v>
      </c>
      <c r="F4390" s="16" t="n">
        <v>0.699589178252424</v>
      </c>
      <c r="G4390" s="17" t="s">
        <v>103</v>
      </c>
      <c r="H4390" s="18" t="n">
        <v>0.2</v>
      </c>
      <c r="I4390" s="18" t="n">
        <v>1</v>
      </c>
      <c r="J4390" s="19" t="n">
        <v>0.854597719280978</v>
      </c>
      <c r="K4390" s="19" t="n">
        <v>0.611732945752948</v>
      </c>
      <c r="L4390" s="16" t="n">
        <v>12.1829932358334</v>
      </c>
      <c r="M4390" s="19" t="n">
        <v>0.889680131525742</v>
      </c>
      <c r="N4390" s="19" t="n">
        <v>0.775154981912509</v>
      </c>
      <c r="O4390" s="19" t="n">
        <v>0.854597719280978</v>
      </c>
      <c r="P4390" s="19" t="n">
        <v>0.389231631516678</v>
      </c>
      <c r="Q4390" s="17" t="s">
        <v>29</v>
      </c>
      <c r="R4390" s="5" t="str">
        <f aca="false">IF(OR(Q4390="Steel plate",Q4390="Concrete jacket"),"Steel plate or jacket",Q4390)</f>
        <v>Monitor</v>
      </c>
      <c r="S4390" s="5" t="str">
        <f aca="false">IF(O4390&lt;='Tree rules'!$C$4,IF(N4390&lt;='Tree rules'!$C$5,IF(P4390&lt;='Tree rules'!$C$7,"Monitor","Polymer laminate"),IF(P4390&lt;='Tree rules'!$C$8,"Seal cracks","Polymer laminate")),IF(O4390&lt;='Tree rules'!$C$6,IF(P4390&lt;='Tree rules'!$C$9,"Polymer laminate","Steel plate or jacket"),IF(L4390&lt;='Tree rules'!$C$10,"Steel plate or jacket","Polymer laminate")))</f>
        <v>Monitor</v>
      </c>
      <c r="T4390" s="5" t="str">
        <f aca="false">IF(S4390=R4390,"Yes","No")</f>
        <v>Yes</v>
      </c>
    </row>
    <row r="4391" customFormat="false" ht="15" hidden="false" customHeight="false" outlineLevel="0" collapsed="false">
      <c r="A4391" s="15" t="n">
        <v>6269</v>
      </c>
      <c r="B4391" s="16" t="n">
        <v>4.0573501137636</v>
      </c>
      <c r="C4391" s="15" t="n">
        <v>300</v>
      </c>
      <c r="D4391" s="15" t="n">
        <v>375</v>
      </c>
      <c r="E4391" s="15" t="n">
        <v>20</v>
      </c>
      <c r="F4391" s="16" t="n">
        <v>0.611130485804701</v>
      </c>
      <c r="G4391" s="17" t="s">
        <v>101</v>
      </c>
      <c r="H4391" s="18" t="n">
        <v>0.3</v>
      </c>
      <c r="I4391" s="18" t="n">
        <v>1</v>
      </c>
      <c r="J4391" s="19" t="n">
        <v>0.954208406241879</v>
      </c>
      <c r="K4391" s="19" t="n">
        <v>0.613890556091207</v>
      </c>
      <c r="L4391" s="16" t="n">
        <v>12.3323711664547</v>
      </c>
      <c r="M4391" s="19" t="n">
        <v>0.306976275206298</v>
      </c>
      <c r="N4391" s="19" t="n">
        <v>0.833613980034609</v>
      </c>
      <c r="O4391" s="19" t="n">
        <v>0.954208406241879</v>
      </c>
      <c r="P4391" s="19" t="n">
        <v>1.0660075299138</v>
      </c>
      <c r="Q4391" s="17" t="s">
        <v>31</v>
      </c>
      <c r="R4391" s="5" t="str">
        <f aca="false">IF(OR(Q4391="Steel plate",Q4391="Concrete jacket"),"Steel plate or jacket",Q4391)</f>
        <v>Polymer laminate</v>
      </c>
      <c r="S4391" s="5" t="str">
        <f aca="false">IF(O4391&lt;='Tree rules'!$C$4,IF(N4391&lt;='Tree rules'!$C$5,IF(P4391&lt;='Tree rules'!$C$7,"Monitor","Polymer laminate"),IF(P4391&lt;='Tree rules'!$C$8,"Seal cracks","Polymer laminate")),IF(O4391&lt;='Tree rules'!$C$6,IF(P4391&lt;='Tree rules'!$C$9,"Polymer laminate","Steel plate or jacket"),IF(L4391&lt;='Tree rules'!$C$10,"Steel plate or jacket","Polymer laminate")))</f>
        <v>Polymer laminate</v>
      </c>
      <c r="T4391" s="5" t="str">
        <f aca="false">IF(S4391=R4391,"Yes","No")</f>
        <v>Yes</v>
      </c>
    </row>
    <row r="4392" customFormat="false" ht="15" hidden="false" customHeight="false" outlineLevel="0" collapsed="false">
      <c r="A4392" s="15" t="n">
        <v>6270</v>
      </c>
      <c r="B4392" s="16" t="n">
        <v>3.86967931739613</v>
      </c>
      <c r="C4392" s="15" t="n">
        <v>300</v>
      </c>
      <c r="D4392" s="15" t="n">
        <v>300</v>
      </c>
      <c r="E4392" s="15" t="n">
        <v>30</v>
      </c>
      <c r="F4392" s="16" t="n">
        <v>0.560842203151316</v>
      </c>
      <c r="G4392" s="17" t="s">
        <v>102</v>
      </c>
      <c r="H4392" s="18" t="n">
        <v>0.1</v>
      </c>
      <c r="I4392" s="18" t="n">
        <v>1</v>
      </c>
      <c r="J4392" s="19" t="n">
        <v>0.863839775367204</v>
      </c>
      <c r="K4392" s="19" t="n">
        <v>0.441043366367119</v>
      </c>
      <c r="L4392" s="16" t="n">
        <v>16.1911268510299</v>
      </c>
      <c r="M4392" s="19" t="n">
        <v>0.25613966091722</v>
      </c>
      <c r="N4392" s="19" t="n">
        <v>3.47840350459515</v>
      </c>
      <c r="O4392" s="19" t="n">
        <v>0.863839775367204</v>
      </c>
      <c r="P4392" s="19" t="n">
        <v>0.801315065426219</v>
      </c>
      <c r="Q4392" s="17" t="s">
        <v>30</v>
      </c>
      <c r="R4392" s="5" t="str">
        <f aca="false">IF(OR(Q4392="Steel plate",Q4392="Concrete jacket"),"Steel plate or jacket",Q4392)</f>
        <v>Seal cracks</v>
      </c>
      <c r="S4392" s="5" t="str">
        <f aca="false">IF(O4392&lt;='Tree rules'!$C$4,IF(N4392&lt;='Tree rules'!$C$5,IF(P4392&lt;='Tree rules'!$C$7,"Monitor","Polymer laminate"),IF(P4392&lt;='Tree rules'!$C$8,"Seal cracks","Polymer laminate")),IF(O4392&lt;='Tree rules'!$C$6,IF(P4392&lt;='Tree rules'!$C$9,"Polymer laminate","Steel plate or jacket"),IF(L4392&lt;='Tree rules'!$C$10,"Steel plate or jacket","Polymer laminate")))</f>
        <v>Seal cracks</v>
      </c>
      <c r="T4392" s="5" t="str">
        <f aca="false">IF(S4392=R4392,"Yes","No")</f>
        <v>Yes</v>
      </c>
    </row>
    <row r="4393" customFormat="false" ht="15" hidden="false" customHeight="false" outlineLevel="0" collapsed="false">
      <c r="A4393" s="15" t="n">
        <v>6271</v>
      </c>
      <c r="B4393" s="16" t="n">
        <v>5.42238123874138</v>
      </c>
      <c r="C4393" s="15" t="n">
        <v>300</v>
      </c>
      <c r="D4393" s="15" t="n">
        <v>425</v>
      </c>
      <c r="E4393" s="15" t="n">
        <v>25</v>
      </c>
      <c r="F4393" s="16" t="n">
        <v>0.593686800678386</v>
      </c>
      <c r="G4393" s="17" t="s">
        <v>103</v>
      </c>
      <c r="H4393" s="18" t="n">
        <v>0.2</v>
      </c>
      <c r="I4393" s="18" t="n">
        <v>1</v>
      </c>
      <c r="J4393" s="19" t="n">
        <v>0.863292393462311</v>
      </c>
      <c r="K4393" s="19" t="n">
        <v>0.469503579863205</v>
      </c>
      <c r="L4393" s="16" t="n">
        <v>14.2319717552267</v>
      </c>
      <c r="M4393" s="19" t="n">
        <v>0.61012806785098</v>
      </c>
      <c r="N4393" s="19" t="n">
        <v>0.804099881770705</v>
      </c>
      <c r="O4393" s="19" t="n">
        <v>0.863292393462311</v>
      </c>
      <c r="P4393" s="19" t="n">
        <v>0.504709899408153</v>
      </c>
      <c r="Q4393" s="17" t="s">
        <v>29</v>
      </c>
      <c r="R4393" s="5" t="str">
        <f aca="false">IF(OR(Q4393="Steel plate",Q4393="Concrete jacket"),"Steel plate or jacket",Q4393)</f>
        <v>Monitor</v>
      </c>
      <c r="S4393" s="5" t="str">
        <f aca="false">IF(O4393&lt;='Tree rules'!$C$4,IF(N4393&lt;='Tree rules'!$C$5,IF(P4393&lt;='Tree rules'!$C$7,"Monitor","Polymer laminate"),IF(P4393&lt;='Tree rules'!$C$8,"Seal cracks","Polymer laminate")),IF(O4393&lt;='Tree rules'!$C$6,IF(P4393&lt;='Tree rules'!$C$9,"Polymer laminate","Steel plate or jacket"),IF(L4393&lt;='Tree rules'!$C$10,"Steel plate or jacket","Polymer laminate")))</f>
        <v>Monitor</v>
      </c>
      <c r="T4393" s="5" t="str">
        <f aca="false">IF(S4393=R4393,"Yes","No")</f>
        <v>Yes</v>
      </c>
    </row>
    <row r="4394" customFormat="false" ht="15" hidden="false" customHeight="false" outlineLevel="0" collapsed="false">
      <c r="A4394" s="15" t="n">
        <v>6274</v>
      </c>
      <c r="B4394" s="16" t="n">
        <v>5.53849302022799</v>
      </c>
      <c r="C4394" s="15" t="n">
        <v>300</v>
      </c>
      <c r="D4394" s="15" t="n">
        <v>500</v>
      </c>
      <c r="E4394" s="15" t="n">
        <v>30</v>
      </c>
      <c r="F4394" s="16" t="n">
        <v>0.610666453545169</v>
      </c>
      <c r="G4394" s="17" t="s">
        <v>102</v>
      </c>
      <c r="H4394" s="18" t="n">
        <v>0.1</v>
      </c>
      <c r="I4394" s="18" t="n">
        <v>2</v>
      </c>
      <c r="J4394" s="19" t="n">
        <v>0.935365028738651</v>
      </c>
      <c r="K4394" s="19" t="n">
        <v>0.516271280460582</v>
      </c>
      <c r="L4394" s="16" t="n">
        <v>12.6161572214761</v>
      </c>
      <c r="M4394" s="19" t="n">
        <v>0.442604884808272</v>
      </c>
      <c r="N4394" s="19" t="n">
        <v>3.95386418457392</v>
      </c>
      <c r="O4394" s="19" t="n">
        <v>1.38782795639235</v>
      </c>
      <c r="P4394" s="19" t="n">
        <v>0.760654495320341</v>
      </c>
      <c r="Q4394" s="17" t="s">
        <v>31</v>
      </c>
      <c r="R4394" s="5" t="str">
        <f aca="false">IF(OR(Q4394="Steel plate",Q4394="Concrete jacket"),"Steel plate or jacket",Q4394)</f>
        <v>Polymer laminate</v>
      </c>
      <c r="S4394" s="5" t="str">
        <f aca="false">IF(O4394&lt;='Tree rules'!$C$4,IF(N4394&lt;='Tree rules'!$C$5,IF(P4394&lt;='Tree rules'!$C$7,"Monitor","Polymer laminate"),IF(P4394&lt;='Tree rules'!$C$8,"Seal cracks","Polymer laminate")),IF(O4394&lt;='Tree rules'!$C$6,IF(P4394&lt;='Tree rules'!$C$9,"Polymer laminate","Steel plate or jacket"),IF(L4394&lt;='Tree rules'!$C$10,"Steel plate or jacket","Polymer laminate")))</f>
        <v>Steel plate or jacket</v>
      </c>
      <c r="T4394" s="5" t="str">
        <f aca="false">IF(S4394=R4394,"Yes","No")</f>
        <v>No</v>
      </c>
    </row>
    <row r="4395" customFormat="false" ht="15" hidden="false" customHeight="false" outlineLevel="0" collapsed="false">
      <c r="A4395" s="15" t="n">
        <v>6275</v>
      </c>
      <c r="B4395" s="16" t="n">
        <v>4.20888923444972</v>
      </c>
      <c r="C4395" s="15" t="n">
        <v>300</v>
      </c>
      <c r="D4395" s="15" t="n">
        <v>350</v>
      </c>
      <c r="E4395" s="15" t="n">
        <v>25</v>
      </c>
      <c r="F4395" s="16" t="n">
        <v>0.661387927071535</v>
      </c>
      <c r="G4395" s="17" t="s">
        <v>101</v>
      </c>
      <c r="H4395" s="18" t="n">
        <v>0.3</v>
      </c>
      <c r="I4395" s="18" t="n">
        <v>1.5</v>
      </c>
      <c r="J4395" s="19" t="n">
        <v>0.975147318763783</v>
      </c>
      <c r="K4395" s="19" t="n">
        <v>0.406739931463139</v>
      </c>
      <c r="L4395" s="16" t="n">
        <v>13.8450303764793</v>
      </c>
      <c r="M4395" s="19" t="n">
        <v>0.91330335173325</v>
      </c>
      <c r="N4395" s="19" t="n">
        <v>1.00096871026363</v>
      </c>
      <c r="O4395" s="19" t="n">
        <v>1.26440530134545</v>
      </c>
      <c r="P4395" s="19" t="n">
        <v>0.419174635773608</v>
      </c>
      <c r="Q4395" s="17" t="s">
        <v>31</v>
      </c>
      <c r="R4395" s="5" t="str">
        <f aca="false">IF(OR(Q4395="Steel plate",Q4395="Concrete jacket"),"Steel plate or jacket",Q4395)</f>
        <v>Polymer laminate</v>
      </c>
      <c r="S4395" s="5" t="str">
        <f aca="false">IF(O4395&lt;='Tree rules'!$C$4,IF(N4395&lt;='Tree rules'!$C$5,IF(P4395&lt;='Tree rules'!$C$7,"Monitor","Polymer laminate"),IF(P4395&lt;='Tree rules'!$C$8,"Seal cracks","Polymer laminate")),IF(O4395&lt;='Tree rules'!$C$6,IF(P4395&lt;='Tree rules'!$C$9,"Polymer laminate","Steel plate or jacket"),IF(L4395&lt;='Tree rules'!$C$10,"Steel plate or jacket","Polymer laminate")))</f>
        <v>Polymer laminate</v>
      </c>
      <c r="T4395" s="5" t="str">
        <f aca="false">IF(S4395=R4395,"Yes","No")</f>
        <v>Yes</v>
      </c>
    </row>
    <row r="4396" customFormat="false" ht="15" hidden="false" customHeight="false" outlineLevel="0" collapsed="false">
      <c r="A4396" s="15" t="n">
        <v>6276</v>
      </c>
      <c r="B4396" s="16" t="n">
        <v>6.67995062031879</v>
      </c>
      <c r="C4396" s="15" t="n">
        <v>300</v>
      </c>
      <c r="D4396" s="15" t="n">
        <v>600</v>
      </c>
      <c r="E4396" s="15" t="n">
        <v>25</v>
      </c>
      <c r="F4396" s="16" t="n">
        <v>0.725855342345656</v>
      </c>
      <c r="G4396" s="17" t="s">
        <v>101</v>
      </c>
      <c r="H4396" s="18" t="n">
        <v>0.3</v>
      </c>
      <c r="I4396" s="18" t="n">
        <v>1</v>
      </c>
      <c r="J4396" s="19" t="n">
        <v>0.881175801789297</v>
      </c>
      <c r="K4396" s="19" t="n">
        <v>0.405202579337943</v>
      </c>
      <c r="L4396" s="16" t="n">
        <v>12.0576725998534</v>
      </c>
      <c r="M4396" s="19" t="n">
        <v>0.356580191524146</v>
      </c>
      <c r="N4396" s="19" t="n">
        <v>0.570521011626852</v>
      </c>
      <c r="O4396" s="19" t="n">
        <v>0.881175801789297</v>
      </c>
      <c r="P4396" s="19" t="n">
        <v>0.861322947530217</v>
      </c>
      <c r="Q4396" s="17" t="s">
        <v>29</v>
      </c>
      <c r="R4396" s="5" t="str">
        <f aca="false">IF(OR(Q4396="Steel plate",Q4396="Concrete jacket"),"Steel plate or jacket",Q4396)</f>
        <v>Monitor</v>
      </c>
      <c r="S4396" s="5" t="str">
        <f aca="false">IF(O4396&lt;='Tree rules'!$C$4,IF(N4396&lt;='Tree rules'!$C$5,IF(P4396&lt;='Tree rules'!$C$7,"Monitor","Polymer laminate"),IF(P4396&lt;='Tree rules'!$C$8,"Seal cracks","Polymer laminate")),IF(O4396&lt;='Tree rules'!$C$6,IF(P4396&lt;='Tree rules'!$C$9,"Polymer laminate","Steel plate or jacket"),IF(L4396&lt;='Tree rules'!$C$10,"Steel plate or jacket","Polymer laminate")))</f>
        <v>Monitor</v>
      </c>
      <c r="T4396" s="5" t="str">
        <f aca="false">IF(S4396=R4396,"Yes","No")</f>
        <v>Yes</v>
      </c>
    </row>
    <row r="4397" customFormat="false" ht="15" hidden="false" customHeight="false" outlineLevel="0" collapsed="false">
      <c r="A4397" s="15" t="n">
        <v>6278</v>
      </c>
      <c r="B4397" s="16" t="n">
        <v>7.80633720804696</v>
      </c>
      <c r="C4397" s="15" t="n">
        <v>230</v>
      </c>
      <c r="D4397" s="15" t="n">
        <v>750</v>
      </c>
      <c r="E4397" s="15" t="n">
        <v>20</v>
      </c>
      <c r="F4397" s="16" t="n">
        <v>0.583722157857635</v>
      </c>
      <c r="G4397" s="17" t="s">
        <v>101</v>
      </c>
      <c r="H4397" s="18" t="n">
        <v>0.3</v>
      </c>
      <c r="I4397" s="18" t="n">
        <v>1.5</v>
      </c>
      <c r="J4397" s="19" t="n">
        <v>0.891856330985875</v>
      </c>
      <c r="K4397" s="19" t="n">
        <v>0.415775669319691</v>
      </c>
      <c r="L4397" s="16" t="n">
        <v>11.1201384730014</v>
      </c>
      <c r="M4397" s="19" t="n">
        <v>0.738870038602712</v>
      </c>
      <c r="N4397" s="19" t="n">
        <v>0.756457474538609</v>
      </c>
      <c r="O4397" s="19" t="n">
        <v>1.15237841500248</v>
      </c>
      <c r="P4397" s="19" t="n">
        <v>0.451405536410562</v>
      </c>
      <c r="Q4397" s="17" t="s">
        <v>31</v>
      </c>
      <c r="R4397" s="5" t="str">
        <f aca="false">IF(OR(Q4397="Steel plate",Q4397="Concrete jacket"),"Steel plate or jacket",Q4397)</f>
        <v>Polymer laminate</v>
      </c>
      <c r="S4397" s="5" t="str">
        <f aca="false">IF(O4397&lt;='Tree rules'!$C$4,IF(N4397&lt;='Tree rules'!$C$5,IF(P4397&lt;='Tree rules'!$C$7,"Monitor","Polymer laminate"),IF(P4397&lt;='Tree rules'!$C$8,"Seal cracks","Polymer laminate")),IF(O4397&lt;='Tree rules'!$C$6,IF(P4397&lt;='Tree rules'!$C$9,"Polymer laminate","Steel plate or jacket"),IF(L4397&lt;='Tree rules'!$C$10,"Steel plate or jacket","Polymer laminate")))</f>
        <v>Polymer laminate</v>
      </c>
      <c r="T4397" s="5" t="str">
        <f aca="false">IF(S4397=R4397,"Yes","No")</f>
        <v>Yes</v>
      </c>
    </row>
    <row r="4398" customFormat="false" ht="15" hidden="false" customHeight="false" outlineLevel="0" collapsed="false">
      <c r="A4398" s="15" t="n">
        <v>6282</v>
      </c>
      <c r="B4398" s="16" t="n">
        <v>5.72739445755353</v>
      </c>
      <c r="C4398" s="15" t="n">
        <v>230</v>
      </c>
      <c r="D4398" s="15" t="n">
        <v>450</v>
      </c>
      <c r="E4398" s="15" t="n">
        <v>25</v>
      </c>
      <c r="F4398" s="16" t="n">
        <v>0.679557138998441</v>
      </c>
      <c r="G4398" s="17" t="s">
        <v>103</v>
      </c>
      <c r="H4398" s="18" t="n">
        <v>0.2</v>
      </c>
      <c r="I4398" s="18" t="n">
        <v>1</v>
      </c>
      <c r="J4398" s="19" t="n">
        <v>0.8891963567826</v>
      </c>
      <c r="K4398" s="19" t="n">
        <v>0.409253894147922</v>
      </c>
      <c r="L4398" s="16" t="n">
        <v>14.2472498944118</v>
      </c>
      <c r="M4398" s="19" t="n">
        <v>0.381954620115957</v>
      </c>
      <c r="N4398" s="19" t="n">
        <v>1.30162217918469</v>
      </c>
      <c r="O4398" s="19" t="n">
        <v>0.8891963567826</v>
      </c>
      <c r="P4398" s="19" t="n">
        <v>0.838622225627088</v>
      </c>
      <c r="Q4398" s="17" t="s">
        <v>30</v>
      </c>
      <c r="R4398" s="5" t="str">
        <f aca="false">IF(OR(Q4398="Steel plate",Q4398="Concrete jacket"),"Steel plate or jacket",Q4398)</f>
        <v>Seal cracks</v>
      </c>
      <c r="S4398" s="5" t="str">
        <f aca="false">IF(O4398&lt;='Tree rules'!$C$4,IF(N4398&lt;='Tree rules'!$C$5,IF(P4398&lt;='Tree rules'!$C$7,"Monitor","Polymer laminate"),IF(P4398&lt;='Tree rules'!$C$8,"Seal cracks","Polymer laminate")),IF(O4398&lt;='Tree rules'!$C$6,IF(P4398&lt;='Tree rules'!$C$9,"Polymer laminate","Steel plate or jacket"),IF(L4398&lt;='Tree rules'!$C$10,"Steel plate or jacket","Polymer laminate")))</f>
        <v>Seal cracks</v>
      </c>
      <c r="T4398" s="5" t="str">
        <f aca="false">IF(S4398=R4398,"Yes","No")</f>
        <v>Yes</v>
      </c>
    </row>
    <row r="4399" customFormat="false" ht="15" hidden="false" customHeight="false" outlineLevel="0" collapsed="false">
      <c r="A4399" s="15" t="n">
        <v>6284</v>
      </c>
      <c r="B4399" s="16" t="n">
        <v>3.55233134962099</v>
      </c>
      <c r="C4399" s="15" t="n">
        <v>230</v>
      </c>
      <c r="D4399" s="15" t="n">
        <v>325</v>
      </c>
      <c r="E4399" s="15" t="n">
        <v>30</v>
      </c>
      <c r="F4399" s="16" t="n">
        <v>0.98621649775225</v>
      </c>
      <c r="G4399" s="17" t="s">
        <v>103</v>
      </c>
      <c r="H4399" s="18" t="n">
        <v>0.2</v>
      </c>
      <c r="I4399" s="18" t="n">
        <v>1.5</v>
      </c>
      <c r="J4399" s="19" t="n">
        <v>0.877042268172672</v>
      </c>
      <c r="K4399" s="19" t="n">
        <v>0.457101130610639</v>
      </c>
      <c r="L4399" s="16" t="n">
        <v>12.8243009011588</v>
      </c>
      <c r="M4399" s="19" t="n">
        <v>0.907109828888263</v>
      </c>
      <c r="N4399" s="19" t="n">
        <v>1.50695916171161</v>
      </c>
      <c r="O4399" s="19" t="n">
        <v>1.11511489607149</v>
      </c>
      <c r="P4399" s="19" t="n">
        <v>0.449683305407528</v>
      </c>
      <c r="Q4399" s="17" t="s">
        <v>31</v>
      </c>
      <c r="R4399" s="5" t="str">
        <f aca="false">IF(OR(Q4399="Steel plate",Q4399="Concrete jacket"),"Steel plate or jacket",Q4399)</f>
        <v>Polymer laminate</v>
      </c>
      <c r="S4399" s="5" t="str">
        <f aca="false">IF(O4399&lt;='Tree rules'!$C$4,IF(N4399&lt;='Tree rules'!$C$5,IF(P4399&lt;='Tree rules'!$C$7,"Monitor","Polymer laminate"),IF(P4399&lt;='Tree rules'!$C$8,"Seal cracks","Polymer laminate")),IF(O4399&lt;='Tree rules'!$C$6,IF(P4399&lt;='Tree rules'!$C$9,"Polymer laminate","Steel plate or jacket"),IF(L4399&lt;='Tree rules'!$C$10,"Steel plate or jacket","Polymer laminate")))</f>
        <v>Polymer laminate</v>
      </c>
      <c r="T4399" s="5" t="str">
        <f aca="false">IF(S4399=R4399,"Yes","No")</f>
        <v>Yes</v>
      </c>
    </row>
    <row r="4400" customFormat="false" ht="15" hidden="false" customHeight="false" outlineLevel="0" collapsed="false">
      <c r="A4400" s="15" t="n">
        <v>6286</v>
      </c>
      <c r="B4400" s="16" t="n">
        <v>6.09072254942661</v>
      </c>
      <c r="C4400" s="15" t="n">
        <v>230</v>
      </c>
      <c r="D4400" s="15" t="n">
        <v>575</v>
      </c>
      <c r="E4400" s="15" t="n">
        <v>20</v>
      </c>
      <c r="F4400" s="16" t="n">
        <v>0.661007412935799</v>
      </c>
      <c r="G4400" s="17" t="s">
        <v>101</v>
      </c>
      <c r="H4400" s="18" t="n">
        <v>0.3</v>
      </c>
      <c r="I4400" s="18" t="n">
        <v>1</v>
      </c>
      <c r="J4400" s="19" t="n">
        <v>0.972186084894426</v>
      </c>
      <c r="K4400" s="19" t="n">
        <v>0.410768349865524</v>
      </c>
      <c r="L4400" s="16" t="n">
        <v>11.5136532125267</v>
      </c>
      <c r="M4400" s="19" t="n">
        <v>0.561616897468755</v>
      </c>
      <c r="N4400" s="19" t="n">
        <v>0.611054597179108</v>
      </c>
      <c r="O4400" s="19" t="n">
        <v>0.972186084894426</v>
      </c>
      <c r="P4400" s="19" t="n">
        <v>0.586360169232535</v>
      </c>
      <c r="Q4400" s="17" t="s">
        <v>29</v>
      </c>
      <c r="R4400" s="5" t="str">
        <f aca="false">IF(OR(Q4400="Steel plate",Q4400="Concrete jacket"),"Steel plate or jacket",Q4400)</f>
        <v>Monitor</v>
      </c>
      <c r="S4400" s="5" t="str">
        <f aca="false">IF(O4400&lt;='Tree rules'!$C$4,IF(N4400&lt;='Tree rules'!$C$5,IF(P4400&lt;='Tree rules'!$C$7,"Monitor","Polymer laminate"),IF(P4400&lt;='Tree rules'!$C$8,"Seal cracks","Polymer laminate")),IF(O4400&lt;='Tree rules'!$C$6,IF(P4400&lt;='Tree rules'!$C$9,"Polymer laminate","Steel plate or jacket"),IF(L4400&lt;='Tree rules'!$C$10,"Steel plate or jacket","Polymer laminate")))</f>
        <v>Monitor</v>
      </c>
      <c r="T4400" s="5" t="str">
        <f aca="false">IF(S4400=R4400,"Yes","No")</f>
        <v>Yes</v>
      </c>
    </row>
    <row r="4401" customFormat="false" ht="15" hidden="false" customHeight="false" outlineLevel="0" collapsed="false">
      <c r="A4401" s="15" t="n">
        <v>6287</v>
      </c>
      <c r="B4401" s="16" t="n">
        <v>3.05585624801207</v>
      </c>
      <c r="C4401" s="15" t="n">
        <v>300</v>
      </c>
      <c r="D4401" s="15" t="n">
        <v>300</v>
      </c>
      <c r="E4401" s="15" t="n">
        <v>30</v>
      </c>
      <c r="F4401" s="16" t="n">
        <v>0.589048622548086</v>
      </c>
      <c r="G4401" s="17" t="s">
        <v>101</v>
      </c>
      <c r="H4401" s="18" t="n">
        <v>0.3</v>
      </c>
      <c r="I4401" s="18" t="n">
        <v>1</v>
      </c>
      <c r="J4401" s="19" t="n">
        <v>0.928104024647158</v>
      </c>
      <c r="K4401" s="19" t="n">
        <v>0.546866543163586</v>
      </c>
      <c r="L4401" s="16" t="n">
        <v>11.9369384687972</v>
      </c>
      <c r="M4401" s="19" t="n">
        <v>0.289124032672855</v>
      </c>
      <c r="N4401" s="19" t="n">
        <v>0.729158322072702</v>
      </c>
      <c r="O4401" s="19" t="n">
        <v>0.928104024647158</v>
      </c>
      <c r="P4401" s="19" t="n">
        <v>0.773714908312317</v>
      </c>
      <c r="Q4401" s="17" t="s">
        <v>29</v>
      </c>
      <c r="R4401" s="5" t="str">
        <f aca="false">IF(OR(Q4401="Steel plate",Q4401="Concrete jacket"),"Steel plate or jacket",Q4401)</f>
        <v>Monitor</v>
      </c>
      <c r="S4401" s="5" t="str">
        <f aca="false">IF(O4401&lt;='Tree rules'!$C$4,IF(N4401&lt;='Tree rules'!$C$5,IF(P4401&lt;='Tree rules'!$C$7,"Monitor","Polymer laminate"),IF(P4401&lt;='Tree rules'!$C$8,"Seal cracks","Polymer laminate")),IF(O4401&lt;='Tree rules'!$C$6,IF(P4401&lt;='Tree rules'!$C$9,"Polymer laminate","Steel plate or jacket"),IF(L4401&lt;='Tree rules'!$C$10,"Steel plate or jacket","Polymer laminate")))</f>
        <v>Monitor</v>
      </c>
      <c r="T4401" s="5" t="str">
        <f aca="false">IF(S4401=R4401,"Yes","No")</f>
        <v>Yes</v>
      </c>
    </row>
    <row r="4402" customFormat="false" ht="15" hidden="false" customHeight="false" outlineLevel="0" collapsed="false">
      <c r="A4402" s="15" t="n">
        <v>6289</v>
      </c>
      <c r="B4402" s="16" t="n">
        <v>6.81277979320061</v>
      </c>
      <c r="C4402" s="15" t="n">
        <v>300</v>
      </c>
      <c r="D4402" s="15" t="n">
        <v>600</v>
      </c>
      <c r="E4402" s="15" t="n">
        <v>20</v>
      </c>
      <c r="F4402" s="16" t="n">
        <v>0.725855342345656</v>
      </c>
      <c r="G4402" s="17" t="s">
        <v>103</v>
      </c>
      <c r="H4402" s="18" t="n">
        <v>0.2</v>
      </c>
      <c r="I4402" s="18" t="n">
        <v>1</v>
      </c>
      <c r="J4402" s="19" t="n">
        <v>0.912904844937295</v>
      </c>
      <c r="K4402" s="19" t="n">
        <v>0.448711713960618</v>
      </c>
      <c r="L4402" s="16" t="n">
        <v>12.2974364498206</v>
      </c>
      <c r="M4402" s="19" t="n">
        <v>0.751254985348738</v>
      </c>
      <c r="N4402" s="19" t="n">
        <v>0.79033875249953</v>
      </c>
      <c r="O4402" s="19" t="n">
        <v>0.912904844937294</v>
      </c>
      <c r="P4402" s="19" t="n">
        <v>0.50700754440343</v>
      </c>
      <c r="Q4402" s="17" t="s">
        <v>29</v>
      </c>
      <c r="R4402" s="5" t="str">
        <f aca="false">IF(OR(Q4402="Steel plate",Q4402="Concrete jacket"),"Steel plate or jacket",Q4402)</f>
        <v>Monitor</v>
      </c>
      <c r="S4402" s="5" t="str">
        <f aca="false">IF(O4402&lt;='Tree rules'!$C$4,IF(N4402&lt;='Tree rules'!$C$5,IF(P4402&lt;='Tree rules'!$C$7,"Monitor","Polymer laminate"),IF(P4402&lt;='Tree rules'!$C$8,"Seal cracks","Polymer laminate")),IF(O4402&lt;='Tree rules'!$C$6,IF(P4402&lt;='Tree rules'!$C$9,"Polymer laminate","Steel plate or jacket"),IF(L4402&lt;='Tree rules'!$C$10,"Steel plate or jacket","Polymer laminate")))</f>
        <v>Monitor</v>
      </c>
      <c r="T4402" s="5" t="str">
        <f aca="false">IF(S4402=R4402,"Yes","No")</f>
        <v>Yes</v>
      </c>
    </row>
    <row r="4403" customFormat="false" ht="15" hidden="false" customHeight="false" outlineLevel="0" collapsed="false">
      <c r="A4403" s="15" t="n">
        <v>6290</v>
      </c>
      <c r="B4403" s="16" t="n">
        <v>4.31218903993763</v>
      </c>
      <c r="C4403" s="15" t="n">
        <v>230</v>
      </c>
      <c r="D4403" s="15" t="n">
        <v>425</v>
      </c>
      <c r="E4403" s="15" t="n">
        <v>30</v>
      </c>
      <c r="F4403" s="16" t="n">
        <v>0.72047992055571</v>
      </c>
      <c r="G4403" s="17" t="s">
        <v>102</v>
      </c>
      <c r="H4403" s="18" t="n">
        <v>0.1</v>
      </c>
      <c r="I4403" s="18" t="n">
        <v>1.5</v>
      </c>
      <c r="J4403" s="19" t="n">
        <v>0.989599197228695</v>
      </c>
      <c r="K4403" s="19" t="n">
        <v>0.638616888879086</v>
      </c>
      <c r="L4403" s="16" t="n">
        <v>11.8466731866418</v>
      </c>
      <c r="M4403" s="19" t="n">
        <v>0.739209179452607</v>
      </c>
      <c r="N4403" s="19" t="n">
        <v>3.17818413625833</v>
      </c>
      <c r="O4403" s="19" t="n">
        <v>1.16841141555733</v>
      </c>
      <c r="P4403" s="19" t="n">
        <v>0.476032270419702</v>
      </c>
      <c r="Q4403" s="17" t="s">
        <v>31</v>
      </c>
      <c r="R4403" s="5" t="str">
        <f aca="false">IF(OR(Q4403="Steel plate",Q4403="Concrete jacket"),"Steel plate or jacket",Q4403)</f>
        <v>Polymer laminate</v>
      </c>
      <c r="S4403" s="5" t="str">
        <f aca="false">IF(O4403&lt;='Tree rules'!$C$4,IF(N4403&lt;='Tree rules'!$C$5,IF(P4403&lt;='Tree rules'!$C$7,"Monitor","Polymer laminate"),IF(P4403&lt;='Tree rules'!$C$8,"Seal cracks","Polymer laminate")),IF(O4403&lt;='Tree rules'!$C$6,IF(P4403&lt;='Tree rules'!$C$9,"Polymer laminate","Steel plate or jacket"),IF(L4403&lt;='Tree rules'!$C$10,"Steel plate or jacket","Polymer laminate")))</f>
        <v>Polymer laminate</v>
      </c>
      <c r="T4403" s="5" t="str">
        <f aca="false">IF(S4403=R4403,"Yes","No")</f>
        <v>Yes</v>
      </c>
    </row>
    <row r="4404" customFormat="false" ht="15" hidden="false" customHeight="false" outlineLevel="0" collapsed="false">
      <c r="A4404" s="15" t="n">
        <v>6293</v>
      </c>
      <c r="B4404" s="16" t="n">
        <v>3.26229381279132</v>
      </c>
      <c r="C4404" s="15" t="n">
        <v>300</v>
      </c>
      <c r="D4404" s="15" t="n">
        <v>300</v>
      </c>
      <c r="E4404" s="15" t="n">
        <v>30</v>
      </c>
      <c r="F4404" s="16" t="n">
        <v>0.883711013668015</v>
      </c>
      <c r="G4404" s="17" t="s">
        <v>102</v>
      </c>
      <c r="H4404" s="18" t="n">
        <v>0.1</v>
      </c>
      <c r="I4404" s="18" t="n">
        <v>1</v>
      </c>
      <c r="J4404" s="19" t="n">
        <v>0.865345148753633</v>
      </c>
      <c r="K4404" s="19" t="n">
        <v>0.442690164848802</v>
      </c>
      <c r="L4404" s="16" t="n">
        <v>13.7649527965879</v>
      </c>
      <c r="M4404" s="19" t="n">
        <v>0.235148198171971</v>
      </c>
      <c r="N4404" s="19" t="n">
        <v>3.46242668525081</v>
      </c>
      <c r="O4404" s="19" t="n">
        <v>0.865345148753633</v>
      </c>
      <c r="P4404" s="19" t="n">
        <v>1.06310828715933</v>
      </c>
      <c r="Q4404" s="17" t="s">
        <v>31</v>
      </c>
      <c r="R4404" s="5" t="str">
        <f aca="false">IF(OR(Q4404="Steel plate",Q4404="Concrete jacket"),"Steel plate or jacket",Q4404)</f>
        <v>Polymer laminate</v>
      </c>
      <c r="S4404" s="5" t="str">
        <f aca="false">IF(O4404&lt;='Tree rules'!$C$4,IF(N4404&lt;='Tree rules'!$C$5,IF(P4404&lt;='Tree rules'!$C$7,"Monitor","Polymer laminate"),IF(P4404&lt;='Tree rules'!$C$8,"Seal cracks","Polymer laminate")),IF(O4404&lt;='Tree rules'!$C$6,IF(P4404&lt;='Tree rules'!$C$9,"Polymer laminate","Steel plate or jacket"),IF(L4404&lt;='Tree rules'!$C$10,"Steel plate or jacket","Polymer laminate")))</f>
        <v>Polymer laminate</v>
      </c>
      <c r="T4404" s="5" t="str">
        <f aca="false">IF(S4404=R4404,"Yes","No")</f>
        <v>Yes</v>
      </c>
    </row>
    <row r="4405" customFormat="false" ht="15" hidden="false" customHeight="false" outlineLevel="0" collapsed="false">
      <c r="A4405" s="15" t="n">
        <v>6295</v>
      </c>
      <c r="B4405" s="16" t="n">
        <v>7.1351057470181</v>
      </c>
      <c r="C4405" s="15" t="n">
        <v>230</v>
      </c>
      <c r="D4405" s="15" t="n">
        <v>700</v>
      </c>
      <c r="E4405" s="15" t="n">
        <v>20</v>
      </c>
      <c r="F4405" s="16" t="n">
        <v>0.534668075600975</v>
      </c>
      <c r="G4405" s="17" t="s">
        <v>101</v>
      </c>
      <c r="H4405" s="18" t="n">
        <v>0.3</v>
      </c>
      <c r="I4405" s="18" t="n">
        <v>1</v>
      </c>
      <c r="J4405" s="19" t="n">
        <v>0.914146011641901</v>
      </c>
      <c r="K4405" s="19" t="n">
        <v>0.646205539294229</v>
      </c>
      <c r="L4405" s="16" t="n">
        <v>10.90994762541</v>
      </c>
      <c r="M4405" s="19" t="n">
        <v>0.912954333352331</v>
      </c>
      <c r="N4405" s="19" t="n">
        <v>0.49992014559217</v>
      </c>
      <c r="O4405" s="19" t="n">
        <v>0.914146011641901</v>
      </c>
      <c r="P4405" s="19" t="n">
        <v>0.360287714172911</v>
      </c>
      <c r="Q4405" s="17" t="s">
        <v>29</v>
      </c>
      <c r="R4405" s="5" t="str">
        <f aca="false">IF(OR(Q4405="Steel plate",Q4405="Concrete jacket"),"Steel plate or jacket",Q4405)</f>
        <v>Monitor</v>
      </c>
      <c r="S4405" s="5" t="str">
        <f aca="false">IF(O4405&lt;='Tree rules'!$C$4,IF(N4405&lt;='Tree rules'!$C$5,IF(P4405&lt;='Tree rules'!$C$7,"Monitor","Polymer laminate"),IF(P4405&lt;='Tree rules'!$C$8,"Seal cracks","Polymer laminate")),IF(O4405&lt;='Tree rules'!$C$6,IF(P4405&lt;='Tree rules'!$C$9,"Polymer laminate","Steel plate or jacket"),IF(L4405&lt;='Tree rules'!$C$10,"Steel plate or jacket","Polymer laminate")))</f>
        <v>Monitor</v>
      </c>
      <c r="T4405" s="5" t="str">
        <f aca="false">IF(S4405=R4405,"Yes","No")</f>
        <v>Yes</v>
      </c>
    </row>
    <row r="4406" customFormat="false" ht="15" hidden="false" customHeight="false" outlineLevel="0" collapsed="false">
      <c r="A4406" s="15" t="n">
        <v>6297</v>
      </c>
      <c r="B4406" s="16" t="n">
        <v>5.67116489678927</v>
      </c>
      <c r="C4406" s="15" t="n">
        <v>300</v>
      </c>
      <c r="D4406" s="15" t="n">
        <v>450</v>
      </c>
      <c r="E4406" s="15" t="n">
        <v>25</v>
      </c>
      <c r="F4406" s="16" t="n">
        <v>0.557129731671096</v>
      </c>
      <c r="G4406" s="17" t="s">
        <v>101</v>
      </c>
      <c r="H4406" s="18" t="n">
        <v>0.3</v>
      </c>
      <c r="I4406" s="18" t="n">
        <v>1</v>
      </c>
      <c r="J4406" s="19" t="n">
        <v>0.929395365417748</v>
      </c>
      <c r="K4406" s="19" t="n">
        <v>0.615476440530447</v>
      </c>
      <c r="L4406" s="16" t="n">
        <v>13.9683864452938</v>
      </c>
      <c r="M4406" s="19" t="n">
        <v>0.934758268093902</v>
      </c>
      <c r="N4406" s="19" t="n">
        <v>0.520778752603305</v>
      </c>
      <c r="O4406" s="19" t="n">
        <v>0.929395365417748</v>
      </c>
      <c r="P4406" s="19" t="n">
        <v>0.391094378564772</v>
      </c>
      <c r="Q4406" s="17" t="s">
        <v>29</v>
      </c>
      <c r="R4406" s="5" t="str">
        <f aca="false">IF(OR(Q4406="Steel plate",Q4406="Concrete jacket"),"Steel plate or jacket",Q4406)</f>
        <v>Monitor</v>
      </c>
      <c r="S4406" s="5" t="str">
        <f aca="false">IF(O4406&lt;='Tree rules'!$C$4,IF(N4406&lt;='Tree rules'!$C$5,IF(P4406&lt;='Tree rules'!$C$7,"Monitor","Polymer laminate"),IF(P4406&lt;='Tree rules'!$C$8,"Seal cracks","Polymer laminate")),IF(O4406&lt;='Tree rules'!$C$6,IF(P4406&lt;='Tree rules'!$C$9,"Polymer laminate","Steel plate or jacket"),IF(L4406&lt;='Tree rules'!$C$10,"Steel plate or jacket","Polymer laminate")))</f>
        <v>Monitor</v>
      </c>
      <c r="T4406" s="5" t="str">
        <f aca="false">IF(S4406=R4406,"Yes","No")</f>
        <v>Yes</v>
      </c>
    </row>
    <row r="4407" customFormat="false" ht="15" hidden="false" customHeight="false" outlineLevel="0" collapsed="false">
      <c r="A4407" s="15" t="n">
        <v>6299</v>
      </c>
      <c r="B4407" s="16" t="n">
        <v>3.48787497321486</v>
      </c>
      <c r="C4407" s="15" t="n">
        <v>300</v>
      </c>
      <c r="D4407" s="15" t="n">
        <v>325</v>
      </c>
      <c r="E4407" s="15" t="n">
        <v>20</v>
      </c>
      <c r="F4407" s="16" t="n">
        <v>0.756099314943392</v>
      </c>
      <c r="G4407" s="17" t="s">
        <v>101</v>
      </c>
      <c r="H4407" s="18" t="n">
        <v>0.3</v>
      </c>
      <c r="I4407" s="18" t="n">
        <v>1</v>
      </c>
      <c r="J4407" s="19" t="n">
        <v>0.865472155083195</v>
      </c>
      <c r="K4407" s="19" t="n">
        <v>0.592231454513762</v>
      </c>
      <c r="L4407" s="16" t="n">
        <v>12.5916064014977</v>
      </c>
      <c r="M4407" s="19" t="n">
        <v>0.642711000800475</v>
      </c>
      <c r="N4407" s="19" t="n">
        <v>0.909031478138684</v>
      </c>
      <c r="O4407" s="19" t="n">
        <v>0.865472155083195</v>
      </c>
      <c r="P4407" s="19" t="n">
        <v>0.534337882940177</v>
      </c>
      <c r="Q4407" s="17" t="s">
        <v>29</v>
      </c>
      <c r="R4407" s="5" t="str">
        <f aca="false">IF(OR(Q4407="Steel plate",Q4407="Concrete jacket"),"Steel plate or jacket",Q4407)</f>
        <v>Monitor</v>
      </c>
      <c r="S4407" s="5" t="str">
        <f aca="false">IF(O4407&lt;='Tree rules'!$C$4,IF(N4407&lt;='Tree rules'!$C$5,IF(P4407&lt;='Tree rules'!$C$7,"Monitor","Polymer laminate"),IF(P4407&lt;='Tree rules'!$C$8,"Seal cracks","Polymer laminate")),IF(O4407&lt;='Tree rules'!$C$6,IF(P4407&lt;='Tree rules'!$C$9,"Polymer laminate","Steel plate or jacket"),IF(L4407&lt;='Tree rules'!$C$10,"Steel plate or jacket","Polymer laminate")))</f>
        <v>Monitor</v>
      </c>
      <c r="T4407" s="5" t="str">
        <f aca="false">IF(S4407=R4407,"Yes","No")</f>
        <v>Yes</v>
      </c>
    </row>
    <row r="4408" customFormat="false" ht="15" hidden="false" customHeight="false" outlineLevel="0" collapsed="false">
      <c r="A4408" s="15" t="n">
        <v>6300</v>
      </c>
      <c r="B4408" s="16" t="n">
        <v>4.69249945971077</v>
      </c>
      <c r="C4408" s="15" t="n">
        <v>230</v>
      </c>
      <c r="D4408" s="15" t="n">
        <v>450</v>
      </c>
      <c r="E4408" s="15" t="n">
        <v>30</v>
      </c>
      <c r="F4408" s="16" t="n">
        <v>0.649145274956135</v>
      </c>
      <c r="G4408" s="17" t="s">
        <v>103</v>
      </c>
      <c r="H4408" s="18" t="n">
        <v>0.2</v>
      </c>
      <c r="I4408" s="18" t="n">
        <v>1</v>
      </c>
      <c r="J4408" s="19" t="n">
        <v>0.932229691789774</v>
      </c>
      <c r="K4408" s="19" t="n">
        <v>0.466591835807321</v>
      </c>
      <c r="L4408" s="16" t="n">
        <v>11.6150976725514</v>
      </c>
      <c r="M4408" s="19" t="n">
        <v>0.752326827461943</v>
      </c>
      <c r="N4408" s="19" t="n">
        <v>0.95821725113542</v>
      </c>
      <c r="O4408" s="19" t="n">
        <v>0.932229691789774</v>
      </c>
      <c r="P4408" s="19" t="n">
        <v>0.368844514435494</v>
      </c>
      <c r="Q4408" s="17" t="s">
        <v>29</v>
      </c>
      <c r="R4408" s="5" t="str">
        <f aca="false">IF(OR(Q4408="Steel plate",Q4408="Concrete jacket"),"Steel plate or jacket",Q4408)</f>
        <v>Monitor</v>
      </c>
      <c r="S4408" s="5" t="str">
        <f aca="false">IF(O4408&lt;='Tree rules'!$C$4,IF(N4408&lt;='Tree rules'!$C$5,IF(P4408&lt;='Tree rules'!$C$7,"Monitor","Polymer laminate"),IF(P4408&lt;='Tree rules'!$C$8,"Seal cracks","Polymer laminate")),IF(O4408&lt;='Tree rules'!$C$6,IF(P4408&lt;='Tree rules'!$C$9,"Polymer laminate","Steel plate or jacket"),IF(L4408&lt;='Tree rules'!$C$10,"Steel plate or jacket","Polymer laminate")))</f>
        <v>Monitor</v>
      </c>
      <c r="T4408" s="5" t="str">
        <f aca="false">IF(S4408=R4408,"Yes","No")</f>
        <v>Yes</v>
      </c>
    </row>
    <row r="4409" customFormat="false" ht="15" hidden="false" customHeight="false" outlineLevel="0" collapsed="false">
      <c r="A4409" s="15" t="n">
        <v>6301</v>
      </c>
      <c r="B4409" s="16" t="n">
        <v>6.9545851253693</v>
      </c>
      <c r="C4409" s="15" t="n">
        <v>300</v>
      </c>
      <c r="D4409" s="15" t="n">
        <v>650</v>
      </c>
      <c r="E4409" s="15" t="n">
        <v>25</v>
      </c>
      <c r="F4409" s="16" t="n">
        <v>0.665767979568698</v>
      </c>
      <c r="G4409" s="17" t="s">
        <v>101</v>
      </c>
      <c r="H4409" s="18" t="n">
        <v>0.3</v>
      </c>
      <c r="I4409" s="18" t="n">
        <v>1.5</v>
      </c>
      <c r="J4409" s="19" t="n">
        <v>0.961164872724768</v>
      </c>
      <c r="K4409" s="19" t="n">
        <v>0.621343853032989</v>
      </c>
      <c r="L4409" s="16" t="n">
        <v>11.514213783724</v>
      </c>
      <c r="M4409" s="19" t="n">
        <v>0.937314637041507</v>
      </c>
      <c r="N4409" s="19" t="n">
        <v>0.65900126020398</v>
      </c>
      <c r="O4409" s="19" t="n">
        <v>1.14314036637777</v>
      </c>
      <c r="P4409" s="19" t="n">
        <v>0.453056270534841</v>
      </c>
      <c r="Q4409" s="17" t="s">
        <v>31</v>
      </c>
      <c r="R4409" s="5" t="str">
        <f aca="false">IF(OR(Q4409="Steel plate",Q4409="Concrete jacket"),"Steel plate or jacket",Q4409)</f>
        <v>Polymer laminate</v>
      </c>
      <c r="S4409" s="5" t="str">
        <f aca="false">IF(O4409&lt;='Tree rules'!$C$4,IF(N4409&lt;='Tree rules'!$C$5,IF(P4409&lt;='Tree rules'!$C$7,"Monitor","Polymer laminate"),IF(P4409&lt;='Tree rules'!$C$8,"Seal cracks","Polymer laminate")),IF(O4409&lt;='Tree rules'!$C$6,IF(P4409&lt;='Tree rules'!$C$9,"Polymer laminate","Steel plate or jacket"),IF(L4409&lt;='Tree rules'!$C$10,"Steel plate or jacket","Polymer laminate")))</f>
        <v>Polymer laminate</v>
      </c>
      <c r="T4409" s="5" t="str">
        <f aca="false">IF(S4409=R4409,"Yes","No")</f>
        <v>Yes</v>
      </c>
    </row>
    <row r="4410" customFormat="false" ht="15" hidden="false" customHeight="false" outlineLevel="0" collapsed="false">
      <c r="A4410" s="15" t="n">
        <v>6302</v>
      </c>
      <c r="B4410" s="16" t="n">
        <v>5.42778535459918</v>
      </c>
      <c r="C4410" s="15" t="n">
        <v>300</v>
      </c>
      <c r="D4410" s="15" t="n">
        <v>500</v>
      </c>
      <c r="E4410" s="15" t="n">
        <v>25</v>
      </c>
      <c r="F4410" s="16" t="n">
        <v>0.738112811416104</v>
      </c>
      <c r="G4410" s="17" t="s">
        <v>101</v>
      </c>
      <c r="H4410" s="18" t="n">
        <v>0.3</v>
      </c>
      <c r="I4410" s="18" t="n">
        <v>2</v>
      </c>
      <c r="J4410" s="19" t="n">
        <v>0.861990067452227</v>
      </c>
      <c r="K4410" s="19" t="n">
        <v>0.422143247315638</v>
      </c>
      <c r="L4410" s="16" t="n">
        <v>11.9554743493374</v>
      </c>
      <c r="M4410" s="19" t="n">
        <v>0.86620776300472</v>
      </c>
      <c r="N4410" s="19" t="n">
        <v>0.869548137764056</v>
      </c>
      <c r="O4410" s="19" t="n">
        <v>1.36009684867635</v>
      </c>
      <c r="P4410" s="19" t="n">
        <v>0.480357978261927</v>
      </c>
      <c r="Q4410" s="17" t="s">
        <v>31</v>
      </c>
      <c r="R4410" s="5" t="str">
        <f aca="false">IF(OR(Q4410="Steel plate",Q4410="Concrete jacket"),"Steel plate or jacket",Q4410)</f>
        <v>Polymer laminate</v>
      </c>
      <c r="S4410" s="5" t="str">
        <f aca="false">IF(O4410&lt;='Tree rules'!$C$4,IF(N4410&lt;='Tree rules'!$C$5,IF(P4410&lt;='Tree rules'!$C$7,"Monitor","Polymer laminate"),IF(P4410&lt;='Tree rules'!$C$8,"Seal cracks","Polymer laminate")),IF(O4410&lt;='Tree rules'!$C$6,IF(P4410&lt;='Tree rules'!$C$9,"Polymer laminate","Steel plate or jacket"),IF(L4410&lt;='Tree rules'!$C$10,"Steel plate or jacket","Polymer laminate")))</f>
        <v>Steel plate or jacket</v>
      </c>
      <c r="T4410" s="5" t="str">
        <f aca="false">IF(S4410=R4410,"Yes","No")</f>
        <v>No</v>
      </c>
    </row>
    <row r="4411" customFormat="false" ht="15" hidden="false" customHeight="false" outlineLevel="0" collapsed="false">
      <c r="A4411" s="15" t="n">
        <v>6303</v>
      </c>
      <c r="B4411" s="16" t="n">
        <v>5.30612031170303</v>
      </c>
      <c r="C4411" s="15" t="n">
        <v>300</v>
      </c>
      <c r="D4411" s="15" t="n">
        <v>525</v>
      </c>
      <c r="E4411" s="15" t="n">
        <v>20</v>
      </c>
      <c r="F4411" s="16" t="n">
        <v>0.699589178252424</v>
      </c>
      <c r="G4411" s="17" t="s">
        <v>101</v>
      </c>
      <c r="H4411" s="18" t="n">
        <v>0.3</v>
      </c>
      <c r="I4411" s="18" t="n">
        <v>2</v>
      </c>
      <c r="J4411" s="19" t="n">
        <v>0.935364859611851</v>
      </c>
      <c r="K4411" s="19" t="n">
        <v>0.564379086378179</v>
      </c>
      <c r="L4411" s="16" t="n">
        <v>11.0774954315303</v>
      </c>
      <c r="M4411" s="19" t="n">
        <v>0.882356093976433</v>
      </c>
      <c r="N4411" s="19" t="n">
        <v>0.831173176721195</v>
      </c>
      <c r="O4411" s="19" t="n">
        <v>1.34282935432571</v>
      </c>
      <c r="P4411" s="19" t="n">
        <v>0.504255989810804</v>
      </c>
      <c r="Q4411" s="17" t="s">
        <v>104</v>
      </c>
      <c r="R4411" s="5" t="str">
        <f aca="false">IF(OR(Q4411="Steel plate",Q4411="Concrete jacket"),"Steel plate or jacket",Q4411)</f>
        <v>Steel plate or jacket</v>
      </c>
      <c r="S4411" s="5" t="str">
        <f aca="false">IF(O4411&lt;='Tree rules'!$C$4,IF(N4411&lt;='Tree rules'!$C$5,IF(P4411&lt;='Tree rules'!$C$7,"Monitor","Polymer laminate"),IF(P4411&lt;='Tree rules'!$C$8,"Seal cracks","Polymer laminate")),IF(O4411&lt;='Tree rules'!$C$6,IF(P4411&lt;='Tree rules'!$C$9,"Polymer laminate","Steel plate or jacket"),IF(L4411&lt;='Tree rules'!$C$10,"Steel plate or jacket","Polymer laminate")))</f>
        <v>Steel plate or jacket</v>
      </c>
      <c r="T4411" s="5" t="str">
        <f aca="false">IF(S4411=R4411,"Yes","No")</f>
        <v>Yes</v>
      </c>
    </row>
    <row r="4412" customFormat="false" ht="15" hidden="false" customHeight="false" outlineLevel="0" collapsed="false">
      <c r="A4412" s="15" t="n">
        <v>6304</v>
      </c>
      <c r="B4412" s="16" t="n">
        <v>5.26689072788124</v>
      </c>
      <c r="C4412" s="15" t="n">
        <v>300</v>
      </c>
      <c r="D4412" s="15" t="n">
        <v>500</v>
      </c>
      <c r="E4412" s="15" t="n">
        <v>25</v>
      </c>
      <c r="F4412" s="16" t="n">
        <v>0.926723496634157</v>
      </c>
      <c r="G4412" s="17" t="s">
        <v>101</v>
      </c>
      <c r="H4412" s="18" t="n">
        <v>0.3</v>
      </c>
      <c r="I4412" s="18" t="n">
        <v>1</v>
      </c>
      <c r="J4412" s="19" t="n">
        <v>0.890290215009989</v>
      </c>
      <c r="K4412" s="19" t="n">
        <v>0.574022604578394</v>
      </c>
      <c r="L4412" s="16" t="n">
        <v>11.6524131147815</v>
      </c>
      <c r="M4412" s="19" t="n">
        <v>0.934850590193933</v>
      </c>
      <c r="N4412" s="19" t="n">
        <v>0.576218788433536</v>
      </c>
      <c r="O4412" s="19" t="n">
        <v>0.890290215009989</v>
      </c>
      <c r="P4412" s="19" t="n">
        <v>0.457099355837598</v>
      </c>
      <c r="Q4412" s="17" t="s">
        <v>29</v>
      </c>
      <c r="R4412" s="5" t="str">
        <f aca="false">IF(OR(Q4412="Steel plate",Q4412="Concrete jacket"),"Steel plate or jacket",Q4412)</f>
        <v>Monitor</v>
      </c>
      <c r="S4412" s="5" t="str">
        <f aca="false">IF(O4412&lt;='Tree rules'!$C$4,IF(N4412&lt;='Tree rules'!$C$5,IF(P4412&lt;='Tree rules'!$C$7,"Monitor","Polymer laminate"),IF(P4412&lt;='Tree rules'!$C$8,"Seal cracks","Polymer laminate")),IF(O4412&lt;='Tree rules'!$C$6,IF(P4412&lt;='Tree rules'!$C$9,"Polymer laminate","Steel plate or jacket"),IF(L4412&lt;='Tree rules'!$C$10,"Steel plate or jacket","Polymer laminate")))</f>
        <v>Monitor</v>
      </c>
      <c r="T4412" s="5" t="str">
        <f aca="false">IF(S4412=R4412,"Yes","No")</f>
        <v>Yes</v>
      </c>
    </row>
    <row r="4413" customFormat="false" ht="15" hidden="false" customHeight="false" outlineLevel="0" collapsed="false">
      <c r="A4413" s="15" t="n">
        <v>6305</v>
      </c>
      <c r="B4413" s="16" t="n">
        <v>3.64181103834867</v>
      </c>
      <c r="C4413" s="15" t="n">
        <v>300</v>
      </c>
      <c r="D4413" s="15" t="n">
        <v>300</v>
      </c>
      <c r="E4413" s="15" t="n">
        <v>30</v>
      </c>
      <c r="F4413" s="16" t="n">
        <v>0.736310778185108</v>
      </c>
      <c r="G4413" s="17" t="s">
        <v>103</v>
      </c>
      <c r="H4413" s="18" t="n">
        <v>0.2</v>
      </c>
      <c r="I4413" s="18" t="n">
        <v>1</v>
      </c>
      <c r="J4413" s="19" t="n">
        <v>0.868440347389908</v>
      </c>
      <c r="K4413" s="19" t="n">
        <v>0.638845205597334</v>
      </c>
      <c r="L4413" s="16" t="n">
        <v>14.2258243685495</v>
      </c>
      <c r="M4413" s="19" t="n">
        <v>0.7668394352804</v>
      </c>
      <c r="N4413" s="19" t="n">
        <v>0.85752184294374</v>
      </c>
      <c r="O4413" s="19" t="n">
        <v>0.868440347389908</v>
      </c>
      <c r="P4413" s="19" t="n">
        <v>0.457263675928508</v>
      </c>
      <c r="Q4413" s="17" t="s">
        <v>29</v>
      </c>
      <c r="R4413" s="5" t="str">
        <f aca="false">IF(OR(Q4413="Steel plate",Q4413="Concrete jacket"),"Steel plate or jacket",Q4413)</f>
        <v>Monitor</v>
      </c>
      <c r="S4413" s="5" t="str">
        <f aca="false">IF(O4413&lt;='Tree rules'!$C$4,IF(N4413&lt;='Tree rules'!$C$5,IF(P4413&lt;='Tree rules'!$C$7,"Monitor","Polymer laminate"),IF(P4413&lt;='Tree rules'!$C$8,"Seal cracks","Polymer laminate")),IF(O4413&lt;='Tree rules'!$C$6,IF(P4413&lt;='Tree rules'!$C$9,"Polymer laminate","Steel plate or jacket"),IF(L4413&lt;='Tree rules'!$C$10,"Steel plate or jacket","Polymer laminate")))</f>
        <v>Monitor</v>
      </c>
      <c r="T4413" s="5" t="str">
        <f aca="false">IF(S4413=R4413,"Yes","No")</f>
        <v>Yes</v>
      </c>
    </row>
    <row r="4414" customFormat="false" ht="15" hidden="false" customHeight="false" outlineLevel="0" collapsed="false">
      <c r="A4414" s="15" t="n">
        <v>6306</v>
      </c>
      <c r="B4414" s="16" t="n">
        <v>6.2748237840134</v>
      </c>
      <c r="C4414" s="15" t="n">
        <v>300</v>
      </c>
      <c r="D4414" s="15" t="n">
        <v>575</v>
      </c>
      <c r="E4414" s="15" t="n">
        <v>20</v>
      </c>
      <c r="F4414" s="16" t="n">
        <v>0.613592315154257</v>
      </c>
      <c r="G4414" s="17" t="s">
        <v>102</v>
      </c>
      <c r="H4414" s="18" t="n">
        <v>0.1</v>
      </c>
      <c r="I4414" s="18" t="n">
        <v>1</v>
      </c>
      <c r="J4414" s="19" t="n">
        <v>0.903919828512038</v>
      </c>
      <c r="K4414" s="19" t="n">
        <v>0.446416134446452</v>
      </c>
      <c r="L4414" s="16" t="n">
        <v>12.2555152031512</v>
      </c>
      <c r="M4414" s="19" t="n">
        <v>0.508394132984484</v>
      </c>
      <c r="N4414" s="19" t="n">
        <v>2.60590595631114</v>
      </c>
      <c r="O4414" s="19" t="n">
        <v>0.903919828512038</v>
      </c>
      <c r="P4414" s="19" t="n">
        <v>0.573685907309182</v>
      </c>
      <c r="Q4414" s="17" t="s">
        <v>30</v>
      </c>
      <c r="R4414" s="5" t="str">
        <f aca="false">IF(OR(Q4414="Steel plate",Q4414="Concrete jacket"),"Steel plate or jacket",Q4414)</f>
        <v>Seal cracks</v>
      </c>
      <c r="S4414" s="5" t="str">
        <f aca="false">IF(O4414&lt;='Tree rules'!$C$4,IF(N4414&lt;='Tree rules'!$C$5,IF(P4414&lt;='Tree rules'!$C$7,"Monitor","Polymer laminate"),IF(P4414&lt;='Tree rules'!$C$8,"Seal cracks","Polymer laminate")),IF(O4414&lt;='Tree rules'!$C$6,IF(P4414&lt;='Tree rules'!$C$9,"Polymer laminate","Steel plate or jacket"),IF(L4414&lt;='Tree rules'!$C$10,"Steel plate or jacket","Polymer laminate")))</f>
        <v>Seal cracks</v>
      </c>
      <c r="T4414" s="5" t="str">
        <f aca="false">IF(S4414=R4414,"Yes","No")</f>
        <v>Yes</v>
      </c>
    </row>
    <row r="4415" customFormat="false" ht="15" hidden="false" customHeight="false" outlineLevel="0" collapsed="false">
      <c r="A4415" s="15" t="n">
        <v>6307</v>
      </c>
      <c r="B4415" s="16" t="n">
        <v>5.28413786306891</v>
      </c>
      <c r="C4415" s="15" t="n">
        <v>230</v>
      </c>
      <c r="D4415" s="15" t="n">
        <v>500</v>
      </c>
      <c r="E4415" s="15" t="n">
        <v>20</v>
      </c>
      <c r="F4415" s="16" t="n">
        <v>0.604384889109233</v>
      </c>
      <c r="G4415" s="17" t="s">
        <v>101</v>
      </c>
      <c r="H4415" s="18" t="n">
        <v>0.3</v>
      </c>
      <c r="I4415" s="18" t="n">
        <v>1.5</v>
      </c>
      <c r="J4415" s="19" t="n">
        <v>0.997231613085513</v>
      </c>
      <c r="K4415" s="19" t="n">
        <v>0.449921056068056</v>
      </c>
      <c r="L4415" s="16" t="n">
        <v>11.6905704935153</v>
      </c>
      <c r="M4415" s="19" t="n">
        <v>0.561741536237328</v>
      </c>
      <c r="N4415" s="19" t="n">
        <v>1.20189472221797</v>
      </c>
      <c r="O4415" s="19" t="n">
        <v>1.27150966937633</v>
      </c>
      <c r="P4415" s="19" t="n">
        <v>0.645506404893191</v>
      </c>
      <c r="Q4415" s="17" t="s">
        <v>31</v>
      </c>
      <c r="R4415" s="5" t="str">
        <f aca="false">IF(OR(Q4415="Steel plate",Q4415="Concrete jacket"),"Steel plate or jacket",Q4415)</f>
        <v>Polymer laminate</v>
      </c>
      <c r="S4415" s="5" t="str">
        <f aca="false">IF(O4415&lt;='Tree rules'!$C$4,IF(N4415&lt;='Tree rules'!$C$5,IF(P4415&lt;='Tree rules'!$C$7,"Monitor","Polymer laminate"),IF(P4415&lt;='Tree rules'!$C$8,"Seal cracks","Polymer laminate")),IF(O4415&lt;='Tree rules'!$C$6,IF(P4415&lt;='Tree rules'!$C$9,"Polymer laminate","Steel plate or jacket"),IF(L4415&lt;='Tree rules'!$C$10,"Steel plate or jacket","Polymer laminate")))</f>
        <v>Polymer laminate</v>
      </c>
      <c r="T4415" s="5" t="str">
        <f aca="false">IF(S4415=R4415,"Yes","No")</f>
        <v>Yes</v>
      </c>
    </row>
    <row r="4416" customFormat="false" ht="15" hidden="false" customHeight="false" outlineLevel="0" collapsed="false">
      <c r="A4416" s="15" t="n">
        <v>6309</v>
      </c>
      <c r="B4416" s="16" t="n">
        <v>4.6057511124485</v>
      </c>
      <c r="C4416" s="15" t="n">
        <v>230</v>
      </c>
      <c r="D4416" s="15" t="n">
        <v>450</v>
      </c>
      <c r="E4416" s="15" t="n">
        <v>25</v>
      </c>
      <c r="F4416" s="16" t="n">
        <v>0.67417658375907</v>
      </c>
      <c r="G4416" s="17" t="s">
        <v>102</v>
      </c>
      <c r="H4416" s="18" t="n">
        <v>0.1</v>
      </c>
      <c r="I4416" s="18" t="n">
        <v>1.5</v>
      </c>
      <c r="J4416" s="19" t="n">
        <v>0.993264650529854</v>
      </c>
      <c r="K4416" s="19" t="n">
        <v>0.601382475312962</v>
      </c>
      <c r="L4416" s="16" t="n">
        <v>11.8399771528239</v>
      </c>
      <c r="M4416" s="19" t="n">
        <v>0.641121823237153</v>
      </c>
      <c r="N4416" s="19" t="n">
        <v>3.23889270526302</v>
      </c>
      <c r="O4416" s="19" t="n">
        <v>1.19123099870653</v>
      </c>
      <c r="P4416" s="19" t="n">
        <v>0.552869014177712</v>
      </c>
      <c r="Q4416" s="17" t="s">
        <v>31</v>
      </c>
      <c r="R4416" s="5" t="str">
        <f aca="false">IF(OR(Q4416="Steel plate",Q4416="Concrete jacket"),"Steel plate or jacket",Q4416)</f>
        <v>Polymer laminate</v>
      </c>
      <c r="S4416" s="5" t="str">
        <f aca="false">IF(O4416&lt;='Tree rules'!$C$4,IF(N4416&lt;='Tree rules'!$C$5,IF(P4416&lt;='Tree rules'!$C$7,"Monitor","Polymer laminate"),IF(P4416&lt;='Tree rules'!$C$8,"Seal cracks","Polymer laminate")),IF(O4416&lt;='Tree rules'!$C$6,IF(P4416&lt;='Tree rules'!$C$9,"Polymer laminate","Steel plate or jacket"),IF(L4416&lt;='Tree rules'!$C$10,"Steel plate or jacket","Polymer laminate")))</f>
        <v>Polymer laminate</v>
      </c>
      <c r="T4416" s="5" t="str">
        <f aca="false">IF(S4416=R4416,"Yes","No")</f>
        <v>Yes</v>
      </c>
    </row>
    <row r="4417" customFormat="false" ht="15" hidden="false" customHeight="false" outlineLevel="0" collapsed="false">
      <c r="A4417" s="15" t="n">
        <v>6311</v>
      </c>
      <c r="B4417" s="16" t="n">
        <v>4.96012273617951</v>
      </c>
      <c r="C4417" s="15" t="n">
        <v>230</v>
      </c>
      <c r="D4417" s="15" t="n">
        <v>450</v>
      </c>
      <c r="E4417" s="15" t="n">
        <v>30</v>
      </c>
      <c r="F4417" s="16" t="n">
        <v>0.679557138998441</v>
      </c>
      <c r="G4417" s="17" t="s">
        <v>101</v>
      </c>
      <c r="H4417" s="18" t="n">
        <v>0.3</v>
      </c>
      <c r="I4417" s="18" t="n">
        <v>1</v>
      </c>
      <c r="J4417" s="19" t="n">
        <v>0.936675160581894</v>
      </c>
      <c r="K4417" s="19" t="n">
        <v>0.499787311830833</v>
      </c>
      <c r="L4417" s="16" t="n">
        <v>12.3386137715908</v>
      </c>
      <c r="M4417" s="19" t="n">
        <v>0.600311666170795</v>
      </c>
      <c r="N4417" s="19" t="n">
        <v>0.875899989514106</v>
      </c>
      <c r="O4417" s="19" t="n">
        <v>0.936675160581894</v>
      </c>
      <c r="P4417" s="19" t="n">
        <v>0.508513333307242</v>
      </c>
      <c r="Q4417" s="17" t="s">
        <v>29</v>
      </c>
      <c r="R4417" s="5" t="str">
        <f aca="false">IF(OR(Q4417="Steel plate",Q4417="Concrete jacket"),"Steel plate or jacket",Q4417)</f>
        <v>Monitor</v>
      </c>
      <c r="S4417" s="5" t="str">
        <f aca="false">IF(O4417&lt;='Tree rules'!$C$4,IF(N4417&lt;='Tree rules'!$C$5,IF(P4417&lt;='Tree rules'!$C$7,"Monitor","Polymer laminate"),IF(P4417&lt;='Tree rules'!$C$8,"Seal cracks","Polymer laminate")),IF(O4417&lt;='Tree rules'!$C$6,IF(P4417&lt;='Tree rules'!$C$9,"Polymer laminate","Steel plate or jacket"),IF(L4417&lt;='Tree rules'!$C$10,"Steel plate or jacket","Polymer laminate")))</f>
        <v>Monitor</v>
      </c>
      <c r="T4417" s="5" t="str">
        <f aca="false">IF(S4417=R4417,"Yes","No")</f>
        <v>Yes</v>
      </c>
    </row>
    <row r="4418" customFormat="false" ht="15" hidden="false" customHeight="false" outlineLevel="0" collapsed="false">
      <c r="A4418" s="15" t="n">
        <v>6312</v>
      </c>
      <c r="B4418" s="16" t="n">
        <v>6.85866817216518</v>
      </c>
      <c r="C4418" s="15" t="n">
        <v>300</v>
      </c>
      <c r="D4418" s="15" t="n">
        <v>575</v>
      </c>
      <c r="E4418" s="15" t="n">
        <v>30</v>
      </c>
      <c r="F4418" s="16" t="n">
        <v>0.760158524876169</v>
      </c>
      <c r="G4418" s="17" t="s">
        <v>103</v>
      </c>
      <c r="H4418" s="18" t="n">
        <v>0.2</v>
      </c>
      <c r="I4418" s="18" t="n">
        <v>2</v>
      </c>
      <c r="J4418" s="19" t="n">
        <v>0.860233992871199</v>
      </c>
      <c r="K4418" s="19" t="n">
        <v>0.410449725167425</v>
      </c>
      <c r="L4418" s="16" t="n">
        <v>12.9653462611818</v>
      </c>
      <c r="M4418" s="19" t="n">
        <v>0.749201327083809</v>
      </c>
      <c r="N4418" s="19" t="n">
        <v>1.28159500915755</v>
      </c>
      <c r="O4418" s="19" t="n">
        <v>1.36738517978874</v>
      </c>
      <c r="P4418" s="19" t="n">
        <v>0.591658298905121</v>
      </c>
      <c r="Q4418" s="17" t="s">
        <v>31</v>
      </c>
      <c r="R4418" s="5" t="str">
        <f aca="false">IF(OR(Q4418="Steel plate",Q4418="Concrete jacket"),"Steel plate or jacket",Q4418)</f>
        <v>Polymer laminate</v>
      </c>
      <c r="S4418" s="5" t="str">
        <f aca="false">IF(O4418&lt;='Tree rules'!$C$4,IF(N4418&lt;='Tree rules'!$C$5,IF(P4418&lt;='Tree rules'!$C$7,"Monitor","Polymer laminate"),IF(P4418&lt;='Tree rules'!$C$8,"Seal cracks","Polymer laminate")),IF(O4418&lt;='Tree rules'!$C$6,IF(P4418&lt;='Tree rules'!$C$9,"Polymer laminate","Steel plate or jacket"),IF(L4418&lt;='Tree rules'!$C$10,"Steel plate or jacket","Polymer laminate")))</f>
        <v>Steel plate or jacket</v>
      </c>
      <c r="T4418" s="5" t="str">
        <f aca="false">IF(S4418=R4418,"Yes","No")</f>
        <v>No</v>
      </c>
    </row>
    <row r="4419" customFormat="false" ht="15" hidden="false" customHeight="false" outlineLevel="0" collapsed="false">
      <c r="A4419" s="15" t="n">
        <v>6313</v>
      </c>
      <c r="B4419" s="16" t="n">
        <v>5.38168439037094</v>
      </c>
      <c r="C4419" s="15" t="n">
        <v>230</v>
      </c>
      <c r="D4419" s="15" t="n">
        <v>500</v>
      </c>
      <c r="E4419" s="15" t="n">
        <v>30</v>
      </c>
      <c r="F4419" s="16" t="n">
        <v>0.770204672782022</v>
      </c>
      <c r="G4419" s="17" t="s">
        <v>103</v>
      </c>
      <c r="H4419" s="18" t="n">
        <v>0.2</v>
      </c>
      <c r="I4419" s="18" t="n">
        <v>2</v>
      </c>
      <c r="J4419" s="19" t="n">
        <v>0.959437846099863</v>
      </c>
      <c r="K4419" s="19" t="n">
        <v>0.464310408280503</v>
      </c>
      <c r="L4419" s="16" t="n">
        <v>11.8539303752664</v>
      </c>
      <c r="M4419" s="19" t="n">
        <v>0.569867268483162</v>
      </c>
      <c r="N4419" s="19" t="n">
        <v>1.47417791847644</v>
      </c>
      <c r="O4419" s="19" t="n">
        <v>1.47339871415733</v>
      </c>
      <c r="P4419" s="19" t="n">
        <v>0.757560889642606</v>
      </c>
      <c r="Q4419" s="17" t="s">
        <v>104</v>
      </c>
      <c r="R4419" s="5" t="str">
        <f aca="false">IF(OR(Q4419="Steel plate",Q4419="Concrete jacket"),"Steel plate or jacket",Q4419)</f>
        <v>Steel plate or jacket</v>
      </c>
      <c r="S4419" s="5" t="str">
        <f aca="false">IF(O4419&lt;='Tree rules'!$C$4,IF(N4419&lt;='Tree rules'!$C$5,IF(P4419&lt;='Tree rules'!$C$7,"Monitor","Polymer laminate"),IF(P4419&lt;='Tree rules'!$C$8,"Seal cracks","Polymer laminate")),IF(O4419&lt;='Tree rules'!$C$6,IF(P4419&lt;='Tree rules'!$C$9,"Polymer laminate","Steel plate or jacket"),IF(L4419&lt;='Tree rules'!$C$10,"Steel plate or jacket","Polymer laminate")))</f>
        <v>Steel plate or jacket</v>
      </c>
      <c r="T4419" s="5" t="str">
        <f aca="false">IF(S4419=R4419,"Yes","No")</f>
        <v>Yes</v>
      </c>
    </row>
    <row r="4420" customFormat="false" ht="15" hidden="false" customHeight="false" outlineLevel="0" collapsed="false">
      <c r="A4420" s="15" t="n">
        <v>6314</v>
      </c>
      <c r="B4420" s="16" t="n">
        <v>4.14410858897862</v>
      </c>
      <c r="C4420" s="15" t="n">
        <v>300</v>
      </c>
      <c r="D4420" s="15" t="n">
        <v>375</v>
      </c>
      <c r="E4420" s="15" t="n">
        <v>30</v>
      </c>
      <c r="F4420" s="16" t="n">
        <v>0.814840647739602</v>
      </c>
      <c r="G4420" s="17" t="s">
        <v>103</v>
      </c>
      <c r="H4420" s="18" t="n">
        <v>0.2</v>
      </c>
      <c r="I4420" s="18" t="n">
        <v>1.5</v>
      </c>
      <c r="J4420" s="19" t="n">
        <v>0.889422469575411</v>
      </c>
      <c r="K4420" s="19" t="n">
        <v>0.470159965713962</v>
      </c>
      <c r="L4420" s="16" t="n">
        <v>12.5960747385368</v>
      </c>
      <c r="M4420" s="19" t="n">
        <v>0.523686319080442</v>
      </c>
      <c r="N4420" s="19" t="n">
        <v>1.25973260114172</v>
      </c>
      <c r="O4420" s="19" t="n">
        <v>1.12504828546272</v>
      </c>
      <c r="P4420" s="19" t="n">
        <v>0.690726836835764</v>
      </c>
      <c r="Q4420" s="17" t="s">
        <v>31</v>
      </c>
      <c r="R4420" s="5" t="str">
        <f aca="false">IF(OR(Q4420="Steel plate",Q4420="Concrete jacket"),"Steel plate or jacket",Q4420)</f>
        <v>Polymer laminate</v>
      </c>
      <c r="S4420" s="5" t="str">
        <f aca="false">IF(O4420&lt;='Tree rules'!$C$4,IF(N4420&lt;='Tree rules'!$C$5,IF(P4420&lt;='Tree rules'!$C$7,"Monitor","Polymer laminate"),IF(P4420&lt;='Tree rules'!$C$8,"Seal cracks","Polymer laminate")),IF(O4420&lt;='Tree rules'!$C$6,IF(P4420&lt;='Tree rules'!$C$9,"Polymer laminate","Steel plate or jacket"),IF(L4420&lt;='Tree rules'!$C$10,"Steel plate or jacket","Polymer laminate")))</f>
        <v>Polymer laminate</v>
      </c>
      <c r="T4420" s="5" t="str">
        <f aca="false">IF(S4420=R4420,"Yes","No")</f>
        <v>Yes</v>
      </c>
    </row>
    <row r="4421" customFormat="false" ht="15" hidden="false" customHeight="false" outlineLevel="0" collapsed="false">
      <c r="A4421" s="15" t="n">
        <v>6315</v>
      </c>
      <c r="B4421" s="16" t="n">
        <v>3.13021856461719</v>
      </c>
      <c r="C4421" s="15" t="n">
        <v>230</v>
      </c>
      <c r="D4421" s="15" t="n">
        <v>300</v>
      </c>
      <c r="E4421" s="15" t="n">
        <v>30</v>
      </c>
      <c r="F4421" s="16" t="n">
        <v>1.08405543602132</v>
      </c>
      <c r="G4421" s="17" t="s">
        <v>103</v>
      </c>
      <c r="H4421" s="18" t="n">
        <v>0.2</v>
      </c>
      <c r="I4421" s="18" t="n">
        <v>1.5</v>
      </c>
      <c r="J4421" s="19" t="n">
        <v>0.854993405575648</v>
      </c>
      <c r="K4421" s="19" t="n">
        <v>0.565258386152856</v>
      </c>
      <c r="L4421" s="16" t="n">
        <v>12.4215022405444</v>
      </c>
      <c r="M4421" s="19" t="n">
        <v>0.850938042453684</v>
      </c>
      <c r="N4421" s="19" t="n">
        <v>1.40918631029167</v>
      </c>
      <c r="O4421" s="19" t="n">
        <v>1.04084401205996</v>
      </c>
      <c r="P4421" s="19" t="n">
        <v>0.490634464869887</v>
      </c>
      <c r="Q4421" s="17" t="s">
        <v>31</v>
      </c>
      <c r="R4421" s="5" t="str">
        <f aca="false">IF(OR(Q4421="Steel plate",Q4421="Concrete jacket"),"Steel plate or jacket",Q4421)</f>
        <v>Polymer laminate</v>
      </c>
      <c r="S4421" s="5" t="str">
        <f aca="false">IF(O4421&lt;='Tree rules'!$C$4,IF(N4421&lt;='Tree rules'!$C$5,IF(P4421&lt;='Tree rules'!$C$7,"Monitor","Polymer laminate"),IF(P4421&lt;='Tree rules'!$C$8,"Seal cracks","Polymer laminate")),IF(O4421&lt;='Tree rules'!$C$6,IF(P4421&lt;='Tree rules'!$C$9,"Polymer laminate","Steel plate or jacket"),IF(L4421&lt;='Tree rules'!$C$10,"Steel plate or jacket","Polymer laminate")))</f>
        <v>Polymer laminate</v>
      </c>
      <c r="T4421" s="5" t="str">
        <f aca="false">IF(S4421=R4421,"Yes","No")</f>
        <v>Yes</v>
      </c>
    </row>
    <row r="4422" customFormat="false" ht="15" hidden="false" customHeight="false" outlineLevel="0" collapsed="false">
      <c r="A4422" s="15" t="n">
        <v>6318</v>
      </c>
      <c r="B4422" s="16" t="n">
        <v>5.71608171155133</v>
      </c>
      <c r="C4422" s="15" t="n">
        <v>300</v>
      </c>
      <c r="D4422" s="15" t="n">
        <v>500</v>
      </c>
      <c r="E4422" s="15" t="n">
        <v>20</v>
      </c>
      <c r="F4422" s="16" t="n">
        <v>0.695042622475618</v>
      </c>
      <c r="G4422" s="17" t="s">
        <v>101</v>
      </c>
      <c r="H4422" s="18" t="n">
        <v>0.3</v>
      </c>
      <c r="I4422" s="18" t="n">
        <v>1.5</v>
      </c>
      <c r="J4422" s="19" t="n">
        <v>0.855217171614201</v>
      </c>
      <c r="K4422" s="19" t="n">
        <v>0.406060966924829</v>
      </c>
      <c r="L4422" s="16" t="n">
        <v>12.6461984768835</v>
      </c>
      <c r="M4422" s="19" t="n">
        <v>0.827560969237877</v>
      </c>
      <c r="N4422" s="19" t="n">
        <v>0.852752701591202</v>
      </c>
      <c r="O4422" s="19" t="n">
        <v>1.10919060160311</v>
      </c>
      <c r="P4422" s="19" t="n">
        <v>0.464692160212321</v>
      </c>
      <c r="Q4422" s="17" t="s">
        <v>31</v>
      </c>
      <c r="R4422" s="5" t="str">
        <f aca="false">IF(OR(Q4422="Steel plate",Q4422="Concrete jacket"),"Steel plate or jacket",Q4422)</f>
        <v>Polymer laminate</v>
      </c>
      <c r="S4422" s="5" t="str">
        <f aca="false">IF(O4422&lt;='Tree rules'!$C$4,IF(N4422&lt;='Tree rules'!$C$5,IF(P4422&lt;='Tree rules'!$C$7,"Monitor","Polymer laminate"),IF(P4422&lt;='Tree rules'!$C$8,"Seal cracks","Polymer laminate")),IF(O4422&lt;='Tree rules'!$C$6,IF(P4422&lt;='Tree rules'!$C$9,"Polymer laminate","Steel plate or jacket"),IF(L4422&lt;='Tree rules'!$C$10,"Steel plate or jacket","Polymer laminate")))</f>
        <v>Polymer laminate</v>
      </c>
      <c r="T4422" s="5" t="str">
        <f aca="false">IF(S4422=R4422,"Yes","No")</f>
        <v>Yes</v>
      </c>
    </row>
    <row r="4423" customFormat="false" ht="15" hidden="false" customHeight="false" outlineLevel="0" collapsed="false">
      <c r="A4423" s="15" t="n">
        <v>6320</v>
      </c>
      <c r="B4423" s="16" t="n">
        <v>5.43972538149725</v>
      </c>
      <c r="C4423" s="15" t="n">
        <v>230</v>
      </c>
      <c r="D4423" s="15" t="n">
        <v>525</v>
      </c>
      <c r="E4423" s="15" t="n">
        <v>20</v>
      </c>
      <c r="F4423" s="16" t="n">
        <v>0.565204075608359</v>
      </c>
      <c r="G4423" s="17" t="s">
        <v>102</v>
      </c>
      <c r="H4423" s="18" t="n">
        <v>0.1</v>
      </c>
      <c r="I4423" s="18" t="n">
        <v>1</v>
      </c>
      <c r="J4423" s="19" t="n">
        <v>0.97851757836447</v>
      </c>
      <c r="K4423" s="19" t="n">
        <v>0.644579473563449</v>
      </c>
      <c r="L4423" s="16" t="n">
        <v>11.723546080813</v>
      </c>
      <c r="M4423" s="19" t="n">
        <v>0.889088772778204</v>
      </c>
      <c r="N4423" s="19" t="n">
        <v>2.3332961092331</v>
      </c>
      <c r="O4423" s="19" t="n">
        <v>0.97851757836447</v>
      </c>
      <c r="P4423" s="19" t="n">
        <v>0.376741196440769</v>
      </c>
      <c r="Q4423" s="17" t="s">
        <v>30</v>
      </c>
      <c r="R4423" s="5" t="str">
        <f aca="false">IF(OR(Q4423="Steel plate",Q4423="Concrete jacket"),"Steel plate or jacket",Q4423)</f>
        <v>Seal cracks</v>
      </c>
      <c r="S4423" s="5" t="str">
        <f aca="false">IF(O4423&lt;='Tree rules'!$C$4,IF(N4423&lt;='Tree rules'!$C$5,IF(P4423&lt;='Tree rules'!$C$7,"Monitor","Polymer laminate"),IF(P4423&lt;='Tree rules'!$C$8,"Seal cracks","Polymer laminate")),IF(O4423&lt;='Tree rules'!$C$6,IF(P4423&lt;='Tree rules'!$C$9,"Polymer laminate","Steel plate or jacket"),IF(L4423&lt;='Tree rules'!$C$10,"Steel plate or jacket","Polymer laminate")))</f>
        <v>Seal cracks</v>
      </c>
      <c r="T4423" s="5" t="str">
        <f aca="false">IF(S4423=R4423,"Yes","No")</f>
        <v>Yes</v>
      </c>
    </row>
    <row r="4424" customFormat="false" ht="15" hidden="false" customHeight="false" outlineLevel="0" collapsed="false">
      <c r="A4424" s="15" t="n">
        <v>6321</v>
      </c>
      <c r="B4424" s="16" t="n">
        <v>3.74575137033144</v>
      </c>
      <c r="C4424" s="15" t="n">
        <v>230</v>
      </c>
      <c r="D4424" s="15" t="n">
        <v>325</v>
      </c>
      <c r="E4424" s="15" t="n">
        <v>20</v>
      </c>
      <c r="F4424" s="16" t="n">
        <v>0.626653981080713</v>
      </c>
      <c r="G4424" s="17" t="s">
        <v>101</v>
      </c>
      <c r="H4424" s="18" t="n">
        <v>0.3</v>
      </c>
      <c r="I4424" s="18" t="n">
        <v>1.5</v>
      </c>
      <c r="J4424" s="19" t="n">
        <v>0.969553441184607</v>
      </c>
      <c r="K4424" s="19" t="n">
        <v>0.525084652432211</v>
      </c>
      <c r="L4424" s="16" t="n">
        <v>13.4256321517256</v>
      </c>
      <c r="M4424" s="19" t="n">
        <v>0.53413213116367</v>
      </c>
      <c r="N4424" s="19" t="n">
        <v>1.12652465523689</v>
      </c>
      <c r="O4424" s="19" t="n">
        <v>1.19978134593747</v>
      </c>
      <c r="P4424" s="19" t="n">
        <v>0.689419274637637</v>
      </c>
      <c r="Q4424" s="17" t="s">
        <v>31</v>
      </c>
      <c r="R4424" s="5" t="str">
        <f aca="false">IF(OR(Q4424="Steel plate",Q4424="Concrete jacket"),"Steel plate or jacket",Q4424)</f>
        <v>Polymer laminate</v>
      </c>
      <c r="S4424" s="5" t="str">
        <f aca="false">IF(O4424&lt;='Tree rules'!$C$4,IF(N4424&lt;='Tree rules'!$C$5,IF(P4424&lt;='Tree rules'!$C$7,"Monitor","Polymer laminate"),IF(P4424&lt;='Tree rules'!$C$8,"Seal cracks","Polymer laminate")),IF(O4424&lt;='Tree rules'!$C$6,IF(P4424&lt;='Tree rules'!$C$9,"Polymer laminate","Steel plate or jacket"),IF(L4424&lt;='Tree rules'!$C$10,"Steel plate or jacket","Polymer laminate")))</f>
        <v>Polymer laminate</v>
      </c>
      <c r="T4424" s="5" t="str">
        <f aca="false">IF(S4424=R4424,"Yes","No")</f>
        <v>Yes</v>
      </c>
    </row>
    <row r="4425" customFormat="false" ht="15" hidden="false" customHeight="false" outlineLevel="0" collapsed="false">
      <c r="A4425" s="15" t="n">
        <v>6322</v>
      </c>
      <c r="B4425" s="16" t="n">
        <v>5.34772557779098</v>
      </c>
      <c r="C4425" s="15" t="n">
        <v>230</v>
      </c>
      <c r="D4425" s="15" t="n">
        <v>450</v>
      </c>
      <c r="E4425" s="15" t="n">
        <v>30</v>
      </c>
      <c r="F4425" s="16" t="n">
        <v>0.679557138998441</v>
      </c>
      <c r="G4425" s="17" t="s">
        <v>101</v>
      </c>
      <c r="H4425" s="18" t="n">
        <v>0.3</v>
      </c>
      <c r="I4425" s="18" t="n">
        <v>1</v>
      </c>
      <c r="J4425" s="19" t="n">
        <v>0.939272341216165</v>
      </c>
      <c r="K4425" s="19" t="n">
        <v>0.436329322719917</v>
      </c>
      <c r="L4425" s="16" t="n">
        <v>13.3027999447537</v>
      </c>
      <c r="M4425" s="19" t="n">
        <v>0.527057843673633</v>
      </c>
      <c r="N4425" s="19" t="n">
        <v>0.893611109255815</v>
      </c>
      <c r="O4425" s="19" t="n">
        <v>0.939272341216165</v>
      </c>
      <c r="P4425" s="19" t="n">
        <v>0.586999653078038</v>
      </c>
      <c r="Q4425" s="17" t="s">
        <v>29</v>
      </c>
      <c r="R4425" s="5" t="str">
        <f aca="false">IF(OR(Q4425="Steel plate",Q4425="Concrete jacket"),"Steel plate or jacket",Q4425)</f>
        <v>Monitor</v>
      </c>
      <c r="S4425" s="5" t="str">
        <f aca="false">IF(O4425&lt;='Tree rules'!$C$4,IF(N4425&lt;='Tree rules'!$C$5,IF(P4425&lt;='Tree rules'!$C$7,"Monitor","Polymer laminate"),IF(P4425&lt;='Tree rules'!$C$8,"Seal cracks","Polymer laminate")),IF(O4425&lt;='Tree rules'!$C$6,IF(P4425&lt;='Tree rules'!$C$9,"Polymer laminate","Steel plate or jacket"),IF(L4425&lt;='Tree rules'!$C$10,"Steel plate or jacket","Polymer laminate")))</f>
        <v>Monitor</v>
      </c>
      <c r="T4425" s="5" t="str">
        <f aca="false">IF(S4425=R4425,"Yes","No")</f>
        <v>Yes</v>
      </c>
    </row>
    <row r="4426" customFormat="false" ht="15" hidden="false" customHeight="false" outlineLevel="0" collapsed="false">
      <c r="A4426" s="15" t="n">
        <v>6324</v>
      </c>
      <c r="B4426" s="16" t="n">
        <v>6.43601553028092</v>
      </c>
      <c r="C4426" s="15" t="n">
        <v>300</v>
      </c>
      <c r="D4426" s="15" t="n">
        <v>625</v>
      </c>
      <c r="E4426" s="15" t="n">
        <v>30</v>
      </c>
      <c r="F4426" s="16" t="n">
        <v>0.725960174139756</v>
      </c>
      <c r="G4426" s="17" t="s">
        <v>101</v>
      </c>
      <c r="H4426" s="18" t="n">
        <v>0.3</v>
      </c>
      <c r="I4426" s="18" t="n">
        <v>1.5</v>
      </c>
      <c r="J4426" s="19" t="n">
        <v>0.926530576012018</v>
      </c>
      <c r="K4426" s="19" t="n">
        <v>0.475034274741928</v>
      </c>
      <c r="L4426" s="16" t="n">
        <v>11.1542730160848</v>
      </c>
      <c r="M4426" s="19" t="n">
        <v>0.290999428685717</v>
      </c>
      <c r="N4426" s="19" t="n">
        <v>0.870852329480506</v>
      </c>
      <c r="O4426" s="19" t="n">
        <v>1.16972897391698</v>
      </c>
      <c r="P4426" s="19" t="n">
        <v>1.16025950563002</v>
      </c>
      <c r="Q4426" s="17" t="s">
        <v>31</v>
      </c>
      <c r="R4426" s="5" t="str">
        <f aca="false">IF(OR(Q4426="Steel plate",Q4426="Concrete jacket"),"Steel plate or jacket",Q4426)</f>
        <v>Polymer laminate</v>
      </c>
      <c r="S4426" s="5" t="str">
        <f aca="false">IF(O4426&lt;='Tree rules'!$C$4,IF(N4426&lt;='Tree rules'!$C$5,IF(P4426&lt;='Tree rules'!$C$7,"Monitor","Polymer laminate"),IF(P4426&lt;='Tree rules'!$C$8,"Seal cracks","Polymer laminate")),IF(O4426&lt;='Tree rules'!$C$6,IF(P4426&lt;='Tree rules'!$C$9,"Polymer laminate","Steel plate or jacket"),IF(L4426&lt;='Tree rules'!$C$10,"Steel plate or jacket","Polymer laminate")))</f>
        <v>Polymer laminate</v>
      </c>
      <c r="T4426" s="5" t="str">
        <f aca="false">IF(S4426=R4426,"Yes","No")</f>
        <v>Yes</v>
      </c>
    </row>
    <row r="4427" customFormat="false" ht="15" hidden="false" customHeight="false" outlineLevel="0" collapsed="false">
      <c r="A4427" s="15" t="n">
        <v>6326</v>
      </c>
      <c r="B4427" s="16" t="n">
        <v>3.96417414844519</v>
      </c>
      <c r="C4427" s="15" t="n">
        <v>230</v>
      </c>
      <c r="D4427" s="15" t="n">
        <v>350</v>
      </c>
      <c r="E4427" s="15" t="n">
        <v>25</v>
      </c>
      <c r="F4427" s="16" t="n">
        <v>0.64278110559382</v>
      </c>
      <c r="G4427" s="17" t="s">
        <v>101</v>
      </c>
      <c r="H4427" s="18" t="n">
        <v>0.3</v>
      </c>
      <c r="I4427" s="18" t="n">
        <v>1</v>
      </c>
      <c r="J4427" s="19" t="n">
        <v>0.971547184614097</v>
      </c>
      <c r="K4427" s="19" t="n">
        <v>0.438904876481204</v>
      </c>
      <c r="L4427" s="16" t="n">
        <v>12.9548174785791</v>
      </c>
      <c r="M4427" s="19" t="n">
        <v>0.818901959586511</v>
      </c>
      <c r="N4427" s="19" t="n">
        <v>0.605130664197813</v>
      </c>
      <c r="O4427" s="19" t="n">
        <v>0.971547184614097</v>
      </c>
      <c r="P4427" s="19" t="n">
        <v>0.373617830781663</v>
      </c>
      <c r="Q4427" s="17" t="s">
        <v>29</v>
      </c>
      <c r="R4427" s="5" t="str">
        <f aca="false">IF(OR(Q4427="Steel plate",Q4427="Concrete jacket"),"Steel plate or jacket",Q4427)</f>
        <v>Monitor</v>
      </c>
      <c r="S4427" s="5" t="str">
        <f aca="false">IF(O4427&lt;='Tree rules'!$C$4,IF(N4427&lt;='Tree rules'!$C$5,IF(P4427&lt;='Tree rules'!$C$7,"Monitor","Polymer laminate"),IF(P4427&lt;='Tree rules'!$C$8,"Seal cracks","Polymer laminate")),IF(O4427&lt;='Tree rules'!$C$6,IF(P4427&lt;='Tree rules'!$C$9,"Polymer laminate","Steel plate or jacket"),IF(L4427&lt;='Tree rules'!$C$10,"Steel plate or jacket","Polymer laminate")))</f>
        <v>Monitor</v>
      </c>
      <c r="T4427" s="5" t="str">
        <f aca="false">IF(S4427=R4427,"Yes","No")</f>
        <v>Yes</v>
      </c>
    </row>
    <row r="4428" customFormat="false" ht="15" hidden="false" customHeight="false" outlineLevel="0" collapsed="false">
      <c r="A4428" s="15" t="n">
        <v>6327</v>
      </c>
      <c r="B4428" s="16" t="n">
        <v>3.76940705837647</v>
      </c>
      <c r="C4428" s="15" t="n">
        <v>300</v>
      </c>
      <c r="D4428" s="15" t="n">
        <v>375</v>
      </c>
      <c r="E4428" s="15" t="n">
        <v>25</v>
      </c>
      <c r="F4428" s="16" t="n">
        <v>0.671280481536281</v>
      </c>
      <c r="G4428" s="17" t="s">
        <v>102</v>
      </c>
      <c r="H4428" s="18" t="n">
        <v>0.1</v>
      </c>
      <c r="I4428" s="18" t="n">
        <v>1</v>
      </c>
      <c r="J4428" s="19" t="n">
        <v>0.887926282323992</v>
      </c>
      <c r="K4428" s="19" t="n">
        <v>0.428527906219599</v>
      </c>
      <c r="L4428" s="16" t="n">
        <v>12.0814328794118</v>
      </c>
      <c r="M4428" s="19" t="n">
        <v>0.300637147306334</v>
      </c>
      <c r="N4428" s="19" t="n">
        <v>3.48240415336614</v>
      </c>
      <c r="O4428" s="19" t="n">
        <v>0.887926282323992</v>
      </c>
      <c r="P4428" s="19" t="n">
        <v>0.733867008647625</v>
      </c>
      <c r="Q4428" s="17" t="s">
        <v>30</v>
      </c>
      <c r="R4428" s="5" t="str">
        <f aca="false">IF(OR(Q4428="Steel plate",Q4428="Concrete jacket"),"Steel plate or jacket",Q4428)</f>
        <v>Seal cracks</v>
      </c>
      <c r="S4428" s="5" t="str">
        <f aca="false">IF(O4428&lt;='Tree rules'!$C$4,IF(N4428&lt;='Tree rules'!$C$5,IF(P4428&lt;='Tree rules'!$C$7,"Monitor","Polymer laminate"),IF(P4428&lt;='Tree rules'!$C$8,"Seal cracks","Polymer laminate")),IF(O4428&lt;='Tree rules'!$C$6,IF(P4428&lt;='Tree rules'!$C$9,"Polymer laminate","Steel plate or jacket"),IF(L4428&lt;='Tree rules'!$C$10,"Steel plate or jacket","Polymer laminate")))</f>
        <v>Seal cracks</v>
      </c>
      <c r="T4428" s="5" t="str">
        <f aca="false">IF(S4428=R4428,"Yes","No")</f>
        <v>Yes</v>
      </c>
    </row>
    <row r="4429" customFormat="false" ht="15" hidden="false" customHeight="false" outlineLevel="0" collapsed="false">
      <c r="A4429" s="15" t="n">
        <v>6328</v>
      </c>
      <c r="B4429" s="16" t="n">
        <v>3.50471499776739</v>
      </c>
      <c r="C4429" s="15" t="n">
        <v>230</v>
      </c>
      <c r="D4429" s="15" t="n">
        <v>350</v>
      </c>
      <c r="E4429" s="15" t="n">
        <v>30</v>
      </c>
      <c r="F4429" s="16" t="n">
        <v>0.9045760591966</v>
      </c>
      <c r="G4429" s="17" t="s">
        <v>103</v>
      </c>
      <c r="H4429" s="18" t="n">
        <v>0.2</v>
      </c>
      <c r="I4429" s="18" t="n">
        <v>1</v>
      </c>
      <c r="J4429" s="19" t="n">
        <v>0.870192551914018</v>
      </c>
      <c r="K4429" s="19" t="n">
        <v>0.623769306257698</v>
      </c>
      <c r="L4429" s="16" t="n">
        <v>11.6050165488987</v>
      </c>
      <c r="M4429" s="19" t="n">
        <v>0.557566298463943</v>
      </c>
      <c r="N4429" s="19" t="n">
        <v>1.22723409634047</v>
      </c>
      <c r="O4429" s="19" t="n">
        <v>0.870192551914018</v>
      </c>
      <c r="P4429" s="19" t="n">
        <v>0.603550987348516</v>
      </c>
      <c r="Q4429" s="17" t="s">
        <v>30</v>
      </c>
      <c r="R4429" s="5" t="str">
        <f aca="false">IF(OR(Q4429="Steel plate",Q4429="Concrete jacket"),"Steel plate or jacket",Q4429)</f>
        <v>Seal cracks</v>
      </c>
      <c r="S4429" s="5" t="str">
        <f aca="false">IF(O4429&lt;='Tree rules'!$C$4,IF(N4429&lt;='Tree rules'!$C$5,IF(P4429&lt;='Tree rules'!$C$7,"Monitor","Polymer laminate"),IF(P4429&lt;='Tree rules'!$C$8,"Seal cracks","Polymer laminate")),IF(O4429&lt;='Tree rules'!$C$6,IF(P4429&lt;='Tree rules'!$C$9,"Polymer laminate","Steel plate or jacket"),IF(L4429&lt;='Tree rules'!$C$10,"Steel plate or jacket","Polymer laminate")))</f>
        <v>Seal cracks</v>
      </c>
      <c r="T4429" s="5" t="str">
        <f aca="false">IF(S4429=R4429,"Yes","No")</f>
        <v>Yes</v>
      </c>
    </row>
    <row r="4430" customFormat="false" ht="15" hidden="false" customHeight="false" outlineLevel="0" collapsed="false">
      <c r="A4430" s="15" t="n">
        <v>6329</v>
      </c>
      <c r="B4430" s="16" t="n">
        <v>5.05387779047253</v>
      </c>
      <c r="C4430" s="15" t="n">
        <v>230</v>
      </c>
      <c r="D4430" s="15" t="n">
        <v>450</v>
      </c>
      <c r="E4430" s="15" t="n">
        <v>20</v>
      </c>
      <c r="F4430" s="16" t="n">
        <v>0.649145274956135</v>
      </c>
      <c r="G4430" s="17" t="s">
        <v>103</v>
      </c>
      <c r="H4430" s="18" t="n">
        <v>0.2</v>
      </c>
      <c r="I4430" s="18" t="n">
        <v>1</v>
      </c>
      <c r="J4430" s="19" t="n">
        <v>0.904964216449582</v>
      </c>
      <c r="K4430" s="19" t="n">
        <v>0.6129507285195</v>
      </c>
      <c r="L4430" s="16" t="n">
        <v>12.5095984912687</v>
      </c>
      <c r="M4430" s="19" t="n">
        <v>0.937391899912393</v>
      </c>
      <c r="N4430" s="19" t="n">
        <v>0.865710953301452</v>
      </c>
      <c r="O4430" s="19" t="n">
        <v>0.904964216449582</v>
      </c>
      <c r="P4430" s="19" t="n">
        <v>0.407727591316313</v>
      </c>
      <c r="Q4430" s="17" t="s">
        <v>29</v>
      </c>
      <c r="R4430" s="5" t="str">
        <f aca="false">IF(OR(Q4430="Steel plate",Q4430="Concrete jacket"),"Steel plate or jacket",Q4430)</f>
        <v>Monitor</v>
      </c>
      <c r="S4430" s="5" t="str">
        <f aca="false">IF(O4430&lt;='Tree rules'!$C$4,IF(N4430&lt;='Tree rules'!$C$5,IF(P4430&lt;='Tree rules'!$C$7,"Monitor","Polymer laminate"),IF(P4430&lt;='Tree rules'!$C$8,"Seal cracks","Polymer laminate")),IF(O4430&lt;='Tree rules'!$C$6,IF(P4430&lt;='Tree rules'!$C$9,"Polymer laminate","Steel plate or jacket"),IF(L4430&lt;='Tree rules'!$C$10,"Steel plate or jacket","Polymer laminate")))</f>
        <v>Monitor</v>
      </c>
      <c r="T4430" s="5" t="str">
        <f aca="false">IF(S4430=R4430,"Yes","No")</f>
        <v>Yes</v>
      </c>
    </row>
    <row r="4431" customFormat="false" ht="15" hidden="false" customHeight="false" outlineLevel="0" collapsed="false">
      <c r="A4431" s="15" t="n">
        <v>6331</v>
      </c>
      <c r="B4431" s="16" t="n">
        <v>4.43512838141941</v>
      </c>
      <c r="C4431" s="15" t="n">
        <v>300</v>
      </c>
      <c r="D4431" s="15" t="n">
        <v>350</v>
      </c>
      <c r="E4431" s="15" t="n">
        <v>30</v>
      </c>
      <c r="F4431" s="16" t="n">
        <v>0.693508312050727</v>
      </c>
      <c r="G4431" s="17" t="s">
        <v>101</v>
      </c>
      <c r="H4431" s="18" t="n">
        <v>0.3</v>
      </c>
      <c r="I4431" s="18" t="n">
        <v>1.5</v>
      </c>
      <c r="J4431" s="19" t="n">
        <v>0.864541949861943</v>
      </c>
      <c r="K4431" s="19" t="n">
        <v>0.424918855220041</v>
      </c>
      <c r="L4431" s="16" t="n">
        <v>14.6858555676139</v>
      </c>
      <c r="M4431" s="19" t="n">
        <v>0.729094028116864</v>
      </c>
      <c r="N4431" s="19" t="n">
        <v>1.22026434852721</v>
      </c>
      <c r="O4431" s="19" t="n">
        <v>1.1131328369804</v>
      </c>
      <c r="P4431" s="19" t="n">
        <v>0.474317461008664</v>
      </c>
      <c r="Q4431" s="17" t="s">
        <v>31</v>
      </c>
      <c r="R4431" s="5" t="str">
        <f aca="false">IF(OR(Q4431="Steel plate",Q4431="Concrete jacket"),"Steel plate or jacket",Q4431)</f>
        <v>Polymer laminate</v>
      </c>
      <c r="S4431" s="5" t="str">
        <f aca="false">IF(O4431&lt;='Tree rules'!$C$4,IF(N4431&lt;='Tree rules'!$C$5,IF(P4431&lt;='Tree rules'!$C$7,"Monitor","Polymer laminate"),IF(P4431&lt;='Tree rules'!$C$8,"Seal cracks","Polymer laminate")),IF(O4431&lt;='Tree rules'!$C$6,IF(P4431&lt;='Tree rules'!$C$9,"Polymer laminate","Steel plate or jacket"),IF(L4431&lt;='Tree rules'!$C$10,"Steel plate or jacket","Polymer laminate")))</f>
        <v>Polymer laminate</v>
      </c>
      <c r="T4431" s="5" t="str">
        <f aca="false">IF(S4431=R4431,"Yes","No")</f>
        <v>Yes</v>
      </c>
    </row>
    <row r="4432" customFormat="false" ht="15" hidden="false" customHeight="false" outlineLevel="0" collapsed="false">
      <c r="A4432" s="15" t="n">
        <v>6332</v>
      </c>
      <c r="B4432" s="16" t="n">
        <v>4.87901841040969</v>
      </c>
      <c r="C4432" s="15" t="n">
        <v>300</v>
      </c>
      <c r="D4432" s="15" t="n">
        <v>400</v>
      </c>
      <c r="E4432" s="15" t="n">
        <v>25</v>
      </c>
      <c r="F4432" s="16" t="n">
        <v>0.567971553191375</v>
      </c>
      <c r="G4432" s="17" t="s">
        <v>101</v>
      </c>
      <c r="H4432" s="18" t="n">
        <v>0.3</v>
      </c>
      <c r="I4432" s="18" t="n">
        <v>2</v>
      </c>
      <c r="J4432" s="19" t="n">
        <v>0.874862338407088</v>
      </c>
      <c r="K4432" s="19" t="n">
        <v>0.407158691106941</v>
      </c>
      <c r="L4432" s="16" t="n">
        <v>13.7825378825132</v>
      </c>
      <c r="M4432" s="19" t="n">
        <v>0.813979618788636</v>
      </c>
      <c r="N4432" s="19" t="n">
        <v>1.12302709057564</v>
      </c>
      <c r="O4432" s="19" t="n">
        <v>1.39351687220959</v>
      </c>
      <c r="P4432" s="19" t="n">
        <v>0.442829694965317</v>
      </c>
      <c r="Q4432" s="17" t="s">
        <v>31</v>
      </c>
      <c r="R4432" s="5" t="str">
        <f aca="false">IF(OR(Q4432="Steel plate",Q4432="Concrete jacket"),"Steel plate or jacket",Q4432)</f>
        <v>Polymer laminate</v>
      </c>
      <c r="S4432" s="5" t="str">
        <f aca="false">IF(O4432&lt;='Tree rules'!$C$4,IF(N4432&lt;='Tree rules'!$C$5,IF(P4432&lt;='Tree rules'!$C$7,"Monitor","Polymer laminate"),IF(P4432&lt;='Tree rules'!$C$8,"Seal cracks","Polymer laminate")),IF(O4432&lt;='Tree rules'!$C$6,IF(P4432&lt;='Tree rules'!$C$9,"Polymer laminate","Steel plate or jacket"),IF(L4432&lt;='Tree rules'!$C$10,"Steel plate or jacket","Polymer laminate")))</f>
        <v>Polymer laminate</v>
      </c>
      <c r="T4432" s="5" t="str">
        <f aca="false">IF(S4432=R4432,"Yes","No")</f>
        <v>Yes</v>
      </c>
    </row>
    <row r="4433" customFormat="false" ht="15" hidden="false" customHeight="false" outlineLevel="0" collapsed="false">
      <c r="A4433" s="15" t="n">
        <v>6335</v>
      </c>
      <c r="B4433" s="16" t="n">
        <v>3.54708123430711</v>
      </c>
      <c r="C4433" s="15" t="n">
        <v>300</v>
      </c>
      <c r="D4433" s="15" t="n">
        <v>325</v>
      </c>
      <c r="E4433" s="15" t="n">
        <v>20</v>
      </c>
      <c r="F4433" s="16" t="n">
        <v>0.756099314943392</v>
      </c>
      <c r="G4433" s="17" t="s">
        <v>101</v>
      </c>
      <c r="H4433" s="18" t="n">
        <v>0.3</v>
      </c>
      <c r="I4433" s="18" t="n">
        <v>1</v>
      </c>
      <c r="J4433" s="19" t="n">
        <v>0.900015962496749</v>
      </c>
      <c r="K4433" s="19" t="n">
        <v>0.612568850345191</v>
      </c>
      <c r="L4433" s="16" t="n">
        <v>12.8053474162711</v>
      </c>
      <c r="M4433" s="19" t="n">
        <v>0.493573844329335</v>
      </c>
      <c r="N4433" s="19" t="n">
        <v>0.98347083542714</v>
      </c>
      <c r="O4433" s="19" t="n">
        <v>0.900015962496749</v>
      </c>
      <c r="P4433" s="19" t="n">
        <v>0.73003940875136</v>
      </c>
      <c r="Q4433" s="17" t="s">
        <v>29</v>
      </c>
      <c r="R4433" s="5" t="str">
        <f aca="false">IF(OR(Q4433="Steel plate",Q4433="Concrete jacket"),"Steel plate or jacket",Q4433)</f>
        <v>Monitor</v>
      </c>
      <c r="S4433" s="5" t="str">
        <f aca="false">IF(O4433&lt;='Tree rules'!$C$4,IF(N4433&lt;='Tree rules'!$C$5,IF(P4433&lt;='Tree rules'!$C$7,"Monitor","Polymer laminate"),IF(P4433&lt;='Tree rules'!$C$8,"Seal cracks","Polymer laminate")),IF(O4433&lt;='Tree rules'!$C$6,IF(P4433&lt;='Tree rules'!$C$9,"Polymer laminate","Steel plate or jacket"),IF(L4433&lt;='Tree rules'!$C$10,"Steel plate or jacket","Polymer laminate")))</f>
        <v>Monitor</v>
      </c>
      <c r="T4433" s="5" t="str">
        <f aca="false">IF(S4433=R4433,"Yes","No")</f>
        <v>Yes</v>
      </c>
    </row>
    <row r="4434" customFormat="false" ht="15" hidden="false" customHeight="false" outlineLevel="0" collapsed="false">
      <c r="A4434" s="15" t="n">
        <v>6336</v>
      </c>
      <c r="B4434" s="16" t="n">
        <v>6.4755610382699</v>
      </c>
      <c r="C4434" s="15" t="n">
        <v>230</v>
      </c>
      <c r="D4434" s="15" t="n">
        <v>575</v>
      </c>
      <c r="E4434" s="15" t="n">
        <v>30</v>
      </c>
      <c r="F4434" s="16" t="n">
        <v>0.800337802375117</v>
      </c>
      <c r="G4434" s="17" t="s">
        <v>102</v>
      </c>
      <c r="H4434" s="18" t="n">
        <v>0.1</v>
      </c>
      <c r="I4434" s="18" t="n">
        <v>1</v>
      </c>
      <c r="J4434" s="19" t="n">
        <v>0.872421095350367</v>
      </c>
      <c r="K4434" s="19" t="n">
        <v>0.491289528300043</v>
      </c>
      <c r="L4434" s="16" t="n">
        <v>12.6475801528709</v>
      </c>
      <c r="M4434" s="19" t="n">
        <v>0.932541145991411</v>
      </c>
      <c r="N4434" s="19" t="n">
        <v>2.14599501225371</v>
      </c>
      <c r="O4434" s="19" t="n">
        <v>0.872421095350367</v>
      </c>
      <c r="P4434" s="19" t="n">
        <v>0.377071943442067</v>
      </c>
      <c r="Q4434" s="17" t="s">
        <v>30</v>
      </c>
      <c r="R4434" s="5" t="str">
        <f aca="false">IF(OR(Q4434="Steel plate",Q4434="Concrete jacket"),"Steel plate or jacket",Q4434)</f>
        <v>Seal cracks</v>
      </c>
      <c r="S4434" s="5" t="str">
        <f aca="false">IF(O4434&lt;='Tree rules'!$C$4,IF(N4434&lt;='Tree rules'!$C$5,IF(P4434&lt;='Tree rules'!$C$7,"Monitor","Polymer laminate"),IF(P4434&lt;='Tree rules'!$C$8,"Seal cracks","Polymer laminate")),IF(O4434&lt;='Tree rules'!$C$6,IF(P4434&lt;='Tree rules'!$C$9,"Polymer laminate","Steel plate or jacket"),IF(L4434&lt;='Tree rules'!$C$10,"Steel plate or jacket","Polymer laminate")))</f>
        <v>Seal cracks</v>
      </c>
      <c r="T4434" s="5" t="str">
        <f aca="false">IF(S4434=R4434,"Yes","No")</f>
        <v>Yes</v>
      </c>
    </row>
    <row r="4435" customFormat="false" ht="15" hidden="false" customHeight="false" outlineLevel="0" collapsed="false">
      <c r="A4435" s="15" t="n">
        <v>6337</v>
      </c>
      <c r="B4435" s="16" t="n">
        <v>6.86445104560717</v>
      </c>
      <c r="C4435" s="15" t="n">
        <v>230</v>
      </c>
      <c r="D4435" s="15" t="n">
        <v>575</v>
      </c>
      <c r="E4435" s="15" t="n">
        <v>30</v>
      </c>
      <c r="F4435" s="16" t="n">
        <v>0.661007412935799</v>
      </c>
      <c r="G4435" s="17" t="s">
        <v>101</v>
      </c>
      <c r="H4435" s="18" t="n">
        <v>0.3</v>
      </c>
      <c r="I4435" s="18" t="n">
        <v>1</v>
      </c>
      <c r="J4435" s="19" t="n">
        <v>0.915309433540086</v>
      </c>
      <c r="K4435" s="19" t="n">
        <v>0.500318129361139</v>
      </c>
      <c r="L4435" s="16" t="n">
        <v>12.9762779690117</v>
      </c>
      <c r="M4435" s="19" t="n">
        <v>0.663908182836325</v>
      </c>
      <c r="N4435" s="19" t="n">
        <v>0.572531773302599</v>
      </c>
      <c r="O4435" s="19" t="n">
        <v>0.915309433540086</v>
      </c>
      <c r="P4435" s="19" t="n">
        <v>0.509764759679088</v>
      </c>
      <c r="Q4435" s="17" t="s">
        <v>29</v>
      </c>
      <c r="R4435" s="5" t="str">
        <f aca="false">IF(OR(Q4435="Steel plate",Q4435="Concrete jacket"),"Steel plate or jacket",Q4435)</f>
        <v>Monitor</v>
      </c>
      <c r="S4435" s="5" t="str">
        <f aca="false">IF(O4435&lt;='Tree rules'!$C$4,IF(N4435&lt;='Tree rules'!$C$5,IF(P4435&lt;='Tree rules'!$C$7,"Monitor","Polymer laminate"),IF(P4435&lt;='Tree rules'!$C$8,"Seal cracks","Polymer laminate")),IF(O4435&lt;='Tree rules'!$C$6,IF(P4435&lt;='Tree rules'!$C$9,"Polymer laminate","Steel plate or jacket"),IF(L4435&lt;='Tree rules'!$C$10,"Steel plate or jacket","Polymer laminate")))</f>
        <v>Monitor</v>
      </c>
      <c r="T4435" s="5" t="str">
        <f aca="false">IF(S4435=R4435,"Yes","No")</f>
        <v>Yes</v>
      </c>
    </row>
    <row r="4436" customFormat="false" ht="15" hidden="false" customHeight="false" outlineLevel="0" collapsed="false">
      <c r="A4436" s="15" t="n">
        <v>6338</v>
      </c>
      <c r="B4436" s="16" t="n">
        <v>4.10816169732923</v>
      </c>
      <c r="C4436" s="15" t="n">
        <v>300</v>
      </c>
      <c r="D4436" s="15" t="n">
        <v>400</v>
      </c>
      <c r="E4436" s="15" t="n">
        <v>20</v>
      </c>
      <c r="F4436" s="16" t="n">
        <v>0.757295404255167</v>
      </c>
      <c r="G4436" s="17" t="s">
        <v>101</v>
      </c>
      <c r="H4436" s="18" t="n">
        <v>0.3</v>
      </c>
      <c r="I4436" s="18" t="n">
        <v>2</v>
      </c>
      <c r="J4436" s="19" t="n">
        <v>0.951534759797529</v>
      </c>
      <c r="K4436" s="19" t="n">
        <v>0.439701577548341</v>
      </c>
      <c r="L4436" s="16" t="n">
        <v>11.6049765461278</v>
      </c>
      <c r="M4436" s="19" t="n">
        <v>0.36311316560278</v>
      </c>
      <c r="N4436" s="19" t="n">
        <v>1.10596772598997</v>
      </c>
      <c r="O4436" s="19" t="n">
        <v>1.48467818462</v>
      </c>
      <c r="P4436" s="19" t="n">
        <v>1.17368941467496</v>
      </c>
      <c r="Q4436" s="17" t="s">
        <v>104</v>
      </c>
      <c r="R4436" s="5" t="str">
        <f aca="false">IF(OR(Q4436="Steel plate",Q4436="Concrete jacket"),"Steel plate or jacket",Q4436)</f>
        <v>Steel plate or jacket</v>
      </c>
      <c r="S4436" s="5" t="str">
        <f aca="false">IF(O4436&lt;='Tree rules'!$C$4,IF(N4436&lt;='Tree rules'!$C$5,IF(P4436&lt;='Tree rules'!$C$7,"Monitor","Polymer laminate"),IF(P4436&lt;='Tree rules'!$C$8,"Seal cracks","Polymer laminate")),IF(O4436&lt;='Tree rules'!$C$6,IF(P4436&lt;='Tree rules'!$C$9,"Polymer laminate","Steel plate or jacket"),IF(L4436&lt;='Tree rules'!$C$10,"Steel plate or jacket","Polymer laminate")))</f>
        <v>Steel plate or jacket</v>
      </c>
      <c r="T4436" s="5" t="str">
        <f aca="false">IF(S4436=R4436,"Yes","No")</f>
        <v>Yes</v>
      </c>
    </row>
    <row r="4437" customFormat="false" ht="15" hidden="false" customHeight="false" outlineLevel="0" collapsed="false">
      <c r="A4437" s="15" t="n">
        <v>6341</v>
      </c>
      <c r="B4437" s="16" t="n">
        <v>5.86971902969808</v>
      </c>
      <c r="C4437" s="15" t="n">
        <v>300</v>
      </c>
      <c r="D4437" s="15" t="n">
        <v>525</v>
      </c>
      <c r="E4437" s="15" t="n">
        <v>30</v>
      </c>
      <c r="F4437" s="16" t="n">
        <v>0.55967134260194</v>
      </c>
      <c r="G4437" s="17" t="s">
        <v>103</v>
      </c>
      <c r="H4437" s="18" t="n">
        <v>0.2</v>
      </c>
      <c r="I4437" s="18" t="n">
        <v>1</v>
      </c>
      <c r="J4437" s="19" t="n">
        <v>0.955021705180992</v>
      </c>
      <c r="K4437" s="19" t="n">
        <v>0.438693704314367</v>
      </c>
      <c r="L4437" s="16" t="n">
        <v>12.2541107091818</v>
      </c>
      <c r="M4437" s="19" t="n">
        <v>0.384035451621948</v>
      </c>
      <c r="N4437" s="19" t="n">
        <v>1.05912351487206</v>
      </c>
      <c r="O4437" s="19" t="n">
        <v>0.955021705180992</v>
      </c>
      <c r="P4437" s="19" t="n">
        <v>0.668246239861286</v>
      </c>
      <c r="Q4437" s="17" t="s">
        <v>30</v>
      </c>
      <c r="R4437" s="5" t="str">
        <f aca="false">IF(OR(Q4437="Steel plate",Q4437="Concrete jacket"),"Steel plate or jacket",Q4437)</f>
        <v>Seal cracks</v>
      </c>
      <c r="S4437" s="5" t="str">
        <f aca="false">IF(O4437&lt;='Tree rules'!$C$4,IF(N4437&lt;='Tree rules'!$C$5,IF(P4437&lt;='Tree rules'!$C$7,"Monitor","Polymer laminate"),IF(P4437&lt;='Tree rules'!$C$8,"Seal cracks","Polymer laminate")),IF(O4437&lt;='Tree rules'!$C$6,IF(P4437&lt;='Tree rules'!$C$9,"Polymer laminate","Steel plate or jacket"),IF(L4437&lt;='Tree rules'!$C$10,"Steel plate or jacket","Polymer laminate")))</f>
        <v>Seal cracks</v>
      </c>
      <c r="T4437" s="5" t="str">
        <f aca="false">IF(S4437=R4437,"Yes","No")</f>
        <v>Yes</v>
      </c>
    </row>
    <row r="4438" customFormat="false" ht="15" hidden="false" customHeight="false" outlineLevel="0" collapsed="false">
      <c r="A4438" s="15" t="n">
        <v>6342</v>
      </c>
      <c r="B4438" s="16" t="n">
        <v>3.43886103644545</v>
      </c>
      <c r="C4438" s="15" t="n">
        <v>230</v>
      </c>
      <c r="D4438" s="15" t="n">
        <v>300</v>
      </c>
      <c r="E4438" s="15" t="n">
        <v>20</v>
      </c>
      <c r="F4438" s="16" t="n">
        <v>0.688332522525665</v>
      </c>
      <c r="G4438" s="17" t="s">
        <v>101</v>
      </c>
      <c r="H4438" s="18" t="n">
        <v>0.3</v>
      </c>
      <c r="I4438" s="18" t="n">
        <v>1.5</v>
      </c>
      <c r="J4438" s="19" t="n">
        <v>0.853693034495875</v>
      </c>
      <c r="K4438" s="19" t="n">
        <v>0.448897977126127</v>
      </c>
      <c r="L4438" s="16" t="n">
        <v>13.5388229781317</v>
      </c>
      <c r="M4438" s="19" t="n">
        <v>0.548944173374957</v>
      </c>
      <c r="N4438" s="19" t="n">
        <v>1.00992470483411</v>
      </c>
      <c r="O4438" s="19" t="n">
        <v>1.08892901360788</v>
      </c>
      <c r="P4438" s="19" t="n">
        <v>0.59999598161806</v>
      </c>
      <c r="Q4438" s="17" t="s">
        <v>31</v>
      </c>
      <c r="R4438" s="5" t="str">
        <f aca="false">IF(OR(Q4438="Steel plate",Q4438="Concrete jacket"),"Steel plate or jacket",Q4438)</f>
        <v>Polymer laminate</v>
      </c>
      <c r="S4438" s="5" t="str">
        <f aca="false">IF(O4438&lt;='Tree rules'!$C$4,IF(N4438&lt;='Tree rules'!$C$5,IF(P4438&lt;='Tree rules'!$C$7,"Monitor","Polymer laminate"),IF(P4438&lt;='Tree rules'!$C$8,"Seal cracks","Polymer laminate")),IF(O4438&lt;='Tree rules'!$C$6,IF(P4438&lt;='Tree rules'!$C$9,"Polymer laminate","Steel plate or jacket"),IF(L4438&lt;='Tree rules'!$C$10,"Steel plate or jacket","Polymer laminate")))</f>
        <v>Polymer laminate</v>
      </c>
      <c r="T4438" s="5" t="str">
        <f aca="false">IF(S4438=R4438,"Yes","No")</f>
        <v>Yes</v>
      </c>
    </row>
    <row r="4439" customFormat="false" ht="15" hidden="false" customHeight="false" outlineLevel="0" collapsed="false">
      <c r="A4439" s="15" t="n">
        <v>6344</v>
      </c>
      <c r="B4439" s="16" t="n">
        <v>3.13765875591194</v>
      </c>
      <c r="C4439" s="15" t="n">
        <v>230</v>
      </c>
      <c r="D4439" s="15" t="n">
        <v>300</v>
      </c>
      <c r="E4439" s="15" t="n">
        <v>30</v>
      </c>
      <c r="F4439" s="16" t="n">
        <v>0.576243217710084</v>
      </c>
      <c r="G4439" s="17" t="s">
        <v>103</v>
      </c>
      <c r="H4439" s="18" t="n">
        <v>0.2</v>
      </c>
      <c r="I4439" s="18" t="n">
        <v>1.5</v>
      </c>
      <c r="J4439" s="19" t="n">
        <v>0.932027266932213</v>
      </c>
      <c r="K4439" s="19" t="n">
        <v>0.59376178704581</v>
      </c>
      <c r="L4439" s="16" t="n">
        <v>12.256479515281</v>
      </c>
      <c r="M4439" s="19" t="n">
        <v>0.944842559786302</v>
      </c>
      <c r="N4439" s="19" t="n">
        <v>1.13674176891915</v>
      </c>
      <c r="O4439" s="19" t="n">
        <v>1.12133981260377</v>
      </c>
      <c r="P4439" s="19" t="n">
        <v>0.290255078387657</v>
      </c>
      <c r="Q4439" s="17" t="s">
        <v>31</v>
      </c>
      <c r="R4439" s="5" t="str">
        <f aca="false">IF(OR(Q4439="Steel plate",Q4439="Concrete jacket"),"Steel plate or jacket",Q4439)</f>
        <v>Polymer laminate</v>
      </c>
      <c r="S4439" s="5" t="str">
        <f aca="false">IF(O4439&lt;='Tree rules'!$C$4,IF(N4439&lt;='Tree rules'!$C$5,IF(P4439&lt;='Tree rules'!$C$7,"Monitor","Polymer laminate"),IF(P4439&lt;='Tree rules'!$C$8,"Seal cracks","Polymer laminate")),IF(O4439&lt;='Tree rules'!$C$6,IF(P4439&lt;='Tree rules'!$C$9,"Polymer laminate","Steel plate or jacket"),IF(L4439&lt;='Tree rules'!$C$10,"Steel plate or jacket","Polymer laminate")))</f>
        <v>Polymer laminate</v>
      </c>
      <c r="T4439" s="5" t="str">
        <f aca="false">IF(S4439=R4439,"Yes","No")</f>
        <v>Yes</v>
      </c>
    </row>
    <row r="4440" customFormat="false" ht="15" hidden="false" customHeight="false" outlineLevel="0" collapsed="false">
      <c r="A4440" s="15" t="n">
        <v>6345</v>
      </c>
      <c r="B4440" s="16" t="n">
        <v>5.11594479586445</v>
      </c>
      <c r="C4440" s="15" t="n">
        <v>300</v>
      </c>
      <c r="D4440" s="15" t="n">
        <v>400</v>
      </c>
      <c r="E4440" s="15" t="n">
        <v>30</v>
      </c>
      <c r="F4440" s="16" t="n">
        <v>0.757295404255167</v>
      </c>
      <c r="G4440" s="17" t="s">
        <v>101</v>
      </c>
      <c r="H4440" s="18" t="n">
        <v>0.3</v>
      </c>
      <c r="I4440" s="18" t="n">
        <v>2</v>
      </c>
      <c r="J4440" s="19" t="n">
        <v>0.886353655933938</v>
      </c>
      <c r="K4440" s="19" t="n">
        <v>0.51968459397157</v>
      </c>
      <c r="L4440" s="16" t="n">
        <v>14.4518214572442</v>
      </c>
      <c r="M4440" s="19" t="n">
        <v>0.943997448994829</v>
      </c>
      <c r="N4440" s="19" t="n">
        <v>0.918525626039401</v>
      </c>
      <c r="O4440" s="19" t="n">
        <v>1.31208297206863</v>
      </c>
      <c r="P4440" s="19" t="n">
        <v>0.506849252393538</v>
      </c>
      <c r="Q4440" s="17" t="s">
        <v>31</v>
      </c>
      <c r="R4440" s="5" t="str">
        <f aca="false">IF(OR(Q4440="Steel plate",Q4440="Concrete jacket"),"Steel plate or jacket",Q4440)</f>
        <v>Polymer laminate</v>
      </c>
      <c r="S4440" s="5" t="str">
        <f aca="false">IF(O4440&lt;='Tree rules'!$C$4,IF(N4440&lt;='Tree rules'!$C$5,IF(P4440&lt;='Tree rules'!$C$7,"Monitor","Polymer laminate"),IF(P4440&lt;='Tree rules'!$C$8,"Seal cracks","Polymer laminate")),IF(O4440&lt;='Tree rules'!$C$6,IF(P4440&lt;='Tree rules'!$C$9,"Polymer laminate","Steel plate or jacket"),IF(L4440&lt;='Tree rules'!$C$10,"Steel plate or jacket","Polymer laminate")))</f>
        <v>Polymer laminate</v>
      </c>
      <c r="T4440" s="5" t="str">
        <f aca="false">IF(S4440=R4440,"Yes","No")</f>
        <v>Yes</v>
      </c>
    </row>
    <row r="4441" customFormat="false" ht="15" hidden="false" customHeight="false" outlineLevel="0" collapsed="false">
      <c r="A4441" s="15" t="n">
        <v>6347</v>
      </c>
      <c r="B4441" s="16" t="n">
        <v>3.27894244670632</v>
      </c>
      <c r="C4441" s="15" t="n">
        <v>300</v>
      </c>
      <c r="D4441" s="15" t="n">
        <v>300</v>
      </c>
      <c r="E4441" s="15" t="n">
        <v>25</v>
      </c>
      <c r="F4441" s="16" t="n">
        <v>0.883711013668015</v>
      </c>
      <c r="G4441" s="17" t="s">
        <v>102</v>
      </c>
      <c r="H4441" s="18" t="n">
        <v>0.1</v>
      </c>
      <c r="I4441" s="18" t="n">
        <v>2</v>
      </c>
      <c r="J4441" s="19" t="n">
        <v>0.950494544079136</v>
      </c>
      <c r="K4441" s="19" t="n">
        <v>0.408782563917658</v>
      </c>
      <c r="L4441" s="16" t="n">
        <v>13.8352001970731</v>
      </c>
      <c r="M4441" s="19" t="n">
        <v>0.458312051729727</v>
      </c>
      <c r="N4441" s="19" t="n">
        <v>5.79209237034632</v>
      </c>
      <c r="O4441" s="19" t="n">
        <v>1.51244349143986</v>
      </c>
      <c r="P4441" s="19" t="n">
        <v>0.851568640601047</v>
      </c>
      <c r="Q4441" s="17" t="s">
        <v>31</v>
      </c>
      <c r="R4441" s="5" t="str">
        <f aca="false">IF(OR(Q4441="Steel plate",Q4441="Concrete jacket"),"Steel plate or jacket",Q4441)</f>
        <v>Polymer laminate</v>
      </c>
      <c r="S4441" s="5" t="str">
        <f aca="false">IF(O4441&lt;='Tree rules'!$C$4,IF(N4441&lt;='Tree rules'!$C$5,IF(P4441&lt;='Tree rules'!$C$7,"Monitor","Polymer laminate"),IF(P4441&lt;='Tree rules'!$C$8,"Seal cracks","Polymer laminate")),IF(O4441&lt;='Tree rules'!$C$6,IF(P4441&lt;='Tree rules'!$C$9,"Polymer laminate","Steel plate or jacket"),IF(L4441&lt;='Tree rules'!$C$10,"Steel plate or jacket","Polymer laminate")))</f>
        <v>Polymer laminate</v>
      </c>
      <c r="T4441" s="5" t="str">
        <f aca="false">IF(S4441=R4441,"Yes","No")</f>
        <v>Yes</v>
      </c>
    </row>
    <row r="4442" customFormat="false" ht="15" hidden="false" customHeight="false" outlineLevel="0" collapsed="false">
      <c r="A4442" s="15" t="n">
        <v>6348</v>
      </c>
      <c r="B4442" s="16" t="n">
        <v>7.50201352136792</v>
      </c>
      <c r="C4442" s="15" t="n">
        <v>230</v>
      </c>
      <c r="D4442" s="15" t="n">
        <v>750</v>
      </c>
      <c r="E4442" s="15" t="n">
        <v>20</v>
      </c>
      <c r="F4442" s="16" t="n">
        <v>0.583722157857635</v>
      </c>
      <c r="G4442" s="17" t="s">
        <v>103</v>
      </c>
      <c r="H4442" s="18" t="n">
        <v>0.2</v>
      </c>
      <c r="I4442" s="18" t="n">
        <v>1.5</v>
      </c>
      <c r="J4442" s="19" t="n">
        <v>0.966436898386195</v>
      </c>
      <c r="K4442" s="19" t="n">
        <v>0.596274364685623</v>
      </c>
      <c r="L4442" s="16" t="n">
        <v>10.6866289478176</v>
      </c>
      <c r="M4442" s="19" t="n">
        <v>0.547063844408468</v>
      </c>
      <c r="N4442" s="19" t="n">
        <v>1.19462555403066</v>
      </c>
      <c r="O4442" s="19" t="n">
        <v>1.16152457378231</v>
      </c>
      <c r="P4442" s="19" t="n">
        <v>0.672994817094741</v>
      </c>
      <c r="Q4442" s="17" t="s">
        <v>31</v>
      </c>
      <c r="R4442" s="5" t="str">
        <f aca="false">IF(OR(Q4442="Steel plate",Q4442="Concrete jacket"),"Steel plate or jacket",Q4442)</f>
        <v>Polymer laminate</v>
      </c>
      <c r="S4442" s="5" t="str">
        <f aca="false">IF(O4442&lt;='Tree rules'!$C$4,IF(N4442&lt;='Tree rules'!$C$5,IF(P4442&lt;='Tree rules'!$C$7,"Monitor","Polymer laminate"),IF(P4442&lt;='Tree rules'!$C$8,"Seal cracks","Polymer laminate")),IF(O4442&lt;='Tree rules'!$C$6,IF(P4442&lt;='Tree rules'!$C$9,"Polymer laminate","Steel plate or jacket"),IF(L4442&lt;='Tree rules'!$C$10,"Steel plate or jacket","Polymer laminate")))</f>
        <v>Polymer laminate</v>
      </c>
      <c r="T4442" s="5" t="str">
        <f aca="false">IF(S4442=R4442,"Yes","No")</f>
        <v>Yes</v>
      </c>
    </row>
    <row r="4443" customFormat="false" ht="15" hidden="false" customHeight="false" outlineLevel="0" collapsed="false">
      <c r="A4443" s="15" t="n">
        <v>6349</v>
      </c>
      <c r="B4443" s="16" t="n">
        <v>6.72632725376342</v>
      </c>
      <c r="C4443" s="15" t="n">
        <v>230</v>
      </c>
      <c r="D4443" s="15" t="n">
        <v>600</v>
      </c>
      <c r="E4443" s="15" t="n">
        <v>25</v>
      </c>
      <c r="F4443" s="16" t="n">
        <v>0.763078128149088</v>
      </c>
      <c r="G4443" s="17" t="s">
        <v>102</v>
      </c>
      <c r="H4443" s="18" t="n">
        <v>0.1</v>
      </c>
      <c r="I4443" s="18" t="n">
        <v>1</v>
      </c>
      <c r="J4443" s="19" t="n">
        <v>0.9115454194169</v>
      </c>
      <c r="K4443" s="19" t="n">
        <v>0.468962436140003</v>
      </c>
      <c r="L4443" s="16" t="n">
        <v>12.5257490759095</v>
      </c>
      <c r="M4443" s="19" t="n">
        <v>0.947610921612582</v>
      </c>
      <c r="N4443" s="19" t="n">
        <v>2.19723196460835</v>
      </c>
      <c r="O4443" s="19" t="n">
        <v>0.9115454194169</v>
      </c>
      <c r="P4443" s="19" t="n">
        <v>0.387377241323784</v>
      </c>
      <c r="Q4443" s="17" t="s">
        <v>30</v>
      </c>
      <c r="R4443" s="5" t="str">
        <f aca="false">IF(OR(Q4443="Steel plate",Q4443="Concrete jacket"),"Steel plate or jacket",Q4443)</f>
        <v>Seal cracks</v>
      </c>
      <c r="S4443" s="5" t="str">
        <f aca="false">IF(O4443&lt;='Tree rules'!$C$4,IF(N4443&lt;='Tree rules'!$C$5,IF(P4443&lt;='Tree rules'!$C$7,"Monitor","Polymer laminate"),IF(P4443&lt;='Tree rules'!$C$8,"Seal cracks","Polymer laminate")),IF(O4443&lt;='Tree rules'!$C$6,IF(P4443&lt;='Tree rules'!$C$9,"Polymer laminate","Steel plate or jacket"),IF(L4443&lt;='Tree rules'!$C$10,"Steel plate or jacket","Polymer laminate")))</f>
        <v>Seal cracks</v>
      </c>
      <c r="T4443" s="5" t="str">
        <f aca="false">IF(S4443=R4443,"Yes","No")</f>
        <v>Yes</v>
      </c>
    </row>
    <row r="4444" customFormat="false" ht="15" hidden="false" customHeight="false" outlineLevel="0" collapsed="false">
      <c r="A4444" s="15" t="n">
        <v>6350</v>
      </c>
      <c r="B4444" s="16" t="n">
        <v>5.89484568219787</v>
      </c>
      <c r="C4444" s="15" t="n">
        <v>230</v>
      </c>
      <c r="D4444" s="15" t="n">
        <v>525</v>
      </c>
      <c r="E4444" s="15" t="n">
        <v>30</v>
      </c>
      <c r="F4444" s="16" t="n">
        <v>0.547504574284506</v>
      </c>
      <c r="G4444" s="17" t="s">
        <v>103</v>
      </c>
      <c r="H4444" s="18" t="n">
        <v>0.2</v>
      </c>
      <c r="I4444" s="18" t="n">
        <v>1</v>
      </c>
      <c r="J4444" s="19" t="n">
        <v>0.948640705536861</v>
      </c>
      <c r="K4444" s="19" t="n">
        <v>0.58906938221123</v>
      </c>
      <c r="L4444" s="16" t="n">
        <v>12.3065671862168</v>
      </c>
      <c r="M4444" s="19" t="n">
        <v>0.482757543475859</v>
      </c>
      <c r="N4444" s="19" t="n">
        <v>1.02356624098109</v>
      </c>
      <c r="O4444" s="19" t="n">
        <v>0.948640705536861</v>
      </c>
      <c r="P4444" s="19" t="n">
        <v>0.594154387959305</v>
      </c>
      <c r="Q4444" s="17" t="s">
        <v>30</v>
      </c>
      <c r="R4444" s="5" t="str">
        <f aca="false">IF(OR(Q4444="Steel plate",Q4444="Concrete jacket"),"Steel plate or jacket",Q4444)</f>
        <v>Seal cracks</v>
      </c>
      <c r="S4444" s="5" t="str">
        <f aca="false">IF(O4444&lt;='Tree rules'!$C$4,IF(N4444&lt;='Tree rules'!$C$5,IF(P4444&lt;='Tree rules'!$C$7,"Monitor","Polymer laminate"),IF(P4444&lt;='Tree rules'!$C$8,"Seal cracks","Polymer laminate")),IF(O4444&lt;='Tree rules'!$C$6,IF(P4444&lt;='Tree rules'!$C$9,"Polymer laminate","Steel plate or jacket"),IF(L4444&lt;='Tree rules'!$C$10,"Steel plate or jacket","Polymer laminate")))</f>
        <v>Seal cracks</v>
      </c>
      <c r="T4444" s="5" t="str">
        <f aca="false">IF(S4444=R4444,"Yes","No")</f>
        <v>Yes</v>
      </c>
    </row>
    <row r="4445" customFormat="false" ht="15" hidden="false" customHeight="false" outlineLevel="0" collapsed="false">
      <c r="A4445" s="15" t="n">
        <v>6351</v>
      </c>
      <c r="B4445" s="16" t="n">
        <v>3.1962248931151</v>
      </c>
      <c r="C4445" s="15" t="n">
        <v>300</v>
      </c>
      <c r="D4445" s="15" t="n">
        <v>300</v>
      </c>
      <c r="E4445" s="15" t="n">
        <v>30</v>
      </c>
      <c r="F4445" s="16" t="n">
        <v>0.831109167616348</v>
      </c>
      <c r="G4445" s="17" t="s">
        <v>101</v>
      </c>
      <c r="H4445" s="18" t="n">
        <v>0.3</v>
      </c>
      <c r="I4445" s="18" t="n">
        <v>2</v>
      </c>
      <c r="J4445" s="19" t="n">
        <v>0.867815456842861</v>
      </c>
      <c r="K4445" s="19" t="n">
        <v>0.513462572500437</v>
      </c>
      <c r="L4445" s="16" t="n">
        <v>12.6834321155361</v>
      </c>
      <c r="M4445" s="19" t="n">
        <v>0.910705362737835</v>
      </c>
      <c r="N4445" s="19" t="n">
        <v>1.36815991917044</v>
      </c>
      <c r="O4445" s="19" t="n">
        <v>1.29004015675955</v>
      </c>
      <c r="P4445" s="19" t="n">
        <v>0.418632940555299</v>
      </c>
      <c r="Q4445" s="17" t="s">
        <v>31</v>
      </c>
      <c r="R4445" s="5" t="str">
        <f aca="false">IF(OR(Q4445="Steel plate",Q4445="Concrete jacket"),"Steel plate or jacket",Q4445)</f>
        <v>Polymer laminate</v>
      </c>
      <c r="S4445" s="5" t="str">
        <f aca="false">IF(O4445&lt;='Tree rules'!$C$4,IF(N4445&lt;='Tree rules'!$C$5,IF(P4445&lt;='Tree rules'!$C$7,"Monitor","Polymer laminate"),IF(P4445&lt;='Tree rules'!$C$8,"Seal cracks","Polymer laminate")),IF(O4445&lt;='Tree rules'!$C$6,IF(P4445&lt;='Tree rules'!$C$9,"Polymer laminate","Steel plate or jacket"),IF(L4445&lt;='Tree rules'!$C$10,"Steel plate or jacket","Polymer laminate")))</f>
        <v>Polymer laminate</v>
      </c>
      <c r="T4445" s="5" t="str">
        <f aca="false">IF(S4445=R4445,"Yes","No")</f>
        <v>Yes</v>
      </c>
    </row>
    <row r="4446" customFormat="false" ht="15" hidden="false" customHeight="false" outlineLevel="0" collapsed="false">
      <c r="A4446" s="15" t="n">
        <v>6353</v>
      </c>
      <c r="B4446" s="16" t="n">
        <v>5.77661604965674</v>
      </c>
      <c r="C4446" s="15" t="n">
        <v>300</v>
      </c>
      <c r="D4446" s="15" t="n">
        <v>475</v>
      </c>
      <c r="E4446" s="15" t="n">
        <v>25</v>
      </c>
      <c r="F4446" s="16" t="n">
        <v>0.735735984447258</v>
      </c>
      <c r="G4446" s="17" t="s">
        <v>103</v>
      </c>
      <c r="H4446" s="18" t="n">
        <v>0.2</v>
      </c>
      <c r="I4446" s="18" t="n">
        <v>2</v>
      </c>
      <c r="J4446" s="19" t="n">
        <v>0.924004802739327</v>
      </c>
      <c r="K4446" s="19" t="n">
        <v>0.403979667146257</v>
      </c>
      <c r="L4446" s="16" t="n">
        <v>13.5283748235521</v>
      </c>
      <c r="M4446" s="19" t="n">
        <v>0.594180698256375</v>
      </c>
      <c r="N4446" s="19" t="n">
        <v>1.85075644394278</v>
      </c>
      <c r="O4446" s="19" t="n">
        <v>1.47473045282648</v>
      </c>
      <c r="P4446" s="19" t="n">
        <v>0.78968067622452</v>
      </c>
      <c r="Q4446" s="17" t="s">
        <v>104</v>
      </c>
      <c r="R4446" s="5" t="str">
        <f aca="false">IF(OR(Q4446="Steel plate",Q4446="Concrete jacket"),"Steel plate or jacket",Q4446)</f>
        <v>Steel plate or jacket</v>
      </c>
      <c r="S4446" s="5" t="str">
        <f aca="false">IF(O4446&lt;='Tree rules'!$C$4,IF(N4446&lt;='Tree rules'!$C$5,IF(P4446&lt;='Tree rules'!$C$7,"Monitor","Polymer laminate"),IF(P4446&lt;='Tree rules'!$C$8,"Seal cracks","Polymer laminate")),IF(O4446&lt;='Tree rules'!$C$6,IF(P4446&lt;='Tree rules'!$C$9,"Polymer laminate","Steel plate or jacket"),IF(L4446&lt;='Tree rules'!$C$10,"Steel plate or jacket","Polymer laminate")))</f>
        <v>Polymer laminate</v>
      </c>
      <c r="T4446" s="5" t="str">
        <f aca="false">IF(S4446=R4446,"Yes","No")</f>
        <v>No</v>
      </c>
    </row>
    <row r="4447" customFormat="false" ht="15" hidden="false" customHeight="false" outlineLevel="0" collapsed="false">
      <c r="A4447" s="15" t="n">
        <v>6354</v>
      </c>
      <c r="B4447" s="16" t="n">
        <v>3.29213095863586</v>
      </c>
      <c r="C4447" s="15" t="n">
        <v>300</v>
      </c>
      <c r="D4447" s="15" t="n">
        <v>300</v>
      </c>
      <c r="E4447" s="15" t="n">
        <v>25</v>
      </c>
      <c r="F4447" s="16" t="n">
        <v>0.736310778185108</v>
      </c>
      <c r="G4447" s="17" t="s">
        <v>101</v>
      </c>
      <c r="H4447" s="18" t="n">
        <v>0.3</v>
      </c>
      <c r="I4447" s="18" t="n">
        <v>2</v>
      </c>
      <c r="J4447" s="19" t="n">
        <v>0.860795125190076</v>
      </c>
      <c r="K4447" s="19" t="n">
        <v>0.59602618175555</v>
      </c>
      <c r="L4447" s="16" t="n">
        <v>12.8598865571713</v>
      </c>
      <c r="M4447" s="19" t="n">
        <v>0.796651346953824</v>
      </c>
      <c r="N4447" s="19" t="n">
        <v>0.81308962937657</v>
      </c>
      <c r="O4447" s="19" t="n">
        <v>1.20853381863932</v>
      </c>
      <c r="P4447" s="19" t="n">
        <v>0.482837202551173</v>
      </c>
      <c r="Q4447" s="17" t="s">
        <v>31</v>
      </c>
      <c r="R4447" s="5" t="str">
        <f aca="false">IF(OR(Q4447="Steel plate",Q4447="Concrete jacket"),"Steel plate or jacket",Q4447)</f>
        <v>Polymer laminate</v>
      </c>
      <c r="S4447" s="5" t="str">
        <f aca="false">IF(O4447&lt;='Tree rules'!$C$4,IF(N4447&lt;='Tree rules'!$C$5,IF(P4447&lt;='Tree rules'!$C$7,"Monitor","Polymer laminate"),IF(P4447&lt;='Tree rules'!$C$8,"Seal cracks","Polymer laminate")),IF(O4447&lt;='Tree rules'!$C$6,IF(P4447&lt;='Tree rules'!$C$9,"Polymer laminate","Steel plate or jacket"),IF(L4447&lt;='Tree rules'!$C$10,"Steel plate or jacket","Polymer laminate")))</f>
        <v>Polymer laminate</v>
      </c>
      <c r="T4447" s="5" t="str">
        <f aca="false">IF(S4447=R4447,"Yes","No")</f>
        <v>Yes</v>
      </c>
    </row>
    <row r="4448" customFormat="false" ht="15" hidden="false" customHeight="false" outlineLevel="0" collapsed="false">
      <c r="A4448" s="15" t="n">
        <v>6356</v>
      </c>
      <c r="B4448" s="16" t="n">
        <v>3.58743358260109</v>
      </c>
      <c r="C4448" s="15" t="n">
        <v>230</v>
      </c>
      <c r="D4448" s="15" t="n">
        <v>300</v>
      </c>
      <c r="E4448" s="15" t="n">
        <v>30</v>
      </c>
      <c r="F4448" s="16" t="n">
        <v>0.816145304197962</v>
      </c>
      <c r="G4448" s="17" t="s">
        <v>102</v>
      </c>
      <c r="H4448" s="18" t="n">
        <v>0.1</v>
      </c>
      <c r="I4448" s="18" t="n">
        <v>1.5</v>
      </c>
      <c r="J4448" s="19" t="n">
        <v>0.865196692632567</v>
      </c>
      <c r="K4448" s="19" t="n">
        <v>0.462645858448158</v>
      </c>
      <c r="L4448" s="16" t="n">
        <v>14.8856165253157</v>
      </c>
      <c r="M4448" s="19" t="n">
        <v>0.711526621312014</v>
      </c>
      <c r="N4448" s="19" t="n">
        <v>3.0779570197808</v>
      </c>
      <c r="O4448" s="19" t="n">
        <v>1.0976552056541</v>
      </c>
      <c r="P4448" s="19" t="n">
        <v>0.462888402564863</v>
      </c>
      <c r="Q4448" s="17" t="s">
        <v>31</v>
      </c>
      <c r="R4448" s="5" t="str">
        <f aca="false">IF(OR(Q4448="Steel plate",Q4448="Concrete jacket"),"Steel plate or jacket",Q4448)</f>
        <v>Polymer laminate</v>
      </c>
      <c r="S4448" s="5" t="str">
        <f aca="false">IF(O4448&lt;='Tree rules'!$C$4,IF(N4448&lt;='Tree rules'!$C$5,IF(P4448&lt;='Tree rules'!$C$7,"Monitor","Polymer laminate"),IF(P4448&lt;='Tree rules'!$C$8,"Seal cracks","Polymer laminate")),IF(O4448&lt;='Tree rules'!$C$6,IF(P4448&lt;='Tree rules'!$C$9,"Polymer laminate","Steel plate or jacket"),IF(L4448&lt;='Tree rules'!$C$10,"Steel plate or jacket","Polymer laminate")))</f>
        <v>Polymer laminate</v>
      </c>
      <c r="T4448" s="5" t="str">
        <f aca="false">IF(S4448=R4448,"Yes","No")</f>
        <v>Yes</v>
      </c>
    </row>
    <row r="4449" customFormat="false" ht="15" hidden="false" customHeight="false" outlineLevel="0" collapsed="false">
      <c r="A4449" s="15" t="n">
        <v>6357</v>
      </c>
      <c r="B4449" s="16" t="n">
        <v>3.45121409406611</v>
      </c>
      <c r="C4449" s="15" t="n">
        <v>300</v>
      </c>
      <c r="D4449" s="15" t="n">
        <v>350</v>
      </c>
      <c r="E4449" s="15" t="n">
        <v>20</v>
      </c>
      <c r="F4449" s="16" t="n">
        <v>0.61599855952741</v>
      </c>
      <c r="G4449" s="17" t="s">
        <v>103</v>
      </c>
      <c r="H4449" s="18" t="n">
        <v>0.2</v>
      </c>
      <c r="I4449" s="18" t="n">
        <v>1.5</v>
      </c>
      <c r="J4449" s="19" t="n">
        <v>0.975481121742142</v>
      </c>
      <c r="K4449" s="19" t="n">
        <v>0.628440031940411</v>
      </c>
      <c r="L4449" s="16" t="n">
        <v>11.2784774315886</v>
      </c>
      <c r="M4449" s="19" t="n">
        <v>0.575981539307912</v>
      </c>
      <c r="N4449" s="19" t="n">
        <v>1.17188660850328</v>
      </c>
      <c r="O4449" s="19" t="n">
        <v>1.15670598896076</v>
      </c>
      <c r="P4449" s="19" t="n">
        <v>0.598562796666752</v>
      </c>
      <c r="Q4449" s="17" t="s">
        <v>31</v>
      </c>
      <c r="R4449" s="5" t="str">
        <f aca="false">IF(OR(Q4449="Steel plate",Q4449="Concrete jacket"),"Steel plate or jacket",Q4449)</f>
        <v>Polymer laminate</v>
      </c>
      <c r="S4449" s="5" t="str">
        <f aca="false">IF(O4449&lt;='Tree rules'!$C$4,IF(N4449&lt;='Tree rules'!$C$5,IF(P4449&lt;='Tree rules'!$C$7,"Monitor","Polymer laminate"),IF(P4449&lt;='Tree rules'!$C$8,"Seal cracks","Polymer laminate")),IF(O4449&lt;='Tree rules'!$C$6,IF(P4449&lt;='Tree rules'!$C$9,"Polymer laminate","Steel plate or jacket"),IF(L4449&lt;='Tree rules'!$C$10,"Steel plate or jacket","Polymer laminate")))</f>
        <v>Polymer laminate</v>
      </c>
      <c r="T4449" s="5" t="str">
        <f aca="false">IF(S4449=R4449,"Yes","No")</f>
        <v>Yes</v>
      </c>
    </row>
    <row r="4450" customFormat="false" ht="15" hidden="false" customHeight="false" outlineLevel="0" collapsed="false">
      <c r="A4450" s="15" t="n">
        <v>6358</v>
      </c>
      <c r="B4450" s="16" t="n">
        <v>4.41361650169769</v>
      </c>
      <c r="C4450" s="15" t="n">
        <v>230</v>
      </c>
      <c r="D4450" s="15" t="n">
        <v>425</v>
      </c>
      <c r="E4450" s="15" t="n">
        <v>30</v>
      </c>
      <c r="F4450" s="16" t="n">
        <v>0.72047992055571</v>
      </c>
      <c r="G4450" s="17" t="s">
        <v>102</v>
      </c>
      <c r="H4450" s="18" t="n">
        <v>0.1</v>
      </c>
      <c r="I4450" s="18" t="n">
        <v>1.5</v>
      </c>
      <c r="J4450" s="19" t="n">
        <v>0.969881261888866</v>
      </c>
      <c r="K4450" s="19" t="n">
        <v>0.456231005545603</v>
      </c>
      <c r="L4450" s="16" t="n">
        <v>12.1253200596091</v>
      </c>
      <c r="M4450" s="19" t="n">
        <v>0.953614423756782</v>
      </c>
      <c r="N4450" s="19" t="n">
        <v>3.24498668357924</v>
      </c>
      <c r="O4450" s="19" t="n">
        <v>1.2335769411476</v>
      </c>
      <c r="P4450" s="19" t="n">
        <v>0.350059022573721</v>
      </c>
      <c r="Q4450" s="17" t="s">
        <v>31</v>
      </c>
      <c r="R4450" s="5" t="str">
        <f aca="false">IF(OR(Q4450="Steel plate",Q4450="Concrete jacket"),"Steel plate or jacket",Q4450)</f>
        <v>Polymer laminate</v>
      </c>
      <c r="S4450" s="5" t="str">
        <f aca="false">IF(O4450&lt;='Tree rules'!$C$4,IF(N4450&lt;='Tree rules'!$C$5,IF(P4450&lt;='Tree rules'!$C$7,"Monitor","Polymer laminate"),IF(P4450&lt;='Tree rules'!$C$8,"Seal cracks","Polymer laminate")),IF(O4450&lt;='Tree rules'!$C$6,IF(P4450&lt;='Tree rules'!$C$9,"Polymer laminate","Steel plate or jacket"),IF(L4450&lt;='Tree rules'!$C$10,"Steel plate or jacket","Polymer laminate")))</f>
        <v>Polymer laminate</v>
      </c>
      <c r="T4450" s="5" t="str">
        <f aca="false">IF(S4450=R4450,"Yes","No")</f>
        <v>Yes</v>
      </c>
    </row>
    <row r="4451" customFormat="false" ht="15" hidden="false" customHeight="false" outlineLevel="0" collapsed="false">
      <c r="A4451" s="15" t="n">
        <v>6359</v>
      </c>
      <c r="B4451" s="16" t="n">
        <v>4.64286283360978</v>
      </c>
      <c r="C4451" s="15" t="n">
        <v>230</v>
      </c>
      <c r="D4451" s="15" t="n">
        <v>450</v>
      </c>
      <c r="E4451" s="15" t="n">
        <v>20</v>
      </c>
      <c r="F4451" s="16" t="n">
        <v>0.679557138998441</v>
      </c>
      <c r="G4451" s="17" t="s">
        <v>101</v>
      </c>
      <c r="H4451" s="18" t="n">
        <v>0.3</v>
      </c>
      <c r="I4451" s="18" t="n">
        <v>1</v>
      </c>
      <c r="J4451" s="19" t="n">
        <v>0.926725764857494</v>
      </c>
      <c r="K4451" s="19" t="n">
        <v>0.612214022119971</v>
      </c>
      <c r="L4451" s="16" t="n">
        <v>11.5494100338552</v>
      </c>
      <c r="M4451" s="19" t="n">
        <v>0.377956847358817</v>
      </c>
      <c r="N4451" s="19" t="n">
        <v>0.896483139738018</v>
      </c>
      <c r="O4451" s="19" t="n">
        <v>0.926725764857494</v>
      </c>
      <c r="P4451" s="19" t="n">
        <v>0.912418634023548</v>
      </c>
      <c r="Q4451" s="17" t="s">
        <v>29</v>
      </c>
      <c r="R4451" s="5" t="str">
        <f aca="false">IF(OR(Q4451="Steel plate",Q4451="Concrete jacket"),"Steel plate or jacket",Q4451)</f>
        <v>Monitor</v>
      </c>
      <c r="S4451" s="5" t="str">
        <f aca="false">IF(O4451&lt;='Tree rules'!$C$4,IF(N4451&lt;='Tree rules'!$C$5,IF(P4451&lt;='Tree rules'!$C$7,"Monitor","Polymer laminate"),IF(P4451&lt;='Tree rules'!$C$8,"Seal cracks","Polymer laminate")),IF(O4451&lt;='Tree rules'!$C$6,IF(P4451&lt;='Tree rules'!$C$9,"Polymer laminate","Steel plate or jacket"),IF(L4451&lt;='Tree rules'!$C$10,"Steel plate or jacket","Polymer laminate")))</f>
        <v>Monitor</v>
      </c>
      <c r="T4451" s="5" t="str">
        <f aca="false">IF(S4451=R4451,"Yes","No")</f>
        <v>Yes</v>
      </c>
    </row>
    <row r="4452" customFormat="false" ht="15" hidden="false" customHeight="false" outlineLevel="0" collapsed="false">
      <c r="A4452" s="15" t="n">
        <v>6361</v>
      </c>
      <c r="B4452" s="16" t="n">
        <v>5.91861978737286</v>
      </c>
      <c r="C4452" s="15" t="n">
        <v>230</v>
      </c>
      <c r="D4452" s="15" t="n">
        <v>550</v>
      </c>
      <c r="E4452" s="15" t="n">
        <v>30</v>
      </c>
      <c r="F4452" s="16" t="n">
        <v>0.693795479053647</v>
      </c>
      <c r="G4452" s="17" t="s">
        <v>101</v>
      </c>
      <c r="H4452" s="18" t="n">
        <v>0.3</v>
      </c>
      <c r="I4452" s="18" t="n">
        <v>1.5</v>
      </c>
      <c r="J4452" s="19" t="n">
        <v>0.975891277044358</v>
      </c>
      <c r="K4452" s="19" t="n">
        <v>0.585092795381653</v>
      </c>
      <c r="L4452" s="16" t="n">
        <v>11.7432932289144</v>
      </c>
      <c r="M4452" s="19" t="n">
        <v>0.894125013915566</v>
      </c>
      <c r="N4452" s="19" t="n">
        <v>0.726254672234577</v>
      </c>
      <c r="O4452" s="19" t="n">
        <v>1.17834343792931</v>
      </c>
      <c r="P4452" s="19" t="n">
        <v>0.450176367573489</v>
      </c>
      <c r="Q4452" s="17" t="s">
        <v>31</v>
      </c>
      <c r="R4452" s="5" t="str">
        <f aca="false">IF(OR(Q4452="Steel plate",Q4452="Concrete jacket"),"Steel plate or jacket",Q4452)</f>
        <v>Polymer laminate</v>
      </c>
      <c r="S4452" s="5" t="str">
        <f aca="false">IF(O4452&lt;='Tree rules'!$C$4,IF(N4452&lt;='Tree rules'!$C$5,IF(P4452&lt;='Tree rules'!$C$7,"Monitor","Polymer laminate"),IF(P4452&lt;='Tree rules'!$C$8,"Seal cracks","Polymer laminate")),IF(O4452&lt;='Tree rules'!$C$6,IF(P4452&lt;='Tree rules'!$C$9,"Polymer laminate","Steel plate or jacket"),IF(L4452&lt;='Tree rules'!$C$10,"Steel plate or jacket","Polymer laminate")))</f>
        <v>Polymer laminate</v>
      </c>
      <c r="T4452" s="5" t="str">
        <f aca="false">IF(S4452=R4452,"Yes","No")</f>
        <v>Yes</v>
      </c>
    </row>
    <row r="4453" customFormat="false" ht="15" hidden="false" customHeight="false" outlineLevel="0" collapsed="false">
      <c r="A4453" s="15" t="n">
        <v>6362</v>
      </c>
      <c r="B4453" s="16" t="n">
        <v>4.26665181836687</v>
      </c>
      <c r="C4453" s="15" t="n">
        <v>230</v>
      </c>
      <c r="D4453" s="15" t="n">
        <v>400</v>
      </c>
      <c r="E4453" s="15" t="n">
        <v>25</v>
      </c>
      <c r="F4453" s="16" t="n">
        <v>0.810628990734046</v>
      </c>
      <c r="G4453" s="17" t="s">
        <v>102</v>
      </c>
      <c r="H4453" s="18" t="n">
        <v>0.1</v>
      </c>
      <c r="I4453" s="18" t="n">
        <v>2</v>
      </c>
      <c r="J4453" s="19" t="n">
        <v>0.991951313488294</v>
      </c>
      <c r="K4453" s="19" t="n">
        <v>0.406037000234978</v>
      </c>
      <c r="L4453" s="16" t="n">
        <v>12.660687888329</v>
      </c>
      <c r="M4453" s="19" t="n">
        <v>0.459095031276048</v>
      </c>
      <c r="N4453" s="19" t="n">
        <v>5.1898869662663</v>
      </c>
      <c r="O4453" s="19" t="n">
        <v>1.58113369126865</v>
      </c>
      <c r="P4453" s="19" t="n">
        <v>0.904723151057606</v>
      </c>
      <c r="Q4453" s="17" t="s">
        <v>104</v>
      </c>
      <c r="R4453" s="5" t="str">
        <f aca="false">IF(OR(Q4453="Steel plate",Q4453="Concrete jacket"),"Steel plate or jacket",Q4453)</f>
        <v>Steel plate or jacket</v>
      </c>
      <c r="S4453" s="5" t="str">
        <f aca="false">IF(O4453&lt;='Tree rules'!$C$4,IF(N4453&lt;='Tree rules'!$C$5,IF(P4453&lt;='Tree rules'!$C$7,"Monitor","Polymer laminate"),IF(P4453&lt;='Tree rules'!$C$8,"Seal cracks","Polymer laminate")),IF(O4453&lt;='Tree rules'!$C$6,IF(P4453&lt;='Tree rules'!$C$9,"Polymer laminate","Steel plate or jacket"),IF(L4453&lt;='Tree rules'!$C$10,"Steel plate or jacket","Polymer laminate")))</f>
        <v>Steel plate or jacket</v>
      </c>
      <c r="T4453" s="5" t="str">
        <f aca="false">IF(S4453=R4453,"Yes","No")</f>
        <v>Yes</v>
      </c>
    </row>
    <row r="4454" customFormat="false" ht="15" hidden="false" customHeight="false" outlineLevel="0" collapsed="false">
      <c r="A4454" s="15" t="n">
        <v>6363</v>
      </c>
      <c r="B4454" s="16" t="n">
        <v>6.18185324508988</v>
      </c>
      <c r="C4454" s="15" t="n">
        <v>300</v>
      </c>
      <c r="D4454" s="15" t="n">
        <v>525</v>
      </c>
      <c r="E4454" s="15" t="n">
        <v>30</v>
      </c>
      <c r="F4454" s="16" t="n">
        <v>0.699589178252424</v>
      </c>
      <c r="G4454" s="17" t="s">
        <v>101</v>
      </c>
      <c r="H4454" s="18" t="n">
        <v>0.3</v>
      </c>
      <c r="I4454" s="18" t="n">
        <v>1</v>
      </c>
      <c r="J4454" s="19" t="n">
        <v>0.911278419439235</v>
      </c>
      <c r="K4454" s="19" t="n">
        <v>0.457709574586989</v>
      </c>
      <c r="L4454" s="16" t="n">
        <v>12.9057479020666</v>
      </c>
      <c r="M4454" s="19" t="n">
        <v>0.760851841166165</v>
      </c>
      <c r="N4454" s="19" t="n">
        <v>0.574692291930564</v>
      </c>
      <c r="O4454" s="19" t="n">
        <v>0.911278419439235</v>
      </c>
      <c r="P4454" s="19" t="n">
        <v>0.444949643936319</v>
      </c>
      <c r="Q4454" s="17" t="s">
        <v>29</v>
      </c>
      <c r="R4454" s="5" t="str">
        <f aca="false">IF(OR(Q4454="Steel plate",Q4454="Concrete jacket"),"Steel plate or jacket",Q4454)</f>
        <v>Monitor</v>
      </c>
      <c r="S4454" s="5" t="str">
        <f aca="false">IF(O4454&lt;='Tree rules'!$C$4,IF(N4454&lt;='Tree rules'!$C$5,IF(P4454&lt;='Tree rules'!$C$7,"Monitor","Polymer laminate"),IF(P4454&lt;='Tree rules'!$C$8,"Seal cracks","Polymer laminate")),IF(O4454&lt;='Tree rules'!$C$6,IF(P4454&lt;='Tree rules'!$C$9,"Polymer laminate","Steel plate or jacket"),IF(L4454&lt;='Tree rules'!$C$10,"Steel plate or jacket","Polymer laminate")))</f>
        <v>Monitor</v>
      </c>
      <c r="T4454" s="5" t="str">
        <f aca="false">IF(S4454=R4454,"Yes","No")</f>
        <v>Yes</v>
      </c>
    </row>
    <row r="4455" customFormat="false" ht="15" hidden="false" customHeight="false" outlineLevel="0" collapsed="false">
      <c r="A4455" s="15" t="n">
        <v>6364</v>
      </c>
      <c r="B4455" s="16" t="n">
        <v>4.70714786804712</v>
      </c>
      <c r="C4455" s="15" t="n">
        <v>300</v>
      </c>
      <c r="D4455" s="15" t="n">
        <v>375</v>
      </c>
      <c r="E4455" s="15" t="n">
        <v>30</v>
      </c>
      <c r="F4455" s="16" t="n">
        <v>0.640487798897002</v>
      </c>
      <c r="G4455" s="17" t="s">
        <v>101</v>
      </c>
      <c r="H4455" s="18" t="n">
        <v>0.3</v>
      </c>
      <c r="I4455" s="18" t="n">
        <v>1</v>
      </c>
      <c r="J4455" s="19" t="n">
        <v>0.972775587326908</v>
      </c>
      <c r="K4455" s="19" t="n">
        <v>0.564386829352691</v>
      </c>
      <c r="L4455" s="16" t="n">
        <v>14.3949476087068</v>
      </c>
      <c r="M4455" s="19" t="n">
        <v>0.624101481228664</v>
      </c>
      <c r="N4455" s="19" t="n">
        <v>1.08364419156106</v>
      </c>
      <c r="O4455" s="19" t="n">
        <v>0.972775587326908</v>
      </c>
      <c r="P4455" s="19" t="n">
        <v>0.556017871366509</v>
      </c>
      <c r="Q4455" s="17" t="s">
        <v>30</v>
      </c>
      <c r="R4455" s="5" t="str">
        <f aca="false">IF(OR(Q4455="Steel plate",Q4455="Concrete jacket"),"Steel plate or jacket",Q4455)</f>
        <v>Seal cracks</v>
      </c>
      <c r="S4455" s="5" t="str">
        <f aca="false">IF(O4455&lt;='Tree rules'!$C$4,IF(N4455&lt;='Tree rules'!$C$5,IF(P4455&lt;='Tree rules'!$C$7,"Monitor","Polymer laminate"),IF(P4455&lt;='Tree rules'!$C$8,"Seal cracks","Polymer laminate")),IF(O4455&lt;='Tree rules'!$C$6,IF(P4455&lt;='Tree rules'!$C$9,"Polymer laminate","Steel plate or jacket"),IF(L4455&lt;='Tree rules'!$C$10,"Steel plate or jacket","Polymer laminate")))</f>
        <v>Seal cracks</v>
      </c>
      <c r="T4455" s="5" t="str">
        <f aca="false">IF(S4455=R4455,"Yes","No")</f>
        <v>Yes</v>
      </c>
    </row>
    <row r="4456" customFormat="false" ht="15" hidden="false" customHeight="false" outlineLevel="0" collapsed="false">
      <c r="A4456" s="15" t="n">
        <v>6366</v>
      </c>
      <c r="B4456" s="16" t="n">
        <v>7.3785440238331</v>
      </c>
      <c r="C4456" s="15" t="n">
        <v>300</v>
      </c>
      <c r="D4456" s="15" t="n">
        <v>575</v>
      </c>
      <c r="E4456" s="15" t="n">
        <v>25</v>
      </c>
      <c r="F4456" s="16" t="n">
        <v>0.633465437396808</v>
      </c>
      <c r="G4456" s="17" t="s">
        <v>101</v>
      </c>
      <c r="H4456" s="18" t="n">
        <v>0.3</v>
      </c>
      <c r="I4456" s="18" t="n">
        <v>1</v>
      </c>
      <c r="J4456" s="19" t="n">
        <v>0.883529822685832</v>
      </c>
      <c r="K4456" s="19" t="n">
        <v>0.49589646003188</v>
      </c>
      <c r="L4456" s="16" t="n">
        <v>13.9480983437299</v>
      </c>
      <c r="M4456" s="19" t="n">
        <v>0.320003311899615</v>
      </c>
      <c r="N4456" s="19" t="n">
        <v>0.606992080868542</v>
      </c>
      <c r="O4456" s="19" t="n">
        <v>0.883529822685832</v>
      </c>
      <c r="P4456" s="19" t="n">
        <v>1.06713778968691</v>
      </c>
      <c r="Q4456" s="17" t="s">
        <v>31</v>
      </c>
      <c r="R4456" s="5" t="str">
        <f aca="false">IF(OR(Q4456="Steel plate",Q4456="Concrete jacket"),"Steel plate or jacket",Q4456)</f>
        <v>Polymer laminate</v>
      </c>
      <c r="S4456" s="5" t="str">
        <f aca="false">IF(O4456&lt;='Tree rules'!$C$4,IF(N4456&lt;='Tree rules'!$C$5,IF(P4456&lt;='Tree rules'!$C$7,"Monitor","Polymer laminate"),IF(P4456&lt;='Tree rules'!$C$8,"Seal cracks","Polymer laminate")),IF(O4456&lt;='Tree rules'!$C$6,IF(P4456&lt;='Tree rules'!$C$9,"Polymer laminate","Steel plate or jacket"),IF(L4456&lt;='Tree rules'!$C$10,"Steel plate or jacket","Polymer laminate")))</f>
        <v>Polymer laminate</v>
      </c>
      <c r="T4456" s="5" t="str">
        <f aca="false">IF(S4456=R4456,"Yes","No")</f>
        <v>Yes</v>
      </c>
    </row>
    <row r="4457" customFormat="false" ht="15" hidden="false" customHeight="false" outlineLevel="0" collapsed="false">
      <c r="A4457" s="15" t="n">
        <v>6367</v>
      </c>
      <c r="B4457" s="16" t="n">
        <v>4.07614337528819</v>
      </c>
      <c r="C4457" s="15" t="n">
        <v>300</v>
      </c>
      <c r="D4457" s="15" t="n">
        <v>375</v>
      </c>
      <c r="E4457" s="15" t="n">
        <v>20</v>
      </c>
      <c r="F4457" s="16" t="n">
        <v>0.671280481536281</v>
      </c>
      <c r="G4457" s="17" t="s">
        <v>102</v>
      </c>
      <c r="H4457" s="18" t="n">
        <v>0.1</v>
      </c>
      <c r="I4457" s="18" t="n">
        <v>1</v>
      </c>
      <c r="J4457" s="19" t="n">
        <v>0.915925106631115</v>
      </c>
      <c r="K4457" s="19" t="n">
        <v>0.522818623900388</v>
      </c>
      <c r="L4457" s="16" t="n">
        <v>13.0645621002827</v>
      </c>
      <c r="M4457" s="19" t="n">
        <v>0.63296232545484</v>
      </c>
      <c r="N4457" s="19" t="n">
        <v>3.24567037559465</v>
      </c>
      <c r="O4457" s="19" t="n">
        <v>0.915925106631115</v>
      </c>
      <c r="P4457" s="19" t="n">
        <v>0.477573588884786</v>
      </c>
      <c r="Q4457" s="17" t="s">
        <v>30</v>
      </c>
      <c r="R4457" s="5" t="str">
        <f aca="false">IF(OR(Q4457="Steel plate",Q4457="Concrete jacket"),"Steel plate or jacket",Q4457)</f>
        <v>Seal cracks</v>
      </c>
      <c r="S4457" s="5" t="str">
        <f aca="false">IF(O4457&lt;='Tree rules'!$C$4,IF(N4457&lt;='Tree rules'!$C$5,IF(P4457&lt;='Tree rules'!$C$7,"Monitor","Polymer laminate"),IF(P4457&lt;='Tree rules'!$C$8,"Seal cracks","Polymer laminate")),IF(O4457&lt;='Tree rules'!$C$6,IF(P4457&lt;='Tree rules'!$C$9,"Polymer laminate","Steel plate or jacket"),IF(L4457&lt;='Tree rules'!$C$10,"Steel plate or jacket","Polymer laminate")))</f>
        <v>Seal cracks</v>
      </c>
      <c r="T4457" s="5" t="str">
        <f aca="false">IF(S4457=R4457,"Yes","No")</f>
        <v>Yes</v>
      </c>
    </row>
    <row r="4458" customFormat="false" ht="15" hidden="false" customHeight="false" outlineLevel="0" collapsed="false">
      <c r="A4458" s="15" t="n">
        <v>6369</v>
      </c>
      <c r="B4458" s="16" t="n">
        <v>3.72858445879084</v>
      </c>
      <c r="C4458" s="15" t="n">
        <v>300</v>
      </c>
      <c r="D4458" s="15" t="n">
        <v>350</v>
      </c>
      <c r="E4458" s="15" t="n">
        <v>30</v>
      </c>
      <c r="F4458" s="16" t="n">
        <v>0.739198271432892</v>
      </c>
      <c r="G4458" s="17" t="s">
        <v>101</v>
      </c>
      <c r="H4458" s="18" t="n">
        <v>0.3</v>
      </c>
      <c r="I4458" s="18" t="n">
        <v>2</v>
      </c>
      <c r="J4458" s="19" t="n">
        <v>0.881349558438</v>
      </c>
      <c r="K4458" s="19" t="n">
        <v>0.403892538127931</v>
      </c>
      <c r="L4458" s="16" t="n">
        <v>12.1849165319962</v>
      </c>
      <c r="M4458" s="19" t="n">
        <v>0.819609374168096</v>
      </c>
      <c r="N4458" s="19" t="n">
        <v>0.915408396658267</v>
      </c>
      <c r="O4458" s="19" t="n">
        <v>1.40672860674055</v>
      </c>
      <c r="P4458" s="19" t="n">
        <v>0.442437975172894</v>
      </c>
      <c r="Q4458" s="17" t="s">
        <v>31</v>
      </c>
      <c r="R4458" s="5" t="str">
        <f aca="false">IF(OR(Q4458="Steel plate",Q4458="Concrete jacket"),"Steel plate or jacket",Q4458)</f>
        <v>Polymer laminate</v>
      </c>
      <c r="S4458" s="5" t="str">
        <f aca="false">IF(O4458&lt;='Tree rules'!$C$4,IF(N4458&lt;='Tree rules'!$C$5,IF(P4458&lt;='Tree rules'!$C$7,"Monitor","Polymer laminate"),IF(P4458&lt;='Tree rules'!$C$8,"Seal cracks","Polymer laminate")),IF(O4458&lt;='Tree rules'!$C$6,IF(P4458&lt;='Tree rules'!$C$9,"Polymer laminate","Steel plate or jacket"),IF(L4458&lt;='Tree rules'!$C$10,"Steel plate or jacket","Polymer laminate")))</f>
        <v>Steel plate or jacket</v>
      </c>
      <c r="T4458" s="5" t="str">
        <f aca="false">IF(S4458=R4458,"Yes","No")</f>
        <v>No</v>
      </c>
    </row>
    <row r="4459" customFormat="false" ht="15" hidden="false" customHeight="false" outlineLevel="0" collapsed="false">
      <c r="A4459" s="15" t="n">
        <v>6370</v>
      </c>
      <c r="B4459" s="16" t="n">
        <v>4.47288687515373</v>
      </c>
      <c r="C4459" s="15" t="n">
        <v>300</v>
      </c>
      <c r="D4459" s="15" t="n">
        <v>375</v>
      </c>
      <c r="E4459" s="15" t="n">
        <v>20</v>
      </c>
      <c r="F4459" s="16" t="n">
        <v>0.611130485804701</v>
      </c>
      <c r="G4459" s="17" t="s">
        <v>101</v>
      </c>
      <c r="H4459" s="18" t="n">
        <v>0.3</v>
      </c>
      <c r="I4459" s="18" t="n">
        <v>1.5</v>
      </c>
      <c r="J4459" s="19" t="n">
        <v>0.85810526765255</v>
      </c>
      <c r="K4459" s="19" t="n">
        <v>0.443122357587789</v>
      </c>
      <c r="L4459" s="16" t="n">
        <v>13.5954008363335</v>
      </c>
      <c r="M4459" s="19" t="n">
        <v>0.697913129853898</v>
      </c>
      <c r="N4459" s="19" t="n">
        <v>0.878145682019887</v>
      </c>
      <c r="O4459" s="19" t="n">
        <v>1.09703508684848</v>
      </c>
      <c r="P4459" s="19" t="n">
        <v>0.49415334379207</v>
      </c>
      <c r="Q4459" s="17" t="s">
        <v>31</v>
      </c>
      <c r="R4459" s="5" t="str">
        <f aca="false">IF(OR(Q4459="Steel plate",Q4459="Concrete jacket"),"Steel plate or jacket",Q4459)</f>
        <v>Polymer laminate</v>
      </c>
      <c r="S4459" s="5" t="str">
        <f aca="false">IF(O4459&lt;='Tree rules'!$C$4,IF(N4459&lt;='Tree rules'!$C$5,IF(P4459&lt;='Tree rules'!$C$7,"Monitor","Polymer laminate"),IF(P4459&lt;='Tree rules'!$C$8,"Seal cracks","Polymer laminate")),IF(O4459&lt;='Tree rules'!$C$6,IF(P4459&lt;='Tree rules'!$C$9,"Polymer laminate","Steel plate or jacket"),IF(L4459&lt;='Tree rules'!$C$10,"Steel plate or jacket","Polymer laminate")))</f>
        <v>Polymer laminate</v>
      </c>
      <c r="T4459" s="5" t="str">
        <f aca="false">IF(S4459=R4459,"Yes","No")</f>
        <v>Yes</v>
      </c>
    </row>
    <row r="4460" customFormat="false" ht="15" hidden="false" customHeight="false" outlineLevel="0" collapsed="false">
      <c r="A4460" s="15" t="n">
        <v>6371</v>
      </c>
      <c r="B4460" s="16" t="n">
        <v>6.9548389127777</v>
      </c>
      <c r="C4460" s="15" t="n">
        <v>230</v>
      </c>
      <c r="D4460" s="15" t="n">
        <v>625</v>
      </c>
      <c r="E4460" s="15" t="n">
        <v>30</v>
      </c>
      <c r="F4460" s="16" t="n">
        <v>0.710178431223674</v>
      </c>
      <c r="G4460" s="17" t="s">
        <v>101</v>
      </c>
      <c r="H4460" s="18" t="n">
        <v>0.3</v>
      </c>
      <c r="I4460" s="18" t="n">
        <v>2</v>
      </c>
      <c r="J4460" s="19" t="n">
        <v>0.875803256701372</v>
      </c>
      <c r="K4460" s="19" t="n">
        <v>0.623345188726783</v>
      </c>
      <c r="L4460" s="16" t="n">
        <v>12.0534469892161</v>
      </c>
      <c r="M4460" s="19" t="n">
        <v>0.464351360448859</v>
      </c>
      <c r="N4460" s="19" t="n">
        <v>0.873294591363671</v>
      </c>
      <c r="O4460" s="19" t="n">
        <v>1.2056787670667</v>
      </c>
      <c r="P4460" s="19" t="n">
        <v>0.872675288057834</v>
      </c>
      <c r="Q4460" s="17" t="s">
        <v>31</v>
      </c>
      <c r="R4460" s="5" t="str">
        <f aca="false">IF(OR(Q4460="Steel plate",Q4460="Concrete jacket"),"Steel plate or jacket",Q4460)</f>
        <v>Polymer laminate</v>
      </c>
      <c r="S4460" s="5" t="str">
        <f aca="false">IF(O4460&lt;='Tree rules'!$C$4,IF(N4460&lt;='Tree rules'!$C$5,IF(P4460&lt;='Tree rules'!$C$7,"Monitor","Polymer laminate"),IF(P4460&lt;='Tree rules'!$C$8,"Seal cracks","Polymer laminate")),IF(O4460&lt;='Tree rules'!$C$6,IF(P4460&lt;='Tree rules'!$C$9,"Polymer laminate","Steel plate or jacket"),IF(L4460&lt;='Tree rules'!$C$10,"Steel plate or jacket","Polymer laminate")))</f>
        <v>Polymer laminate</v>
      </c>
      <c r="T4460" s="5" t="str">
        <f aca="false">IF(S4460=R4460,"Yes","No")</f>
        <v>Yes</v>
      </c>
    </row>
    <row r="4461" customFormat="false" ht="15" hidden="false" customHeight="false" outlineLevel="0" collapsed="false">
      <c r="A4461" s="15" t="n">
        <v>6372</v>
      </c>
      <c r="B4461" s="16" t="n">
        <v>6.48838327475171</v>
      </c>
      <c r="C4461" s="15" t="n">
        <v>230</v>
      </c>
      <c r="D4461" s="15" t="n">
        <v>600</v>
      </c>
      <c r="E4461" s="15" t="n">
        <v>20</v>
      </c>
      <c r="F4461" s="16" t="n">
        <v>0.63117855856144</v>
      </c>
      <c r="G4461" s="17" t="s">
        <v>101</v>
      </c>
      <c r="H4461" s="18" t="n">
        <v>0.3</v>
      </c>
      <c r="I4461" s="18" t="n">
        <v>1</v>
      </c>
      <c r="J4461" s="19" t="n">
        <v>0.995610771038752</v>
      </c>
      <c r="K4461" s="19" t="n">
        <v>0.4196198170768</v>
      </c>
      <c r="L4461" s="16" t="n">
        <v>11.7118831674219</v>
      </c>
      <c r="M4461" s="19" t="n">
        <v>0.928467705962312</v>
      </c>
      <c r="N4461" s="19" t="n">
        <v>0.568801260020507</v>
      </c>
      <c r="O4461" s="19" t="n">
        <v>0.995610771038752</v>
      </c>
      <c r="P4461" s="19" t="n">
        <v>0.380686614205197</v>
      </c>
      <c r="Q4461" s="17" t="s">
        <v>29</v>
      </c>
      <c r="R4461" s="5" t="str">
        <f aca="false">IF(OR(Q4461="Steel plate",Q4461="Concrete jacket"),"Steel plate or jacket",Q4461)</f>
        <v>Monitor</v>
      </c>
      <c r="S4461" s="5" t="str">
        <f aca="false">IF(O4461&lt;='Tree rules'!$C$4,IF(N4461&lt;='Tree rules'!$C$5,IF(P4461&lt;='Tree rules'!$C$7,"Monitor","Polymer laminate"),IF(P4461&lt;='Tree rules'!$C$8,"Seal cracks","Polymer laminate")),IF(O4461&lt;='Tree rules'!$C$6,IF(P4461&lt;='Tree rules'!$C$9,"Polymer laminate","Steel plate or jacket"),IF(L4461&lt;='Tree rules'!$C$10,"Steel plate or jacket","Polymer laminate")))</f>
        <v>Monitor</v>
      </c>
      <c r="T4461" s="5" t="str">
        <f aca="false">IF(S4461=R4461,"Yes","No")</f>
        <v>Yes</v>
      </c>
    </row>
    <row r="4462" customFormat="false" ht="15" hidden="false" customHeight="false" outlineLevel="0" collapsed="false">
      <c r="A4462" s="15" t="n">
        <v>6374</v>
      </c>
      <c r="B4462" s="16" t="n">
        <v>3.99656462975473</v>
      </c>
      <c r="C4462" s="15" t="n">
        <v>300</v>
      </c>
      <c r="D4462" s="15" t="n">
        <v>375</v>
      </c>
      <c r="E4462" s="15" t="n">
        <v>25</v>
      </c>
      <c r="F4462" s="16" t="n">
        <v>0.569472988566126</v>
      </c>
      <c r="G4462" s="17" t="s">
        <v>101</v>
      </c>
      <c r="H4462" s="18" t="n">
        <v>0.3</v>
      </c>
      <c r="I4462" s="18" t="n">
        <v>1.5</v>
      </c>
      <c r="J4462" s="19" t="n">
        <v>0.927755619046627</v>
      </c>
      <c r="K4462" s="19" t="n">
        <v>0.646164283978368</v>
      </c>
      <c r="L4462" s="16" t="n">
        <v>12.0742133829448</v>
      </c>
      <c r="M4462" s="19" t="n">
        <v>0.639536081368203</v>
      </c>
      <c r="N4462" s="19" t="n">
        <v>0.721586234136323</v>
      </c>
      <c r="O4462" s="19" t="n">
        <v>1.09189215592586</v>
      </c>
      <c r="P4462" s="19" t="n">
        <v>0.498212141896783</v>
      </c>
      <c r="Q4462" s="17" t="s">
        <v>31</v>
      </c>
      <c r="R4462" s="5" t="str">
        <f aca="false">IF(OR(Q4462="Steel plate",Q4462="Concrete jacket"),"Steel plate or jacket",Q4462)</f>
        <v>Polymer laminate</v>
      </c>
      <c r="S4462" s="5" t="str">
        <f aca="false">IF(O4462&lt;='Tree rules'!$C$4,IF(N4462&lt;='Tree rules'!$C$5,IF(P4462&lt;='Tree rules'!$C$7,"Monitor","Polymer laminate"),IF(P4462&lt;='Tree rules'!$C$8,"Seal cracks","Polymer laminate")),IF(O4462&lt;='Tree rules'!$C$6,IF(P4462&lt;='Tree rules'!$C$9,"Polymer laminate","Steel plate or jacket"),IF(L4462&lt;='Tree rules'!$C$10,"Steel plate or jacket","Polymer laminate")))</f>
        <v>Polymer laminate</v>
      </c>
      <c r="T4462" s="5" t="str">
        <f aca="false">IF(S4462=R4462,"Yes","No")</f>
        <v>Yes</v>
      </c>
    </row>
    <row r="4463" customFormat="false" ht="15" hidden="false" customHeight="false" outlineLevel="0" collapsed="false">
      <c r="A4463" s="15" t="n">
        <v>6375</v>
      </c>
      <c r="B4463" s="16" t="n">
        <v>5.15004103276832</v>
      </c>
      <c r="C4463" s="15" t="n">
        <v>230</v>
      </c>
      <c r="D4463" s="15" t="n">
        <v>450</v>
      </c>
      <c r="E4463" s="15" t="n">
        <v>30</v>
      </c>
      <c r="F4463" s="16" t="n">
        <v>0.679557138998441</v>
      </c>
      <c r="G4463" s="17" t="s">
        <v>103</v>
      </c>
      <c r="H4463" s="18" t="n">
        <v>0.2</v>
      </c>
      <c r="I4463" s="18" t="n">
        <v>1</v>
      </c>
      <c r="J4463" s="19" t="n">
        <v>0.973466797574543</v>
      </c>
      <c r="K4463" s="19" t="n">
        <v>0.489723642761941</v>
      </c>
      <c r="L4463" s="16" t="n">
        <v>12.8110473451948</v>
      </c>
      <c r="M4463" s="19" t="n">
        <v>0.636179299751266</v>
      </c>
      <c r="N4463" s="19" t="n">
        <v>1.35859014620124</v>
      </c>
      <c r="O4463" s="19" t="n">
        <v>0.973466797574543</v>
      </c>
      <c r="P4463" s="19" t="n">
        <v>0.514494519502145</v>
      </c>
      <c r="Q4463" s="17" t="s">
        <v>30</v>
      </c>
      <c r="R4463" s="5" t="str">
        <f aca="false">IF(OR(Q4463="Steel plate",Q4463="Concrete jacket"),"Steel plate or jacket",Q4463)</f>
        <v>Seal cracks</v>
      </c>
      <c r="S4463" s="5" t="str">
        <f aca="false">IF(O4463&lt;='Tree rules'!$C$4,IF(N4463&lt;='Tree rules'!$C$5,IF(P4463&lt;='Tree rules'!$C$7,"Monitor","Polymer laminate"),IF(P4463&lt;='Tree rules'!$C$8,"Seal cracks","Polymer laminate")),IF(O4463&lt;='Tree rules'!$C$6,IF(P4463&lt;='Tree rules'!$C$9,"Polymer laminate","Steel plate or jacket"),IF(L4463&lt;='Tree rules'!$C$10,"Steel plate or jacket","Polymer laminate")))</f>
        <v>Seal cracks</v>
      </c>
      <c r="T4463" s="5" t="str">
        <f aca="false">IF(S4463=R4463,"Yes","No")</f>
        <v>Yes</v>
      </c>
    </row>
    <row r="4464" customFormat="false" ht="15" hidden="false" customHeight="false" outlineLevel="0" collapsed="false">
      <c r="A4464" s="15" t="n">
        <v>6378</v>
      </c>
      <c r="B4464" s="16" t="n">
        <v>3.74230189986038</v>
      </c>
      <c r="C4464" s="15" t="n">
        <v>300</v>
      </c>
      <c r="D4464" s="15" t="n">
        <v>325</v>
      </c>
      <c r="E4464" s="15" t="n">
        <v>25</v>
      </c>
      <c r="F4464" s="16" t="n">
        <v>0.67080270183412</v>
      </c>
      <c r="G4464" s="17" t="s">
        <v>103</v>
      </c>
      <c r="H4464" s="18" t="n">
        <v>0.2</v>
      </c>
      <c r="I4464" s="18" t="n">
        <v>1</v>
      </c>
      <c r="J4464" s="19" t="n">
        <v>0.860274667153862</v>
      </c>
      <c r="K4464" s="19" t="n">
        <v>0.487556848561135</v>
      </c>
      <c r="L4464" s="16" t="n">
        <v>13.317800355375</v>
      </c>
      <c r="M4464" s="19" t="n">
        <v>0.465591108930888</v>
      </c>
      <c r="N4464" s="19" t="n">
        <v>0.896062824038373</v>
      </c>
      <c r="O4464" s="19" t="n">
        <v>0.860274667153862</v>
      </c>
      <c r="P4464" s="19" t="n">
        <v>0.607608336110552</v>
      </c>
      <c r="Q4464" s="17" t="s">
        <v>29</v>
      </c>
      <c r="R4464" s="5" t="str">
        <f aca="false">IF(OR(Q4464="Steel plate",Q4464="Concrete jacket"),"Steel plate or jacket",Q4464)</f>
        <v>Monitor</v>
      </c>
      <c r="S4464" s="5" t="str">
        <f aca="false">IF(O4464&lt;='Tree rules'!$C$4,IF(N4464&lt;='Tree rules'!$C$5,IF(P4464&lt;='Tree rules'!$C$7,"Monitor","Polymer laminate"),IF(P4464&lt;='Tree rules'!$C$8,"Seal cracks","Polymer laminate")),IF(O4464&lt;='Tree rules'!$C$6,IF(P4464&lt;='Tree rules'!$C$9,"Polymer laminate","Steel plate or jacket"),IF(L4464&lt;='Tree rules'!$C$10,"Steel plate or jacket","Polymer laminate")))</f>
        <v>Monitor</v>
      </c>
      <c r="T4464" s="5" t="str">
        <f aca="false">IF(S4464=R4464,"Yes","No")</f>
        <v>Yes</v>
      </c>
    </row>
    <row r="4465" customFormat="false" ht="15" hidden="false" customHeight="false" outlineLevel="0" collapsed="false">
      <c r="A4465" s="15" t="n">
        <v>6380</v>
      </c>
      <c r="B4465" s="16" t="n">
        <v>4.03749573760042</v>
      </c>
      <c r="C4465" s="15" t="n">
        <v>230</v>
      </c>
      <c r="D4465" s="15" t="n">
        <v>400</v>
      </c>
      <c r="E4465" s="15" t="n">
        <v>30</v>
      </c>
      <c r="F4465" s="16" t="n">
        <v>0.776085141697083</v>
      </c>
      <c r="G4465" s="17" t="s">
        <v>103</v>
      </c>
      <c r="H4465" s="18" t="n">
        <v>0.2</v>
      </c>
      <c r="I4465" s="18" t="n">
        <v>1</v>
      </c>
      <c r="J4465" s="19" t="n">
        <v>0.88524369752737</v>
      </c>
      <c r="K4465" s="19" t="n">
        <v>0.433448042138687</v>
      </c>
      <c r="L4465" s="16" t="n">
        <v>11.4701583454558</v>
      </c>
      <c r="M4465" s="19" t="n">
        <v>0.945042940141566</v>
      </c>
      <c r="N4465" s="19" t="n">
        <v>1.14385362583467</v>
      </c>
      <c r="O4465" s="19" t="n">
        <v>0.88524369752737</v>
      </c>
      <c r="P4465" s="19" t="n">
        <v>0.305227301756468</v>
      </c>
      <c r="Q4465" s="17" t="s">
        <v>30</v>
      </c>
      <c r="R4465" s="5" t="str">
        <f aca="false">IF(OR(Q4465="Steel plate",Q4465="Concrete jacket"),"Steel plate or jacket",Q4465)</f>
        <v>Seal cracks</v>
      </c>
      <c r="S4465" s="5" t="str">
        <f aca="false">IF(O4465&lt;='Tree rules'!$C$4,IF(N4465&lt;='Tree rules'!$C$5,IF(P4465&lt;='Tree rules'!$C$7,"Monitor","Polymer laminate"),IF(P4465&lt;='Tree rules'!$C$8,"Seal cracks","Polymer laminate")),IF(O4465&lt;='Tree rules'!$C$6,IF(P4465&lt;='Tree rules'!$C$9,"Polymer laminate","Steel plate or jacket"),IF(L4465&lt;='Tree rules'!$C$10,"Steel plate or jacket","Polymer laminate")))</f>
        <v>Seal cracks</v>
      </c>
      <c r="T4465" s="5" t="str">
        <f aca="false">IF(S4465=R4465,"Yes","No")</f>
        <v>Yes</v>
      </c>
    </row>
    <row r="4466" customFormat="false" ht="15" hidden="false" customHeight="false" outlineLevel="0" collapsed="false">
      <c r="A4466" s="15" t="n">
        <v>6381</v>
      </c>
      <c r="B4466" s="16" t="n">
        <v>4.4308228366682</v>
      </c>
      <c r="C4466" s="15" t="n">
        <v>300</v>
      </c>
      <c r="D4466" s="15" t="n">
        <v>425</v>
      </c>
      <c r="E4466" s="15" t="n">
        <v>30</v>
      </c>
      <c r="F4466" s="16" t="n">
        <v>0.593686800678386</v>
      </c>
      <c r="G4466" s="17" t="s">
        <v>101</v>
      </c>
      <c r="H4466" s="18" t="n">
        <v>0.3</v>
      </c>
      <c r="I4466" s="18" t="n">
        <v>2</v>
      </c>
      <c r="J4466" s="19" t="n">
        <v>0.965828335190617</v>
      </c>
      <c r="K4466" s="19" t="n">
        <v>0.574368711827679</v>
      </c>
      <c r="L4466" s="16" t="n">
        <v>11.629456264221</v>
      </c>
      <c r="M4466" s="19" t="n">
        <v>0.471764962207052</v>
      </c>
      <c r="N4466" s="19" t="n">
        <v>0.917215816032147</v>
      </c>
      <c r="O4466" s="19" t="n">
        <v>1.37691509365113</v>
      </c>
      <c r="P4466" s="19" t="n">
        <v>0.7108516099751</v>
      </c>
      <c r="Q4466" s="17" t="s">
        <v>31</v>
      </c>
      <c r="R4466" s="5" t="str">
        <f aca="false">IF(OR(Q4466="Steel plate",Q4466="Concrete jacket"),"Steel plate or jacket",Q4466)</f>
        <v>Polymer laminate</v>
      </c>
      <c r="S4466" s="5" t="str">
        <f aca="false">IF(O4466&lt;='Tree rules'!$C$4,IF(N4466&lt;='Tree rules'!$C$5,IF(P4466&lt;='Tree rules'!$C$7,"Monitor","Polymer laminate"),IF(P4466&lt;='Tree rules'!$C$8,"Seal cracks","Polymer laminate")),IF(O4466&lt;='Tree rules'!$C$6,IF(P4466&lt;='Tree rules'!$C$9,"Polymer laminate","Steel plate or jacket"),IF(L4466&lt;='Tree rules'!$C$10,"Steel plate or jacket","Polymer laminate")))</f>
        <v>Steel plate or jacket</v>
      </c>
      <c r="T4466" s="5" t="str">
        <f aca="false">IF(S4466=R4466,"Yes","No")</f>
        <v>No</v>
      </c>
    </row>
    <row r="4467" customFormat="false" ht="15" hidden="false" customHeight="false" outlineLevel="0" collapsed="false">
      <c r="A4467" s="15" t="n">
        <v>6382</v>
      </c>
      <c r="B4467" s="16" t="n">
        <v>7.89189051099813</v>
      </c>
      <c r="C4467" s="15" t="n">
        <v>300</v>
      </c>
      <c r="D4467" s="15" t="n">
        <v>625</v>
      </c>
      <c r="E4467" s="15" t="n">
        <v>25</v>
      </c>
      <c r="F4467" s="16" t="n">
        <v>0.594154638976793</v>
      </c>
      <c r="G4467" s="17" t="s">
        <v>102</v>
      </c>
      <c r="H4467" s="18" t="n">
        <v>0.1</v>
      </c>
      <c r="I4467" s="18" t="n">
        <v>1.5</v>
      </c>
      <c r="J4467" s="19" t="n">
        <v>0.861952855769611</v>
      </c>
      <c r="K4467" s="19" t="n">
        <v>0.482749963158116</v>
      </c>
      <c r="L4467" s="16" t="n">
        <v>13.9927136719825</v>
      </c>
      <c r="M4467" s="19" t="n">
        <v>0.880728179598362</v>
      </c>
      <c r="N4467" s="19" t="n">
        <v>2.58021173266168</v>
      </c>
      <c r="O4467" s="19" t="n">
        <v>1.08487542897101</v>
      </c>
      <c r="P4467" s="19" t="n">
        <v>0.420573763313431</v>
      </c>
      <c r="Q4467" s="17" t="s">
        <v>31</v>
      </c>
      <c r="R4467" s="5" t="str">
        <f aca="false">IF(OR(Q4467="Steel plate",Q4467="Concrete jacket"),"Steel plate or jacket",Q4467)</f>
        <v>Polymer laminate</v>
      </c>
      <c r="S4467" s="5" t="str">
        <f aca="false">IF(O4467&lt;='Tree rules'!$C$4,IF(N4467&lt;='Tree rules'!$C$5,IF(P4467&lt;='Tree rules'!$C$7,"Monitor","Polymer laminate"),IF(P4467&lt;='Tree rules'!$C$8,"Seal cracks","Polymer laminate")),IF(O4467&lt;='Tree rules'!$C$6,IF(P4467&lt;='Tree rules'!$C$9,"Polymer laminate","Steel plate or jacket"),IF(L4467&lt;='Tree rules'!$C$10,"Steel plate or jacket","Polymer laminate")))</f>
        <v>Polymer laminate</v>
      </c>
      <c r="T4467" s="5" t="str">
        <f aca="false">IF(S4467=R4467,"Yes","No")</f>
        <v>Yes</v>
      </c>
    </row>
    <row r="4468" customFormat="false" ht="15" hidden="false" customHeight="false" outlineLevel="0" collapsed="false">
      <c r="A4468" s="15" t="n">
        <v>6384</v>
      </c>
      <c r="B4468" s="16" t="n">
        <v>5.59274131041684</v>
      </c>
      <c r="C4468" s="15" t="n">
        <v>300</v>
      </c>
      <c r="D4468" s="15" t="n">
        <v>525</v>
      </c>
      <c r="E4468" s="15" t="n">
        <v>25</v>
      </c>
      <c r="F4468" s="16" t="n">
        <v>0.679998409867921</v>
      </c>
      <c r="G4468" s="17" t="s">
        <v>102</v>
      </c>
      <c r="H4468" s="18" t="n">
        <v>0.1</v>
      </c>
      <c r="I4468" s="18" t="n">
        <v>1.5</v>
      </c>
      <c r="J4468" s="19" t="n">
        <v>0.941802740453461</v>
      </c>
      <c r="K4468" s="19" t="n">
        <v>0.602410582792815</v>
      </c>
      <c r="L4468" s="16" t="n">
        <v>12.1055006718979</v>
      </c>
      <c r="M4468" s="19" t="n">
        <v>0.316302659890586</v>
      </c>
      <c r="N4468" s="19" t="n">
        <v>3.50180918884301</v>
      </c>
      <c r="O4468" s="19" t="n">
        <v>1.12902814180397</v>
      </c>
      <c r="P4468" s="19" t="n">
        <v>1.11605957537764</v>
      </c>
      <c r="Q4468" s="17" t="s">
        <v>31</v>
      </c>
      <c r="R4468" s="5" t="str">
        <f aca="false">IF(OR(Q4468="Steel plate",Q4468="Concrete jacket"),"Steel plate or jacket",Q4468)</f>
        <v>Polymer laminate</v>
      </c>
      <c r="S4468" s="5" t="str">
        <f aca="false">IF(O4468&lt;='Tree rules'!$C$4,IF(N4468&lt;='Tree rules'!$C$5,IF(P4468&lt;='Tree rules'!$C$7,"Monitor","Polymer laminate"),IF(P4468&lt;='Tree rules'!$C$8,"Seal cracks","Polymer laminate")),IF(O4468&lt;='Tree rules'!$C$6,IF(P4468&lt;='Tree rules'!$C$9,"Polymer laminate","Steel plate or jacket"),IF(L4468&lt;='Tree rules'!$C$10,"Steel plate or jacket","Polymer laminate")))</f>
        <v>Polymer laminate</v>
      </c>
      <c r="T4468" s="5" t="str">
        <f aca="false">IF(S4468=R4468,"Yes","No")</f>
        <v>Yes</v>
      </c>
    </row>
    <row r="4469" customFormat="false" ht="15" hidden="false" customHeight="false" outlineLevel="0" collapsed="false">
      <c r="A4469" s="15" t="n">
        <v>6386</v>
      </c>
      <c r="B4469" s="16" t="n">
        <v>5.53506348342413</v>
      </c>
      <c r="C4469" s="15" t="n">
        <v>300</v>
      </c>
      <c r="D4469" s="15" t="n">
        <v>525</v>
      </c>
      <c r="E4469" s="15" t="n">
        <v>30</v>
      </c>
      <c r="F4469" s="16" t="n">
        <v>1.09769135345555</v>
      </c>
      <c r="G4469" s="17" t="s">
        <v>103</v>
      </c>
      <c r="H4469" s="18" t="n">
        <v>0.2</v>
      </c>
      <c r="I4469" s="18" t="n">
        <v>1</v>
      </c>
      <c r="J4469" s="19" t="n">
        <v>0.867249431035093</v>
      </c>
      <c r="K4469" s="19" t="n">
        <v>0.465852171636176</v>
      </c>
      <c r="L4469" s="16" t="n">
        <v>11.6039066738451</v>
      </c>
      <c r="M4469" s="19" t="n">
        <v>0.778660265887507</v>
      </c>
      <c r="N4469" s="19" t="n">
        <v>0.817729173087211</v>
      </c>
      <c r="O4469" s="19" t="n">
        <v>0.867249431035093</v>
      </c>
      <c r="P4469" s="19" t="n">
        <v>0.524003157561148</v>
      </c>
      <c r="Q4469" s="17" t="s">
        <v>29</v>
      </c>
      <c r="R4469" s="5" t="str">
        <f aca="false">IF(OR(Q4469="Steel plate",Q4469="Concrete jacket"),"Steel plate or jacket",Q4469)</f>
        <v>Monitor</v>
      </c>
      <c r="S4469" s="5" t="str">
        <f aca="false">IF(O4469&lt;='Tree rules'!$C$4,IF(N4469&lt;='Tree rules'!$C$5,IF(P4469&lt;='Tree rules'!$C$7,"Monitor","Polymer laminate"),IF(P4469&lt;='Tree rules'!$C$8,"Seal cracks","Polymer laminate")),IF(O4469&lt;='Tree rules'!$C$6,IF(P4469&lt;='Tree rules'!$C$9,"Polymer laminate","Steel plate or jacket"),IF(L4469&lt;='Tree rules'!$C$10,"Steel plate or jacket","Polymer laminate")))</f>
        <v>Monitor</v>
      </c>
      <c r="T4469" s="5" t="str">
        <f aca="false">IF(S4469=R4469,"Yes","No")</f>
        <v>Yes</v>
      </c>
    </row>
    <row r="4470" customFormat="false" ht="15" hidden="false" customHeight="false" outlineLevel="0" collapsed="false">
      <c r="A4470" s="15" t="n">
        <v>6387</v>
      </c>
      <c r="B4470" s="16" t="n">
        <v>3.40776789437271</v>
      </c>
      <c r="C4470" s="15" t="n">
        <v>230</v>
      </c>
      <c r="D4470" s="15" t="n">
        <v>300</v>
      </c>
      <c r="E4470" s="15" t="n">
        <v>25</v>
      </c>
      <c r="F4470" s="16" t="n">
        <v>0.768324290280112</v>
      </c>
      <c r="G4470" s="17" t="s">
        <v>101</v>
      </c>
      <c r="H4470" s="18" t="n">
        <v>0.3</v>
      </c>
      <c r="I4470" s="18" t="n">
        <v>1</v>
      </c>
      <c r="J4470" s="19" t="n">
        <v>0.899021969437728</v>
      </c>
      <c r="K4470" s="19" t="n">
        <v>0.536966441982874</v>
      </c>
      <c r="L4470" s="16" t="n">
        <v>13.3115933373934</v>
      </c>
      <c r="M4470" s="19" t="n">
        <v>0.275471348769228</v>
      </c>
      <c r="N4470" s="19" t="n">
        <v>0.650986986015905</v>
      </c>
      <c r="O4470" s="19" t="n">
        <v>0.899021969437728</v>
      </c>
      <c r="P4470" s="19" t="n">
        <v>1.157713051462</v>
      </c>
      <c r="Q4470" s="17" t="s">
        <v>31</v>
      </c>
      <c r="R4470" s="5" t="str">
        <f aca="false">IF(OR(Q4470="Steel plate",Q4470="Concrete jacket"),"Steel plate or jacket",Q4470)</f>
        <v>Polymer laminate</v>
      </c>
      <c r="S4470" s="5" t="str">
        <f aca="false">IF(O4470&lt;='Tree rules'!$C$4,IF(N4470&lt;='Tree rules'!$C$5,IF(P4470&lt;='Tree rules'!$C$7,"Monitor","Polymer laminate"),IF(P4470&lt;='Tree rules'!$C$8,"Seal cracks","Polymer laminate")),IF(O4470&lt;='Tree rules'!$C$6,IF(P4470&lt;='Tree rules'!$C$9,"Polymer laminate","Steel plate or jacket"),IF(L4470&lt;='Tree rules'!$C$10,"Steel plate or jacket","Polymer laminate")))</f>
        <v>Polymer laminate</v>
      </c>
      <c r="T4470" s="5" t="str">
        <f aca="false">IF(S4470=R4470,"Yes","No")</f>
        <v>Yes</v>
      </c>
    </row>
    <row r="4471" customFormat="false" ht="15" hidden="false" customHeight="false" outlineLevel="0" collapsed="false">
      <c r="A4471" s="15" t="n">
        <v>6389</v>
      </c>
      <c r="B4471" s="16" t="n">
        <v>4.52734116092829</v>
      </c>
      <c r="C4471" s="15" t="n">
        <v>300</v>
      </c>
      <c r="D4471" s="15" t="n">
        <v>375</v>
      </c>
      <c r="E4471" s="15" t="n">
        <v>30</v>
      </c>
      <c r="F4471" s="16" t="n">
        <v>0.683367586279351</v>
      </c>
      <c r="G4471" s="17" t="s">
        <v>101</v>
      </c>
      <c r="H4471" s="18" t="n">
        <v>0.3</v>
      </c>
      <c r="I4471" s="18" t="n">
        <v>1</v>
      </c>
      <c r="J4471" s="19" t="n">
        <v>0.982332388538393</v>
      </c>
      <c r="K4471" s="19" t="n">
        <v>0.526349501183849</v>
      </c>
      <c r="L4471" s="16" t="n">
        <v>13.6777678577894</v>
      </c>
      <c r="M4471" s="19" t="n">
        <v>0.435569401332719</v>
      </c>
      <c r="N4471" s="19" t="n">
        <v>0.661484275466507</v>
      </c>
      <c r="O4471" s="19" t="n">
        <v>0.982332388538393</v>
      </c>
      <c r="P4471" s="19" t="n">
        <v>0.786478026914716</v>
      </c>
      <c r="Q4471" s="17" t="s">
        <v>29</v>
      </c>
      <c r="R4471" s="5" t="str">
        <f aca="false">IF(OR(Q4471="Steel plate",Q4471="Concrete jacket"),"Steel plate or jacket",Q4471)</f>
        <v>Monitor</v>
      </c>
      <c r="S4471" s="5" t="str">
        <f aca="false">IF(O4471&lt;='Tree rules'!$C$4,IF(N4471&lt;='Tree rules'!$C$5,IF(P4471&lt;='Tree rules'!$C$7,"Monitor","Polymer laminate"),IF(P4471&lt;='Tree rules'!$C$8,"Seal cracks","Polymer laminate")),IF(O4471&lt;='Tree rules'!$C$6,IF(P4471&lt;='Tree rules'!$C$9,"Polymer laminate","Steel plate or jacket"),IF(L4471&lt;='Tree rules'!$C$10,"Steel plate or jacket","Polymer laminate")))</f>
        <v>Monitor</v>
      </c>
      <c r="T4471" s="5" t="str">
        <f aca="false">IF(S4471=R4471,"Yes","No")</f>
        <v>Yes</v>
      </c>
    </row>
    <row r="4472" customFormat="false" ht="15" hidden="false" customHeight="false" outlineLevel="0" collapsed="false">
      <c r="A4472" s="15" t="n">
        <v>6390</v>
      </c>
      <c r="B4472" s="16" t="n">
        <v>6.02586444179595</v>
      </c>
      <c r="C4472" s="15" t="n">
        <v>300</v>
      </c>
      <c r="D4472" s="15" t="n">
        <v>525</v>
      </c>
      <c r="E4472" s="15" t="n">
        <v>30</v>
      </c>
      <c r="F4472" s="16" t="n">
        <v>0.906664546490561</v>
      </c>
      <c r="G4472" s="17" t="s">
        <v>102</v>
      </c>
      <c r="H4472" s="18" t="n">
        <v>0.1</v>
      </c>
      <c r="I4472" s="18" t="n">
        <v>1</v>
      </c>
      <c r="J4472" s="19" t="n">
        <v>0.879250303286334</v>
      </c>
      <c r="K4472" s="19" t="n">
        <v>0.44314807661456</v>
      </c>
      <c r="L4472" s="16" t="n">
        <v>13.042996627264</v>
      </c>
      <c r="M4472" s="19" t="n">
        <v>0.871863493438294</v>
      </c>
      <c r="N4472" s="19" t="n">
        <v>2.26369084061716</v>
      </c>
      <c r="O4472" s="19" t="n">
        <v>0.879250303286334</v>
      </c>
      <c r="P4472" s="19" t="n">
        <v>0.428724393642783</v>
      </c>
      <c r="Q4472" s="17" t="s">
        <v>30</v>
      </c>
      <c r="R4472" s="5" t="str">
        <f aca="false">IF(OR(Q4472="Steel plate",Q4472="Concrete jacket"),"Steel plate or jacket",Q4472)</f>
        <v>Seal cracks</v>
      </c>
      <c r="S4472" s="5" t="str">
        <f aca="false">IF(O4472&lt;='Tree rules'!$C$4,IF(N4472&lt;='Tree rules'!$C$5,IF(P4472&lt;='Tree rules'!$C$7,"Monitor","Polymer laminate"),IF(P4472&lt;='Tree rules'!$C$8,"Seal cracks","Polymer laminate")),IF(O4472&lt;='Tree rules'!$C$6,IF(P4472&lt;='Tree rules'!$C$9,"Polymer laminate","Steel plate or jacket"),IF(L4472&lt;='Tree rules'!$C$10,"Steel plate or jacket","Polymer laminate")))</f>
        <v>Seal cracks</v>
      </c>
      <c r="T4472" s="5" t="str">
        <f aca="false">IF(S4472=R4472,"Yes","No")</f>
        <v>Yes</v>
      </c>
    </row>
    <row r="4473" customFormat="false" ht="15" hidden="false" customHeight="false" outlineLevel="0" collapsed="false">
      <c r="A4473" s="15" t="n">
        <v>6391</v>
      </c>
      <c r="B4473" s="16" t="n">
        <v>5.92513185217805</v>
      </c>
      <c r="C4473" s="15" t="n">
        <v>230</v>
      </c>
      <c r="D4473" s="15" t="n">
        <v>575</v>
      </c>
      <c r="E4473" s="15" t="n">
        <v>30</v>
      </c>
      <c r="F4473" s="16" t="n">
        <v>0.777557789024782</v>
      </c>
      <c r="G4473" s="17" t="s">
        <v>101</v>
      </c>
      <c r="H4473" s="18" t="n">
        <v>0.3</v>
      </c>
      <c r="I4473" s="18" t="n">
        <v>1</v>
      </c>
      <c r="J4473" s="19" t="n">
        <v>0.863167422063916</v>
      </c>
      <c r="K4473" s="19" t="n">
        <v>0.490681915571597</v>
      </c>
      <c r="L4473" s="16" t="n">
        <v>11.2431344443606</v>
      </c>
      <c r="M4473" s="19" t="n">
        <v>0.522598226199687</v>
      </c>
      <c r="N4473" s="19" t="n">
        <v>0.61409074495488</v>
      </c>
      <c r="O4473" s="19" t="n">
        <v>0.863167422063916</v>
      </c>
      <c r="P4473" s="19" t="n">
        <v>0.582735465795778</v>
      </c>
      <c r="Q4473" s="17" t="s">
        <v>29</v>
      </c>
      <c r="R4473" s="5" t="str">
        <f aca="false">IF(OR(Q4473="Steel plate",Q4473="Concrete jacket"),"Steel plate or jacket",Q4473)</f>
        <v>Monitor</v>
      </c>
      <c r="S4473" s="5" t="str">
        <f aca="false">IF(O4473&lt;='Tree rules'!$C$4,IF(N4473&lt;='Tree rules'!$C$5,IF(P4473&lt;='Tree rules'!$C$7,"Monitor","Polymer laminate"),IF(P4473&lt;='Tree rules'!$C$8,"Seal cracks","Polymer laminate")),IF(O4473&lt;='Tree rules'!$C$6,IF(P4473&lt;='Tree rules'!$C$9,"Polymer laminate","Steel plate or jacket"),IF(L4473&lt;='Tree rules'!$C$10,"Steel plate or jacket","Polymer laminate")))</f>
        <v>Monitor</v>
      </c>
      <c r="T4473" s="5" t="str">
        <f aca="false">IF(S4473=R4473,"Yes","No")</f>
        <v>Yes</v>
      </c>
    </row>
    <row r="4474" customFormat="false" ht="15" hidden="false" customHeight="false" outlineLevel="0" collapsed="false">
      <c r="A4474" s="15" t="n">
        <v>6392</v>
      </c>
      <c r="B4474" s="16" t="n">
        <v>5.54711590552192</v>
      </c>
      <c r="C4474" s="15" t="n">
        <v>300</v>
      </c>
      <c r="D4474" s="15" t="n">
        <v>450</v>
      </c>
      <c r="E4474" s="15" t="n">
        <v>25</v>
      </c>
      <c r="F4474" s="16" t="n">
        <v>0.516868714215287</v>
      </c>
      <c r="G4474" s="17" t="s">
        <v>102</v>
      </c>
      <c r="H4474" s="18" t="n">
        <v>0.1</v>
      </c>
      <c r="I4474" s="18" t="n">
        <v>1</v>
      </c>
      <c r="J4474" s="19" t="n">
        <v>0.885331045194813</v>
      </c>
      <c r="K4474" s="19" t="n">
        <v>0.528298482872631</v>
      </c>
      <c r="L4474" s="16" t="n">
        <v>14.2599380604677</v>
      </c>
      <c r="M4474" s="19" t="n">
        <v>0.324324278232375</v>
      </c>
      <c r="N4474" s="19" t="n">
        <v>2.75262538680317</v>
      </c>
      <c r="O4474" s="19" t="n">
        <v>0.885331045194813</v>
      </c>
      <c r="P4474" s="19" t="n">
        <v>0.782455938759181</v>
      </c>
      <c r="Q4474" s="17" t="s">
        <v>30</v>
      </c>
      <c r="R4474" s="5" t="str">
        <f aca="false">IF(OR(Q4474="Steel plate",Q4474="Concrete jacket"),"Steel plate or jacket",Q4474)</f>
        <v>Seal cracks</v>
      </c>
      <c r="S4474" s="5" t="str">
        <f aca="false">IF(O4474&lt;='Tree rules'!$C$4,IF(N4474&lt;='Tree rules'!$C$5,IF(P4474&lt;='Tree rules'!$C$7,"Monitor","Polymer laminate"),IF(P4474&lt;='Tree rules'!$C$8,"Seal cracks","Polymer laminate")),IF(O4474&lt;='Tree rules'!$C$6,IF(P4474&lt;='Tree rules'!$C$9,"Polymer laminate","Steel plate or jacket"),IF(L4474&lt;='Tree rules'!$C$10,"Steel plate or jacket","Polymer laminate")))</f>
        <v>Seal cracks</v>
      </c>
      <c r="T4474" s="5" t="str">
        <f aca="false">IF(S4474=R4474,"Yes","No")</f>
        <v>Yes</v>
      </c>
    </row>
    <row r="4475" customFormat="false" ht="15" hidden="false" customHeight="false" outlineLevel="0" collapsed="false">
      <c r="A4475" s="15" t="n">
        <v>6393</v>
      </c>
      <c r="B4475" s="16" t="n">
        <v>4.64341626697975</v>
      </c>
      <c r="C4475" s="15" t="n">
        <v>230</v>
      </c>
      <c r="D4475" s="15" t="n">
        <v>400</v>
      </c>
      <c r="E4475" s="15" t="n">
        <v>30</v>
      </c>
      <c r="F4475" s="16" t="n">
        <v>0.776085141697083</v>
      </c>
      <c r="G4475" s="17" t="s">
        <v>101</v>
      </c>
      <c r="H4475" s="18" t="n">
        <v>0.3</v>
      </c>
      <c r="I4475" s="18" t="n">
        <v>2</v>
      </c>
      <c r="J4475" s="19" t="n">
        <v>0.858747174956564</v>
      </c>
      <c r="K4475" s="19" t="n">
        <v>0.486467466475149</v>
      </c>
      <c r="L4475" s="16" t="n">
        <v>13.1915234857379</v>
      </c>
      <c r="M4475" s="19" t="n">
        <v>0.550476950350138</v>
      </c>
      <c r="N4475" s="19" t="n">
        <v>1.25092253107423</v>
      </c>
      <c r="O4475" s="19" t="n">
        <v>1.29974178736932</v>
      </c>
      <c r="P4475" s="19" t="n">
        <v>0.726250877406993</v>
      </c>
      <c r="Q4475" s="17" t="s">
        <v>31</v>
      </c>
      <c r="R4475" s="5" t="str">
        <f aca="false">IF(OR(Q4475="Steel plate",Q4475="Concrete jacket"),"Steel plate or jacket",Q4475)</f>
        <v>Polymer laminate</v>
      </c>
      <c r="S4475" s="5" t="str">
        <f aca="false">IF(O4475&lt;='Tree rules'!$C$4,IF(N4475&lt;='Tree rules'!$C$5,IF(P4475&lt;='Tree rules'!$C$7,"Monitor","Polymer laminate"),IF(P4475&lt;='Tree rules'!$C$8,"Seal cracks","Polymer laminate")),IF(O4475&lt;='Tree rules'!$C$6,IF(P4475&lt;='Tree rules'!$C$9,"Polymer laminate","Steel plate or jacket"),IF(L4475&lt;='Tree rules'!$C$10,"Steel plate or jacket","Polymer laminate")))</f>
        <v>Polymer laminate</v>
      </c>
      <c r="T4475" s="5" t="str">
        <f aca="false">IF(S4475=R4475,"Yes","No")</f>
        <v>Yes</v>
      </c>
    </row>
    <row r="4476" customFormat="false" ht="15" hidden="false" customHeight="false" outlineLevel="0" collapsed="false">
      <c r="A4476" s="15" t="n">
        <v>6395</v>
      </c>
      <c r="B4476" s="16" t="n">
        <v>6.544981625601</v>
      </c>
      <c r="C4476" s="15" t="n">
        <v>230</v>
      </c>
      <c r="D4476" s="15" t="n">
        <v>500</v>
      </c>
      <c r="E4476" s="15" t="n">
        <v>30</v>
      </c>
      <c r="F4476" s="16" t="n">
        <v>0.577653504586516</v>
      </c>
      <c r="G4476" s="17" t="s">
        <v>103</v>
      </c>
      <c r="H4476" s="18" t="n">
        <v>0.2</v>
      </c>
      <c r="I4476" s="18" t="n">
        <v>2</v>
      </c>
      <c r="J4476" s="19" t="n">
        <v>0.929549292507701</v>
      </c>
      <c r="K4476" s="19" t="n">
        <v>0.481597213279395</v>
      </c>
      <c r="L4476" s="16" t="n">
        <v>14.4162590872269</v>
      </c>
      <c r="M4476" s="19" t="n">
        <v>0.245734914887358</v>
      </c>
      <c r="N4476" s="19" t="n">
        <v>1.62832169103224</v>
      </c>
      <c r="O4476" s="19" t="n">
        <v>1.41143023613786</v>
      </c>
      <c r="P4476" s="19" t="n">
        <v>1.56684238456761</v>
      </c>
      <c r="Q4476" s="17" t="s">
        <v>104</v>
      </c>
      <c r="R4476" s="5" t="str">
        <f aca="false">IF(OR(Q4476="Steel plate",Q4476="Concrete jacket"),"Steel plate or jacket",Q4476)</f>
        <v>Steel plate or jacket</v>
      </c>
      <c r="S4476" s="5" t="str">
        <f aca="false">IF(O4476&lt;='Tree rules'!$C$4,IF(N4476&lt;='Tree rules'!$C$5,IF(P4476&lt;='Tree rules'!$C$7,"Monitor","Polymer laminate"),IF(P4476&lt;='Tree rules'!$C$8,"Seal cracks","Polymer laminate")),IF(O4476&lt;='Tree rules'!$C$6,IF(P4476&lt;='Tree rules'!$C$9,"Polymer laminate","Steel plate or jacket"),IF(L4476&lt;='Tree rules'!$C$10,"Steel plate or jacket","Polymer laminate")))</f>
        <v>Polymer laminate</v>
      </c>
      <c r="T4476" s="5" t="str">
        <f aca="false">IF(S4476=R4476,"Yes","No")</f>
        <v>No</v>
      </c>
    </row>
    <row r="4477" customFormat="false" ht="15" hidden="false" customHeight="false" outlineLevel="0" collapsed="false">
      <c r="A4477" s="15" t="n">
        <v>6396</v>
      </c>
      <c r="B4477" s="16" t="n">
        <v>6.15873961297606</v>
      </c>
      <c r="C4477" s="15" t="n">
        <v>300</v>
      </c>
      <c r="D4477" s="15" t="n">
        <v>500</v>
      </c>
      <c r="E4477" s="15" t="n">
        <v>30</v>
      </c>
      <c r="F4477" s="16" t="n">
        <v>0.695042622475618</v>
      </c>
      <c r="G4477" s="17" t="s">
        <v>101</v>
      </c>
      <c r="H4477" s="18" t="n">
        <v>0.3</v>
      </c>
      <c r="I4477" s="18" t="n">
        <v>1</v>
      </c>
      <c r="J4477" s="19" t="n">
        <v>0.895494846521986</v>
      </c>
      <c r="K4477" s="19" t="n">
        <v>0.529055316859608</v>
      </c>
      <c r="L4477" s="16" t="n">
        <v>13.6255301172037</v>
      </c>
      <c r="M4477" s="19" t="n">
        <v>0.953576649468428</v>
      </c>
      <c r="N4477" s="19" t="n">
        <v>0.671559816813604</v>
      </c>
      <c r="O4477" s="19" t="n">
        <v>0.895494846521986</v>
      </c>
      <c r="P4477" s="19" t="n">
        <v>0.390540703660945</v>
      </c>
      <c r="Q4477" s="17" t="s">
        <v>29</v>
      </c>
      <c r="R4477" s="5" t="str">
        <f aca="false">IF(OR(Q4477="Steel plate",Q4477="Concrete jacket"),"Steel plate or jacket",Q4477)</f>
        <v>Monitor</v>
      </c>
      <c r="S4477" s="5" t="str">
        <f aca="false">IF(O4477&lt;='Tree rules'!$C$4,IF(N4477&lt;='Tree rules'!$C$5,IF(P4477&lt;='Tree rules'!$C$7,"Monitor","Polymer laminate"),IF(P4477&lt;='Tree rules'!$C$8,"Seal cracks","Polymer laminate")),IF(O4477&lt;='Tree rules'!$C$6,IF(P4477&lt;='Tree rules'!$C$9,"Polymer laminate","Steel plate or jacket"),IF(L4477&lt;='Tree rules'!$C$10,"Steel plate or jacket","Polymer laminate")))</f>
        <v>Monitor</v>
      </c>
      <c r="T4477" s="5" t="str">
        <f aca="false">IF(S4477=R4477,"Yes","No")</f>
        <v>Yes</v>
      </c>
    </row>
    <row r="4478" customFormat="false" ht="15" hidden="false" customHeight="false" outlineLevel="0" collapsed="false">
      <c r="A4478" s="15" t="n">
        <v>6397</v>
      </c>
      <c r="B4478" s="16" t="n">
        <v>5.64647687432681</v>
      </c>
      <c r="C4478" s="15" t="n">
        <v>230</v>
      </c>
      <c r="D4478" s="15" t="n">
        <v>550</v>
      </c>
      <c r="E4478" s="15" t="n">
        <v>30</v>
      </c>
      <c r="F4478" s="16" t="n">
        <v>0.544187190990784</v>
      </c>
      <c r="G4478" s="17" t="s">
        <v>103</v>
      </c>
      <c r="H4478" s="18" t="n">
        <v>0.2</v>
      </c>
      <c r="I4478" s="18" t="n">
        <v>2</v>
      </c>
      <c r="J4478" s="19" t="n">
        <v>0.880207334777252</v>
      </c>
      <c r="K4478" s="19" t="n">
        <v>0.495798808361109</v>
      </c>
      <c r="L4478" s="16" t="n">
        <v>11.2479619010494</v>
      </c>
      <c r="M4478" s="19" t="n">
        <v>0.946760128216408</v>
      </c>
      <c r="N4478" s="19" t="n">
        <v>1.76680389660748</v>
      </c>
      <c r="O4478" s="19" t="n">
        <v>1.32400892186124</v>
      </c>
      <c r="P4478" s="19" t="n">
        <v>0.320173248917165</v>
      </c>
      <c r="Q4478" s="17" t="s">
        <v>31</v>
      </c>
      <c r="R4478" s="5" t="str">
        <f aca="false">IF(OR(Q4478="Steel plate",Q4478="Concrete jacket"),"Steel plate or jacket",Q4478)</f>
        <v>Polymer laminate</v>
      </c>
      <c r="S4478" s="5" t="str">
        <f aca="false">IF(O4478&lt;='Tree rules'!$C$4,IF(N4478&lt;='Tree rules'!$C$5,IF(P4478&lt;='Tree rules'!$C$7,"Monitor","Polymer laminate"),IF(P4478&lt;='Tree rules'!$C$8,"Seal cracks","Polymer laminate")),IF(O4478&lt;='Tree rules'!$C$6,IF(P4478&lt;='Tree rules'!$C$9,"Polymer laminate","Steel plate or jacket"),IF(L4478&lt;='Tree rules'!$C$10,"Steel plate or jacket","Polymer laminate")))</f>
        <v>Polymer laminate</v>
      </c>
      <c r="T4478" s="5" t="str">
        <f aca="false">IF(S4478=R4478,"Yes","No")</f>
        <v>Yes</v>
      </c>
    </row>
    <row r="4479" customFormat="false" ht="15" hidden="false" customHeight="false" outlineLevel="0" collapsed="false">
      <c r="A4479" s="15" t="n">
        <v>6398</v>
      </c>
      <c r="B4479" s="16" t="n">
        <v>4.13288907843845</v>
      </c>
      <c r="C4479" s="15" t="n">
        <v>300</v>
      </c>
      <c r="D4479" s="15" t="n">
        <v>325</v>
      </c>
      <c r="E4479" s="15" t="n">
        <v>25</v>
      </c>
      <c r="F4479" s="16" t="n">
        <v>0.708629921862359</v>
      </c>
      <c r="G4479" s="17" t="s">
        <v>102</v>
      </c>
      <c r="H4479" s="18" t="n">
        <v>0.1</v>
      </c>
      <c r="I4479" s="18" t="n">
        <v>1.5</v>
      </c>
      <c r="J4479" s="19" t="n">
        <v>0.916553498161273</v>
      </c>
      <c r="K4479" s="19" t="n">
        <v>0.544655533100978</v>
      </c>
      <c r="L4479" s="16" t="n">
        <v>15.5371769866107</v>
      </c>
      <c r="M4479" s="19" t="n">
        <v>0.88826375170206</v>
      </c>
      <c r="N4479" s="19" t="n">
        <v>2.96293709296255</v>
      </c>
      <c r="O4479" s="19" t="n">
        <v>1.12522728016361</v>
      </c>
      <c r="P4479" s="19" t="n">
        <v>0.437585234217549</v>
      </c>
      <c r="Q4479" s="17" t="s">
        <v>31</v>
      </c>
      <c r="R4479" s="5" t="str">
        <f aca="false">IF(OR(Q4479="Steel plate",Q4479="Concrete jacket"),"Steel plate or jacket",Q4479)</f>
        <v>Polymer laminate</v>
      </c>
      <c r="S4479" s="5" t="str">
        <f aca="false">IF(O4479&lt;='Tree rules'!$C$4,IF(N4479&lt;='Tree rules'!$C$5,IF(P4479&lt;='Tree rules'!$C$7,"Monitor","Polymer laminate"),IF(P4479&lt;='Tree rules'!$C$8,"Seal cracks","Polymer laminate")),IF(O4479&lt;='Tree rules'!$C$6,IF(P4479&lt;='Tree rules'!$C$9,"Polymer laminate","Steel plate or jacket"),IF(L4479&lt;='Tree rules'!$C$10,"Steel plate or jacket","Polymer laminate")))</f>
        <v>Polymer laminate</v>
      </c>
      <c r="T4479" s="5" t="str">
        <f aca="false">IF(S4479=R4479,"Yes","No")</f>
        <v>Yes</v>
      </c>
    </row>
    <row r="4480" customFormat="false" ht="15" hidden="false" customHeight="false" outlineLevel="0" collapsed="false">
      <c r="A4480" s="15" t="n">
        <v>6399</v>
      </c>
      <c r="B4480" s="16" t="n">
        <v>3.75976548811079</v>
      </c>
      <c r="C4480" s="15" t="n">
        <v>300</v>
      </c>
      <c r="D4480" s="15" t="n">
        <v>375</v>
      </c>
      <c r="E4480" s="15" t="n">
        <v>20</v>
      </c>
      <c r="F4480" s="16" t="n">
        <v>0.640487798897002</v>
      </c>
      <c r="G4480" s="17" t="s">
        <v>101</v>
      </c>
      <c r="H4480" s="18" t="n">
        <v>0.3</v>
      </c>
      <c r="I4480" s="18" t="n">
        <v>1</v>
      </c>
      <c r="J4480" s="19" t="n">
        <v>0.892759722908453</v>
      </c>
      <c r="K4480" s="19" t="n">
        <v>0.515440173108996</v>
      </c>
      <c r="L4480" s="16" t="n">
        <v>11.4977537862715</v>
      </c>
      <c r="M4480" s="19" t="n">
        <v>0.480129387120077</v>
      </c>
      <c r="N4480" s="19" t="n">
        <v>1.00265296945712</v>
      </c>
      <c r="O4480" s="19" t="n">
        <v>0.892759722908453</v>
      </c>
      <c r="P4480" s="19" t="n">
        <v>0.578173695658494</v>
      </c>
      <c r="Q4480" s="17" t="s">
        <v>30</v>
      </c>
      <c r="R4480" s="5" t="str">
        <f aca="false">IF(OR(Q4480="Steel plate",Q4480="Concrete jacket"),"Steel plate or jacket",Q4480)</f>
        <v>Seal cracks</v>
      </c>
      <c r="S4480" s="5" t="str">
        <f aca="false">IF(O4480&lt;='Tree rules'!$C$4,IF(N4480&lt;='Tree rules'!$C$5,IF(P4480&lt;='Tree rules'!$C$7,"Monitor","Polymer laminate"),IF(P4480&lt;='Tree rules'!$C$8,"Seal cracks","Polymer laminate")),IF(O4480&lt;='Tree rules'!$C$6,IF(P4480&lt;='Tree rules'!$C$9,"Polymer laminate","Steel plate or jacket"),IF(L4480&lt;='Tree rules'!$C$10,"Steel plate or jacket","Polymer laminate")))</f>
        <v>Seal cracks</v>
      </c>
      <c r="T4480" s="5" t="str">
        <f aca="false">IF(S4480=R4480,"Yes","No")</f>
        <v>Yes</v>
      </c>
    </row>
    <row r="4481" customFormat="false" ht="15" hidden="false" customHeight="false" outlineLevel="0" collapsed="false">
      <c r="A4481" s="15" t="n">
        <v>6401</v>
      </c>
      <c r="B4481" s="16" t="n">
        <v>5.84910715247916</v>
      </c>
      <c r="C4481" s="15" t="n">
        <v>300</v>
      </c>
      <c r="D4481" s="15" t="n">
        <v>475</v>
      </c>
      <c r="E4481" s="15" t="n">
        <v>30</v>
      </c>
      <c r="F4481" s="16" t="n">
        <v>0.781126378514945</v>
      </c>
      <c r="G4481" s="17" t="s">
        <v>103</v>
      </c>
      <c r="H4481" s="18" t="n">
        <v>0.2</v>
      </c>
      <c r="I4481" s="18" t="n">
        <v>1.5</v>
      </c>
      <c r="J4481" s="19" t="n">
        <v>0.88577743133356</v>
      </c>
      <c r="K4481" s="19" t="n">
        <v>0.509864372439642</v>
      </c>
      <c r="L4481" s="16" t="n">
        <v>13.6342824067113</v>
      </c>
      <c r="M4481" s="19" t="n">
        <v>0.858923834167171</v>
      </c>
      <c r="N4481" s="19" t="n">
        <v>1.06089156572686</v>
      </c>
      <c r="O4481" s="19" t="n">
        <v>1.1028529699263</v>
      </c>
      <c r="P4481" s="19" t="n">
        <v>0.509925344559155</v>
      </c>
      <c r="Q4481" s="17" t="s">
        <v>31</v>
      </c>
      <c r="R4481" s="5" t="str">
        <f aca="false">IF(OR(Q4481="Steel plate",Q4481="Concrete jacket"),"Steel plate or jacket",Q4481)</f>
        <v>Polymer laminate</v>
      </c>
      <c r="S4481" s="5" t="str">
        <f aca="false">IF(O4481&lt;='Tree rules'!$C$4,IF(N4481&lt;='Tree rules'!$C$5,IF(P4481&lt;='Tree rules'!$C$7,"Monitor","Polymer laminate"),IF(P4481&lt;='Tree rules'!$C$8,"Seal cracks","Polymer laminate")),IF(O4481&lt;='Tree rules'!$C$6,IF(P4481&lt;='Tree rules'!$C$9,"Polymer laminate","Steel plate or jacket"),IF(L4481&lt;='Tree rules'!$C$10,"Steel plate or jacket","Polymer laminate")))</f>
        <v>Polymer laminate</v>
      </c>
      <c r="T4481" s="5" t="str">
        <f aca="false">IF(S4481=R4481,"Yes","No")</f>
        <v>Yes</v>
      </c>
    </row>
    <row r="4482" customFormat="false" ht="15" hidden="false" customHeight="false" outlineLevel="0" collapsed="false">
      <c r="A4482" s="15" t="n">
        <v>6403</v>
      </c>
      <c r="B4482" s="16" t="n">
        <v>6.74029107923007</v>
      </c>
      <c r="C4482" s="15" t="n">
        <v>230</v>
      </c>
      <c r="D4482" s="15" t="n">
        <v>625</v>
      </c>
      <c r="E4482" s="15" t="n">
        <v>30</v>
      </c>
      <c r="F4482" s="16" t="n">
        <v>0.603925598347216</v>
      </c>
      <c r="G4482" s="17" t="s">
        <v>101</v>
      </c>
      <c r="H4482" s="18" t="n">
        <v>0.3</v>
      </c>
      <c r="I4482" s="18" t="n">
        <v>1.5</v>
      </c>
      <c r="J4482" s="19" t="n">
        <v>0.989792845560577</v>
      </c>
      <c r="K4482" s="19" t="n">
        <v>0.629531882413683</v>
      </c>
      <c r="L4482" s="16" t="n">
        <v>11.6412626584284</v>
      </c>
      <c r="M4482" s="19" t="n">
        <v>0.575383496752272</v>
      </c>
      <c r="N4482" s="19" t="n">
        <v>0.754105889569781</v>
      </c>
      <c r="O4482" s="19" t="n">
        <v>1.17313619170819</v>
      </c>
      <c r="P4482" s="19" t="n">
        <v>0.634076953477987</v>
      </c>
      <c r="Q4482" s="17" t="s">
        <v>31</v>
      </c>
      <c r="R4482" s="5" t="str">
        <f aca="false">IF(OR(Q4482="Steel plate",Q4482="Concrete jacket"),"Steel plate or jacket",Q4482)</f>
        <v>Polymer laminate</v>
      </c>
      <c r="S4482" s="5" t="str">
        <f aca="false">IF(O4482&lt;='Tree rules'!$C$4,IF(N4482&lt;='Tree rules'!$C$5,IF(P4482&lt;='Tree rules'!$C$7,"Monitor","Polymer laminate"),IF(P4482&lt;='Tree rules'!$C$8,"Seal cracks","Polymer laminate")),IF(O4482&lt;='Tree rules'!$C$6,IF(P4482&lt;='Tree rules'!$C$9,"Polymer laminate","Steel plate or jacket"),IF(L4482&lt;='Tree rules'!$C$10,"Steel plate or jacket","Polymer laminate")))</f>
        <v>Polymer laminate</v>
      </c>
      <c r="T4482" s="5" t="str">
        <f aca="false">IF(S4482=R4482,"Yes","No")</f>
        <v>Yes</v>
      </c>
    </row>
    <row r="4483" customFormat="false" ht="15" hidden="false" customHeight="false" outlineLevel="0" collapsed="false">
      <c r="A4483" s="15" t="n">
        <v>6404</v>
      </c>
      <c r="B4483" s="16" t="n">
        <v>5.35867518712264</v>
      </c>
      <c r="C4483" s="15" t="n">
        <v>300</v>
      </c>
      <c r="D4483" s="15" t="n">
        <v>500</v>
      </c>
      <c r="E4483" s="15" t="n">
        <v>25</v>
      </c>
      <c r="F4483" s="16" t="n">
        <v>0.695042622475618</v>
      </c>
      <c r="G4483" s="17" t="s">
        <v>101</v>
      </c>
      <c r="H4483" s="18" t="n">
        <v>0.3</v>
      </c>
      <c r="I4483" s="18" t="n">
        <v>1.5</v>
      </c>
      <c r="J4483" s="19" t="n">
        <v>0.922098043961683</v>
      </c>
      <c r="K4483" s="19" t="n">
        <v>0.450539003317797</v>
      </c>
      <c r="L4483" s="16" t="n">
        <v>11.855476077705</v>
      </c>
      <c r="M4483" s="19" t="n">
        <v>0.847082019017214</v>
      </c>
      <c r="N4483" s="19" t="n">
        <v>0.926377319612557</v>
      </c>
      <c r="O4483" s="19" t="n">
        <v>1.17542649909863</v>
      </c>
      <c r="P4483" s="19" t="n">
        <v>0.437412691084074</v>
      </c>
      <c r="Q4483" s="17" t="s">
        <v>31</v>
      </c>
      <c r="R4483" s="5" t="str">
        <f aca="false">IF(OR(Q4483="Steel plate",Q4483="Concrete jacket"),"Steel plate or jacket",Q4483)</f>
        <v>Polymer laminate</v>
      </c>
      <c r="S4483" s="5" t="str">
        <f aca="false">IF(O4483&lt;='Tree rules'!$C$4,IF(N4483&lt;='Tree rules'!$C$5,IF(P4483&lt;='Tree rules'!$C$7,"Monitor","Polymer laminate"),IF(P4483&lt;='Tree rules'!$C$8,"Seal cracks","Polymer laminate")),IF(O4483&lt;='Tree rules'!$C$6,IF(P4483&lt;='Tree rules'!$C$9,"Polymer laminate","Steel plate or jacket"),IF(L4483&lt;='Tree rules'!$C$10,"Steel plate or jacket","Polymer laminate")))</f>
        <v>Polymer laminate</v>
      </c>
      <c r="T4483" s="5" t="str">
        <f aca="false">IF(S4483=R4483,"Yes","No")</f>
        <v>Yes</v>
      </c>
    </row>
    <row r="4484" customFormat="false" ht="15" hidden="false" customHeight="false" outlineLevel="0" collapsed="false">
      <c r="A4484" s="15" t="n">
        <v>6406</v>
      </c>
      <c r="B4484" s="16" t="n">
        <v>3.94282476477523</v>
      </c>
      <c r="C4484" s="15" t="n">
        <v>230</v>
      </c>
      <c r="D4484" s="15" t="n">
        <v>350</v>
      </c>
      <c r="E4484" s="15" t="n">
        <v>30</v>
      </c>
      <c r="F4484" s="16" t="n">
        <v>0.862679904875916</v>
      </c>
      <c r="G4484" s="17" t="s">
        <v>103</v>
      </c>
      <c r="H4484" s="18" t="n">
        <v>0.2</v>
      </c>
      <c r="I4484" s="18" t="n">
        <v>2</v>
      </c>
      <c r="J4484" s="19" t="n">
        <v>0.881370776026118</v>
      </c>
      <c r="K4484" s="19" t="n">
        <v>0.633820412505034</v>
      </c>
      <c r="L4484" s="16" t="n">
        <v>12.9698183051817</v>
      </c>
      <c r="M4484" s="19" t="n">
        <v>0.554735102693065</v>
      </c>
      <c r="N4484" s="19" t="n">
        <v>1.35744866868597</v>
      </c>
      <c r="O4484" s="19" t="n">
        <v>1.20411076322148</v>
      </c>
      <c r="P4484" s="19" t="n">
        <v>0.788712353506425</v>
      </c>
      <c r="Q4484" s="17" t="s">
        <v>31</v>
      </c>
      <c r="R4484" s="5" t="str">
        <f aca="false">IF(OR(Q4484="Steel plate",Q4484="Concrete jacket"),"Steel plate or jacket",Q4484)</f>
        <v>Polymer laminate</v>
      </c>
      <c r="S4484" s="5" t="str">
        <f aca="false">IF(O4484&lt;='Tree rules'!$C$4,IF(N4484&lt;='Tree rules'!$C$5,IF(P4484&lt;='Tree rules'!$C$7,"Monitor","Polymer laminate"),IF(P4484&lt;='Tree rules'!$C$8,"Seal cracks","Polymer laminate")),IF(O4484&lt;='Tree rules'!$C$6,IF(P4484&lt;='Tree rules'!$C$9,"Polymer laminate","Steel plate or jacket"),IF(L4484&lt;='Tree rules'!$C$10,"Steel plate or jacket","Polymer laminate")))</f>
        <v>Polymer laminate</v>
      </c>
      <c r="T4484" s="5" t="str">
        <f aca="false">IF(S4484=R4484,"Yes","No")</f>
        <v>Yes</v>
      </c>
    </row>
    <row r="4485" customFormat="false" ht="15" hidden="false" customHeight="false" outlineLevel="0" collapsed="false">
      <c r="A4485" s="15" t="n">
        <v>6407</v>
      </c>
      <c r="B4485" s="16" t="n">
        <v>5.26070455622282</v>
      </c>
      <c r="C4485" s="15" t="n">
        <v>300</v>
      </c>
      <c r="D4485" s="15" t="n">
        <v>400</v>
      </c>
      <c r="E4485" s="15" t="n">
        <v>30</v>
      </c>
      <c r="F4485" s="16" t="n">
        <v>0.567971553191375</v>
      </c>
      <c r="G4485" s="17" t="s">
        <v>101</v>
      </c>
      <c r="H4485" s="18" t="n">
        <v>0.3</v>
      </c>
      <c r="I4485" s="18" t="n">
        <v>2</v>
      </c>
      <c r="J4485" s="19" t="n">
        <v>0.869389331082728</v>
      </c>
      <c r="K4485" s="19" t="n">
        <v>0.601992524645683</v>
      </c>
      <c r="L4485" s="16" t="n">
        <v>14.8607473339628</v>
      </c>
      <c r="M4485" s="19" t="n">
        <v>0.82012300420814</v>
      </c>
      <c r="N4485" s="19" t="n">
        <v>0.969200124196417</v>
      </c>
      <c r="O4485" s="19" t="n">
        <v>1.21541278384694</v>
      </c>
      <c r="P4485" s="19" t="n">
        <v>0.4629028626465</v>
      </c>
      <c r="Q4485" s="17" t="s">
        <v>31</v>
      </c>
      <c r="R4485" s="5" t="str">
        <f aca="false">IF(OR(Q4485="Steel plate",Q4485="Concrete jacket"),"Steel plate or jacket",Q4485)</f>
        <v>Polymer laminate</v>
      </c>
      <c r="S4485" s="5" t="str">
        <f aca="false">IF(O4485&lt;='Tree rules'!$C$4,IF(N4485&lt;='Tree rules'!$C$5,IF(P4485&lt;='Tree rules'!$C$7,"Monitor","Polymer laminate"),IF(P4485&lt;='Tree rules'!$C$8,"Seal cracks","Polymer laminate")),IF(O4485&lt;='Tree rules'!$C$6,IF(P4485&lt;='Tree rules'!$C$9,"Polymer laminate","Steel plate or jacket"),IF(L4485&lt;='Tree rules'!$C$10,"Steel plate or jacket","Polymer laminate")))</f>
        <v>Polymer laminate</v>
      </c>
      <c r="T4485" s="5" t="str">
        <f aca="false">IF(S4485=R4485,"Yes","No")</f>
        <v>Yes</v>
      </c>
    </row>
    <row r="4486" customFormat="false" ht="15" hidden="false" customHeight="false" outlineLevel="0" collapsed="false">
      <c r="A4486" s="15" t="n">
        <v>6408</v>
      </c>
      <c r="B4486" s="16" t="n">
        <v>4.0985313661258</v>
      </c>
      <c r="C4486" s="15" t="n">
        <v>300</v>
      </c>
      <c r="D4486" s="15" t="n">
        <v>375</v>
      </c>
      <c r="E4486" s="15" t="n">
        <v>20</v>
      </c>
      <c r="F4486" s="16" t="n">
        <v>0.569472988566126</v>
      </c>
      <c r="G4486" s="17" t="s">
        <v>103</v>
      </c>
      <c r="H4486" s="18" t="n">
        <v>0.2</v>
      </c>
      <c r="I4486" s="18" t="n">
        <v>2</v>
      </c>
      <c r="J4486" s="19" t="n">
        <v>0.862598725240704</v>
      </c>
      <c r="K4486" s="19" t="n">
        <v>0.548180231396233</v>
      </c>
      <c r="L4486" s="16" t="n">
        <v>12.3822699882955</v>
      </c>
      <c r="M4486" s="19" t="n">
        <v>0.544588327338036</v>
      </c>
      <c r="N4486" s="19" t="n">
        <v>1.27226582954269</v>
      </c>
      <c r="O4486" s="19" t="n">
        <v>1.25233788167686</v>
      </c>
      <c r="P4486" s="19" t="n">
        <v>0.629822026072315</v>
      </c>
      <c r="Q4486" s="17" t="s">
        <v>31</v>
      </c>
      <c r="R4486" s="5" t="str">
        <f aca="false">IF(OR(Q4486="Steel plate",Q4486="Concrete jacket"),"Steel plate or jacket",Q4486)</f>
        <v>Polymer laminate</v>
      </c>
      <c r="S4486" s="5" t="str">
        <f aca="false">IF(O4486&lt;='Tree rules'!$C$4,IF(N4486&lt;='Tree rules'!$C$5,IF(P4486&lt;='Tree rules'!$C$7,"Monitor","Polymer laminate"),IF(P4486&lt;='Tree rules'!$C$8,"Seal cracks","Polymer laminate")),IF(O4486&lt;='Tree rules'!$C$6,IF(P4486&lt;='Tree rules'!$C$9,"Polymer laminate","Steel plate or jacket"),IF(L4486&lt;='Tree rules'!$C$10,"Steel plate or jacket","Polymer laminate")))</f>
        <v>Polymer laminate</v>
      </c>
      <c r="T4486" s="5" t="str">
        <f aca="false">IF(S4486=R4486,"Yes","No")</f>
        <v>Yes</v>
      </c>
    </row>
    <row r="4487" customFormat="false" ht="15" hidden="false" customHeight="false" outlineLevel="0" collapsed="false">
      <c r="A4487" s="15" t="n">
        <v>6410</v>
      </c>
      <c r="B4487" s="16" t="n">
        <v>3.9024595908388</v>
      </c>
      <c r="C4487" s="15" t="n">
        <v>300</v>
      </c>
      <c r="D4487" s="15" t="n">
        <v>325</v>
      </c>
      <c r="E4487" s="15" t="n">
        <v>25</v>
      </c>
      <c r="F4487" s="16" t="n">
        <v>0.761598219052071</v>
      </c>
      <c r="G4487" s="17" t="s">
        <v>102</v>
      </c>
      <c r="H4487" s="18" t="n">
        <v>0.1</v>
      </c>
      <c r="I4487" s="18" t="n">
        <v>1</v>
      </c>
      <c r="J4487" s="19" t="n">
        <v>0.95290258407417</v>
      </c>
      <c r="K4487" s="19" t="n">
        <v>0.539799342851293</v>
      </c>
      <c r="L4487" s="16" t="n">
        <v>14.7820439046924</v>
      </c>
      <c r="M4487" s="19" t="n">
        <v>0.823223243727069</v>
      </c>
      <c r="N4487" s="19" t="n">
        <v>2.75949638510614</v>
      </c>
      <c r="O4487" s="19" t="n">
        <v>0.95290258407417</v>
      </c>
      <c r="P4487" s="19" t="n">
        <v>0.432059313161219</v>
      </c>
      <c r="Q4487" s="17" t="s">
        <v>30</v>
      </c>
      <c r="R4487" s="5" t="str">
        <f aca="false">IF(OR(Q4487="Steel plate",Q4487="Concrete jacket"),"Steel plate or jacket",Q4487)</f>
        <v>Seal cracks</v>
      </c>
      <c r="S4487" s="5" t="str">
        <f aca="false">IF(O4487&lt;='Tree rules'!$C$4,IF(N4487&lt;='Tree rules'!$C$5,IF(P4487&lt;='Tree rules'!$C$7,"Monitor","Polymer laminate"),IF(P4487&lt;='Tree rules'!$C$8,"Seal cracks","Polymer laminate")),IF(O4487&lt;='Tree rules'!$C$6,IF(P4487&lt;='Tree rules'!$C$9,"Polymer laminate","Steel plate or jacket"),IF(L4487&lt;='Tree rules'!$C$10,"Steel plate or jacket","Polymer laminate")))</f>
        <v>Seal cracks</v>
      </c>
      <c r="T4487" s="5" t="str">
        <f aca="false">IF(S4487=R4487,"Yes","No")</f>
        <v>Yes</v>
      </c>
    </row>
    <row r="4488" customFormat="false" ht="15" hidden="false" customHeight="false" outlineLevel="0" collapsed="false">
      <c r="A4488" s="15" t="n">
        <v>6411</v>
      </c>
      <c r="B4488" s="16" t="n">
        <v>4.32303659399083</v>
      </c>
      <c r="C4488" s="15" t="n">
        <v>300</v>
      </c>
      <c r="D4488" s="15" t="n">
        <v>425</v>
      </c>
      <c r="E4488" s="15" t="n">
        <v>25</v>
      </c>
      <c r="F4488" s="16" t="n">
        <v>0.833313701217452</v>
      </c>
      <c r="G4488" s="17" t="s">
        <v>101</v>
      </c>
      <c r="H4488" s="18" t="n">
        <v>0.3</v>
      </c>
      <c r="I4488" s="18" t="n">
        <v>1</v>
      </c>
      <c r="J4488" s="19" t="n">
        <v>0.891641062612501</v>
      </c>
      <c r="K4488" s="19" t="n">
        <v>0.538469942368425</v>
      </c>
      <c r="L4488" s="16" t="n">
        <v>11.4669405676149</v>
      </c>
      <c r="M4488" s="19" t="n">
        <v>0.580784316930385</v>
      </c>
      <c r="N4488" s="19" t="n">
        <v>0.730270292446812</v>
      </c>
      <c r="O4488" s="19" t="n">
        <v>0.891641062612501</v>
      </c>
      <c r="P4488" s="19" t="n">
        <v>0.592459171319606</v>
      </c>
      <c r="Q4488" s="17" t="s">
        <v>29</v>
      </c>
      <c r="R4488" s="5" t="str">
        <f aca="false">IF(OR(Q4488="Steel plate",Q4488="Concrete jacket"),"Steel plate or jacket",Q4488)</f>
        <v>Monitor</v>
      </c>
      <c r="S4488" s="5" t="str">
        <f aca="false">IF(O4488&lt;='Tree rules'!$C$4,IF(N4488&lt;='Tree rules'!$C$5,IF(P4488&lt;='Tree rules'!$C$7,"Monitor","Polymer laminate"),IF(P4488&lt;='Tree rules'!$C$8,"Seal cracks","Polymer laminate")),IF(O4488&lt;='Tree rules'!$C$6,IF(P4488&lt;='Tree rules'!$C$9,"Polymer laminate","Steel plate or jacket"),IF(L4488&lt;='Tree rules'!$C$10,"Steel plate or jacket","Polymer laminate")))</f>
        <v>Monitor</v>
      </c>
      <c r="T4488" s="5" t="str">
        <f aca="false">IF(S4488=R4488,"Yes","No")</f>
        <v>Yes</v>
      </c>
    </row>
    <row r="4489" customFormat="false" ht="15" hidden="false" customHeight="false" outlineLevel="0" collapsed="false">
      <c r="A4489" s="15" t="n">
        <v>6412</v>
      </c>
      <c r="B4489" s="16" t="n">
        <v>3.07992365432823</v>
      </c>
      <c r="C4489" s="15" t="n">
        <v>300</v>
      </c>
      <c r="D4489" s="15" t="n">
        <v>300</v>
      </c>
      <c r="E4489" s="15" t="n">
        <v>30</v>
      </c>
      <c r="F4489" s="16" t="n">
        <v>0.831109167616348</v>
      </c>
      <c r="G4489" s="17" t="s">
        <v>103</v>
      </c>
      <c r="H4489" s="18" t="n">
        <v>0.2</v>
      </c>
      <c r="I4489" s="18" t="n">
        <v>1</v>
      </c>
      <c r="J4489" s="19" t="n">
        <v>0.865577197845422</v>
      </c>
      <c r="K4489" s="19" t="n">
        <v>0.513344296623543</v>
      </c>
      <c r="L4489" s="16" t="n">
        <v>12.2219192632073</v>
      </c>
      <c r="M4489" s="19" t="n">
        <v>0.844324313810461</v>
      </c>
      <c r="N4489" s="19" t="n">
        <v>1.32957658272447</v>
      </c>
      <c r="O4489" s="19" t="n">
        <v>0.865577197845422</v>
      </c>
      <c r="P4489" s="19" t="n">
        <v>0.349629231539003</v>
      </c>
      <c r="Q4489" s="17" t="s">
        <v>30</v>
      </c>
      <c r="R4489" s="5" t="str">
        <f aca="false">IF(OR(Q4489="Steel plate",Q4489="Concrete jacket"),"Steel plate or jacket",Q4489)</f>
        <v>Seal cracks</v>
      </c>
      <c r="S4489" s="5" t="str">
        <f aca="false">IF(O4489&lt;='Tree rules'!$C$4,IF(N4489&lt;='Tree rules'!$C$5,IF(P4489&lt;='Tree rules'!$C$7,"Monitor","Polymer laminate"),IF(P4489&lt;='Tree rules'!$C$8,"Seal cracks","Polymer laminate")),IF(O4489&lt;='Tree rules'!$C$6,IF(P4489&lt;='Tree rules'!$C$9,"Polymer laminate","Steel plate or jacket"),IF(L4489&lt;='Tree rules'!$C$10,"Steel plate or jacket","Polymer laminate")))</f>
        <v>Seal cracks</v>
      </c>
      <c r="T4489" s="5" t="str">
        <f aca="false">IF(S4489=R4489,"Yes","No")</f>
        <v>Yes</v>
      </c>
    </row>
    <row r="4490" customFormat="false" ht="15" hidden="false" customHeight="false" outlineLevel="0" collapsed="false">
      <c r="A4490" s="15" t="n">
        <v>6413</v>
      </c>
      <c r="B4490" s="16" t="n">
        <v>4.82886104925888</v>
      </c>
      <c r="C4490" s="15" t="n">
        <v>300</v>
      </c>
      <c r="D4490" s="15" t="n">
        <v>400</v>
      </c>
      <c r="E4490" s="15" t="n">
        <v>25</v>
      </c>
      <c r="F4490" s="16" t="n">
        <v>0.567971553191375</v>
      </c>
      <c r="G4490" s="17" t="s">
        <v>101</v>
      </c>
      <c r="H4490" s="18" t="n">
        <v>0.3</v>
      </c>
      <c r="I4490" s="18" t="n">
        <v>1</v>
      </c>
      <c r="J4490" s="19" t="n">
        <v>0.968337440078852</v>
      </c>
      <c r="K4490" s="19" t="n">
        <v>0.608423364636906</v>
      </c>
      <c r="L4490" s="16" t="n">
        <v>13.6408504216353</v>
      </c>
      <c r="M4490" s="19" t="n">
        <v>0.610560929508479</v>
      </c>
      <c r="N4490" s="19" t="n">
        <v>0.78594643242477</v>
      </c>
      <c r="O4490" s="19" t="n">
        <v>0.968337440078852</v>
      </c>
      <c r="P4490" s="19" t="n">
        <v>0.555171779856897</v>
      </c>
      <c r="Q4490" s="17" t="s">
        <v>29</v>
      </c>
      <c r="R4490" s="5" t="str">
        <f aca="false">IF(OR(Q4490="Steel plate",Q4490="Concrete jacket"),"Steel plate or jacket",Q4490)</f>
        <v>Monitor</v>
      </c>
      <c r="S4490" s="5" t="str">
        <f aca="false">IF(O4490&lt;='Tree rules'!$C$4,IF(N4490&lt;='Tree rules'!$C$5,IF(P4490&lt;='Tree rules'!$C$7,"Monitor","Polymer laminate"),IF(P4490&lt;='Tree rules'!$C$8,"Seal cracks","Polymer laminate")),IF(O4490&lt;='Tree rules'!$C$6,IF(P4490&lt;='Tree rules'!$C$9,"Polymer laminate","Steel plate or jacket"),IF(L4490&lt;='Tree rules'!$C$10,"Steel plate or jacket","Polymer laminate")))</f>
        <v>Monitor</v>
      </c>
      <c r="T4490" s="5" t="str">
        <f aca="false">IF(S4490=R4490,"Yes","No")</f>
        <v>Yes</v>
      </c>
    </row>
    <row r="4491" customFormat="false" ht="15" hidden="false" customHeight="false" outlineLevel="0" collapsed="false">
      <c r="A4491" s="15" t="n">
        <v>6416</v>
      </c>
      <c r="B4491" s="16" t="n">
        <v>7.64009873600986</v>
      </c>
      <c r="C4491" s="15" t="n">
        <v>300</v>
      </c>
      <c r="D4491" s="15" t="n">
        <v>650</v>
      </c>
      <c r="E4491" s="15" t="n">
        <v>30</v>
      </c>
      <c r="F4491" s="16" t="n">
        <v>0.695812326376477</v>
      </c>
      <c r="G4491" s="17" t="s">
        <v>101</v>
      </c>
      <c r="H4491" s="18" t="n">
        <v>0.3</v>
      </c>
      <c r="I4491" s="18" t="n">
        <v>1.5</v>
      </c>
      <c r="J4491" s="19" t="n">
        <v>0.901624126122883</v>
      </c>
      <c r="K4491" s="19" t="n">
        <v>0.513546595662302</v>
      </c>
      <c r="L4491" s="16" t="n">
        <v>12.6911939136376</v>
      </c>
      <c r="M4491" s="19" t="n">
        <v>0.925220909519943</v>
      </c>
      <c r="N4491" s="19" t="n">
        <v>0.739965597454757</v>
      </c>
      <c r="O4491" s="19" t="n">
        <v>1.12092318891562</v>
      </c>
      <c r="P4491" s="19" t="n">
        <v>0.441908441485845</v>
      </c>
      <c r="Q4491" s="17" t="s">
        <v>31</v>
      </c>
      <c r="R4491" s="5" t="str">
        <f aca="false">IF(OR(Q4491="Steel plate",Q4491="Concrete jacket"),"Steel plate or jacket",Q4491)</f>
        <v>Polymer laminate</v>
      </c>
      <c r="S4491" s="5" t="str">
        <f aca="false">IF(O4491&lt;='Tree rules'!$C$4,IF(N4491&lt;='Tree rules'!$C$5,IF(P4491&lt;='Tree rules'!$C$7,"Monitor","Polymer laminate"),IF(P4491&lt;='Tree rules'!$C$8,"Seal cracks","Polymer laminate")),IF(O4491&lt;='Tree rules'!$C$6,IF(P4491&lt;='Tree rules'!$C$9,"Polymer laminate","Steel plate or jacket"),IF(L4491&lt;='Tree rules'!$C$10,"Steel plate or jacket","Polymer laminate")))</f>
        <v>Polymer laminate</v>
      </c>
      <c r="T4491" s="5" t="str">
        <f aca="false">IF(S4491=R4491,"Yes","No")</f>
        <v>Yes</v>
      </c>
    </row>
    <row r="4492" customFormat="false" ht="15" hidden="false" customHeight="false" outlineLevel="0" collapsed="false">
      <c r="A4492" s="15" t="n">
        <v>6417</v>
      </c>
      <c r="B4492" s="16" t="n">
        <v>4.46089124051945</v>
      </c>
      <c r="C4492" s="15" t="n">
        <v>300</v>
      </c>
      <c r="D4492" s="15" t="n">
        <v>450</v>
      </c>
      <c r="E4492" s="15" t="n">
        <v>30</v>
      </c>
      <c r="F4492" s="16" t="n">
        <v>1.04198761313094</v>
      </c>
      <c r="G4492" s="17" t="s">
        <v>103</v>
      </c>
      <c r="H4492" s="18" t="n">
        <v>0.2</v>
      </c>
      <c r="I4492" s="18" t="n">
        <v>1</v>
      </c>
      <c r="J4492" s="19" t="n">
        <v>0.902738733648916</v>
      </c>
      <c r="K4492" s="19" t="n">
        <v>0.498189217842494</v>
      </c>
      <c r="L4492" s="16" t="n">
        <v>11.0967443794016</v>
      </c>
      <c r="M4492" s="19" t="n">
        <v>0.592242183798058</v>
      </c>
      <c r="N4492" s="19" t="n">
        <v>0.965863255847939</v>
      </c>
      <c r="O4492" s="19" t="n">
        <v>0.902738733648916</v>
      </c>
      <c r="P4492" s="19" t="n">
        <v>0.629722617893369</v>
      </c>
      <c r="Q4492" s="17" t="s">
        <v>29</v>
      </c>
      <c r="R4492" s="5" t="str">
        <f aca="false">IF(OR(Q4492="Steel plate",Q4492="Concrete jacket"),"Steel plate or jacket",Q4492)</f>
        <v>Monitor</v>
      </c>
      <c r="S4492" s="5" t="str">
        <f aca="false">IF(O4492&lt;='Tree rules'!$C$4,IF(N4492&lt;='Tree rules'!$C$5,IF(P4492&lt;='Tree rules'!$C$7,"Monitor","Polymer laminate"),IF(P4492&lt;='Tree rules'!$C$8,"Seal cracks","Polymer laminate")),IF(O4492&lt;='Tree rules'!$C$6,IF(P4492&lt;='Tree rules'!$C$9,"Polymer laminate","Steel plate or jacket"),IF(L4492&lt;='Tree rules'!$C$10,"Steel plate or jacket","Polymer laminate")))</f>
        <v>Monitor</v>
      </c>
      <c r="T4492" s="5" t="str">
        <f aca="false">IF(S4492=R4492,"Yes","No")</f>
        <v>Yes</v>
      </c>
    </row>
    <row r="4493" customFormat="false" ht="15" hidden="false" customHeight="false" outlineLevel="0" collapsed="false">
      <c r="A4493" s="15" t="n">
        <v>6418</v>
      </c>
      <c r="B4493" s="16" t="n">
        <v>4.20699712937913</v>
      </c>
      <c r="C4493" s="15" t="n">
        <v>300</v>
      </c>
      <c r="D4493" s="15" t="n">
        <v>400</v>
      </c>
      <c r="E4493" s="15" t="n">
        <v>25</v>
      </c>
      <c r="F4493" s="16" t="n">
        <v>0.757295404255167</v>
      </c>
      <c r="G4493" s="17" t="s">
        <v>101</v>
      </c>
      <c r="H4493" s="18" t="n">
        <v>0.3</v>
      </c>
      <c r="I4493" s="18" t="n">
        <v>2</v>
      </c>
      <c r="J4493" s="19" t="n">
        <v>0.949830051056563</v>
      </c>
      <c r="K4493" s="19" t="n">
        <v>0.424483508235358</v>
      </c>
      <c r="L4493" s="16" t="n">
        <v>11.8841726818619</v>
      </c>
      <c r="M4493" s="19" t="n">
        <v>0.480493727984748</v>
      </c>
      <c r="N4493" s="19" t="n">
        <v>1.1176167320161</v>
      </c>
      <c r="O4493" s="19" t="n">
        <v>1.49647290981327</v>
      </c>
      <c r="P4493" s="19" t="n">
        <v>0.854550629284627</v>
      </c>
      <c r="Q4493" s="17" t="s">
        <v>31</v>
      </c>
      <c r="R4493" s="5" t="str">
        <f aca="false">IF(OR(Q4493="Steel plate",Q4493="Concrete jacket"),"Steel plate or jacket",Q4493)</f>
        <v>Polymer laminate</v>
      </c>
      <c r="S4493" s="5" t="str">
        <f aca="false">IF(O4493&lt;='Tree rules'!$C$4,IF(N4493&lt;='Tree rules'!$C$5,IF(P4493&lt;='Tree rules'!$C$7,"Monitor","Polymer laminate"),IF(P4493&lt;='Tree rules'!$C$8,"Seal cracks","Polymer laminate")),IF(O4493&lt;='Tree rules'!$C$6,IF(P4493&lt;='Tree rules'!$C$9,"Polymer laminate","Steel plate or jacket"),IF(L4493&lt;='Tree rules'!$C$10,"Steel plate or jacket","Polymer laminate")))</f>
        <v>Steel plate or jacket</v>
      </c>
      <c r="T4493" s="5" t="str">
        <f aca="false">IF(S4493=R4493,"Yes","No")</f>
        <v>No</v>
      </c>
    </row>
    <row r="4494" customFormat="false" ht="15" hidden="false" customHeight="false" outlineLevel="0" collapsed="false">
      <c r="A4494" s="15" t="n">
        <v>6419</v>
      </c>
      <c r="B4494" s="16" t="n">
        <v>3.6585475596056</v>
      </c>
      <c r="C4494" s="15" t="n">
        <v>300</v>
      </c>
      <c r="D4494" s="15" t="n">
        <v>300</v>
      </c>
      <c r="E4494" s="15" t="n">
        <v>30</v>
      </c>
      <c r="F4494" s="16" t="n">
        <v>0.831109167616348</v>
      </c>
      <c r="G4494" s="17" t="s">
        <v>103</v>
      </c>
      <c r="H4494" s="18" t="n">
        <v>0.2</v>
      </c>
      <c r="I4494" s="18" t="n">
        <v>1</v>
      </c>
      <c r="J4494" s="19" t="n">
        <v>0.869238625262849</v>
      </c>
      <c r="K4494" s="19" t="n">
        <v>0.490157171196259</v>
      </c>
      <c r="L4494" s="16" t="n">
        <v>14.5180458714508</v>
      </c>
      <c r="M4494" s="19" t="n">
        <v>0.873506508264615</v>
      </c>
      <c r="N4494" s="19" t="n">
        <v>1.32685144769025</v>
      </c>
      <c r="O4494" s="19" t="n">
        <v>0.869238625262849</v>
      </c>
      <c r="P4494" s="19" t="n">
        <v>0.397688642147506</v>
      </c>
      <c r="Q4494" s="17" t="s">
        <v>30</v>
      </c>
      <c r="R4494" s="5" t="str">
        <f aca="false">IF(OR(Q4494="Steel plate",Q4494="Concrete jacket"),"Steel plate or jacket",Q4494)</f>
        <v>Seal cracks</v>
      </c>
      <c r="S4494" s="5" t="str">
        <f aca="false">IF(O4494&lt;='Tree rules'!$C$4,IF(N4494&lt;='Tree rules'!$C$5,IF(P4494&lt;='Tree rules'!$C$7,"Monitor","Polymer laminate"),IF(P4494&lt;='Tree rules'!$C$8,"Seal cracks","Polymer laminate")),IF(O4494&lt;='Tree rules'!$C$6,IF(P4494&lt;='Tree rules'!$C$9,"Polymer laminate","Steel plate or jacket"),IF(L4494&lt;='Tree rules'!$C$10,"Steel plate or jacket","Polymer laminate")))</f>
        <v>Seal cracks</v>
      </c>
      <c r="T4494" s="5" t="str">
        <f aca="false">IF(S4494=R4494,"Yes","No")</f>
        <v>Yes</v>
      </c>
    </row>
    <row r="4495" customFormat="false" ht="15" hidden="false" customHeight="false" outlineLevel="0" collapsed="false">
      <c r="A4495" s="15" t="n">
        <v>6420</v>
      </c>
      <c r="B4495" s="16" t="n">
        <v>4.46411912096518</v>
      </c>
      <c r="C4495" s="15" t="n">
        <v>230</v>
      </c>
      <c r="D4495" s="15" t="n">
        <v>400</v>
      </c>
      <c r="E4495" s="15" t="n">
        <v>25</v>
      </c>
      <c r="F4495" s="16" t="n">
        <v>0.776085141697083</v>
      </c>
      <c r="G4495" s="17" t="s">
        <v>101</v>
      </c>
      <c r="H4495" s="18" t="n">
        <v>0.3</v>
      </c>
      <c r="I4495" s="18" t="n">
        <v>2</v>
      </c>
      <c r="J4495" s="19" t="n">
        <v>0.88744655884912</v>
      </c>
      <c r="K4495" s="19" t="n">
        <v>0.559912894134482</v>
      </c>
      <c r="L4495" s="16" t="n">
        <v>12.6821565936511</v>
      </c>
      <c r="M4495" s="19" t="n">
        <v>0.944389233502532</v>
      </c>
      <c r="N4495" s="19" t="n">
        <v>1.14398247578694</v>
      </c>
      <c r="O4495" s="19" t="n">
        <v>1.27800034654334</v>
      </c>
      <c r="P4495" s="19" t="n">
        <v>0.475545967202115</v>
      </c>
      <c r="Q4495" s="17" t="s">
        <v>31</v>
      </c>
      <c r="R4495" s="5" t="str">
        <f aca="false">IF(OR(Q4495="Steel plate",Q4495="Concrete jacket"),"Steel plate or jacket",Q4495)</f>
        <v>Polymer laminate</v>
      </c>
      <c r="S4495" s="5" t="str">
        <f aca="false">IF(O4495&lt;='Tree rules'!$C$4,IF(N4495&lt;='Tree rules'!$C$5,IF(P4495&lt;='Tree rules'!$C$7,"Monitor","Polymer laminate"),IF(P4495&lt;='Tree rules'!$C$8,"Seal cracks","Polymer laminate")),IF(O4495&lt;='Tree rules'!$C$6,IF(P4495&lt;='Tree rules'!$C$9,"Polymer laminate","Steel plate or jacket"),IF(L4495&lt;='Tree rules'!$C$10,"Steel plate or jacket","Polymer laminate")))</f>
        <v>Polymer laminate</v>
      </c>
      <c r="T4495" s="5" t="str">
        <f aca="false">IF(S4495=R4495,"Yes","No")</f>
        <v>Yes</v>
      </c>
    </row>
    <row r="4496" customFormat="false" ht="15" hidden="false" customHeight="false" outlineLevel="0" collapsed="false">
      <c r="A4496" s="15" t="n">
        <v>6421</v>
      </c>
      <c r="B4496" s="16" t="n">
        <v>4.3056449812528</v>
      </c>
      <c r="C4496" s="15" t="n">
        <v>230</v>
      </c>
      <c r="D4496" s="15" t="n">
        <v>400</v>
      </c>
      <c r="E4496" s="15" t="n">
        <v>30</v>
      </c>
      <c r="F4496" s="16" t="n">
        <v>0.776085141697083</v>
      </c>
      <c r="G4496" s="17" t="s">
        <v>101</v>
      </c>
      <c r="H4496" s="18" t="n">
        <v>0.3</v>
      </c>
      <c r="I4496" s="18" t="n">
        <v>1.5</v>
      </c>
      <c r="J4496" s="19" t="n">
        <v>0.907654530984613</v>
      </c>
      <c r="K4496" s="19" t="n">
        <v>0.522915507645473</v>
      </c>
      <c r="L4496" s="16" t="n">
        <v>12.2319459694682</v>
      </c>
      <c r="M4496" s="19" t="n">
        <v>0.944025740239234</v>
      </c>
      <c r="N4496" s="19" t="n">
        <v>1.00229010915779</v>
      </c>
      <c r="O4496" s="19" t="n">
        <v>1.12416848155865</v>
      </c>
      <c r="P4496" s="19" t="n">
        <v>0.397025050845148</v>
      </c>
      <c r="Q4496" s="17" t="s">
        <v>31</v>
      </c>
      <c r="R4496" s="5" t="str">
        <f aca="false">IF(OR(Q4496="Steel plate",Q4496="Concrete jacket"),"Steel plate or jacket",Q4496)</f>
        <v>Polymer laminate</v>
      </c>
      <c r="S4496" s="5" t="str">
        <f aca="false">IF(O4496&lt;='Tree rules'!$C$4,IF(N4496&lt;='Tree rules'!$C$5,IF(P4496&lt;='Tree rules'!$C$7,"Monitor","Polymer laminate"),IF(P4496&lt;='Tree rules'!$C$8,"Seal cracks","Polymer laminate")),IF(O4496&lt;='Tree rules'!$C$6,IF(P4496&lt;='Tree rules'!$C$9,"Polymer laminate","Steel plate or jacket"),IF(L4496&lt;='Tree rules'!$C$10,"Steel plate or jacket","Polymer laminate")))</f>
        <v>Polymer laminate</v>
      </c>
      <c r="T4496" s="5" t="str">
        <f aca="false">IF(S4496=R4496,"Yes","No")</f>
        <v>Yes</v>
      </c>
    </row>
    <row r="4497" customFormat="false" ht="15" hidden="false" customHeight="false" outlineLevel="0" collapsed="false">
      <c r="A4497" s="15" t="n">
        <v>6423</v>
      </c>
      <c r="B4497" s="16" t="n">
        <v>4.85891523164328</v>
      </c>
      <c r="C4497" s="15" t="n">
        <v>300</v>
      </c>
      <c r="D4497" s="15" t="n">
        <v>400</v>
      </c>
      <c r="E4497" s="15" t="n">
        <v>30</v>
      </c>
      <c r="F4497" s="16" t="n">
        <v>0.621482226229435</v>
      </c>
      <c r="G4497" s="17" t="s">
        <v>102</v>
      </c>
      <c r="H4497" s="18" t="n">
        <v>0.1</v>
      </c>
      <c r="I4497" s="18" t="n">
        <v>1</v>
      </c>
      <c r="J4497" s="19" t="n">
        <v>0.940934709417148</v>
      </c>
      <c r="K4497" s="19" t="n">
        <v>0.401319090232317</v>
      </c>
      <c r="L4497" s="16" t="n">
        <v>14.4181460879622</v>
      </c>
      <c r="M4497" s="19" t="n">
        <v>0.367258368032549</v>
      </c>
      <c r="N4497" s="19" t="n">
        <v>3.67631253698318</v>
      </c>
      <c r="O4497" s="19" t="n">
        <v>0.940934709417148</v>
      </c>
      <c r="P4497" s="19" t="n">
        <v>0.682052451716403</v>
      </c>
      <c r="Q4497" s="17" t="s">
        <v>30</v>
      </c>
      <c r="R4497" s="5" t="str">
        <f aca="false">IF(OR(Q4497="Steel plate",Q4497="Concrete jacket"),"Steel plate or jacket",Q4497)</f>
        <v>Seal cracks</v>
      </c>
      <c r="S4497" s="5" t="str">
        <f aca="false">IF(O4497&lt;='Tree rules'!$C$4,IF(N4497&lt;='Tree rules'!$C$5,IF(P4497&lt;='Tree rules'!$C$7,"Monitor","Polymer laminate"),IF(P4497&lt;='Tree rules'!$C$8,"Seal cracks","Polymer laminate")),IF(O4497&lt;='Tree rules'!$C$6,IF(P4497&lt;='Tree rules'!$C$9,"Polymer laminate","Steel plate or jacket"),IF(L4497&lt;='Tree rules'!$C$10,"Steel plate or jacket","Polymer laminate")))</f>
        <v>Seal cracks</v>
      </c>
      <c r="T4497" s="5" t="str">
        <f aca="false">IF(S4497=R4497,"Yes","No")</f>
        <v>Yes</v>
      </c>
    </row>
    <row r="4498" customFormat="false" ht="15" hidden="false" customHeight="false" outlineLevel="0" collapsed="false">
      <c r="A4498" s="15" t="n">
        <v>6424</v>
      </c>
      <c r="B4498" s="16" t="n">
        <v>3.16920528673179</v>
      </c>
      <c r="C4498" s="15" t="n">
        <v>230</v>
      </c>
      <c r="D4498" s="15" t="n">
        <v>300</v>
      </c>
      <c r="E4498" s="15" t="n">
        <v>20</v>
      </c>
      <c r="F4498" s="16" t="n">
        <v>0.612108978148471</v>
      </c>
      <c r="G4498" s="17" t="s">
        <v>102</v>
      </c>
      <c r="H4498" s="18" t="n">
        <v>0.1</v>
      </c>
      <c r="I4498" s="18" t="n">
        <v>1.5</v>
      </c>
      <c r="J4498" s="19" t="n">
        <v>0.967193121406714</v>
      </c>
      <c r="K4498" s="19" t="n">
        <v>0.572108493905242</v>
      </c>
      <c r="L4498" s="16" t="n">
        <v>13.1502294055261</v>
      </c>
      <c r="M4498" s="19" t="n">
        <v>0.302195319131864</v>
      </c>
      <c r="N4498" s="19" t="n">
        <v>3.55411148075415</v>
      </c>
      <c r="O4498" s="19" t="n">
        <v>1.17411998210832</v>
      </c>
      <c r="P4498" s="19" t="n">
        <v>0.955132197447397</v>
      </c>
      <c r="Q4498" s="17" t="s">
        <v>31</v>
      </c>
      <c r="R4498" s="5" t="str">
        <f aca="false">IF(OR(Q4498="Steel plate",Q4498="Concrete jacket"),"Steel plate or jacket",Q4498)</f>
        <v>Polymer laminate</v>
      </c>
      <c r="S4498" s="5" t="str">
        <f aca="false">IF(O4498&lt;='Tree rules'!$C$4,IF(N4498&lt;='Tree rules'!$C$5,IF(P4498&lt;='Tree rules'!$C$7,"Monitor","Polymer laminate"),IF(P4498&lt;='Tree rules'!$C$8,"Seal cracks","Polymer laminate")),IF(O4498&lt;='Tree rules'!$C$6,IF(P4498&lt;='Tree rules'!$C$9,"Polymer laminate","Steel plate or jacket"),IF(L4498&lt;='Tree rules'!$C$10,"Steel plate or jacket","Polymer laminate")))</f>
        <v>Polymer laminate</v>
      </c>
      <c r="T4498" s="5" t="str">
        <f aca="false">IF(S4498=R4498,"Yes","No")</f>
        <v>Yes</v>
      </c>
    </row>
    <row r="4499" customFormat="false" ht="15" hidden="false" customHeight="false" outlineLevel="0" collapsed="false">
      <c r="A4499" s="15" t="n">
        <v>6425</v>
      </c>
      <c r="B4499" s="16" t="n">
        <v>5.31354829663543</v>
      </c>
      <c r="C4499" s="15" t="n">
        <v>230</v>
      </c>
      <c r="D4499" s="15" t="n">
        <v>475</v>
      </c>
      <c r="E4499" s="15" t="n">
        <v>25</v>
      </c>
      <c r="F4499" s="16" t="n">
        <v>0.611316296229087</v>
      </c>
      <c r="G4499" s="17" t="s">
        <v>101</v>
      </c>
      <c r="H4499" s="18" t="n">
        <v>0.3</v>
      </c>
      <c r="I4499" s="18" t="n">
        <v>1.5</v>
      </c>
      <c r="J4499" s="19" t="n">
        <v>0.876709128610594</v>
      </c>
      <c r="K4499" s="19" t="n">
        <v>0.427764182565849</v>
      </c>
      <c r="L4499" s="16" t="n">
        <v>12.3858934653507</v>
      </c>
      <c r="M4499" s="19" t="n">
        <v>0.871358286188712</v>
      </c>
      <c r="N4499" s="19" t="n">
        <v>0.758224172916349</v>
      </c>
      <c r="O4499" s="19" t="n">
        <v>1.12755131104183</v>
      </c>
      <c r="P4499" s="19" t="n">
        <v>0.375104871187177</v>
      </c>
      <c r="Q4499" s="17" t="s">
        <v>31</v>
      </c>
      <c r="R4499" s="5" t="str">
        <f aca="false">IF(OR(Q4499="Steel plate",Q4499="Concrete jacket"),"Steel plate or jacket",Q4499)</f>
        <v>Polymer laminate</v>
      </c>
      <c r="S4499" s="5" t="str">
        <f aca="false">IF(O4499&lt;='Tree rules'!$C$4,IF(N4499&lt;='Tree rules'!$C$5,IF(P4499&lt;='Tree rules'!$C$7,"Monitor","Polymer laminate"),IF(P4499&lt;='Tree rules'!$C$8,"Seal cracks","Polymer laminate")),IF(O4499&lt;='Tree rules'!$C$6,IF(P4499&lt;='Tree rules'!$C$9,"Polymer laminate","Steel plate or jacket"),IF(L4499&lt;='Tree rules'!$C$10,"Steel plate or jacket","Polymer laminate")))</f>
        <v>Polymer laminate</v>
      </c>
      <c r="T4499" s="5" t="str">
        <f aca="false">IF(S4499=R4499,"Yes","No")</f>
        <v>Yes</v>
      </c>
    </row>
    <row r="4500" customFormat="false" ht="15" hidden="false" customHeight="false" outlineLevel="0" collapsed="false">
      <c r="A4500" s="15" t="n">
        <v>6427</v>
      </c>
      <c r="B4500" s="16" t="n">
        <v>3.0039105216575</v>
      </c>
      <c r="C4500" s="15" t="n">
        <v>300</v>
      </c>
      <c r="D4500" s="15" t="n">
        <v>300</v>
      </c>
      <c r="E4500" s="15" t="n">
        <v>25</v>
      </c>
      <c r="F4500" s="16" t="n">
        <v>0.831109167616348</v>
      </c>
      <c r="G4500" s="17" t="s">
        <v>101</v>
      </c>
      <c r="H4500" s="18" t="n">
        <v>0.3</v>
      </c>
      <c r="I4500" s="18" t="n">
        <v>1</v>
      </c>
      <c r="J4500" s="19" t="n">
        <v>0.87957827788805</v>
      </c>
      <c r="K4500" s="19" t="n">
        <v>0.452285418866551</v>
      </c>
      <c r="L4500" s="16" t="n">
        <v>11.9202798478472</v>
      </c>
      <c r="M4500" s="19" t="n">
        <v>0.437917292864709</v>
      </c>
      <c r="N4500" s="19" t="n">
        <v>0.974555179790725</v>
      </c>
      <c r="O4500" s="19" t="n">
        <v>0.87957827788805</v>
      </c>
      <c r="P4500" s="19" t="n">
        <v>0.629317409659229</v>
      </c>
      <c r="Q4500" s="17" t="s">
        <v>29</v>
      </c>
      <c r="R4500" s="5" t="str">
        <f aca="false">IF(OR(Q4500="Steel plate",Q4500="Concrete jacket"),"Steel plate or jacket",Q4500)</f>
        <v>Monitor</v>
      </c>
      <c r="S4500" s="5" t="str">
        <f aca="false">IF(O4500&lt;='Tree rules'!$C$4,IF(N4500&lt;='Tree rules'!$C$5,IF(P4500&lt;='Tree rules'!$C$7,"Monitor","Polymer laminate"),IF(P4500&lt;='Tree rules'!$C$8,"Seal cracks","Polymer laminate")),IF(O4500&lt;='Tree rules'!$C$6,IF(P4500&lt;='Tree rules'!$C$9,"Polymer laminate","Steel plate or jacket"),IF(L4500&lt;='Tree rules'!$C$10,"Steel plate or jacket","Polymer laminate")))</f>
        <v>Monitor</v>
      </c>
      <c r="T4500" s="5" t="str">
        <f aca="false">IF(S4500=R4500,"Yes","No")</f>
        <v>Yes</v>
      </c>
    </row>
    <row r="4501" customFormat="false" ht="15" hidden="false" customHeight="false" outlineLevel="0" collapsed="false">
      <c r="A4501" s="15" t="n">
        <v>6430</v>
      </c>
      <c r="B4501" s="16" t="n">
        <v>4.95282292059587</v>
      </c>
      <c r="C4501" s="15" t="n">
        <v>300</v>
      </c>
      <c r="D4501" s="15" t="n">
        <v>400</v>
      </c>
      <c r="E4501" s="15" t="n">
        <v>30</v>
      </c>
      <c r="F4501" s="16" t="n">
        <v>0.757295404255167</v>
      </c>
      <c r="G4501" s="17" t="s">
        <v>101</v>
      </c>
      <c r="H4501" s="18" t="n">
        <v>0.3</v>
      </c>
      <c r="I4501" s="18" t="n">
        <v>1</v>
      </c>
      <c r="J4501" s="19" t="n">
        <v>0.914191915112414</v>
      </c>
      <c r="K4501" s="19" t="n">
        <v>0.426867975537995</v>
      </c>
      <c r="L4501" s="16" t="n">
        <v>13.9910251994234</v>
      </c>
      <c r="M4501" s="19" t="n">
        <v>0.924544640564885</v>
      </c>
      <c r="N4501" s="19" t="n">
        <v>0.612942886930956</v>
      </c>
      <c r="O4501" s="19" t="n">
        <v>0.914191915112414</v>
      </c>
      <c r="P4501" s="19" t="n">
        <v>0.389847384284054</v>
      </c>
      <c r="Q4501" s="17" t="s">
        <v>29</v>
      </c>
      <c r="R4501" s="5" t="str">
        <f aca="false">IF(OR(Q4501="Steel plate",Q4501="Concrete jacket"),"Steel plate or jacket",Q4501)</f>
        <v>Monitor</v>
      </c>
      <c r="S4501" s="5" t="str">
        <f aca="false">IF(O4501&lt;='Tree rules'!$C$4,IF(N4501&lt;='Tree rules'!$C$5,IF(P4501&lt;='Tree rules'!$C$7,"Monitor","Polymer laminate"),IF(P4501&lt;='Tree rules'!$C$8,"Seal cracks","Polymer laminate")),IF(O4501&lt;='Tree rules'!$C$6,IF(P4501&lt;='Tree rules'!$C$9,"Polymer laminate","Steel plate or jacket"),IF(L4501&lt;='Tree rules'!$C$10,"Steel plate or jacket","Polymer laminate")))</f>
        <v>Monitor</v>
      </c>
      <c r="T4501" s="5" t="str">
        <f aca="false">IF(S4501=R4501,"Yes","No")</f>
        <v>Yes</v>
      </c>
    </row>
    <row r="4502" customFormat="false" ht="15" hidden="false" customHeight="false" outlineLevel="0" collapsed="false">
      <c r="A4502" s="15" t="n">
        <v>6431</v>
      </c>
      <c r="B4502" s="16" t="n">
        <v>4.0552337821925</v>
      </c>
      <c r="C4502" s="15" t="n">
        <v>230</v>
      </c>
      <c r="D4502" s="15" t="n">
        <v>350</v>
      </c>
      <c r="E4502" s="15" t="n">
        <v>20</v>
      </c>
      <c r="F4502" s="16" t="n">
        <v>0.64278110559382</v>
      </c>
      <c r="G4502" s="17" t="s">
        <v>103</v>
      </c>
      <c r="H4502" s="18" t="n">
        <v>0.2</v>
      </c>
      <c r="I4502" s="18" t="n">
        <v>1</v>
      </c>
      <c r="J4502" s="19" t="n">
        <v>0.860844463294458</v>
      </c>
      <c r="K4502" s="19" t="n">
        <v>0.586878967168975</v>
      </c>
      <c r="L4502" s="16" t="n">
        <v>13.2523979810212</v>
      </c>
      <c r="M4502" s="19" t="n">
        <v>0.369278393969747</v>
      </c>
      <c r="N4502" s="19" t="n">
        <v>0.891025999898628</v>
      </c>
      <c r="O4502" s="19" t="n">
        <v>0.860844463294458</v>
      </c>
      <c r="P4502" s="19" t="n">
        <v>0.872217033190778</v>
      </c>
      <c r="Q4502" s="17" t="s">
        <v>29</v>
      </c>
      <c r="R4502" s="5" t="str">
        <f aca="false">IF(OR(Q4502="Steel plate",Q4502="Concrete jacket"),"Steel plate or jacket",Q4502)</f>
        <v>Monitor</v>
      </c>
      <c r="S4502" s="5" t="str">
        <f aca="false">IF(O4502&lt;='Tree rules'!$C$4,IF(N4502&lt;='Tree rules'!$C$5,IF(P4502&lt;='Tree rules'!$C$7,"Monitor","Polymer laminate"),IF(P4502&lt;='Tree rules'!$C$8,"Seal cracks","Polymer laminate")),IF(O4502&lt;='Tree rules'!$C$6,IF(P4502&lt;='Tree rules'!$C$9,"Polymer laminate","Steel plate or jacket"),IF(L4502&lt;='Tree rules'!$C$10,"Steel plate or jacket","Polymer laminate")))</f>
        <v>Monitor</v>
      </c>
      <c r="T4502" s="5" t="str">
        <f aca="false">IF(S4502=R4502,"Yes","No")</f>
        <v>Yes</v>
      </c>
    </row>
    <row r="4503" customFormat="false" ht="15" hidden="false" customHeight="false" outlineLevel="0" collapsed="false">
      <c r="A4503" s="15" t="n">
        <v>6432</v>
      </c>
      <c r="B4503" s="16" t="n">
        <v>5.75351738707991</v>
      </c>
      <c r="C4503" s="15" t="n">
        <v>300</v>
      </c>
      <c r="D4503" s="15" t="n">
        <v>475</v>
      </c>
      <c r="E4503" s="15" t="n">
        <v>25</v>
      </c>
      <c r="F4503" s="16" t="n">
        <v>0.647542447116737</v>
      </c>
      <c r="G4503" s="17" t="s">
        <v>102</v>
      </c>
      <c r="H4503" s="18" t="n">
        <v>0.1</v>
      </c>
      <c r="I4503" s="18" t="n">
        <v>1</v>
      </c>
      <c r="J4503" s="19" t="n">
        <v>0.919052861041931</v>
      </c>
      <c r="K4503" s="19" t="n">
        <v>0.486934325741337</v>
      </c>
      <c r="L4503" s="16" t="n">
        <v>13.8973849929467</v>
      </c>
      <c r="M4503" s="19" t="n">
        <v>0.709023405006562</v>
      </c>
      <c r="N4503" s="19" t="n">
        <v>2.39892264739857</v>
      </c>
      <c r="O4503" s="19" t="n">
        <v>0.919052861041931</v>
      </c>
      <c r="P4503" s="19" t="n">
        <v>0.462238918903837</v>
      </c>
      <c r="Q4503" s="17" t="s">
        <v>30</v>
      </c>
      <c r="R4503" s="5" t="str">
        <f aca="false">IF(OR(Q4503="Steel plate",Q4503="Concrete jacket"),"Steel plate or jacket",Q4503)</f>
        <v>Seal cracks</v>
      </c>
      <c r="S4503" s="5" t="str">
        <f aca="false">IF(O4503&lt;='Tree rules'!$C$4,IF(N4503&lt;='Tree rules'!$C$5,IF(P4503&lt;='Tree rules'!$C$7,"Monitor","Polymer laminate"),IF(P4503&lt;='Tree rules'!$C$8,"Seal cracks","Polymer laminate")),IF(O4503&lt;='Tree rules'!$C$6,IF(P4503&lt;='Tree rules'!$C$9,"Polymer laminate","Steel plate or jacket"),IF(L4503&lt;='Tree rules'!$C$10,"Steel plate or jacket","Polymer laminate")))</f>
        <v>Seal cracks</v>
      </c>
      <c r="T4503" s="5" t="str">
        <f aca="false">IF(S4503=R4503,"Yes","No")</f>
        <v>Yes</v>
      </c>
    </row>
    <row r="4504" customFormat="false" ht="15" hidden="false" customHeight="false" outlineLevel="0" collapsed="false">
      <c r="A4504" s="15" t="n">
        <v>6433</v>
      </c>
      <c r="B4504" s="16" t="n">
        <v>5.31243735866535</v>
      </c>
      <c r="C4504" s="15" t="n">
        <v>230</v>
      </c>
      <c r="D4504" s="15" t="n">
        <v>450</v>
      </c>
      <c r="E4504" s="15" t="n">
        <v>20</v>
      </c>
      <c r="F4504" s="16" t="n">
        <v>0.679557138998441</v>
      </c>
      <c r="G4504" s="17" t="s">
        <v>101</v>
      </c>
      <c r="H4504" s="18" t="n">
        <v>0.3</v>
      </c>
      <c r="I4504" s="18" t="n">
        <v>2</v>
      </c>
      <c r="J4504" s="19" t="n">
        <v>0.859332174546912</v>
      </c>
      <c r="K4504" s="19" t="n">
        <v>0.601267395960601</v>
      </c>
      <c r="L4504" s="16" t="n">
        <v>13.2150183051377</v>
      </c>
      <c r="M4504" s="19" t="n">
        <v>0.747328011092162</v>
      </c>
      <c r="N4504" s="19" t="n">
        <v>1.08979172042013</v>
      </c>
      <c r="O4504" s="19" t="n">
        <v>1.20197593023884</v>
      </c>
      <c r="P4504" s="19" t="n">
        <v>0.605601819848064</v>
      </c>
      <c r="Q4504" s="17" t="s">
        <v>31</v>
      </c>
      <c r="R4504" s="5" t="str">
        <f aca="false">IF(OR(Q4504="Steel plate",Q4504="Concrete jacket"),"Steel plate or jacket",Q4504)</f>
        <v>Polymer laminate</v>
      </c>
      <c r="S4504" s="5" t="str">
        <f aca="false">IF(O4504&lt;='Tree rules'!$C$4,IF(N4504&lt;='Tree rules'!$C$5,IF(P4504&lt;='Tree rules'!$C$7,"Monitor","Polymer laminate"),IF(P4504&lt;='Tree rules'!$C$8,"Seal cracks","Polymer laminate")),IF(O4504&lt;='Tree rules'!$C$6,IF(P4504&lt;='Tree rules'!$C$9,"Polymer laminate","Steel plate or jacket"),IF(L4504&lt;='Tree rules'!$C$10,"Steel plate or jacket","Polymer laminate")))</f>
        <v>Polymer laminate</v>
      </c>
      <c r="T4504" s="5" t="str">
        <f aca="false">IF(S4504=R4504,"Yes","No")</f>
        <v>Yes</v>
      </c>
    </row>
    <row r="4505" customFormat="false" ht="15" hidden="false" customHeight="false" outlineLevel="0" collapsed="false">
      <c r="A4505" s="15" t="n">
        <v>6436</v>
      </c>
      <c r="B4505" s="16" t="n">
        <v>4.39346225915112</v>
      </c>
      <c r="C4505" s="15" t="n">
        <v>300</v>
      </c>
      <c r="D4505" s="15" t="n">
        <v>400</v>
      </c>
      <c r="E4505" s="15" t="n">
        <v>25</v>
      </c>
      <c r="F4505" s="16" t="n">
        <v>0.567971553191375</v>
      </c>
      <c r="G4505" s="17" t="s">
        <v>101</v>
      </c>
      <c r="H4505" s="18" t="n">
        <v>0.3</v>
      </c>
      <c r="I4505" s="18" t="n">
        <v>2</v>
      </c>
      <c r="J4505" s="19" t="n">
        <v>0.907235587973494</v>
      </c>
      <c r="K4505" s="19" t="n">
        <v>0.409470936927291</v>
      </c>
      <c r="L4505" s="16" t="n">
        <v>12.4109103365851</v>
      </c>
      <c r="M4505" s="19" t="n">
        <v>0.610560929508479</v>
      </c>
      <c r="N4505" s="19" t="n">
        <v>1.21183804105438</v>
      </c>
      <c r="O4505" s="19" t="n">
        <v>1.4429845697257</v>
      </c>
      <c r="P4505" s="19" t="n">
        <v>0.535783968792941</v>
      </c>
      <c r="Q4505" s="17" t="s">
        <v>31</v>
      </c>
      <c r="R4505" s="5" t="str">
        <f aca="false">IF(OR(Q4505="Steel plate",Q4505="Concrete jacket"),"Steel plate or jacket",Q4505)</f>
        <v>Polymer laminate</v>
      </c>
      <c r="S4505" s="5" t="str">
        <f aca="false">IF(O4505&lt;='Tree rules'!$C$4,IF(N4505&lt;='Tree rules'!$C$5,IF(P4505&lt;='Tree rules'!$C$7,"Monitor","Polymer laminate"),IF(P4505&lt;='Tree rules'!$C$8,"Seal cracks","Polymer laminate")),IF(O4505&lt;='Tree rules'!$C$6,IF(P4505&lt;='Tree rules'!$C$9,"Polymer laminate","Steel plate or jacket"),IF(L4505&lt;='Tree rules'!$C$10,"Steel plate or jacket","Polymer laminate")))</f>
        <v>Steel plate or jacket</v>
      </c>
      <c r="T4505" s="5" t="str">
        <f aca="false">IF(S4505=R4505,"Yes","No")</f>
        <v>No</v>
      </c>
    </row>
    <row r="4506" customFormat="false" ht="15" hidden="false" customHeight="false" outlineLevel="0" collapsed="false">
      <c r="A4506" s="15" t="n">
        <v>6438</v>
      </c>
      <c r="B4506" s="16" t="n">
        <v>5.08862611666191</v>
      </c>
      <c r="C4506" s="15" t="n">
        <v>230</v>
      </c>
      <c r="D4506" s="15" t="n">
        <v>450</v>
      </c>
      <c r="E4506" s="15" t="n">
        <v>20</v>
      </c>
      <c r="F4506" s="16" t="n">
        <v>0.679557138998441</v>
      </c>
      <c r="G4506" s="17" t="s">
        <v>101</v>
      </c>
      <c r="H4506" s="18" t="n">
        <v>0.3</v>
      </c>
      <c r="I4506" s="18" t="n">
        <v>2</v>
      </c>
      <c r="J4506" s="19" t="n">
        <v>0.885221289648915</v>
      </c>
      <c r="K4506" s="19" t="n">
        <v>0.593231893911263</v>
      </c>
      <c r="L4506" s="16" t="n">
        <v>12.6582739220445</v>
      </c>
      <c r="M4506" s="19" t="n">
        <v>0.649079070881138</v>
      </c>
      <c r="N4506" s="19" t="n">
        <v>1.15339674387629</v>
      </c>
      <c r="O4506" s="19" t="n">
        <v>1.24530107710883</v>
      </c>
      <c r="P4506" s="19" t="n">
        <v>0.677944650636952</v>
      </c>
      <c r="Q4506" s="17" t="s">
        <v>31</v>
      </c>
      <c r="R4506" s="5" t="str">
        <f aca="false">IF(OR(Q4506="Steel plate",Q4506="Concrete jacket"),"Steel plate or jacket",Q4506)</f>
        <v>Polymer laminate</v>
      </c>
      <c r="S4506" s="5" t="str">
        <f aca="false">IF(O4506&lt;='Tree rules'!$C$4,IF(N4506&lt;='Tree rules'!$C$5,IF(P4506&lt;='Tree rules'!$C$7,"Monitor","Polymer laminate"),IF(P4506&lt;='Tree rules'!$C$8,"Seal cracks","Polymer laminate")),IF(O4506&lt;='Tree rules'!$C$6,IF(P4506&lt;='Tree rules'!$C$9,"Polymer laminate","Steel plate or jacket"),IF(L4506&lt;='Tree rules'!$C$10,"Steel plate or jacket","Polymer laminate")))</f>
        <v>Polymer laminate</v>
      </c>
      <c r="T4506" s="5" t="str">
        <f aca="false">IF(S4506=R4506,"Yes","No")</f>
        <v>Yes</v>
      </c>
    </row>
    <row r="4507" customFormat="false" ht="15" hidden="false" customHeight="false" outlineLevel="0" collapsed="false">
      <c r="A4507" s="15" t="n">
        <v>6439</v>
      </c>
      <c r="B4507" s="16" t="n">
        <v>7.29182698805045</v>
      </c>
      <c r="C4507" s="15" t="n">
        <v>300</v>
      </c>
      <c r="D4507" s="15" t="n">
        <v>675</v>
      </c>
      <c r="E4507" s="15" t="n">
        <v>25</v>
      </c>
      <c r="F4507" s="16" t="n">
        <v>0.835085766504464</v>
      </c>
      <c r="G4507" s="17" t="s">
        <v>103</v>
      </c>
      <c r="H4507" s="18" t="n">
        <v>0.2</v>
      </c>
      <c r="I4507" s="18" t="n">
        <v>1.5</v>
      </c>
      <c r="J4507" s="19" t="n">
        <v>0.874725690667378</v>
      </c>
      <c r="K4507" s="19" t="n">
        <v>0.47615786275868</v>
      </c>
      <c r="L4507" s="16" t="n">
        <v>11.629708114913</v>
      </c>
      <c r="M4507" s="19" t="n">
        <v>0.948249104861147</v>
      </c>
      <c r="N4507" s="19" t="n">
        <v>0.988542049274514</v>
      </c>
      <c r="O4507" s="19" t="n">
        <v>1.10383477831692</v>
      </c>
      <c r="P4507" s="19" t="n">
        <v>0.460675439796112</v>
      </c>
      <c r="Q4507" s="17" t="s">
        <v>31</v>
      </c>
      <c r="R4507" s="5" t="str">
        <f aca="false">IF(OR(Q4507="Steel plate",Q4507="Concrete jacket"),"Steel plate or jacket",Q4507)</f>
        <v>Polymer laminate</v>
      </c>
      <c r="S4507" s="5" t="str">
        <f aca="false">IF(O4507&lt;='Tree rules'!$C$4,IF(N4507&lt;='Tree rules'!$C$5,IF(P4507&lt;='Tree rules'!$C$7,"Monitor","Polymer laminate"),IF(P4507&lt;='Tree rules'!$C$8,"Seal cracks","Polymer laminate")),IF(O4507&lt;='Tree rules'!$C$6,IF(P4507&lt;='Tree rules'!$C$9,"Polymer laminate","Steel plate or jacket"),IF(L4507&lt;='Tree rules'!$C$10,"Steel plate or jacket","Polymer laminate")))</f>
        <v>Polymer laminate</v>
      </c>
      <c r="T4507" s="5" t="str">
        <f aca="false">IF(S4507=R4507,"Yes","No")</f>
        <v>Yes</v>
      </c>
    </row>
    <row r="4508" customFormat="false" ht="15" hidden="false" customHeight="false" outlineLevel="0" collapsed="false">
      <c r="A4508" s="15" t="n">
        <v>6440</v>
      </c>
      <c r="B4508" s="16" t="n">
        <v>7.67434266856191</v>
      </c>
      <c r="C4508" s="15" t="n">
        <v>230</v>
      </c>
      <c r="D4508" s="15" t="n">
        <v>700</v>
      </c>
      <c r="E4508" s="15" t="n">
        <v>30</v>
      </c>
      <c r="F4508" s="16" t="n">
        <v>0.628486127018497</v>
      </c>
      <c r="G4508" s="17" t="s">
        <v>101</v>
      </c>
      <c r="H4508" s="18" t="n">
        <v>0.3</v>
      </c>
      <c r="I4508" s="18" t="n">
        <v>2</v>
      </c>
      <c r="J4508" s="19" t="n">
        <v>0.911753876232084</v>
      </c>
      <c r="K4508" s="19" t="n">
        <v>0.519209228015036</v>
      </c>
      <c r="L4508" s="16" t="n">
        <v>11.7704642155857</v>
      </c>
      <c r="M4508" s="19" t="n">
        <v>0.275439999954715</v>
      </c>
      <c r="N4508" s="19" t="n">
        <v>1.00419795737467</v>
      </c>
      <c r="O4508" s="19" t="n">
        <v>1.35011672624599</v>
      </c>
      <c r="P4508" s="19" t="n">
        <v>1.31564325234357</v>
      </c>
      <c r="Q4508" s="17" t="s">
        <v>104</v>
      </c>
      <c r="R4508" s="5" t="str">
        <f aca="false">IF(OR(Q4508="Steel plate",Q4508="Concrete jacket"),"Steel plate or jacket",Q4508)</f>
        <v>Steel plate or jacket</v>
      </c>
      <c r="S4508" s="5" t="str">
        <f aca="false">IF(O4508&lt;='Tree rules'!$C$4,IF(N4508&lt;='Tree rules'!$C$5,IF(P4508&lt;='Tree rules'!$C$7,"Monitor","Polymer laminate"),IF(P4508&lt;='Tree rules'!$C$8,"Seal cracks","Polymer laminate")),IF(O4508&lt;='Tree rules'!$C$6,IF(P4508&lt;='Tree rules'!$C$9,"Polymer laminate","Steel plate or jacket"),IF(L4508&lt;='Tree rules'!$C$10,"Steel plate or jacket","Polymer laminate")))</f>
        <v>Steel plate or jacket</v>
      </c>
      <c r="T4508" s="5" t="str">
        <f aca="false">IF(S4508=R4508,"Yes","No")</f>
        <v>Yes</v>
      </c>
    </row>
    <row r="4509" customFormat="false" ht="15" hidden="false" customHeight="false" outlineLevel="0" collapsed="false">
      <c r="A4509" s="15" t="n">
        <v>6441</v>
      </c>
      <c r="B4509" s="16" t="n">
        <v>6.85218561785591</v>
      </c>
      <c r="C4509" s="15" t="n">
        <v>230</v>
      </c>
      <c r="D4509" s="15" t="n">
        <v>650</v>
      </c>
      <c r="E4509" s="15" t="n">
        <v>20</v>
      </c>
      <c r="F4509" s="16" t="n">
        <v>0.680685971455249</v>
      </c>
      <c r="G4509" s="17" t="s">
        <v>101</v>
      </c>
      <c r="H4509" s="18" t="n">
        <v>0.3</v>
      </c>
      <c r="I4509" s="18" t="n">
        <v>2</v>
      </c>
      <c r="J4509" s="19" t="n">
        <v>0.863093643449957</v>
      </c>
      <c r="K4509" s="19" t="n">
        <v>0.509440458840934</v>
      </c>
      <c r="L4509" s="16" t="n">
        <v>11.3823681359733</v>
      </c>
      <c r="M4509" s="19" t="n">
        <v>0.955058130026392</v>
      </c>
      <c r="N4509" s="19" t="n">
        <v>0.828005980863063</v>
      </c>
      <c r="O4509" s="19" t="n">
        <v>1.28649246515808</v>
      </c>
      <c r="P4509" s="19" t="n">
        <v>0.450919286076712</v>
      </c>
      <c r="Q4509" s="17" t="s">
        <v>104</v>
      </c>
      <c r="R4509" s="5" t="str">
        <f aca="false">IF(OR(Q4509="Steel plate",Q4509="Concrete jacket"),"Steel plate or jacket",Q4509)</f>
        <v>Steel plate or jacket</v>
      </c>
      <c r="S4509" s="5" t="str">
        <f aca="false">IF(O4509&lt;='Tree rules'!$C$4,IF(N4509&lt;='Tree rules'!$C$5,IF(P4509&lt;='Tree rules'!$C$7,"Monitor","Polymer laminate"),IF(P4509&lt;='Tree rules'!$C$8,"Seal cracks","Polymer laminate")),IF(O4509&lt;='Tree rules'!$C$6,IF(P4509&lt;='Tree rules'!$C$9,"Polymer laminate","Steel plate or jacket"),IF(L4509&lt;='Tree rules'!$C$10,"Steel plate or jacket","Polymer laminate")))</f>
        <v>Polymer laminate</v>
      </c>
      <c r="T4509" s="5" t="str">
        <f aca="false">IF(S4509=R4509,"Yes","No")</f>
        <v>No</v>
      </c>
    </row>
    <row r="4510" customFormat="false" ht="15" hidden="false" customHeight="false" outlineLevel="0" collapsed="false">
      <c r="A4510" s="15" t="n">
        <v>6442</v>
      </c>
      <c r="B4510" s="16" t="n">
        <v>6.84692484779898</v>
      </c>
      <c r="C4510" s="15" t="n">
        <v>300</v>
      </c>
      <c r="D4510" s="15" t="n">
        <v>675</v>
      </c>
      <c r="E4510" s="15" t="n">
        <v>25</v>
      </c>
      <c r="F4510" s="16" t="n">
        <v>0.668068613203571</v>
      </c>
      <c r="G4510" s="17" t="s">
        <v>101</v>
      </c>
      <c r="H4510" s="18" t="n">
        <v>0.3</v>
      </c>
      <c r="I4510" s="18" t="n">
        <v>1</v>
      </c>
      <c r="J4510" s="19" t="n">
        <v>0.977477419266765</v>
      </c>
      <c r="K4510" s="19" t="n">
        <v>0.515590549908457</v>
      </c>
      <c r="L4510" s="16" t="n">
        <v>10.9201353234434</v>
      </c>
      <c r="M4510" s="19" t="n">
        <v>0.942921174072368</v>
      </c>
      <c r="N4510" s="19" t="n">
        <v>0.617172184772816</v>
      </c>
      <c r="O4510" s="19" t="n">
        <v>0.977477419266765</v>
      </c>
      <c r="P4510" s="19" t="n">
        <v>0.371454487549271</v>
      </c>
      <c r="Q4510" s="17" t="s">
        <v>29</v>
      </c>
      <c r="R4510" s="5" t="str">
        <f aca="false">IF(OR(Q4510="Steel plate",Q4510="Concrete jacket"),"Steel plate or jacket",Q4510)</f>
        <v>Monitor</v>
      </c>
      <c r="S4510" s="5" t="str">
        <f aca="false">IF(O4510&lt;='Tree rules'!$C$4,IF(N4510&lt;='Tree rules'!$C$5,IF(P4510&lt;='Tree rules'!$C$7,"Monitor","Polymer laminate"),IF(P4510&lt;='Tree rules'!$C$8,"Seal cracks","Polymer laminate")),IF(O4510&lt;='Tree rules'!$C$6,IF(P4510&lt;='Tree rules'!$C$9,"Polymer laminate","Steel plate or jacket"),IF(L4510&lt;='Tree rules'!$C$10,"Steel plate or jacket","Polymer laminate")))</f>
        <v>Monitor</v>
      </c>
      <c r="T4510" s="5" t="str">
        <f aca="false">IF(S4510=R4510,"Yes","No")</f>
        <v>Yes</v>
      </c>
    </row>
    <row r="4511" customFormat="false" ht="15" hidden="false" customHeight="false" outlineLevel="0" collapsed="false">
      <c r="A4511" s="15" t="n">
        <v>6443</v>
      </c>
      <c r="B4511" s="16" t="n">
        <v>5.83876701758801</v>
      </c>
      <c r="C4511" s="15" t="n">
        <v>300</v>
      </c>
      <c r="D4511" s="15" t="n">
        <v>500</v>
      </c>
      <c r="E4511" s="15" t="n">
        <v>25</v>
      </c>
      <c r="F4511" s="16" t="n">
        <v>0.71889992072993</v>
      </c>
      <c r="G4511" s="17" t="s">
        <v>102</v>
      </c>
      <c r="H4511" s="18" t="n">
        <v>0.1</v>
      </c>
      <c r="I4511" s="18" t="n">
        <v>1</v>
      </c>
      <c r="J4511" s="19" t="n">
        <v>0.944652856708458</v>
      </c>
      <c r="K4511" s="19" t="n">
        <v>0.491758261947541</v>
      </c>
      <c r="L4511" s="16" t="n">
        <v>13.3610229235424</v>
      </c>
      <c r="M4511" s="19" t="n">
        <v>0.364899097698824</v>
      </c>
      <c r="N4511" s="19" t="n">
        <v>2.90374479469252</v>
      </c>
      <c r="O4511" s="19" t="n">
        <v>0.944652856708458</v>
      </c>
      <c r="P4511" s="19" t="n">
        <v>0.923827461858722</v>
      </c>
      <c r="Q4511" s="17" t="s">
        <v>30</v>
      </c>
      <c r="R4511" s="5" t="str">
        <f aca="false">IF(OR(Q4511="Steel plate",Q4511="Concrete jacket"),"Steel plate or jacket",Q4511)</f>
        <v>Seal cracks</v>
      </c>
      <c r="S4511" s="5" t="str">
        <f aca="false">IF(O4511&lt;='Tree rules'!$C$4,IF(N4511&lt;='Tree rules'!$C$5,IF(P4511&lt;='Tree rules'!$C$7,"Monitor","Polymer laminate"),IF(P4511&lt;='Tree rules'!$C$8,"Seal cracks","Polymer laminate")),IF(O4511&lt;='Tree rules'!$C$6,IF(P4511&lt;='Tree rules'!$C$9,"Polymer laminate","Steel plate or jacket"),IF(L4511&lt;='Tree rules'!$C$10,"Steel plate or jacket","Polymer laminate")))</f>
        <v>Seal cracks</v>
      </c>
      <c r="T4511" s="5" t="str">
        <f aca="false">IF(S4511=R4511,"Yes","No")</f>
        <v>Yes</v>
      </c>
    </row>
    <row r="4512" customFormat="false" ht="15" hidden="false" customHeight="false" outlineLevel="0" collapsed="false">
      <c r="A4512" s="15" t="n">
        <v>6445</v>
      </c>
      <c r="B4512" s="16" t="n">
        <v>4.63093628907662</v>
      </c>
      <c r="C4512" s="15" t="n">
        <v>230</v>
      </c>
      <c r="D4512" s="15" t="n">
        <v>450</v>
      </c>
      <c r="E4512" s="15" t="n">
        <v>20</v>
      </c>
      <c r="F4512" s="16" t="n">
        <v>0.679557138998441</v>
      </c>
      <c r="G4512" s="17" t="s">
        <v>101</v>
      </c>
      <c r="H4512" s="18" t="n">
        <v>0.3</v>
      </c>
      <c r="I4512" s="18" t="n">
        <v>1.5</v>
      </c>
      <c r="J4512" s="19" t="n">
        <v>0.897173078873457</v>
      </c>
      <c r="K4512" s="19" t="n">
        <v>0.647544993119712</v>
      </c>
      <c r="L4512" s="16" t="n">
        <v>11.5197420126284</v>
      </c>
      <c r="M4512" s="19" t="n">
        <v>0.464232832862418</v>
      </c>
      <c r="N4512" s="19" t="n">
        <v>1.00506167756088</v>
      </c>
      <c r="O4512" s="19" t="n">
        <v>1.05527965071703</v>
      </c>
      <c r="P4512" s="19" t="n">
        <v>0.806771518595126</v>
      </c>
      <c r="Q4512" s="17" t="s">
        <v>31</v>
      </c>
      <c r="R4512" s="5" t="str">
        <f aca="false">IF(OR(Q4512="Steel plate",Q4512="Concrete jacket"),"Steel plate or jacket",Q4512)</f>
        <v>Polymer laminate</v>
      </c>
      <c r="S4512" s="5" t="str">
        <f aca="false">IF(O4512&lt;='Tree rules'!$C$4,IF(N4512&lt;='Tree rules'!$C$5,IF(P4512&lt;='Tree rules'!$C$7,"Monitor","Polymer laminate"),IF(P4512&lt;='Tree rules'!$C$8,"Seal cracks","Polymer laminate")),IF(O4512&lt;='Tree rules'!$C$6,IF(P4512&lt;='Tree rules'!$C$9,"Polymer laminate","Steel plate or jacket"),IF(L4512&lt;='Tree rules'!$C$10,"Steel plate or jacket","Polymer laminate")))</f>
        <v>Polymer laminate</v>
      </c>
      <c r="T4512" s="5" t="str">
        <f aca="false">IF(S4512=R4512,"Yes","No")</f>
        <v>Yes</v>
      </c>
    </row>
    <row r="4513" customFormat="false" ht="15" hidden="false" customHeight="false" outlineLevel="0" collapsed="false">
      <c r="A4513" s="15" t="n">
        <v>6447</v>
      </c>
      <c r="B4513" s="16" t="n">
        <v>4.8028606939759</v>
      </c>
      <c r="C4513" s="15" t="n">
        <v>300</v>
      </c>
      <c r="D4513" s="15" t="n">
        <v>450</v>
      </c>
      <c r="E4513" s="15" t="n">
        <v>20</v>
      </c>
      <c r="F4513" s="16" t="n">
        <v>0.663570725510715</v>
      </c>
      <c r="G4513" s="17" t="s">
        <v>103</v>
      </c>
      <c r="H4513" s="18" t="n">
        <v>0.2</v>
      </c>
      <c r="I4513" s="18" t="n">
        <v>1</v>
      </c>
      <c r="J4513" s="19" t="n">
        <v>0.894587541018167</v>
      </c>
      <c r="K4513" s="19" t="n">
        <v>0.478068972096121</v>
      </c>
      <c r="L4513" s="16" t="n">
        <v>11.8882690444948</v>
      </c>
      <c r="M4513" s="19" t="n">
        <v>0.628337325346915</v>
      </c>
      <c r="N4513" s="19" t="n">
        <v>0.924506411913337</v>
      </c>
      <c r="O4513" s="19" t="n">
        <v>0.894587541018167</v>
      </c>
      <c r="P4513" s="19" t="n">
        <v>0.505564290984525</v>
      </c>
      <c r="Q4513" s="17" t="s">
        <v>29</v>
      </c>
      <c r="R4513" s="5" t="str">
        <f aca="false">IF(OR(Q4513="Steel plate",Q4513="Concrete jacket"),"Steel plate or jacket",Q4513)</f>
        <v>Monitor</v>
      </c>
      <c r="S4513" s="5" t="str">
        <f aca="false">IF(O4513&lt;='Tree rules'!$C$4,IF(N4513&lt;='Tree rules'!$C$5,IF(P4513&lt;='Tree rules'!$C$7,"Monitor","Polymer laminate"),IF(P4513&lt;='Tree rules'!$C$8,"Seal cracks","Polymer laminate")),IF(O4513&lt;='Tree rules'!$C$6,IF(P4513&lt;='Tree rules'!$C$9,"Polymer laminate","Steel plate or jacket"),IF(L4513&lt;='Tree rules'!$C$10,"Steel plate or jacket","Polymer laminate")))</f>
        <v>Monitor</v>
      </c>
      <c r="T4513" s="5" t="str">
        <f aca="false">IF(S4513=R4513,"Yes","No")</f>
        <v>Yes</v>
      </c>
    </row>
    <row r="4514" customFormat="false" ht="15" hidden="false" customHeight="false" outlineLevel="0" collapsed="false">
      <c r="A4514" s="15" t="n">
        <v>6448</v>
      </c>
      <c r="B4514" s="16" t="n">
        <v>3.6770979703055</v>
      </c>
      <c r="C4514" s="15" t="n">
        <v>300</v>
      </c>
      <c r="D4514" s="15" t="n">
        <v>300</v>
      </c>
      <c r="E4514" s="15" t="n">
        <v>30</v>
      </c>
      <c r="F4514" s="16" t="n">
        <v>0.736310778185108</v>
      </c>
      <c r="G4514" s="17" t="s">
        <v>101</v>
      </c>
      <c r="H4514" s="18" t="n">
        <v>0.3</v>
      </c>
      <c r="I4514" s="18" t="n">
        <v>1.5</v>
      </c>
      <c r="J4514" s="19" t="n">
        <v>0.889771325786574</v>
      </c>
      <c r="K4514" s="19" t="n">
        <v>0.511001725859908</v>
      </c>
      <c r="L4514" s="16" t="n">
        <v>14.3636639465059</v>
      </c>
      <c r="M4514" s="19" t="n">
        <v>0.746031413429119</v>
      </c>
      <c r="N4514" s="19" t="n">
        <v>0.753348116463748</v>
      </c>
      <c r="O4514" s="19" t="n">
        <v>1.10731964713106</v>
      </c>
      <c r="P4514" s="19" t="n">
        <v>0.492042830985027</v>
      </c>
      <c r="Q4514" s="17" t="s">
        <v>31</v>
      </c>
      <c r="R4514" s="5" t="str">
        <f aca="false">IF(OR(Q4514="Steel plate",Q4514="Concrete jacket"),"Steel plate or jacket",Q4514)</f>
        <v>Polymer laminate</v>
      </c>
      <c r="S4514" s="5" t="str">
        <f aca="false">IF(O4514&lt;='Tree rules'!$C$4,IF(N4514&lt;='Tree rules'!$C$5,IF(P4514&lt;='Tree rules'!$C$7,"Monitor","Polymer laminate"),IF(P4514&lt;='Tree rules'!$C$8,"Seal cracks","Polymer laminate")),IF(O4514&lt;='Tree rules'!$C$6,IF(P4514&lt;='Tree rules'!$C$9,"Polymer laminate","Steel plate or jacket"),IF(L4514&lt;='Tree rules'!$C$10,"Steel plate or jacket","Polymer laminate")))</f>
        <v>Polymer laminate</v>
      </c>
      <c r="T4514" s="5" t="str">
        <f aca="false">IF(S4514=R4514,"Yes","No")</f>
        <v>Yes</v>
      </c>
    </row>
    <row r="4515" customFormat="false" ht="15" hidden="false" customHeight="false" outlineLevel="0" collapsed="false">
      <c r="A4515" s="15" t="n">
        <v>6449</v>
      </c>
      <c r="B4515" s="16" t="n">
        <v>6.35462723750879</v>
      </c>
      <c r="C4515" s="15" t="n">
        <v>300</v>
      </c>
      <c r="D4515" s="15" t="n">
        <v>550</v>
      </c>
      <c r="E4515" s="15" t="n">
        <v>30</v>
      </c>
      <c r="F4515" s="16" t="n">
        <v>0.531909867274462</v>
      </c>
      <c r="G4515" s="17" t="s">
        <v>101</v>
      </c>
      <c r="H4515" s="18" t="n">
        <v>0.3</v>
      </c>
      <c r="I4515" s="18" t="n">
        <v>2</v>
      </c>
      <c r="J4515" s="19" t="n">
        <v>0.880781968015793</v>
      </c>
      <c r="K4515" s="19" t="n">
        <v>0.615777964398409</v>
      </c>
      <c r="L4515" s="16" t="n">
        <v>12.6083873760095</v>
      </c>
      <c r="M4515" s="19" t="n">
        <v>0.310930819948883</v>
      </c>
      <c r="N4515" s="19" t="n">
        <v>0.91938146816928</v>
      </c>
      <c r="O4515" s="19" t="n">
        <v>1.219197808688</v>
      </c>
      <c r="P4515" s="19" t="n">
        <v>1.03044259330795</v>
      </c>
      <c r="Q4515" s="17" t="s">
        <v>31</v>
      </c>
      <c r="R4515" s="5" t="str">
        <f aca="false">IF(OR(Q4515="Steel plate",Q4515="Concrete jacket"),"Steel plate or jacket",Q4515)</f>
        <v>Polymer laminate</v>
      </c>
      <c r="S4515" s="5" t="str">
        <f aca="false">IF(O4515&lt;='Tree rules'!$C$4,IF(N4515&lt;='Tree rules'!$C$5,IF(P4515&lt;='Tree rules'!$C$7,"Monitor","Polymer laminate"),IF(P4515&lt;='Tree rules'!$C$8,"Seal cracks","Polymer laminate")),IF(O4515&lt;='Tree rules'!$C$6,IF(P4515&lt;='Tree rules'!$C$9,"Polymer laminate","Steel plate or jacket"),IF(L4515&lt;='Tree rules'!$C$10,"Steel plate or jacket","Polymer laminate")))</f>
        <v>Polymer laminate</v>
      </c>
      <c r="T4515" s="5" t="str">
        <f aca="false">IF(S4515=R4515,"Yes","No")</f>
        <v>Yes</v>
      </c>
    </row>
    <row r="4516" customFormat="false" ht="15" hidden="false" customHeight="false" outlineLevel="0" collapsed="false">
      <c r="A4516" s="15" t="n">
        <v>6450</v>
      </c>
      <c r="B4516" s="16" t="n">
        <v>6.70838580560971</v>
      </c>
      <c r="C4516" s="15" t="n">
        <v>300</v>
      </c>
      <c r="D4516" s="15" t="n">
        <v>600</v>
      </c>
      <c r="E4516" s="15" t="n">
        <v>20</v>
      </c>
      <c r="F4516" s="16" t="n">
        <v>0.725855342345656</v>
      </c>
      <c r="G4516" s="17" t="s">
        <v>103</v>
      </c>
      <c r="H4516" s="18" t="n">
        <v>0.2</v>
      </c>
      <c r="I4516" s="18" t="n">
        <v>1</v>
      </c>
      <c r="J4516" s="19" t="n">
        <v>0.878753294492</v>
      </c>
      <c r="K4516" s="19" t="n">
        <v>0.59600353442695</v>
      </c>
      <c r="L4516" s="16" t="n">
        <v>12.108999649115</v>
      </c>
      <c r="M4516" s="19" t="n">
        <v>0.952091616764612</v>
      </c>
      <c r="N4516" s="19" t="n">
        <v>0.717687723462739</v>
      </c>
      <c r="O4516" s="19" t="n">
        <v>0.878753294492</v>
      </c>
      <c r="P4516" s="19" t="n">
        <v>0.438829437191037</v>
      </c>
      <c r="Q4516" s="17" t="s">
        <v>29</v>
      </c>
      <c r="R4516" s="5" t="str">
        <f aca="false">IF(OR(Q4516="Steel plate",Q4516="Concrete jacket"),"Steel plate or jacket",Q4516)</f>
        <v>Monitor</v>
      </c>
      <c r="S4516" s="5" t="str">
        <f aca="false">IF(O4516&lt;='Tree rules'!$C$4,IF(N4516&lt;='Tree rules'!$C$5,IF(P4516&lt;='Tree rules'!$C$7,"Monitor","Polymer laminate"),IF(P4516&lt;='Tree rules'!$C$8,"Seal cracks","Polymer laminate")),IF(O4516&lt;='Tree rules'!$C$6,IF(P4516&lt;='Tree rules'!$C$9,"Polymer laminate","Steel plate or jacket"),IF(L4516&lt;='Tree rules'!$C$10,"Steel plate or jacket","Polymer laminate")))</f>
        <v>Monitor</v>
      </c>
      <c r="T4516" s="5" t="str">
        <f aca="false">IF(S4516=R4516,"Yes","No")</f>
        <v>Yes</v>
      </c>
    </row>
    <row r="4517" customFormat="false" ht="15" hidden="false" customHeight="false" outlineLevel="0" collapsed="false">
      <c r="A4517" s="15" t="n">
        <v>6453</v>
      </c>
      <c r="B4517" s="16" t="n">
        <v>6.88876723292681</v>
      </c>
      <c r="C4517" s="15" t="n">
        <v>300</v>
      </c>
      <c r="D4517" s="15" t="n">
        <v>550</v>
      </c>
      <c r="E4517" s="15" t="n">
        <v>25</v>
      </c>
      <c r="F4517" s="16" t="n">
        <v>0.531909867274462</v>
      </c>
      <c r="G4517" s="17" t="s">
        <v>101</v>
      </c>
      <c r="H4517" s="18" t="n">
        <v>0.3</v>
      </c>
      <c r="I4517" s="18" t="n">
        <v>2</v>
      </c>
      <c r="J4517" s="19" t="n">
        <v>0.877976046554429</v>
      </c>
      <c r="K4517" s="19" t="n">
        <v>0.466498977739214</v>
      </c>
      <c r="L4517" s="16" t="n">
        <v>13.6681889542199</v>
      </c>
      <c r="M4517" s="19" t="n">
        <v>0.60361183104345</v>
      </c>
      <c r="N4517" s="19" t="n">
        <v>0.956056631221559</v>
      </c>
      <c r="O4517" s="19" t="n">
        <v>1.3463771649117</v>
      </c>
      <c r="P4517" s="19" t="n">
        <v>0.616479327388071</v>
      </c>
      <c r="Q4517" s="17" t="s">
        <v>31</v>
      </c>
      <c r="R4517" s="5" t="str">
        <f aca="false">IF(OR(Q4517="Steel plate",Q4517="Concrete jacket"),"Steel plate or jacket",Q4517)</f>
        <v>Polymer laminate</v>
      </c>
      <c r="S4517" s="5" t="str">
        <f aca="false">IF(O4517&lt;='Tree rules'!$C$4,IF(N4517&lt;='Tree rules'!$C$5,IF(P4517&lt;='Tree rules'!$C$7,"Monitor","Polymer laminate"),IF(P4517&lt;='Tree rules'!$C$8,"Seal cracks","Polymer laminate")),IF(O4517&lt;='Tree rules'!$C$6,IF(P4517&lt;='Tree rules'!$C$9,"Polymer laminate","Steel plate or jacket"),IF(L4517&lt;='Tree rules'!$C$10,"Steel plate or jacket","Polymer laminate")))</f>
        <v>Polymer laminate</v>
      </c>
      <c r="T4517" s="5" t="str">
        <f aca="false">IF(S4517=R4517,"Yes","No")</f>
        <v>Yes</v>
      </c>
    </row>
    <row r="4518" customFormat="false" ht="15" hidden="false" customHeight="false" outlineLevel="0" collapsed="false">
      <c r="A4518" s="15" t="n">
        <v>6454</v>
      </c>
      <c r="B4518" s="16" t="n">
        <v>5.64362792734816</v>
      </c>
      <c r="C4518" s="15" t="n">
        <v>230</v>
      </c>
      <c r="D4518" s="15" t="n">
        <v>450</v>
      </c>
      <c r="E4518" s="15" t="n">
        <v>25</v>
      </c>
      <c r="F4518" s="16" t="n">
        <v>0.649145274956135</v>
      </c>
      <c r="G4518" s="17" t="s">
        <v>103</v>
      </c>
      <c r="H4518" s="18" t="n">
        <v>0.2</v>
      </c>
      <c r="I4518" s="18" t="n">
        <v>1</v>
      </c>
      <c r="J4518" s="19" t="n">
        <v>0.892223468890212</v>
      </c>
      <c r="K4518" s="19" t="n">
        <v>0.506238895241701</v>
      </c>
      <c r="L4518" s="16" t="n">
        <v>13.9693760577925</v>
      </c>
      <c r="M4518" s="19" t="n">
        <v>0.501275895767616</v>
      </c>
      <c r="N4518" s="19" t="n">
        <v>0.968820731089236</v>
      </c>
      <c r="O4518" s="19" t="n">
        <v>0.892223468890212</v>
      </c>
      <c r="P4518" s="19" t="n">
        <v>0.678380244487296</v>
      </c>
      <c r="Q4518" s="17" t="s">
        <v>29</v>
      </c>
      <c r="R4518" s="5" t="str">
        <f aca="false">IF(OR(Q4518="Steel plate",Q4518="Concrete jacket"),"Steel plate or jacket",Q4518)</f>
        <v>Monitor</v>
      </c>
      <c r="S4518" s="5" t="str">
        <f aca="false">IF(O4518&lt;='Tree rules'!$C$4,IF(N4518&lt;='Tree rules'!$C$5,IF(P4518&lt;='Tree rules'!$C$7,"Monitor","Polymer laminate"),IF(P4518&lt;='Tree rules'!$C$8,"Seal cracks","Polymer laminate")),IF(O4518&lt;='Tree rules'!$C$6,IF(P4518&lt;='Tree rules'!$C$9,"Polymer laminate","Steel plate or jacket"),IF(L4518&lt;='Tree rules'!$C$10,"Steel plate or jacket","Polymer laminate")))</f>
        <v>Monitor</v>
      </c>
      <c r="T4518" s="5" t="str">
        <f aca="false">IF(S4518=R4518,"Yes","No")</f>
        <v>Yes</v>
      </c>
    </row>
    <row r="4519" customFormat="false" ht="15" hidden="false" customHeight="false" outlineLevel="0" collapsed="false">
      <c r="A4519" s="15" t="n">
        <v>6455</v>
      </c>
      <c r="B4519" s="16" t="n">
        <v>4.91809424658356</v>
      </c>
      <c r="C4519" s="15" t="n">
        <v>230</v>
      </c>
      <c r="D4519" s="15" t="n">
        <v>500</v>
      </c>
      <c r="E4519" s="15" t="n">
        <v>30</v>
      </c>
      <c r="F4519" s="16" t="n">
        <v>0.604384889109233</v>
      </c>
      <c r="G4519" s="17" t="s">
        <v>103</v>
      </c>
      <c r="H4519" s="18" t="n">
        <v>0.2</v>
      </c>
      <c r="I4519" s="18" t="n">
        <v>1</v>
      </c>
      <c r="J4519" s="19" t="n">
        <v>0.927022804090211</v>
      </c>
      <c r="K4519" s="19" t="n">
        <v>0.641648890088971</v>
      </c>
      <c r="L4519" s="16" t="n">
        <v>10.8807394835919</v>
      </c>
      <c r="M4519" s="19" t="n">
        <v>0.891259244853034</v>
      </c>
      <c r="N4519" s="19" t="n">
        <v>1.19437293860904</v>
      </c>
      <c r="O4519" s="19" t="n">
        <v>0.927022804090211</v>
      </c>
      <c r="P4519" s="19" t="n">
        <v>0.325296653938951</v>
      </c>
      <c r="Q4519" s="17" t="s">
        <v>30</v>
      </c>
      <c r="R4519" s="5" t="str">
        <f aca="false">IF(OR(Q4519="Steel plate",Q4519="Concrete jacket"),"Steel plate or jacket",Q4519)</f>
        <v>Seal cracks</v>
      </c>
      <c r="S4519" s="5" t="str">
        <f aca="false">IF(O4519&lt;='Tree rules'!$C$4,IF(N4519&lt;='Tree rules'!$C$5,IF(P4519&lt;='Tree rules'!$C$7,"Monitor","Polymer laminate"),IF(P4519&lt;='Tree rules'!$C$8,"Seal cracks","Polymer laminate")),IF(O4519&lt;='Tree rules'!$C$6,IF(P4519&lt;='Tree rules'!$C$9,"Polymer laminate","Steel plate or jacket"),IF(L4519&lt;='Tree rules'!$C$10,"Steel plate or jacket","Polymer laminate")))</f>
        <v>Seal cracks</v>
      </c>
      <c r="T4519" s="5" t="str">
        <f aca="false">IF(S4519=R4519,"Yes","No")</f>
        <v>Yes</v>
      </c>
    </row>
    <row r="4520" customFormat="false" ht="15" hidden="false" customHeight="false" outlineLevel="0" collapsed="false">
      <c r="A4520" s="15" t="n">
        <v>6456</v>
      </c>
      <c r="B4520" s="16" t="n">
        <v>4.08687574969748</v>
      </c>
      <c r="C4520" s="15" t="n">
        <v>230</v>
      </c>
      <c r="D4520" s="15" t="n">
        <v>400</v>
      </c>
      <c r="E4520" s="15" t="n">
        <v>30</v>
      </c>
      <c r="F4520" s="16" t="n">
        <v>0.740832460684402</v>
      </c>
      <c r="G4520" s="17" t="s">
        <v>103</v>
      </c>
      <c r="H4520" s="18" t="n">
        <v>0.2</v>
      </c>
      <c r="I4520" s="18" t="n">
        <v>1.5</v>
      </c>
      <c r="J4520" s="19" t="n">
        <v>0.915612825371567</v>
      </c>
      <c r="K4520" s="19" t="n">
        <v>0.487522721596827</v>
      </c>
      <c r="L4520" s="16" t="n">
        <v>11.5448467505579</v>
      </c>
      <c r="M4520" s="19" t="n">
        <v>0.940477360248642</v>
      </c>
      <c r="N4520" s="19" t="n">
        <v>1.19048964788771</v>
      </c>
      <c r="O4520" s="19" t="n">
        <v>1.1502282097803</v>
      </c>
      <c r="P4520" s="19" t="n">
        <v>0.363347000217945</v>
      </c>
      <c r="Q4520" s="17" t="s">
        <v>31</v>
      </c>
      <c r="R4520" s="5" t="str">
        <f aca="false">IF(OR(Q4520="Steel plate",Q4520="Concrete jacket"),"Steel plate or jacket",Q4520)</f>
        <v>Polymer laminate</v>
      </c>
      <c r="S4520" s="5" t="str">
        <f aca="false">IF(O4520&lt;='Tree rules'!$C$4,IF(N4520&lt;='Tree rules'!$C$5,IF(P4520&lt;='Tree rules'!$C$7,"Monitor","Polymer laminate"),IF(P4520&lt;='Tree rules'!$C$8,"Seal cracks","Polymer laminate")),IF(O4520&lt;='Tree rules'!$C$6,IF(P4520&lt;='Tree rules'!$C$9,"Polymer laminate","Steel plate or jacket"),IF(L4520&lt;='Tree rules'!$C$10,"Steel plate or jacket","Polymer laminate")))</f>
        <v>Polymer laminate</v>
      </c>
      <c r="T4520" s="5" t="str">
        <f aca="false">IF(S4520=R4520,"Yes","No")</f>
        <v>Yes</v>
      </c>
    </row>
    <row r="4521" customFormat="false" ht="15" hidden="false" customHeight="false" outlineLevel="0" collapsed="false">
      <c r="A4521" s="15" t="n">
        <v>6457</v>
      </c>
      <c r="B4521" s="16" t="n">
        <v>6.43257857682454</v>
      </c>
      <c r="C4521" s="15" t="n">
        <v>300</v>
      </c>
      <c r="D4521" s="15" t="n">
        <v>500</v>
      </c>
      <c r="E4521" s="15" t="n">
        <v>30</v>
      </c>
      <c r="F4521" s="16" t="n">
        <v>0.590490249132883</v>
      </c>
      <c r="G4521" s="17" t="s">
        <v>101</v>
      </c>
      <c r="H4521" s="18" t="n">
        <v>0.3</v>
      </c>
      <c r="I4521" s="18" t="n">
        <v>1</v>
      </c>
      <c r="J4521" s="19" t="n">
        <v>0.919465588502172</v>
      </c>
      <c r="K4521" s="19" t="n">
        <v>0.521813610574005</v>
      </c>
      <c r="L4521" s="16" t="n">
        <v>14.1686752793492</v>
      </c>
      <c r="M4521" s="19" t="n">
        <v>0.354326519700399</v>
      </c>
      <c r="N4521" s="19" t="n">
        <v>0.687248634256219</v>
      </c>
      <c r="O4521" s="19" t="n">
        <v>0.919465588502172</v>
      </c>
      <c r="P4521" s="19" t="n">
        <v>0.890538742001981</v>
      </c>
      <c r="Q4521" s="17" t="s">
        <v>29</v>
      </c>
      <c r="R4521" s="5" t="str">
        <f aca="false">IF(OR(Q4521="Steel plate",Q4521="Concrete jacket"),"Steel plate or jacket",Q4521)</f>
        <v>Monitor</v>
      </c>
      <c r="S4521" s="5" t="str">
        <f aca="false">IF(O4521&lt;='Tree rules'!$C$4,IF(N4521&lt;='Tree rules'!$C$5,IF(P4521&lt;='Tree rules'!$C$7,"Monitor","Polymer laminate"),IF(P4521&lt;='Tree rules'!$C$8,"Seal cracks","Polymer laminate")),IF(O4521&lt;='Tree rules'!$C$6,IF(P4521&lt;='Tree rules'!$C$9,"Polymer laminate","Steel plate or jacket"),IF(L4521&lt;='Tree rules'!$C$10,"Steel plate or jacket","Polymer laminate")))</f>
        <v>Monitor</v>
      </c>
      <c r="T4521" s="5" t="str">
        <f aca="false">IF(S4521=R4521,"Yes","No")</f>
        <v>Yes</v>
      </c>
    </row>
    <row r="4522" customFormat="false" ht="15" hidden="false" customHeight="false" outlineLevel="0" collapsed="false">
      <c r="A4522" s="15" t="n">
        <v>6464</v>
      </c>
      <c r="B4522" s="16" t="n">
        <v>3.32350066255933</v>
      </c>
      <c r="C4522" s="15" t="n">
        <v>300</v>
      </c>
      <c r="D4522" s="15" t="n">
        <v>325</v>
      </c>
      <c r="E4522" s="15" t="n">
        <v>30</v>
      </c>
      <c r="F4522" s="16" t="n">
        <v>0.72065207824282</v>
      </c>
      <c r="G4522" s="17" t="s">
        <v>101</v>
      </c>
      <c r="H4522" s="18" t="n">
        <v>0.3</v>
      </c>
      <c r="I4522" s="18" t="n">
        <v>1</v>
      </c>
      <c r="J4522" s="19" t="n">
        <v>0.946587105506537</v>
      </c>
      <c r="K4522" s="19" t="n">
        <v>0.512265186897558</v>
      </c>
      <c r="L4522" s="16" t="n">
        <v>11.9121887546929</v>
      </c>
      <c r="M4522" s="19" t="n">
        <v>0.922878831933782</v>
      </c>
      <c r="N4522" s="19" t="n">
        <v>0.731133478566325</v>
      </c>
      <c r="O4522" s="19" t="n">
        <v>0.946587105506537</v>
      </c>
      <c r="P4522" s="19" t="n">
        <v>0.320980900761085</v>
      </c>
      <c r="Q4522" s="17" t="s">
        <v>29</v>
      </c>
      <c r="R4522" s="5" t="str">
        <f aca="false">IF(OR(Q4522="Steel plate",Q4522="Concrete jacket"),"Steel plate or jacket",Q4522)</f>
        <v>Monitor</v>
      </c>
      <c r="S4522" s="5" t="str">
        <f aca="false">IF(O4522&lt;='Tree rules'!$C$4,IF(N4522&lt;='Tree rules'!$C$5,IF(P4522&lt;='Tree rules'!$C$7,"Monitor","Polymer laminate"),IF(P4522&lt;='Tree rules'!$C$8,"Seal cracks","Polymer laminate")),IF(O4522&lt;='Tree rules'!$C$6,IF(P4522&lt;='Tree rules'!$C$9,"Polymer laminate","Steel plate or jacket"),IF(L4522&lt;='Tree rules'!$C$10,"Steel plate or jacket","Polymer laminate")))</f>
        <v>Monitor</v>
      </c>
      <c r="T4522" s="5" t="str">
        <f aca="false">IF(S4522=R4522,"Yes","No")</f>
        <v>Yes</v>
      </c>
    </row>
    <row r="4523" customFormat="false" ht="15" hidden="false" customHeight="false" outlineLevel="0" collapsed="false">
      <c r="A4523" s="15" t="n">
        <v>6465</v>
      </c>
      <c r="B4523" s="16" t="n">
        <v>3.40820197970704</v>
      </c>
      <c r="C4523" s="15" t="n">
        <v>300</v>
      </c>
      <c r="D4523" s="15" t="n">
        <v>325</v>
      </c>
      <c r="E4523" s="15" t="n">
        <v>25</v>
      </c>
      <c r="F4523" s="16" t="n">
        <v>0.804963242200943</v>
      </c>
      <c r="G4523" s="17" t="s">
        <v>101</v>
      </c>
      <c r="H4523" s="18" t="n">
        <v>0.3</v>
      </c>
      <c r="I4523" s="18" t="n">
        <v>1.5</v>
      </c>
      <c r="J4523" s="19" t="n">
        <v>0.855624312693395</v>
      </c>
      <c r="K4523" s="19" t="n">
        <v>0.565049922912265</v>
      </c>
      <c r="L4523" s="16" t="n">
        <v>12.1288326679966</v>
      </c>
      <c r="M4523" s="19" t="n">
        <v>0.906585410653775</v>
      </c>
      <c r="N4523" s="19" t="n">
        <v>0.649640022768316</v>
      </c>
      <c r="O4523" s="19" t="n">
        <v>1.04170124307546</v>
      </c>
      <c r="P4523" s="19" t="n">
        <v>0.411054693167024</v>
      </c>
      <c r="Q4523" s="17" t="s">
        <v>31</v>
      </c>
      <c r="R4523" s="5" t="str">
        <f aca="false">IF(OR(Q4523="Steel plate",Q4523="Concrete jacket"),"Steel plate or jacket",Q4523)</f>
        <v>Polymer laminate</v>
      </c>
      <c r="S4523" s="5" t="str">
        <f aca="false">IF(O4523&lt;='Tree rules'!$C$4,IF(N4523&lt;='Tree rules'!$C$5,IF(P4523&lt;='Tree rules'!$C$7,"Monitor","Polymer laminate"),IF(P4523&lt;='Tree rules'!$C$8,"Seal cracks","Polymer laminate")),IF(O4523&lt;='Tree rules'!$C$6,IF(P4523&lt;='Tree rules'!$C$9,"Polymer laminate","Steel plate or jacket"),IF(L4523&lt;='Tree rules'!$C$10,"Steel plate or jacket","Polymer laminate")))</f>
        <v>Polymer laminate</v>
      </c>
      <c r="T4523" s="5" t="str">
        <f aca="false">IF(S4523=R4523,"Yes","No")</f>
        <v>Yes</v>
      </c>
    </row>
    <row r="4524" customFormat="false" ht="15" hidden="false" customHeight="false" outlineLevel="0" collapsed="false">
      <c r="A4524" s="15" t="n">
        <v>6467</v>
      </c>
      <c r="B4524" s="16" t="n">
        <v>3.7413934852017</v>
      </c>
      <c r="C4524" s="15" t="n">
        <v>300</v>
      </c>
      <c r="D4524" s="15" t="n">
        <v>350</v>
      </c>
      <c r="E4524" s="15" t="n">
        <v>25</v>
      </c>
      <c r="F4524" s="16" t="n">
        <v>0.881850569428714</v>
      </c>
      <c r="G4524" s="17" t="s">
        <v>103</v>
      </c>
      <c r="H4524" s="18" t="n">
        <v>0.2</v>
      </c>
      <c r="I4524" s="18" t="n">
        <v>1</v>
      </c>
      <c r="J4524" s="19" t="n">
        <v>0.867864312160796</v>
      </c>
      <c r="K4524" s="19" t="n">
        <v>0.414397622690296</v>
      </c>
      <c r="L4524" s="16" t="n">
        <v>12.3072154118477</v>
      </c>
      <c r="M4524" s="19" t="n">
        <v>0.398492302276617</v>
      </c>
      <c r="N4524" s="19" t="n">
        <v>0.98052141585623</v>
      </c>
      <c r="O4524" s="19" t="n">
        <v>0.867864312160796</v>
      </c>
      <c r="P4524" s="19" t="n">
        <v>0.779949898310158</v>
      </c>
      <c r="Q4524" s="17" t="s">
        <v>29</v>
      </c>
      <c r="R4524" s="5" t="str">
        <f aca="false">IF(OR(Q4524="Steel plate",Q4524="Concrete jacket"),"Steel plate or jacket",Q4524)</f>
        <v>Monitor</v>
      </c>
      <c r="S4524" s="5" t="str">
        <f aca="false">IF(O4524&lt;='Tree rules'!$C$4,IF(N4524&lt;='Tree rules'!$C$5,IF(P4524&lt;='Tree rules'!$C$7,"Monitor","Polymer laminate"),IF(P4524&lt;='Tree rules'!$C$8,"Seal cracks","Polymer laminate")),IF(O4524&lt;='Tree rules'!$C$6,IF(P4524&lt;='Tree rules'!$C$9,"Polymer laminate","Steel plate or jacket"),IF(L4524&lt;='Tree rules'!$C$10,"Steel plate or jacket","Polymer laminate")))</f>
        <v>Monitor</v>
      </c>
      <c r="T4524" s="5" t="str">
        <f aca="false">IF(S4524=R4524,"Yes","No")</f>
        <v>Yes</v>
      </c>
    </row>
    <row r="4525" customFormat="false" ht="15" hidden="false" customHeight="false" outlineLevel="0" collapsed="false">
      <c r="A4525" s="15" t="n">
        <v>6469</v>
      </c>
      <c r="B4525" s="16" t="n">
        <v>3.53049516574865</v>
      </c>
      <c r="C4525" s="15" t="n">
        <v>300</v>
      </c>
      <c r="D4525" s="15" t="n">
        <v>300</v>
      </c>
      <c r="E4525" s="15" t="n">
        <v>30</v>
      </c>
      <c r="F4525" s="16" t="n">
        <v>0.831109167616348</v>
      </c>
      <c r="G4525" s="17" t="s">
        <v>103</v>
      </c>
      <c r="H4525" s="18" t="n">
        <v>0.2</v>
      </c>
      <c r="I4525" s="18" t="n">
        <v>1</v>
      </c>
      <c r="J4525" s="19" t="n">
        <v>0.887453677870397</v>
      </c>
      <c r="K4525" s="19" t="n">
        <v>0.610256953719989</v>
      </c>
      <c r="L4525" s="16" t="n">
        <v>14.0099014513836</v>
      </c>
      <c r="M4525" s="19" t="n">
        <v>0.300606677349915</v>
      </c>
      <c r="N4525" s="19" t="n">
        <v>1.53815386896735</v>
      </c>
      <c r="O4525" s="19" t="n">
        <v>0.887453677870397</v>
      </c>
      <c r="P4525" s="19" t="n">
        <v>1.13697417248715</v>
      </c>
      <c r="Q4525" s="17" t="s">
        <v>31</v>
      </c>
      <c r="R4525" s="5" t="str">
        <f aca="false">IF(OR(Q4525="Steel plate",Q4525="Concrete jacket"),"Steel plate or jacket",Q4525)</f>
        <v>Polymer laminate</v>
      </c>
      <c r="S4525" s="5" t="str">
        <f aca="false">IF(O4525&lt;='Tree rules'!$C$4,IF(N4525&lt;='Tree rules'!$C$5,IF(P4525&lt;='Tree rules'!$C$7,"Monitor","Polymer laminate"),IF(P4525&lt;='Tree rules'!$C$8,"Seal cracks","Polymer laminate")),IF(O4525&lt;='Tree rules'!$C$6,IF(P4525&lt;='Tree rules'!$C$9,"Polymer laminate","Steel plate or jacket"),IF(L4525&lt;='Tree rules'!$C$10,"Steel plate or jacket","Polymer laminate")))</f>
        <v>Polymer laminate</v>
      </c>
      <c r="T4525" s="5" t="str">
        <f aca="false">IF(S4525=R4525,"Yes","No")</f>
        <v>Yes</v>
      </c>
    </row>
    <row r="4526" customFormat="false" ht="15" hidden="false" customHeight="false" outlineLevel="0" collapsed="false">
      <c r="A4526" s="15" t="n">
        <v>6473</v>
      </c>
      <c r="B4526" s="16" t="n">
        <v>3.80152768153941</v>
      </c>
      <c r="C4526" s="15" t="n">
        <v>230</v>
      </c>
      <c r="D4526" s="15" t="n">
        <v>300</v>
      </c>
      <c r="E4526" s="15" t="n">
        <v>25</v>
      </c>
      <c r="F4526" s="16" t="n">
        <v>0.731533308458238</v>
      </c>
      <c r="G4526" s="17" t="s">
        <v>102</v>
      </c>
      <c r="H4526" s="18" t="n">
        <v>0.1</v>
      </c>
      <c r="I4526" s="18" t="n">
        <v>2</v>
      </c>
      <c r="J4526" s="19" t="n">
        <v>0.85193641685871</v>
      </c>
      <c r="K4526" s="19" t="n">
        <v>0.597919891840538</v>
      </c>
      <c r="L4526" s="16" t="n">
        <v>15.9059735629264</v>
      </c>
      <c r="M4526" s="19" t="n">
        <v>0.302130880940303</v>
      </c>
      <c r="N4526" s="19" t="n">
        <v>4.11906262977188</v>
      </c>
      <c r="O4526" s="19" t="n">
        <v>1.19448310349424</v>
      </c>
      <c r="P4526" s="19" t="n">
        <v>1.19151827572444</v>
      </c>
      <c r="Q4526" s="17" t="s">
        <v>31</v>
      </c>
      <c r="R4526" s="5" t="str">
        <f aca="false">IF(OR(Q4526="Steel plate",Q4526="Concrete jacket"),"Steel plate or jacket",Q4526)</f>
        <v>Polymer laminate</v>
      </c>
      <c r="S4526" s="5" t="str">
        <f aca="false">IF(O4526&lt;='Tree rules'!$C$4,IF(N4526&lt;='Tree rules'!$C$5,IF(P4526&lt;='Tree rules'!$C$7,"Monitor","Polymer laminate"),IF(P4526&lt;='Tree rules'!$C$8,"Seal cracks","Polymer laminate")),IF(O4526&lt;='Tree rules'!$C$6,IF(P4526&lt;='Tree rules'!$C$9,"Polymer laminate","Steel plate or jacket"),IF(L4526&lt;='Tree rules'!$C$10,"Steel plate or jacket","Polymer laminate")))</f>
        <v>Steel plate or jacket</v>
      </c>
      <c r="T4526" s="5" t="str">
        <f aca="false">IF(S4526=R4526,"Yes","No")</f>
        <v>No</v>
      </c>
    </row>
    <row r="4527" customFormat="false" ht="15" hidden="false" customHeight="false" outlineLevel="0" collapsed="false">
      <c r="A4527" s="15" t="n">
        <v>6474</v>
      </c>
      <c r="B4527" s="16" t="n">
        <v>4.00884175011266</v>
      </c>
      <c r="C4527" s="15" t="n">
        <v>230</v>
      </c>
      <c r="D4527" s="15" t="n">
        <v>400</v>
      </c>
      <c r="E4527" s="15" t="n">
        <v>20</v>
      </c>
      <c r="F4527" s="16" t="n">
        <v>0.552502860426148</v>
      </c>
      <c r="G4527" s="17" t="s">
        <v>101</v>
      </c>
      <c r="H4527" s="18" t="n">
        <v>0.3</v>
      </c>
      <c r="I4527" s="18" t="n">
        <v>1</v>
      </c>
      <c r="J4527" s="19" t="n">
        <v>0.939799652448623</v>
      </c>
      <c r="K4527" s="19" t="n">
        <v>0.427261690866002</v>
      </c>
      <c r="L4527" s="16" t="n">
        <v>11.2607914329007</v>
      </c>
      <c r="M4527" s="19" t="n">
        <v>0.750081090361357</v>
      </c>
      <c r="N4527" s="19" t="n">
        <v>0.571484620751238</v>
      </c>
      <c r="O4527" s="19" t="n">
        <v>0.939799652448623</v>
      </c>
      <c r="P4527" s="19" t="n">
        <v>0.33898381831686</v>
      </c>
      <c r="Q4527" s="17" t="s">
        <v>29</v>
      </c>
      <c r="R4527" s="5" t="str">
        <f aca="false">IF(OR(Q4527="Steel plate",Q4527="Concrete jacket"),"Steel plate or jacket",Q4527)</f>
        <v>Monitor</v>
      </c>
      <c r="S4527" s="5" t="str">
        <f aca="false">IF(O4527&lt;='Tree rules'!$C$4,IF(N4527&lt;='Tree rules'!$C$5,IF(P4527&lt;='Tree rules'!$C$7,"Monitor","Polymer laminate"),IF(P4527&lt;='Tree rules'!$C$8,"Seal cracks","Polymer laminate")),IF(O4527&lt;='Tree rules'!$C$6,IF(P4527&lt;='Tree rules'!$C$9,"Polymer laminate","Steel plate or jacket"),IF(L4527&lt;='Tree rules'!$C$10,"Steel plate or jacket","Polymer laminate")))</f>
        <v>Monitor</v>
      </c>
      <c r="T4527" s="5" t="str">
        <f aca="false">IF(S4527=R4527,"Yes","No")</f>
        <v>Yes</v>
      </c>
    </row>
    <row r="4528" customFormat="false" ht="15" hidden="false" customHeight="false" outlineLevel="0" collapsed="false">
      <c r="A4528" s="15" t="n">
        <v>6475</v>
      </c>
      <c r="B4528" s="16" t="n">
        <v>6.31872134580114</v>
      </c>
      <c r="C4528" s="15" t="n">
        <v>300</v>
      </c>
      <c r="D4528" s="15" t="n">
        <v>500</v>
      </c>
      <c r="E4528" s="15" t="n">
        <v>30</v>
      </c>
      <c r="F4528" s="16" t="n">
        <v>0.695042622475618</v>
      </c>
      <c r="G4528" s="17" t="s">
        <v>101</v>
      </c>
      <c r="H4528" s="18" t="n">
        <v>0.3</v>
      </c>
      <c r="I4528" s="18" t="n">
        <v>1</v>
      </c>
      <c r="J4528" s="19" t="n">
        <v>0.868297850576321</v>
      </c>
      <c r="K4528" s="19" t="n">
        <v>0.452429714543566</v>
      </c>
      <c r="L4528" s="16" t="n">
        <v>13.9794720039848</v>
      </c>
      <c r="M4528" s="19" t="n">
        <v>0.64095038986218</v>
      </c>
      <c r="N4528" s="19" t="n">
        <v>0.70267110792225</v>
      </c>
      <c r="O4528" s="19" t="n">
        <v>0.868297850576321</v>
      </c>
      <c r="P4528" s="19" t="n">
        <v>0.519086499675594</v>
      </c>
      <c r="Q4528" s="17" t="s">
        <v>29</v>
      </c>
      <c r="R4528" s="5" t="str">
        <f aca="false">IF(OR(Q4528="Steel plate",Q4528="Concrete jacket"),"Steel plate or jacket",Q4528)</f>
        <v>Monitor</v>
      </c>
      <c r="S4528" s="5" t="str">
        <f aca="false">IF(O4528&lt;='Tree rules'!$C$4,IF(N4528&lt;='Tree rules'!$C$5,IF(P4528&lt;='Tree rules'!$C$7,"Monitor","Polymer laminate"),IF(P4528&lt;='Tree rules'!$C$8,"Seal cracks","Polymer laminate")),IF(O4528&lt;='Tree rules'!$C$6,IF(P4528&lt;='Tree rules'!$C$9,"Polymer laminate","Steel plate or jacket"),IF(L4528&lt;='Tree rules'!$C$10,"Steel plate or jacket","Polymer laminate")))</f>
        <v>Monitor</v>
      </c>
      <c r="T4528" s="5" t="str">
        <f aca="false">IF(S4528=R4528,"Yes","No")</f>
        <v>Yes</v>
      </c>
    </row>
    <row r="4529" customFormat="false" ht="15" hidden="false" customHeight="false" outlineLevel="0" collapsed="false">
      <c r="A4529" s="15" t="n">
        <v>6477</v>
      </c>
      <c r="B4529" s="16" t="n">
        <v>3.42292514293147</v>
      </c>
      <c r="C4529" s="15" t="n">
        <v>300</v>
      </c>
      <c r="D4529" s="15" t="n">
        <v>300</v>
      </c>
      <c r="E4529" s="15" t="n">
        <v>30</v>
      </c>
      <c r="F4529" s="16" t="n">
        <v>0.791582400904515</v>
      </c>
      <c r="G4529" s="17" t="s">
        <v>103</v>
      </c>
      <c r="H4529" s="18" t="n">
        <v>0.2</v>
      </c>
      <c r="I4529" s="18" t="n">
        <v>1.5</v>
      </c>
      <c r="J4529" s="19" t="n">
        <v>0.954144669320084</v>
      </c>
      <c r="K4529" s="19" t="n">
        <v>0.558961328365228</v>
      </c>
      <c r="L4529" s="16" t="n">
        <v>13.4760832398877</v>
      </c>
      <c r="M4529" s="19" t="n">
        <v>0.720735452473301</v>
      </c>
      <c r="N4529" s="19" t="n">
        <v>1.45506257693317</v>
      </c>
      <c r="O4529" s="19" t="n">
        <v>1.16455201807225</v>
      </c>
      <c r="P4529" s="19" t="n">
        <v>0.540697238993156</v>
      </c>
      <c r="Q4529" s="17" t="s">
        <v>31</v>
      </c>
      <c r="R4529" s="5" t="str">
        <f aca="false">IF(OR(Q4529="Steel plate",Q4529="Concrete jacket"),"Steel plate or jacket",Q4529)</f>
        <v>Polymer laminate</v>
      </c>
      <c r="S4529" s="5" t="str">
        <f aca="false">IF(O4529&lt;='Tree rules'!$C$4,IF(N4529&lt;='Tree rules'!$C$5,IF(P4529&lt;='Tree rules'!$C$7,"Monitor","Polymer laminate"),IF(P4529&lt;='Tree rules'!$C$8,"Seal cracks","Polymer laminate")),IF(O4529&lt;='Tree rules'!$C$6,IF(P4529&lt;='Tree rules'!$C$9,"Polymer laminate","Steel plate or jacket"),IF(L4529&lt;='Tree rules'!$C$10,"Steel plate or jacket","Polymer laminate")))</f>
        <v>Polymer laminate</v>
      </c>
      <c r="T4529" s="5" t="str">
        <f aca="false">IF(S4529=R4529,"Yes","No")</f>
        <v>Yes</v>
      </c>
    </row>
    <row r="4530" customFormat="false" ht="15" hidden="false" customHeight="false" outlineLevel="0" collapsed="false">
      <c r="A4530" s="15" t="n">
        <v>6478</v>
      </c>
      <c r="B4530" s="16" t="n">
        <v>7.29654085151239</v>
      </c>
      <c r="C4530" s="15" t="n">
        <v>230</v>
      </c>
      <c r="D4530" s="15" t="n">
        <v>625</v>
      </c>
      <c r="E4530" s="15" t="n">
        <v>30</v>
      </c>
      <c r="F4530" s="16" t="n">
        <v>0.710178431223674</v>
      </c>
      <c r="G4530" s="17" t="s">
        <v>101</v>
      </c>
      <c r="H4530" s="18" t="n">
        <v>0.3</v>
      </c>
      <c r="I4530" s="18" t="n">
        <v>2</v>
      </c>
      <c r="J4530" s="19" t="n">
        <v>0.88094382249938</v>
      </c>
      <c r="K4530" s="19" t="n">
        <v>0.599588658363448</v>
      </c>
      <c r="L4530" s="16" t="n">
        <v>12.6456513891029</v>
      </c>
      <c r="M4530" s="19" t="n">
        <v>0.42664729812525</v>
      </c>
      <c r="N4530" s="19" t="n">
        <v>0.899641983353597</v>
      </c>
      <c r="O4530" s="19" t="n">
        <v>1.23368372037279</v>
      </c>
      <c r="P4530" s="19" t="n">
        <v>0.991411458163384</v>
      </c>
      <c r="Q4530" s="17" t="s">
        <v>31</v>
      </c>
      <c r="R4530" s="5" t="str">
        <f aca="false">IF(OR(Q4530="Steel plate",Q4530="Concrete jacket"),"Steel plate or jacket",Q4530)</f>
        <v>Polymer laminate</v>
      </c>
      <c r="S4530" s="5" t="str">
        <f aca="false">IF(O4530&lt;='Tree rules'!$C$4,IF(N4530&lt;='Tree rules'!$C$5,IF(P4530&lt;='Tree rules'!$C$7,"Monitor","Polymer laminate"),IF(P4530&lt;='Tree rules'!$C$8,"Seal cracks","Polymer laminate")),IF(O4530&lt;='Tree rules'!$C$6,IF(P4530&lt;='Tree rules'!$C$9,"Polymer laminate","Steel plate or jacket"),IF(L4530&lt;='Tree rules'!$C$10,"Steel plate or jacket","Polymer laminate")))</f>
        <v>Polymer laminate</v>
      </c>
      <c r="T4530" s="5" t="str">
        <f aca="false">IF(S4530=R4530,"Yes","No")</f>
        <v>Yes</v>
      </c>
    </row>
    <row r="4531" customFormat="false" ht="15" hidden="false" customHeight="false" outlineLevel="0" collapsed="false">
      <c r="A4531" s="15" t="n">
        <v>6479</v>
      </c>
      <c r="B4531" s="16" t="n">
        <v>5.72374261094104</v>
      </c>
      <c r="C4531" s="15" t="n">
        <v>300</v>
      </c>
      <c r="D4531" s="15" t="n">
        <v>550</v>
      </c>
      <c r="E4531" s="15" t="n">
        <v>30</v>
      </c>
      <c r="F4531" s="16" t="n">
        <v>0.834420359519201</v>
      </c>
      <c r="G4531" s="17" t="s">
        <v>103</v>
      </c>
      <c r="H4531" s="18" t="n">
        <v>0.2</v>
      </c>
      <c r="I4531" s="18" t="n">
        <v>1</v>
      </c>
      <c r="J4531" s="19" t="n">
        <v>0.898212849072608</v>
      </c>
      <c r="K4531" s="19" t="n">
        <v>0.548792810037077</v>
      </c>
      <c r="L4531" s="16" t="n">
        <v>11.4018777110379</v>
      </c>
      <c r="M4531" s="19" t="n">
        <v>0.714775060215055</v>
      </c>
      <c r="N4531" s="19" t="n">
        <v>0.925091144444593</v>
      </c>
      <c r="O4531" s="19" t="n">
        <v>0.898212849072608</v>
      </c>
      <c r="P4531" s="19" t="n">
        <v>0.506353899639204</v>
      </c>
      <c r="Q4531" s="17" t="s">
        <v>29</v>
      </c>
      <c r="R4531" s="5" t="str">
        <f aca="false">IF(OR(Q4531="Steel plate",Q4531="Concrete jacket"),"Steel plate or jacket",Q4531)</f>
        <v>Monitor</v>
      </c>
      <c r="S4531" s="5" t="str">
        <f aca="false">IF(O4531&lt;='Tree rules'!$C$4,IF(N4531&lt;='Tree rules'!$C$5,IF(P4531&lt;='Tree rules'!$C$7,"Monitor","Polymer laminate"),IF(P4531&lt;='Tree rules'!$C$8,"Seal cracks","Polymer laminate")),IF(O4531&lt;='Tree rules'!$C$6,IF(P4531&lt;='Tree rules'!$C$9,"Polymer laminate","Steel plate or jacket"),IF(L4531&lt;='Tree rules'!$C$10,"Steel plate or jacket","Polymer laminate")))</f>
        <v>Monitor</v>
      </c>
      <c r="T4531" s="5" t="str">
        <f aca="false">IF(S4531=R4531,"Yes","No")</f>
        <v>Yes</v>
      </c>
    </row>
    <row r="4532" customFormat="false" ht="15" hidden="false" customHeight="false" outlineLevel="0" collapsed="false">
      <c r="A4532" s="15" t="n">
        <v>6480</v>
      </c>
      <c r="B4532" s="16" t="n">
        <v>6.70522054682099</v>
      </c>
      <c r="C4532" s="15" t="n">
        <v>300</v>
      </c>
      <c r="D4532" s="15" t="n">
        <v>625</v>
      </c>
      <c r="E4532" s="15" t="n">
        <v>25</v>
      </c>
      <c r="F4532" s="16" t="n">
        <v>0.725960174139756</v>
      </c>
      <c r="G4532" s="17" t="s">
        <v>103</v>
      </c>
      <c r="H4532" s="18" t="n">
        <v>0.2</v>
      </c>
      <c r="I4532" s="18" t="n">
        <v>1</v>
      </c>
      <c r="J4532" s="19" t="n">
        <v>0.949698319298977</v>
      </c>
      <c r="K4532" s="19" t="n">
        <v>0.513318964699785</v>
      </c>
      <c r="L4532" s="16" t="n">
        <v>11.6208328367781</v>
      </c>
      <c r="M4532" s="19" t="n">
        <v>0.781552823163023</v>
      </c>
      <c r="N4532" s="19" t="n">
        <v>0.940617378419287</v>
      </c>
      <c r="O4532" s="19" t="n">
        <v>0.949698319298977</v>
      </c>
      <c r="P4532" s="19" t="n">
        <v>0.475645785292878</v>
      </c>
      <c r="Q4532" s="17" t="s">
        <v>29</v>
      </c>
      <c r="R4532" s="5" t="str">
        <f aca="false">IF(OR(Q4532="Steel plate",Q4532="Concrete jacket"),"Steel plate or jacket",Q4532)</f>
        <v>Monitor</v>
      </c>
      <c r="S4532" s="5" t="str">
        <f aca="false">IF(O4532&lt;='Tree rules'!$C$4,IF(N4532&lt;='Tree rules'!$C$5,IF(P4532&lt;='Tree rules'!$C$7,"Monitor","Polymer laminate"),IF(P4532&lt;='Tree rules'!$C$8,"Seal cracks","Polymer laminate")),IF(O4532&lt;='Tree rules'!$C$6,IF(P4532&lt;='Tree rules'!$C$9,"Polymer laminate","Steel plate or jacket"),IF(L4532&lt;='Tree rules'!$C$10,"Steel plate or jacket","Polymer laminate")))</f>
        <v>Monitor</v>
      </c>
      <c r="T4532" s="5" t="str">
        <f aca="false">IF(S4532=R4532,"Yes","No")</f>
        <v>Yes</v>
      </c>
    </row>
    <row r="4533" customFormat="false" ht="15" hidden="false" customHeight="false" outlineLevel="0" collapsed="false">
      <c r="A4533" s="15" t="n">
        <v>6482</v>
      </c>
      <c r="B4533" s="16" t="n">
        <v>5.70719285345605</v>
      </c>
      <c r="C4533" s="15" t="n">
        <v>300</v>
      </c>
      <c r="D4533" s="15" t="n">
        <v>500</v>
      </c>
      <c r="E4533" s="15" t="n">
        <v>30</v>
      </c>
      <c r="F4533" s="16" t="n">
        <v>0.590490249132883</v>
      </c>
      <c r="G4533" s="17" t="s">
        <v>101</v>
      </c>
      <c r="H4533" s="18" t="n">
        <v>0.3</v>
      </c>
      <c r="I4533" s="18" t="n">
        <v>1</v>
      </c>
      <c r="J4533" s="19" t="n">
        <v>0.90474635759687</v>
      </c>
      <c r="K4533" s="19" t="n">
        <v>0.442190798074355</v>
      </c>
      <c r="L4533" s="16" t="n">
        <v>12.5709093688459</v>
      </c>
      <c r="M4533" s="19" t="n">
        <v>0.277863472512154</v>
      </c>
      <c r="N4533" s="19" t="n">
        <v>0.689310472864651</v>
      </c>
      <c r="O4533" s="19" t="n">
        <v>0.90474635759687</v>
      </c>
      <c r="P4533" s="19" t="n">
        <v>0.914590736939344</v>
      </c>
      <c r="Q4533" s="17" t="s">
        <v>29</v>
      </c>
      <c r="R4533" s="5" t="str">
        <f aca="false">IF(OR(Q4533="Steel plate",Q4533="Concrete jacket"),"Steel plate or jacket",Q4533)</f>
        <v>Monitor</v>
      </c>
      <c r="S4533" s="5" t="str">
        <f aca="false">IF(O4533&lt;='Tree rules'!$C$4,IF(N4533&lt;='Tree rules'!$C$5,IF(P4533&lt;='Tree rules'!$C$7,"Monitor","Polymer laminate"),IF(P4533&lt;='Tree rules'!$C$8,"Seal cracks","Polymer laminate")),IF(O4533&lt;='Tree rules'!$C$6,IF(P4533&lt;='Tree rules'!$C$9,"Polymer laminate","Steel plate or jacket"),IF(L4533&lt;='Tree rules'!$C$10,"Steel plate or jacket","Polymer laminate")))</f>
        <v>Monitor</v>
      </c>
      <c r="T4533" s="5" t="str">
        <f aca="false">IF(S4533=R4533,"Yes","No")</f>
        <v>Yes</v>
      </c>
    </row>
    <row r="4534" customFormat="false" ht="15" hidden="false" customHeight="false" outlineLevel="0" collapsed="false">
      <c r="A4534" s="15" t="n">
        <v>6483</v>
      </c>
      <c r="B4534" s="16" t="n">
        <v>4.72862516339353</v>
      </c>
      <c r="C4534" s="15" t="n">
        <v>300</v>
      </c>
      <c r="D4534" s="15" t="n">
        <v>375</v>
      </c>
      <c r="E4534" s="15" t="n">
        <v>25</v>
      </c>
      <c r="F4534" s="16" t="n">
        <v>0.640487798897002</v>
      </c>
      <c r="G4534" s="17" t="s">
        <v>101</v>
      </c>
      <c r="H4534" s="18" t="n">
        <v>0.3</v>
      </c>
      <c r="I4534" s="18" t="n">
        <v>1</v>
      </c>
      <c r="J4534" s="19" t="n">
        <v>0.97670887856457</v>
      </c>
      <c r="K4534" s="19" t="n">
        <v>0.461568503267557</v>
      </c>
      <c r="L4534" s="16" t="n">
        <v>14.4606274109894</v>
      </c>
      <c r="M4534" s="19" t="n">
        <v>0.716991673411005</v>
      </c>
      <c r="N4534" s="19" t="n">
        <v>1.05301889088441</v>
      </c>
      <c r="O4534" s="19" t="n">
        <v>0.97670887856457</v>
      </c>
      <c r="P4534" s="19" t="n">
        <v>0.485541479359296</v>
      </c>
      <c r="Q4534" s="17" t="s">
        <v>30</v>
      </c>
      <c r="R4534" s="5" t="str">
        <f aca="false">IF(OR(Q4534="Steel plate",Q4534="Concrete jacket"),"Steel plate or jacket",Q4534)</f>
        <v>Seal cracks</v>
      </c>
      <c r="S4534" s="5" t="str">
        <f aca="false">IF(O4534&lt;='Tree rules'!$C$4,IF(N4534&lt;='Tree rules'!$C$5,IF(P4534&lt;='Tree rules'!$C$7,"Monitor","Polymer laminate"),IF(P4534&lt;='Tree rules'!$C$8,"Seal cracks","Polymer laminate")),IF(O4534&lt;='Tree rules'!$C$6,IF(P4534&lt;='Tree rules'!$C$9,"Polymer laminate","Steel plate or jacket"),IF(L4534&lt;='Tree rules'!$C$10,"Steel plate or jacket","Polymer laminate")))</f>
        <v>Seal cracks</v>
      </c>
      <c r="T4534" s="5" t="str">
        <f aca="false">IF(S4534=R4534,"Yes","No")</f>
        <v>Yes</v>
      </c>
    </row>
    <row r="4535" customFormat="false" ht="15" hidden="false" customHeight="false" outlineLevel="0" collapsed="false">
      <c r="A4535" s="15" t="n">
        <v>6485</v>
      </c>
      <c r="B4535" s="16" t="n">
        <v>3.95032980215887</v>
      </c>
      <c r="C4535" s="15" t="n">
        <v>300</v>
      </c>
      <c r="D4535" s="15" t="n">
        <v>350</v>
      </c>
      <c r="E4535" s="15" t="n">
        <v>25</v>
      </c>
      <c r="F4535" s="16" t="n">
        <v>0.661387927071535</v>
      </c>
      <c r="G4535" s="17" t="s">
        <v>101</v>
      </c>
      <c r="H4535" s="18" t="n">
        <v>0.3</v>
      </c>
      <c r="I4535" s="18" t="n">
        <v>2</v>
      </c>
      <c r="J4535" s="19" t="n">
        <v>0.956263313750848</v>
      </c>
      <c r="K4535" s="19" t="n">
        <v>0.494522534794472</v>
      </c>
      <c r="L4535" s="16" t="n">
        <v>12.9945059281542</v>
      </c>
      <c r="M4535" s="19" t="n">
        <v>0.554668177919856</v>
      </c>
      <c r="N4535" s="19" t="n">
        <v>1.22712600886335</v>
      </c>
      <c r="O4535" s="19" t="n">
        <v>1.43963286965467</v>
      </c>
      <c r="P4535" s="19" t="n">
        <v>0.707762949464991</v>
      </c>
      <c r="Q4535" s="17" t="s">
        <v>31</v>
      </c>
      <c r="R4535" s="5" t="str">
        <f aca="false">IF(OR(Q4535="Steel plate",Q4535="Concrete jacket"),"Steel plate or jacket",Q4535)</f>
        <v>Polymer laminate</v>
      </c>
      <c r="S4535" s="5" t="str">
        <f aca="false">IF(O4535&lt;='Tree rules'!$C$4,IF(N4535&lt;='Tree rules'!$C$5,IF(P4535&lt;='Tree rules'!$C$7,"Monitor","Polymer laminate"),IF(P4535&lt;='Tree rules'!$C$8,"Seal cracks","Polymer laminate")),IF(O4535&lt;='Tree rules'!$C$6,IF(P4535&lt;='Tree rules'!$C$9,"Polymer laminate","Steel plate or jacket"),IF(L4535&lt;='Tree rules'!$C$10,"Steel plate or jacket","Polymer laminate")))</f>
        <v>Steel plate or jacket</v>
      </c>
      <c r="T4535" s="5" t="str">
        <f aca="false">IF(S4535=R4535,"Yes","No")</f>
        <v>No</v>
      </c>
    </row>
    <row r="4536" customFormat="false" ht="15" hidden="false" customHeight="false" outlineLevel="0" collapsed="false">
      <c r="A4536" s="15" t="n">
        <v>6486</v>
      </c>
      <c r="B4536" s="16" t="n">
        <v>3.33130389655145</v>
      </c>
      <c r="C4536" s="15" t="n">
        <v>300</v>
      </c>
      <c r="D4536" s="15" t="n">
        <v>300</v>
      </c>
      <c r="E4536" s="15" t="n">
        <v>20</v>
      </c>
      <c r="F4536" s="16" t="n">
        <v>0.589048622548086</v>
      </c>
      <c r="G4536" s="17" t="s">
        <v>101</v>
      </c>
      <c r="H4536" s="18" t="n">
        <v>0.3</v>
      </c>
      <c r="I4536" s="18" t="n">
        <v>2</v>
      </c>
      <c r="J4536" s="19" t="n">
        <v>0.926008318646607</v>
      </c>
      <c r="K4536" s="19" t="n">
        <v>0.49830680982599</v>
      </c>
      <c r="L4536" s="16" t="n">
        <v>13.0129058459041</v>
      </c>
      <c r="M4536" s="19" t="n">
        <v>0.427025289049738</v>
      </c>
      <c r="N4536" s="19" t="n">
        <v>1.05503197363597</v>
      </c>
      <c r="O4536" s="19" t="n">
        <v>1.39058038615609</v>
      </c>
      <c r="P4536" s="19" t="n">
        <v>0.815646289214874</v>
      </c>
      <c r="Q4536" s="17" t="s">
        <v>31</v>
      </c>
      <c r="R4536" s="5" t="str">
        <f aca="false">IF(OR(Q4536="Steel plate",Q4536="Concrete jacket"),"Steel plate or jacket",Q4536)</f>
        <v>Polymer laminate</v>
      </c>
      <c r="S4536" s="5" t="str">
        <f aca="false">IF(O4536&lt;='Tree rules'!$C$4,IF(N4536&lt;='Tree rules'!$C$5,IF(P4536&lt;='Tree rules'!$C$7,"Monitor","Polymer laminate"),IF(P4536&lt;='Tree rules'!$C$8,"Seal cracks","Polymer laminate")),IF(O4536&lt;='Tree rules'!$C$6,IF(P4536&lt;='Tree rules'!$C$9,"Polymer laminate","Steel plate or jacket"),IF(L4536&lt;='Tree rules'!$C$10,"Steel plate or jacket","Polymer laminate")))</f>
        <v>Steel plate or jacket</v>
      </c>
      <c r="T4536" s="5" t="str">
        <f aca="false">IF(S4536=R4536,"Yes","No")</f>
        <v>No</v>
      </c>
    </row>
    <row r="4537" customFormat="false" ht="15" hidden="false" customHeight="false" outlineLevel="0" collapsed="false">
      <c r="A4537" s="15" t="n">
        <v>6488</v>
      </c>
      <c r="B4537" s="16" t="n">
        <v>4.53961762221238</v>
      </c>
      <c r="C4537" s="15" t="n">
        <v>300</v>
      </c>
      <c r="D4537" s="15" t="n">
        <v>375</v>
      </c>
      <c r="E4537" s="15" t="n">
        <v>25</v>
      </c>
      <c r="F4537" s="16" t="n">
        <v>0.640487798897002</v>
      </c>
      <c r="G4537" s="17" t="s">
        <v>101</v>
      </c>
      <c r="H4537" s="18" t="n">
        <v>0.3</v>
      </c>
      <c r="I4537" s="18" t="n">
        <v>2</v>
      </c>
      <c r="J4537" s="19" t="n">
        <v>0.959738283138292</v>
      </c>
      <c r="K4537" s="19" t="n">
        <v>0.599355535865231</v>
      </c>
      <c r="L4537" s="16" t="n">
        <v>13.8826226978972</v>
      </c>
      <c r="M4537" s="19" t="n">
        <v>0.743304811327997</v>
      </c>
      <c r="N4537" s="19" t="n">
        <v>1.49007932702481</v>
      </c>
      <c r="O4537" s="19" t="n">
        <v>1.34425211329586</v>
      </c>
      <c r="P4537" s="19" t="n">
        <v>0.585615640245602</v>
      </c>
      <c r="Q4537" s="17" t="s">
        <v>31</v>
      </c>
      <c r="R4537" s="5" t="str">
        <f aca="false">IF(OR(Q4537="Steel plate",Q4537="Concrete jacket"),"Steel plate or jacket",Q4537)</f>
        <v>Polymer laminate</v>
      </c>
      <c r="S4537" s="5" t="str">
        <f aca="false">IF(O4537&lt;='Tree rules'!$C$4,IF(N4537&lt;='Tree rules'!$C$5,IF(P4537&lt;='Tree rules'!$C$7,"Monitor","Polymer laminate"),IF(P4537&lt;='Tree rules'!$C$8,"Seal cracks","Polymer laminate")),IF(O4537&lt;='Tree rules'!$C$6,IF(P4537&lt;='Tree rules'!$C$9,"Polymer laminate","Steel plate or jacket"),IF(L4537&lt;='Tree rules'!$C$10,"Steel plate or jacket","Polymer laminate")))</f>
        <v>Polymer laminate</v>
      </c>
      <c r="T4537" s="5" t="str">
        <f aca="false">IF(S4537=R4537,"Yes","No")</f>
        <v>Yes</v>
      </c>
    </row>
    <row r="4538" customFormat="false" ht="15" hidden="false" customHeight="false" outlineLevel="0" collapsed="false">
      <c r="A4538" s="15" t="n">
        <v>6489</v>
      </c>
      <c r="B4538" s="16" t="n">
        <v>6.34204733846234</v>
      </c>
      <c r="C4538" s="15" t="n">
        <v>230</v>
      </c>
      <c r="D4538" s="15" t="n">
        <v>625</v>
      </c>
      <c r="E4538" s="15" t="n">
        <v>30</v>
      </c>
      <c r="F4538" s="16" t="n">
        <v>0.710178431223674</v>
      </c>
      <c r="G4538" s="17" t="s">
        <v>103</v>
      </c>
      <c r="H4538" s="18" t="n">
        <v>0.2</v>
      </c>
      <c r="I4538" s="18" t="n">
        <v>1</v>
      </c>
      <c r="J4538" s="19" t="n">
        <v>0.949088119159542</v>
      </c>
      <c r="K4538" s="19" t="n">
        <v>0.534691699641045</v>
      </c>
      <c r="L4538" s="16" t="n">
        <v>10.9914165311306</v>
      </c>
      <c r="M4538" s="19" t="n">
        <v>0.374809999745284</v>
      </c>
      <c r="N4538" s="19" t="n">
        <v>1.04237102149323</v>
      </c>
      <c r="O4538" s="19" t="n">
        <v>0.949088119159542</v>
      </c>
      <c r="P4538" s="19" t="n">
        <v>0.8326741154852</v>
      </c>
      <c r="Q4538" s="17" t="s">
        <v>30</v>
      </c>
      <c r="R4538" s="5" t="str">
        <f aca="false">IF(OR(Q4538="Steel plate",Q4538="Concrete jacket"),"Steel plate or jacket",Q4538)</f>
        <v>Seal cracks</v>
      </c>
      <c r="S4538" s="5" t="str">
        <f aca="false">IF(O4538&lt;='Tree rules'!$C$4,IF(N4538&lt;='Tree rules'!$C$5,IF(P4538&lt;='Tree rules'!$C$7,"Monitor","Polymer laminate"),IF(P4538&lt;='Tree rules'!$C$8,"Seal cracks","Polymer laminate")),IF(O4538&lt;='Tree rules'!$C$6,IF(P4538&lt;='Tree rules'!$C$9,"Polymer laminate","Steel plate or jacket"),IF(L4538&lt;='Tree rules'!$C$10,"Steel plate or jacket","Polymer laminate")))</f>
        <v>Seal cracks</v>
      </c>
      <c r="T4538" s="5" t="str">
        <f aca="false">IF(S4538=R4538,"Yes","No")</f>
        <v>Yes</v>
      </c>
    </row>
    <row r="4539" customFormat="false" ht="15" hidden="false" customHeight="false" outlineLevel="0" collapsed="false">
      <c r="A4539" s="15" t="n">
        <v>6491</v>
      </c>
      <c r="B4539" s="16" t="n">
        <v>5.16446899253526</v>
      </c>
      <c r="C4539" s="15" t="n">
        <v>230</v>
      </c>
      <c r="D4539" s="15" t="n">
        <v>500</v>
      </c>
      <c r="E4539" s="15" t="n">
        <v>30</v>
      </c>
      <c r="F4539" s="16" t="n">
        <v>0.577653504586516</v>
      </c>
      <c r="G4539" s="17" t="s">
        <v>101</v>
      </c>
      <c r="H4539" s="18" t="n">
        <v>0.3</v>
      </c>
      <c r="I4539" s="18" t="n">
        <v>1.5</v>
      </c>
      <c r="J4539" s="19" t="n">
        <v>0.903686197794457</v>
      </c>
      <c r="K4539" s="19" t="n">
        <v>0.557078741296091</v>
      </c>
      <c r="L4539" s="16" t="n">
        <v>11.3754823624125</v>
      </c>
      <c r="M4539" s="19" t="n">
        <v>0.666515962701842</v>
      </c>
      <c r="N4539" s="19" t="n">
        <v>0.77349018021716</v>
      </c>
      <c r="O4539" s="19" t="n">
        <v>1.10381711189469</v>
      </c>
      <c r="P4539" s="19" t="n">
        <v>0.435260934758112</v>
      </c>
      <c r="Q4539" s="17" t="s">
        <v>31</v>
      </c>
      <c r="R4539" s="5" t="str">
        <f aca="false">IF(OR(Q4539="Steel plate",Q4539="Concrete jacket"),"Steel plate or jacket",Q4539)</f>
        <v>Polymer laminate</v>
      </c>
      <c r="S4539" s="5" t="str">
        <f aca="false">IF(O4539&lt;='Tree rules'!$C$4,IF(N4539&lt;='Tree rules'!$C$5,IF(P4539&lt;='Tree rules'!$C$7,"Monitor","Polymer laminate"),IF(P4539&lt;='Tree rules'!$C$8,"Seal cracks","Polymer laminate")),IF(O4539&lt;='Tree rules'!$C$6,IF(P4539&lt;='Tree rules'!$C$9,"Polymer laminate","Steel plate or jacket"),IF(L4539&lt;='Tree rules'!$C$10,"Steel plate or jacket","Polymer laminate")))</f>
        <v>Polymer laminate</v>
      </c>
      <c r="T4539" s="5" t="str">
        <f aca="false">IF(S4539=R4539,"Yes","No")</f>
        <v>Yes</v>
      </c>
    </row>
    <row r="4540" customFormat="false" ht="15" hidden="false" customHeight="false" outlineLevel="0" collapsed="false">
      <c r="A4540" s="15" t="n">
        <v>6492</v>
      </c>
      <c r="B4540" s="16" t="n">
        <v>5.63953899126256</v>
      </c>
      <c r="C4540" s="15" t="n">
        <v>300</v>
      </c>
      <c r="D4540" s="15" t="n">
        <v>525</v>
      </c>
      <c r="E4540" s="15" t="n">
        <v>30</v>
      </c>
      <c r="F4540" s="16" t="n">
        <v>0.699589178252424</v>
      </c>
      <c r="G4540" s="17" t="s">
        <v>101</v>
      </c>
      <c r="H4540" s="18" t="n">
        <v>0.3</v>
      </c>
      <c r="I4540" s="18" t="n">
        <v>1</v>
      </c>
      <c r="J4540" s="19" t="n">
        <v>0.94175003554959</v>
      </c>
      <c r="K4540" s="19" t="n">
        <v>0.544642485319085</v>
      </c>
      <c r="L4540" s="16" t="n">
        <v>11.7735678314459</v>
      </c>
      <c r="M4540" s="19" t="n">
        <v>0.328373703450269</v>
      </c>
      <c r="N4540" s="19" t="n">
        <v>0.65646550481199</v>
      </c>
      <c r="O4540" s="19" t="n">
        <v>0.94175003554959</v>
      </c>
      <c r="P4540" s="19" t="n">
        <v>0.968813076482243</v>
      </c>
      <c r="Q4540" s="17" t="s">
        <v>29</v>
      </c>
      <c r="R4540" s="5" t="str">
        <f aca="false">IF(OR(Q4540="Steel plate",Q4540="Concrete jacket"),"Steel plate or jacket",Q4540)</f>
        <v>Monitor</v>
      </c>
      <c r="S4540" s="5" t="str">
        <f aca="false">IF(O4540&lt;='Tree rules'!$C$4,IF(N4540&lt;='Tree rules'!$C$5,IF(P4540&lt;='Tree rules'!$C$7,"Monitor","Polymer laminate"),IF(P4540&lt;='Tree rules'!$C$8,"Seal cracks","Polymer laminate")),IF(O4540&lt;='Tree rules'!$C$6,IF(P4540&lt;='Tree rules'!$C$9,"Polymer laminate","Steel plate or jacket"),IF(L4540&lt;='Tree rules'!$C$10,"Steel plate or jacket","Polymer laminate")))</f>
        <v>Polymer laminate</v>
      </c>
      <c r="T4540" s="5" t="str">
        <f aca="false">IF(S4540=R4540,"Yes","No")</f>
        <v>No</v>
      </c>
    </row>
    <row r="4541" customFormat="false" ht="15" hidden="false" customHeight="false" outlineLevel="0" collapsed="false">
      <c r="A4541" s="15" t="n">
        <v>6493</v>
      </c>
      <c r="B4541" s="16" t="n">
        <v>6.82791541492814</v>
      </c>
      <c r="C4541" s="15" t="n">
        <v>230</v>
      </c>
      <c r="D4541" s="15" t="n">
        <v>525</v>
      </c>
      <c r="E4541" s="15" t="n">
        <v>20</v>
      </c>
      <c r="F4541" s="16" t="n">
        <v>0.57270853223768</v>
      </c>
      <c r="G4541" s="17" t="s">
        <v>101</v>
      </c>
      <c r="H4541" s="18" t="n">
        <v>0.3</v>
      </c>
      <c r="I4541" s="18" t="n">
        <v>1</v>
      </c>
      <c r="J4541" s="19" t="n">
        <v>0.920541460366585</v>
      </c>
      <c r="K4541" s="19" t="n">
        <v>0.403687789923989</v>
      </c>
      <c r="L4541" s="16" t="n">
        <v>14.3142880816104</v>
      </c>
      <c r="M4541" s="19" t="n">
        <v>0.812115056766261</v>
      </c>
      <c r="N4541" s="19" t="n">
        <v>0.790017249016894</v>
      </c>
      <c r="O4541" s="19" t="n">
        <v>0.920541460366585</v>
      </c>
      <c r="P4541" s="19" t="n">
        <v>0.427910152597631</v>
      </c>
      <c r="Q4541" s="17" t="s">
        <v>29</v>
      </c>
      <c r="R4541" s="5" t="str">
        <f aca="false">IF(OR(Q4541="Steel plate",Q4541="Concrete jacket"),"Steel plate or jacket",Q4541)</f>
        <v>Monitor</v>
      </c>
      <c r="S4541" s="5" t="str">
        <f aca="false">IF(O4541&lt;='Tree rules'!$C$4,IF(N4541&lt;='Tree rules'!$C$5,IF(P4541&lt;='Tree rules'!$C$7,"Monitor","Polymer laminate"),IF(P4541&lt;='Tree rules'!$C$8,"Seal cracks","Polymer laminate")),IF(O4541&lt;='Tree rules'!$C$6,IF(P4541&lt;='Tree rules'!$C$9,"Polymer laminate","Steel plate or jacket"),IF(L4541&lt;='Tree rules'!$C$10,"Steel plate or jacket","Polymer laminate")))</f>
        <v>Monitor</v>
      </c>
      <c r="T4541" s="5" t="str">
        <f aca="false">IF(S4541=R4541,"Yes","No")</f>
        <v>Yes</v>
      </c>
    </row>
    <row r="4542" customFormat="false" ht="15" hidden="false" customHeight="false" outlineLevel="0" collapsed="false">
      <c r="A4542" s="15" t="n">
        <v>6494</v>
      </c>
      <c r="B4542" s="16" t="n">
        <v>4.70428394752165</v>
      </c>
      <c r="C4542" s="15" t="n">
        <v>300</v>
      </c>
      <c r="D4542" s="15" t="n">
        <v>425</v>
      </c>
      <c r="E4542" s="15" t="n">
        <v>20</v>
      </c>
      <c r="F4542" s="16" t="n">
        <v>0.530506411160282</v>
      </c>
      <c r="G4542" s="17" t="s">
        <v>101</v>
      </c>
      <c r="H4542" s="18" t="n">
        <v>0.3</v>
      </c>
      <c r="I4542" s="18" t="n">
        <v>2</v>
      </c>
      <c r="J4542" s="19" t="n">
        <v>0.914504043268201</v>
      </c>
      <c r="K4542" s="19" t="n">
        <v>0.476372909865998</v>
      </c>
      <c r="L4542" s="16" t="n">
        <v>12.4123587005848</v>
      </c>
      <c r="M4542" s="19" t="n">
        <v>0.933609961883354</v>
      </c>
      <c r="N4542" s="19" t="n">
        <v>1.07739971871569</v>
      </c>
      <c r="O4542" s="19" t="n">
        <v>1.39336313436051</v>
      </c>
      <c r="P4542" s="19" t="n">
        <v>0.389215416998048</v>
      </c>
      <c r="Q4542" s="17" t="s">
        <v>31</v>
      </c>
      <c r="R4542" s="5" t="str">
        <f aca="false">IF(OR(Q4542="Steel plate",Q4542="Concrete jacket"),"Steel plate or jacket",Q4542)</f>
        <v>Polymer laminate</v>
      </c>
      <c r="S4542" s="5" t="str">
        <f aca="false">IF(O4542&lt;='Tree rules'!$C$4,IF(N4542&lt;='Tree rules'!$C$5,IF(P4542&lt;='Tree rules'!$C$7,"Monitor","Polymer laminate"),IF(P4542&lt;='Tree rules'!$C$8,"Seal cracks","Polymer laminate")),IF(O4542&lt;='Tree rules'!$C$6,IF(P4542&lt;='Tree rules'!$C$9,"Polymer laminate","Steel plate or jacket"),IF(L4542&lt;='Tree rules'!$C$10,"Steel plate or jacket","Polymer laminate")))</f>
        <v>Steel plate or jacket</v>
      </c>
      <c r="T4542" s="5" t="str">
        <f aca="false">IF(S4542=R4542,"Yes","No")</f>
        <v>No</v>
      </c>
    </row>
    <row r="4543" customFormat="false" ht="15" hidden="false" customHeight="false" outlineLevel="0" collapsed="false">
      <c r="A4543" s="15" t="n">
        <v>6495</v>
      </c>
      <c r="B4543" s="16" t="n">
        <v>3.79184454966727</v>
      </c>
      <c r="C4543" s="15" t="n">
        <v>230</v>
      </c>
      <c r="D4543" s="15" t="n">
        <v>350</v>
      </c>
      <c r="E4543" s="15" t="n">
        <v>25</v>
      </c>
      <c r="F4543" s="16" t="n">
        <v>0.9045760591966</v>
      </c>
      <c r="G4543" s="17" t="s">
        <v>101</v>
      </c>
      <c r="H4543" s="18" t="n">
        <v>0.3</v>
      </c>
      <c r="I4543" s="18" t="n">
        <v>2</v>
      </c>
      <c r="J4543" s="19" t="n">
        <v>0.864645879673324</v>
      </c>
      <c r="K4543" s="19" t="n">
        <v>0.533700589261704</v>
      </c>
      <c r="L4543" s="16" t="n">
        <v>12.5557766545274</v>
      </c>
      <c r="M4543" s="19" t="n">
        <v>0.931480867060217</v>
      </c>
      <c r="N4543" s="19" t="n">
        <v>1.13615898089449</v>
      </c>
      <c r="O4543" s="19" t="n">
        <v>1.26782974386229</v>
      </c>
      <c r="P4543" s="19" t="n">
        <v>0.494580169495739</v>
      </c>
      <c r="Q4543" s="17" t="s">
        <v>31</v>
      </c>
      <c r="R4543" s="5" t="str">
        <f aca="false">IF(OR(Q4543="Steel plate",Q4543="Concrete jacket"),"Steel plate or jacket",Q4543)</f>
        <v>Polymer laminate</v>
      </c>
      <c r="S4543" s="5" t="str">
        <f aca="false">IF(O4543&lt;='Tree rules'!$C$4,IF(N4543&lt;='Tree rules'!$C$5,IF(P4543&lt;='Tree rules'!$C$7,"Monitor","Polymer laminate"),IF(P4543&lt;='Tree rules'!$C$8,"Seal cracks","Polymer laminate")),IF(O4543&lt;='Tree rules'!$C$6,IF(P4543&lt;='Tree rules'!$C$9,"Polymer laminate","Steel plate or jacket"),IF(L4543&lt;='Tree rules'!$C$10,"Steel plate or jacket","Polymer laminate")))</f>
        <v>Polymer laminate</v>
      </c>
      <c r="T4543" s="5" t="str">
        <f aca="false">IF(S4543=R4543,"Yes","No")</f>
        <v>Yes</v>
      </c>
    </row>
    <row r="4544" customFormat="false" ht="15" hidden="false" customHeight="false" outlineLevel="0" collapsed="false">
      <c r="A4544" s="15" t="n">
        <v>6496</v>
      </c>
      <c r="B4544" s="16" t="n">
        <v>6.78763824067373</v>
      </c>
      <c r="C4544" s="15" t="n">
        <v>230</v>
      </c>
      <c r="D4544" s="15" t="n">
        <v>625</v>
      </c>
      <c r="E4544" s="15" t="n">
        <v>25</v>
      </c>
      <c r="F4544" s="16" t="n">
        <v>0.710178431223674</v>
      </c>
      <c r="G4544" s="17" t="s">
        <v>103</v>
      </c>
      <c r="H4544" s="18" t="n">
        <v>0.2</v>
      </c>
      <c r="I4544" s="18" t="n">
        <v>2</v>
      </c>
      <c r="J4544" s="19" t="n">
        <v>0.852289195165881</v>
      </c>
      <c r="K4544" s="19" t="n">
        <v>0.623794572028888</v>
      </c>
      <c r="L4544" s="16" t="n">
        <v>11.7636711276841</v>
      </c>
      <c r="M4544" s="19" t="n">
        <v>0.485399160962284</v>
      </c>
      <c r="N4544" s="19" t="n">
        <v>1.2539857872467</v>
      </c>
      <c r="O4544" s="19" t="n">
        <v>1.17292501658842</v>
      </c>
      <c r="P4544" s="19" t="n">
        <v>0.844880306444013</v>
      </c>
      <c r="Q4544" s="17" t="s">
        <v>31</v>
      </c>
      <c r="R4544" s="5" t="str">
        <f aca="false">IF(OR(Q4544="Steel plate",Q4544="Concrete jacket"),"Steel plate or jacket",Q4544)</f>
        <v>Polymer laminate</v>
      </c>
      <c r="S4544" s="5" t="str">
        <f aca="false">IF(O4544&lt;='Tree rules'!$C$4,IF(N4544&lt;='Tree rules'!$C$5,IF(P4544&lt;='Tree rules'!$C$7,"Monitor","Polymer laminate"),IF(P4544&lt;='Tree rules'!$C$8,"Seal cracks","Polymer laminate")),IF(O4544&lt;='Tree rules'!$C$6,IF(P4544&lt;='Tree rules'!$C$9,"Polymer laminate","Steel plate or jacket"),IF(L4544&lt;='Tree rules'!$C$10,"Steel plate or jacket","Polymer laminate")))</f>
        <v>Polymer laminate</v>
      </c>
      <c r="T4544" s="5" t="str">
        <f aca="false">IF(S4544=R4544,"Yes","No")</f>
        <v>Yes</v>
      </c>
    </row>
    <row r="4545" customFormat="false" ht="15" hidden="false" customHeight="false" outlineLevel="0" collapsed="false">
      <c r="A4545" s="15" t="n">
        <v>6497</v>
      </c>
      <c r="B4545" s="16" t="n">
        <v>5.74797137184798</v>
      </c>
      <c r="C4545" s="15" t="n">
        <v>300</v>
      </c>
      <c r="D4545" s="15" t="n">
        <v>575</v>
      </c>
      <c r="E4545" s="15" t="n">
        <v>30</v>
      </c>
      <c r="F4545" s="16" t="n">
        <v>0.596127638252333</v>
      </c>
      <c r="G4545" s="17" t="s">
        <v>101</v>
      </c>
      <c r="H4545" s="18" t="n">
        <v>0.3</v>
      </c>
      <c r="I4545" s="18" t="n">
        <v>2</v>
      </c>
      <c r="J4545" s="19" t="n">
        <v>0.868494980950519</v>
      </c>
      <c r="K4545" s="19" t="n">
        <v>0.608831659603571</v>
      </c>
      <c r="L4545" s="16" t="n">
        <v>10.9069665499962</v>
      </c>
      <c r="M4545" s="19" t="n">
        <v>0.284148478935633</v>
      </c>
      <c r="N4545" s="19" t="n">
        <v>1.0657413608571</v>
      </c>
      <c r="O4545" s="19" t="n">
        <v>1.20822272129156</v>
      </c>
      <c r="P4545" s="19" t="n">
        <v>1.05746038271834</v>
      </c>
      <c r="Q4545" s="17" t="s">
        <v>31</v>
      </c>
      <c r="R4545" s="5" t="str">
        <f aca="false">IF(OR(Q4545="Steel plate",Q4545="Concrete jacket"),"Steel plate or jacket",Q4545)</f>
        <v>Polymer laminate</v>
      </c>
      <c r="S4545" s="5" t="str">
        <f aca="false">IF(O4545&lt;='Tree rules'!$C$4,IF(N4545&lt;='Tree rules'!$C$5,IF(P4545&lt;='Tree rules'!$C$7,"Monitor","Polymer laminate"),IF(P4545&lt;='Tree rules'!$C$8,"Seal cracks","Polymer laminate")),IF(O4545&lt;='Tree rules'!$C$6,IF(P4545&lt;='Tree rules'!$C$9,"Polymer laminate","Steel plate or jacket"),IF(L4545&lt;='Tree rules'!$C$10,"Steel plate or jacket","Polymer laminate")))</f>
        <v>Polymer laminate</v>
      </c>
      <c r="T4545" s="5" t="str">
        <f aca="false">IF(S4545=R4545,"Yes","No")</f>
        <v>Yes</v>
      </c>
    </row>
    <row r="4546" customFormat="false" ht="15" hidden="false" customHeight="false" outlineLevel="0" collapsed="false">
      <c r="A4546" s="15" t="n">
        <v>6498</v>
      </c>
      <c r="B4546" s="16" t="n">
        <v>5.92510210411451</v>
      </c>
      <c r="C4546" s="15" t="n">
        <v>300</v>
      </c>
      <c r="D4546" s="15" t="n">
        <v>475</v>
      </c>
      <c r="E4546" s="15" t="n">
        <v>25</v>
      </c>
      <c r="F4546" s="16" t="n">
        <v>0.624901102811956</v>
      </c>
      <c r="G4546" s="17" t="s">
        <v>103</v>
      </c>
      <c r="H4546" s="18" t="n">
        <v>0.2</v>
      </c>
      <c r="I4546" s="18" t="n">
        <v>1</v>
      </c>
      <c r="J4546" s="19" t="n">
        <v>0.87727579546349</v>
      </c>
      <c r="K4546" s="19" t="n">
        <v>0.524500999569964</v>
      </c>
      <c r="L4546" s="16" t="n">
        <v>13.8114268161177</v>
      </c>
      <c r="M4546" s="19" t="n">
        <v>0.540888169063754</v>
      </c>
      <c r="N4546" s="19" t="n">
        <v>0.933931170610232</v>
      </c>
      <c r="O4546" s="19" t="n">
        <v>0.87727579546349</v>
      </c>
      <c r="P4546" s="19" t="n">
        <v>0.619842327527988</v>
      </c>
      <c r="Q4546" s="17" t="s">
        <v>29</v>
      </c>
      <c r="R4546" s="5" t="str">
        <f aca="false">IF(OR(Q4546="Steel plate",Q4546="Concrete jacket"),"Steel plate or jacket",Q4546)</f>
        <v>Monitor</v>
      </c>
      <c r="S4546" s="5" t="str">
        <f aca="false">IF(O4546&lt;='Tree rules'!$C$4,IF(N4546&lt;='Tree rules'!$C$5,IF(P4546&lt;='Tree rules'!$C$7,"Monitor","Polymer laminate"),IF(P4546&lt;='Tree rules'!$C$8,"Seal cracks","Polymer laminate")),IF(O4546&lt;='Tree rules'!$C$6,IF(P4546&lt;='Tree rules'!$C$9,"Polymer laminate","Steel plate or jacket"),IF(L4546&lt;='Tree rules'!$C$10,"Steel plate or jacket","Polymer laminate")))</f>
        <v>Monitor</v>
      </c>
      <c r="T4546" s="5" t="str">
        <f aca="false">IF(S4546=R4546,"Yes","No")</f>
        <v>Yes</v>
      </c>
    </row>
    <row r="4547" customFormat="false" ht="15" hidden="false" customHeight="false" outlineLevel="0" collapsed="false">
      <c r="A4547" s="15" t="n">
        <v>6500</v>
      </c>
      <c r="B4547" s="16" t="n">
        <v>4.31148712164301</v>
      </c>
      <c r="C4547" s="15" t="n">
        <v>230</v>
      </c>
      <c r="D4547" s="15" t="n">
        <v>400</v>
      </c>
      <c r="E4547" s="15" t="n">
        <v>30</v>
      </c>
      <c r="F4547" s="16" t="n">
        <v>0.740832460684402</v>
      </c>
      <c r="G4547" s="17" t="s">
        <v>103</v>
      </c>
      <c r="H4547" s="18" t="n">
        <v>0.2</v>
      </c>
      <c r="I4547" s="18" t="n">
        <v>1.5</v>
      </c>
      <c r="J4547" s="19" t="n">
        <v>0.952097033196964</v>
      </c>
      <c r="K4547" s="19" t="n">
        <v>0.648824852406489</v>
      </c>
      <c r="L4547" s="16" t="n">
        <v>12.1793421515339</v>
      </c>
      <c r="M4547" s="19" t="n">
        <v>0.965448220055923</v>
      </c>
      <c r="N4547" s="19" t="n">
        <v>1.14884295652219</v>
      </c>
      <c r="O4547" s="19" t="n">
        <v>1.11927344127511</v>
      </c>
      <c r="P4547" s="19" t="n">
        <v>0.417426187305077</v>
      </c>
      <c r="Q4547" s="17" t="s">
        <v>31</v>
      </c>
      <c r="R4547" s="5" t="str">
        <f aca="false">IF(OR(Q4547="Steel plate",Q4547="Concrete jacket"),"Steel plate or jacket",Q4547)</f>
        <v>Polymer laminate</v>
      </c>
      <c r="S4547" s="5" t="str">
        <f aca="false">IF(O4547&lt;='Tree rules'!$C$4,IF(N4547&lt;='Tree rules'!$C$5,IF(P4547&lt;='Tree rules'!$C$7,"Monitor","Polymer laminate"),IF(P4547&lt;='Tree rules'!$C$8,"Seal cracks","Polymer laminate")),IF(O4547&lt;='Tree rules'!$C$6,IF(P4547&lt;='Tree rules'!$C$9,"Polymer laminate","Steel plate or jacket"),IF(L4547&lt;='Tree rules'!$C$10,"Steel plate or jacket","Polymer laminate")))</f>
        <v>Polymer laminate</v>
      </c>
      <c r="T4547" s="5" t="str">
        <f aca="false">IF(S4547=R4547,"Yes","No")</f>
        <v>Yes</v>
      </c>
    </row>
    <row r="4548" customFormat="false" ht="15" hidden="false" customHeight="false" outlineLevel="0" collapsed="false">
      <c r="A4548" s="15" t="n">
        <v>6501</v>
      </c>
      <c r="B4548" s="16" t="n">
        <v>4.05463698595509</v>
      </c>
      <c r="C4548" s="15" t="n">
        <v>230</v>
      </c>
      <c r="D4548" s="15" t="n">
        <v>400</v>
      </c>
      <c r="E4548" s="15" t="n">
        <v>25</v>
      </c>
      <c r="F4548" s="16" t="n">
        <v>0.776085141697083</v>
      </c>
      <c r="G4548" s="17" t="s">
        <v>103</v>
      </c>
      <c r="H4548" s="18" t="n">
        <v>0.2</v>
      </c>
      <c r="I4548" s="18" t="n">
        <v>1.5</v>
      </c>
      <c r="J4548" s="19" t="n">
        <v>0.856525723255463</v>
      </c>
      <c r="K4548" s="19" t="n">
        <v>0.464976477614526</v>
      </c>
      <c r="L4548" s="16" t="n">
        <v>11.5188550737361</v>
      </c>
      <c r="M4548" s="19" t="n">
        <v>0.442278571899977</v>
      </c>
      <c r="N4548" s="19" t="n">
        <v>1.57076779946454</v>
      </c>
      <c r="O4548" s="19" t="n">
        <v>1.08565642799042</v>
      </c>
      <c r="P4548" s="19" t="n">
        <v>0.731483525937275</v>
      </c>
      <c r="Q4548" s="17" t="s">
        <v>31</v>
      </c>
      <c r="R4548" s="5" t="str">
        <f aca="false">IF(OR(Q4548="Steel plate",Q4548="Concrete jacket"),"Steel plate or jacket",Q4548)</f>
        <v>Polymer laminate</v>
      </c>
      <c r="S4548" s="5" t="str">
        <f aca="false">IF(O4548&lt;='Tree rules'!$C$4,IF(N4548&lt;='Tree rules'!$C$5,IF(P4548&lt;='Tree rules'!$C$7,"Monitor","Polymer laminate"),IF(P4548&lt;='Tree rules'!$C$8,"Seal cracks","Polymer laminate")),IF(O4548&lt;='Tree rules'!$C$6,IF(P4548&lt;='Tree rules'!$C$9,"Polymer laminate","Steel plate or jacket"),IF(L4548&lt;='Tree rules'!$C$10,"Steel plate or jacket","Polymer laminate")))</f>
        <v>Polymer laminate</v>
      </c>
      <c r="T4548" s="5" t="str">
        <f aca="false">IF(S4548=R4548,"Yes","No")</f>
        <v>Yes</v>
      </c>
    </row>
    <row r="4549" customFormat="false" ht="15" hidden="false" customHeight="false" outlineLevel="0" collapsed="false">
      <c r="A4549" s="15" t="n">
        <v>6502</v>
      </c>
      <c r="B4549" s="16" t="n">
        <v>3.80555518754224</v>
      </c>
      <c r="C4549" s="15" t="n">
        <v>230</v>
      </c>
      <c r="D4549" s="15" t="n">
        <v>300</v>
      </c>
      <c r="E4549" s="15" t="n">
        <v>25</v>
      </c>
      <c r="F4549" s="16" t="n">
        <v>0.576243217710084</v>
      </c>
      <c r="G4549" s="17" t="s">
        <v>103</v>
      </c>
      <c r="H4549" s="18" t="n">
        <v>0.2</v>
      </c>
      <c r="I4549" s="18" t="n">
        <v>1</v>
      </c>
      <c r="J4549" s="19" t="n">
        <v>0.9560451094589</v>
      </c>
      <c r="K4549" s="19" t="n">
        <v>0.459281396368543</v>
      </c>
      <c r="L4549" s="16" t="n">
        <v>14.8654499513369</v>
      </c>
      <c r="M4549" s="19" t="n">
        <v>0.889549392650285</v>
      </c>
      <c r="N4549" s="19" t="n">
        <v>0.944388582034409</v>
      </c>
      <c r="O4549" s="19" t="n">
        <v>0.9560451094589</v>
      </c>
      <c r="P4549" s="19" t="n">
        <v>0.333405858035658</v>
      </c>
      <c r="Q4549" s="17" t="s">
        <v>29</v>
      </c>
      <c r="R4549" s="5" t="str">
        <f aca="false">IF(OR(Q4549="Steel plate",Q4549="Concrete jacket"),"Steel plate or jacket",Q4549)</f>
        <v>Monitor</v>
      </c>
      <c r="S4549" s="5" t="str">
        <f aca="false">IF(O4549&lt;='Tree rules'!$C$4,IF(N4549&lt;='Tree rules'!$C$5,IF(P4549&lt;='Tree rules'!$C$7,"Monitor","Polymer laminate"),IF(P4549&lt;='Tree rules'!$C$8,"Seal cracks","Polymer laminate")),IF(O4549&lt;='Tree rules'!$C$6,IF(P4549&lt;='Tree rules'!$C$9,"Polymer laminate","Steel plate or jacket"),IF(L4549&lt;='Tree rules'!$C$10,"Steel plate or jacket","Polymer laminate")))</f>
        <v>Monitor</v>
      </c>
      <c r="T4549" s="5" t="str">
        <f aca="false">IF(S4549=R4549,"Yes","No")</f>
        <v>Yes</v>
      </c>
    </row>
    <row r="4550" customFormat="false" ht="15" hidden="false" customHeight="false" outlineLevel="0" collapsed="false">
      <c r="A4550" s="15" t="n">
        <v>6503</v>
      </c>
      <c r="B4550" s="16" t="n">
        <v>3.97212376915079</v>
      </c>
      <c r="C4550" s="15" t="n">
        <v>300</v>
      </c>
      <c r="D4550" s="15" t="n">
        <v>350</v>
      </c>
      <c r="E4550" s="15" t="n">
        <v>25</v>
      </c>
      <c r="F4550" s="16" t="n">
        <v>0.61599855952741</v>
      </c>
      <c r="G4550" s="17" t="s">
        <v>103</v>
      </c>
      <c r="H4550" s="18" t="n">
        <v>0.2</v>
      </c>
      <c r="I4550" s="18" t="n">
        <v>1</v>
      </c>
      <c r="J4550" s="19" t="n">
        <v>0.871054786047754</v>
      </c>
      <c r="K4550" s="19" t="n">
        <v>0.601837747795365</v>
      </c>
      <c r="L4550" s="16" t="n">
        <v>12.9807966312117</v>
      </c>
      <c r="M4550" s="19" t="n">
        <v>0.483990101296583</v>
      </c>
      <c r="N4550" s="19" t="n">
        <v>0.892903906672996</v>
      </c>
      <c r="O4550" s="19" t="n">
        <v>0.871054786047754</v>
      </c>
      <c r="P4550" s="19" t="n">
        <v>0.608649032593271</v>
      </c>
      <c r="Q4550" s="17" t="s">
        <v>29</v>
      </c>
      <c r="R4550" s="5" t="str">
        <f aca="false">IF(OR(Q4550="Steel plate",Q4550="Concrete jacket"),"Steel plate or jacket",Q4550)</f>
        <v>Monitor</v>
      </c>
      <c r="S4550" s="5" t="str">
        <f aca="false">IF(O4550&lt;='Tree rules'!$C$4,IF(N4550&lt;='Tree rules'!$C$5,IF(P4550&lt;='Tree rules'!$C$7,"Monitor","Polymer laminate"),IF(P4550&lt;='Tree rules'!$C$8,"Seal cracks","Polymer laminate")),IF(O4550&lt;='Tree rules'!$C$6,IF(P4550&lt;='Tree rules'!$C$9,"Polymer laminate","Steel plate or jacket"),IF(L4550&lt;='Tree rules'!$C$10,"Steel plate or jacket","Polymer laminate")))</f>
        <v>Monitor</v>
      </c>
      <c r="T4550" s="5" t="str">
        <f aca="false">IF(S4550=R4550,"Yes","No")</f>
        <v>Yes</v>
      </c>
    </row>
    <row r="4551" customFormat="false" ht="15" hidden="false" customHeight="false" outlineLevel="0" collapsed="false">
      <c r="A4551" s="15" t="n">
        <v>6504</v>
      </c>
      <c r="B4551" s="16" t="n">
        <v>5.75108346653683</v>
      </c>
      <c r="C4551" s="15" t="n">
        <v>230</v>
      </c>
      <c r="D4551" s="15" t="n">
        <v>550</v>
      </c>
      <c r="E4551" s="15" t="n">
        <v>30</v>
      </c>
      <c r="F4551" s="16" t="n">
        <v>0.816280786486175</v>
      </c>
      <c r="G4551" s="17" t="s">
        <v>101</v>
      </c>
      <c r="H4551" s="18" t="n">
        <v>0.3</v>
      </c>
      <c r="I4551" s="18" t="n">
        <v>1</v>
      </c>
      <c r="J4551" s="19" t="n">
        <v>0.92405475584976</v>
      </c>
      <c r="K4551" s="19" t="n">
        <v>0.618793692568245</v>
      </c>
      <c r="L4551" s="16" t="n">
        <v>11.4563415668064</v>
      </c>
      <c r="M4551" s="19" t="n">
        <v>0.905139497676015</v>
      </c>
      <c r="N4551" s="19" t="n">
        <v>0.611802506290607</v>
      </c>
      <c r="O4551" s="19" t="n">
        <v>0.92405475584976</v>
      </c>
      <c r="P4551" s="19" t="n">
        <v>0.436969153282423</v>
      </c>
      <c r="Q4551" s="17" t="s">
        <v>29</v>
      </c>
      <c r="R4551" s="5" t="str">
        <f aca="false">IF(OR(Q4551="Steel plate",Q4551="Concrete jacket"),"Steel plate or jacket",Q4551)</f>
        <v>Monitor</v>
      </c>
      <c r="S4551" s="5" t="str">
        <f aca="false">IF(O4551&lt;='Tree rules'!$C$4,IF(N4551&lt;='Tree rules'!$C$5,IF(P4551&lt;='Tree rules'!$C$7,"Monitor","Polymer laminate"),IF(P4551&lt;='Tree rules'!$C$8,"Seal cracks","Polymer laminate")),IF(O4551&lt;='Tree rules'!$C$6,IF(P4551&lt;='Tree rules'!$C$9,"Polymer laminate","Steel plate or jacket"),IF(L4551&lt;='Tree rules'!$C$10,"Steel plate or jacket","Polymer laminate")))</f>
        <v>Monitor</v>
      </c>
      <c r="T4551" s="5" t="str">
        <f aca="false">IF(S4551=R4551,"Yes","No")</f>
        <v>Yes</v>
      </c>
    </row>
    <row r="4552" customFormat="false" ht="15" hidden="false" customHeight="false" outlineLevel="0" collapsed="false">
      <c r="A4552" s="15" t="n">
        <v>6506</v>
      </c>
      <c r="B4552" s="16" t="n">
        <v>7.29441656567874</v>
      </c>
      <c r="C4552" s="15" t="n">
        <v>300</v>
      </c>
      <c r="D4552" s="15" t="n">
        <v>700</v>
      </c>
      <c r="E4552" s="15" t="n">
        <v>25</v>
      </c>
      <c r="F4552" s="16" t="n">
        <v>0.642452485396686</v>
      </c>
      <c r="G4552" s="17" t="s">
        <v>101</v>
      </c>
      <c r="H4552" s="18" t="n">
        <v>0.3</v>
      </c>
      <c r="I4552" s="18" t="n">
        <v>1</v>
      </c>
      <c r="J4552" s="19" t="n">
        <v>0.97636035843777</v>
      </c>
      <c r="K4552" s="19" t="n">
        <v>0.514919977272865</v>
      </c>
      <c r="L4552" s="16" t="n">
        <v>11.1877554688324</v>
      </c>
      <c r="M4552" s="19" t="n">
        <v>0.457154329681091</v>
      </c>
      <c r="N4552" s="19" t="n">
        <v>0.690072021898638</v>
      </c>
      <c r="O4552" s="19" t="n">
        <v>0.97636035843777</v>
      </c>
      <c r="P4552" s="19" t="n">
        <v>0.713552417175982</v>
      </c>
      <c r="Q4552" s="17" t="s">
        <v>29</v>
      </c>
      <c r="R4552" s="5" t="str">
        <f aca="false">IF(OR(Q4552="Steel plate",Q4552="Concrete jacket"),"Steel plate or jacket",Q4552)</f>
        <v>Monitor</v>
      </c>
      <c r="S4552" s="5" t="str">
        <f aca="false">IF(O4552&lt;='Tree rules'!$C$4,IF(N4552&lt;='Tree rules'!$C$5,IF(P4552&lt;='Tree rules'!$C$7,"Monitor","Polymer laminate"),IF(P4552&lt;='Tree rules'!$C$8,"Seal cracks","Polymer laminate")),IF(O4552&lt;='Tree rules'!$C$6,IF(P4552&lt;='Tree rules'!$C$9,"Polymer laminate","Steel plate or jacket"),IF(L4552&lt;='Tree rules'!$C$10,"Steel plate or jacket","Polymer laminate")))</f>
        <v>Monitor</v>
      </c>
      <c r="T4552" s="5" t="str">
        <f aca="false">IF(S4552=R4552,"Yes","No")</f>
        <v>Yes</v>
      </c>
    </row>
    <row r="4553" customFormat="false" ht="15" hidden="false" customHeight="false" outlineLevel="0" collapsed="false">
      <c r="A4553" s="15" t="n">
        <v>6507</v>
      </c>
      <c r="B4553" s="16" t="n">
        <v>5.05363126459906</v>
      </c>
      <c r="C4553" s="15" t="n">
        <v>300</v>
      </c>
      <c r="D4553" s="15" t="n">
        <v>500</v>
      </c>
      <c r="E4553" s="15" t="n">
        <v>20</v>
      </c>
      <c r="F4553" s="16" t="n">
        <v>0.695042622475618</v>
      </c>
      <c r="G4553" s="17" t="s">
        <v>101</v>
      </c>
      <c r="H4553" s="18" t="n">
        <v>0.3</v>
      </c>
      <c r="I4553" s="18" t="n">
        <v>2</v>
      </c>
      <c r="J4553" s="19" t="n">
        <v>0.916586999466057</v>
      </c>
      <c r="K4553" s="19" t="n">
        <v>0.471010736703428</v>
      </c>
      <c r="L4553" s="16" t="n">
        <v>11.1806001429183</v>
      </c>
      <c r="M4553" s="19" t="n">
        <v>0.520797491214025</v>
      </c>
      <c r="N4553" s="19" t="n">
        <v>1.15846574288233</v>
      </c>
      <c r="O4553" s="19" t="n">
        <v>1.40145168106082</v>
      </c>
      <c r="P4553" s="19" t="n">
        <v>0.773169994754746</v>
      </c>
      <c r="Q4553" s="17" t="s">
        <v>104</v>
      </c>
      <c r="R4553" s="5" t="str">
        <f aca="false">IF(OR(Q4553="Steel plate",Q4553="Concrete jacket"),"Steel plate or jacket",Q4553)</f>
        <v>Steel plate or jacket</v>
      </c>
      <c r="S4553" s="5" t="str">
        <f aca="false">IF(O4553&lt;='Tree rules'!$C$4,IF(N4553&lt;='Tree rules'!$C$5,IF(P4553&lt;='Tree rules'!$C$7,"Monitor","Polymer laminate"),IF(P4553&lt;='Tree rules'!$C$8,"Seal cracks","Polymer laminate")),IF(O4553&lt;='Tree rules'!$C$6,IF(P4553&lt;='Tree rules'!$C$9,"Polymer laminate","Steel plate or jacket"),IF(L4553&lt;='Tree rules'!$C$10,"Steel plate or jacket","Polymer laminate")))</f>
        <v>Steel plate or jacket</v>
      </c>
      <c r="T4553" s="5" t="str">
        <f aca="false">IF(S4553=R4553,"Yes","No")</f>
        <v>Yes</v>
      </c>
    </row>
    <row r="4554" customFormat="false" ht="15" hidden="false" customHeight="false" outlineLevel="0" collapsed="false">
      <c r="A4554" s="15" t="n">
        <v>6508</v>
      </c>
      <c r="B4554" s="16" t="n">
        <v>3.07531372301449</v>
      </c>
      <c r="C4554" s="15" t="n">
        <v>300</v>
      </c>
      <c r="D4554" s="15" t="n">
        <v>300</v>
      </c>
      <c r="E4554" s="15" t="n">
        <v>25</v>
      </c>
      <c r="F4554" s="16" t="n">
        <v>0.831109167616348</v>
      </c>
      <c r="G4554" s="17" t="s">
        <v>103</v>
      </c>
      <c r="H4554" s="18" t="n">
        <v>0.2</v>
      </c>
      <c r="I4554" s="18" t="n">
        <v>1.5</v>
      </c>
      <c r="J4554" s="19" t="n">
        <v>0.903384332905004</v>
      </c>
      <c r="K4554" s="19" t="n">
        <v>0.565101296141815</v>
      </c>
      <c r="L4554" s="16" t="n">
        <v>12.2036258849782</v>
      </c>
      <c r="M4554" s="19" t="n">
        <v>0.919331698699884</v>
      </c>
      <c r="N4554" s="19" t="n">
        <v>1.68921526445157</v>
      </c>
      <c r="O4554" s="19" t="n">
        <v>1.09982467063809</v>
      </c>
      <c r="P4554" s="19" t="n">
        <v>0.406797115167879</v>
      </c>
      <c r="Q4554" s="17" t="s">
        <v>31</v>
      </c>
      <c r="R4554" s="5" t="str">
        <f aca="false">IF(OR(Q4554="Steel plate",Q4554="Concrete jacket"),"Steel plate or jacket",Q4554)</f>
        <v>Polymer laminate</v>
      </c>
      <c r="S4554" s="5" t="str">
        <f aca="false">IF(O4554&lt;='Tree rules'!$C$4,IF(N4554&lt;='Tree rules'!$C$5,IF(P4554&lt;='Tree rules'!$C$7,"Monitor","Polymer laminate"),IF(P4554&lt;='Tree rules'!$C$8,"Seal cracks","Polymer laminate")),IF(O4554&lt;='Tree rules'!$C$6,IF(P4554&lt;='Tree rules'!$C$9,"Polymer laminate","Steel plate or jacket"),IF(L4554&lt;='Tree rules'!$C$10,"Steel plate or jacket","Polymer laminate")))</f>
        <v>Polymer laminate</v>
      </c>
      <c r="T4554" s="5" t="str">
        <f aca="false">IF(S4554=R4554,"Yes","No")</f>
        <v>Yes</v>
      </c>
    </row>
    <row r="4555" customFormat="false" ht="15" hidden="false" customHeight="false" outlineLevel="0" collapsed="false">
      <c r="A4555" s="15" t="n">
        <v>6510</v>
      </c>
      <c r="B4555" s="16" t="n">
        <v>3.73569330649622</v>
      </c>
      <c r="C4555" s="15" t="n">
        <v>230</v>
      </c>
      <c r="D4555" s="15" t="n">
        <v>350</v>
      </c>
      <c r="E4555" s="15" t="n">
        <v>30</v>
      </c>
      <c r="F4555" s="16" t="n">
        <v>0.9045760591966</v>
      </c>
      <c r="G4555" s="17" t="s">
        <v>101</v>
      </c>
      <c r="H4555" s="18" t="n">
        <v>0.3</v>
      </c>
      <c r="I4555" s="18" t="n">
        <v>1</v>
      </c>
      <c r="J4555" s="19" t="n">
        <v>0.853640736243541</v>
      </c>
      <c r="K4555" s="19" t="n">
        <v>0.587142229608832</v>
      </c>
      <c r="L4555" s="16" t="n">
        <v>12.3698453857491</v>
      </c>
      <c r="M4555" s="19" t="n">
        <v>0.790462124303946</v>
      </c>
      <c r="N4555" s="19" t="n">
        <v>0.763781210430229</v>
      </c>
      <c r="O4555" s="19" t="n">
        <v>0.853640736243541</v>
      </c>
      <c r="P4555" s="19" t="n">
        <v>0.448968912709386</v>
      </c>
      <c r="Q4555" s="17" t="s">
        <v>29</v>
      </c>
      <c r="R4555" s="5" t="str">
        <f aca="false">IF(OR(Q4555="Steel plate",Q4555="Concrete jacket"),"Steel plate or jacket",Q4555)</f>
        <v>Monitor</v>
      </c>
      <c r="S4555" s="5" t="str">
        <f aca="false">IF(O4555&lt;='Tree rules'!$C$4,IF(N4555&lt;='Tree rules'!$C$5,IF(P4555&lt;='Tree rules'!$C$7,"Monitor","Polymer laminate"),IF(P4555&lt;='Tree rules'!$C$8,"Seal cracks","Polymer laminate")),IF(O4555&lt;='Tree rules'!$C$6,IF(P4555&lt;='Tree rules'!$C$9,"Polymer laminate","Steel plate or jacket"),IF(L4555&lt;='Tree rules'!$C$10,"Steel plate or jacket","Polymer laminate")))</f>
        <v>Monitor</v>
      </c>
      <c r="T4555" s="5" t="str">
        <f aca="false">IF(S4555=R4555,"Yes","No")</f>
        <v>Yes</v>
      </c>
    </row>
    <row r="4556" customFormat="false" ht="15" hidden="false" customHeight="false" outlineLevel="0" collapsed="false">
      <c r="A4556" s="15" t="n">
        <v>6511</v>
      </c>
      <c r="B4556" s="16" t="n">
        <v>5.12559035365176</v>
      </c>
      <c r="C4556" s="15" t="n">
        <v>300</v>
      </c>
      <c r="D4556" s="15" t="n">
        <v>450</v>
      </c>
      <c r="E4556" s="15" t="n">
        <v>20</v>
      </c>
      <c r="F4556" s="16" t="n">
        <v>0.557129731671096</v>
      </c>
      <c r="G4556" s="17" t="s">
        <v>103</v>
      </c>
      <c r="H4556" s="18" t="n">
        <v>0.2</v>
      </c>
      <c r="I4556" s="18" t="n">
        <v>2</v>
      </c>
      <c r="J4556" s="19" t="n">
        <v>0.874782982564896</v>
      </c>
      <c r="K4556" s="19" t="n">
        <v>0.490568524531747</v>
      </c>
      <c r="L4556" s="16" t="n">
        <v>12.6246067823935</v>
      </c>
      <c r="M4556" s="19" t="n">
        <v>0.534450706423523</v>
      </c>
      <c r="N4556" s="19" t="n">
        <v>1.27398347395533</v>
      </c>
      <c r="O4556" s="19" t="n">
        <v>1.32042496808745</v>
      </c>
      <c r="P4556" s="19" t="n">
        <v>0.685118414270556</v>
      </c>
      <c r="Q4556" s="17" t="s">
        <v>31</v>
      </c>
      <c r="R4556" s="5" t="str">
        <f aca="false">IF(OR(Q4556="Steel plate",Q4556="Concrete jacket"),"Steel plate or jacket",Q4556)</f>
        <v>Polymer laminate</v>
      </c>
      <c r="S4556" s="5" t="str">
        <f aca="false">IF(O4556&lt;='Tree rules'!$C$4,IF(N4556&lt;='Tree rules'!$C$5,IF(P4556&lt;='Tree rules'!$C$7,"Monitor","Polymer laminate"),IF(P4556&lt;='Tree rules'!$C$8,"Seal cracks","Polymer laminate")),IF(O4556&lt;='Tree rules'!$C$6,IF(P4556&lt;='Tree rules'!$C$9,"Polymer laminate","Steel plate or jacket"),IF(L4556&lt;='Tree rules'!$C$10,"Steel plate or jacket","Polymer laminate")))</f>
        <v>Polymer laminate</v>
      </c>
      <c r="T4556" s="5" t="str">
        <f aca="false">IF(S4556=R4556,"Yes","No")</f>
        <v>Yes</v>
      </c>
    </row>
    <row r="4557" customFormat="false" ht="15" hidden="false" customHeight="false" outlineLevel="0" collapsed="false">
      <c r="A4557" s="15" t="n">
        <v>6512</v>
      </c>
      <c r="B4557" s="16" t="n">
        <v>6.62885191924375</v>
      </c>
      <c r="C4557" s="15" t="n">
        <v>230</v>
      </c>
      <c r="D4557" s="15" t="n">
        <v>650</v>
      </c>
      <c r="E4557" s="15" t="n">
        <v>30</v>
      </c>
      <c r="F4557" s="16" t="n">
        <v>0.578928677885824</v>
      </c>
      <c r="G4557" s="17" t="s">
        <v>103</v>
      </c>
      <c r="H4557" s="18" t="n">
        <v>0.2</v>
      </c>
      <c r="I4557" s="18" t="n">
        <v>2</v>
      </c>
      <c r="J4557" s="19" t="n">
        <v>0.989398299370366</v>
      </c>
      <c r="K4557" s="19" t="n">
        <v>0.417489238242856</v>
      </c>
      <c r="L4557" s="16" t="n">
        <v>10.9749203960989</v>
      </c>
      <c r="M4557" s="19" t="n">
        <v>0.264171078245591</v>
      </c>
      <c r="N4557" s="19" t="n">
        <v>1.60014209518538</v>
      </c>
      <c r="O4557" s="19" t="n">
        <v>1.56573345641782</v>
      </c>
      <c r="P4557" s="19" t="n">
        <v>1.24860378346482</v>
      </c>
      <c r="Q4557" s="17" t="s">
        <v>104</v>
      </c>
      <c r="R4557" s="5" t="str">
        <f aca="false">IF(OR(Q4557="Steel plate",Q4557="Concrete jacket"),"Steel plate or jacket",Q4557)</f>
        <v>Steel plate or jacket</v>
      </c>
      <c r="S4557" s="5" t="str">
        <f aca="false">IF(O4557&lt;='Tree rules'!$C$4,IF(N4557&lt;='Tree rules'!$C$5,IF(P4557&lt;='Tree rules'!$C$7,"Monitor","Polymer laminate"),IF(P4557&lt;='Tree rules'!$C$8,"Seal cracks","Polymer laminate")),IF(O4557&lt;='Tree rules'!$C$6,IF(P4557&lt;='Tree rules'!$C$9,"Polymer laminate","Steel plate or jacket"),IF(L4557&lt;='Tree rules'!$C$10,"Steel plate or jacket","Polymer laminate")))</f>
        <v>Steel plate or jacket</v>
      </c>
      <c r="T4557" s="5" t="str">
        <f aca="false">IF(S4557=R4557,"Yes","No")</f>
        <v>Yes</v>
      </c>
    </row>
    <row r="4558" customFormat="false" ht="15" hidden="false" customHeight="false" outlineLevel="0" collapsed="false">
      <c r="A4558" s="15" t="n">
        <v>6514</v>
      </c>
      <c r="B4558" s="16" t="n">
        <v>5.00257316324156</v>
      </c>
      <c r="C4558" s="15" t="n">
        <v>300</v>
      </c>
      <c r="D4558" s="15" t="n">
        <v>475</v>
      </c>
      <c r="E4558" s="15" t="n">
        <v>20</v>
      </c>
      <c r="F4558" s="16" t="n">
        <v>0.735735984447258</v>
      </c>
      <c r="G4558" s="17" t="s">
        <v>101</v>
      </c>
      <c r="H4558" s="18" t="n">
        <v>0.3</v>
      </c>
      <c r="I4558" s="18" t="n">
        <v>1.5</v>
      </c>
      <c r="J4558" s="19" t="n">
        <v>0.91429769285362</v>
      </c>
      <c r="K4558" s="19" t="n">
        <v>0.467406890109565</v>
      </c>
      <c r="L4558" s="16" t="n">
        <v>11.7156280169592</v>
      </c>
      <c r="M4558" s="19" t="n">
        <v>0.951155316049663</v>
      </c>
      <c r="N4558" s="19" t="n">
        <v>0.874048278185551</v>
      </c>
      <c r="O4558" s="19" t="n">
        <v>1.1577720186549</v>
      </c>
      <c r="P4558" s="19" t="n">
        <v>0.427811357373409</v>
      </c>
      <c r="Q4558" s="17" t="s">
        <v>31</v>
      </c>
      <c r="R4558" s="5" t="str">
        <f aca="false">IF(OR(Q4558="Steel plate",Q4558="Concrete jacket"),"Steel plate or jacket",Q4558)</f>
        <v>Polymer laminate</v>
      </c>
      <c r="S4558" s="5" t="str">
        <f aca="false">IF(O4558&lt;='Tree rules'!$C$4,IF(N4558&lt;='Tree rules'!$C$5,IF(P4558&lt;='Tree rules'!$C$7,"Monitor","Polymer laminate"),IF(P4558&lt;='Tree rules'!$C$8,"Seal cracks","Polymer laminate")),IF(O4558&lt;='Tree rules'!$C$6,IF(P4558&lt;='Tree rules'!$C$9,"Polymer laminate","Steel plate or jacket"),IF(L4558&lt;='Tree rules'!$C$10,"Steel plate or jacket","Polymer laminate")))</f>
        <v>Polymer laminate</v>
      </c>
      <c r="T4558" s="5" t="str">
        <f aca="false">IF(S4558=R4558,"Yes","No")</f>
        <v>Yes</v>
      </c>
    </row>
    <row r="4559" customFormat="false" ht="15" hidden="false" customHeight="false" outlineLevel="0" collapsed="false">
      <c r="A4559" s="15" t="n">
        <v>6515</v>
      </c>
      <c r="B4559" s="16" t="n">
        <v>7.47251381553531</v>
      </c>
      <c r="C4559" s="15" t="n">
        <v>230</v>
      </c>
      <c r="D4559" s="15" t="n">
        <v>725</v>
      </c>
      <c r="E4559" s="15" t="n">
        <v>20</v>
      </c>
      <c r="F4559" s="16" t="n">
        <v>0.605277628974978</v>
      </c>
      <c r="G4559" s="17" t="s">
        <v>101</v>
      </c>
      <c r="H4559" s="18" t="n">
        <v>0.3</v>
      </c>
      <c r="I4559" s="18" t="n">
        <v>1</v>
      </c>
      <c r="J4559" s="19" t="n">
        <v>0.991235661337793</v>
      </c>
      <c r="K4559" s="19" t="n">
        <v>0.447314091989542</v>
      </c>
      <c r="L4559" s="16" t="n">
        <v>11.0376865812929</v>
      </c>
      <c r="M4559" s="19" t="n">
        <v>0.737791687349883</v>
      </c>
      <c r="N4559" s="19" t="n">
        <v>0.642532554670542</v>
      </c>
      <c r="O4559" s="19" t="n">
        <v>0.991235661337793</v>
      </c>
      <c r="P4559" s="19" t="n">
        <v>0.447749737505997</v>
      </c>
      <c r="Q4559" s="17" t="s">
        <v>29</v>
      </c>
      <c r="R4559" s="5" t="str">
        <f aca="false">IF(OR(Q4559="Steel plate",Q4559="Concrete jacket"),"Steel plate or jacket",Q4559)</f>
        <v>Monitor</v>
      </c>
      <c r="S4559" s="5" t="str">
        <f aca="false">IF(O4559&lt;='Tree rules'!$C$4,IF(N4559&lt;='Tree rules'!$C$5,IF(P4559&lt;='Tree rules'!$C$7,"Monitor","Polymer laminate"),IF(P4559&lt;='Tree rules'!$C$8,"Seal cracks","Polymer laminate")),IF(O4559&lt;='Tree rules'!$C$6,IF(P4559&lt;='Tree rules'!$C$9,"Polymer laminate","Steel plate or jacket"),IF(L4559&lt;='Tree rules'!$C$10,"Steel plate or jacket","Polymer laminate")))</f>
        <v>Monitor</v>
      </c>
      <c r="T4559" s="5" t="str">
        <f aca="false">IF(S4559=R4559,"Yes","No")</f>
        <v>Yes</v>
      </c>
    </row>
    <row r="4560" customFormat="false" ht="15" hidden="false" customHeight="false" outlineLevel="0" collapsed="false">
      <c r="A4560" s="15" t="n">
        <v>6516</v>
      </c>
      <c r="B4560" s="16" t="n">
        <v>3.48571778869262</v>
      </c>
      <c r="C4560" s="15" t="n">
        <v>300</v>
      </c>
      <c r="D4560" s="15" t="n">
        <v>350</v>
      </c>
      <c r="E4560" s="15" t="n">
        <v>30</v>
      </c>
      <c r="F4560" s="16" t="n">
        <v>0.693508312050727</v>
      </c>
      <c r="G4560" s="17" t="s">
        <v>101</v>
      </c>
      <c r="H4560" s="18" t="n">
        <v>0.3</v>
      </c>
      <c r="I4560" s="18" t="n">
        <v>1.5</v>
      </c>
      <c r="J4560" s="19" t="n">
        <v>0.919453980106027</v>
      </c>
      <c r="K4560" s="19" t="n">
        <v>0.446721937484291</v>
      </c>
      <c r="L4560" s="16" t="n">
        <v>11.5421118830882</v>
      </c>
      <c r="M4560" s="19" t="n">
        <v>0.934489383806318</v>
      </c>
      <c r="N4560" s="19" t="n">
        <v>1.24278162179778</v>
      </c>
      <c r="O4560" s="19" t="n">
        <v>1.17381083844874</v>
      </c>
      <c r="P4560" s="19" t="n">
        <v>0.319814002350024</v>
      </c>
      <c r="Q4560" s="17" t="s">
        <v>31</v>
      </c>
      <c r="R4560" s="5" t="str">
        <f aca="false">IF(OR(Q4560="Steel plate",Q4560="Concrete jacket"),"Steel plate or jacket",Q4560)</f>
        <v>Polymer laminate</v>
      </c>
      <c r="S4560" s="5" t="str">
        <f aca="false">IF(O4560&lt;='Tree rules'!$C$4,IF(N4560&lt;='Tree rules'!$C$5,IF(P4560&lt;='Tree rules'!$C$7,"Monitor","Polymer laminate"),IF(P4560&lt;='Tree rules'!$C$8,"Seal cracks","Polymer laminate")),IF(O4560&lt;='Tree rules'!$C$6,IF(P4560&lt;='Tree rules'!$C$9,"Polymer laminate","Steel plate or jacket"),IF(L4560&lt;='Tree rules'!$C$10,"Steel plate or jacket","Polymer laminate")))</f>
        <v>Polymer laminate</v>
      </c>
      <c r="T4560" s="5" t="str">
        <f aca="false">IF(S4560=R4560,"Yes","No")</f>
        <v>Yes</v>
      </c>
    </row>
    <row r="4561" customFormat="false" ht="15" hidden="false" customHeight="false" outlineLevel="0" collapsed="false">
      <c r="A4561" s="15" t="n">
        <v>6517</v>
      </c>
      <c r="B4561" s="16" t="n">
        <v>6.03945797170708</v>
      </c>
      <c r="C4561" s="15" t="n">
        <v>300</v>
      </c>
      <c r="D4561" s="15" t="n">
        <v>550</v>
      </c>
      <c r="E4561" s="15" t="n">
        <v>30</v>
      </c>
      <c r="F4561" s="16" t="n">
        <v>0.645090893960943</v>
      </c>
      <c r="G4561" s="17" t="s">
        <v>102</v>
      </c>
      <c r="H4561" s="18" t="n">
        <v>0.1</v>
      </c>
      <c r="I4561" s="18" t="n">
        <v>1.5</v>
      </c>
      <c r="J4561" s="19" t="n">
        <v>0.927863493562703</v>
      </c>
      <c r="K4561" s="19" t="n">
        <v>0.62227792144872</v>
      </c>
      <c r="L4561" s="16" t="n">
        <v>12.4013510712671</v>
      </c>
      <c r="M4561" s="19" t="n">
        <v>0.341087921483357</v>
      </c>
      <c r="N4561" s="19" t="n">
        <v>3.41980361237548</v>
      </c>
      <c r="O4561" s="19" t="n">
        <v>1.10310075726288</v>
      </c>
      <c r="P4561" s="19" t="n">
        <v>0.967704161779315</v>
      </c>
      <c r="Q4561" s="17" t="s">
        <v>31</v>
      </c>
      <c r="R4561" s="5" t="str">
        <f aca="false">IF(OR(Q4561="Steel plate",Q4561="Concrete jacket"),"Steel plate or jacket",Q4561)</f>
        <v>Polymer laminate</v>
      </c>
      <c r="S4561" s="5" t="str">
        <f aca="false">IF(O4561&lt;='Tree rules'!$C$4,IF(N4561&lt;='Tree rules'!$C$5,IF(P4561&lt;='Tree rules'!$C$7,"Monitor","Polymer laminate"),IF(P4561&lt;='Tree rules'!$C$8,"Seal cracks","Polymer laminate")),IF(O4561&lt;='Tree rules'!$C$6,IF(P4561&lt;='Tree rules'!$C$9,"Polymer laminate","Steel plate or jacket"),IF(L4561&lt;='Tree rules'!$C$10,"Steel plate or jacket","Polymer laminate")))</f>
        <v>Polymer laminate</v>
      </c>
      <c r="T4561" s="5" t="str">
        <f aca="false">IF(S4561=R4561,"Yes","No")</f>
        <v>Yes</v>
      </c>
    </row>
    <row r="4562" customFormat="false" ht="15" hidden="false" customHeight="false" outlineLevel="0" collapsed="false">
      <c r="A4562" s="15" t="n">
        <v>6519</v>
      </c>
      <c r="B4562" s="16" t="n">
        <v>3.26423839762564</v>
      </c>
      <c r="C4562" s="15" t="n">
        <v>300</v>
      </c>
      <c r="D4562" s="15" t="n">
        <v>300</v>
      </c>
      <c r="E4562" s="15" t="n">
        <v>30</v>
      </c>
      <c r="F4562" s="16" t="n">
        <v>0.791582400904515</v>
      </c>
      <c r="G4562" s="17" t="s">
        <v>103</v>
      </c>
      <c r="H4562" s="18" t="n">
        <v>0.2</v>
      </c>
      <c r="I4562" s="18" t="n">
        <v>2</v>
      </c>
      <c r="J4562" s="19" t="n">
        <v>0.999924292047022</v>
      </c>
      <c r="K4562" s="19" t="n">
        <v>0.476710058182407</v>
      </c>
      <c r="L4562" s="16" t="n">
        <v>12.8513322741167</v>
      </c>
      <c r="M4562" s="19" t="n">
        <v>0.274376009491598</v>
      </c>
      <c r="N4562" s="19" t="n">
        <v>2.05173500509977</v>
      </c>
      <c r="O4562" s="19" t="n">
        <v>1.52317461665431</v>
      </c>
      <c r="P4562" s="19" t="n">
        <v>1.43885935983284</v>
      </c>
      <c r="Q4562" s="17" t="s">
        <v>31</v>
      </c>
      <c r="R4562" s="5" t="str">
        <f aca="false">IF(OR(Q4562="Steel plate",Q4562="Concrete jacket"),"Steel plate or jacket",Q4562)</f>
        <v>Polymer laminate</v>
      </c>
      <c r="S4562" s="5" t="str">
        <f aca="false">IF(O4562&lt;='Tree rules'!$C$4,IF(N4562&lt;='Tree rules'!$C$5,IF(P4562&lt;='Tree rules'!$C$7,"Monitor","Polymer laminate"),IF(P4562&lt;='Tree rules'!$C$8,"Seal cracks","Polymer laminate")),IF(O4562&lt;='Tree rules'!$C$6,IF(P4562&lt;='Tree rules'!$C$9,"Polymer laminate","Steel plate or jacket"),IF(L4562&lt;='Tree rules'!$C$10,"Steel plate or jacket","Polymer laminate")))</f>
        <v>Steel plate or jacket</v>
      </c>
      <c r="T4562" s="5" t="str">
        <f aca="false">IF(S4562=R4562,"Yes","No")</f>
        <v>No</v>
      </c>
    </row>
    <row r="4563" customFormat="false" ht="15" hidden="false" customHeight="false" outlineLevel="0" collapsed="false">
      <c r="A4563" s="15" t="n">
        <v>6521</v>
      </c>
      <c r="B4563" s="16" t="n">
        <v>5.42637001131575</v>
      </c>
      <c r="C4563" s="15" t="n">
        <v>300</v>
      </c>
      <c r="D4563" s="15" t="n">
        <v>450</v>
      </c>
      <c r="E4563" s="15" t="n">
        <v>30</v>
      </c>
      <c r="F4563" s="16" t="n">
        <v>0.557129731671096</v>
      </c>
      <c r="G4563" s="17" t="s">
        <v>101</v>
      </c>
      <c r="H4563" s="18" t="n">
        <v>0.3</v>
      </c>
      <c r="I4563" s="18" t="n">
        <v>2</v>
      </c>
      <c r="J4563" s="19" t="n">
        <v>0.885014338905558</v>
      </c>
      <c r="K4563" s="19" t="n">
        <v>0.575575389291662</v>
      </c>
      <c r="L4563" s="16" t="n">
        <v>13.365443377625</v>
      </c>
      <c r="M4563" s="19" t="n">
        <v>0.949625122721058</v>
      </c>
      <c r="N4563" s="19" t="n">
        <v>0.750531141713581</v>
      </c>
      <c r="O4563" s="19" t="n">
        <v>1.26063620516685</v>
      </c>
      <c r="P4563" s="19" t="n">
        <v>0.384347124760055</v>
      </c>
      <c r="Q4563" s="17" t="s">
        <v>31</v>
      </c>
      <c r="R4563" s="5" t="str">
        <f aca="false">IF(OR(Q4563="Steel plate",Q4563="Concrete jacket"),"Steel plate or jacket",Q4563)</f>
        <v>Polymer laminate</v>
      </c>
      <c r="S4563" s="5" t="str">
        <f aca="false">IF(O4563&lt;='Tree rules'!$C$4,IF(N4563&lt;='Tree rules'!$C$5,IF(P4563&lt;='Tree rules'!$C$7,"Monitor","Polymer laminate"),IF(P4563&lt;='Tree rules'!$C$8,"Seal cracks","Polymer laminate")),IF(O4563&lt;='Tree rules'!$C$6,IF(P4563&lt;='Tree rules'!$C$9,"Polymer laminate","Steel plate or jacket"),IF(L4563&lt;='Tree rules'!$C$10,"Steel plate or jacket","Polymer laminate")))</f>
        <v>Polymer laminate</v>
      </c>
      <c r="T4563" s="5" t="str">
        <f aca="false">IF(S4563=R4563,"Yes","No")</f>
        <v>Yes</v>
      </c>
    </row>
    <row r="4564" customFormat="false" ht="15" hidden="false" customHeight="false" outlineLevel="0" collapsed="false">
      <c r="A4564" s="15" t="n">
        <v>6523</v>
      </c>
      <c r="B4564" s="16" t="n">
        <v>3.45993289838</v>
      </c>
      <c r="C4564" s="15" t="n">
        <v>230</v>
      </c>
      <c r="D4564" s="15" t="n">
        <v>300</v>
      </c>
      <c r="E4564" s="15" t="n">
        <v>30</v>
      </c>
      <c r="F4564" s="16" t="n">
        <v>0.688332522525665</v>
      </c>
      <c r="G4564" s="17" t="s">
        <v>103</v>
      </c>
      <c r="H4564" s="18" t="n">
        <v>0.2</v>
      </c>
      <c r="I4564" s="18" t="n">
        <v>1</v>
      </c>
      <c r="J4564" s="19" t="n">
        <v>0.993598687228754</v>
      </c>
      <c r="K4564" s="19" t="n">
        <v>0.404868425943291</v>
      </c>
      <c r="L4564" s="16" t="n">
        <v>13.6217830644882</v>
      </c>
      <c r="M4564" s="19" t="n">
        <v>0.75915456621555</v>
      </c>
      <c r="N4564" s="19" t="n">
        <v>1.33507670392705</v>
      </c>
      <c r="O4564" s="19" t="n">
        <v>0.993598687228754</v>
      </c>
      <c r="P4564" s="19" t="n">
        <v>0.376574389525913</v>
      </c>
      <c r="Q4564" s="17" t="s">
        <v>30</v>
      </c>
      <c r="R4564" s="5" t="str">
        <f aca="false">IF(OR(Q4564="Steel plate",Q4564="Concrete jacket"),"Steel plate or jacket",Q4564)</f>
        <v>Seal cracks</v>
      </c>
      <c r="S4564" s="5" t="str">
        <f aca="false">IF(O4564&lt;='Tree rules'!$C$4,IF(N4564&lt;='Tree rules'!$C$5,IF(P4564&lt;='Tree rules'!$C$7,"Monitor","Polymer laminate"),IF(P4564&lt;='Tree rules'!$C$8,"Seal cracks","Polymer laminate")),IF(O4564&lt;='Tree rules'!$C$6,IF(P4564&lt;='Tree rules'!$C$9,"Polymer laminate","Steel plate or jacket"),IF(L4564&lt;='Tree rules'!$C$10,"Steel plate or jacket","Polymer laminate")))</f>
        <v>Seal cracks</v>
      </c>
      <c r="T4564" s="5" t="str">
        <f aca="false">IF(S4564=R4564,"Yes","No")</f>
        <v>Yes</v>
      </c>
    </row>
    <row r="4565" customFormat="false" ht="15" hidden="false" customHeight="false" outlineLevel="0" collapsed="false">
      <c r="A4565" s="15" t="n">
        <v>6525</v>
      </c>
      <c r="B4565" s="16" t="n">
        <v>4.45842148396722</v>
      </c>
      <c r="C4565" s="15" t="n">
        <v>300</v>
      </c>
      <c r="D4565" s="15" t="n">
        <v>400</v>
      </c>
      <c r="E4565" s="15" t="n">
        <v>30</v>
      </c>
      <c r="F4565" s="16" t="n">
        <v>0.892497912951646</v>
      </c>
      <c r="G4565" s="17" t="s">
        <v>103</v>
      </c>
      <c r="H4565" s="18" t="n">
        <v>0.2</v>
      </c>
      <c r="I4565" s="18" t="n">
        <v>2</v>
      </c>
      <c r="J4565" s="19" t="n">
        <v>0.915463344138758</v>
      </c>
      <c r="K4565" s="19" t="n">
        <v>0.440859571725431</v>
      </c>
      <c r="L4565" s="16" t="n">
        <v>12.6659701249069</v>
      </c>
      <c r="M4565" s="19" t="n">
        <v>0.382189829071692</v>
      </c>
      <c r="N4565" s="19" t="n">
        <v>1.86425399379919</v>
      </c>
      <c r="O4565" s="19" t="n">
        <v>1.42733591045017</v>
      </c>
      <c r="P4565" s="19" t="n">
        <v>1.16110550283204</v>
      </c>
      <c r="Q4565" s="17" t="s">
        <v>31</v>
      </c>
      <c r="R4565" s="5" t="str">
        <f aca="false">IF(OR(Q4565="Steel plate",Q4565="Concrete jacket"),"Steel plate or jacket",Q4565)</f>
        <v>Polymer laminate</v>
      </c>
      <c r="S4565" s="5" t="str">
        <f aca="false">IF(O4565&lt;='Tree rules'!$C$4,IF(N4565&lt;='Tree rules'!$C$5,IF(P4565&lt;='Tree rules'!$C$7,"Monitor","Polymer laminate"),IF(P4565&lt;='Tree rules'!$C$8,"Seal cracks","Polymer laminate")),IF(O4565&lt;='Tree rules'!$C$6,IF(P4565&lt;='Tree rules'!$C$9,"Polymer laminate","Steel plate or jacket"),IF(L4565&lt;='Tree rules'!$C$10,"Steel plate or jacket","Polymer laminate")))</f>
        <v>Steel plate or jacket</v>
      </c>
      <c r="T4565" s="5" t="str">
        <f aca="false">IF(S4565=R4565,"Yes","No")</f>
        <v>No</v>
      </c>
    </row>
    <row r="4566" customFormat="false" ht="15" hidden="false" customHeight="false" outlineLevel="0" collapsed="false">
      <c r="A4566" s="15" t="n">
        <v>6526</v>
      </c>
      <c r="B4566" s="16" t="n">
        <v>4.43545543482316</v>
      </c>
      <c r="C4566" s="15" t="n">
        <v>300</v>
      </c>
      <c r="D4566" s="15" t="n">
        <v>400</v>
      </c>
      <c r="E4566" s="15" t="n">
        <v>25</v>
      </c>
      <c r="F4566" s="16" t="n">
        <v>0.757295404255167</v>
      </c>
      <c r="G4566" s="17" t="s">
        <v>101</v>
      </c>
      <c r="H4566" s="18" t="n">
        <v>0.3</v>
      </c>
      <c r="I4566" s="18" t="n">
        <v>1</v>
      </c>
      <c r="J4566" s="19" t="n">
        <v>0.895511164717739</v>
      </c>
      <c r="K4566" s="19" t="n">
        <v>0.443323760983439</v>
      </c>
      <c r="L4566" s="16" t="n">
        <v>12.5295351266191</v>
      </c>
      <c r="M4566" s="19" t="n">
        <v>0.430935645497794</v>
      </c>
      <c r="N4566" s="19" t="n">
        <v>0.664553222405452</v>
      </c>
      <c r="O4566" s="19" t="n">
        <v>0.895511164717739</v>
      </c>
      <c r="P4566" s="19" t="n">
        <v>0.728668094604444</v>
      </c>
      <c r="Q4566" s="17" t="s">
        <v>29</v>
      </c>
      <c r="R4566" s="5" t="str">
        <f aca="false">IF(OR(Q4566="Steel plate",Q4566="Concrete jacket"),"Steel plate or jacket",Q4566)</f>
        <v>Monitor</v>
      </c>
      <c r="S4566" s="5" t="str">
        <f aca="false">IF(O4566&lt;='Tree rules'!$C$4,IF(N4566&lt;='Tree rules'!$C$5,IF(P4566&lt;='Tree rules'!$C$7,"Monitor","Polymer laminate"),IF(P4566&lt;='Tree rules'!$C$8,"Seal cracks","Polymer laminate")),IF(O4566&lt;='Tree rules'!$C$6,IF(P4566&lt;='Tree rules'!$C$9,"Polymer laminate","Steel plate or jacket"),IF(L4566&lt;='Tree rules'!$C$10,"Steel plate or jacket","Polymer laminate")))</f>
        <v>Monitor</v>
      </c>
      <c r="T4566" s="5" t="str">
        <f aca="false">IF(S4566=R4566,"Yes","No")</f>
        <v>Yes</v>
      </c>
    </row>
    <row r="4567" customFormat="false" ht="15" hidden="false" customHeight="false" outlineLevel="0" collapsed="false">
      <c r="A4567" s="15" t="n">
        <v>6527</v>
      </c>
      <c r="B4567" s="16" t="n">
        <v>7.09868951248505</v>
      </c>
      <c r="C4567" s="15" t="n">
        <v>230</v>
      </c>
      <c r="D4567" s="15" t="n">
        <v>600</v>
      </c>
      <c r="E4567" s="15" t="n">
        <v>25</v>
      </c>
      <c r="F4567" s="16" t="n">
        <v>0.63117855856144</v>
      </c>
      <c r="G4567" s="17" t="s">
        <v>101</v>
      </c>
      <c r="H4567" s="18" t="n">
        <v>0.3</v>
      </c>
      <c r="I4567" s="18" t="n">
        <v>2</v>
      </c>
      <c r="J4567" s="19" t="n">
        <v>0.918447254352151</v>
      </c>
      <c r="K4567" s="19" t="n">
        <v>0.400963937722659</v>
      </c>
      <c r="L4567" s="16" t="n">
        <v>12.8135189756048</v>
      </c>
      <c r="M4567" s="19" t="n">
        <v>0.333438043100199</v>
      </c>
      <c r="N4567" s="19" t="n">
        <v>0.987678133154591</v>
      </c>
      <c r="O4567" s="19" t="n">
        <v>1.4686302810087</v>
      </c>
      <c r="P4567" s="19" t="n">
        <v>1.21690074427391</v>
      </c>
      <c r="Q4567" s="17" t="s">
        <v>104</v>
      </c>
      <c r="R4567" s="5" t="str">
        <f aca="false">IF(OR(Q4567="Steel plate",Q4567="Concrete jacket"),"Steel plate or jacket",Q4567)</f>
        <v>Steel plate or jacket</v>
      </c>
      <c r="S4567" s="5" t="str">
        <f aca="false">IF(O4567&lt;='Tree rules'!$C$4,IF(N4567&lt;='Tree rules'!$C$5,IF(P4567&lt;='Tree rules'!$C$7,"Monitor","Polymer laminate"),IF(P4567&lt;='Tree rules'!$C$8,"Seal cracks","Polymer laminate")),IF(O4567&lt;='Tree rules'!$C$6,IF(P4567&lt;='Tree rules'!$C$9,"Polymer laminate","Steel plate or jacket"),IF(L4567&lt;='Tree rules'!$C$10,"Steel plate or jacket","Polymer laminate")))</f>
        <v>Steel plate or jacket</v>
      </c>
      <c r="T4567" s="5" t="str">
        <f aca="false">IF(S4567=R4567,"Yes","No")</f>
        <v>Yes</v>
      </c>
    </row>
    <row r="4568" customFormat="false" ht="15" hidden="false" customHeight="false" outlineLevel="0" collapsed="false">
      <c r="A4568" s="15" t="n">
        <v>6528</v>
      </c>
      <c r="B4568" s="16" t="n">
        <v>3.50333539356462</v>
      </c>
      <c r="C4568" s="15" t="n">
        <v>300</v>
      </c>
      <c r="D4568" s="15" t="n">
        <v>325</v>
      </c>
      <c r="E4568" s="15" t="n">
        <v>25</v>
      </c>
      <c r="F4568" s="16" t="n">
        <v>0.761598219052071</v>
      </c>
      <c r="G4568" s="17" t="s">
        <v>102</v>
      </c>
      <c r="H4568" s="18" t="n">
        <v>0.1</v>
      </c>
      <c r="I4568" s="18" t="n">
        <v>1</v>
      </c>
      <c r="J4568" s="19" t="n">
        <v>0.906709629916776</v>
      </c>
      <c r="K4568" s="19" t="n">
        <v>0.626782156780964</v>
      </c>
      <c r="L4568" s="16" t="n">
        <v>13.2702098241084</v>
      </c>
      <c r="M4568" s="19" t="n">
        <v>0.364783449746735</v>
      </c>
      <c r="N4568" s="19" t="n">
        <v>2.91294689985524</v>
      </c>
      <c r="O4568" s="19" t="n">
        <v>0.906709629916776</v>
      </c>
      <c r="P4568" s="19" t="n">
        <v>0.833676518234168</v>
      </c>
      <c r="Q4568" s="17" t="s">
        <v>30</v>
      </c>
      <c r="R4568" s="5" t="str">
        <f aca="false">IF(OR(Q4568="Steel plate",Q4568="Concrete jacket"),"Steel plate or jacket",Q4568)</f>
        <v>Seal cracks</v>
      </c>
      <c r="S4568" s="5" t="str">
        <f aca="false">IF(O4568&lt;='Tree rules'!$C$4,IF(N4568&lt;='Tree rules'!$C$5,IF(P4568&lt;='Tree rules'!$C$7,"Monitor","Polymer laminate"),IF(P4568&lt;='Tree rules'!$C$8,"Seal cracks","Polymer laminate")),IF(O4568&lt;='Tree rules'!$C$6,IF(P4568&lt;='Tree rules'!$C$9,"Polymer laminate","Steel plate or jacket"),IF(L4568&lt;='Tree rules'!$C$10,"Steel plate or jacket","Polymer laminate")))</f>
        <v>Seal cracks</v>
      </c>
      <c r="T4568" s="5" t="str">
        <f aca="false">IF(S4568=R4568,"Yes","No")</f>
        <v>Yes</v>
      </c>
    </row>
    <row r="4569" customFormat="false" ht="15" hidden="false" customHeight="false" outlineLevel="0" collapsed="false">
      <c r="A4569" s="15" t="n">
        <v>6530</v>
      </c>
      <c r="B4569" s="16" t="n">
        <v>7.49428558853623</v>
      </c>
      <c r="C4569" s="15" t="n">
        <v>300</v>
      </c>
      <c r="D4569" s="15" t="n">
        <v>600</v>
      </c>
      <c r="E4569" s="15" t="n">
        <v>30</v>
      </c>
      <c r="F4569" s="16" t="n">
        <v>0.604879451954714</v>
      </c>
      <c r="G4569" s="17" t="s">
        <v>101</v>
      </c>
      <c r="H4569" s="18" t="n">
        <v>0.3</v>
      </c>
      <c r="I4569" s="18" t="n">
        <v>1</v>
      </c>
      <c r="J4569" s="19" t="n">
        <v>0.901729216351894</v>
      </c>
      <c r="K4569" s="19" t="n">
        <v>0.46473707411422</v>
      </c>
      <c r="L4569" s="16" t="n">
        <v>13.5275913150473</v>
      </c>
      <c r="M4569" s="19" t="n">
        <v>0.926896703653759</v>
      </c>
      <c r="N4569" s="19" t="n">
        <v>0.528259103687348</v>
      </c>
      <c r="O4569" s="19" t="n">
        <v>0.901729216351894</v>
      </c>
      <c r="P4569" s="19" t="n">
        <v>0.360257637046711</v>
      </c>
      <c r="Q4569" s="17" t="s">
        <v>29</v>
      </c>
      <c r="R4569" s="5" t="str">
        <f aca="false">IF(OR(Q4569="Steel plate",Q4569="Concrete jacket"),"Steel plate or jacket",Q4569)</f>
        <v>Monitor</v>
      </c>
      <c r="S4569" s="5" t="str">
        <f aca="false">IF(O4569&lt;='Tree rules'!$C$4,IF(N4569&lt;='Tree rules'!$C$5,IF(P4569&lt;='Tree rules'!$C$7,"Monitor","Polymer laminate"),IF(P4569&lt;='Tree rules'!$C$8,"Seal cracks","Polymer laminate")),IF(O4569&lt;='Tree rules'!$C$6,IF(P4569&lt;='Tree rules'!$C$9,"Polymer laminate","Steel plate or jacket"),IF(L4569&lt;='Tree rules'!$C$10,"Steel plate or jacket","Polymer laminate")))</f>
        <v>Monitor</v>
      </c>
      <c r="T4569" s="5" t="str">
        <f aca="false">IF(S4569=R4569,"Yes","No")</f>
        <v>Yes</v>
      </c>
    </row>
    <row r="4570" customFormat="false" ht="15" hidden="false" customHeight="false" outlineLevel="0" collapsed="false">
      <c r="A4570" s="15" t="n">
        <v>6531</v>
      </c>
      <c r="B4570" s="16" t="n">
        <v>6.89245543320205</v>
      </c>
      <c r="C4570" s="15" t="n">
        <v>230</v>
      </c>
      <c r="D4570" s="15" t="n">
        <v>575</v>
      </c>
      <c r="E4570" s="15" t="n">
        <v>30</v>
      </c>
      <c r="F4570" s="16" t="n">
        <v>0.661007412935799</v>
      </c>
      <c r="G4570" s="17" t="s">
        <v>101</v>
      </c>
      <c r="H4570" s="18" t="n">
        <v>0.3</v>
      </c>
      <c r="I4570" s="18" t="n">
        <v>1.5</v>
      </c>
      <c r="J4570" s="19" t="n">
        <v>0.915112381921677</v>
      </c>
      <c r="K4570" s="19" t="n">
        <v>0.531045913090458</v>
      </c>
      <c r="L4570" s="16" t="n">
        <v>13.0292163198526</v>
      </c>
      <c r="M4570" s="19" t="n">
        <v>0.306288723341684</v>
      </c>
      <c r="N4570" s="19" t="n">
        <v>0.770122177208491</v>
      </c>
      <c r="O4570" s="19" t="n">
        <v>1.12968522766353</v>
      </c>
      <c r="P4570" s="19" t="n">
        <v>1.20411816307779</v>
      </c>
      <c r="Q4570" s="17" t="s">
        <v>31</v>
      </c>
      <c r="R4570" s="5" t="str">
        <f aca="false">IF(OR(Q4570="Steel plate",Q4570="Concrete jacket"),"Steel plate or jacket",Q4570)</f>
        <v>Polymer laminate</v>
      </c>
      <c r="S4570" s="5" t="str">
        <f aca="false">IF(O4570&lt;='Tree rules'!$C$4,IF(N4570&lt;='Tree rules'!$C$5,IF(P4570&lt;='Tree rules'!$C$7,"Monitor","Polymer laminate"),IF(P4570&lt;='Tree rules'!$C$8,"Seal cracks","Polymer laminate")),IF(O4570&lt;='Tree rules'!$C$6,IF(P4570&lt;='Tree rules'!$C$9,"Polymer laminate","Steel plate or jacket"),IF(L4570&lt;='Tree rules'!$C$10,"Steel plate or jacket","Polymer laminate")))</f>
        <v>Steel plate or jacket</v>
      </c>
      <c r="T4570" s="5" t="str">
        <f aca="false">IF(S4570=R4570,"Yes","No")</f>
        <v>No</v>
      </c>
    </row>
    <row r="4571" customFormat="false" ht="15" hidden="false" customHeight="false" outlineLevel="0" collapsed="false">
      <c r="A4571" s="15" t="n">
        <v>6532</v>
      </c>
      <c r="B4571" s="16" t="n">
        <v>4.17112509507186</v>
      </c>
      <c r="C4571" s="15" t="n">
        <v>230</v>
      </c>
      <c r="D4571" s="15" t="n">
        <v>400</v>
      </c>
      <c r="E4571" s="15" t="n">
        <v>30</v>
      </c>
      <c r="F4571" s="16" t="n">
        <v>0.776085141697083</v>
      </c>
      <c r="G4571" s="17" t="s">
        <v>101</v>
      </c>
      <c r="H4571" s="18" t="n">
        <v>0.3</v>
      </c>
      <c r="I4571" s="18" t="n">
        <v>1</v>
      </c>
      <c r="J4571" s="19" t="n">
        <v>0.902638395596544</v>
      </c>
      <c r="K4571" s="19" t="n">
        <v>0.56154657727254</v>
      </c>
      <c r="L4571" s="16" t="n">
        <v>11.8497872019087</v>
      </c>
      <c r="M4571" s="19" t="n">
        <v>0.947766209892449</v>
      </c>
      <c r="N4571" s="19" t="n">
        <v>0.779505629529559</v>
      </c>
      <c r="O4571" s="19" t="n">
        <v>0.902638395596544</v>
      </c>
      <c r="P4571" s="19" t="n">
        <v>0.352902340070757</v>
      </c>
      <c r="Q4571" s="17" t="s">
        <v>29</v>
      </c>
      <c r="R4571" s="5" t="str">
        <f aca="false">IF(OR(Q4571="Steel plate",Q4571="Concrete jacket"),"Steel plate or jacket",Q4571)</f>
        <v>Monitor</v>
      </c>
      <c r="S4571" s="5" t="str">
        <f aca="false">IF(O4571&lt;='Tree rules'!$C$4,IF(N4571&lt;='Tree rules'!$C$5,IF(P4571&lt;='Tree rules'!$C$7,"Monitor","Polymer laminate"),IF(P4571&lt;='Tree rules'!$C$8,"Seal cracks","Polymer laminate")),IF(O4571&lt;='Tree rules'!$C$6,IF(P4571&lt;='Tree rules'!$C$9,"Polymer laminate","Steel plate or jacket"),IF(L4571&lt;='Tree rules'!$C$10,"Steel plate or jacket","Polymer laminate")))</f>
        <v>Monitor</v>
      </c>
      <c r="T4571" s="5" t="str">
        <f aca="false">IF(S4571=R4571,"Yes","No")</f>
        <v>Yes</v>
      </c>
    </row>
    <row r="4572" customFormat="false" ht="15" hidden="false" customHeight="false" outlineLevel="0" collapsed="false">
      <c r="A4572" s="15" t="n">
        <v>6533</v>
      </c>
      <c r="B4572" s="16" t="n">
        <v>4.4569109687659</v>
      </c>
      <c r="C4572" s="15" t="n">
        <v>300</v>
      </c>
      <c r="D4572" s="15" t="n">
        <v>375</v>
      </c>
      <c r="E4572" s="15" t="n">
        <v>25</v>
      </c>
      <c r="F4572" s="16" t="n">
        <v>0.569472988566126</v>
      </c>
      <c r="G4572" s="17" t="s">
        <v>103</v>
      </c>
      <c r="H4572" s="18" t="n">
        <v>0.2</v>
      </c>
      <c r="I4572" s="18" t="n">
        <v>1</v>
      </c>
      <c r="J4572" s="19" t="n">
        <v>0.909904137765108</v>
      </c>
      <c r="K4572" s="19" t="n">
        <v>0.558708970083395</v>
      </c>
      <c r="L4572" s="16" t="n">
        <v>13.464987821045</v>
      </c>
      <c r="M4572" s="19" t="n">
        <v>0.938435911327022</v>
      </c>
      <c r="N4572" s="19" t="n">
        <v>0.804427798794419</v>
      </c>
      <c r="O4572" s="19" t="n">
        <v>0.909904137765108</v>
      </c>
      <c r="P4572" s="19" t="n">
        <v>0.33681685915584</v>
      </c>
      <c r="Q4572" s="17" t="s">
        <v>29</v>
      </c>
      <c r="R4572" s="5" t="str">
        <f aca="false">IF(OR(Q4572="Steel plate",Q4572="Concrete jacket"),"Steel plate or jacket",Q4572)</f>
        <v>Monitor</v>
      </c>
      <c r="S4572" s="5" t="str">
        <f aca="false">IF(O4572&lt;='Tree rules'!$C$4,IF(N4572&lt;='Tree rules'!$C$5,IF(P4572&lt;='Tree rules'!$C$7,"Monitor","Polymer laminate"),IF(P4572&lt;='Tree rules'!$C$8,"Seal cracks","Polymer laminate")),IF(O4572&lt;='Tree rules'!$C$6,IF(P4572&lt;='Tree rules'!$C$9,"Polymer laminate","Steel plate or jacket"),IF(L4572&lt;='Tree rules'!$C$10,"Steel plate or jacket","Polymer laminate")))</f>
        <v>Monitor</v>
      </c>
      <c r="T4572" s="5" t="str">
        <f aca="false">IF(S4572=R4572,"Yes","No")</f>
        <v>Yes</v>
      </c>
    </row>
    <row r="4573" customFormat="false" ht="15" hidden="false" customHeight="false" outlineLevel="0" collapsed="false">
      <c r="A4573" s="15" t="n">
        <v>6534</v>
      </c>
      <c r="B4573" s="16" t="n">
        <v>6.71964665025281</v>
      </c>
      <c r="C4573" s="15" t="n">
        <v>230</v>
      </c>
      <c r="D4573" s="15" t="n">
        <v>625</v>
      </c>
      <c r="E4573" s="15" t="n">
        <v>20</v>
      </c>
      <c r="F4573" s="16" t="n">
        <v>0.603925598347216</v>
      </c>
      <c r="G4573" s="17" t="s">
        <v>103</v>
      </c>
      <c r="H4573" s="18" t="n">
        <v>0.2</v>
      </c>
      <c r="I4573" s="18" t="n">
        <v>2</v>
      </c>
      <c r="J4573" s="19" t="n">
        <v>0.872381989030607</v>
      </c>
      <c r="K4573" s="19" t="n">
        <v>0.415286061106794</v>
      </c>
      <c r="L4573" s="16" t="n">
        <v>11.6056073406784</v>
      </c>
      <c r="M4573" s="19" t="n">
        <v>0.390336100335962</v>
      </c>
      <c r="N4573" s="19" t="n">
        <v>1.35916280926079</v>
      </c>
      <c r="O4573" s="19" t="n">
        <v>1.38247589805618</v>
      </c>
      <c r="P4573" s="19" t="n">
        <v>0.950070726014492</v>
      </c>
      <c r="Q4573" s="17" t="s">
        <v>104</v>
      </c>
      <c r="R4573" s="5" t="str">
        <f aca="false">IF(OR(Q4573="Steel plate",Q4573="Concrete jacket"),"Steel plate or jacket",Q4573)</f>
        <v>Steel plate or jacket</v>
      </c>
      <c r="S4573" s="5" t="str">
        <f aca="false">IF(O4573&lt;='Tree rules'!$C$4,IF(N4573&lt;='Tree rules'!$C$5,IF(P4573&lt;='Tree rules'!$C$7,"Monitor","Polymer laminate"),IF(P4573&lt;='Tree rules'!$C$8,"Seal cracks","Polymer laminate")),IF(O4573&lt;='Tree rules'!$C$6,IF(P4573&lt;='Tree rules'!$C$9,"Polymer laminate","Steel plate or jacket"),IF(L4573&lt;='Tree rules'!$C$10,"Steel plate or jacket","Polymer laminate")))</f>
        <v>Steel plate or jacket</v>
      </c>
      <c r="T4573" s="5" t="str">
        <f aca="false">IF(S4573=R4573,"Yes","No")</f>
        <v>Yes</v>
      </c>
    </row>
    <row r="4574" customFormat="false" ht="15" hidden="false" customHeight="false" outlineLevel="0" collapsed="false">
      <c r="A4574" s="15" t="n">
        <v>6536</v>
      </c>
      <c r="B4574" s="16" t="n">
        <v>3.51540553567407</v>
      </c>
      <c r="C4574" s="15" t="n">
        <v>300</v>
      </c>
      <c r="D4574" s="15" t="n">
        <v>325</v>
      </c>
      <c r="E4574" s="15" t="n">
        <v>25</v>
      </c>
      <c r="F4574" s="16" t="n">
        <v>0.804963242200943</v>
      </c>
      <c r="G4574" s="17" t="s">
        <v>103</v>
      </c>
      <c r="H4574" s="18" t="n">
        <v>0.2</v>
      </c>
      <c r="I4574" s="18" t="n">
        <v>1.5</v>
      </c>
      <c r="J4574" s="19" t="n">
        <v>0.924150828852597</v>
      </c>
      <c r="K4574" s="19" t="n">
        <v>0.446373068396916</v>
      </c>
      <c r="L4574" s="16" t="n">
        <v>12.5103399846052</v>
      </c>
      <c r="M4574" s="19" t="n">
        <v>0.774100099669788</v>
      </c>
      <c r="N4574" s="19" t="n">
        <v>1.14604913346244</v>
      </c>
      <c r="O4574" s="19" t="n">
        <v>1.17996822271065</v>
      </c>
      <c r="P4574" s="19" t="n">
        <v>0.493895895055481</v>
      </c>
      <c r="Q4574" s="17" t="s">
        <v>31</v>
      </c>
      <c r="R4574" s="5" t="str">
        <f aca="false">IF(OR(Q4574="Steel plate",Q4574="Concrete jacket"),"Steel plate or jacket",Q4574)</f>
        <v>Polymer laminate</v>
      </c>
      <c r="S4574" s="5" t="str">
        <f aca="false">IF(O4574&lt;='Tree rules'!$C$4,IF(N4574&lt;='Tree rules'!$C$5,IF(P4574&lt;='Tree rules'!$C$7,"Monitor","Polymer laminate"),IF(P4574&lt;='Tree rules'!$C$8,"Seal cracks","Polymer laminate")),IF(O4574&lt;='Tree rules'!$C$6,IF(P4574&lt;='Tree rules'!$C$9,"Polymer laminate","Steel plate or jacket"),IF(L4574&lt;='Tree rules'!$C$10,"Steel plate or jacket","Polymer laminate")))</f>
        <v>Polymer laminate</v>
      </c>
      <c r="T4574" s="5" t="str">
        <f aca="false">IF(S4574=R4574,"Yes","No")</f>
        <v>Yes</v>
      </c>
    </row>
    <row r="4575" customFormat="false" ht="15" hidden="false" customHeight="false" outlineLevel="0" collapsed="false">
      <c r="A4575" s="15" t="n">
        <v>6538</v>
      </c>
      <c r="B4575" s="16" t="n">
        <v>3.88191924537122</v>
      </c>
      <c r="C4575" s="15" t="n">
        <v>230</v>
      </c>
      <c r="D4575" s="15" t="n">
        <v>375</v>
      </c>
      <c r="E4575" s="15" t="n">
        <v>25</v>
      </c>
      <c r="F4575" s="16" t="n">
        <v>0.835418868126524</v>
      </c>
      <c r="G4575" s="17" t="s">
        <v>101</v>
      </c>
      <c r="H4575" s="18" t="n">
        <v>0.3</v>
      </c>
      <c r="I4575" s="18" t="n">
        <v>1</v>
      </c>
      <c r="J4575" s="19" t="n">
        <v>0.934884283094475</v>
      </c>
      <c r="K4575" s="19" t="n">
        <v>0.48058733783846</v>
      </c>
      <c r="L4575" s="16" t="n">
        <v>11.8713126769762</v>
      </c>
      <c r="M4575" s="19" t="n">
        <v>0.507004810722871</v>
      </c>
      <c r="N4575" s="19" t="n">
        <v>0.883563806670305</v>
      </c>
      <c r="O4575" s="19" t="n">
        <v>0.934884283094475</v>
      </c>
      <c r="P4575" s="19" t="n">
        <v>0.660426049580433</v>
      </c>
      <c r="Q4575" s="17" t="s">
        <v>29</v>
      </c>
      <c r="R4575" s="5" t="str">
        <f aca="false">IF(OR(Q4575="Steel plate",Q4575="Concrete jacket"),"Steel plate or jacket",Q4575)</f>
        <v>Monitor</v>
      </c>
      <c r="S4575" s="5" t="str">
        <f aca="false">IF(O4575&lt;='Tree rules'!$C$4,IF(N4575&lt;='Tree rules'!$C$5,IF(P4575&lt;='Tree rules'!$C$7,"Monitor","Polymer laminate"),IF(P4575&lt;='Tree rules'!$C$8,"Seal cracks","Polymer laminate")),IF(O4575&lt;='Tree rules'!$C$6,IF(P4575&lt;='Tree rules'!$C$9,"Polymer laminate","Steel plate or jacket"),IF(L4575&lt;='Tree rules'!$C$10,"Steel plate or jacket","Polymer laminate")))</f>
        <v>Monitor</v>
      </c>
      <c r="T4575" s="5" t="str">
        <f aca="false">IF(S4575=R4575,"Yes","No")</f>
        <v>Yes</v>
      </c>
    </row>
    <row r="4576" customFormat="false" ht="15" hidden="false" customHeight="false" outlineLevel="0" collapsed="false">
      <c r="A4576" s="15" t="n">
        <v>6539</v>
      </c>
      <c r="B4576" s="16" t="n">
        <v>3.13409705244708</v>
      </c>
      <c r="C4576" s="15" t="n">
        <v>230</v>
      </c>
      <c r="D4576" s="15" t="n">
        <v>300</v>
      </c>
      <c r="E4576" s="15" t="n">
        <v>30</v>
      </c>
      <c r="F4576" s="16" t="n">
        <v>0.688332522525665</v>
      </c>
      <c r="G4576" s="17" t="s">
        <v>101</v>
      </c>
      <c r="H4576" s="18" t="n">
        <v>0.3</v>
      </c>
      <c r="I4576" s="18" t="n">
        <v>1</v>
      </c>
      <c r="J4576" s="19" t="n">
        <v>0.898591002767667</v>
      </c>
      <c r="K4576" s="19" t="n">
        <v>0.539579049967432</v>
      </c>
      <c r="L4576" s="16" t="n">
        <v>12.3389647734137</v>
      </c>
      <c r="M4576" s="19" t="n">
        <v>0.568879001664533</v>
      </c>
      <c r="N4576" s="19" t="n">
        <v>0.834093291486387</v>
      </c>
      <c r="O4576" s="19" t="n">
        <v>0.898591002767667</v>
      </c>
      <c r="P4576" s="19" t="n">
        <v>0.452522802320883</v>
      </c>
      <c r="Q4576" s="17" t="s">
        <v>29</v>
      </c>
      <c r="R4576" s="5" t="str">
        <f aca="false">IF(OR(Q4576="Steel plate",Q4576="Concrete jacket"),"Steel plate or jacket",Q4576)</f>
        <v>Monitor</v>
      </c>
      <c r="S4576" s="5" t="str">
        <f aca="false">IF(O4576&lt;='Tree rules'!$C$4,IF(N4576&lt;='Tree rules'!$C$5,IF(P4576&lt;='Tree rules'!$C$7,"Monitor","Polymer laminate"),IF(P4576&lt;='Tree rules'!$C$8,"Seal cracks","Polymer laminate")),IF(O4576&lt;='Tree rules'!$C$6,IF(P4576&lt;='Tree rules'!$C$9,"Polymer laminate","Steel plate or jacket"),IF(L4576&lt;='Tree rules'!$C$10,"Steel plate or jacket","Polymer laminate")))</f>
        <v>Monitor</v>
      </c>
      <c r="T4576" s="5" t="str">
        <f aca="false">IF(S4576=R4576,"Yes","No")</f>
        <v>Yes</v>
      </c>
    </row>
    <row r="4577" customFormat="false" ht="15" hidden="false" customHeight="false" outlineLevel="0" collapsed="false">
      <c r="A4577" s="15" t="n">
        <v>6540</v>
      </c>
      <c r="B4577" s="16" t="n">
        <v>3.90179808582705</v>
      </c>
      <c r="C4577" s="15" t="n">
        <v>300</v>
      </c>
      <c r="D4577" s="15" t="n">
        <v>375</v>
      </c>
      <c r="E4577" s="15" t="n">
        <v>30</v>
      </c>
      <c r="F4577" s="16" t="n">
        <v>0.814840647739602</v>
      </c>
      <c r="G4577" s="17" t="s">
        <v>101</v>
      </c>
      <c r="H4577" s="18" t="n">
        <v>0.3</v>
      </c>
      <c r="I4577" s="18" t="n">
        <v>1</v>
      </c>
      <c r="J4577" s="19" t="n">
        <v>0.957518866008503</v>
      </c>
      <c r="K4577" s="19" t="n">
        <v>0.402580324378212</v>
      </c>
      <c r="L4577" s="16" t="n">
        <v>11.8595686499302</v>
      </c>
      <c r="M4577" s="19" t="n">
        <v>0.501483764446015</v>
      </c>
      <c r="N4577" s="19" t="n">
        <v>0.712733175485103</v>
      </c>
      <c r="O4577" s="19" t="n">
        <v>0.957518866008503</v>
      </c>
      <c r="P4577" s="19" t="n">
        <v>0.600185850727793</v>
      </c>
      <c r="Q4577" s="17" t="s">
        <v>29</v>
      </c>
      <c r="R4577" s="5" t="str">
        <f aca="false">IF(OR(Q4577="Steel plate",Q4577="Concrete jacket"),"Steel plate or jacket",Q4577)</f>
        <v>Monitor</v>
      </c>
      <c r="S4577" s="5" t="str">
        <f aca="false">IF(O4577&lt;='Tree rules'!$C$4,IF(N4577&lt;='Tree rules'!$C$5,IF(P4577&lt;='Tree rules'!$C$7,"Monitor","Polymer laminate"),IF(P4577&lt;='Tree rules'!$C$8,"Seal cracks","Polymer laminate")),IF(O4577&lt;='Tree rules'!$C$6,IF(P4577&lt;='Tree rules'!$C$9,"Polymer laminate","Steel plate or jacket"),IF(L4577&lt;='Tree rules'!$C$10,"Steel plate or jacket","Polymer laminate")))</f>
        <v>Monitor</v>
      </c>
      <c r="T4577" s="5" t="str">
        <f aca="false">IF(S4577=R4577,"Yes","No")</f>
        <v>Yes</v>
      </c>
    </row>
    <row r="4578" customFormat="false" ht="15" hidden="false" customHeight="false" outlineLevel="0" collapsed="false">
      <c r="A4578" s="15" t="n">
        <v>6541</v>
      </c>
      <c r="B4578" s="16" t="n">
        <v>6.38291491256483</v>
      </c>
      <c r="C4578" s="15" t="n">
        <v>300</v>
      </c>
      <c r="D4578" s="15" t="n">
        <v>625</v>
      </c>
      <c r="E4578" s="15" t="n">
        <v>20</v>
      </c>
      <c r="F4578" s="16" t="n">
        <v>0.694514438099298</v>
      </c>
      <c r="G4578" s="17" t="s">
        <v>101</v>
      </c>
      <c r="H4578" s="18" t="n">
        <v>0.3</v>
      </c>
      <c r="I4578" s="18" t="n">
        <v>1</v>
      </c>
      <c r="J4578" s="19" t="n">
        <v>0.971210300698334</v>
      </c>
      <c r="K4578" s="19" t="n">
        <v>0.522387828249569</v>
      </c>
      <c r="L4578" s="16" t="n">
        <v>11.024032664188</v>
      </c>
      <c r="M4578" s="19" t="n">
        <v>0.876332946178946</v>
      </c>
      <c r="N4578" s="19" t="n">
        <v>0.544899460017603</v>
      </c>
      <c r="O4578" s="19" t="n">
        <v>0.971210300698335</v>
      </c>
      <c r="P4578" s="19" t="n">
        <v>0.434000722885644</v>
      </c>
      <c r="Q4578" s="17" t="s">
        <v>29</v>
      </c>
      <c r="R4578" s="5" t="str">
        <f aca="false">IF(OR(Q4578="Steel plate",Q4578="Concrete jacket"),"Steel plate or jacket",Q4578)</f>
        <v>Monitor</v>
      </c>
      <c r="S4578" s="5" t="str">
        <f aca="false">IF(O4578&lt;='Tree rules'!$C$4,IF(N4578&lt;='Tree rules'!$C$5,IF(P4578&lt;='Tree rules'!$C$7,"Monitor","Polymer laminate"),IF(P4578&lt;='Tree rules'!$C$8,"Seal cracks","Polymer laminate")),IF(O4578&lt;='Tree rules'!$C$6,IF(P4578&lt;='Tree rules'!$C$9,"Polymer laminate","Steel plate or jacket"),IF(L4578&lt;='Tree rules'!$C$10,"Steel plate or jacket","Polymer laminate")))</f>
        <v>Monitor</v>
      </c>
      <c r="T4578" s="5" t="str">
        <f aca="false">IF(S4578=R4578,"Yes","No")</f>
        <v>Yes</v>
      </c>
    </row>
    <row r="4579" customFormat="false" ht="15" hidden="false" customHeight="false" outlineLevel="0" collapsed="false">
      <c r="A4579" s="15" t="n">
        <v>6542</v>
      </c>
      <c r="B4579" s="16" t="n">
        <v>3.3934289309092</v>
      </c>
      <c r="C4579" s="15" t="n">
        <v>300</v>
      </c>
      <c r="D4579" s="15" t="n">
        <v>300</v>
      </c>
      <c r="E4579" s="15" t="n">
        <v>20</v>
      </c>
      <c r="F4579" s="16" t="n">
        <v>0.625711399885104</v>
      </c>
      <c r="G4579" s="17" t="s">
        <v>102</v>
      </c>
      <c r="H4579" s="18" t="n">
        <v>0.1</v>
      </c>
      <c r="I4579" s="18" t="n">
        <v>2</v>
      </c>
      <c r="J4579" s="19" t="n">
        <v>0.968279490765139</v>
      </c>
      <c r="K4579" s="19" t="n">
        <v>0.548406055427679</v>
      </c>
      <c r="L4579" s="16" t="n">
        <v>14.0806179705776</v>
      </c>
      <c r="M4579" s="19" t="n">
        <v>0.88681906819015</v>
      </c>
      <c r="N4579" s="19" t="n">
        <v>3.85372829267366</v>
      </c>
      <c r="O4579" s="19" t="n">
        <v>1.40554864544825</v>
      </c>
      <c r="P4579" s="19" t="n">
        <v>0.417442149844102</v>
      </c>
      <c r="Q4579" s="17" t="s">
        <v>31</v>
      </c>
      <c r="R4579" s="5" t="str">
        <f aca="false">IF(OR(Q4579="Steel plate",Q4579="Concrete jacket"),"Steel plate or jacket",Q4579)</f>
        <v>Polymer laminate</v>
      </c>
      <c r="S4579" s="5" t="str">
        <f aca="false">IF(O4579&lt;='Tree rules'!$C$4,IF(N4579&lt;='Tree rules'!$C$5,IF(P4579&lt;='Tree rules'!$C$7,"Monitor","Polymer laminate"),IF(P4579&lt;='Tree rules'!$C$8,"Seal cracks","Polymer laminate")),IF(O4579&lt;='Tree rules'!$C$6,IF(P4579&lt;='Tree rules'!$C$9,"Polymer laminate","Steel plate or jacket"),IF(L4579&lt;='Tree rules'!$C$10,"Steel plate or jacket","Polymer laminate")))</f>
        <v>Polymer laminate</v>
      </c>
      <c r="T4579" s="5" t="str">
        <f aca="false">IF(S4579=R4579,"Yes","No")</f>
        <v>Yes</v>
      </c>
    </row>
    <row r="4580" customFormat="false" ht="15" hidden="false" customHeight="false" outlineLevel="0" collapsed="false">
      <c r="A4580" s="15" t="n">
        <v>6543</v>
      </c>
      <c r="B4580" s="16" t="n">
        <v>7.66702358390482</v>
      </c>
      <c r="C4580" s="15" t="n">
        <v>230</v>
      </c>
      <c r="D4580" s="15" t="n">
        <v>725</v>
      </c>
      <c r="E4580" s="15" t="n">
        <v>30</v>
      </c>
      <c r="F4580" s="16" t="n">
        <v>0.605277628974978</v>
      </c>
      <c r="G4580" s="17" t="s">
        <v>101</v>
      </c>
      <c r="H4580" s="18" t="n">
        <v>0.3</v>
      </c>
      <c r="I4580" s="18" t="n">
        <v>2</v>
      </c>
      <c r="J4580" s="19" t="n">
        <v>0.893330052314515</v>
      </c>
      <c r="K4580" s="19" t="n">
        <v>0.515879330630786</v>
      </c>
      <c r="L4580" s="16" t="n">
        <v>11.3249979082789</v>
      </c>
      <c r="M4580" s="19" t="n">
        <v>0.429713712801124</v>
      </c>
      <c r="N4580" s="19" t="n">
        <v>0.959461094602992</v>
      </c>
      <c r="O4580" s="19" t="n">
        <v>1.32580959520865</v>
      </c>
      <c r="P4580" s="19" t="n">
        <v>0.792471050416336</v>
      </c>
      <c r="Q4580" s="17" t="s">
        <v>31</v>
      </c>
      <c r="R4580" s="5" t="str">
        <f aca="false">IF(OR(Q4580="Steel plate",Q4580="Concrete jacket"),"Steel plate or jacket",Q4580)</f>
        <v>Polymer laminate</v>
      </c>
      <c r="S4580" s="5" t="str">
        <f aca="false">IF(O4580&lt;='Tree rules'!$C$4,IF(N4580&lt;='Tree rules'!$C$5,IF(P4580&lt;='Tree rules'!$C$7,"Monitor","Polymer laminate"),IF(P4580&lt;='Tree rules'!$C$8,"Seal cracks","Polymer laminate")),IF(O4580&lt;='Tree rules'!$C$6,IF(P4580&lt;='Tree rules'!$C$9,"Polymer laminate","Steel plate or jacket"),IF(L4580&lt;='Tree rules'!$C$10,"Steel plate or jacket","Polymer laminate")))</f>
        <v>Polymer laminate</v>
      </c>
      <c r="T4580" s="5" t="str">
        <f aca="false">IF(S4580=R4580,"Yes","No")</f>
        <v>Yes</v>
      </c>
    </row>
    <row r="4581" customFormat="false" ht="15" hidden="false" customHeight="false" outlineLevel="0" collapsed="false">
      <c r="A4581" s="15" t="n">
        <v>6544</v>
      </c>
      <c r="B4581" s="16" t="n">
        <v>6.21210321768892</v>
      </c>
      <c r="C4581" s="15" t="n">
        <v>230</v>
      </c>
      <c r="D4581" s="15" t="n">
        <v>475</v>
      </c>
      <c r="E4581" s="15" t="n">
        <v>30</v>
      </c>
      <c r="F4581" s="16" t="n">
        <v>0.639770421258486</v>
      </c>
      <c r="G4581" s="17" t="s">
        <v>101</v>
      </c>
      <c r="H4581" s="18" t="n">
        <v>0.3</v>
      </c>
      <c r="I4581" s="18" t="n">
        <v>2</v>
      </c>
      <c r="J4581" s="19" t="n">
        <v>0.859134558864544</v>
      </c>
      <c r="K4581" s="19" t="n">
        <v>0.513449767375702</v>
      </c>
      <c r="L4581" s="16" t="n">
        <v>14.5482510952902</v>
      </c>
      <c r="M4581" s="19" t="n">
        <v>0.324031101671544</v>
      </c>
      <c r="N4581" s="19" t="n">
        <v>1.27976049770082</v>
      </c>
      <c r="O4581" s="19" t="n">
        <v>1.27714667833566</v>
      </c>
      <c r="P4581" s="19" t="n">
        <v>1.20234733415871</v>
      </c>
      <c r="Q4581" s="17" t="s">
        <v>31</v>
      </c>
      <c r="R4581" s="5" t="str">
        <f aca="false">IF(OR(Q4581="Steel plate",Q4581="Concrete jacket"),"Steel plate or jacket",Q4581)</f>
        <v>Polymer laminate</v>
      </c>
      <c r="S4581" s="5" t="str">
        <f aca="false">IF(O4581&lt;='Tree rules'!$C$4,IF(N4581&lt;='Tree rules'!$C$5,IF(P4581&lt;='Tree rules'!$C$7,"Monitor","Polymer laminate"),IF(P4581&lt;='Tree rules'!$C$8,"Seal cracks","Polymer laminate")),IF(O4581&lt;='Tree rules'!$C$6,IF(P4581&lt;='Tree rules'!$C$9,"Polymer laminate","Steel plate or jacket"),IF(L4581&lt;='Tree rules'!$C$10,"Steel plate or jacket","Polymer laminate")))</f>
        <v>Steel plate or jacket</v>
      </c>
      <c r="T4581" s="5" t="str">
        <f aca="false">IF(S4581=R4581,"Yes","No")</f>
        <v>No</v>
      </c>
    </row>
    <row r="4582" customFormat="false" ht="15" hidden="false" customHeight="false" outlineLevel="0" collapsed="false">
      <c r="A4582" s="15" t="n">
        <v>6545</v>
      </c>
      <c r="B4582" s="16" t="n">
        <v>3.37627017473319</v>
      </c>
      <c r="C4582" s="15" t="n">
        <v>300</v>
      </c>
      <c r="D4582" s="15" t="n">
        <v>325</v>
      </c>
      <c r="E4582" s="15" t="n">
        <v>30</v>
      </c>
      <c r="F4582" s="16" t="n">
        <v>0.756099314943392</v>
      </c>
      <c r="G4582" s="17" t="s">
        <v>103</v>
      </c>
      <c r="H4582" s="18" t="n">
        <v>0.2</v>
      </c>
      <c r="I4582" s="18" t="n">
        <v>2</v>
      </c>
      <c r="J4582" s="19" t="n">
        <v>0.850795455216327</v>
      </c>
      <c r="K4582" s="19" t="n">
        <v>0.586230480382162</v>
      </c>
      <c r="L4582" s="16" t="n">
        <v>12.1887009918166</v>
      </c>
      <c r="M4582" s="19" t="n">
        <v>0.892805221540138</v>
      </c>
      <c r="N4582" s="19" t="n">
        <v>1.92053584376392</v>
      </c>
      <c r="O4582" s="19" t="n">
        <v>1.20282868201423</v>
      </c>
      <c r="P4582" s="19" t="n">
        <v>0.39423430182463</v>
      </c>
      <c r="Q4582" s="17" t="s">
        <v>31</v>
      </c>
      <c r="R4582" s="5" t="str">
        <f aca="false">IF(OR(Q4582="Steel plate",Q4582="Concrete jacket"),"Steel plate or jacket",Q4582)</f>
        <v>Polymer laminate</v>
      </c>
      <c r="S4582" s="5" t="str">
        <f aca="false">IF(O4582&lt;='Tree rules'!$C$4,IF(N4582&lt;='Tree rules'!$C$5,IF(P4582&lt;='Tree rules'!$C$7,"Monitor","Polymer laminate"),IF(P4582&lt;='Tree rules'!$C$8,"Seal cracks","Polymer laminate")),IF(O4582&lt;='Tree rules'!$C$6,IF(P4582&lt;='Tree rules'!$C$9,"Polymer laminate","Steel plate or jacket"),IF(L4582&lt;='Tree rules'!$C$10,"Steel plate or jacket","Polymer laminate")))</f>
        <v>Polymer laminate</v>
      </c>
      <c r="T4582" s="5" t="str">
        <f aca="false">IF(S4582=R4582,"Yes","No")</f>
        <v>Yes</v>
      </c>
    </row>
    <row r="4583" customFormat="false" ht="15" hidden="false" customHeight="false" outlineLevel="0" collapsed="false">
      <c r="A4583" s="15" t="n">
        <v>6547</v>
      </c>
      <c r="B4583" s="16" t="n">
        <v>3.37401439601946</v>
      </c>
      <c r="C4583" s="15" t="n">
        <v>230</v>
      </c>
      <c r="D4583" s="15" t="n">
        <v>300</v>
      </c>
      <c r="E4583" s="15" t="n">
        <v>25</v>
      </c>
      <c r="F4583" s="16" t="n">
        <v>0.688332522525665</v>
      </c>
      <c r="G4583" s="17" t="s">
        <v>103</v>
      </c>
      <c r="H4583" s="18" t="n">
        <v>0.2</v>
      </c>
      <c r="I4583" s="18" t="n">
        <v>1</v>
      </c>
      <c r="J4583" s="19" t="n">
        <v>0.955590019143353</v>
      </c>
      <c r="K4583" s="19" t="n">
        <v>0.427490260025534</v>
      </c>
      <c r="L4583" s="16" t="n">
        <v>13.2835212441711</v>
      </c>
      <c r="M4583" s="19" t="n">
        <v>0.279111008495696</v>
      </c>
      <c r="N4583" s="19" t="n">
        <v>1.41768471149406</v>
      </c>
      <c r="O4583" s="19" t="n">
        <v>0.955590019143353</v>
      </c>
      <c r="P4583" s="19" t="n">
        <v>0.979999005529934</v>
      </c>
      <c r="Q4583" s="17" t="s">
        <v>31</v>
      </c>
      <c r="R4583" s="5" t="str">
        <f aca="false">IF(OR(Q4583="Steel plate",Q4583="Concrete jacket"),"Steel plate or jacket",Q4583)</f>
        <v>Polymer laminate</v>
      </c>
      <c r="S4583" s="5" t="str">
        <f aca="false">IF(O4583&lt;='Tree rules'!$C$4,IF(N4583&lt;='Tree rules'!$C$5,IF(P4583&lt;='Tree rules'!$C$7,"Monitor","Polymer laminate"),IF(P4583&lt;='Tree rules'!$C$8,"Seal cracks","Polymer laminate")),IF(O4583&lt;='Tree rules'!$C$6,IF(P4583&lt;='Tree rules'!$C$9,"Polymer laminate","Steel plate or jacket"),IF(L4583&lt;='Tree rules'!$C$10,"Steel plate or jacket","Polymer laminate")))</f>
        <v>Seal cracks</v>
      </c>
      <c r="T4583" s="5" t="str">
        <f aca="false">IF(S4583=R4583,"Yes","No")</f>
        <v>No</v>
      </c>
    </row>
    <row r="4584" customFormat="false" ht="15" hidden="false" customHeight="false" outlineLevel="0" collapsed="false">
      <c r="A4584" s="15" t="n">
        <v>6548</v>
      </c>
      <c r="B4584" s="16" t="n">
        <v>3.26818556266558</v>
      </c>
      <c r="C4584" s="15" t="n">
        <v>230</v>
      </c>
      <c r="D4584" s="15" t="n">
        <v>300</v>
      </c>
      <c r="E4584" s="15" t="n">
        <v>30</v>
      </c>
      <c r="F4584" s="16" t="n">
        <v>0.816145304197962</v>
      </c>
      <c r="G4584" s="17" t="s">
        <v>102</v>
      </c>
      <c r="H4584" s="18" t="n">
        <v>0.1</v>
      </c>
      <c r="I4584" s="18" t="n">
        <v>1</v>
      </c>
      <c r="J4584" s="19" t="n">
        <v>0.871751462645648</v>
      </c>
      <c r="K4584" s="19" t="n">
        <v>0.419112639296256</v>
      </c>
      <c r="L4584" s="16" t="n">
        <v>13.5609359446705</v>
      </c>
      <c r="M4584" s="19" t="n">
        <v>0.945539593572762</v>
      </c>
      <c r="N4584" s="19" t="n">
        <v>2.25244778610677</v>
      </c>
      <c r="O4584" s="19" t="n">
        <v>0.871751462645648</v>
      </c>
      <c r="P4584" s="19" t="n">
        <v>0.28190845438149</v>
      </c>
      <c r="Q4584" s="17" t="s">
        <v>30</v>
      </c>
      <c r="R4584" s="5" t="str">
        <f aca="false">IF(OR(Q4584="Steel plate",Q4584="Concrete jacket"),"Steel plate or jacket",Q4584)</f>
        <v>Seal cracks</v>
      </c>
      <c r="S4584" s="5" t="str">
        <f aca="false">IF(O4584&lt;='Tree rules'!$C$4,IF(N4584&lt;='Tree rules'!$C$5,IF(P4584&lt;='Tree rules'!$C$7,"Monitor","Polymer laminate"),IF(P4584&lt;='Tree rules'!$C$8,"Seal cracks","Polymer laminate")),IF(O4584&lt;='Tree rules'!$C$6,IF(P4584&lt;='Tree rules'!$C$9,"Polymer laminate","Steel plate or jacket"),IF(L4584&lt;='Tree rules'!$C$10,"Steel plate or jacket","Polymer laminate")))</f>
        <v>Seal cracks</v>
      </c>
      <c r="T4584" s="5" t="str">
        <f aca="false">IF(S4584=R4584,"Yes","No")</f>
        <v>Yes</v>
      </c>
    </row>
    <row r="4585" customFormat="false" ht="15" hidden="false" customHeight="false" outlineLevel="0" collapsed="false">
      <c r="A4585" s="15" t="n">
        <v>6549</v>
      </c>
      <c r="B4585" s="16" t="n">
        <v>6.02631486272738</v>
      </c>
      <c r="C4585" s="15" t="n">
        <v>300</v>
      </c>
      <c r="D4585" s="15" t="n">
        <v>600</v>
      </c>
      <c r="E4585" s="15" t="n">
        <v>30</v>
      </c>
      <c r="F4585" s="16" t="n">
        <v>0.569129103911194</v>
      </c>
      <c r="G4585" s="17" t="s">
        <v>103</v>
      </c>
      <c r="H4585" s="18" t="n">
        <v>0.2</v>
      </c>
      <c r="I4585" s="18" t="n">
        <v>1</v>
      </c>
      <c r="J4585" s="19" t="n">
        <v>0.989515389009619</v>
      </c>
      <c r="K4585" s="19" t="n">
        <v>0.458451465203801</v>
      </c>
      <c r="L4585" s="16" t="n">
        <v>10.9172370701583</v>
      </c>
      <c r="M4585" s="19" t="n">
        <v>0.862774588481866</v>
      </c>
      <c r="N4585" s="19" t="n">
        <v>1.12627367258204</v>
      </c>
      <c r="O4585" s="19" t="n">
        <v>0.989515389009619</v>
      </c>
      <c r="P4585" s="19" t="n">
        <v>0.3137888186526</v>
      </c>
      <c r="Q4585" s="17" t="s">
        <v>30</v>
      </c>
      <c r="R4585" s="5" t="str">
        <f aca="false">IF(OR(Q4585="Steel plate",Q4585="Concrete jacket"),"Steel plate or jacket",Q4585)</f>
        <v>Seal cracks</v>
      </c>
      <c r="S4585" s="5" t="str">
        <f aca="false">IF(O4585&lt;='Tree rules'!$C$4,IF(N4585&lt;='Tree rules'!$C$5,IF(P4585&lt;='Tree rules'!$C$7,"Monitor","Polymer laminate"),IF(P4585&lt;='Tree rules'!$C$8,"Seal cracks","Polymer laminate")),IF(O4585&lt;='Tree rules'!$C$6,IF(P4585&lt;='Tree rules'!$C$9,"Polymer laminate","Steel plate or jacket"),IF(L4585&lt;='Tree rules'!$C$10,"Steel plate or jacket","Polymer laminate")))</f>
        <v>Seal cracks</v>
      </c>
      <c r="T4585" s="5" t="str">
        <f aca="false">IF(S4585=R4585,"Yes","No")</f>
        <v>Yes</v>
      </c>
    </row>
    <row r="4586" customFormat="false" ht="15" hidden="false" customHeight="false" outlineLevel="0" collapsed="false">
      <c r="A4586" s="15" t="n">
        <v>6551</v>
      </c>
      <c r="B4586" s="16" t="n">
        <v>3.71346043356526</v>
      </c>
      <c r="C4586" s="15" t="n">
        <v>230</v>
      </c>
      <c r="D4586" s="15" t="n">
        <v>325</v>
      </c>
      <c r="E4586" s="15" t="n">
        <v>25</v>
      </c>
      <c r="F4586" s="16" t="n">
        <v>0.626653981080713</v>
      </c>
      <c r="G4586" s="17" t="s">
        <v>101</v>
      </c>
      <c r="H4586" s="18" t="n">
        <v>0.3</v>
      </c>
      <c r="I4586" s="18" t="n">
        <v>1</v>
      </c>
      <c r="J4586" s="19" t="n">
        <v>0.965018879809843</v>
      </c>
      <c r="K4586" s="19" t="n">
        <v>0.638591837724287</v>
      </c>
      <c r="L4586" s="16" t="n">
        <v>13.3098940271156</v>
      </c>
      <c r="M4586" s="19" t="n">
        <v>0.46690540704614</v>
      </c>
      <c r="N4586" s="19" t="n">
        <v>0.916377682955586</v>
      </c>
      <c r="O4586" s="19" t="n">
        <v>0.965018879809843</v>
      </c>
      <c r="P4586" s="19" t="n">
        <v>0.694857473939963</v>
      </c>
      <c r="Q4586" s="17" t="s">
        <v>29</v>
      </c>
      <c r="R4586" s="5" t="str">
        <f aca="false">IF(OR(Q4586="Steel plate",Q4586="Concrete jacket"),"Steel plate or jacket",Q4586)</f>
        <v>Monitor</v>
      </c>
      <c r="S4586" s="5" t="str">
        <f aca="false">IF(O4586&lt;='Tree rules'!$C$4,IF(N4586&lt;='Tree rules'!$C$5,IF(P4586&lt;='Tree rules'!$C$7,"Monitor","Polymer laminate"),IF(P4586&lt;='Tree rules'!$C$8,"Seal cracks","Polymer laminate")),IF(O4586&lt;='Tree rules'!$C$6,IF(P4586&lt;='Tree rules'!$C$9,"Polymer laminate","Steel plate or jacket"),IF(L4586&lt;='Tree rules'!$C$10,"Steel plate or jacket","Polymer laminate")))</f>
        <v>Monitor</v>
      </c>
      <c r="T4586" s="5" t="str">
        <f aca="false">IF(S4586=R4586,"Yes","No")</f>
        <v>Yes</v>
      </c>
    </row>
    <row r="4587" customFormat="false" ht="15" hidden="false" customHeight="false" outlineLevel="0" collapsed="false">
      <c r="A4587" s="15" t="n">
        <v>6552</v>
      </c>
      <c r="B4587" s="16" t="n">
        <v>3.54684837451678</v>
      </c>
      <c r="C4587" s="15" t="n">
        <v>300</v>
      </c>
      <c r="D4587" s="15" t="n">
        <v>350</v>
      </c>
      <c r="E4587" s="15" t="n">
        <v>20</v>
      </c>
      <c r="F4587" s="16" t="n">
        <v>0.647751062595834</v>
      </c>
      <c r="G4587" s="17" t="s">
        <v>102</v>
      </c>
      <c r="H4587" s="18" t="n">
        <v>0.1</v>
      </c>
      <c r="I4587" s="18" t="n">
        <v>2</v>
      </c>
      <c r="J4587" s="19" t="n">
        <v>0.906853830708406</v>
      </c>
      <c r="K4587" s="19" t="n">
        <v>0.597950360868224</v>
      </c>
      <c r="L4587" s="16" t="n">
        <v>12.1884823866556</v>
      </c>
      <c r="M4587" s="19" t="n">
        <v>0.802246389511916</v>
      </c>
      <c r="N4587" s="19" t="n">
        <v>3.3366565619787</v>
      </c>
      <c r="O4587" s="19" t="n">
        <v>1.27145408608999</v>
      </c>
      <c r="P4587" s="19" t="n">
        <v>0.430890445171274</v>
      </c>
      <c r="Q4587" s="17" t="s">
        <v>31</v>
      </c>
      <c r="R4587" s="5" t="str">
        <f aca="false">IF(OR(Q4587="Steel plate",Q4587="Concrete jacket"),"Steel plate or jacket",Q4587)</f>
        <v>Polymer laminate</v>
      </c>
      <c r="S4587" s="5" t="str">
        <f aca="false">IF(O4587&lt;='Tree rules'!$C$4,IF(N4587&lt;='Tree rules'!$C$5,IF(P4587&lt;='Tree rules'!$C$7,"Monitor","Polymer laminate"),IF(P4587&lt;='Tree rules'!$C$8,"Seal cracks","Polymer laminate")),IF(O4587&lt;='Tree rules'!$C$6,IF(P4587&lt;='Tree rules'!$C$9,"Polymer laminate","Steel plate or jacket"),IF(L4587&lt;='Tree rules'!$C$10,"Steel plate or jacket","Polymer laminate")))</f>
        <v>Polymer laminate</v>
      </c>
      <c r="T4587" s="5" t="str">
        <f aca="false">IF(S4587=R4587,"Yes","No")</f>
        <v>Yes</v>
      </c>
    </row>
    <row r="4588" customFormat="false" ht="15" hidden="false" customHeight="false" outlineLevel="0" collapsed="false">
      <c r="A4588" s="15" t="n">
        <v>6553</v>
      </c>
      <c r="B4588" s="16" t="n">
        <v>5.33580902568244</v>
      </c>
      <c r="C4588" s="15" t="n">
        <v>230</v>
      </c>
      <c r="D4588" s="15" t="n">
        <v>425</v>
      </c>
      <c r="E4588" s="15" t="n">
        <v>30</v>
      </c>
      <c r="F4588" s="16" t="n">
        <v>0.724620609754306</v>
      </c>
      <c r="G4588" s="17" t="s">
        <v>101</v>
      </c>
      <c r="H4588" s="18" t="n">
        <v>0.3</v>
      </c>
      <c r="I4588" s="18" t="n">
        <v>2</v>
      </c>
      <c r="J4588" s="19" t="n">
        <v>0.898139292223502</v>
      </c>
      <c r="K4588" s="19" t="n">
        <v>0.463959148559634</v>
      </c>
      <c r="L4588" s="16" t="n">
        <v>14.1533395906696</v>
      </c>
      <c r="M4588" s="19" t="n">
        <v>0.372624364784589</v>
      </c>
      <c r="N4588" s="19" t="n">
        <v>1.36763619575371</v>
      </c>
      <c r="O4588" s="19" t="n">
        <v>1.37957864313904</v>
      </c>
      <c r="P4588" s="19" t="n">
        <v>1.12767873699703</v>
      </c>
      <c r="Q4588" s="17" t="s">
        <v>31</v>
      </c>
      <c r="R4588" s="5" t="str">
        <f aca="false">IF(OR(Q4588="Steel plate",Q4588="Concrete jacket"),"Steel plate or jacket",Q4588)</f>
        <v>Polymer laminate</v>
      </c>
      <c r="S4588" s="5" t="str">
        <f aca="false">IF(O4588&lt;='Tree rules'!$C$4,IF(N4588&lt;='Tree rules'!$C$5,IF(P4588&lt;='Tree rules'!$C$7,"Monitor","Polymer laminate"),IF(P4588&lt;='Tree rules'!$C$8,"Seal cracks","Polymer laminate")),IF(O4588&lt;='Tree rules'!$C$6,IF(P4588&lt;='Tree rules'!$C$9,"Polymer laminate","Steel plate or jacket"),IF(L4588&lt;='Tree rules'!$C$10,"Steel plate or jacket","Polymer laminate")))</f>
        <v>Polymer laminate</v>
      </c>
      <c r="T4588" s="5" t="str">
        <f aca="false">IF(S4588=R4588,"Yes","No")</f>
        <v>Yes</v>
      </c>
    </row>
    <row r="4589" customFormat="false" ht="15" hidden="false" customHeight="false" outlineLevel="0" collapsed="false">
      <c r="A4589" s="15" t="n">
        <v>6554</v>
      </c>
      <c r="B4589" s="16" t="n">
        <v>4.65748293980257</v>
      </c>
      <c r="C4589" s="15" t="n">
        <v>300</v>
      </c>
      <c r="D4589" s="15" t="n">
        <v>425</v>
      </c>
      <c r="E4589" s="15" t="n">
        <v>25</v>
      </c>
      <c r="F4589" s="16" t="n">
        <v>0.833313701217452</v>
      </c>
      <c r="G4589" s="17" t="s">
        <v>101</v>
      </c>
      <c r="H4589" s="18" t="n">
        <v>0.3</v>
      </c>
      <c r="I4589" s="18" t="n">
        <v>1</v>
      </c>
      <c r="J4589" s="19" t="n">
        <v>0.885574827517503</v>
      </c>
      <c r="K4589" s="19" t="n">
        <v>0.544752804142404</v>
      </c>
      <c r="L4589" s="16" t="n">
        <v>12.3540661533225</v>
      </c>
      <c r="M4589" s="19" t="n">
        <v>0.767982355477666</v>
      </c>
      <c r="N4589" s="19" t="n">
        <v>0.695818900059866</v>
      </c>
      <c r="O4589" s="19" t="n">
        <v>0.885574827517503</v>
      </c>
      <c r="P4589" s="19" t="n">
        <v>0.495790435256526</v>
      </c>
      <c r="Q4589" s="17" t="s">
        <v>29</v>
      </c>
      <c r="R4589" s="5" t="str">
        <f aca="false">IF(OR(Q4589="Steel plate",Q4589="Concrete jacket"),"Steel plate or jacket",Q4589)</f>
        <v>Monitor</v>
      </c>
      <c r="S4589" s="5" t="str">
        <f aca="false">IF(O4589&lt;='Tree rules'!$C$4,IF(N4589&lt;='Tree rules'!$C$5,IF(P4589&lt;='Tree rules'!$C$7,"Monitor","Polymer laminate"),IF(P4589&lt;='Tree rules'!$C$8,"Seal cracks","Polymer laminate")),IF(O4589&lt;='Tree rules'!$C$6,IF(P4589&lt;='Tree rules'!$C$9,"Polymer laminate","Steel plate or jacket"),IF(L4589&lt;='Tree rules'!$C$10,"Steel plate or jacket","Polymer laminate")))</f>
        <v>Monitor</v>
      </c>
      <c r="T4589" s="5" t="str">
        <f aca="false">IF(S4589=R4589,"Yes","No")</f>
        <v>Yes</v>
      </c>
    </row>
    <row r="4590" customFormat="false" ht="15" hidden="false" customHeight="false" outlineLevel="0" collapsed="false">
      <c r="A4590" s="15" t="n">
        <v>6555</v>
      </c>
      <c r="B4590" s="16" t="n">
        <v>3.44957189682435</v>
      </c>
      <c r="C4590" s="15" t="n">
        <v>300</v>
      </c>
      <c r="D4590" s="15" t="n">
        <v>325</v>
      </c>
      <c r="E4590" s="15" t="n">
        <v>30</v>
      </c>
      <c r="F4590" s="16" t="n">
        <v>0.804963242200943</v>
      </c>
      <c r="G4590" s="17" t="s">
        <v>103</v>
      </c>
      <c r="H4590" s="18" t="n">
        <v>0.2</v>
      </c>
      <c r="I4590" s="18" t="n">
        <v>1.5</v>
      </c>
      <c r="J4590" s="19" t="n">
        <v>0.967914748942066</v>
      </c>
      <c r="K4590" s="19" t="n">
        <v>0.435644121742228</v>
      </c>
      <c r="L4590" s="16" t="n">
        <v>12.2760565723287</v>
      </c>
      <c r="M4590" s="19" t="n">
        <v>0.651543610144975</v>
      </c>
      <c r="N4590" s="19" t="n">
        <v>1.24755006182885</v>
      </c>
      <c r="O4590" s="19" t="n">
        <v>1.24103893805099</v>
      </c>
      <c r="P4590" s="19" t="n">
        <v>0.553998397677384</v>
      </c>
      <c r="Q4590" s="17" t="s">
        <v>31</v>
      </c>
      <c r="R4590" s="5" t="str">
        <f aca="false">IF(OR(Q4590="Steel plate",Q4590="Concrete jacket"),"Steel plate or jacket",Q4590)</f>
        <v>Polymer laminate</v>
      </c>
      <c r="S4590" s="5" t="str">
        <f aca="false">IF(O4590&lt;='Tree rules'!$C$4,IF(N4590&lt;='Tree rules'!$C$5,IF(P4590&lt;='Tree rules'!$C$7,"Monitor","Polymer laminate"),IF(P4590&lt;='Tree rules'!$C$8,"Seal cracks","Polymer laminate")),IF(O4590&lt;='Tree rules'!$C$6,IF(P4590&lt;='Tree rules'!$C$9,"Polymer laminate","Steel plate or jacket"),IF(L4590&lt;='Tree rules'!$C$10,"Steel plate or jacket","Polymer laminate")))</f>
        <v>Polymer laminate</v>
      </c>
      <c r="T4590" s="5" t="str">
        <f aca="false">IF(S4590=R4590,"Yes","No")</f>
        <v>Yes</v>
      </c>
    </row>
    <row r="4591" customFormat="false" ht="15" hidden="false" customHeight="false" outlineLevel="0" collapsed="false">
      <c r="A4591" s="15" t="n">
        <v>6557</v>
      </c>
      <c r="B4591" s="16" t="n">
        <v>5.26278601488593</v>
      </c>
      <c r="C4591" s="15" t="n">
        <v>300</v>
      </c>
      <c r="D4591" s="15" t="n">
        <v>425</v>
      </c>
      <c r="E4591" s="15" t="n">
        <v>25</v>
      </c>
      <c r="F4591" s="16" t="n">
        <v>0.593686800678386</v>
      </c>
      <c r="G4591" s="17" t="s">
        <v>101</v>
      </c>
      <c r="H4591" s="18" t="n">
        <v>0.3</v>
      </c>
      <c r="I4591" s="18" t="n">
        <v>1</v>
      </c>
      <c r="J4591" s="19" t="n">
        <v>0.884107907726875</v>
      </c>
      <c r="K4591" s="19" t="n">
        <v>0.406280770033439</v>
      </c>
      <c r="L4591" s="16" t="n">
        <v>13.8130866532439</v>
      </c>
      <c r="M4591" s="19" t="n">
        <v>0.612433965166281</v>
      </c>
      <c r="N4591" s="19" t="n">
        <v>0.550025585713089</v>
      </c>
      <c r="O4591" s="19" t="n">
        <v>0.884107907726875</v>
      </c>
      <c r="P4591" s="19" t="n">
        <v>0.472822651801613</v>
      </c>
      <c r="Q4591" s="17" t="s">
        <v>29</v>
      </c>
      <c r="R4591" s="5" t="str">
        <f aca="false">IF(OR(Q4591="Steel plate",Q4591="Concrete jacket"),"Steel plate or jacket",Q4591)</f>
        <v>Monitor</v>
      </c>
      <c r="S4591" s="5" t="str">
        <f aca="false">IF(O4591&lt;='Tree rules'!$C$4,IF(N4591&lt;='Tree rules'!$C$5,IF(P4591&lt;='Tree rules'!$C$7,"Monitor","Polymer laminate"),IF(P4591&lt;='Tree rules'!$C$8,"Seal cracks","Polymer laminate")),IF(O4591&lt;='Tree rules'!$C$6,IF(P4591&lt;='Tree rules'!$C$9,"Polymer laminate","Steel plate or jacket"),IF(L4591&lt;='Tree rules'!$C$10,"Steel plate or jacket","Polymer laminate")))</f>
        <v>Monitor</v>
      </c>
      <c r="T4591" s="5" t="str">
        <f aca="false">IF(S4591=R4591,"Yes","No")</f>
        <v>Yes</v>
      </c>
    </row>
    <row r="4592" customFormat="false" ht="15" hidden="false" customHeight="false" outlineLevel="0" collapsed="false">
      <c r="A4592" s="15" t="n">
        <v>6560</v>
      </c>
      <c r="B4592" s="16" t="n">
        <v>6.62649684712883</v>
      </c>
      <c r="C4592" s="15" t="n">
        <v>230</v>
      </c>
      <c r="D4592" s="15" t="n">
        <v>600</v>
      </c>
      <c r="E4592" s="15" t="n">
        <v>30</v>
      </c>
      <c r="F4592" s="16" t="n">
        <v>0.63117855856144</v>
      </c>
      <c r="G4592" s="17" t="s">
        <v>103</v>
      </c>
      <c r="H4592" s="18" t="n">
        <v>0.2</v>
      </c>
      <c r="I4592" s="18" t="n">
        <v>2</v>
      </c>
      <c r="J4592" s="19" t="n">
        <v>0.853871572585141</v>
      </c>
      <c r="K4592" s="19" t="n">
        <v>0.60464532649306</v>
      </c>
      <c r="L4592" s="16" t="n">
        <v>11.9611856446369</v>
      </c>
      <c r="M4592" s="19" t="n">
        <v>0.826769061815424</v>
      </c>
      <c r="N4592" s="19" t="n">
        <v>1.10080949471255</v>
      </c>
      <c r="O4592" s="19" t="n">
        <v>1.1914536893814</v>
      </c>
      <c r="P4592" s="19" t="n">
        <v>0.450070397947826</v>
      </c>
      <c r="Q4592" s="17" t="s">
        <v>31</v>
      </c>
      <c r="R4592" s="5" t="str">
        <f aca="false">IF(OR(Q4592="Steel plate",Q4592="Concrete jacket"),"Steel plate or jacket",Q4592)</f>
        <v>Polymer laminate</v>
      </c>
      <c r="S4592" s="5" t="str">
        <f aca="false">IF(O4592&lt;='Tree rules'!$C$4,IF(N4592&lt;='Tree rules'!$C$5,IF(P4592&lt;='Tree rules'!$C$7,"Monitor","Polymer laminate"),IF(P4592&lt;='Tree rules'!$C$8,"Seal cracks","Polymer laminate")),IF(O4592&lt;='Tree rules'!$C$6,IF(P4592&lt;='Tree rules'!$C$9,"Polymer laminate","Steel plate or jacket"),IF(L4592&lt;='Tree rules'!$C$10,"Steel plate or jacket","Polymer laminate")))</f>
        <v>Polymer laminate</v>
      </c>
      <c r="T4592" s="5" t="str">
        <f aca="false">IF(S4592=R4592,"Yes","No")</f>
        <v>Yes</v>
      </c>
    </row>
    <row r="4593" customFormat="false" ht="15" hidden="false" customHeight="false" outlineLevel="0" collapsed="false">
      <c r="A4593" s="15" t="n">
        <v>6561</v>
      </c>
      <c r="B4593" s="16" t="n">
        <v>6.95631945736945</v>
      </c>
      <c r="C4593" s="15" t="n">
        <v>230</v>
      </c>
      <c r="D4593" s="15" t="n">
        <v>600</v>
      </c>
      <c r="E4593" s="15" t="n">
        <v>30</v>
      </c>
      <c r="F4593" s="16" t="n">
        <v>0.742342309449384</v>
      </c>
      <c r="G4593" s="17" t="s">
        <v>101</v>
      </c>
      <c r="H4593" s="18" t="n">
        <v>0.3</v>
      </c>
      <c r="I4593" s="18" t="n">
        <v>1</v>
      </c>
      <c r="J4593" s="19" t="n">
        <v>0.88298372049543</v>
      </c>
      <c r="K4593" s="19" t="n">
        <v>0.624127926940693</v>
      </c>
      <c r="L4593" s="16" t="n">
        <v>12.6020280024809</v>
      </c>
      <c r="M4593" s="19" t="n">
        <v>0.874734988963028</v>
      </c>
      <c r="N4593" s="19" t="n">
        <v>0.57718182486618</v>
      </c>
      <c r="O4593" s="19" t="n">
        <v>0.88298372049543</v>
      </c>
      <c r="P4593" s="19" t="n">
        <v>0.452923033097746</v>
      </c>
      <c r="Q4593" s="17" t="s">
        <v>29</v>
      </c>
      <c r="R4593" s="5" t="str">
        <f aca="false">IF(OR(Q4593="Steel plate",Q4593="Concrete jacket"),"Steel plate or jacket",Q4593)</f>
        <v>Monitor</v>
      </c>
      <c r="S4593" s="5" t="str">
        <f aca="false">IF(O4593&lt;='Tree rules'!$C$4,IF(N4593&lt;='Tree rules'!$C$5,IF(P4593&lt;='Tree rules'!$C$7,"Monitor","Polymer laminate"),IF(P4593&lt;='Tree rules'!$C$8,"Seal cracks","Polymer laminate")),IF(O4593&lt;='Tree rules'!$C$6,IF(P4593&lt;='Tree rules'!$C$9,"Polymer laminate","Steel plate or jacket"),IF(L4593&lt;='Tree rules'!$C$10,"Steel plate or jacket","Polymer laminate")))</f>
        <v>Monitor</v>
      </c>
      <c r="T4593" s="5" t="str">
        <f aca="false">IF(S4593=R4593,"Yes","No")</f>
        <v>Yes</v>
      </c>
    </row>
    <row r="4594" customFormat="false" ht="15" hidden="false" customHeight="false" outlineLevel="0" collapsed="false">
      <c r="A4594" s="15" t="n">
        <v>6562</v>
      </c>
      <c r="B4594" s="16" t="n">
        <v>3.06417824499947</v>
      </c>
      <c r="C4594" s="15" t="n">
        <v>230</v>
      </c>
      <c r="D4594" s="15" t="n">
        <v>300</v>
      </c>
      <c r="E4594" s="15" t="n">
        <v>25</v>
      </c>
      <c r="F4594" s="16" t="n">
        <v>0.731533308458238</v>
      </c>
      <c r="G4594" s="17" t="s">
        <v>102</v>
      </c>
      <c r="H4594" s="18" t="n">
        <v>0.1</v>
      </c>
      <c r="I4594" s="18" t="n">
        <v>1</v>
      </c>
      <c r="J4594" s="19" t="n">
        <v>0.927036211932707</v>
      </c>
      <c r="K4594" s="19" t="n">
        <v>0.520399031504079</v>
      </c>
      <c r="L4594" s="16" t="n">
        <v>12.8208294769853</v>
      </c>
      <c r="M4594" s="19" t="n">
        <v>0.238187264078599</v>
      </c>
      <c r="N4594" s="19" t="n">
        <v>3.22859449316907</v>
      </c>
      <c r="O4594" s="19" t="n">
        <v>0.927036211932707</v>
      </c>
      <c r="P4594" s="19" t="n">
        <v>1.0273505866683</v>
      </c>
      <c r="Q4594" s="17" t="s">
        <v>31</v>
      </c>
      <c r="R4594" s="5" t="str">
        <f aca="false">IF(OR(Q4594="Steel plate",Q4594="Concrete jacket"),"Steel plate or jacket",Q4594)</f>
        <v>Polymer laminate</v>
      </c>
      <c r="S4594" s="5" t="str">
        <f aca="false">IF(O4594&lt;='Tree rules'!$C$4,IF(N4594&lt;='Tree rules'!$C$5,IF(P4594&lt;='Tree rules'!$C$7,"Monitor","Polymer laminate"),IF(P4594&lt;='Tree rules'!$C$8,"Seal cracks","Polymer laminate")),IF(O4594&lt;='Tree rules'!$C$6,IF(P4594&lt;='Tree rules'!$C$9,"Polymer laminate","Steel plate or jacket"),IF(L4594&lt;='Tree rules'!$C$10,"Steel plate or jacket","Polymer laminate")))</f>
        <v>Polymer laminate</v>
      </c>
      <c r="T4594" s="5" t="str">
        <f aca="false">IF(S4594=R4594,"Yes","No")</f>
        <v>Yes</v>
      </c>
    </row>
    <row r="4595" customFormat="false" ht="15" hidden="false" customHeight="false" outlineLevel="0" collapsed="false">
      <c r="A4595" s="15" t="n">
        <v>6563</v>
      </c>
      <c r="B4595" s="16" t="n">
        <v>6.18955646249481</v>
      </c>
      <c r="C4595" s="15" t="n">
        <v>230</v>
      </c>
      <c r="D4595" s="15" t="n">
        <v>500</v>
      </c>
      <c r="E4595" s="15" t="n">
        <v>30</v>
      </c>
      <c r="F4595" s="16" t="n">
        <v>0.577653504586516</v>
      </c>
      <c r="G4595" s="17" t="s">
        <v>101</v>
      </c>
      <c r="H4595" s="18" t="n">
        <v>0.3</v>
      </c>
      <c r="I4595" s="18" t="n">
        <v>1.5</v>
      </c>
      <c r="J4595" s="19" t="n">
        <v>0.921365421208861</v>
      </c>
      <c r="K4595" s="19" t="n">
        <v>0.535688504392462</v>
      </c>
      <c r="L4595" s="16" t="n">
        <v>13.6333842786229</v>
      </c>
      <c r="M4595" s="19" t="n">
        <v>0.751953782679856</v>
      </c>
      <c r="N4595" s="19" t="n">
        <v>0.78249141772639</v>
      </c>
      <c r="O4595" s="19" t="n">
        <v>1.13526569957014</v>
      </c>
      <c r="P4595" s="19" t="n">
        <v>0.471174810756361</v>
      </c>
      <c r="Q4595" s="17" t="s">
        <v>31</v>
      </c>
      <c r="R4595" s="5" t="str">
        <f aca="false">IF(OR(Q4595="Steel plate",Q4595="Concrete jacket"),"Steel plate or jacket",Q4595)</f>
        <v>Polymer laminate</v>
      </c>
      <c r="S4595" s="5" t="str">
        <f aca="false">IF(O4595&lt;='Tree rules'!$C$4,IF(N4595&lt;='Tree rules'!$C$5,IF(P4595&lt;='Tree rules'!$C$7,"Monitor","Polymer laminate"),IF(P4595&lt;='Tree rules'!$C$8,"Seal cracks","Polymer laminate")),IF(O4595&lt;='Tree rules'!$C$6,IF(P4595&lt;='Tree rules'!$C$9,"Polymer laminate","Steel plate or jacket"),IF(L4595&lt;='Tree rules'!$C$10,"Steel plate or jacket","Polymer laminate")))</f>
        <v>Polymer laminate</v>
      </c>
      <c r="T4595" s="5" t="str">
        <f aca="false">IF(S4595=R4595,"Yes","No")</f>
        <v>Yes</v>
      </c>
    </row>
    <row r="4596" customFormat="false" ht="15" hidden="false" customHeight="false" outlineLevel="0" collapsed="false">
      <c r="A4596" s="15" t="n">
        <v>6565</v>
      </c>
      <c r="B4596" s="16" t="n">
        <v>3.30998975986613</v>
      </c>
      <c r="C4596" s="15" t="n">
        <v>300</v>
      </c>
      <c r="D4596" s="15" t="n">
        <v>325</v>
      </c>
      <c r="E4596" s="15" t="n">
        <v>30</v>
      </c>
      <c r="F4596" s="16" t="n">
        <v>0.799387443661525</v>
      </c>
      <c r="G4596" s="17" t="s">
        <v>102</v>
      </c>
      <c r="H4596" s="18" t="n">
        <v>0.1</v>
      </c>
      <c r="I4596" s="18" t="n">
        <v>1</v>
      </c>
      <c r="J4596" s="19" t="n">
        <v>0.946417356638207</v>
      </c>
      <c r="K4596" s="19" t="n">
        <v>0.52832699839467</v>
      </c>
      <c r="L4596" s="16" t="n">
        <v>12.6335487017791</v>
      </c>
      <c r="M4596" s="19" t="n">
        <v>0.690853269910215</v>
      </c>
      <c r="N4596" s="19" t="n">
        <v>3.45048715566134</v>
      </c>
      <c r="O4596" s="19" t="n">
        <v>0.946417356638207</v>
      </c>
      <c r="P4596" s="19" t="n">
        <v>0.410128658704935</v>
      </c>
      <c r="Q4596" s="17" t="s">
        <v>30</v>
      </c>
      <c r="R4596" s="5" t="str">
        <f aca="false">IF(OR(Q4596="Steel plate",Q4596="Concrete jacket"),"Steel plate or jacket",Q4596)</f>
        <v>Seal cracks</v>
      </c>
      <c r="S4596" s="5" t="str">
        <f aca="false">IF(O4596&lt;='Tree rules'!$C$4,IF(N4596&lt;='Tree rules'!$C$5,IF(P4596&lt;='Tree rules'!$C$7,"Monitor","Polymer laminate"),IF(P4596&lt;='Tree rules'!$C$8,"Seal cracks","Polymer laminate")),IF(O4596&lt;='Tree rules'!$C$6,IF(P4596&lt;='Tree rules'!$C$9,"Polymer laminate","Steel plate or jacket"),IF(L4596&lt;='Tree rules'!$C$10,"Steel plate or jacket","Polymer laminate")))</f>
        <v>Seal cracks</v>
      </c>
      <c r="T4596" s="5" t="str">
        <f aca="false">IF(S4596=R4596,"Yes","No")</f>
        <v>Yes</v>
      </c>
    </row>
    <row r="4597" customFormat="false" ht="15" hidden="false" customHeight="false" outlineLevel="0" collapsed="false">
      <c r="A4597" s="15" t="n">
        <v>6568</v>
      </c>
      <c r="B4597" s="16" t="n">
        <v>5.51516000320059</v>
      </c>
      <c r="C4597" s="15" t="n">
        <v>230</v>
      </c>
      <c r="D4597" s="15" t="n">
        <v>475</v>
      </c>
      <c r="E4597" s="15" t="n">
        <v>30</v>
      </c>
      <c r="F4597" s="16" t="n">
        <v>0.815088394972116</v>
      </c>
      <c r="G4597" s="17" t="s">
        <v>101</v>
      </c>
      <c r="H4597" s="18" t="n">
        <v>0.3</v>
      </c>
      <c r="I4597" s="18" t="n">
        <v>1.5</v>
      </c>
      <c r="J4597" s="19" t="n">
        <v>0.893282981760506</v>
      </c>
      <c r="K4597" s="19" t="n">
        <v>0.552382073245241</v>
      </c>
      <c r="L4597" s="16" t="n">
        <v>12.8558508233114</v>
      </c>
      <c r="M4597" s="19" t="n">
        <v>0.551998145192683</v>
      </c>
      <c r="N4597" s="19" t="n">
        <v>0.726524530389218</v>
      </c>
      <c r="O4597" s="19" t="n">
        <v>1.09320771991098</v>
      </c>
      <c r="P4597" s="19" t="n">
        <v>0.759669814891713</v>
      </c>
      <c r="Q4597" s="17" t="s">
        <v>31</v>
      </c>
      <c r="R4597" s="5" t="str">
        <f aca="false">IF(OR(Q4597="Steel plate",Q4597="Concrete jacket"),"Steel plate or jacket",Q4597)</f>
        <v>Polymer laminate</v>
      </c>
      <c r="S4597" s="5" t="str">
        <f aca="false">IF(O4597&lt;='Tree rules'!$C$4,IF(N4597&lt;='Tree rules'!$C$5,IF(P4597&lt;='Tree rules'!$C$7,"Monitor","Polymer laminate"),IF(P4597&lt;='Tree rules'!$C$8,"Seal cracks","Polymer laminate")),IF(O4597&lt;='Tree rules'!$C$6,IF(P4597&lt;='Tree rules'!$C$9,"Polymer laminate","Steel plate or jacket"),IF(L4597&lt;='Tree rules'!$C$10,"Steel plate or jacket","Polymer laminate")))</f>
        <v>Polymer laminate</v>
      </c>
      <c r="T4597" s="5" t="str">
        <f aca="false">IF(S4597=R4597,"Yes","No")</f>
        <v>Yes</v>
      </c>
    </row>
    <row r="4598" customFormat="false" ht="15" hidden="false" customHeight="false" outlineLevel="0" collapsed="false">
      <c r="A4598" s="15" t="n">
        <v>6569</v>
      </c>
      <c r="B4598" s="16" t="n">
        <v>4.69435906300724</v>
      </c>
      <c r="C4598" s="15" t="n">
        <v>230</v>
      </c>
      <c r="D4598" s="15" t="n">
        <v>425</v>
      </c>
      <c r="E4598" s="15" t="n">
        <v>25</v>
      </c>
      <c r="F4598" s="16" t="n">
        <v>0.691964884122107</v>
      </c>
      <c r="G4598" s="17" t="s">
        <v>101</v>
      </c>
      <c r="H4598" s="18" t="n">
        <v>0.3</v>
      </c>
      <c r="I4598" s="18" t="n">
        <v>1</v>
      </c>
      <c r="J4598" s="19" t="n">
        <v>0.868740930713187</v>
      </c>
      <c r="K4598" s="19" t="n">
        <v>0.432557564381374</v>
      </c>
      <c r="L4598" s="16" t="n">
        <v>12.3861716702038</v>
      </c>
      <c r="M4598" s="19" t="n">
        <v>0.755145664083947</v>
      </c>
      <c r="N4598" s="19" t="n">
        <v>0.591806337431544</v>
      </c>
      <c r="O4598" s="19" t="n">
        <v>0.868740930713187</v>
      </c>
      <c r="P4598" s="19" t="n">
        <v>0.393895784074816</v>
      </c>
      <c r="Q4598" s="17" t="s">
        <v>29</v>
      </c>
      <c r="R4598" s="5" t="str">
        <f aca="false">IF(OR(Q4598="Steel plate",Q4598="Concrete jacket"),"Steel plate or jacket",Q4598)</f>
        <v>Monitor</v>
      </c>
      <c r="S4598" s="5" t="str">
        <f aca="false">IF(O4598&lt;='Tree rules'!$C$4,IF(N4598&lt;='Tree rules'!$C$5,IF(P4598&lt;='Tree rules'!$C$7,"Monitor","Polymer laminate"),IF(P4598&lt;='Tree rules'!$C$8,"Seal cracks","Polymer laminate")),IF(O4598&lt;='Tree rules'!$C$6,IF(P4598&lt;='Tree rules'!$C$9,"Polymer laminate","Steel plate or jacket"),IF(L4598&lt;='Tree rules'!$C$10,"Steel plate or jacket","Polymer laminate")))</f>
        <v>Monitor</v>
      </c>
      <c r="T4598" s="5" t="str">
        <f aca="false">IF(S4598=R4598,"Yes","No")</f>
        <v>Yes</v>
      </c>
    </row>
    <row r="4599" customFormat="false" ht="15" hidden="false" customHeight="false" outlineLevel="0" collapsed="false">
      <c r="A4599" s="15" t="n">
        <v>6570</v>
      </c>
      <c r="B4599" s="16" t="n">
        <v>6.10103675857853</v>
      </c>
      <c r="C4599" s="15" t="n">
        <v>230</v>
      </c>
      <c r="D4599" s="15" t="n">
        <v>550</v>
      </c>
      <c r="E4599" s="15" t="n">
        <v>25</v>
      </c>
      <c r="F4599" s="16" t="n">
        <v>0.693795479053647</v>
      </c>
      <c r="G4599" s="17" t="s">
        <v>103</v>
      </c>
      <c r="H4599" s="18" t="n">
        <v>0.2</v>
      </c>
      <c r="I4599" s="18" t="n">
        <v>1</v>
      </c>
      <c r="J4599" s="19" t="n">
        <v>0.878576413866261</v>
      </c>
      <c r="K4599" s="19" t="n">
        <v>0.408386081829526</v>
      </c>
      <c r="L4599" s="16" t="n">
        <v>12.1052316638463</v>
      </c>
      <c r="M4599" s="19" t="n">
        <v>0.382509629669245</v>
      </c>
      <c r="N4599" s="19" t="n">
        <v>0.877331035015432</v>
      </c>
      <c r="O4599" s="19" t="n">
        <v>0.878576413866261</v>
      </c>
      <c r="P4599" s="19" t="n">
        <v>0.767051536310054</v>
      </c>
      <c r="Q4599" s="17" t="s">
        <v>29</v>
      </c>
      <c r="R4599" s="5" t="str">
        <f aca="false">IF(OR(Q4599="Steel plate",Q4599="Concrete jacket"),"Steel plate or jacket",Q4599)</f>
        <v>Monitor</v>
      </c>
      <c r="S4599" s="5" t="str">
        <f aca="false">IF(O4599&lt;='Tree rules'!$C$4,IF(N4599&lt;='Tree rules'!$C$5,IF(P4599&lt;='Tree rules'!$C$7,"Monitor","Polymer laminate"),IF(P4599&lt;='Tree rules'!$C$8,"Seal cracks","Polymer laminate")),IF(O4599&lt;='Tree rules'!$C$6,IF(P4599&lt;='Tree rules'!$C$9,"Polymer laminate","Steel plate or jacket"),IF(L4599&lt;='Tree rules'!$C$10,"Steel plate or jacket","Polymer laminate")))</f>
        <v>Monitor</v>
      </c>
      <c r="T4599" s="5" t="str">
        <f aca="false">IF(S4599=R4599,"Yes","No")</f>
        <v>Yes</v>
      </c>
    </row>
    <row r="4600" customFormat="false" ht="15" hidden="false" customHeight="false" outlineLevel="0" collapsed="false">
      <c r="A4600" s="15" t="n">
        <v>6571</v>
      </c>
      <c r="B4600" s="16" t="n">
        <v>3.56144596615454</v>
      </c>
      <c r="C4600" s="15" t="n">
        <v>300</v>
      </c>
      <c r="D4600" s="15" t="n">
        <v>350</v>
      </c>
      <c r="E4600" s="15" t="n">
        <v>25</v>
      </c>
      <c r="F4600" s="16" t="n">
        <v>0.61599855952741</v>
      </c>
      <c r="G4600" s="17" t="s">
        <v>101</v>
      </c>
      <c r="H4600" s="18" t="n">
        <v>0.3</v>
      </c>
      <c r="I4600" s="18" t="n">
        <v>1</v>
      </c>
      <c r="J4600" s="19" t="n">
        <v>0.853057572421825</v>
      </c>
      <c r="K4600" s="19" t="n">
        <v>0.6220850870952</v>
      </c>
      <c r="L4600" s="16" t="n">
        <v>11.6387123076946</v>
      </c>
      <c r="M4600" s="19" t="n">
        <v>0.953637657009443</v>
      </c>
      <c r="N4600" s="19" t="n">
        <v>0.503415717458798</v>
      </c>
      <c r="O4600" s="19" t="n">
        <v>0.853057572421825</v>
      </c>
      <c r="P4600" s="19" t="n">
        <v>0.294981038349848</v>
      </c>
      <c r="Q4600" s="17" t="s">
        <v>29</v>
      </c>
      <c r="R4600" s="5" t="str">
        <f aca="false">IF(OR(Q4600="Steel plate",Q4600="Concrete jacket"),"Steel plate or jacket",Q4600)</f>
        <v>Monitor</v>
      </c>
      <c r="S4600" s="5" t="str">
        <f aca="false">IF(O4600&lt;='Tree rules'!$C$4,IF(N4600&lt;='Tree rules'!$C$5,IF(P4600&lt;='Tree rules'!$C$7,"Monitor","Polymer laminate"),IF(P4600&lt;='Tree rules'!$C$8,"Seal cracks","Polymer laminate")),IF(O4600&lt;='Tree rules'!$C$6,IF(P4600&lt;='Tree rules'!$C$9,"Polymer laminate","Steel plate or jacket"),IF(L4600&lt;='Tree rules'!$C$10,"Steel plate or jacket","Polymer laminate")))</f>
        <v>Monitor</v>
      </c>
      <c r="T4600" s="5" t="str">
        <f aca="false">IF(S4600=R4600,"Yes","No")</f>
        <v>Yes</v>
      </c>
    </row>
    <row r="4601" customFormat="false" ht="15" hidden="false" customHeight="false" outlineLevel="0" collapsed="false">
      <c r="A4601" s="15" t="n">
        <v>6572</v>
      </c>
      <c r="B4601" s="16" t="n">
        <v>5.31018090113017</v>
      </c>
      <c r="C4601" s="15" t="n">
        <v>300</v>
      </c>
      <c r="D4601" s="15" t="n">
        <v>500</v>
      </c>
      <c r="E4601" s="15" t="n">
        <v>20</v>
      </c>
      <c r="F4601" s="16" t="n">
        <v>0.695042622475618</v>
      </c>
      <c r="G4601" s="17" t="s">
        <v>101</v>
      </c>
      <c r="H4601" s="18" t="n">
        <v>0.3</v>
      </c>
      <c r="I4601" s="18" t="n">
        <v>1</v>
      </c>
      <c r="J4601" s="19" t="n">
        <v>0.982630798139924</v>
      </c>
      <c r="K4601" s="19" t="n">
        <v>0.41356463781493</v>
      </c>
      <c r="L4601" s="16" t="n">
        <v>11.7481878343588</v>
      </c>
      <c r="M4601" s="19" t="n">
        <v>0.623559235788862</v>
      </c>
      <c r="N4601" s="19" t="n">
        <v>0.781853352136106</v>
      </c>
      <c r="O4601" s="19" t="n">
        <v>0.982630798139924</v>
      </c>
      <c r="P4601" s="19" t="n">
        <v>0.546895699460114</v>
      </c>
      <c r="Q4601" s="17" t="s">
        <v>29</v>
      </c>
      <c r="R4601" s="5" t="str">
        <f aca="false">IF(OR(Q4601="Steel plate",Q4601="Concrete jacket"),"Steel plate or jacket",Q4601)</f>
        <v>Monitor</v>
      </c>
      <c r="S4601" s="5" t="str">
        <f aca="false">IF(O4601&lt;='Tree rules'!$C$4,IF(N4601&lt;='Tree rules'!$C$5,IF(P4601&lt;='Tree rules'!$C$7,"Monitor","Polymer laminate"),IF(P4601&lt;='Tree rules'!$C$8,"Seal cracks","Polymer laminate")),IF(O4601&lt;='Tree rules'!$C$6,IF(P4601&lt;='Tree rules'!$C$9,"Polymer laminate","Steel plate or jacket"),IF(L4601&lt;='Tree rules'!$C$10,"Steel plate or jacket","Polymer laminate")))</f>
        <v>Monitor</v>
      </c>
      <c r="T4601" s="5" t="str">
        <f aca="false">IF(S4601=R4601,"Yes","No")</f>
        <v>Yes</v>
      </c>
    </row>
    <row r="4602" customFormat="false" ht="15" hidden="false" customHeight="false" outlineLevel="0" collapsed="false">
      <c r="A4602" s="15" t="n">
        <v>6574</v>
      </c>
      <c r="B4602" s="16" t="n">
        <v>4.49912729691126</v>
      </c>
      <c r="C4602" s="15" t="n">
        <v>300</v>
      </c>
      <c r="D4602" s="15" t="n">
        <v>400</v>
      </c>
      <c r="E4602" s="15" t="n">
        <v>30</v>
      </c>
      <c r="F4602" s="16" t="n">
        <v>0.757295404255167</v>
      </c>
      <c r="G4602" s="17" t="s">
        <v>101</v>
      </c>
      <c r="H4602" s="18" t="n">
        <v>0.3</v>
      </c>
      <c r="I4602" s="18" t="n">
        <v>1.5</v>
      </c>
      <c r="J4602" s="19" t="n">
        <v>0.982818500019025</v>
      </c>
      <c r="K4602" s="19" t="n">
        <v>0.484109043635985</v>
      </c>
      <c r="L4602" s="16" t="n">
        <v>12.7093991438171</v>
      </c>
      <c r="M4602" s="19" t="n">
        <v>0.94307928210511</v>
      </c>
      <c r="N4602" s="19" t="n">
        <v>0.859942716778421</v>
      </c>
      <c r="O4602" s="19" t="n">
        <v>1.23633208797256</v>
      </c>
      <c r="P4602" s="19" t="n">
        <v>0.436248704859313</v>
      </c>
      <c r="Q4602" s="17" t="s">
        <v>31</v>
      </c>
      <c r="R4602" s="5" t="str">
        <f aca="false">IF(OR(Q4602="Steel plate",Q4602="Concrete jacket"),"Steel plate or jacket",Q4602)</f>
        <v>Polymer laminate</v>
      </c>
      <c r="S4602" s="5" t="str">
        <f aca="false">IF(O4602&lt;='Tree rules'!$C$4,IF(N4602&lt;='Tree rules'!$C$5,IF(P4602&lt;='Tree rules'!$C$7,"Monitor","Polymer laminate"),IF(P4602&lt;='Tree rules'!$C$8,"Seal cracks","Polymer laminate")),IF(O4602&lt;='Tree rules'!$C$6,IF(P4602&lt;='Tree rules'!$C$9,"Polymer laminate","Steel plate or jacket"),IF(L4602&lt;='Tree rules'!$C$10,"Steel plate or jacket","Polymer laminate")))</f>
        <v>Polymer laminate</v>
      </c>
      <c r="T4602" s="5" t="str">
        <f aca="false">IF(S4602=R4602,"Yes","No")</f>
        <v>Yes</v>
      </c>
    </row>
    <row r="4603" customFormat="false" ht="15" hidden="false" customHeight="false" outlineLevel="0" collapsed="false">
      <c r="A4603" s="15" t="n">
        <v>6575</v>
      </c>
      <c r="B4603" s="16" t="n">
        <v>4.20356057922691</v>
      </c>
      <c r="C4603" s="15" t="n">
        <v>300</v>
      </c>
      <c r="D4603" s="15" t="n">
        <v>375</v>
      </c>
      <c r="E4603" s="15" t="n">
        <v>30</v>
      </c>
      <c r="F4603" s="16" t="n">
        <v>0.671280481536281</v>
      </c>
      <c r="G4603" s="17" t="s">
        <v>102</v>
      </c>
      <c r="H4603" s="18" t="n">
        <v>0.1</v>
      </c>
      <c r="I4603" s="18" t="n">
        <v>1.5</v>
      </c>
      <c r="J4603" s="19" t="n">
        <v>0.963635954819048</v>
      </c>
      <c r="K4603" s="19" t="n">
        <v>0.627830425183833</v>
      </c>
      <c r="L4603" s="16" t="n">
        <v>13.4729505744452</v>
      </c>
      <c r="M4603" s="19" t="n">
        <v>0.937912103533337</v>
      </c>
      <c r="N4603" s="19" t="n">
        <v>3.99866341978069</v>
      </c>
      <c r="O4603" s="19" t="n">
        <v>1.14295394661034</v>
      </c>
      <c r="P4603" s="19" t="n">
        <v>0.372930748185041</v>
      </c>
      <c r="Q4603" s="17" t="s">
        <v>31</v>
      </c>
      <c r="R4603" s="5" t="str">
        <f aca="false">IF(OR(Q4603="Steel plate",Q4603="Concrete jacket"),"Steel plate or jacket",Q4603)</f>
        <v>Polymer laminate</v>
      </c>
      <c r="S4603" s="5" t="str">
        <f aca="false">IF(O4603&lt;='Tree rules'!$C$4,IF(N4603&lt;='Tree rules'!$C$5,IF(P4603&lt;='Tree rules'!$C$7,"Monitor","Polymer laminate"),IF(P4603&lt;='Tree rules'!$C$8,"Seal cracks","Polymer laminate")),IF(O4603&lt;='Tree rules'!$C$6,IF(P4603&lt;='Tree rules'!$C$9,"Polymer laminate","Steel plate or jacket"),IF(L4603&lt;='Tree rules'!$C$10,"Steel plate or jacket","Polymer laminate")))</f>
        <v>Polymer laminate</v>
      </c>
      <c r="T4603" s="5" t="str">
        <f aca="false">IF(S4603=R4603,"Yes","No")</f>
        <v>Yes</v>
      </c>
    </row>
    <row r="4604" customFormat="false" ht="15" hidden="false" customHeight="false" outlineLevel="0" collapsed="false">
      <c r="A4604" s="15" t="n">
        <v>6576</v>
      </c>
      <c r="B4604" s="16" t="n">
        <v>5.61136188182575</v>
      </c>
      <c r="C4604" s="15" t="n">
        <v>300</v>
      </c>
      <c r="D4604" s="15" t="n">
        <v>525</v>
      </c>
      <c r="E4604" s="15" t="n">
        <v>20</v>
      </c>
      <c r="F4604" s="16" t="n">
        <v>0.658614812073332</v>
      </c>
      <c r="G4604" s="17" t="s">
        <v>101</v>
      </c>
      <c r="H4604" s="18" t="n">
        <v>0.3</v>
      </c>
      <c r="I4604" s="18" t="n">
        <v>1.5</v>
      </c>
      <c r="J4604" s="19" t="n">
        <v>0.86739414661117</v>
      </c>
      <c r="K4604" s="19" t="n">
        <v>0.512823462777205</v>
      </c>
      <c r="L4604" s="16" t="n">
        <v>11.7638613874754</v>
      </c>
      <c r="M4604" s="19" t="n">
        <v>0.636168826340173</v>
      </c>
      <c r="N4604" s="19" t="n">
        <v>0.860948424365008</v>
      </c>
      <c r="O4604" s="19" t="n">
        <v>1.07868118498785</v>
      </c>
      <c r="P4604" s="19" t="n">
        <v>0.569036609647341</v>
      </c>
      <c r="Q4604" s="17" t="s">
        <v>31</v>
      </c>
      <c r="R4604" s="5" t="str">
        <f aca="false">IF(OR(Q4604="Steel plate",Q4604="Concrete jacket"),"Steel plate or jacket",Q4604)</f>
        <v>Polymer laminate</v>
      </c>
      <c r="S4604" s="5" t="str">
        <f aca="false">IF(O4604&lt;='Tree rules'!$C$4,IF(N4604&lt;='Tree rules'!$C$5,IF(P4604&lt;='Tree rules'!$C$7,"Monitor","Polymer laminate"),IF(P4604&lt;='Tree rules'!$C$8,"Seal cracks","Polymer laminate")),IF(O4604&lt;='Tree rules'!$C$6,IF(P4604&lt;='Tree rules'!$C$9,"Polymer laminate","Steel plate or jacket"),IF(L4604&lt;='Tree rules'!$C$10,"Steel plate or jacket","Polymer laminate")))</f>
        <v>Polymer laminate</v>
      </c>
      <c r="T4604" s="5" t="str">
        <f aca="false">IF(S4604=R4604,"Yes","No")</f>
        <v>Yes</v>
      </c>
    </row>
    <row r="4605" customFormat="false" ht="15" hidden="false" customHeight="false" outlineLevel="0" collapsed="false">
      <c r="A4605" s="15" t="n">
        <v>6580</v>
      </c>
      <c r="B4605" s="16" t="n">
        <v>4.21950595569718</v>
      </c>
      <c r="C4605" s="15" t="n">
        <v>300</v>
      </c>
      <c r="D4605" s="15" t="n">
        <v>400</v>
      </c>
      <c r="E4605" s="15" t="n">
        <v>25</v>
      </c>
      <c r="F4605" s="16" t="n">
        <v>0.635378289490071</v>
      </c>
      <c r="G4605" s="17" t="s">
        <v>101</v>
      </c>
      <c r="H4605" s="18" t="n">
        <v>0.3</v>
      </c>
      <c r="I4605" s="18" t="n">
        <v>1.5</v>
      </c>
      <c r="J4605" s="19" t="n">
        <v>0.970294078248806</v>
      </c>
      <c r="K4605" s="19" t="n">
        <v>0.547293937814812</v>
      </c>
      <c r="L4605" s="16" t="n">
        <v>11.8525448193741</v>
      </c>
      <c r="M4605" s="19" t="n">
        <v>0.283805058299943</v>
      </c>
      <c r="N4605" s="19" t="n">
        <v>0.818088915715785</v>
      </c>
      <c r="O4605" s="19" t="n">
        <v>1.18992308391162</v>
      </c>
      <c r="P4605" s="19" t="n">
        <v>1.1799431304785</v>
      </c>
      <c r="Q4605" s="17" t="s">
        <v>31</v>
      </c>
      <c r="R4605" s="5" t="str">
        <f aca="false">IF(OR(Q4605="Steel plate",Q4605="Concrete jacket"),"Steel plate or jacket",Q4605)</f>
        <v>Polymer laminate</v>
      </c>
      <c r="S4605" s="5" t="str">
        <f aca="false">IF(O4605&lt;='Tree rules'!$C$4,IF(N4605&lt;='Tree rules'!$C$5,IF(P4605&lt;='Tree rules'!$C$7,"Monitor","Polymer laminate"),IF(P4605&lt;='Tree rules'!$C$8,"Seal cracks","Polymer laminate")),IF(O4605&lt;='Tree rules'!$C$6,IF(P4605&lt;='Tree rules'!$C$9,"Polymer laminate","Steel plate or jacket"),IF(L4605&lt;='Tree rules'!$C$10,"Steel plate or jacket","Polymer laminate")))</f>
        <v>Steel plate or jacket</v>
      </c>
      <c r="T4605" s="5" t="str">
        <f aca="false">IF(S4605=R4605,"Yes","No")</f>
        <v>No</v>
      </c>
    </row>
    <row r="4606" customFormat="false" ht="15" hidden="false" customHeight="false" outlineLevel="0" collapsed="false">
      <c r="A4606" s="15" t="n">
        <v>6582</v>
      </c>
      <c r="B4606" s="16" t="n">
        <v>5.09952596664756</v>
      </c>
      <c r="C4606" s="15" t="n">
        <v>300</v>
      </c>
      <c r="D4606" s="15" t="n">
        <v>500</v>
      </c>
      <c r="E4606" s="15" t="n">
        <v>20</v>
      </c>
      <c r="F4606" s="16" t="n">
        <v>0.590490249132883</v>
      </c>
      <c r="G4606" s="17" t="s">
        <v>101</v>
      </c>
      <c r="H4606" s="18" t="n">
        <v>0.3</v>
      </c>
      <c r="I4606" s="18" t="n">
        <v>1</v>
      </c>
      <c r="J4606" s="19" t="n">
        <v>0.938368965751917</v>
      </c>
      <c r="K4606" s="19" t="n">
        <v>0.627635958774775</v>
      </c>
      <c r="L4606" s="16" t="n">
        <v>11.2324360498845</v>
      </c>
      <c r="M4606" s="19" t="n">
        <v>0.418719924789501</v>
      </c>
      <c r="N4606" s="19" t="n">
        <v>0.679671440454771</v>
      </c>
      <c r="O4606" s="19" t="n">
        <v>0.938368965751917</v>
      </c>
      <c r="P4606" s="19" t="n">
        <v>0.770346703580396</v>
      </c>
      <c r="Q4606" s="17" t="s">
        <v>29</v>
      </c>
      <c r="R4606" s="5" t="str">
        <f aca="false">IF(OR(Q4606="Steel plate",Q4606="Concrete jacket"),"Steel plate or jacket",Q4606)</f>
        <v>Monitor</v>
      </c>
      <c r="S4606" s="5" t="str">
        <f aca="false">IF(O4606&lt;='Tree rules'!$C$4,IF(N4606&lt;='Tree rules'!$C$5,IF(P4606&lt;='Tree rules'!$C$7,"Monitor","Polymer laminate"),IF(P4606&lt;='Tree rules'!$C$8,"Seal cracks","Polymer laminate")),IF(O4606&lt;='Tree rules'!$C$6,IF(P4606&lt;='Tree rules'!$C$9,"Polymer laminate","Steel plate or jacket"),IF(L4606&lt;='Tree rules'!$C$10,"Steel plate or jacket","Polymer laminate")))</f>
        <v>Monitor</v>
      </c>
      <c r="T4606" s="5" t="str">
        <f aca="false">IF(S4606=R4606,"Yes","No")</f>
        <v>Yes</v>
      </c>
    </row>
    <row r="4607" customFormat="false" ht="15" hidden="false" customHeight="false" outlineLevel="0" collapsed="false">
      <c r="A4607" s="15" t="n">
        <v>6583</v>
      </c>
      <c r="B4607" s="16" t="n">
        <v>3.16115798303427</v>
      </c>
      <c r="C4607" s="15" t="n">
        <v>300</v>
      </c>
      <c r="D4607" s="15" t="n">
        <v>300</v>
      </c>
      <c r="E4607" s="15" t="n">
        <v>25</v>
      </c>
      <c r="F4607" s="16" t="n">
        <v>0.831109167616348</v>
      </c>
      <c r="G4607" s="17" t="s">
        <v>103</v>
      </c>
      <c r="H4607" s="18" t="n">
        <v>0.2</v>
      </c>
      <c r="I4607" s="18" t="n">
        <v>1.5</v>
      </c>
      <c r="J4607" s="19" t="n">
        <v>0.91263165633593</v>
      </c>
      <c r="K4607" s="19" t="n">
        <v>0.502789895654932</v>
      </c>
      <c r="L4607" s="16" t="n">
        <v>12.5442777104534</v>
      </c>
      <c r="M4607" s="19" t="n">
        <v>0.327203383035408</v>
      </c>
      <c r="N4607" s="19" t="n">
        <v>1.94501301945328</v>
      </c>
      <c r="O4607" s="19" t="n">
        <v>1.13951649687363</v>
      </c>
      <c r="P4607" s="19" t="n">
        <v>1.06360346071258</v>
      </c>
      <c r="Q4607" s="17" t="s">
        <v>31</v>
      </c>
      <c r="R4607" s="5" t="str">
        <f aca="false">IF(OR(Q4607="Steel plate",Q4607="Concrete jacket"),"Steel plate or jacket",Q4607)</f>
        <v>Polymer laminate</v>
      </c>
      <c r="S4607" s="5" t="str">
        <f aca="false">IF(O4607&lt;='Tree rules'!$C$4,IF(N4607&lt;='Tree rules'!$C$5,IF(P4607&lt;='Tree rules'!$C$7,"Monitor","Polymer laminate"),IF(P4607&lt;='Tree rules'!$C$8,"Seal cracks","Polymer laminate")),IF(O4607&lt;='Tree rules'!$C$6,IF(P4607&lt;='Tree rules'!$C$9,"Polymer laminate","Steel plate or jacket"),IF(L4607&lt;='Tree rules'!$C$10,"Steel plate or jacket","Polymer laminate")))</f>
        <v>Polymer laminate</v>
      </c>
      <c r="T4607" s="5" t="str">
        <f aca="false">IF(S4607=R4607,"Yes","No")</f>
        <v>Yes</v>
      </c>
    </row>
    <row r="4608" customFormat="false" ht="15" hidden="false" customHeight="false" outlineLevel="0" collapsed="false">
      <c r="A4608" s="15" t="n">
        <v>6584</v>
      </c>
      <c r="B4608" s="16" t="n">
        <v>3.52663503205272</v>
      </c>
      <c r="C4608" s="15" t="n">
        <v>230</v>
      </c>
      <c r="D4608" s="15" t="n">
        <v>300</v>
      </c>
      <c r="E4608" s="15" t="n">
        <v>30</v>
      </c>
      <c r="F4608" s="16" t="n">
        <v>0.688332522525665</v>
      </c>
      <c r="G4608" s="17" t="s">
        <v>101</v>
      </c>
      <c r="H4608" s="18" t="n">
        <v>0.3</v>
      </c>
      <c r="I4608" s="18" t="n">
        <v>1</v>
      </c>
      <c r="J4608" s="19" t="n">
        <v>0.87384054429053</v>
      </c>
      <c r="K4608" s="19" t="n">
        <v>0.427462890450596</v>
      </c>
      <c r="L4608" s="16" t="n">
        <v>13.8843898899714</v>
      </c>
      <c r="M4608" s="19" t="n">
        <v>0.861309006860722</v>
      </c>
      <c r="N4608" s="19" t="n">
        <v>0.747647638357323</v>
      </c>
      <c r="O4608" s="19" t="n">
        <v>0.87384054429053</v>
      </c>
      <c r="P4608" s="19" t="n">
        <v>0.312398800308839</v>
      </c>
      <c r="Q4608" s="17" t="s">
        <v>29</v>
      </c>
      <c r="R4608" s="5" t="str">
        <f aca="false">IF(OR(Q4608="Steel plate",Q4608="Concrete jacket"),"Steel plate or jacket",Q4608)</f>
        <v>Monitor</v>
      </c>
      <c r="S4608" s="5" t="str">
        <f aca="false">IF(O4608&lt;='Tree rules'!$C$4,IF(N4608&lt;='Tree rules'!$C$5,IF(P4608&lt;='Tree rules'!$C$7,"Monitor","Polymer laminate"),IF(P4608&lt;='Tree rules'!$C$8,"Seal cracks","Polymer laminate")),IF(O4608&lt;='Tree rules'!$C$6,IF(P4608&lt;='Tree rules'!$C$9,"Polymer laminate","Steel plate or jacket"),IF(L4608&lt;='Tree rules'!$C$10,"Steel plate or jacket","Polymer laminate")))</f>
        <v>Monitor</v>
      </c>
      <c r="T4608" s="5" t="str">
        <f aca="false">IF(S4608=R4608,"Yes","No")</f>
        <v>Yes</v>
      </c>
    </row>
    <row r="4609" customFormat="false" ht="15" hidden="false" customHeight="false" outlineLevel="0" collapsed="false">
      <c r="A4609" s="15" t="n">
        <v>6585</v>
      </c>
      <c r="B4609" s="16" t="n">
        <v>6.94912501613993</v>
      </c>
      <c r="C4609" s="15" t="n">
        <v>300</v>
      </c>
      <c r="D4609" s="15" t="n">
        <v>675</v>
      </c>
      <c r="E4609" s="15" t="n">
        <v>30</v>
      </c>
      <c r="F4609" s="16" t="n">
        <v>0.668068613203571</v>
      </c>
      <c r="G4609" s="17" t="s">
        <v>103</v>
      </c>
      <c r="H4609" s="18" t="n">
        <v>0.2</v>
      </c>
      <c r="I4609" s="18" t="n">
        <v>1.5</v>
      </c>
      <c r="J4609" s="19" t="n">
        <v>0.99271627382378</v>
      </c>
      <c r="K4609" s="19" t="n">
        <v>0.599439877416336</v>
      </c>
      <c r="L4609" s="16" t="n">
        <v>11.0831339970334</v>
      </c>
      <c r="M4609" s="19" t="n">
        <v>0.937815031764152</v>
      </c>
      <c r="N4609" s="19" t="n">
        <v>1.17994954369004</v>
      </c>
      <c r="O4609" s="19" t="n">
        <v>1.19153754999061</v>
      </c>
      <c r="P4609" s="19" t="n">
        <v>0.421078318148303</v>
      </c>
      <c r="Q4609" s="17" t="s">
        <v>31</v>
      </c>
      <c r="R4609" s="5" t="str">
        <f aca="false">IF(OR(Q4609="Steel plate",Q4609="Concrete jacket"),"Steel plate or jacket",Q4609)</f>
        <v>Polymer laminate</v>
      </c>
      <c r="S4609" s="5" t="str">
        <f aca="false">IF(O4609&lt;='Tree rules'!$C$4,IF(N4609&lt;='Tree rules'!$C$5,IF(P4609&lt;='Tree rules'!$C$7,"Monitor","Polymer laminate"),IF(P4609&lt;='Tree rules'!$C$8,"Seal cracks","Polymer laminate")),IF(O4609&lt;='Tree rules'!$C$6,IF(P4609&lt;='Tree rules'!$C$9,"Polymer laminate","Steel plate or jacket"),IF(L4609&lt;='Tree rules'!$C$10,"Steel plate or jacket","Polymer laminate")))</f>
        <v>Polymer laminate</v>
      </c>
      <c r="T4609" s="5" t="str">
        <f aca="false">IF(S4609=R4609,"Yes","No")</f>
        <v>Yes</v>
      </c>
    </row>
    <row r="4610" customFormat="false" ht="15" hidden="false" customHeight="false" outlineLevel="0" collapsed="false">
      <c r="A4610" s="15" t="n">
        <v>6586</v>
      </c>
      <c r="B4610" s="16" t="n">
        <v>3.52999585307804</v>
      </c>
      <c r="C4610" s="15" t="n">
        <v>300</v>
      </c>
      <c r="D4610" s="15" t="n">
        <v>350</v>
      </c>
      <c r="E4610" s="15" t="n">
        <v>30</v>
      </c>
      <c r="F4610" s="16" t="n">
        <v>0.61599855952741</v>
      </c>
      <c r="G4610" s="17" t="s">
        <v>101</v>
      </c>
      <c r="H4610" s="18" t="n">
        <v>0.3</v>
      </c>
      <c r="I4610" s="18" t="n">
        <v>2</v>
      </c>
      <c r="J4610" s="19" t="n">
        <v>0.897638886911259</v>
      </c>
      <c r="K4610" s="19" t="n">
        <v>0.54785381473187</v>
      </c>
      <c r="L4610" s="16" t="n">
        <v>11.5359341603857</v>
      </c>
      <c r="M4610" s="19" t="n">
        <v>0.831577747267189</v>
      </c>
      <c r="N4610" s="19" t="n">
        <v>0.860001231309438</v>
      </c>
      <c r="O4610" s="19" t="n">
        <v>1.30350288537652</v>
      </c>
      <c r="P4610" s="19" t="n">
        <v>0.371841030029973</v>
      </c>
      <c r="Q4610" s="17" t="s">
        <v>31</v>
      </c>
      <c r="R4610" s="5" t="str">
        <f aca="false">IF(OR(Q4610="Steel plate",Q4610="Concrete jacket"),"Steel plate or jacket",Q4610)</f>
        <v>Polymer laminate</v>
      </c>
      <c r="S4610" s="5" t="str">
        <f aca="false">IF(O4610&lt;='Tree rules'!$C$4,IF(N4610&lt;='Tree rules'!$C$5,IF(P4610&lt;='Tree rules'!$C$7,"Monitor","Polymer laminate"),IF(P4610&lt;='Tree rules'!$C$8,"Seal cracks","Polymer laminate")),IF(O4610&lt;='Tree rules'!$C$6,IF(P4610&lt;='Tree rules'!$C$9,"Polymer laminate","Steel plate or jacket"),IF(L4610&lt;='Tree rules'!$C$10,"Steel plate or jacket","Polymer laminate")))</f>
        <v>Polymer laminate</v>
      </c>
      <c r="T4610" s="5" t="str">
        <f aca="false">IF(S4610=R4610,"Yes","No")</f>
        <v>Yes</v>
      </c>
    </row>
    <row r="4611" customFormat="false" ht="15" hidden="false" customHeight="false" outlineLevel="0" collapsed="false">
      <c r="A4611" s="15" t="n">
        <v>6587</v>
      </c>
      <c r="B4611" s="16" t="n">
        <v>5.40314743366405</v>
      </c>
      <c r="C4611" s="15" t="n">
        <v>300</v>
      </c>
      <c r="D4611" s="15" t="n">
        <v>500</v>
      </c>
      <c r="E4611" s="15" t="n">
        <v>25</v>
      </c>
      <c r="F4611" s="16" t="n">
        <v>0.738112811416104</v>
      </c>
      <c r="G4611" s="17" t="s">
        <v>101</v>
      </c>
      <c r="H4611" s="18" t="n">
        <v>0.3</v>
      </c>
      <c r="I4611" s="18" t="n">
        <v>1</v>
      </c>
      <c r="J4611" s="19" t="n">
        <v>0.943172464892168</v>
      </c>
      <c r="K4611" s="19" t="n">
        <v>0.446476841312626</v>
      </c>
      <c r="L4611" s="16" t="n">
        <v>11.9012058010221</v>
      </c>
      <c r="M4611" s="19" t="n">
        <v>0.640907455838303</v>
      </c>
      <c r="N4611" s="19" t="n">
        <v>0.610059849937332</v>
      </c>
      <c r="O4611" s="19" t="n">
        <v>0.943172464892168</v>
      </c>
      <c r="P4611" s="19" t="n">
        <v>0.53139484283833</v>
      </c>
      <c r="Q4611" s="17" t="s">
        <v>29</v>
      </c>
      <c r="R4611" s="5" t="str">
        <f aca="false">IF(OR(Q4611="Steel plate",Q4611="Concrete jacket"),"Steel plate or jacket",Q4611)</f>
        <v>Monitor</v>
      </c>
      <c r="S4611" s="5" t="str">
        <f aca="false">IF(O4611&lt;='Tree rules'!$C$4,IF(N4611&lt;='Tree rules'!$C$5,IF(P4611&lt;='Tree rules'!$C$7,"Monitor","Polymer laminate"),IF(P4611&lt;='Tree rules'!$C$8,"Seal cracks","Polymer laminate")),IF(O4611&lt;='Tree rules'!$C$6,IF(P4611&lt;='Tree rules'!$C$9,"Polymer laminate","Steel plate or jacket"),IF(L4611&lt;='Tree rules'!$C$10,"Steel plate or jacket","Polymer laminate")))</f>
        <v>Monitor</v>
      </c>
      <c r="T4611" s="5" t="str">
        <f aca="false">IF(S4611=R4611,"Yes","No")</f>
        <v>Yes</v>
      </c>
    </row>
    <row r="4612" customFormat="false" ht="15" hidden="false" customHeight="false" outlineLevel="0" collapsed="false">
      <c r="A4612" s="15" t="n">
        <v>6588</v>
      </c>
      <c r="B4612" s="16" t="n">
        <v>7.04749884731479</v>
      </c>
      <c r="C4612" s="15" t="n">
        <v>300</v>
      </c>
      <c r="D4612" s="15" t="n">
        <v>625</v>
      </c>
      <c r="E4612" s="15" t="n">
        <v>20</v>
      </c>
      <c r="F4612" s="16" t="n">
        <v>0.544470130604817</v>
      </c>
      <c r="G4612" s="17" t="s">
        <v>103</v>
      </c>
      <c r="H4612" s="18" t="n">
        <v>0.2</v>
      </c>
      <c r="I4612" s="18" t="n">
        <v>2</v>
      </c>
      <c r="J4612" s="19" t="n">
        <v>0.932644444329421</v>
      </c>
      <c r="K4612" s="19" t="n">
        <v>0.581437080118834</v>
      </c>
      <c r="L4612" s="16" t="n">
        <v>12.2140361305282</v>
      </c>
      <c r="M4612" s="19" t="n">
        <v>0.583560551207439</v>
      </c>
      <c r="N4612" s="19" t="n">
        <v>1.61712892426013</v>
      </c>
      <c r="O4612" s="19" t="n">
        <v>1.32301482615889</v>
      </c>
      <c r="P4612" s="19" t="n">
        <v>0.693906859059598</v>
      </c>
      <c r="Q4612" s="17" t="s">
        <v>31</v>
      </c>
      <c r="R4612" s="5" t="str">
        <f aca="false">IF(OR(Q4612="Steel plate",Q4612="Concrete jacket"),"Steel plate or jacket",Q4612)</f>
        <v>Polymer laminate</v>
      </c>
      <c r="S4612" s="5" t="str">
        <f aca="false">IF(O4612&lt;='Tree rules'!$C$4,IF(N4612&lt;='Tree rules'!$C$5,IF(P4612&lt;='Tree rules'!$C$7,"Monitor","Polymer laminate"),IF(P4612&lt;='Tree rules'!$C$8,"Seal cracks","Polymer laminate")),IF(O4612&lt;='Tree rules'!$C$6,IF(P4612&lt;='Tree rules'!$C$9,"Polymer laminate","Steel plate or jacket"),IF(L4612&lt;='Tree rules'!$C$10,"Steel plate or jacket","Polymer laminate")))</f>
        <v>Polymer laminate</v>
      </c>
      <c r="T4612" s="5" t="str">
        <f aca="false">IF(S4612=R4612,"Yes","No")</f>
        <v>Yes</v>
      </c>
    </row>
    <row r="4613" customFormat="false" ht="15" hidden="false" customHeight="false" outlineLevel="0" collapsed="false">
      <c r="A4613" s="15" t="n">
        <v>6589</v>
      </c>
      <c r="B4613" s="16" t="n">
        <v>5.68869305731154</v>
      </c>
      <c r="C4613" s="15" t="n">
        <v>300</v>
      </c>
      <c r="D4613" s="15" t="n">
        <v>525</v>
      </c>
      <c r="E4613" s="15" t="n">
        <v>30</v>
      </c>
      <c r="F4613" s="16" t="n">
        <v>0.878153082764443</v>
      </c>
      <c r="G4613" s="17" t="s">
        <v>101</v>
      </c>
      <c r="H4613" s="18" t="n">
        <v>0.3</v>
      </c>
      <c r="I4613" s="18" t="n">
        <v>1</v>
      </c>
      <c r="J4613" s="19" t="n">
        <v>0.885701565705972</v>
      </c>
      <c r="K4613" s="19" t="n">
        <v>0.497840468610768</v>
      </c>
      <c r="L4613" s="16" t="n">
        <v>11.9259812522255</v>
      </c>
      <c r="M4613" s="19" t="n">
        <v>0.719421948815769</v>
      </c>
      <c r="N4613" s="19" t="n">
        <v>0.609557739269587</v>
      </c>
      <c r="O4613" s="19" t="n">
        <v>0.885701565705972</v>
      </c>
      <c r="P4613" s="19" t="n">
        <v>0.513786216929486</v>
      </c>
      <c r="Q4613" s="17" t="s">
        <v>29</v>
      </c>
      <c r="R4613" s="5" t="str">
        <f aca="false">IF(OR(Q4613="Steel plate",Q4613="Concrete jacket"),"Steel plate or jacket",Q4613)</f>
        <v>Monitor</v>
      </c>
      <c r="S4613" s="5" t="str">
        <f aca="false">IF(O4613&lt;='Tree rules'!$C$4,IF(N4613&lt;='Tree rules'!$C$5,IF(P4613&lt;='Tree rules'!$C$7,"Monitor","Polymer laminate"),IF(P4613&lt;='Tree rules'!$C$8,"Seal cracks","Polymer laminate")),IF(O4613&lt;='Tree rules'!$C$6,IF(P4613&lt;='Tree rules'!$C$9,"Polymer laminate","Steel plate or jacket"),IF(L4613&lt;='Tree rules'!$C$10,"Steel plate or jacket","Polymer laminate")))</f>
        <v>Monitor</v>
      </c>
      <c r="T4613" s="5" t="str">
        <f aca="false">IF(S4613=R4613,"Yes","No")</f>
        <v>Yes</v>
      </c>
    </row>
    <row r="4614" customFormat="false" ht="15" hidden="false" customHeight="false" outlineLevel="0" collapsed="false">
      <c r="A4614" s="15" t="n">
        <v>6590</v>
      </c>
      <c r="B4614" s="16" t="n">
        <v>3.63929110691138</v>
      </c>
      <c r="C4614" s="15" t="n">
        <v>300</v>
      </c>
      <c r="D4614" s="15" t="n">
        <v>325</v>
      </c>
      <c r="E4614" s="15" t="n">
        <v>30</v>
      </c>
      <c r="F4614" s="16" t="n">
        <v>0.72065207824282</v>
      </c>
      <c r="G4614" s="17" t="s">
        <v>101</v>
      </c>
      <c r="H4614" s="18" t="n">
        <v>0.3</v>
      </c>
      <c r="I4614" s="18" t="n">
        <v>2</v>
      </c>
      <c r="J4614" s="19" t="n">
        <v>0.981707314389842</v>
      </c>
      <c r="K4614" s="19" t="n">
        <v>0.640349500950579</v>
      </c>
      <c r="L4614" s="16" t="n">
        <v>13.0440541466358</v>
      </c>
      <c r="M4614" s="19" t="n">
        <v>0.820997942280361</v>
      </c>
      <c r="N4614" s="19" t="n">
        <v>1.09966230207052</v>
      </c>
      <c r="O4614" s="19" t="n">
        <v>1.33477883993062</v>
      </c>
      <c r="P4614" s="19" t="n">
        <v>0.511858343766892</v>
      </c>
      <c r="Q4614" s="17" t="s">
        <v>31</v>
      </c>
      <c r="R4614" s="5" t="str">
        <f aca="false">IF(OR(Q4614="Steel plate",Q4614="Concrete jacket"),"Steel plate or jacket",Q4614)</f>
        <v>Polymer laminate</v>
      </c>
      <c r="S4614" s="5" t="str">
        <f aca="false">IF(O4614&lt;='Tree rules'!$C$4,IF(N4614&lt;='Tree rules'!$C$5,IF(P4614&lt;='Tree rules'!$C$7,"Monitor","Polymer laminate"),IF(P4614&lt;='Tree rules'!$C$8,"Seal cracks","Polymer laminate")),IF(O4614&lt;='Tree rules'!$C$6,IF(P4614&lt;='Tree rules'!$C$9,"Polymer laminate","Steel plate or jacket"),IF(L4614&lt;='Tree rules'!$C$10,"Steel plate or jacket","Polymer laminate")))</f>
        <v>Polymer laminate</v>
      </c>
      <c r="T4614" s="5" t="str">
        <f aca="false">IF(S4614=R4614,"Yes","No")</f>
        <v>Yes</v>
      </c>
    </row>
    <row r="4615" customFormat="false" ht="15" hidden="false" customHeight="false" outlineLevel="0" collapsed="false">
      <c r="A4615" s="15" t="n">
        <v>6591</v>
      </c>
      <c r="B4615" s="16" t="n">
        <v>6.74277408033215</v>
      </c>
      <c r="C4615" s="15" t="n">
        <v>300</v>
      </c>
      <c r="D4615" s="15" t="n">
        <v>625</v>
      </c>
      <c r="E4615" s="15" t="n">
        <v>30</v>
      </c>
      <c r="F4615" s="16" t="n">
        <v>0.578762031749415</v>
      </c>
      <c r="G4615" s="17" t="s">
        <v>103</v>
      </c>
      <c r="H4615" s="18" t="n">
        <v>0.2</v>
      </c>
      <c r="I4615" s="18" t="n">
        <v>1.5</v>
      </c>
      <c r="J4615" s="19" t="n">
        <v>0.882749872714491</v>
      </c>
      <c r="K4615" s="19" t="n">
        <v>0.544050965975083</v>
      </c>
      <c r="L4615" s="16" t="n">
        <v>11.6455510886566</v>
      </c>
      <c r="M4615" s="19" t="n">
        <v>0.527415093444432</v>
      </c>
      <c r="N4615" s="19" t="n">
        <v>1.07191516893016</v>
      </c>
      <c r="O4615" s="19" t="n">
        <v>1.08399434858939</v>
      </c>
      <c r="P4615" s="19" t="n">
        <v>0.575169597929815</v>
      </c>
      <c r="Q4615" s="17" t="s">
        <v>31</v>
      </c>
      <c r="R4615" s="5" t="str">
        <f aca="false">IF(OR(Q4615="Steel plate",Q4615="Concrete jacket"),"Steel plate or jacket",Q4615)</f>
        <v>Polymer laminate</v>
      </c>
      <c r="S4615" s="5" t="str">
        <f aca="false">IF(O4615&lt;='Tree rules'!$C$4,IF(N4615&lt;='Tree rules'!$C$5,IF(P4615&lt;='Tree rules'!$C$7,"Monitor","Polymer laminate"),IF(P4615&lt;='Tree rules'!$C$8,"Seal cracks","Polymer laminate")),IF(O4615&lt;='Tree rules'!$C$6,IF(P4615&lt;='Tree rules'!$C$9,"Polymer laminate","Steel plate or jacket"),IF(L4615&lt;='Tree rules'!$C$10,"Steel plate or jacket","Polymer laminate")))</f>
        <v>Polymer laminate</v>
      </c>
      <c r="T4615" s="5" t="str">
        <f aca="false">IF(S4615=R4615,"Yes","No")</f>
        <v>Yes</v>
      </c>
    </row>
    <row r="4616" customFormat="false" ht="15" hidden="false" customHeight="false" outlineLevel="0" collapsed="false">
      <c r="A4616" s="15" t="n">
        <v>6592</v>
      </c>
      <c r="B4616" s="16" t="n">
        <v>7.1193419992341</v>
      </c>
      <c r="C4616" s="15" t="n">
        <v>230</v>
      </c>
      <c r="D4616" s="15" t="n">
        <v>700</v>
      </c>
      <c r="E4616" s="15" t="n">
        <v>30</v>
      </c>
      <c r="F4616" s="16" t="n">
        <v>0.628486127018497</v>
      </c>
      <c r="G4616" s="17" t="s">
        <v>103</v>
      </c>
      <c r="H4616" s="18" t="n">
        <v>0.2</v>
      </c>
      <c r="I4616" s="18" t="n">
        <v>1</v>
      </c>
      <c r="J4616" s="19" t="n">
        <v>0.972170350843777</v>
      </c>
      <c r="K4616" s="19" t="n">
        <v>0.522452882536758</v>
      </c>
      <c r="L4616" s="16" t="n">
        <v>10.9192361951443</v>
      </c>
      <c r="M4616" s="19" t="n">
        <v>0.419824242825822</v>
      </c>
      <c r="N4616" s="19" t="n">
        <v>1.04970785643239</v>
      </c>
      <c r="O4616" s="19" t="n">
        <v>0.972170350843777</v>
      </c>
      <c r="P4616" s="19" t="n">
        <v>0.698290745159937</v>
      </c>
      <c r="Q4616" s="17" t="s">
        <v>30</v>
      </c>
      <c r="R4616" s="5" t="str">
        <f aca="false">IF(OR(Q4616="Steel plate",Q4616="Concrete jacket"),"Steel plate or jacket",Q4616)</f>
        <v>Seal cracks</v>
      </c>
      <c r="S4616" s="5" t="str">
        <f aca="false">IF(O4616&lt;='Tree rules'!$C$4,IF(N4616&lt;='Tree rules'!$C$5,IF(P4616&lt;='Tree rules'!$C$7,"Monitor","Polymer laminate"),IF(P4616&lt;='Tree rules'!$C$8,"Seal cracks","Polymer laminate")),IF(O4616&lt;='Tree rules'!$C$6,IF(P4616&lt;='Tree rules'!$C$9,"Polymer laminate","Steel plate or jacket"),IF(L4616&lt;='Tree rules'!$C$10,"Steel plate or jacket","Polymer laminate")))</f>
        <v>Seal cracks</v>
      </c>
      <c r="T4616" s="5" t="str">
        <f aca="false">IF(S4616=R4616,"Yes","No")</f>
        <v>Yes</v>
      </c>
    </row>
    <row r="4617" customFormat="false" ht="15" hidden="false" customHeight="false" outlineLevel="0" collapsed="false">
      <c r="A4617" s="15" t="n">
        <v>6593</v>
      </c>
      <c r="B4617" s="16" t="n">
        <v>3.67699353048753</v>
      </c>
      <c r="C4617" s="15" t="n">
        <v>300</v>
      </c>
      <c r="D4617" s="15" t="n">
        <v>375</v>
      </c>
      <c r="E4617" s="15" t="n">
        <v>30</v>
      </c>
      <c r="F4617" s="16" t="n">
        <v>1.0185508096745</v>
      </c>
      <c r="G4617" s="17" t="s">
        <v>101</v>
      </c>
      <c r="H4617" s="18" t="n">
        <v>0.3</v>
      </c>
      <c r="I4617" s="18" t="n">
        <v>1.5</v>
      </c>
      <c r="J4617" s="19" t="n">
        <v>0.94758468598996</v>
      </c>
      <c r="K4617" s="19" t="n">
        <v>0.436515200265469</v>
      </c>
      <c r="L4617" s="16" t="n">
        <v>11.1762721291414</v>
      </c>
      <c r="M4617" s="19" t="n">
        <v>0.656255466082352</v>
      </c>
      <c r="N4617" s="19" t="n">
        <v>0.832626305531687</v>
      </c>
      <c r="O4617" s="19" t="n">
        <v>1.21455946949824</v>
      </c>
      <c r="P4617" s="19" t="n">
        <v>0.619713817090863</v>
      </c>
      <c r="Q4617" s="17" t="s">
        <v>31</v>
      </c>
      <c r="R4617" s="5" t="str">
        <f aca="false">IF(OR(Q4617="Steel plate",Q4617="Concrete jacket"),"Steel plate or jacket",Q4617)</f>
        <v>Polymer laminate</v>
      </c>
      <c r="S4617" s="5" t="str">
        <f aca="false">IF(O4617&lt;='Tree rules'!$C$4,IF(N4617&lt;='Tree rules'!$C$5,IF(P4617&lt;='Tree rules'!$C$7,"Monitor","Polymer laminate"),IF(P4617&lt;='Tree rules'!$C$8,"Seal cracks","Polymer laminate")),IF(O4617&lt;='Tree rules'!$C$6,IF(P4617&lt;='Tree rules'!$C$9,"Polymer laminate","Steel plate or jacket"),IF(L4617&lt;='Tree rules'!$C$10,"Steel plate or jacket","Polymer laminate")))</f>
        <v>Polymer laminate</v>
      </c>
      <c r="T4617" s="5" t="str">
        <f aca="false">IF(S4617=R4617,"Yes","No")</f>
        <v>Yes</v>
      </c>
    </row>
    <row r="4618" customFormat="false" ht="15" hidden="false" customHeight="false" outlineLevel="0" collapsed="false">
      <c r="A4618" s="15" t="n">
        <v>6594</v>
      </c>
      <c r="B4618" s="16" t="n">
        <v>6.50135290655666</v>
      </c>
      <c r="C4618" s="15" t="n">
        <v>300</v>
      </c>
      <c r="D4618" s="15" t="n">
        <v>575</v>
      </c>
      <c r="E4618" s="15" t="n">
        <v>30</v>
      </c>
      <c r="F4618" s="16" t="n">
        <v>0.613592315154257</v>
      </c>
      <c r="G4618" s="17" t="s">
        <v>102</v>
      </c>
      <c r="H4618" s="18" t="n">
        <v>0.1</v>
      </c>
      <c r="I4618" s="18" t="n">
        <v>2</v>
      </c>
      <c r="J4618" s="19" t="n">
        <v>0.908791301593786</v>
      </c>
      <c r="K4618" s="19" t="n">
        <v>0.42686588469809</v>
      </c>
      <c r="L4618" s="16" t="n">
        <v>12.6979548956185</v>
      </c>
      <c r="M4618" s="19" t="n">
        <v>0.548926947322623</v>
      </c>
      <c r="N4618" s="19" t="n">
        <v>4.28955022888134</v>
      </c>
      <c r="O4618" s="19" t="n">
        <v>1.42965060022681</v>
      </c>
      <c r="P4618" s="19" t="n">
        <v>0.625101040263178</v>
      </c>
      <c r="Q4618" s="17" t="s">
        <v>31</v>
      </c>
      <c r="R4618" s="5" t="str">
        <f aca="false">IF(OR(Q4618="Steel plate",Q4618="Concrete jacket"),"Steel plate or jacket",Q4618)</f>
        <v>Polymer laminate</v>
      </c>
      <c r="S4618" s="5" t="str">
        <f aca="false">IF(O4618&lt;='Tree rules'!$C$4,IF(N4618&lt;='Tree rules'!$C$5,IF(P4618&lt;='Tree rules'!$C$7,"Monitor","Polymer laminate"),IF(P4618&lt;='Tree rules'!$C$8,"Seal cracks","Polymer laminate")),IF(O4618&lt;='Tree rules'!$C$6,IF(P4618&lt;='Tree rules'!$C$9,"Polymer laminate","Steel plate or jacket"),IF(L4618&lt;='Tree rules'!$C$10,"Steel plate or jacket","Polymer laminate")))</f>
        <v>Steel plate or jacket</v>
      </c>
      <c r="T4618" s="5" t="str">
        <f aca="false">IF(S4618=R4618,"Yes","No")</f>
        <v>No</v>
      </c>
    </row>
    <row r="4619" customFormat="false" ht="15" hidden="false" customHeight="false" outlineLevel="0" collapsed="false">
      <c r="A4619" s="15" t="n">
        <v>6595</v>
      </c>
      <c r="B4619" s="16" t="n">
        <v>5.4180857566586</v>
      </c>
      <c r="C4619" s="15" t="n">
        <v>230</v>
      </c>
      <c r="D4619" s="15" t="n">
        <v>425</v>
      </c>
      <c r="E4619" s="15" t="n">
        <v>30</v>
      </c>
      <c r="F4619" s="16" t="n">
        <v>0.691964884122107</v>
      </c>
      <c r="G4619" s="17" t="s">
        <v>101</v>
      </c>
      <c r="H4619" s="18" t="n">
        <v>0.3</v>
      </c>
      <c r="I4619" s="18" t="n">
        <v>2</v>
      </c>
      <c r="J4619" s="19" t="n">
        <v>0.863258608401879</v>
      </c>
      <c r="K4619" s="19" t="n">
        <v>0.608146013249052</v>
      </c>
      <c r="L4619" s="16" t="n">
        <v>14.2957407827404</v>
      </c>
      <c r="M4619" s="19" t="n">
        <v>0.452820543485517</v>
      </c>
      <c r="N4619" s="19" t="n">
        <v>0.900849902995236</v>
      </c>
      <c r="O4619" s="19" t="n">
        <v>1.20152993570123</v>
      </c>
      <c r="P4619" s="19" t="n">
        <v>0.920959179875073</v>
      </c>
      <c r="Q4619" s="17" t="s">
        <v>31</v>
      </c>
      <c r="R4619" s="5" t="str">
        <f aca="false">IF(OR(Q4619="Steel plate",Q4619="Concrete jacket"),"Steel plate or jacket",Q4619)</f>
        <v>Polymer laminate</v>
      </c>
      <c r="S4619" s="5" t="str">
        <f aca="false">IF(O4619&lt;='Tree rules'!$C$4,IF(N4619&lt;='Tree rules'!$C$5,IF(P4619&lt;='Tree rules'!$C$7,"Monitor","Polymer laminate"),IF(P4619&lt;='Tree rules'!$C$8,"Seal cracks","Polymer laminate")),IF(O4619&lt;='Tree rules'!$C$6,IF(P4619&lt;='Tree rules'!$C$9,"Polymer laminate","Steel plate or jacket"),IF(L4619&lt;='Tree rules'!$C$10,"Steel plate or jacket","Polymer laminate")))</f>
        <v>Polymer laminate</v>
      </c>
      <c r="T4619" s="5" t="str">
        <f aca="false">IF(S4619=R4619,"Yes","No")</f>
        <v>Yes</v>
      </c>
    </row>
    <row r="4620" customFormat="false" ht="15" hidden="false" customHeight="false" outlineLevel="0" collapsed="false">
      <c r="A4620" s="15" t="n">
        <v>6597</v>
      </c>
      <c r="B4620" s="16" t="n">
        <v>7.26035706306686</v>
      </c>
      <c r="C4620" s="15" t="n">
        <v>300</v>
      </c>
      <c r="D4620" s="15" t="n">
        <v>600</v>
      </c>
      <c r="E4620" s="15" t="n">
        <v>20</v>
      </c>
      <c r="F4620" s="16" t="n">
        <v>0.725855342345656</v>
      </c>
      <c r="G4620" s="17" t="s">
        <v>103</v>
      </c>
      <c r="H4620" s="18" t="n">
        <v>0.2</v>
      </c>
      <c r="I4620" s="18" t="n">
        <v>1.5</v>
      </c>
      <c r="J4620" s="19" t="n">
        <v>0.863625419583049</v>
      </c>
      <c r="K4620" s="19" t="n">
        <v>0.403501129747607</v>
      </c>
      <c r="L4620" s="16" t="n">
        <v>13.1053376589654</v>
      </c>
      <c r="M4620" s="19" t="n">
        <v>0.712029332784642</v>
      </c>
      <c r="N4620" s="19" t="n">
        <v>0.997410062172293</v>
      </c>
      <c r="O4620" s="19" t="n">
        <v>1.12120121313432</v>
      </c>
      <c r="P4620" s="19" t="n">
        <v>0.602397180454226</v>
      </c>
      <c r="Q4620" s="17" t="s">
        <v>31</v>
      </c>
      <c r="R4620" s="5" t="str">
        <f aca="false">IF(OR(Q4620="Steel plate",Q4620="Concrete jacket"),"Steel plate or jacket",Q4620)</f>
        <v>Polymer laminate</v>
      </c>
      <c r="S4620" s="5" t="str">
        <f aca="false">IF(O4620&lt;='Tree rules'!$C$4,IF(N4620&lt;='Tree rules'!$C$5,IF(P4620&lt;='Tree rules'!$C$7,"Monitor","Polymer laminate"),IF(P4620&lt;='Tree rules'!$C$8,"Seal cracks","Polymer laminate")),IF(O4620&lt;='Tree rules'!$C$6,IF(P4620&lt;='Tree rules'!$C$9,"Polymer laminate","Steel plate or jacket"),IF(L4620&lt;='Tree rules'!$C$10,"Steel plate or jacket","Polymer laminate")))</f>
        <v>Polymer laminate</v>
      </c>
      <c r="T4620" s="5" t="str">
        <f aca="false">IF(S4620=R4620,"Yes","No")</f>
        <v>Yes</v>
      </c>
    </row>
    <row r="4621" customFormat="false" ht="15" hidden="false" customHeight="false" outlineLevel="0" collapsed="false">
      <c r="A4621" s="15" t="n">
        <v>6598</v>
      </c>
      <c r="B4621" s="16" t="n">
        <v>4.72648766690943</v>
      </c>
      <c r="C4621" s="15" t="n">
        <v>230</v>
      </c>
      <c r="D4621" s="15" t="n">
        <v>450</v>
      </c>
      <c r="E4621" s="15" t="n">
        <v>30</v>
      </c>
      <c r="F4621" s="16" t="n">
        <v>0.649145274956135</v>
      </c>
      <c r="G4621" s="17" t="s">
        <v>101</v>
      </c>
      <c r="H4621" s="18" t="n">
        <v>0.3</v>
      </c>
      <c r="I4621" s="18" t="n">
        <v>2</v>
      </c>
      <c r="J4621" s="19" t="n">
        <v>0.902259499731122</v>
      </c>
      <c r="K4621" s="19" t="n">
        <v>0.60160515478185</v>
      </c>
      <c r="L4621" s="16" t="n">
        <v>11.6992268982907</v>
      </c>
      <c r="M4621" s="19" t="n">
        <v>0.733587650548145</v>
      </c>
      <c r="N4621" s="19" t="n">
        <v>0.896764814295565</v>
      </c>
      <c r="O4621" s="19" t="n">
        <v>1.26171503347311</v>
      </c>
      <c r="P4621" s="19" t="n">
        <v>0.484044476092632</v>
      </c>
      <c r="Q4621" s="17" t="s">
        <v>31</v>
      </c>
      <c r="R4621" s="5" t="str">
        <f aca="false">IF(OR(Q4621="Steel plate",Q4621="Concrete jacket"),"Steel plate or jacket",Q4621)</f>
        <v>Polymer laminate</v>
      </c>
      <c r="S4621" s="5" t="str">
        <f aca="false">IF(O4621&lt;='Tree rules'!$C$4,IF(N4621&lt;='Tree rules'!$C$5,IF(P4621&lt;='Tree rules'!$C$7,"Monitor","Polymer laminate"),IF(P4621&lt;='Tree rules'!$C$8,"Seal cracks","Polymer laminate")),IF(O4621&lt;='Tree rules'!$C$6,IF(P4621&lt;='Tree rules'!$C$9,"Polymer laminate","Steel plate or jacket"),IF(L4621&lt;='Tree rules'!$C$10,"Steel plate or jacket","Polymer laminate")))</f>
        <v>Polymer laminate</v>
      </c>
      <c r="T4621" s="5" t="str">
        <f aca="false">IF(S4621=R4621,"Yes","No")</f>
        <v>Yes</v>
      </c>
    </row>
    <row r="4622" customFormat="false" ht="15" hidden="false" customHeight="false" outlineLevel="0" collapsed="false">
      <c r="A4622" s="15" t="n">
        <v>6599</v>
      </c>
      <c r="B4622" s="16" t="n">
        <v>4.88916724216457</v>
      </c>
      <c r="C4622" s="15" t="n">
        <v>300</v>
      </c>
      <c r="D4622" s="15" t="n">
        <v>425</v>
      </c>
      <c r="E4622" s="15" t="n">
        <v>25</v>
      </c>
      <c r="F4622" s="16" t="n">
        <v>0.593686800678386</v>
      </c>
      <c r="G4622" s="17" t="s">
        <v>103</v>
      </c>
      <c r="H4622" s="18" t="n">
        <v>0.2</v>
      </c>
      <c r="I4622" s="18" t="n">
        <v>2</v>
      </c>
      <c r="J4622" s="19" t="n">
        <v>0.861164521498975</v>
      </c>
      <c r="K4622" s="19" t="n">
        <v>0.454495526200825</v>
      </c>
      <c r="L4622" s="16" t="n">
        <v>12.8324599531879</v>
      </c>
      <c r="M4622" s="19" t="n">
        <v>0.574681556534154</v>
      </c>
      <c r="N4622" s="19" t="n">
        <v>1.29549458155496</v>
      </c>
      <c r="O4622" s="19" t="n">
        <v>1.33093362065379</v>
      </c>
      <c r="P4622" s="19" t="n">
        <v>0.608262080841272</v>
      </c>
      <c r="Q4622" s="17" t="s">
        <v>31</v>
      </c>
      <c r="R4622" s="5" t="str">
        <f aca="false">IF(OR(Q4622="Steel plate",Q4622="Concrete jacket"),"Steel plate or jacket",Q4622)</f>
        <v>Polymer laminate</v>
      </c>
      <c r="S4622" s="5" t="str">
        <f aca="false">IF(O4622&lt;='Tree rules'!$C$4,IF(N4622&lt;='Tree rules'!$C$5,IF(P4622&lt;='Tree rules'!$C$7,"Monitor","Polymer laminate"),IF(P4622&lt;='Tree rules'!$C$8,"Seal cracks","Polymer laminate")),IF(O4622&lt;='Tree rules'!$C$6,IF(P4622&lt;='Tree rules'!$C$9,"Polymer laminate","Steel plate or jacket"),IF(L4622&lt;='Tree rules'!$C$10,"Steel plate or jacket","Polymer laminate")))</f>
        <v>Polymer laminate</v>
      </c>
      <c r="T4622" s="5" t="str">
        <f aca="false">IF(S4622=R4622,"Yes","No")</f>
        <v>Yes</v>
      </c>
    </row>
    <row r="4623" customFormat="false" ht="15" hidden="false" customHeight="false" outlineLevel="0" collapsed="false">
      <c r="A4623" s="15" t="n">
        <v>6600</v>
      </c>
      <c r="B4623" s="16" t="n">
        <v>5.42511678509783</v>
      </c>
      <c r="C4623" s="15" t="n">
        <v>300</v>
      </c>
      <c r="D4623" s="15" t="n">
        <v>500</v>
      </c>
      <c r="E4623" s="15" t="n">
        <v>25</v>
      </c>
      <c r="F4623" s="16" t="n">
        <v>0.695042622475618</v>
      </c>
      <c r="G4623" s="17" t="s">
        <v>101</v>
      </c>
      <c r="H4623" s="18" t="n">
        <v>0.3</v>
      </c>
      <c r="I4623" s="18" t="n">
        <v>1</v>
      </c>
      <c r="J4623" s="19" t="n">
        <v>0.933384774701526</v>
      </c>
      <c r="K4623" s="19" t="n">
        <v>0.470104005792221</v>
      </c>
      <c r="L4623" s="16" t="n">
        <v>12.0024707634908</v>
      </c>
      <c r="M4623" s="19" t="n">
        <v>0.332721896731232</v>
      </c>
      <c r="N4623" s="19" t="n">
        <v>0.806969627788864</v>
      </c>
      <c r="O4623" s="19" t="n">
        <v>0.933384774701527</v>
      </c>
      <c r="P4623" s="19" t="n">
        <v>0.937764523156182</v>
      </c>
      <c r="Q4623" s="17" t="s">
        <v>29</v>
      </c>
      <c r="R4623" s="5" t="str">
        <f aca="false">IF(OR(Q4623="Steel plate",Q4623="Concrete jacket"),"Steel plate or jacket",Q4623)</f>
        <v>Monitor</v>
      </c>
      <c r="S4623" s="5" t="str">
        <f aca="false">IF(O4623&lt;='Tree rules'!$C$4,IF(N4623&lt;='Tree rules'!$C$5,IF(P4623&lt;='Tree rules'!$C$7,"Monitor","Polymer laminate"),IF(P4623&lt;='Tree rules'!$C$8,"Seal cracks","Polymer laminate")),IF(O4623&lt;='Tree rules'!$C$6,IF(P4623&lt;='Tree rules'!$C$9,"Polymer laminate","Steel plate or jacket"),IF(L4623&lt;='Tree rules'!$C$10,"Steel plate or jacket","Polymer laminate")))</f>
        <v>Monitor</v>
      </c>
      <c r="T4623" s="5" t="str">
        <f aca="false">IF(S4623=R4623,"Yes","No")</f>
        <v>Yes</v>
      </c>
    </row>
    <row r="4624" customFormat="false" ht="15" hidden="false" customHeight="false" outlineLevel="0" collapsed="false">
      <c r="A4624" s="15" t="n">
        <v>6601</v>
      </c>
      <c r="B4624" s="16" t="n">
        <v>6.17457328180336</v>
      </c>
      <c r="C4624" s="15" t="n">
        <v>300</v>
      </c>
      <c r="D4624" s="15" t="n">
        <v>600</v>
      </c>
      <c r="E4624" s="15" t="n">
        <v>30</v>
      </c>
      <c r="F4624" s="16" t="n">
        <v>0.948548506518657</v>
      </c>
      <c r="G4624" s="17" t="s">
        <v>103</v>
      </c>
      <c r="H4624" s="18" t="n">
        <v>0.2</v>
      </c>
      <c r="I4624" s="18" t="n">
        <v>1</v>
      </c>
      <c r="J4624" s="19" t="n">
        <v>0.868912130184605</v>
      </c>
      <c r="K4624" s="19" t="n">
        <v>0.526406395688973</v>
      </c>
      <c r="L4624" s="16" t="n">
        <v>11.1858211626872</v>
      </c>
      <c r="M4624" s="19" t="n">
        <v>0.359979311999443</v>
      </c>
      <c r="N4624" s="19" t="n">
        <v>0.878657099314894</v>
      </c>
      <c r="O4624" s="19" t="n">
        <v>0.868912130184605</v>
      </c>
      <c r="P4624" s="19" t="n">
        <v>0.995554590561617</v>
      </c>
      <c r="Q4624" s="17" t="s">
        <v>31</v>
      </c>
      <c r="R4624" s="5" t="str">
        <f aca="false">IF(OR(Q4624="Steel plate",Q4624="Concrete jacket"),"Steel plate or jacket",Q4624)</f>
        <v>Polymer laminate</v>
      </c>
      <c r="S4624" s="5" t="str">
        <f aca="false">IF(O4624&lt;='Tree rules'!$C$4,IF(N4624&lt;='Tree rules'!$C$5,IF(P4624&lt;='Tree rules'!$C$7,"Monitor","Polymer laminate"),IF(P4624&lt;='Tree rules'!$C$8,"Seal cracks","Polymer laminate")),IF(O4624&lt;='Tree rules'!$C$6,IF(P4624&lt;='Tree rules'!$C$9,"Polymer laminate","Steel plate or jacket"),IF(L4624&lt;='Tree rules'!$C$10,"Steel plate or jacket","Polymer laminate")))</f>
        <v>Polymer laminate</v>
      </c>
      <c r="T4624" s="5" t="str">
        <f aca="false">IF(S4624=R4624,"Yes","No")</f>
        <v>Yes</v>
      </c>
    </row>
    <row r="4625" customFormat="false" ht="15" hidden="false" customHeight="false" outlineLevel="0" collapsed="false">
      <c r="A4625" s="15" t="n">
        <v>6602</v>
      </c>
      <c r="B4625" s="16" t="n">
        <v>4.77513355000869</v>
      </c>
      <c r="C4625" s="15" t="n">
        <v>300</v>
      </c>
      <c r="D4625" s="15" t="n">
        <v>375</v>
      </c>
      <c r="E4625" s="15" t="n">
        <v>25</v>
      </c>
      <c r="F4625" s="16" t="n">
        <v>0.611130485804701</v>
      </c>
      <c r="G4625" s="17" t="s">
        <v>101</v>
      </c>
      <c r="H4625" s="18" t="n">
        <v>0.3</v>
      </c>
      <c r="I4625" s="18" t="n">
        <v>1.5</v>
      </c>
      <c r="J4625" s="19" t="n">
        <v>0.924347440659823</v>
      </c>
      <c r="K4625" s="19" t="n">
        <v>0.635044620824407</v>
      </c>
      <c r="L4625" s="16" t="n">
        <v>14.5140837386283</v>
      </c>
      <c r="M4625" s="19" t="n">
        <v>0.569735364390168</v>
      </c>
      <c r="N4625" s="19" t="n">
        <v>0.910717084900239</v>
      </c>
      <c r="O4625" s="19" t="n">
        <v>1.09302022600782</v>
      </c>
      <c r="P4625" s="19" t="n">
        <v>0.691176837303559</v>
      </c>
      <c r="Q4625" s="17" t="s">
        <v>31</v>
      </c>
      <c r="R4625" s="5" t="str">
        <f aca="false">IF(OR(Q4625="Steel plate",Q4625="Concrete jacket"),"Steel plate or jacket",Q4625)</f>
        <v>Polymer laminate</v>
      </c>
      <c r="S4625" s="5" t="str">
        <f aca="false">IF(O4625&lt;='Tree rules'!$C$4,IF(N4625&lt;='Tree rules'!$C$5,IF(P4625&lt;='Tree rules'!$C$7,"Monitor","Polymer laminate"),IF(P4625&lt;='Tree rules'!$C$8,"Seal cracks","Polymer laminate")),IF(O4625&lt;='Tree rules'!$C$6,IF(P4625&lt;='Tree rules'!$C$9,"Polymer laminate","Steel plate or jacket"),IF(L4625&lt;='Tree rules'!$C$10,"Steel plate or jacket","Polymer laminate")))</f>
        <v>Polymer laminate</v>
      </c>
      <c r="T4625" s="5" t="str">
        <f aca="false">IF(S4625=R4625,"Yes","No")</f>
        <v>Yes</v>
      </c>
    </row>
    <row r="4626" customFormat="false" ht="15" hidden="false" customHeight="false" outlineLevel="0" collapsed="false">
      <c r="A4626" s="15" t="n">
        <v>6605</v>
      </c>
      <c r="B4626" s="16" t="n">
        <v>6.13642279944318</v>
      </c>
      <c r="C4626" s="15" t="n">
        <v>230</v>
      </c>
      <c r="D4626" s="15" t="n">
        <v>600</v>
      </c>
      <c r="E4626" s="15" t="n">
        <v>30</v>
      </c>
      <c r="F4626" s="16" t="n">
        <v>0.742342309449384</v>
      </c>
      <c r="G4626" s="17" t="s">
        <v>103</v>
      </c>
      <c r="H4626" s="18" t="n">
        <v>0.2</v>
      </c>
      <c r="I4626" s="18" t="n">
        <v>2</v>
      </c>
      <c r="J4626" s="19" t="n">
        <v>0.998345732685051</v>
      </c>
      <c r="K4626" s="19" t="n">
        <v>0.45355704484279</v>
      </c>
      <c r="L4626" s="16" t="n">
        <v>11.1167079700058</v>
      </c>
      <c r="M4626" s="19" t="n">
        <v>0.688850501135598</v>
      </c>
      <c r="N4626" s="19" t="n">
        <v>1.64453176576801</v>
      </c>
      <c r="O4626" s="19" t="n">
        <v>1.54388472512206</v>
      </c>
      <c r="P4626" s="19" t="n">
        <v>0.620810820248326</v>
      </c>
      <c r="Q4626" s="17" t="s">
        <v>104</v>
      </c>
      <c r="R4626" s="5" t="str">
        <f aca="false">IF(OR(Q4626="Steel plate",Q4626="Concrete jacket"),"Steel plate or jacket",Q4626)</f>
        <v>Steel plate or jacket</v>
      </c>
      <c r="S4626" s="5" t="str">
        <f aca="false">IF(O4626&lt;='Tree rules'!$C$4,IF(N4626&lt;='Tree rules'!$C$5,IF(P4626&lt;='Tree rules'!$C$7,"Monitor","Polymer laminate"),IF(P4626&lt;='Tree rules'!$C$8,"Seal cracks","Polymer laminate")),IF(O4626&lt;='Tree rules'!$C$6,IF(P4626&lt;='Tree rules'!$C$9,"Polymer laminate","Steel plate or jacket"),IF(L4626&lt;='Tree rules'!$C$10,"Steel plate or jacket","Polymer laminate")))</f>
        <v>Steel plate or jacket</v>
      </c>
      <c r="T4626" s="5" t="str">
        <f aca="false">IF(S4626=R4626,"Yes","No")</f>
        <v>Yes</v>
      </c>
    </row>
    <row r="4627" customFormat="false" ht="15" hidden="false" customHeight="false" outlineLevel="0" collapsed="false">
      <c r="A4627" s="15" t="n">
        <v>6606</v>
      </c>
      <c r="B4627" s="16" t="n">
        <v>3.53590203912608</v>
      </c>
      <c r="C4627" s="15" t="n">
        <v>230</v>
      </c>
      <c r="D4627" s="15" t="n">
        <v>300</v>
      </c>
      <c r="E4627" s="15" t="n">
        <v>25</v>
      </c>
      <c r="F4627" s="16" t="n">
        <v>0.688332522525665</v>
      </c>
      <c r="G4627" s="17" t="s">
        <v>101</v>
      </c>
      <c r="H4627" s="18" t="n">
        <v>0.3</v>
      </c>
      <c r="I4627" s="18" t="n">
        <v>1</v>
      </c>
      <c r="J4627" s="19" t="n">
        <v>0.964370427372435</v>
      </c>
      <c r="K4627" s="19" t="n">
        <v>0.561441384210501</v>
      </c>
      <c r="L4627" s="16" t="n">
        <v>13.9208741697877</v>
      </c>
      <c r="M4627" s="19" t="n">
        <v>0.538154740053964</v>
      </c>
      <c r="N4627" s="19" t="n">
        <v>0.898921405541955</v>
      </c>
      <c r="O4627" s="19" t="n">
        <v>0.964370427372435</v>
      </c>
      <c r="P4627" s="19" t="n">
        <v>0.62245745289371</v>
      </c>
      <c r="Q4627" s="17" t="s">
        <v>29</v>
      </c>
      <c r="R4627" s="5" t="str">
        <f aca="false">IF(OR(Q4627="Steel plate",Q4627="Concrete jacket"),"Steel plate or jacket",Q4627)</f>
        <v>Monitor</v>
      </c>
      <c r="S4627" s="5" t="str">
        <f aca="false">IF(O4627&lt;='Tree rules'!$C$4,IF(N4627&lt;='Tree rules'!$C$5,IF(P4627&lt;='Tree rules'!$C$7,"Monitor","Polymer laminate"),IF(P4627&lt;='Tree rules'!$C$8,"Seal cracks","Polymer laminate")),IF(O4627&lt;='Tree rules'!$C$6,IF(P4627&lt;='Tree rules'!$C$9,"Polymer laminate","Steel plate or jacket"),IF(L4627&lt;='Tree rules'!$C$10,"Steel plate or jacket","Polymer laminate")))</f>
        <v>Monitor</v>
      </c>
      <c r="T4627" s="5" t="str">
        <f aca="false">IF(S4627=R4627,"Yes","No")</f>
        <v>Yes</v>
      </c>
    </row>
    <row r="4628" customFormat="false" ht="15" hidden="false" customHeight="false" outlineLevel="0" collapsed="false">
      <c r="A4628" s="15" t="n">
        <v>6607</v>
      </c>
      <c r="B4628" s="16" t="n">
        <v>7.50220720290525</v>
      </c>
      <c r="C4628" s="15" t="n">
        <v>230</v>
      </c>
      <c r="D4628" s="15" t="n">
        <v>625</v>
      </c>
      <c r="E4628" s="15" t="n">
        <v>30</v>
      </c>
      <c r="F4628" s="16" t="n">
        <v>0.710178431223674</v>
      </c>
      <c r="G4628" s="17" t="s">
        <v>103</v>
      </c>
      <c r="H4628" s="18" t="n">
        <v>0.2</v>
      </c>
      <c r="I4628" s="18" t="n">
        <v>1</v>
      </c>
      <c r="J4628" s="19" t="n">
        <v>0.907588250912624</v>
      </c>
      <c r="K4628" s="19" t="n">
        <v>0.430076456617289</v>
      </c>
      <c r="L4628" s="16" t="n">
        <v>13.002092206075</v>
      </c>
      <c r="M4628" s="19" t="n">
        <v>0.95172664566184</v>
      </c>
      <c r="N4628" s="19" t="n">
        <v>0.870571745068343</v>
      </c>
      <c r="O4628" s="19" t="n">
        <v>0.907588250912624</v>
      </c>
      <c r="P4628" s="19" t="n">
        <v>0.374891926547807</v>
      </c>
      <c r="Q4628" s="17" t="s">
        <v>29</v>
      </c>
      <c r="R4628" s="5" t="str">
        <f aca="false">IF(OR(Q4628="Steel plate",Q4628="Concrete jacket"),"Steel plate or jacket",Q4628)</f>
        <v>Monitor</v>
      </c>
      <c r="S4628" s="5" t="str">
        <f aca="false">IF(O4628&lt;='Tree rules'!$C$4,IF(N4628&lt;='Tree rules'!$C$5,IF(P4628&lt;='Tree rules'!$C$7,"Monitor","Polymer laminate"),IF(P4628&lt;='Tree rules'!$C$8,"Seal cracks","Polymer laminate")),IF(O4628&lt;='Tree rules'!$C$6,IF(P4628&lt;='Tree rules'!$C$9,"Polymer laminate","Steel plate or jacket"),IF(L4628&lt;='Tree rules'!$C$10,"Steel plate or jacket","Polymer laminate")))</f>
        <v>Monitor</v>
      </c>
      <c r="T4628" s="5" t="str">
        <f aca="false">IF(S4628=R4628,"Yes","No")</f>
        <v>Yes</v>
      </c>
    </row>
    <row r="4629" customFormat="false" ht="15" hidden="false" customHeight="false" outlineLevel="0" collapsed="false">
      <c r="A4629" s="15" t="n">
        <v>6608</v>
      </c>
      <c r="B4629" s="16" t="n">
        <v>4.69525770615525</v>
      </c>
      <c r="C4629" s="15" t="n">
        <v>230</v>
      </c>
      <c r="D4629" s="15" t="n">
        <v>450</v>
      </c>
      <c r="E4629" s="15" t="n">
        <v>25</v>
      </c>
      <c r="F4629" s="16" t="n">
        <v>0.649145274956135</v>
      </c>
      <c r="G4629" s="17" t="s">
        <v>103</v>
      </c>
      <c r="H4629" s="18" t="n">
        <v>0.2</v>
      </c>
      <c r="I4629" s="18" t="n">
        <v>1</v>
      </c>
      <c r="J4629" s="19" t="n">
        <v>0.961097986566068</v>
      </c>
      <c r="K4629" s="19" t="n">
        <v>0.454999557451546</v>
      </c>
      <c r="L4629" s="16" t="n">
        <v>11.6219250152358</v>
      </c>
      <c r="M4629" s="19" t="n">
        <v>0.561322951822716</v>
      </c>
      <c r="N4629" s="19" t="n">
        <v>1.03323615797069</v>
      </c>
      <c r="O4629" s="19" t="n">
        <v>0.961097986566068</v>
      </c>
      <c r="P4629" s="19" t="n">
        <v>0.521749193024879</v>
      </c>
      <c r="Q4629" s="17" t="s">
        <v>30</v>
      </c>
      <c r="R4629" s="5" t="str">
        <f aca="false">IF(OR(Q4629="Steel plate",Q4629="Concrete jacket"),"Steel plate or jacket",Q4629)</f>
        <v>Seal cracks</v>
      </c>
      <c r="S4629" s="5" t="str">
        <f aca="false">IF(O4629&lt;='Tree rules'!$C$4,IF(N4629&lt;='Tree rules'!$C$5,IF(P4629&lt;='Tree rules'!$C$7,"Monitor","Polymer laminate"),IF(P4629&lt;='Tree rules'!$C$8,"Seal cracks","Polymer laminate")),IF(O4629&lt;='Tree rules'!$C$6,IF(P4629&lt;='Tree rules'!$C$9,"Polymer laminate","Steel plate or jacket"),IF(L4629&lt;='Tree rules'!$C$10,"Steel plate or jacket","Polymer laminate")))</f>
        <v>Seal cracks</v>
      </c>
      <c r="T4629" s="5" t="str">
        <f aca="false">IF(S4629=R4629,"Yes","No")</f>
        <v>Yes</v>
      </c>
    </row>
    <row r="4630" customFormat="false" ht="15" hidden="false" customHeight="false" outlineLevel="0" collapsed="false">
      <c r="A4630" s="15" t="n">
        <v>6609</v>
      </c>
      <c r="B4630" s="16" t="n">
        <v>3.04818330847926</v>
      </c>
      <c r="C4630" s="15" t="n">
        <v>230</v>
      </c>
      <c r="D4630" s="15" t="n">
        <v>300</v>
      </c>
      <c r="E4630" s="15" t="n">
        <v>30</v>
      </c>
      <c r="F4630" s="16" t="n">
        <v>0.688332522525665</v>
      </c>
      <c r="G4630" s="17" t="s">
        <v>103</v>
      </c>
      <c r="H4630" s="18" t="n">
        <v>0.2</v>
      </c>
      <c r="I4630" s="18" t="n">
        <v>1.5</v>
      </c>
      <c r="J4630" s="19" t="n">
        <v>0.85059014720016</v>
      </c>
      <c r="K4630" s="19" t="n">
        <v>0.560023513732298</v>
      </c>
      <c r="L4630" s="16" t="n">
        <v>12.0007216869262</v>
      </c>
      <c r="M4630" s="19" t="n">
        <v>0.913431776782685</v>
      </c>
      <c r="N4630" s="19" t="n">
        <v>1.35326472604748</v>
      </c>
      <c r="O4630" s="19" t="n">
        <v>1.03770997930969</v>
      </c>
      <c r="P4630" s="19" t="n">
        <v>0.306108522752073</v>
      </c>
      <c r="Q4630" s="17" t="s">
        <v>31</v>
      </c>
      <c r="R4630" s="5" t="str">
        <f aca="false">IF(OR(Q4630="Steel plate",Q4630="Concrete jacket"),"Steel plate or jacket",Q4630)</f>
        <v>Polymer laminate</v>
      </c>
      <c r="S4630" s="5" t="str">
        <f aca="false">IF(O4630&lt;='Tree rules'!$C$4,IF(N4630&lt;='Tree rules'!$C$5,IF(P4630&lt;='Tree rules'!$C$7,"Monitor","Polymer laminate"),IF(P4630&lt;='Tree rules'!$C$8,"Seal cracks","Polymer laminate")),IF(O4630&lt;='Tree rules'!$C$6,IF(P4630&lt;='Tree rules'!$C$9,"Polymer laminate","Steel plate or jacket"),IF(L4630&lt;='Tree rules'!$C$10,"Steel plate or jacket","Polymer laminate")))</f>
        <v>Polymer laminate</v>
      </c>
      <c r="T4630" s="5" t="str">
        <f aca="false">IF(S4630=R4630,"Yes","No")</f>
        <v>Yes</v>
      </c>
    </row>
    <row r="4631" customFormat="false" ht="15" hidden="false" customHeight="false" outlineLevel="0" collapsed="false">
      <c r="A4631" s="15" t="n">
        <v>6610</v>
      </c>
      <c r="B4631" s="16" t="n">
        <v>4.95520543315348</v>
      </c>
      <c r="C4631" s="15" t="n">
        <v>300</v>
      </c>
      <c r="D4631" s="15" t="n">
        <v>400</v>
      </c>
      <c r="E4631" s="15" t="n">
        <v>25</v>
      </c>
      <c r="F4631" s="16" t="n">
        <v>0.635378289490071</v>
      </c>
      <c r="G4631" s="17" t="s">
        <v>103</v>
      </c>
      <c r="H4631" s="18" t="n">
        <v>0.2</v>
      </c>
      <c r="I4631" s="18" t="n">
        <v>1.5</v>
      </c>
      <c r="J4631" s="19" t="n">
        <v>0.976888440776245</v>
      </c>
      <c r="K4631" s="19" t="n">
        <v>0.426114205452673</v>
      </c>
      <c r="L4631" s="16" t="n">
        <v>13.9191163852626</v>
      </c>
      <c r="M4631" s="19" t="n">
        <v>0.419916823497137</v>
      </c>
      <c r="N4631" s="19" t="n">
        <v>1.26566270833834</v>
      </c>
      <c r="O4631" s="19" t="n">
        <v>1.25719964028573</v>
      </c>
      <c r="P4631" s="19" t="n">
        <v>0.901673519236169</v>
      </c>
      <c r="Q4631" s="17" t="s">
        <v>31</v>
      </c>
      <c r="R4631" s="5" t="str">
        <f aca="false">IF(OR(Q4631="Steel plate",Q4631="Concrete jacket"),"Steel plate or jacket",Q4631)</f>
        <v>Polymer laminate</v>
      </c>
      <c r="S4631" s="5" t="str">
        <f aca="false">IF(O4631&lt;='Tree rules'!$C$4,IF(N4631&lt;='Tree rules'!$C$5,IF(P4631&lt;='Tree rules'!$C$7,"Monitor","Polymer laminate"),IF(P4631&lt;='Tree rules'!$C$8,"Seal cracks","Polymer laminate")),IF(O4631&lt;='Tree rules'!$C$6,IF(P4631&lt;='Tree rules'!$C$9,"Polymer laminate","Steel plate or jacket"),IF(L4631&lt;='Tree rules'!$C$10,"Steel plate or jacket","Polymer laminate")))</f>
        <v>Polymer laminate</v>
      </c>
      <c r="T4631" s="5" t="str">
        <f aca="false">IF(S4631=R4631,"Yes","No")</f>
        <v>Yes</v>
      </c>
    </row>
    <row r="4632" customFormat="false" ht="15" hidden="false" customHeight="false" outlineLevel="0" collapsed="false">
      <c r="A4632" s="15" t="n">
        <v>6611</v>
      </c>
      <c r="B4632" s="16" t="n">
        <v>3.05019522659599</v>
      </c>
      <c r="C4632" s="15" t="n">
        <v>300</v>
      </c>
      <c r="D4632" s="15" t="n">
        <v>300</v>
      </c>
      <c r="E4632" s="15" t="n">
        <v>20</v>
      </c>
      <c r="F4632" s="16" t="n">
        <v>0.560842203151316</v>
      </c>
      <c r="G4632" s="17" t="s">
        <v>102</v>
      </c>
      <c r="H4632" s="18" t="n">
        <v>0.1</v>
      </c>
      <c r="I4632" s="18" t="n">
        <v>1.5</v>
      </c>
      <c r="J4632" s="19" t="n">
        <v>0.868006842017344</v>
      </c>
      <c r="K4632" s="19" t="n">
        <v>0.49335535795093</v>
      </c>
      <c r="L4632" s="16" t="n">
        <v>12.7623231238326</v>
      </c>
      <c r="M4632" s="19" t="n">
        <v>0.250661406044851</v>
      </c>
      <c r="N4632" s="19" t="n">
        <v>4.25938294298248</v>
      </c>
      <c r="O4632" s="19" t="n">
        <v>1.08789234990235</v>
      </c>
      <c r="P4632" s="19" t="n">
        <v>0.880941821215596</v>
      </c>
      <c r="Q4632" s="17" t="s">
        <v>31</v>
      </c>
      <c r="R4632" s="5" t="str">
        <f aca="false">IF(OR(Q4632="Steel plate",Q4632="Concrete jacket"),"Steel plate or jacket",Q4632)</f>
        <v>Polymer laminate</v>
      </c>
      <c r="S4632" s="5" t="str">
        <f aca="false">IF(O4632&lt;='Tree rules'!$C$4,IF(N4632&lt;='Tree rules'!$C$5,IF(P4632&lt;='Tree rules'!$C$7,"Monitor","Polymer laminate"),IF(P4632&lt;='Tree rules'!$C$8,"Seal cracks","Polymer laminate")),IF(O4632&lt;='Tree rules'!$C$6,IF(P4632&lt;='Tree rules'!$C$9,"Polymer laminate","Steel plate or jacket"),IF(L4632&lt;='Tree rules'!$C$10,"Steel plate or jacket","Polymer laminate")))</f>
        <v>Polymer laminate</v>
      </c>
      <c r="T4632" s="5" t="str">
        <f aca="false">IF(S4632=R4632,"Yes","No")</f>
        <v>Yes</v>
      </c>
    </row>
    <row r="4633" customFormat="false" ht="15" hidden="false" customHeight="false" outlineLevel="0" collapsed="false">
      <c r="A4633" s="15" t="n">
        <v>6612</v>
      </c>
      <c r="B4633" s="16" t="n">
        <v>5.03189601143371</v>
      </c>
      <c r="C4633" s="15" t="n">
        <v>230</v>
      </c>
      <c r="D4633" s="15" t="n">
        <v>400</v>
      </c>
      <c r="E4633" s="15" t="n">
        <v>30</v>
      </c>
      <c r="F4633" s="16" t="n">
        <v>0.776085141697083</v>
      </c>
      <c r="G4633" s="17" t="s">
        <v>103</v>
      </c>
      <c r="H4633" s="18" t="n">
        <v>0.2</v>
      </c>
      <c r="I4633" s="18" t="n">
        <v>1.5</v>
      </c>
      <c r="J4633" s="19" t="n">
        <v>0.913972035930718</v>
      </c>
      <c r="K4633" s="19" t="n">
        <v>0.401719249443435</v>
      </c>
      <c r="L4633" s="16" t="n">
        <v>14.2951591233912</v>
      </c>
      <c r="M4633" s="19" t="n">
        <v>0.342201946752038</v>
      </c>
      <c r="N4633" s="19" t="n">
        <v>1.76505060052118</v>
      </c>
      <c r="O4633" s="19" t="n">
        <v>1.18737797375289</v>
      </c>
      <c r="P4633" s="19" t="n">
        <v>1.11638078068265</v>
      </c>
      <c r="Q4633" s="17" t="s">
        <v>31</v>
      </c>
      <c r="R4633" s="5" t="str">
        <f aca="false">IF(OR(Q4633="Steel plate",Q4633="Concrete jacket"),"Steel plate or jacket",Q4633)</f>
        <v>Polymer laminate</v>
      </c>
      <c r="S4633" s="5" t="str">
        <f aca="false">IF(O4633&lt;='Tree rules'!$C$4,IF(N4633&lt;='Tree rules'!$C$5,IF(P4633&lt;='Tree rules'!$C$7,"Monitor","Polymer laminate"),IF(P4633&lt;='Tree rules'!$C$8,"Seal cracks","Polymer laminate")),IF(O4633&lt;='Tree rules'!$C$6,IF(P4633&lt;='Tree rules'!$C$9,"Polymer laminate","Steel plate or jacket"),IF(L4633&lt;='Tree rules'!$C$10,"Steel plate or jacket","Polymer laminate")))</f>
        <v>Polymer laminate</v>
      </c>
      <c r="T4633" s="5" t="str">
        <f aca="false">IF(S4633=R4633,"Yes","No")</f>
        <v>Yes</v>
      </c>
    </row>
    <row r="4634" customFormat="false" ht="15" hidden="false" customHeight="false" outlineLevel="0" collapsed="false">
      <c r="A4634" s="15" t="n">
        <v>6613</v>
      </c>
      <c r="B4634" s="16" t="n">
        <v>5.16194192719515</v>
      </c>
      <c r="C4634" s="15" t="n">
        <v>230</v>
      </c>
      <c r="D4634" s="15" t="n">
        <v>500</v>
      </c>
      <c r="E4634" s="15" t="n">
        <v>30</v>
      </c>
      <c r="F4634" s="16" t="n">
        <v>0.770204672782022</v>
      </c>
      <c r="G4634" s="17" t="s">
        <v>103</v>
      </c>
      <c r="H4634" s="18" t="n">
        <v>0.2</v>
      </c>
      <c r="I4634" s="18" t="n">
        <v>1</v>
      </c>
      <c r="J4634" s="19" t="n">
        <v>0.905428942352694</v>
      </c>
      <c r="K4634" s="19" t="n">
        <v>0.621729657935287</v>
      </c>
      <c r="L4634" s="16" t="n">
        <v>11.3699161391964</v>
      </c>
      <c r="M4634" s="19" t="n">
        <v>0.933464334170921</v>
      </c>
      <c r="N4634" s="19" t="n">
        <v>0.816491706088628</v>
      </c>
      <c r="O4634" s="19" t="n">
        <v>0.905428942352694</v>
      </c>
      <c r="P4634" s="19" t="n">
        <v>0.390873885877944</v>
      </c>
      <c r="Q4634" s="17" t="s">
        <v>29</v>
      </c>
      <c r="R4634" s="5" t="str">
        <f aca="false">IF(OR(Q4634="Steel plate",Q4634="Concrete jacket"),"Steel plate or jacket",Q4634)</f>
        <v>Monitor</v>
      </c>
      <c r="S4634" s="5" t="str">
        <f aca="false">IF(O4634&lt;='Tree rules'!$C$4,IF(N4634&lt;='Tree rules'!$C$5,IF(P4634&lt;='Tree rules'!$C$7,"Monitor","Polymer laminate"),IF(P4634&lt;='Tree rules'!$C$8,"Seal cracks","Polymer laminate")),IF(O4634&lt;='Tree rules'!$C$6,IF(P4634&lt;='Tree rules'!$C$9,"Polymer laminate","Steel plate or jacket"),IF(L4634&lt;='Tree rules'!$C$10,"Steel plate or jacket","Polymer laminate")))</f>
        <v>Monitor</v>
      </c>
      <c r="T4634" s="5" t="str">
        <f aca="false">IF(S4634=R4634,"Yes","No")</f>
        <v>Yes</v>
      </c>
    </row>
    <row r="4635" customFormat="false" ht="15" hidden="false" customHeight="false" outlineLevel="0" collapsed="false">
      <c r="A4635" s="15" t="n">
        <v>6614</v>
      </c>
      <c r="B4635" s="16" t="n">
        <v>7.107249533078</v>
      </c>
      <c r="C4635" s="15" t="n">
        <v>300</v>
      </c>
      <c r="D4635" s="15" t="n">
        <v>650</v>
      </c>
      <c r="E4635" s="15" t="n">
        <v>20</v>
      </c>
      <c r="F4635" s="16" t="n">
        <v>0.521859244782358</v>
      </c>
      <c r="G4635" s="17" t="s">
        <v>101</v>
      </c>
      <c r="H4635" s="18" t="n">
        <v>0.3</v>
      </c>
      <c r="I4635" s="18" t="n">
        <v>1</v>
      </c>
      <c r="J4635" s="19" t="n">
        <v>0.857318935994282</v>
      </c>
      <c r="K4635" s="19" t="n">
        <v>0.444047114217475</v>
      </c>
      <c r="L4635" s="16" t="n">
        <v>11.8060623473057</v>
      </c>
      <c r="M4635" s="19" t="n">
        <v>0.274178541199966</v>
      </c>
      <c r="N4635" s="19" t="n">
        <v>0.742876489169296</v>
      </c>
      <c r="O4635" s="19" t="n">
        <v>0.857318935994282</v>
      </c>
      <c r="P4635" s="19" t="n">
        <v>0.913012957117695</v>
      </c>
      <c r="Q4635" s="17" t="s">
        <v>29</v>
      </c>
      <c r="R4635" s="5" t="str">
        <f aca="false">IF(OR(Q4635="Steel plate",Q4635="Concrete jacket"),"Steel plate or jacket",Q4635)</f>
        <v>Monitor</v>
      </c>
      <c r="S4635" s="5" t="str">
        <f aca="false">IF(O4635&lt;='Tree rules'!$C$4,IF(N4635&lt;='Tree rules'!$C$5,IF(P4635&lt;='Tree rules'!$C$7,"Monitor","Polymer laminate"),IF(P4635&lt;='Tree rules'!$C$8,"Seal cracks","Polymer laminate")),IF(O4635&lt;='Tree rules'!$C$6,IF(P4635&lt;='Tree rules'!$C$9,"Polymer laminate","Steel plate or jacket"),IF(L4635&lt;='Tree rules'!$C$10,"Steel plate or jacket","Polymer laminate")))</f>
        <v>Monitor</v>
      </c>
      <c r="T4635" s="5" t="str">
        <f aca="false">IF(S4635=R4635,"Yes","No")</f>
        <v>Yes</v>
      </c>
    </row>
    <row r="4636" customFormat="false" ht="15" hidden="false" customHeight="false" outlineLevel="0" collapsed="false">
      <c r="A4636" s="15" t="n">
        <v>6615</v>
      </c>
      <c r="B4636" s="16" t="n">
        <v>3.63390592462686</v>
      </c>
      <c r="C4636" s="15" t="n">
        <v>230</v>
      </c>
      <c r="D4636" s="15" t="n">
        <v>350</v>
      </c>
      <c r="E4636" s="15" t="n">
        <v>30</v>
      </c>
      <c r="F4636" s="16" t="n">
        <v>0.907455678485392</v>
      </c>
      <c r="G4636" s="17" t="s">
        <v>102</v>
      </c>
      <c r="H4636" s="18" t="n">
        <v>0.1</v>
      </c>
      <c r="I4636" s="18" t="n">
        <v>2</v>
      </c>
      <c r="J4636" s="19" t="n">
        <v>0.918723790376369</v>
      </c>
      <c r="K4636" s="19" t="n">
        <v>0.647409787856725</v>
      </c>
      <c r="L4636" s="16" t="n">
        <v>12.5740689433455</v>
      </c>
      <c r="M4636" s="19" t="n">
        <v>0.369526420471563</v>
      </c>
      <c r="N4636" s="19" t="n">
        <v>3.73697782790123</v>
      </c>
      <c r="O4636" s="19" t="n">
        <v>1.24265680652625</v>
      </c>
      <c r="P4636" s="19" t="n">
        <v>1.05935457127791</v>
      </c>
      <c r="Q4636" s="17" t="s">
        <v>31</v>
      </c>
      <c r="R4636" s="5" t="str">
        <f aca="false">IF(OR(Q4636="Steel plate",Q4636="Concrete jacket"),"Steel plate or jacket",Q4636)</f>
        <v>Polymer laminate</v>
      </c>
      <c r="S4636" s="5" t="str">
        <f aca="false">IF(O4636&lt;='Tree rules'!$C$4,IF(N4636&lt;='Tree rules'!$C$5,IF(P4636&lt;='Tree rules'!$C$7,"Monitor","Polymer laminate"),IF(P4636&lt;='Tree rules'!$C$8,"Seal cracks","Polymer laminate")),IF(O4636&lt;='Tree rules'!$C$6,IF(P4636&lt;='Tree rules'!$C$9,"Polymer laminate","Steel plate or jacket"),IF(L4636&lt;='Tree rules'!$C$10,"Steel plate or jacket","Polymer laminate")))</f>
        <v>Polymer laminate</v>
      </c>
      <c r="T4636" s="5" t="str">
        <f aca="false">IF(S4636=R4636,"Yes","No")</f>
        <v>Yes</v>
      </c>
    </row>
    <row r="4637" customFormat="false" ht="15" hidden="false" customHeight="false" outlineLevel="0" collapsed="false">
      <c r="A4637" s="15" t="n">
        <v>6617</v>
      </c>
      <c r="B4637" s="16" t="n">
        <v>3.65046922162026</v>
      </c>
      <c r="C4637" s="15" t="n">
        <v>300</v>
      </c>
      <c r="D4637" s="15" t="n">
        <v>350</v>
      </c>
      <c r="E4637" s="15" t="n">
        <v>25</v>
      </c>
      <c r="F4637" s="16" t="n">
        <v>0.61599855952741</v>
      </c>
      <c r="G4637" s="17" t="s">
        <v>101</v>
      </c>
      <c r="H4637" s="18" t="n">
        <v>0.3</v>
      </c>
      <c r="I4637" s="18" t="n">
        <v>2</v>
      </c>
      <c r="J4637" s="19" t="n">
        <v>0.882272024123406</v>
      </c>
      <c r="K4637" s="19" t="n">
        <v>0.636100159376282</v>
      </c>
      <c r="L4637" s="16" t="n">
        <v>11.9296379791512</v>
      </c>
      <c r="M4637" s="19" t="n">
        <v>0.946353887163136</v>
      </c>
      <c r="N4637" s="19" t="n">
        <v>0.760641200562969</v>
      </c>
      <c r="O4637" s="19" t="n">
        <v>1.20333067308868</v>
      </c>
      <c r="P4637" s="19" t="n">
        <v>0.366389758935488</v>
      </c>
      <c r="Q4637" s="17" t="s">
        <v>31</v>
      </c>
      <c r="R4637" s="5" t="str">
        <f aca="false">IF(OR(Q4637="Steel plate",Q4637="Concrete jacket"),"Steel plate or jacket",Q4637)</f>
        <v>Polymer laminate</v>
      </c>
      <c r="S4637" s="5" t="str">
        <f aca="false">IF(O4637&lt;='Tree rules'!$C$4,IF(N4637&lt;='Tree rules'!$C$5,IF(P4637&lt;='Tree rules'!$C$7,"Monitor","Polymer laminate"),IF(P4637&lt;='Tree rules'!$C$8,"Seal cracks","Polymer laminate")),IF(O4637&lt;='Tree rules'!$C$6,IF(P4637&lt;='Tree rules'!$C$9,"Polymer laminate","Steel plate or jacket"),IF(L4637&lt;='Tree rules'!$C$10,"Steel plate or jacket","Polymer laminate")))</f>
        <v>Polymer laminate</v>
      </c>
      <c r="T4637" s="5" t="str">
        <f aca="false">IF(S4637=R4637,"Yes","No")</f>
        <v>Yes</v>
      </c>
    </row>
    <row r="4638" customFormat="false" ht="15" hidden="false" customHeight="false" outlineLevel="0" collapsed="false">
      <c r="A4638" s="15" t="n">
        <v>6618</v>
      </c>
      <c r="B4638" s="16" t="n">
        <v>5.0256379994576</v>
      </c>
      <c r="C4638" s="15" t="n">
        <v>300</v>
      </c>
      <c r="D4638" s="15" t="n">
        <v>500</v>
      </c>
      <c r="E4638" s="15" t="n">
        <v>25</v>
      </c>
      <c r="F4638" s="16" t="n">
        <v>0.590490249132883</v>
      </c>
      <c r="G4638" s="17" t="s">
        <v>103</v>
      </c>
      <c r="H4638" s="18" t="n">
        <v>0.2</v>
      </c>
      <c r="I4638" s="18" t="n">
        <v>1</v>
      </c>
      <c r="J4638" s="19" t="n">
        <v>0.865491288706613</v>
      </c>
      <c r="K4638" s="19" t="n">
        <v>0.61814433602689</v>
      </c>
      <c r="L4638" s="16" t="n">
        <v>11.0696872234749</v>
      </c>
      <c r="M4638" s="19" t="n">
        <v>0.290817523526392</v>
      </c>
      <c r="N4638" s="19" t="n">
        <v>0.98105111602448</v>
      </c>
      <c r="O4638" s="19" t="n">
        <v>0.865491288706613</v>
      </c>
      <c r="P4638" s="19" t="n">
        <v>0.914073331663738</v>
      </c>
      <c r="Q4638" s="17" t="s">
        <v>29</v>
      </c>
      <c r="R4638" s="5" t="str">
        <f aca="false">IF(OR(Q4638="Steel plate",Q4638="Concrete jacket"),"Steel plate or jacket",Q4638)</f>
        <v>Monitor</v>
      </c>
      <c r="S4638" s="5" t="str">
        <f aca="false">IF(O4638&lt;='Tree rules'!$C$4,IF(N4638&lt;='Tree rules'!$C$5,IF(P4638&lt;='Tree rules'!$C$7,"Monitor","Polymer laminate"),IF(P4638&lt;='Tree rules'!$C$8,"Seal cracks","Polymer laminate")),IF(O4638&lt;='Tree rules'!$C$6,IF(P4638&lt;='Tree rules'!$C$9,"Polymer laminate","Steel plate or jacket"),IF(L4638&lt;='Tree rules'!$C$10,"Steel plate or jacket","Polymer laminate")))</f>
        <v>Monitor</v>
      </c>
      <c r="T4638" s="5" t="str">
        <f aca="false">IF(S4638=R4638,"Yes","No")</f>
        <v>Yes</v>
      </c>
    </row>
    <row r="4639" customFormat="false" ht="15" hidden="false" customHeight="false" outlineLevel="0" collapsed="false">
      <c r="A4639" s="15" t="n">
        <v>6619</v>
      </c>
      <c r="B4639" s="16" t="n">
        <v>5.10070282587573</v>
      </c>
      <c r="C4639" s="15" t="n">
        <v>230</v>
      </c>
      <c r="D4639" s="15" t="n">
        <v>475</v>
      </c>
      <c r="E4639" s="15" t="n">
        <v>30</v>
      </c>
      <c r="F4639" s="16" t="n">
        <v>0.639770421258486</v>
      </c>
      <c r="G4639" s="17" t="s">
        <v>101</v>
      </c>
      <c r="H4639" s="18" t="n">
        <v>0.3</v>
      </c>
      <c r="I4639" s="18" t="n">
        <v>2</v>
      </c>
      <c r="J4639" s="19" t="n">
        <v>0.866480906380953</v>
      </c>
      <c r="K4639" s="19" t="n">
        <v>0.421392525663889</v>
      </c>
      <c r="L4639" s="16" t="n">
        <v>11.9454398732453</v>
      </c>
      <c r="M4639" s="19" t="n">
        <v>0.600135659263594</v>
      </c>
      <c r="N4639" s="19" t="n">
        <v>1.31202657544933</v>
      </c>
      <c r="O4639" s="19" t="n">
        <v>1.3678332351825</v>
      </c>
      <c r="P4639" s="19" t="n">
        <v>0.545102076034093</v>
      </c>
      <c r="Q4639" s="17" t="s">
        <v>31</v>
      </c>
      <c r="R4639" s="5" t="str">
        <f aca="false">IF(OR(Q4639="Steel plate",Q4639="Concrete jacket"),"Steel plate or jacket",Q4639)</f>
        <v>Polymer laminate</v>
      </c>
      <c r="S4639" s="5" t="str">
        <f aca="false">IF(O4639&lt;='Tree rules'!$C$4,IF(N4639&lt;='Tree rules'!$C$5,IF(P4639&lt;='Tree rules'!$C$7,"Monitor","Polymer laminate"),IF(P4639&lt;='Tree rules'!$C$8,"Seal cracks","Polymer laminate")),IF(O4639&lt;='Tree rules'!$C$6,IF(P4639&lt;='Tree rules'!$C$9,"Polymer laminate","Steel plate or jacket"),IF(L4639&lt;='Tree rules'!$C$10,"Steel plate or jacket","Polymer laminate")))</f>
        <v>Steel plate or jacket</v>
      </c>
      <c r="T4639" s="5" t="str">
        <f aca="false">IF(S4639=R4639,"Yes","No")</f>
        <v>No</v>
      </c>
    </row>
    <row r="4640" customFormat="false" ht="15" hidden="false" customHeight="false" outlineLevel="0" collapsed="false">
      <c r="A4640" s="15" t="n">
        <v>6620</v>
      </c>
      <c r="B4640" s="16" t="n">
        <v>4.79157702168606</v>
      </c>
      <c r="C4640" s="15" t="n">
        <v>300</v>
      </c>
      <c r="D4640" s="15" t="n">
        <v>475</v>
      </c>
      <c r="E4640" s="15" t="n">
        <v>25</v>
      </c>
      <c r="F4640" s="16" t="n">
        <v>0.781126378514945</v>
      </c>
      <c r="G4640" s="17" t="s">
        <v>101</v>
      </c>
      <c r="H4640" s="18" t="n">
        <v>0.3</v>
      </c>
      <c r="I4640" s="18" t="n">
        <v>2</v>
      </c>
      <c r="J4640" s="19" t="n">
        <v>0.935116543368574</v>
      </c>
      <c r="K4640" s="19" t="n">
        <v>0.477575400208478</v>
      </c>
      <c r="L4640" s="16" t="n">
        <v>11.1691772067274</v>
      </c>
      <c r="M4640" s="19" t="n">
        <v>0.743270139735981</v>
      </c>
      <c r="N4640" s="19" t="n">
        <v>0.934861771707764</v>
      </c>
      <c r="O4640" s="19" t="n">
        <v>1.42364442929633</v>
      </c>
      <c r="P4640" s="19" t="n">
        <v>0.578474993764113</v>
      </c>
      <c r="Q4640" s="17" t="s">
        <v>104</v>
      </c>
      <c r="R4640" s="5" t="str">
        <f aca="false">IF(OR(Q4640="Steel plate",Q4640="Concrete jacket"),"Steel plate or jacket",Q4640)</f>
        <v>Steel plate or jacket</v>
      </c>
      <c r="S4640" s="5" t="str">
        <f aca="false">IF(O4640&lt;='Tree rules'!$C$4,IF(N4640&lt;='Tree rules'!$C$5,IF(P4640&lt;='Tree rules'!$C$7,"Monitor","Polymer laminate"),IF(P4640&lt;='Tree rules'!$C$8,"Seal cracks","Polymer laminate")),IF(O4640&lt;='Tree rules'!$C$6,IF(P4640&lt;='Tree rules'!$C$9,"Polymer laminate","Steel plate or jacket"),IF(L4640&lt;='Tree rules'!$C$10,"Steel plate or jacket","Polymer laminate")))</f>
        <v>Steel plate or jacket</v>
      </c>
      <c r="T4640" s="5" t="str">
        <f aca="false">IF(S4640=R4640,"Yes","No")</f>
        <v>Yes</v>
      </c>
    </row>
    <row r="4641" customFormat="false" ht="15" hidden="false" customHeight="false" outlineLevel="0" collapsed="false">
      <c r="A4641" s="15" t="n">
        <v>6621</v>
      </c>
      <c r="B4641" s="16" t="n">
        <v>6.90285832184901</v>
      </c>
      <c r="C4641" s="15" t="n">
        <v>230</v>
      </c>
      <c r="D4641" s="15" t="n">
        <v>575</v>
      </c>
      <c r="E4641" s="15" t="n">
        <v>25</v>
      </c>
      <c r="F4641" s="16" t="n">
        <v>0.661007412935799</v>
      </c>
      <c r="G4641" s="17" t="s">
        <v>103</v>
      </c>
      <c r="H4641" s="18" t="n">
        <v>0.2</v>
      </c>
      <c r="I4641" s="18" t="n">
        <v>1.5</v>
      </c>
      <c r="J4641" s="19" t="n">
        <v>0.896350405313002</v>
      </c>
      <c r="K4641" s="19" t="n">
        <v>0.459047507828072</v>
      </c>
      <c r="L4641" s="16" t="n">
        <v>13.0488815157826</v>
      </c>
      <c r="M4641" s="19" t="n">
        <v>0.570499672956812</v>
      </c>
      <c r="N4641" s="19" t="n">
        <v>1.09851659759773</v>
      </c>
      <c r="O4641" s="19" t="n">
        <v>1.1387918981197</v>
      </c>
      <c r="P4641" s="19" t="n">
        <v>0.676077339563716</v>
      </c>
      <c r="Q4641" s="17" t="s">
        <v>31</v>
      </c>
      <c r="R4641" s="5" t="str">
        <f aca="false">IF(OR(Q4641="Steel plate",Q4641="Concrete jacket"),"Steel plate or jacket",Q4641)</f>
        <v>Polymer laminate</v>
      </c>
      <c r="S4641" s="5" t="str">
        <f aca="false">IF(O4641&lt;='Tree rules'!$C$4,IF(N4641&lt;='Tree rules'!$C$5,IF(P4641&lt;='Tree rules'!$C$7,"Monitor","Polymer laminate"),IF(P4641&lt;='Tree rules'!$C$8,"Seal cracks","Polymer laminate")),IF(O4641&lt;='Tree rules'!$C$6,IF(P4641&lt;='Tree rules'!$C$9,"Polymer laminate","Steel plate or jacket"),IF(L4641&lt;='Tree rules'!$C$10,"Steel plate or jacket","Polymer laminate")))</f>
        <v>Polymer laminate</v>
      </c>
      <c r="T4641" s="5" t="str">
        <f aca="false">IF(S4641=R4641,"Yes","No")</f>
        <v>Yes</v>
      </c>
    </row>
    <row r="4642" customFormat="false" ht="15" hidden="false" customHeight="false" outlineLevel="0" collapsed="false">
      <c r="A4642" s="15" t="n">
        <v>6622</v>
      </c>
      <c r="B4642" s="16" t="n">
        <v>6.94750020299431</v>
      </c>
      <c r="C4642" s="15" t="n">
        <v>300</v>
      </c>
      <c r="D4642" s="15" t="n">
        <v>625</v>
      </c>
      <c r="E4642" s="15" t="n">
        <v>30</v>
      </c>
      <c r="F4642" s="16" t="n">
        <v>0.907450217674695</v>
      </c>
      <c r="G4642" s="17" t="s">
        <v>101</v>
      </c>
      <c r="H4642" s="18" t="n">
        <v>0.3</v>
      </c>
      <c r="I4642" s="18" t="n">
        <v>1</v>
      </c>
      <c r="J4642" s="19" t="n">
        <v>0.908434086142726</v>
      </c>
      <c r="K4642" s="19" t="n">
        <v>0.450432683765623</v>
      </c>
      <c r="L4642" s="16" t="n">
        <v>12.0407282547562</v>
      </c>
      <c r="M4642" s="19" t="n">
        <v>0.887219054564265</v>
      </c>
      <c r="N4642" s="19" t="n">
        <v>0.55350569648323</v>
      </c>
      <c r="O4642" s="19" t="n">
        <v>0.908434086142726</v>
      </c>
      <c r="P4642" s="19" t="n">
        <v>0.453332926536999</v>
      </c>
      <c r="Q4642" s="17" t="s">
        <v>29</v>
      </c>
      <c r="R4642" s="5" t="str">
        <f aca="false">IF(OR(Q4642="Steel plate",Q4642="Concrete jacket"),"Steel plate or jacket",Q4642)</f>
        <v>Monitor</v>
      </c>
      <c r="S4642" s="5" t="str">
        <f aca="false">IF(O4642&lt;='Tree rules'!$C$4,IF(N4642&lt;='Tree rules'!$C$5,IF(P4642&lt;='Tree rules'!$C$7,"Monitor","Polymer laminate"),IF(P4642&lt;='Tree rules'!$C$8,"Seal cracks","Polymer laminate")),IF(O4642&lt;='Tree rules'!$C$6,IF(P4642&lt;='Tree rules'!$C$9,"Polymer laminate","Steel plate or jacket"),IF(L4642&lt;='Tree rules'!$C$10,"Steel plate or jacket","Polymer laminate")))</f>
        <v>Monitor</v>
      </c>
      <c r="T4642" s="5" t="str">
        <f aca="false">IF(S4642=R4642,"Yes","No")</f>
        <v>Yes</v>
      </c>
    </row>
    <row r="4643" customFormat="false" ht="15" hidden="false" customHeight="false" outlineLevel="0" collapsed="false">
      <c r="A4643" s="15" t="n">
        <v>6625</v>
      </c>
      <c r="B4643" s="16" t="n">
        <v>7.3571570481255</v>
      </c>
      <c r="C4643" s="15" t="n">
        <v>300</v>
      </c>
      <c r="D4643" s="15" t="n">
        <v>625</v>
      </c>
      <c r="E4643" s="15" t="n">
        <v>20</v>
      </c>
      <c r="F4643" s="16" t="n">
        <v>0.544470130604817</v>
      </c>
      <c r="G4643" s="17" t="s">
        <v>103</v>
      </c>
      <c r="H4643" s="18" t="n">
        <v>0.2</v>
      </c>
      <c r="I4643" s="18" t="n">
        <v>1</v>
      </c>
      <c r="J4643" s="19" t="n">
        <v>0.88941024925885</v>
      </c>
      <c r="K4643" s="19" t="n">
        <v>0.418501753878398</v>
      </c>
      <c r="L4643" s="16" t="n">
        <v>12.7507054560234</v>
      </c>
      <c r="M4643" s="19" t="n">
        <v>0.948887811977965</v>
      </c>
      <c r="N4643" s="19" t="n">
        <v>0.932363218632311</v>
      </c>
      <c r="O4643" s="19" t="n">
        <v>0.88941024925885</v>
      </c>
      <c r="P4643" s="19" t="n">
        <v>0.330477702398828</v>
      </c>
      <c r="Q4643" s="17" t="s">
        <v>29</v>
      </c>
      <c r="R4643" s="5" t="str">
        <f aca="false">IF(OR(Q4643="Steel plate",Q4643="Concrete jacket"),"Steel plate or jacket",Q4643)</f>
        <v>Monitor</v>
      </c>
      <c r="S4643" s="5" t="str">
        <f aca="false">IF(O4643&lt;='Tree rules'!$C$4,IF(N4643&lt;='Tree rules'!$C$5,IF(P4643&lt;='Tree rules'!$C$7,"Monitor","Polymer laminate"),IF(P4643&lt;='Tree rules'!$C$8,"Seal cracks","Polymer laminate")),IF(O4643&lt;='Tree rules'!$C$6,IF(P4643&lt;='Tree rules'!$C$9,"Polymer laminate","Steel plate or jacket"),IF(L4643&lt;='Tree rules'!$C$10,"Steel plate or jacket","Polymer laminate")))</f>
        <v>Monitor</v>
      </c>
      <c r="T4643" s="5" t="str">
        <f aca="false">IF(S4643=R4643,"Yes","No")</f>
        <v>Yes</v>
      </c>
    </row>
    <row r="4644" customFormat="false" ht="15" hidden="false" customHeight="false" outlineLevel="0" collapsed="false">
      <c r="A4644" s="15" t="n">
        <v>6626</v>
      </c>
      <c r="B4644" s="16" t="n">
        <v>5.85697625833684</v>
      </c>
      <c r="C4644" s="15" t="n">
        <v>300</v>
      </c>
      <c r="D4644" s="15" t="n">
        <v>450</v>
      </c>
      <c r="E4644" s="15" t="n">
        <v>20</v>
      </c>
      <c r="F4644" s="16" t="n">
        <v>0.689158285620383</v>
      </c>
      <c r="G4644" s="17" t="s">
        <v>102</v>
      </c>
      <c r="H4644" s="18" t="n">
        <v>0.1</v>
      </c>
      <c r="I4644" s="18" t="n">
        <v>2</v>
      </c>
      <c r="J4644" s="19" t="n">
        <v>0.864094019276979</v>
      </c>
      <c r="K4644" s="19" t="n">
        <v>0.487801583577955</v>
      </c>
      <c r="L4644" s="16" t="n">
        <v>15.0564942373698</v>
      </c>
      <c r="M4644" s="19" t="n">
        <v>0.933991034955894</v>
      </c>
      <c r="N4644" s="19" t="n">
        <v>3.37302568890374</v>
      </c>
      <c r="O4644" s="19" t="n">
        <v>1.30668160759041</v>
      </c>
      <c r="P4644" s="19" t="n">
        <v>0.512149918774621</v>
      </c>
      <c r="Q4644" s="17" t="s">
        <v>31</v>
      </c>
      <c r="R4644" s="5" t="str">
        <f aca="false">IF(OR(Q4644="Steel plate",Q4644="Concrete jacket"),"Steel plate or jacket",Q4644)</f>
        <v>Polymer laminate</v>
      </c>
      <c r="S4644" s="5" t="str">
        <f aca="false">IF(O4644&lt;='Tree rules'!$C$4,IF(N4644&lt;='Tree rules'!$C$5,IF(P4644&lt;='Tree rules'!$C$7,"Monitor","Polymer laminate"),IF(P4644&lt;='Tree rules'!$C$8,"Seal cracks","Polymer laminate")),IF(O4644&lt;='Tree rules'!$C$6,IF(P4644&lt;='Tree rules'!$C$9,"Polymer laminate","Steel plate or jacket"),IF(L4644&lt;='Tree rules'!$C$10,"Steel plate or jacket","Polymer laminate")))</f>
        <v>Polymer laminate</v>
      </c>
      <c r="T4644" s="5" t="str">
        <f aca="false">IF(S4644=R4644,"Yes","No")</f>
        <v>Yes</v>
      </c>
    </row>
    <row r="4645" customFormat="false" ht="15" hidden="false" customHeight="false" outlineLevel="0" collapsed="false">
      <c r="A4645" s="15" t="n">
        <v>6629</v>
      </c>
      <c r="B4645" s="16" t="n">
        <v>4.09356271259296</v>
      </c>
      <c r="C4645" s="15" t="n">
        <v>230</v>
      </c>
      <c r="D4645" s="15" t="n">
        <v>350</v>
      </c>
      <c r="E4645" s="15" t="n">
        <v>30</v>
      </c>
      <c r="F4645" s="16" t="n">
        <v>0.64278110559382</v>
      </c>
      <c r="G4645" s="17" t="s">
        <v>101</v>
      </c>
      <c r="H4645" s="18" t="n">
        <v>0.3</v>
      </c>
      <c r="I4645" s="18" t="n">
        <v>2</v>
      </c>
      <c r="J4645" s="19" t="n">
        <v>0.968077146202964</v>
      </c>
      <c r="K4645" s="19" t="n">
        <v>0.463084477148792</v>
      </c>
      <c r="L4645" s="16" t="n">
        <v>13.3776559235064</v>
      </c>
      <c r="M4645" s="19" t="n">
        <v>0.943303365207441</v>
      </c>
      <c r="N4645" s="19" t="n">
        <v>0.962238269776749</v>
      </c>
      <c r="O4645" s="19" t="n">
        <v>1.48785279331683</v>
      </c>
      <c r="P4645" s="19" t="n">
        <v>0.41297718920538</v>
      </c>
      <c r="Q4645" s="17" t="s">
        <v>31</v>
      </c>
      <c r="R4645" s="5" t="str">
        <f aca="false">IF(OR(Q4645="Steel plate",Q4645="Concrete jacket"),"Steel plate or jacket",Q4645)</f>
        <v>Polymer laminate</v>
      </c>
      <c r="S4645" s="5" t="str">
        <f aca="false">IF(O4645&lt;='Tree rules'!$C$4,IF(N4645&lt;='Tree rules'!$C$5,IF(P4645&lt;='Tree rules'!$C$7,"Monitor","Polymer laminate"),IF(P4645&lt;='Tree rules'!$C$8,"Seal cracks","Polymer laminate")),IF(O4645&lt;='Tree rules'!$C$6,IF(P4645&lt;='Tree rules'!$C$9,"Polymer laminate","Steel plate or jacket"),IF(L4645&lt;='Tree rules'!$C$10,"Steel plate or jacket","Polymer laminate")))</f>
        <v>Polymer laminate</v>
      </c>
      <c r="T4645" s="5" t="str">
        <f aca="false">IF(S4645=R4645,"Yes","No")</f>
        <v>Yes</v>
      </c>
    </row>
    <row r="4646" customFormat="false" ht="15" hidden="false" customHeight="false" outlineLevel="0" collapsed="false">
      <c r="A4646" s="15" t="n">
        <v>6630</v>
      </c>
      <c r="B4646" s="16" t="n">
        <v>3.27647811457559</v>
      </c>
      <c r="C4646" s="15" t="n">
        <v>230</v>
      </c>
      <c r="D4646" s="15" t="n">
        <v>300</v>
      </c>
      <c r="E4646" s="15" t="n">
        <v>20</v>
      </c>
      <c r="F4646" s="16" t="n">
        <v>0.576243217710084</v>
      </c>
      <c r="G4646" s="17" t="s">
        <v>103</v>
      </c>
      <c r="H4646" s="18" t="n">
        <v>0.2</v>
      </c>
      <c r="I4646" s="18" t="n">
        <v>1</v>
      </c>
      <c r="J4646" s="19" t="n">
        <v>0.859659762291726</v>
      </c>
      <c r="K4646" s="19" t="n">
        <v>0.521340500100337</v>
      </c>
      <c r="L4646" s="16" t="n">
        <v>12.7987426350609</v>
      </c>
      <c r="M4646" s="19" t="n">
        <v>0.494714337294432</v>
      </c>
      <c r="N4646" s="19" t="n">
        <v>0.938689331399894</v>
      </c>
      <c r="O4646" s="19" t="n">
        <v>0.859659762291726</v>
      </c>
      <c r="P4646" s="19" t="n">
        <v>0.508416710907981</v>
      </c>
      <c r="Q4646" s="17" t="s">
        <v>29</v>
      </c>
      <c r="R4646" s="5" t="str">
        <f aca="false">IF(OR(Q4646="Steel plate",Q4646="Concrete jacket"),"Steel plate or jacket",Q4646)</f>
        <v>Monitor</v>
      </c>
      <c r="S4646" s="5" t="str">
        <f aca="false">IF(O4646&lt;='Tree rules'!$C$4,IF(N4646&lt;='Tree rules'!$C$5,IF(P4646&lt;='Tree rules'!$C$7,"Monitor","Polymer laminate"),IF(P4646&lt;='Tree rules'!$C$8,"Seal cracks","Polymer laminate")),IF(O4646&lt;='Tree rules'!$C$6,IF(P4646&lt;='Tree rules'!$C$9,"Polymer laminate","Steel plate or jacket"),IF(L4646&lt;='Tree rules'!$C$10,"Steel plate or jacket","Polymer laminate")))</f>
        <v>Monitor</v>
      </c>
      <c r="T4646" s="5" t="str">
        <f aca="false">IF(S4646=R4646,"Yes","No")</f>
        <v>Yes</v>
      </c>
    </row>
    <row r="4647" customFormat="false" ht="15" hidden="false" customHeight="false" outlineLevel="0" collapsed="false">
      <c r="A4647" s="15" t="n">
        <v>6632</v>
      </c>
      <c r="B4647" s="16" t="n">
        <v>3.58235600390011</v>
      </c>
      <c r="C4647" s="15" t="n">
        <v>230</v>
      </c>
      <c r="D4647" s="15" t="n">
        <v>300</v>
      </c>
      <c r="E4647" s="15" t="n">
        <v>25</v>
      </c>
      <c r="F4647" s="16" t="n">
        <v>0.576243217710084</v>
      </c>
      <c r="G4647" s="17" t="s">
        <v>101</v>
      </c>
      <c r="H4647" s="18" t="n">
        <v>0.3</v>
      </c>
      <c r="I4647" s="18" t="n">
        <v>2</v>
      </c>
      <c r="J4647" s="19" t="n">
        <v>0.875447192793252</v>
      </c>
      <c r="K4647" s="19" t="n">
        <v>0.641336889064069</v>
      </c>
      <c r="L4647" s="16" t="n">
        <v>13.9935781402348</v>
      </c>
      <c r="M4647" s="19" t="n">
        <v>0.705571371382665</v>
      </c>
      <c r="N4647" s="19" t="n">
        <v>0.852049660307565</v>
      </c>
      <c r="O4647" s="19" t="n">
        <v>1.18943780642061</v>
      </c>
      <c r="P4647" s="19" t="n">
        <v>0.47878757870685</v>
      </c>
      <c r="Q4647" s="17" t="s">
        <v>31</v>
      </c>
      <c r="R4647" s="5" t="str">
        <f aca="false">IF(OR(Q4647="Steel plate",Q4647="Concrete jacket"),"Steel plate or jacket",Q4647)</f>
        <v>Polymer laminate</v>
      </c>
      <c r="S4647" s="5" t="str">
        <f aca="false">IF(O4647&lt;='Tree rules'!$C$4,IF(N4647&lt;='Tree rules'!$C$5,IF(P4647&lt;='Tree rules'!$C$7,"Monitor","Polymer laminate"),IF(P4647&lt;='Tree rules'!$C$8,"Seal cracks","Polymer laminate")),IF(O4647&lt;='Tree rules'!$C$6,IF(P4647&lt;='Tree rules'!$C$9,"Polymer laminate","Steel plate or jacket"),IF(L4647&lt;='Tree rules'!$C$10,"Steel plate or jacket","Polymer laminate")))</f>
        <v>Polymer laminate</v>
      </c>
      <c r="T4647" s="5" t="str">
        <f aca="false">IF(S4647=R4647,"Yes","No")</f>
        <v>Yes</v>
      </c>
    </row>
    <row r="4648" customFormat="false" ht="15" hidden="false" customHeight="false" outlineLevel="0" collapsed="false">
      <c r="A4648" s="15" t="n">
        <v>6633</v>
      </c>
      <c r="B4648" s="16" t="n">
        <v>6.57301307075133</v>
      </c>
      <c r="C4648" s="15" t="n">
        <v>300</v>
      </c>
      <c r="D4648" s="15" t="n">
        <v>575</v>
      </c>
      <c r="E4648" s="15" t="n">
        <v>30</v>
      </c>
      <c r="F4648" s="16" t="n">
        <v>0.633465437396808</v>
      </c>
      <c r="G4648" s="17" t="s">
        <v>101</v>
      </c>
      <c r="H4648" s="18" t="n">
        <v>0.3</v>
      </c>
      <c r="I4648" s="18" t="n">
        <v>2</v>
      </c>
      <c r="J4648" s="19" t="n">
        <v>0.900487788357133</v>
      </c>
      <c r="K4648" s="19" t="n">
        <v>0.479545906976731</v>
      </c>
      <c r="L4648" s="16" t="n">
        <v>12.4253555212691</v>
      </c>
      <c r="M4648" s="19" t="n">
        <v>0.637365996916233</v>
      </c>
      <c r="N4648" s="19" t="n">
        <v>0.905567154825881</v>
      </c>
      <c r="O4648" s="19" t="n">
        <v>1.36915034352508</v>
      </c>
      <c r="P4648" s="19" t="n">
        <v>0.601162001690918</v>
      </c>
      <c r="Q4648" s="17" t="s">
        <v>31</v>
      </c>
      <c r="R4648" s="5" t="str">
        <f aca="false">IF(OR(Q4648="Steel plate",Q4648="Concrete jacket"),"Steel plate or jacket",Q4648)</f>
        <v>Polymer laminate</v>
      </c>
      <c r="S4648" s="5" t="str">
        <f aca="false">IF(O4648&lt;='Tree rules'!$C$4,IF(N4648&lt;='Tree rules'!$C$5,IF(P4648&lt;='Tree rules'!$C$7,"Monitor","Polymer laminate"),IF(P4648&lt;='Tree rules'!$C$8,"Seal cracks","Polymer laminate")),IF(O4648&lt;='Tree rules'!$C$6,IF(P4648&lt;='Tree rules'!$C$9,"Polymer laminate","Steel plate or jacket"),IF(L4648&lt;='Tree rules'!$C$10,"Steel plate or jacket","Polymer laminate")))</f>
        <v>Steel plate or jacket</v>
      </c>
      <c r="T4648" s="5" t="str">
        <f aca="false">IF(S4648=R4648,"Yes","No")</f>
        <v>No</v>
      </c>
    </row>
    <row r="4649" customFormat="false" ht="15" hidden="false" customHeight="false" outlineLevel="0" collapsed="false">
      <c r="A4649" s="15" t="n">
        <v>6634</v>
      </c>
      <c r="B4649" s="16" t="n">
        <v>4.97551306167685</v>
      </c>
      <c r="C4649" s="15" t="n">
        <v>230</v>
      </c>
      <c r="D4649" s="15" t="n">
        <v>425</v>
      </c>
      <c r="E4649" s="15" t="n">
        <v>30</v>
      </c>
      <c r="F4649" s="16" t="n">
        <v>0.724620609754306</v>
      </c>
      <c r="G4649" s="17" t="s">
        <v>101</v>
      </c>
      <c r="H4649" s="18" t="n">
        <v>0.3</v>
      </c>
      <c r="I4649" s="18" t="n">
        <v>1</v>
      </c>
      <c r="J4649" s="19" t="n">
        <v>0.959708069026204</v>
      </c>
      <c r="K4649" s="19" t="n">
        <v>0.500043628145516</v>
      </c>
      <c r="L4649" s="16" t="n">
        <v>13.1976473784532</v>
      </c>
      <c r="M4649" s="19" t="n">
        <v>0.716056255250068</v>
      </c>
      <c r="N4649" s="19" t="n">
        <v>0.877686825946929</v>
      </c>
      <c r="O4649" s="19" t="n">
        <v>0.959708069026204</v>
      </c>
      <c r="P4649" s="19" t="n">
        <v>0.490249058624407</v>
      </c>
      <c r="Q4649" s="17" t="s">
        <v>29</v>
      </c>
      <c r="R4649" s="5" t="str">
        <f aca="false">IF(OR(Q4649="Steel plate",Q4649="Concrete jacket"),"Steel plate or jacket",Q4649)</f>
        <v>Monitor</v>
      </c>
      <c r="S4649" s="5" t="str">
        <f aca="false">IF(O4649&lt;='Tree rules'!$C$4,IF(N4649&lt;='Tree rules'!$C$5,IF(P4649&lt;='Tree rules'!$C$7,"Monitor","Polymer laminate"),IF(P4649&lt;='Tree rules'!$C$8,"Seal cracks","Polymer laminate")),IF(O4649&lt;='Tree rules'!$C$6,IF(P4649&lt;='Tree rules'!$C$9,"Polymer laminate","Steel plate or jacket"),IF(L4649&lt;='Tree rules'!$C$10,"Steel plate or jacket","Polymer laminate")))</f>
        <v>Monitor</v>
      </c>
      <c r="T4649" s="5" t="str">
        <f aca="false">IF(S4649=R4649,"Yes","No")</f>
        <v>Yes</v>
      </c>
    </row>
    <row r="4650" customFormat="false" ht="15" hidden="false" customHeight="false" outlineLevel="0" collapsed="false">
      <c r="A4650" s="15" t="n">
        <v>6635</v>
      </c>
      <c r="B4650" s="16" t="n">
        <v>6.94235287924732</v>
      </c>
      <c r="C4650" s="15" t="n">
        <v>230</v>
      </c>
      <c r="D4650" s="15" t="n">
        <v>650</v>
      </c>
      <c r="E4650" s="15" t="n">
        <v>20</v>
      </c>
      <c r="F4650" s="16" t="n">
        <v>0.680685971455249</v>
      </c>
      <c r="G4650" s="17" t="s">
        <v>101</v>
      </c>
      <c r="H4650" s="18" t="n">
        <v>0.3</v>
      </c>
      <c r="I4650" s="18" t="n">
        <v>1.5</v>
      </c>
      <c r="J4650" s="19" t="n">
        <v>0.916006882137479</v>
      </c>
      <c r="K4650" s="19" t="n">
        <v>0.471658538210535</v>
      </c>
      <c r="L4650" s="16" t="n">
        <v>11.5321476399457</v>
      </c>
      <c r="M4650" s="19" t="n">
        <v>0.538845720118416</v>
      </c>
      <c r="N4650" s="19" t="n">
        <v>0.800089397508525</v>
      </c>
      <c r="O4650" s="19" t="n">
        <v>1.15798908969634</v>
      </c>
      <c r="P4650" s="19" t="n">
        <v>0.720390373004853</v>
      </c>
      <c r="Q4650" s="17" t="s">
        <v>31</v>
      </c>
      <c r="R4650" s="5" t="str">
        <f aca="false">IF(OR(Q4650="Steel plate",Q4650="Concrete jacket"),"Steel plate or jacket",Q4650)</f>
        <v>Polymer laminate</v>
      </c>
      <c r="S4650" s="5" t="str">
        <f aca="false">IF(O4650&lt;='Tree rules'!$C$4,IF(N4650&lt;='Tree rules'!$C$5,IF(P4650&lt;='Tree rules'!$C$7,"Monitor","Polymer laminate"),IF(P4650&lt;='Tree rules'!$C$8,"Seal cracks","Polymer laminate")),IF(O4650&lt;='Tree rules'!$C$6,IF(P4650&lt;='Tree rules'!$C$9,"Polymer laminate","Steel plate or jacket"),IF(L4650&lt;='Tree rules'!$C$10,"Steel plate or jacket","Polymer laminate")))</f>
        <v>Polymer laminate</v>
      </c>
      <c r="T4650" s="5" t="str">
        <f aca="false">IF(S4650=R4650,"Yes","No")</f>
        <v>Yes</v>
      </c>
    </row>
    <row r="4651" customFormat="false" ht="15" hidden="false" customHeight="false" outlineLevel="0" collapsed="false">
      <c r="A4651" s="15" t="n">
        <v>6636</v>
      </c>
      <c r="B4651" s="16" t="n">
        <v>7.6473441120914</v>
      </c>
      <c r="C4651" s="15" t="n">
        <v>300</v>
      </c>
      <c r="D4651" s="15" t="n">
        <v>700</v>
      </c>
      <c r="E4651" s="15" t="n">
        <v>25</v>
      </c>
      <c r="F4651" s="16" t="n">
        <v>0.803065606745857</v>
      </c>
      <c r="G4651" s="17" t="s">
        <v>101</v>
      </c>
      <c r="H4651" s="18" t="n">
        <v>0.3</v>
      </c>
      <c r="I4651" s="18" t="n">
        <v>1</v>
      </c>
      <c r="J4651" s="19" t="n">
        <v>0.883068813689734</v>
      </c>
      <c r="K4651" s="19" t="n">
        <v>0.409214343117834</v>
      </c>
      <c r="L4651" s="16" t="n">
        <v>11.7290553866432</v>
      </c>
      <c r="M4651" s="19" t="n">
        <v>0.538869974412366</v>
      </c>
      <c r="N4651" s="19" t="n">
        <v>0.561030315749445</v>
      </c>
      <c r="O4651" s="19" t="n">
        <v>0.883068813689734</v>
      </c>
      <c r="P4651" s="19" t="n">
        <v>0.633747216671132</v>
      </c>
      <c r="Q4651" s="17" t="s">
        <v>29</v>
      </c>
      <c r="R4651" s="5" t="str">
        <f aca="false">IF(OR(Q4651="Steel plate",Q4651="Concrete jacket"),"Steel plate or jacket",Q4651)</f>
        <v>Monitor</v>
      </c>
      <c r="S4651" s="5" t="str">
        <f aca="false">IF(O4651&lt;='Tree rules'!$C$4,IF(N4651&lt;='Tree rules'!$C$5,IF(P4651&lt;='Tree rules'!$C$7,"Monitor","Polymer laminate"),IF(P4651&lt;='Tree rules'!$C$8,"Seal cracks","Polymer laminate")),IF(O4651&lt;='Tree rules'!$C$6,IF(P4651&lt;='Tree rules'!$C$9,"Polymer laminate","Steel plate or jacket"),IF(L4651&lt;='Tree rules'!$C$10,"Steel plate or jacket","Polymer laminate")))</f>
        <v>Monitor</v>
      </c>
      <c r="T4651" s="5" t="str">
        <f aca="false">IF(S4651=R4651,"Yes","No")</f>
        <v>Yes</v>
      </c>
    </row>
    <row r="4652" customFormat="false" ht="15" hidden="false" customHeight="false" outlineLevel="0" collapsed="false">
      <c r="A4652" s="15" t="n">
        <v>6637</v>
      </c>
      <c r="B4652" s="16" t="n">
        <v>7.30561170908573</v>
      </c>
      <c r="C4652" s="15" t="n">
        <v>230</v>
      </c>
      <c r="D4652" s="15" t="n">
        <v>700</v>
      </c>
      <c r="E4652" s="15" t="n">
        <v>30</v>
      </c>
      <c r="F4652" s="16" t="n">
        <v>0.628486127018497</v>
      </c>
      <c r="G4652" s="17" t="s">
        <v>101</v>
      </c>
      <c r="H4652" s="18" t="n">
        <v>0.3</v>
      </c>
      <c r="I4652" s="18" t="n">
        <v>1</v>
      </c>
      <c r="J4652" s="19" t="n">
        <v>0.894420362220435</v>
      </c>
      <c r="K4652" s="19" t="n">
        <v>0.642902420942636</v>
      </c>
      <c r="L4652" s="16" t="n">
        <v>11.2049259341806</v>
      </c>
      <c r="M4652" s="19" t="n">
        <v>0.543844090774803</v>
      </c>
      <c r="N4652" s="19" t="n">
        <v>0.622200988790534</v>
      </c>
      <c r="O4652" s="19" t="n">
        <v>0.894420362220435</v>
      </c>
      <c r="P4652" s="19" t="n">
        <v>0.572353432273722</v>
      </c>
      <c r="Q4652" s="17" t="s">
        <v>29</v>
      </c>
      <c r="R4652" s="5" t="str">
        <f aca="false">IF(OR(Q4652="Steel plate",Q4652="Concrete jacket"),"Steel plate or jacket",Q4652)</f>
        <v>Monitor</v>
      </c>
      <c r="S4652" s="5" t="str">
        <f aca="false">IF(O4652&lt;='Tree rules'!$C$4,IF(N4652&lt;='Tree rules'!$C$5,IF(P4652&lt;='Tree rules'!$C$7,"Monitor","Polymer laminate"),IF(P4652&lt;='Tree rules'!$C$8,"Seal cracks","Polymer laminate")),IF(O4652&lt;='Tree rules'!$C$6,IF(P4652&lt;='Tree rules'!$C$9,"Polymer laminate","Steel plate or jacket"),IF(L4652&lt;='Tree rules'!$C$10,"Steel plate or jacket","Polymer laminate")))</f>
        <v>Monitor</v>
      </c>
      <c r="T4652" s="5" t="str">
        <f aca="false">IF(S4652=R4652,"Yes","No")</f>
        <v>Yes</v>
      </c>
    </row>
    <row r="4653" customFormat="false" ht="15" hidden="false" customHeight="false" outlineLevel="0" collapsed="false">
      <c r="A4653" s="15" t="n">
        <v>6638</v>
      </c>
      <c r="B4653" s="16" t="n">
        <v>4.37919920674157</v>
      </c>
      <c r="C4653" s="15" t="n">
        <v>230</v>
      </c>
      <c r="D4653" s="15" t="n">
        <v>400</v>
      </c>
      <c r="E4653" s="15" t="n">
        <v>25</v>
      </c>
      <c r="F4653" s="16" t="n">
        <v>0.776085141697083</v>
      </c>
      <c r="G4653" s="17" t="s">
        <v>101</v>
      </c>
      <c r="H4653" s="18" t="n">
        <v>0.3</v>
      </c>
      <c r="I4653" s="18" t="n">
        <v>2</v>
      </c>
      <c r="J4653" s="19" t="n">
        <v>0.899013191766372</v>
      </c>
      <c r="K4653" s="19" t="n">
        <v>0.574061624216326</v>
      </c>
      <c r="L4653" s="16" t="n">
        <v>12.440906837334</v>
      </c>
      <c r="M4653" s="19" t="n">
        <v>0.950460788506264</v>
      </c>
      <c r="N4653" s="19" t="n">
        <v>1.14675064153529</v>
      </c>
      <c r="O4653" s="19" t="n">
        <v>1.28193741047544</v>
      </c>
      <c r="P4653" s="19" t="n">
        <v>0.470768538350831</v>
      </c>
      <c r="Q4653" s="17" t="s">
        <v>31</v>
      </c>
      <c r="R4653" s="5" t="str">
        <f aca="false">IF(OR(Q4653="Steel plate",Q4653="Concrete jacket"),"Steel plate or jacket",Q4653)</f>
        <v>Polymer laminate</v>
      </c>
      <c r="S4653" s="5" t="str">
        <f aca="false">IF(O4653&lt;='Tree rules'!$C$4,IF(N4653&lt;='Tree rules'!$C$5,IF(P4653&lt;='Tree rules'!$C$7,"Monitor","Polymer laminate"),IF(P4653&lt;='Tree rules'!$C$8,"Seal cracks","Polymer laminate")),IF(O4653&lt;='Tree rules'!$C$6,IF(P4653&lt;='Tree rules'!$C$9,"Polymer laminate","Steel plate or jacket"),IF(L4653&lt;='Tree rules'!$C$10,"Steel plate or jacket","Polymer laminate")))</f>
        <v>Polymer laminate</v>
      </c>
      <c r="T4653" s="5" t="str">
        <f aca="false">IF(S4653=R4653,"Yes","No")</f>
        <v>Yes</v>
      </c>
    </row>
    <row r="4654" customFormat="false" ht="15" hidden="false" customHeight="false" outlineLevel="0" collapsed="false">
      <c r="A4654" s="15" t="n">
        <v>6639</v>
      </c>
      <c r="B4654" s="16" t="n">
        <v>4.39455521910372</v>
      </c>
      <c r="C4654" s="15" t="n">
        <v>230</v>
      </c>
      <c r="D4654" s="15" t="n">
        <v>425</v>
      </c>
      <c r="E4654" s="15" t="n">
        <v>30</v>
      </c>
      <c r="F4654" s="16" t="n">
        <v>0.691964884122107</v>
      </c>
      <c r="G4654" s="17" t="s">
        <v>101</v>
      </c>
      <c r="H4654" s="18" t="n">
        <v>0.3</v>
      </c>
      <c r="I4654" s="18" t="n">
        <v>1</v>
      </c>
      <c r="J4654" s="19" t="n">
        <v>0.927275611275313</v>
      </c>
      <c r="K4654" s="19" t="n">
        <v>0.43619251603538</v>
      </c>
      <c r="L4654" s="16" t="n">
        <v>11.5951325042315</v>
      </c>
      <c r="M4654" s="19" t="n">
        <v>0.658728318720858</v>
      </c>
      <c r="N4654" s="19" t="n">
        <v>0.656125579636941</v>
      </c>
      <c r="O4654" s="19" t="n">
        <v>0.927275611275313</v>
      </c>
      <c r="P4654" s="19" t="n">
        <v>0.416180716207776</v>
      </c>
      <c r="Q4654" s="17" t="s">
        <v>29</v>
      </c>
      <c r="R4654" s="5" t="str">
        <f aca="false">IF(OR(Q4654="Steel plate",Q4654="Concrete jacket"),"Steel plate or jacket",Q4654)</f>
        <v>Monitor</v>
      </c>
      <c r="S4654" s="5" t="str">
        <f aca="false">IF(O4654&lt;='Tree rules'!$C$4,IF(N4654&lt;='Tree rules'!$C$5,IF(P4654&lt;='Tree rules'!$C$7,"Monitor","Polymer laminate"),IF(P4654&lt;='Tree rules'!$C$8,"Seal cracks","Polymer laminate")),IF(O4654&lt;='Tree rules'!$C$6,IF(P4654&lt;='Tree rules'!$C$9,"Polymer laminate","Steel plate or jacket"),IF(L4654&lt;='Tree rules'!$C$10,"Steel plate or jacket","Polymer laminate")))</f>
        <v>Monitor</v>
      </c>
      <c r="T4654" s="5" t="str">
        <f aca="false">IF(S4654=R4654,"Yes","No")</f>
        <v>Yes</v>
      </c>
    </row>
    <row r="4655" customFormat="false" ht="15" hidden="false" customHeight="false" outlineLevel="0" collapsed="false">
      <c r="A4655" s="15" t="n">
        <v>6640</v>
      </c>
      <c r="B4655" s="16" t="n">
        <v>7.31645260282</v>
      </c>
      <c r="C4655" s="15" t="n">
        <v>300</v>
      </c>
      <c r="D4655" s="15" t="n">
        <v>600</v>
      </c>
      <c r="E4655" s="15" t="n">
        <v>30</v>
      </c>
      <c r="F4655" s="16" t="n">
        <v>0.604879451954714</v>
      </c>
      <c r="G4655" s="17" t="s">
        <v>103</v>
      </c>
      <c r="H4655" s="18" t="n">
        <v>0.2</v>
      </c>
      <c r="I4655" s="18" t="n">
        <v>1</v>
      </c>
      <c r="J4655" s="19" t="n">
        <v>0.968176258158515</v>
      </c>
      <c r="K4655" s="19" t="n">
        <v>0.430772944206091</v>
      </c>
      <c r="L4655" s="16" t="n">
        <v>13.2065931458845</v>
      </c>
      <c r="M4655" s="19" t="n">
        <v>0.363239498257803</v>
      </c>
      <c r="N4655" s="19" t="n">
        <v>0.993520925116723</v>
      </c>
      <c r="O4655" s="19" t="n">
        <v>0.968176258158515</v>
      </c>
      <c r="P4655" s="19" t="n">
        <v>0.844214895813668</v>
      </c>
      <c r="Q4655" s="17" t="s">
        <v>29</v>
      </c>
      <c r="R4655" s="5" t="str">
        <f aca="false">IF(OR(Q4655="Steel plate",Q4655="Concrete jacket"),"Steel plate or jacket",Q4655)</f>
        <v>Monitor</v>
      </c>
      <c r="S4655" s="5" t="str">
        <f aca="false">IF(O4655&lt;='Tree rules'!$C$4,IF(N4655&lt;='Tree rules'!$C$5,IF(P4655&lt;='Tree rules'!$C$7,"Monitor","Polymer laminate"),IF(P4655&lt;='Tree rules'!$C$8,"Seal cracks","Polymer laminate")),IF(O4655&lt;='Tree rules'!$C$6,IF(P4655&lt;='Tree rules'!$C$9,"Polymer laminate","Steel plate or jacket"),IF(L4655&lt;='Tree rules'!$C$10,"Steel plate or jacket","Polymer laminate")))</f>
        <v>Monitor</v>
      </c>
      <c r="T4655" s="5" t="str">
        <f aca="false">IF(S4655=R4655,"Yes","No")</f>
        <v>Yes</v>
      </c>
    </row>
    <row r="4656" customFormat="false" ht="15" hidden="false" customHeight="false" outlineLevel="0" collapsed="false">
      <c r="A4656" s="15" t="n">
        <v>6641</v>
      </c>
      <c r="B4656" s="16" t="n">
        <v>5.45576910972624</v>
      </c>
      <c r="C4656" s="15" t="n">
        <v>300</v>
      </c>
      <c r="D4656" s="15" t="n">
        <v>425</v>
      </c>
      <c r="E4656" s="15" t="n">
        <v>25</v>
      </c>
      <c r="F4656" s="16" t="n">
        <v>0.555542467478301</v>
      </c>
      <c r="G4656" s="17" t="s">
        <v>103</v>
      </c>
      <c r="H4656" s="18" t="n">
        <v>0.2</v>
      </c>
      <c r="I4656" s="18" t="n">
        <v>1</v>
      </c>
      <c r="J4656" s="19" t="n">
        <v>0.968685787619877</v>
      </c>
      <c r="K4656" s="19" t="n">
        <v>0.619020628618659</v>
      </c>
      <c r="L4656" s="16" t="n">
        <v>14.4715361000696</v>
      </c>
      <c r="M4656" s="19" t="n">
        <v>0.605828721138585</v>
      </c>
      <c r="N4656" s="19" t="n">
        <v>1.62699076650803</v>
      </c>
      <c r="O4656" s="19" t="n">
        <v>0.968685787619877</v>
      </c>
      <c r="P4656" s="19" t="n">
        <v>0.592456664087001</v>
      </c>
      <c r="Q4656" s="17" t="s">
        <v>30</v>
      </c>
      <c r="R4656" s="5" t="str">
        <f aca="false">IF(OR(Q4656="Steel plate",Q4656="Concrete jacket"),"Steel plate or jacket",Q4656)</f>
        <v>Seal cracks</v>
      </c>
      <c r="S4656" s="5" t="str">
        <f aca="false">IF(O4656&lt;='Tree rules'!$C$4,IF(N4656&lt;='Tree rules'!$C$5,IF(P4656&lt;='Tree rules'!$C$7,"Monitor","Polymer laminate"),IF(P4656&lt;='Tree rules'!$C$8,"Seal cracks","Polymer laminate")),IF(O4656&lt;='Tree rules'!$C$6,IF(P4656&lt;='Tree rules'!$C$9,"Polymer laminate","Steel plate or jacket"),IF(L4656&lt;='Tree rules'!$C$10,"Steel plate or jacket","Polymer laminate")))</f>
        <v>Seal cracks</v>
      </c>
      <c r="T4656" s="5" t="str">
        <f aca="false">IF(S4656=R4656,"Yes","No")</f>
        <v>Yes</v>
      </c>
    </row>
    <row r="4657" customFormat="false" ht="15" hidden="false" customHeight="false" outlineLevel="0" collapsed="false">
      <c r="A4657" s="15" t="n">
        <v>6642</v>
      </c>
      <c r="B4657" s="16" t="n">
        <v>5.38410451600392</v>
      </c>
      <c r="C4657" s="15" t="n">
        <v>230</v>
      </c>
      <c r="D4657" s="15" t="n">
        <v>500</v>
      </c>
      <c r="E4657" s="15" t="n">
        <v>30</v>
      </c>
      <c r="F4657" s="16" t="n">
        <v>0.937695548778169</v>
      </c>
      <c r="G4657" s="17" t="s">
        <v>102</v>
      </c>
      <c r="H4657" s="18" t="n">
        <v>0.1</v>
      </c>
      <c r="I4657" s="18" t="n">
        <v>1</v>
      </c>
      <c r="J4657" s="19" t="n">
        <v>0.894071592334065</v>
      </c>
      <c r="K4657" s="19" t="n">
        <v>0.415441278879829</v>
      </c>
      <c r="L4657" s="16" t="n">
        <v>12.3206052997801</v>
      </c>
      <c r="M4657" s="19" t="n">
        <v>0.92630694595028</v>
      </c>
      <c r="N4657" s="19" t="n">
        <v>2.27942875408776</v>
      </c>
      <c r="O4657" s="19" t="n">
        <v>0.894071592334065</v>
      </c>
      <c r="P4657" s="19" t="n">
        <v>0.382451680863498</v>
      </c>
      <c r="Q4657" s="17" t="s">
        <v>30</v>
      </c>
      <c r="R4657" s="5" t="str">
        <f aca="false">IF(OR(Q4657="Steel plate",Q4657="Concrete jacket"),"Steel plate or jacket",Q4657)</f>
        <v>Seal cracks</v>
      </c>
      <c r="S4657" s="5" t="str">
        <f aca="false">IF(O4657&lt;='Tree rules'!$C$4,IF(N4657&lt;='Tree rules'!$C$5,IF(P4657&lt;='Tree rules'!$C$7,"Monitor","Polymer laminate"),IF(P4657&lt;='Tree rules'!$C$8,"Seal cracks","Polymer laminate")),IF(O4657&lt;='Tree rules'!$C$6,IF(P4657&lt;='Tree rules'!$C$9,"Polymer laminate","Steel plate or jacket"),IF(L4657&lt;='Tree rules'!$C$10,"Steel plate or jacket","Polymer laminate")))</f>
        <v>Seal cracks</v>
      </c>
      <c r="T4657" s="5" t="str">
        <f aca="false">IF(S4657=R4657,"Yes","No")</f>
        <v>Yes</v>
      </c>
    </row>
    <row r="4658" customFormat="false" ht="15" hidden="false" customHeight="false" outlineLevel="0" collapsed="false">
      <c r="A4658" s="15" t="n">
        <v>6644</v>
      </c>
      <c r="B4658" s="16" t="n">
        <v>4.07026274961223</v>
      </c>
      <c r="C4658" s="15" t="n">
        <v>300</v>
      </c>
      <c r="D4658" s="15" t="n">
        <v>350</v>
      </c>
      <c r="E4658" s="15" t="n">
        <v>25</v>
      </c>
      <c r="F4658" s="16" t="n">
        <v>0.927621360229512</v>
      </c>
      <c r="G4658" s="17" t="s">
        <v>102</v>
      </c>
      <c r="H4658" s="18" t="n">
        <v>0.1</v>
      </c>
      <c r="I4658" s="18" t="n">
        <v>1</v>
      </c>
      <c r="J4658" s="19" t="n">
        <v>0.878904711629162</v>
      </c>
      <c r="K4658" s="19" t="n">
        <v>0.418665441807389</v>
      </c>
      <c r="L4658" s="16" t="n">
        <v>14.0839541509074</v>
      </c>
      <c r="M4658" s="19" t="n">
        <v>0.85710347197571</v>
      </c>
      <c r="N4658" s="19" t="n">
        <v>2.35817682578559</v>
      </c>
      <c r="O4658" s="19" t="n">
        <v>0.878904711629162</v>
      </c>
      <c r="P4658" s="19" t="n">
        <v>0.413938897529921</v>
      </c>
      <c r="Q4658" s="17" t="s">
        <v>30</v>
      </c>
      <c r="R4658" s="5" t="str">
        <f aca="false">IF(OR(Q4658="Steel plate",Q4658="Concrete jacket"),"Steel plate or jacket",Q4658)</f>
        <v>Seal cracks</v>
      </c>
      <c r="S4658" s="5" t="str">
        <f aca="false">IF(O4658&lt;='Tree rules'!$C$4,IF(N4658&lt;='Tree rules'!$C$5,IF(P4658&lt;='Tree rules'!$C$7,"Monitor","Polymer laminate"),IF(P4658&lt;='Tree rules'!$C$8,"Seal cracks","Polymer laminate")),IF(O4658&lt;='Tree rules'!$C$6,IF(P4658&lt;='Tree rules'!$C$9,"Polymer laminate","Steel plate or jacket"),IF(L4658&lt;='Tree rules'!$C$10,"Steel plate or jacket","Polymer laminate")))</f>
        <v>Seal cracks</v>
      </c>
      <c r="T4658" s="5" t="str">
        <f aca="false">IF(S4658=R4658,"Yes","No")</f>
        <v>Yes</v>
      </c>
    </row>
    <row r="4659" customFormat="false" ht="15" hidden="false" customHeight="false" outlineLevel="0" collapsed="false">
      <c r="A4659" s="15" t="n">
        <v>6645</v>
      </c>
      <c r="B4659" s="16" t="n">
        <v>6.0122321216153</v>
      </c>
      <c r="C4659" s="15" t="n">
        <v>300</v>
      </c>
      <c r="D4659" s="15" t="n">
        <v>550</v>
      </c>
      <c r="E4659" s="15" t="n">
        <v>25</v>
      </c>
      <c r="F4659" s="16" t="n">
        <v>0.625815269639401</v>
      </c>
      <c r="G4659" s="17" t="s">
        <v>101</v>
      </c>
      <c r="H4659" s="18" t="n">
        <v>0.3</v>
      </c>
      <c r="I4659" s="18" t="n">
        <v>1.5</v>
      </c>
      <c r="J4659" s="19" t="n">
        <v>0.867215350563156</v>
      </c>
      <c r="K4659" s="19" t="n">
        <v>0.490985640519304</v>
      </c>
      <c r="L4659" s="16" t="n">
        <v>11.9765580111859</v>
      </c>
      <c r="M4659" s="19" t="n">
        <v>0.642723913797506</v>
      </c>
      <c r="N4659" s="19" t="n">
        <v>0.882027094810848</v>
      </c>
      <c r="O4659" s="19" t="n">
        <v>1.08792788366252</v>
      </c>
      <c r="P4659" s="19" t="n">
        <v>0.515822695847254</v>
      </c>
      <c r="Q4659" s="17" t="s">
        <v>31</v>
      </c>
      <c r="R4659" s="5" t="str">
        <f aca="false">IF(OR(Q4659="Steel plate",Q4659="Concrete jacket"),"Steel plate or jacket",Q4659)</f>
        <v>Polymer laminate</v>
      </c>
      <c r="S4659" s="5" t="str">
        <f aca="false">IF(O4659&lt;='Tree rules'!$C$4,IF(N4659&lt;='Tree rules'!$C$5,IF(P4659&lt;='Tree rules'!$C$7,"Monitor","Polymer laminate"),IF(P4659&lt;='Tree rules'!$C$8,"Seal cracks","Polymer laminate")),IF(O4659&lt;='Tree rules'!$C$6,IF(P4659&lt;='Tree rules'!$C$9,"Polymer laminate","Steel plate or jacket"),IF(L4659&lt;='Tree rules'!$C$10,"Steel plate or jacket","Polymer laminate")))</f>
        <v>Polymer laminate</v>
      </c>
      <c r="T4659" s="5" t="str">
        <f aca="false">IF(S4659=R4659,"Yes","No")</f>
        <v>Yes</v>
      </c>
    </row>
    <row r="4660" customFormat="false" ht="15" hidden="false" customHeight="false" outlineLevel="0" collapsed="false">
      <c r="A4660" s="15" t="n">
        <v>6647</v>
      </c>
      <c r="B4660" s="16" t="n">
        <v>6.61548705241217</v>
      </c>
      <c r="C4660" s="15" t="n">
        <v>300</v>
      </c>
      <c r="D4660" s="15" t="n">
        <v>575</v>
      </c>
      <c r="E4660" s="15" t="n">
        <v>20</v>
      </c>
      <c r="F4660" s="16" t="n">
        <v>0.651951782846131</v>
      </c>
      <c r="G4660" s="17" t="s">
        <v>102</v>
      </c>
      <c r="H4660" s="18" t="n">
        <v>0.1</v>
      </c>
      <c r="I4660" s="18" t="n">
        <v>1</v>
      </c>
      <c r="J4660" s="19" t="n">
        <v>0.85550956834477</v>
      </c>
      <c r="K4660" s="19" t="n">
        <v>0.426540590923255</v>
      </c>
      <c r="L4660" s="16" t="n">
        <v>12.8705973782338</v>
      </c>
      <c r="M4660" s="19" t="n">
        <v>0.861703692202404</v>
      </c>
      <c r="N4660" s="19" t="n">
        <v>1.96950137337584</v>
      </c>
      <c r="O4660" s="19" t="n">
        <v>0.85550956834477</v>
      </c>
      <c r="P4660" s="19" t="n">
        <v>0.373150188513553</v>
      </c>
      <c r="Q4660" s="17" t="s">
        <v>30</v>
      </c>
      <c r="R4660" s="5" t="str">
        <f aca="false">IF(OR(Q4660="Steel plate",Q4660="Concrete jacket"),"Steel plate or jacket",Q4660)</f>
        <v>Seal cracks</v>
      </c>
      <c r="S4660" s="5" t="str">
        <f aca="false">IF(O4660&lt;='Tree rules'!$C$4,IF(N4660&lt;='Tree rules'!$C$5,IF(P4660&lt;='Tree rules'!$C$7,"Monitor","Polymer laminate"),IF(P4660&lt;='Tree rules'!$C$8,"Seal cracks","Polymer laminate")),IF(O4660&lt;='Tree rules'!$C$6,IF(P4660&lt;='Tree rules'!$C$9,"Polymer laminate","Steel plate or jacket"),IF(L4660&lt;='Tree rules'!$C$10,"Steel plate or jacket","Polymer laminate")))</f>
        <v>Seal cracks</v>
      </c>
      <c r="T4660" s="5" t="str">
        <f aca="false">IF(S4660=R4660,"Yes","No")</f>
        <v>Yes</v>
      </c>
    </row>
    <row r="4661" customFormat="false" ht="15" hidden="false" customHeight="false" outlineLevel="0" collapsed="false">
      <c r="A4661" s="15" t="n">
        <v>6648</v>
      </c>
      <c r="B4661" s="16" t="n">
        <v>3.23212861408343</v>
      </c>
      <c r="C4661" s="15" t="n">
        <v>300</v>
      </c>
      <c r="D4661" s="15" t="n">
        <v>300</v>
      </c>
      <c r="E4661" s="15" t="n">
        <v>25</v>
      </c>
      <c r="F4661" s="16" t="n">
        <v>0.791582400904515</v>
      </c>
      <c r="G4661" s="17" t="s">
        <v>101</v>
      </c>
      <c r="H4661" s="18" t="n">
        <v>0.3</v>
      </c>
      <c r="I4661" s="18" t="n">
        <v>2</v>
      </c>
      <c r="J4661" s="19" t="n">
        <v>0.94547920507645</v>
      </c>
      <c r="K4661" s="19" t="n">
        <v>0.531966063398506</v>
      </c>
      <c r="L4661" s="16" t="n">
        <v>12.7249158034781</v>
      </c>
      <c r="M4661" s="19" t="n">
        <v>0.767079228298425</v>
      </c>
      <c r="N4661" s="19" t="n">
        <v>1.14927258450009</v>
      </c>
      <c r="O4661" s="19" t="n">
        <v>1.38799555940323</v>
      </c>
      <c r="P4661" s="19" t="n">
        <v>0.552266528344104</v>
      </c>
      <c r="Q4661" s="17" t="s">
        <v>31</v>
      </c>
      <c r="R4661" s="5" t="str">
        <f aca="false">IF(OR(Q4661="Steel plate",Q4661="Concrete jacket"),"Steel plate or jacket",Q4661)</f>
        <v>Polymer laminate</v>
      </c>
      <c r="S4661" s="5" t="str">
        <f aca="false">IF(O4661&lt;='Tree rules'!$C$4,IF(N4661&lt;='Tree rules'!$C$5,IF(P4661&lt;='Tree rules'!$C$7,"Monitor","Polymer laminate"),IF(P4661&lt;='Tree rules'!$C$8,"Seal cracks","Polymer laminate")),IF(O4661&lt;='Tree rules'!$C$6,IF(P4661&lt;='Tree rules'!$C$9,"Polymer laminate","Steel plate or jacket"),IF(L4661&lt;='Tree rules'!$C$10,"Steel plate or jacket","Polymer laminate")))</f>
        <v>Steel plate or jacket</v>
      </c>
      <c r="T4661" s="5" t="str">
        <f aca="false">IF(S4661=R4661,"Yes","No")</f>
        <v>No</v>
      </c>
    </row>
    <row r="4662" customFormat="false" ht="15" hidden="false" customHeight="false" outlineLevel="0" collapsed="false">
      <c r="A4662" s="15" t="n">
        <v>6649</v>
      </c>
      <c r="B4662" s="16" t="n">
        <v>6.35128745373708</v>
      </c>
      <c r="C4662" s="15" t="n">
        <v>230</v>
      </c>
      <c r="D4662" s="15" t="n">
        <v>600</v>
      </c>
      <c r="E4662" s="15" t="n">
        <v>20</v>
      </c>
      <c r="F4662" s="16" t="n">
        <v>0.742342309449384</v>
      </c>
      <c r="G4662" s="17" t="s">
        <v>101</v>
      </c>
      <c r="H4662" s="18" t="n">
        <v>0.3</v>
      </c>
      <c r="I4662" s="18" t="n">
        <v>1</v>
      </c>
      <c r="J4662" s="19" t="n">
        <v>0.917172972781803</v>
      </c>
      <c r="K4662" s="19" t="n">
        <v>0.437670045780033</v>
      </c>
      <c r="L4662" s="16" t="n">
        <v>11.5059555321324</v>
      </c>
      <c r="M4662" s="19" t="n">
        <v>0.752744328534225</v>
      </c>
      <c r="N4662" s="19" t="n">
        <v>0.597540935871419</v>
      </c>
      <c r="O4662" s="19" t="n">
        <v>0.917172972781803</v>
      </c>
      <c r="P4662" s="19" t="n">
        <v>0.474968955742386</v>
      </c>
      <c r="Q4662" s="17" t="s">
        <v>29</v>
      </c>
      <c r="R4662" s="5" t="str">
        <f aca="false">IF(OR(Q4662="Steel plate",Q4662="Concrete jacket"),"Steel plate or jacket",Q4662)</f>
        <v>Monitor</v>
      </c>
      <c r="S4662" s="5" t="str">
        <f aca="false">IF(O4662&lt;='Tree rules'!$C$4,IF(N4662&lt;='Tree rules'!$C$5,IF(P4662&lt;='Tree rules'!$C$7,"Monitor","Polymer laminate"),IF(P4662&lt;='Tree rules'!$C$8,"Seal cracks","Polymer laminate")),IF(O4662&lt;='Tree rules'!$C$6,IF(P4662&lt;='Tree rules'!$C$9,"Polymer laminate","Steel plate or jacket"),IF(L4662&lt;='Tree rules'!$C$10,"Steel plate or jacket","Polymer laminate")))</f>
        <v>Monitor</v>
      </c>
      <c r="T4662" s="5" t="str">
        <f aca="false">IF(S4662=R4662,"Yes","No")</f>
        <v>Yes</v>
      </c>
    </row>
    <row r="4663" customFormat="false" ht="15" hidden="false" customHeight="false" outlineLevel="0" collapsed="false">
      <c r="A4663" s="15" t="n">
        <v>6651</v>
      </c>
      <c r="B4663" s="16" t="n">
        <v>3.38209806886021</v>
      </c>
      <c r="C4663" s="15" t="n">
        <v>300</v>
      </c>
      <c r="D4663" s="15" t="n">
        <v>300</v>
      </c>
      <c r="E4663" s="15" t="n">
        <v>25</v>
      </c>
      <c r="F4663" s="16" t="n">
        <v>0.831109167616348</v>
      </c>
      <c r="G4663" s="17" t="s">
        <v>103</v>
      </c>
      <c r="H4663" s="18" t="n">
        <v>0.2</v>
      </c>
      <c r="I4663" s="18" t="n">
        <v>2</v>
      </c>
      <c r="J4663" s="19" t="n">
        <v>0.874740159080674</v>
      </c>
      <c r="K4663" s="19" t="n">
        <v>0.420706239139581</v>
      </c>
      <c r="L4663" s="16" t="n">
        <v>13.4210240827786</v>
      </c>
      <c r="M4663" s="19" t="n">
        <v>0.915436844308698</v>
      </c>
      <c r="N4663" s="19" t="n">
        <v>2.17602187747281</v>
      </c>
      <c r="O4663" s="19" t="n">
        <v>1.38147167561016</v>
      </c>
      <c r="P4663" s="19" t="n">
        <v>0.460174685836584</v>
      </c>
      <c r="Q4663" s="17" t="s">
        <v>31</v>
      </c>
      <c r="R4663" s="5" t="str">
        <f aca="false">IF(OR(Q4663="Steel plate",Q4663="Concrete jacket"),"Steel plate or jacket",Q4663)</f>
        <v>Polymer laminate</v>
      </c>
      <c r="S4663" s="5" t="str">
        <f aca="false">IF(O4663&lt;='Tree rules'!$C$4,IF(N4663&lt;='Tree rules'!$C$5,IF(P4663&lt;='Tree rules'!$C$7,"Monitor","Polymer laminate"),IF(P4663&lt;='Tree rules'!$C$8,"Seal cracks","Polymer laminate")),IF(O4663&lt;='Tree rules'!$C$6,IF(P4663&lt;='Tree rules'!$C$9,"Polymer laminate","Steel plate or jacket"),IF(L4663&lt;='Tree rules'!$C$10,"Steel plate or jacket","Polymer laminate")))</f>
        <v>Polymer laminate</v>
      </c>
      <c r="T4663" s="5" t="str">
        <f aca="false">IF(S4663=R4663,"Yes","No")</f>
        <v>Yes</v>
      </c>
    </row>
    <row r="4664" customFormat="false" ht="15" hidden="false" customHeight="false" outlineLevel="0" collapsed="false">
      <c r="A4664" s="15" t="n">
        <v>6652</v>
      </c>
      <c r="B4664" s="16" t="n">
        <v>5.8931294159984</v>
      </c>
      <c r="C4664" s="15" t="n">
        <v>230</v>
      </c>
      <c r="D4664" s="15" t="n">
        <v>525</v>
      </c>
      <c r="E4664" s="15" t="n">
        <v>25</v>
      </c>
      <c r="F4664" s="16" t="n">
        <v>0.85906279835652</v>
      </c>
      <c r="G4664" s="17" t="s">
        <v>101</v>
      </c>
      <c r="H4664" s="18" t="n">
        <v>0.3</v>
      </c>
      <c r="I4664" s="18" t="n">
        <v>1</v>
      </c>
      <c r="J4664" s="19" t="n">
        <v>0.896522628815081</v>
      </c>
      <c r="K4664" s="19" t="n">
        <v>0.463718774371581</v>
      </c>
      <c r="L4664" s="16" t="n">
        <v>12.354569006286</v>
      </c>
      <c r="M4664" s="19" t="n">
        <v>0.684330121540615</v>
      </c>
      <c r="N4664" s="19" t="n">
        <v>0.613028849008238</v>
      </c>
      <c r="O4664" s="19" t="n">
        <v>0.896522628815082</v>
      </c>
      <c r="P4664" s="19" t="n">
        <v>0.565218427110263</v>
      </c>
      <c r="Q4664" s="17" t="s">
        <v>29</v>
      </c>
      <c r="R4664" s="5" t="str">
        <f aca="false">IF(OR(Q4664="Steel plate",Q4664="Concrete jacket"),"Steel plate or jacket",Q4664)</f>
        <v>Monitor</v>
      </c>
      <c r="S4664" s="5" t="str">
        <f aca="false">IF(O4664&lt;='Tree rules'!$C$4,IF(N4664&lt;='Tree rules'!$C$5,IF(P4664&lt;='Tree rules'!$C$7,"Monitor","Polymer laminate"),IF(P4664&lt;='Tree rules'!$C$8,"Seal cracks","Polymer laminate")),IF(O4664&lt;='Tree rules'!$C$6,IF(P4664&lt;='Tree rules'!$C$9,"Polymer laminate","Steel plate or jacket"),IF(L4664&lt;='Tree rules'!$C$10,"Steel plate or jacket","Polymer laminate")))</f>
        <v>Monitor</v>
      </c>
      <c r="T4664" s="5" t="str">
        <f aca="false">IF(S4664=R4664,"Yes","No")</f>
        <v>Yes</v>
      </c>
    </row>
    <row r="4665" customFormat="false" ht="15" hidden="false" customHeight="false" outlineLevel="0" collapsed="false">
      <c r="A4665" s="15" t="n">
        <v>6653</v>
      </c>
      <c r="B4665" s="16" t="n">
        <v>3.47556163252421</v>
      </c>
      <c r="C4665" s="15" t="n">
        <v>230</v>
      </c>
      <c r="D4665" s="15" t="n">
        <v>325</v>
      </c>
      <c r="E4665" s="15" t="n">
        <v>30</v>
      </c>
      <c r="F4665" s="16" t="n">
        <v>0.626653981080713</v>
      </c>
      <c r="G4665" s="17" t="s">
        <v>103</v>
      </c>
      <c r="H4665" s="18" t="n">
        <v>0.2</v>
      </c>
      <c r="I4665" s="18" t="n">
        <v>2</v>
      </c>
      <c r="J4665" s="19" t="n">
        <v>0.986985871474584</v>
      </c>
      <c r="K4665" s="19" t="n">
        <v>0.510884353436427</v>
      </c>
      <c r="L4665" s="16" t="n">
        <v>12.4572101524165</v>
      </c>
      <c r="M4665" s="19" t="n">
        <v>0.598828719812714</v>
      </c>
      <c r="N4665" s="19" t="n">
        <v>2.10907066327566</v>
      </c>
      <c r="O4665" s="19" t="n">
        <v>1.46973610414999</v>
      </c>
      <c r="P4665" s="19" t="n">
        <v>0.556797081705788</v>
      </c>
      <c r="Q4665" s="17" t="s">
        <v>31</v>
      </c>
      <c r="R4665" s="5" t="str">
        <f aca="false">IF(OR(Q4665="Steel plate",Q4665="Concrete jacket"),"Steel plate or jacket",Q4665)</f>
        <v>Polymer laminate</v>
      </c>
      <c r="S4665" s="5" t="str">
        <f aca="false">IF(O4665&lt;='Tree rules'!$C$4,IF(N4665&lt;='Tree rules'!$C$5,IF(P4665&lt;='Tree rules'!$C$7,"Monitor","Polymer laminate"),IF(P4665&lt;='Tree rules'!$C$8,"Seal cracks","Polymer laminate")),IF(O4665&lt;='Tree rules'!$C$6,IF(P4665&lt;='Tree rules'!$C$9,"Polymer laminate","Steel plate or jacket"),IF(L4665&lt;='Tree rules'!$C$10,"Steel plate or jacket","Polymer laminate")))</f>
        <v>Steel plate or jacket</v>
      </c>
      <c r="T4665" s="5" t="str">
        <f aca="false">IF(S4665=R4665,"Yes","No")</f>
        <v>No</v>
      </c>
    </row>
    <row r="4666" customFormat="false" ht="15" hidden="false" customHeight="false" outlineLevel="0" collapsed="false">
      <c r="A4666" s="15" t="n">
        <v>6654</v>
      </c>
      <c r="B4666" s="16" t="n">
        <v>5.39512201144266</v>
      </c>
      <c r="C4666" s="15" t="n">
        <v>230</v>
      </c>
      <c r="D4666" s="15" t="n">
        <v>475</v>
      </c>
      <c r="E4666" s="15" t="n">
        <v>20</v>
      </c>
      <c r="F4666" s="16" t="n">
        <v>0.611316296229087</v>
      </c>
      <c r="G4666" s="17" t="s">
        <v>101</v>
      </c>
      <c r="H4666" s="18" t="n">
        <v>0.3</v>
      </c>
      <c r="I4666" s="18" t="n">
        <v>1.5</v>
      </c>
      <c r="J4666" s="19" t="n">
        <v>0.957808611543551</v>
      </c>
      <c r="K4666" s="19" t="n">
        <v>0.499606247639659</v>
      </c>
      <c r="L4666" s="16" t="n">
        <v>12.5760419847148</v>
      </c>
      <c r="M4666" s="19" t="n">
        <v>0.943649352438414</v>
      </c>
      <c r="N4666" s="19" t="n">
        <v>0.791243149301677</v>
      </c>
      <c r="O4666" s="19" t="n">
        <v>1.19744933413021</v>
      </c>
      <c r="P4666" s="19" t="n">
        <v>0.428431840030852</v>
      </c>
      <c r="Q4666" s="17" t="s">
        <v>31</v>
      </c>
      <c r="R4666" s="5" t="str">
        <f aca="false">IF(OR(Q4666="Steel plate",Q4666="Concrete jacket"),"Steel plate or jacket",Q4666)</f>
        <v>Polymer laminate</v>
      </c>
      <c r="S4666" s="5" t="str">
        <f aca="false">IF(O4666&lt;='Tree rules'!$C$4,IF(N4666&lt;='Tree rules'!$C$5,IF(P4666&lt;='Tree rules'!$C$7,"Monitor","Polymer laminate"),IF(P4666&lt;='Tree rules'!$C$8,"Seal cracks","Polymer laminate")),IF(O4666&lt;='Tree rules'!$C$6,IF(P4666&lt;='Tree rules'!$C$9,"Polymer laminate","Steel plate or jacket"),IF(L4666&lt;='Tree rules'!$C$10,"Steel plate or jacket","Polymer laminate")))</f>
        <v>Polymer laminate</v>
      </c>
      <c r="T4666" s="5" t="str">
        <f aca="false">IF(S4666=R4666,"Yes","No")</f>
        <v>Yes</v>
      </c>
    </row>
    <row r="4667" customFormat="false" ht="15" hidden="false" customHeight="false" outlineLevel="0" collapsed="false">
      <c r="A4667" s="15" t="n">
        <v>6656</v>
      </c>
      <c r="B4667" s="16" t="n">
        <v>4.02038604569114</v>
      </c>
      <c r="C4667" s="15" t="n">
        <v>300</v>
      </c>
      <c r="D4667" s="15" t="n">
        <v>350</v>
      </c>
      <c r="E4667" s="15" t="n">
        <v>25</v>
      </c>
      <c r="F4667" s="16" t="n">
        <v>0.695716020172134</v>
      </c>
      <c r="G4667" s="17" t="s">
        <v>102</v>
      </c>
      <c r="H4667" s="18" t="n">
        <v>0.1</v>
      </c>
      <c r="I4667" s="18" t="n">
        <v>2</v>
      </c>
      <c r="J4667" s="19" t="n">
        <v>0.947223643586711</v>
      </c>
      <c r="K4667" s="19" t="n">
        <v>0.59550352127542</v>
      </c>
      <c r="L4667" s="16" t="n">
        <v>13.9113704003154</v>
      </c>
      <c r="M4667" s="19" t="n">
        <v>0.8902184543537</v>
      </c>
      <c r="N4667" s="19" t="n">
        <v>3.90697913299435</v>
      </c>
      <c r="O4667" s="19" t="n">
        <v>1.3303722719822</v>
      </c>
      <c r="P4667" s="19" t="n">
        <v>0.452087901280389</v>
      </c>
      <c r="Q4667" s="17" t="s">
        <v>31</v>
      </c>
      <c r="R4667" s="5" t="str">
        <f aca="false">IF(OR(Q4667="Steel plate",Q4667="Concrete jacket"),"Steel plate or jacket",Q4667)</f>
        <v>Polymer laminate</v>
      </c>
      <c r="S4667" s="5" t="str">
        <f aca="false">IF(O4667&lt;='Tree rules'!$C$4,IF(N4667&lt;='Tree rules'!$C$5,IF(P4667&lt;='Tree rules'!$C$7,"Monitor","Polymer laminate"),IF(P4667&lt;='Tree rules'!$C$8,"Seal cracks","Polymer laminate")),IF(O4667&lt;='Tree rules'!$C$6,IF(P4667&lt;='Tree rules'!$C$9,"Polymer laminate","Steel plate or jacket"),IF(L4667&lt;='Tree rules'!$C$10,"Steel plate or jacket","Polymer laminate")))</f>
        <v>Polymer laminate</v>
      </c>
      <c r="T4667" s="5" t="str">
        <f aca="false">IF(S4667=R4667,"Yes","No")</f>
        <v>Yes</v>
      </c>
    </row>
    <row r="4668" customFormat="false" ht="15" hidden="false" customHeight="false" outlineLevel="0" collapsed="false">
      <c r="A4668" s="15" t="n">
        <v>6657</v>
      </c>
      <c r="B4668" s="16" t="n">
        <v>4.59805325263449</v>
      </c>
      <c r="C4668" s="15" t="n">
        <v>230</v>
      </c>
      <c r="D4668" s="15" t="n">
        <v>350</v>
      </c>
      <c r="E4668" s="15" t="n">
        <v>30</v>
      </c>
      <c r="F4668" s="16" t="n">
        <v>0.675914152273913</v>
      </c>
      <c r="G4668" s="17" t="s">
        <v>102</v>
      </c>
      <c r="H4668" s="18" t="n">
        <v>0.1</v>
      </c>
      <c r="I4668" s="18" t="n">
        <v>1</v>
      </c>
      <c r="J4668" s="19" t="n">
        <v>0.912709612571105</v>
      </c>
      <c r="K4668" s="19" t="n">
        <v>0.645072857708039</v>
      </c>
      <c r="L4668" s="16" t="n">
        <v>15.8008702839673</v>
      </c>
      <c r="M4668" s="19" t="n">
        <v>0.259004734542285</v>
      </c>
      <c r="N4668" s="19" t="n">
        <v>2.67881629653121</v>
      </c>
      <c r="O4668" s="19" t="n">
        <v>0.912709612571105</v>
      </c>
      <c r="P4668" s="19" t="n">
        <v>1.26410035757673</v>
      </c>
      <c r="Q4668" s="17" t="s">
        <v>31</v>
      </c>
      <c r="R4668" s="5" t="str">
        <f aca="false">IF(OR(Q4668="Steel plate",Q4668="Concrete jacket"),"Steel plate or jacket",Q4668)</f>
        <v>Polymer laminate</v>
      </c>
      <c r="S4668" s="5" t="str">
        <f aca="false">IF(O4668&lt;='Tree rules'!$C$4,IF(N4668&lt;='Tree rules'!$C$5,IF(P4668&lt;='Tree rules'!$C$7,"Monitor","Polymer laminate"),IF(P4668&lt;='Tree rules'!$C$8,"Seal cracks","Polymer laminate")),IF(O4668&lt;='Tree rules'!$C$6,IF(P4668&lt;='Tree rules'!$C$9,"Polymer laminate","Steel plate or jacket"),IF(L4668&lt;='Tree rules'!$C$10,"Steel plate or jacket","Polymer laminate")))</f>
        <v>Polymer laminate</v>
      </c>
      <c r="T4668" s="5" t="str">
        <f aca="false">IF(S4668=R4668,"Yes","No")</f>
        <v>Yes</v>
      </c>
    </row>
    <row r="4669" customFormat="false" ht="15" hidden="false" customHeight="false" outlineLevel="0" collapsed="false">
      <c r="A4669" s="15" t="n">
        <v>6659</v>
      </c>
      <c r="B4669" s="16" t="n">
        <v>6.32660272431059</v>
      </c>
      <c r="C4669" s="15" t="n">
        <v>300</v>
      </c>
      <c r="D4669" s="15" t="n">
        <v>575</v>
      </c>
      <c r="E4669" s="15" t="n">
        <v>30</v>
      </c>
      <c r="F4669" s="16" t="n">
        <v>0.633465437396808</v>
      </c>
      <c r="G4669" s="17" t="s">
        <v>103</v>
      </c>
      <c r="H4669" s="18" t="n">
        <v>0.2</v>
      </c>
      <c r="I4669" s="18" t="n">
        <v>1</v>
      </c>
      <c r="J4669" s="19" t="n">
        <v>0.953127704832307</v>
      </c>
      <c r="K4669" s="19" t="n">
        <v>0.561625147916477</v>
      </c>
      <c r="L4669" s="16" t="n">
        <v>11.9595514637251</v>
      </c>
      <c r="M4669" s="19" t="n">
        <v>0.62444775001594</v>
      </c>
      <c r="N4669" s="19" t="n">
        <v>0.922782616805546</v>
      </c>
      <c r="O4669" s="19" t="n">
        <v>0.953127704832307</v>
      </c>
      <c r="P4669" s="19" t="n">
        <v>0.523948939183633</v>
      </c>
      <c r="Q4669" s="17" t="s">
        <v>29</v>
      </c>
      <c r="R4669" s="5" t="str">
        <f aca="false">IF(OR(Q4669="Steel plate",Q4669="Concrete jacket"),"Steel plate or jacket",Q4669)</f>
        <v>Monitor</v>
      </c>
      <c r="S4669" s="5" t="str">
        <f aca="false">IF(O4669&lt;='Tree rules'!$C$4,IF(N4669&lt;='Tree rules'!$C$5,IF(P4669&lt;='Tree rules'!$C$7,"Monitor","Polymer laminate"),IF(P4669&lt;='Tree rules'!$C$8,"Seal cracks","Polymer laminate")),IF(O4669&lt;='Tree rules'!$C$6,IF(P4669&lt;='Tree rules'!$C$9,"Polymer laminate","Steel plate or jacket"),IF(L4669&lt;='Tree rules'!$C$10,"Steel plate or jacket","Polymer laminate")))</f>
        <v>Monitor</v>
      </c>
      <c r="T4669" s="5" t="str">
        <f aca="false">IF(S4669=R4669,"Yes","No")</f>
        <v>Yes</v>
      </c>
    </row>
    <row r="4670" customFormat="false" ht="15" hidden="false" customHeight="false" outlineLevel="0" collapsed="false">
      <c r="A4670" s="15" t="n">
        <v>6660</v>
      </c>
      <c r="B4670" s="16" t="n">
        <v>3.86356641500771</v>
      </c>
      <c r="C4670" s="15" t="n">
        <v>300</v>
      </c>
      <c r="D4670" s="15" t="n">
        <v>375</v>
      </c>
      <c r="E4670" s="15" t="n">
        <v>30</v>
      </c>
      <c r="F4670" s="16" t="n">
        <v>0.814840647739602</v>
      </c>
      <c r="G4670" s="17" t="s">
        <v>101</v>
      </c>
      <c r="H4670" s="18" t="n">
        <v>0.3</v>
      </c>
      <c r="I4670" s="18" t="n">
        <v>1</v>
      </c>
      <c r="J4670" s="19" t="n">
        <v>0.924479354061566</v>
      </c>
      <c r="K4670" s="19" t="n">
        <v>0.570323112717106</v>
      </c>
      <c r="L4670" s="16" t="n">
        <v>11.7433629635493</v>
      </c>
      <c r="M4670" s="19" t="n">
        <v>0.58504807515775</v>
      </c>
      <c r="N4670" s="19" t="n">
        <v>0.675505493670135</v>
      </c>
      <c r="O4670" s="19" t="n">
        <v>0.924479354061566</v>
      </c>
      <c r="P4670" s="19" t="n">
        <v>0.574014081709278</v>
      </c>
      <c r="Q4670" s="17" t="s">
        <v>29</v>
      </c>
      <c r="R4670" s="5" t="str">
        <f aca="false">IF(OR(Q4670="Steel plate",Q4670="Concrete jacket"),"Steel plate or jacket",Q4670)</f>
        <v>Monitor</v>
      </c>
      <c r="S4670" s="5" t="str">
        <f aca="false">IF(O4670&lt;='Tree rules'!$C$4,IF(N4670&lt;='Tree rules'!$C$5,IF(P4670&lt;='Tree rules'!$C$7,"Monitor","Polymer laminate"),IF(P4670&lt;='Tree rules'!$C$8,"Seal cracks","Polymer laminate")),IF(O4670&lt;='Tree rules'!$C$6,IF(P4670&lt;='Tree rules'!$C$9,"Polymer laminate","Steel plate or jacket"),IF(L4670&lt;='Tree rules'!$C$10,"Steel plate or jacket","Polymer laminate")))</f>
        <v>Monitor</v>
      </c>
      <c r="T4670" s="5" t="str">
        <f aca="false">IF(S4670=R4670,"Yes","No")</f>
        <v>Yes</v>
      </c>
    </row>
    <row r="4671" customFormat="false" ht="15" hidden="false" customHeight="false" outlineLevel="0" collapsed="false">
      <c r="A4671" s="15" t="n">
        <v>6661</v>
      </c>
      <c r="B4671" s="16" t="n">
        <v>6.21823378450404</v>
      </c>
      <c r="C4671" s="15" t="n">
        <v>300</v>
      </c>
      <c r="D4671" s="15" t="n">
        <v>600</v>
      </c>
      <c r="E4671" s="15" t="n">
        <v>20</v>
      </c>
      <c r="F4671" s="16" t="n">
        <v>0.569129103911194</v>
      </c>
      <c r="G4671" s="17" t="s">
        <v>101</v>
      </c>
      <c r="H4671" s="18" t="n">
        <v>0.3</v>
      </c>
      <c r="I4671" s="18" t="n">
        <v>1</v>
      </c>
      <c r="J4671" s="19" t="n">
        <v>0.937050842966138</v>
      </c>
      <c r="K4671" s="19" t="n">
        <v>0.511476112876806</v>
      </c>
      <c r="L4671" s="16" t="n">
        <v>11.2649162762754</v>
      </c>
      <c r="M4671" s="19" t="n">
        <v>0.714379246662713</v>
      </c>
      <c r="N4671" s="19" t="n">
        <v>0.717536544689368</v>
      </c>
      <c r="O4671" s="19" t="n">
        <v>0.937050842966138</v>
      </c>
      <c r="P4671" s="19" t="n">
        <v>0.433231109487322</v>
      </c>
      <c r="Q4671" s="17" t="s">
        <v>29</v>
      </c>
      <c r="R4671" s="5" t="str">
        <f aca="false">IF(OR(Q4671="Steel plate",Q4671="Concrete jacket"),"Steel plate or jacket",Q4671)</f>
        <v>Monitor</v>
      </c>
      <c r="S4671" s="5" t="str">
        <f aca="false">IF(O4671&lt;='Tree rules'!$C$4,IF(N4671&lt;='Tree rules'!$C$5,IF(P4671&lt;='Tree rules'!$C$7,"Monitor","Polymer laminate"),IF(P4671&lt;='Tree rules'!$C$8,"Seal cracks","Polymer laminate")),IF(O4671&lt;='Tree rules'!$C$6,IF(P4671&lt;='Tree rules'!$C$9,"Polymer laminate","Steel plate or jacket"),IF(L4671&lt;='Tree rules'!$C$10,"Steel plate or jacket","Polymer laminate")))</f>
        <v>Monitor</v>
      </c>
      <c r="T4671" s="5" t="str">
        <f aca="false">IF(S4671=R4671,"Yes","No")</f>
        <v>Yes</v>
      </c>
    </row>
    <row r="4672" customFormat="false" ht="15" hidden="false" customHeight="false" outlineLevel="0" collapsed="false">
      <c r="A4672" s="15" t="n">
        <v>6663</v>
      </c>
      <c r="B4672" s="16" t="n">
        <v>7.27114113355444</v>
      </c>
      <c r="C4672" s="15" t="n">
        <v>300</v>
      </c>
      <c r="D4672" s="15" t="n">
        <v>600</v>
      </c>
      <c r="E4672" s="15" t="n">
        <v>30</v>
      </c>
      <c r="F4672" s="16" t="n">
        <v>0.621712831879242</v>
      </c>
      <c r="G4672" s="17" t="s">
        <v>102</v>
      </c>
      <c r="H4672" s="18" t="n">
        <v>0.1</v>
      </c>
      <c r="I4672" s="18" t="n">
        <v>1</v>
      </c>
      <c r="J4672" s="19" t="n">
        <v>0.871487261807904</v>
      </c>
      <c r="K4672" s="19" t="n">
        <v>0.597361696328322</v>
      </c>
      <c r="L4672" s="16" t="n">
        <v>13.4900577616966</v>
      </c>
      <c r="M4672" s="19" t="n">
        <v>0.465509953224252</v>
      </c>
      <c r="N4672" s="19" t="n">
        <v>2.28982815382156</v>
      </c>
      <c r="O4672" s="19" t="n">
        <v>0.871487261807904</v>
      </c>
      <c r="P4672" s="19" t="n">
        <v>0.675448984961814</v>
      </c>
      <c r="Q4672" s="17" t="s">
        <v>30</v>
      </c>
      <c r="R4672" s="5" t="str">
        <f aca="false">IF(OR(Q4672="Steel plate",Q4672="Concrete jacket"),"Steel plate or jacket",Q4672)</f>
        <v>Seal cracks</v>
      </c>
      <c r="S4672" s="5" t="str">
        <f aca="false">IF(O4672&lt;='Tree rules'!$C$4,IF(N4672&lt;='Tree rules'!$C$5,IF(P4672&lt;='Tree rules'!$C$7,"Monitor","Polymer laminate"),IF(P4672&lt;='Tree rules'!$C$8,"Seal cracks","Polymer laminate")),IF(O4672&lt;='Tree rules'!$C$6,IF(P4672&lt;='Tree rules'!$C$9,"Polymer laminate","Steel plate or jacket"),IF(L4672&lt;='Tree rules'!$C$10,"Steel plate or jacket","Polymer laminate")))</f>
        <v>Seal cracks</v>
      </c>
      <c r="T4672" s="5" t="str">
        <f aca="false">IF(S4672=R4672,"Yes","No")</f>
        <v>Yes</v>
      </c>
    </row>
    <row r="4673" customFormat="false" ht="15" hidden="false" customHeight="false" outlineLevel="0" collapsed="false">
      <c r="A4673" s="15" t="n">
        <v>6665</v>
      </c>
      <c r="B4673" s="16" t="n">
        <v>6.96362066996391</v>
      </c>
      <c r="C4673" s="15" t="n">
        <v>300</v>
      </c>
      <c r="D4673" s="15" t="n">
        <v>625</v>
      </c>
      <c r="E4673" s="15" t="n">
        <v>20</v>
      </c>
      <c r="F4673" s="16" t="n">
        <v>0.725960174139756</v>
      </c>
      <c r="G4673" s="17" t="s">
        <v>101</v>
      </c>
      <c r="H4673" s="18" t="n">
        <v>0.3</v>
      </c>
      <c r="I4673" s="18" t="n">
        <v>1</v>
      </c>
      <c r="J4673" s="19" t="n">
        <v>0.902361498220273</v>
      </c>
      <c r="K4673" s="19" t="n">
        <v>0.44849894917933</v>
      </c>
      <c r="L4673" s="16" t="n">
        <v>12.0686666723811</v>
      </c>
      <c r="M4673" s="19" t="n">
        <v>0.393961373395674</v>
      </c>
      <c r="N4673" s="19" t="n">
        <v>0.634819818148198</v>
      </c>
      <c r="O4673" s="19" t="n">
        <v>0.902361498220273</v>
      </c>
      <c r="P4673" s="19" t="n">
        <v>0.88801065319898</v>
      </c>
      <c r="Q4673" s="17" t="s">
        <v>29</v>
      </c>
      <c r="R4673" s="5" t="str">
        <f aca="false">IF(OR(Q4673="Steel plate",Q4673="Concrete jacket"),"Steel plate or jacket",Q4673)</f>
        <v>Monitor</v>
      </c>
      <c r="S4673" s="5" t="str">
        <f aca="false">IF(O4673&lt;='Tree rules'!$C$4,IF(N4673&lt;='Tree rules'!$C$5,IF(P4673&lt;='Tree rules'!$C$7,"Monitor","Polymer laminate"),IF(P4673&lt;='Tree rules'!$C$8,"Seal cracks","Polymer laminate")),IF(O4673&lt;='Tree rules'!$C$6,IF(P4673&lt;='Tree rules'!$C$9,"Polymer laminate","Steel plate or jacket"),IF(L4673&lt;='Tree rules'!$C$10,"Steel plate or jacket","Polymer laminate")))</f>
        <v>Monitor</v>
      </c>
      <c r="T4673" s="5" t="str">
        <f aca="false">IF(S4673=R4673,"Yes","No")</f>
        <v>Yes</v>
      </c>
    </row>
    <row r="4674" customFormat="false" ht="15" hidden="false" customHeight="false" outlineLevel="0" collapsed="false">
      <c r="A4674" s="15" t="n">
        <v>6666</v>
      </c>
      <c r="B4674" s="16" t="n">
        <v>3.72192976117196</v>
      </c>
      <c r="C4674" s="15" t="n">
        <v>230</v>
      </c>
      <c r="D4674" s="15" t="n">
        <v>325</v>
      </c>
      <c r="E4674" s="15" t="n">
        <v>25</v>
      </c>
      <c r="F4674" s="16" t="n">
        <v>0.939980971621069</v>
      </c>
      <c r="G4674" s="17" t="s">
        <v>101</v>
      </c>
      <c r="H4674" s="18" t="n">
        <v>0.3</v>
      </c>
      <c r="I4674" s="18" t="n">
        <v>1</v>
      </c>
      <c r="J4674" s="19" t="n">
        <v>0.863254353596095</v>
      </c>
      <c r="K4674" s="19" t="n">
        <v>0.462089048378328</v>
      </c>
      <c r="L4674" s="16" t="n">
        <v>13.3402500400429</v>
      </c>
      <c r="M4674" s="19" t="n">
        <v>0.356187678151873</v>
      </c>
      <c r="N4674" s="19" t="n">
        <v>0.662821711587083</v>
      </c>
      <c r="O4674" s="19" t="n">
        <v>0.863254353596095</v>
      </c>
      <c r="P4674" s="19" t="n">
        <v>0.988559357781832</v>
      </c>
      <c r="Q4674" s="17" t="s">
        <v>31</v>
      </c>
      <c r="R4674" s="5" t="str">
        <f aca="false">IF(OR(Q4674="Steel plate",Q4674="Concrete jacket"),"Steel plate or jacket",Q4674)</f>
        <v>Polymer laminate</v>
      </c>
      <c r="S4674" s="5" t="str">
        <f aca="false">IF(O4674&lt;='Tree rules'!$C$4,IF(N4674&lt;='Tree rules'!$C$5,IF(P4674&lt;='Tree rules'!$C$7,"Monitor","Polymer laminate"),IF(P4674&lt;='Tree rules'!$C$8,"Seal cracks","Polymer laminate")),IF(O4674&lt;='Tree rules'!$C$6,IF(P4674&lt;='Tree rules'!$C$9,"Polymer laminate","Steel plate or jacket"),IF(L4674&lt;='Tree rules'!$C$10,"Steel plate or jacket","Polymer laminate")))</f>
        <v>Polymer laminate</v>
      </c>
      <c r="T4674" s="5" t="str">
        <f aca="false">IF(S4674=R4674,"Yes","No")</f>
        <v>Yes</v>
      </c>
    </row>
    <row r="4675" customFormat="false" ht="15" hidden="false" customHeight="false" outlineLevel="0" collapsed="false">
      <c r="A4675" s="15" t="n">
        <v>6668</v>
      </c>
      <c r="B4675" s="16" t="n">
        <v>4.74669117791787</v>
      </c>
      <c r="C4675" s="15" t="n">
        <v>300</v>
      </c>
      <c r="D4675" s="15" t="n">
        <v>400</v>
      </c>
      <c r="E4675" s="15" t="n">
        <v>20</v>
      </c>
      <c r="F4675" s="16" t="n">
        <v>0.567971553191375</v>
      </c>
      <c r="G4675" s="17" t="s">
        <v>103</v>
      </c>
      <c r="H4675" s="18" t="n">
        <v>0.2</v>
      </c>
      <c r="I4675" s="18" t="n">
        <v>1</v>
      </c>
      <c r="J4675" s="19" t="n">
        <v>0.852889686988702</v>
      </c>
      <c r="K4675" s="19" t="n">
        <v>0.636050937872316</v>
      </c>
      <c r="L4675" s="16" t="n">
        <v>13.4087321410109</v>
      </c>
      <c r="M4675" s="19" t="n">
        <v>0.848758973305817</v>
      </c>
      <c r="N4675" s="19" t="n">
        <v>0.935835578556044</v>
      </c>
      <c r="O4675" s="19" t="n">
        <v>0.852889686988702</v>
      </c>
      <c r="P4675" s="19" t="n">
        <v>0.398169012193998</v>
      </c>
      <c r="Q4675" s="17" t="s">
        <v>29</v>
      </c>
      <c r="R4675" s="5" t="str">
        <f aca="false">IF(OR(Q4675="Steel plate",Q4675="Concrete jacket"),"Steel plate or jacket",Q4675)</f>
        <v>Monitor</v>
      </c>
      <c r="S4675" s="5" t="str">
        <f aca="false">IF(O4675&lt;='Tree rules'!$C$4,IF(N4675&lt;='Tree rules'!$C$5,IF(P4675&lt;='Tree rules'!$C$7,"Monitor","Polymer laminate"),IF(P4675&lt;='Tree rules'!$C$8,"Seal cracks","Polymer laminate")),IF(O4675&lt;='Tree rules'!$C$6,IF(P4675&lt;='Tree rules'!$C$9,"Polymer laminate","Steel plate or jacket"),IF(L4675&lt;='Tree rules'!$C$10,"Steel plate or jacket","Polymer laminate")))</f>
        <v>Monitor</v>
      </c>
      <c r="T4675" s="5" t="str">
        <f aca="false">IF(S4675=R4675,"Yes","No")</f>
        <v>Yes</v>
      </c>
    </row>
    <row r="4676" customFormat="false" ht="15" hidden="false" customHeight="false" outlineLevel="0" collapsed="false">
      <c r="A4676" s="15" t="n">
        <v>6669</v>
      </c>
      <c r="B4676" s="16" t="n">
        <v>4.26911525656959</v>
      </c>
      <c r="C4676" s="15" t="n">
        <v>300</v>
      </c>
      <c r="D4676" s="15" t="n">
        <v>400</v>
      </c>
      <c r="E4676" s="15" t="n">
        <v>25</v>
      </c>
      <c r="F4676" s="16" t="n">
        <v>0.892497912951646</v>
      </c>
      <c r="G4676" s="17" t="s">
        <v>101</v>
      </c>
      <c r="H4676" s="18" t="n">
        <v>0.3</v>
      </c>
      <c r="I4676" s="18" t="n">
        <v>2</v>
      </c>
      <c r="J4676" s="19" t="n">
        <v>0.860895352046183</v>
      </c>
      <c r="K4676" s="19" t="n">
        <v>0.42510008572302</v>
      </c>
      <c r="L4676" s="16" t="n">
        <v>12.1281683425272</v>
      </c>
      <c r="M4676" s="19" t="n">
        <v>0.830510623527713</v>
      </c>
      <c r="N4676" s="19" t="n">
        <v>1.09478701580625</v>
      </c>
      <c r="O4676" s="19" t="n">
        <v>1.35582401613899</v>
      </c>
      <c r="P4676" s="19" t="n">
        <v>0.538908528017439</v>
      </c>
      <c r="Q4676" s="17" t="s">
        <v>31</v>
      </c>
      <c r="R4676" s="5" t="str">
        <f aca="false">IF(OR(Q4676="Steel plate",Q4676="Concrete jacket"),"Steel plate or jacket",Q4676)</f>
        <v>Polymer laminate</v>
      </c>
      <c r="S4676" s="5" t="str">
        <f aca="false">IF(O4676&lt;='Tree rules'!$C$4,IF(N4676&lt;='Tree rules'!$C$5,IF(P4676&lt;='Tree rules'!$C$7,"Monitor","Polymer laminate"),IF(P4676&lt;='Tree rules'!$C$8,"Seal cracks","Polymer laminate")),IF(O4676&lt;='Tree rules'!$C$6,IF(P4676&lt;='Tree rules'!$C$9,"Polymer laminate","Steel plate or jacket"),IF(L4676&lt;='Tree rules'!$C$10,"Steel plate or jacket","Polymer laminate")))</f>
        <v>Steel plate or jacket</v>
      </c>
      <c r="T4676" s="5" t="str">
        <f aca="false">IF(S4676=R4676,"Yes","No")</f>
        <v>No</v>
      </c>
    </row>
    <row r="4677" customFormat="false" ht="15" hidden="false" customHeight="false" outlineLevel="0" collapsed="false">
      <c r="A4677" s="15" t="n">
        <v>6670</v>
      </c>
      <c r="B4677" s="16" t="n">
        <v>5.13311186199426</v>
      </c>
      <c r="C4677" s="15" t="n">
        <v>230</v>
      </c>
      <c r="D4677" s="15" t="n">
        <v>500</v>
      </c>
      <c r="E4677" s="15" t="n">
        <v>30</v>
      </c>
      <c r="F4677" s="16" t="n">
        <v>0.604384889109233</v>
      </c>
      <c r="G4677" s="17" t="s">
        <v>103</v>
      </c>
      <c r="H4677" s="18" t="n">
        <v>0.2</v>
      </c>
      <c r="I4677" s="18" t="n">
        <v>2</v>
      </c>
      <c r="J4677" s="19" t="n">
        <v>0.909280873190293</v>
      </c>
      <c r="K4677" s="19" t="n">
        <v>0.416096373954323</v>
      </c>
      <c r="L4677" s="16" t="n">
        <v>11.3564421725537</v>
      </c>
      <c r="M4677" s="19" t="n">
        <v>0.603488188797958</v>
      </c>
      <c r="N4677" s="19" t="n">
        <v>2.07666182993062</v>
      </c>
      <c r="O4677" s="19" t="n">
        <v>1.44021327214008</v>
      </c>
      <c r="P4677" s="19" t="n">
        <v>0.521376487689381</v>
      </c>
      <c r="Q4677" s="17" t="s">
        <v>31</v>
      </c>
      <c r="R4677" s="5" t="str">
        <f aca="false">IF(OR(Q4677="Steel plate",Q4677="Concrete jacket"),"Steel plate or jacket",Q4677)</f>
        <v>Polymer laminate</v>
      </c>
      <c r="S4677" s="5" t="str">
        <f aca="false">IF(O4677&lt;='Tree rules'!$C$4,IF(N4677&lt;='Tree rules'!$C$5,IF(P4677&lt;='Tree rules'!$C$7,"Monitor","Polymer laminate"),IF(P4677&lt;='Tree rules'!$C$8,"Seal cracks","Polymer laminate")),IF(O4677&lt;='Tree rules'!$C$6,IF(P4677&lt;='Tree rules'!$C$9,"Polymer laminate","Steel plate or jacket"),IF(L4677&lt;='Tree rules'!$C$10,"Steel plate or jacket","Polymer laminate")))</f>
        <v>Steel plate or jacket</v>
      </c>
      <c r="T4677" s="5" t="str">
        <f aca="false">IF(S4677=R4677,"Yes","No")</f>
        <v>No</v>
      </c>
    </row>
    <row r="4678" customFormat="false" ht="15" hidden="false" customHeight="false" outlineLevel="0" collapsed="false">
      <c r="A4678" s="15" t="n">
        <v>6673</v>
      </c>
      <c r="B4678" s="16" t="n">
        <v>3.78129077868339</v>
      </c>
      <c r="C4678" s="15" t="n">
        <v>300</v>
      </c>
      <c r="D4678" s="15" t="n">
        <v>325</v>
      </c>
      <c r="E4678" s="15" t="n">
        <v>20</v>
      </c>
      <c r="F4678" s="16" t="n">
        <v>0.566903937489887</v>
      </c>
      <c r="G4678" s="17" t="s">
        <v>102</v>
      </c>
      <c r="H4678" s="18" t="n">
        <v>0.1</v>
      </c>
      <c r="I4678" s="18" t="n">
        <v>1.5</v>
      </c>
      <c r="J4678" s="19" t="n">
        <v>0.983052379947687</v>
      </c>
      <c r="K4678" s="19" t="n">
        <v>0.527117409206637</v>
      </c>
      <c r="L4678" s="16" t="n">
        <v>14.2153788672308</v>
      </c>
      <c r="M4678" s="19" t="n">
        <v>0.201929748379001</v>
      </c>
      <c r="N4678" s="19" t="n">
        <v>3.74481377606617</v>
      </c>
      <c r="O4678" s="19" t="n">
        <v>1.21548655810531</v>
      </c>
      <c r="P4678" s="19" t="n">
        <v>1.51718408959411</v>
      </c>
      <c r="Q4678" s="17" t="s">
        <v>31</v>
      </c>
      <c r="R4678" s="5" t="str">
        <f aca="false">IF(OR(Q4678="Steel plate",Q4678="Concrete jacket"),"Steel plate or jacket",Q4678)</f>
        <v>Polymer laminate</v>
      </c>
      <c r="S4678" s="5" t="str">
        <f aca="false">IF(O4678&lt;='Tree rules'!$C$4,IF(N4678&lt;='Tree rules'!$C$5,IF(P4678&lt;='Tree rules'!$C$7,"Monitor","Polymer laminate"),IF(P4678&lt;='Tree rules'!$C$8,"Seal cracks","Polymer laminate")),IF(O4678&lt;='Tree rules'!$C$6,IF(P4678&lt;='Tree rules'!$C$9,"Polymer laminate","Steel plate or jacket"),IF(L4678&lt;='Tree rules'!$C$10,"Steel plate or jacket","Polymer laminate")))</f>
        <v>Steel plate or jacket</v>
      </c>
      <c r="T4678" s="5" t="str">
        <f aca="false">IF(S4678=R4678,"Yes","No")</f>
        <v>No</v>
      </c>
    </row>
    <row r="4679" customFormat="false" ht="15" hidden="false" customHeight="false" outlineLevel="0" collapsed="false">
      <c r="A4679" s="15" t="n">
        <v>6674</v>
      </c>
      <c r="B4679" s="16" t="n">
        <v>5.01607169103702</v>
      </c>
      <c r="C4679" s="15" t="n">
        <v>300</v>
      </c>
      <c r="D4679" s="15" t="n">
        <v>500</v>
      </c>
      <c r="E4679" s="15" t="n">
        <v>20</v>
      </c>
      <c r="F4679" s="16" t="n">
        <v>0.738112811416104</v>
      </c>
      <c r="G4679" s="17" t="s">
        <v>101</v>
      </c>
      <c r="H4679" s="18" t="n">
        <v>0.3</v>
      </c>
      <c r="I4679" s="18" t="n">
        <v>1</v>
      </c>
      <c r="J4679" s="19" t="n">
        <v>0.925141841374454</v>
      </c>
      <c r="K4679" s="19" t="n">
        <v>0.648792697348496</v>
      </c>
      <c r="L4679" s="16" t="n">
        <v>11.0486160595529</v>
      </c>
      <c r="M4679" s="19" t="n">
        <v>0.693686318271825</v>
      </c>
      <c r="N4679" s="19" t="n">
        <v>0.577131195842259</v>
      </c>
      <c r="O4679" s="19" t="n">
        <v>0.925141841374454</v>
      </c>
      <c r="P4679" s="19" t="n">
        <v>0.561752007635531</v>
      </c>
      <c r="Q4679" s="17" t="s">
        <v>29</v>
      </c>
      <c r="R4679" s="5" t="str">
        <f aca="false">IF(OR(Q4679="Steel plate",Q4679="Concrete jacket"),"Steel plate or jacket",Q4679)</f>
        <v>Monitor</v>
      </c>
      <c r="S4679" s="5" t="str">
        <f aca="false">IF(O4679&lt;='Tree rules'!$C$4,IF(N4679&lt;='Tree rules'!$C$5,IF(P4679&lt;='Tree rules'!$C$7,"Monitor","Polymer laminate"),IF(P4679&lt;='Tree rules'!$C$8,"Seal cracks","Polymer laminate")),IF(O4679&lt;='Tree rules'!$C$6,IF(P4679&lt;='Tree rules'!$C$9,"Polymer laminate","Steel plate or jacket"),IF(L4679&lt;='Tree rules'!$C$10,"Steel plate or jacket","Polymer laminate")))</f>
        <v>Monitor</v>
      </c>
      <c r="T4679" s="5" t="str">
        <f aca="false">IF(S4679=R4679,"Yes","No")</f>
        <v>Yes</v>
      </c>
    </row>
    <row r="4680" customFormat="false" ht="15" hidden="false" customHeight="false" outlineLevel="0" collapsed="false">
      <c r="A4680" s="15" t="n">
        <v>6675</v>
      </c>
      <c r="B4680" s="16" t="n">
        <v>3.22851009683918</v>
      </c>
      <c r="C4680" s="15" t="n">
        <v>300</v>
      </c>
      <c r="D4680" s="15" t="n">
        <v>300</v>
      </c>
      <c r="E4680" s="15" t="n">
        <v>25</v>
      </c>
      <c r="F4680" s="16" t="n">
        <v>0.736310778185108</v>
      </c>
      <c r="G4680" s="17" t="s">
        <v>103</v>
      </c>
      <c r="H4680" s="18" t="n">
        <v>0.2</v>
      </c>
      <c r="I4680" s="18" t="n">
        <v>2</v>
      </c>
      <c r="J4680" s="19" t="n">
        <v>0.963408099147463</v>
      </c>
      <c r="K4680" s="19" t="n">
        <v>0.526823286884716</v>
      </c>
      <c r="L4680" s="16" t="n">
        <v>12.611367565778</v>
      </c>
      <c r="M4680" s="19" t="n">
        <v>0.947499666606131</v>
      </c>
      <c r="N4680" s="19" t="n">
        <v>1.41980402470045</v>
      </c>
      <c r="O4680" s="19" t="n">
        <v>1.4192703768907</v>
      </c>
      <c r="P4680" s="19" t="n">
        <v>0.441133521538197</v>
      </c>
      <c r="Q4680" s="17" t="s">
        <v>31</v>
      </c>
      <c r="R4680" s="5" t="str">
        <f aca="false">IF(OR(Q4680="Steel plate",Q4680="Concrete jacket"),"Steel plate or jacket",Q4680)</f>
        <v>Polymer laminate</v>
      </c>
      <c r="S4680" s="5" t="str">
        <f aca="false">IF(O4680&lt;='Tree rules'!$C$4,IF(N4680&lt;='Tree rules'!$C$5,IF(P4680&lt;='Tree rules'!$C$7,"Monitor","Polymer laminate"),IF(P4680&lt;='Tree rules'!$C$8,"Seal cracks","Polymer laminate")),IF(O4680&lt;='Tree rules'!$C$6,IF(P4680&lt;='Tree rules'!$C$9,"Polymer laminate","Steel plate or jacket"),IF(L4680&lt;='Tree rules'!$C$10,"Steel plate or jacket","Polymer laminate")))</f>
        <v>Steel plate or jacket</v>
      </c>
      <c r="T4680" s="5" t="str">
        <f aca="false">IF(S4680=R4680,"Yes","No")</f>
        <v>No</v>
      </c>
    </row>
    <row r="4681" customFormat="false" ht="15" hidden="false" customHeight="false" outlineLevel="0" collapsed="false">
      <c r="A4681" s="15" t="n">
        <v>6676</v>
      </c>
      <c r="B4681" s="16" t="n">
        <v>5.00731843421126</v>
      </c>
      <c r="C4681" s="15" t="n">
        <v>300</v>
      </c>
      <c r="D4681" s="15" t="n">
        <v>450</v>
      </c>
      <c r="E4681" s="15" t="n">
        <v>30</v>
      </c>
      <c r="F4681" s="16" t="n">
        <v>0.811781047439223</v>
      </c>
      <c r="G4681" s="17" t="s">
        <v>102</v>
      </c>
      <c r="H4681" s="18" t="n">
        <v>0.1</v>
      </c>
      <c r="I4681" s="18" t="n">
        <v>1</v>
      </c>
      <c r="J4681" s="19" t="n">
        <v>0.948222410788161</v>
      </c>
      <c r="K4681" s="19" t="n">
        <v>0.527500370648645</v>
      </c>
      <c r="L4681" s="16" t="n">
        <v>12.9388073235433</v>
      </c>
      <c r="M4681" s="19" t="n">
        <v>0.566919497236791</v>
      </c>
      <c r="N4681" s="19" t="n">
        <v>2.85808115288638</v>
      </c>
      <c r="O4681" s="19" t="n">
        <v>0.948222410788161</v>
      </c>
      <c r="P4681" s="19" t="n">
        <v>0.611199230767826</v>
      </c>
      <c r="Q4681" s="17" t="s">
        <v>30</v>
      </c>
      <c r="R4681" s="5" t="str">
        <f aca="false">IF(OR(Q4681="Steel plate",Q4681="Concrete jacket"),"Steel plate or jacket",Q4681)</f>
        <v>Seal cracks</v>
      </c>
      <c r="S4681" s="5" t="str">
        <f aca="false">IF(O4681&lt;='Tree rules'!$C$4,IF(N4681&lt;='Tree rules'!$C$5,IF(P4681&lt;='Tree rules'!$C$7,"Monitor","Polymer laminate"),IF(P4681&lt;='Tree rules'!$C$8,"Seal cracks","Polymer laminate")),IF(O4681&lt;='Tree rules'!$C$6,IF(P4681&lt;='Tree rules'!$C$9,"Polymer laminate","Steel plate or jacket"),IF(L4681&lt;='Tree rules'!$C$10,"Steel plate or jacket","Polymer laminate")))</f>
        <v>Seal cracks</v>
      </c>
      <c r="T4681" s="5" t="str">
        <f aca="false">IF(S4681=R4681,"Yes","No")</f>
        <v>Yes</v>
      </c>
    </row>
    <row r="4682" customFormat="false" ht="15" hidden="false" customHeight="false" outlineLevel="0" collapsed="false">
      <c r="A4682" s="15" t="n">
        <v>6677</v>
      </c>
      <c r="B4682" s="16" t="n">
        <v>4.68804877977469</v>
      </c>
      <c r="C4682" s="15" t="n">
        <v>230</v>
      </c>
      <c r="D4682" s="15" t="n">
        <v>425</v>
      </c>
      <c r="E4682" s="15" t="n">
        <v>25</v>
      </c>
      <c r="F4682" s="16" t="n">
        <v>0.724620609754306</v>
      </c>
      <c r="G4682" s="17" t="s">
        <v>101</v>
      </c>
      <c r="H4682" s="18" t="n">
        <v>0.3</v>
      </c>
      <c r="I4682" s="18" t="n">
        <v>2</v>
      </c>
      <c r="J4682" s="19" t="n">
        <v>0.858867788711642</v>
      </c>
      <c r="K4682" s="19" t="n">
        <v>0.480272792553488</v>
      </c>
      <c r="L4682" s="16" t="n">
        <v>12.4351426519223</v>
      </c>
      <c r="M4682" s="19" t="n">
        <v>0.916460865530066</v>
      </c>
      <c r="N4682" s="19" t="n">
        <v>1.17513328049808</v>
      </c>
      <c r="O4682" s="19" t="n">
        <v>1.30524474610451</v>
      </c>
      <c r="P4682" s="19" t="n">
        <v>0.441957272175198</v>
      </c>
      <c r="Q4682" s="17" t="s">
        <v>31</v>
      </c>
      <c r="R4682" s="5" t="str">
        <f aca="false">IF(OR(Q4682="Steel plate",Q4682="Concrete jacket"),"Steel plate or jacket",Q4682)</f>
        <v>Polymer laminate</v>
      </c>
      <c r="S4682" s="5" t="str">
        <f aca="false">IF(O4682&lt;='Tree rules'!$C$4,IF(N4682&lt;='Tree rules'!$C$5,IF(P4682&lt;='Tree rules'!$C$7,"Monitor","Polymer laminate"),IF(P4682&lt;='Tree rules'!$C$8,"Seal cracks","Polymer laminate")),IF(O4682&lt;='Tree rules'!$C$6,IF(P4682&lt;='Tree rules'!$C$9,"Polymer laminate","Steel plate or jacket"),IF(L4682&lt;='Tree rules'!$C$10,"Steel plate or jacket","Polymer laminate")))</f>
        <v>Polymer laminate</v>
      </c>
      <c r="T4682" s="5" t="str">
        <f aca="false">IF(S4682=R4682,"Yes","No")</f>
        <v>Yes</v>
      </c>
    </row>
    <row r="4683" customFormat="false" ht="15" hidden="false" customHeight="false" outlineLevel="0" collapsed="false">
      <c r="A4683" s="15" t="n">
        <v>6679</v>
      </c>
      <c r="B4683" s="16" t="n">
        <v>4.22469234804047</v>
      </c>
      <c r="C4683" s="15" t="n">
        <v>300</v>
      </c>
      <c r="D4683" s="15" t="n">
        <v>350</v>
      </c>
      <c r="E4683" s="15" t="n">
        <v>25</v>
      </c>
      <c r="F4683" s="16" t="n">
        <v>0.693508312050727</v>
      </c>
      <c r="G4683" s="17" t="s">
        <v>101</v>
      </c>
      <c r="H4683" s="18" t="n">
        <v>0.3</v>
      </c>
      <c r="I4683" s="18" t="n">
        <v>1.5</v>
      </c>
      <c r="J4683" s="19" t="n">
        <v>0.872777435462872</v>
      </c>
      <c r="K4683" s="19" t="n">
        <v>0.569539146116195</v>
      </c>
      <c r="L4683" s="16" t="n">
        <v>13.9890475100678</v>
      </c>
      <c r="M4683" s="19" t="n">
        <v>0.793229505697161</v>
      </c>
      <c r="N4683" s="19" t="n">
        <v>1.12757935767847</v>
      </c>
      <c r="O4683" s="19" t="n">
        <v>1.0606256955228</v>
      </c>
      <c r="P4683" s="19" t="n">
        <v>0.481433712724776</v>
      </c>
      <c r="Q4683" s="17" t="s">
        <v>31</v>
      </c>
      <c r="R4683" s="5" t="str">
        <f aca="false">IF(OR(Q4683="Steel plate",Q4683="Concrete jacket"),"Steel plate or jacket",Q4683)</f>
        <v>Polymer laminate</v>
      </c>
      <c r="S4683" s="5" t="str">
        <f aca="false">IF(O4683&lt;='Tree rules'!$C$4,IF(N4683&lt;='Tree rules'!$C$5,IF(P4683&lt;='Tree rules'!$C$7,"Monitor","Polymer laminate"),IF(P4683&lt;='Tree rules'!$C$8,"Seal cracks","Polymer laminate")),IF(O4683&lt;='Tree rules'!$C$6,IF(P4683&lt;='Tree rules'!$C$9,"Polymer laminate","Steel plate or jacket"),IF(L4683&lt;='Tree rules'!$C$10,"Steel plate or jacket","Polymer laminate")))</f>
        <v>Polymer laminate</v>
      </c>
      <c r="T4683" s="5" t="str">
        <f aca="false">IF(S4683=R4683,"Yes","No")</f>
        <v>Yes</v>
      </c>
    </row>
    <row r="4684" customFormat="false" ht="15" hidden="false" customHeight="false" outlineLevel="0" collapsed="false">
      <c r="A4684" s="15" t="n">
        <v>6682</v>
      </c>
      <c r="B4684" s="16" t="n">
        <v>3.34582722980585</v>
      </c>
      <c r="C4684" s="15" t="n">
        <v>300</v>
      </c>
      <c r="D4684" s="15" t="n">
        <v>300</v>
      </c>
      <c r="E4684" s="15" t="n">
        <v>25</v>
      </c>
      <c r="F4684" s="16" t="n">
        <v>0.791582400904515</v>
      </c>
      <c r="G4684" s="17" t="s">
        <v>101</v>
      </c>
      <c r="H4684" s="18" t="n">
        <v>0.3</v>
      </c>
      <c r="I4684" s="18" t="n">
        <v>1</v>
      </c>
      <c r="J4684" s="19" t="n">
        <v>0.861375584495866</v>
      </c>
      <c r="K4684" s="19" t="n">
        <v>0.621300042304475</v>
      </c>
      <c r="L4684" s="16" t="n">
        <v>13.1725481488419</v>
      </c>
      <c r="M4684" s="19" t="n">
        <v>0.659711501293488</v>
      </c>
      <c r="N4684" s="19" t="n">
        <v>0.698943519326598</v>
      </c>
      <c r="O4684" s="19" t="n">
        <v>0.861375584495866</v>
      </c>
      <c r="P4684" s="19" t="n">
        <v>0.525130525978695</v>
      </c>
      <c r="Q4684" s="17" t="s">
        <v>29</v>
      </c>
      <c r="R4684" s="5" t="str">
        <f aca="false">IF(OR(Q4684="Steel plate",Q4684="Concrete jacket"),"Steel plate or jacket",Q4684)</f>
        <v>Monitor</v>
      </c>
      <c r="S4684" s="5" t="str">
        <f aca="false">IF(O4684&lt;='Tree rules'!$C$4,IF(N4684&lt;='Tree rules'!$C$5,IF(P4684&lt;='Tree rules'!$C$7,"Monitor","Polymer laminate"),IF(P4684&lt;='Tree rules'!$C$8,"Seal cracks","Polymer laminate")),IF(O4684&lt;='Tree rules'!$C$6,IF(P4684&lt;='Tree rules'!$C$9,"Polymer laminate","Steel plate or jacket"),IF(L4684&lt;='Tree rules'!$C$10,"Steel plate or jacket","Polymer laminate")))</f>
        <v>Monitor</v>
      </c>
      <c r="T4684" s="5" t="str">
        <f aca="false">IF(S4684=R4684,"Yes","No")</f>
        <v>Yes</v>
      </c>
    </row>
    <row r="4685" customFormat="false" ht="15" hidden="false" customHeight="false" outlineLevel="0" collapsed="false">
      <c r="A4685" s="15" t="n">
        <v>6683</v>
      </c>
      <c r="B4685" s="16" t="n">
        <v>6.42033710396555</v>
      </c>
      <c r="C4685" s="15" t="n">
        <v>230</v>
      </c>
      <c r="D4685" s="15" t="n">
        <v>575</v>
      </c>
      <c r="E4685" s="15" t="n">
        <v>20</v>
      </c>
      <c r="F4685" s="16" t="n">
        <v>0.661007412935799</v>
      </c>
      <c r="G4685" s="17" t="s">
        <v>101</v>
      </c>
      <c r="H4685" s="18" t="n">
        <v>0.3</v>
      </c>
      <c r="I4685" s="18" t="n">
        <v>2</v>
      </c>
      <c r="J4685" s="19" t="n">
        <v>0.880137996304356</v>
      </c>
      <c r="K4685" s="19" t="n">
        <v>0.640908783421044</v>
      </c>
      <c r="L4685" s="16" t="n">
        <v>12.1367431076854</v>
      </c>
      <c r="M4685" s="19" t="n">
        <v>0.434629987356434</v>
      </c>
      <c r="N4685" s="19" t="n">
        <v>0.778894626107043</v>
      </c>
      <c r="O4685" s="19" t="n">
        <v>1.19618782015465</v>
      </c>
      <c r="P4685" s="19" t="n">
        <v>1.00670556440205</v>
      </c>
      <c r="Q4685" s="17" t="s">
        <v>31</v>
      </c>
      <c r="R4685" s="5" t="str">
        <f aca="false">IF(OR(Q4685="Steel plate",Q4685="Concrete jacket"),"Steel plate or jacket",Q4685)</f>
        <v>Polymer laminate</v>
      </c>
      <c r="S4685" s="5" t="str">
        <f aca="false">IF(O4685&lt;='Tree rules'!$C$4,IF(N4685&lt;='Tree rules'!$C$5,IF(P4685&lt;='Tree rules'!$C$7,"Monitor","Polymer laminate"),IF(P4685&lt;='Tree rules'!$C$8,"Seal cracks","Polymer laminate")),IF(O4685&lt;='Tree rules'!$C$6,IF(P4685&lt;='Tree rules'!$C$9,"Polymer laminate","Steel plate or jacket"),IF(L4685&lt;='Tree rules'!$C$10,"Steel plate or jacket","Polymer laminate")))</f>
        <v>Polymer laminate</v>
      </c>
      <c r="T4685" s="5" t="str">
        <f aca="false">IF(S4685=R4685,"Yes","No")</f>
        <v>Yes</v>
      </c>
    </row>
    <row r="4686" customFormat="false" ht="15" hidden="false" customHeight="false" outlineLevel="0" collapsed="false">
      <c r="A4686" s="15" t="n">
        <v>6684</v>
      </c>
      <c r="B4686" s="16" t="n">
        <v>3.03782310586357</v>
      </c>
      <c r="C4686" s="15" t="n">
        <v>230</v>
      </c>
      <c r="D4686" s="15" t="n">
        <v>300</v>
      </c>
      <c r="E4686" s="15" t="n">
        <v>25</v>
      </c>
      <c r="F4686" s="16" t="n">
        <v>0.576243217710084</v>
      </c>
      <c r="G4686" s="17" t="s">
        <v>101</v>
      </c>
      <c r="H4686" s="18" t="n">
        <v>0.3</v>
      </c>
      <c r="I4686" s="18" t="n">
        <v>2</v>
      </c>
      <c r="J4686" s="19" t="n">
        <v>0.888707486916403</v>
      </c>
      <c r="K4686" s="19" t="n">
        <v>0.548335863129932</v>
      </c>
      <c r="L4686" s="16" t="n">
        <v>11.8664965072796</v>
      </c>
      <c r="M4686" s="19" t="n">
        <v>0.591791060318228</v>
      </c>
      <c r="N4686" s="19" t="n">
        <v>0.95476434592919</v>
      </c>
      <c r="O4686" s="19" t="n">
        <v>1.29010478692447</v>
      </c>
      <c r="P4686" s="19" t="n">
        <v>0.474833760029814</v>
      </c>
      <c r="Q4686" s="17" t="s">
        <v>31</v>
      </c>
      <c r="R4686" s="5" t="str">
        <f aca="false">IF(OR(Q4686="Steel plate",Q4686="Concrete jacket"),"Steel plate or jacket",Q4686)</f>
        <v>Polymer laminate</v>
      </c>
      <c r="S4686" s="5" t="str">
        <f aca="false">IF(O4686&lt;='Tree rules'!$C$4,IF(N4686&lt;='Tree rules'!$C$5,IF(P4686&lt;='Tree rules'!$C$7,"Monitor","Polymer laminate"),IF(P4686&lt;='Tree rules'!$C$8,"Seal cracks","Polymer laminate")),IF(O4686&lt;='Tree rules'!$C$6,IF(P4686&lt;='Tree rules'!$C$9,"Polymer laminate","Steel plate or jacket"),IF(L4686&lt;='Tree rules'!$C$10,"Steel plate or jacket","Polymer laminate")))</f>
        <v>Polymer laminate</v>
      </c>
      <c r="T4686" s="5" t="str">
        <f aca="false">IF(S4686=R4686,"Yes","No")</f>
        <v>Yes</v>
      </c>
    </row>
    <row r="4687" customFormat="false" ht="15" hidden="false" customHeight="false" outlineLevel="0" collapsed="false">
      <c r="A4687" s="15" t="n">
        <v>6685</v>
      </c>
      <c r="B4687" s="16" t="n">
        <v>3.79558033001106</v>
      </c>
      <c r="C4687" s="15" t="n">
        <v>300</v>
      </c>
      <c r="D4687" s="15" t="n">
        <v>375</v>
      </c>
      <c r="E4687" s="15" t="n">
        <v>30</v>
      </c>
      <c r="F4687" s="16" t="n">
        <v>0.611130485804701</v>
      </c>
      <c r="G4687" s="17" t="s">
        <v>101</v>
      </c>
      <c r="H4687" s="18" t="n">
        <v>0.3</v>
      </c>
      <c r="I4687" s="18" t="n">
        <v>1.5</v>
      </c>
      <c r="J4687" s="19" t="n">
        <v>0.94182428490823</v>
      </c>
      <c r="K4687" s="19" t="n">
        <v>0.586572501636675</v>
      </c>
      <c r="L4687" s="16" t="n">
        <v>11.5367183283011</v>
      </c>
      <c r="M4687" s="19" t="n">
        <v>0.936952987180188</v>
      </c>
      <c r="N4687" s="19" t="n">
        <v>0.881897689879461</v>
      </c>
      <c r="O4687" s="19" t="n">
        <v>1.13651231391195</v>
      </c>
      <c r="P4687" s="19" t="n">
        <v>0.326792780559889</v>
      </c>
      <c r="Q4687" s="17" t="s">
        <v>31</v>
      </c>
      <c r="R4687" s="5" t="str">
        <f aca="false">IF(OR(Q4687="Steel plate",Q4687="Concrete jacket"),"Steel plate or jacket",Q4687)</f>
        <v>Polymer laminate</v>
      </c>
      <c r="S4687" s="5" t="str">
        <f aca="false">IF(O4687&lt;='Tree rules'!$C$4,IF(N4687&lt;='Tree rules'!$C$5,IF(P4687&lt;='Tree rules'!$C$7,"Monitor","Polymer laminate"),IF(P4687&lt;='Tree rules'!$C$8,"Seal cracks","Polymer laminate")),IF(O4687&lt;='Tree rules'!$C$6,IF(P4687&lt;='Tree rules'!$C$9,"Polymer laminate","Steel plate or jacket"),IF(L4687&lt;='Tree rules'!$C$10,"Steel plate or jacket","Polymer laminate")))</f>
        <v>Polymer laminate</v>
      </c>
      <c r="T4687" s="5" t="str">
        <f aca="false">IF(S4687=R4687,"Yes","No")</f>
        <v>Yes</v>
      </c>
    </row>
    <row r="4688" customFormat="false" ht="15" hidden="false" customHeight="false" outlineLevel="0" collapsed="false">
      <c r="A4688" s="15" t="n">
        <v>6686</v>
      </c>
      <c r="B4688" s="16" t="n">
        <v>3.44214754581655</v>
      </c>
      <c r="C4688" s="15" t="n">
        <v>300</v>
      </c>
      <c r="D4688" s="15" t="n">
        <v>300</v>
      </c>
      <c r="E4688" s="15" t="n">
        <v>30</v>
      </c>
      <c r="F4688" s="16" t="n">
        <v>0.791582400904515</v>
      </c>
      <c r="G4688" s="17" t="s">
        <v>101</v>
      </c>
      <c r="H4688" s="18" t="n">
        <v>0.3</v>
      </c>
      <c r="I4688" s="18" t="n">
        <v>1</v>
      </c>
      <c r="J4688" s="19" t="n">
        <v>0.922151774552617</v>
      </c>
      <c r="K4688" s="19" t="n">
        <v>0.637863687134426</v>
      </c>
      <c r="L4688" s="16" t="n">
        <v>13.5517619914038</v>
      </c>
      <c r="M4688" s="19" t="n">
        <v>0.681894070119251</v>
      </c>
      <c r="N4688" s="19" t="n">
        <v>0.758077146500695</v>
      </c>
      <c r="O4688" s="19" t="n">
        <v>0.922151774552617</v>
      </c>
      <c r="P4688" s="19" t="n">
        <v>0.531899061763532</v>
      </c>
      <c r="Q4688" s="17" t="s">
        <v>29</v>
      </c>
      <c r="R4688" s="5" t="str">
        <f aca="false">IF(OR(Q4688="Steel plate",Q4688="Concrete jacket"),"Steel plate or jacket",Q4688)</f>
        <v>Monitor</v>
      </c>
      <c r="S4688" s="5" t="str">
        <f aca="false">IF(O4688&lt;='Tree rules'!$C$4,IF(N4688&lt;='Tree rules'!$C$5,IF(P4688&lt;='Tree rules'!$C$7,"Monitor","Polymer laminate"),IF(P4688&lt;='Tree rules'!$C$8,"Seal cracks","Polymer laminate")),IF(O4688&lt;='Tree rules'!$C$6,IF(P4688&lt;='Tree rules'!$C$9,"Polymer laminate","Steel plate or jacket"),IF(L4688&lt;='Tree rules'!$C$10,"Steel plate or jacket","Polymer laminate")))</f>
        <v>Monitor</v>
      </c>
      <c r="T4688" s="5" t="str">
        <f aca="false">IF(S4688=R4688,"Yes","No")</f>
        <v>Yes</v>
      </c>
    </row>
    <row r="4689" customFormat="false" ht="15" hidden="false" customHeight="false" outlineLevel="0" collapsed="false">
      <c r="A4689" s="15" t="n">
        <v>6688</v>
      </c>
      <c r="B4689" s="16" t="n">
        <v>6.42198735320389</v>
      </c>
      <c r="C4689" s="15" t="n">
        <v>230</v>
      </c>
      <c r="D4689" s="15" t="n">
        <v>550</v>
      </c>
      <c r="E4689" s="15" t="n">
        <v>30</v>
      </c>
      <c r="F4689" s="16" t="n">
        <v>0.816280786486175</v>
      </c>
      <c r="G4689" s="17" t="s">
        <v>101</v>
      </c>
      <c r="H4689" s="18" t="n">
        <v>0.3</v>
      </c>
      <c r="I4689" s="18" t="n">
        <v>1</v>
      </c>
      <c r="J4689" s="19" t="n">
        <v>0.854368414011327</v>
      </c>
      <c r="K4689" s="19" t="n">
        <v>0.640326350292664</v>
      </c>
      <c r="L4689" s="16" t="n">
        <v>12.792803492438</v>
      </c>
      <c r="M4689" s="19" t="n">
        <v>0.942531415318251</v>
      </c>
      <c r="N4689" s="19" t="n">
        <v>0.55486437935292</v>
      </c>
      <c r="O4689" s="19" t="n">
        <v>0.854368414011327</v>
      </c>
      <c r="P4689" s="19" t="n">
        <v>0.446489102819427</v>
      </c>
      <c r="Q4689" s="17" t="s">
        <v>29</v>
      </c>
      <c r="R4689" s="5" t="str">
        <f aca="false">IF(OR(Q4689="Steel plate",Q4689="Concrete jacket"),"Steel plate or jacket",Q4689)</f>
        <v>Monitor</v>
      </c>
      <c r="S4689" s="5" t="str">
        <f aca="false">IF(O4689&lt;='Tree rules'!$C$4,IF(N4689&lt;='Tree rules'!$C$5,IF(P4689&lt;='Tree rules'!$C$7,"Monitor","Polymer laminate"),IF(P4689&lt;='Tree rules'!$C$8,"Seal cracks","Polymer laminate")),IF(O4689&lt;='Tree rules'!$C$6,IF(P4689&lt;='Tree rules'!$C$9,"Polymer laminate","Steel plate or jacket"),IF(L4689&lt;='Tree rules'!$C$10,"Steel plate or jacket","Polymer laminate")))</f>
        <v>Monitor</v>
      </c>
      <c r="T4689" s="5" t="str">
        <f aca="false">IF(S4689=R4689,"Yes","No")</f>
        <v>Yes</v>
      </c>
    </row>
    <row r="4690" customFormat="false" ht="15" hidden="false" customHeight="false" outlineLevel="0" collapsed="false">
      <c r="A4690" s="15" t="n">
        <v>6689</v>
      </c>
      <c r="B4690" s="16" t="n">
        <v>5.92988099546721</v>
      </c>
      <c r="C4690" s="15" t="n">
        <v>300</v>
      </c>
      <c r="D4690" s="15" t="n">
        <v>500</v>
      </c>
      <c r="E4690" s="15" t="n">
        <v>30</v>
      </c>
      <c r="F4690" s="16" t="n">
        <v>0.71889992072993</v>
      </c>
      <c r="G4690" s="17" t="s">
        <v>102</v>
      </c>
      <c r="H4690" s="18" t="n">
        <v>0.1</v>
      </c>
      <c r="I4690" s="18" t="n">
        <v>1</v>
      </c>
      <c r="J4690" s="19" t="n">
        <v>0.856431808937291</v>
      </c>
      <c r="K4690" s="19" t="n">
        <v>0.574024501477531</v>
      </c>
      <c r="L4690" s="16" t="n">
        <v>13.5695217287579</v>
      </c>
      <c r="M4690" s="19" t="n">
        <v>0.662763909688718</v>
      </c>
      <c r="N4690" s="19" t="n">
        <v>2.46386204811997</v>
      </c>
      <c r="O4690" s="19" t="n">
        <v>0.856431808937291</v>
      </c>
      <c r="P4690" s="19" t="n">
        <v>0.499109718647003</v>
      </c>
      <c r="Q4690" s="17" t="s">
        <v>30</v>
      </c>
      <c r="R4690" s="5" t="str">
        <f aca="false">IF(OR(Q4690="Steel plate",Q4690="Concrete jacket"),"Steel plate or jacket",Q4690)</f>
        <v>Seal cracks</v>
      </c>
      <c r="S4690" s="5" t="str">
        <f aca="false">IF(O4690&lt;='Tree rules'!$C$4,IF(N4690&lt;='Tree rules'!$C$5,IF(P4690&lt;='Tree rules'!$C$7,"Monitor","Polymer laminate"),IF(P4690&lt;='Tree rules'!$C$8,"Seal cracks","Polymer laminate")),IF(O4690&lt;='Tree rules'!$C$6,IF(P4690&lt;='Tree rules'!$C$9,"Polymer laminate","Steel plate or jacket"),IF(L4690&lt;='Tree rules'!$C$10,"Steel plate or jacket","Polymer laminate")))</f>
        <v>Seal cracks</v>
      </c>
      <c r="T4690" s="5" t="str">
        <f aca="false">IF(S4690=R4690,"Yes","No")</f>
        <v>Yes</v>
      </c>
    </row>
    <row r="4691" customFormat="false" ht="15" hidden="false" customHeight="false" outlineLevel="0" collapsed="false">
      <c r="A4691" s="15" t="n">
        <v>6690</v>
      </c>
      <c r="B4691" s="16" t="n">
        <v>3.05499442682076</v>
      </c>
      <c r="C4691" s="15" t="n">
        <v>300</v>
      </c>
      <c r="D4691" s="15" t="n">
        <v>300</v>
      </c>
      <c r="E4691" s="15" t="n">
        <v>30</v>
      </c>
      <c r="F4691" s="16" t="n">
        <v>0.831109167616348</v>
      </c>
      <c r="G4691" s="17" t="s">
        <v>101</v>
      </c>
      <c r="H4691" s="18" t="n">
        <v>0.3</v>
      </c>
      <c r="I4691" s="18" t="n">
        <v>1.5</v>
      </c>
      <c r="J4691" s="19" t="n">
        <v>0.953506427167549</v>
      </c>
      <c r="K4691" s="19" t="n">
        <v>0.587040784521205</v>
      </c>
      <c r="L4691" s="16" t="n">
        <v>12.1229937572252</v>
      </c>
      <c r="M4691" s="19" t="n">
        <v>0.772378390886076</v>
      </c>
      <c r="N4691" s="19" t="n">
        <v>1.23396707425559</v>
      </c>
      <c r="O4691" s="19" t="n">
        <v>1.1503860602261</v>
      </c>
      <c r="P4691" s="19" t="n">
        <v>0.47231700374475</v>
      </c>
      <c r="Q4691" s="17" t="s">
        <v>31</v>
      </c>
      <c r="R4691" s="5" t="str">
        <f aca="false">IF(OR(Q4691="Steel plate",Q4691="Concrete jacket"),"Steel plate or jacket",Q4691)</f>
        <v>Polymer laminate</v>
      </c>
      <c r="S4691" s="5" t="str">
        <f aca="false">IF(O4691&lt;='Tree rules'!$C$4,IF(N4691&lt;='Tree rules'!$C$5,IF(P4691&lt;='Tree rules'!$C$7,"Monitor","Polymer laminate"),IF(P4691&lt;='Tree rules'!$C$8,"Seal cracks","Polymer laminate")),IF(O4691&lt;='Tree rules'!$C$6,IF(P4691&lt;='Tree rules'!$C$9,"Polymer laminate","Steel plate or jacket"),IF(L4691&lt;='Tree rules'!$C$10,"Steel plate or jacket","Polymer laminate")))</f>
        <v>Polymer laminate</v>
      </c>
      <c r="T4691" s="5" t="str">
        <f aca="false">IF(S4691=R4691,"Yes","No")</f>
        <v>Yes</v>
      </c>
    </row>
    <row r="4692" customFormat="false" ht="15" hidden="false" customHeight="false" outlineLevel="0" collapsed="false">
      <c r="A4692" s="15" t="n">
        <v>6692</v>
      </c>
      <c r="B4692" s="16" t="n">
        <v>7.17350533328202</v>
      </c>
      <c r="C4692" s="15" t="n">
        <v>230</v>
      </c>
      <c r="D4692" s="15" t="n">
        <v>700</v>
      </c>
      <c r="E4692" s="15" t="n">
        <v>25</v>
      </c>
      <c r="F4692" s="16" t="n">
        <v>0.643285643353312</v>
      </c>
      <c r="G4692" s="17" t="s">
        <v>102</v>
      </c>
      <c r="H4692" s="18" t="n">
        <v>0.1</v>
      </c>
      <c r="I4692" s="18" t="n">
        <v>1</v>
      </c>
      <c r="J4692" s="19" t="n">
        <v>0.965192501676567</v>
      </c>
      <c r="K4692" s="19" t="n">
        <v>0.586465024571616</v>
      </c>
      <c r="L4692" s="16" t="n">
        <v>11.2613898481664</v>
      </c>
      <c r="M4692" s="19" t="n">
        <v>0.897113005439781</v>
      </c>
      <c r="N4692" s="19" t="n">
        <v>2.29939110200129</v>
      </c>
      <c r="O4692" s="19" t="n">
        <v>0.965192501676567</v>
      </c>
      <c r="P4692" s="19" t="n">
        <v>0.383744681330676</v>
      </c>
      <c r="Q4692" s="17" t="s">
        <v>30</v>
      </c>
      <c r="R4692" s="5" t="str">
        <f aca="false">IF(OR(Q4692="Steel plate",Q4692="Concrete jacket"),"Steel plate or jacket",Q4692)</f>
        <v>Seal cracks</v>
      </c>
      <c r="S4692" s="5" t="str">
        <f aca="false">IF(O4692&lt;='Tree rules'!$C$4,IF(N4692&lt;='Tree rules'!$C$5,IF(P4692&lt;='Tree rules'!$C$7,"Monitor","Polymer laminate"),IF(P4692&lt;='Tree rules'!$C$8,"Seal cracks","Polymer laminate")),IF(O4692&lt;='Tree rules'!$C$6,IF(P4692&lt;='Tree rules'!$C$9,"Polymer laminate","Steel plate or jacket"),IF(L4692&lt;='Tree rules'!$C$10,"Steel plate or jacket","Polymer laminate")))</f>
        <v>Seal cracks</v>
      </c>
      <c r="T4692" s="5" t="str">
        <f aca="false">IF(S4692=R4692,"Yes","No")</f>
        <v>Yes</v>
      </c>
    </row>
    <row r="4693" customFormat="false" ht="15" hidden="false" customHeight="false" outlineLevel="0" collapsed="false">
      <c r="A4693" s="15" t="n">
        <v>6694</v>
      </c>
      <c r="B4693" s="16" t="n">
        <v>4.7283306706424</v>
      </c>
      <c r="C4693" s="15" t="n">
        <v>230</v>
      </c>
      <c r="D4693" s="15" t="n">
        <v>425</v>
      </c>
      <c r="E4693" s="15" t="n">
        <v>20</v>
      </c>
      <c r="F4693" s="16" t="n">
        <v>0.724620609754306</v>
      </c>
      <c r="G4693" s="17" t="s">
        <v>103</v>
      </c>
      <c r="H4693" s="18" t="n">
        <v>0.2</v>
      </c>
      <c r="I4693" s="18" t="n">
        <v>2</v>
      </c>
      <c r="J4693" s="19" t="n">
        <v>0.927921288067483</v>
      </c>
      <c r="K4693" s="19" t="n">
        <v>0.519206078368177</v>
      </c>
      <c r="L4693" s="16" t="n">
        <v>12.5419911688127</v>
      </c>
      <c r="M4693" s="19" t="n">
        <v>0.737103219023574</v>
      </c>
      <c r="N4693" s="19" t="n">
        <v>1.88956819504211</v>
      </c>
      <c r="O4693" s="19" t="n">
        <v>1.3740602031231</v>
      </c>
      <c r="P4693" s="19" t="n">
        <v>0.631910491792097</v>
      </c>
      <c r="Q4693" s="17" t="s">
        <v>31</v>
      </c>
      <c r="R4693" s="5" t="str">
        <f aca="false">IF(OR(Q4693="Steel plate",Q4693="Concrete jacket"),"Steel plate or jacket",Q4693)</f>
        <v>Polymer laminate</v>
      </c>
      <c r="S4693" s="5" t="str">
        <f aca="false">IF(O4693&lt;='Tree rules'!$C$4,IF(N4693&lt;='Tree rules'!$C$5,IF(P4693&lt;='Tree rules'!$C$7,"Monitor","Polymer laminate"),IF(P4693&lt;='Tree rules'!$C$8,"Seal cracks","Polymer laminate")),IF(O4693&lt;='Tree rules'!$C$6,IF(P4693&lt;='Tree rules'!$C$9,"Polymer laminate","Steel plate or jacket"),IF(L4693&lt;='Tree rules'!$C$10,"Steel plate or jacket","Polymer laminate")))</f>
        <v>Steel plate or jacket</v>
      </c>
      <c r="T4693" s="5" t="str">
        <f aca="false">IF(S4693=R4693,"Yes","No")</f>
        <v>No</v>
      </c>
    </row>
    <row r="4694" customFormat="false" ht="15" hidden="false" customHeight="false" outlineLevel="0" collapsed="false">
      <c r="A4694" s="15" t="n">
        <v>6696</v>
      </c>
      <c r="B4694" s="16" t="n">
        <v>3.1441471991643</v>
      </c>
      <c r="C4694" s="15" t="n">
        <v>300</v>
      </c>
      <c r="D4694" s="15" t="n">
        <v>300</v>
      </c>
      <c r="E4694" s="15" t="n">
        <v>30</v>
      </c>
      <c r="F4694" s="16" t="n">
        <v>0.589048622548086</v>
      </c>
      <c r="G4694" s="17" t="s">
        <v>103</v>
      </c>
      <c r="H4694" s="18" t="n">
        <v>0.2</v>
      </c>
      <c r="I4694" s="18" t="n">
        <v>1.5</v>
      </c>
      <c r="J4694" s="19" t="n">
        <v>0.910553048252684</v>
      </c>
      <c r="K4694" s="19" t="n">
        <v>0.568193778798207</v>
      </c>
      <c r="L4694" s="16" t="n">
        <v>12.2818249967356</v>
      </c>
      <c r="M4694" s="19" t="n">
        <v>0.807557819355268</v>
      </c>
      <c r="N4694" s="19" t="n">
        <v>1.16142355819631</v>
      </c>
      <c r="O4694" s="19" t="n">
        <v>1.10714428373757</v>
      </c>
      <c r="P4694" s="19" t="n">
        <v>0.338241510144996</v>
      </c>
      <c r="Q4694" s="17" t="s">
        <v>31</v>
      </c>
      <c r="R4694" s="5" t="str">
        <f aca="false">IF(OR(Q4694="Steel plate",Q4694="Concrete jacket"),"Steel plate or jacket",Q4694)</f>
        <v>Polymer laminate</v>
      </c>
      <c r="S4694" s="5" t="str">
        <f aca="false">IF(O4694&lt;='Tree rules'!$C$4,IF(N4694&lt;='Tree rules'!$C$5,IF(P4694&lt;='Tree rules'!$C$7,"Monitor","Polymer laminate"),IF(P4694&lt;='Tree rules'!$C$8,"Seal cracks","Polymer laminate")),IF(O4694&lt;='Tree rules'!$C$6,IF(P4694&lt;='Tree rules'!$C$9,"Polymer laminate","Steel plate or jacket"),IF(L4694&lt;='Tree rules'!$C$10,"Steel plate or jacket","Polymer laminate")))</f>
        <v>Polymer laminate</v>
      </c>
      <c r="T4694" s="5" t="str">
        <f aca="false">IF(S4694=R4694,"Yes","No")</f>
        <v>Yes</v>
      </c>
    </row>
    <row r="4695" customFormat="false" ht="15" hidden="false" customHeight="false" outlineLevel="0" collapsed="false">
      <c r="A4695" s="15" t="n">
        <v>6697</v>
      </c>
      <c r="B4695" s="16" t="n">
        <v>3.89535630549149</v>
      </c>
      <c r="C4695" s="15" t="n">
        <v>230</v>
      </c>
      <c r="D4695" s="15" t="n">
        <v>300</v>
      </c>
      <c r="E4695" s="15" t="n">
        <v>25</v>
      </c>
      <c r="F4695" s="16" t="n">
        <v>0.688332522525665</v>
      </c>
      <c r="G4695" s="17" t="s">
        <v>103</v>
      </c>
      <c r="H4695" s="18" t="n">
        <v>0.2</v>
      </c>
      <c r="I4695" s="18" t="n">
        <v>1</v>
      </c>
      <c r="J4695" s="19" t="n">
        <v>0.91913513896646</v>
      </c>
      <c r="K4695" s="19" t="n">
        <v>0.571285933174062</v>
      </c>
      <c r="L4695" s="16" t="n">
        <v>15.3360484468169</v>
      </c>
      <c r="M4695" s="19" t="n">
        <v>0.542950040319527</v>
      </c>
      <c r="N4695" s="19" t="n">
        <v>1.27908084855542</v>
      </c>
      <c r="O4695" s="19" t="n">
        <v>0.91913513896646</v>
      </c>
      <c r="P4695" s="19" t="n">
        <v>0.655277007512157</v>
      </c>
      <c r="Q4695" s="17" t="s">
        <v>30</v>
      </c>
      <c r="R4695" s="5" t="str">
        <f aca="false">IF(OR(Q4695="Steel plate",Q4695="Concrete jacket"),"Steel plate or jacket",Q4695)</f>
        <v>Seal cracks</v>
      </c>
      <c r="S4695" s="5" t="str">
        <f aca="false">IF(O4695&lt;='Tree rules'!$C$4,IF(N4695&lt;='Tree rules'!$C$5,IF(P4695&lt;='Tree rules'!$C$7,"Monitor","Polymer laminate"),IF(P4695&lt;='Tree rules'!$C$8,"Seal cracks","Polymer laminate")),IF(O4695&lt;='Tree rules'!$C$6,IF(P4695&lt;='Tree rules'!$C$9,"Polymer laminate","Steel plate or jacket"),IF(L4695&lt;='Tree rules'!$C$10,"Steel plate or jacket","Polymer laminate")))</f>
        <v>Seal cracks</v>
      </c>
      <c r="T4695" s="5" t="str">
        <f aca="false">IF(S4695=R4695,"Yes","No")</f>
        <v>Yes</v>
      </c>
    </row>
    <row r="4696" customFormat="false" ht="15" hidden="false" customHeight="false" outlineLevel="0" collapsed="false">
      <c r="A4696" s="15" t="n">
        <v>6698</v>
      </c>
      <c r="B4696" s="16" t="n">
        <v>5.20648602762906</v>
      </c>
      <c r="C4696" s="15" t="n">
        <v>230</v>
      </c>
      <c r="D4696" s="15" t="n">
        <v>500</v>
      </c>
      <c r="E4696" s="15" t="n">
        <v>30</v>
      </c>
      <c r="F4696" s="16" t="n">
        <v>0.90657733366385</v>
      </c>
      <c r="G4696" s="17" t="s">
        <v>101</v>
      </c>
      <c r="H4696" s="18" t="n">
        <v>0.3</v>
      </c>
      <c r="I4696" s="18" t="n">
        <v>1</v>
      </c>
      <c r="J4696" s="19" t="n">
        <v>0.946394542562867</v>
      </c>
      <c r="K4696" s="19" t="n">
        <v>0.445414105138925</v>
      </c>
      <c r="L4696" s="16" t="n">
        <v>11.5187743974094</v>
      </c>
      <c r="M4696" s="19" t="n">
        <v>0.377797747853831</v>
      </c>
      <c r="N4696" s="19" t="n">
        <v>0.700681259676827</v>
      </c>
      <c r="O4696" s="19" t="n">
        <v>0.946394542562867</v>
      </c>
      <c r="P4696" s="19" t="n">
        <v>0.918801557472887</v>
      </c>
      <c r="Q4696" s="17" t="s">
        <v>29</v>
      </c>
      <c r="R4696" s="5" t="str">
        <f aca="false">IF(OR(Q4696="Steel plate",Q4696="Concrete jacket"),"Steel plate or jacket",Q4696)</f>
        <v>Monitor</v>
      </c>
      <c r="S4696" s="5" t="str">
        <f aca="false">IF(O4696&lt;='Tree rules'!$C$4,IF(N4696&lt;='Tree rules'!$C$5,IF(P4696&lt;='Tree rules'!$C$7,"Monitor","Polymer laminate"),IF(P4696&lt;='Tree rules'!$C$8,"Seal cracks","Polymer laminate")),IF(O4696&lt;='Tree rules'!$C$6,IF(P4696&lt;='Tree rules'!$C$9,"Polymer laminate","Steel plate or jacket"),IF(L4696&lt;='Tree rules'!$C$10,"Steel plate or jacket","Polymer laminate")))</f>
        <v>Monitor</v>
      </c>
      <c r="T4696" s="5" t="str">
        <f aca="false">IF(S4696=R4696,"Yes","No")</f>
        <v>Yes</v>
      </c>
    </row>
    <row r="4697" customFormat="false" ht="15" hidden="false" customHeight="false" outlineLevel="0" collapsed="false">
      <c r="A4697" s="15" t="n">
        <v>6699</v>
      </c>
      <c r="B4697" s="16" t="n">
        <v>3.64737496536425</v>
      </c>
      <c r="C4697" s="15" t="n">
        <v>230</v>
      </c>
      <c r="D4697" s="15" t="n">
        <v>300</v>
      </c>
      <c r="E4697" s="15" t="n">
        <v>25</v>
      </c>
      <c r="F4697" s="16" t="n">
        <v>0.816145304197962</v>
      </c>
      <c r="G4697" s="17" t="s">
        <v>102</v>
      </c>
      <c r="H4697" s="18" t="n">
        <v>0.1</v>
      </c>
      <c r="I4697" s="18" t="n">
        <v>1</v>
      </c>
      <c r="J4697" s="19" t="n">
        <v>0.88179977635791</v>
      </c>
      <c r="K4697" s="19" t="n">
        <v>0.564487249320725</v>
      </c>
      <c r="L4697" s="16" t="n">
        <v>15.1343359558683</v>
      </c>
      <c r="M4697" s="19" t="n">
        <v>0.623695255302887</v>
      </c>
      <c r="N4697" s="19" t="n">
        <v>2.43312677756179</v>
      </c>
      <c r="O4697" s="19" t="n">
        <v>0.88179977635791</v>
      </c>
      <c r="P4697" s="19" t="n">
        <v>0.543202239871883</v>
      </c>
      <c r="Q4697" s="17" t="s">
        <v>30</v>
      </c>
      <c r="R4697" s="5" t="str">
        <f aca="false">IF(OR(Q4697="Steel plate",Q4697="Concrete jacket"),"Steel plate or jacket",Q4697)</f>
        <v>Seal cracks</v>
      </c>
      <c r="S4697" s="5" t="str">
        <f aca="false">IF(O4697&lt;='Tree rules'!$C$4,IF(N4697&lt;='Tree rules'!$C$5,IF(P4697&lt;='Tree rules'!$C$7,"Monitor","Polymer laminate"),IF(P4697&lt;='Tree rules'!$C$8,"Seal cracks","Polymer laminate")),IF(O4697&lt;='Tree rules'!$C$6,IF(P4697&lt;='Tree rules'!$C$9,"Polymer laminate","Steel plate or jacket"),IF(L4697&lt;='Tree rules'!$C$10,"Steel plate or jacket","Polymer laminate")))</f>
        <v>Seal cracks</v>
      </c>
      <c r="T4697" s="5" t="str">
        <f aca="false">IF(S4697=R4697,"Yes","No")</f>
        <v>Yes</v>
      </c>
    </row>
    <row r="4698" customFormat="false" ht="15" hidden="false" customHeight="false" outlineLevel="0" collapsed="false">
      <c r="A4698" s="15" t="n">
        <v>6700</v>
      </c>
      <c r="B4698" s="16" t="n">
        <v>5.32419408224993</v>
      </c>
      <c r="C4698" s="15" t="n">
        <v>300</v>
      </c>
      <c r="D4698" s="15" t="n">
        <v>450</v>
      </c>
      <c r="E4698" s="15" t="n">
        <v>30</v>
      </c>
      <c r="F4698" s="16" t="n">
        <v>0.663570725510715</v>
      </c>
      <c r="G4698" s="17" t="s">
        <v>101</v>
      </c>
      <c r="H4698" s="18" t="n">
        <v>0.3</v>
      </c>
      <c r="I4698" s="18" t="n">
        <v>2</v>
      </c>
      <c r="J4698" s="19" t="n">
        <v>0.904426268305382</v>
      </c>
      <c r="K4698" s="19" t="n">
        <v>0.639860424475682</v>
      </c>
      <c r="L4698" s="16" t="n">
        <v>13.1786982233909</v>
      </c>
      <c r="M4698" s="19" t="n">
        <v>0.602096115668184</v>
      </c>
      <c r="N4698" s="19" t="n">
        <v>0.893651303371074</v>
      </c>
      <c r="O4698" s="19" t="n">
        <v>1.23014596066593</v>
      </c>
      <c r="P4698" s="19" t="n">
        <v>0.678416362935081</v>
      </c>
      <c r="Q4698" s="17" t="s">
        <v>31</v>
      </c>
      <c r="R4698" s="5" t="str">
        <f aca="false">IF(OR(Q4698="Steel plate",Q4698="Concrete jacket"),"Steel plate or jacket",Q4698)</f>
        <v>Polymer laminate</v>
      </c>
      <c r="S4698" s="5" t="str">
        <f aca="false">IF(O4698&lt;='Tree rules'!$C$4,IF(N4698&lt;='Tree rules'!$C$5,IF(P4698&lt;='Tree rules'!$C$7,"Monitor","Polymer laminate"),IF(P4698&lt;='Tree rules'!$C$8,"Seal cracks","Polymer laminate")),IF(O4698&lt;='Tree rules'!$C$6,IF(P4698&lt;='Tree rules'!$C$9,"Polymer laminate","Steel plate or jacket"),IF(L4698&lt;='Tree rules'!$C$10,"Steel plate or jacket","Polymer laminate")))</f>
        <v>Polymer laminate</v>
      </c>
      <c r="T4698" s="5" t="str">
        <f aca="false">IF(S4698=R4698,"Yes","No")</f>
        <v>Yes</v>
      </c>
    </row>
    <row r="4699" customFormat="false" ht="15" hidden="false" customHeight="false" outlineLevel="0" collapsed="false">
      <c r="A4699" s="15" t="n">
        <v>6701</v>
      </c>
      <c r="B4699" s="16" t="n">
        <v>3.86388966682768</v>
      </c>
      <c r="C4699" s="15" t="n">
        <v>300</v>
      </c>
      <c r="D4699" s="15" t="n">
        <v>375</v>
      </c>
      <c r="E4699" s="15" t="n">
        <v>30</v>
      </c>
      <c r="F4699" s="16" t="n">
        <v>0.853766156389583</v>
      </c>
      <c r="G4699" s="17" t="s">
        <v>102</v>
      </c>
      <c r="H4699" s="18" t="n">
        <v>0.1</v>
      </c>
      <c r="I4699" s="18" t="n">
        <v>1</v>
      </c>
      <c r="J4699" s="19" t="n">
        <v>0.91222461299404</v>
      </c>
      <c r="K4699" s="19" t="n">
        <v>0.517671460999092</v>
      </c>
      <c r="L4699" s="16" t="n">
        <v>12.3053811045468</v>
      </c>
      <c r="M4699" s="19" t="n">
        <v>0.408634895833952</v>
      </c>
      <c r="N4699" s="19" t="n">
        <v>2.69875247237247</v>
      </c>
      <c r="O4699" s="19" t="n">
        <v>0.91222461299404</v>
      </c>
      <c r="P4699" s="19" t="n">
        <v>0.725531716806795</v>
      </c>
      <c r="Q4699" s="17" t="s">
        <v>30</v>
      </c>
      <c r="R4699" s="5" t="str">
        <f aca="false">IF(OR(Q4699="Steel plate",Q4699="Concrete jacket"),"Steel plate or jacket",Q4699)</f>
        <v>Seal cracks</v>
      </c>
      <c r="S4699" s="5" t="str">
        <f aca="false">IF(O4699&lt;='Tree rules'!$C$4,IF(N4699&lt;='Tree rules'!$C$5,IF(P4699&lt;='Tree rules'!$C$7,"Monitor","Polymer laminate"),IF(P4699&lt;='Tree rules'!$C$8,"Seal cracks","Polymer laminate")),IF(O4699&lt;='Tree rules'!$C$6,IF(P4699&lt;='Tree rules'!$C$9,"Polymer laminate","Steel plate or jacket"),IF(L4699&lt;='Tree rules'!$C$10,"Steel plate or jacket","Polymer laminate")))</f>
        <v>Seal cracks</v>
      </c>
      <c r="T4699" s="5" t="str">
        <f aca="false">IF(S4699=R4699,"Yes","No")</f>
        <v>Yes</v>
      </c>
    </row>
    <row r="4700" customFormat="false" ht="15" hidden="false" customHeight="false" outlineLevel="0" collapsed="false">
      <c r="A4700" s="15" t="n">
        <v>6702</v>
      </c>
      <c r="B4700" s="16" t="n">
        <v>4.25460540492424</v>
      </c>
      <c r="C4700" s="15" t="n">
        <v>300</v>
      </c>
      <c r="D4700" s="15" t="n">
        <v>350</v>
      </c>
      <c r="E4700" s="15" t="n">
        <v>20</v>
      </c>
      <c r="F4700" s="16" t="n">
        <v>0.729754391077768</v>
      </c>
      <c r="G4700" s="17" t="s">
        <v>102</v>
      </c>
      <c r="H4700" s="18" t="n">
        <v>0.1</v>
      </c>
      <c r="I4700" s="18" t="n">
        <v>2</v>
      </c>
      <c r="J4700" s="19" t="n">
        <v>0.865621475672023</v>
      </c>
      <c r="K4700" s="19" t="n">
        <v>0.545424017611991</v>
      </c>
      <c r="L4700" s="16" t="n">
        <v>14.8244090763911</v>
      </c>
      <c r="M4700" s="19" t="n">
        <v>0.891874033123121</v>
      </c>
      <c r="N4700" s="19" t="n">
        <v>4.36844620956737</v>
      </c>
      <c r="O4700" s="19" t="n">
        <v>1.25911220835179</v>
      </c>
      <c r="P4700" s="19" t="n">
        <v>0.480283976310999</v>
      </c>
      <c r="Q4700" s="17" t="s">
        <v>31</v>
      </c>
      <c r="R4700" s="5" t="str">
        <f aca="false">IF(OR(Q4700="Steel plate",Q4700="Concrete jacket"),"Steel plate or jacket",Q4700)</f>
        <v>Polymer laminate</v>
      </c>
      <c r="S4700" s="5" t="str">
        <f aca="false">IF(O4700&lt;='Tree rules'!$C$4,IF(N4700&lt;='Tree rules'!$C$5,IF(P4700&lt;='Tree rules'!$C$7,"Monitor","Polymer laminate"),IF(P4700&lt;='Tree rules'!$C$8,"Seal cracks","Polymer laminate")),IF(O4700&lt;='Tree rules'!$C$6,IF(P4700&lt;='Tree rules'!$C$9,"Polymer laminate","Steel plate or jacket"),IF(L4700&lt;='Tree rules'!$C$10,"Steel plate or jacket","Polymer laminate")))</f>
        <v>Polymer laminate</v>
      </c>
      <c r="T4700" s="5" t="str">
        <f aca="false">IF(S4700=R4700,"Yes","No")</f>
        <v>Yes</v>
      </c>
    </row>
    <row r="4701" customFormat="false" ht="15" hidden="false" customHeight="false" outlineLevel="0" collapsed="false">
      <c r="A4701" s="15" t="n">
        <v>6703</v>
      </c>
      <c r="B4701" s="16" t="n">
        <v>4.33084656665057</v>
      </c>
      <c r="C4701" s="15" t="n">
        <v>230</v>
      </c>
      <c r="D4701" s="15" t="n">
        <v>350</v>
      </c>
      <c r="E4701" s="15" t="n">
        <v>25</v>
      </c>
      <c r="F4701" s="16" t="n">
        <v>0.575119936583944</v>
      </c>
      <c r="G4701" s="17" t="s">
        <v>101</v>
      </c>
      <c r="H4701" s="18" t="n">
        <v>0.3</v>
      </c>
      <c r="I4701" s="18" t="n">
        <v>1.5</v>
      </c>
      <c r="J4701" s="19" t="n">
        <v>0.880443444224929</v>
      </c>
      <c r="K4701" s="19" t="n">
        <v>0.435808548003783</v>
      </c>
      <c r="L4701" s="16" t="n">
        <v>14.2462058113506</v>
      </c>
      <c r="M4701" s="19" t="n">
        <v>0.941405020247047</v>
      </c>
      <c r="N4701" s="19" t="n">
        <v>0.966008444834202</v>
      </c>
      <c r="O4701" s="19" t="n">
        <v>1.12881277682384</v>
      </c>
      <c r="P4701" s="19" t="n">
        <v>0.338489338382223</v>
      </c>
      <c r="Q4701" s="17" t="s">
        <v>31</v>
      </c>
      <c r="R4701" s="5" t="str">
        <f aca="false">IF(OR(Q4701="Steel plate",Q4701="Concrete jacket"),"Steel plate or jacket",Q4701)</f>
        <v>Polymer laminate</v>
      </c>
      <c r="S4701" s="5" t="str">
        <f aca="false">IF(O4701&lt;='Tree rules'!$C$4,IF(N4701&lt;='Tree rules'!$C$5,IF(P4701&lt;='Tree rules'!$C$7,"Monitor","Polymer laminate"),IF(P4701&lt;='Tree rules'!$C$8,"Seal cracks","Polymer laminate")),IF(O4701&lt;='Tree rules'!$C$6,IF(P4701&lt;='Tree rules'!$C$9,"Polymer laminate","Steel plate or jacket"),IF(L4701&lt;='Tree rules'!$C$10,"Steel plate or jacket","Polymer laminate")))</f>
        <v>Polymer laminate</v>
      </c>
      <c r="T4701" s="5" t="str">
        <f aca="false">IF(S4701=R4701,"Yes","No")</f>
        <v>Yes</v>
      </c>
    </row>
    <row r="4702" customFormat="false" ht="15" hidden="false" customHeight="false" outlineLevel="0" collapsed="false">
      <c r="A4702" s="15" t="n">
        <v>6705</v>
      </c>
      <c r="B4702" s="16" t="n">
        <v>6.27735152899865</v>
      </c>
      <c r="C4702" s="15" t="n">
        <v>300</v>
      </c>
      <c r="D4702" s="15" t="n">
        <v>600</v>
      </c>
      <c r="E4702" s="15" t="n">
        <v>20</v>
      </c>
      <c r="F4702" s="16" t="n">
        <v>0.604879451954714</v>
      </c>
      <c r="G4702" s="17" t="s">
        <v>101</v>
      </c>
      <c r="H4702" s="18" t="n">
        <v>0.3</v>
      </c>
      <c r="I4702" s="18" t="n">
        <v>1.5</v>
      </c>
      <c r="J4702" s="19" t="n">
        <v>0.857723288073266</v>
      </c>
      <c r="K4702" s="19" t="n">
        <v>0.520162206764169</v>
      </c>
      <c r="L4702" s="16" t="n">
        <v>11.3309594386257</v>
      </c>
      <c r="M4702" s="19" t="n">
        <v>0.844804649718741</v>
      </c>
      <c r="N4702" s="19" t="n">
        <v>0.635661461009956</v>
      </c>
      <c r="O4702" s="19" t="n">
        <v>1.06350731295129</v>
      </c>
      <c r="P4702" s="19" t="n">
        <v>0.411756360381056</v>
      </c>
      <c r="Q4702" s="17" t="s">
        <v>31</v>
      </c>
      <c r="R4702" s="5" t="str">
        <f aca="false">IF(OR(Q4702="Steel plate",Q4702="Concrete jacket"),"Steel plate or jacket",Q4702)</f>
        <v>Polymer laminate</v>
      </c>
      <c r="S4702" s="5" t="str">
        <f aca="false">IF(O4702&lt;='Tree rules'!$C$4,IF(N4702&lt;='Tree rules'!$C$5,IF(P4702&lt;='Tree rules'!$C$7,"Monitor","Polymer laminate"),IF(P4702&lt;='Tree rules'!$C$8,"Seal cracks","Polymer laminate")),IF(O4702&lt;='Tree rules'!$C$6,IF(P4702&lt;='Tree rules'!$C$9,"Polymer laminate","Steel plate or jacket"),IF(L4702&lt;='Tree rules'!$C$10,"Steel plate or jacket","Polymer laminate")))</f>
        <v>Polymer laminate</v>
      </c>
      <c r="T4702" s="5" t="str">
        <f aca="false">IF(S4702=R4702,"Yes","No")</f>
        <v>Yes</v>
      </c>
    </row>
    <row r="4703" customFormat="false" ht="15" hidden="false" customHeight="false" outlineLevel="0" collapsed="false">
      <c r="A4703" s="15" t="n">
        <v>6707</v>
      </c>
      <c r="B4703" s="16" t="n">
        <v>6.7111044073998</v>
      </c>
      <c r="C4703" s="15" t="n">
        <v>300</v>
      </c>
      <c r="D4703" s="15" t="n">
        <v>575</v>
      </c>
      <c r="E4703" s="15" t="n">
        <v>30</v>
      </c>
      <c r="F4703" s="16" t="n">
        <v>0.79483685100311</v>
      </c>
      <c r="G4703" s="17" t="s">
        <v>101</v>
      </c>
      <c r="H4703" s="18" t="n">
        <v>0.3</v>
      </c>
      <c r="I4703" s="18" t="n">
        <v>2</v>
      </c>
      <c r="J4703" s="19" t="n">
        <v>0.87461345724974</v>
      </c>
      <c r="K4703" s="19" t="n">
        <v>0.595661537741232</v>
      </c>
      <c r="L4703" s="16" t="n">
        <v>12.7345434675518</v>
      </c>
      <c r="M4703" s="19" t="n">
        <v>0.840552122249961</v>
      </c>
      <c r="N4703" s="19" t="n">
        <v>0.842846951193243</v>
      </c>
      <c r="O4703" s="19" t="n">
        <v>1.22825331762493</v>
      </c>
      <c r="P4703" s="19" t="n">
        <v>0.569922716879477</v>
      </c>
      <c r="Q4703" s="17" t="s">
        <v>31</v>
      </c>
      <c r="R4703" s="5" t="str">
        <f aca="false">IF(OR(Q4703="Steel plate",Q4703="Concrete jacket"),"Steel plate or jacket",Q4703)</f>
        <v>Polymer laminate</v>
      </c>
      <c r="S4703" s="5" t="str">
        <f aca="false">IF(O4703&lt;='Tree rules'!$C$4,IF(N4703&lt;='Tree rules'!$C$5,IF(P4703&lt;='Tree rules'!$C$7,"Monitor","Polymer laminate"),IF(P4703&lt;='Tree rules'!$C$8,"Seal cracks","Polymer laminate")),IF(O4703&lt;='Tree rules'!$C$6,IF(P4703&lt;='Tree rules'!$C$9,"Polymer laminate","Steel plate or jacket"),IF(L4703&lt;='Tree rules'!$C$10,"Steel plate or jacket","Polymer laminate")))</f>
        <v>Polymer laminate</v>
      </c>
      <c r="T4703" s="5" t="str">
        <f aca="false">IF(S4703=R4703,"Yes","No")</f>
        <v>Yes</v>
      </c>
    </row>
    <row r="4704" customFormat="false" ht="15" hidden="false" customHeight="false" outlineLevel="0" collapsed="false">
      <c r="A4704" s="15" t="n">
        <v>6708</v>
      </c>
      <c r="B4704" s="16" t="n">
        <v>3.98823005379293</v>
      </c>
      <c r="C4704" s="15" t="n">
        <v>230</v>
      </c>
      <c r="D4704" s="15" t="n">
        <v>375</v>
      </c>
      <c r="E4704" s="15" t="n">
        <v>30</v>
      </c>
      <c r="F4704" s="16" t="n">
        <v>0.556804015036685</v>
      </c>
      <c r="G4704" s="17" t="s">
        <v>102</v>
      </c>
      <c r="H4704" s="18" t="n">
        <v>0.1</v>
      </c>
      <c r="I4704" s="18" t="n">
        <v>1</v>
      </c>
      <c r="J4704" s="19" t="n">
        <v>0.890329767321437</v>
      </c>
      <c r="K4704" s="19" t="n">
        <v>0.555278817118114</v>
      </c>
      <c r="L4704" s="16" t="n">
        <v>12.7013695980667</v>
      </c>
      <c r="M4704" s="19" t="n">
        <v>0.209862881548541</v>
      </c>
      <c r="N4704" s="19" t="n">
        <v>3.08905571958846</v>
      </c>
      <c r="O4704" s="19" t="n">
        <v>0.890329767321437</v>
      </c>
      <c r="P4704" s="19" t="n">
        <v>0.977539754378075</v>
      </c>
      <c r="Q4704" s="17" t="s">
        <v>30</v>
      </c>
      <c r="R4704" s="5" t="str">
        <f aca="false">IF(OR(Q4704="Steel plate",Q4704="Concrete jacket"),"Steel plate or jacket",Q4704)</f>
        <v>Seal cracks</v>
      </c>
      <c r="S4704" s="5" t="str">
        <f aca="false">IF(O4704&lt;='Tree rules'!$C$4,IF(N4704&lt;='Tree rules'!$C$5,IF(P4704&lt;='Tree rules'!$C$7,"Monitor","Polymer laminate"),IF(P4704&lt;='Tree rules'!$C$8,"Seal cracks","Polymer laminate")),IF(O4704&lt;='Tree rules'!$C$6,IF(P4704&lt;='Tree rules'!$C$9,"Polymer laminate","Steel plate or jacket"),IF(L4704&lt;='Tree rules'!$C$10,"Steel plate or jacket","Polymer laminate")))</f>
        <v>Seal cracks</v>
      </c>
      <c r="T4704" s="5" t="str">
        <f aca="false">IF(S4704=R4704,"Yes","No")</f>
        <v>Yes</v>
      </c>
    </row>
    <row r="4705" customFormat="false" ht="15" hidden="false" customHeight="false" outlineLevel="0" collapsed="false">
      <c r="A4705" s="15" t="n">
        <v>6709</v>
      </c>
      <c r="B4705" s="16" t="n">
        <v>4.85372746216073</v>
      </c>
      <c r="C4705" s="15" t="n">
        <v>300</v>
      </c>
      <c r="D4705" s="15" t="n">
        <v>400</v>
      </c>
      <c r="E4705" s="15" t="n">
        <v>30</v>
      </c>
      <c r="F4705" s="16" t="n">
        <v>0.621482226229435</v>
      </c>
      <c r="G4705" s="17" t="s">
        <v>102</v>
      </c>
      <c r="H4705" s="18" t="n">
        <v>0.1</v>
      </c>
      <c r="I4705" s="18" t="n">
        <v>1</v>
      </c>
      <c r="J4705" s="19" t="n">
        <v>0.922740222769649</v>
      </c>
      <c r="K4705" s="19" t="n">
        <v>0.562719438807832</v>
      </c>
      <c r="L4705" s="16" t="n">
        <v>14.4027521132366</v>
      </c>
      <c r="M4705" s="19" t="n">
        <v>0.939840738693186</v>
      </c>
      <c r="N4705" s="19" t="n">
        <v>3.07047395513913</v>
      </c>
      <c r="O4705" s="19" t="n">
        <v>0.922740222769649</v>
      </c>
      <c r="P4705" s="19" t="n">
        <v>0.32910136430269</v>
      </c>
      <c r="Q4705" s="17" t="s">
        <v>30</v>
      </c>
      <c r="R4705" s="5" t="str">
        <f aca="false">IF(OR(Q4705="Steel plate",Q4705="Concrete jacket"),"Steel plate or jacket",Q4705)</f>
        <v>Seal cracks</v>
      </c>
      <c r="S4705" s="5" t="str">
        <f aca="false">IF(O4705&lt;='Tree rules'!$C$4,IF(N4705&lt;='Tree rules'!$C$5,IF(P4705&lt;='Tree rules'!$C$7,"Monitor","Polymer laminate"),IF(P4705&lt;='Tree rules'!$C$8,"Seal cracks","Polymer laminate")),IF(O4705&lt;='Tree rules'!$C$6,IF(P4705&lt;='Tree rules'!$C$9,"Polymer laminate","Steel plate or jacket"),IF(L4705&lt;='Tree rules'!$C$10,"Steel plate or jacket","Polymer laminate")))</f>
        <v>Seal cracks</v>
      </c>
      <c r="T4705" s="5" t="str">
        <f aca="false">IF(S4705=R4705,"Yes","No")</f>
        <v>Yes</v>
      </c>
    </row>
    <row r="4706" customFormat="false" ht="15" hidden="false" customHeight="false" outlineLevel="0" collapsed="false">
      <c r="A4706" s="15" t="n">
        <v>6710</v>
      </c>
      <c r="B4706" s="16" t="n">
        <v>5.4470709042149</v>
      </c>
      <c r="C4706" s="15" t="n">
        <v>230</v>
      </c>
      <c r="D4706" s="15" t="n">
        <v>475</v>
      </c>
      <c r="E4706" s="15" t="n">
        <v>30</v>
      </c>
      <c r="F4706" s="16" t="n">
        <v>0.633465437396808</v>
      </c>
      <c r="G4706" s="17" t="s">
        <v>102</v>
      </c>
      <c r="H4706" s="18" t="n">
        <v>0.1</v>
      </c>
      <c r="I4706" s="18" t="n">
        <v>1.5</v>
      </c>
      <c r="J4706" s="19" t="n">
        <v>0.926639574055756</v>
      </c>
      <c r="K4706" s="19" t="n">
        <v>0.620006149825358</v>
      </c>
      <c r="L4706" s="16" t="n">
        <v>13.1571760971374</v>
      </c>
      <c r="M4706" s="19" t="n">
        <v>0.384215503016622</v>
      </c>
      <c r="N4706" s="19" t="n">
        <v>3.13529969867624</v>
      </c>
      <c r="O4706" s="19" t="n">
        <v>1.10269824379058</v>
      </c>
      <c r="P4706" s="19" t="n">
        <v>0.854444944933807</v>
      </c>
      <c r="Q4706" s="17" t="s">
        <v>31</v>
      </c>
      <c r="R4706" s="5" t="str">
        <f aca="false">IF(OR(Q4706="Steel plate",Q4706="Concrete jacket"),"Steel plate or jacket",Q4706)</f>
        <v>Polymer laminate</v>
      </c>
      <c r="S4706" s="5" t="str">
        <f aca="false">IF(O4706&lt;='Tree rules'!$C$4,IF(N4706&lt;='Tree rules'!$C$5,IF(P4706&lt;='Tree rules'!$C$7,"Monitor","Polymer laminate"),IF(P4706&lt;='Tree rules'!$C$8,"Seal cracks","Polymer laminate")),IF(O4706&lt;='Tree rules'!$C$6,IF(P4706&lt;='Tree rules'!$C$9,"Polymer laminate","Steel plate or jacket"),IF(L4706&lt;='Tree rules'!$C$10,"Steel plate or jacket","Polymer laminate")))</f>
        <v>Polymer laminate</v>
      </c>
      <c r="T4706" s="5" t="str">
        <f aca="false">IF(S4706=R4706,"Yes","No")</f>
        <v>Yes</v>
      </c>
    </row>
    <row r="4707" customFormat="false" ht="15" hidden="false" customHeight="false" outlineLevel="0" collapsed="false">
      <c r="A4707" s="15" t="n">
        <v>6711</v>
      </c>
      <c r="B4707" s="16" t="n">
        <v>3.93188420382095</v>
      </c>
      <c r="C4707" s="15" t="n">
        <v>230</v>
      </c>
      <c r="D4707" s="15" t="n">
        <v>350</v>
      </c>
      <c r="E4707" s="15" t="n">
        <v>25</v>
      </c>
      <c r="F4707" s="16" t="n">
        <v>0.575119936583944</v>
      </c>
      <c r="G4707" s="17" t="s">
        <v>101</v>
      </c>
      <c r="H4707" s="18" t="n">
        <v>0.3</v>
      </c>
      <c r="I4707" s="18" t="n">
        <v>2</v>
      </c>
      <c r="J4707" s="19" t="n">
        <v>0.914576715834658</v>
      </c>
      <c r="K4707" s="19" t="n">
        <v>0.567420176626284</v>
      </c>
      <c r="L4707" s="16" t="n">
        <v>12.9338296178321</v>
      </c>
      <c r="M4707" s="19" t="n">
        <v>0.89608515296485</v>
      </c>
      <c r="N4707" s="19" t="n">
        <v>1.16097719814945</v>
      </c>
      <c r="O4707" s="19" t="n">
        <v>1.31020415003213</v>
      </c>
      <c r="P4707" s="19" t="n">
        <v>0.386364876217769</v>
      </c>
      <c r="Q4707" s="17" t="s">
        <v>31</v>
      </c>
      <c r="R4707" s="5" t="str">
        <f aca="false">IF(OR(Q4707="Steel plate",Q4707="Concrete jacket"),"Steel plate or jacket",Q4707)</f>
        <v>Polymer laminate</v>
      </c>
      <c r="S4707" s="5" t="str">
        <f aca="false">IF(O4707&lt;='Tree rules'!$C$4,IF(N4707&lt;='Tree rules'!$C$5,IF(P4707&lt;='Tree rules'!$C$7,"Monitor","Polymer laminate"),IF(P4707&lt;='Tree rules'!$C$8,"Seal cracks","Polymer laminate")),IF(O4707&lt;='Tree rules'!$C$6,IF(P4707&lt;='Tree rules'!$C$9,"Polymer laminate","Steel plate or jacket"),IF(L4707&lt;='Tree rules'!$C$10,"Steel plate or jacket","Polymer laminate")))</f>
        <v>Polymer laminate</v>
      </c>
      <c r="T4707" s="5" t="str">
        <f aca="false">IF(S4707=R4707,"Yes","No")</f>
        <v>Yes</v>
      </c>
    </row>
    <row r="4708" customFormat="false" ht="15" hidden="false" customHeight="false" outlineLevel="0" collapsed="false">
      <c r="A4708" s="15" t="n">
        <v>6712</v>
      </c>
      <c r="B4708" s="16" t="n">
        <v>4.54679603375586</v>
      </c>
      <c r="C4708" s="15" t="n">
        <v>300</v>
      </c>
      <c r="D4708" s="15" t="n">
        <v>425</v>
      </c>
      <c r="E4708" s="15" t="n">
        <v>30</v>
      </c>
      <c r="F4708" s="16" t="n">
        <v>0.884177351933803</v>
      </c>
      <c r="G4708" s="17" t="s">
        <v>103</v>
      </c>
      <c r="H4708" s="18" t="n">
        <v>0.2</v>
      </c>
      <c r="I4708" s="18" t="n">
        <v>1</v>
      </c>
      <c r="J4708" s="19" t="n">
        <v>0.868271598481065</v>
      </c>
      <c r="K4708" s="19" t="n">
        <v>0.605871757082595</v>
      </c>
      <c r="L4708" s="16" t="n">
        <v>11.996823308063</v>
      </c>
      <c r="M4708" s="19" t="n">
        <v>0.658271484002325</v>
      </c>
      <c r="N4708" s="19" t="n">
        <v>0.863622853516581</v>
      </c>
      <c r="O4708" s="19" t="n">
        <v>0.868271598481065</v>
      </c>
      <c r="P4708" s="19" t="n">
        <v>0.571354684014079</v>
      </c>
      <c r="Q4708" s="17" t="s">
        <v>29</v>
      </c>
      <c r="R4708" s="5" t="str">
        <f aca="false">IF(OR(Q4708="Steel plate",Q4708="Concrete jacket"),"Steel plate or jacket",Q4708)</f>
        <v>Monitor</v>
      </c>
      <c r="S4708" s="5" t="str">
        <f aca="false">IF(O4708&lt;='Tree rules'!$C$4,IF(N4708&lt;='Tree rules'!$C$5,IF(P4708&lt;='Tree rules'!$C$7,"Monitor","Polymer laminate"),IF(P4708&lt;='Tree rules'!$C$8,"Seal cracks","Polymer laminate")),IF(O4708&lt;='Tree rules'!$C$6,IF(P4708&lt;='Tree rules'!$C$9,"Polymer laminate","Steel plate or jacket"),IF(L4708&lt;='Tree rules'!$C$10,"Steel plate or jacket","Polymer laminate")))</f>
        <v>Monitor</v>
      </c>
      <c r="T4708" s="5" t="str">
        <f aca="false">IF(S4708=R4708,"Yes","No")</f>
        <v>Yes</v>
      </c>
    </row>
    <row r="4709" customFormat="false" ht="15" hidden="false" customHeight="false" outlineLevel="0" collapsed="false">
      <c r="A4709" s="15" t="n">
        <v>6713</v>
      </c>
      <c r="B4709" s="16" t="n">
        <v>4.80828078753145</v>
      </c>
      <c r="C4709" s="15" t="n">
        <v>300</v>
      </c>
      <c r="D4709" s="15" t="n">
        <v>475</v>
      </c>
      <c r="E4709" s="15" t="n">
        <v>20</v>
      </c>
      <c r="F4709" s="16" t="n">
        <v>0.624901102811956</v>
      </c>
      <c r="G4709" s="17" t="s">
        <v>103</v>
      </c>
      <c r="H4709" s="18" t="n">
        <v>0.2</v>
      </c>
      <c r="I4709" s="18" t="n">
        <v>1</v>
      </c>
      <c r="J4709" s="19" t="n">
        <v>0.995250068893174</v>
      </c>
      <c r="K4709" s="19" t="n">
        <v>0.554070916004952</v>
      </c>
      <c r="L4709" s="16" t="n">
        <v>11.2081137238495</v>
      </c>
      <c r="M4709" s="19" t="n">
        <v>0.914771911480877</v>
      </c>
      <c r="N4709" s="19" t="n">
        <v>0.958203665982703</v>
      </c>
      <c r="O4709" s="19" t="n">
        <v>0.995250068893174</v>
      </c>
      <c r="P4709" s="19" t="n">
        <v>0.385625148264933</v>
      </c>
      <c r="Q4709" s="17" t="s">
        <v>29</v>
      </c>
      <c r="R4709" s="5" t="str">
        <f aca="false">IF(OR(Q4709="Steel plate",Q4709="Concrete jacket"),"Steel plate or jacket",Q4709)</f>
        <v>Monitor</v>
      </c>
      <c r="S4709" s="5" t="str">
        <f aca="false">IF(O4709&lt;='Tree rules'!$C$4,IF(N4709&lt;='Tree rules'!$C$5,IF(P4709&lt;='Tree rules'!$C$7,"Monitor","Polymer laminate"),IF(P4709&lt;='Tree rules'!$C$8,"Seal cracks","Polymer laminate")),IF(O4709&lt;='Tree rules'!$C$6,IF(P4709&lt;='Tree rules'!$C$9,"Polymer laminate","Steel plate or jacket"),IF(L4709&lt;='Tree rules'!$C$10,"Steel plate or jacket","Polymer laminate")))</f>
        <v>Monitor</v>
      </c>
      <c r="T4709" s="5" t="str">
        <f aca="false">IF(S4709=R4709,"Yes","No")</f>
        <v>Yes</v>
      </c>
    </row>
    <row r="4710" customFormat="false" ht="15" hidden="false" customHeight="false" outlineLevel="0" collapsed="false">
      <c r="A4710" s="15" t="n">
        <v>6715</v>
      </c>
      <c r="B4710" s="16" t="n">
        <v>3.71713148037864</v>
      </c>
      <c r="C4710" s="15" t="n">
        <v>230</v>
      </c>
      <c r="D4710" s="15" t="n">
        <v>350</v>
      </c>
      <c r="E4710" s="15" t="n">
        <v>20</v>
      </c>
      <c r="F4710" s="16" t="n">
        <v>0.64278110559382</v>
      </c>
      <c r="G4710" s="17" t="s">
        <v>101</v>
      </c>
      <c r="H4710" s="18" t="n">
        <v>0.3</v>
      </c>
      <c r="I4710" s="18" t="n">
        <v>1</v>
      </c>
      <c r="J4710" s="19" t="n">
        <v>0.925270684761211</v>
      </c>
      <c r="K4710" s="19" t="n">
        <v>0.456652899733551</v>
      </c>
      <c r="L4710" s="16" t="n">
        <v>12.1474884979694</v>
      </c>
      <c r="M4710" s="19" t="n">
        <v>0.764267512982647</v>
      </c>
      <c r="N4710" s="19" t="n">
        <v>0.576218248415363</v>
      </c>
      <c r="O4710" s="19" t="n">
        <v>0.925270684761211</v>
      </c>
      <c r="P4710" s="19" t="n">
        <v>0.39072074867572</v>
      </c>
      <c r="Q4710" s="17" t="s">
        <v>29</v>
      </c>
      <c r="R4710" s="5" t="str">
        <f aca="false">IF(OR(Q4710="Steel plate",Q4710="Concrete jacket"),"Steel plate or jacket",Q4710)</f>
        <v>Monitor</v>
      </c>
      <c r="S4710" s="5" t="str">
        <f aca="false">IF(O4710&lt;='Tree rules'!$C$4,IF(N4710&lt;='Tree rules'!$C$5,IF(P4710&lt;='Tree rules'!$C$7,"Monitor","Polymer laminate"),IF(P4710&lt;='Tree rules'!$C$8,"Seal cracks","Polymer laminate")),IF(O4710&lt;='Tree rules'!$C$6,IF(P4710&lt;='Tree rules'!$C$9,"Polymer laminate","Steel plate or jacket"),IF(L4710&lt;='Tree rules'!$C$10,"Steel plate or jacket","Polymer laminate")))</f>
        <v>Monitor</v>
      </c>
      <c r="T4710" s="5" t="str">
        <f aca="false">IF(S4710=R4710,"Yes","No")</f>
        <v>Yes</v>
      </c>
    </row>
    <row r="4711" customFormat="false" ht="15" hidden="false" customHeight="false" outlineLevel="0" collapsed="false">
      <c r="A4711" s="15" t="n">
        <v>6716</v>
      </c>
      <c r="B4711" s="16" t="n">
        <v>4.18790826994419</v>
      </c>
      <c r="C4711" s="15" t="n">
        <v>300</v>
      </c>
      <c r="D4711" s="15" t="n">
        <v>350</v>
      </c>
      <c r="E4711" s="15" t="n">
        <v>20</v>
      </c>
      <c r="F4711" s="16" t="n">
        <v>0.647751062595834</v>
      </c>
      <c r="G4711" s="17" t="s">
        <v>102</v>
      </c>
      <c r="H4711" s="18" t="n">
        <v>0.1</v>
      </c>
      <c r="I4711" s="18" t="n">
        <v>1.5</v>
      </c>
      <c r="J4711" s="19" t="n">
        <v>0.882491759209823</v>
      </c>
      <c r="K4711" s="19" t="n">
        <v>0.507104562601269</v>
      </c>
      <c r="L4711" s="16" t="n">
        <v>14.3914373537601</v>
      </c>
      <c r="M4711" s="19" t="n">
        <v>0.936038901960627</v>
      </c>
      <c r="N4711" s="19" t="n">
        <v>2.741913765428</v>
      </c>
      <c r="O4711" s="19" t="n">
        <v>1.09997984003807</v>
      </c>
      <c r="P4711" s="19" t="n">
        <v>0.382981130341994</v>
      </c>
      <c r="Q4711" s="17" t="s">
        <v>31</v>
      </c>
      <c r="R4711" s="5" t="str">
        <f aca="false">IF(OR(Q4711="Steel plate",Q4711="Concrete jacket"),"Steel plate or jacket",Q4711)</f>
        <v>Polymer laminate</v>
      </c>
      <c r="S4711" s="5" t="str">
        <f aca="false">IF(O4711&lt;='Tree rules'!$C$4,IF(N4711&lt;='Tree rules'!$C$5,IF(P4711&lt;='Tree rules'!$C$7,"Monitor","Polymer laminate"),IF(P4711&lt;='Tree rules'!$C$8,"Seal cracks","Polymer laminate")),IF(O4711&lt;='Tree rules'!$C$6,IF(P4711&lt;='Tree rules'!$C$9,"Polymer laminate","Steel plate or jacket"),IF(L4711&lt;='Tree rules'!$C$10,"Steel plate or jacket","Polymer laminate")))</f>
        <v>Polymer laminate</v>
      </c>
      <c r="T4711" s="5" t="str">
        <f aca="false">IF(S4711=R4711,"Yes","No")</f>
        <v>Yes</v>
      </c>
    </row>
    <row r="4712" customFormat="false" ht="15" hidden="false" customHeight="false" outlineLevel="0" collapsed="false">
      <c r="A4712" s="15" t="n">
        <v>6717</v>
      </c>
      <c r="B4712" s="16" t="n">
        <v>6.85665581959099</v>
      </c>
      <c r="C4712" s="15" t="n">
        <v>300</v>
      </c>
      <c r="D4712" s="15" t="n">
        <v>650</v>
      </c>
      <c r="E4712" s="15" t="n">
        <v>25</v>
      </c>
      <c r="F4712" s="16" t="n">
        <v>0.665767979568698</v>
      </c>
      <c r="G4712" s="17" t="s">
        <v>103</v>
      </c>
      <c r="H4712" s="18" t="n">
        <v>0.2</v>
      </c>
      <c r="I4712" s="18" t="n">
        <v>1</v>
      </c>
      <c r="J4712" s="19" t="n">
        <v>0.860449913761787</v>
      </c>
      <c r="K4712" s="19" t="n">
        <v>0.404086136614177</v>
      </c>
      <c r="L4712" s="16" t="n">
        <v>11.3520791715083</v>
      </c>
      <c r="M4712" s="19" t="n">
        <v>0.310861305845934</v>
      </c>
      <c r="N4712" s="19" t="n">
        <v>0.840883376628438</v>
      </c>
      <c r="O4712" s="19" t="n">
        <v>0.860449913761787</v>
      </c>
      <c r="P4712" s="19" t="n">
        <v>0.85687951655641</v>
      </c>
      <c r="Q4712" s="17" t="s">
        <v>29</v>
      </c>
      <c r="R4712" s="5" t="str">
        <f aca="false">IF(OR(Q4712="Steel plate",Q4712="Concrete jacket"),"Steel plate or jacket",Q4712)</f>
        <v>Monitor</v>
      </c>
      <c r="S4712" s="5" t="str">
        <f aca="false">IF(O4712&lt;='Tree rules'!$C$4,IF(N4712&lt;='Tree rules'!$C$5,IF(P4712&lt;='Tree rules'!$C$7,"Monitor","Polymer laminate"),IF(P4712&lt;='Tree rules'!$C$8,"Seal cracks","Polymer laminate")),IF(O4712&lt;='Tree rules'!$C$6,IF(P4712&lt;='Tree rules'!$C$9,"Polymer laminate","Steel plate or jacket"),IF(L4712&lt;='Tree rules'!$C$10,"Steel plate or jacket","Polymer laminate")))</f>
        <v>Monitor</v>
      </c>
      <c r="T4712" s="5" t="str">
        <f aca="false">IF(S4712=R4712,"Yes","No")</f>
        <v>Yes</v>
      </c>
    </row>
    <row r="4713" customFormat="false" ht="15" hidden="false" customHeight="false" outlineLevel="0" collapsed="false">
      <c r="A4713" s="15" t="n">
        <v>6718</v>
      </c>
      <c r="B4713" s="16" t="n">
        <v>5.17560760891019</v>
      </c>
      <c r="C4713" s="15" t="n">
        <v>300</v>
      </c>
      <c r="D4713" s="15" t="n">
        <v>450</v>
      </c>
      <c r="E4713" s="15" t="n">
        <v>30</v>
      </c>
      <c r="F4713" s="16" t="n">
        <v>0.663570725510715</v>
      </c>
      <c r="G4713" s="17" t="s">
        <v>103</v>
      </c>
      <c r="H4713" s="18" t="n">
        <v>0.2</v>
      </c>
      <c r="I4713" s="18" t="n">
        <v>1</v>
      </c>
      <c r="J4713" s="19" t="n">
        <v>0.954935543006169</v>
      </c>
      <c r="K4713" s="19" t="n">
        <v>0.403228795959107</v>
      </c>
      <c r="L4713" s="16" t="n">
        <v>12.810909923045</v>
      </c>
      <c r="M4713" s="19" t="n">
        <v>0.932776398774334</v>
      </c>
      <c r="N4713" s="19" t="n">
        <v>0.942208285802837</v>
      </c>
      <c r="O4713" s="19" t="n">
        <v>0.954935543006169</v>
      </c>
      <c r="P4713" s="19" t="n">
        <v>0.337132563137253</v>
      </c>
      <c r="Q4713" s="17" t="s">
        <v>29</v>
      </c>
      <c r="R4713" s="5" t="str">
        <f aca="false">IF(OR(Q4713="Steel plate",Q4713="Concrete jacket"),"Steel plate or jacket",Q4713)</f>
        <v>Monitor</v>
      </c>
      <c r="S4713" s="5" t="str">
        <f aca="false">IF(O4713&lt;='Tree rules'!$C$4,IF(N4713&lt;='Tree rules'!$C$5,IF(P4713&lt;='Tree rules'!$C$7,"Monitor","Polymer laminate"),IF(P4713&lt;='Tree rules'!$C$8,"Seal cracks","Polymer laminate")),IF(O4713&lt;='Tree rules'!$C$6,IF(P4713&lt;='Tree rules'!$C$9,"Polymer laminate","Steel plate or jacket"),IF(L4713&lt;='Tree rules'!$C$10,"Steel plate or jacket","Polymer laminate")))</f>
        <v>Monitor</v>
      </c>
      <c r="T4713" s="5" t="str">
        <f aca="false">IF(S4713=R4713,"Yes","No")</f>
        <v>Yes</v>
      </c>
    </row>
    <row r="4714" customFormat="false" ht="15" hidden="false" customHeight="false" outlineLevel="0" collapsed="false">
      <c r="A4714" s="15" t="n">
        <v>6720</v>
      </c>
      <c r="B4714" s="16" t="n">
        <v>3.72257065297395</v>
      </c>
      <c r="C4714" s="15" t="n">
        <v>230</v>
      </c>
      <c r="D4714" s="15" t="n">
        <v>325</v>
      </c>
      <c r="E4714" s="15" t="n">
        <v>20</v>
      </c>
      <c r="F4714" s="16" t="n">
        <v>0.524976027522354</v>
      </c>
      <c r="G4714" s="17" t="s">
        <v>101</v>
      </c>
      <c r="H4714" s="18" t="n">
        <v>0.3</v>
      </c>
      <c r="I4714" s="18" t="n">
        <v>1.5</v>
      </c>
      <c r="J4714" s="19" t="n">
        <v>0.884684505282035</v>
      </c>
      <c r="K4714" s="19" t="n">
        <v>0.409287573874562</v>
      </c>
      <c r="L4714" s="16" t="n">
        <v>13.2475823949251</v>
      </c>
      <c r="M4714" s="19" t="n">
        <v>0.74082816106545</v>
      </c>
      <c r="N4714" s="19" t="n">
        <v>0.79127074644118</v>
      </c>
      <c r="O4714" s="19" t="n">
        <v>1.1459815705174</v>
      </c>
      <c r="P4714" s="19" t="n">
        <v>0.377687930449036</v>
      </c>
      <c r="Q4714" s="17" t="s">
        <v>31</v>
      </c>
      <c r="R4714" s="5" t="str">
        <f aca="false">IF(OR(Q4714="Steel plate",Q4714="Concrete jacket"),"Steel plate or jacket",Q4714)</f>
        <v>Polymer laminate</v>
      </c>
      <c r="S4714" s="5" t="str">
        <f aca="false">IF(O4714&lt;='Tree rules'!$C$4,IF(N4714&lt;='Tree rules'!$C$5,IF(P4714&lt;='Tree rules'!$C$7,"Monitor","Polymer laminate"),IF(P4714&lt;='Tree rules'!$C$8,"Seal cracks","Polymer laminate")),IF(O4714&lt;='Tree rules'!$C$6,IF(P4714&lt;='Tree rules'!$C$9,"Polymer laminate","Steel plate or jacket"),IF(L4714&lt;='Tree rules'!$C$10,"Steel plate or jacket","Polymer laminate")))</f>
        <v>Polymer laminate</v>
      </c>
      <c r="T4714" s="5" t="str">
        <f aca="false">IF(S4714=R4714,"Yes","No")</f>
        <v>Yes</v>
      </c>
    </row>
    <row r="4715" customFormat="false" ht="15" hidden="false" customHeight="false" outlineLevel="0" collapsed="false">
      <c r="A4715" s="15" t="n">
        <v>6721</v>
      </c>
      <c r="B4715" s="16" t="n">
        <v>3.50187156026123</v>
      </c>
      <c r="C4715" s="15" t="n">
        <v>300</v>
      </c>
      <c r="D4715" s="15" t="n">
        <v>300</v>
      </c>
      <c r="E4715" s="15" t="n">
        <v>25</v>
      </c>
      <c r="F4715" s="16" t="n">
        <v>0.78213924985638</v>
      </c>
      <c r="G4715" s="17" t="s">
        <v>102</v>
      </c>
      <c r="H4715" s="18" t="n">
        <v>0.1</v>
      </c>
      <c r="I4715" s="18" t="n">
        <v>1</v>
      </c>
      <c r="J4715" s="19" t="n">
        <v>0.863629763834198</v>
      </c>
      <c r="K4715" s="19" t="n">
        <v>0.556854361821787</v>
      </c>
      <c r="L4715" s="16" t="n">
        <v>14.5305873869761</v>
      </c>
      <c r="M4715" s="19" t="n">
        <v>0.460160815935755</v>
      </c>
      <c r="N4715" s="19" t="n">
        <v>2.49633411945231</v>
      </c>
      <c r="O4715" s="19" t="n">
        <v>0.863629763834198</v>
      </c>
      <c r="P4715" s="19" t="n">
        <v>0.65723645411807</v>
      </c>
      <c r="Q4715" s="17" t="s">
        <v>30</v>
      </c>
      <c r="R4715" s="5" t="str">
        <f aca="false">IF(OR(Q4715="Steel plate",Q4715="Concrete jacket"),"Steel plate or jacket",Q4715)</f>
        <v>Seal cracks</v>
      </c>
      <c r="S4715" s="5" t="str">
        <f aca="false">IF(O4715&lt;='Tree rules'!$C$4,IF(N4715&lt;='Tree rules'!$C$5,IF(P4715&lt;='Tree rules'!$C$7,"Monitor","Polymer laminate"),IF(P4715&lt;='Tree rules'!$C$8,"Seal cracks","Polymer laminate")),IF(O4715&lt;='Tree rules'!$C$6,IF(P4715&lt;='Tree rules'!$C$9,"Polymer laminate","Steel plate or jacket"),IF(L4715&lt;='Tree rules'!$C$10,"Steel plate or jacket","Polymer laminate")))</f>
        <v>Seal cracks</v>
      </c>
      <c r="T4715" s="5" t="str">
        <f aca="false">IF(S4715=R4715,"Yes","No")</f>
        <v>Yes</v>
      </c>
    </row>
    <row r="4716" customFormat="false" ht="15" hidden="false" customHeight="false" outlineLevel="0" collapsed="false">
      <c r="A4716" s="15" t="n">
        <v>6722</v>
      </c>
      <c r="B4716" s="16" t="n">
        <v>7.36657764274175</v>
      </c>
      <c r="C4716" s="15" t="n">
        <v>230</v>
      </c>
      <c r="D4716" s="15" t="n">
        <v>675</v>
      </c>
      <c r="E4716" s="15" t="n">
        <v>30</v>
      </c>
      <c r="F4716" s="16" t="n">
        <v>0.653545382481754</v>
      </c>
      <c r="G4716" s="17" t="s">
        <v>103</v>
      </c>
      <c r="H4716" s="18" t="n">
        <v>0.2</v>
      </c>
      <c r="I4716" s="18" t="n">
        <v>1</v>
      </c>
      <c r="J4716" s="19" t="n">
        <v>0.867680469338482</v>
      </c>
      <c r="K4716" s="19" t="n">
        <v>0.478611424817163</v>
      </c>
      <c r="L4716" s="16" t="n">
        <v>11.7489276598752</v>
      </c>
      <c r="M4716" s="19" t="n">
        <v>0.59949017999723</v>
      </c>
      <c r="N4716" s="19" t="n">
        <v>0.894292806874158</v>
      </c>
      <c r="O4716" s="19" t="n">
        <v>0.867680469338482</v>
      </c>
      <c r="P4716" s="19" t="n">
        <v>0.482723082323244</v>
      </c>
      <c r="Q4716" s="17" t="s">
        <v>29</v>
      </c>
      <c r="R4716" s="5" t="str">
        <f aca="false">IF(OR(Q4716="Steel plate",Q4716="Concrete jacket"),"Steel plate or jacket",Q4716)</f>
        <v>Monitor</v>
      </c>
      <c r="S4716" s="5" t="str">
        <f aca="false">IF(O4716&lt;='Tree rules'!$C$4,IF(N4716&lt;='Tree rules'!$C$5,IF(P4716&lt;='Tree rules'!$C$7,"Monitor","Polymer laminate"),IF(P4716&lt;='Tree rules'!$C$8,"Seal cracks","Polymer laminate")),IF(O4716&lt;='Tree rules'!$C$6,IF(P4716&lt;='Tree rules'!$C$9,"Polymer laminate","Steel plate or jacket"),IF(L4716&lt;='Tree rules'!$C$10,"Steel plate or jacket","Polymer laminate")))</f>
        <v>Monitor</v>
      </c>
      <c r="T4716" s="5" t="str">
        <f aca="false">IF(S4716=R4716,"Yes","No")</f>
        <v>Yes</v>
      </c>
    </row>
    <row r="4717" customFormat="false" ht="15" hidden="false" customHeight="false" outlineLevel="0" collapsed="false">
      <c r="A4717" s="15" t="n">
        <v>6723</v>
      </c>
      <c r="B4717" s="16" t="n">
        <v>6.64512405947003</v>
      </c>
      <c r="C4717" s="15" t="n">
        <v>300</v>
      </c>
      <c r="D4717" s="15" t="n">
        <v>525</v>
      </c>
      <c r="E4717" s="15" t="n">
        <v>20</v>
      </c>
      <c r="F4717" s="16" t="n">
        <v>0.55967134260194</v>
      </c>
      <c r="G4717" s="17" t="s">
        <v>103</v>
      </c>
      <c r="H4717" s="18" t="n">
        <v>0.2</v>
      </c>
      <c r="I4717" s="18" t="n">
        <v>1.5</v>
      </c>
      <c r="J4717" s="19" t="n">
        <v>0.858165387028814</v>
      </c>
      <c r="K4717" s="19" t="n">
        <v>0.418572948062241</v>
      </c>
      <c r="L4717" s="16" t="n">
        <v>13.8729103537996</v>
      </c>
      <c r="M4717" s="19" t="n">
        <v>0.856705326681871</v>
      </c>
      <c r="N4717" s="19" t="n">
        <v>1.08360401061241</v>
      </c>
      <c r="O4717" s="19" t="n">
        <v>1.10764567255641</v>
      </c>
      <c r="P4717" s="19" t="n">
        <v>0.432794791730971</v>
      </c>
      <c r="Q4717" s="17" t="s">
        <v>31</v>
      </c>
      <c r="R4717" s="5" t="str">
        <f aca="false">IF(OR(Q4717="Steel plate",Q4717="Concrete jacket"),"Steel plate or jacket",Q4717)</f>
        <v>Polymer laminate</v>
      </c>
      <c r="S4717" s="5" t="str">
        <f aca="false">IF(O4717&lt;='Tree rules'!$C$4,IF(N4717&lt;='Tree rules'!$C$5,IF(P4717&lt;='Tree rules'!$C$7,"Monitor","Polymer laminate"),IF(P4717&lt;='Tree rules'!$C$8,"Seal cracks","Polymer laminate")),IF(O4717&lt;='Tree rules'!$C$6,IF(P4717&lt;='Tree rules'!$C$9,"Polymer laminate","Steel plate or jacket"),IF(L4717&lt;='Tree rules'!$C$10,"Steel plate or jacket","Polymer laminate")))</f>
        <v>Polymer laminate</v>
      </c>
      <c r="T4717" s="5" t="str">
        <f aca="false">IF(S4717=R4717,"Yes","No")</f>
        <v>Yes</v>
      </c>
    </row>
    <row r="4718" customFormat="false" ht="15" hidden="false" customHeight="false" outlineLevel="0" collapsed="false">
      <c r="A4718" s="15" t="n">
        <v>6724</v>
      </c>
      <c r="B4718" s="16" t="n">
        <v>3.53348469565636</v>
      </c>
      <c r="C4718" s="15" t="n">
        <v>230</v>
      </c>
      <c r="D4718" s="15" t="n">
        <v>325</v>
      </c>
      <c r="E4718" s="15" t="n">
        <v>30</v>
      </c>
      <c r="F4718" s="16" t="n">
        <v>0.98621649775225</v>
      </c>
      <c r="G4718" s="17" t="s">
        <v>103</v>
      </c>
      <c r="H4718" s="18" t="n">
        <v>0.2</v>
      </c>
      <c r="I4718" s="18" t="n">
        <v>1</v>
      </c>
      <c r="J4718" s="19" t="n">
        <v>0.853623534732398</v>
      </c>
      <c r="K4718" s="19" t="n">
        <v>0.540217034016613</v>
      </c>
      <c r="L4718" s="16" t="n">
        <v>12.7562624391926</v>
      </c>
      <c r="M4718" s="19" t="n">
        <v>0.89966256019216</v>
      </c>
      <c r="N4718" s="19" t="n">
        <v>1.12234133138554</v>
      </c>
      <c r="O4718" s="19" t="n">
        <v>0.853623534732398</v>
      </c>
      <c r="P4718" s="19" t="n">
        <v>0.41333797353425</v>
      </c>
      <c r="Q4718" s="17" t="s">
        <v>30</v>
      </c>
      <c r="R4718" s="5" t="str">
        <f aca="false">IF(OR(Q4718="Steel plate",Q4718="Concrete jacket"),"Steel plate or jacket",Q4718)</f>
        <v>Seal cracks</v>
      </c>
      <c r="S4718" s="5" t="str">
        <f aca="false">IF(O4718&lt;='Tree rules'!$C$4,IF(N4718&lt;='Tree rules'!$C$5,IF(P4718&lt;='Tree rules'!$C$7,"Monitor","Polymer laminate"),IF(P4718&lt;='Tree rules'!$C$8,"Seal cracks","Polymer laminate")),IF(O4718&lt;='Tree rules'!$C$6,IF(P4718&lt;='Tree rules'!$C$9,"Polymer laminate","Steel plate or jacket"),IF(L4718&lt;='Tree rules'!$C$10,"Steel plate or jacket","Polymer laminate")))</f>
        <v>Seal cracks</v>
      </c>
      <c r="T4718" s="5" t="str">
        <f aca="false">IF(S4718=R4718,"Yes","No")</f>
        <v>Yes</v>
      </c>
    </row>
    <row r="4719" customFormat="false" ht="15" hidden="false" customHeight="false" outlineLevel="0" collapsed="false">
      <c r="A4719" s="15" t="n">
        <v>6725</v>
      </c>
      <c r="B4719" s="16" t="n">
        <v>7.90089843689026</v>
      </c>
      <c r="C4719" s="15" t="n">
        <v>300</v>
      </c>
      <c r="D4719" s="15" t="n">
        <v>750</v>
      </c>
      <c r="E4719" s="15" t="n">
        <v>20</v>
      </c>
      <c r="F4719" s="16" t="n">
        <v>0.596693761365583</v>
      </c>
      <c r="G4719" s="17" t="s">
        <v>103</v>
      </c>
      <c r="H4719" s="18" t="n">
        <v>0.2</v>
      </c>
      <c r="I4719" s="18" t="n">
        <v>1</v>
      </c>
      <c r="J4719" s="19" t="n">
        <v>0.925714251679271</v>
      </c>
      <c r="K4719" s="19" t="n">
        <v>0.57776717207711</v>
      </c>
      <c r="L4719" s="16" t="n">
        <v>11.2548410781913</v>
      </c>
      <c r="M4719" s="19" t="n">
        <v>0.50058252934958</v>
      </c>
      <c r="N4719" s="19" t="n">
        <v>0.948104381824313</v>
      </c>
      <c r="O4719" s="19" t="n">
        <v>0.925714251679271</v>
      </c>
      <c r="P4719" s="19" t="n">
        <v>0.675686593480582</v>
      </c>
      <c r="Q4719" s="17" t="s">
        <v>29</v>
      </c>
      <c r="R4719" s="5" t="str">
        <f aca="false">IF(OR(Q4719="Steel plate",Q4719="Concrete jacket"),"Steel plate or jacket",Q4719)</f>
        <v>Monitor</v>
      </c>
      <c r="S4719" s="5" t="str">
        <f aca="false">IF(O4719&lt;='Tree rules'!$C$4,IF(N4719&lt;='Tree rules'!$C$5,IF(P4719&lt;='Tree rules'!$C$7,"Monitor","Polymer laminate"),IF(P4719&lt;='Tree rules'!$C$8,"Seal cracks","Polymer laminate")),IF(O4719&lt;='Tree rules'!$C$6,IF(P4719&lt;='Tree rules'!$C$9,"Polymer laminate","Steel plate or jacket"),IF(L4719&lt;='Tree rules'!$C$10,"Steel plate or jacket","Polymer laminate")))</f>
        <v>Monitor</v>
      </c>
      <c r="T4719" s="5" t="str">
        <f aca="false">IF(S4719=R4719,"Yes","No")</f>
        <v>Yes</v>
      </c>
    </row>
    <row r="4720" customFormat="false" ht="15" hidden="false" customHeight="false" outlineLevel="0" collapsed="false">
      <c r="A4720" s="15" t="n">
        <v>6726</v>
      </c>
      <c r="B4720" s="16" t="n">
        <v>6.59539820959975</v>
      </c>
      <c r="C4720" s="15" t="n">
        <v>230</v>
      </c>
      <c r="D4720" s="15" t="n">
        <v>600</v>
      </c>
      <c r="E4720" s="15" t="n">
        <v>25</v>
      </c>
      <c r="F4720" s="16" t="n">
        <v>0.742342309449384</v>
      </c>
      <c r="G4720" s="17" t="s">
        <v>103</v>
      </c>
      <c r="H4720" s="18" t="n">
        <v>0.2</v>
      </c>
      <c r="I4720" s="18" t="n">
        <v>2</v>
      </c>
      <c r="J4720" s="19" t="n">
        <v>0.860498233415701</v>
      </c>
      <c r="K4720" s="19" t="n">
        <v>0.629140378391327</v>
      </c>
      <c r="L4720" s="16" t="n">
        <v>11.9481851623184</v>
      </c>
      <c r="M4720" s="19" t="n">
        <v>0.395178293891004</v>
      </c>
      <c r="N4720" s="19" t="n">
        <v>1.28298179878597</v>
      </c>
      <c r="O4720" s="19" t="n">
        <v>1.17962228265518</v>
      </c>
      <c r="P4720" s="19" t="n">
        <v>1.0799686004634</v>
      </c>
      <c r="Q4720" s="17" t="s">
        <v>31</v>
      </c>
      <c r="R4720" s="5" t="str">
        <f aca="false">IF(OR(Q4720="Steel plate",Q4720="Concrete jacket"),"Steel plate or jacket",Q4720)</f>
        <v>Polymer laminate</v>
      </c>
      <c r="S4720" s="5" t="str">
        <f aca="false">IF(O4720&lt;='Tree rules'!$C$4,IF(N4720&lt;='Tree rules'!$C$5,IF(P4720&lt;='Tree rules'!$C$7,"Monitor","Polymer laminate"),IF(P4720&lt;='Tree rules'!$C$8,"Seal cracks","Polymer laminate")),IF(O4720&lt;='Tree rules'!$C$6,IF(P4720&lt;='Tree rules'!$C$9,"Polymer laminate","Steel plate or jacket"),IF(L4720&lt;='Tree rules'!$C$10,"Steel plate or jacket","Polymer laminate")))</f>
        <v>Polymer laminate</v>
      </c>
      <c r="T4720" s="5" t="str">
        <f aca="false">IF(S4720=R4720,"Yes","No")</f>
        <v>Yes</v>
      </c>
    </row>
    <row r="4721" customFormat="false" ht="15" hidden="false" customHeight="false" outlineLevel="0" collapsed="false">
      <c r="A4721" s="15" t="n">
        <v>6728</v>
      </c>
      <c r="B4721" s="16" t="n">
        <v>6.3353897133877</v>
      </c>
      <c r="C4721" s="15" t="n">
        <v>230</v>
      </c>
      <c r="D4721" s="15" t="n">
        <v>500</v>
      </c>
      <c r="E4721" s="15" t="n">
        <v>25</v>
      </c>
      <c r="F4721" s="16" t="n">
        <v>0.604384889109233</v>
      </c>
      <c r="G4721" s="17" t="s">
        <v>101</v>
      </c>
      <c r="H4721" s="18" t="n">
        <v>0.3</v>
      </c>
      <c r="I4721" s="18" t="n">
        <v>1</v>
      </c>
      <c r="J4721" s="19" t="n">
        <v>0.917210482159994</v>
      </c>
      <c r="K4721" s="19" t="n">
        <v>0.413670969163878</v>
      </c>
      <c r="L4721" s="16" t="n">
        <v>14.0163489234241</v>
      </c>
      <c r="M4721" s="19" t="n">
        <v>0.5426702010235</v>
      </c>
      <c r="N4721" s="19" t="n">
        <v>0.861039694347346</v>
      </c>
      <c r="O4721" s="19" t="n">
        <v>0.917210482159994</v>
      </c>
      <c r="P4721" s="19" t="n">
        <v>0.578279453254566</v>
      </c>
      <c r="Q4721" s="17" t="s">
        <v>29</v>
      </c>
      <c r="R4721" s="5" t="str">
        <f aca="false">IF(OR(Q4721="Steel plate",Q4721="Concrete jacket"),"Steel plate or jacket",Q4721)</f>
        <v>Monitor</v>
      </c>
      <c r="S4721" s="5" t="str">
        <f aca="false">IF(O4721&lt;='Tree rules'!$C$4,IF(N4721&lt;='Tree rules'!$C$5,IF(P4721&lt;='Tree rules'!$C$7,"Monitor","Polymer laminate"),IF(P4721&lt;='Tree rules'!$C$8,"Seal cracks","Polymer laminate")),IF(O4721&lt;='Tree rules'!$C$6,IF(P4721&lt;='Tree rules'!$C$9,"Polymer laminate","Steel plate or jacket"),IF(L4721&lt;='Tree rules'!$C$10,"Steel plate or jacket","Polymer laminate")))</f>
        <v>Monitor</v>
      </c>
      <c r="T4721" s="5" t="str">
        <f aca="false">IF(S4721=R4721,"Yes","No")</f>
        <v>Yes</v>
      </c>
    </row>
    <row r="4722" customFormat="false" ht="15" hidden="false" customHeight="false" outlineLevel="0" collapsed="false">
      <c r="A4722" s="15" t="n">
        <v>6729</v>
      </c>
      <c r="B4722" s="16" t="n">
        <v>3.16648194242835</v>
      </c>
      <c r="C4722" s="15" t="n">
        <v>230</v>
      </c>
      <c r="D4722" s="15" t="n">
        <v>300</v>
      </c>
      <c r="E4722" s="15" t="n">
        <v>30</v>
      </c>
      <c r="F4722" s="16" t="n">
        <v>0.768324290280112</v>
      </c>
      <c r="G4722" s="17" t="s">
        <v>103</v>
      </c>
      <c r="H4722" s="18" t="n">
        <v>0.2</v>
      </c>
      <c r="I4722" s="18" t="n">
        <v>1</v>
      </c>
      <c r="J4722" s="19" t="n">
        <v>0.982397316404116</v>
      </c>
      <c r="K4722" s="19" t="n">
        <v>0.640080252662348</v>
      </c>
      <c r="L4722" s="16" t="n">
        <v>12.3690700876107</v>
      </c>
      <c r="M4722" s="19" t="n">
        <v>0.462409237910114</v>
      </c>
      <c r="N4722" s="19" t="n">
        <v>1.03525410683752</v>
      </c>
      <c r="O4722" s="19" t="n">
        <v>0.982397316404116</v>
      </c>
      <c r="P4722" s="19" t="n">
        <v>0.726580066778957</v>
      </c>
      <c r="Q4722" s="17" t="s">
        <v>30</v>
      </c>
      <c r="R4722" s="5" t="str">
        <f aca="false">IF(OR(Q4722="Steel plate",Q4722="Concrete jacket"),"Steel plate or jacket",Q4722)</f>
        <v>Seal cracks</v>
      </c>
      <c r="S4722" s="5" t="str">
        <f aca="false">IF(O4722&lt;='Tree rules'!$C$4,IF(N4722&lt;='Tree rules'!$C$5,IF(P4722&lt;='Tree rules'!$C$7,"Monitor","Polymer laminate"),IF(P4722&lt;='Tree rules'!$C$8,"Seal cracks","Polymer laminate")),IF(O4722&lt;='Tree rules'!$C$6,IF(P4722&lt;='Tree rules'!$C$9,"Polymer laminate","Steel plate or jacket"),IF(L4722&lt;='Tree rules'!$C$10,"Steel plate or jacket","Polymer laminate")))</f>
        <v>Seal cracks</v>
      </c>
      <c r="T4722" s="5" t="str">
        <f aca="false">IF(S4722=R4722,"Yes","No")</f>
        <v>Yes</v>
      </c>
    </row>
    <row r="4723" customFormat="false" ht="15" hidden="false" customHeight="false" outlineLevel="0" collapsed="false">
      <c r="A4723" s="15" t="n">
        <v>6730</v>
      </c>
      <c r="B4723" s="16" t="n">
        <v>4.0890000553864</v>
      </c>
      <c r="C4723" s="15" t="n">
        <v>300</v>
      </c>
      <c r="D4723" s="15" t="n">
        <v>375</v>
      </c>
      <c r="E4723" s="15" t="n">
        <v>20</v>
      </c>
      <c r="F4723" s="16" t="n">
        <v>0.611130485804701</v>
      </c>
      <c r="G4723" s="17" t="s">
        <v>103</v>
      </c>
      <c r="H4723" s="18" t="n">
        <v>0.2</v>
      </c>
      <c r="I4723" s="18" t="n">
        <v>1</v>
      </c>
      <c r="J4723" s="19" t="n">
        <v>0.942184813492823</v>
      </c>
      <c r="K4723" s="19" t="n">
        <v>0.542476883962171</v>
      </c>
      <c r="L4723" s="16" t="n">
        <v>12.4285715969191</v>
      </c>
      <c r="M4723" s="19" t="n">
        <v>0.711734951997854</v>
      </c>
      <c r="N4723" s="19" t="n">
        <v>1.10747971597716</v>
      </c>
      <c r="O4723" s="19" t="n">
        <v>0.942184813492823</v>
      </c>
      <c r="P4723" s="19" t="n">
        <v>0.456627501487961</v>
      </c>
      <c r="Q4723" s="17" t="s">
        <v>30</v>
      </c>
      <c r="R4723" s="5" t="str">
        <f aca="false">IF(OR(Q4723="Steel plate",Q4723="Concrete jacket"),"Steel plate or jacket",Q4723)</f>
        <v>Seal cracks</v>
      </c>
      <c r="S4723" s="5" t="str">
        <f aca="false">IF(O4723&lt;='Tree rules'!$C$4,IF(N4723&lt;='Tree rules'!$C$5,IF(P4723&lt;='Tree rules'!$C$7,"Monitor","Polymer laminate"),IF(P4723&lt;='Tree rules'!$C$8,"Seal cracks","Polymer laminate")),IF(O4723&lt;='Tree rules'!$C$6,IF(P4723&lt;='Tree rules'!$C$9,"Polymer laminate","Steel plate or jacket"),IF(L4723&lt;='Tree rules'!$C$10,"Steel plate or jacket","Polymer laminate")))</f>
        <v>Seal cracks</v>
      </c>
      <c r="T4723" s="5" t="str">
        <f aca="false">IF(S4723=R4723,"Yes","No")</f>
        <v>Yes</v>
      </c>
    </row>
    <row r="4724" customFormat="false" ht="15" hidden="false" customHeight="false" outlineLevel="0" collapsed="false">
      <c r="A4724" s="15" t="n">
        <v>6731</v>
      </c>
      <c r="B4724" s="16" t="n">
        <v>3.05286038234646</v>
      </c>
      <c r="C4724" s="15" t="n">
        <v>300</v>
      </c>
      <c r="D4724" s="15" t="n">
        <v>300</v>
      </c>
      <c r="E4724" s="15" t="n">
        <v>30</v>
      </c>
      <c r="F4724" s="16" t="n">
        <v>0.791582400904515</v>
      </c>
      <c r="G4724" s="17" t="s">
        <v>103</v>
      </c>
      <c r="H4724" s="18" t="n">
        <v>0.2</v>
      </c>
      <c r="I4724" s="18" t="n">
        <v>2</v>
      </c>
      <c r="J4724" s="19" t="n">
        <v>0.951227252298385</v>
      </c>
      <c r="K4724" s="19" t="n">
        <v>0.52813013749897</v>
      </c>
      <c r="L4724" s="16" t="n">
        <v>12.0191353635687</v>
      </c>
      <c r="M4724" s="19" t="n">
        <v>0.629442685383748</v>
      </c>
      <c r="N4724" s="19" t="n">
        <v>1.7963405973484</v>
      </c>
      <c r="O4724" s="19" t="n">
        <v>1.40008272504766</v>
      </c>
      <c r="P4724" s="19" t="n">
        <v>0.59175492662933</v>
      </c>
      <c r="Q4724" s="17" t="s">
        <v>31</v>
      </c>
      <c r="R4724" s="5" t="str">
        <f aca="false">IF(OR(Q4724="Steel plate",Q4724="Concrete jacket"),"Steel plate or jacket",Q4724)</f>
        <v>Polymer laminate</v>
      </c>
      <c r="S4724" s="5" t="str">
        <f aca="false">IF(O4724&lt;='Tree rules'!$C$4,IF(N4724&lt;='Tree rules'!$C$5,IF(P4724&lt;='Tree rules'!$C$7,"Monitor","Polymer laminate"),IF(P4724&lt;='Tree rules'!$C$8,"Seal cracks","Polymer laminate")),IF(O4724&lt;='Tree rules'!$C$6,IF(P4724&lt;='Tree rules'!$C$9,"Polymer laminate","Steel plate or jacket"),IF(L4724&lt;='Tree rules'!$C$10,"Steel plate or jacket","Polymer laminate")))</f>
        <v>Steel plate or jacket</v>
      </c>
      <c r="T4724" s="5" t="str">
        <f aca="false">IF(S4724=R4724,"Yes","No")</f>
        <v>No</v>
      </c>
    </row>
    <row r="4725" customFormat="false" ht="15" hidden="false" customHeight="false" outlineLevel="0" collapsed="false">
      <c r="A4725" s="15" t="n">
        <v>6732</v>
      </c>
      <c r="B4725" s="16" t="n">
        <v>3.03831956984753</v>
      </c>
      <c r="C4725" s="15" t="n">
        <v>300</v>
      </c>
      <c r="D4725" s="15" t="n">
        <v>300</v>
      </c>
      <c r="E4725" s="15" t="n">
        <v>30</v>
      </c>
      <c r="F4725" s="16" t="n">
        <v>0.791582400904515</v>
      </c>
      <c r="G4725" s="17" t="s">
        <v>103</v>
      </c>
      <c r="H4725" s="18" t="n">
        <v>0.2</v>
      </c>
      <c r="I4725" s="18" t="n">
        <v>2</v>
      </c>
      <c r="J4725" s="19" t="n">
        <v>0.906740049934965</v>
      </c>
      <c r="K4725" s="19" t="n">
        <v>0.549828634525493</v>
      </c>
      <c r="L4725" s="16" t="n">
        <v>11.9618880702659</v>
      </c>
      <c r="M4725" s="19" t="n">
        <v>0.52018086660048</v>
      </c>
      <c r="N4725" s="19" t="n">
        <v>1.70861308102993</v>
      </c>
      <c r="O4725" s="19" t="n">
        <v>1.31492845634461</v>
      </c>
      <c r="P4725" s="19" t="n">
        <v>0.67593389856959</v>
      </c>
      <c r="Q4725" s="17" t="s">
        <v>31</v>
      </c>
      <c r="R4725" s="5" t="str">
        <f aca="false">IF(OR(Q4725="Steel plate",Q4725="Concrete jacket"),"Steel plate or jacket",Q4725)</f>
        <v>Polymer laminate</v>
      </c>
      <c r="S4725" s="5" t="str">
        <f aca="false">IF(O4725&lt;='Tree rules'!$C$4,IF(N4725&lt;='Tree rules'!$C$5,IF(P4725&lt;='Tree rules'!$C$7,"Monitor","Polymer laminate"),IF(P4725&lt;='Tree rules'!$C$8,"Seal cracks","Polymer laminate")),IF(O4725&lt;='Tree rules'!$C$6,IF(P4725&lt;='Tree rules'!$C$9,"Polymer laminate","Steel plate or jacket"),IF(L4725&lt;='Tree rules'!$C$10,"Steel plate or jacket","Polymer laminate")))</f>
        <v>Polymer laminate</v>
      </c>
      <c r="T4725" s="5" t="str">
        <f aca="false">IF(S4725=R4725,"Yes","No")</f>
        <v>Yes</v>
      </c>
    </row>
    <row r="4726" customFormat="false" ht="15" hidden="false" customHeight="false" outlineLevel="0" collapsed="false">
      <c r="A4726" s="15" t="n">
        <v>6734</v>
      </c>
      <c r="B4726" s="16" t="n">
        <v>5.87732746371833</v>
      </c>
      <c r="C4726" s="15" t="n">
        <v>230</v>
      </c>
      <c r="D4726" s="15" t="n">
        <v>575</v>
      </c>
      <c r="E4726" s="15" t="n">
        <v>25</v>
      </c>
      <c r="F4726" s="16" t="n">
        <v>0.800337802375117</v>
      </c>
      <c r="G4726" s="17" t="s">
        <v>102</v>
      </c>
      <c r="H4726" s="18" t="n">
        <v>0.1</v>
      </c>
      <c r="I4726" s="18" t="n">
        <v>1.5</v>
      </c>
      <c r="J4726" s="19" t="n">
        <v>0.891466828891948</v>
      </c>
      <c r="K4726" s="19" t="n">
        <v>0.46939079896082</v>
      </c>
      <c r="L4726" s="16" t="n">
        <v>11.4791552025749</v>
      </c>
      <c r="M4726" s="19" t="n">
        <v>0.39535882913596</v>
      </c>
      <c r="N4726" s="19" t="n">
        <v>3.1092163474781</v>
      </c>
      <c r="O4726" s="19" t="n">
        <v>1.12797707980759</v>
      </c>
      <c r="P4726" s="19" t="n">
        <v>0.893413192650393</v>
      </c>
      <c r="Q4726" s="17" t="s">
        <v>31</v>
      </c>
      <c r="R4726" s="5" t="str">
        <f aca="false">IF(OR(Q4726="Steel plate",Q4726="Concrete jacket"),"Steel plate or jacket",Q4726)</f>
        <v>Polymer laminate</v>
      </c>
      <c r="S4726" s="5" t="str">
        <f aca="false">IF(O4726&lt;='Tree rules'!$C$4,IF(N4726&lt;='Tree rules'!$C$5,IF(P4726&lt;='Tree rules'!$C$7,"Monitor","Polymer laminate"),IF(P4726&lt;='Tree rules'!$C$8,"Seal cracks","Polymer laminate")),IF(O4726&lt;='Tree rules'!$C$6,IF(P4726&lt;='Tree rules'!$C$9,"Polymer laminate","Steel plate or jacket"),IF(L4726&lt;='Tree rules'!$C$10,"Steel plate or jacket","Polymer laminate")))</f>
        <v>Polymer laminate</v>
      </c>
      <c r="T4726" s="5" t="str">
        <f aca="false">IF(S4726=R4726,"Yes","No")</f>
        <v>Yes</v>
      </c>
    </row>
    <row r="4727" customFormat="false" ht="15" hidden="false" customHeight="false" outlineLevel="0" collapsed="false">
      <c r="A4727" s="15" t="n">
        <v>6735</v>
      </c>
      <c r="B4727" s="16" t="n">
        <v>3.06254785909481</v>
      </c>
      <c r="C4727" s="15" t="n">
        <v>230</v>
      </c>
      <c r="D4727" s="15" t="n">
        <v>300</v>
      </c>
      <c r="E4727" s="15" t="n">
        <v>30</v>
      </c>
      <c r="F4727" s="16" t="n">
        <v>1.0324987837885</v>
      </c>
      <c r="G4727" s="17" t="s">
        <v>101</v>
      </c>
      <c r="H4727" s="18" t="n">
        <v>0.3</v>
      </c>
      <c r="I4727" s="18" t="n">
        <v>1</v>
      </c>
      <c r="J4727" s="19" t="n">
        <v>0.913562214094348</v>
      </c>
      <c r="K4727" s="19" t="n">
        <v>0.435480927795098</v>
      </c>
      <c r="L4727" s="16" t="n">
        <v>12.0572750358063</v>
      </c>
      <c r="M4727" s="19" t="n">
        <v>0.420386772296771</v>
      </c>
      <c r="N4727" s="19" t="n">
        <v>0.705381144394972</v>
      </c>
      <c r="O4727" s="19" t="n">
        <v>0.913562214094348</v>
      </c>
      <c r="P4727" s="19" t="n">
        <v>0.769921500402908</v>
      </c>
      <c r="Q4727" s="17" t="s">
        <v>29</v>
      </c>
      <c r="R4727" s="5" t="str">
        <f aca="false">IF(OR(Q4727="Steel plate",Q4727="Concrete jacket"),"Steel plate or jacket",Q4727)</f>
        <v>Monitor</v>
      </c>
      <c r="S4727" s="5" t="str">
        <f aca="false">IF(O4727&lt;='Tree rules'!$C$4,IF(N4727&lt;='Tree rules'!$C$5,IF(P4727&lt;='Tree rules'!$C$7,"Monitor","Polymer laminate"),IF(P4727&lt;='Tree rules'!$C$8,"Seal cracks","Polymer laminate")),IF(O4727&lt;='Tree rules'!$C$6,IF(P4727&lt;='Tree rules'!$C$9,"Polymer laminate","Steel plate or jacket"),IF(L4727&lt;='Tree rules'!$C$10,"Steel plate or jacket","Polymer laminate")))</f>
        <v>Monitor</v>
      </c>
      <c r="T4727" s="5" t="str">
        <f aca="false">IF(S4727=R4727,"Yes","No")</f>
        <v>Yes</v>
      </c>
    </row>
    <row r="4728" customFormat="false" ht="15" hidden="false" customHeight="false" outlineLevel="0" collapsed="false">
      <c r="A4728" s="15" t="n">
        <v>6737</v>
      </c>
      <c r="B4728" s="16" t="n">
        <v>4.63026739060972</v>
      </c>
      <c r="C4728" s="15" t="n">
        <v>300</v>
      </c>
      <c r="D4728" s="15" t="n">
        <v>425</v>
      </c>
      <c r="E4728" s="15" t="n">
        <v>30</v>
      </c>
      <c r="F4728" s="16" t="n">
        <v>0.707341881547042</v>
      </c>
      <c r="G4728" s="17" t="s">
        <v>101</v>
      </c>
      <c r="H4728" s="18" t="n">
        <v>0.3</v>
      </c>
      <c r="I4728" s="18" t="n">
        <v>2</v>
      </c>
      <c r="J4728" s="19" t="n">
        <v>0.887415654726081</v>
      </c>
      <c r="K4728" s="19" t="n">
        <v>0.505821363858865</v>
      </c>
      <c r="L4728" s="16" t="n">
        <v>12.2170643551708</v>
      </c>
      <c r="M4728" s="19" t="n">
        <v>0.800572700776295</v>
      </c>
      <c r="N4728" s="19" t="n">
        <v>0.942906559535761</v>
      </c>
      <c r="O4728" s="19" t="n">
        <v>1.32595751266891</v>
      </c>
      <c r="P4728" s="19" t="n">
        <v>0.478233175442879</v>
      </c>
      <c r="Q4728" s="17" t="s">
        <v>31</v>
      </c>
      <c r="R4728" s="5" t="str">
        <f aca="false">IF(OR(Q4728="Steel plate",Q4728="Concrete jacket"),"Steel plate or jacket",Q4728)</f>
        <v>Polymer laminate</v>
      </c>
      <c r="S4728" s="5" t="str">
        <f aca="false">IF(O4728&lt;='Tree rules'!$C$4,IF(N4728&lt;='Tree rules'!$C$5,IF(P4728&lt;='Tree rules'!$C$7,"Monitor","Polymer laminate"),IF(P4728&lt;='Tree rules'!$C$8,"Seal cracks","Polymer laminate")),IF(O4728&lt;='Tree rules'!$C$6,IF(P4728&lt;='Tree rules'!$C$9,"Polymer laminate","Steel plate or jacket"),IF(L4728&lt;='Tree rules'!$C$10,"Steel plate or jacket","Polymer laminate")))</f>
        <v>Polymer laminate</v>
      </c>
      <c r="T4728" s="5" t="str">
        <f aca="false">IF(S4728=R4728,"Yes","No")</f>
        <v>Yes</v>
      </c>
    </row>
    <row r="4729" customFormat="false" ht="15" hidden="false" customHeight="false" outlineLevel="0" collapsed="false">
      <c r="A4729" s="15" t="n">
        <v>6738</v>
      </c>
      <c r="B4729" s="16" t="n">
        <v>3.42928905632437</v>
      </c>
      <c r="C4729" s="15" t="n">
        <v>300</v>
      </c>
      <c r="D4729" s="15" t="n">
        <v>300</v>
      </c>
      <c r="E4729" s="15" t="n">
        <v>25</v>
      </c>
      <c r="F4729" s="16" t="n">
        <v>0.625711399885104</v>
      </c>
      <c r="G4729" s="17" t="s">
        <v>102</v>
      </c>
      <c r="H4729" s="18" t="n">
        <v>0.1</v>
      </c>
      <c r="I4729" s="18" t="n">
        <v>1</v>
      </c>
      <c r="J4729" s="19" t="n">
        <v>0.857984256464629</v>
      </c>
      <c r="K4729" s="19" t="n">
        <v>0.547669173534319</v>
      </c>
      <c r="L4729" s="16" t="n">
        <v>14.2294151714704</v>
      </c>
      <c r="M4729" s="19" t="n">
        <v>0.933924932059564</v>
      </c>
      <c r="N4729" s="19" t="n">
        <v>2.15823107101565</v>
      </c>
      <c r="O4729" s="19" t="n">
        <v>0.857984256464629</v>
      </c>
      <c r="P4729" s="19" t="n">
        <v>0.279605774374078</v>
      </c>
      <c r="Q4729" s="17" t="s">
        <v>30</v>
      </c>
      <c r="R4729" s="5" t="str">
        <f aca="false">IF(OR(Q4729="Steel plate",Q4729="Concrete jacket"),"Steel plate or jacket",Q4729)</f>
        <v>Seal cracks</v>
      </c>
      <c r="S4729" s="5" t="str">
        <f aca="false">IF(O4729&lt;='Tree rules'!$C$4,IF(N4729&lt;='Tree rules'!$C$5,IF(P4729&lt;='Tree rules'!$C$7,"Monitor","Polymer laminate"),IF(P4729&lt;='Tree rules'!$C$8,"Seal cracks","Polymer laminate")),IF(O4729&lt;='Tree rules'!$C$6,IF(P4729&lt;='Tree rules'!$C$9,"Polymer laminate","Steel plate or jacket"),IF(L4729&lt;='Tree rules'!$C$10,"Steel plate or jacket","Polymer laminate")))</f>
        <v>Seal cracks</v>
      </c>
      <c r="T4729" s="5" t="str">
        <f aca="false">IF(S4729=R4729,"Yes","No")</f>
        <v>Yes</v>
      </c>
    </row>
    <row r="4730" customFormat="false" ht="15" hidden="false" customHeight="false" outlineLevel="0" collapsed="false">
      <c r="A4730" s="15" t="n">
        <v>6739</v>
      </c>
      <c r="B4730" s="16" t="n">
        <v>3.93120848972705</v>
      </c>
      <c r="C4730" s="15" t="n">
        <v>300</v>
      </c>
      <c r="D4730" s="15" t="n">
        <v>325</v>
      </c>
      <c r="E4730" s="15" t="n">
        <v>20</v>
      </c>
      <c r="F4730" s="16" t="n">
        <v>0.536642161467296</v>
      </c>
      <c r="G4730" s="17" t="s">
        <v>103</v>
      </c>
      <c r="H4730" s="18" t="n">
        <v>0.2</v>
      </c>
      <c r="I4730" s="18" t="n">
        <v>2</v>
      </c>
      <c r="J4730" s="19" t="n">
        <v>0.991052636187718</v>
      </c>
      <c r="K4730" s="19" t="n">
        <v>0.607805759363757</v>
      </c>
      <c r="L4730" s="16" t="n">
        <v>13.9900657997404</v>
      </c>
      <c r="M4730" s="19" t="n">
        <v>0.278424164761669</v>
      </c>
      <c r="N4730" s="19" t="n">
        <v>1.60510968298434</v>
      </c>
      <c r="O4730" s="19" t="n">
        <v>1.37973777226791</v>
      </c>
      <c r="P4730" s="19" t="n">
        <v>1.39642124447064</v>
      </c>
      <c r="Q4730" s="17" t="s">
        <v>31</v>
      </c>
      <c r="R4730" s="5" t="str">
        <f aca="false">IF(OR(Q4730="Steel plate",Q4730="Concrete jacket"),"Steel plate or jacket",Q4730)</f>
        <v>Polymer laminate</v>
      </c>
      <c r="S4730" s="5" t="str">
        <f aca="false">IF(O4730&lt;='Tree rules'!$C$4,IF(N4730&lt;='Tree rules'!$C$5,IF(P4730&lt;='Tree rules'!$C$7,"Monitor","Polymer laminate"),IF(P4730&lt;='Tree rules'!$C$8,"Seal cracks","Polymer laminate")),IF(O4730&lt;='Tree rules'!$C$6,IF(P4730&lt;='Tree rules'!$C$9,"Polymer laminate","Steel plate or jacket"),IF(L4730&lt;='Tree rules'!$C$10,"Steel plate or jacket","Polymer laminate")))</f>
        <v>Polymer laminate</v>
      </c>
      <c r="T4730" s="5" t="str">
        <f aca="false">IF(S4730=R4730,"Yes","No")</f>
        <v>Yes</v>
      </c>
    </row>
    <row r="4731" customFormat="false" ht="15" hidden="false" customHeight="false" outlineLevel="0" collapsed="false">
      <c r="A4731" s="15" t="n">
        <v>6741</v>
      </c>
      <c r="B4731" s="16" t="n">
        <v>5.12957429555174</v>
      </c>
      <c r="C4731" s="15" t="n">
        <v>230</v>
      </c>
      <c r="D4731" s="15" t="n">
        <v>450</v>
      </c>
      <c r="E4731" s="15" t="n">
        <v>25</v>
      </c>
      <c r="F4731" s="16" t="n">
        <v>0.649145274956135</v>
      </c>
      <c r="G4731" s="17" t="s">
        <v>101</v>
      </c>
      <c r="H4731" s="18" t="n">
        <v>0.3</v>
      </c>
      <c r="I4731" s="18" t="n">
        <v>1</v>
      </c>
      <c r="J4731" s="19" t="n">
        <v>0.980466814581796</v>
      </c>
      <c r="K4731" s="19" t="n">
        <v>0.453207387077156</v>
      </c>
      <c r="L4731" s="16" t="n">
        <v>12.6969660780984</v>
      </c>
      <c r="M4731" s="19" t="n">
        <v>0.899772775315709</v>
      </c>
      <c r="N4731" s="19" t="n">
        <v>0.647689193184882</v>
      </c>
      <c r="O4731" s="19" t="n">
        <v>0.980466814581796</v>
      </c>
      <c r="P4731" s="19" t="n">
        <v>0.378884062288701</v>
      </c>
      <c r="Q4731" s="17" t="s">
        <v>29</v>
      </c>
      <c r="R4731" s="5" t="str">
        <f aca="false">IF(OR(Q4731="Steel plate",Q4731="Concrete jacket"),"Steel plate or jacket",Q4731)</f>
        <v>Monitor</v>
      </c>
      <c r="S4731" s="5" t="str">
        <f aca="false">IF(O4731&lt;='Tree rules'!$C$4,IF(N4731&lt;='Tree rules'!$C$5,IF(P4731&lt;='Tree rules'!$C$7,"Monitor","Polymer laminate"),IF(P4731&lt;='Tree rules'!$C$8,"Seal cracks","Polymer laminate")),IF(O4731&lt;='Tree rules'!$C$6,IF(P4731&lt;='Tree rules'!$C$9,"Polymer laminate","Steel plate or jacket"),IF(L4731&lt;='Tree rules'!$C$10,"Steel plate or jacket","Polymer laminate")))</f>
        <v>Monitor</v>
      </c>
      <c r="T4731" s="5" t="str">
        <f aca="false">IF(S4731=R4731,"Yes","No")</f>
        <v>Yes</v>
      </c>
    </row>
    <row r="4732" customFormat="false" ht="15" hidden="false" customHeight="false" outlineLevel="0" collapsed="false">
      <c r="A4732" s="15" t="n">
        <v>6742</v>
      </c>
      <c r="B4732" s="16" t="n">
        <v>6.51425740207049</v>
      </c>
      <c r="C4732" s="15" t="n">
        <v>300</v>
      </c>
      <c r="D4732" s="15" t="n">
        <v>625</v>
      </c>
      <c r="E4732" s="15" t="n">
        <v>25</v>
      </c>
      <c r="F4732" s="16" t="n">
        <v>0.725960174139756</v>
      </c>
      <c r="G4732" s="17" t="s">
        <v>101</v>
      </c>
      <c r="H4732" s="18" t="n">
        <v>0.3</v>
      </c>
      <c r="I4732" s="18" t="n">
        <v>2</v>
      </c>
      <c r="J4732" s="19" t="n">
        <v>0.875355166670771</v>
      </c>
      <c r="K4732" s="19" t="n">
        <v>0.585321167069743</v>
      </c>
      <c r="L4732" s="16" t="n">
        <v>11.2898741803648</v>
      </c>
      <c r="M4732" s="19" t="n">
        <v>0.78905862997865</v>
      </c>
      <c r="N4732" s="19" t="n">
        <v>0.837397671179705</v>
      </c>
      <c r="O4732" s="19" t="n">
        <v>1.23834642558528</v>
      </c>
      <c r="P4732" s="19" t="n">
        <v>0.535246648238541</v>
      </c>
      <c r="Q4732" s="17" t="s">
        <v>31</v>
      </c>
      <c r="R4732" s="5" t="str">
        <f aca="false">IF(OR(Q4732="Steel plate",Q4732="Concrete jacket"),"Steel plate or jacket",Q4732)</f>
        <v>Polymer laminate</v>
      </c>
      <c r="S4732" s="5" t="str">
        <f aca="false">IF(O4732&lt;='Tree rules'!$C$4,IF(N4732&lt;='Tree rules'!$C$5,IF(P4732&lt;='Tree rules'!$C$7,"Monitor","Polymer laminate"),IF(P4732&lt;='Tree rules'!$C$8,"Seal cracks","Polymer laminate")),IF(O4732&lt;='Tree rules'!$C$6,IF(P4732&lt;='Tree rules'!$C$9,"Polymer laminate","Steel plate or jacket"),IF(L4732&lt;='Tree rules'!$C$10,"Steel plate or jacket","Polymer laminate")))</f>
        <v>Polymer laminate</v>
      </c>
      <c r="T4732" s="5" t="str">
        <f aca="false">IF(S4732=R4732,"Yes","No")</f>
        <v>Yes</v>
      </c>
    </row>
    <row r="4733" customFormat="false" ht="15" hidden="false" customHeight="false" outlineLevel="0" collapsed="false">
      <c r="A4733" s="15" t="n">
        <v>6745</v>
      </c>
      <c r="B4733" s="16" t="n">
        <v>4.84540052994452</v>
      </c>
      <c r="C4733" s="15" t="n">
        <v>300</v>
      </c>
      <c r="D4733" s="15" t="n">
        <v>425</v>
      </c>
      <c r="E4733" s="15" t="n">
        <v>20</v>
      </c>
      <c r="F4733" s="16" t="n">
        <v>0.593686800678386</v>
      </c>
      <c r="G4733" s="17" t="s">
        <v>101</v>
      </c>
      <c r="H4733" s="18" t="n">
        <v>0.3</v>
      </c>
      <c r="I4733" s="18" t="n">
        <v>1.5</v>
      </c>
      <c r="J4733" s="19" t="n">
        <v>0.860390150916141</v>
      </c>
      <c r="K4733" s="19" t="n">
        <v>0.618250095547691</v>
      </c>
      <c r="L4733" s="16" t="n">
        <v>12.7175866927678</v>
      </c>
      <c r="M4733" s="19" t="n">
        <v>0.32240968865692</v>
      </c>
      <c r="N4733" s="19" t="n">
        <v>0.688413283306424</v>
      </c>
      <c r="O4733" s="19" t="n">
        <v>1.02461707986811</v>
      </c>
      <c r="P4733" s="19" t="n">
        <v>1.0805397356482</v>
      </c>
      <c r="Q4733" s="17" t="s">
        <v>31</v>
      </c>
      <c r="R4733" s="5" t="str">
        <f aca="false">IF(OR(Q4733="Steel plate",Q4733="Concrete jacket"),"Steel plate or jacket",Q4733)</f>
        <v>Polymer laminate</v>
      </c>
      <c r="S4733" s="5" t="str">
        <f aca="false">IF(O4733&lt;='Tree rules'!$C$4,IF(N4733&lt;='Tree rules'!$C$5,IF(P4733&lt;='Tree rules'!$C$7,"Monitor","Polymer laminate"),IF(P4733&lt;='Tree rules'!$C$8,"Seal cracks","Polymer laminate")),IF(O4733&lt;='Tree rules'!$C$6,IF(P4733&lt;='Tree rules'!$C$9,"Polymer laminate","Steel plate or jacket"),IF(L4733&lt;='Tree rules'!$C$10,"Steel plate or jacket","Polymer laminate")))</f>
        <v>Polymer laminate</v>
      </c>
      <c r="T4733" s="5" t="str">
        <f aca="false">IF(S4733=R4733,"Yes","No")</f>
        <v>Yes</v>
      </c>
    </row>
    <row r="4734" customFormat="false" ht="15" hidden="false" customHeight="false" outlineLevel="0" collapsed="false">
      <c r="A4734" s="15" t="n">
        <v>6746</v>
      </c>
      <c r="B4734" s="16" t="n">
        <v>4.10489387455626</v>
      </c>
      <c r="C4734" s="15" t="n">
        <v>230</v>
      </c>
      <c r="D4734" s="15" t="n">
        <v>350</v>
      </c>
      <c r="E4734" s="15" t="n">
        <v>30</v>
      </c>
      <c r="F4734" s="16" t="n">
        <v>0.862679904875916</v>
      </c>
      <c r="G4734" s="17" t="s">
        <v>101</v>
      </c>
      <c r="H4734" s="18" t="n">
        <v>0.3</v>
      </c>
      <c r="I4734" s="18" t="n">
        <v>2</v>
      </c>
      <c r="J4734" s="19" t="n">
        <v>0.865497325401159</v>
      </c>
      <c r="K4734" s="19" t="n">
        <v>0.431020158171923</v>
      </c>
      <c r="L4734" s="16" t="n">
        <v>13.5029403768298</v>
      </c>
      <c r="M4734" s="19" t="n">
        <v>0.951014490574428</v>
      </c>
      <c r="N4734" s="19" t="n">
        <v>0.972496475282388</v>
      </c>
      <c r="O4734" s="19" t="n">
        <v>1.35794785671053</v>
      </c>
      <c r="P4734" s="19" t="n">
        <v>0.471127147187524</v>
      </c>
      <c r="Q4734" s="17" t="s">
        <v>31</v>
      </c>
      <c r="R4734" s="5" t="str">
        <f aca="false">IF(OR(Q4734="Steel plate",Q4734="Concrete jacket"),"Steel plate or jacket",Q4734)</f>
        <v>Polymer laminate</v>
      </c>
      <c r="S4734" s="5" t="str">
        <f aca="false">IF(O4734&lt;='Tree rules'!$C$4,IF(N4734&lt;='Tree rules'!$C$5,IF(P4734&lt;='Tree rules'!$C$7,"Monitor","Polymer laminate"),IF(P4734&lt;='Tree rules'!$C$8,"Seal cracks","Polymer laminate")),IF(O4734&lt;='Tree rules'!$C$6,IF(P4734&lt;='Tree rules'!$C$9,"Polymer laminate","Steel plate or jacket"),IF(L4734&lt;='Tree rules'!$C$10,"Steel plate or jacket","Polymer laminate")))</f>
        <v>Polymer laminate</v>
      </c>
      <c r="T4734" s="5" t="str">
        <f aca="false">IF(S4734=R4734,"Yes","No")</f>
        <v>Yes</v>
      </c>
    </row>
    <row r="4735" customFormat="false" ht="15" hidden="false" customHeight="false" outlineLevel="0" collapsed="false">
      <c r="A4735" s="15" t="n">
        <v>6747</v>
      </c>
      <c r="B4735" s="16" t="n">
        <v>6.75357978803373</v>
      </c>
      <c r="C4735" s="15" t="n">
        <v>300</v>
      </c>
      <c r="D4735" s="15" t="n">
        <v>625</v>
      </c>
      <c r="E4735" s="15" t="n">
        <v>25</v>
      </c>
      <c r="F4735" s="16" t="n">
        <v>0.725960174139756</v>
      </c>
      <c r="G4735" s="17" t="s">
        <v>101</v>
      </c>
      <c r="H4735" s="18" t="n">
        <v>0.3</v>
      </c>
      <c r="I4735" s="18" t="n">
        <v>1</v>
      </c>
      <c r="J4735" s="19" t="n">
        <v>0.968572979135168</v>
      </c>
      <c r="K4735" s="19" t="n">
        <v>0.519493485935896</v>
      </c>
      <c r="L4735" s="16" t="n">
        <v>11.7046443466789</v>
      </c>
      <c r="M4735" s="19" t="n">
        <v>0.761262527177591</v>
      </c>
      <c r="N4735" s="19" t="n">
        <v>0.643849963278224</v>
      </c>
      <c r="O4735" s="19" t="n">
        <v>0.968572979135168</v>
      </c>
      <c r="P4735" s="19" t="n">
        <v>0.501473575168054</v>
      </c>
      <c r="Q4735" s="17" t="s">
        <v>29</v>
      </c>
      <c r="R4735" s="5" t="str">
        <f aca="false">IF(OR(Q4735="Steel plate",Q4735="Concrete jacket"),"Steel plate or jacket",Q4735)</f>
        <v>Monitor</v>
      </c>
      <c r="S4735" s="5" t="str">
        <f aca="false">IF(O4735&lt;='Tree rules'!$C$4,IF(N4735&lt;='Tree rules'!$C$5,IF(P4735&lt;='Tree rules'!$C$7,"Monitor","Polymer laminate"),IF(P4735&lt;='Tree rules'!$C$8,"Seal cracks","Polymer laminate")),IF(O4735&lt;='Tree rules'!$C$6,IF(P4735&lt;='Tree rules'!$C$9,"Polymer laminate","Steel plate or jacket"),IF(L4735&lt;='Tree rules'!$C$10,"Steel plate or jacket","Polymer laminate")))</f>
        <v>Monitor</v>
      </c>
      <c r="T4735" s="5" t="str">
        <f aca="false">IF(S4735=R4735,"Yes","No")</f>
        <v>Yes</v>
      </c>
    </row>
    <row r="4736" customFormat="false" ht="15" hidden="false" customHeight="false" outlineLevel="0" collapsed="false">
      <c r="A4736" s="15" t="n">
        <v>6748</v>
      </c>
      <c r="B4736" s="16" t="n">
        <v>3.20002449237861</v>
      </c>
      <c r="C4736" s="15" t="n">
        <v>230</v>
      </c>
      <c r="D4736" s="15" t="n">
        <v>300</v>
      </c>
      <c r="E4736" s="15" t="n">
        <v>20</v>
      </c>
      <c r="F4736" s="16" t="n">
        <v>0.688332522525665</v>
      </c>
      <c r="G4736" s="17" t="s">
        <v>101</v>
      </c>
      <c r="H4736" s="18" t="n">
        <v>0.3</v>
      </c>
      <c r="I4736" s="18" t="n">
        <v>2</v>
      </c>
      <c r="J4736" s="19" t="n">
        <v>0.972793049912556</v>
      </c>
      <c r="K4736" s="19" t="n">
        <v>0.565673840002629</v>
      </c>
      <c r="L4736" s="16" t="n">
        <v>12.5985216235378</v>
      </c>
      <c r="M4736" s="19" t="n">
        <v>0.603052493123416</v>
      </c>
      <c r="N4736" s="19" t="n">
        <v>1.30025419677258</v>
      </c>
      <c r="O4736" s="19" t="n">
        <v>1.39530251975321</v>
      </c>
      <c r="P4736" s="19" t="n">
        <v>0.671622615949353</v>
      </c>
      <c r="Q4736" s="17" t="s">
        <v>31</v>
      </c>
      <c r="R4736" s="5" t="str">
        <f aca="false">IF(OR(Q4736="Steel plate",Q4736="Concrete jacket"),"Steel plate or jacket",Q4736)</f>
        <v>Polymer laminate</v>
      </c>
      <c r="S4736" s="5" t="str">
        <f aca="false">IF(O4736&lt;='Tree rules'!$C$4,IF(N4736&lt;='Tree rules'!$C$5,IF(P4736&lt;='Tree rules'!$C$7,"Monitor","Polymer laminate"),IF(P4736&lt;='Tree rules'!$C$8,"Seal cracks","Polymer laminate")),IF(O4736&lt;='Tree rules'!$C$6,IF(P4736&lt;='Tree rules'!$C$9,"Polymer laminate","Steel plate or jacket"),IF(L4736&lt;='Tree rules'!$C$10,"Steel plate or jacket","Polymer laminate")))</f>
        <v>Steel plate or jacket</v>
      </c>
      <c r="T4736" s="5" t="str">
        <f aca="false">IF(S4736=R4736,"Yes","No")</f>
        <v>No</v>
      </c>
    </row>
    <row r="4737" customFormat="false" ht="15" hidden="false" customHeight="false" outlineLevel="0" collapsed="false">
      <c r="A4737" s="15" t="n">
        <v>6752</v>
      </c>
      <c r="B4737" s="16" t="n">
        <v>4.689175935378</v>
      </c>
      <c r="C4737" s="15" t="n">
        <v>300</v>
      </c>
      <c r="D4737" s="15" t="n">
        <v>375</v>
      </c>
      <c r="E4737" s="15" t="n">
        <v>30</v>
      </c>
      <c r="F4737" s="16" t="n">
        <v>0.569472988566126</v>
      </c>
      <c r="G4737" s="17" t="s">
        <v>103</v>
      </c>
      <c r="H4737" s="18" t="n">
        <v>0.2</v>
      </c>
      <c r="I4737" s="18" t="n">
        <v>2</v>
      </c>
      <c r="J4737" s="19" t="n">
        <v>0.985568148480887</v>
      </c>
      <c r="K4737" s="19" t="n">
        <v>0.596405365079166</v>
      </c>
      <c r="L4737" s="16" t="n">
        <v>14.1666946688157</v>
      </c>
      <c r="M4737" s="19" t="n">
        <v>0.543553813091914</v>
      </c>
      <c r="N4737" s="19" t="n">
        <v>1.43470048521582</v>
      </c>
      <c r="O4737" s="19" t="n">
        <v>1.38333816555663</v>
      </c>
      <c r="P4737" s="19" t="n">
        <v>0.714503525559992</v>
      </c>
      <c r="Q4737" s="17" t="s">
        <v>31</v>
      </c>
      <c r="R4737" s="5" t="str">
        <f aca="false">IF(OR(Q4737="Steel plate",Q4737="Concrete jacket"),"Steel plate or jacket",Q4737)</f>
        <v>Polymer laminate</v>
      </c>
      <c r="S4737" s="5" t="str">
        <f aca="false">IF(O4737&lt;='Tree rules'!$C$4,IF(N4737&lt;='Tree rules'!$C$5,IF(P4737&lt;='Tree rules'!$C$7,"Monitor","Polymer laminate"),IF(P4737&lt;='Tree rules'!$C$8,"Seal cracks","Polymer laminate")),IF(O4737&lt;='Tree rules'!$C$6,IF(P4737&lt;='Tree rules'!$C$9,"Polymer laminate","Steel plate or jacket"),IF(L4737&lt;='Tree rules'!$C$10,"Steel plate or jacket","Polymer laminate")))</f>
        <v>Polymer laminate</v>
      </c>
      <c r="T4737" s="5" t="str">
        <f aca="false">IF(S4737=R4737,"Yes","No")</f>
        <v>Yes</v>
      </c>
    </row>
    <row r="4738" customFormat="false" ht="15" hidden="false" customHeight="false" outlineLevel="0" collapsed="false">
      <c r="A4738" s="15" t="n">
        <v>6753</v>
      </c>
      <c r="B4738" s="16" t="n">
        <v>3.22112302199157</v>
      </c>
      <c r="C4738" s="15" t="n">
        <v>230</v>
      </c>
      <c r="D4738" s="15" t="n">
        <v>300</v>
      </c>
      <c r="E4738" s="15" t="n">
        <v>30</v>
      </c>
      <c r="F4738" s="16" t="n">
        <v>0.576243217710084</v>
      </c>
      <c r="G4738" s="17" t="s">
        <v>103</v>
      </c>
      <c r="H4738" s="18" t="n">
        <v>0.2</v>
      </c>
      <c r="I4738" s="18" t="n">
        <v>1</v>
      </c>
      <c r="J4738" s="19" t="n">
        <v>0.950913109021593</v>
      </c>
      <c r="K4738" s="19" t="n">
        <v>0.639618390906516</v>
      </c>
      <c r="L4738" s="16" t="n">
        <v>12.5825118046546</v>
      </c>
      <c r="M4738" s="19" t="n">
        <v>0.233221466530574</v>
      </c>
      <c r="N4738" s="19" t="n">
        <v>1.13849079973319</v>
      </c>
      <c r="O4738" s="19" t="n">
        <v>0.950913109021593</v>
      </c>
      <c r="P4738" s="19" t="n">
        <v>1.07220455334946</v>
      </c>
      <c r="Q4738" s="17" t="s">
        <v>31</v>
      </c>
      <c r="R4738" s="5" t="str">
        <f aca="false">IF(OR(Q4738="Steel plate",Q4738="Concrete jacket"),"Steel plate or jacket",Q4738)</f>
        <v>Polymer laminate</v>
      </c>
      <c r="S4738" s="5" t="str">
        <f aca="false">IF(O4738&lt;='Tree rules'!$C$4,IF(N4738&lt;='Tree rules'!$C$5,IF(P4738&lt;='Tree rules'!$C$7,"Monitor","Polymer laminate"),IF(P4738&lt;='Tree rules'!$C$8,"Seal cracks","Polymer laminate")),IF(O4738&lt;='Tree rules'!$C$6,IF(P4738&lt;='Tree rules'!$C$9,"Polymer laminate","Steel plate or jacket"),IF(L4738&lt;='Tree rules'!$C$10,"Steel plate or jacket","Polymer laminate")))</f>
        <v>Polymer laminate</v>
      </c>
      <c r="T4738" s="5" t="str">
        <f aca="false">IF(S4738=R4738,"Yes","No")</f>
        <v>Yes</v>
      </c>
    </row>
    <row r="4739" customFormat="false" ht="15" hidden="false" customHeight="false" outlineLevel="0" collapsed="false">
      <c r="A4739" s="15" t="n">
        <v>6754</v>
      </c>
      <c r="B4739" s="16" t="n">
        <v>4.71397102176273</v>
      </c>
      <c r="C4739" s="15" t="n">
        <v>300</v>
      </c>
      <c r="D4739" s="15" t="n">
        <v>450</v>
      </c>
      <c r="E4739" s="15" t="n">
        <v>25</v>
      </c>
      <c r="F4739" s="16" t="n">
        <v>0.829463406888394</v>
      </c>
      <c r="G4739" s="17" t="s">
        <v>101</v>
      </c>
      <c r="H4739" s="18" t="n">
        <v>0.3</v>
      </c>
      <c r="I4739" s="18" t="n">
        <v>1.5</v>
      </c>
      <c r="J4739" s="19" t="n">
        <v>0.880187629438532</v>
      </c>
      <c r="K4739" s="19" t="n">
        <v>0.538948235600685</v>
      </c>
      <c r="L4739" s="16" t="n">
        <v>11.6682451033731</v>
      </c>
      <c r="M4739" s="19" t="n">
        <v>0.813500443571687</v>
      </c>
      <c r="N4739" s="19" t="n">
        <v>0.692821347657754</v>
      </c>
      <c r="O4739" s="19" t="n">
        <v>1.08309365921607</v>
      </c>
      <c r="P4739" s="19" t="n">
        <v>0.50170505284953</v>
      </c>
      <c r="Q4739" s="17" t="s">
        <v>31</v>
      </c>
      <c r="R4739" s="5" t="str">
        <f aca="false">IF(OR(Q4739="Steel plate",Q4739="Concrete jacket"),"Steel plate or jacket",Q4739)</f>
        <v>Polymer laminate</v>
      </c>
      <c r="S4739" s="5" t="str">
        <f aca="false">IF(O4739&lt;='Tree rules'!$C$4,IF(N4739&lt;='Tree rules'!$C$5,IF(P4739&lt;='Tree rules'!$C$7,"Monitor","Polymer laminate"),IF(P4739&lt;='Tree rules'!$C$8,"Seal cracks","Polymer laminate")),IF(O4739&lt;='Tree rules'!$C$6,IF(P4739&lt;='Tree rules'!$C$9,"Polymer laminate","Steel plate or jacket"),IF(L4739&lt;='Tree rules'!$C$10,"Steel plate or jacket","Polymer laminate")))</f>
        <v>Polymer laminate</v>
      </c>
      <c r="T4739" s="5" t="str">
        <f aca="false">IF(S4739=R4739,"Yes","No")</f>
        <v>Yes</v>
      </c>
    </row>
    <row r="4740" customFormat="false" ht="15" hidden="false" customHeight="false" outlineLevel="0" collapsed="false">
      <c r="A4740" s="15" t="n">
        <v>6755</v>
      </c>
      <c r="B4740" s="16" t="n">
        <v>4.41706303331175</v>
      </c>
      <c r="C4740" s="15" t="n">
        <v>230</v>
      </c>
      <c r="D4740" s="15" t="n">
        <v>425</v>
      </c>
      <c r="E4740" s="15" t="n">
        <v>25</v>
      </c>
      <c r="F4740" s="16" t="n">
        <v>0.724620609754306</v>
      </c>
      <c r="G4740" s="17" t="s">
        <v>101</v>
      </c>
      <c r="H4740" s="18" t="n">
        <v>0.3</v>
      </c>
      <c r="I4740" s="18" t="n">
        <v>2</v>
      </c>
      <c r="J4740" s="19" t="n">
        <v>0.999804373067897</v>
      </c>
      <c r="K4740" s="19" t="n">
        <v>0.508176323270629</v>
      </c>
      <c r="L4740" s="16" t="n">
        <v>11.7163475684662</v>
      </c>
      <c r="M4740" s="19" t="n">
        <v>0.947262289481314</v>
      </c>
      <c r="N4740" s="19" t="n">
        <v>1.35478777173834</v>
      </c>
      <c r="O4740" s="19" t="n">
        <v>1.49153183584025</v>
      </c>
      <c r="P4740" s="19" t="n">
        <v>0.466387935813527</v>
      </c>
      <c r="Q4740" s="17" t="s">
        <v>31</v>
      </c>
      <c r="R4740" s="5" t="str">
        <f aca="false">IF(OR(Q4740="Steel plate",Q4740="Concrete jacket"),"Steel plate or jacket",Q4740)</f>
        <v>Polymer laminate</v>
      </c>
      <c r="S4740" s="5" t="str">
        <f aca="false">IF(O4740&lt;='Tree rules'!$C$4,IF(N4740&lt;='Tree rules'!$C$5,IF(P4740&lt;='Tree rules'!$C$7,"Monitor","Polymer laminate"),IF(P4740&lt;='Tree rules'!$C$8,"Seal cracks","Polymer laminate")),IF(O4740&lt;='Tree rules'!$C$6,IF(P4740&lt;='Tree rules'!$C$9,"Polymer laminate","Steel plate or jacket"),IF(L4740&lt;='Tree rules'!$C$10,"Steel plate or jacket","Polymer laminate")))</f>
        <v>Steel plate or jacket</v>
      </c>
      <c r="T4740" s="5" t="str">
        <f aca="false">IF(S4740=R4740,"Yes","No")</f>
        <v>No</v>
      </c>
    </row>
    <row r="4741" customFormat="false" ht="15" hidden="false" customHeight="false" outlineLevel="0" collapsed="false">
      <c r="A4741" s="15" t="n">
        <v>6756</v>
      </c>
      <c r="B4741" s="16" t="n">
        <v>3.59801295466633</v>
      </c>
      <c r="C4741" s="15" t="n">
        <v>300</v>
      </c>
      <c r="D4741" s="15" t="n">
        <v>350</v>
      </c>
      <c r="E4741" s="15" t="n">
        <v>20</v>
      </c>
      <c r="F4741" s="16" t="n">
        <v>0.739198271432892</v>
      </c>
      <c r="G4741" s="17" t="s">
        <v>101</v>
      </c>
      <c r="H4741" s="18" t="n">
        <v>0.3</v>
      </c>
      <c r="I4741" s="18" t="n">
        <v>1.5</v>
      </c>
      <c r="J4741" s="19" t="n">
        <v>0.919144112796335</v>
      </c>
      <c r="K4741" s="19" t="n">
        <v>0.601189419748168</v>
      </c>
      <c r="L4741" s="16" t="n">
        <v>11.7582122701514</v>
      </c>
      <c r="M4741" s="19" t="n">
        <v>0.898154487295335</v>
      </c>
      <c r="N4741" s="19" t="n">
        <v>0.672753403923876</v>
      </c>
      <c r="O4741" s="19" t="n">
        <v>1.10242631127602</v>
      </c>
      <c r="P4741" s="19" t="n">
        <v>0.449804309149101</v>
      </c>
      <c r="Q4741" s="17" t="s">
        <v>31</v>
      </c>
      <c r="R4741" s="5" t="str">
        <f aca="false">IF(OR(Q4741="Steel plate",Q4741="Concrete jacket"),"Steel plate or jacket",Q4741)</f>
        <v>Polymer laminate</v>
      </c>
      <c r="S4741" s="5" t="str">
        <f aca="false">IF(O4741&lt;='Tree rules'!$C$4,IF(N4741&lt;='Tree rules'!$C$5,IF(P4741&lt;='Tree rules'!$C$7,"Monitor","Polymer laminate"),IF(P4741&lt;='Tree rules'!$C$8,"Seal cracks","Polymer laminate")),IF(O4741&lt;='Tree rules'!$C$6,IF(P4741&lt;='Tree rules'!$C$9,"Polymer laminate","Steel plate or jacket"),IF(L4741&lt;='Tree rules'!$C$10,"Steel plate or jacket","Polymer laminate")))</f>
        <v>Polymer laminate</v>
      </c>
      <c r="T4741" s="5" t="str">
        <f aca="false">IF(S4741=R4741,"Yes","No")</f>
        <v>Yes</v>
      </c>
    </row>
    <row r="4742" customFormat="false" ht="15" hidden="false" customHeight="false" outlineLevel="0" collapsed="false">
      <c r="A4742" s="15" t="n">
        <v>6759</v>
      </c>
      <c r="B4742" s="16" t="n">
        <v>6.87214024567513</v>
      </c>
      <c r="C4742" s="15" t="n">
        <v>300</v>
      </c>
      <c r="D4742" s="15" t="n">
        <v>550</v>
      </c>
      <c r="E4742" s="15" t="n">
        <v>30</v>
      </c>
      <c r="F4742" s="16" t="n">
        <v>0.625815269639401</v>
      </c>
      <c r="G4742" s="17" t="s">
        <v>101</v>
      </c>
      <c r="H4742" s="18" t="n">
        <v>0.3</v>
      </c>
      <c r="I4742" s="18" t="n">
        <v>1.5</v>
      </c>
      <c r="J4742" s="19" t="n">
        <v>0.969907333025458</v>
      </c>
      <c r="K4742" s="19" t="n">
        <v>0.498762039825205</v>
      </c>
      <c r="L4742" s="16" t="n">
        <v>13.6895224017433</v>
      </c>
      <c r="M4742" s="19" t="n">
        <v>0.355390765037786</v>
      </c>
      <c r="N4742" s="19" t="n">
        <v>1.05677168159001</v>
      </c>
      <c r="O4742" s="19" t="n">
        <v>1.21298451960759</v>
      </c>
      <c r="P4742" s="19" t="n">
        <v>1.06949841920458</v>
      </c>
      <c r="Q4742" s="17" t="s">
        <v>31</v>
      </c>
      <c r="R4742" s="5" t="str">
        <f aca="false">IF(OR(Q4742="Steel plate",Q4742="Concrete jacket"),"Steel plate or jacket",Q4742)</f>
        <v>Polymer laminate</v>
      </c>
      <c r="S4742" s="5" t="str">
        <f aca="false">IF(O4742&lt;='Tree rules'!$C$4,IF(N4742&lt;='Tree rules'!$C$5,IF(P4742&lt;='Tree rules'!$C$7,"Monitor","Polymer laminate"),IF(P4742&lt;='Tree rules'!$C$8,"Seal cracks","Polymer laminate")),IF(O4742&lt;='Tree rules'!$C$6,IF(P4742&lt;='Tree rules'!$C$9,"Polymer laminate","Steel plate or jacket"),IF(L4742&lt;='Tree rules'!$C$10,"Steel plate or jacket","Polymer laminate")))</f>
        <v>Polymer laminate</v>
      </c>
      <c r="T4742" s="5" t="str">
        <f aca="false">IF(S4742=R4742,"Yes","No")</f>
        <v>Yes</v>
      </c>
    </row>
    <row r="4743" customFormat="false" ht="15" hidden="false" customHeight="false" outlineLevel="0" collapsed="false">
      <c r="A4743" s="15" t="n">
        <v>6760</v>
      </c>
      <c r="B4743" s="16" t="n">
        <v>3.03937338528413</v>
      </c>
      <c r="C4743" s="15" t="n">
        <v>300</v>
      </c>
      <c r="D4743" s="15" t="n">
        <v>300</v>
      </c>
      <c r="E4743" s="15" t="n">
        <v>30</v>
      </c>
      <c r="F4743" s="16" t="n">
        <v>0.791582400904515</v>
      </c>
      <c r="G4743" s="17" t="s">
        <v>103</v>
      </c>
      <c r="H4743" s="18" t="n">
        <v>0.2</v>
      </c>
      <c r="I4743" s="18" t="n">
        <v>1.5</v>
      </c>
      <c r="J4743" s="19" t="n">
        <v>0.927701477785415</v>
      </c>
      <c r="K4743" s="19" t="n">
        <v>0.594396606529624</v>
      </c>
      <c r="L4743" s="16" t="n">
        <v>11.9660369499375</v>
      </c>
      <c r="M4743" s="19" t="n">
        <v>0.489268746555428</v>
      </c>
      <c r="N4743" s="19" t="n">
        <v>1.44722990109557</v>
      </c>
      <c r="O4743" s="19" t="n">
        <v>1.11584091154404</v>
      </c>
      <c r="P4743" s="19" t="n">
        <v>0.679678065336126</v>
      </c>
      <c r="Q4743" s="17" t="s">
        <v>31</v>
      </c>
      <c r="R4743" s="5" t="str">
        <f aca="false">IF(OR(Q4743="Steel plate",Q4743="Concrete jacket"),"Steel plate or jacket",Q4743)</f>
        <v>Polymer laminate</v>
      </c>
      <c r="S4743" s="5" t="str">
        <f aca="false">IF(O4743&lt;='Tree rules'!$C$4,IF(N4743&lt;='Tree rules'!$C$5,IF(P4743&lt;='Tree rules'!$C$7,"Monitor","Polymer laminate"),IF(P4743&lt;='Tree rules'!$C$8,"Seal cracks","Polymer laminate")),IF(O4743&lt;='Tree rules'!$C$6,IF(P4743&lt;='Tree rules'!$C$9,"Polymer laminate","Steel plate or jacket"),IF(L4743&lt;='Tree rules'!$C$10,"Steel plate or jacket","Polymer laminate")))</f>
        <v>Polymer laminate</v>
      </c>
      <c r="T4743" s="5" t="str">
        <f aca="false">IF(S4743=R4743,"Yes","No")</f>
        <v>Yes</v>
      </c>
    </row>
    <row r="4744" customFormat="false" ht="15" hidden="false" customHeight="false" outlineLevel="0" collapsed="false">
      <c r="A4744" s="15" t="n">
        <v>6761</v>
      </c>
      <c r="B4744" s="16" t="n">
        <v>5.16961194063247</v>
      </c>
      <c r="C4744" s="15" t="n">
        <v>230</v>
      </c>
      <c r="D4744" s="15" t="n">
        <v>400</v>
      </c>
      <c r="E4744" s="15" t="n">
        <v>30</v>
      </c>
      <c r="F4744" s="16" t="n">
        <v>0.740832460684402</v>
      </c>
      <c r="G4744" s="17" t="s">
        <v>103</v>
      </c>
      <c r="H4744" s="18" t="n">
        <v>0.2</v>
      </c>
      <c r="I4744" s="18" t="n">
        <v>1.5</v>
      </c>
      <c r="J4744" s="19" t="n">
        <v>0.890404326116395</v>
      </c>
      <c r="K4744" s="19" t="n">
        <v>0.432779091285958</v>
      </c>
      <c r="L4744" s="16" t="n">
        <v>14.6034235611087</v>
      </c>
      <c r="M4744" s="19" t="n">
        <v>0.833900816102476</v>
      </c>
      <c r="N4744" s="19" t="n">
        <v>1.20568297675552</v>
      </c>
      <c r="O4744" s="19" t="n">
        <v>1.14293230160772</v>
      </c>
      <c r="P4744" s="19" t="n">
        <v>0.485598851855629</v>
      </c>
      <c r="Q4744" s="17" t="s">
        <v>31</v>
      </c>
      <c r="R4744" s="5" t="str">
        <f aca="false">IF(OR(Q4744="Steel plate",Q4744="Concrete jacket"),"Steel plate or jacket",Q4744)</f>
        <v>Polymer laminate</v>
      </c>
      <c r="S4744" s="5" t="str">
        <f aca="false">IF(O4744&lt;='Tree rules'!$C$4,IF(N4744&lt;='Tree rules'!$C$5,IF(P4744&lt;='Tree rules'!$C$7,"Monitor","Polymer laminate"),IF(P4744&lt;='Tree rules'!$C$8,"Seal cracks","Polymer laminate")),IF(O4744&lt;='Tree rules'!$C$6,IF(P4744&lt;='Tree rules'!$C$9,"Polymer laminate","Steel plate or jacket"),IF(L4744&lt;='Tree rules'!$C$10,"Steel plate or jacket","Polymer laminate")))</f>
        <v>Polymer laminate</v>
      </c>
      <c r="T4744" s="5" t="str">
        <f aca="false">IF(S4744=R4744,"Yes","No")</f>
        <v>Yes</v>
      </c>
    </row>
    <row r="4745" customFormat="false" ht="15" hidden="false" customHeight="false" outlineLevel="0" collapsed="false">
      <c r="A4745" s="15" t="n">
        <v>6762</v>
      </c>
      <c r="B4745" s="16" t="n">
        <v>6.48664238307522</v>
      </c>
      <c r="C4745" s="15" t="n">
        <v>230</v>
      </c>
      <c r="D4745" s="15" t="n">
        <v>500</v>
      </c>
      <c r="E4745" s="15" t="n">
        <v>30</v>
      </c>
      <c r="F4745" s="16" t="n">
        <v>0.604384889109233</v>
      </c>
      <c r="G4745" s="17" t="s">
        <v>101</v>
      </c>
      <c r="H4745" s="18" t="n">
        <v>0.3</v>
      </c>
      <c r="I4745" s="18" t="n">
        <v>1.5</v>
      </c>
      <c r="J4745" s="19" t="n">
        <v>0.997671329545019</v>
      </c>
      <c r="K4745" s="19" t="n">
        <v>0.481765899283268</v>
      </c>
      <c r="L4745" s="16" t="n">
        <v>14.3509787236177</v>
      </c>
      <c r="M4745" s="19" t="n">
        <v>0.827832227604119</v>
      </c>
      <c r="N4745" s="19" t="n">
        <v>1.14598427926823</v>
      </c>
      <c r="O4745" s="19" t="n">
        <v>1.25618498168383</v>
      </c>
      <c r="P4745" s="19" t="n">
        <v>0.48973296643435</v>
      </c>
      <c r="Q4745" s="17" t="s">
        <v>31</v>
      </c>
      <c r="R4745" s="5" t="str">
        <f aca="false">IF(OR(Q4745="Steel plate",Q4745="Concrete jacket"),"Steel plate or jacket",Q4745)</f>
        <v>Polymer laminate</v>
      </c>
      <c r="S4745" s="5" t="str">
        <f aca="false">IF(O4745&lt;='Tree rules'!$C$4,IF(N4745&lt;='Tree rules'!$C$5,IF(P4745&lt;='Tree rules'!$C$7,"Monitor","Polymer laminate"),IF(P4745&lt;='Tree rules'!$C$8,"Seal cracks","Polymer laminate")),IF(O4745&lt;='Tree rules'!$C$6,IF(P4745&lt;='Tree rules'!$C$9,"Polymer laminate","Steel plate or jacket"),IF(L4745&lt;='Tree rules'!$C$10,"Steel plate or jacket","Polymer laminate")))</f>
        <v>Polymer laminate</v>
      </c>
      <c r="T4745" s="5" t="str">
        <f aca="false">IF(S4745=R4745,"Yes","No")</f>
        <v>Yes</v>
      </c>
    </row>
    <row r="4746" customFormat="false" ht="15" hidden="false" customHeight="false" outlineLevel="0" collapsed="false">
      <c r="A4746" s="15" t="n">
        <v>6763</v>
      </c>
      <c r="B4746" s="16" t="n">
        <v>3.24090045767778</v>
      </c>
      <c r="C4746" s="15" t="n">
        <v>230</v>
      </c>
      <c r="D4746" s="15" t="n">
        <v>325</v>
      </c>
      <c r="E4746" s="15" t="n">
        <v>30</v>
      </c>
      <c r="F4746" s="16" t="n">
        <v>0.98621649775225</v>
      </c>
      <c r="G4746" s="17" t="s">
        <v>101</v>
      </c>
      <c r="H4746" s="18" t="n">
        <v>0.3</v>
      </c>
      <c r="I4746" s="18" t="n">
        <v>1</v>
      </c>
      <c r="J4746" s="19" t="n">
        <v>0.876035046951475</v>
      </c>
      <c r="K4746" s="19" t="n">
        <v>0.477373319638289</v>
      </c>
      <c r="L4746" s="16" t="n">
        <v>11.7000016522664</v>
      </c>
      <c r="M4746" s="19" t="n">
        <v>0.369766179345404</v>
      </c>
      <c r="N4746" s="19" t="n">
        <v>0.850962367114691</v>
      </c>
      <c r="O4746" s="19" t="n">
        <v>0.876035046951475</v>
      </c>
      <c r="P4746" s="19" t="n">
        <v>0.82726901525035</v>
      </c>
      <c r="Q4746" s="17" t="s">
        <v>29</v>
      </c>
      <c r="R4746" s="5" t="str">
        <f aca="false">IF(OR(Q4746="Steel plate",Q4746="Concrete jacket"),"Steel plate or jacket",Q4746)</f>
        <v>Monitor</v>
      </c>
      <c r="S4746" s="5" t="str">
        <f aca="false">IF(O4746&lt;='Tree rules'!$C$4,IF(N4746&lt;='Tree rules'!$C$5,IF(P4746&lt;='Tree rules'!$C$7,"Monitor","Polymer laminate"),IF(P4746&lt;='Tree rules'!$C$8,"Seal cracks","Polymer laminate")),IF(O4746&lt;='Tree rules'!$C$6,IF(P4746&lt;='Tree rules'!$C$9,"Polymer laminate","Steel plate or jacket"),IF(L4746&lt;='Tree rules'!$C$10,"Steel plate or jacket","Polymer laminate")))</f>
        <v>Monitor</v>
      </c>
      <c r="T4746" s="5" t="str">
        <f aca="false">IF(S4746=R4746,"Yes","No")</f>
        <v>Yes</v>
      </c>
    </row>
    <row r="4747" customFormat="false" ht="15" hidden="false" customHeight="false" outlineLevel="0" collapsed="false">
      <c r="A4747" s="15" t="n">
        <v>6764</v>
      </c>
      <c r="B4747" s="16" t="n">
        <v>6.40822832320186</v>
      </c>
      <c r="C4747" s="15" t="n">
        <v>230</v>
      </c>
      <c r="D4747" s="15" t="n">
        <v>650</v>
      </c>
      <c r="E4747" s="15" t="n">
        <v>20</v>
      </c>
      <c r="F4747" s="16" t="n">
        <v>0.578928677885824</v>
      </c>
      <c r="G4747" s="17" t="s">
        <v>101</v>
      </c>
      <c r="H4747" s="18" t="n">
        <v>0.3</v>
      </c>
      <c r="I4747" s="18" t="n">
        <v>2</v>
      </c>
      <c r="J4747" s="19" t="n">
        <v>0.997390914804344</v>
      </c>
      <c r="K4747" s="19" t="n">
        <v>0.634835708218392</v>
      </c>
      <c r="L4747" s="16" t="n">
        <v>10.6096495417249</v>
      </c>
      <c r="M4747" s="19" t="n">
        <v>0.485239628074834</v>
      </c>
      <c r="N4747" s="19" t="n">
        <v>0.875176328963106</v>
      </c>
      <c r="O4747" s="19" t="n">
        <v>1.36160246183828</v>
      </c>
      <c r="P4747" s="19" t="n">
        <v>0.825783358747552</v>
      </c>
      <c r="Q4747" s="17" t="s">
        <v>104</v>
      </c>
      <c r="R4747" s="5" t="str">
        <f aca="false">IF(OR(Q4747="Steel plate",Q4747="Concrete jacket"),"Steel plate or jacket",Q4747)</f>
        <v>Steel plate or jacket</v>
      </c>
      <c r="S4747" s="5" t="str">
        <f aca="false">IF(O4747&lt;='Tree rules'!$C$4,IF(N4747&lt;='Tree rules'!$C$5,IF(P4747&lt;='Tree rules'!$C$7,"Monitor","Polymer laminate"),IF(P4747&lt;='Tree rules'!$C$8,"Seal cracks","Polymer laminate")),IF(O4747&lt;='Tree rules'!$C$6,IF(P4747&lt;='Tree rules'!$C$9,"Polymer laminate","Steel plate or jacket"),IF(L4747&lt;='Tree rules'!$C$10,"Steel plate or jacket","Polymer laminate")))</f>
        <v>Steel plate or jacket</v>
      </c>
      <c r="T4747" s="5" t="str">
        <f aca="false">IF(S4747=R4747,"Yes","No")</f>
        <v>Yes</v>
      </c>
    </row>
    <row r="4748" customFormat="false" ht="15" hidden="false" customHeight="false" outlineLevel="0" collapsed="false">
      <c r="A4748" s="15" t="n">
        <v>6765</v>
      </c>
      <c r="B4748" s="16" t="n">
        <v>3.22221257813558</v>
      </c>
      <c r="C4748" s="15" t="n">
        <v>300</v>
      </c>
      <c r="D4748" s="15" t="n">
        <v>300</v>
      </c>
      <c r="E4748" s="15" t="n">
        <v>30</v>
      </c>
      <c r="F4748" s="16" t="n">
        <v>0.589048622548086</v>
      </c>
      <c r="G4748" s="17" t="s">
        <v>103</v>
      </c>
      <c r="H4748" s="18" t="n">
        <v>0.2</v>
      </c>
      <c r="I4748" s="18" t="n">
        <v>2</v>
      </c>
      <c r="J4748" s="19" t="n">
        <v>0.917515771244335</v>
      </c>
      <c r="K4748" s="19" t="n">
        <v>0.640494885618975</v>
      </c>
      <c r="L4748" s="16" t="n">
        <v>12.5867678833421</v>
      </c>
      <c r="M4748" s="19" t="n">
        <v>0.446615290069173</v>
      </c>
      <c r="N4748" s="19" t="n">
        <v>1.43371069736672</v>
      </c>
      <c r="O4748" s="19" t="n">
        <v>1.24736738353193</v>
      </c>
      <c r="P4748" s="19" t="n">
        <v>0.670707184019271</v>
      </c>
      <c r="Q4748" s="17" t="s">
        <v>31</v>
      </c>
      <c r="R4748" s="5" t="str">
        <f aca="false">IF(OR(Q4748="Steel plate",Q4748="Concrete jacket"),"Steel plate or jacket",Q4748)</f>
        <v>Polymer laminate</v>
      </c>
      <c r="S4748" s="5" t="str">
        <f aca="false">IF(O4748&lt;='Tree rules'!$C$4,IF(N4748&lt;='Tree rules'!$C$5,IF(P4748&lt;='Tree rules'!$C$7,"Monitor","Polymer laminate"),IF(P4748&lt;='Tree rules'!$C$8,"Seal cracks","Polymer laminate")),IF(O4748&lt;='Tree rules'!$C$6,IF(P4748&lt;='Tree rules'!$C$9,"Polymer laminate","Steel plate or jacket"),IF(L4748&lt;='Tree rules'!$C$10,"Steel plate or jacket","Polymer laminate")))</f>
        <v>Polymer laminate</v>
      </c>
      <c r="T4748" s="5" t="str">
        <f aca="false">IF(S4748=R4748,"Yes","No")</f>
        <v>Yes</v>
      </c>
    </row>
    <row r="4749" customFormat="false" ht="15" hidden="false" customHeight="false" outlineLevel="0" collapsed="false">
      <c r="A4749" s="15" t="n">
        <v>6766</v>
      </c>
      <c r="B4749" s="16" t="n">
        <v>5.65632793427004</v>
      </c>
      <c r="C4749" s="15" t="n">
        <v>230</v>
      </c>
      <c r="D4749" s="15" t="n">
        <v>525</v>
      </c>
      <c r="E4749" s="15" t="n">
        <v>20</v>
      </c>
      <c r="F4749" s="16" t="n">
        <v>0.547504574284506</v>
      </c>
      <c r="G4749" s="17" t="s">
        <v>101</v>
      </c>
      <c r="H4749" s="18" t="n">
        <v>0.3</v>
      </c>
      <c r="I4749" s="18" t="n">
        <v>1</v>
      </c>
      <c r="J4749" s="19" t="n">
        <v>0.915139631887648</v>
      </c>
      <c r="K4749" s="19" t="n">
        <v>0.443289692386975</v>
      </c>
      <c r="L4749" s="16" t="n">
        <v>11.8086178168477</v>
      </c>
      <c r="M4749" s="19" t="n">
        <v>0.678911086582988</v>
      </c>
      <c r="N4749" s="19" t="n">
        <v>0.61415117198036</v>
      </c>
      <c r="O4749" s="19" t="n">
        <v>0.915139631887648</v>
      </c>
      <c r="P4749" s="19" t="n">
        <v>0.415268756599557</v>
      </c>
      <c r="Q4749" s="17" t="s">
        <v>29</v>
      </c>
      <c r="R4749" s="5" t="str">
        <f aca="false">IF(OR(Q4749="Steel plate",Q4749="Concrete jacket"),"Steel plate or jacket",Q4749)</f>
        <v>Monitor</v>
      </c>
      <c r="S4749" s="5" t="str">
        <f aca="false">IF(O4749&lt;='Tree rules'!$C$4,IF(N4749&lt;='Tree rules'!$C$5,IF(P4749&lt;='Tree rules'!$C$7,"Monitor","Polymer laminate"),IF(P4749&lt;='Tree rules'!$C$8,"Seal cracks","Polymer laminate")),IF(O4749&lt;='Tree rules'!$C$6,IF(P4749&lt;='Tree rules'!$C$9,"Polymer laminate","Steel plate or jacket"),IF(L4749&lt;='Tree rules'!$C$10,"Steel plate or jacket","Polymer laminate")))</f>
        <v>Monitor</v>
      </c>
      <c r="T4749" s="5" t="str">
        <f aca="false">IF(S4749=R4749,"Yes","No")</f>
        <v>Yes</v>
      </c>
    </row>
    <row r="4750" customFormat="false" ht="15" hidden="false" customHeight="false" outlineLevel="0" collapsed="false">
      <c r="A4750" s="15" t="n">
        <v>6767</v>
      </c>
      <c r="B4750" s="16" t="n">
        <v>4.46124749681774</v>
      </c>
      <c r="C4750" s="15" t="n">
        <v>300</v>
      </c>
      <c r="D4750" s="15" t="n">
        <v>400</v>
      </c>
      <c r="E4750" s="15" t="n">
        <v>30</v>
      </c>
      <c r="F4750" s="16" t="n">
        <v>0.757295404255167</v>
      </c>
      <c r="G4750" s="17" t="s">
        <v>101</v>
      </c>
      <c r="H4750" s="18" t="n">
        <v>0.3</v>
      </c>
      <c r="I4750" s="18" t="n">
        <v>1</v>
      </c>
      <c r="J4750" s="19" t="n">
        <v>0.946928478822696</v>
      </c>
      <c r="K4750" s="19" t="n">
        <v>0.560726024982897</v>
      </c>
      <c r="L4750" s="16" t="n">
        <v>12.6023940588072</v>
      </c>
      <c r="M4750" s="19" t="n">
        <v>0.455437114698063</v>
      </c>
      <c r="N4750" s="19" t="n">
        <v>0.7066596583752</v>
      </c>
      <c r="O4750" s="19" t="n">
        <v>0.946928478822696</v>
      </c>
      <c r="P4750" s="19" t="n">
        <v>0.76010015459739</v>
      </c>
      <c r="Q4750" s="17" t="s">
        <v>29</v>
      </c>
      <c r="R4750" s="5" t="str">
        <f aca="false">IF(OR(Q4750="Steel plate",Q4750="Concrete jacket"),"Steel plate or jacket",Q4750)</f>
        <v>Monitor</v>
      </c>
      <c r="S4750" s="5" t="str">
        <f aca="false">IF(O4750&lt;='Tree rules'!$C$4,IF(N4750&lt;='Tree rules'!$C$5,IF(P4750&lt;='Tree rules'!$C$7,"Monitor","Polymer laminate"),IF(P4750&lt;='Tree rules'!$C$8,"Seal cracks","Polymer laminate")),IF(O4750&lt;='Tree rules'!$C$6,IF(P4750&lt;='Tree rules'!$C$9,"Polymer laminate","Steel plate or jacket"),IF(L4750&lt;='Tree rules'!$C$10,"Steel plate or jacket","Polymer laminate")))</f>
        <v>Monitor</v>
      </c>
      <c r="T4750" s="5" t="str">
        <f aca="false">IF(S4750=R4750,"Yes","No")</f>
        <v>Yes</v>
      </c>
    </row>
    <row r="4751" customFormat="false" ht="15" hidden="false" customHeight="false" outlineLevel="0" collapsed="false">
      <c r="A4751" s="15" t="n">
        <v>6768</v>
      </c>
      <c r="B4751" s="16" t="n">
        <v>3.48115582217653</v>
      </c>
      <c r="C4751" s="15" t="n">
        <v>300</v>
      </c>
      <c r="D4751" s="15" t="n">
        <v>300</v>
      </c>
      <c r="E4751" s="15" t="n">
        <v>30</v>
      </c>
      <c r="F4751" s="16" t="n">
        <v>0.831109167616348</v>
      </c>
      <c r="G4751" s="17" t="s">
        <v>101</v>
      </c>
      <c r="H4751" s="18" t="n">
        <v>0.3</v>
      </c>
      <c r="I4751" s="18" t="n">
        <v>1.5</v>
      </c>
      <c r="J4751" s="19" t="n">
        <v>0.933114105175098</v>
      </c>
      <c r="K4751" s="19" t="n">
        <v>0.480231035684696</v>
      </c>
      <c r="L4751" s="16" t="n">
        <v>13.8141104054624</v>
      </c>
      <c r="M4751" s="19" t="n">
        <v>0.733609847805971</v>
      </c>
      <c r="N4751" s="19" t="n">
        <v>1.27152068966983</v>
      </c>
      <c r="O4751" s="19" t="n">
        <v>1.17561598119253</v>
      </c>
      <c r="P4751" s="19" t="n">
        <v>0.525560825719939</v>
      </c>
      <c r="Q4751" s="17" t="s">
        <v>31</v>
      </c>
      <c r="R4751" s="5" t="str">
        <f aca="false">IF(OR(Q4751="Steel plate",Q4751="Concrete jacket"),"Steel plate or jacket",Q4751)</f>
        <v>Polymer laminate</v>
      </c>
      <c r="S4751" s="5" t="str">
        <f aca="false">IF(O4751&lt;='Tree rules'!$C$4,IF(N4751&lt;='Tree rules'!$C$5,IF(P4751&lt;='Tree rules'!$C$7,"Monitor","Polymer laminate"),IF(P4751&lt;='Tree rules'!$C$8,"Seal cracks","Polymer laminate")),IF(O4751&lt;='Tree rules'!$C$6,IF(P4751&lt;='Tree rules'!$C$9,"Polymer laminate","Steel plate or jacket"),IF(L4751&lt;='Tree rules'!$C$10,"Steel plate or jacket","Polymer laminate")))</f>
        <v>Polymer laminate</v>
      </c>
      <c r="T4751" s="5" t="str">
        <f aca="false">IF(S4751=R4751,"Yes","No")</f>
        <v>Yes</v>
      </c>
    </row>
    <row r="4752" customFormat="false" ht="15" hidden="false" customHeight="false" outlineLevel="0" collapsed="false">
      <c r="A4752" s="15" t="n">
        <v>6771</v>
      </c>
      <c r="B4752" s="16" t="n">
        <v>4.82331577608593</v>
      </c>
      <c r="C4752" s="15" t="n">
        <v>230</v>
      </c>
      <c r="D4752" s="15" t="n">
        <v>475</v>
      </c>
      <c r="E4752" s="15" t="n">
        <v>25</v>
      </c>
      <c r="F4752" s="16" t="n">
        <v>0.815088394972116</v>
      </c>
      <c r="G4752" s="17" t="s">
        <v>101</v>
      </c>
      <c r="H4752" s="18" t="n">
        <v>0.3</v>
      </c>
      <c r="I4752" s="18" t="n">
        <v>2</v>
      </c>
      <c r="J4752" s="19" t="n">
        <v>0.858767699884838</v>
      </c>
      <c r="K4752" s="19" t="n">
        <v>0.405409308996147</v>
      </c>
      <c r="L4752" s="16" t="n">
        <v>11.2431603172166</v>
      </c>
      <c r="M4752" s="19" t="n">
        <v>0.684166388967345</v>
      </c>
      <c r="N4752" s="19" t="n">
        <v>0.889574670724769</v>
      </c>
      <c r="O4752" s="19" t="n">
        <v>1.36938297997115</v>
      </c>
      <c r="P4752" s="19" t="n">
        <v>0.589064773773316</v>
      </c>
      <c r="Q4752" s="17" t="s">
        <v>104</v>
      </c>
      <c r="R4752" s="5" t="str">
        <f aca="false">IF(OR(Q4752="Steel plate",Q4752="Concrete jacket"),"Steel plate or jacket",Q4752)</f>
        <v>Steel plate or jacket</v>
      </c>
      <c r="S4752" s="5" t="str">
        <f aca="false">IF(O4752&lt;='Tree rules'!$C$4,IF(N4752&lt;='Tree rules'!$C$5,IF(P4752&lt;='Tree rules'!$C$7,"Monitor","Polymer laminate"),IF(P4752&lt;='Tree rules'!$C$8,"Seal cracks","Polymer laminate")),IF(O4752&lt;='Tree rules'!$C$6,IF(P4752&lt;='Tree rules'!$C$9,"Polymer laminate","Steel plate or jacket"),IF(L4752&lt;='Tree rules'!$C$10,"Steel plate or jacket","Polymer laminate")))</f>
        <v>Steel plate or jacket</v>
      </c>
      <c r="T4752" s="5" t="str">
        <f aca="false">IF(S4752=R4752,"Yes","No")</f>
        <v>Yes</v>
      </c>
    </row>
    <row r="4753" customFormat="false" ht="15" hidden="false" customHeight="false" outlineLevel="0" collapsed="false">
      <c r="A4753" s="15" t="n">
        <v>6772</v>
      </c>
      <c r="B4753" s="16" t="n">
        <v>3.22802426650066</v>
      </c>
      <c r="C4753" s="15" t="n">
        <v>230</v>
      </c>
      <c r="D4753" s="15" t="n">
        <v>300</v>
      </c>
      <c r="E4753" s="15" t="n">
        <v>25</v>
      </c>
      <c r="F4753" s="16" t="n">
        <v>0.688332522525665</v>
      </c>
      <c r="G4753" s="17" t="s">
        <v>101</v>
      </c>
      <c r="H4753" s="18" t="n">
        <v>0.3</v>
      </c>
      <c r="I4753" s="18" t="n">
        <v>2</v>
      </c>
      <c r="J4753" s="19" t="n">
        <v>0.955797177396336</v>
      </c>
      <c r="K4753" s="19" t="n">
        <v>0.648559229776524</v>
      </c>
      <c r="L4753" s="16" t="n">
        <v>12.708756954727</v>
      </c>
      <c r="M4753" s="19" t="n">
        <v>0.431262616128823</v>
      </c>
      <c r="N4753" s="19" t="n">
        <v>1.24856121920477</v>
      </c>
      <c r="O4753" s="19" t="n">
        <v>1.29170327359793</v>
      </c>
      <c r="P4753" s="19" t="n">
        <v>0.864084283369474</v>
      </c>
      <c r="Q4753" s="17" t="s">
        <v>31</v>
      </c>
      <c r="R4753" s="5" t="str">
        <f aca="false">IF(OR(Q4753="Steel plate",Q4753="Concrete jacket"),"Steel plate or jacket",Q4753)</f>
        <v>Polymer laminate</v>
      </c>
      <c r="S4753" s="5" t="str">
        <f aca="false">IF(O4753&lt;='Tree rules'!$C$4,IF(N4753&lt;='Tree rules'!$C$5,IF(P4753&lt;='Tree rules'!$C$7,"Monitor","Polymer laminate"),IF(P4753&lt;='Tree rules'!$C$8,"Seal cracks","Polymer laminate")),IF(O4753&lt;='Tree rules'!$C$6,IF(P4753&lt;='Tree rules'!$C$9,"Polymer laminate","Steel plate or jacket"),IF(L4753&lt;='Tree rules'!$C$10,"Steel plate or jacket","Polymer laminate")))</f>
        <v>Polymer laminate</v>
      </c>
      <c r="T4753" s="5" t="str">
        <f aca="false">IF(S4753=R4753,"Yes","No")</f>
        <v>Yes</v>
      </c>
    </row>
    <row r="4754" customFormat="false" ht="15" hidden="false" customHeight="false" outlineLevel="0" collapsed="false">
      <c r="A4754" s="15" t="n">
        <v>6773</v>
      </c>
      <c r="B4754" s="16" t="n">
        <v>5.06491758175864</v>
      </c>
      <c r="C4754" s="15" t="n">
        <v>300</v>
      </c>
      <c r="D4754" s="15" t="n">
        <v>475</v>
      </c>
      <c r="E4754" s="15" t="n">
        <v>30</v>
      </c>
      <c r="F4754" s="16" t="n">
        <v>0.762522488735387</v>
      </c>
      <c r="G4754" s="17" t="s">
        <v>102</v>
      </c>
      <c r="H4754" s="18" t="n">
        <v>0.1</v>
      </c>
      <c r="I4754" s="18" t="n">
        <v>2</v>
      </c>
      <c r="J4754" s="19" t="n">
        <v>0.930760465006372</v>
      </c>
      <c r="K4754" s="19" t="n">
        <v>0.572949650743118</v>
      </c>
      <c r="L4754" s="16" t="n">
        <v>12.2934892761132</v>
      </c>
      <c r="M4754" s="19" t="n">
        <v>0.355192508941395</v>
      </c>
      <c r="N4754" s="19" t="n">
        <v>4.17663260882646</v>
      </c>
      <c r="O4754" s="19" t="n">
        <v>1.32824204666184</v>
      </c>
      <c r="P4754" s="19" t="n">
        <v>1.073449992933</v>
      </c>
      <c r="Q4754" s="17" t="s">
        <v>31</v>
      </c>
      <c r="R4754" s="5" t="str">
        <f aca="false">IF(OR(Q4754="Steel plate",Q4754="Concrete jacket"),"Steel plate or jacket",Q4754)</f>
        <v>Polymer laminate</v>
      </c>
      <c r="S4754" s="5" t="str">
        <f aca="false">IF(O4754&lt;='Tree rules'!$C$4,IF(N4754&lt;='Tree rules'!$C$5,IF(P4754&lt;='Tree rules'!$C$7,"Monitor","Polymer laminate"),IF(P4754&lt;='Tree rules'!$C$8,"Seal cracks","Polymer laminate")),IF(O4754&lt;='Tree rules'!$C$6,IF(P4754&lt;='Tree rules'!$C$9,"Polymer laminate","Steel plate or jacket"),IF(L4754&lt;='Tree rules'!$C$10,"Steel plate or jacket","Polymer laminate")))</f>
        <v>Polymer laminate</v>
      </c>
      <c r="T4754" s="5" t="str">
        <f aca="false">IF(S4754=R4754,"Yes","No")</f>
        <v>Yes</v>
      </c>
    </row>
    <row r="4755" customFormat="false" ht="15" hidden="false" customHeight="false" outlineLevel="0" collapsed="false">
      <c r="A4755" s="15" t="n">
        <v>6774</v>
      </c>
      <c r="B4755" s="16" t="n">
        <v>7.8585409248537</v>
      </c>
      <c r="C4755" s="15" t="n">
        <v>300</v>
      </c>
      <c r="D4755" s="15" t="n">
        <v>775</v>
      </c>
      <c r="E4755" s="15" t="n">
        <v>30</v>
      </c>
      <c r="F4755" s="16" t="n">
        <v>0.720218398347041</v>
      </c>
      <c r="G4755" s="17" t="s">
        <v>103</v>
      </c>
      <c r="H4755" s="18" t="n">
        <v>0.2</v>
      </c>
      <c r="I4755" s="18" t="n">
        <v>2</v>
      </c>
      <c r="J4755" s="19" t="n">
        <v>0.9631002965281</v>
      </c>
      <c r="K4755" s="19" t="n">
        <v>0.422862305070245</v>
      </c>
      <c r="L4755" s="16" t="n">
        <v>10.8095473519308</v>
      </c>
      <c r="M4755" s="19" t="n">
        <v>0.410360584339786</v>
      </c>
      <c r="N4755" s="19" t="n">
        <v>1.51999795690899</v>
      </c>
      <c r="O4755" s="19" t="n">
        <v>1.51894178165249</v>
      </c>
      <c r="P4755" s="19" t="n">
        <v>0.965058842200149</v>
      </c>
      <c r="Q4755" s="17" t="s">
        <v>105</v>
      </c>
      <c r="R4755" s="5" t="str">
        <f aca="false">IF(OR(Q4755="Steel plate",Q4755="Concrete jacket"),"Steel plate or jacket",Q4755)</f>
        <v>Steel plate or jacket</v>
      </c>
      <c r="S4755" s="5" t="str">
        <f aca="false">IF(O4755&lt;='Tree rules'!$C$4,IF(N4755&lt;='Tree rules'!$C$5,IF(P4755&lt;='Tree rules'!$C$7,"Monitor","Polymer laminate"),IF(P4755&lt;='Tree rules'!$C$8,"Seal cracks","Polymer laminate")),IF(O4755&lt;='Tree rules'!$C$6,IF(P4755&lt;='Tree rules'!$C$9,"Polymer laminate","Steel plate or jacket"),IF(L4755&lt;='Tree rules'!$C$10,"Steel plate or jacket","Polymer laminate")))</f>
        <v>Steel plate or jacket</v>
      </c>
      <c r="T4755" s="5" t="str">
        <f aca="false">IF(S4755=R4755,"Yes","No")</f>
        <v>Yes</v>
      </c>
    </row>
    <row r="4756" customFormat="false" ht="15" hidden="false" customHeight="false" outlineLevel="0" collapsed="false">
      <c r="A4756" s="15" t="n">
        <v>6778</v>
      </c>
      <c r="B4756" s="16" t="n">
        <v>4.37287275747436</v>
      </c>
      <c r="C4756" s="15" t="n">
        <v>300</v>
      </c>
      <c r="D4756" s="15" t="n">
        <v>400</v>
      </c>
      <c r="E4756" s="15" t="n">
        <v>25</v>
      </c>
      <c r="F4756" s="16" t="n">
        <v>0.55277290092489</v>
      </c>
      <c r="G4756" s="17" t="s">
        <v>102</v>
      </c>
      <c r="H4756" s="18" t="n">
        <v>0.1</v>
      </c>
      <c r="I4756" s="18" t="n">
        <v>1</v>
      </c>
      <c r="J4756" s="19" t="n">
        <v>0.865840063744802</v>
      </c>
      <c r="K4756" s="19" t="n">
        <v>0.540167556588458</v>
      </c>
      <c r="L4756" s="16" t="n">
        <v>12.8236737755846</v>
      </c>
      <c r="M4756" s="19" t="n">
        <v>0.362461571010019</v>
      </c>
      <c r="N4756" s="19" t="n">
        <v>2.41222718241652</v>
      </c>
      <c r="O4756" s="19" t="n">
        <v>0.865840063744802</v>
      </c>
      <c r="P4756" s="19" t="n">
        <v>0.636199198207253</v>
      </c>
      <c r="Q4756" s="17" t="s">
        <v>30</v>
      </c>
      <c r="R4756" s="5" t="str">
        <f aca="false">IF(OR(Q4756="Steel plate",Q4756="Concrete jacket"),"Steel plate or jacket",Q4756)</f>
        <v>Seal cracks</v>
      </c>
      <c r="S4756" s="5" t="str">
        <f aca="false">IF(O4756&lt;='Tree rules'!$C$4,IF(N4756&lt;='Tree rules'!$C$5,IF(P4756&lt;='Tree rules'!$C$7,"Monitor","Polymer laminate"),IF(P4756&lt;='Tree rules'!$C$8,"Seal cracks","Polymer laminate")),IF(O4756&lt;='Tree rules'!$C$6,IF(P4756&lt;='Tree rules'!$C$9,"Polymer laminate","Steel plate or jacket"),IF(L4756&lt;='Tree rules'!$C$10,"Steel plate or jacket","Polymer laminate")))</f>
        <v>Seal cracks</v>
      </c>
      <c r="T4756" s="5" t="str">
        <f aca="false">IF(S4756=R4756,"Yes","No")</f>
        <v>Yes</v>
      </c>
    </row>
    <row r="4757" customFormat="false" ht="15" hidden="false" customHeight="false" outlineLevel="0" collapsed="false">
      <c r="A4757" s="15" t="n">
        <v>6779</v>
      </c>
      <c r="B4757" s="16" t="n">
        <v>5.93012699648855</v>
      </c>
      <c r="C4757" s="15" t="n">
        <v>300</v>
      </c>
      <c r="D4757" s="15" t="n">
        <v>550</v>
      </c>
      <c r="E4757" s="15" t="n">
        <v>25</v>
      </c>
      <c r="F4757" s="16" t="n">
        <v>0.664887334093078</v>
      </c>
      <c r="G4757" s="17" t="s">
        <v>101</v>
      </c>
      <c r="H4757" s="18" t="n">
        <v>0.3</v>
      </c>
      <c r="I4757" s="18" t="n">
        <v>2</v>
      </c>
      <c r="J4757" s="19" t="n">
        <v>0.896957492386438</v>
      </c>
      <c r="K4757" s="19" t="n">
        <v>0.418992943547392</v>
      </c>
      <c r="L4757" s="16" t="n">
        <v>11.7661249930328</v>
      </c>
      <c r="M4757" s="19" t="n">
        <v>0.917012135110472</v>
      </c>
      <c r="N4757" s="19" t="n">
        <v>0.89250142162637</v>
      </c>
      <c r="O4757" s="19" t="n">
        <v>1.41809612480099</v>
      </c>
      <c r="P4757" s="19" t="n">
        <v>0.439519210114326</v>
      </c>
      <c r="Q4757" s="17" t="s">
        <v>104</v>
      </c>
      <c r="R4757" s="5" t="str">
        <f aca="false">IF(OR(Q4757="Steel plate",Q4757="Concrete jacket"),"Steel plate or jacket",Q4757)</f>
        <v>Steel plate or jacket</v>
      </c>
      <c r="S4757" s="5" t="str">
        <f aca="false">IF(O4757&lt;='Tree rules'!$C$4,IF(N4757&lt;='Tree rules'!$C$5,IF(P4757&lt;='Tree rules'!$C$7,"Monitor","Polymer laminate"),IF(P4757&lt;='Tree rules'!$C$8,"Seal cracks","Polymer laminate")),IF(O4757&lt;='Tree rules'!$C$6,IF(P4757&lt;='Tree rules'!$C$9,"Polymer laminate","Steel plate or jacket"),IF(L4757&lt;='Tree rules'!$C$10,"Steel plate or jacket","Polymer laminate")))</f>
        <v>Steel plate or jacket</v>
      </c>
      <c r="T4757" s="5" t="str">
        <f aca="false">IF(S4757=R4757,"Yes","No")</f>
        <v>Yes</v>
      </c>
    </row>
    <row r="4758" customFormat="false" ht="15" hidden="false" customHeight="false" outlineLevel="0" collapsed="false">
      <c r="A4758" s="15" t="n">
        <v>6781</v>
      </c>
      <c r="B4758" s="16" t="n">
        <v>7.10701014842882</v>
      </c>
      <c r="C4758" s="15" t="n">
        <v>300</v>
      </c>
      <c r="D4758" s="15" t="n">
        <v>600</v>
      </c>
      <c r="E4758" s="15" t="n">
        <v>25</v>
      </c>
      <c r="F4758" s="16" t="n">
        <v>0.725855342345656</v>
      </c>
      <c r="G4758" s="17" t="s">
        <v>101</v>
      </c>
      <c r="H4758" s="18" t="n">
        <v>0.3</v>
      </c>
      <c r="I4758" s="18" t="n">
        <v>1</v>
      </c>
      <c r="J4758" s="19" t="n">
        <v>0.8688331127542</v>
      </c>
      <c r="K4758" s="19" t="n">
        <v>0.634958685331137</v>
      </c>
      <c r="L4758" s="16" t="n">
        <v>12.8285381740593</v>
      </c>
      <c r="M4758" s="19" t="n">
        <v>0.887717660586679</v>
      </c>
      <c r="N4758" s="19" t="n">
        <v>0.493554458801205</v>
      </c>
      <c r="O4758" s="19" t="n">
        <v>0.8688331127542</v>
      </c>
      <c r="P4758" s="19" t="n">
        <v>0.474433678304085</v>
      </c>
      <c r="Q4758" s="17" t="s">
        <v>29</v>
      </c>
      <c r="R4758" s="5" t="str">
        <f aca="false">IF(OR(Q4758="Steel plate",Q4758="Concrete jacket"),"Steel plate or jacket",Q4758)</f>
        <v>Monitor</v>
      </c>
      <c r="S4758" s="5" t="str">
        <f aca="false">IF(O4758&lt;='Tree rules'!$C$4,IF(N4758&lt;='Tree rules'!$C$5,IF(P4758&lt;='Tree rules'!$C$7,"Monitor","Polymer laminate"),IF(P4758&lt;='Tree rules'!$C$8,"Seal cracks","Polymer laminate")),IF(O4758&lt;='Tree rules'!$C$6,IF(P4758&lt;='Tree rules'!$C$9,"Polymer laminate","Steel plate or jacket"),IF(L4758&lt;='Tree rules'!$C$10,"Steel plate or jacket","Polymer laminate")))</f>
        <v>Monitor</v>
      </c>
      <c r="T4758" s="5" t="str">
        <f aca="false">IF(S4758=R4758,"Yes","No")</f>
        <v>Yes</v>
      </c>
    </row>
    <row r="4759" customFormat="false" ht="15" hidden="false" customHeight="false" outlineLevel="0" collapsed="false">
      <c r="A4759" s="15" t="n">
        <v>6782</v>
      </c>
      <c r="B4759" s="16" t="n">
        <v>7.57271110335242</v>
      </c>
      <c r="C4759" s="15" t="n">
        <v>230</v>
      </c>
      <c r="D4759" s="15" t="n">
        <v>750</v>
      </c>
      <c r="E4759" s="15" t="n">
        <v>30</v>
      </c>
      <c r="F4759" s="16" t="n">
        <v>0.59646718313837</v>
      </c>
      <c r="G4759" s="17" t="s">
        <v>102</v>
      </c>
      <c r="H4759" s="18" t="n">
        <v>0.1</v>
      </c>
      <c r="I4759" s="18" t="n">
        <v>2</v>
      </c>
      <c r="J4759" s="19" t="n">
        <v>0.949461550774435</v>
      </c>
      <c r="K4759" s="19" t="n">
        <v>0.418263666013524</v>
      </c>
      <c r="L4759" s="16" t="n">
        <v>11.0228691460734</v>
      </c>
      <c r="M4759" s="19" t="n">
        <v>0.635850523125419</v>
      </c>
      <c r="N4759" s="19" t="n">
        <v>3.94402735375725</v>
      </c>
      <c r="O4759" s="19" t="n">
        <v>1.50179783258307</v>
      </c>
      <c r="P4759" s="19" t="n">
        <v>0.519532180209916</v>
      </c>
      <c r="Q4759" s="17" t="s">
        <v>104</v>
      </c>
      <c r="R4759" s="5" t="str">
        <f aca="false">IF(OR(Q4759="Steel plate",Q4759="Concrete jacket"),"Steel plate or jacket",Q4759)</f>
        <v>Steel plate or jacket</v>
      </c>
      <c r="S4759" s="5" t="str">
        <f aca="false">IF(O4759&lt;='Tree rules'!$C$4,IF(N4759&lt;='Tree rules'!$C$5,IF(P4759&lt;='Tree rules'!$C$7,"Monitor","Polymer laminate"),IF(P4759&lt;='Tree rules'!$C$8,"Seal cracks","Polymer laminate")),IF(O4759&lt;='Tree rules'!$C$6,IF(P4759&lt;='Tree rules'!$C$9,"Polymer laminate","Steel plate or jacket"),IF(L4759&lt;='Tree rules'!$C$10,"Steel plate or jacket","Polymer laminate")))</f>
        <v>Steel plate or jacket</v>
      </c>
      <c r="T4759" s="5" t="str">
        <f aca="false">IF(S4759=R4759,"Yes","No")</f>
        <v>Yes</v>
      </c>
    </row>
    <row r="4760" customFormat="false" ht="15" hidden="false" customHeight="false" outlineLevel="0" collapsed="false">
      <c r="A4760" s="15" t="n">
        <v>6783</v>
      </c>
      <c r="B4760" s="16" t="n">
        <v>3.43385045994081</v>
      </c>
      <c r="C4760" s="15" t="n">
        <v>300</v>
      </c>
      <c r="D4760" s="15" t="n">
        <v>300</v>
      </c>
      <c r="E4760" s="15" t="n">
        <v>30</v>
      </c>
      <c r="F4760" s="16" t="n">
        <v>0.52772160060301</v>
      </c>
      <c r="G4760" s="17" t="s">
        <v>101</v>
      </c>
      <c r="H4760" s="18" t="n">
        <v>0.3</v>
      </c>
      <c r="I4760" s="18" t="n">
        <v>1.5</v>
      </c>
      <c r="J4760" s="19" t="n">
        <v>0.970653631227239</v>
      </c>
      <c r="K4760" s="19" t="n">
        <v>0.424310034332384</v>
      </c>
      <c r="L4760" s="16" t="n">
        <v>13.5190962989796</v>
      </c>
      <c r="M4760" s="19" t="n">
        <v>0.926203434168387</v>
      </c>
      <c r="N4760" s="19" t="n">
        <v>1.26946632616926</v>
      </c>
      <c r="O4760" s="19" t="n">
        <v>1.25005140904542</v>
      </c>
      <c r="P4760" s="19" t="n">
        <v>0.288969323462185</v>
      </c>
      <c r="Q4760" s="17" t="s">
        <v>31</v>
      </c>
      <c r="R4760" s="5" t="str">
        <f aca="false">IF(OR(Q4760="Steel plate",Q4760="Concrete jacket"),"Steel plate or jacket",Q4760)</f>
        <v>Polymer laminate</v>
      </c>
      <c r="S4760" s="5" t="str">
        <f aca="false">IF(O4760&lt;='Tree rules'!$C$4,IF(N4760&lt;='Tree rules'!$C$5,IF(P4760&lt;='Tree rules'!$C$7,"Monitor","Polymer laminate"),IF(P4760&lt;='Tree rules'!$C$8,"Seal cracks","Polymer laminate")),IF(O4760&lt;='Tree rules'!$C$6,IF(P4760&lt;='Tree rules'!$C$9,"Polymer laminate","Steel plate or jacket"),IF(L4760&lt;='Tree rules'!$C$10,"Steel plate or jacket","Polymer laminate")))</f>
        <v>Polymer laminate</v>
      </c>
      <c r="T4760" s="5" t="str">
        <f aca="false">IF(S4760=R4760,"Yes","No")</f>
        <v>Yes</v>
      </c>
    </row>
    <row r="4761" customFormat="false" ht="15" hidden="false" customHeight="false" outlineLevel="0" collapsed="false">
      <c r="A4761" s="15" t="n">
        <v>6784</v>
      </c>
      <c r="B4761" s="16" t="n">
        <v>4.80463476578387</v>
      </c>
      <c r="C4761" s="15" t="n">
        <v>300</v>
      </c>
      <c r="D4761" s="15" t="n">
        <v>425</v>
      </c>
      <c r="E4761" s="15" t="n">
        <v>20</v>
      </c>
      <c r="F4761" s="16" t="n">
        <v>0.736490585456948</v>
      </c>
      <c r="G4761" s="17" t="s">
        <v>102</v>
      </c>
      <c r="H4761" s="18" t="n">
        <v>0.1</v>
      </c>
      <c r="I4761" s="18" t="n">
        <v>2</v>
      </c>
      <c r="J4761" s="19" t="n">
        <v>0.881495331031671</v>
      </c>
      <c r="K4761" s="19" t="n">
        <v>0.579750909495701</v>
      </c>
      <c r="L4761" s="16" t="n">
        <v>13.1995460598458</v>
      </c>
      <c r="M4761" s="19" t="n">
        <v>0.851208538691755</v>
      </c>
      <c r="N4761" s="19" t="n">
        <v>3.29927508215319</v>
      </c>
      <c r="O4761" s="19" t="n">
        <v>1.25194294218152</v>
      </c>
      <c r="P4761" s="19" t="n">
        <v>0.52042489438449</v>
      </c>
      <c r="Q4761" s="17" t="s">
        <v>31</v>
      </c>
      <c r="R4761" s="5" t="str">
        <f aca="false">IF(OR(Q4761="Steel plate",Q4761="Concrete jacket"),"Steel plate or jacket",Q4761)</f>
        <v>Polymer laminate</v>
      </c>
      <c r="S4761" s="5" t="str">
        <f aca="false">IF(O4761&lt;='Tree rules'!$C$4,IF(N4761&lt;='Tree rules'!$C$5,IF(P4761&lt;='Tree rules'!$C$7,"Monitor","Polymer laminate"),IF(P4761&lt;='Tree rules'!$C$8,"Seal cracks","Polymer laminate")),IF(O4761&lt;='Tree rules'!$C$6,IF(P4761&lt;='Tree rules'!$C$9,"Polymer laminate","Steel plate or jacket"),IF(L4761&lt;='Tree rules'!$C$10,"Steel plate or jacket","Polymer laminate")))</f>
        <v>Polymer laminate</v>
      </c>
      <c r="T4761" s="5" t="str">
        <f aca="false">IF(S4761=R4761,"Yes","No")</f>
        <v>Yes</v>
      </c>
    </row>
    <row r="4762" customFormat="false" ht="15" hidden="false" customHeight="false" outlineLevel="0" collapsed="false">
      <c r="A4762" s="15" t="n">
        <v>6785</v>
      </c>
      <c r="B4762" s="16" t="n">
        <v>5.9098407736434</v>
      </c>
      <c r="C4762" s="15" t="n">
        <v>230</v>
      </c>
      <c r="D4762" s="15" t="n">
        <v>575</v>
      </c>
      <c r="E4762" s="15" t="n">
        <v>25</v>
      </c>
      <c r="F4762" s="16" t="n">
        <v>0.661007412935799</v>
      </c>
      <c r="G4762" s="17" t="s">
        <v>103</v>
      </c>
      <c r="H4762" s="18" t="n">
        <v>0.2</v>
      </c>
      <c r="I4762" s="18" t="n">
        <v>2</v>
      </c>
      <c r="J4762" s="19" t="n">
        <v>0.85749855206152</v>
      </c>
      <c r="K4762" s="19" t="n">
        <v>0.555582713080042</v>
      </c>
      <c r="L4762" s="16" t="n">
        <v>11.171721689307</v>
      </c>
      <c r="M4762" s="19" t="n">
        <v>0.871594244132356</v>
      </c>
      <c r="N4762" s="19" t="n">
        <v>1.13544458205195</v>
      </c>
      <c r="O4762" s="19" t="n">
        <v>1.23858573210649</v>
      </c>
      <c r="P4762" s="19" t="n">
        <v>0.434120764677619</v>
      </c>
      <c r="Q4762" s="17" t="s">
        <v>31</v>
      </c>
      <c r="R4762" s="5" t="str">
        <f aca="false">IF(OR(Q4762="Steel plate",Q4762="Concrete jacket"),"Steel plate or jacket",Q4762)</f>
        <v>Polymer laminate</v>
      </c>
      <c r="S4762" s="5" t="str">
        <f aca="false">IF(O4762&lt;='Tree rules'!$C$4,IF(N4762&lt;='Tree rules'!$C$5,IF(P4762&lt;='Tree rules'!$C$7,"Monitor","Polymer laminate"),IF(P4762&lt;='Tree rules'!$C$8,"Seal cracks","Polymer laminate")),IF(O4762&lt;='Tree rules'!$C$6,IF(P4762&lt;='Tree rules'!$C$9,"Polymer laminate","Steel plate or jacket"),IF(L4762&lt;='Tree rules'!$C$10,"Steel plate or jacket","Polymer laminate")))</f>
        <v>Polymer laminate</v>
      </c>
      <c r="T4762" s="5" t="str">
        <f aca="false">IF(S4762=R4762,"Yes","No")</f>
        <v>Yes</v>
      </c>
    </row>
    <row r="4763" customFormat="false" ht="15" hidden="false" customHeight="false" outlineLevel="0" collapsed="false">
      <c r="A4763" s="15" t="n">
        <v>6786</v>
      </c>
      <c r="B4763" s="16" t="n">
        <v>6.16329172313243</v>
      </c>
      <c r="C4763" s="15" t="n">
        <v>300</v>
      </c>
      <c r="D4763" s="15" t="n">
        <v>525</v>
      </c>
      <c r="E4763" s="15" t="n">
        <v>30</v>
      </c>
      <c r="F4763" s="16" t="n">
        <v>0.658614812073332</v>
      </c>
      <c r="G4763" s="17" t="s">
        <v>103</v>
      </c>
      <c r="H4763" s="18" t="n">
        <v>0.2</v>
      </c>
      <c r="I4763" s="18" t="n">
        <v>1.5</v>
      </c>
      <c r="J4763" s="19" t="n">
        <v>0.94493585635876</v>
      </c>
      <c r="K4763" s="19" t="n">
        <v>0.528706025976604</v>
      </c>
      <c r="L4763" s="16" t="n">
        <v>12.9209470086634</v>
      </c>
      <c r="M4763" s="19" t="n">
        <v>0.944747947571937</v>
      </c>
      <c r="N4763" s="19" t="n">
        <v>1.36324913426478</v>
      </c>
      <c r="O4763" s="19" t="n">
        <v>1.16760714382902</v>
      </c>
      <c r="P4763" s="19" t="n">
        <v>0.420922421850735</v>
      </c>
      <c r="Q4763" s="17" t="s">
        <v>31</v>
      </c>
      <c r="R4763" s="5" t="str">
        <f aca="false">IF(OR(Q4763="Steel plate",Q4763="Concrete jacket"),"Steel plate or jacket",Q4763)</f>
        <v>Polymer laminate</v>
      </c>
      <c r="S4763" s="5" t="str">
        <f aca="false">IF(O4763&lt;='Tree rules'!$C$4,IF(N4763&lt;='Tree rules'!$C$5,IF(P4763&lt;='Tree rules'!$C$7,"Monitor","Polymer laminate"),IF(P4763&lt;='Tree rules'!$C$8,"Seal cracks","Polymer laminate")),IF(O4763&lt;='Tree rules'!$C$6,IF(P4763&lt;='Tree rules'!$C$9,"Polymer laminate","Steel plate or jacket"),IF(L4763&lt;='Tree rules'!$C$10,"Steel plate or jacket","Polymer laminate")))</f>
        <v>Polymer laminate</v>
      </c>
      <c r="T4763" s="5" t="str">
        <f aca="false">IF(S4763=R4763,"Yes","No")</f>
        <v>Yes</v>
      </c>
    </row>
    <row r="4764" customFormat="false" ht="15" hidden="false" customHeight="false" outlineLevel="0" collapsed="false">
      <c r="A4764" s="15" t="n">
        <v>6787</v>
      </c>
      <c r="B4764" s="16" t="n">
        <v>7.00963494432584</v>
      </c>
      <c r="C4764" s="15" t="n">
        <v>300</v>
      </c>
      <c r="D4764" s="15" t="n">
        <v>650</v>
      </c>
      <c r="E4764" s="15" t="n">
        <v>20</v>
      </c>
      <c r="F4764" s="16" t="n">
        <v>0.695812326376477</v>
      </c>
      <c r="G4764" s="17" t="s">
        <v>103</v>
      </c>
      <c r="H4764" s="18" t="n">
        <v>0.2</v>
      </c>
      <c r="I4764" s="18" t="n">
        <v>1.5</v>
      </c>
      <c r="J4764" s="19" t="n">
        <v>0.888843053560065</v>
      </c>
      <c r="K4764" s="19" t="n">
        <v>0.483826170798878</v>
      </c>
      <c r="L4764" s="16" t="n">
        <v>11.6439118676509</v>
      </c>
      <c r="M4764" s="19" t="n">
        <v>0.910298869727164</v>
      </c>
      <c r="N4764" s="19" t="n">
        <v>1.06514914264505</v>
      </c>
      <c r="O4764" s="19" t="n">
        <v>1.11824181481752</v>
      </c>
      <c r="P4764" s="19" t="n">
        <v>0.448794930617053</v>
      </c>
      <c r="Q4764" s="17" t="s">
        <v>31</v>
      </c>
      <c r="R4764" s="5" t="str">
        <f aca="false">IF(OR(Q4764="Steel plate",Q4764="Concrete jacket"),"Steel plate or jacket",Q4764)</f>
        <v>Polymer laminate</v>
      </c>
      <c r="S4764" s="5" t="str">
        <f aca="false">IF(O4764&lt;='Tree rules'!$C$4,IF(N4764&lt;='Tree rules'!$C$5,IF(P4764&lt;='Tree rules'!$C$7,"Monitor","Polymer laminate"),IF(P4764&lt;='Tree rules'!$C$8,"Seal cracks","Polymer laminate")),IF(O4764&lt;='Tree rules'!$C$6,IF(P4764&lt;='Tree rules'!$C$9,"Polymer laminate","Steel plate or jacket"),IF(L4764&lt;='Tree rules'!$C$10,"Steel plate or jacket","Polymer laminate")))</f>
        <v>Polymer laminate</v>
      </c>
      <c r="T4764" s="5" t="str">
        <f aca="false">IF(S4764=R4764,"Yes","No")</f>
        <v>Yes</v>
      </c>
    </row>
    <row r="4765" customFormat="false" ht="15" hidden="false" customHeight="false" outlineLevel="0" collapsed="false">
      <c r="A4765" s="15" t="n">
        <v>6788</v>
      </c>
      <c r="B4765" s="16" t="n">
        <v>3.07268216667443</v>
      </c>
      <c r="C4765" s="15" t="n">
        <v>230</v>
      </c>
      <c r="D4765" s="15" t="n">
        <v>300</v>
      </c>
      <c r="E4765" s="15" t="n">
        <v>30</v>
      </c>
      <c r="F4765" s="16" t="n">
        <v>0.688332522525665</v>
      </c>
      <c r="G4765" s="17" t="s">
        <v>101</v>
      </c>
      <c r="H4765" s="18" t="n">
        <v>0.3</v>
      </c>
      <c r="I4765" s="18" t="n">
        <v>1</v>
      </c>
      <c r="J4765" s="19" t="n">
        <v>0.895618347808693</v>
      </c>
      <c r="K4765" s="19" t="n">
        <v>0.589758020355512</v>
      </c>
      <c r="L4765" s="16" t="n">
        <v>12.097173884545</v>
      </c>
      <c r="M4765" s="19" t="n">
        <v>0.361761489448004</v>
      </c>
      <c r="N4765" s="19" t="n">
        <v>0.874615338573307</v>
      </c>
      <c r="O4765" s="19" t="n">
        <v>0.895618347808693</v>
      </c>
      <c r="P4765" s="19" t="n">
        <v>0.70312208801552</v>
      </c>
      <c r="Q4765" s="17" t="s">
        <v>29</v>
      </c>
      <c r="R4765" s="5" t="str">
        <f aca="false">IF(OR(Q4765="Steel plate",Q4765="Concrete jacket"),"Steel plate or jacket",Q4765)</f>
        <v>Monitor</v>
      </c>
      <c r="S4765" s="5" t="str">
        <f aca="false">IF(O4765&lt;='Tree rules'!$C$4,IF(N4765&lt;='Tree rules'!$C$5,IF(P4765&lt;='Tree rules'!$C$7,"Monitor","Polymer laminate"),IF(P4765&lt;='Tree rules'!$C$8,"Seal cracks","Polymer laminate")),IF(O4765&lt;='Tree rules'!$C$6,IF(P4765&lt;='Tree rules'!$C$9,"Polymer laminate","Steel plate or jacket"),IF(L4765&lt;='Tree rules'!$C$10,"Steel plate or jacket","Polymer laminate")))</f>
        <v>Monitor</v>
      </c>
      <c r="T4765" s="5" t="str">
        <f aca="false">IF(S4765=R4765,"Yes","No")</f>
        <v>Yes</v>
      </c>
    </row>
    <row r="4766" customFormat="false" ht="15" hidden="false" customHeight="false" outlineLevel="0" collapsed="false">
      <c r="A4766" s="15" t="n">
        <v>6789</v>
      </c>
      <c r="B4766" s="16" t="n">
        <v>7.7541581276126</v>
      </c>
      <c r="C4766" s="15" t="n">
        <v>300</v>
      </c>
      <c r="D4766" s="15" t="n">
        <v>725</v>
      </c>
      <c r="E4766" s="15" t="n">
        <v>25</v>
      </c>
      <c r="F4766" s="16" t="n">
        <v>0.592229542944762</v>
      </c>
      <c r="G4766" s="17" t="s">
        <v>101</v>
      </c>
      <c r="H4766" s="18" t="n">
        <v>0.3</v>
      </c>
      <c r="I4766" s="18" t="n">
        <v>1</v>
      </c>
      <c r="J4766" s="19" t="n">
        <v>0.970742876123643</v>
      </c>
      <c r="K4766" s="19" t="n">
        <v>0.421044093523105</v>
      </c>
      <c r="L4766" s="16" t="n">
        <v>11.4199677873529</v>
      </c>
      <c r="M4766" s="19" t="n">
        <v>0.949035732313798</v>
      </c>
      <c r="N4766" s="19" t="n">
        <v>0.533064146939391</v>
      </c>
      <c r="O4766" s="19" t="n">
        <v>0.970742876123643</v>
      </c>
      <c r="P4766" s="19" t="n">
        <v>0.331521821121755</v>
      </c>
      <c r="Q4766" s="17" t="s">
        <v>29</v>
      </c>
      <c r="R4766" s="5" t="str">
        <f aca="false">IF(OR(Q4766="Steel plate",Q4766="Concrete jacket"),"Steel plate or jacket",Q4766)</f>
        <v>Monitor</v>
      </c>
      <c r="S4766" s="5" t="str">
        <f aca="false">IF(O4766&lt;='Tree rules'!$C$4,IF(N4766&lt;='Tree rules'!$C$5,IF(P4766&lt;='Tree rules'!$C$7,"Monitor","Polymer laminate"),IF(P4766&lt;='Tree rules'!$C$8,"Seal cracks","Polymer laminate")),IF(O4766&lt;='Tree rules'!$C$6,IF(P4766&lt;='Tree rules'!$C$9,"Polymer laminate","Steel plate or jacket"),IF(L4766&lt;='Tree rules'!$C$10,"Steel plate or jacket","Polymer laminate")))</f>
        <v>Monitor</v>
      </c>
      <c r="T4766" s="5" t="str">
        <f aca="false">IF(S4766=R4766,"Yes","No")</f>
        <v>Yes</v>
      </c>
    </row>
    <row r="4767" customFormat="false" ht="15" hidden="false" customHeight="false" outlineLevel="0" collapsed="false">
      <c r="A4767" s="15" t="n">
        <v>6791</v>
      </c>
      <c r="B4767" s="16" t="n">
        <v>6.05807158603746</v>
      </c>
      <c r="C4767" s="15" t="n">
        <v>230</v>
      </c>
      <c r="D4767" s="15" t="n">
        <v>475</v>
      </c>
      <c r="E4767" s="15" t="n">
        <v>20</v>
      </c>
      <c r="F4767" s="16" t="n">
        <v>0.611316296229087</v>
      </c>
      <c r="G4767" s="17" t="s">
        <v>103</v>
      </c>
      <c r="H4767" s="18" t="n">
        <v>0.2</v>
      </c>
      <c r="I4767" s="18" t="n">
        <v>1</v>
      </c>
      <c r="J4767" s="19" t="n">
        <v>0.908220729504989</v>
      </c>
      <c r="K4767" s="19" t="n">
        <v>0.519786866782215</v>
      </c>
      <c r="L4767" s="16" t="n">
        <v>14.1213789884323</v>
      </c>
      <c r="M4767" s="19" t="n">
        <v>0.540264694524227</v>
      </c>
      <c r="N4767" s="19" t="n">
        <v>0.964299669572577</v>
      </c>
      <c r="O4767" s="19" t="n">
        <v>0.908220729504989</v>
      </c>
      <c r="P4767" s="19" t="n">
        <v>0.688154657069739</v>
      </c>
      <c r="Q4767" s="17" t="s">
        <v>29</v>
      </c>
      <c r="R4767" s="5" t="str">
        <f aca="false">IF(OR(Q4767="Steel plate",Q4767="Concrete jacket"),"Steel plate or jacket",Q4767)</f>
        <v>Monitor</v>
      </c>
      <c r="S4767" s="5" t="str">
        <f aca="false">IF(O4767&lt;='Tree rules'!$C$4,IF(N4767&lt;='Tree rules'!$C$5,IF(P4767&lt;='Tree rules'!$C$7,"Monitor","Polymer laminate"),IF(P4767&lt;='Tree rules'!$C$8,"Seal cracks","Polymer laminate")),IF(O4767&lt;='Tree rules'!$C$6,IF(P4767&lt;='Tree rules'!$C$9,"Polymer laminate","Steel plate or jacket"),IF(L4767&lt;='Tree rules'!$C$10,"Steel plate or jacket","Polymer laminate")))</f>
        <v>Monitor</v>
      </c>
      <c r="T4767" s="5" t="str">
        <f aca="false">IF(S4767=R4767,"Yes","No")</f>
        <v>Yes</v>
      </c>
    </row>
    <row r="4768" customFormat="false" ht="15" hidden="false" customHeight="false" outlineLevel="0" collapsed="false">
      <c r="A4768" s="15" t="n">
        <v>6795</v>
      </c>
      <c r="B4768" s="16" t="n">
        <v>3.10045145805684</v>
      </c>
      <c r="C4768" s="15" t="n">
        <v>230</v>
      </c>
      <c r="D4768" s="15" t="n">
        <v>300</v>
      </c>
      <c r="E4768" s="15" t="n">
        <v>30</v>
      </c>
      <c r="F4768" s="16" t="n">
        <v>0.688332522525665</v>
      </c>
      <c r="G4768" s="17" t="s">
        <v>103</v>
      </c>
      <c r="H4768" s="18" t="n">
        <v>0.2</v>
      </c>
      <c r="I4768" s="18" t="n">
        <v>1.5</v>
      </c>
      <c r="J4768" s="19" t="n">
        <v>0.918284930585368</v>
      </c>
      <c r="K4768" s="19" t="n">
        <v>0.552711024997329</v>
      </c>
      <c r="L4768" s="16" t="n">
        <v>12.2065018033734</v>
      </c>
      <c r="M4768" s="19" t="n">
        <v>0.570999079943066</v>
      </c>
      <c r="N4768" s="19" t="n">
        <v>1.5913887078179</v>
      </c>
      <c r="O4768" s="19" t="n">
        <v>1.12365429326633</v>
      </c>
      <c r="P4768" s="19" t="n">
        <v>0.510267379347553</v>
      </c>
      <c r="Q4768" s="17" t="s">
        <v>31</v>
      </c>
      <c r="R4768" s="5" t="str">
        <f aca="false">IF(OR(Q4768="Steel plate",Q4768="Concrete jacket"),"Steel plate or jacket",Q4768)</f>
        <v>Polymer laminate</v>
      </c>
      <c r="S4768" s="5" t="str">
        <f aca="false">IF(O4768&lt;='Tree rules'!$C$4,IF(N4768&lt;='Tree rules'!$C$5,IF(P4768&lt;='Tree rules'!$C$7,"Monitor","Polymer laminate"),IF(P4768&lt;='Tree rules'!$C$8,"Seal cracks","Polymer laminate")),IF(O4768&lt;='Tree rules'!$C$6,IF(P4768&lt;='Tree rules'!$C$9,"Polymer laminate","Steel plate or jacket"),IF(L4768&lt;='Tree rules'!$C$10,"Steel plate or jacket","Polymer laminate")))</f>
        <v>Polymer laminate</v>
      </c>
      <c r="T4768" s="5" t="str">
        <f aca="false">IF(S4768=R4768,"Yes","No")</f>
        <v>Yes</v>
      </c>
    </row>
    <row r="4769" customFormat="false" ht="15" hidden="false" customHeight="false" outlineLevel="0" collapsed="false">
      <c r="A4769" s="15" t="n">
        <v>6797</v>
      </c>
      <c r="B4769" s="16" t="n">
        <v>3.38233754921425</v>
      </c>
      <c r="C4769" s="15" t="n">
        <v>300</v>
      </c>
      <c r="D4769" s="15" t="n">
        <v>325</v>
      </c>
      <c r="E4769" s="15" t="n">
        <v>30</v>
      </c>
      <c r="F4769" s="16" t="n">
        <v>0.960869437657093</v>
      </c>
      <c r="G4769" s="17" t="s">
        <v>101</v>
      </c>
      <c r="H4769" s="18" t="n">
        <v>0.3</v>
      </c>
      <c r="I4769" s="18" t="n">
        <v>2</v>
      </c>
      <c r="J4769" s="19" t="n">
        <v>0.880811216776943</v>
      </c>
      <c r="K4769" s="19" t="n">
        <v>0.593280991752239</v>
      </c>
      <c r="L4769" s="16" t="n">
        <v>12.1230736530977</v>
      </c>
      <c r="M4769" s="19" t="n">
        <v>0.943508635155697</v>
      </c>
      <c r="N4769" s="19" t="n">
        <v>0.887607195558571</v>
      </c>
      <c r="O4769" s="19" t="n">
        <v>1.23905388131797</v>
      </c>
      <c r="P4769" s="19" t="n">
        <v>0.478253064408107</v>
      </c>
      <c r="Q4769" s="17" t="s">
        <v>31</v>
      </c>
      <c r="R4769" s="5" t="str">
        <f aca="false">IF(OR(Q4769="Steel plate",Q4769="Concrete jacket"),"Steel plate or jacket",Q4769)</f>
        <v>Polymer laminate</v>
      </c>
      <c r="S4769" s="5" t="str">
        <f aca="false">IF(O4769&lt;='Tree rules'!$C$4,IF(N4769&lt;='Tree rules'!$C$5,IF(P4769&lt;='Tree rules'!$C$7,"Monitor","Polymer laminate"),IF(P4769&lt;='Tree rules'!$C$8,"Seal cracks","Polymer laminate")),IF(O4769&lt;='Tree rules'!$C$6,IF(P4769&lt;='Tree rules'!$C$9,"Polymer laminate","Steel plate or jacket"),IF(L4769&lt;='Tree rules'!$C$10,"Steel plate or jacket","Polymer laminate")))</f>
        <v>Polymer laminate</v>
      </c>
      <c r="T4769" s="5" t="str">
        <f aca="false">IF(S4769=R4769,"Yes","No")</f>
        <v>Yes</v>
      </c>
    </row>
    <row r="4770" customFormat="false" ht="15" hidden="false" customHeight="false" outlineLevel="0" collapsed="false">
      <c r="A4770" s="15" t="n">
        <v>6799</v>
      </c>
      <c r="B4770" s="16" t="n">
        <v>5.38907485784496</v>
      </c>
      <c r="C4770" s="15" t="n">
        <v>230</v>
      </c>
      <c r="D4770" s="15" t="n">
        <v>525</v>
      </c>
      <c r="E4770" s="15" t="n">
        <v>25</v>
      </c>
      <c r="F4770" s="16" t="n">
        <v>0.85906279835652</v>
      </c>
      <c r="G4770" s="17" t="s">
        <v>101</v>
      </c>
      <c r="H4770" s="18" t="n">
        <v>0.3</v>
      </c>
      <c r="I4770" s="18" t="n">
        <v>1</v>
      </c>
      <c r="J4770" s="19" t="n">
        <v>0.899956647208266</v>
      </c>
      <c r="K4770" s="19" t="n">
        <v>0.551487682771129</v>
      </c>
      <c r="L4770" s="16" t="n">
        <v>11.2978508550209</v>
      </c>
      <c r="M4770" s="19" t="n">
        <v>0.827736370065633</v>
      </c>
      <c r="N4770" s="19" t="n">
        <v>0.597114652121238</v>
      </c>
      <c r="O4770" s="19" t="n">
        <v>0.899956647208266</v>
      </c>
      <c r="P4770" s="19" t="n">
        <v>0.469064979442215</v>
      </c>
      <c r="Q4770" s="17" t="s">
        <v>29</v>
      </c>
      <c r="R4770" s="5" t="str">
        <f aca="false">IF(OR(Q4770="Steel plate",Q4770="Concrete jacket"),"Steel plate or jacket",Q4770)</f>
        <v>Monitor</v>
      </c>
      <c r="S4770" s="5" t="str">
        <f aca="false">IF(O4770&lt;='Tree rules'!$C$4,IF(N4770&lt;='Tree rules'!$C$5,IF(P4770&lt;='Tree rules'!$C$7,"Monitor","Polymer laminate"),IF(P4770&lt;='Tree rules'!$C$8,"Seal cracks","Polymer laminate")),IF(O4770&lt;='Tree rules'!$C$6,IF(P4770&lt;='Tree rules'!$C$9,"Polymer laminate","Steel plate or jacket"),IF(L4770&lt;='Tree rules'!$C$10,"Steel plate or jacket","Polymer laminate")))</f>
        <v>Monitor</v>
      </c>
      <c r="T4770" s="5" t="str">
        <f aca="false">IF(S4770=R4770,"Yes","No")</f>
        <v>Yes</v>
      </c>
    </row>
    <row r="4771" customFormat="false" ht="15" hidden="false" customHeight="false" outlineLevel="0" collapsed="false">
      <c r="A4771" s="15" t="n">
        <v>6800</v>
      </c>
      <c r="B4771" s="16" t="n">
        <v>5.61314556000056</v>
      </c>
      <c r="C4771" s="15" t="n">
        <v>230</v>
      </c>
      <c r="D4771" s="15" t="n">
        <v>500</v>
      </c>
      <c r="E4771" s="15" t="n">
        <v>30</v>
      </c>
      <c r="F4771" s="16" t="n">
        <v>0.625130365852113</v>
      </c>
      <c r="G4771" s="17" t="s">
        <v>102</v>
      </c>
      <c r="H4771" s="18" t="n">
        <v>0.1</v>
      </c>
      <c r="I4771" s="18" t="n">
        <v>2</v>
      </c>
      <c r="J4771" s="19" t="n">
        <v>0.944783686237775</v>
      </c>
      <c r="K4771" s="19" t="n">
        <v>0.418032009816326</v>
      </c>
      <c r="L4771" s="16" t="n">
        <v>12.8447266819235</v>
      </c>
      <c r="M4771" s="19" t="n">
        <v>0.429218736258886</v>
      </c>
      <c r="N4771" s="19" t="n">
        <v>4.87632086386414</v>
      </c>
      <c r="O4771" s="19" t="n">
        <v>1.4946175492759</v>
      </c>
      <c r="P4771" s="19" t="n">
        <v>0.786695169580858</v>
      </c>
      <c r="Q4771" s="17" t="s">
        <v>31</v>
      </c>
      <c r="R4771" s="5" t="str">
        <f aca="false">IF(OR(Q4771="Steel plate",Q4771="Concrete jacket"),"Steel plate or jacket",Q4771)</f>
        <v>Polymer laminate</v>
      </c>
      <c r="S4771" s="5" t="str">
        <f aca="false">IF(O4771&lt;='Tree rules'!$C$4,IF(N4771&lt;='Tree rules'!$C$5,IF(P4771&lt;='Tree rules'!$C$7,"Monitor","Polymer laminate"),IF(P4771&lt;='Tree rules'!$C$8,"Seal cracks","Polymer laminate")),IF(O4771&lt;='Tree rules'!$C$6,IF(P4771&lt;='Tree rules'!$C$9,"Polymer laminate","Steel plate or jacket"),IF(L4771&lt;='Tree rules'!$C$10,"Steel plate or jacket","Polymer laminate")))</f>
        <v>Steel plate or jacket</v>
      </c>
      <c r="T4771" s="5" t="str">
        <f aca="false">IF(S4771=R4771,"Yes","No")</f>
        <v>No</v>
      </c>
    </row>
    <row r="4772" customFormat="false" ht="15" hidden="false" customHeight="false" outlineLevel="0" collapsed="false">
      <c r="A4772" s="15" t="n">
        <v>6802</v>
      </c>
      <c r="B4772" s="16" t="n">
        <v>7.43957780349347</v>
      </c>
      <c r="C4772" s="15" t="n">
        <v>230</v>
      </c>
      <c r="D4772" s="15" t="n">
        <v>575</v>
      </c>
      <c r="E4772" s="15" t="n">
        <v>30</v>
      </c>
      <c r="F4772" s="16" t="n">
        <v>0.661007412935799</v>
      </c>
      <c r="G4772" s="17" t="s">
        <v>101</v>
      </c>
      <c r="H4772" s="18" t="n">
        <v>0.3</v>
      </c>
      <c r="I4772" s="18" t="n">
        <v>1.5</v>
      </c>
      <c r="J4772" s="19" t="n">
        <v>0.89870777332409</v>
      </c>
      <c r="K4772" s="19" t="n">
        <v>0.499662173908246</v>
      </c>
      <c r="L4772" s="16" t="n">
        <v>14.0634741086833</v>
      </c>
      <c r="M4772" s="19" t="n">
        <v>0.941326222222979</v>
      </c>
      <c r="N4772" s="19" t="n">
        <v>0.676332030274097</v>
      </c>
      <c r="O4772" s="19" t="n">
        <v>1.12353652012246</v>
      </c>
      <c r="P4772" s="19" t="n">
        <v>0.447617571980556</v>
      </c>
      <c r="Q4772" s="17" t="s">
        <v>31</v>
      </c>
      <c r="R4772" s="5" t="str">
        <f aca="false">IF(OR(Q4772="Steel plate",Q4772="Concrete jacket"),"Steel plate or jacket",Q4772)</f>
        <v>Polymer laminate</v>
      </c>
      <c r="S4772" s="5" t="str">
        <f aca="false">IF(O4772&lt;='Tree rules'!$C$4,IF(N4772&lt;='Tree rules'!$C$5,IF(P4772&lt;='Tree rules'!$C$7,"Monitor","Polymer laminate"),IF(P4772&lt;='Tree rules'!$C$8,"Seal cracks","Polymer laminate")),IF(O4772&lt;='Tree rules'!$C$6,IF(P4772&lt;='Tree rules'!$C$9,"Polymer laminate","Steel plate or jacket"),IF(L4772&lt;='Tree rules'!$C$10,"Steel plate or jacket","Polymer laminate")))</f>
        <v>Polymer laminate</v>
      </c>
      <c r="T4772" s="5" t="str">
        <f aca="false">IF(S4772=R4772,"Yes","No")</f>
        <v>Yes</v>
      </c>
    </row>
    <row r="4773" customFormat="false" ht="15" hidden="false" customHeight="false" outlineLevel="0" collapsed="false">
      <c r="A4773" s="15" t="n">
        <v>6804</v>
      </c>
      <c r="B4773" s="16" t="n">
        <v>4.1802204228122</v>
      </c>
      <c r="C4773" s="15" t="n">
        <v>230</v>
      </c>
      <c r="D4773" s="15" t="n">
        <v>425</v>
      </c>
      <c r="E4773" s="15" t="n">
        <v>20</v>
      </c>
      <c r="F4773" s="16" t="n">
        <v>0.691964884122107</v>
      </c>
      <c r="G4773" s="17" t="s">
        <v>101</v>
      </c>
      <c r="H4773" s="18" t="n">
        <v>0.3</v>
      </c>
      <c r="I4773" s="18" t="n">
        <v>1</v>
      </c>
      <c r="J4773" s="19" t="n">
        <v>0.968667061993316</v>
      </c>
      <c r="K4773" s="19" t="n">
        <v>0.461731681180752</v>
      </c>
      <c r="L4773" s="16" t="n">
        <v>11.0296053372353</v>
      </c>
      <c r="M4773" s="19" t="n">
        <v>0.898265929611042</v>
      </c>
      <c r="N4773" s="19" t="n">
        <v>0.638412123157385</v>
      </c>
      <c r="O4773" s="19" t="n">
        <v>0.968667061993316</v>
      </c>
      <c r="P4773" s="19" t="n">
        <v>0.364601618746354</v>
      </c>
      <c r="Q4773" s="17" t="s">
        <v>29</v>
      </c>
      <c r="R4773" s="5" t="str">
        <f aca="false">IF(OR(Q4773="Steel plate",Q4773="Concrete jacket"),"Steel plate or jacket",Q4773)</f>
        <v>Monitor</v>
      </c>
      <c r="S4773" s="5" t="str">
        <f aca="false">IF(O4773&lt;='Tree rules'!$C$4,IF(N4773&lt;='Tree rules'!$C$5,IF(P4773&lt;='Tree rules'!$C$7,"Monitor","Polymer laminate"),IF(P4773&lt;='Tree rules'!$C$8,"Seal cracks","Polymer laminate")),IF(O4773&lt;='Tree rules'!$C$6,IF(P4773&lt;='Tree rules'!$C$9,"Polymer laminate","Steel plate or jacket"),IF(L4773&lt;='Tree rules'!$C$10,"Steel plate or jacket","Polymer laminate")))</f>
        <v>Monitor</v>
      </c>
      <c r="T4773" s="5" t="str">
        <f aca="false">IF(S4773=R4773,"Yes","No")</f>
        <v>Yes</v>
      </c>
    </row>
    <row r="4774" customFormat="false" ht="15" hidden="false" customHeight="false" outlineLevel="0" collapsed="false">
      <c r="A4774" s="15" t="n">
        <v>6805</v>
      </c>
      <c r="B4774" s="16" t="n">
        <v>4.7111976979271</v>
      </c>
      <c r="C4774" s="15" t="n">
        <v>300</v>
      </c>
      <c r="D4774" s="15" t="n">
        <v>425</v>
      </c>
      <c r="E4774" s="15" t="n">
        <v>30</v>
      </c>
      <c r="F4774" s="16" t="n">
        <v>0.555542467478301</v>
      </c>
      <c r="G4774" s="17" t="s">
        <v>101</v>
      </c>
      <c r="H4774" s="18" t="n">
        <v>0.3</v>
      </c>
      <c r="I4774" s="18" t="n">
        <v>1</v>
      </c>
      <c r="J4774" s="19" t="n">
        <v>0.984751864617353</v>
      </c>
      <c r="K4774" s="19" t="n">
        <v>0.497156155312672</v>
      </c>
      <c r="L4774" s="16" t="n">
        <v>12.4965456178438</v>
      </c>
      <c r="M4774" s="19" t="n">
        <v>0.507409318857638</v>
      </c>
      <c r="N4774" s="19" t="n">
        <v>1.14283789364654</v>
      </c>
      <c r="O4774" s="19" t="n">
        <v>0.984751864617353</v>
      </c>
      <c r="P4774" s="19" t="n">
        <v>0.520377054369759</v>
      </c>
      <c r="Q4774" s="17" t="s">
        <v>30</v>
      </c>
      <c r="R4774" s="5" t="str">
        <f aca="false">IF(OR(Q4774="Steel plate",Q4774="Concrete jacket"),"Steel plate or jacket",Q4774)</f>
        <v>Seal cracks</v>
      </c>
      <c r="S4774" s="5" t="str">
        <f aca="false">IF(O4774&lt;='Tree rules'!$C$4,IF(N4774&lt;='Tree rules'!$C$5,IF(P4774&lt;='Tree rules'!$C$7,"Monitor","Polymer laminate"),IF(P4774&lt;='Tree rules'!$C$8,"Seal cracks","Polymer laminate")),IF(O4774&lt;='Tree rules'!$C$6,IF(P4774&lt;='Tree rules'!$C$9,"Polymer laminate","Steel plate or jacket"),IF(L4774&lt;='Tree rules'!$C$10,"Steel plate or jacket","Polymer laminate")))</f>
        <v>Seal cracks</v>
      </c>
      <c r="T4774" s="5" t="str">
        <f aca="false">IF(S4774=R4774,"Yes","No")</f>
        <v>Yes</v>
      </c>
    </row>
    <row r="4775" customFormat="false" ht="15" hidden="false" customHeight="false" outlineLevel="0" collapsed="false">
      <c r="A4775" s="15" t="n">
        <v>6807</v>
      </c>
      <c r="B4775" s="16" t="n">
        <v>3.03507427089949</v>
      </c>
      <c r="C4775" s="15" t="n">
        <v>300</v>
      </c>
      <c r="D4775" s="15" t="n">
        <v>300</v>
      </c>
      <c r="E4775" s="15" t="n">
        <v>30</v>
      </c>
      <c r="F4775" s="16" t="n">
        <v>0.841263304726974</v>
      </c>
      <c r="G4775" s="17" t="s">
        <v>102</v>
      </c>
      <c r="H4775" s="18" t="n">
        <v>0.1</v>
      </c>
      <c r="I4775" s="18" t="n">
        <v>2</v>
      </c>
      <c r="J4775" s="19" t="n">
        <v>0.995106398878066</v>
      </c>
      <c r="K4775" s="19" t="n">
        <v>0.620177410361622</v>
      </c>
      <c r="L4775" s="16" t="n">
        <v>12.6990555267761</v>
      </c>
      <c r="M4775" s="19" t="n">
        <v>0.423256693872867</v>
      </c>
      <c r="N4775" s="19" t="n">
        <v>4.53621023124776</v>
      </c>
      <c r="O4775" s="19" t="n">
        <v>1.37307028826565</v>
      </c>
      <c r="P4775" s="19" t="n">
        <v>0.859797479475981</v>
      </c>
      <c r="Q4775" s="17" t="s">
        <v>31</v>
      </c>
      <c r="R4775" s="5" t="str">
        <f aca="false">IF(OR(Q4775="Steel plate",Q4775="Concrete jacket"),"Steel plate or jacket",Q4775)</f>
        <v>Polymer laminate</v>
      </c>
      <c r="S4775" s="5" t="str">
        <f aca="false">IF(O4775&lt;='Tree rules'!$C$4,IF(N4775&lt;='Tree rules'!$C$5,IF(P4775&lt;='Tree rules'!$C$7,"Monitor","Polymer laminate"),IF(P4775&lt;='Tree rules'!$C$8,"Seal cracks","Polymer laminate")),IF(O4775&lt;='Tree rules'!$C$6,IF(P4775&lt;='Tree rules'!$C$9,"Polymer laminate","Steel plate or jacket"),IF(L4775&lt;='Tree rules'!$C$10,"Steel plate or jacket","Polymer laminate")))</f>
        <v>Steel plate or jacket</v>
      </c>
      <c r="T4775" s="5" t="str">
        <f aca="false">IF(S4775=R4775,"Yes","No")</f>
        <v>No</v>
      </c>
    </row>
    <row r="4776" customFormat="false" ht="15" hidden="false" customHeight="false" outlineLevel="0" collapsed="false">
      <c r="A4776" s="15" t="n">
        <v>6808</v>
      </c>
      <c r="B4776" s="16" t="n">
        <v>4.83363443961183</v>
      </c>
      <c r="C4776" s="15" t="n">
        <v>300</v>
      </c>
      <c r="D4776" s="15" t="n">
        <v>375</v>
      </c>
      <c r="E4776" s="15" t="n">
        <v>20</v>
      </c>
      <c r="F4776" s="16" t="n">
        <v>0.671280481536281</v>
      </c>
      <c r="G4776" s="17" t="s">
        <v>102</v>
      </c>
      <c r="H4776" s="18" t="n">
        <v>0.1</v>
      </c>
      <c r="I4776" s="18" t="n">
        <v>2</v>
      </c>
      <c r="J4776" s="19" t="n">
        <v>0.932625674928995</v>
      </c>
      <c r="K4776" s="19" t="n">
        <v>0.402648564248739</v>
      </c>
      <c r="L4776" s="16" t="n">
        <v>15.4924180756789</v>
      </c>
      <c r="M4776" s="19" t="n">
        <v>0.841591321852109</v>
      </c>
      <c r="N4776" s="19" t="n">
        <v>5.31243479640439</v>
      </c>
      <c r="O4776" s="19" t="n">
        <v>1.48973096086632</v>
      </c>
      <c r="P4776" s="19" t="n">
        <v>0.532849889489002</v>
      </c>
      <c r="Q4776" s="17" t="s">
        <v>31</v>
      </c>
      <c r="R4776" s="5" t="str">
        <f aca="false">IF(OR(Q4776="Steel plate",Q4776="Concrete jacket"),"Steel plate or jacket",Q4776)</f>
        <v>Polymer laminate</v>
      </c>
      <c r="S4776" s="5" t="str">
        <f aca="false">IF(O4776&lt;='Tree rules'!$C$4,IF(N4776&lt;='Tree rules'!$C$5,IF(P4776&lt;='Tree rules'!$C$7,"Monitor","Polymer laminate"),IF(P4776&lt;='Tree rules'!$C$8,"Seal cracks","Polymer laminate")),IF(O4776&lt;='Tree rules'!$C$6,IF(P4776&lt;='Tree rules'!$C$9,"Polymer laminate","Steel plate or jacket"),IF(L4776&lt;='Tree rules'!$C$10,"Steel plate or jacket","Polymer laminate")))</f>
        <v>Polymer laminate</v>
      </c>
      <c r="T4776" s="5" t="str">
        <f aca="false">IF(S4776=R4776,"Yes","No")</f>
        <v>Yes</v>
      </c>
    </row>
    <row r="4777" customFormat="false" ht="15" hidden="false" customHeight="false" outlineLevel="0" collapsed="false">
      <c r="A4777" s="15" t="n">
        <v>6809</v>
      </c>
      <c r="B4777" s="16" t="n">
        <v>7.17550044937622</v>
      </c>
      <c r="C4777" s="15" t="n">
        <v>300</v>
      </c>
      <c r="D4777" s="15" t="n">
        <v>650</v>
      </c>
      <c r="E4777" s="15" t="n">
        <v>20</v>
      </c>
      <c r="F4777" s="16" t="n">
        <v>0.695812326376477</v>
      </c>
      <c r="G4777" s="17" t="s">
        <v>103</v>
      </c>
      <c r="H4777" s="18" t="n">
        <v>0.2</v>
      </c>
      <c r="I4777" s="18" t="n">
        <v>1</v>
      </c>
      <c r="J4777" s="19" t="n">
        <v>0.905277847810386</v>
      </c>
      <c r="K4777" s="19" t="n">
        <v>0.51967831745246</v>
      </c>
      <c r="L4777" s="16" t="n">
        <v>11.919435962419</v>
      </c>
      <c r="M4777" s="19" t="n">
        <v>0.890760295656621</v>
      </c>
      <c r="N4777" s="19" t="n">
        <v>0.841284642682082</v>
      </c>
      <c r="O4777" s="19" t="n">
        <v>0.905277847810386</v>
      </c>
      <c r="P4777" s="19" t="n">
        <v>0.43431355353448</v>
      </c>
      <c r="Q4777" s="17" t="s">
        <v>29</v>
      </c>
      <c r="R4777" s="5" t="str">
        <f aca="false">IF(OR(Q4777="Steel plate",Q4777="Concrete jacket"),"Steel plate or jacket",Q4777)</f>
        <v>Monitor</v>
      </c>
      <c r="S4777" s="5" t="str">
        <f aca="false">IF(O4777&lt;='Tree rules'!$C$4,IF(N4777&lt;='Tree rules'!$C$5,IF(P4777&lt;='Tree rules'!$C$7,"Monitor","Polymer laminate"),IF(P4777&lt;='Tree rules'!$C$8,"Seal cracks","Polymer laminate")),IF(O4777&lt;='Tree rules'!$C$6,IF(P4777&lt;='Tree rules'!$C$9,"Polymer laminate","Steel plate or jacket"),IF(L4777&lt;='Tree rules'!$C$10,"Steel plate or jacket","Polymer laminate")))</f>
        <v>Monitor</v>
      </c>
      <c r="T4777" s="5" t="str">
        <f aca="false">IF(S4777=R4777,"Yes","No")</f>
        <v>Yes</v>
      </c>
    </row>
    <row r="4778" customFormat="false" ht="15" hidden="false" customHeight="false" outlineLevel="0" collapsed="false">
      <c r="A4778" s="15" t="n">
        <v>6810</v>
      </c>
      <c r="B4778" s="16" t="n">
        <v>4.98462663820322</v>
      </c>
      <c r="C4778" s="15" t="n">
        <v>300</v>
      </c>
      <c r="D4778" s="15" t="n">
        <v>425</v>
      </c>
      <c r="E4778" s="15" t="n">
        <v>25</v>
      </c>
      <c r="F4778" s="16" t="n">
        <v>0.530506411160282</v>
      </c>
      <c r="G4778" s="17" t="s">
        <v>103</v>
      </c>
      <c r="H4778" s="18" t="n">
        <v>0.2</v>
      </c>
      <c r="I4778" s="18" t="n">
        <v>1</v>
      </c>
      <c r="J4778" s="19" t="n">
        <v>0.899402123399664</v>
      </c>
      <c r="K4778" s="19" t="n">
        <v>0.639435606261937</v>
      </c>
      <c r="L4778" s="16" t="n">
        <v>13.1520491773172</v>
      </c>
      <c r="M4778" s="19" t="n">
        <v>0.327785820996923</v>
      </c>
      <c r="N4778" s="19" t="n">
        <v>1.17640661891518</v>
      </c>
      <c r="O4778" s="19" t="n">
        <v>0.899402123399664</v>
      </c>
      <c r="P4778" s="19" t="n">
        <v>0.883151608133278</v>
      </c>
      <c r="Q4778" s="17" t="s">
        <v>30</v>
      </c>
      <c r="R4778" s="5" t="str">
        <f aca="false">IF(OR(Q4778="Steel plate",Q4778="Concrete jacket"),"Steel plate or jacket",Q4778)</f>
        <v>Seal cracks</v>
      </c>
      <c r="S4778" s="5" t="str">
        <f aca="false">IF(O4778&lt;='Tree rules'!$C$4,IF(N4778&lt;='Tree rules'!$C$5,IF(P4778&lt;='Tree rules'!$C$7,"Monitor","Polymer laminate"),IF(P4778&lt;='Tree rules'!$C$8,"Seal cracks","Polymer laminate")),IF(O4778&lt;='Tree rules'!$C$6,IF(P4778&lt;='Tree rules'!$C$9,"Polymer laminate","Steel plate or jacket"),IF(L4778&lt;='Tree rules'!$C$10,"Steel plate or jacket","Polymer laminate")))</f>
        <v>Seal cracks</v>
      </c>
      <c r="T4778" s="5" t="str">
        <f aca="false">IF(S4778=R4778,"Yes","No")</f>
        <v>Yes</v>
      </c>
    </row>
    <row r="4779" customFormat="false" ht="15" hidden="false" customHeight="false" outlineLevel="0" collapsed="false">
      <c r="A4779" s="15" t="n">
        <v>6811</v>
      </c>
      <c r="B4779" s="16" t="n">
        <v>5.35704777862663</v>
      </c>
      <c r="C4779" s="15" t="n">
        <v>230</v>
      </c>
      <c r="D4779" s="15" t="n">
        <v>525</v>
      </c>
      <c r="E4779" s="15" t="n">
        <v>25</v>
      </c>
      <c r="F4779" s="16" t="n">
        <v>0.730006099046008</v>
      </c>
      <c r="G4779" s="17" t="s">
        <v>103</v>
      </c>
      <c r="H4779" s="18" t="n">
        <v>0.2</v>
      </c>
      <c r="I4779" s="18" t="n">
        <v>2</v>
      </c>
      <c r="J4779" s="19" t="n">
        <v>0.890187148135132</v>
      </c>
      <c r="K4779" s="19" t="n">
        <v>0.592622905798808</v>
      </c>
      <c r="L4779" s="16" t="n">
        <v>11.1838158217675</v>
      </c>
      <c r="M4779" s="19" t="n">
        <v>0.767582664440635</v>
      </c>
      <c r="N4779" s="19" t="n">
        <v>1.18576234326291</v>
      </c>
      <c r="O4779" s="19" t="n">
        <v>1.25282900183767</v>
      </c>
      <c r="P4779" s="19" t="n">
        <v>0.537752742333769</v>
      </c>
      <c r="Q4779" s="17" t="s">
        <v>31</v>
      </c>
      <c r="R4779" s="5" t="str">
        <f aca="false">IF(OR(Q4779="Steel plate",Q4779="Concrete jacket"),"Steel plate or jacket",Q4779)</f>
        <v>Polymer laminate</v>
      </c>
      <c r="S4779" s="5" t="str">
        <f aca="false">IF(O4779&lt;='Tree rules'!$C$4,IF(N4779&lt;='Tree rules'!$C$5,IF(P4779&lt;='Tree rules'!$C$7,"Monitor","Polymer laminate"),IF(P4779&lt;='Tree rules'!$C$8,"Seal cracks","Polymer laminate")),IF(O4779&lt;='Tree rules'!$C$6,IF(P4779&lt;='Tree rules'!$C$9,"Polymer laminate","Steel plate or jacket"),IF(L4779&lt;='Tree rules'!$C$10,"Steel plate or jacket","Polymer laminate")))</f>
        <v>Polymer laminate</v>
      </c>
      <c r="T4779" s="5" t="str">
        <f aca="false">IF(S4779=R4779,"Yes","No")</f>
        <v>Yes</v>
      </c>
    </row>
    <row r="4780" customFormat="false" ht="15" hidden="false" customHeight="false" outlineLevel="0" collapsed="false">
      <c r="A4780" s="15" t="n">
        <v>6812</v>
      </c>
      <c r="B4780" s="16" t="n">
        <v>4.7057089757244</v>
      </c>
      <c r="C4780" s="15" t="n">
        <v>230</v>
      </c>
      <c r="D4780" s="15" t="n">
        <v>450</v>
      </c>
      <c r="E4780" s="15" t="n">
        <v>30</v>
      </c>
      <c r="F4780" s="16" t="n">
        <v>1.01933570849766</v>
      </c>
      <c r="G4780" s="17" t="s">
        <v>101</v>
      </c>
      <c r="H4780" s="18" t="n">
        <v>0.3</v>
      </c>
      <c r="I4780" s="18" t="n">
        <v>1</v>
      </c>
      <c r="J4780" s="19" t="n">
        <v>0.895538471927935</v>
      </c>
      <c r="K4780" s="19" t="n">
        <v>0.475507733395952</v>
      </c>
      <c r="L4780" s="16" t="n">
        <v>11.7057437207075</v>
      </c>
      <c r="M4780" s="19" t="n">
        <v>0.932793995409689</v>
      </c>
      <c r="N4780" s="19" t="n">
        <v>0.603407625275903</v>
      </c>
      <c r="O4780" s="19" t="n">
        <v>0.895538471927935</v>
      </c>
      <c r="P4780" s="19" t="n">
        <v>0.4259921400856</v>
      </c>
      <c r="Q4780" s="17" t="s">
        <v>29</v>
      </c>
      <c r="R4780" s="5" t="str">
        <f aca="false">IF(OR(Q4780="Steel plate",Q4780="Concrete jacket"),"Steel plate or jacket",Q4780)</f>
        <v>Monitor</v>
      </c>
      <c r="S4780" s="5" t="str">
        <f aca="false">IF(O4780&lt;='Tree rules'!$C$4,IF(N4780&lt;='Tree rules'!$C$5,IF(P4780&lt;='Tree rules'!$C$7,"Monitor","Polymer laminate"),IF(P4780&lt;='Tree rules'!$C$8,"Seal cracks","Polymer laminate")),IF(O4780&lt;='Tree rules'!$C$6,IF(P4780&lt;='Tree rules'!$C$9,"Polymer laminate","Steel plate or jacket"),IF(L4780&lt;='Tree rules'!$C$10,"Steel plate or jacket","Polymer laminate")))</f>
        <v>Monitor</v>
      </c>
      <c r="T4780" s="5" t="str">
        <f aca="false">IF(S4780=R4780,"Yes","No")</f>
        <v>Yes</v>
      </c>
    </row>
    <row r="4781" customFormat="false" ht="15" hidden="false" customHeight="false" outlineLevel="0" collapsed="false">
      <c r="A4781" s="15" t="n">
        <v>6813</v>
      </c>
      <c r="B4781" s="16" t="n">
        <v>3.30213736881414</v>
      </c>
      <c r="C4781" s="15" t="n">
        <v>300</v>
      </c>
      <c r="D4781" s="15" t="n">
        <v>300</v>
      </c>
      <c r="E4781" s="15" t="n">
        <v>25</v>
      </c>
      <c r="F4781" s="16" t="n">
        <v>0.791582400904515</v>
      </c>
      <c r="G4781" s="17" t="s">
        <v>101</v>
      </c>
      <c r="H4781" s="18" t="n">
        <v>0.3</v>
      </c>
      <c r="I4781" s="18" t="n">
        <v>2</v>
      </c>
      <c r="J4781" s="19" t="n">
        <v>0.901021626046814</v>
      </c>
      <c r="K4781" s="19" t="n">
        <v>0.502951236901544</v>
      </c>
      <c r="L4781" s="16" t="n">
        <v>13.0005408221029</v>
      </c>
      <c r="M4781" s="19" t="n">
        <v>0.294364131801513</v>
      </c>
      <c r="N4781" s="19" t="n">
        <v>1.19443953086567</v>
      </c>
      <c r="O4781" s="19" t="n">
        <v>1.34887331079834</v>
      </c>
      <c r="P4781" s="19" t="n">
        <v>1.31905301207218</v>
      </c>
      <c r="Q4781" s="17" t="s">
        <v>31</v>
      </c>
      <c r="R4781" s="5" t="str">
        <f aca="false">IF(OR(Q4781="Steel plate",Q4781="Concrete jacket"),"Steel plate or jacket",Q4781)</f>
        <v>Polymer laminate</v>
      </c>
      <c r="S4781" s="5" t="str">
        <f aca="false">IF(O4781&lt;='Tree rules'!$C$4,IF(N4781&lt;='Tree rules'!$C$5,IF(P4781&lt;='Tree rules'!$C$7,"Monitor","Polymer laminate"),IF(P4781&lt;='Tree rules'!$C$8,"Seal cracks","Polymer laminate")),IF(O4781&lt;='Tree rules'!$C$6,IF(P4781&lt;='Tree rules'!$C$9,"Polymer laminate","Steel plate or jacket"),IF(L4781&lt;='Tree rules'!$C$10,"Steel plate or jacket","Polymer laminate")))</f>
        <v>Steel plate or jacket</v>
      </c>
      <c r="T4781" s="5" t="str">
        <f aca="false">IF(S4781=R4781,"Yes","No")</f>
        <v>No</v>
      </c>
    </row>
    <row r="4782" customFormat="false" ht="15" hidden="false" customHeight="false" outlineLevel="0" collapsed="false">
      <c r="A4782" s="15" t="n">
        <v>6814</v>
      </c>
      <c r="B4782" s="16" t="n">
        <v>5.07454169948291</v>
      </c>
      <c r="C4782" s="15" t="n">
        <v>230</v>
      </c>
      <c r="D4782" s="15" t="n">
        <v>475</v>
      </c>
      <c r="E4782" s="15" t="n">
        <v>30</v>
      </c>
      <c r="F4782" s="16" t="n">
        <v>0.663063033682945</v>
      </c>
      <c r="G4782" s="17" t="s">
        <v>102</v>
      </c>
      <c r="H4782" s="18" t="n">
        <v>0.1</v>
      </c>
      <c r="I4782" s="18" t="n">
        <v>1</v>
      </c>
      <c r="J4782" s="19" t="n">
        <v>0.954945895067558</v>
      </c>
      <c r="K4782" s="19" t="n">
        <v>0.431539411186034</v>
      </c>
      <c r="L4782" s="16" t="n">
        <v>12.3168487851527</v>
      </c>
      <c r="M4782" s="19" t="n">
        <v>0.418878547524418</v>
      </c>
      <c r="N4782" s="19" t="n">
        <v>3.08579950467176</v>
      </c>
      <c r="O4782" s="19" t="n">
        <v>0.954945895067558</v>
      </c>
      <c r="P4782" s="19" t="n">
        <v>0.613362578910687</v>
      </c>
      <c r="Q4782" s="17" t="s">
        <v>30</v>
      </c>
      <c r="R4782" s="5" t="str">
        <f aca="false">IF(OR(Q4782="Steel plate",Q4782="Concrete jacket"),"Steel plate or jacket",Q4782)</f>
        <v>Seal cracks</v>
      </c>
      <c r="S4782" s="5" t="str">
        <f aca="false">IF(O4782&lt;='Tree rules'!$C$4,IF(N4782&lt;='Tree rules'!$C$5,IF(P4782&lt;='Tree rules'!$C$7,"Monitor","Polymer laminate"),IF(P4782&lt;='Tree rules'!$C$8,"Seal cracks","Polymer laminate")),IF(O4782&lt;='Tree rules'!$C$6,IF(P4782&lt;='Tree rules'!$C$9,"Polymer laminate","Steel plate or jacket"),IF(L4782&lt;='Tree rules'!$C$10,"Steel plate or jacket","Polymer laminate")))</f>
        <v>Seal cracks</v>
      </c>
      <c r="T4782" s="5" t="str">
        <f aca="false">IF(S4782=R4782,"Yes","No")</f>
        <v>Yes</v>
      </c>
    </row>
    <row r="4783" customFormat="false" ht="15" hidden="false" customHeight="false" outlineLevel="0" collapsed="false">
      <c r="A4783" s="15" t="n">
        <v>6815</v>
      </c>
      <c r="B4783" s="16" t="n">
        <v>7.594544008454</v>
      </c>
      <c r="C4783" s="15" t="n">
        <v>300</v>
      </c>
      <c r="D4783" s="15" t="n">
        <v>750</v>
      </c>
      <c r="E4783" s="15" t="n">
        <v>25</v>
      </c>
      <c r="F4783" s="16" t="n">
        <v>0.745867201706978</v>
      </c>
      <c r="G4783" s="17" t="s">
        <v>103</v>
      </c>
      <c r="H4783" s="18" t="n">
        <v>0.2</v>
      </c>
      <c r="I4783" s="18" t="n">
        <v>1.5</v>
      </c>
      <c r="J4783" s="19" t="n">
        <v>0.898131703161416</v>
      </c>
      <c r="K4783" s="19" t="n">
        <v>0.556071071886966</v>
      </c>
      <c r="L4783" s="16" t="n">
        <v>10.8184387584815</v>
      </c>
      <c r="M4783" s="19" t="n">
        <v>0.525042377938471</v>
      </c>
      <c r="N4783" s="19" t="n">
        <v>1.0551175230283</v>
      </c>
      <c r="O4783" s="19" t="n">
        <v>1.09748502530581</v>
      </c>
      <c r="P4783" s="19" t="n">
        <v>0.729022134651701</v>
      </c>
      <c r="Q4783" s="17" t="s">
        <v>31</v>
      </c>
      <c r="R4783" s="5" t="str">
        <f aca="false">IF(OR(Q4783="Steel plate",Q4783="Concrete jacket"),"Steel plate or jacket",Q4783)</f>
        <v>Polymer laminate</v>
      </c>
      <c r="S4783" s="5" t="str">
        <f aca="false">IF(O4783&lt;='Tree rules'!$C$4,IF(N4783&lt;='Tree rules'!$C$5,IF(P4783&lt;='Tree rules'!$C$7,"Monitor","Polymer laminate"),IF(P4783&lt;='Tree rules'!$C$8,"Seal cracks","Polymer laminate")),IF(O4783&lt;='Tree rules'!$C$6,IF(P4783&lt;='Tree rules'!$C$9,"Polymer laminate","Steel plate or jacket"),IF(L4783&lt;='Tree rules'!$C$10,"Steel plate or jacket","Polymer laminate")))</f>
        <v>Polymer laminate</v>
      </c>
      <c r="T4783" s="5" t="str">
        <f aca="false">IF(S4783=R4783,"Yes","No")</f>
        <v>Yes</v>
      </c>
    </row>
    <row r="4784" customFormat="false" ht="15" hidden="false" customHeight="false" outlineLevel="0" collapsed="false">
      <c r="A4784" s="15" t="n">
        <v>6819</v>
      </c>
      <c r="B4784" s="16" t="n">
        <v>5.4393044130797</v>
      </c>
      <c r="C4784" s="15" t="n">
        <v>300</v>
      </c>
      <c r="D4784" s="15" t="n">
        <v>525</v>
      </c>
      <c r="E4784" s="15" t="n">
        <v>25</v>
      </c>
      <c r="F4784" s="16" t="n">
        <v>0.699589178252424</v>
      </c>
      <c r="G4784" s="17" t="s">
        <v>101</v>
      </c>
      <c r="H4784" s="18" t="n">
        <v>0.3</v>
      </c>
      <c r="I4784" s="18" t="n">
        <v>1.5</v>
      </c>
      <c r="J4784" s="19" t="n">
        <v>0.940593460681618</v>
      </c>
      <c r="K4784" s="19" t="n">
        <v>0.548093736486577</v>
      </c>
      <c r="L4784" s="16" t="n">
        <v>11.3555415721914</v>
      </c>
      <c r="M4784" s="19" t="n">
        <v>0.595356171654856</v>
      </c>
      <c r="N4784" s="19" t="n">
        <v>0.759029150400527</v>
      </c>
      <c r="O4784" s="19" t="n">
        <v>1.15312349883251</v>
      </c>
      <c r="P4784" s="19" t="n">
        <v>0.633098044294116</v>
      </c>
      <c r="Q4784" s="17" t="s">
        <v>31</v>
      </c>
      <c r="R4784" s="5" t="str">
        <f aca="false">IF(OR(Q4784="Steel plate",Q4784="Concrete jacket"),"Steel plate or jacket",Q4784)</f>
        <v>Polymer laminate</v>
      </c>
      <c r="S4784" s="5" t="str">
        <f aca="false">IF(O4784&lt;='Tree rules'!$C$4,IF(N4784&lt;='Tree rules'!$C$5,IF(P4784&lt;='Tree rules'!$C$7,"Monitor","Polymer laminate"),IF(P4784&lt;='Tree rules'!$C$8,"Seal cracks","Polymer laminate")),IF(O4784&lt;='Tree rules'!$C$6,IF(P4784&lt;='Tree rules'!$C$9,"Polymer laminate","Steel plate or jacket"),IF(L4784&lt;='Tree rules'!$C$10,"Steel plate or jacket","Polymer laminate")))</f>
        <v>Polymer laminate</v>
      </c>
      <c r="T4784" s="5" t="str">
        <f aca="false">IF(S4784=R4784,"Yes","No")</f>
        <v>Yes</v>
      </c>
    </row>
    <row r="4785" customFormat="false" ht="15" hidden="false" customHeight="false" outlineLevel="0" collapsed="false">
      <c r="A4785" s="15" t="n">
        <v>6821</v>
      </c>
      <c r="B4785" s="16" t="n">
        <v>3.00920149334277</v>
      </c>
      <c r="C4785" s="15" t="n">
        <v>230</v>
      </c>
      <c r="D4785" s="15" t="n">
        <v>300</v>
      </c>
      <c r="E4785" s="15" t="n">
        <v>30</v>
      </c>
      <c r="F4785" s="16" t="n">
        <v>1.08405543602132</v>
      </c>
      <c r="G4785" s="17" t="s">
        <v>103</v>
      </c>
      <c r="H4785" s="18" t="n">
        <v>0.2</v>
      </c>
      <c r="I4785" s="18" t="n">
        <v>2</v>
      </c>
      <c r="J4785" s="19" t="n">
        <v>0.877152215576503</v>
      </c>
      <c r="K4785" s="19" t="n">
        <v>0.473592763064197</v>
      </c>
      <c r="L4785" s="16" t="n">
        <v>11.9412757672332</v>
      </c>
      <c r="M4785" s="19" t="n">
        <v>0.3653921160889</v>
      </c>
      <c r="N4785" s="19" t="n">
        <v>1.94916401656864</v>
      </c>
      <c r="O4785" s="19" t="n">
        <v>1.33889148975025</v>
      </c>
      <c r="P4785" s="19" t="n">
        <v>1.13002247476459</v>
      </c>
      <c r="Q4785" s="17" t="s">
        <v>31</v>
      </c>
      <c r="R4785" s="5" t="str">
        <f aca="false">IF(OR(Q4785="Steel plate",Q4785="Concrete jacket"),"Steel plate or jacket",Q4785)</f>
        <v>Polymer laminate</v>
      </c>
      <c r="S4785" s="5" t="str">
        <f aca="false">IF(O4785&lt;='Tree rules'!$C$4,IF(N4785&lt;='Tree rules'!$C$5,IF(P4785&lt;='Tree rules'!$C$7,"Monitor","Polymer laminate"),IF(P4785&lt;='Tree rules'!$C$8,"Seal cracks","Polymer laminate")),IF(O4785&lt;='Tree rules'!$C$6,IF(P4785&lt;='Tree rules'!$C$9,"Polymer laminate","Steel plate or jacket"),IF(L4785&lt;='Tree rules'!$C$10,"Steel plate or jacket","Polymer laminate")))</f>
        <v>Steel plate or jacket</v>
      </c>
      <c r="T4785" s="5" t="str">
        <f aca="false">IF(S4785=R4785,"Yes","No")</f>
        <v>No</v>
      </c>
    </row>
    <row r="4786" customFormat="false" ht="15" hidden="false" customHeight="false" outlineLevel="0" collapsed="false">
      <c r="A4786" s="15" t="n">
        <v>6822</v>
      </c>
      <c r="B4786" s="16" t="n">
        <v>4.35827440077761</v>
      </c>
      <c r="C4786" s="15" t="n">
        <v>300</v>
      </c>
      <c r="D4786" s="15" t="n">
        <v>400</v>
      </c>
      <c r="E4786" s="15" t="n">
        <v>30</v>
      </c>
      <c r="F4786" s="16" t="n">
        <v>0.567971553191375</v>
      </c>
      <c r="G4786" s="17" t="s">
        <v>101</v>
      </c>
      <c r="H4786" s="18" t="n">
        <v>0.3</v>
      </c>
      <c r="I4786" s="18" t="n">
        <v>2</v>
      </c>
      <c r="J4786" s="19" t="n">
        <v>0.967295833972195</v>
      </c>
      <c r="K4786" s="19" t="n">
        <v>0.55337591752935</v>
      </c>
      <c r="L4786" s="16" t="n">
        <v>12.3115096067164</v>
      </c>
      <c r="M4786" s="19" t="n">
        <v>0.640918569755254</v>
      </c>
      <c r="N4786" s="19" t="n">
        <v>1.17435475844022</v>
      </c>
      <c r="O4786" s="19" t="n">
        <v>1.39931344829771</v>
      </c>
      <c r="P4786" s="19" t="n">
        <v>0.52259309708971</v>
      </c>
      <c r="Q4786" s="17" t="s">
        <v>31</v>
      </c>
      <c r="R4786" s="5" t="str">
        <f aca="false">IF(OR(Q4786="Steel plate",Q4786="Concrete jacket"),"Steel plate or jacket",Q4786)</f>
        <v>Polymer laminate</v>
      </c>
      <c r="S4786" s="5" t="str">
        <f aca="false">IF(O4786&lt;='Tree rules'!$C$4,IF(N4786&lt;='Tree rules'!$C$5,IF(P4786&lt;='Tree rules'!$C$7,"Monitor","Polymer laminate"),IF(P4786&lt;='Tree rules'!$C$8,"Seal cracks","Polymer laminate")),IF(O4786&lt;='Tree rules'!$C$6,IF(P4786&lt;='Tree rules'!$C$9,"Polymer laminate","Steel plate or jacket"),IF(L4786&lt;='Tree rules'!$C$10,"Steel plate or jacket","Polymer laminate")))</f>
        <v>Steel plate or jacket</v>
      </c>
      <c r="T4786" s="5" t="str">
        <f aca="false">IF(S4786=R4786,"Yes","No")</f>
        <v>No</v>
      </c>
    </row>
    <row r="4787" customFormat="false" ht="15" hidden="false" customHeight="false" outlineLevel="0" collapsed="false">
      <c r="A4787" s="15" t="n">
        <v>6823</v>
      </c>
      <c r="B4787" s="16" t="n">
        <v>4.02287926312866</v>
      </c>
      <c r="C4787" s="15" t="n">
        <v>300</v>
      </c>
      <c r="D4787" s="15" t="n">
        <v>375</v>
      </c>
      <c r="E4787" s="15" t="n">
        <v>20</v>
      </c>
      <c r="F4787" s="16" t="n">
        <v>0.611130485804701</v>
      </c>
      <c r="G4787" s="17" t="s">
        <v>101</v>
      </c>
      <c r="H4787" s="18" t="n">
        <v>0.3</v>
      </c>
      <c r="I4787" s="18" t="n">
        <v>2</v>
      </c>
      <c r="J4787" s="19" t="n">
        <v>0.958426647906628</v>
      </c>
      <c r="K4787" s="19" t="n">
        <v>0.440618457606421</v>
      </c>
      <c r="L4787" s="16" t="n">
        <v>12.227596544464</v>
      </c>
      <c r="M4787" s="19" t="n">
        <v>0.918216156968308</v>
      </c>
      <c r="N4787" s="19" t="n">
        <v>1.18359262641426</v>
      </c>
      <c r="O4787" s="19" t="n">
        <v>1.49455282448375</v>
      </c>
      <c r="P4787" s="19" t="n">
        <v>0.431245136117472</v>
      </c>
      <c r="Q4787" s="17" t="s">
        <v>31</v>
      </c>
      <c r="R4787" s="5" t="str">
        <f aca="false">IF(OR(Q4787="Steel plate",Q4787="Concrete jacket"),"Steel plate or jacket",Q4787)</f>
        <v>Polymer laminate</v>
      </c>
      <c r="S4787" s="5" t="str">
        <f aca="false">IF(O4787&lt;='Tree rules'!$C$4,IF(N4787&lt;='Tree rules'!$C$5,IF(P4787&lt;='Tree rules'!$C$7,"Monitor","Polymer laminate"),IF(P4787&lt;='Tree rules'!$C$8,"Seal cracks","Polymer laminate")),IF(O4787&lt;='Tree rules'!$C$6,IF(P4787&lt;='Tree rules'!$C$9,"Polymer laminate","Steel plate or jacket"),IF(L4787&lt;='Tree rules'!$C$10,"Steel plate or jacket","Polymer laminate")))</f>
        <v>Steel plate or jacket</v>
      </c>
      <c r="T4787" s="5" t="str">
        <f aca="false">IF(S4787=R4787,"Yes","No")</f>
        <v>No</v>
      </c>
    </row>
    <row r="4788" customFormat="false" ht="15" hidden="false" customHeight="false" outlineLevel="0" collapsed="false">
      <c r="A4788" s="15" t="n">
        <v>6826</v>
      </c>
      <c r="B4788" s="16" t="n">
        <v>4.6904162642045</v>
      </c>
      <c r="C4788" s="15" t="n">
        <v>300</v>
      </c>
      <c r="D4788" s="15" t="n">
        <v>375</v>
      </c>
      <c r="E4788" s="15" t="n">
        <v>20</v>
      </c>
      <c r="F4788" s="16" t="n">
        <v>0.640487798897002</v>
      </c>
      <c r="G4788" s="17" t="s">
        <v>101</v>
      </c>
      <c r="H4788" s="18" t="n">
        <v>0.3</v>
      </c>
      <c r="I4788" s="18" t="n">
        <v>1</v>
      </c>
      <c r="J4788" s="19" t="n">
        <v>0.905532945572185</v>
      </c>
      <c r="K4788" s="19" t="n">
        <v>0.577399002418916</v>
      </c>
      <c r="L4788" s="16" t="n">
        <v>14.3437806244786</v>
      </c>
      <c r="M4788" s="19" t="n">
        <v>0.91459960611881</v>
      </c>
      <c r="N4788" s="19" t="n">
        <v>0.89983776760569</v>
      </c>
      <c r="O4788" s="19" t="n">
        <v>0.905532945572185</v>
      </c>
      <c r="P4788" s="19" t="n">
        <v>0.427158275286151</v>
      </c>
      <c r="Q4788" s="17" t="s">
        <v>29</v>
      </c>
      <c r="R4788" s="5" t="str">
        <f aca="false">IF(OR(Q4788="Steel plate",Q4788="Concrete jacket"),"Steel plate or jacket",Q4788)</f>
        <v>Monitor</v>
      </c>
      <c r="S4788" s="5" t="str">
        <f aca="false">IF(O4788&lt;='Tree rules'!$C$4,IF(N4788&lt;='Tree rules'!$C$5,IF(P4788&lt;='Tree rules'!$C$7,"Monitor","Polymer laminate"),IF(P4788&lt;='Tree rules'!$C$8,"Seal cracks","Polymer laminate")),IF(O4788&lt;='Tree rules'!$C$6,IF(P4788&lt;='Tree rules'!$C$9,"Polymer laminate","Steel plate or jacket"),IF(L4788&lt;='Tree rules'!$C$10,"Steel plate or jacket","Polymer laminate")))</f>
        <v>Monitor</v>
      </c>
      <c r="T4788" s="5" t="str">
        <f aca="false">IF(S4788=R4788,"Yes","No")</f>
        <v>Yes</v>
      </c>
    </row>
    <row r="4789" customFormat="false" ht="15" hidden="false" customHeight="false" outlineLevel="0" collapsed="false">
      <c r="A4789" s="15" t="n">
        <v>6827</v>
      </c>
      <c r="B4789" s="16" t="n">
        <v>3.62645175477711</v>
      </c>
      <c r="C4789" s="15" t="n">
        <v>300</v>
      </c>
      <c r="D4789" s="15" t="n">
        <v>325</v>
      </c>
      <c r="E4789" s="15" t="n">
        <v>30</v>
      </c>
      <c r="F4789" s="16" t="n">
        <v>0.804963242200943</v>
      </c>
      <c r="G4789" s="17" t="s">
        <v>103</v>
      </c>
      <c r="H4789" s="18" t="n">
        <v>0.2</v>
      </c>
      <c r="I4789" s="18" t="n">
        <v>1.5</v>
      </c>
      <c r="J4789" s="19" t="n">
        <v>0.909611920119517</v>
      </c>
      <c r="K4789" s="19" t="n">
        <v>0.440790483418103</v>
      </c>
      <c r="L4789" s="16" t="n">
        <v>12.9055222589933</v>
      </c>
      <c r="M4789" s="19" t="n">
        <v>0.805204152643276</v>
      </c>
      <c r="N4789" s="19" t="n">
        <v>1.13573527445647</v>
      </c>
      <c r="O4789" s="19" t="n">
        <v>1.1639437411831</v>
      </c>
      <c r="P4789" s="19" t="n">
        <v>0.456471222611303</v>
      </c>
      <c r="Q4789" s="17" t="s">
        <v>31</v>
      </c>
      <c r="R4789" s="5" t="str">
        <f aca="false">IF(OR(Q4789="Steel plate",Q4789="Concrete jacket"),"Steel plate or jacket",Q4789)</f>
        <v>Polymer laminate</v>
      </c>
      <c r="S4789" s="5" t="str">
        <f aca="false">IF(O4789&lt;='Tree rules'!$C$4,IF(N4789&lt;='Tree rules'!$C$5,IF(P4789&lt;='Tree rules'!$C$7,"Monitor","Polymer laminate"),IF(P4789&lt;='Tree rules'!$C$8,"Seal cracks","Polymer laminate")),IF(O4789&lt;='Tree rules'!$C$6,IF(P4789&lt;='Tree rules'!$C$9,"Polymer laminate","Steel plate or jacket"),IF(L4789&lt;='Tree rules'!$C$10,"Steel plate or jacket","Polymer laminate")))</f>
        <v>Polymer laminate</v>
      </c>
      <c r="T4789" s="5" t="str">
        <f aca="false">IF(S4789=R4789,"Yes","No")</f>
        <v>Yes</v>
      </c>
    </row>
    <row r="4790" customFormat="false" ht="15" hidden="false" customHeight="false" outlineLevel="0" collapsed="false">
      <c r="A4790" s="15" t="n">
        <v>6828</v>
      </c>
      <c r="B4790" s="16" t="n">
        <v>6.0919521673501</v>
      </c>
      <c r="C4790" s="15" t="n">
        <v>230</v>
      </c>
      <c r="D4790" s="15" t="n">
        <v>525</v>
      </c>
      <c r="E4790" s="15" t="n">
        <v>30</v>
      </c>
      <c r="F4790" s="16" t="n">
        <v>0.730006099046008</v>
      </c>
      <c r="G4790" s="17" t="s">
        <v>101</v>
      </c>
      <c r="H4790" s="18" t="n">
        <v>0.3</v>
      </c>
      <c r="I4790" s="18" t="n">
        <v>1</v>
      </c>
      <c r="J4790" s="19" t="n">
        <v>0.865839551231621</v>
      </c>
      <c r="K4790" s="19" t="n">
        <v>0.564960817831927</v>
      </c>
      <c r="L4790" s="16" t="n">
        <v>12.7180629798541</v>
      </c>
      <c r="M4790" s="19" t="n">
        <v>0.531660195698133</v>
      </c>
      <c r="N4790" s="19" t="n">
        <v>0.564172311458381</v>
      </c>
      <c r="O4790" s="19" t="n">
        <v>0.865839551231621</v>
      </c>
      <c r="P4790" s="19" t="n">
        <v>0.647724552797453</v>
      </c>
      <c r="Q4790" s="17" t="s">
        <v>29</v>
      </c>
      <c r="R4790" s="5" t="str">
        <f aca="false">IF(OR(Q4790="Steel plate",Q4790="Concrete jacket"),"Steel plate or jacket",Q4790)</f>
        <v>Monitor</v>
      </c>
      <c r="S4790" s="5" t="str">
        <f aca="false">IF(O4790&lt;='Tree rules'!$C$4,IF(N4790&lt;='Tree rules'!$C$5,IF(P4790&lt;='Tree rules'!$C$7,"Monitor","Polymer laminate"),IF(P4790&lt;='Tree rules'!$C$8,"Seal cracks","Polymer laminate")),IF(O4790&lt;='Tree rules'!$C$6,IF(P4790&lt;='Tree rules'!$C$9,"Polymer laminate","Steel plate or jacket"),IF(L4790&lt;='Tree rules'!$C$10,"Steel plate or jacket","Polymer laminate")))</f>
        <v>Monitor</v>
      </c>
      <c r="T4790" s="5" t="str">
        <f aca="false">IF(S4790=R4790,"Yes","No")</f>
        <v>Yes</v>
      </c>
    </row>
    <row r="4791" customFormat="false" ht="15" hidden="false" customHeight="false" outlineLevel="0" collapsed="false">
      <c r="A4791" s="15" t="n">
        <v>6829</v>
      </c>
      <c r="B4791" s="16" t="n">
        <v>6.80459897083979</v>
      </c>
      <c r="C4791" s="15" t="n">
        <v>300</v>
      </c>
      <c r="D4791" s="15" t="n">
        <v>650</v>
      </c>
      <c r="E4791" s="15" t="n">
        <v>25</v>
      </c>
      <c r="F4791" s="16" t="n">
        <v>0.695812326376477</v>
      </c>
      <c r="G4791" s="17" t="s">
        <v>101</v>
      </c>
      <c r="H4791" s="18" t="n">
        <v>0.3</v>
      </c>
      <c r="I4791" s="18" t="n">
        <v>1</v>
      </c>
      <c r="J4791" s="19" t="n">
        <v>0.860733133726692</v>
      </c>
      <c r="K4791" s="19" t="n">
        <v>0.521806605877931</v>
      </c>
      <c r="L4791" s="16" t="n">
        <v>11.3033205495678</v>
      </c>
      <c r="M4791" s="19" t="n">
        <v>0.877576048939116</v>
      </c>
      <c r="N4791" s="19" t="n">
        <v>0.544846610142649</v>
      </c>
      <c r="O4791" s="19" t="n">
        <v>0.860733133726692</v>
      </c>
      <c r="P4791" s="19" t="n">
        <v>0.376935838255025</v>
      </c>
      <c r="Q4791" s="17" t="s">
        <v>29</v>
      </c>
      <c r="R4791" s="5" t="str">
        <f aca="false">IF(OR(Q4791="Steel plate",Q4791="Concrete jacket"),"Steel plate or jacket",Q4791)</f>
        <v>Monitor</v>
      </c>
      <c r="S4791" s="5" t="str">
        <f aca="false">IF(O4791&lt;='Tree rules'!$C$4,IF(N4791&lt;='Tree rules'!$C$5,IF(P4791&lt;='Tree rules'!$C$7,"Monitor","Polymer laminate"),IF(P4791&lt;='Tree rules'!$C$8,"Seal cracks","Polymer laminate")),IF(O4791&lt;='Tree rules'!$C$6,IF(P4791&lt;='Tree rules'!$C$9,"Polymer laminate","Steel plate or jacket"),IF(L4791&lt;='Tree rules'!$C$10,"Steel plate or jacket","Polymer laminate")))</f>
        <v>Monitor</v>
      </c>
      <c r="T4791" s="5" t="str">
        <f aca="false">IF(S4791=R4791,"Yes","No")</f>
        <v>Yes</v>
      </c>
    </row>
    <row r="4792" customFormat="false" ht="15" hidden="false" customHeight="false" outlineLevel="0" collapsed="false">
      <c r="A4792" s="15" t="n">
        <v>6830</v>
      </c>
      <c r="B4792" s="16" t="n">
        <v>5.29895968141342</v>
      </c>
      <c r="C4792" s="15" t="n">
        <v>230</v>
      </c>
      <c r="D4792" s="15" t="n">
        <v>500</v>
      </c>
      <c r="E4792" s="15" t="n">
        <v>25</v>
      </c>
      <c r="F4792" s="16" t="n">
        <v>0.577653504586516</v>
      </c>
      <c r="G4792" s="17" t="s">
        <v>101</v>
      </c>
      <c r="H4792" s="18" t="n">
        <v>0.3</v>
      </c>
      <c r="I4792" s="18" t="n">
        <v>1</v>
      </c>
      <c r="J4792" s="19" t="n">
        <v>0.894809465521106</v>
      </c>
      <c r="K4792" s="19" t="n">
        <v>0.526325427964947</v>
      </c>
      <c r="L4792" s="16" t="n">
        <v>11.6717173599415</v>
      </c>
      <c r="M4792" s="19" t="n">
        <v>0.309381364834654</v>
      </c>
      <c r="N4792" s="19" t="n">
        <v>0.674426522113964</v>
      </c>
      <c r="O4792" s="19" t="n">
        <v>0.894809465521106</v>
      </c>
      <c r="P4792" s="19" t="n">
        <v>0.852681778580043</v>
      </c>
      <c r="Q4792" s="17" t="s">
        <v>29</v>
      </c>
      <c r="R4792" s="5" t="str">
        <f aca="false">IF(OR(Q4792="Steel plate",Q4792="Concrete jacket"),"Steel plate or jacket",Q4792)</f>
        <v>Monitor</v>
      </c>
      <c r="S4792" s="5" t="str">
        <f aca="false">IF(O4792&lt;='Tree rules'!$C$4,IF(N4792&lt;='Tree rules'!$C$5,IF(P4792&lt;='Tree rules'!$C$7,"Monitor","Polymer laminate"),IF(P4792&lt;='Tree rules'!$C$8,"Seal cracks","Polymer laminate")),IF(O4792&lt;='Tree rules'!$C$6,IF(P4792&lt;='Tree rules'!$C$9,"Polymer laminate","Steel plate or jacket"),IF(L4792&lt;='Tree rules'!$C$10,"Steel plate or jacket","Polymer laminate")))</f>
        <v>Monitor</v>
      </c>
      <c r="T4792" s="5" t="str">
        <f aca="false">IF(S4792=R4792,"Yes","No")</f>
        <v>Yes</v>
      </c>
    </row>
    <row r="4793" customFormat="false" ht="15" hidden="false" customHeight="false" outlineLevel="0" collapsed="false">
      <c r="A4793" s="15" t="n">
        <v>6831</v>
      </c>
      <c r="B4793" s="16" t="n">
        <v>5.70227003818271</v>
      </c>
      <c r="C4793" s="15" t="n">
        <v>300</v>
      </c>
      <c r="D4793" s="15" t="n">
        <v>450</v>
      </c>
      <c r="E4793" s="15" t="n">
        <v>30</v>
      </c>
      <c r="F4793" s="16" t="n">
        <v>0.781490709848207</v>
      </c>
      <c r="G4793" s="17" t="s">
        <v>103</v>
      </c>
      <c r="H4793" s="18" t="n">
        <v>0.2</v>
      </c>
      <c r="I4793" s="18" t="n">
        <v>1</v>
      </c>
      <c r="J4793" s="19" t="n">
        <v>0.871228941482903</v>
      </c>
      <c r="K4793" s="19" t="n">
        <v>0.521815171875369</v>
      </c>
      <c r="L4793" s="16" t="n">
        <v>14.184751338763</v>
      </c>
      <c r="M4793" s="19" t="n">
        <v>0.409249590141663</v>
      </c>
      <c r="N4793" s="19" t="n">
        <v>1.12271800755508</v>
      </c>
      <c r="O4793" s="19" t="n">
        <v>0.871228941482903</v>
      </c>
      <c r="P4793" s="19" t="n">
        <v>0.894929128321421</v>
      </c>
      <c r="Q4793" s="17" t="s">
        <v>30</v>
      </c>
      <c r="R4793" s="5" t="str">
        <f aca="false">IF(OR(Q4793="Steel plate",Q4793="Concrete jacket"),"Steel plate or jacket",Q4793)</f>
        <v>Seal cracks</v>
      </c>
      <c r="S4793" s="5" t="str">
        <f aca="false">IF(O4793&lt;='Tree rules'!$C$4,IF(N4793&lt;='Tree rules'!$C$5,IF(P4793&lt;='Tree rules'!$C$7,"Monitor","Polymer laminate"),IF(P4793&lt;='Tree rules'!$C$8,"Seal cracks","Polymer laminate")),IF(O4793&lt;='Tree rules'!$C$6,IF(P4793&lt;='Tree rules'!$C$9,"Polymer laminate","Steel plate or jacket"),IF(L4793&lt;='Tree rules'!$C$10,"Steel plate or jacket","Polymer laminate")))</f>
        <v>Seal cracks</v>
      </c>
      <c r="T4793" s="5" t="str">
        <f aca="false">IF(S4793=R4793,"Yes","No")</f>
        <v>Yes</v>
      </c>
    </row>
    <row r="4794" customFormat="false" ht="15" hidden="false" customHeight="false" outlineLevel="0" collapsed="false">
      <c r="A4794" s="15" t="n">
        <v>6835</v>
      </c>
      <c r="B4794" s="16" t="n">
        <v>7.62849439554926</v>
      </c>
      <c r="C4794" s="15" t="n">
        <v>230</v>
      </c>
      <c r="D4794" s="15" t="n">
        <v>700</v>
      </c>
      <c r="E4794" s="15" t="n">
        <v>25</v>
      </c>
      <c r="F4794" s="16" t="n">
        <v>0.628486127018497</v>
      </c>
      <c r="G4794" s="17" t="s">
        <v>103</v>
      </c>
      <c r="H4794" s="18" t="n">
        <v>0.2</v>
      </c>
      <c r="I4794" s="18" t="n">
        <v>1</v>
      </c>
      <c r="J4794" s="19" t="n">
        <v>0.866347313696051</v>
      </c>
      <c r="K4794" s="19" t="n">
        <v>0.488926186370119</v>
      </c>
      <c r="L4794" s="16" t="n">
        <v>11.7001447784498</v>
      </c>
      <c r="M4794" s="19" t="n">
        <v>0.522057316814126</v>
      </c>
      <c r="N4794" s="19" t="n">
        <v>0.899106676991623</v>
      </c>
      <c r="O4794" s="19" t="n">
        <v>0.866347313696051</v>
      </c>
      <c r="P4794" s="19" t="n">
        <v>0.568443020402645</v>
      </c>
      <c r="Q4794" s="17" t="s">
        <v>29</v>
      </c>
      <c r="R4794" s="5" t="str">
        <f aca="false">IF(OR(Q4794="Steel plate",Q4794="Concrete jacket"),"Steel plate or jacket",Q4794)</f>
        <v>Monitor</v>
      </c>
      <c r="S4794" s="5" t="str">
        <f aca="false">IF(O4794&lt;='Tree rules'!$C$4,IF(N4794&lt;='Tree rules'!$C$5,IF(P4794&lt;='Tree rules'!$C$7,"Monitor","Polymer laminate"),IF(P4794&lt;='Tree rules'!$C$8,"Seal cracks","Polymer laminate")),IF(O4794&lt;='Tree rules'!$C$6,IF(P4794&lt;='Tree rules'!$C$9,"Polymer laminate","Steel plate or jacket"),IF(L4794&lt;='Tree rules'!$C$10,"Steel plate or jacket","Polymer laminate")))</f>
        <v>Monitor</v>
      </c>
      <c r="T4794" s="5" t="str">
        <f aca="false">IF(S4794=R4794,"Yes","No")</f>
        <v>Yes</v>
      </c>
    </row>
    <row r="4795" customFormat="false" ht="15" hidden="false" customHeight="false" outlineLevel="0" collapsed="false">
      <c r="A4795" s="15" t="n">
        <v>6836</v>
      </c>
      <c r="B4795" s="16" t="n">
        <v>4.26950117428137</v>
      </c>
      <c r="C4795" s="15" t="n">
        <v>300</v>
      </c>
      <c r="D4795" s="15" t="n">
        <v>400</v>
      </c>
      <c r="E4795" s="15" t="n">
        <v>25</v>
      </c>
      <c r="F4795" s="16" t="n">
        <v>0.946619255318958</v>
      </c>
      <c r="G4795" s="17" t="s">
        <v>101</v>
      </c>
      <c r="H4795" s="18" t="n">
        <v>0.3</v>
      </c>
      <c r="I4795" s="18" t="n">
        <v>2</v>
      </c>
      <c r="J4795" s="19" t="n">
        <v>0.914031815142342</v>
      </c>
      <c r="K4795" s="19" t="n">
        <v>0.425089169923014</v>
      </c>
      <c r="L4795" s="16" t="n">
        <v>12.0607377804558</v>
      </c>
      <c r="M4795" s="19" t="n">
        <v>0.929695037306648</v>
      </c>
      <c r="N4795" s="19" t="n">
        <v>0.937186921978802</v>
      </c>
      <c r="O4795" s="19" t="n">
        <v>1.4395186047026</v>
      </c>
      <c r="P4795" s="19" t="n">
        <v>0.540720967743857</v>
      </c>
      <c r="Q4795" s="17" t="s">
        <v>104</v>
      </c>
      <c r="R4795" s="5" t="str">
        <f aca="false">IF(OR(Q4795="Steel plate",Q4795="Concrete jacket"),"Steel plate or jacket",Q4795)</f>
        <v>Steel plate or jacket</v>
      </c>
      <c r="S4795" s="5" t="str">
        <f aca="false">IF(O4795&lt;='Tree rules'!$C$4,IF(N4795&lt;='Tree rules'!$C$5,IF(P4795&lt;='Tree rules'!$C$7,"Monitor","Polymer laminate"),IF(P4795&lt;='Tree rules'!$C$8,"Seal cracks","Polymer laminate")),IF(O4795&lt;='Tree rules'!$C$6,IF(P4795&lt;='Tree rules'!$C$9,"Polymer laminate","Steel plate or jacket"),IF(L4795&lt;='Tree rules'!$C$10,"Steel plate or jacket","Polymer laminate")))</f>
        <v>Steel plate or jacket</v>
      </c>
      <c r="T4795" s="5" t="str">
        <f aca="false">IF(S4795=R4795,"Yes","No")</f>
        <v>Yes</v>
      </c>
    </row>
    <row r="4796" customFormat="false" ht="15" hidden="false" customHeight="false" outlineLevel="0" collapsed="false">
      <c r="A4796" s="15" t="n">
        <v>6837</v>
      </c>
      <c r="B4796" s="16" t="n">
        <v>3.00795686276943</v>
      </c>
      <c r="C4796" s="15" t="n">
        <v>300</v>
      </c>
      <c r="D4796" s="15" t="n">
        <v>300</v>
      </c>
      <c r="E4796" s="15" t="n">
        <v>30</v>
      </c>
      <c r="F4796" s="16" t="n">
        <v>1.12168440630263</v>
      </c>
      <c r="G4796" s="17" t="s">
        <v>102</v>
      </c>
      <c r="H4796" s="18" t="n">
        <v>0.1</v>
      </c>
      <c r="I4796" s="18" t="n">
        <v>1</v>
      </c>
      <c r="J4796" s="19" t="n">
        <v>0.884100971393716</v>
      </c>
      <c r="K4796" s="19" t="n">
        <v>0.563824765794716</v>
      </c>
      <c r="L4796" s="16" t="n">
        <v>12.585593568073</v>
      </c>
      <c r="M4796" s="19" t="n">
        <v>0.435706902362881</v>
      </c>
      <c r="N4796" s="19" t="n">
        <v>2.70542396085073</v>
      </c>
      <c r="O4796" s="19" t="n">
        <v>0.884100971393716</v>
      </c>
      <c r="P4796" s="19" t="n">
        <v>0.761434022504569</v>
      </c>
      <c r="Q4796" s="17" t="s">
        <v>30</v>
      </c>
      <c r="R4796" s="5" t="str">
        <f aca="false">IF(OR(Q4796="Steel plate",Q4796="Concrete jacket"),"Steel plate or jacket",Q4796)</f>
        <v>Seal cracks</v>
      </c>
      <c r="S4796" s="5" t="str">
        <f aca="false">IF(O4796&lt;='Tree rules'!$C$4,IF(N4796&lt;='Tree rules'!$C$5,IF(P4796&lt;='Tree rules'!$C$7,"Monitor","Polymer laminate"),IF(P4796&lt;='Tree rules'!$C$8,"Seal cracks","Polymer laminate")),IF(O4796&lt;='Tree rules'!$C$6,IF(P4796&lt;='Tree rules'!$C$9,"Polymer laminate","Steel plate or jacket"),IF(L4796&lt;='Tree rules'!$C$10,"Steel plate or jacket","Polymer laminate")))</f>
        <v>Seal cracks</v>
      </c>
      <c r="T4796" s="5" t="str">
        <f aca="false">IF(S4796=R4796,"Yes","No")</f>
        <v>Yes</v>
      </c>
    </row>
    <row r="4797" customFormat="false" ht="15" hidden="false" customHeight="false" outlineLevel="0" collapsed="false">
      <c r="A4797" s="15" t="n">
        <v>6839</v>
      </c>
      <c r="B4797" s="16" t="n">
        <v>4.19362466395573</v>
      </c>
      <c r="C4797" s="15" t="n">
        <v>300</v>
      </c>
      <c r="D4797" s="15" t="n">
        <v>375</v>
      </c>
      <c r="E4797" s="15" t="n">
        <v>25</v>
      </c>
      <c r="F4797" s="16" t="n">
        <v>0.814840647739602</v>
      </c>
      <c r="G4797" s="17" t="s">
        <v>101</v>
      </c>
      <c r="H4797" s="18" t="n">
        <v>0.3</v>
      </c>
      <c r="I4797" s="18" t="n">
        <v>2</v>
      </c>
      <c r="J4797" s="19" t="n">
        <v>0.875343702873964</v>
      </c>
      <c r="K4797" s="19" t="n">
        <v>0.408148987453594</v>
      </c>
      <c r="L4797" s="16" t="n">
        <v>12.7465795257013</v>
      </c>
      <c r="M4797" s="19" t="n">
        <v>0.584894877053616</v>
      </c>
      <c r="N4797" s="19" t="n">
        <v>1.02785578738081</v>
      </c>
      <c r="O4797" s="19" t="n">
        <v>1.39341675974604</v>
      </c>
      <c r="P4797" s="19" t="n">
        <v>0.728235493915161</v>
      </c>
      <c r="Q4797" s="17" t="s">
        <v>31</v>
      </c>
      <c r="R4797" s="5" t="str">
        <f aca="false">IF(OR(Q4797="Steel plate",Q4797="Concrete jacket"),"Steel plate or jacket",Q4797)</f>
        <v>Polymer laminate</v>
      </c>
      <c r="S4797" s="5" t="str">
        <f aca="false">IF(O4797&lt;='Tree rules'!$C$4,IF(N4797&lt;='Tree rules'!$C$5,IF(P4797&lt;='Tree rules'!$C$7,"Monitor","Polymer laminate"),IF(P4797&lt;='Tree rules'!$C$8,"Seal cracks","Polymer laminate")),IF(O4797&lt;='Tree rules'!$C$6,IF(P4797&lt;='Tree rules'!$C$9,"Polymer laminate","Steel plate or jacket"),IF(L4797&lt;='Tree rules'!$C$10,"Steel plate or jacket","Polymer laminate")))</f>
        <v>Steel plate or jacket</v>
      </c>
      <c r="T4797" s="5" t="str">
        <f aca="false">IF(S4797=R4797,"Yes","No")</f>
        <v>No</v>
      </c>
    </row>
    <row r="4798" customFormat="false" ht="15" hidden="false" customHeight="false" outlineLevel="0" collapsed="false">
      <c r="A4798" s="15" t="n">
        <v>6840</v>
      </c>
      <c r="B4798" s="16" t="n">
        <v>5.6156512075267</v>
      </c>
      <c r="C4798" s="15" t="n">
        <v>300</v>
      </c>
      <c r="D4798" s="15" t="n">
        <v>550</v>
      </c>
      <c r="E4798" s="15" t="n">
        <v>30</v>
      </c>
      <c r="F4798" s="16" t="n">
        <v>0.664887334093078</v>
      </c>
      <c r="G4798" s="17" t="s">
        <v>103</v>
      </c>
      <c r="H4798" s="18" t="n">
        <v>0.2</v>
      </c>
      <c r="I4798" s="18" t="n">
        <v>1.5</v>
      </c>
      <c r="J4798" s="19" t="n">
        <v>0.913402968826044</v>
      </c>
      <c r="K4798" s="19" t="n">
        <v>0.441793814085193</v>
      </c>
      <c r="L4798" s="16" t="n">
        <v>11.142165094299</v>
      </c>
      <c r="M4798" s="19" t="n">
        <v>0.940798110727213</v>
      </c>
      <c r="N4798" s="19" t="n">
        <v>1.08731057528674</v>
      </c>
      <c r="O4798" s="19" t="n">
        <v>1.16833656254187</v>
      </c>
      <c r="P4798" s="19" t="n">
        <v>0.350104027634775</v>
      </c>
      <c r="Q4798" s="17" t="s">
        <v>31</v>
      </c>
      <c r="R4798" s="5" t="str">
        <f aca="false">IF(OR(Q4798="Steel plate",Q4798="Concrete jacket"),"Steel plate or jacket",Q4798)</f>
        <v>Polymer laminate</v>
      </c>
      <c r="S4798" s="5" t="str">
        <f aca="false">IF(O4798&lt;='Tree rules'!$C$4,IF(N4798&lt;='Tree rules'!$C$5,IF(P4798&lt;='Tree rules'!$C$7,"Monitor","Polymer laminate"),IF(P4798&lt;='Tree rules'!$C$8,"Seal cracks","Polymer laminate")),IF(O4798&lt;='Tree rules'!$C$6,IF(P4798&lt;='Tree rules'!$C$9,"Polymer laminate","Steel plate or jacket"),IF(L4798&lt;='Tree rules'!$C$10,"Steel plate or jacket","Polymer laminate")))</f>
        <v>Polymer laminate</v>
      </c>
      <c r="T4798" s="5" t="str">
        <f aca="false">IF(S4798=R4798,"Yes","No")</f>
        <v>Yes</v>
      </c>
    </row>
    <row r="4799" customFormat="false" ht="15" hidden="false" customHeight="false" outlineLevel="0" collapsed="false">
      <c r="A4799" s="15" t="n">
        <v>6841</v>
      </c>
      <c r="B4799" s="16" t="n">
        <v>3.15351459529977</v>
      </c>
      <c r="C4799" s="15" t="n">
        <v>300</v>
      </c>
      <c r="D4799" s="15" t="n">
        <v>300</v>
      </c>
      <c r="E4799" s="15" t="n">
        <v>25</v>
      </c>
      <c r="F4799" s="16" t="n">
        <v>0.831109167616348</v>
      </c>
      <c r="G4799" s="17" t="s">
        <v>101</v>
      </c>
      <c r="H4799" s="18" t="n">
        <v>0.3</v>
      </c>
      <c r="I4799" s="18" t="n">
        <v>1.5</v>
      </c>
      <c r="J4799" s="19" t="n">
        <v>0.905602825635585</v>
      </c>
      <c r="K4799" s="19" t="n">
        <v>0.550143069502302</v>
      </c>
      <c r="L4799" s="16" t="n">
        <v>12.5139468067451</v>
      </c>
      <c r="M4799" s="19" t="n">
        <v>0.755598600131705</v>
      </c>
      <c r="N4799" s="19" t="n">
        <v>1.17157264143885</v>
      </c>
      <c r="O4799" s="19" t="n">
        <v>1.10929867933082</v>
      </c>
      <c r="P4799" s="19" t="n">
        <v>0.494634946538362</v>
      </c>
      <c r="Q4799" s="17" t="s">
        <v>31</v>
      </c>
      <c r="R4799" s="5" t="str">
        <f aca="false">IF(OR(Q4799="Steel plate",Q4799="Concrete jacket"),"Steel plate or jacket",Q4799)</f>
        <v>Polymer laminate</v>
      </c>
      <c r="S4799" s="5" t="str">
        <f aca="false">IF(O4799&lt;='Tree rules'!$C$4,IF(N4799&lt;='Tree rules'!$C$5,IF(P4799&lt;='Tree rules'!$C$7,"Monitor","Polymer laminate"),IF(P4799&lt;='Tree rules'!$C$8,"Seal cracks","Polymer laminate")),IF(O4799&lt;='Tree rules'!$C$6,IF(P4799&lt;='Tree rules'!$C$9,"Polymer laminate","Steel plate or jacket"),IF(L4799&lt;='Tree rules'!$C$10,"Steel plate or jacket","Polymer laminate")))</f>
        <v>Polymer laminate</v>
      </c>
      <c r="T4799" s="5" t="str">
        <f aca="false">IF(S4799=R4799,"Yes","No")</f>
        <v>Yes</v>
      </c>
    </row>
    <row r="4800" customFormat="false" ht="15" hidden="false" customHeight="false" outlineLevel="0" collapsed="false">
      <c r="A4800" s="15" t="n">
        <v>6842</v>
      </c>
      <c r="B4800" s="16" t="n">
        <v>6.06176535139055</v>
      </c>
      <c r="C4800" s="15" t="n">
        <v>230</v>
      </c>
      <c r="D4800" s="15" t="n">
        <v>600</v>
      </c>
      <c r="E4800" s="15" t="n">
        <v>30</v>
      </c>
      <c r="F4800" s="16" t="n">
        <v>0.742342309449384</v>
      </c>
      <c r="G4800" s="17" t="s">
        <v>101</v>
      </c>
      <c r="H4800" s="18" t="n">
        <v>0.3</v>
      </c>
      <c r="I4800" s="18" t="n">
        <v>1</v>
      </c>
      <c r="J4800" s="19" t="n">
        <v>0.97462352474789</v>
      </c>
      <c r="K4800" s="19" t="n">
        <v>0.522306299179153</v>
      </c>
      <c r="L4800" s="16" t="n">
        <v>10.9814589699104</v>
      </c>
      <c r="M4800" s="19" t="n">
        <v>0.792737269570903</v>
      </c>
      <c r="N4800" s="19" t="n">
        <v>0.657052745943337</v>
      </c>
      <c r="O4800" s="19" t="n">
        <v>0.97462352474789</v>
      </c>
      <c r="P4800" s="19" t="n">
        <v>0.435706725774282</v>
      </c>
      <c r="Q4800" s="17" t="s">
        <v>29</v>
      </c>
      <c r="R4800" s="5" t="str">
        <f aca="false">IF(OR(Q4800="Steel plate",Q4800="Concrete jacket"),"Steel plate or jacket",Q4800)</f>
        <v>Monitor</v>
      </c>
      <c r="S4800" s="5" t="str">
        <f aca="false">IF(O4800&lt;='Tree rules'!$C$4,IF(N4800&lt;='Tree rules'!$C$5,IF(P4800&lt;='Tree rules'!$C$7,"Monitor","Polymer laminate"),IF(P4800&lt;='Tree rules'!$C$8,"Seal cracks","Polymer laminate")),IF(O4800&lt;='Tree rules'!$C$6,IF(P4800&lt;='Tree rules'!$C$9,"Polymer laminate","Steel plate or jacket"),IF(L4800&lt;='Tree rules'!$C$10,"Steel plate or jacket","Polymer laminate")))</f>
        <v>Monitor</v>
      </c>
      <c r="T4800" s="5" t="str">
        <f aca="false">IF(S4800=R4800,"Yes","No")</f>
        <v>Yes</v>
      </c>
    </row>
    <row r="4801" customFormat="false" ht="15" hidden="false" customHeight="false" outlineLevel="0" collapsed="false">
      <c r="A4801" s="15" t="n">
        <v>6843</v>
      </c>
      <c r="B4801" s="16" t="n">
        <v>3.70653668916841</v>
      </c>
      <c r="C4801" s="15" t="n">
        <v>230</v>
      </c>
      <c r="D4801" s="15" t="n">
        <v>350</v>
      </c>
      <c r="E4801" s="15" t="n">
        <v>30</v>
      </c>
      <c r="F4801" s="16" t="n">
        <v>0.9045760591966</v>
      </c>
      <c r="G4801" s="17" t="s">
        <v>101</v>
      </c>
      <c r="H4801" s="18" t="n">
        <v>0.3</v>
      </c>
      <c r="I4801" s="18" t="n">
        <v>1</v>
      </c>
      <c r="J4801" s="19" t="n">
        <v>0.907395839488796</v>
      </c>
      <c r="K4801" s="19" t="n">
        <v>0.570496329628281</v>
      </c>
      <c r="L4801" s="16" t="n">
        <v>12.2733002952596</v>
      </c>
      <c r="M4801" s="19" t="n">
        <v>0.665303769491813</v>
      </c>
      <c r="N4801" s="19" t="n">
        <v>0.837480700833854</v>
      </c>
      <c r="O4801" s="19" t="n">
        <v>0.907395839488796</v>
      </c>
      <c r="P4801" s="19" t="n">
        <v>0.542346328779339</v>
      </c>
      <c r="Q4801" s="17" t="s">
        <v>29</v>
      </c>
      <c r="R4801" s="5" t="str">
        <f aca="false">IF(OR(Q4801="Steel plate",Q4801="Concrete jacket"),"Steel plate or jacket",Q4801)</f>
        <v>Monitor</v>
      </c>
      <c r="S4801" s="5" t="str">
        <f aca="false">IF(O4801&lt;='Tree rules'!$C$4,IF(N4801&lt;='Tree rules'!$C$5,IF(P4801&lt;='Tree rules'!$C$7,"Monitor","Polymer laminate"),IF(P4801&lt;='Tree rules'!$C$8,"Seal cracks","Polymer laminate")),IF(O4801&lt;='Tree rules'!$C$6,IF(P4801&lt;='Tree rules'!$C$9,"Polymer laminate","Steel plate or jacket"),IF(L4801&lt;='Tree rules'!$C$10,"Steel plate or jacket","Polymer laminate")))</f>
        <v>Monitor</v>
      </c>
      <c r="T4801" s="5" t="str">
        <f aca="false">IF(S4801=R4801,"Yes","No")</f>
        <v>Yes</v>
      </c>
    </row>
    <row r="4802" customFormat="false" ht="15" hidden="false" customHeight="false" outlineLevel="0" collapsed="false">
      <c r="A4802" s="15" t="n">
        <v>6844</v>
      </c>
      <c r="B4802" s="16" t="n">
        <v>6.03968595751236</v>
      </c>
      <c r="C4802" s="15" t="n">
        <v>300</v>
      </c>
      <c r="D4802" s="15" t="n">
        <v>475</v>
      </c>
      <c r="E4802" s="15" t="n">
        <v>30</v>
      </c>
      <c r="F4802" s="16" t="n">
        <v>0.735735984447258</v>
      </c>
      <c r="G4802" s="17" t="s">
        <v>103</v>
      </c>
      <c r="H4802" s="18" t="n">
        <v>0.2</v>
      </c>
      <c r="I4802" s="18" t="n">
        <v>1</v>
      </c>
      <c r="J4802" s="19" t="n">
        <v>0.874977129780152</v>
      </c>
      <c r="K4802" s="19" t="n">
        <v>0.400015780918897</v>
      </c>
      <c r="L4802" s="16" t="n">
        <v>14.1444636007315</v>
      </c>
      <c r="M4802" s="19" t="n">
        <v>0.687491695020882</v>
      </c>
      <c r="N4802" s="19" t="n">
        <v>1.05562813277396</v>
      </c>
      <c r="O4802" s="19" t="n">
        <v>0.874977129780152</v>
      </c>
      <c r="P4802" s="19" t="n">
        <v>0.490546986168917</v>
      </c>
      <c r="Q4802" s="17" t="s">
        <v>30</v>
      </c>
      <c r="R4802" s="5" t="str">
        <f aca="false">IF(OR(Q4802="Steel plate",Q4802="Concrete jacket"),"Steel plate or jacket",Q4802)</f>
        <v>Seal cracks</v>
      </c>
      <c r="S4802" s="5" t="str">
        <f aca="false">IF(O4802&lt;='Tree rules'!$C$4,IF(N4802&lt;='Tree rules'!$C$5,IF(P4802&lt;='Tree rules'!$C$7,"Monitor","Polymer laminate"),IF(P4802&lt;='Tree rules'!$C$8,"Seal cracks","Polymer laminate")),IF(O4802&lt;='Tree rules'!$C$6,IF(P4802&lt;='Tree rules'!$C$9,"Polymer laminate","Steel plate or jacket"),IF(L4802&lt;='Tree rules'!$C$10,"Steel plate or jacket","Polymer laminate")))</f>
        <v>Seal cracks</v>
      </c>
      <c r="T4802" s="5" t="str">
        <f aca="false">IF(S4802=R4802,"Yes","No")</f>
        <v>Yes</v>
      </c>
    </row>
    <row r="4803" customFormat="false" ht="15" hidden="false" customHeight="false" outlineLevel="0" collapsed="false">
      <c r="A4803" s="15" t="n">
        <v>6845</v>
      </c>
      <c r="B4803" s="16" t="n">
        <v>6.06935283203513</v>
      </c>
      <c r="C4803" s="15" t="n">
        <v>230</v>
      </c>
      <c r="D4803" s="15" t="n">
        <v>600</v>
      </c>
      <c r="E4803" s="15" t="n">
        <v>20</v>
      </c>
      <c r="F4803" s="16" t="n">
        <v>0.742342309449384</v>
      </c>
      <c r="G4803" s="17" t="s">
        <v>103</v>
      </c>
      <c r="H4803" s="18" t="n">
        <v>0.2</v>
      </c>
      <c r="I4803" s="18" t="n">
        <v>1.5</v>
      </c>
      <c r="J4803" s="19" t="n">
        <v>0.8686470345571</v>
      </c>
      <c r="K4803" s="19" t="n">
        <v>0.642533424788849</v>
      </c>
      <c r="L4803" s="16" t="n">
        <v>10.9952044058608</v>
      </c>
      <c r="M4803" s="19" t="n">
        <v>0.38849054928784</v>
      </c>
      <c r="N4803" s="19" t="n">
        <v>1.09093592368449</v>
      </c>
      <c r="O4803" s="19" t="n">
        <v>1.02390317481232</v>
      </c>
      <c r="P4803" s="19" t="n">
        <v>1.01331150216117</v>
      </c>
      <c r="Q4803" s="17" t="s">
        <v>31</v>
      </c>
      <c r="R4803" s="5" t="str">
        <f aca="false">IF(OR(Q4803="Steel plate",Q4803="Concrete jacket"),"Steel plate or jacket",Q4803)</f>
        <v>Polymer laminate</v>
      </c>
      <c r="S4803" s="5" t="str">
        <f aca="false">IF(O4803&lt;='Tree rules'!$C$4,IF(N4803&lt;='Tree rules'!$C$5,IF(P4803&lt;='Tree rules'!$C$7,"Monitor","Polymer laminate"),IF(P4803&lt;='Tree rules'!$C$8,"Seal cracks","Polymer laminate")),IF(O4803&lt;='Tree rules'!$C$6,IF(P4803&lt;='Tree rules'!$C$9,"Polymer laminate","Steel plate or jacket"),IF(L4803&lt;='Tree rules'!$C$10,"Steel plate or jacket","Polymer laminate")))</f>
        <v>Polymer laminate</v>
      </c>
      <c r="T4803" s="5" t="str">
        <f aca="false">IF(S4803=R4803,"Yes","No")</f>
        <v>Yes</v>
      </c>
    </row>
    <row r="4804" customFormat="false" ht="15" hidden="false" customHeight="false" outlineLevel="0" collapsed="false">
      <c r="A4804" s="15" t="n">
        <v>6847</v>
      </c>
      <c r="B4804" s="16" t="n">
        <v>7.30891571460079</v>
      </c>
      <c r="C4804" s="15" t="n">
        <v>230</v>
      </c>
      <c r="D4804" s="15" t="n">
        <v>625</v>
      </c>
      <c r="E4804" s="15" t="n">
        <v>25</v>
      </c>
      <c r="F4804" s="16" t="n">
        <v>0.710178431223674</v>
      </c>
      <c r="G4804" s="17" t="s">
        <v>103</v>
      </c>
      <c r="H4804" s="18" t="n">
        <v>0.2</v>
      </c>
      <c r="I4804" s="18" t="n">
        <v>2</v>
      </c>
      <c r="J4804" s="19" t="n">
        <v>0.86591406723042</v>
      </c>
      <c r="K4804" s="19" t="n">
        <v>0.562134173268425</v>
      </c>
      <c r="L4804" s="16" t="n">
        <v>12.6670982922024</v>
      </c>
      <c r="M4804" s="19" t="n">
        <v>0.917742453626</v>
      </c>
      <c r="N4804" s="19" t="n">
        <v>1.23806483117595</v>
      </c>
      <c r="O4804" s="19" t="n">
        <v>1.24506824615677</v>
      </c>
      <c r="P4804" s="19" t="n">
        <v>0.507364955989208</v>
      </c>
      <c r="Q4804" s="17" t="s">
        <v>31</v>
      </c>
      <c r="R4804" s="5" t="str">
        <f aca="false">IF(OR(Q4804="Steel plate",Q4804="Concrete jacket"),"Steel plate or jacket",Q4804)</f>
        <v>Polymer laminate</v>
      </c>
      <c r="S4804" s="5" t="str">
        <f aca="false">IF(O4804&lt;='Tree rules'!$C$4,IF(N4804&lt;='Tree rules'!$C$5,IF(P4804&lt;='Tree rules'!$C$7,"Monitor","Polymer laminate"),IF(P4804&lt;='Tree rules'!$C$8,"Seal cracks","Polymer laminate")),IF(O4804&lt;='Tree rules'!$C$6,IF(P4804&lt;='Tree rules'!$C$9,"Polymer laminate","Steel plate or jacket"),IF(L4804&lt;='Tree rules'!$C$10,"Steel plate or jacket","Polymer laminate")))</f>
        <v>Polymer laminate</v>
      </c>
      <c r="T4804" s="5" t="str">
        <f aca="false">IF(S4804=R4804,"Yes","No")</f>
        <v>Yes</v>
      </c>
    </row>
    <row r="4805" customFormat="false" ht="15" hidden="false" customHeight="false" outlineLevel="0" collapsed="false">
      <c r="A4805" s="15" t="n">
        <v>6850</v>
      </c>
      <c r="B4805" s="16" t="n">
        <v>6.47715047286981</v>
      </c>
      <c r="C4805" s="15" t="n">
        <v>300</v>
      </c>
      <c r="D4805" s="15" t="n">
        <v>600</v>
      </c>
      <c r="E4805" s="15" t="n">
        <v>30</v>
      </c>
      <c r="F4805" s="16" t="n">
        <v>0.758838805214926</v>
      </c>
      <c r="G4805" s="17" t="s">
        <v>101</v>
      </c>
      <c r="H4805" s="18" t="n">
        <v>0.3</v>
      </c>
      <c r="I4805" s="18" t="n">
        <v>1</v>
      </c>
      <c r="J4805" s="19" t="n">
        <v>0.853732836798081</v>
      </c>
      <c r="K4805" s="19" t="n">
        <v>0.502644780877265</v>
      </c>
      <c r="L4805" s="16" t="n">
        <v>11.7339682479526</v>
      </c>
      <c r="M4805" s="19" t="n">
        <v>0.381106773878859</v>
      </c>
      <c r="N4805" s="19" t="n">
        <v>0.6240967470742</v>
      </c>
      <c r="O4805" s="19" t="n">
        <v>0.853732836798081</v>
      </c>
      <c r="P4805" s="19" t="n">
        <v>0.806993081628171</v>
      </c>
      <c r="Q4805" s="17" t="s">
        <v>29</v>
      </c>
      <c r="R4805" s="5" t="str">
        <f aca="false">IF(OR(Q4805="Steel plate",Q4805="Concrete jacket"),"Steel plate or jacket",Q4805)</f>
        <v>Monitor</v>
      </c>
      <c r="S4805" s="5" t="str">
        <f aca="false">IF(O4805&lt;='Tree rules'!$C$4,IF(N4805&lt;='Tree rules'!$C$5,IF(P4805&lt;='Tree rules'!$C$7,"Monitor","Polymer laminate"),IF(P4805&lt;='Tree rules'!$C$8,"Seal cracks","Polymer laminate")),IF(O4805&lt;='Tree rules'!$C$6,IF(P4805&lt;='Tree rules'!$C$9,"Polymer laminate","Steel plate or jacket"),IF(L4805&lt;='Tree rules'!$C$10,"Steel plate or jacket","Polymer laminate")))</f>
        <v>Monitor</v>
      </c>
      <c r="T4805" s="5" t="str">
        <f aca="false">IF(S4805=R4805,"Yes","No")</f>
        <v>Yes</v>
      </c>
    </row>
    <row r="4806" customFormat="false" ht="15" hidden="false" customHeight="false" outlineLevel="0" collapsed="false">
      <c r="A4806" s="15" t="n">
        <v>6851</v>
      </c>
      <c r="B4806" s="16" t="n">
        <v>6.62396925224472</v>
      </c>
      <c r="C4806" s="15" t="n">
        <v>300</v>
      </c>
      <c r="D4806" s="15" t="n">
        <v>600</v>
      </c>
      <c r="E4806" s="15" t="n">
        <v>30</v>
      </c>
      <c r="F4806" s="16" t="n">
        <v>0.725855342345656</v>
      </c>
      <c r="G4806" s="17" t="s">
        <v>103</v>
      </c>
      <c r="H4806" s="18" t="n">
        <v>0.2</v>
      </c>
      <c r="I4806" s="18" t="n">
        <v>1.5</v>
      </c>
      <c r="J4806" s="19" t="n">
        <v>0.920795288664413</v>
      </c>
      <c r="K4806" s="19" t="n">
        <v>0.55557605185733</v>
      </c>
      <c r="L4806" s="16" t="n">
        <v>11.9566231989977</v>
      </c>
      <c r="M4806" s="19" t="n">
        <v>0.50832331331087</v>
      </c>
      <c r="N4806" s="19" t="n">
        <v>1.08052842510914</v>
      </c>
      <c r="O4806" s="19" t="n">
        <v>1.12540702747412</v>
      </c>
      <c r="P4806" s="19" t="n">
        <v>0.761007777919796</v>
      </c>
      <c r="Q4806" s="17" t="s">
        <v>31</v>
      </c>
      <c r="R4806" s="5" t="str">
        <f aca="false">IF(OR(Q4806="Steel plate",Q4806="Concrete jacket"),"Steel plate or jacket",Q4806)</f>
        <v>Polymer laminate</v>
      </c>
      <c r="S4806" s="5" t="str">
        <f aca="false">IF(O4806&lt;='Tree rules'!$C$4,IF(N4806&lt;='Tree rules'!$C$5,IF(P4806&lt;='Tree rules'!$C$7,"Monitor","Polymer laminate"),IF(P4806&lt;='Tree rules'!$C$8,"Seal cracks","Polymer laminate")),IF(O4806&lt;='Tree rules'!$C$6,IF(P4806&lt;='Tree rules'!$C$9,"Polymer laminate","Steel plate or jacket"),IF(L4806&lt;='Tree rules'!$C$10,"Steel plate or jacket","Polymer laminate")))</f>
        <v>Polymer laminate</v>
      </c>
      <c r="T4806" s="5" t="str">
        <f aca="false">IF(S4806=R4806,"Yes","No")</f>
        <v>Yes</v>
      </c>
    </row>
    <row r="4807" customFormat="false" ht="15" hidden="false" customHeight="false" outlineLevel="0" collapsed="false">
      <c r="A4807" s="15" t="n">
        <v>6855</v>
      </c>
      <c r="B4807" s="16" t="n">
        <v>4.21070035450741</v>
      </c>
      <c r="C4807" s="15" t="n">
        <v>300</v>
      </c>
      <c r="D4807" s="15" t="n">
        <v>325</v>
      </c>
      <c r="E4807" s="15" t="n">
        <v>30</v>
      </c>
      <c r="F4807" s="16" t="n">
        <v>0.67080270183412</v>
      </c>
      <c r="G4807" s="17" t="s">
        <v>103</v>
      </c>
      <c r="H4807" s="18" t="n">
        <v>0.2</v>
      </c>
      <c r="I4807" s="18" t="n">
        <v>1</v>
      </c>
      <c r="J4807" s="19" t="n">
        <v>0.9550577539101</v>
      </c>
      <c r="K4807" s="19" t="n">
        <v>0.479651396482224</v>
      </c>
      <c r="L4807" s="16" t="n">
        <v>14.984698770489</v>
      </c>
      <c r="M4807" s="19" t="n">
        <v>0.746051914636535</v>
      </c>
      <c r="N4807" s="19" t="n">
        <v>0.942073513985994</v>
      </c>
      <c r="O4807" s="19" t="n">
        <v>0.9550577539101</v>
      </c>
      <c r="P4807" s="19" t="n">
        <v>0.457668666375888</v>
      </c>
      <c r="Q4807" s="17" t="s">
        <v>29</v>
      </c>
      <c r="R4807" s="5" t="str">
        <f aca="false">IF(OR(Q4807="Steel plate",Q4807="Concrete jacket"),"Steel plate or jacket",Q4807)</f>
        <v>Monitor</v>
      </c>
      <c r="S4807" s="5" t="str">
        <f aca="false">IF(O4807&lt;='Tree rules'!$C$4,IF(N4807&lt;='Tree rules'!$C$5,IF(P4807&lt;='Tree rules'!$C$7,"Monitor","Polymer laminate"),IF(P4807&lt;='Tree rules'!$C$8,"Seal cracks","Polymer laminate")),IF(O4807&lt;='Tree rules'!$C$6,IF(P4807&lt;='Tree rules'!$C$9,"Polymer laminate","Steel plate or jacket"),IF(L4807&lt;='Tree rules'!$C$10,"Steel plate or jacket","Polymer laminate")))</f>
        <v>Monitor</v>
      </c>
      <c r="T4807" s="5" t="str">
        <f aca="false">IF(S4807=R4807,"Yes","No")</f>
        <v>Yes</v>
      </c>
    </row>
    <row r="4808" customFormat="false" ht="15" hidden="false" customHeight="false" outlineLevel="0" collapsed="false">
      <c r="A4808" s="15" t="n">
        <v>6856</v>
      </c>
      <c r="B4808" s="16" t="n">
        <v>4.62763927881289</v>
      </c>
      <c r="C4808" s="15" t="n">
        <v>300</v>
      </c>
      <c r="D4808" s="15" t="n">
        <v>400</v>
      </c>
      <c r="E4808" s="15" t="n">
        <v>30</v>
      </c>
      <c r="F4808" s="16" t="n">
        <v>0.757295404255167</v>
      </c>
      <c r="G4808" s="17" t="s">
        <v>103</v>
      </c>
      <c r="H4808" s="18" t="n">
        <v>0.2</v>
      </c>
      <c r="I4808" s="18" t="n">
        <v>1.5</v>
      </c>
      <c r="J4808" s="19" t="n">
        <v>0.883846953585157</v>
      </c>
      <c r="K4808" s="19" t="n">
        <v>0.614084570698903</v>
      </c>
      <c r="L4808" s="16" t="n">
        <v>13.0724273412794</v>
      </c>
      <c r="M4808" s="19" t="n">
        <v>0.359884181067192</v>
      </c>
      <c r="N4808" s="19" t="n">
        <v>1.20581748084908</v>
      </c>
      <c r="O4808" s="19" t="n">
        <v>1.0543920418498</v>
      </c>
      <c r="P4808" s="19" t="n">
        <v>1.04856931715466</v>
      </c>
      <c r="Q4808" s="17" t="s">
        <v>31</v>
      </c>
      <c r="R4808" s="5" t="str">
        <f aca="false">IF(OR(Q4808="Steel plate",Q4808="Concrete jacket"),"Steel plate or jacket",Q4808)</f>
        <v>Polymer laminate</v>
      </c>
      <c r="S4808" s="5" t="str">
        <f aca="false">IF(O4808&lt;='Tree rules'!$C$4,IF(N4808&lt;='Tree rules'!$C$5,IF(P4808&lt;='Tree rules'!$C$7,"Monitor","Polymer laminate"),IF(P4808&lt;='Tree rules'!$C$8,"Seal cracks","Polymer laminate")),IF(O4808&lt;='Tree rules'!$C$6,IF(P4808&lt;='Tree rules'!$C$9,"Polymer laminate","Steel plate or jacket"),IF(L4808&lt;='Tree rules'!$C$10,"Steel plate or jacket","Polymer laminate")))</f>
        <v>Polymer laminate</v>
      </c>
      <c r="T4808" s="5" t="str">
        <f aca="false">IF(S4808=R4808,"Yes","No")</f>
        <v>Yes</v>
      </c>
    </row>
    <row r="4809" customFormat="false" ht="15" hidden="false" customHeight="false" outlineLevel="0" collapsed="false">
      <c r="A4809" s="15" t="n">
        <v>6857</v>
      </c>
      <c r="B4809" s="16" t="n">
        <v>5.70607126296735</v>
      </c>
      <c r="C4809" s="15" t="n">
        <v>230</v>
      </c>
      <c r="D4809" s="15" t="n">
        <v>550</v>
      </c>
      <c r="E4809" s="15" t="n">
        <v>20</v>
      </c>
      <c r="F4809" s="16" t="n">
        <v>0.693795479053647</v>
      </c>
      <c r="G4809" s="17" t="s">
        <v>101</v>
      </c>
      <c r="H4809" s="18" t="n">
        <v>0.3</v>
      </c>
      <c r="I4809" s="18" t="n">
        <v>2</v>
      </c>
      <c r="J4809" s="19" t="n">
        <v>0.950208550399777</v>
      </c>
      <c r="K4809" s="19" t="n">
        <v>0.516844892163536</v>
      </c>
      <c r="L4809" s="16" t="n">
        <v>11.3215699662051</v>
      </c>
      <c r="M4809" s="19" t="n">
        <v>0.885073594153928</v>
      </c>
      <c r="N4809" s="19" t="n">
        <v>0.859082949090339</v>
      </c>
      <c r="O4809" s="19" t="n">
        <v>1.40930666503531</v>
      </c>
      <c r="P4809" s="19" t="n">
        <v>0.518054863590968</v>
      </c>
      <c r="Q4809" s="17" t="s">
        <v>104</v>
      </c>
      <c r="R4809" s="5" t="str">
        <f aca="false">IF(OR(Q4809="Steel plate",Q4809="Concrete jacket"),"Steel plate or jacket",Q4809)</f>
        <v>Steel plate or jacket</v>
      </c>
      <c r="S4809" s="5" t="str">
        <f aca="false">IF(O4809&lt;='Tree rules'!$C$4,IF(N4809&lt;='Tree rules'!$C$5,IF(P4809&lt;='Tree rules'!$C$7,"Monitor","Polymer laminate"),IF(P4809&lt;='Tree rules'!$C$8,"Seal cracks","Polymer laminate")),IF(O4809&lt;='Tree rules'!$C$6,IF(P4809&lt;='Tree rules'!$C$9,"Polymer laminate","Steel plate or jacket"),IF(L4809&lt;='Tree rules'!$C$10,"Steel plate or jacket","Polymer laminate")))</f>
        <v>Steel plate or jacket</v>
      </c>
      <c r="T4809" s="5" t="str">
        <f aca="false">IF(S4809=R4809,"Yes","No")</f>
        <v>Yes</v>
      </c>
    </row>
    <row r="4810" customFormat="false" ht="15" hidden="false" customHeight="false" outlineLevel="0" collapsed="false">
      <c r="A4810" s="15" t="n">
        <v>6861</v>
      </c>
      <c r="B4810" s="16" t="n">
        <v>5.2633686320985</v>
      </c>
      <c r="C4810" s="15" t="n">
        <v>300</v>
      </c>
      <c r="D4810" s="15" t="n">
        <v>500</v>
      </c>
      <c r="E4810" s="15" t="n">
        <v>30</v>
      </c>
      <c r="F4810" s="16" t="n">
        <v>0.885735373699325</v>
      </c>
      <c r="G4810" s="17" t="s">
        <v>101</v>
      </c>
      <c r="H4810" s="18" t="n">
        <v>0.3</v>
      </c>
      <c r="I4810" s="18" t="n">
        <v>2</v>
      </c>
      <c r="J4810" s="19" t="n">
        <v>0.851672765232905</v>
      </c>
      <c r="K4810" s="19" t="n">
        <v>0.460608738586755</v>
      </c>
      <c r="L4810" s="16" t="n">
        <v>11.5933229781905</v>
      </c>
      <c r="M4810" s="19" t="n">
        <v>0.68652219710295</v>
      </c>
      <c r="N4810" s="19" t="n">
        <v>0.835717224962606</v>
      </c>
      <c r="O4810" s="19" t="n">
        <v>1.31105761238319</v>
      </c>
      <c r="P4810" s="19" t="n">
        <v>0.624313452001644</v>
      </c>
      <c r="Q4810" s="17" t="s">
        <v>31</v>
      </c>
      <c r="R4810" s="5" t="str">
        <f aca="false">IF(OR(Q4810="Steel plate",Q4810="Concrete jacket"),"Steel plate or jacket",Q4810)</f>
        <v>Polymer laminate</v>
      </c>
      <c r="S4810" s="5" t="str">
        <f aca="false">IF(O4810&lt;='Tree rules'!$C$4,IF(N4810&lt;='Tree rules'!$C$5,IF(P4810&lt;='Tree rules'!$C$7,"Monitor","Polymer laminate"),IF(P4810&lt;='Tree rules'!$C$8,"Seal cracks","Polymer laminate")),IF(O4810&lt;='Tree rules'!$C$6,IF(P4810&lt;='Tree rules'!$C$9,"Polymer laminate","Steel plate or jacket"),IF(L4810&lt;='Tree rules'!$C$10,"Steel plate or jacket","Polymer laminate")))</f>
        <v>Polymer laminate</v>
      </c>
      <c r="T4810" s="5" t="str">
        <f aca="false">IF(S4810=R4810,"Yes","No")</f>
        <v>Yes</v>
      </c>
    </row>
    <row r="4811" customFormat="false" ht="15" hidden="false" customHeight="false" outlineLevel="0" collapsed="false">
      <c r="A4811" s="15" t="n">
        <v>6862</v>
      </c>
      <c r="B4811" s="16" t="n">
        <v>6.95937530167836</v>
      </c>
      <c r="C4811" s="15" t="n">
        <v>230</v>
      </c>
      <c r="D4811" s="15" t="n">
        <v>650</v>
      </c>
      <c r="E4811" s="15" t="n">
        <v>30</v>
      </c>
      <c r="F4811" s="16" t="n">
        <v>0.578928677885824</v>
      </c>
      <c r="G4811" s="17" t="s">
        <v>103</v>
      </c>
      <c r="H4811" s="18" t="n">
        <v>0.2</v>
      </c>
      <c r="I4811" s="18" t="n">
        <v>2</v>
      </c>
      <c r="J4811" s="19" t="n">
        <v>0.935558702490812</v>
      </c>
      <c r="K4811" s="19" t="n">
        <v>0.45066395994289</v>
      </c>
      <c r="L4811" s="16" t="n">
        <v>11.5221445392026</v>
      </c>
      <c r="M4811" s="19" t="n">
        <v>0.940387493615648</v>
      </c>
      <c r="N4811" s="19" t="n">
        <v>1.32320591785524</v>
      </c>
      <c r="O4811" s="19" t="n">
        <v>1.44949481535808</v>
      </c>
      <c r="P4811" s="19" t="n">
        <v>0.383675587256504</v>
      </c>
      <c r="Q4811" s="17" t="s">
        <v>104</v>
      </c>
      <c r="R4811" s="5" t="str">
        <f aca="false">IF(OR(Q4811="Steel plate",Q4811="Concrete jacket"),"Steel plate or jacket",Q4811)</f>
        <v>Steel plate or jacket</v>
      </c>
      <c r="S4811" s="5" t="str">
        <f aca="false">IF(O4811&lt;='Tree rules'!$C$4,IF(N4811&lt;='Tree rules'!$C$5,IF(P4811&lt;='Tree rules'!$C$7,"Monitor","Polymer laminate"),IF(P4811&lt;='Tree rules'!$C$8,"Seal cracks","Polymer laminate")),IF(O4811&lt;='Tree rules'!$C$6,IF(P4811&lt;='Tree rules'!$C$9,"Polymer laminate","Steel plate or jacket"),IF(L4811&lt;='Tree rules'!$C$10,"Steel plate or jacket","Polymer laminate")))</f>
        <v>Steel plate or jacket</v>
      </c>
      <c r="T4811" s="5" t="str">
        <f aca="false">IF(S4811=R4811,"Yes","No")</f>
        <v>Yes</v>
      </c>
    </row>
    <row r="4812" customFormat="false" ht="15" hidden="false" customHeight="false" outlineLevel="0" collapsed="false">
      <c r="A4812" s="15" t="n">
        <v>6863</v>
      </c>
      <c r="B4812" s="16" t="n">
        <v>6.46854518596232</v>
      </c>
      <c r="C4812" s="15" t="n">
        <v>300</v>
      </c>
      <c r="D4812" s="15" t="n">
        <v>525</v>
      </c>
      <c r="E4812" s="15" t="n">
        <v>25</v>
      </c>
      <c r="F4812" s="16" t="n">
        <v>0.699589178252424</v>
      </c>
      <c r="G4812" s="17" t="s">
        <v>101</v>
      </c>
      <c r="H4812" s="18" t="n">
        <v>0.3</v>
      </c>
      <c r="I4812" s="18" t="n">
        <v>1.5</v>
      </c>
      <c r="J4812" s="19" t="n">
        <v>0.864016344308699</v>
      </c>
      <c r="K4812" s="19" t="n">
        <v>0.536777185856301</v>
      </c>
      <c r="L4812" s="16" t="n">
        <v>13.504269699295</v>
      </c>
      <c r="M4812" s="19" t="n">
        <v>0.395391508126511</v>
      </c>
      <c r="N4812" s="19" t="n">
        <v>0.725457369795377</v>
      </c>
      <c r="O4812" s="19" t="n">
        <v>1.06413238554711</v>
      </c>
      <c r="P4812" s="19" t="n">
        <v>1.01319472495136</v>
      </c>
      <c r="Q4812" s="17" t="s">
        <v>31</v>
      </c>
      <c r="R4812" s="5" t="str">
        <f aca="false">IF(OR(Q4812="Steel plate",Q4812="Concrete jacket"),"Steel plate or jacket",Q4812)</f>
        <v>Polymer laminate</v>
      </c>
      <c r="S4812" s="5" t="str">
        <f aca="false">IF(O4812&lt;='Tree rules'!$C$4,IF(N4812&lt;='Tree rules'!$C$5,IF(P4812&lt;='Tree rules'!$C$7,"Monitor","Polymer laminate"),IF(P4812&lt;='Tree rules'!$C$8,"Seal cracks","Polymer laminate")),IF(O4812&lt;='Tree rules'!$C$6,IF(P4812&lt;='Tree rules'!$C$9,"Polymer laminate","Steel plate or jacket"),IF(L4812&lt;='Tree rules'!$C$10,"Steel plate or jacket","Polymer laminate")))</f>
        <v>Polymer laminate</v>
      </c>
      <c r="T4812" s="5" t="str">
        <f aca="false">IF(S4812=R4812,"Yes","No")</f>
        <v>Yes</v>
      </c>
    </row>
    <row r="4813" customFormat="false" ht="15" hidden="false" customHeight="false" outlineLevel="0" collapsed="false">
      <c r="A4813" s="15" t="n">
        <v>6864</v>
      </c>
      <c r="B4813" s="16" t="n">
        <v>3.13133552875322</v>
      </c>
      <c r="C4813" s="15" t="n">
        <v>230</v>
      </c>
      <c r="D4813" s="15" t="n">
        <v>300</v>
      </c>
      <c r="E4813" s="15" t="n">
        <v>30</v>
      </c>
      <c r="F4813" s="16" t="n">
        <v>0.688332522525665</v>
      </c>
      <c r="G4813" s="17" t="s">
        <v>103</v>
      </c>
      <c r="H4813" s="18" t="n">
        <v>0.2</v>
      </c>
      <c r="I4813" s="18" t="n">
        <v>1</v>
      </c>
      <c r="J4813" s="19" t="n">
        <v>0.920280878235264</v>
      </c>
      <c r="K4813" s="19" t="n">
        <v>0.488262798098651</v>
      </c>
      <c r="L4813" s="16" t="n">
        <v>12.3280926328867</v>
      </c>
      <c r="M4813" s="19" t="n">
        <v>0.936987495805916</v>
      </c>
      <c r="N4813" s="19" t="n">
        <v>1.16796268362783</v>
      </c>
      <c r="O4813" s="19" t="n">
        <v>0.920280878235264</v>
      </c>
      <c r="P4813" s="19" t="n">
        <v>0.283186874608843</v>
      </c>
      <c r="Q4813" s="17" t="s">
        <v>30</v>
      </c>
      <c r="R4813" s="5" t="str">
        <f aca="false">IF(OR(Q4813="Steel plate",Q4813="Concrete jacket"),"Steel plate or jacket",Q4813)</f>
        <v>Seal cracks</v>
      </c>
      <c r="S4813" s="5" t="str">
        <f aca="false">IF(O4813&lt;='Tree rules'!$C$4,IF(N4813&lt;='Tree rules'!$C$5,IF(P4813&lt;='Tree rules'!$C$7,"Monitor","Polymer laminate"),IF(P4813&lt;='Tree rules'!$C$8,"Seal cracks","Polymer laminate")),IF(O4813&lt;='Tree rules'!$C$6,IF(P4813&lt;='Tree rules'!$C$9,"Polymer laminate","Steel plate or jacket"),IF(L4813&lt;='Tree rules'!$C$10,"Steel plate or jacket","Polymer laminate")))</f>
        <v>Seal cracks</v>
      </c>
      <c r="T4813" s="5" t="str">
        <f aca="false">IF(S4813=R4813,"Yes","No")</f>
        <v>Yes</v>
      </c>
    </row>
    <row r="4814" customFormat="false" ht="15" hidden="false" customHeight="false" outlineLevel="0" collapsed="false">
      <c r="A4814" s="15" t="n">
        <v>6865</v>
      </c>
      <c r="B4814" s="16" t="n">
        <v>6.51018591623559</v>
      </c>
      <c r="C4814" s="15" t="n">
        <v>300</v>
      </c>
      <c r="D4814" s="15" t="n">
        <v>525</v>
      </c>
      <c r="E4814" s="15" t="n">
        <v>25</v>
      </c>
      <c r="F4814" s="16" t="n">
        <v>0.658614812073332</v>
      </c>
      <c r="G4814" s="17" t="s">
        <v>101</v>
      </c>
      <c r="H4814" s="18" t="n">
        <v>0.3</v>
      </c>
      <c r="I4814" s="18" t="n">
        <v>1</v>
      </c>
      <c r="J4814" s="19" t="n">
        <v>0.852049951215224</v>
      </c>
      <c r="K4814" s="19" t="n">
        <v>0.418732236655081</v>
      </c>
      <c r="L4814" s="16" t="n">
        <v>13.6481885036386</v>
      </c>
      <c r="M4814" s="19" t="n">
        <v>0.85747798279794</v>
      </c>
      <c r="N4814" s="19" t="n">
        <v>0.637750449804367</v>
      </c>
      <c r="O4814" s="19" t="n">
        <v>0.852049951215224</v>
      </c>
      <c r="P4814" s="19" t="n">
        <v>0.387071978719481</v>
      </c>
      <c r="Q4814" s="17" t="s">
        <v>29</v>
      </c>
      <c r="R4814" s="5" t="str">
        <f aca="false">IF(OR(Q4814="Steel plate",Q4814="Concrete jacket"),"Steel plate or jacket",Q4814)</f>
        <v>Monitor</v>
      </c>
      <c r="S4814" s="5" t="str">
        <f aca="false">IF(O4814&lt;='Tree rules'!$C$4,IF(N4814&lt;='Tree rules'!$C$5,IF(P4814&lt;='Tree rules'!$C$7,"Monitor","Polymer laminate"),IF(P4814&lt;='Tree rules'!$C$8,"Seal cracks","Polymer laminate")),IF(O4814&lt;='Tree rules'!$C$6,IF(P4814&lt;='Tree rules'!$C$9,"Polymer laminate","Steel plate or jacket"),IF(L4814&lt;='Tree rules'!$C$10,"Steel plate or jacket","Polymer laminate")))</f>
        <v>Monitor</v>
      </c>
      <c r="T4814" s="5" t="str">
        <f aca="false">IF(S4814=R4814,"Yes","No")</f>
        <v>Yes</v>
      </c>
    </row>
    <row r="4815" customFormat="false" ht="15" hidden="false" customHeight="false" outlineLevel="0" collapsed="false">
      <c r="A4815" s="15" t="n">
        <v>6866</v>
      </c>
      <c r="B4815" s="16" t="n">
        <v>3.91436625906439</v>
      </c>
      <c r="C4815" s="15" t="n">
        <v>300</v>
      </c>
      <c r="D4815" s="15" t="n">
        <v>375</v>
      </c>
      <c r="E4815" s="15" t="n">
        <v>30</v>
      </c>
      <c r="F4815" s="16" t="n">
        <v>0.640487798897002</v>
      </c>
      <c r="G4815" s="17" t="s">
        <v>101</v>
      </c>
      <c r="H4815" s="18" t="n">
        <v>0.3</v>
      </c>
      <c r="I4815" s="18" t="n">
        <v>2</v>
      </c>
      <c r="J4815" s="19" t="n">
        <v>0.928396573169893</v>
      </c>
      <c r="K4815" s="19" t="n">
        <v>0.482846620217352</v>
      </c>
      <c r="L4815" s="16" t="n">
        <v>11.9705390185455</v>
      </c>
      <c r="M4815" s="19" t="n">
        <v>0.849477598179318</v>
      </c>
      <c r="N4815" s="19" t="n">
        <v>1.55643066846934</v>
      </c>
      <c r="O4815" s="19" t="n">
        <v>1.40851999876333</v>
      </c>
      <c r="P4815" s="19" t="n">
        <v>0.396692175528462</v>
      </c>
      <c r="Q4815" s="17" t="s">
        <v>31</v>
      </c>
      <c r="R4815" s="5" t="str">
        <f aca="false">IF(OR(Q4815="Steel plate",Q4815="Concrete jacket"),"Steel plate or jacket",Q4815)</f>
        <v>Polymer laminate</v>
      </c>
      <c r="S4815" s="5" t="str">
        <f aca="false">IF(O4815&lt;='Tree rules'!$C$4,IF(N4815&lt;='Tree rules'!$C$5,IF(P4815&lt;='Tree rules'!$C$7,"Monitor","Polymer laminate"),IF(P4815&lt;='Tree rules'!$C$8,"Seal cracks","Polymer laminate")),IF(O4815&lt;='Tree rules'!$C$6,IF(P4815&lt;='Tree rules'!$C$9,"Polymer laminate","Steel plate or jacket"),IF(L4815&lt;='Tree rules'!$C$10,"Steel plate or jacket","Polymer laminate")))</f>
        <v>Steel plate or jacket</v>
      </c>
      <c r="T4815" s="5" t="str">
        <f aca="false">IF(S4815=R4815,"Yes","No")</f>
        <v>No</v>
      </c>
    </row>
    <row r="4816" customFormat="false" ht="15" hidden="false" customHeight="false" outlineLevel="0" collapsed="false">
      <c r="A4816" s="15" t="n">
        <v>6867</v>
      </c>
      <c r="B4816" s="16" t="n">
        <v>6.09663045517517</v>
      </c>
      <c r="C4816" s="15" t="n">
        <v>230</v>
      </c>
      <c r="D4816" s="15" t="n">
        <v>600</v>
      </c>
      <c r="E4816" s="15" t="n">
        <v>25</v>
      </c>
      <c r="F4816" s="16" t="n">
        <v>0.742342309449384</v>
      </c>
      <c r="G4816" s="17" t="s">
        <v>101</v>
      </c>
      <c r="H4816" s="18" t="n">
        <v>0.3</v>
      </c>
      <c r="I4816" s="18" t="n">
        <v>1.5</v>
      </c>
      <c r="J4816" s="19" t="n">
        <v>0.924796884827149</v>
      </c>
      <c r="K4816" s="19" t="n">
        <v>0.533865034315126</v>
      </c>
      <c r="L4816" s="16" t="n">
        <v>11.0446203898101</v>
      </c>
      <c r="M4816" s="19" t="n">
        <v>0.459579324559658</v>
      </c>
      <c r="N4816" s="19" t="n">
        <v>0.817256118366807</v>
      </c>
      <c r="O4816" s="19" t="n">
        <v>1.14033696691434</v>
      </c>
      <c r="P4816" s="19" t="n">
        <v>0.819219539853141</v>
      </c>
      <c r="Q4816" s="17" t="s">
        <v>31</v>
      </c>
      <c r="R4816" s="5" t="str">
        <f aca="false">IF(OR(Q4816="Steel plate",Q4816="Concrete jacket"),"Steel plate or jacket",Q4816)</f>
        <v>Polymer laminate</v>
      </c>
      <c r="S4816" s="5" t="str">
        <f aca="false">IF(O4816&lt;='Tree rules'!$C$4,IF(N4816&lt;='Tree rules'!$C$5,IF(P4816&lt;='Tree rules'!$C$7,"Monitor","Polymer laminate"),IF(P4816&lt;='Tree rules'!$C$8,"Seal cracks","Polymer laminate")),IF(O4816&lt;='Tree rules'!$C$6,IF(P4816&lt;='Tree rules'!$C$9,"Polymer laminate","Steel plate or jacket"),IF(L4816&lt;='Tree rules'!$C$10,"Steel plate or jacket","Polymer laminate")))</f>
        <v>Polymer laminate</v>
      </c>
      <c r="T4816" s="5" t="str">
        <f aca="false">IF(S4816=R4816,"Yes","No")</f>
        <v>Yes</v>
      </c>
    </row>
    <row r="4817" customFormat="false" ht="15" hidden="false" customHeight="false" outlineLevel="0" collapsed="false">
      <c r="A4817" s="15" t="n">
        <v>6870</v>
      </c>
      <c r="B4817" s="16" t="n">
        <v>3.7915332936295</v>
      </c>
      <c r="C4817" s="15" t="n">
        <v>300</v>
      </c>
      <c r="D4817" s="15" t="n">
        <v>325</v>
      </c>
      <c r="E4817" s="15" t="n">
        <v>30</v>
      </c>
      <c r="F4817" s="16" t="n">
        <v>0.756099314943392</v>
      </c>
      <c r="G4817" s="17" t="s">
        <v>101</v>
      </c>
      <c r="H4817" s="18" t="n">
        <v>0.3</v>
      </c>
      <c r="I4817" s="18" t="n">
        <v>1</v>
      </c>
      <c r="J4817" s="19" t="n">
        <v>0.860622917192476</v>
      </c>
      <c r="K4817" s="19" t="n">
        <v>0.422478734362263</v>
      </c>
      <c r="L4817" s="16" t="n">
        <v>13.6878458253773</v>
      </c>
      <c r="M4817" s="19" t="n">
        <v>0.914994748045756</v>
      </c>
      <c r="N4817" s="19" t="n">
        <v>0.868858888091407</v>
      </c>
      <c r="O4817" s="19" t="n">
        <v>0.860622917192476</v>
      </c>
      <c r="P4817" s="19" t="n">
        <v>0.326643184590701</v>
      </c>
      <c r="Q4817" s="17" t="s">
        <v>29</v>
      </c>
      <c r="R4817" s="5" t="str">
        <f aca="false">IF(OR(Q4817="Steel plate",Q4817="Concrete jacket"),"Steel plate or jacket",Q4817)</f>
        <v>Monitor</v>
      </c>
      <c r="S4817" s="5" t="str">
        <f aca="false">IF(O4817&lt;='Tree rules'!$C$4,IF(N4817&lt;='Tree rules'!$C$5,IF(P4817&lt;='Tree rules'!$C$7,"Monitor","Polymer laminate"),IF(P4817&lt;='Tree rules'!$C$8,"Seal cracks","Polymer laminate")),IF(O4817&lt;='Tree rules'!$C$6,IF(P4817&lt;='Tree rules'!$C$9,"Polymer laminate","Steel plate or jacket"),IF(L4817&lt;='Tree rules'!$C$10,"Steel plate or jacket","Polymer laminate")))</f>
        <v>Monitor</v>
      </c>
      <c r="T4817" s="5" t="str">
        <f aca="false">IF(S4817=R4817,"Yes","No")</f>
        <v>Yes</v>
      </c>
    </row>
    <row r="4818" customFormat="false" ht="15" hidden="false" customHeight="false" outlineLevel="0" collapsed="false">
      <c r="A4818" s="15" t="n">
        <v>6872</v>
      </c>
      <c r="B4818" s="16" t="n">
        <v>3.76656542731357</v>
      </c>
      <c r="C4818" s="15" t="n">
        <v>300</v>
      </c>
      <c r="D4818" s="15" t="n">
        <v>300</v>
      </c>
      <c r="E4818" s="15" t="n">
        <v>25</v>
      </c>
      <c r="F4818" s="16" t="n">
        <v>0.589048622548086</v>
      </c>
      <c r="G4818" s="17" t="s">
        <v>103</v>
      </c>
      <c r="H4818" s="18" t="n">
        <v>0.2</v>
      </c>
      <c r="I4818" s="18" t="n">
        <v>1</v>
      </c>
      <c r="J4818" s="19" t="n">
        <v>0.909186226939317</v>
      </c>
      <c r="K4818" s="19" t="n">
        <v>0.568195717933389</v>
      </c>
      <c r="L4818" s="16" t="n">
        <v>14.7131462004436</v>
      </c>
      <c r="M4818" s="19" t="n">
        <v>0.341696885750433</v>
      </c>
      <c r="N4818" s="19" t="n">
        <v>1.04851675545904</v>
      </c>
      <c r="O4818" s="19" t="n">
        <v>0.909186226939317</v>
      </c>
      <c r="P4818" s="19" t="n">
        <v>0.866741160599987</v>
      </c>
      <c r="Q4818" s="17" t="s">
        <v>30</v>
      </c>
      <c r="R4818" s="5" t="str">
        <f aca="false">IF(OR(Q4818="Steel plate",Q4818="Concrete jacket"),"Steel plate or jacket",Q4818)</f>
        <v>Seal cracks</v>
      </c>
      <c r="S4818" s="5" t="str">
        <f aca="false">IF(O4818&lt;='Tree rules'!$C$4,IF(N4818&lt;='Tree rules'!$C$5,IF(P4818&lt;='Tree rules'!$C$7,"Monitor","Polymer laminate"),IF(P4818&lt;='Tree rules'!$C$8,"Seal cracks","Polymer laminate")),IF(O4818&lt;='Tree rules'!$C$6,IF(P4818&lt;='Tree rules'!$C$9,"Polymer laminate","Steel plate or jacket"),IF(L4818&lt;='Tree rules'!$C$10,"Steel plate or jacket","Polymer laminate")))</f>
        <v>Seal cracks</v>
      </c>
      <c r="T4818" s="5" t="str">
        <f aca="false">IF(S4818=R4818,"Yes","No")</f>
        <v>Yes</v>
      </c>
    </row>
    <row r="4819" customFormat="false" ht="15" hidden="false" customHeight="false" outlineLevel="0" collapsed="false">
      <c r="A4819" s="15" t="n">
        <v>6873</v>
      </c>
      <c r="B4819" s="16" t="n">
        <v>3.63917640876844</v>
      </c>
      <c r="C4819" s="15" t="n">
        <v>230</v>
      </c>
      <c r="D4819" s="15" t="n">
        <v>325</v>
      </c>
      <c r="E4819" s="15" t="n">
        <v>25</v>
      </c>
      <c r="F4819" s="16" t="n">
        <v>0.662259320914844</v>
      </c>
      <c r="G4819" s="17" t="s">
        <v>102</v>
      </c>
      <c r="H4819" s="18" t="n">
        <v>0.1</v>
      </c>
      <c r="I4819" s="18" t="n">
        <v>2</v>
      </c>
      <c r="J4819" s="19" t="n">
        <v>0.922839832191539</v>
      </c>
      <c r="K4819" s="19" t="n">
        <v>0.447042343958004</v>
      </c>
      <c r="L4819" s="16" t="n">
        <v>13.7847591241229</v>
      </c>
      <c r="M4819" s="19" t="n">
        <v>0.63512418779429</v>
      </c>
      <c r="N4819" s="19" t="n">
        <v>4.65786395813957</v>
      </c>
      <c r="O4819" s="19" t="n">
        <v>1.43313118270236</v>
      </c>
      <c r="P4819" s="19" t="n">
        <v>0.517019079064851</v>
      </c>
      <c r="Q4819" s="17" t="s">
        <v>31</v>
      </c>
      <c r="R4819" s="5" t="str">
        <f aca="false">IF(OR(Q4819="Steel plate",Q4819="Concrete jacket"),"Steel plate or jacket",Q4819)</f>
        <v>Polymer laminate</v>
      </c>
      <c r="S4819" s="5" t="str">
        <f aca="false">IF(O4819&lt;='Tree rules'!$C$4,IF(N4819&lt;='Tree rules'!$C$5,IF(P4819&lt;='Tree rules'!$C$7,"Monitor","Polymer laminate"),IF(P4819&lt;='Tree rules'!$C$8,"Seal cracks","Polymer laminate")),IF(O4819&lt;='Tree rules'!$C$6,IF(P4819&lt;='Tree rules'!$C$9,"Polymer laminate","Steel plate or jacket"),IF(L4819&lt;='Tree rules'!$C$10,"Steel plate or jacket","Polymer laminate")))</f>
        <v>Polymer laminate</v>
      </c>
      <c r="T4819" s="5" t="str">
        <f aca="false">IF(S4819=R4819,"Yes","No")</f>
        <v>Yes</v>
      </c>
    </row>
    <row r="4820" customFormat="false" ht="15" hidden="false" customHeight="false" outlineLevel="0" collapsed="false">
      <c r="A4820" s="15" t="n">
        <v>6874</v>
      </c>
      <c r="B4820" s="16" t="n">
        <v>6.9938316375543</v>
      </c>
      <c r="C4820" s="15" t="n">
        <v>300</v>
      </c>
      <c r="D4820" s="15" t="n">
        <v>675</v>
      </c>
      <c r="E4820" s="15" t="n">
        <v>25</v>
      </c>
      <c r="F4820" s="16" t="n">
        <v>0.835085766504464</v>
      </c>
      <c r="G4820" s="17" t="s">
        <v>103</v>
      </c>
      <c r="H4820" s="18" t="n">
        <v>0.2</v>
      </c>
      <c r="I4820" s="18" t="n">
        <v>1</v>
      </c>
      <c r="J4820" s="19" t="n">
        <v>0.895219957296158</v>
      </c>
      <c r="K4820" s="19" t="n">
        <v>0.631183509740702</v>
      </c>
      <c r="L4820" s="16" t="n">
        <v>11.1544364235316</v>
      </c>
      <c r="M4820" s="19" t="n">
        <v>0.352109198394729</v>
      </c>
      <c r="N4820" s="19" t="n">
        <v>0.888293783243311</v>
      </c>
      <c r="O4820" s="19" t="n">
        <v>0.895219957296158</v>
      </c>
      <c r="P4820" s="19" t="n">
        <v>1.10952262059859</v>
      </c>
      <c r="Q4820" s="17" t="s">
        <v>31</v>
      </c>
      <c r="R4820" s="5" t="str">
        <f aca="false">IF(OR(Q4820="Steel plate",Q4820="Concrete jacket"),"Steel plate or jacket",Q4820)</f>
        <v>Polymer laminate</v>
      </c>
      <c r="S4820" s="5" t="str">
        <f aca="false">IF(O4820&lt;='Tree rules'!$C$4,IF(N4820&lt;='Tree rules'!$C$5,IF(P4820&lt;='Tree rules'!$C$7,"Monitor","Polymer laminate"),IF(P4820&lt;='Tree rules'!$C$8,"Seal cracks","Polymer laminate")),IF(O4820&lt;='Tree rules'!$C$6,IF(P4820&lt;='Tree rules'!$C$9,"Polymer laminate","Steel plate or jacket"),IF(L4820&lt;='Tree rules'!$C$10,"Steel plate or jacket","Polymer laminate")))</f>
        <v>Polymer laminate</v>
      </c>
      <c r="T4820" s="5" t="str">
        <f aca="false">IF(S4820=R4820,"Yes","No")</f>
        <v>Yes</v>
      </c>
    </row>
    <row r="4821" customFormat="false" ht="15" hidden="false" customHeight="false" outlineLevel="0" collapsed="false">
      <c r="A4821" s="15" t="n">
        <v>6875</v>
      </c>
      <c r="B4821" s="16" t="n">
        <v>6.72013691994218</v>
      </c>
      <c r="C4821" s="15" t="n">
        <v>230</v>
      </c>
      <c r="D4821" s="15" t="n">
        <v>625</v>
      </c>
      <c r="E4821" s="15" t="n">
        <v>25</v>
      </c>
      <c r="F4821" s="16" t="n">
        <v>0.603925598347216</v>
      </c>
      <c r="G4821" s="17" t="s">
        <v>101</v>
      </c>
      <c r="H4821" s="18" t="n">
        <v>0.3</v>
      </c>
      <c r="I4821" s="18" t="n">
        <v>1.5</v>
      </c>
      <c r="J4821" s="19" t="n">
        <v>0.930164646762275</v>
      </c>
      <c r="K4821" s="19" t="n">
        <v>0.542074940182817</v>
      </c>
      <c r="L4821" s="16" t="n">
        <v>11.6064540931644</v>
      </c>
      <c r="M4821" s="19" t="n">
        <v>0.364794533809759</v>
      </c>
      <c r="N4821" s="19" t="n">
        <v>0.760039698354293</v>
      </c>
      <c r="O4821" s="19" t="n">
        <v>1.1431374975165</v>
      </c>
      <c r="P4821" s="19" t="n">
        <v>0.9354699166355</v>
      </c>
      <c r="Q4821" s="17" t="s">
        <v>31</v>
      </c>
      <c r="R4821" s="5" t="str">
        <f aca="false">IF(OR(Q4821="Steel plate",Q4821="Concrete jacket"),"Steel plate or jacket",Q4821)</f>
        <v>Polymer laminate</v>
      </c>
      <c r="S4821" s="5" t="str">
        <f aca="false">IF(O4821&lt;='Tree rules'!$C$4,IF(N4821&lt;='Tree rules'!$C$5,IF(P4821&lt;='Tree rules'!$C$7,"Monitor","Polymer laminate"),IF(P4821&lt;='Tree rules'!$C$8,"Seal cracks","Polymer laminate")),IF(O4821&lt;='Tree rules'!$C$6,IF(P4821&lt;='Tree rules'!$C$9,"Polymer laminate","Steel plate or jacket"),IF(L4821&lt;='Tree rules'!$C$10,"Steel plate or jacket","Polymer laminate")))</f>
        <v>Polymer laminate</v>
      </c>
      <c r="T4821" s="5" t="str">
        <f aca="false">IF(S4821=R4821,"Yes","No")</f>
        <v>Yes</v>
      </c>
    </row>
    <row r="4822" customFormat="false" ht="15" hidden="false" customHeight="false" outlineLevel="0" collapsed="false">
      <c r="A4822" s="15" t="n">
        <v>6876</v>
      </c>
      <c r="B4822" s="16" t="n">
        <v>3.81859725832993</v>
      </c>
      <c r="C4822" s="15" t="n">
        <v>300</v>
      </c>
      <c r="D4822" s="15" t="n">
        <v>300</v>
      </c>
      <c r="E4822" s="15" t="n">
        <v>30</v>
      </c>
      <c r="F4822" s="16" t="n">
        <v>0.625711399885104</v>
      </c>
      <c r="G4822" s="17" t="s">
        <v>102</v>
      </c>
      <c r="H4822" s="18" t="n">
        <v>0.1</v>
      </c>
      <c r="I4822" s="18" t="n">
        <v>1</v>
      </c>
      <c r="J4822" s="19" t="n">
        <v>0.882832511249541</v>
      </c>
      <c r="K4822" s="19" t="n">
        <v>0.609007624381945</v>
      </c>
      <c r="L4822" s="16" t="n">
        <v>15.8448019017839</v>
      </c>
      <c r="M4822" s="19" t="n">
        <v>0.427889908062684</v>
      </c>
      <c r="N4822" s="19" t="n">
        <v>2.65935307248049</v>
      </c>
      <c r="O4822" s="19" t="n">
        <v>0.882832511249541</v>
      </c>
      <c r="P4822" s="19" t="n">
        <v>0.636647264508008</v>
      </c>
      <c r="Q4822" s="17" t="s">
        <v>30</v>
      </c>
      <c r="R4822" s="5" t="str">
        <f aca="false">IF(OR(Q4822="Steel plate",Q4822="Concrete jacket"),"Steel plate or jacket",Q4822)</f>
        <v>Seal cracks</v>
      </c>
      <c r="S4822" s="5" t="str">
        <f aca="false">IF(O4822&lt;='Tree rules'!$C$4,IF(N4822&lt;='Tree rules'!$C$5,IF(P4822&lt;='Tree rules'!$C$7,"Monitor","Polymer laminate"),IF(P4822&lt;='Tree rules'!$C$8,"Seal cracks","Polymer laminate")),IF(O4822&lt;='Tree rules'!$C$6,IF(P4822&lt;='Tree rules'!$C$9,"Polymer laminate","Steel plate or jacket"),IF(L4822&lt;='Tree rules'!$C$10,"Steel plate or jacket","Polymer laminate")))</f>
        <v>Seal cracks</v>
      </c>
      <c r="T4822" s="5" t="str">
        <f aca="false">IF(S4822=R4822,"Yes","No")</f>
        <v>Yes</v>
      </c>
    </row>
    <row r="4823" customFormat="false" ht="15" hidden="false" customHeight="false" outlineLevel="0" collapsed="false">
      <c r="A4823" s="15" t="n">
        <v>6877</v>
      </c>
      <c r="B4823" s="16" t="n">
        <v>3.88862393671695</v>
      </c>
      <c r="C4823" s="15" t="n">
        <v>300</v>
      </c>
      <c r="D4823" s="15" t="n">
        <v>350</v>
      </c>
      <c r="E4823" s="15" t="n">
        <v>25</v>
      </c>
      <c r="F4823" s="16" t="n">
        <v>0.881850569428714</v>
      </c>
      <c r="G4823" s="17" t="s">
        <v>101</v>
      </c>
      <c r="H4823" s="18" t="n">
        <v>0.3</v>
      </c>
      <c r="I4823" s="18" t="n">
        <v>1</v>
      </c>
      <c r="J4823" s="19" t="n">
        <v>0.867538023195177</v>
      </c>
      <c r="K4823" s="19" t="n">
        <v>0.453961349408143</v>
      </c>
      <c r="L4823" s="16" t="n">
        <v>12.7915261076215</v>
      </c>
      <c r="M4823" s="19" t="n">
        <v>0.758940300141937</v>
      </c>
      <c r="N4823" s="19" t="n">
        <v>0.605463520917588</v>
      </c>
      <c r="O4823" s="19" t="n">
        <v>0.867538023195177</v>
      </c>
      <c r="P4823" s="19" t="n">
        <v>0.467468430060911</v>
      </c>
      <c r="Q4823" s="17" t="s">
        <v>29</v>
      </c>
      <c r="R4823" s="5" t="str">
        <f aca="false">IF(OR(Q4823="Steel plate",Q4823="Concrete jacket"),"Steel plate or jacket",Q4823)</f>
        <v>Monitor</v>
      </c>
      <c r="S4823" s="5" t="str">
        <f aca="false">IF(O4823&lt;='Tree rules'!$C$4,IF(N4823&lt;='Tree rules'!$C$5,IF(P4823&lt;='Tree rules'!$C$7,"Monitor","Polymer laminate"),IF(P4823&lt;='Tree rules'!$C$8,"Seal cracks","Polymer laminate")),IF(O4823&lt;='Tree rules'!$C$6,IF(P4823&lt;='Tree rules'!$C$9,"Polymer laminate","Steel plate or jacket"),IF(L4823&lt;='Tree rules'!$C$10,"Steel plate or jacket","Polymer laminate")))</f>
        <v>Monitor</v>
      </c>
      <c r="T4823" s="5" t="str">
        <f aca="false">IF(S4823=R4823,"Yes","No")</f>
        <v>Yes</v>
      </c>
    </row>
    <row r="4824" customFormat="false" ht="15" hidden="false" customHeight="false" outlineLevel="0" collapsed="false">
      <c r="A4824" s="15" t="n">
        <v>6878</v>
      </c>
      <c r="B4824" s="16" t="n">
        <v>4.69351577051048</v>
      </c>
      <c r="C4824" s="15" t="n">
        <v>230</v>
      </c>
      <c r="D4824" s="15" t="n">
        <v>450</v>
      </c>
      <c r="E4824" s="15" t="n">
        <v>20</v>
      </c>
      <c r="F4824" s="16" t="n">
        <v>0.679557138998441</v>
      </c>
      <c r="G4824" s="17" t="s">
        <v>101</v>
      </c>
      <c r="H4824" s="18" t="n">
        <v>0.3</v>
      </c>
      <c r="I4824" s="18" t="n">
        <v>1</v>
      </c>
      <c r="J4824" s="19" t="n">
        <v>0.893834310946891</v>
      </c>
      <c r="K4824" s="19" t="n">
        <v>0.549955172642256</v>
      </c>
      <c r="L4824" s="16" t="n">
        <v>11.6754123644539</v>
      </c>
      <c r="M4824" s="19" t="n">
        <v>0.510055601296911</v>
      </c>
      <c r="N4824" s="19" t="n">
        <v>0.835994913396388</v>
      </c>
      <c r="O4824" s="19" t="n">
        <v>0.893834310946891</v>
      </c>
      <c r="P4824" s="19" t="n">
        <v>0.640039894462882</v>
      </c>
      <c r="Q4824" s="17" t="s">
        <v>29</v>
      </c>
      <c r="R4824" s="5" t="str">
        <f aca="false">IF(OR(Q4824="Steel plate",Q4824="Concrete jacket"),"Steel plate or jacket",Q4824)</f>
        <v>Monitor</v>
      </c>
      <c r="S4824" s="5" t="str">
        <f aca="false">IF(O4824&lt;='Tree rules'!$C$4,IF(N4824&lt;='Tree rules'!$C$5,IF(P4824&lt;='Tree rules'!$C$7,"Monitor","Polymer laminate"),IF(P4824&lt;='Tree rules'!$C$8,"Seal cracks","Polymer laminate")),IF(O4824&lt;='Tree rules'!$C$6,IF(P4824&lt;='Tree rules'!$C$9,"Polymer laminate","Steel plate or jacket"),IF(L4824&lt;='Tree rules'!$C$10,"Steel plate or jacket","Polymer laminate")))</f>
        <v>Monitor</v>
      </c>
      <c r="T4824" s="5" t="str">
        <f aca="false">IF(S4824=R4824,"Yes","No")</f>
        <v>Yes</v>
      </c>
    </row>
    <row r="4825" customFormat="false" ht="15" hidden="false" customHeight="false" outlineLevel="0" collapsed="false">
      <c r="A4825" s="15" t="n">
        <v>6879</v>
      </c>
      <c r="B4825" s="16" t="n">
        <v>7.12176243883593</v>
      </c>
      <c r="C4825" s="15" t="n">
        <v>300</v>
      </c>
      <c r="D4825" s="15" t="n">
        <v>675</v>
      </c>
      <c r="E4825" s="15" t="n">
        <v>25</v>
      </c>
      <c r="F4825" s="16" t="n">
        <v>0.545770710721354</v>
      </c>
      <c r="G4825" s="17" t="s">
        <v>102</v>
      </c>
      <c r="H4825" s="18" t="n">
        <v>0.1</v>
      </c>
      <c r="I4825" s="18" t="n">
        <v>1</v>
      </c>
      <c r="J4825" s="19" t="n">
        <v>0.868510872352679</v>
      </c>
      <c r="K4825" s="19" t="n">
        <v>0.426488002725482</v>
      </c>
      <c r="L4825" s="16" t="n">
        <v>11.5989616267686</v>
      </c>
      <c r="M4825" s="19" t="n">
        <v>0.740266284359911</v>
      </c>
      <c r="N4825" s="19" t="n">
        <v>2.03707940656607</v>
      </c>
      <c r="O4825" s="19" t="n">
        <v>0.868510872352679</v>
      </c>
      <c r="P4825" s="19" t="n">
        <v>0.330638028580474</v>
      </c>
      <c r="Q4825" s="17" t="s">
        <v>30</v>
      </c>
      <c r="R4825" s="5" t="str">
        <f aca="false">IF(OR(Q4825="Steel plate",Q4825="Concrete jacket"),"Steel plate or jacket",Q4825)</f>
        <v>Seal cracks</v>
      </c>
      <c r="S4825" s="5" t="str">
        <f aca="false">IF(O4825&lt;='Tree rules'!$C$4,IF(N4825&lt;='Tree rules'!$C$5,IF(P4825&lt;='Tree rules'!$C$7,"Monitor","Polymer laminate"),IF(P4825&lt;='Tree rules'!$C$8,"Seal cracks","Polymer laminate")),IF(O4825&lt;='Tree rules'!$C$6,IF(P4825&lt;='Tree rules'!$C$9,"Polymer laminate","Steel plate or jacket"),IF(L4825&lt;='Tree rules'!$C$10,"Steel plate or jacket","Polymer laminate")))</f>
        <v>Seal cracks</v>
      </c>
      <c r="T4825" s="5" t="str">
        <f aca="false">IF(S4825=R4825,"Yes","No")</f>
        <v>Yes</v>
      </c>
    </row>
    <row r="4826" customFormat="false" ht="15" hidden="false" customHeight="false" outlineLevel="0" collapsed="false">
      <c r="A4826" s="15" t="n">
        <v>6882</v>
      </c>
      <c r="B4826" s="16" t="n">
        <v>5.26781086433657</v>
      </c>
      <c r="C4826" s="15" t="n">
        <v>230</v>
      </c>
      <c r="D4826" s="15" t="n">
        <v>400</v>
      </c>
      <c r="E4826" s="15" t="n">
        <v>30</v>
      </c>
      <c r="F4826" s="16" t="n">
        <v>0.740832460684402</v>
      </c>
      <c r="G4826" s="17" t="s">
        <v>101</v>
      </c>
      <c r="H4826" s="18" t="n">
        <v>0.3</v>
      </c>
      <c r="I4826" s="18" t="n">
        <v>1.5</v>
      </c>
      <c r="J4826" s="19" t="n">
        <v>0.869328566631258</v>
      </c>
      <c r="K4826" s="19" t="n">
        <v>0.52814510558812</v>
      </c>
      <c r="L4826" s="16" t="n">
        <v>14.8808216506683</v>
      </c>
      <c r="M4826" s="19" t="n">
        <v>0.93062862347463</v>
      </c>
      <c r="N4826" s="19" t="n">
        <v>0.736196406967084</v>
      </c>
      <c r="O4826" s="19" t="n">
        <v>1.07442703613977</v>
      </c>
      <c r="P4826" s="19" t="n">
        <v>0.460331825852644</v>
      </c>
      <c r="Q4826" s="17" t="s">
        <v>31</v>
      </c>
      <c r="R4826" s="5" t="str">
        <f aca="false">IF(OR(Q4826="Steel plate",Q4826="Concrete jacket"),"Steel plate or jacket",Q4826)</f>
        <v>Polymer laminate</v>
      </c>
      <c r="S4826" s="5" t="str">
        <f aca="false">IF(O4826&lt;='Tree rules'!$C$4,IF(N4826&lt;='Tree rules'!$C$5,IF(P4826&lt;='Tree rules'!$C$7,"Monitor","Polymer laminate"),IF(P4826&lt;='Tree rules'!$C$8,"Seal cracks","Polymer laminate")),IF(O4826&lt;='Tree rules'!$C$6,IF(P4826&lt;='Tree rules'!$C$9,"Polymer laminate","Steel plate or jacket"),IF(L4826&lt;='Tree rules'!$C$10,"Steel plate or jacket","Polymer laminate")))</f>
        <v>Polymer laminate</v>
      </c>
      <c r="T4826" s="5" t="str">
        <f aca="false">IF(S4826=R4826,"Yes","No")</f>
        <v>Yes</v>
      </c>
    </row>
    <row r="4827" customFormat="false" ht="15" hidden="false" customHeight="false" outlineLevel="0" collapsed="false">
      <c r="A4827" s="15" t="n">
        <v>6884</v>
      </c>
      <c r="B4827" s="16" t="n">
        <v>7.34442919589445</v>
      </c>
      <c r="C4827" s="15" t="n">
        <v>300</v>
      </c>
      <c r="D4827" s="15" t="n">
        <v>625</v>
      </c>
      <c r="E4827" s="15" t="n">
        <v>20</v>
      </c>
      <c r="F4827" s="16" t="n">
        <v>0.544470130604817</v>
      </c>
      <c r="G4827" s="17" t="s">
        <v>101</v>
      </c>
      <c r="H4827" s="18" t="n">
        <v>0.3</v>
      </c>
      <c r="I4827" s="18" t="n">
        <v>1</v>
      </c>
      <c r="J4827" s="19" t="n">
        <v>0.947797202940839</v>
      </c>
      <c r="K4827" s="19" t="n">
        <v>0.627129439932791</v>
      </c>
      <c r="L4827" s="16" t="n">
        <v>12.7286467866455</v>
      </c>
      <c r="M4827" s="19" t="n">
        <v>0.901928437865602</v>
      </c>
      <c r="N4827" s="19" t="n">
        <v>0.682553565217193</v>
      </c>
      <c r="O4827" s="19" t="n">
        <v>0.947797202940839</v>
      </c>
      <c r="P4827" s="19" t="n">
        <v>0.426974767953523</v>
      </c>
      <c r="Q4827" s="17" t="s">
        <v>29</v>
      </c>
      <c r="R4827" s="5" t="str">
        <f aca="false">IF(OR(Q4827="Steel plate",Q4827="Concrete jacket"),"Steel plate or jacket",Q4827)</f>
        <v>Monitor</v>
      </c>
      <c r="S4827" s="5" t="str">
        <f aca="false">IF(O4827&lt;='Tree rules'!$C$4,IF(N4827&lt;='Tree rules'!$C$5,IF(P4827&lt;='Tree rules'!$C$7,"Monitor","Polymer laminate"),IF(P4827&lt;='Tree rules'!$C$8,"Seal cracks","Polymer laminate")),IF(O4827&lt;='Tree rules'!$C$6,IF(P4827&lt;='Tree rules'!$C$9,"Polymer laminate","Steel plate or jacket"),IF(L4827&lt;='Tree rules'!$C$10,"Steel plate or jacket","Polymer laminate")))</f>
        <v>Monitor</v>
      </c>
      <c r="T4827" s="5" t="str">
        <f aca="false">IF(S4827=R4827,"Yes","No")</f>
        <v>Yes</v>
      </c>
    </row>
    <row r="4828" customFormat="false" ht="15" hidden="false" customHeight="false" outlineLevel="0" collapsed="false">
      <c r="A4828" s="15" t="n">
        <v>6885</v>
      </c>
      <c r="B4828" s="16" t="n">
        <v>3.92379624803439</v>
      </c>
      <c r="C4828" s="15" t="n">
        <v>300</v>
      </c>
      <c r="D4828" s="15" t="n">
        <v>325</v>
      </c>
      <c r="E4828" s="15" t="n">
        <v>20</v>
      </c>
      <c r="F4828" s="16" t="n">
        <v>0.536642161467296</v>
      </c>
      <c r="G4828" s="17" t="s">
        <v>103</v>
      </c>
      <c r="H4828" s="18" t="n">
        <v>0.2</v>
      </c>
      <c r="I4828" s="18" t="n">
        <v>1</v>
      </c>
      <c r="J4828" s="19" t="n">
        <v>0.883114237115724</v>
      </c>
      <c r="K4828" s="19" t="n">
        <v>0.547806013477034</v>
      </c>
      <c r="L4828" s="16" t="n">
        <v>13.9636877154249</v>
      </c>
      <c r="M4828" s="19" t="n">
        <v>0.744685844934713</v>
      </c>
      <c r="N4828" s="19" t="n">
        <v>0.875587635343128</v>
      </c>
      <c r="O4828" s="19" t="n">
        <v>0.883114237115724</v>
      </c>
      <c r="P4828" s="19" t="n">
        <v>0.397155944984523</v>
      </c>
      <c r="Q4828" s="17" t="s">
        <v>29</v>
      </c>
      <c r="R4828" s="5" t="str">
        <f aca="false">IF(OR(Q4828="Steel plate",Q4828="Concrete jacket"),"Steel plate or jacket",Q4828)</f>
        <v>Monitor</v>
      </c>
      <c r="S4828" s="5" t="str">
        <f aca="false">IF(O4828&lt;='Tree rules'!$C$4,IF(N4828&lt;='Tree rules'!$C$5,IF(P4828&lt;='Tree rules'!$C$7,"Monitor","Polymer laminate"),IF(P4828&lt;='Tree rules'!$C$8,"Seal cracks","Polymer laminate")),IF(O4828&lt;='Tree rules'!$C$6,IF(P4828&lt;='Tree rules'!$C$9,"Polymer laminate","Steel plate or jacket"),IF(L4828&lt;='Tree rules'!$C$10,"Steel plate or jacket","Polymer laminate")))</f>
        <v>Monitor</v>
      </c>
      <c r="T4828" s="5" t="str">
        <f aca="false">IF(S4828=R4828,"Yes","No")</f>
        <v>Yes</v>
      </c>
    </row>
    <row r="4829" customFormat="false" ht="15" hidden="false" customHeight="false" outlineLevel="0" collapsed="false">
      <c r="A4829" s="15" t="n">
        <v>6886</v>
      </c>
      <c r="B4829" s="16" t="n">
        <v>7.92502566650502</v>
      </c>
      <c r="C4829" s="15" t="n">
        <v>230</v>
      </c>
      <c r="D4829" s="15" t="n">
        <v>700</v>
      </c>
      <c r="E4829" s="15" t="n">
        <v>20</v>
      </c>
      <c r="F4829" s="16" t="n">
        <v>0.628486127018497</v>
      </c>
      <c r="G4829" s="17" t="s">
        <v>103</v>
      </c>
      <c r="H4829" s="18" t="n">
        <v>0.2</v>
      </c>
      <c r="I4829" s="18" t="n">
        <v>1.5</v>
      </c>
      <c r="J4829" s="19" t="n">
        <v>0.856117138159603</v>
      </c>
      <c r="K4829" s="19" t="n">
        <v>0.419432472106704</v>
      </c>
      <c r="L4829" s="16" t="n">
        <v>12.1549473412654</v>
      </c>
      <c r="M4829" s="19" t="n">
        <v>0.688900198197441</v>
      </c>
      <c r="N4829" s="19" t="n">
        <v>1.10210348160848</v>
      </c>
      <c r="O4829" s="19" t="n">
        <v>1.10463404340381</v>
      </c>
      <c r="P4829" s="19" t="n">
        <v>0.530029429998547</v>
      </c>
      <c r="Q4829" s="17" t="s">
        <v>31</v>
      </c>
      <c r="R4829" s="5" t="str">
        <f aca="false">IF(OR(Q4829="Steel plate",Q4829="Concrete jacket"),"Steel plate or jacket",Q4829)</f>
        <v>Polymer laminate</v>
      </c>
      <c r="S4829" s="5" t="str">
        <f aca="false">IF(O4829&lt;='Tree rules'!$C$4,IF(N4829&lt;='Tree rules'!$C$5,IF(P4829&lt;='Tree rules'!$C$7,"Monitor","Polymer laminate"),IF(P4829&lt;='Tree rules'!$C$8,"Seal cracks","Polymer laminate")),IF(O4829&lt;='Tree rules'!$C$6,IF(P4829&lt;='Tree rules'!$C$9,"Polymer laminate","Steel plate or jacket"),IF(L4829&lt;='Tree rules'!$C$10,"Steel plate or jacket","Polymer laminate")))</f>
        <v>Polymer laminate</v>
      </c>
      <c r="T4829" s="5" t="str">
        <f aca="false">IF(S4829=R4829,"Yes","No")</f>
        <v>Yes</v>
      </c>
    </row>
    <row r="4830" customFormat="false" ht="15" hidden="false" customHeight="false" outlineLevel="0" collapsed="false">
      <c r="A4830" s="15" t="n">
        <v>6887</v>
      </c>
      <c r="B4830" s="16" t="n">
        <v>3.31820071364461</v>
      </c>
      <c r="C4830" s="15" t="n">
        <v>230</v>
      </c>
      <c r="D4830" s="15" t="n">
        <v>300</v>
      </c>
      <c r="E4830" s="15" t="n">
        <v>25</v>
      </c>
      <c r="F4830" s="16" t="n">
        <v>0.612108978148471</v>
      </c>
      <c r="G4830" s="17" t="s">
        <v>102</v>
      </c>
      <c r="H4830" s="18" t="n">
        <v>0.1</v>
      </c>
      <c r="I4830" s="18" t="n">
        <v>1</v>
      </c>
      <c r="J4830" s="19" t="n">
        <v>0.880588223997017</v>
      </c>
      <c r="K4830" s="19" t="n">
        <v>0.482954088505757</v>
      </c>
      <c r="L4830" s="16" t="n">
        <v>13.7684676914714</v>
      </c>
      <c r="M4830" s="19" t="n">
        <v>0.254196351272366</v>
      </c>
      <c r="N4830" s="19" t="n">
        <v>2.72160573574199</v>
      </c>
      <c r="O4830" s="19" t="n">
        <v>0.880588223997017</v>
      </c>
      <c r="P4830" s="19" t="n">
        <v>0.839282053830546</v>
      </c>
      <c r="Q4830" s="17" t="s">
        <v>30</v>
      </c>
      <c r="R4830" s="5" t="str">
        <f aca="false">IF(OR(Q4830="Steel plate",Q4830="Concrete jacket"),"Steel plate or jacket",Q4830)</f>
        <v>Seal cracks</v>
      </c>
      <c r="S4830" s="5" t="str">
        <f aca="false">IF(O4830&lt;='Tree rules'!$C$4,IF(N4830&lt;='Tree rules'!$C$5,IF(P4830&lt;='Tree rules'!$C$7,"Monitor","Polymer laminate"),IF(P4830&lt;='Tree rules'!$C$8,"Seal cracks","Polymer laminate")),IF(O4830&lt;='Tree rules'!$C$6,IF(P4830&lt;='Tree rules'!$C$9,"Polymer laminate","Steel plate or jacket"),IF(L4830&lt;='Tree rules'!$C$10,"Steel plate or jacket","Polymer laminate")))</f>
        <v>Seal cracks</v>
      </c>
      <c r="T4830" s="5" t="str">
        <f aca="false">IF(S4830=R4830,"Yes","No")</f>
        <v>Yes</v>
      </c>
    </row>
    <row r="4831" customFormat="false" ht="15" hidden="false" customHeight="false" outlineLevel="0" collapsed="false">
      <c r="A4831" s="15" t="n">
        <v>6888</v>
      </c>
      <c r="B4831" s="16" t="n">
        <v>4.15146614351952</v>
      </c>
      <c r="C4831" s="15" t="n">
        <v>300</v>
      </c>
      <c r="D4831" s="15" t="n">
        <v>350</v>
      </c>
      <c r="E4831" s="15" t="n">
        <v>30</v>
      </c>
      <c r="F4831" s="16" t="n">
        <v>0.693508312050727</v>
      </c>
      <c r="G4831" s="17" t="s">
        <v>103</v>
      </c>
      <c r="H4831" s="18" t="n">
        <v>0.2</v>
      </c>
      <c r="I4831" s="18" t="n">
        <v>1.5</v>
      </c>
      <c r="J4831" s="19" t="n">
        <v>0.868610502907563</v>
      </c>
      <c r="K4831" s="19" t="n">
        <v>0.442809233577401</v>
      </c>
      <c r="L4831" s="16" t="n">
        <v>13.7465766341706</v>
      </c>
      <c r="M4831" s="19" t="n">
        <v>0.524557418849893</v>
      </c>
      <c r="N4831" s="19" t="n">
        <v>1.90148162142272</v>
      </c>
      <c r="O4831" s="19" t="n">
        <v>1.11060137882646</v>
      </c>
      <c r="P4831" s="19" t="n">
        <v>0.605680753551916</v>
      </c>
      <c r="Q4831" s="17" t="s">
        <v>31</v>
      </c>
      <c r="R4831" s="5" t="str">
        <f aca="false">IF(OR(Q4831="Steel plate",Q4831="Concrete jacket"),"Steel plate or jacket",Q4831)</f>
        <v>Polymer laminate</v>
      </c>
      <c r="S4831" s="5" t="str">
        <f aca="false">IF(O4831&lt;='Tree rules'!$C$4,IF(N4831&lt;='Tree rules'!$C$5,IF(P4831&lt;='Tree rules'!$C$7,"Monitor","Polymer laminate"),IF(P4831&lt;='Tree rules'!$C$8,"Seal cracks","Polymer laminate")),IF(O4831&lt;='Tree rules'!$C$6,IF(P4831&lt;='Tree rules'!$C$9,"Polymer laminate","Steel plate or jacket"),IF(L4831&lt;='Tree rules'!$C$10,"Steel plate or jacket","Polymer laminate")))</f>
        <v>Polymer laminate</v>
      </c>
      <c r="T4831" s="5" t="str">
        <f aca="false">IF(S4831=R4831,"Yes","No")</f>
        <v>Yes</v>
      </c>
    </row>
    <row r="4832" customFormat="false" ht="15" hidden="false" customHeight="false" outlineLevel="0" collapsed="false">
      <c r="A4832" s="15" t="n">
        <v>6890</v>
      </c>
      <c r="B4832" s="16" t="n">
        <v>3.67436888019085</v>
      </c>
      <c r="C4832" s="15" t="n">
        <v>230</v>
      </c>
      <c r="D4832" s="15" t="n">
        <v>375</v>
      </c>
      <c r="E4832" s="15" t="n">
        <v>30</v>
      </c>
      <c r="F4832" s="16" t="n">
        <v>0.797126720614828</v>
      </c>
      <c r="G4832" s="17" t="s">
        <v>103</v>
      </c>
      <c r="H4832" s="18" t="n">
        <v>0.2</v>
      </c>
      <c r="I4832" s="18" t="n">
        <v>1.5</v>
      </c>
      <c r="J4832" s="19" t="n">
        <v>0.964988358863395</v>
      </c>
      <c r="K4832" s="19" t="n">
        <v>0.612973171567639</v>
      </c>
      <c r="L4832" s="16" t="n">
        <v>11.1682944686652</v>
      </c>
      <c r="M4832" s="19" t="n">
        <v>0.337491387755543</v>
      </c>
      <c r="N4832" s="19" t="n">
        <v>1.33267304945259</v>
      </c>
      <c r="O4832" s="19" t="n">
        <v>1.15172655086592</v>
      </c>
      <c r="P4832" s="19" t="n">
        <v>1.04861063721041</v>
      </c>
      <c r="Q4832" s="17" t="s">
        <v>31</v>
      </c>
      <c r="R4832" s="5" t="str">
        <f aca="false">IF(OR(Q4832="Steel plate",Q4832="Concrete jacket"),"Steel plate or jacket",Q4832)</f>
        <v>Polymer laminate</v>
      </c>
      <c r="S4832" s="5" t="str">
        <f aca="false">IF(O4832&lt;='Tree rules'!$C$4,IF(N4832&lt;='Tree rules'!$C$5,IF(P4832&lt;='Tree rules'!$C$7,"Monitor","Polymer laminate"),IF(P4832&lt;='Tree rules'!$C$8,"Seal cracks","Polymer laminate")),IF(O4832&lt;='Tree rules'!$C$6,IF(P4832&lt;='Tree rules'!$C$9,"Polymer laminate","Steel plate or jacket"),IF(L4832&lt;='Tree rules'!$C$10,"Steel plate or jacket","Polymer laminate")))</f>
        <v>Polymer laminate</v>
      </c>
      <c r="T4832" s="5" t="str">
        <f aca="false">IF(S4832=R4832,"Yes","No")</f>
        <v>Yes</v>
      </c>
    </row>
    <row r="4833" customFormat="false" ht="15" hidden="false" customHeight="false" outlineLevel="0" collapsed="false">
      <c r="A4833" s="15" t="n">
        <v>6891</v>
      </c>
      <c r="B4833" s="16" t="n">
        <v>6.76390310456406</v>
      </c>
      <c r="C4833" s="15" t="n">
        <v>230</v>
      </c>
      <c r="D4833" s="15" t="n">
        <v>550</v>
      </c>
      <c r="E4833" s="15" t="n">
        <v>25</v>
      </c>
      <c r="F4833" s="16" t="n">
        <v>0.544187190990784</v>
      </c>
      <c r="G4833" s="17" t="s">
        <v>101</v>
      </c>
      <c r="H4833" s="18" t="n">
        <v>0.3</v>
      </c>
      <c r="I4833" s="18" t="n">
        <v>1</v>
      </c>
      <c r="J4833" s="19" t="n">
        <v>0.905086302696048</v>
      </c>
      <c r="K4833" s="19" t="n">
        <v>0.428924081409637</v>
      </c>
      <c r="L4833" s="16" t="n">
        <v>13.4739105668607</v>
      </c>
      <c r="M4833" s="19" t="n">
        <v>0.328629085118558</v>
      </c>
      <c r="N4833" s="19" t="n">
        <v>0.899547465263807</v>
      </c>
      <c r="O4833" s="19" t="n">
        <v>0.905086302696048</v>
      </c>
      <c r="P4833" s="19" t="n">
        <v>0.835691708317028</v>
      </c>
      <c r="Q4833" s="17" t="s">
        <v>29</v>
      </c>
      <c r="R4833" s="5" t="str">
        <f aca="false">IF(OR(Q4833="Steel plate",Q4833="Concrete jacket"),"Steel plate or jacket",Q4833)</f>
        <v>Monitor</v>
      </c>
      <c r="S4833" s="5" t="str">
        <f aca="false">IF(O4833&lt;='Tree rules'!$C$4,IF(N4833&lt;='Tree rules'!$C$5,IF(P4833&lt;='Tree rules'!$C$7,"Monitor","Polymer laminate"),IF(P4833&lt;='Tree rules'!$C$8,"Seal cracks","Polymer laminate")),IF(O4833&lt;='Tree rules'!$C$6,IF(P4833&lt;='Tree rules'!$C$9,"Polymer laminate","Steel plate or jacket"),IF(L4833&lt;='Tree rules'!$C$10,"Steel plate or jacket","Polymer laminate")))</f>
        <v>Monitor</v>
      </c>
      <c r="T4833" s="5" t="str">
        <f aca="false">IF(S4833=R4833,"Yes","No")</f>
        <v>Yes</v>
      </c>
    </row>
    <row r="4834" customFormat="false" ht="15" hidden="false" customHeight="false" outlineLevel="0" collapsed="false">
      <c r="A4834" s="15" t="n">
        <v>6892</v>
      </c>
      <c r="B4834" s="16" t="n">
        <v>3.39103859461031</v>
      </c>
      <c r="C4834" s="15" t="n">
        <v>300</v>
      </c>
      <c r="D4834" s="15" t="n">
        <v>325</v>
      </c>
      <c r="E4834" s="15" t="n">
        <v>25</v>
      </c>
      <c r="F4834" s="16" t="n">
        <v>0.72065207824282</v>
      </c>
      <c r="G4834" s="17" t="s">
        <v>101</v>
      </c>
      <c r="H4834" s="18" t="n">
        <v>0.3</v>
      </c>
      <c r="I4834" s="18" t="n">
        <v>1</v>
      </c>
      <c r="J4834" s="19" t="n">
        <v>0.979256009662285</v>
      </c>
      <c r="K4834" s="19" t="n">
        <v>0.485962392125059</v>
      </c>
      <c r="L4834" s="16" t="n">
        <v>12.1542601957359</v>
      </c>
      <c r="M4834" s="19" t="n">
        <v>0.759480878754312</v>
      </c>
      <c r="N4834" s="19" t="n">
        <v>0.781637723186644</v>
      </c>
      <c r="O4834" s="19" t="n">
        <v>0.979256009662285</v>
      </c>
      <c r="P4834" s="19" t="n">
        <v>0.41636040380088</v>
      </c>
      <c r="Q4834" s="17" t="s">
        <v>29</v>
      </c>
      <c r="R4834" s="5" t="str">
        <f aca="false">IF(OR(Q4834="Steel plate",Q4834="Concrete jacket"),"Steel plate or jacket",Q4834)</f>
        <v>Monitor</v>
      </c>
      <c r="S4834" s="5" t="str">
        <f aca="false">IF(O4834&lt;='Tree rules'!$C$4,IF(N4834&lt;='Tree rules'!$C$5,IF(P4834&lt;='Tree rules'!$C$7,"Monitor","Polymer laminate"),IF(P4834&lt;='Tree rules'!$C$8,"Seal cracks","Polymer laminate")),IF(O4834&lt;='Tree rules'!$C$6,IF(P4834&lt;='Tree rules'!$C$9,"Polymer laminate","Steel plate or jacket"),IF(L4834&lt;='Tree rules'!$C$10,"Steel plate or jacket","Polymer laminate")))</f>
        <v>Monitor</v>
      </c>
      <c r="T4834" s="5" t="str">
        <f aca="false">IF(S4834=R4834,"Yes","No")</f>
        <v>Yes</v>
      </c>
    </row>
    <row r="4835" customFormat="false" ht="15" hidden="false" customHeight="false" outlineLevel="0" collapsed="false">
      <c r="A4835" s="15" t="n">
        <v>6893</v>
      </c>
      <c r="B4835" s="16" t="n">
        <v>3.55529346051214</v>
      </c>
      <c r="C4835" s="15" t="n">
        <v>230</v>
      </c>
      <c r="D4835" s="15" t="n">
        <v>350</v>
      </c>
      <c r="E4835" s="15" t="n">
        <v>30</v>
      </c>
      <c r="F4835" s="16" t="n">
        <v>0.9045760591966</v>
      </c>
      <c r="G4835" s="17" t="s">
        <v>101</v>
      </c>
      <c r="H4835" s="18" t="n">
        <v>0.3</v>
      </c>
      <c r="I4835" s="18" t="n">
        <v>1.5</v>
      </c>
      <c r="J4835" s="19" t="n">
        <v>0.98409394446127</v>
      </c>
      <c r="K4835" s="19" t="n">
        <v>0.437169832764144</v>
      </c>
      <c r="L4835" s="16" t="n">
        <v>11.7724949023581</v>
      </c>
      <c r="M4835" s="19" t="n">
        <v>0.602096427642615</v>
      </c>
      <c r="N4835" s="19" t="n">
        <v>1.19841172630105</v>
      </c>
      <c r="O4835" s="19" t="n">
        <v>1.26103282412974</v>
      </c>
      <c r="P4835" s="19" t="n">
        <v>0.633819034002674</v>
      </c>
      <c r="Q4835" s="17" t="s">
        <v>31</v>
      </c>
      <c r="R4835" s="5" t="str">
        <f aca="false">IF(OR(Q4835="Steel plate",Q4835="Concrete jacket"),"Steel plate or jacket",Q4835)</f>
        <v>Polymer laminate</v>
      </c>
      <c r="S4835" s="5" t="str">
        <f aca="false">IF(O4835&lt;='Tree rules'!$C$4,IF(N4835&lt;='Tree rules'!$C$5,IF(P4835&lt;='Tree rules'!$C$7,"Monitor","Polymer laminate"),IF(P4835&lt;='Tree rules'!$C$8,"Seal cracks","Polymer laminate")),IF(O4835&lt;='Tree rules'!$C$6,IF(P4835&lt;='Tree rules'!$C$9,"Polymer laminate","Steel plate or jacket"),IF(L4835&lt;='Tree rules'!$C$10,"Steel plate or jacket","Polymer laminate")))</f>
        <v>Polymer laminate</v>
      </c>
      <c r="T4835" s="5" t="str">
        <f aca="false">IF(S4835=R4835,"Yes","No")</f>
        <v>Yes</v>
      </c>
    </row>
    <row r="4836" customFormat="false" ht="15" hidden="false" customHeight="false" outlineLevel="0" collapsed="false">
      <c r="A4836" s="15" t="n">
        <v>6894</v>
      </c>
      <c r="B4836" s="16" t="n">
        <v>3.06652858911407</v>
      </c>
      <c r="C4836" s="15" t="n">
        <v>300</v>
      </c>
      <c r="D4836" s="15" t="n">
        <v>300</v>
      </c>
      <c r="E4836" s="15" t="n">
        <v>25</v>
      </c>
      <c r="F4836" s="16" t="n">
        <v>0.736310778185108</v>
      </c>
      <c r="G4836" s="17" t="s">
        <v>101</v>
      </c>
      <c r="H4836" s="18" t="n">
        <v>0.3</v>
      </c>
      <c r="I4836" s="18" t="n">
        <v>2</v>
      </c>
      <c r="J4836" s="19" t="n">
        <v>0.889659663477895</v>
      </c>
      <c r="K4836" s="19" t="n">
        <v>0.476306637752504</v>
      </c>
      <c r="L4836" s="16" t="n">
        <v>11.9786273012269</v>
      </c>
      <c r="M4836" s="19" t="n">
        <v>0.702808391099149</v>
      </c>
      <c r="N4836" s="19" t="n">
        <v>0.93577579793309</v>
      </c>
      <c r="O4836" s="19" t="n">
        <v>1.35556852390061</v>
      </c>
      <c r="P4836" s="19" t="n">
        <v>0.505035484216975</v>
      </c>
      <c r="Q4836" s="17" t="s">
        <v>31</v>
      </c>
      <c r="R4836" s="5" t="str">
        <f aca="false">IF(OR(Q4836="Steel plate",Q4836="Concrete jacket"),"Steel plate or jacket",Q4836)</f>
        <v>Polymer laminate</v>
      </c>
      <c r="S4836" s="5" t="str">
        <f aca="false">IF(O4836&lt;='Tree rules'!$C$4,IF(N4836&lt;='Tree rules'!$C$5,IF(P4836&lt;='Tree rules'!$C$7,"Monitor","Polymer laminate"),IF(P4836&lt;='Tree rules'!$C$8,"Seal cracks","Polymer laminate")),IF(O4836&lt;='Tree rules'!$C$6,IF(P4836&lt;='Tree rules'!$C$9,"Polymer laminate","Steel plate or jacket"),IF(L4836&lt;='Tree rules'!$C$10,"Steel plate or jacket","Polymer laminate")))</f>
        <v>Steel plate or jacket</v>
      </c>
      <c r="T4836" s="5" t="str">
        <f aca="false">IF(S4836=R4836,"Yes","No")</f>
        <v>No</v>
      </c>
    </row>
    <row r="4837" customFormat="false" ht="15" hidden="false" customHeight="false" outlineLevel="0" collapsed="false">
      <c r="A4837" s="15" t="n">
        <v>6895</v>
      </c>
      <c r="B4837" s="16" t="n">
        <v>6.21027087509095</v>
      </c>
      <c r="C4837" s="15" t="n">
        <v>230</v>
      </c>
      <c r="D4837" s="15" t="n">
        <v>500</v>
      </c>
      <c r="E4837" s="15" t="n">
        <v>30</v>
      </c>
      <c r="F4837" s="16" t="n">
        <v>0.625130365852113</v>
      </c>
      <c r="G4837" s="17" t="s">
        <v>102</v>
      </c>
      <c r="H4837" s="18" t="n">
        <v>0.1</v>
      </c>
      <c r="I4837" s="18" t="n">
        <v>2</v>
      </c>
      <c r="J4837" s="19" t="n">
        <v>0.990968514308871</v>
      </c>
      <c r="K4837" s="19" t="n">
        <v>0.400714625625019</v>
      </c>
      <c r="L4837" s="16" t="n">
        <v>14.2111461672562</v>
      </c>
      <c r="M4837" s="19" t="n">
        <v>0.438976530265378</v>
      </c>
      <c r="N4837" s="19" t="n">
        <v>5.17263427830708</v>
      </c>
      <c r="O4837" s="19" t="n">
        <v>1.58484145140028</v>
      </c>
      <c r="P4837" s="19" t="n">
        <v>0.887481919126243</v>
      </c>
      <c r="Q4837" s="17" t="s">
        <v>31</v>
      </c>
      <c r="R4837" s="5" t="str">
        <f aca="false">IF(OR(Q4837="Steel plate",Q4837="Concrete jacket"),"Steel plate or jacket",Q4837)</f>
        <v>Polymer laminate</v>
      </c>
      <c r="S4837" s="5" t="str">
        <f aca="false">IF(O4837&lt;='Tree rules'!$C$4,IF(N4837&lt;='Tree rules'!$C$5,IF(P4837&lt;='Tree rules'!$C$7,"Monitor","Polymer laminate"),IF(P4837&lt;='Tree rules'!$C$8,"Seal cracks","Polymer laminate")),IF(O4837&lt;='Tree rules'!$C$6,IF(P4837&lt;='Tree rules'!$C$9,"Polymer laminate","Steel plate or jacket"),IF(L4837&lt;='Tree rules'!$C$10,"Steel plate or jacket","Polymer laminate")))</f>
        <v>Polymer laminate</v>
      </c>
      <c r="T4837" s="5" t="str">
        <f aca="false">IF(S4837=R4837,"Yes","No")</f>
        <v>Yes</v>
      </c>
    </row>
    <row r="4838" customFormat="false" ht="15" hidden="false" customHeight="false" outlineLevel="0" collapsed="false">
      <c r="A4838" s="15" t="n">
        <v>6896</v>
      </c>
      <c r="B4838" s="16" t="n">
        <v>6.11948809310293</v>
      </c>
      <c r="C4838" s="15" t="n">
        <v>300</v>
      </c>
      <c r="D4838" s="15" t="n">
        <v>600</v>
      </c>
      <c r="E4838" s="15" t="n">
        <v>20</v>
      </c>
      <c r="F4838" s="16" t="n">
        <v>0.621712831879242</v>
      </c>
      <c r="G4838" s="17" t="s">
        <v>102</v>
      </c>
      <c r="H4838" s="18" t="n">
        <v>0.1</v>
      </c>
      <c r="I4838" s="18" t="n">
        <v>1.5</v>
      </c>
      <c r="J4838" s="19" t="n">
        <v>0.891304947197588</v>
      </c>
      <c r="K4838" s="19" t="n">
        <v>0.541019953886265</v>
      </c>
      <c r="L4838" s="16" t="n">
        <v>11.3534101912856</v>
      </c>
      <c r="M4838" s="19" t="n">
        <v>0.635214569295707</v>
      </c>
      <c r="N4838" s="19" t="n">
        <v>2.74405573591211</v>
      </c>
      <c r="O4838" s="19" t="n">
        <v>1.09585054008066</v>
      </c>
      <c r="P4838" s="19" t="n">
        <v>0.531260552819466</v>
      </c>
      <c r="Q4838" s="17" t="s">
        <v>31</v>
      </c>
      <c r="R4838" s="5" t="str">
        <f aca="false">IF(OR(Q4838="Steel plate",Q4838="Concrete jacket"),"Steel plate or jacket",Q4838)</f>
        <v>Polymer laminate</v>
      </c>
      <c r="S4838" s="5" t="str">
        <f aca="false">IF(O4838&lt;='Tree rules'!$C$4,IF(N4838&lt;='Tree rules'!$C$5,IF(P4838&lt;='Tree rules'!$C$7,"Monitor","Polymer laminate"),IF(P4838&lt;='Tree rules'!$C$8,"Seal cracks","Polymer laminate")),IF(O4838&lt;='Tree rules'!$C$6,IF(P4838&lt;='Tree rules'!$C$9,"Polymer laminate","Steel plate or jacket"),IF(L4838&lt;='Tree rules'!$C$10,"Steel plate or jacket","Polymer laminate")))</f>
        <v>Polymer laminate</v>
      </c>
      <c r="T4838" s="5" t="str">
        <f aca="false">IF(S4838=R4838,"Yes","No")</f>
        <v>Yes</v>
      </c>
    </row>
    <row r="4839" customFormat="false" ht="15" hidden="false" customHeight="false" outlineLevel="0" collapsed="false">
      <c r="A4839" s="15" t="n">
        <v>6897</v>
      </c>
      <c r="B4839" s="16" t="n">
        <v>6.80026733073304</v>
      </c>
      <c r="C4839" s="15" t="n">
        <v>230</v>
      </c>
      <c r="D4839" s="15" t="n">
        <v>625</v>
      </c>
      <c r="E4839" s="15" t="n">
        <v>30</v>
      </c>
      <c r="F4839" s="16" t="n">
        <v>0.729133371558826</v>
      </c>
      <c r="G4839" s="17" t="s">
        <v>102</v>
      </c>
      <c r="H4839" s="18" t="n">
        <v>0.1</v>
      </c>
      <c r="I4839" s="18" t="n">
        <v>1</v>
      </c>
      <c r="J4839" s="19" t="n">
        <v>0.927464484783483</v>
      </c>
      <c r="K4839" s="19" t="n">
        <v>0.546136873005311</v>
      </c>
      <c r="L4839" s="16" t="n">
        <v>12.1001198055748</v>
      </c>
      <c r="M4839" s="19" t="n">
        <v>0.329260010883573</v>
      </c>
      <c r="N4839" s="19" t="n">
        <v>2.5862260068682</v>
      </c>
      <c r="O4839" s="19" t="n">
        <v>0.927464484783483</v>
      </c>
      <c r="P4839" s="19" t="n">
        <v>0.973929646861638</v>
      </c>
      <c r="Q4839" s="17" t="s">
        <v>30</v>
      </c>
      <c r="R4839" s="5" t="str">
        <f aca="false">IF(OR(Q4839="Steel plate",Q4839="Concrete jacket"),"Steel plate or jacket",Q4839)</f>
        <v>Seal cracks</v>
      </c>
      <c r="S4839" s="5" t="str">
        <f aca="false">IF(O4839&lt;='Tree rules'!$C$4,IF(N4839&lt;='Tree rules'!$C$5,IF(P4839&lt;='Tree rules'!$C$7,"Monitor","Polymer laminate"),IF(P4839&lt;='Tree rules'!$C$8,"Seal cracks","Polymer laminate")),IF(O4839&lt;='Tree rules'!$C$6,IF(P4839&lt;='Tree rules'!$C$9,"Polymer laminate","Steel plate or jacket"),IF(L4839&lt;='Tree rules'!$C$10,"Steel plate or jacket","Polymer laminate")))</f>
        <v>Seal cracks</v>
      </c>
      <c r="T4839" s="5" t="str">
        <f aca="false">IF(S4839=R4839,"Yes","No")</f>
        <v>Yes</v>
      </c>
    </row>
    <row r="4840" customFormat="false" ht="15" hidden="false" customHeight="false" outlineLevel="0" collapsed="false">
      <c r="A4840" s="15" t="n">
        <v>6899</v>
      </c>
      <c r="B4840" s="16" t="n">
        <v>3.95855553725492</v>
      </c>
      <c r="C4840" s="15" t="n">
        <v>300</v>
      </c>
      <c r="D4840" s="15" t="n">
        <v>350</v>
      </c>
      <c r="E4840" s="15" t="n">
        <v>30</v>
      </c>
      <c r="F4840" s="16" t="n">
        <v>0.661387927071535</v>
      </c>
      <c r="G4840" s="17" t="s">
        <v>101</v>
      </c>
      <c r="H4840" s="18" t="n">
        <v>0.3</v>
      </c>
      <c r="I4840" s="18" t="n">
        <v>1</v>
      </c>
      <c r="J4840" s="19" t="n">
        <v>0.928658242920913</v>
      </c>
      <c r="K4840" s="19" t="n">
        <v>0.594757749486091</v>
      </c>
      <c r="L4840" s="16" t="n">
        <v>13.0215642672859</v>
      </c>
      <c r="M4840" s="19" t="n">
        <v>0.792992147571341</v>
      </c>
      <c r="N4840" s="19" t="n">
        <v>0.730895656188463</v>
      </c>
      <c r="O4840" s="19" t="n">
        <v>0.928658242920913</v>
      </c>
      <c r="P4840" s="19" t="n">
        <v>0.403248588913258</v>
      </c>
      <c r="Q4840" s="17" t="s">
        <v>29</v>
      </c>
      <c r="R4840" s="5" t="str">
        <f aca="false">IF(OR(Q4840="Steel plate",Q4840="Concrete jacket"),"Steel plate or jacket",Q4840)</f>
        <v>Monitor</v>
      </c>
      <c r="S4840" s="5" t="str">
        <f aca="false">IF(O4840&lt;='Tree rules'!$C$4,IF(N4840&lt;='Tree rules'!$C$5,IF(P4840&lt;='Tree rules'!$C$7,"Monitor","Polymer laminate"),IF(P4840&lt;='Tree rules'!$C$8,"Seal cracks","Polymer laminate")),IF(O4840&lt;='Tree rules'!$C$6,IF(P4840&lt;='Tree rules'!$C$9,"Polymer laminate","Steel plate or jacket"),IF(L4840&lt;='Tree rules'!$C$10,"Steel plate or jacket","Polymer laminate")))</f>
        <v>Monitor</v>
      </c>
      <c r="T4840" s="5" t="str">
        <f aca="false">IF(S4840=R4840,"Yes","No")</f>
        <v>Yes</v>
      </c>
    </row>
    <row r="4841" customFormat="false" ht="15" hidden="false" customHeight="false" outlineLevel="0" collapsed="false">
      <c r="A4841" s="15" t="n">
        <v>6900</v>
      </c>
      <c r="B4841" s="16" t="n">
        <v>7.04753361513279</v>
      </c>
      <c r="C4841" s="15" t="n">
        <v>300</v>
      </c>
      <c r="D4841" s="15" t="n">
        <v>575</v>
      </c>
      <c r="E4841" s="15" t="n">
        <v>30</v>
      </c>
      <c r="F4841" s="16" t="n">
        <v>0.596127638252333</v>
      </c>
      <c r="G4841" s="17" t="s">
        <v>103</v>
      </c>
      <c r="H4841" s="18" t="n">
        <v>0.2</v>
      </c>
      <c r="I4841" s="18" t="n">
        <v>1</v>
      </c>
      <c r="J4841" s="19" t="n">
        <v>0.933284588972817</v>
      </c>
      <c r="K4841" s="19" t="n">
        <v>0.464051310947137</v>
      </c>
      <c r="L4841" s="16" t="n">
        <v>13.372929060973</v>
      </c>
      <c r="M4841" s="19" t="n">
        <v>0.92355098845195</v>
      </c>
      <c r="N4841" s="19" t="n">
        <v>1.04096801997689</v>
      </c>
      <c r="O4841" s="19" t="n">
        <v>0.933284588972817</v>
      </c>
      <c r="P4841" s="19" t="n">
        <v>0.356056854853829</v>
      </c>
      <c r="Q4841" s="17" t="s">
        <v>30</v>
      </c>
      <c r="R4841" s="5" t="str">
        <f aca="false">IF(OR(Q4841="Steel plate",Q4841="Concrete jacket"),"Steel plate or jacket",Q4841)</f>
        <v>Seal cracks</v>
      </c>
      <c r="S4841" s="5" t="str">
        <f aca="false">IF(O4841&lt;='Tree rules'!$C$4,IF(N4841&lt;='Tree rules'!$C$5,IF(P4841&lt;='Tree rules'!$C$7,"Monitor","Polymer laminate"),IF(P4841&lt;='Tree rules'!$C$8,"Seal cracks","Polymer laminate")),IF(O4841&lt;='Tree rules'!$C$6,IF(P4841&lt;='Tree rules'!$C$9,"Polymer laminate","Steel plate or jacket"),IF(L4841&lt;='Tree rules'!$C$10,"Steel plate or jacket","Polymer laminate")))</f>
        <v>Seal cracks</v>
      </c>
      <c r="T4841" s="5" t="str">
        <f aca="false">IF(S4841=R4841,"Yes","No")</f>
        <v>Yes</v>
      </c>
    </row>
    <row r="4842" customFormat="false" ht="15" hidden="false" customHeight="false" outlineLevel="0" collapsed="false">
      <c r="A4842" s="15" t="n">
        <v>6901</v>
      </c>
      <c r="B4842" s="16" t="n">
        <v>6.43262502320476</v>
      </c>
      <c r="C4842" s="15" t="n">
        <v>230</v>
      </c>
      <c r="D4842" s="15" t="n">
        <v>550</v>
      </c>
      <c r="E4842" s="15" t="n">
        <v>30</v>
      </c>
      <c r="F4842" s="16" t="n">
        <v>0.544187190990784</v>
      </c>
      <c r="G4842" s="17" t="s">
        <v>101</v>
      </c>
      <c r="H4842" s="18" t="n">
        <v>0.3</v>
      </c>
      <c r="I4842" s="18" t="n">
        <v>1.5</v>
      </c>
      <c r="J4842" s="19" t="n">
        <v>0.886833680415077</v>
      </c>
      <c r="K4842" s="19" t="n">
        <v>0.602554191713961</v>
      </c>
      <c r="L4842" s="16" t="n">
        <v>12.813994070129</v>
      </c>
      <c r="M4842" s="19" t="n">
        <v>0.943696981893653</v>
      </c>
      <c r="N4842" s="19" t="n">
        <v>0.911235295622407</v>
      </c>
      <c r="O4842" s="19" t="n">
        <v>1.063067844879</v>
      </c>
      <c r="P4842" s="19" t="n">
        <v>0.349194172665517</v>
      </c>
      <c r="Q4842" s="17" t="s">
        <v>31</v>
      </c>
      <c r="R4842" s="5" t="str">
        <f aca="false">IF(OR(Q4842="Steel plate",Q4842="Concrete jacket"),"Steel plate or jacket",Q4842)</f>
        <v>Polymer laminate</v>
      </c>
      <c r="S4842" s="5" t="str">
        <f aca="false">IF(O4842&lt;='Tree rules'!$C$4,IF(N4842&lt;='Tree rules'!$C$5,IF(P4842&lt;='Tree rules'!$C$7,"Monitor","Polymer laminate"),IF(P4842&lt;='Tree rules'!$C$8,"Seal cracks","Polymer laminate")),IF(O4842&lt;='Tree rules'!$C$6,IF(P4842&lt;='Tree rules'!$C$9,"Polymer laminate","Steel plate or jacket"),IF(L4842&lt;='Tree rules'!$C$10,"Steel plate or jacket","Polymer laminate")))</f>
        <v>Polymer laminate</v>
      </c>
      <c r="T4842" s="5" t="str">
        <f aca="false">IF(S4842=R4842,"Yes","No")</f>
        <v>Yes</v>
      </c>
    </row>
    <row r="4843" customFormat="false" ht="15" hidden="false" customHeight="false" outlineLevel="0" collapsed="false">
      <c r="A4843" s="15" t="n">
        <v>6902</v>
      </c>
      <c r="B4843" s="16" t="n">
        <v>6.76378049039169</v>
      </c>
      <c r="C4843" s="15" t="n">
        <v>300</v>
      </c>
      <c r="D4843" s="15" t="n">
        <v>625</v>
      </c>
      <c r="E4843" s="15" t="n">
        <v>30</v>
      </c>
      <c r="F4843" s="16" t="n">
        <v>0.694514438099298</v>
      </c>
      <c r="G4843" s="17" t="s">
        <v>101</v>
      </c>
      <c r="H4843" s="18" t="n">
        <v>0.3</v>
      </c>
      <c r="I4843" s="18" t="n">
        <v>1</v>
      </c>
      <c r="J4843" s="19" t="n">
        <v>0.985605998267394</v>
      </c>
      <c r="K4843" s="19" t="n">
        <v>0.505975018378344</v>
      </c>
      <c r="L4843" s="16" t="n">
        <v>11.681831589623</v>
      </c>
      <c r="M4843" s="19" t="n">
        <v>0.635874181897279</v>
      </c>
      <c r="N4843" s="19" t="n">
        <v>0.608060038086329</v>
      </c>
      <c r="O4843" s="19" t="n">
        <v>0.985605998267394</v>
      </c>
      <c r="P4843" s="19" t="n">
        <v>0.545227804103701</v>
      </c>
      <c r="Q4843" s="17" t="s">
        <v>29</v>
      </c>
      <c r="R4843" s="5" t="str">
        <f aca="false">IF(OR(Q4843="Steel plate",Q4843="Concrete jacket"),"Steel plate or jacket",Q4843)</f>
        <v>Monitor</v>
      </c>
      <c r="S4843" s="5" t="str">
        <f aca="false">IF(O4843&lt;='Tree rules'!$C$4,IF(N4843&lt;='Tree rules'!$C$5,IF(P4843&lt;='Tree rules'!$C$7,"Monitor","Polymer laminate"),IF(P4843&lt;='Tree rules'!$C$8,"Seal cracks","Polymer laminate")),IF(O4843&lt;='Tree rules'!$C$6,IF(P4843&lt;='Tree rules'!$C$9,"Polymer laminate","Steel plate or jacket"),IF(L4843&lt;='Tree rules'!$C$10,"Steel plate or jacket","Polymer laminate")))</f>
        <v>Monitor</v>
      </c>
      <c r="T4843" s="5" t="str">
        <f aca="false">IF(S4843=R4843,"Yes","No")</f>
        <v>Yes</v>
      </c>
    </row>
    <row r="4844" customFormat="false" ht="15" hidden="false" customHeight="false" outlineLevel="0" collapsed="false">
      <c r="A4844" s="15" t="n">
        <v>6903</v>
      </c>
      <c r="B4844" s="16" t="n">
        <v>3.84187970666541</v>
      </c>
      <c r="C4844" s="15" t="n">
        <v>300</v>
      </c>
      <c r="D4844" s="15" t="n">
        <v>375</v>
      </c>
      <c r="E4844" s="15" t="n">
        <v>30</v>
      </c>
      <c r="F4844" s="16" t="n">
        <v>0.611130485804701</v>
      </c>
      <c r="G4844" s="17" t="s">
        <v>101</v>
      </c>
      <c r="H4844" s="18" t="n">
        <v>0.3</v>
      </c>
      <c r="I4844" s="18" t="n">
        <v>1</v>
      </c>
      <c r="J4844" s="19" t="n">
        <v>0.886571583063389</v>
      </c>
      <c r="K4844" s="19" t="n">
        <v>0.605263214044296</v>
      </c>
      <c r="L4844" s="16" t="n">
        <v>11.6774459169161</v>
      </c>
      <c r="M4844" s="19" t="n">
        <v>0.310825832110344</v>
      </c>
      <c r="N4844" s="19" t="n">
        <v>0.783593260363027</v>
      </c>
      <c r="O4844" s="19" t="n">
        <v>0.886571583063389</v>
      </c>
      <c r="P4844" s="19" t="n">
        <v>0.797125793515584</v>
      </c>
      <c r="Q4844" s="17" t="s">
        <v>29</v>
      </c>
      <c r="R4844" s="5" t="str">
        <f aca="false">IF(OR(Q4844="Steel plate",Q4844="Concrete jacket"),"Steel plate or jacket",Q4844)</f>
        <v>Monitor</v>
      </c>
      <c r="S4844" s="5" t="str">
        <f aca="false">IF(O4844&lt;='Tree rules'!$C$4,IF(N4844&lt;='Tree rules'!$C$5,IF(P4844&lt;='Tree rules'!$C$7,"Monitor","Polymer laminate"),IF(P4844&lt;='Tree rules'!$C$8,"Seal cracks","Polymer laminate")),IF(O4844&lt;='Tree rules'!$C$6,IF(P4844&lt;='Tree rules'!$C$9,"Polymer laminate","Steel plate or jacket"),IF(L4844&lt;='Tree rules'!$C$10,"Steel plate or jacket","Polymer laminate")))</f>
        <v>Monitor</v>
      </c>
      <c r="T4844" s="5" t="str">
        <f aca="false">IF(S4844=R4844,"Yes","No")</f>
        <v>Yes</v>
      </c>
    </row>
    <row r="4845" customFormat="false" ht="15" hidden="false" customHeight="false" outlineLevel="0" collapsed="false">
      <c r="A4845" s="15" t="n">
        <v>6904</v>
      </c>
      <c r="B4845" s="16" t="n">
        <v>3.83741686671218</v>
      </c>
      <c r="C4845" s="15" t="n">
        <v>300</v>
      </c>
      <c r="D4845" s="15" t="n">
        <v>350</v>
      </c>
      <c r="E4845" s="15" t="n">
        <v>30</v>
      </c>
      <c r="F4845" s="16" t="n">
        <v>0.661387927071535</v>
      </c>
      <c r="G4845" s="17" t="s">
        <v>101</v>
      </c>
      <c r="H4845" s="18" t="n">
        <v>0.3</v>
      </c>
      <c r="I4845" s="18" t="n">
        <v>2</v>
      </c>
      <c r="J4845" s="19" t="n">
        <v>0.996603086388925</v>
      </c>
      <c r="K4845" s="19" t="n">
        <v>0.59203901844544</v>
      </c>
      <c r="L4845" s="16" t="n">
        <v>12.6230817983953</v>
      </c>
      <c r="M4845" s="19" t="n">
        <v>0.737152725104215</v>
      </c>
      <c r="N4845" s="19" t="n">
        <v>1.17020195659828</v>
      </c>
      <c r="O4845" s="19" t="n">
        <v>1.40317825973246</v>
      </c>
      <c r="P4845" s="19" t="n">
        <v>0.527114168677454</v>
      </c>
      <c r="Q4845" s="17" t="s">
        <v>31</v>
      </c>
      <c r="R4845" s="5" t="str">
        <f aca="false">IF(OR(Q4845="Steel plate",Q4845="Concrete jacket"),"Steel plate or jacket",Q4845)</f>
        <v>Polymer laminate</v>
      </c>
      <c r="S4845" s="5" t="str">
        <f aca="false">IF(O4845&lt;='Tree rules'!$C$4,IF(N4845&lt;='Tree rules'!$C$5,IF(P4845&lt;='Tree rules'!$C$7,"Monitor","Polymer laminate"),IF(P4845&lt;='Tree rules'!$C$8,"Seal cracks","Polymer laminate")),IF(O4845&lt;='Tree rules'!$C$6,IF(P4845&lt;='Tree rules'!$C$9,"Polymer laminate","Steel plate or jacket"),IF(L4845&lt;='Tree rules'!$C$10,"Steel plate or jacket","Polymer laminate")))</f>
        <v>Steel plate or jacket</v>
      </c>
      <c r="T4845" s="5" t="str">
        <f aca="false">IF(S4845=R4845,"Yes","No")</f>
        <v>No</v>
      </c>
    </row>
    <row r="4846" customFormat="false" ht="15" hidden="false" customHeight="false" outlineLevel="0" collapsed="false">
      <c r="A4846" s="15" t="n">
        <v>6905</v>
      </c>
      <c r="B4846" s="16" t="n">
        <v>5.30866092003034</v>
      </c>
      <c r="C4846" s="15" t="n">
        <v>300</v>
      </c>
      <c r="D4846" s="15" t="n">
        <v>500</v>
      </c>
      <c r="E4846" s="15" t="n">
        <v>30</v>
      </c>
      <c r="F4846" s="16" t="n">
        <v>0.71889992072993</v>
      </c>
      <c r="G4846" s="17" t="s">
        <v>102</v>
      </c>
      <c r="H4846" s="18" t="n">
        <v>0.1</v>
      </c>
      <c r="I4846" s="18" t="n">
        <v>2</v>
      </c>
      <c r="J4846" s="19" t="n">
        <v>0.923561491936755</v>
      </c>
      <c r="K4846" s="19" t="n">
        <v>0.576412658735933</v>
      </c>
      <c r="L4846" s="16" t="n">
        <v>12.1479654920603</v>
      </c>
      <c r="M4846" s="19" t="n">
        <v>0.484270288085507</v>
      </c>
      <c r="N4846" s="19" t="n">
        <v>4.03363222189091</v>
      </c>
      <c r="O4846" s="19" t="n">
        <v>1.31477044880012</v>
      </c>
      <c r="P4846" s="19" t="n">
        <v>0.765617457488922</v>
      </c>
      <c r="Q4846" s="17" t="s">
        <v>31</v>
      </c>
      <c r="R4846" s="5" t="str">
        <f aca="false">IF(OR(Q4846="Steel plate",Q4846="Concrete jacket"),"Steel plate or jacket",Q4846)</f>
        <v>Polymer laminate</v>
      </c>
      <c r="S4846" s="5" t="str">
        <f aca="false">IF(O4846&lt;='Tree rules'!$C$4,IF(N4846&lt;='Tree rules'!$C$5,IF(P4846&lt;='Tree rules'!$C$7,"Monitor","Polymer laminate"),IF(P4846&lt;='Tree rules'!$C$8,"Seal cracks","Polymer laminate")),IF(O4846&lt;='Tree rules'!$C$6,IF(P4846&lt;='Tree rules'!$C$9,"Polymer laminate","Steel plate or jacket"),IF(L4846&lt;='Tree rules'!$C$10,"Steel plate or jacket","Polymer laminate")))</f>
        <v>Polymer laminate</v>
      </c>
      <c r="T4846" s="5" t="str">
        <f aca="false">IF(S4846=R4846,"Yes","No")</f>
        <v>Yes</v>
      </c>
    </row>
    <row r="4847" customFormat="false" ht="15" hidden="false" customHeight="false" outlineLevel="0" collapsed="false">
      <c r="A4847" s="15" t="n">
        <v>6906</v>
      </c>
      <c r="B4847" s="16" t="n">
        <v>5.10861259674468</v>
      </c>
      <c r="C4847" s="15" t="n">
        <v>230</v>
      </c>
      <c r="D4847" s="15" t="n">
        <v>475</v>
      </c>
      <c r="E4847" s="15" t="n">
        <v>25</v>
      </c>
      <c r="F4847" s="16" t="n">
        <v>0.611316296229087</v>
      </c>
      <c r="G4847" s="17" t="s">
        <v>101</v>
      </c>
      <c r="H4847" s="18" t="n">
        <v>0.3</v>
      </c>
      <c r="I4847" s="18" t="n">
        <v>2</v>
      </c>
      <c r="J4847" s="19" t="n">
        <v>0.960850044696613</v>
      </c>
      <c r="K4847" s="19" t="n">
        <v>0.475048167740448</v>
      </c>
      <c r="L4847" s="16" t="n">
        <v>11.9081878711997</v>
      </c>
      <c r="M4847" s="19" t="n">
        <v>0.319955911114264</v>
      </c>
      <c r="N4847" s="19" t="n">
        <v>1.11250453039159</v>
      </c>
      <c r="O4847" s="19" t="n">
        <v>1.46525003618677</v>
      </c>
      <c r="P4847" s="19" t="n">
        <v>1.14488526063675</v>
      </c>
      <c r="Q4847" s="17" t="s">
        <v>31</v>
      </c>
      <c r="R4847" s="5" t="str">
        <f aca="false">IF(OR(Q4847="Steel plate",Q4847="Concrete jacket"),"Steel plate or jacket",Q4847)</f>
        <v>Polymer laminate</v>
      </c>
      <c r="S4847" s="5" t="str">
        <f aca="false">IF(O4847&lt;='Tree rules'!$C$4,IF(N4847&lt;='Tree rules'!$C$5,IF(P4847&lt;='Tree rules'!$C$7,"Monitor","Polymer laminate"),IF(P4847&lt;='Tree rules'!$C$8,"Seal cracks","Polymer laminate")),IF(O4847&lt;='Tree rules'!$C$6,IF(P4847&lt;='Tree rules'!$C$9,"Polymer laminate","Steel plate or jacket"),IF(L4847&lt;='Tree rules'!$C$10,"Steel plate or jacket","Polymer laminate")))</f>
        <v>Steel plate or jacket</v>
      </c>
      <c r="T4847" s="5" t="str">
        <f aca="false">IF(S4847=R4847,"Yes","No")</f>
        <v>No</v>
      </c>
    </row>
    <row r="4848" customFormat="false" ht="15" hidden="false" customHeight="false" outlineLevel="0" collapsed="false">
      <c r="A4848" s="15" t="n">
        <v>6907</v>
      </c>
      <c r="B4848" s="16" t="n">
        <v>5.55561919285098</v>
      </c>
      <c r="C4848" s="15" t="n">
        <v>300</v>
      </c>
      <c r="D4848" s="15" t="n">
        <v>475</v>
      </c>
      <c r="E4848" s="15" t="n">
        <v>25</v>
      </c>
      <c r="F4848" s="16" t="n">
        <v>0.735735984447258</v>
      </c>
      <c r="G4848" s="17" t="s">
        <v>101</v>
      </c>
      <c r="H4848" s="18" t="n">
        <v>0.3</v>
      </c>
      <c r="I4848" s="18" t="n">
        <v>2</v>
      </c>
      <c r="J4848" s="19" t="n">
        <v>0.899192028843499</v>
      </c>
      <c r="K4848" s="19" t="n">
        <v>0.562900362237582</v>
      </c>
      <c r="L4848" s="16" t="n">
        <v>13.0108177818524</v>
      </c>
      <c r="M4848" s="19" t="n">
        <v>0.93108895727797</v>
      </c>
      <c r="N4848" s="19" t="n">
        <v>1.01699696651301</v>
      </c>
      <c r="O4848" s="19" t="n">
        <v>1.29222853892985</v>
      </c>
      <c r="P4848" s="19" t="n">
        <v>0.511597795809308</v>
      </c>
      <c r="Q4848" s="17" t="s">
        <v>31</v>
      </c>
      <c r="R4848" s="5" t="str">
        <f aca="false">IF(OR(Q4848="Steel plate",Q4848="Concrete jacket"),"Steel plate or jacket",Q4848)</f>
        <v>Polymer laminate</v>
      </c>
      <c r="S4848" s="5" t="str">
        <f aca="false">IF(O4848&lt;='Tree rules'!$C$4,IF(N4848&lt;='Tree rules'!$C$5,IF(P4848&lt;='Tree rules'!$C$7,"Monitor","Polymer laminate"),IF(P4848&lt;='Tree rules'!$C$8,"Seal cracks","Polymer laminate")),IF(O4848&lt;='Tree rules'!$C$6,IF(P4848&lt;='Tree rules'!$C$9,"Polymer laminate","Steel plate or jacket"),IF(L4848&lt;='Tree rules'!$C$10,"Steel plate or jacket","Polymer laminate")))</f>
        <v>Polymer laminate</v>
      </c>
      <c r="T4848" s="5" t="str">
        <f aca="false">IF(S4848=R4848,"Yes","No")</f>
        <v>Yes</v>
      </c>
    </row>
    <row r="4849" customFormat="false" ht="15" hidden="false" customHeight="false" outlineLevel="0" collapsed="false">
      <c r="A4849" s="15" t="n">
        <v>6908</v>
      </c>
      <c r="B4849" s="16" t="n">
        <v>4.59738742718348</v>
      </c>
      <c r="C4849" s="15" t="n">
        <v>300</v>
      </c>
      <c r="D4849" s="15" t="n">
        <v>400</v>
      </c>
      <c r="E4849" s="15" t="n">
        <v>20</v>
      </c>
      <c r="F4849" s="16" t="n">
        <v>0.635378289490071</v>
      </c>
      <c r="G4849" s="17" t="s">
        <v>103</v>
      </c>
      <c r="H4849" s="18" t="n">
        <v>0.2</v>
      </c>
      <c r="I4849" s="18" t="n">
        <v>1</v>
      </c>
      <c r="J4849" s="19" t="n">
        <v>0.900137913075282</v>
      </c>
      <c r="K4849" s="19" t="n">
        <v>0.640219396989544</v>
      </c>
      <c r="L4849" s="16" t="n">
        <v>12.9140096269199</v>
      </c>
      <c r="M4849" s="19" t="n">
        <v>0.725397794306498</v>
      </c>
      <c r="N4849" s="19" t="n">
        <v>0.816771835055424</v>
      </c>
      <c r="O4849" s="19" t="n">
        <v>0.900137913075282</v>
      </c>
      <c r="P4849" s="19" t="n">
        <v>0.517265760218649</v>
      </c>
      <c r="Q4849" s="17" t="s">
        <v>29</v>
      </c>
      <c r="R4849" s="5" t="str">
        <f aca="false">IF(OR(Q4849="Steel plate",Q4849="Concrete jacket"),"Steel plate or jacket",Q4849)</f>
        <v>Monitor</v>
      </c>
      <c r="S4849" s="5" t="str">
        <f aca="false">IF(O4849&lt;='Tree rules'!$C$4,IF(N4849&lt;='Tree rules'!$C$5,IF(P4849&lt;='Tree rules'!$C$7,"Monitor","Polymer laminate"),IF(P4849&lt;='Tree rules'!$C$8,"Seal cracks","Polymer laminate")),IF(O4849&lt;='Tree rules'!$C$6,IF(P4849&lt;='Tree rules'!$C$9,"Polymer laminate","Steel plate or jacket"),IF(L4849&lt;='Tree rules'!$C$10,"Steel plate or jacket","Polymer laminate")))</f>
        <v>Monitor</v>
      </c>
      <c r="T4849" s="5" t="str">
        <f aca="false">IF(S4849=R4849,"Yes","No")</f>
        <v>Yes</v>
      </c>
    </row>
    <row r="4850" customFormat="false" ht="15" hidden="false" customHeight="false" outlineLevel="0" collapsed="false">
      <c r="A4850" s="15" t="n">
        <v>6909</v>
      </c>
      <c r="B4850" s="16" t="n">
        <v>5.57973877126096</v>
      </c>
      <c r="C4850" s="15" t="n">
        <v>300</v>
      </c>
      <c r="D4850" s="15" t="n">
        <v>450</v>
      </c>
      <c r="E4850" s="15" t="n">
        <v>20</v>
      </c>
      <c r="F4850" s="16" t="n">
        <v>0.520993806565472</v>
      </c>
      <c r="G4850" s="17" t="s">
        <v>101</v>
      </c>
      <c r="H4850" s="18" t="n">
        <v>0.3</v>
      </c>
      <c r="I4850" s="18" t="n">
        <v>1</v>
      </c>
      <c r="J4850" s="19" t="n">
        <v>0.89414219976267</v>
      </c>
      <c r="K4850" s="19" t="n">
        <v>0.402737153296736</v>
      </c>
      <c r="L4850" s="16" t="n">
        <v>13.8799471921915</v>
      </c>
      <c r="M4850" s="19" t="n">
        <v>0.331775162626523</v>
      </c>
      <c r="N4850" s="19" t="n">
        <v>1.07625939115628</v>
      </c>
      <c r="O4850" s="19" t="n">
        <v>0.89414219976267</v>
      </c>
      <c r="P4850" s="19" t="n">
        <v>0.810970752609929</v>
      </c>
      <c r="Q4850" s="17" t="s">
        <v>30</v>
      </c>
      <c r="R4850" s="5" t="str">
        <f aca="false">IF(OR(Q4850="Steel plate",Q4850="Concrete jacket"),"Steel plate or jacket",Q4850)</f>
        <v>Seal cracks</v>
      </c>
      <c r="S4850" s="5" t="str">
        <f aca="false">IF(O4850&lt;='Tree rules'!$C$4,IF(N4850&lt;='Tree rules'!$C$5,IF(P4850&lt;='Tree rules'!$C$7,"Monitor","Polymer laminate"),IF(P4850&lt;='Tree rules'!$C$8,"Seal cracks","Polymer laminate")),IF(O4850&lt;='Tree rules'!$C$6,IF(P4850&lt;='Tree rules'!$C$9,"Polymer laminate","Steel plate or jacket"),IF(L4850&lt;='Tree rules'!$C$10,"Steel plate or jacket","Polymer laminate")))</f>
        <v>Seal cracks</v>
      </c>
      <c r="T4850" s="5" t="str">
        <f aca="false">IF(S4850=R4850,"Yes","No")</f>
        <v>Yes</v>
      </c>
    </row>
    <row r="4851" customFormat="false" ht="15" hidden="false" customHeight="false" outlineLevel="0" collapsed="false">
      <c r="A4851" s="15" t="n">
        <v>6910</v>
      </c>
      <c r="B4851" s="16" t="n">
        <v>7.00478818183168</v>
      </c>
      <c r="C4851" s="15" t="n">
        <v>300</v>
      </c>
      <c r="D4851" s="15" t="n">
        <v>575</v>
      </c>
      <c r="E4851" s="15" t="n">
        <v>30</v>
      </c>
      <c r="F4851" s="16" t="n">
        <v>0.633465437396808</v>
      </c>
      <c r="G4851" s="17" t="s">
        <v>103</v>
      </c>
      <c r="H4851" s="18" t="n">
        <v>0.2</v>
      </c>
      <c r="I4851" s="18" t="n">
        <v>1</v>
      </c>
      <c r="J4851" s="19" t="n">
        <v>0.942779778728152</v>
      </c>
      <c r="K4851" s="19" t="n">
        <v>0.540839424487376</v>
      </c>
      <c r="L4851" s="16" t="n">
        <v>13.2415655611185</v>
      </c>
      <c r="M4851" s="19" t="n">
        <v>0.822797948729142</v>
      </c>
      <c r="N4851" s="19" t="n">
        <v>0.867269698079868</v>
      </c>
      <c r="O4851" s="19" t="n">
        <v>0.942779778728152</v>
      </c>
      <c r="P4851" s="19" t="n">
        <v>0.44235220654776</v>
      </c>
      <c r="Q4851" s="17" t="s">
        <v>29</v>
      </c>
      <c r="R4851" s="5" t="str">
        <f aca="false">IF(OR(Q4851="Steel plate",Q4851="Concrete jacket"),"Steel plate or jacket",Q4851)</f>
        <v>Monitor</v>
      </c>
      <c r="S4851" s="5" t="str">
        <f aca="false">IF(O4851&lt;='Tree rules'!$C$4,IF(N4851&lt;='Tree rules'!$C$5,IF(P4851&lt;='Tree rules'!$C$7,"Monitor","Polymer laminate"),IF(P4851&lt;='Tree rules'!$C$8,"Seal cracks","Polymer laminate")),IF(O4851&lt;='Tree rules'!$C$6,IF(P4851&lt;='Tree rules'!$C$9,"Polymer laminate","Steel plate or jacket"),IF(L4851&lt;='Tree rules'!$C$10,"Steel plate or jacket","Polymer laminate")))</f>
        <v>Monitor</v>
      </c>
      <c r="T4851" s="5" t="str">
        <f aca="false">IF(S4851=R4851,"Yes","No")</f>
        <v>Yes</v>
      </c>
    </row>
    <row r="4852" customFormat="false" ht="15" hidden="false" customHeight="false" outlineLevel="0" collapsed="false">
      <c r="A4852" s="15" t="n">
        <v>6911</v>
      </c>
      <c r="B4852" s="16" t="n">
        <v>7.62938355221875</v>
      </c>
      <c r="C4852" s="15" t="n">
        <v>300</v>
      </c>
      <c r="D4852" s="15" t="n">
        <v>650</v>
      </c>
      <c r="E4852" s="15" t="n">
        <v>30</v>
      </c>
      <c r="F4852" s="16" t="n">
        <v>0.554806649640582</v>
      </c>
      <c r="G4852" s="17" t="s">
        <v>101</v>
      </c>
      <c r="H4852" s="18" t="n">
        <v>0.3</v>
      </c>
      <c r="I4852" s="18" t="n">
        <v>1.5</v>
      </c>
      <c r="J4852" s="19" t="n">
        <v>0.884503064530358</v>
      </c>
      <c r="K4852" s="19" t="n">
        <v>0.432094280630791</v>
      </c>
      <c r="L4852" s="16" t="n">
        <v>12.6314297222165</v>
      </c>
      <c r="M4852" s="19" t="n">
        <v>0.738205746125759</v>
      </c>
      <c r="N4852" s="19" t="n">
        <v>0.712360318184544</v>
      </c>
      <c r="O4852" s="19" t="n">
        <v>1.13566023910355</v>
      </c>
      <c r="P4852" s="19" t="n">
        <v>0.425522570699984</v>
      </c>
      <c r="Q4852" s="17" t="s">
        <v>31</v>
      </c>
      <c r="R4852" s="5" t="str">
        <f aca="false">IF(OR(Q4852="Steel plate",Q4852="Concrete jacket"),"Steel plate or jacket",Q4852)</f>
        <v>Polymer laminate</v>
      </c>
      <c r="S4852" s="5" t="str">
        <f aca="false">IF(O4852&lt;='Tree rules'!$C$4,IF(N4852&lt;='Tree rules'!$C$5,IF(P4852&lt;='Tree rules'!$C$7,"Monitor","Polymer laminate"),IF(P4852&lt;='Tree rules'!$C$8,"Seal cracks","Polymer laminate")),IF(O4852&lt;='Tree rules'!$C$6,IF(P4852&lt;='Tree rules'!$C$9,"Polymer laminate","Steel plate or jacket"),IF(L4852&lt;='Tree rules'!$C$10,"Steel plate or jacket","Polymer laminate")))</f>
        <v>Polymer laminate</v>
      </c>
      <c r="T4852" s="5" t="str">
        <f aca="false">IF(S4852=R4852,"Yes","No")</f>
        <v>Yes</v>
      </c>
    </row>
    <row r="4853" customFormat="false" ht="15" hidden="false" customHeight="false" outlineLevel="0" collapsed="false">
      <c r="A4853" s="15" t="n">
        <v>6912</v>
      </c>
      <c r="B4853" s="16" t="n">
        <v>6.41980216992381</v>
      </c>
      <c r="C4853" s="15" t="n">
        <v>300</v>
      </c>
      <c r="D4853" s="15" t="n">
        <v>600</v>
      </c>
      <c r="E4853" s="15" t="n">
        <v>20</v>
      </c>
      <c r="F4853" s="16" t="n">
        <v>0.569129103911194</v>
      </c>
      <c r="G4853" s="17" t="s">
        <v>101</v>
      </c>
      <c r="H4853" s="18" t="n">
        <v>0.3</v>
      </c>
      <c r="I4853" s="18" t="n">
        <v>1</v>
      </c>
      <c r="J4853" s="19" t="n">
        <v>0.969857203038843</v>
      </c>
      <c r="K4853" s="19" t="n">
        <v>0.477970860912932</v>
      </c>
      <c r="L4853" s="16" t="n">
        <v>11.6300763947895</v>
      </c>
      <c r="M4853" s="19" t="n">
        <v>0.728905692031917</v>
      </c>
      <c r="N4853" s="19" t="n">
        <v>0.742810721313547</v>
      </c>
      <c r="O4853" s="19" t="n">
        <v>0.969857203038842</v>
      </c>
      <c r="P4853" s="19" t="n">
        <v>0.441036623200552</v>
      </c>
      <c r="Q4853" s="17" t="s">
        <v>29</v>
      </c>
      <c r="R4853" s="5" t="str">
        <f aca="false">IF(OR(Q4853="Steel plate",Q4853="Concrete jacket"),"Steel plate or jacket",Q4853)</f>
        <v>Monitor</v>
      </c>
      <c r="S4853" s="5" t="str">
        <f aca="false">IF(O4853&lt;='Tree rules'!$C$4,IF(N4853&lt;='Tree rules'!$C$5,IF(P4853&lt;='Tree rules'!$C$7,"Monitor","Polymer laminate"),IF(P4853&lt;='Tree rules'!$C$8,"Seal cracks","Polymer laminate")),IF(O4853&lt;='Tree rules'!$C$6,IF(P4853&lt;='Tree rules'!$C$9,"Polymer laminate","Steel plate or jacket"),IF(L4853&lt;='Tree rules'!$C$10,"Steel plate or jacket","Polymer laminate")))</f>
        <v>Monitor</v>
      </c>
      <c r="T4853" s="5" t="str">
        <f aca="false">IF(S4853=R4853,"Yes","No")</f>
        <v>Yes</v>
      </c>
    </row>
    <row r="4854" customFormat="false" ht="15" hidden="false" customHeight="false" outlineLevel="0" collapsed="false">
      <c r="A4854" s="15" t="n">
        <v>6913</v>
      </c>
      <c r="B4854" s="16" t="n">
        <v>6.96800393086858</v>
      </c>
      <c r="C4854" s="15" t="n">
        <v>230</v>
      </c>
      <c r="D4854" s="15" t="n">
        <v>600</v>
      </c>
      <c r="E4854" s="15" t="n">
        <v>30</v>
      </c>
      <c r="F4854" s="16" t="n">
        <v>0.763078128149088</v>
      </c>
      <c r="G4854" s="17" t="s">
        <v>102</v>
      </c>
      <c r="H4854" s="18" t="n">
        <v>0.1</v>
      </c>
      <c r="I4854" s="18" t="n">
        <v>1.5</v>
      </c>
      <c r="J4854" s="19" t="n">
        <v>0.88337531596309</v>
      </c>
      <c r="K4854" s="19" t="n">
        <v>0.467776127467832</v>
      </c>
      <c r="L4854" s="16" t="n">
        <v>12.9757987539452</v>
      </c>
      <c r="M4854" s="19" t="n">
        <v>0.919574874959751</v>
      </c>
      <c r="N4854" s="19" t="n">
        <v>2.82751425960593</v>
      </c>
      <c r="O4854" s="19" t="n">
        <v>1.11845203174369</v>
      </c>
      <c r="P4854" s="19" t="n">
        <v>0.428441707775358</v>
      </c>
      <c r="Q4854" s="17" t="s">
        <v>31</v>
      </c>
      <c r="R4854" s="5" t="str">
        <f aca="false">IF(OR(Q4854="Steel plate",Q4854="Concrete jacket"),"Steel plate or jacket",Q4854)</f>
        <v>Polymer laminate</v>
      </c>
      <c r="S4854" s="5" t="str">
        <f aca="false">IF(O4854&lt;='Tree rules'!$C$4,IF(N4854&lt;='Tree rules'!$C$5,IF(P4854&lt;='Tree rules'!$C$7,"Monitor","Polymer laminate"),IF(P4854&lt;='Tree rules'!$C$8,"Seal cracks","Polymer laminate")),IF(O4854&lt;='Tree rules'!$C$6,IF(P4854&lt;='Tree rules'!$C$9,"Polymer laminate","Steel plate or jacket"),IF(L4854&lt;='Tree rules'!$C$10,"Steel plate or jacket","Polymer laminate")))</f>
        <v>Polymer laminate</v>
      </c>
      <c r="T4854" s="5" t="str">
        <f aca="false">IF(S4854=R4854,"Yes","No")</f>
        <v>Yes</v>
      </c>
    </row>
    <row r="4855" customFormat="false" ht="15" hidden="false" customHeight="false" outlineLevel="0" collapsed="false">
      <c r="A4855" s="15" t="n">
        <v>6915</v>
      </c>
      <c r="B4855" s="16" t="n">
        <v>5.94056145605651</v>
      </c>
      <c r="C4855" s="15" t="n">
        <v>230</v>
      </c>
      <c r="D4855" s="15" t="n">
        <v>575</v>
      </c>
      <c r="E4855" s="15" t="n">
        <v>20</v>
      </c>
      <c r="F4855" s="16" t="n">
        <v>0.661007412935799</v>
      </c>
      <c r="G4855" s="17" t="s">
        <v>101</v>
      </c>
      <c r="H4855" s="18" t="n">
        <v>0.3</v>
      </c>
      <c r="I4855" s="18" t="n">
        <v>1</v>
      </c>
      <c r="J4855" s="19" t="n">
        <v>0.937881834063182</v>
      </c>
      <c r="K4855" s="19" t="n">
        <v>0.515215473082126</v>
      </c>
      <c r="L4855" s="16" t="n">
        <v>11.2297948129613</v>
      </c>
      <c r="M4855" s="19" t="n">
        <v>0.560230596944451</v>
      </c>
      <c r="N4855" s="19" t="n">
        <v>0.588396818476919</v>
      </c>
      <c r="O4855" s="19" t="n">
        <v>0.937881834063182</v>
      </c>
      <c r="P4855" s="19" t="n">
        <v>0.605914459240915</v>
      </c>
      <c r="Q4855" s="17" t="s">
        <v>29</v>
      </c>
      <c r="R4855" s="5" t="str">
        <f aca="false">IF(OR(Q4855="Steel plate",Q4855="Concrete jacket"),"Steel plate or jacket",Q4855)</f>
        <v>Monitor</v>
      </c>
      <c r="S4855" s="5" t="str">
        <f aca="false">IF(O4855&lt;='Tree rules'!$C$4,IF(N4855&lt;='Tree rules'!$C$5,IF(P4855&lt;='Tree rules'!$C$7,"Monitor","Polymer laminate"),IF(P4855&lt;='Tree rules'!$C$8,"Seal cracks","Polymer laminate")),IF(O4855&lt;='Tree rules'!$C$6,IF(P4855&lt;='Tree rules'!$C$9,"Polymer laminate","Steel plate or jacket"),IF(L4855&lt;='Tree rules'!$C$10,"Steel plate or jacket","Polymer laminate")))</f>
        <v>Monitor</v>
      </c>
      <c r="T4855" s="5" t="str">
        <f aca="false">IF(S4855=R4855,"Yes","No")</f>
        <v>Yes</v>
      </c>
    </row>
    <row r="4856" customFormat="false" ht="15" hidden="false" customHeight="false" outlineLevel="0" collapsed="false">
      <c r="A4856" s="15" t="n">
        <v>6916</v>
      </c>
      <c r="B4856" s="16" t="n">
        <v>4.64787484586901</v>
      </c>
      <c r="C4856" s="15" t="n">
        <v>300</v>
      </c>
      <c r="D4856" s="15" t="n">
        <v>375</v>
      </c>
      <c r="E4856" s="15" t="n">
        <v>20</v>
      </c>
      <c r="F4856" s="16" t="n">
        <v>0.569472988566126</v>
      </c>
      <c r="G4856" s="17" t="s">
        <v>101</v>
      </c>
      <c r="H4856" s="18" t="n">
        <v>0.3</v>
      </c>
      <c r="I4856" s="18" t="n">
        <v>2</v>
      </c>
      <c r="J4856" s="19" t="n">
        <v>0.925699760970206</v>
      </c>
      <c r="K4856" s="19" t="n">
        <v>0.437498269917864</v>
      </c>
      <c r="L4856" s="16" t="n">
        <v>14.0419179633505</v>
      </c>
      <c r="M4856" s="19" t="n">
        <v>0.36414519611556</v>
      </c>
      <c r="N4856" s="19" t="n">
        <v>1.02028958899693</v>
      </c>
      <c r="O4856" s="19" t="n">
        <v>1.44640747805257</v>
      </c>
      <c r="P4856" s="19" t="n">
        <v>1.0881191468767</v>
      </c>
      <c r="Q4856" s="17" t="s">
        <v>31</v>
      </c>
      <c r="R4856" s="5" t="str">
        <f aca="false">IF(OR(Q4856="Steel plate",Q4856="Concrete jacket"),"Steel plate or jacket",Q4856)</f>
        <v>Polymer laminate</v>
      </c>
      <c r="S4856" s="5" t="str">
        <f aca="false">IF(O4856&lt;='Tree rules'!$C$4,IF(N4856&lt;='Tree rules'!$C$5,IF(P4856&lt;='Tree rules'!$C$7,"Monitor","Polymer laminate"),IF(P4856&lt;='Tree rules'!$C$8,"Seal cracks","Polymer laminate")),IF(O4856&lt;='Tree rules'!$C$6,IF(P4856&lt;='Tree rules'!$C$9,"Polymer laminate","Steel plate or jacket"),IF(L4856&lt;='Tree rules'!$C$10,"Steel plate or jacket","Polymer laminate")))</f>
        <v>Polymer laminate</v>
      </c>
      <c r="T4856" s="5" t="str">
        <f aca="false">IF(S4856=R4856,"Yes","No")</f>
        <v>Yes</v>
      </c>
    </row>
    <row r="4857" customFormat="false" ht="15" hidden="false" customHeight="false" outlineLevel="0" collapsed="false">
      <c r="A4857" s="15" t="n">
        <v>6917</v>
      </c>
      <c r="B4857" s="16" t="n">
        <v>6.16658895040018</v>
      </c>
      <c r="C4857" s="15" t="n">
        <v>300</v>
      </c>
      <c r="D4857" s="15" t="n">
        <v>600</v>
      </c>
      <c r="E4857" s="15" t="n">
        <v>30</v>
      </c>
      <c r="F4857" s="16" t="n">
        <v>0.758838805214926</v>
      </c>
      <c r="G4857" s="17" t="s">
        <v>101</v>
      </c>
      <c r="H4857" s="18" t="n">
        <v>0.3</v>
      </c>
      <c r="I4857" s="18" t="n">
        <v>1.5</v>
      </c>
      <c r="J4857" s="19" t="n">
        <v>0.889200734206055</v>
      </c>
      <c r="K4857" s="19" t="n">
        <v>0.602039301958721</v>
      </c>
      <c r="L4857" s="16" t="n">
        <v>11.1713567942032</v>
      </c>
      <c r="M4857" s="19" t="n">
        <v>0.80727068338299</v>
      </c>
      <c r="N4857" s="19" t="n">
        <v>0.723305902688591</v>
      </c>
      <c r="O4857" s="19" t="n">
        <v>1.06613420664779</v>
      </c>
      <c r="P4857" s="19" t="n">
        <v>0.474458117275621</v>
      </c>
      <c r="Q4857" s="17" t="s">
        <v>31</v>
      </c>
      <c r="R4857" s="5" t="str">
        <f aca="false">IF(OR(Q4857="Steel plate",Q4857="Concrete jacket"),"Steel plate or jacket",Q4857)</f>
        <v>Polymer laminate</v>
      </c>
      <c r="S4857" s="5" t="str">
        <f aca="false">IF(O4857&lt;='Tree rules'!$C$4,IF(N4857&lt;='Tree rules'!$C$5,IF(P4857&lt;='Tree rules'!$C$7,"Monitor","Polymer laminate"),IF(P4857&lt;='Tree rules'!$C$8,"Seal cracks","Polymer laminate")),IF(O4857&lt;='Tree rules'!$C$6,IF(P4857&lt;='Tree rules'!$C$9,"Polymer laminate","Steel plate or jacket"),IF(L4857&lt;='Tree rules'!$C$10,"Steel plate or jacket","Polymer laminate")))</f>
        <v>Polymer laminate</v>
      </c>
      <c r="T4857" s="5" t="str">
        <f aca="false">IF(S4857=R4857,"Yes","No")</f>
        <v>Yes</v>
      </c>
    </row>
    <row r="4858" customFormat="false" ht="15" hidden="false" customHeight="false" outlineLevel="0" collapsed="false">
      <c r="A4858" s="15" t="n">
        <v>6918</v>
      </c>
      <c r="B4858" s="16" t="n">
        <v>5.10461329104902</v>
      </c>
      <c r="C4858" s="15" t="n">
        <v>300</v>
      </c>
      <c r="D4858" s="15" t="n">
        <v>450</v>
      </c>
      <c r="E4858" s="15" t="n">
        <v>30</v>
      </c>
      <c r="F4858" s="16" t="n">
        <v>0.663570725510715</v>
      </c>
      <c r="G4858" s="17" t="s">
        <v>103</v>
      </c>
      <c r="H4858" s="18" t="n">
        <v>0.2</v>
      </c>
      <c r="I4858" s="18" t="n">
        <v>2</v>
      </c>
      <c r="J4858" s="19" t="n">
        <v>0.907146600088814</v>
      </c>
      <c r="K4858" s="19" t="n">
        <v>0.543118524485311</v>
      </c>
      <c r="L4858" s="16" t="n">
        <v>12.6351814134877</v>
      </c>
      <c r="M4858" s="19" t="n">
        <v>0.900211082012535</v>
      </c>
      <c r="N4858" s="19" t="n">
        <v>1.37466545041288</v>
      </c>
      <c r="O4858" s="19" t="n">
        <v>1.32160507724553</v>
      </c>
      <c r="P4858" s="19" t="n">
        <v>0.443061766969174</v>
      </c>
      <c r="Q4858" s="17" t="s">
        <v>31</v>
      </c>
      <c r="R4858" s="5" t="str">
        <f aca="false">IF(OR(Q4858="Steel plate",Q4858="Concrete jacket"),"Steel plate or jacket",Q4858)</f>
        <v>Polymer laminate</v>
      </c>
      <c r="S4858" s="5" t="str">
        <f aca="false">IF(O4858&lt;='Tree rules'!$C$4,IF(N4858&lt;='Tree rules'!$C$5,IF(P4858&lt;='Tree rules'!$C$7,"Monitor","Polymer laminate"),IF(P4858&lt;='Tree rules'!$C$8,"Seal cracks","Polymer laminate")),IF(O4858&lt;='Tree rules'!$C$6,IF(P4858&lt;='Tree rules'!$C$9,"Polymer laminate","Steel plate or jacket"),IF(L4858&lt;='Tree rules'!$C$10,"Steel plate or jacket","Polymer laminate")))</f>
        <v>Polymer laminate</v>
      </c>
      <c r="T4858" s="5" t="str">
        <f aca="false">IF(S4858=R4858,"Yes","No")</f>
        <v>Yes</v>
      </c>
    </row>
    <row r="4859" customFormat="false" ht="15" hidden="false" customHeight="false" outlineLevel="0" collapsed="false">
      <c r="A4859" s="15" t="n">
        <v>6919</v>
      </c>
      <c r="B4859" s="16" t="n">
        <v>3.15622354212665</v>
      </c>
      <c r="C4859" s="15" t="n">
        <v>300</v>
      </c>
      <c r="D4859" s="15" t="n">
        <v>300</v>
      </c>
      <c r="E4859" s="15" t="n">
        <v>25</v>
      </c>
      <c r="F4859" s="16" t="n">
        <v>0.791582400904515</v>
      </c>
      <c r="G4859" s="17" t="s">
        <v>101</v>
      </c>
      <c r="H4859" s="18" t="n">
        <v>0.3</v>
      </c>
      <c r="I4859" s="18" t="n">
        <v>1</v>
      </c>
      <c r="J4859" s="19" t="n">
        <v>0.916375527932282</v>
      </c>
      <c r="K4859" s="19" t="n">
        <v>0.513070937056913</v>
      </c>
      <c r="L4859" s="16" t="n">
        <v>12.4260769375065</v>
      </c>
      <c r="M4859" s="19" t="n">
        <v>0.944837233802513</v>
      </c>
      <c r="N4859" s="19" t="n">
        <v>0.699636914174648</v>
      </c>
      <c r="O4859" s="19" t="n">
        <v>0.916375527932282</v>
      </c>
      <c r="P4859" s="19" t="n">
        <v>0.351045575279442</v>
      </c>
      <c r="Q4859" s="17" t="s">
        <v>29</v>
      </c>
      <c r="R4859" s="5" t="str">
        <f aca="false">IF(OR(Q4859="Steel plate",Q4859="Concrete jacket"),"Steel plate or jacket",Q4859)</f>
        <v>Monitor</v>
      </c>
      <c r="S4859" s="5" t="str">
        <f aca="false">IF(O4859&lt;='Tree rules'!$C$4,IF(N4859&lt;='Tree rules'!$C$5,IF(P4859&lt;='Tree rules'!$C$7,"Monitor","Polymer laminate"),IF(P4859&lt;='Tree rules'!$C$8,"Seal cracks","Polymer laminate")),IF(O4859&lt;='Tree rules'!$C$6,IF(P4859&lt;='Tree rules'!$C$9,"Polymer laminate","Steel plate or jacket"),IF(L4859&lt;='Tree rules'!$C$10,"Steel plate or jacket","Polymer laminate")))</f>
        <v>Monitor</v>
      </c>
      <c r="T4859" s="5" t="str">
        <f aca="false">IF(S4859=R4859,"Yes","No")</f>
        <v>Yes</v>
      </c>
    </row>
    <row r="4860" customFormat="false" ht="15" hidden="false" customHeight="false" outlineLevel="0" collapsed="false">
      <c r="A4860" s="15" t="n">
        <v>6921</v>
      </c>
      <c r="B4860" s="16" t="n">
        <v>7.60704733733916</v>
      </c>
      <c r="C4860" s="15" t="n">
        <v>300</v>
      </c>
      <c r="D4860" s="15" t="n">
        <v>625</v>
      </c>
      <c r="E4860" s="15" t="n">
        <v>30</v>
      </c>
      <c r="F4860" s="16" t="n">
        <v>0.578762031749415</v>
      </c>
      <c r="G4860" s="17" t="s">
        <v>103</v>
      </c>
      <c r="H4860" s="18" t="n">
        <v>0.2</v>
      </c>
      <c r="I4860" s="18" t="n">
        <v>1.5</v>
      </c>
      <c r="J4860" s="19" t="n">
        <v>0.986649079173144</v>
      </c>
      <c r="K4860" s="19" t="n">
        <v>0.485945028099577</v>
      </c>
      <c r="L4860" s="16" t="n">
        <v>13.1382510144027</v>
      </c>
      <c r="M4860" s="19" t="n">
        <v>0.929820583560149</v>
      </c>
      <c r="N4860" s="19" t="n">
        <v>1.13925760949298</v>
      </c>
      <c r="O4860" s="19" t="n">
        <v>1.24024501150811</v>
      </c>
      <c r="P4860" s="19" t="n">
        <v>0.419178239211975</v>
      </c>
      <c r="Q4860" s="17" t="s">
        <v>31</v>
      </c>
      <c r="R4860" s="5" t="str">
        <f aca="false">IF(OR(Q4860="Steel plate",Q4860="Concrete jacket"),"Steel plate or jacket",Q4860)</f>
        <v>Polymer laminate</v>
      </c>
      <c r="S4860" s="5" t="str">
        <f aca="false">IF(O4860&lt;='Tree rules'!$C$4,IF(N4860&lt;='Tree rules'!$C$5,IF(P4860&lt;='Tree rules'!$C$7,"Monitor","Polymer laminate"),IF(P4860&lt;='Tree rules'!$C$8,"Seal cracks","Polymer laminate")),IF(O4860&lt;='Tree rules'!$C$6,IF(P4860&lt;='Tree rules'!$C$9,"Polymer laminate","Steel plate or jacket"),IF(L4860&lt;='Tree rules'!$C$10,"Steel plate or jacket","Polymer laminate")))</f>
        <v>Polymer laminate</v>
      </c>
      <c r="T4860" s="5" t="str">
        <f aca="false">IF(S4860=R4860,"Yes","No")</f>
        <v>Yes</v>
      </c>
    </row>
    <row r="4861" customFormat="false" ht="15" hidden="false" customHeight="false" outlineLevel="0" collapsed="false">
      <c r="A4861" s="15" t="n">
        <v>6922</v>
      </c>
      <c r="B4861" s="16" t="n">
        <v>4.97111648440288</v>
      </c>
      <c r="C4861" s="15" t="n">
        <v>230</v>
      </c>
      <c r="D4861" s="15" t="n">
        <v>425</v>
      </c>
      <c r="E4861" s="15" t="n">
        <v>25</v>
      </c>
      <c r="F4861" s="16" t="n">
        <v>0.724620609754306</v>
      </c>
      <c r="G4861" s="17" t="s">
        <v>103</v>
      </c>
      <c r="H4861" s="18" t="n">
        <v>0.2</v>
      </c>
      <c r="I4861" s="18" t="n">
        <v>1</v>
      </c>
      <c r="J4861" s="19" t="n">
        <v>0.953821075333888</v>
      </c>
      <c r="K4861" s="19" t="n">
        <v>0.431747992221858</v>
      </c>
      <c r="L4861" s="16" t="n">
        <v>13.1859853697689</v>
      </c>
      <c r="M4861" s="19" t="n">
        <v>0.6502792177841</v>
      </c>
      <c r="N4861" s="19" t="n">
        <v>1.31606756598054</v>
      </c>
      <c r="O4861" s="19" t="n">
        <v>0.953821075333888</v>
      </c>
      <c r="P4861" s="19" t="n">
        <v>0.534111849419735</v>
      </c>
      <c r="Q4861" s="17" t="s">
        <v>30</v>
      </c>
      <c r="R4861" s="5" t="str">
        <f aca="false">IF(OR(Q4861="Steel plate",Q4861="Concrete jacket"),"Steel plate or jacket",Q4861)</f>
        <v>Seal cracks</v>
      </c>
      <c r="S4861" s="5" t="str">
        <f aca="false">IF(O4861&lt;='Tree rules'!$C$4,IF(N4861&lt;='Tree rules'!$C$5,IF(P4861&lt;='Tree rules'!$C$7,"Monitor","Polymer laminate"),IF(P4861&lt;='Tree rules'!$C$8,"Seal cracks","Polymer laminate")),IF(O4861&lt;='Tree rules'!$C$6,IF(P4861&lt;='Tree rules'!$C$9,"Polymer laminate","Steel plate or jacket"),IF(L4861&lt;='Tree rules'!$C$10,"Steel plate or jacket","Polymer laminate")))</f>
        <v>Seal cracks</v>
      </c>
      <c r="T4861" s="5" t="str">
        <f aca="false">IF(S4861=R4861,"Yes","No")</f>
        <v>Yes</v>
      </c>
    </row>
    <row r="4862" customFormat="false" ht="15" hidden="false" customHeight="false" outlineLevel="0" collapsed="false">
      <c r="A4862" s="15" t="n">
        <v>6923</v>
      </c>
      <c r="B4862" s="16" t="n">
        <v>4.59357515571128</v>
      </c>
      <c r="C4862" s="15" t="n">
        <v>300</v>
      </c>
      <c r="D4862" s="15" t="n">
        <v>400</v>
      </c>
      <c r="E4862" s="15" t="n">
        <v>20</v>
      </c>
      <c r="F4862" s="16" t="n">
        <v>0.635378289490071</v>
      </c>
      <c r="G4862" s="17" t="s">
        <v>101</v>
      </c>
      <c r="H4862" s="18" t="n">
        <v>0.3</v>
      </c>
      <c r="I4862" s="18" t="n">
        <v>1</v>
      </c>
      <c r="J4862" s="19" t="n">
        <v>0.878018380825291</v>
      </c>
      <c r="K4862" s="19" t="n">
        <v>0.408036644724917</v>
      </c>
      <c r="L4862" s="16" t="n">
        <v>12.903300999189</v>
      </c>
      <c r="M4862" s="19" t="n">
        <v>0.545970074401043</v>
      </c>
      <c r="N4862" s="19" t="n">
        <v>0.557346439599824</v>
      </c>
      <c r="O4862" s="19" t="n">
        <v>0.878018380825291</v>
      </c>
      <c r="P4862" s="19" t="n">
        <v>0.544134838628383</v>
      </c>
      <c r="Q4862" s="17" t="s">
        <v>29</v>
      </c>
      <c r="R4862" s="5" t="str">
        <f aca="false">IF(OR(Q4862="Steel plate",Q4862="Concrete jacket"),"Steel plate or jacket",Q4862)</f>
        <v>Monitor</v>
      </c>
      <c r="S4862" s="5" t="str">
        <f aca="false">IF(O4862&lt;='Tree rules'!$C$4,IF(N4862&lt;='Tree rules'!$C$5,IF(P4862&lt;='Tree rules'!$C$7,"Monitor","Polymer laminate"),IF(P4862&lt;='Tree rules'!$C$8,"Seal cracks","Polymer laminate")),IF(O4862&lt;='Tree rules'!$C$6,IF(P4862&lt;='Tree rules'!$C$9,"Polymer laminate","Steel plate or jacket"),IF(L4862&lt;='Tree rules'!$C$10,"Steel plate or jacket","Polymer laminate")))</f>
        <v>Monitor</v>
      </c>
      <c r="T4862" s="5" t="str">
        <f aca="false">IF(S4862=R4862,"Yes","No")</f>
        <v>Yes</v>
      </c>
    </row>
    <row r="4863" customFormat="false" ht="15" hidden="false" customHeight="false" outlineLevel="0" collapsed="false">
      <c r="A4863" s="15" t="n">
        <v>6927</v>
      </c>
      <c r="B4863" s="16" t="n">
        <v>3.26633408380914</v>
      </c>
      <c r="C4863" s="15" t="n">
        <v>300</v>
      </c>
      <c r="D4863" s="15" t="n">
        <v>300</v>
      </c>
      <c r="E4863" s="15" t="n">
        <v>30</v>
      </c>
      <c r="F4863" s="16" t="n">
        <v>0.831109167616348</v>
      </c>
      <c r="G4863" s="17" t="s">
        <v>101</v>
      </c>
      <c r="H4863" s="18" t="n">
        <v>0.3</v>
      </c>
      <c r="I4863" s="18" t="n">
        <v>1.5</v>
      </c>
      <c r="J4863" s="19" t="n">
        <v>0.905079163086776</v>
      </c>
      <c r="K4863" s="19" t="n">
        <v>0.620188649438392</v>
      </c>
      <c r="L4863" s="16" t="n">
        <v>12.9616431897188</v>
      </c>
      <c r="M4863" s="19" t="n">
        <v>0.870665131173726</v>
      </c>
      <c r="N4863" s="19" t="n">
        <v>1.12770976555487</v>
      </c>
      <c r="O4863" s="19" t="n">
        <v>1.07695883273536</v>
      </c>
      <c r="P4863" s="19" t="n">
        <v>0.439675216715027</v>
      </c>
      <c r="Q4863" s="17" t="s">
        <v>31</v>
      </c>
      <c r="R4863" s="5" t="str">
        <f aca="false">IF(OR(Q4863="Steel plate",Q4863="Concrete jacket"),"Steel plate or jacket",Q4863)</f>
        <v>Polymer laminate</v>
      </c>
      <c r="S4863" s="5" t="str">
        <f aca="false">IF(O4863&lt;='Tree rules'!$C$4,IF(N4863&lt;='Tree rules'!$C$5,IF(P4863&lt;='Tree rules'!$C$7,"Monitor","Polymer laminate"),IF(P4863&lt;='Tree rules'!$C$8,"Seal cracks","Polymer laminate")),IF(O4863&lt;='Tree rules'!$C$6,IF(P4863&lt;='Tree rules'!$C$9,"Polymer laminate","Steel plate or jacket"),IF(L4863&lt;='Tree rules'!$C$10,"Steel plate or jacket","Polymer laminate")))</f>
        <v>Polymer laminate</v>
      </c>
      <c r="T4863" s="5" t="str">
        <f aca="false">IF(S4863=R4863,"Yes","No")</f>
        <v>Yes</v>
      </c>
    </row>
    <row r="4864" customFormat="false" ht="15" hidden="false" customHeight="false" outlineLevel="0" collapsed="false">
      <c r="A4864" s="15" t="n">
        <v>6930</v>
      </c>
      <c r="B4864" s="16" t="n">
        <v>4.95839661922349</v>
      </c>
      <c r="C4864" s="15" t="n">
        <v>230</v>
      </c>
      <c r="D4864" s="15" t="n">
        <v>475</v>
      </c>
      <c r="E4864" s="15" t="n">
        <v>30</v>
      </c>
      <c r="F4864" s="16" t="n">
        <v>0.633465437396808</v>
      </c>
      <c r="G4864" s="17" t="s">
        <v>102</v>
      </c>
      <c r="H4864" s="18" t="n">
        <v>0.1</v>
      </c>
      <c r="I4864" s="18" t="n">
        <v>1.5</v>
      </c>
      <c r="J4864" s="19" t="n">
        <v>0.970683603863944</v>
      </c>
      <c r="K4864" s="19" t="n">
        <v>0.598360959384508</v>
      </c>
      <c r="L4864" s="16" t="n">
        <v>11.9768034280761</v>
      </c>
      <c r="M4864" s="19" t="n">
        <v>0.821970074206137</v>
      </c>
      <c r="N4864" s="19" t="n">
        <v>3.03761211713061</v>
      </c>
      <c r="O4864" s="19" t="n">
        <v>1.1656158195625</v>
      </c>
      <c r="P4864" s="19" t="n">
        <v>0.398078135449</v>
      </c>
      <c r="Q4864" s="17" t="s">
        <v>31</v>
      </c>
      <c r="R4864" s="5" t="str">
        <f aca="false">IF(OR(Q4864="Steel plate",Q4864="Concrete jacket"),"Steel plate or jacket",Q4864)</f>
        <v>Polymer laminate</v>
      </c>
      <c r="S4864" s="5" t="str">
        <f aca="false">IF(O4864&lt;='Tree rules'!$C$4,IF(N4864&lt;='Tree rules'!$C$5,IF(P4864&lt;='Tree rules'!$C$7,"Monitor","Polymer laminate"),IF(P4864&lt;='Tree rules'!$C$8,"Seal cracks","Polymer laminate")),IF(O4864&lt;='Tree rules'!$C$6,IF(P4864&lt;='Tree rules'!$C$9,"Polymer laminate","Steel plate or jacket"),IF(L4864&lt;='Tree rules'!$C$10,"Steel plate or jacket","Polymer laminate")))</f>
        <v>Polymer laminate</v>
      </c>
      <c r="T4864" s="5" t="str">
        <f aca="false">IF(S4864=R4864,"Yes","No")</f>
        <v>Yes</v>
      </c>
    </row>
    <row r="4865" customFormat="false" ht="15" hidden="false" customHeight="false" outlineLevel="0" collapsed="false">
      <c r="A4865" s="15" t="n">
        <v>6931</v>
      </c>
      <c r="B4865" s="16" t="n">
        <v>7.05072667374179</v>
      </c>
      <c r="C4865" s="15" t="n">
        <v>300</v>
      </c>
      <c r="D4865" s="15" t="n">
        <v>625</v>
      </c>
      <c r="E4865" s="15" t="n">
        <v>30</v>
      </c>
      <c r="F4865" s="16" t="n">
        <v>0.725960174139756</v>
      </c>
      <c r="G4865" s="17" t="s">
        <v>101</v>
      </c>
      <c r="H4865" s="18" t="n">
        <v>0.3</v>
      </c>
      <c r="I4865" s="18" t="n">
        <v>1</v>
      </c>
      <c r="J4865" s="19" t="n">
        <v>0.901486955922948</v>
      </c>
      <c r="K4865" s="19" t="n">
        <v>0.474430970353317</v>
      </c>
      <c r="L4865" s="16" t="n">
        <v>12.2196302837813</v>
      </c>
      <c r="M4865" s="19" t="n">
        <v>0.675279385325467</v>
      </c>
      <c r="N4865" s="19" t="n">
        <v>0.616243959361323</v>
      </c>
      <c r="O4865" s="19" t="n">
        <v>0.901486955922948</v>
      </c>
      <c r="P4865" s="19" t="n">
        <v>0.499591288646565</v>
      </c>
      <c r="Q4865" s="17" t="s">
        <v>29</v>
      </c>
      <c r="R4865" s="5" t="str">
        <f aca="false">IF(OR(Q4865="Steel plate",Q4865="Concrete jacket"),"Steel plate or jacket",Q4865)</f>
        <v>Monitor</v>
      </c>
      <c r="S4865" s="5" t="str">
        <f aca="false">IF(O4865&lt;='Tree rules'!$C$4,IF(N4865&lt;='Tree rules'!$C$5,IF(P4865&lt;='Tree rules'!$C$7,"Monitor","Polymer laminate"),IF(P4865&lt;='Tree rules'!$C$8,"Seal cracks","Polymer laminate")),IF(O4865&lt;='Tree rules'!$C$6,IF(P4865&lt;='Tree rules'!$C$9,"Polymer laminate","Steel plate or jacket"),IF(L4865&lt;='Tree rules'!$C$10,"Steel plate or jacket","Polymer laminate")))</f>
        <v>Monitor</v>
      </c>
      <c r="T4865" s="5" t="str">
        <f aca="false">IF(S4865=R4865,"Yes","No")</f>
        <v>Yes</v>
      </c>
    </row>
    <row r="4866" customFormat="false" ht="15" hidden="false" customHeight="false" outlineLevel="0" collapsed="false">
      <c r="A4866" s="15" t="n">
        <v>6933</v>
      </c>
      <c r="B4866" s="16" t="n">
        <v>7.49788009342471</v>
      </c>
      <c r="C4866" s="15" t="n">
        <v>230</v>
      </c>
      <c r="D4866" s="15" t="n">
        <v>700</v>
      </c>
      <c r="E4866" s="15" t="n">
        <v>30</v>
      </c>
      <c r="F4866" s="16" t="n">
        <v>0.628486127018497</v>
      </c>
      <c r="G4866" s="17" t="s">
        <v>101</v>
      </c>
      <c r="H4866" s="18" t="n">
        <v>0.3</v>
      </c>
      <c r="I4866" s="18" t="n">
        <v>1</v>
      </c>
      <c r="J4866" s="19" t="n">
        <v>0.929252088753838</v>
      </c>
      <c r="K4866" s="19" t="n">
        <v>0.409674688759555</v>
      </c>
      <c r="L4866" s="16" t="n">
        <v>11.4998160942097</v>
      </c>
      <c r="M4866" s="19" t="n">
        <v>0.328598150363011</v>
      </c>
      <c r="N4866" s="19" t="n">
        <v>0.682338799783293</v>
      </c>
      <c r="O4866" s="19" t="n">
        <v>0.929252088753838</v>
      </c>
      <c r="P4866" s="19" t="n">
        <v>0.805003320945582</v>
      </c>
      <c r="Q4866" s="17" t="s">
        <v>29</v>
      </c>
      <c r="R4866" s="5" t="str">
        <f aca="false">IF(OR(Q4866="Steel plate",Q4866="Concrete jacket"),"Steel plate or jacket",Q4866)</f>
        <v>Monitor</v>
      </c>
      <c r="S4866" s="5" t="str">
        <f aca="false">IF(O4866&lt;='Tree rules'!$C$4,IF(N4866&lt;='Tree rules'!$C$5,IF(P4866&lt;='Tree rules'!$C$7,"Monitor","Polymer laminate"),IF(P4866&lt;='Tree rules'!$C$8,"Seal cracks","Polymer laminate")),IF(O4866&lt;='Tree rules'!$C$6,IF(P4866&lt;='Tree rules'!$C$9,"Polymer laminate","Steel plate or jacket"),IF(L4866&lt;='Tree rules'!$C$10,"Steel plate or jacket","Polymer laminate")))</f>
        <v>Monitor</v>
      </c>
      <c r="T4866" s="5" t="str">
        <f aca="false">IF(S4866=R4866,"Yes","No")</f>
        <v>Yes</v>
      </c>
    </row>
    <row r="4867" customFormat="false" ht="15" hidden="false" customHeight="false" outlineLevel="0" collapsed="false">
      <c r="A4867" s="15" t="n">
        <v>6936</v>
      </c>
      <c r="B4867" s="16" t="n">
        <v>5.42328846257284</v>
      </c>
      <c r="C4867" s="15" t="n">
        <v>300</v>
      </c>
      <c r="D4867" s="15" t="n">
        <v>450</v>
      </c>
      <c r="E4867" s="15" t="n">
        <v>30</v>
      </c>
      <c r="F4867" s="16" t="n">
        <v>0.663570725510715</v>
      </c>
      <c r="G4867" s="17" t="s">
        <v>101</v>
      </c>
      <c r="H4867" s="18" t="n">
        <v>0.3</v>
      </c>
      <c r="I4867" s="18" t="n">
        <v>2</v>
      </c>
      <c r="J4867" s="19" t="n">
        <v>0.858994198315216</v>
      </c>
      <c r="K4867" s="19" t="n">
        <v>0.536177354409037</v>
      </c>
      <c r="L4867" s="16" t="n">
        <v>13.4239813430021</v>
      </c>
      <c r="M4867" s="19" t="n">
        <v>0.364965570691672</v>
      </c>
      <c r="N4867" s="19" t="n">
        <v>0.952739454752341</v>
      </c>
      <c r="O4867" s="19" t="n">
        <v>1.25741515992507</v>
      </c>
      <c r="P4867" s="19" t="n">
        <v>1.02646701067964</v>
      </c>
      <c r="Q4867" s="17" t="s">
        <v>31</v>
      </c>
      <c r="R4867" s="5" t="str">
        <f aca="false">IF(OR(Q4867="Steel plate",Q4867="Concrete jacket"),"Steel plate or jacket",Q4867)</f>
        <v>Polymer laminate</v>
      </c>
      <c r="S4867" s="5" t="str">
        <f aca="false">IF(O4867&lt;='Tree rules'!$C$4,IF(N4867&lt;='Tree rules'!$C$5,IF(P4867&lt;='Tree rules'!$C$7,"Monitor","Polymer laminate"),IF(P4867&lt;='Tree rules'!$C$8,"Seal cracks","Polymer laminate")),IF(O4867&lt;='Tree rules'!$C$6,IF(P4867&lt;='Tree rules'!$C$9,"Polymer laminate","Steel plate or jacket"),IF(L4867&lt;='Tree rules'!$C$10,"Steel plate or jacket","Polymer laminate")))</f>
        <v>Polymer laminate</v>
      </c>
      <c r="T4867" s="5" t="str">
        <f aca="false">IF(S4867=R4867,"Yes","No")</f>
        <v>Yes</v>
      </c>
    </row>
    <row r="4868" customFormat="false" ht="15" hidden="false" customHeight="false" outlineLevel="0" collapsed="false">
      <c r="A4868" s="15" t="n">
        <v>6938</v>
      </c>
      <c r="B4868" s="16" t="n">
        <v>3.23521798016921</v>
      </c>
      <c r="C4868" s="15" t="n">
        <v>300</v>
      </c>
      <c r="D4868" s="15" t="n">
        <v>300</v>
      </c>
      <c r="E4868" s="15" t="n">
        <v>25</v>
      </c>
      <c r="F4868" s="16" t="n">
        <v>0.736310778185108</v>
      </c>
      <c r="G4868" s="17" t="s">
        <v>101</v>
      </c>
      <c r="H4868" s="18" t="n">
        <v>0.3</v>
      </c>
      <c r="I4868" s="18" t="n">
        <v>1</v>
      </c>
      <c r="J4868" s="19" t="n">
        <v>0.85651396605727</v>
      </c>
      <c r="K4868" s="19" t="n">
        <v>0.648768450215028</v>
      </c>
      <c r="L4868" s="16" t="n">
        <v>12.637570235036</v>
      </c>
      <c r="M4868" s="19" t="n">
        <v>0.789995775375387</v>
      </c>
      <c r="N4868" s="19" t="n">
        <v>0.553730496065695</v>
      </c>
      <c r="O4868" s="19" t="n">
        <v>0.85651396605727</v>
      </c>
      <c r="P4868" s="19" t="n">
        <v>0.417551265634767</v>
      </c>
      <c r="Q4868" s="17" t="s">
        <v>29</v>
      </c>
      <c r="R4868" s="5" t="str">
        <f aca="false">IF(OR(Q4868="Steel plate",Q4868="Concrete jacket"),"Steel plate or jacket",Q4868)</f>
        <v>Monitor</v>
      </c>
      <c r="S4868" s="5" t="str">
        <f aca="false">IF(O4868&lt;='Tree rules'!$C$4,IF(N4868&lt;='Tree rules'!$C$5,IF(P4868&lt;='Tree rules'!$C$7,"Monitor","Polymer laminate"),IF(P4868&lt;='Tree rules'!$C$8,"Seal cracks","Polymer laminate")),IF(O4868&lt;='Tree rules'!$C$6,IF(P4868&lt;='Tree rules'!$C$9,"Polymer laminate","Steel plate or jacket"),IF(L4868&lt;='Tree rules'!$C$10,"Steel plate or jacket","Polymer laminate")))</f>
        <v>Monitor</v>
      </c>
      <c r="T4868" s="5" t="str">
        <f aca="false">IF(S4868=R4868,"Yes","No")</f>
        <v>Yes</v>
      </c>
    </row>
    <row r="4869" customFormat="false" ht="15" hidden="false" customHeight="false" outlineLevel="0" collapsed="false">
      <c r="A4869" s="15" t="n">
        <v>6940</v>
      </c>
      <c r="B4869" s="16" t="n">
        <v>6.90945070591992</v>
      </c>
      <c r="C4869" s="15" t="n">
        <v>300</v>
      </c>
      <c r="D4869" s="15" t="n">
        <v>700</v>
      </c>
      <c r="E4869" s="15" t="n">
        <v>30</v>
      </c>
      <c r="F4869" s="16" t="n">
        <v>0.642452485396686</v>
      </c>
      <c r="G4869" s="17" t="s">
        <v>103</v>
      </c>
      <c r="H4869" s="18" t="n">
        <v>0.2</v>
      </c>
      <c r="I4869" s="18" t="n">
        <v>1</v>
      </c>
      <c r="J4869" s="19" t="n">
        <v>0.984106484966325</v>
      </c>
      <c r="K4869" s="19" t="n">
        <v>0.491731979421963</v>
      </c>
      <c r="L4869" s="16" t="n">
        <v>10.5973170336195</v>
      </c>
      <c r="M4869" s="19" t="n">
        <v>0.948395227042157</v>
      </c>
      <c r="N4869" s="19" t="n">
        <v>0.939782620721526</v>
      </c>
      <c r="O4869" s="19" t="n">
        <v>0.984106484966325</v>
      </c>
      <c r="P4869" s="19" t="n">
        <v>0.327675959785589</v>
      </c>
      <c r="Q4869" s="17" t="s">
        <v>29</v>
      </c>
      <c r="R4869" s="5" t="str">
        <f aca="false">IF(OR(Q4869="Steel plate",Q4869="Concrete jacket"),"Steel plate or jacket",Q4869)</f>
        <v>Monitor</v>
      </c>
      <c r="S4869" s="5" t="str">
        <f aca="false">IF(O4869&lt;='Tree rules'!$C$4,IF(N4869&lt;='Tree rules'!$C$5,IF(P4869&lt;='Tree rules'!$C$7,"Monitor","Polymer laminate"),IF(P4869&lt;='Tree rules'!$C$8,"Seal cracks","Polymer laminate")),IF(O4869&lt;='Tree rules'!$C$6,IF(P4869&lt;='Tree rules'!$C$9,"Polymer laminate","Steel plate or jacket"),IF(L4869&lt;='Tree rules'!$C$10,"Steel plate or jacket","Polymer laminate")))</f>
        <v>Monitor</v>
      </c>
      <c r="T4869" s="5" t="str">
        <f aca="false">IF(S4869=R4869,"Yes","No")</f>
        <v>Yes</v>
      </c>
    </row>
    <row r="4870" customFormat="false" ht="15" hidden="false" customHeight="false" outlineLevel="0" collapsed="false">
      <c r="A4870" s="15" t="n">
        <v>6942</v>
      </c>
      <c r="B4870" s="16" t="n">
        <v>4.06308728401284</v>
      </c>
      <c r="C4870" s="15" t="n">
        <v>300</v>
      </c>
      <c r="D4870" s="15" t="n">
        <v>325</v>
      </c>
      <c r="E4870" s="15" t="n">
        <v>30</v>
      </c>
      <c r="F4870" s="16" t="n">
        <v>0.536642161467296</v>
      </c>
      <c r="G4870" s="17" t="s">
        <v>103</v>
      </c>
      <c r="H4870" s="18" t="n">
        <v>0.2</v>
      </c>
      <c r="I4870" s="18" t="n">
        <v>1.5</v>
      </c>
      <c r="J4870" s="19" t="n">
        <v>0.995773288640256</v>
      </c>
      <c r="K4870" s="19" t="n">
        <v>0.451695025412239</v>
      </c>
      <c r="L4870" s="16" t="n">
        <v>14.4593853523589</v>
      </c>
      <c r="M4870" s="19" t="n">
        <v>0.92574897287644</v>
      </c>
      <c r="N4870" s="19" t="n">
        <v>1.29760206846117</v>
      </c>
      <c r="O4870" s="19" t="n">
        <v>1.26876701250179</v>
      </c>
      <c r="P4870" s="19" t="n">
        <v>0.346375037160841</v>
      </c>
      <c r="Q4870" s="17" t="s">
        <v>31</v>
      </c>
      <c r="R4870" s="5" t="str">
        <f aca="false">IF(OR(Q4870="Steel plate",Q4870="Concrete jacket"),"Steel plate or jacket",Q4870)</f>
        <v>Polymer laminate</v>
      </c>
      <c r="S4870" s="5" t="str">
        <f aca="false">IF(O4870&lt;='Tree rules'!$C$4,IF(N4870&lt;='Tree rules'!$C$5,IF(P4870&lt;='Tree rules'!$C$7,"Monitor","Polymer laminate"),IF(P4870&lt;='Tree rules'!$C$8,"Seal cracks","Polymer laminate")),IF(O4870&lt;='Tree rules'!$C$6,IF(P4870&lt;='Tree rules'!$C$9,"Polymer laminate","Steel plate or jacket"),IF(L4870&lt;='Tree rules'!$C$10,"Steel plate or jacket","Polymer laminate")))</f>
        <v>Polymer laminate</v>
      </c>
      <c r="T4870" s="5" t="str">
        <f aca="false">IF(S4870=R4870,"Yes","No")</f>
        <v>Yes</v>
      </c>
    </row>
    <row r="4871" customFormat="false" ht="15" hidden="false" customHeight="false" outlineLevel="0" collapsed="false">
      <c r="A4871" s="15" t="n">
        <v>6944</v>
      </c>
      <c r="B4871" s="16" t="n">
        <v>7.14033913000754</v>
      </c>
      <c r="C4871" s="15" t="n">
        <v>300</v>
      </c>
      <c r="D4871" s="15" t="n">
        <v>550</v>
      </c>
      <c r="E4871" s="15" t="n">
        <v>30</v>
      </c>
      <c r="F4871" s="16" t="n">
        <v>0.664887334093078</v>
      </c>
      <c r="G4871" s="17" t="s">
        <v>101</v>
      </c>
      <c r="H4871" s="18" t="n">
        <v>0.3</v>
      </c>
      <c r="I4871" s="18" t="n">
        <v>1</v>
      </c>
      <c r="J4871" s="19" t="n">
        <v>0.881430209395754</v>
      </c>
      <c r="K4871" s="19" t="n">
        <v>0.452063081313671</v>
      </c>
      <c r="L4871" s="16" t="n">
        <v>14.1673395436658</v>
      </c>
      <c r="M4871" s="19" t="n">
        <v>0.620428769308218</v>
      </c>
      <c r="N4871" s="19" t="n">
        <v>0.56929306465168</v>
      </c>
      <c r="O4871" s="19" t="n">
        <v>0.881430209395754</v>
      </c>
      <c r="P4871" s="19" t="n">
        <v>0.548977664415195</v>
      </c>
      <c r="Q4871" s="17" t="s">
        <v>29</v>
      </c>
      <c r="R4871" s="5" t="str">
        <f aca="false">IF(OR(Q4871="Steel plate",Q4871="Concrete jacket"),"Steel plate or jacket",Q4871)</f>
        <v>Monitor</v>
      </c>
      <c r="S4871" s="5" t="str">
        <f aca="false">IF(O4871&lt;='Tree rules'!$C$4,IF(N4871&lt;='Tree rules'!$C$5,IF(P4871&lt;='Tree rules'!$C$7,"Monitor","Polymer laminate"),IF(P4871&lt;='Tree rules'!$C$8,"Seal cracks","Polymer laminate")),IF(O4871&lt;='Tree rules'!$C$6,IF(P4871&lt;='Tree rules'!$C$9,"Polymer laminate","Steel plate or jacket"),IF(L4871&lt;='Tree rules'!$C$10,"Steel plate or jacket","Polymer laminate")))</f>
        <v>Monitor</v>
      </c>
      <c r="T4871" s="5" t="str">
        <f aca="false">IF(S4871=R4871,"Yes","No")</f>
        <v>Yes</v>
      </c>
    </row>
    <row r="4872" customFormat="false" ht="15" hidden="false" customHeight="false" outlineLevel="0" collapsed="false">
      <c r="A4872" s="15" t="n">
        <v>6945</v>
      </c>
      <c r="B4872" s="16" t="n">
        <v>6.11491421579032</v>
      </c>
      <c r="C4872" s="15" t="n">
        <v>230</v>
      </c>
      <c r="D4872" s="15" t="n">
        <v>475</v>
      </c>
      <c r="E4872" s="15" t="n">
        <v>20</v>
      </c>
      <c r="F4872" s="16" t="n">
        <v>0.611316296229087</v>
      </c>
      <c r="G4872" s="17" t="s">
        <v>101</v>
      </c>
      <c r="H4872" s="18" t="n">
        <v>0.3</v>
      </c>
      <c r="I4872" s="18" t="n">
        <v>2</v>
      </c>
      <c r="J4872" s="19" t="n">
        <v>0.856446037431393</v>
      </c>
      <c r="K4872" s="19" t="n">
        <v>0.639469924925285</v>
      </c>
      <c r="L4872" s="16" t="n">
        <v>14.2538792908865</v>
      </c>
      <c r="M4872" s="19" t="n">
        <v>0.33434858576185</v>
      </c>
      <c r="N4872" s="19" t="n">
        <v>0.874054223801938</v>
      </c>
      <c r="O4872" s="19" t="n">
        <v>1.16522059160397</v>
      </c>
      <c r="P4872" s="19" t="n">
        <v>1.32801096258339</v>
      </c>
      <c r="Q4872" s="17" t="s">
        <v>31</v>
      </c>
      <c r="R4872" s="5" t="str">
        <f aca="false">IF(OR(Q4872="Steel plate",Q4872="Concrete jacket"),"Steel plate or jacket",Q4872)</f>
        <v>Polymer laminate</v>
      </c>
      <c r="S4872" s="5" t="str">
        <f aca="false">IF(O4872&lt;='Tree rules'!$C$4,IF(N4872&lt;='Tree rules'!$C$5,IF(P4872&lt;='Tree rules'!$C$7,"Monitor","Polymer laminate"),IF(P4872&lt;='Tree rules'!$C$8,"Seal cracks","Polymer laminate")),IF(O4872&lt;='Tree rules'!$C$6,IF(P4872&lt;='Tree rules'!$C$9,"Polymer laminate","Steel plate or jacket"),IF(L4872&lt;='Tree rules'!$C$10,"Steel plate or jacket","Polymer laminate")))</f>
        <v>Steel plate or jacket</v>
      </c>
      <c r="T4872" s="5" t="str">
        <f aca="false">IF(S4872=R4872,"Yes","No")</f>
        <v>No</v>
      </c>
    </row>
    <row r="4873" customFormat="false" ht="15" hidden="false" customHeight="false" outlineLevel="0" collapsed="false">
      <c r="A4873" s="15" t="n">
        <v>6948</v>
      </c>
      <c r="B4873" s="16" t="n">
        <v>5.79850627088286</v>
      </c>
      <c r="C4873" s="15" t="n">
        <v>230</v>
      </c>
      <c r="D4873" s="15" t="n">
        <v>500</v>
      </c>
      <c r="E4873" s="15" t="n">
        <v>20</v>
      </c>
      <c r="F4873" s="16" t="n">
        <v>0.577653504586516</v>
      </c>
      <c r="G4873" s="17" t="s">
        <v>103</v>
      </c>
      <c r="H4873" s="18" t="n">
        <v>0.2</v>
      </c>
      <c r="I4873" s="18" t="n">
        <v>1.5</v>
      </c>
      <c r="J4873" s="19" t="n">
        <v>0.959631026849647</v>
      </c>
      <c r="K4873" s="19" t="n">
        <v>0.4129624000834</v>
      </c>
      <c r="L4873" s="16" t="n">
        <v>12.7720402442354</v>
      </c>
      <c r="M4873" s="19" t="n">
        <v>0.862168154502581</v>
      </c>
      <c r="N4873" s="19" t="n">
        <v>1.24885345826</v>
      </c>
      <c r="O4873" s="19" t="n">
        <v>1.24130077425331</v>
      </c>
      <c r="P4873" s="19" t="n">
        <v>0.439321566811506</v>
      </c>
      <c r="Q4873" s="17" t="s">
        <v>31</v>
      </c>
      <c r="R4873" s="5" t="str">
        <f aca="false">IF(OR(Q4873="Steel plate",Q4873="Concrete jacket"),"Steel plate or jacket",Q4873)</f>
        <v>Polymer laminate</v>
      </c>
      <c r="S4873" s="5" t="str">
        <f aca="false">IF(O4873&lt;='Tree rules'!$C$4,IF(N4873&lt;='Tree rules'!$C$5,IF(P4873&lt;='Tree rules'!$C$7,"Monitor","Polymer laminate"),IF(P4873&lt;='Tree rules'!$C$8,"Seal cracks","Polymer laminate")),IF(O4873&lt;='Tree rules'!$C$6,IF(P4873&lt;='Tree rules'!$C$9,"Polymer laminate","Steel plate or jacket"),IF(L4873&lt;='Tree rules'!$C$10,"Steel plate or jacket","Polymer laminate")))</f>
        <v>Polymer laminate</v>
      </c>
      <c r="T4873" s="5" t="str">
        <f aca="false">IF(S4873=R4873,"Yes","No")</f>
        <v>Yes</v>
      </c>
    </row>
    <row r="4874" customFormat="false" ht="15" hidden="false" customHeight="false" outlineLevel="0" collapsed="false">
      <c r="A4874" s="15" t="n">
        <v>6951</v>
      </c>
      <c r="B4874" s="16" t="n">
        <v>4.23453154766249</v>
      </c>
      <c r="C4874" s="15" t="n">
        <v>300</v>
      </c>
      <c r="D4874" s="15" t="n">
        <v>325</v>
      </c>
      <c r="E4874" s="15" t="n">
        <v>30</v>
      </c>
      <c r="F4874" s="16" t="n">
        <v>0.804963242200943</v>
      </c>
      <c r="G4874" s="17" t="s">
        <v>103</v>
      </c>
      <c r="H4874" s="18" t="n">
        <v>0.2</v>
      </c>
      <c r="I4874" s="18" t="n">
        <v>1</v>
      </c>
      <c r="J4874" s="19" t="n">
        <v>0.85514187469439</v>
      </c>
      <c r="K4874" s="19" t="n">
        <v>0.473014599048891</v>
      </c>
      <c r="L4874" s="16" t="n">
        <v>15.0695072870551</v>
      </c>
      <c r="M4874" s="19" t="n">
        <v>0.929482502244573</v>
      </c>
      <c r="N4874" s="19" t="n">
        <v>0.782659398796905</v>
      </c>
      <c r="O4874" s="19" t="n">
        <v>0.85514187469439</v>
      </c>
      <c r="P4874" s="19" t="n">
        <v>0.401148072692207</v>
      </c>
      <c r="Q4874" s="17" t="s">
        <v>29</v>
      </c>
      <c r="R4874" s="5" t="str">
        <f aca="false">IF(OR(Q4874="Steel plate",Q4874="Concrete jacket"),"Steel plate or jacket",Q4874)</f>
        <v>Monitor</v>
      </c>
      <c r="S4874" s="5" t="str">
        <f aca="false">IF(O4874&lt;='Tree rules'!$C$4,IF(N4874&lt;='Tree rules'!$C$5,IF(P4874&lt;='Tree rules'!$C$7,"Monitor","Polymer laminate"),IF(P4874&lt;='Tree rules'!$C$8,"Seal cracks","Polymer laminate")),IF(O4874&lt;='Tree rules'!$C$6,IF(P4874&lt;='Tree rules'!$C$9,"Polymer laminate","Steel plate or jacket"),IF(L4874&lt;='Tree rules'!$C$10,"Steel plate or jacket","Polymer laminate")))</f>
        <v>Monitor</v>
      </c>
      <c r="T4874" s="5" t="str">
        <f aca="false">IF(S4874=R4874,"Yes","No")</f>
        <v>Yes</v>
      </c>
    </row>
    <row r="4875" customFormat="false" ht="15" hidden="false" customHeight="false" outlineLevel="0" collapsed="false">
      <c r="A4875" s="15" t="n">
        <v>6952</v>
      </c>
      <c r="B4875" s="16" t="n">
        <v>5.45912745779358</v>
      </c>
      <c r="C4875" s="15" t="n">
        <v>300</v>
      </c>
      <c r="D4875" s="15" t="n">
        <v>475</v>
      </c>
      <c r="E4875" s="15" t="n">
        <v>30</v>
      </c>
      <c r="F4875" s="16" t="n">
        <v>0.809428058895921</v>
      </c>
      <c r="G4875" s="17" t="s">
        <v>102</v>
      </c>
      <c r="H4875" s="18" t="n">
        <v>0.1</v>
      </c>
      <c r="I4875" s="18" t="n">
        <v>1</v>
      </c>
      <c r="J4875" s="19" t="n">
        <v>0.965228663902852</v>
      </c>
      <c r="K4875" s="19" t="n">
        <v>0.40464768179833</v>
      </c>
      <c r="L4875" s="16" t="n">
        <v>13.1862982072309</v>
      </c>
      <c r="M4875" s="19" t="n">
        <v>0.716122783084256</v>
      </c>
      <c r="N4875" s="19" t="n">
        <v>2.51790486613519</v>
      </c>
      <c r="O4875" s="19" t="n">
        <v>0.965228663902852</v>
      </c>
      <c r="P4875" s="19" t="n">
        <v>0.480282467323253</v>
      </c>
      <c r="Q4875" s="17" t="s">
        <v>30</v>
      </c>
      <c r="R4875" s="5" t="str">
        <f aca="false">IF(OR(Q4875="Steel plate",Q4875="Concrete jacket"),"Steel plate or jacket",Q4875)</f>
        <v>Seal cracks</v>
      </c>
      <c r="S4875" s="5" t="str">
        <f aca="false">IF(O4875&lt;='Tree rules'!$C$4,IF(N4875&lt;='Tree rules'!$C$5,IF(P4875&lt;='Tree rules'!$C$7,"Monitor","Polymer laminate"),IF(P4875&lt;='Tree rules'!$C$8,"Seal cracks","Polymer laminate")),IF(O4875&lt;='Tree rules'!$C$6,IF(P4875&lt;='Tree rules'!$C$9,"Polymer laminate","Steel plate or jacket"),IF(L4875&lt;='Tree rules'!$C$10,"Steel plate or jacket","Polymer laminate")))</f>
        <v>Seal cracks</v>
      </c>
      <c r="T4875" s="5" t="str">
        <f aca="false">IF(S4875=R4875,"Yes","No")</f>
        <v>Yes</v>
      </c>
    </row>
    <row r="4876" customFormat="false" ht="15" hidden="false" customHeight="false" outlineLevel="0" collapsed="false">
      <c r="A4876" s="15" t="n">
        <v>6954</v>
      </c>
      <c r="B4876" s="16" t="n">
        <v>3.55089101697597</v>
      </c>
      <c r="C4876" s="15" t="n">
        <v>230</v>
      </c>
      <c r="D4876" s="15" t="n">
        <v>300</v>
      </c>
      <c r="E4876" s="15" t="n">
        <v>25</v>
      </c>
      <c r="F4876" s="16" t="n">
        <v>0.612108978148471</v>
      </c>
      <c r="G4876" s="17" t="s">
        <v>102</v>
      </c>
      <c r="H4876" s="18" t="n">
        <v>0.1</v>
      </c>
      <c r="I4876" s="18" t="n">
        <v>1.5</v>
      </c>
      <c r="J4876" s="19" t="n">
        <v>0.924588828697224</v>
      </c>
      <c r="K4876" s="19" t="n">
        <v>0.605515407008571</v>
      </c>
      <c r="L4876" s="16" t="n">
        <v>14.7339876223069</v>
      </c>
      <c r="M4876" s="19" t="n">
        <v>0.407662730985384</v>
      </c>
      <c r="N4876" s="19" t="n">
        <v>3.3167639874767</v>
      </c>
      <c r="O4876" s="19" t="n">
        <v>1.10695685258375</v>
      </c>
      <c r="P4876" s="19" t="n">
        <v>0.725198324097866</v>
      </c>
      <c r="Q4876" s="17" t="s">
        <v>31</v>
      </c>
      <c r="R4876" s="5" t="str">
        <f aca="false">IF(OR(Q4876="Steel plate",Q4876="Concrete jacket"),"Steel plate or jacket",Q4876)</f>
        <v>Polymer laminate</v>
      </c>
      <c r="S4876" s="5" t="str">
        <f aca="false">IF(O4876&lt;='Tree rules'!$C$4,IF(N4876&lt;='Tree rules'!$C$5,IF(P4876&lt;='Tree rules'!$C$7,"Monitor","Polymer laminate"),IF(P4876&lt;='Tree rules'!$C$8,"Seal cracks","Polymer laminate")),IF(O4876&lt;='Tree rules'!$C$6,IF(P4876&lt;='Tree rules'!$C$9,"Polymer laminate","Steel plate or jacket"),IF(L4876&lt;='Tree rules'!$C$10,"Steel plate or jacket","Polymer laminate")))</f>
        <v>Polymer laminate</v>
      </c>
      <c r="T4876" s="5" t="str">
        <f aca="false">IF(S4876=R4876,"Yes","No")</f>
        <v>Yes</v>
      </c>
    </row>
    <row r="4877" customFormat="false" ht="15" hidden="false" customHeight="false" outlineLevel="0" collapsed="false">
      <c r="A4877" s="15" t="n">
        <v>6955</v>
      </c>
      <c r="B4877" s="16" t="n">
        <v>5.42269370737978</v>
      </c>
      <c r="C4877" s="15" t="n">
        <v>300</v>
      </c>
      <c r="D4877" s="15" t="n">
        <v>475</v>
      </c>
      <c r="E4877" s="15" t="n">
        <v>30</v>
      </c>
      <c r="F4877" s="16" t="n">
        <v>0.735735984447258</v>
      </c>
      <c r="G4877" s="17" t="s">
        <v>101</v>
      </c>
      <c r="H4877" s="18" t="n">
        <v>0.3</v>
      </c>
      <c r="I4877" s="18" t="n">
        <v>1.5</v>
      </c>
      <c r="J4877" s="19" t="n">
        <v>0.8674044239713</v>
      </c>
      <c r="K4877" s="19" t="n">
        <v>0.579919740775667</v>
      </c>
      <c r="L4877" s="16" t="n">
        <v>12.6995168791096</v>
      </c>
      <c r="M4877" s="19" t="n">
        <v>0.774221719903777</v>
      </c>
      <c r="N4877" s="19" t="n">
        <v>0.843498446652536</v>
      </c>
      <c r="O4877" s="19" t="n">
        <v>1.0495941616084</v>
      </c>
      <c r="P4877" s="19" t="n">
        <v>0.497287902224184</v>
      </c>
      <c r="Q4877" s="17" t="s">
        <v>31</v>
      </c>
      <c r="R4877" s="5" t="str">
        <f aca="false">IF(OR(Q4877="Steel plate",Q4877="Concrete jacket"),"Steel plate or jacket",Q4877)</f>
        <v>Polymer laminate</v>
      </c>
      <c r="S4877" s="5" t="str">
        <f aca="false">IF(O4877&lt;='Tree rules'!$C$4,IF(N4877&lt;='Tree rules'!$C$5,IF(P4877&lt;='Tree rules'!$C$7,"Monitor","Polymer laminate"),IF(P4877&lt;='Tree rules'!$C$8,"Seal cracks","Polymer laminate")),IF(O4877&lt;='Tree rules'!$C$6,IF(P4877&lt;='Tree rules'!$C$9,"Polymer laminate","Steel plate or jacket"),IF(L4877&lt;='Tree rules'!$C$10,"Steel plate or jacket","Polymer laminate")))</f>
        <v>Polymer laminate</v>
      </c>
      <c r="T4877" s="5" t="str">
        <f aca="false">IF(S4877=R4877,"Yes","No")</f>
        <v>Yes</v>
      </c>
    </row>
    <row r="4878" customFormat="false" ht="15" hidden="false" customHeight="false" outlineLevel="0" collapsed="false">
      <c r="A4878" s="15" t="n">
        <v>6956</v>
      </c>
      <c r="B4878" s="16" t="n">
        <v>3.13534110596731</v>
      </c>
      <c r="C4878" s="15" t="n">
        <v>300</v>
      </c>
      <c r="D4878" s="15" t="n">
        <v>300</v>
      </c>
      <c r="E4878" s="15" t="n">
        <v>30</v>
      </c>
      <c r="F4878" s="16" t="n">
        <v>0.883572933822129</v>
      </c>
      <c r="G4878" s="17" t="s">
        <v>103</v>
      </c>
      <c r="H4878" s="18" t="n">
        <v>0.2</v>
      </c>
      <c r="I4878" s="18" t="n">
        <v>1</v>
      </c>
      <c r="J4878" s="19" t="n">
        <v>0.921001916295237</v>
      </c>
      <c r="K4878" s="19" t="n">
        <v>0.419430968534026</v>
      </c>
      <c r="L4878" s="16" t="n">
        <v>12.2474261951848</v>
      </c>
      <c r="M4878" s="19" t="n">
        <v>0.46226645333774</v>
      </c>
      <c r="N4878" s="19" t="n">
        <v>0.954927565519995</v>
      </c>
      <c r="O4878" s="19" t="n">
        <v>0.921001916295237</v>
      </c>
      <c r="P4878" s="19" t="n">
        <v>0.643808567560098</v>
      </c>
      <c r="Q4878" s="17" t="s">
        <v>29</v>
      </c>
      <c r="R4878" s="5" t="str">
        <f aca="false">IF(OR(Q4878="Steel plate",Q4878="Concrete jacket"),"Steel plate or jacket",Q4878)</f>
        <v>Monitor</v>
      </c>
      <c r="S4878" s="5" t="str">
        <f aca="false">IF(O4878&lt;='Tree rules'!$C$4,IF(N4878&lt;='Tree rules'!$C$5,IF(P4878&lt;='Tree rules'!$C$7,"Monitor","Polymer laminate"),IF(P4878&lt;='Tree rules'!$C$8,"Seal cracks","Polymer laminate")),IF(O4878&lt;='Tree rules'!$C$6,IF(P4878&lt;='Tree rules'!$C$9,"Polymer laminate","Steel plate or jacket"),IF(L4878&lt;='Tree rules'!$C$10,"Steel plate or jacket","Polymer laminate")))</f>
        <v>Monitor</v>
      </c>
      <c r="T4878" s="5" t="str">
        <f aca="false">IF(S4878=R4878,"Yes","No")</f>
        <v>Yes</v>
      </c>
    </row>
    <row r="4879" customFormat="false" ht="15" hidden="false" customHeight="false" outlineLevel="0" collapsed="false">
      <c r="A4879" s="15" t="n">
        <v>6957</v>
      </c>
      <c r="B4879" s="16" t="n">
        <v>4.22838492385202</v>
      </c>
      <c r="C4879" s="15" t="n">
        <v>300</v>
      </c>
      <c r="D4879" s="15" t="n">
        <v>350</v>
      </c>
      <c r="E4879" s="15" t="n">
        <v>30</v>
      </c>
      <c r="F4879" s="16" t="n">
        <v>0.661387927071535</v>
      </c>
      <c r="G4879" s="17" t="s">
        <v>103</v>
      </c>
      <c r="H4879" s="18" t="n">
        <v>0.2</v>
      </c>
      <c r="I4879" s="18" t="n">
        <v>1</v>
      </c>
      <c r="J4879" s="19" t="n">
        <v>0.903988000115686</v>
      </c>
      <c r="K4879" s="19" t="n">
        <v>0.603904448505103</v>
      </c>
      <c r="L4879" s="16" t="n">
        <v>13.9091609337237</v>
      </c>
      <c r="M4879" s="19" t="n">
        <v>0.936799013115073</v>
      </c>
      <c r="N4879" s="19" t="n">
        <v>1.02157867486147</v>
      </c>
      <c r="O4879" s="19" t="n">
        <v>0.903988000115686</v>
      </c>
      <c r="P4879" s="19" t="n">
        <v>0.365918453952724</v>
      </c>
      <c r="Q4879" s="17" t="s">
        <v>30</v>
      </c>
      <c r="R4879" s="5" t="str">
        <f aca="false">IF(OR(Q4879="Steel plate",Q4879="Concrete jacket"),"Steel plate or jacket",Q4879)</f>
        <v>Seal cracks</v>
      </c>
      <c r="S4879" s="5" t="str">
        <f aca="false">IF(O4879&lt;='Tree rules'!$C$4,IF(N4879&lt;='Tree rules'!$C$5,IF(P4879&lt;='Tree rules'!$C$7,"Monitor","Polymer laminate"),IF(P4879&lt;='Tree rules'!$C$8,"Seal cracks","Polymer laminate")),IF(O4879&lt;='Tree rules'!$C$6,IF(P4879&lt;='Tree rules'!$C$9,"Polymer laminate","Steel plate or jacket"),IF(L4879&lt;='Tree rules'!$C$10,"Steel plate or jacket","Polymer laminate")))</f>
        <v>Seal cracks</v>
      </c>
      <c r="T4879" s="5" t="str">
        <f aca="false">IF(S4879=R4879,"Yes","No")</f>
        <v>Yes</v>
      </c>
    </row>
    <row r="4880" customFormat="false" ht="15" hidden="false" customHeight="false" outlineLevel="0" collapsed="false">
      <c r="A4880" s="15" t="n">
        <v>6959</v>
      </c>
      <c r="B4880" s="16" t="n">
        <v>3.97180445448654</v>
      </c>
      <c r="C4880" s="15" t="n">
        <v>230</v>
      </c>
      <c r="D4880" s="15" t="n">
        <v>400</v>
      </c>
      <c r="E4880" s="15" t="n">
        <v>30</v>
      </c>
      <c r="F4880" s="16" t="n">
        <v>0.740832460684402</v>
      </c>
      <c r="G4880" s="17" t="s">
        <v>101</v>
      </c>
      <c r="H4880" s="18" t="n">
        <v>0.3</v>
      </c>
      <c r="I4880" s="18" t="n">
        <v>1</v>
      </c>
      <c r="J4880" s="19" t="n">
        <v>0.987020002209973</v>
      </c>
      <c r="K4880" s="19" t="n">
        <v>0.573681502229875</v>
      </c>
      <c r="L4880" s="16" t="n">
        <v>11.2197865945948</v>
      </c>
      <c r="M4880" s="19" t="n">
        <v>0.917554430113531</v>
      </c>
      <c r="N4880" s="19" t="n">
        <v>0.670189505680812</v>
      </c>
      <c r="O4880" s="19" t="n">
        <v>0.987020002209973</v>
      </c>
      <c r="P4880" s="19" t="n">
        <v>0.365746186657626</v>
      </c>
      <c r="Q4880" s="17" t="s">
        <v>29</v>
      </c>
      <c r="R4880" s="5" t="str">
        <f aca="false">IF(OR(Q4880="Steel plate",Q4880="Concrete jacket"),"Steel plate or jacket",Q4880)</f>
        <v>Monitor</v>
      </c>
      <c r="S4880" s="5" t="str">
        <f aca="false">IF(O4880&lt;='Tree rules'!$C$4,IF(N4880&lt;='Tree rules'!$C$5,IF(P4880&lt;='Tree rules'!$C$7,"Monitor","Polymer laminate"),IF(P4880&lt;='Tree rules'!$C$8,"Seal cracks","Polymer laminate")),IF(O4880&lt;='Tree rules'!$C$6,IF(P4880&lt;='Tree rules'!$C$9,"Polymer laminate","Steel plate or jacket"),IF(L4880&lt;='Tree rules'!$C$10,"Steel plate or jacket","Polymer laminate")))</f>
        <v>Monitor</v>
      </c>
      <c r="T4880" s="5" t="str">
        <f aca="false">IF(S4880=R4880,"Yes","No")</f>
        <v>Yes</v>
      </c>
    </row>
    <row r="4881" customFormat="false" ht="15" hidden="false" customHeight="false" outlineLevel="0" collapsed="false">
      <c r="A4881" s="15" t="n">
        <v>6960</v>
      </c>
      <c r="B4881" s="16" t="n">
        <v>6.30144476053003</v>
      </c>
      <c r="C4881" s="15" t="n">
        <v>300</v>
      </c>
      <c r="D4881" s="15" t="n">
        <v>525</v>
      </c>
      <c r="E4881" s="15" t="n">
        <v>20</v>
      </c>
      <c r="F4881" s="16" t="n">
        <v>0.699589178252424</v>
      </c>
      <c r="G4881" s="17" t="s">
        <v>103</v>
      </c>
      <c r="H4881" s="18" t="n">
        <v>0.2</v>
      </c>
      <c r="I4881" s="18" t="n">
        <v>1</v>
      </c>
      <c r="J4881" s="19" t="n">
        <v>0.855183207665354</v>
      </c>
      <c r="K4881" s="19" t="n">
        <v>0.576719906505182</v>
      </c>
      <c r="L4881" s="16" t="n">
        <v>13.1554170365971</v>
      </c>
      <c r="M4881" s="19" t="n">
        <v>0.354197722523147</v>
      </c>
      <c r="N4881" s="19" t="n">
        <v>0.863958822457217</v>
      </c>
      <c r="O4881" s="19" t="n">
        <v>0.855183207665354</v>
      </c>
      <c r="P4881" s="19" t="n">
        <v>1.07148845201628</v>
      </c>
      <c r="Q4881" s="17" t="s">
        <v>31</v>
      </c>
      <c r="R4881" s="5" t="str">
        <f aca="false">IF(OR(Q4881="Steel plate",Q4881="Concrete jacket"),"Steel plate or jacket",Q4881)</f>
        <v>Polymer laminate</v>
      </c>
      <c r="S4881" s="5" t="str">
        <f aca="false">IF(O4881&lt;='Tree rules'!$C$4,IF(N4881&lt;='Tree rules'!$C$5,IF(P4881&lt;='Tree rules'!$C$7,"Monitor","Polymer laminate"),IF(P4881&lt;='Tree rules'!$C$8,"Seal cracks","Polymer laminate")),IF(O4881&lt;='Tree rules'!$C$6,IF(P4881&lt;='Tree rules'!$C$9,"Polymer laminate","Steel plate or jacket"),IF(L4881&lt;='Tree rules'!$C$10,"Steel plate or jacket","Polymer laminate")))</f>
        <v>Polymer laminate</v>
      </c>
      <c r="T4881" s="5" t="str">
        <f aca="false">IF(S4881=R4881,"Yes","No")</f>
        <v>Yes</v>
      </c>
    </row>
    <row r="4882" customFormat="false" ht="15" hidden="false" customHeight="false" outlineLevel="0" collapsed="false">
      <c r="A4882" s="15" t="n">
        <v>6961</v>
      </c>
      <c r="B4882" s="16" t="n">
        <v>4.72631936043307</v>
      </c>
      <c r="C4882" s="15" t="n">
        <v>230</v>
      </c>
      <c r="D4882" s="15" t="n">
        <v>450</v>
      </c>
      <c r="E4882" s="15" t="n">
        <v>25</v>
      </c>
      <c r="F4882" s="16" t="n">
        <v>0.649145274956135</v>
      </c>
      <c r="G4882" s="17" t="s">
        <v>101</v>
      </c>
      <c r="H4882" s="18" t="n">
        <v>0.3</v>
      </c>
      <c r="I4882" s="18" t="n">
        <v>1</v>
      </c>
      <c r="J4882" s="19" t="n">
        <v>0.948715105814988</v>
      </c>
      <c r="K4882" s="19" t="n">
        <v>0.417037522948407</v>
      </c>
      <c r="L4882" s="16" t="n">
        <v>11.6988102981017</v>
      </c>
      <c r="M4882" s="19" t="n">
        <v>0.498020883033471</v>
      </c>
      <c r="N4882" s="19" t="n">
        <v>0.689791914885859</v>
      </c>
      <c r="O4882" s="19" t="n">
        <v>0.948715105814988</v>
      </c>
      <c r="P4882" s="19" t="n">
        <v>0.560687526580382</v>
      </c>
      <c r="Q4882" s="17" t="s">
        <v>29</v>
      </c>
      <c r="R4882" s="5" t="str">
        <f aca="false">IF(OR(Q4882="Steel plate",Q4882="Concrete jacket"),"Steel plate or jacket",Q4882)</f>
        <v>Monitor</v>
      </c>
      <c r="S4882" s="5" t="str">
        <f aca="false">IF(O4882&lt;='Tree rules'!$C$4,IF(N4882&lt;='Tree rules'!$C$5,IF(P4882&lt;='Tree rules'!$C$7,"Monitor","Polymer laminate"),IF(P4882&lt;='Tree rules'!$C$8,"Seal cracks","Polymer laminate")),IF(O4882&lt;='Tree rules'!$C$6,IF(P4882&lt;='Tree rules'!$C$9,"Polymer laminate","Steel plate or jacket"),IF(L4882&lt;='Tree rules'!$C$10,"Steel plate or jacket","Polymer laminate")))</f>
        <v>Monitor</v>
      </c>
      <c r="T4882" s="5" t="str">
        <f aca="false">IF(S4882=R4882,"Yes","No")</f>
        <v>Yes</v>
      </c>
    </row>
    <row r="4883" customFormat="false" ht="15" hidden="false" customHeight="false" outlineLevel="0" collapsed="false">
      <c r="A4883" s="15" t="n">
        <v>6962</v>
      </c>
      <c r="B4883" s="16" t="n">
        <v>4.216561929641</v>
      </c>
      <c r="C4883" s="15" t="n">
        <v>230</v>
      </c>
      <c r="D4883" s="15" t="n">
        <v>375</v>
      </c>
      <c r="E4883" s="15" t="n">
        <v>25</v>
      </c>
      <c r="F4883" s="16" t="n">
        <v>0.594232683721175</v>
      </c>
      <c r="G4883" s="17" t="s">
        <v>101</v>
      </c>
      <c r="H4883" s="18" t="n">
        <v>0.3</v>
      </c>
      <c r="I4883" s="18" t="n">
        <v>1</v>
      </c>
      <c r="J4883" s="19" t="n">
        <v>0.971203341484533</v>
      </c>
      <c r="K4883" s="19" t="n">
        <v>0.610508178961608</v>
      </c>
      <c r="L4883" s="16" t="n">
        <v>12.7388577934774</v>
      </c>
      <c r="M4883" s="19" t="n">
        <v>0.458909235681653</v>
      </c>
      <c r="N4883" s="19" t="n">
        <v>0.654706369355578</v>
      </c>
      <c r="O4883" s="19" t="n">
        <v>0.971203341484533</v>
      </c>
      <c r="P4883" s="19" t="n">
        <v>0.691898456329396</v>
      </c>
      <c r="Q4883" s="17" t="s">
        <v>29</v>
      </c>
      <c r="R4883" s="5" t="str">
        <f aca="false">IF(OR(Q4883="Steel plate",Q4883="Concrete jacket"),"Steel plate or jacket",Q4883)</f>
        <v>Monitor</v>
      </c>
      <c r="S4883" s="5" t="str">
        <f aca="false">IF(O4883&lt;='Tree rules'!$C$4,IF(N4883&lt;='Tree rules'!$C$5,IF(P4883&lt;='Tree rules'!$C$7,"Monitor","Polymer laminate"),IF(P4883&lt;='Tree rules'!$C$8,"Seal cracks","Polymer laminate")),IF(O4883&lt;='Tree rules'!$C$6,IF(P4883&lt;='Tree rules'!$C$9,"Polymer laminate","Steel plate or jacket"),IF(L4883&lt;='Tree rules'!$C$10,"Steel plate or jacket","Polymer laminate")))</f>
        <v>Monitor</v>
      </c>
      <c r="T4883" s="5" t="str">
        <f aca="false">IF(S4883=R4883,"Yes","No")</f>
        <v>Yes</v>
      </c>
    </row>
    <row r="4884" customFormat="false" ht="15" hidden="false" customHeight="false" outlineLevel="0" collapsed="false">
      <c r="A4884" s="15" t="n">
        <v>6963</v>
      </c>
      <c r="B4884" s="16" t="n">
        <v>3.63007782685751</v>
      </c>
      <c r="C4884" s="15" t="n">
        <v>230</v>
      </c>
      <c r="D4884" s="15" t="n">
        <v>300</v>
      </c>
      <c r="E4884" s="15" t="n">
        <v>25</v>
      </c>
      <c r="F4884" s="16" t="n">
        <v>0.768324290280112</v>
      </c>
      <c r="G4884" s="17" t="s">
        <v>101</v>
      </c>
      <c r="H4884" s="18" t="n">
        <v>0.3</v>
      </c>
      <c r="I4884" s="18" t="n">
        <v>1</v>
      </c>
      <c r="J4884" s="19" t="n">
        <v>0.881816132036826</v>
      </c>
      <c r="K4884" s="19" t="n">
        <v>0.442358611369135</v>
      </c>
      <c r="L4884" s="16" t="n">
        <v>14.1799915111621</v>
      </c>
      <c r="M4884" s="19" t="n">
        <v>0.621456482264909</v>
      </c>
      <c r="N4884" s="19" t="n">
        <v>0.589873505781604</v>
      </c>
      <c r="O4884" s="19" t="n">
        <v>0.881816132036826</v>
      </c>
      <c r="P4884" s="19" t="n">
        <v>0.520604389579568</v>
      </c>
      <c r="Q4884" s="17" t="s">
        <v>29</v>
      </c>
      <c r="R4884" s="5" t="str">
        <f aca="false">IF(OR(Q4884="Steel plate",Q4884="Concrete jacket"),"Steel plate or jacket",Q4884)</f>
        <v>Monitor</v>
      </c>
      <c r="S4884" s="5" t="str">
        <f aca="false">IF(O4884&lt;='Tree rules'!$C$4,IF(N4884&lt;='Tree rules'!$C$5,IF(P4884&lt;='Tree rules'!$C$7,"Monitor","Polymer laminate"),IF(P4884&lt;='Tree rules'!$C$8,"Seal cracks","Polymer laminate")),IF(O4884&lt;='Tree rules'!$C$6,IF(P4884&lt;='Tree rules'!$C$9,"Polymer laminate","Steel plate or jacket"),IF(L4884&lt;='Tree rules'!$C$10,"Steel plate or jacket","Polymer laminate")))</f>
        <v>Monitor</v>
      </c>
      <c r="T4884" s="5" t="str">
        <f aca="false">IF(S4884=R4884,"Yes","No")</f>
        <v>Yes</v>
      </c>
    </row>
    <row r="4885" customFormat="false" ht="15" hidden="false" customHeight="false" outlineLevel="0" collapsed="false">
      <c r="A4885" s="15" t="n">
        <v>6964</v>
      </c>
      <c r="B4885" s="16" t="n">
        <v>3.46214857616569</v>
      </c>
      <c r="C4885" s="15" t="n">
        <v>300</v>
      </c>
      <c r="D4885" s="15" t="n">
        <v>300</v>
      </c>
      <c r="E4885" s="15" t="n">
        <v>30</v>
      </c>
      <c r="F4885" s="16" t="n">
        <v>0.791582400904515</v>
      </c>
      <c r="G4885" s="17" t="s">
        <v>103</v>
      </c>
      <c r="H4885" s="18" t="n">
        <v>0.2</v>
      </c>
      <c r="I4885" s="18" t="n">
        <v>1</v>
      </c>
      <c r="J4885" s="19" t="n">
        <v>0.901120647102089</v>
      </c>
      <c r="K4885" s="19" t="n">
        <v>0.405928695861795</v>
      </c>
      <c r="L4885" s="16" t="n">
        <v>13.6305062053768</v>
      </c>
      <c r="M4885" s="19" t="n">
        <v>0.29197368040002</v>
      </c>
      <c r="N4885" s="19" t="n">
        <v>1.20641721413763</v>
      </c>
      <c r="O4885" s="19" t="n">
        <v>0.901120647102089</v>
      </c>
      <c r="P4885" s="19" t="n">
        <v>0.952477094590053</v>
      </c>
      <c r="Q4885" s="17" t="s">
        <v>31</v>
      </c>
      <c r="R4885" s="5" t="str">
        <f aca="false">IF(OR(Q4885="Steel plate",Q4885="Concrete jacket"),"Steel plate or jacket",Q4885)</f>
        <v>Polymer laminate</v>
      </c>
      <c r="S4885" s="5" t="str">
        <f aca="false">IF(O4885&lt;='Tree rules'!$C$4,IF(N4885&lt;='Tree rules'!$C$5,IF(P4885&lt;='Tree rules'!$C$7,"Monitor","Polymer laminate"),IF(P4885&lt;='Tree rules'!$C$8,"Seal cracks","Polymer laminate")),IF(O4885&lt;='Tree rules'!$C$6,IF(P4885&lt;='Tree rules'!$C$9,"Polymer laminate","Steel plate or jacket"),IF(L4885&lt;='Tree rules'!$C$10,"Steel plate or jacket","Polymer laminate")))</f>
        <v>Seal cracks</v>
      </c>
      <c r="T4885" s="5" t="str">
        <f aca="false">IF(S4885=R4885,"Yes","No")</f>
        <v>No</v>
      </c>
    </row>
    <row r="4886" customFormat="false" ht="15" hidden="false" customHeight="false" outlineLevel="0" collapsed="false">
      <c r="A4886" s="15" t="n">
        <v>6967</v>
      </c>
      <c r="B4886" s="16" t="n">
        <v>3.25173175395424</v>
      </c>
      <c r="C4886" s="15" t="n">
        <v>230</v>
      </c>
      <c r="D4886" s="15" t="n">
        <v>300</v>
      </c>
      <c r="E4886" s="15" t="n">
        <v>25</v>
      </c>
      <c r="F4886" s="16" t="n">
        <v>0.768324290280112</v>
      </c>
      <c r="G4886" s="17" t="s">
        <v>103</v>
      </c>
      <c r="H4886" s="18" t="n">
        <v>0.2</v>
      </c>
      <c r="I4886" s="18" t="n">
        <v>2</v>
      </c>
      <c r="J4886" s="19" t="n">
        <v>0.916755840445101</v>
      </c>
      <c r="K4886" s="19" t="n">
        <v>0.623718163260673</v>
      </c>
      <c r="L4886" s="16" t="n">
        <v>12.7020771638838</v>
      </c>
      <c r="M4886" s="19" t="n">
        <v>0.598100077309235</v>
      </c>
      <c r="N4886" s="19" t="n">
        <v>1.30371270588323</v>
      </c>
      <c r="O4886" s="19" t="n">
        <v>1.26171441192929</v>
      </c>
      <c r="P4886" s="19" t="n">
        <v>0.679338438602674</v>
      </c>
      <c r="Q4886" s="17" t="s">
        <v>31</v>
      </c>
      <c r="R4886" s="5" t="str">
        <f aca="false">IF(OR(Q4886="Steel plate",Q4886="Concrete jacket"),"Steel plate or jacket",Q4886)</f>
        <v>Polymer laminate</v>
      </c>
      <c r="S4886" s="5" t="str">
        <f aca="false">IF(O4886&lt;='Tree rules'!$C$4,IF(N4886&lt;='Tree rules'!$C$5,IF(P4886&lt;='Tree rules'!$C$7,"Monitor","Polymer laminate"),IF(P4886&lt;='Tree rules'!$C$8,"Seal cracks","Polymer laminate")),IF(O4886&lt;='Tree rules'!$C$6,IF(P4886&lt;='Tree rules'!$C$9,"Polymer laminate","Steel plate or jacket"),IF(L4886&lt;='Tree rules'!$C$10,"Steel plate or jacket","Polymer laminate")))</f>
        <v>Polymer laminate</v>
      </c>
      <c r="T4886" s="5" t="str">
        <f aca="false">IF(S4886=R4886,"Yes","No")</f>
        <v>Yes</v>
      </c>
    </row>
    <row r="4887" customFormat="false" ht="15" hidden="false" customHeight="false" outlineLevel="0" collapsed="false">
      <c r="A4887" s="15" t="n">
        <v>6968</v>
      </c>
      <c r="B4887" s="16" t="n">
        <v>5.15983379019532</v>
      </c>
      <c r="C4887" s="15" t="n">
        <v>300</v>
      </c>
      <c r="D4887" s="15" t="n">
        <v>425</v>
      </c>
      <c r="E4887" s="15" t="n">
        <v>25</v>
      </c>
      <c r="F4887" s="16" t="n">
        <v>0.555542467478301</v>
      </c>
      <c r="G4887" s="17" t="s">
        <v>101</v>
      </c>
      <c r="H4887" s="18" t="n">
        <v>0.3</v>
      </c>
      <c r="I4887" s="18" t="n">
        <v>2</v>
      </c>
      <c r="J4887" s="19" t="n">
        <v>0.957790567077532</v>
      </c>
      <c r="K4887" s="19" t="n">
        <v>0.457075368834462</v>
      </c>
      <c r="L4887" s="16" t="n">
        <v>13.6865617777064</v>
      </c>
      <c r="M4887" s="19" t="n">
        <v>0.560263975530672</v>
      </c>
      <c r="N4887" s="19" t="n">
        <v>1.72948656621416</v>
      </c>
      <c r="O4887" s="19" t="n">
        <v>1.47779865744193</v>
      </c>
      <c r="P4887" s="19" t="n">
        <v>0.6743434295268</v>
      </c>
      <c r="Q4887" s="17" t="s">
        <v>31</v>
      </c>
      <c r="R4887" s="5" t="str">
        <f aca="false">IF(OR(Q4887="Steel plate",Q4887="Concrete jacket"),"Steel plate or jacket",Q4887)</f>
        <v>Polymer laminate</v>
      </c>
      <c r="S4887" s="5" t="str">
        <f aca="false">IF(O4887&lt;='Tree rules'!$C$4,IF(N4887&lt;='Tree rules'!$C$5,IF(P4887&lt;='Tree rules'!$C$7,"Monitor","Polymer laminate"),IF(P4887&lt;='Tree rules'!$C$8,"Seal cracks","Polymer laminate")),IF(O4887&lt;='Tree rules'!$C$6,IF(P4887&lt;='Tree rules'!$C$9,"Polymer laminate","Steel plate or jacket"),IF(L4887&lt;='Tree rules'!$C$10,"Steel plate or jacket","Polymer laminate")))</f>
        <v>Polymer laminate</v>
      </c>
      <c r="T4887" s="5" t="str">
        <f aca="false">IF(S4887=R4887,"Yes","No")</f>
        <v>Yes</v>
      </c>
    </row>
    <row r="4888" customFormat="false" ht="15" hidden="false" customHeight="false" outlineLevel="0" collapsed="false">
      <c r="A4888" s="15" t="n">
        <v>6971</v>
      </c>
      <c r="B4888" s="16" t="n">
        <v>4.06203286629016</v>
      </c>
      <c r="C4888" s="15" t="n">
        <v>300</v>
      </c>
      <c r="D4888" s="15" t="n">
        <v>350</v>
      </c>
      <c r="E4888" s="15" t="n">
        <v>20</v>
      </c>
      <c r="F4888" s="16" t="n">
        <v>0.61599855952741</v>
      </c>
      <c r="G4888" s="17" t="s">
        <v>103</v>
      </c>
      <c r="H4888" s="18" t="n">
        <v>0.2</v>
      </c>
      <c r="I4888" s="18" t="n">
        <v>1</v>
      </c>
      <c r="J4888" s="19" t="n">
        <v>0.979295995353672</v>
      </c>
      <c r="K4888" s="19" t="n">
        <v>0.507876999788899</v>
      </c>
      <c r="L4888" s="16" t="n">
        <v>13.2746172100986</v>
      </c>
      <c r="M4888" s="19" t="n">
        <v>0.423146733212955</v>
      </c>
      <c r="N4888" s="19" t="n">
        <v>1.01868924257904</v>
      </c>
      <c r="O4888" s="19" t="n">
        <v>0.979295995353672</v>
      </c>
      <c r="P4888" s="19" t="n">
        <v>0.790550289339555</v>
      </c>
      <c r="Q4888" s="17" t="s">
        <v>30</v>
      </c>
      <c r="R4888" s="5" t="str">
        <f aca="false">IF(OR(Q4888="Steel plate",Q4888="Concrete jacket"),"Steel plate or jacket",Q4888)</f>
        <v>Seal cracks</v>
      </c>
      <c r="S4888" s="5" t="str">
        <f aca="false">IF(O4888&lt;='Tree rules'!$C$4,IF(N4888&lt;='Tree rules'!$C$5,IF(P4888&lt;='Tree rules'!$C$7,"Monitor","Polymer laminate"),IF(P4888&lt;='Tree rules'!$C$8,"Seal cracks","Polymer laminate")),IF(O4888&lt;='Tree rules'!$C$6,IF(P4888&lt;='Tree rules'!$C$9,"Polymer laminate","Steel plate or jacket"),IF(L4888&lt;='Tree rules'!$C$10,"Steel plate or jacket","Polymer laminate")))</f>
        <v>Seal cracks</v>
      </c>
      <c r="T4888" s="5" t="str">
        <f aca="false">IF(S4888=R4888,"Yes","No")</f>
        <v>Yes</v>
      </c>
    </row>
    <row r="4889" customFormat="false" ht="15" hidden="false" customHeight="false" outlineLevel="0" collapsed="false">
      <c r="A4889" s="15" t="n">
        <v>6974</v>
      </c>
      <c r="B4889" s="16" t="n">
        <v>5.87216749716114</v>
      </c>
      <c r="C4889" s="15" t="n">
        <v>230</v>
      </c>
      <c r="D4889" s="15" t="n">
        <v>500</v>
      </c>
      <c r="E4889" s="15" t="n">
        <v>20</v>
      </c>
      <c r="F4889" s="16" t="n">
        <v>0.577653504586516</v>
      </c>
      <c r="G4889" s="17" t="s">
        <v>101</v>
      </c>
      <c r="H4889" s="18" t="n">
        <v>0.3</v>
      </c>
      <c r="I4889" s="18" t="n">
        <v>1</v>
      </c>
      <c r="J4889" s="19" t="n">
        <v>0.943187683366942</v>
      </c>
      <c r="K4889" s="19" t="n">
        <v>0.431862321922162</v>
      </c>
      <c r="L4889" s="16" t="n">
        <v>12.9342896413241</v>
      </c>
      <c r="M4889" s="19" t="n">
        <v>0.930818014252291</v>
      </c>
      <c r="N4889" s="19" t="n">
        <v>0.593975629933404</v>
      </c>
      <c r="O4889" s="19" t="n">
        <v>0.943187683366942</v>
      </c>
      <c r="P4889" s="19" t="n">
        <v>0.359921959963207</v>
      </c>
      <c r="Q4889" s="17" t="s">
        <v>29</v>
      </c>
      <c r="R4889" s="5" t="str">
        <f aca="false">IF(OR(Q4889="Steel plate",Q4889="Concrete jacket"),"Steel plate or jacket",Q4889)</f>
        <v>Monitor</v>
      </c>
      <c r="S4889" s="5" t="str">
        <f aca="false">IF(O4889&lt;='Tree rules'!$C$4,IF(N4889&lt;='Tree rules'!$C$5,IF(P4889&lt;='Tree rules'!$C$7,"Monitor","Polymer laminate"),IF(P4889&lt;='Tree rules'!$C$8,"Seal cracks","Polymer laminate")),IF(O4889&lt;='Tree rules'!$C$6,IF(P4889&lt;='Tree rules'!$C$9,"Polymer laminate","Steel plate or jacket"),IF(L4889&lt;='Tree rules'!$C$10,"Steel plate or jacket","Polymer laminate")))</f>
        <v>Monitor</v>
      </c>
      <c r="T4889" s="5" t="str">
        <f aca="false">IF(S4889=R4889,"Yes","No")</f>
        <v>Yes</v>
      </c>
    </row>
    <row r="4890" customFormat="false" ht="15" hidden="false" customHeight="false" outlineLevel="0" collapsed="false">
      <c r="A4890" s="15" t="n">
        <v>6975</v>
      </c>
      <c r="B4890" s="16" t="n">
        <v>3.05943966708383</v>
      </c>
      <c r="C4890" s="15" t="n">
        <v>300</v>
      </c>
      <c r="D4890" s="15" t="n">
        <v>300</v>
      </c>
      <c r="E4890" s="15" t="n">
        <v>25</v>
      </c>
      <c r="F4890" s="16" t="n">
        <v>0.831109167616348</v>
      </c>
      <c r="G4890" s="17" t="s">
        <v>101</v>
      </c>
      <c r="H4890" s="18" t="n">
        <v>0.3</v>
      </c>
      <c r="I4890" s="18" t="n">
        <v>1</v>
      </c>
      <c r="J4890" s="19" t="n">
        <v>0.921973121382901</v>
      </c>
      <c r="K4890" s="19" t="n">
        <v>0.431118781070699</v>
      </c>
      <c r="L4890" s="16" t="n">
        <v>12.140633599539</v>
      </c>
      <c r="M4890" s="19" t="n">
        <v>0.498442707184034</v>
      </c>
      <c r="N4890" s="19" t="n">
        <v>1.01051443981349</v>
      </c>
      <c r="O4890" s="19" t="n">
        <v>0.921973121382901</v>
      </c>
      <c r="P4890" s="19" t="n">
        <v>0.583238852717168</v>
      </c>
      <c r="Q4890" s="17" t="s">
        <v>30</v>
      </c>
      <c r="R4890" s="5" t="str">
        <f aca="false">IF(OR(Q4890="Steel plate",Q4890="Concrete jacket"),"Steel plate or jacket",Q4890)</f>
        <v>Seal cracks</v>
      </c>
      <c r="S4890" s="5" t="str">
        <f aca="false">IF(O4890&lt;='Tree rules'!$C$4,IF(N4890&lt;='Tree rules'!$C$5,IF(P4890&lt;='Tree rules'!$C$7,"Monitor","Polymer laminate"),IF(P4890&lt;='Tree rules'!$C$8,"Seal cracks","Polymer laminate")),IF(O4890&lt;='Tree rules'!$C$6,IF(P4890&lt;='Tree rules'!$C$9,"Polymer laminate","Steel plate or jacket"),IF(L4890&lt;='Tree rules'!$C$10,"Steel plate or jacket","Polymer laminate")))</f>
        <v>Seal cracks</v>
      </c>
      <c r="T4890" s="5" t="str">
        <f aca="false">IF(S4890=R4890,"Yes","No")</f>
        <v>Yes</v>
      </c>
    </row>
    <row r="4891" customFormat="false" ht="15" hidden="false" customHeight="false" outlineLevel="0" collapsed="false">
      <c r="A4891" s="15" t="n">
        <v>6976</v>
      </c>
      <c r="B4891" s="16" t="n">
        <v>4.90518048630509</v>
      </c>
      <c r="C4891" s="15" t="n">
        <v>230</v>
      </c>
      <c r="D4891" s="15" t="n">
        <v>450</v>
      </c>
      <c r="E4891" s="15" t="n">
        <v>30</v>
      </c>
      <c r="F4891" s="16" t="n">
        <v>0.649145274956135</v>
      </c>
      <c r="G4891" s="17" t="s">
        <v>103</v>
      </c>
      <c r="H4891" s="18" t="n">
        <v>0.2</v>
      </c>
      <c r="I4891" s="18" t="n">
        <v>1</v>
      </c>
      <c r="J4891" s="19" t="n">
        <v>0.872734949699265</v>
      </c>
      <c r="K4891" s="19" t="n">
        <v>0.406770106128471</v>
      </c>
      <c r="L4891" s="16" t="n">
        <v>12.1415358571908</v>
      </c>
      <c r="M4891" s="19" t="n">
        <v>0.712716798806546</v>
      </c>
      <c r="N4891" s="19" t="n">
        <v>0.898879879098903</v>
      </c>
      <c r="O4891" s="19" t="n">
        <v>0.872734949699265</v>
      </c>
      <c r="P4891" s="19" t="n">
        <v>0.363026669694584</v>
      </c>
      <c r="Q4891" s="17" t="s">
        <v>29</v>
      </c>
      <c r="R4891" s="5" t="str">
        <f aca="false">IF(OR(Q4891="Steel plate",Q4891="Concrete jacket"),"Steel plate or jacket",Q4891)</f>
        <v>Monitor</v>
      </c>
      <c r="S4891" s="5" t="str">
        <f aca="false">IF(O4891&lt;='Tree rules'!$C$4,IF(N4891&lt;='Tree rules'!$C$5,IF(P4891&lt;='Tree rules'!$C$7,"Monitor","Polymer laminate"),IF(P4891&lt;='Tree rules'!$C$8,"Seal cracks","Polymer laminate")),IF(O4891&lt;='Tree rules'!$C$6,IF(P4891&lt;='Tree rules'!$C$9,"Polymer laminate","Steel plate or jacket"),IF(L4891&lt;='Tree rules'!$C$10,"Steel plate or jacket","Polymer laminate")))</f>
        <v>Monitor</v>
      </c>
      <c r="T4891" s="5" t="str">
        <f aca="false">IF(S4891=R4891,"Yes","No")</f>
        <v>Yes</v>
      </c>
    </row>
    <row r="4892" customFormat="false" ht="15" hidden="false" customHeight="false" outlineLevel="0" collapsed="false">
      <c r="A4892" s="15" t="n">
        <v>6977</v>
      </c>
      <c r="B4892" s="16" t="n">
        <v>6.29266480971647</v>
      </c>
      <c r="C4892" s="15" t="n">
        <v>300</v>
      </c>
      <c r="D4892" s="15" t="n">
        <v>500</v>
      </c>
      <c r="E4892" s="15" t="n">
        <v>30</v>
      </c>
      <c r="F4892" s="16" t="n">
        <v>0.71889992072993</v>
      </c>
      <c r="G4892" s="17" t="s">
        <v>102</v>
      </c>
      <c r="H4892" s="18" t="n">
        <v>0.1</v>
      </c>
      <c r="I4892" s="18" t="n">
        <v>2</v>
      </c>
      <c r="J4892" s="19" t="n">
        <v>0.885080822971333</v>
      </c>
      <c r="K4892" s="19" t="n">
        <v>0.632454410655453</v>
      </c>
      <c r="L4892" s="16" t="n">
        <v>14.3996906400835</v>
      </c>
      <c r="M4892" s="19" t="n">
        <v>0.469813962209946</v>
      </c>
      <c r="N4892" s="19" t="n">
        <v>3.71077773978931</v>
      </c>
      <c r="O4892" s="19" t="n">
        <v>1.21038837566789</v>
      </c>
      <c r="P4892" s="19" t="n">
        <v>0.909210743606759</v>
      </c>
      <c r="Q4892" s="17" t="s">
        <v>31</v>
      </c>
      <c r="R4892" s="5" t="str">
        <f aca="false">IF(OR(Q4892="Steel plate",Q4892="Concrete jacket"),"Steel plate or jacket",Q4892)</f>
        <v>Polymer laminate</v>
      </c>
      <c r="S4892" s="5" t="str">
        <f aca="false">IF(O4892&lt;='Tree rules'!$C$4,IF(N4892&lt;='Tree rules'!$C$5,IF(P4892&lt;='Tree rules'!$C$7,"Monitor","Polymer laminate"),IF(P4892&lt;='Tree rules'!$C$8,"Seal cracks","Polymer laminate")),IF(O4892&lt;='Tree rules'!$C$6,IF(P4892&lt;='Tree rules'!$C$9,"Polymer laminate","Steel plate or jacket"),IF(L4892&lt;='Tree rules'!$C$10,"Steel plate or jacket","Polymer laminate")))</f>
        <v>Polymer laminate</v>
      </c>
      <c r="T4892" s="5" t="str">
        <f aca="false">IF(S4892=R4892,"Yes","No")</f>
        <v>Yes</v>
      </c>
    </row>
    <row r="4893" customFormat="false" ht="15" hidden="false" customHeight="false" outlineLevel="0" collapsed="false">
      <c r="A4893" s="15" t="n">
        <v>6979</v>
      </c>
      <c r="B4893" s="16" t="n">
        <v>4.77467186751633</v>
      </c>
      <c r="C4893" s="15" t="n">
        <v>300</v>
      </c>
      <c r="D4893" s="15" t="n">
        <v>425</v>
      </c>
      <c r="E4893" s="15" t="n">
        <v>20</v>
      </c>
      <c r="F4893" s="16" t="n">
        <v>0.593686800678386</v>
      </c>
      <c r="G4893" s="17" t="s">
        <v>101</v>
      </c>
      <c r="H4893" s="18" t="n">
        <v>0.3</v>
      </c>
      <c r="I4893" s="18" t="n">
        <v>1</v>
      </c>
      <c r="J4893" s="19" t="n">
        <v>0.897868321339789</v>
      </c>
      <c r="K4893" s="19" t="n">
        <v>0.591629694581548</v>
      </c>
      <c r="L4893" s="16" t="n">
        <v>12.5319471588355</v>
      </c>
      <c r="M4893" s="19" t="n">
        <v>0.328798419962045</v>
      </c>
      <c r="N4893" s="19" t="n">
        <v>0.601113869133513</v>
      </c>
      <c r="O4893" s="19" t="n">
        <v>0.897868321339789</v>
      </c>
      <c r="P4893" s="19" t="n">
        <v>0.976750527169431</v>
      </c>
      <c r="Q4893" s="17" t="s">
        <v>29</v>
      </c>
      <c r="R4893" s="5" t="str">
        <f aca="false">IF(OR(Q4893="Steel plate",Q4893="Concrete jacket"),"Steel plate or jacket",Q4893)</f>
        <v>Monitor</v>
      </c>
      <c r="S4893" s="5" t="str">
        <f aca="false">IF(O4893&lt;='Tree rules'!$C$4,IF(N4893&lt;='Tree rules'!$C$5,IF(P4893&lt;='Tree rules'!$C$7,"Monitor","Polymer laminate"),IF(P4893&lt;='Tree rules'!$C$8,"Seal cracks","Polymer laminate")),IF(O4893&lt;='Tree rules'!$C$6,IF(P4893&lt;='Tree rules'!$C$9,"Polymer laminate","Steel plate or jacket"),IF(L4893&lt;='Tree rules'!$C$10,"Steel plate or jacket","Polymer laminate")))</f>
        <v>Polymer laminate</v>
      </c>
      <c r="T4893" s="5" t="str">
        <f aca="false">IF(S4893=R4893,"Yes","No")</f>
        <v>No</v>
      </c>
    </row>
    <row r="4894" customFormat="false" ht="15" hidden="false" customHeight="false" outlineLevel="0" collapsed="false">
      <c r="A4894" s="15" t="n">
        <v>6980</v>
      </c>
      <c r="B4894" s="16" t="n">
        <v>6.57091210055054</v>
      </c>
      <c r="C4894" s="15" t="n">
        <v>300</v>
      </c>
      <c r="D4894" s="15" t="n">
        <v>625</v>
      </c>
      <c r="E4894" s="15" t="n">
        <v>30</v>
      </c>
      <c r="F4894" s="16" t="n">
        <v>0.725960174139756</v>
      </c>
      <c r="G4894" s="17" t="s">
        <v>101</v>
      </c>
      <c r="H4894" s="18" t="n">
        <v>0.3</v>
      </c>
      <c r="I4894" s="18" t="n">
        <v>1</v>
      </c>
      <c r="J4894" s="19" t="n">
        <v>0.879521625274438</v>
      </c>
      <c r="K4894" s="19" t="n">
        <v>0.606153958726236</v>
      </c>
      <c r="L4894" s="16" t="n">
        <v>11.3880625659455</v>
      </c>
      <c r="M4894" s="19" t="n">
        <v>0.882272235886324</v>
      </c>
      <c r="N4894" s="19" t="n">
        <v>0.570316501867844</v>
      </c>
      <c r="O4894" s="19" t="n">
        <v>0.879521625274438</v>
      </c>
      <c r="P4894" s="19" t="n">
        <v>0.397996961310361</v>
      </c>
      <c r="Q4894" s="17" t="s">
        <v>29</v>
      </c>
      <c r="R4894" s="5" t="str">
        <f aca="false">IF(OR(Q4894="Steel plate",Q4894="Concrete jacket"),"Steel plate or jacket",Q4894)</f>
        <v>Monitor</v>
      </c>
      <c r="S4894" s="5" t="str">
        <f aca="false">IF(O4894&lt;='Tree rules'!$C$4,IF(N4894&lt;='Tree rules'!$C$5,IF(P4894&lt;='Tree rules'!$C$7,"Monitor","Polymer laminate"),IF(P4894&lt;='Tree rules'!$C$8,"Seal cracks","Polymer laminate")),IF(O4894&lt;='Tree rules'!$C$6,IF(P4894&lt;='Tree rules'!$C$9,"Polymer laminate","Steel plate or jacket"),IF(L4894&lt;='Tree rules'!$C$10,"Steel plate or jacket","Polymer laminate")))</f>
        <v>Monitor</v>
      </c>
      <c r="T4894" s="5" t="str">
        <f aca="false">IF(S4894=R4894,"Yes","No")</f>
        <v>Yes</v>
      </c>
    </row>
    <row r="4895" customFormat="false" ht="15" hidden="false" customHeight="false" outlineLevel="0" collapsed="false">
      <c r="A4895" s="15" t="n">
        <v>6981</v>
      </c>
      <c r="B4895" s="16" t="n">
        <v>3.37821690388316</v>
      </c>
      <c r="C4895" s="15" t="n">
        <v>300</v>
      </c>
      <c r="D4895" s="15" t="n">
        <v>300</v>
      </c>
      <c r="E4895" s="15" t="n">
        <v>20</v>
      </c>
      <c r="F4895" s="16" t="n">
        <v>0.560842203151316</v>
      </c>
      <c r="G4895" s="17" t="s">
        <v>102</v>
      </c>
      <c r="H4895" s="18" t="n">
        <v>0.1</v>
      </c>
      <c r="I4895" s="18" t="n">
        <v>1</v>
      </c>
      <c r="J4895" s="19" t="n">
        <v>0.958316395450597</v>
      </c>
      <c r="K4895" s="19" t="n">
        <v>0.540690094663124</v>
      </c>
      <c r="L4895" s="16" t="n">
        <v>14.1347987610174</v>
      </c>
      <c r="M4895" s="19" t="n">
        <v>0.24527419929421</v>
      </c>
      <c r="N4895" s="19" t="n">
        <v>3.7495186837256</v>
      </c>
      <c r="O4895" s="19" t="n">
        <v>0.958316395450597</v>
      </c>
      <c r="P4895" s="19" t="n">
        <v>1.00409790956203</v>
      </c>
      <c r="Q4895" s="17" t="s">
        <v>31</v>
      </c>
      <c r="R4895" s="5" t="str">
        <f aca="false">IF(OR(Q4895="Steel plate",Q4895="Concrete jacket"),"Steel plate or jacket",Q4895)</f>
        <v>Polymer laminate</v>
      </c>
      <c r="S4895" s="5" t="str">
        <f aca="false">IF(O4895&lt;='Tree rules'!$C$4,IF(N4895&lt;='Tree rules'!$C$5,IF(P4895&lt;='Tree rules'!$C$7,"Monitor","Polymer laminate"),IF(P4895&lt;='Tree rules'!$C$8,"Seal cracks","Polymer laminate")),IF(O4895&lt;='Tree rules'!$C$6,IF(P4895&lt;='Tree rules'!$C$9,"Polymer laminate","Steel plate or jacket"),IF(L4895&lt;='Tree rules'!$C$10,"Steel plate or jacket","Polymer laminate")))</f>
        <v>Polymer laminate</v>
      </c>
      <c r="T4895" s="5" t="str">
        <f aca="false">IF(S4895=R4895,"Yes","No")</f>
        <v>Yes</v>
      </c>
    </row>
    <row r="4896" customFormat="false" ht="15" hidden="false" customHeight="false" outlineLevel="0" collapsed="false">
      <c r="A4896" s="15" t="n">
        <v>6982</v>
      </c>
      <c r="B4896" s="16" t="n">
        <v>4.18005832004647</v>
      </c>
      <c r="C4896" s="15" t="n">
        <v>300</v>
      </c>
      <c r="D4896" s="15" t="n">
        <v>400</v>
      </c>
      <c r="E4896" s="15" t="n">
        <v>30</v>
      </c>
      <c r="F4896" s="16" t="n">
        <v>0.635378289490071</v>
      </c>
      <c r="G4896" s="17" t="s">
        <v>101</v>
      </c>
      <c r="H4896" s="18" t="n">
        <v>0.3</v>
      </c>
      <c r="I4896" s="18" t="n">
        <v>1.5</v>
      </c>
      <c r="J4896" s="19" t="n">
        <v>0.870859502688004</v>
      </c>
      <c r="K4896" s="19" t="n">
        <v>0.613982889066525</v>
      </c>
      <c r="L4896" s="16" t="n">
        <v>11.7417368540631</v>
      </c>
      <c r="M4896" s="19" t="n">
        <v>0.277792029520031</v>
      </c>
      <c r="N4896" s="19" t="n">
        <v>0.718428665169923</v>
      </c>
      <c r="O4896" s="19" t="n">
        <v>1.0389428373163</v>
      </c>
      <c r="P4896" s="19" t="n">
        <v>1.03970122311345</v>
      </c>
      <c r="Q4896" s="17" t="s">
        <v>31</v>
      </c>
      <c r="R4896" s="5" t="str">
        <f aca="false">IF(OR(Q4896="Steel plate",Q4896="Concrete jacket"),"Steel plate or jacket",Q4896)</f>
        <v>Polymer laminate</v>
      </c>
      <c r="S4896" s="5" t="str">
        <f aca="false">IF(O4896&lt;='Tree rules'!$C$4,IF(N4896&lt;='Tree rules'!$C$5,IF(P4896&lt;='Tree rules'!$C$7,"Monitor","Polymer laminate"),IF(P4896&lt;='Tree rules'!$C$8,"Seal cracks","Polymer laminate")),IF(O4896&lt;='Tree rules'!$C$6,IF(P4896&lt;='Tree rules'!$C$9,"Polymer laminate","Steel plate or jacket"),IF(L4896&lt;='Tree rules'!$C$10,"Steel plate or jacket","Polymer laminate")))</f>
        <v>Polymer laminate</v>
      </c>
      <c r="T4896" s="5" t="str">
        <f aca="false">IF(S4896=R4896,"Yes","No")</f>
        <v>Yes</v>
      </c>
    </row>
    <row r="4897" customFormat="false" ht="15" hidden="false" customHeight="false" outlineLevel="0" collapsed="false">
      <c r="A4897" s="15" t="n">
        <v>6983</v>
      </c>
      <c r="B4897" s="16" t="n">
        <v>3.38978133804143</v>
      </c>
      <c r="C4897" s="15" t="n">
        <v>230</v>
      </c>
      <c r="D4897" s="15" t="n">
        <v>325</v>
      </c>
      <c r="E4897" s="15" t="n">
        <v>30</v>
      </c>
      <c r="F4897" s="16" t="n">
        <v>0.626653981080713</v>
      </c>
      <c r="G4897" s="17" t="s">
        <v>103</v>
      </c>
      <c r="H4897" s="18" t="n">
        <v>0.2</v>
      </c>
      <c r="I4897" s="18" t="n">
        <v>1</v>
      </c>
      <c r="J4897" s="19" t="n">
        <v>0.894982509825215</v>
      </c>
      <c r="K4897" s="19" t="n">
        <v>0.50122197015358</v>
      </c>
      <c r="L4897" s="16" t="n">
        <v>12.1497538997901</v>
      </c>
      <c r="M4897" s="19" t="n">
        <v>0.683682945790707</v>
      </c>
      <c r="N4897" s="19" t="n">
        <v>1.20392122875378</v>
      </c>
      <c r="O4897" s="19" t="n">
        <v>0.894982509825215</v>
      </c>
      <c r="P4897" s="19" t="n">
        <v>0.349849959114073</v>
      </c>
      <c r="Q4897" s="17" t="s">
        <v>30</v>
      </c>
      <c r="R4897" s="5" t="str">
        <f aca="false">IF(OR(Q4897="Steel plate",Q4897="Concrete jacket"),"Steel plate or jacket",Q4897)</f>
        <v>Seal cracks</v>
      </c>
      <c r="S4897" s="5" t="str">
        <f aca="false">IF(O4897&lt;='Tree rules'!$C$4,IF(N4897&lt;='Tree rules'!$C$5,IF(P4897&lt;='Tree rules'!$C$7,"Monitor","Polymer laminate"),IF(P4897&lt;='Tree rules'!$C$8,"Seal cracks","Polymer laminate")),IF(O4897&lt;='Tree rules'!$C$6,IF(P4897&lt;='Tree rules'!$C$9,"Polymer laminate","Steel plate or jacket"),IF(L4897&lt;='Tree rules'!$C$10,"Steel plate or jacket","Polymer laminate")))</f>
        <v>Seal cracks</v>
      </c>
      <c r="T4897" s="5" t="str">
        <f aca="false">IF(S4897=R4897,"Yes","No")</f>
        <v>Yes</v>
      </c>
    </row>
    <row r="4898" customFormat="false" ht="15" hidden="false" customHeight="false" outlineLevel="0" collapsed="false">
      <c r="A4898" s="15" t="n">
        <v>6985</v>
      </c>
      <c r="B4898" s="16" t="n">
        <v>4.77663728741126</v>
      </c>
      <c r="C4898" s="15" t="n">
        <v>230</v>
      </c>
      <c r="D4898" s="15" t="n">
        <v>475</v>
      </c>
      <c r="E4898" s="15" t="n">
        <v>30</v>
      </c>
      <c r="F4898" s="16" t="n">
        <v>0.639770421258486</v>
      </c>
      <c r="G4898" s="17" t="s">
        <v>103</v>
      </c>
      <c r="H4898" s="18" t="n">
        <v>0.2</v>
      </c>
      <c r="I4898" s="18" t="n">
        <v>2</v>
      </c>
      <c r="J4898" s="19" t="n">
        <v>0.85610676919253</v>
      </c>
      <c r="K4898" s="19" t="n">
        <v>0.411110742870783</v>
      </c>
      <c r="L4898" s="16" t="n">
        <v>11.1865041859748</v>
      </c>
      <c r="M4898" s="19" t="n">
        <v>0.27937624285759</v>
      </c>
      <c r="N4898" s="19" t="n">
        <v>2.06071860360265</v>
      </c>
      <c r="O4898" s="19" t="n">
        <v>1.36025884852561</v>
      </c>
      <c r="P4898" s="19" t="n">
        <v>1.03499090666812</v>
      </c>
      <c r="Q4898" s="17" t="s">
        <v>31</v>
      </c>
      <c r="R4898" s="5" t="str">
        <f aca="false">IF(OR(Q4898="Steel plate",Q4898="Concrete jacket"),"Steel plate or jacket",Q4898)</f>
        <v>Polymer laminate</v>
      </c>
      <c r="S4898" s="5" t="str">
        <f aca="false">IF(O4898&lt;='Tree rules'!$C$4,IF(N4898&lt;='Tree rules'!$C$5,IF(P4898&lt;='Tree rules'!$C$7,"Monitor","Polymer laminate"),IF(P4898&lt;='Tree rules'!$C$8,"Seal cracks","Polymer laminate")),IF(O4898&lt;='Tree rules'!$C$6,IF(P4898&lt;='Tree rules'!$C$9,"Polymer laminate","Steel plate or jacket"),IF(L4898&lt;='Tree rules'!$C$10,"Steel plate or jacket","Polymer laminate")))</f>
        <v>Steel plate or jacket</v>
      </c>
      <c r="T4898" s="5" t="str">
        <f aca="false">IF(S4898=R4898,"Yes","No")</f>
        <v>No</v>
      </c>
    </row>
    <row r="4899" customFormat="false" ht="15" hidden="false" customHeight="false" outlineLevel="0" collapsed="false">
      <c r="A4899" s="15" t="n">
        <v>6986</v>
      </c>
      <c r="B4899" s="16" t="n">
        <v>5.79926949372495</v>
      </c>
      <c r="C4899" s="15" t="n">
        <v>230</v>
      </c>
      <c r="D4899" s="15" t="n">
        <v>550</v>
      </c>
      <c r="E4899" s="15" t="n">
        <v>25</v>
      </c>
      <c r="F4899" s="16" t="n">
        <v>0.841422905166448</v>
      </c>
      <c r="G4899" s="17" t="s">
        <v>102</v>
      </c>
      <c r="H4899" s="18" t="n">
        <v>0.1</v>
      </c>
      <c r="I4899" s="18" t="n">
        <v>2</v>
      </c>
      <c r="J4899" s="19" t="n">
        <v>0.900494976870157</v>
      </c>
      <c r="K4899" s="19" t="n">
        <v>0.414891733803456</v>
      </c>
      <c r="L4899" s="16" t="n">
        <v>11.9081509111395</v>
      </c>
      <c r="M4899" s="19" t="n">
        <v>0.890136402456289</v>
      </c>
      <c r="N4899" s="19" t="n">
        <v>3.71354491195876</v>
      </c>
      <c r="O4899" s="19" t="n">
        <v>1.42738203150535</v>
      </c>
      <c r="P4899" s="19" t="n">
        <v>0.502014316822826</v>
      </c>
      <c r="Q4899" s="17" t="s">
        <v>104</v>
      </c>
      <c r="R4899" s="5" t="str">
        <f aca="false">IF(OR(Q4899="Steel plate",Q4899="Concrete jacket"),"Steel plate or jacket",Q4899)</f>
        <v>Steel plate or jacket</v>
      </c>
      <c r="S4899" s="5" t="str">
        <f aca="false">IF(O4899&lt;='Tree rules'!$C$4,IF(N4899&lt;='Tree rules'!$C$5,IF(P4899&lt;='Tree rules'!$C$7,"Monitor","Polymer laminate"),IF(P4899&lt;='Tree rules'!$C$8,"Seal cracks","Polymer laminate")),IF(O4899&lt;='Tree rules'!$C$6,IF(P4899&lt;='Tree rules'!$C$9,"Polymer laminate","Steel plate or jacket"),IF(L4899&lt;='Tree rules'!$C$10,"Steel plate or jacket","Polymer laminate")))</f>
        <v>Steel plate or jacket</v>
      </c>
      <c r="T4899" s="5" t="str">
        <f aca="false">IF(S4899=R4899,"Yes","No")</f>
        <v>Yes</v>
      </c>
    </row>
    <row r="4900" customFormat="false" ht="15" hidden="false" customHeight="false" outlineLevel="0" collapsed="false">
      <c r="A4900" s="15" t="n">
        <v>6988</v>
      </c>
      <c r="B4900" s="16" t="n">
        <v>6.03258529044921</v>
      </c>
      <c r="C4900" s="15" t="n">
        <v>300</v>
      </c>
      <c r="D4900" s="15" t="n">
        <v>575</v>
      </c>
      <c r="E4900" s="15" t="n">
        <v>30</v>
      </c>
      <c r="F4900" s="16" t="n">
        <v>0.633465437396808</v>
      </c>
      <c r="G4900" s="17" t="s">
        <v>101</v>
      </c>
      <c r="H4900" s="18" t="n">
        <v>0.3</v>
      </c>
      <c r="I4900" s="18" t="n">
        <v>2</v>
      </c>
      <c r="J4900" s="19" t="n">
        <v>0.910168890316889</v>
      </c>
      <c r="K4900" s="19" t="n">
        <v>0.425870848289493</v>
      </c>
      <c r="L4900" s="16" t="n">
        <v>11.4037529120023</v>
      </c>
      <c r="M4900" s="19" t="n">
        <v>0.402211258947916</v>
      </c>
      <c r="N4900" s="19" t="n">
        <v>0.985491967568396</v>
      </c>
      <c r="O4900" s="19" t="n">
        <v>1.43272338322782</v>
      </c>
      <c r="P4900" s="19" t="n">
        <v>0.84372649467871</v>
      </c>
      <c r="Q4900" s="17" t="s">
        <v>31</v>
      </c>
      <c r="R4900" s="5" t="str">
        <f aca="false">IF(OR(Q4900="Steel plate",Q4900="Concrete jacket"),"Steel plate or jacket",Q4900)</f>
        <v>Polymer laminate</v>
      </c>
      <c r="S4900" s="5" t="str">
        <f aca="false">IF(O4900&lt;='Tree rules'!$C$4,IF(N4900&lt;='Tree rules'!$C$5,IF(P4900&lt;='Tree rules'!$C$7,"Monitor","Polymer laminate"),IF(P4900&lt;='Tree rules'!$C$8,"Seal cracks","Polymer laminate")),IF(O4900&lt;='Tree rules'!$C$6,IF(P4900&lt;='Tree rules'!$C$9,"Polymer laminate","Steel plate or jacket"),IF(L4900&lt;='Tree rules'!$C$10,"Steel plate or jacket","Polymer laminate")))</f>
        <v>Steel plate or jacket</v>
      </c>
      <c r="T4900" s="5" t="str">
        <f aca="false">IF(S4900=R4900,"Yes","No")</f>
        <v>No</v>
      </c>
    </row>
    <row r="4901" customFormat="false" ht="15" hidden="false" customHeight="false" outlineLevel="0" collapsed="false">
      <c r="A4901" s="15" t="n">
        <v>6989</v>
      </c>
      <c r="B4901" s="16" t="n">
        <v>4.16200215411508</v>
      </c>
      <c r="C4901" s="15" t="n">
        <v>300</v>
      </c>
      <c r="D4901" s="15" t="n">
        <v>375</v>
      </c>
      <c r="E4901" s="15" t="n">
        <v>30</v>
      </c>
      <c r="F4901" s="16" t="n">
        <v>0.960731698345503</v>
      </c>
      <c r="G4901" s="17" t="s">
        <v>103</v>
      </c>
      <c r="H4901" s="18" t="n">
        <v>0.2</v>
      </c>
      <c r="I4901" s="18" t="n">
        <v>1.5</v>
      </c>
      <c r="J4901" s="19" t="n">
        <v>0.850161661554581</v>
      </c>
      <c r="K4901" s="19" t="n">
        <v>0.501518641207644</v>
      </c>
      <c r="L4901" s="16" t="n">
        <v>12.7278353336852</v>
      </c>
      <c r="M4901" s="19" t="n">
        <v>0.406435806723077</v>
      </c>
      <c r="N4901" s="19" t="n">
        <v>1.37676868386394</v>
      </c>
      <c r="O4901" s="19" t="n">
        <v>1.06205653167703</v>
      </c>
      <c r="P4901" s="19" t="n">
        <v>0.966994152390382</v>
      </c>
      <c r="Q4901" s="17" t="s">
        <v>31</v>
      </c>
      <c r="R4901" s="5" t="str">
        <f aca="false">IF(OR(Q4901="Steel plate",Q4901="Concrete jacket"),"Steel plate or jacket",Q4901)</f>
        <v>Polymer laminate</v>
      </c>
      <c r="S4901" s="5" t="str">
        <f aca="false">IF(O4901&lt;='Tree rules'!$C$4,IF(N4901&lt;='Tree rules'!$C$5,IF(P4901&lt;='Tree rules'!$C$7,"Monitor","Polymer laminate"),IF(P4901&lt;='Tree rules'!$C$8,"Seal cracks","Polymer laminate")),IF(O4901&lt;='Tree rules'!$C$6,IF(P4901&lt;='Tree rules'!$C$9,"Polymer laminate","Steel plate or jacket"),IF(L4901&lt;='Tree rules'!$C$10,"Steel plate or jacket","Polymer laminate")))</f>
        <v>Polymer laminate</v>
      </c>
      <c r="T4901" s="5" t="str">
        <f aca="false">IF(S4901=R4901,"Yes","No")</f>
        <v>Yes</v>
      </c>
    </row>
    <row r="4902" customFormat="false" ht="15" hidden="false" customHeight="false" outlineLevel="0" collapsed="false">
      <c r="A4902" s="15" t="n">
        <v>6990</v>
      </c>
      <c r="B4902" s="16" t="n">
        <v>4.95678892792654</v>
      </c>
      <c r="C4902" s="15" t="n">
        <v>230</v>
      </c>
      <c r="D4902" s="15" t="n">
        <v>475</v>
      </c>
      <c r="E4902" s="15" t="n">
        <v>25</v>
      </c>
      <c r="F4902" s="16" t="n">
        <v>0.663063033682945</v>
      </c>
      <c r="G4902" s="17" t="s">
        <v>102</v>
      </c>
      <c r="H4902" s="18" t="n">
        <v>0.1</v>
      </c>
      <c r="I4902" s="18" t="n">
        <v>1</v>
      </c>
      <c r="J4902" s="19" t="n">
        <v>0.969096037678979</v>
      </c>
      <c r="K4902" s="19" t="n">
        <v>0.645656513434023</v>
      </c>
      <c r="L4902" s="16" t="n">
        <v>12.0310410872003</v>
      </c>
      <c r="M4902" s="19" t="n">
        <v>0.273650228898195</v>
      </c>
      <c r="N4902" s="19" t="n">
        <v>3.2162160868709</v>
      </c>
      <c r="O4902" s="19" t="n">
        <v>0.969096037678979</v>
      </c>
      <c r="P4902" s="19" t="n">
        <v>1.15605028992673</v>
      </c>
      <c r="Q4902" s="17" t="s">
        <v>31</v>
      </c>
      <c r="R4902" s="5" t="str">
        <f aca="false">IF(OR(Q4902="Steel plate",Q4902="Concrete jacket"),"Steel plate or jacket",Q4902)</f>
        <v>Polymer laminate</v>
      </c>
      <c r="S4902" s="5" t="str">
        <f aca="false">IF(O4902&lt;='Tree rules'!$C$4,IF(N4902&lt;='Tree rules'!$C$5,IF(P4902&lt;='Tree rules'!$C$7,"Monitor","Polymer laminate"),IF(P4902&lt;='Tree rules'!$C$8,"Seal cracks","Polymer laminate")),IF(O4902&lt;='Tree rules'!$C$6,IF(P4902&lt;='Tree rules'!$C$9,"Polymer laminate","Steel plate or jacket"),IF(L4902&lt;='Tree rules'!$C$10,"Steel plate or jacket","Polymer laminate")))</f>
        <v>Polymer laminate</v>
      </c>
      <c r="T4902" s="5" t="str">
        <f aca="false">IF(S4902=R4902,"Yes","No")</f>
        <v>Yes</v>
      </c>
    </row>
    <row r="4903" customFormat="false" ht="15" hidden="false" customHeight="false" outlineLevel="0" collapsed="false">
      <c r="A4903" s="15" t="n">
        <v>6991</v>
      </c>
      <c r="B4903" s="16" t="n">
        <v>3.81717240829702</v>
      </c>
      <c r="C4903" s="15" t="n">
        <v>300</v>
      </c>
      <c r="D4903" s="15" t="n">
        <v>325</v>
      </c>
      <c r="E4903" s="15" t="n">
        <v>20</v>
      </c>
      <c r="F4903" s="16" t="n">
        <v>0.72065207824282</v>
      </c>
      <c r="G4903" s="17" t="s">
        <v>101</v>
      </c>
      <c r="H4903" s="18" t="n">
        <v>0.3</v>
      </c>
      <c r="I4903" s="18" t="n">
        <v>1</v>
      </c>
      <c r="J4903" s="19" t="n">
        <v>0.931760268089859</v>
      </c>
      <c r="K4903" s="19" t="n">
        <v>0.401548832098979</v>
      </c>
      <c r="L4903" s="16" t="n">
        <v>13.6816215351148</v>
      </c>
      <c r="M4903" s="19" t="n">
        <v>0.32350296318809</v>
      </c>
      <c r="N4903" s="19" t="n">
        <v>0.808950339785146</v>
      </c>
      <c r="O4903" s="19" t="n">
        <v>0.931760268089859</v>
      </c>
      <c r="P4903" s="19" t="n">
        <v>0.986149430566945</v>
      </c>
      <c r="Q4903" s="17" t="s">
        <v>31</v>
      </c>
      <c r="R4903" s="5" t="str">
        <f aca="false">IF(OR(Q4903="Steel plate",Q4903="Concrete jacket"),"Steel plate or jacket",Q4903)</f>
        <v>Polymer laminate</v>
      </c>
      <c r="S4903" s="5" t="str">
        <f aca="false">IF(O4903&lt;='Tree rules'!$C$4,IF(N4903&lt;='Tree rules'!$C$5,IF(P4903&lt;='Tree rules'!$C$7,"Monitor","Polymer laminate"),IF(P4903&lt;='Tree rules'!$C$8,"Seal cracks","Polymer laminate")),IF(O4903&lt;='Tree rules'!$C$6,IF(P4903&lt;='Tree rules'!$C$9,"Polymer laminate","Steel plate or jacket"),IF(L4903&lt;='Tree rules'!$C$10,"Steel plate or jacket","Polymer laminate")))</f>
        <v>Polymer laminate</v>
      </c>
      <c r="T4903" s="5" t="str">
        <f aca="false">IF(S4903=R4903,"Yes","No")</f>
        <v>Yes</v>
      </c>
    </row>
    <row r="4904" customFormat="false" ht="15" hidden="false" customHeight="false" outlineLevel="0" collapsed="false">
      <c r="A4904" s="15" t="n">
        <v>6993</v>
      </c>
      <c r="B4904" s="16" t="n">
        <v>5.28557696956221</v>
      </c>
      <c r="C4904" s="15" t="n">
        <v>300</v>
      </c>
      <c r="D4904" s="15" t="n">
        <v>475</v>
      </c>
      <c r="E4904" s="15" t="n">
        <v>30</v>
      </c>
      <c r="F4904" s="16" t="n">
        <v>0.735735984447258</v>
      </c>
      <c r="G4904" s="17" t="s">
        <v>103</v>
      </c>
      <c r="H4904" s="18" t="n">
        <v>0.2</v>
      </c>
      <c r="I4904" s="18" t="n">
        <v>1.5</v>
      </c>
      <c r="J4904" s="19" t="n">
        <v>0.925617204504353</v>
      </c>
      <c r="K4904" s="19" t="n">
        <v>0.472963858413028</v>
      </c>
      <c r="L4904" s="16" t="n">
        <v>12.3784003971012</v>
      </c>
      <c r="M4904" s="19" t="n">
        <v>0.676911802558811</v>
      </c>
      <c r="N4904" s="19" t="n">
        <v>1.44896973014852</v>
      </c>
      <c r="O4904" s="19" t="n">
        <v>1.1695340645286</v>
      </c>
      <c r="P4904" s="19" t="n">
        <v>0.550810704615502</v>
      </c>
      <c r="Q4904" s="17" t="s">
        <v>31</v>
      </c>
      <c r="R4904" s="5" t="str">
        <f aca="false">IF(OR(Q4904="Steel plate",Q4904="Concrete jacket"),"Steel plate or jacket",Q4904)</f>
        <v>Polymer laminate</v>
      </c>
      <c r="S4904" s="5" t="str">
        <f aca="false">IF(O4904&lt;='Tree rules'!$C$4,IF(N4904&lt;='Tree rules'!$C$5,IF(P4904&lt;='Tree rules'!$C$7,"Monitor","Polymer laminate"),IF(P4904&lt;='Tree rules'!$C$8,"Seal cracks","Polymer laminate")),IF(O4904&lt;='Tree rules'!$C$6,IF(P4904&lt;='Tree rules'!$C$9,"Polymer laminate","Steel plate or jacket"),IF(L4904&lt;='Tree rules'!$C$10,"Steel plate or jacket","Polymer laminate")))</f>
        <v>Polymer laminate</v>
      </c>
      <c r="T4904" s="5" t="str">
        <f aca="false">IF(S4904=R4904,"Yes","No")</f>
        <v>Yes</v>
      </c>
    </row>
    <row r="4905" customFormat="false" ht="15" hidden="false" customHeight="false" outlineLevel="0" collapsed="false">
      <c r="A4905" s="15" t="n">
        <v>6994</v>
      </c>
      <c r="B4905" s="16" t="n">
        <v>5.13113285978228</v>
      </c>
      <c r="C4905" s="15" t="n">
        <v>230</v>
      </c>
      <c r="D4905" s="15" t="n">
        <v>425</v>
      </c>
      <c r="E4905" s="15" t="n">
        <v>25</v>
      </c>
      <c r="F4905" s="16" t="n">
        <v>0.691964884122107</v>
      </c>
      <c r="G4905" s="17" t="s">
        <v>103</v>
      </c>
      <c r="H4905" s="18" t="n">
        <v>0.2</v>
      </c>
      <c r="I4905" s="18" t="n">
        <v>2</v>
      </c>
      <c r="J4905" s="19" t="n">
        <v>0.923580631608537</v>
      </c>
      <c r="K4905" s="19" t="n">
        <v>0.419534806470559</v>
      </c>
      <c r="L4905" s="16" t="n">
        <v>13.5386091287131</v>
      </c>
      <c r="M4905" s="19" t="n">
        <v>0.523572100596427</v>
      </c>
      <c r="N4905" s="19" t="n">
        <v>1.62423895944213</v>
      </c>
      <c r="O4905" s="19" t="n">
        <v>1.45968704167523</v>
      </c>
      <c r="P4905" s="19" t="n">
        <v>0.826346127023663</v>
      </c>
      <c r="Q4905" s="17" t="s">
        <v>31</v>
      </c>
      <c r="R4905" s="5" t="str">
        <f aca="false">IF(OR(Q4905="Steel plate",Q4905="Concrete jacket"),"Steel plate or jacket",Q4905)</f>
        <v>Polymer laminate</v>
      </c>
      <c r="S4905" s="5" t="str">
        <f aca="false">IF(O4905&lt;='Tree rules'!$C$4,IF(N4905&lt;='Tree rules'!$C$5,IF(P4905&lt;='Tree rules'!$C$7,"Monitor","Polymer laminate"),IF(P4905&lt;='Tree rules'!$C$8,"Seal cracks","Polymer laminate")),IF(O4905&lt;='Tree rules'!$C$6,IF(P4905&lt;='Tree rules'!$C$9,"Polymer laminate","Steel plate or jacket"),IF(L4905&lt;='Tree rules'!$C$10,"Steel plate or jacket","Polymer laminate")))</f>
        <v>Polymer laminate</v>
      </c>
      <c r="T4905" s="5" t="str">
        <f aca="false">IF(S4905=R4905,"Yes","No")</f>
        <v>Yes</v>
      </c>
    </row>
    <row r="4906" customFormat="false" ht="15" hidden="false" customHeight="false" outlineLevel="0" collapsed="false">
      <c r="A4906" s="15" t="n">
        <v>6995</v>
      </c>
      <c r="B4906" s="16" t="n">
        <v>5.71707292897526</v>
      </c>
      <c r="C4906" s="15" t="n">
        <v>230</v>
      </c>
      <c r="D4906" s="15" t="n">
        <v>450</v>
      </c>
      <c r="E4906" s="15" t="n">
        <v>30</v>
      </c>
      <c r="F4906" s="16" t="n">
        <v>0.649145274956135</v>
      </c>
      <c r="G4906" s="17" t="s">
        <v>101</v>
      </c>
      <c r="H4906" s="18" t="n">
        <v>0.3</v>
      </c>
      <c r="I4906" s="18" t="n">
        <v>1.5</v>
      </c>
      <c r="J4906" s="19" t="n">
        <v>0.922690395192486</v>
      </c>
      <c r="K4906" s="19" t="n">
        <v>0.503345238133038</v>
      </c>
      <c r="L4906" s="16" t="n">
        <v>14.1511706162754</v>
      </c>
      <c r="M4906" s="19" t="n">
        <v>0.722753749941076</v>
      </c>
      <c r="N4906" s="19" t="n">
        <v>0.81351750291197</v>
      </c>
      <c r="O4906" s="19" t="n">
        <v>1.15181968444312</v>
      </c>
      <c r="P4906" s="19" t="n">
        <v>0.533590924578996</v>
      </c>
      <c r="Q4906" s="17" t="s">
        <v>31</v>
      </c>
      <c r="R4906" s="5" t="str">
        <f aca="false">IF(OR(Q4906="Steel plate",Q4906="Concrete jacket"),"Steel plate or jacket",Q4906)</f>
        <v>Polymer laminate</v>
      </c>
      <c r="S4906" s="5" t="str">
        <f aca="false">IF(O4906&lt;='Tree rules'!$C$4,IF(N4906&lt;='Tree rules'!$C$5,IF(P4906&lt;='Tree rules'!$C$7,"Monitor","Polymer laminate"),IF(P4906&lt;='Tree rules'!$C$8,"Seal cracks","Polymer laminate")),IF(O4906&lt;='Tree rules'!$C$6,IF(P4906&lt;='Tree rules'!$C$9,"Polymer laminate","Steel plate or jacket"),IF(L4906&lt;='Tree rules'!$C$10,"Steel plate or jacket","Polymer laminate")))</f>
        <v>Polymer laminate</v>
      </c>
      <c r="T4906" s="5" t="str">
        <f aca="false">IF(S4906=R4906,"Yes","No")</f>
        <v>Yes</v>
      </c>
    </row>
    <row r="4907" customFormat="false" ht="15" hidden="false" customHeight="false" outlineLevel="0" collapsed="false">
      <c r="A4907" s="15" t="n">
        <v>6997</v>
      </c>
      <c r="B4907" s="16" t="n">
        <v>3.59151569662969</v>
      </c>
      <c r="C4907" s="15" t="n">
        <v>300</v>
      </c>
      <c r="D4907" s="15" t="n">
        <v>350</v>
      </c>
      <c r="E4907" s="15" t="n">
        <v>25</v>
      </c>
      <c r="F4907" s="16" t="n">
        <v>0.693508312050727</v>
      </c>
      <c r="G4907" s="17" t="s">
        <v>101</v>
      </c>
      <c r="H4907" s="18" t="n">
        <v>0.3</v>
      </c>
      <c r="I4907" s="18" t="n">
        <v>1</v>
      </c>
      <c r="J4907" s="19" t="n">
        <v>0.857427604717702</v>
      </c>
      <c r="K4907" s="19" t="n">
        <v>0.407913623945557</v>
      </c>
      <c r="L4907" s="16" t="n">
        <v>11.8924360815553</v>
      </c>
      <c r="M4907" s="19" t="n">
        <v>0.539168269297891</v>
      </c>
      <c r="N4907" s="19" t="n">
        <v>0.948909284918389</v>
      </c>
      <c r="O4907" s="19" t="n">
        <v>0.857427604717702</v>
      </c>
      <c r="P4907" s="19" t="n">
        <v>0.454401803947351</v>
      </c>
      <c r="Q4907" s="17" t="s">
        <v>29</v>
      </c>
      <c r="R4907" s="5" t="str">
        <f aca="false">IF(OR(Q4907="Steel plate",Q4907="Concrete jacket"),"Steel plate or jacket",Q4907)</f>
        <v>Monitor</v>
      </c>
      <c r="S4907" s="5" t="str">
        <f aca="false">IF(O4907&lt;='Tree rules'!$C$4,IF(N4907&lt;='Tree rules'!$C$5,IF(P4907&lt;='Tree rules'!$C$7,"Monitor","Polymer laminate"),IF(P4907&lt;='Tree rules'!$C$8,"Seal cracks","Polymer laminate")),IF(O4907&lt;='Tree rules'!$C$6,IF(P4907&lt;='Tree rules'!$C$9,"Polymer laminate","Steel plate or jacket"),IF(L4907&lt;='Tree rules'!$C$10,"Steel plate or jacket","Polymer laminate")))</f>
        <v>Monitor</v>
      </c>
      <c r="T4907" s="5" t="str">
        <f aca="false">IF(S4907=R4907,"Yes","No")</f>
        <v>Yes</v>
      </c>
    </row>
    <row r="4908" customFormat="false" ht="15" hidden="false" customHeight="false" outlineLevel="0" collapsed="false">
      <c r="A4908" s="15" t="n">
        <v>6998</v>
      </c>
      <c r="B4908" s="16" t="n">
        <v>3.00811893908847</v>
      </c>
      <c r="C4908" s="15" t="n">
        <v>300</v>
      </c>
      <c r="D4908" s="15" t="n">
        <v>300</v>
      </c>
      <c r="E4908" s="15" t="n">
        <v>25</v>
      </c>
      <c r="F4908" s="16" t="n">
        <v>0.560842203151316</v>
      </c>
      <c r="G4908" s="17" t="s">
        <v>102</v>
      </c>
      <c r="H4908" s="18" t="n">
        <v>0.1</v>
      </c>
      <c r="I4908" s="18" t="n">
        <v>1</v>
      </c>
      <c r="J4908" s="19" t="n">
        <v>0.963387473315015</v>
      </c>
      <c r="K4908" s="19" t="n">
        <v>0.58625591254688</v>
      </c>
      <c r="L4908" s="16" t="n">
        <v>12.5862717116672</v>
      </c>
      <c r="M4908" s="19" t="n">
        <v>0.533253960831587</v>
      </c>
      <c r="N4908" s="19" t="n">
        <v>3.53022416652434</v>
      </c>
      <c r="O4908" s="19" t="n">
        <v>0.963387473315015</v>
      </c>
      <c r="P4908" s="19" t="n">
        <v>0.414711286694313</v>
      </c>
      <c r="Q4908" s="17" t="s">
        <v>30</v>
      </c>
      <c r="R4908" s="5" t="str">
        <f aca="false">IF(OR(Q4908="Steel plate",Q4908="Concrete jacket"),"Steel plate or jacket",Q4908)</f>
        <v>Seal cracks</v>
      </c>
      <c r="S4908" s="5" t="str">
        <f aca="false">IF(O4908&lt;='Tree rules'!$C$4,IF(N4908&lt;='Tree rules'!$C$5,IF(P4908&lt;='Tree rules'!$C$7,"Monitor","Polymer laminate"),IF(P4908&lt;='Tree rules'!$C$8,"Seal cracks","Polymer laminate")),IF(O4908&lt;='Tree rules'!$C$6,IF(P4908&lt;='Tree rules'!$C$9,"Polymer laminate","Steel plate or jacket"),IF(L4908&lt;='Tree rules'!$C$10,"Steel plate or jacket","Polymer laminate")))</f>
        <v>Seal cracks</v>
      </c>
      <c r="T4908" s="5" t="str">
        <f aca="false">IF(S4908=R4908,"Yes","No")</f>
        <v>Yes</v>
      </c>
    </row>
    <row r="4909" customFormat="false" ht="15" hidden="false" customHeight="false" outlineLevel="0" collapsed="false">
      <c r="A4909" s="15" t="n">
        <v>6999</v>
      </c>
      <c r="B4909" s="16" t="n">
        <v>4.13509776405455</v>
      </c>
      <c r="C4909" s="15" t="n">
        <v>230</v>
      </c>
      <c r="D4909" s="15" t="n">
        <v>350</v>
      </c>
      <c r="E4909" s="15" t="n">
        <v>30</v>
      </c>
      <c r="F4909" s="16" t="n">
        <v>0.862679904875916</v>
      </c>
      <c r="G4909" s="17" t="s">
        <v>101</v>
      </c>
      <c r="H4909" s="18" t="n">
        <v>0.3</v>
      </c>
      <c r="I4909" s="18" t="n">
        <v>2</v>
      </c>
      <c r="J4909" s="19" t="n">
        <v>0.902734819100513</v>
      </c>
      <c r="K4909" s="19" t="n">
        <v>0.42792360506664</v>
      </c>
      <c r="L4909" s="16" t="n">
        <v>13.6022952764952</v>
      </c>
      <c r="M4909" s="19" t="n">
        <v>0.900144049011361</v>
      </c>
      <c r="N4909" s="19" t="n">
        <v>1.02714943946984</v>
      </c>
      <c r="O4909" s="19" t="n">
        <v>1.41916809999235</v>
      </c>
      <c r="P4909" s="19" t="n">
        <v>0.517021215487783</v>
      </c>
      <c r="Q4909" s="17" t="s">
        <v>31</v>
      </c>
      <c r="R4909" s="5" t="str">
        <f aca="false">IF(OR(Q4909="Steel plate",Q4909="Concrete jacket"),"Steel plate or jacket",Q4909)</f>
        <v>Polymer laminate</v>
      </c>
      <c r="S4909" s="5" t="str">
        <f aca="false">IF(O4909&lt;='Tree rules'!$C$4,IF(N4909&lt;='Tree rules'!$C$5,IF(P4909&lt;='Tree rules'!$C$7,"Monitor","Polymer laminate"),IF(P4909&lt;='Tree rules'!$C$8,"Seal cracks","Polymer laminate")),IF(O4909&lt;='Tree rules'!$C$6,IF(P4909&lt;='Tree rules'!$C$9,"Polymer laminate","Steel plate or jacket"),IF(L4909&lt;='Tree rules'!$C$10,"Steel plate or jacket","Polymer laminate")))</f>
        <v>Polymer laminate</v>
      </c>
      <c r="T4909" s="5" t="str">
        <f aca="false">IF(S4909=R4909,"Yes","No")</f>
        <v>Yes</v>
      </c>
    </row>
    <row r="4910" customFormat="false" ht="15" hidden="false" customHeight="false" outlineLevel="0" collapsed="false">
      <c r="A4910" s="15" t="n">
        <v>7000</v>
      </c>
      <c r="B4910" s="16" t="n">
        <v>6.15811100824189</v>
      </c>
      <c r="C4910" s="15" t="n">
        <v>300</v>
      </c>
      <c r="D4910" s="15" t="n">
        <v>600</v>
      </c>
      <c r="E4910" s="15" t="n">
        <v>30</v>
      </c>
      <c r="F4910" s="16" t="n">
        <v>0.758838805214926</v>
      </c>
      <c r="G4910" s="17" t="s">
        <v>103</v>
      </c>
      <c r="H4910" s="18" t="n">
        <v>0.2</v>
      </c>
      <c r="I4910" s="18" t="n">
        <v>2</v>
      </c>
      <c r="J4910" s="19" t="n">
        <v>0.9939373282818</v>
      </c>
      <c r="K4910" s="19" t="n">
        <v>0.486991114213535</v>
      </c>
      <c r="L4910" s="16" t="n">
        <v>11.1559982033368</v>
      </c>
      <c r="M4910" s="19" t="n">
        <v>0.695875813309401</v>
      </c>
      <c r="N4910" s="19" t="n">
        <v>1.59689121763468</v>
      </c>
      <c r="O4910" s="19" t="n">
        <v>1.50383600960522</v>
      </c>
      <c r="P4910" s="19" t="n">
        <v>0.631535349069996</v>
      </c>
      <c r="Q4910" s="17" t="s">
        <v>104</v>
      </c>
      <c r="R4910" s="5" t="str">
        <f aca="false">IF(OR(Q4910="Steel plate",Q4910="Concrete jacket"),"Steel plate or jacket",Q4910)</f>
        <v>Steel plate or jacket</v>
      </c>
      <c r="S4910" s="5" t="str">
        <f aca="false">IF(O4910&lt;='Tree rules'!$C$4,IF(N4910&lt;='Tree rules'!$C$5,IF(P4910&lt;='Tree rules'!$C$7,"Monitor","Polymer laminate"),IF(P4910&lt;='Tree rules'!$C$8,"Seal cracks","Polymer laminate")),IF(O4910&lt;='Tree rules'!$C$6,IF(P4910&lt;='Tree rules'!$C$9,"Polymer laminate","Steel plate or jacket"),IF(L4910&lt;='Tree rules'!$C$10,"Steel plate or jacket","Polymer laminate")))</f>
        <v>Steel plate or jacket</v>
      </c>
      <c r="T4910" s="5" t="str">
        <f aca="false">IF(S4910=R4910,"Yes","No")</f>
        <v>Yes</v>
      </c>
    </row>
    <row r="4911" customFormat="false" ht="15" hidden="false" customHeight="false" outlineLevel="0" collapsed="false">
      <c r="A4911" s="15" t="n">
        <v>7001</v>
      </c>
      <c r="B4911" s="16" t="n">
        <v>3.69986165306532</v>
      </c>
      <c r="C4911" s="15" t="n">
        <v>300</v>
      </c>
      <c r="D4911" s="15" t="n">
        <v>375</v>
      </c>
      <c r="E4911" s="15" t="n">
        <v>20</v>
      </c>
      <c r="F4911" s="16" t="n">
        <v>0.640487798897002</v>
      </c>
      <c r="G4911" s="17" t="s">
        <v>101</v>
      </c>
      <c r="H4911" s="18" t="n">
        <v>0.3</v>
      </c>
      <c r="I4911" s="18" t="n">
        <v>2</v>
      </c>
      <c r="J4911" s="19" t="n">
        <v>0.954315947329201</v>
      </c>
      <c r="K4911" s="19" t="n">
        <v>0.554229835575569</v>
      </c>
      <c r="L4911" s="16" t="n">
        <v>11.3145616301692</v>
      </c>
      <c r="M4911" s="19" t="n">
        <v>0.537988418656024</v>
      </c>
      <c r="N4911" s="19" t="n">
        <v>1.56600757745799</v>
      </c>
      <c r="O4911" s="19" t="n">
        <v>1.379721524083</v>
      </c>
      <c r="P4911" s="19" t="n">
        <v>0.685070690690335</v>
      </c>
      <c r="Q4911" s="17" t="s">
        <v>31</v>
      </c>
      <c r="R4911" s="5" t="str">
        <f aca="false">IF(OR(Q4911="Steel plate",Q4911="Concrete jacket"),"Steel plate or jacket",Q4911)</f>
        <v>Polymer laminate</v>
      </c>
      <c r="S4911" s="5" t="str">
        <f aca="false">IF(O4911&lt;='Tree rules'!$C$4,IF(N4911&lt;='Tree rules'!$C$5,IF(P4911&lt;='Tree rules'!$C$7,"Monitor","Polymer laminate"),IF(P4911&lt;='Tree rules'!$C$8,"Seal cracks","Polymer laminate")),IF(O4911&lt;='Tree rules'!$C$6,IF(P4911&lt;='Tree rules'!$C$9,"Polymer laminate","Steel plate or jacket"),IF(L4911&lt;='Tree rules'!$C$10,"Steel plate or jacket","Polymer laminate")))</f>
        <v>Steel plate or jacket</v>
      </c>
      <c r="T4911" s="5" t="str">
        <f aca="false">IF(S4911=R4911,"Yes","No")</f>
        <v>No</v>
      </c>
    </row>
    <row r="4912" customFormat="false" ht="15" hidden="false" customHeight="false" outlineLevel="0" collapsed="false">
      <c r="A4912" s="15" t="n">
        <v>7002</v>
      </c>
      <c r="B4912" s="16" t="n">
        <v>7.30371382195937</v>
      </c>
      <c r="C4912" s="15" t="n">
        <v>300</v>
      </c>
      <c r="D4912" s="15" t="n">
        <v>600</v>
      </c>
      <c r="E4912" s="15" t="n">
        <v>30</v>
      </c>
      <c r="F4912" s="16" t="n">
        <v>0.758838805214926</v>
      </c>
      <c r="G4912" s="17" t="s">
        <v>101</v>
      </c>
      <c r="H4912" s="18" t="n">
        <v>0.3</v>
      </c>
      <c r="I4912" s="18" t="n">
        <v>2</v>
      </c>
      <c r="J4912" s="19" t="n">
        <v>0.892981954302916</v>
      </c>
      <c r="K4912" s="19" t="n">
        <v>0.402344043113206</v>
      </c>
      <c r="L4912" s="16" t="n">
        <v>13.2313656194916</v>
      </c>
      <c r="M4912" s="19" t="n">
        <v>0.354253817181794</v>
      </c>
      <c r="N4912" s="19" t="n">
        <v>1.05438766446493</v>
      </c>
      <c r="O4912" s="19" t="n">
        <v>1.42667793868446</v>
      </c>
      <c r="P4912" s="19" t="n">
        <v>1.24714783349627</v>
      </c>
      <c r="Q4912" s="17" t="s">
        <v>104</v>
      </c>
      <c r="R4912" s="5" t="str">
        <f aca="false">IF(OR(Q4912="Steel plate",Q4912="Concrete jacket"),"Steel plate or jacket",Q4912)</f>
        <v>Steel plate or jacket</v>
      </c>
      <c r="S4912" s="5" t="str">
        <f aca="false">IF(O4912&lt;='Tree rules'!$C$4,IF(N4912&lt;='Tree rules'!$C$5,IF(P4912&lt;='Tree rules'!$C$7,"Monitor","Polymer laminate"),IF(P4912&lt;='Tree rules'!$C$8,"Seal cracks","Polymer laminate")),IF(O4912&lt;='Tree rules'!$C$6,IF(P4912&lt;='Tree rules'!$C$9,"Polymer laminate","Steel plate or jacket"),IF(L4912&lt;='Tree rules'!$C$10,"Steel plate or jacket","Polymer laminate")))</f>
        <v>Steel plate or jacket</v>
      </c>
      <c r="T4912" s="5" t="str">
        <f aca="false">IF(S4912=R4912,"Yes","No")</f>
        <v>Yes</v>
      </c>
    </row>
    <row r="4913" customFormat="false" ht="15" hidden="false" customHeight="false" outlineLevel="0" collapsed="false">
      <c r="A4913" s="15" t="n">
        <v>7003</v>
      </c>
      <c r="B4913" s="16" t="n">
        <v>3.07427179723791</v>
      </c>
      <c r="C4913" s="15" t="n">
        <v>230</v>
      </c>
      <c r="D4913" s="15" t="n">
        <v>300</v>
      </c>
      <c r="E4913" s="15" t="n">
        <v>30</v>
      </c>
      <c r="F4913" s="16" t="n">
        <v>0.768324290280112</v>
      </c>
      <c r="G4913" s="17" t="s">
        <v>101</v>
      </c>
      <c r="H4913" s="18" t="n">
        <v>0.3</v>
      </c>
      <c r="I4913" s="18" t="n">
        <v>1</v>
      </c>
      <c r="J4913" s="19" t="n">
        <v>0.85657587421256</v>
      </c>
      <c r="K4913" s="19" t="n">
        <v>0.59085839863374</v>
      </c>
      <c r="L4913" s="16" t="n">
        <v>12.0088742079606</v>
      </c>
      <c r="M4913" s="19" t="n">
        <v>0.430311766008563</v>
      </c>
      <c r="N4913" s="19" t="n">
        <v>0.602346703507649</v>
      </c>
      <c r="O4913" s="19" t="n">
        <v>0.85657587421256</v>
      </c>
      <c r="P4913" s="19" t="n">
        <v>0.639174554786031</v>
      </c>
      <c r="Q4913" s="17" t="s">
        <v>29</v>
      </c>
      <c r="R4913" s="5" t="str">
        <f aca="false">IF(OR(Q4913="Steel plate",Q4913="Concrete jacket"),"Steel plate or jacket",Q4913)</f>
        <v>Monitor</v>
      </c>
      <c r="S4913" s="5" t="str">
        <f aca="false">IF(O4913&lt;='Tree rules'!$C$4,IF(N4913&lt;='Tree rules'!$C$5,IF(P4913&lt;='Tree rules'!$C$7,"Monitor","Polymer laminate"),IF(P4913&lt;='Tree rules'!$C$8,"Seal cracks","Polymer laminate")),IF(O4913&lt;='Tree rules'!$C$6,IF(P4913&lt;='Tree rules'!$C$9,"Polymer laminate","Steel plate or jacket"),IF(L4913&lt;='Tree rules'!$C$10,"Steel plate or jacket","Polymer laminate")))</f>
        <v>Monitor</v>
      </c>
      <c r="T4913" s="5" t="str">
        <f aca="false">IF(S4913=R4913,"Yes","No")</f>
        <v>Yes</v>
      </c>
    </row>
    <row r="4914" customFormat="false" ht="15" hidden="false" customHeight="false" outlineLevel="0" collapsed="false">
      <c r="A4914" s="15" t="n">
        <v>7004</v>
      </c>
      <c r="B4914" s="16" t="n">
        <v>6.17030335709721</v>
      </c>
      <c r="C4914" s="15" t="n">
        <v>300</v>
      </c>
      <c r="D4914" s="15" t="n">
        <v>575</v>
      </c>
      <c r="E4914" s="15" t="n">
        <v>25</v>
      </c>
      <c r="F4914" s="16" t="n">
        <v>0.79483685100311</v>
      </c>
      <c r="G4914" s="17" t="s">
        <v>103</v>
      </c>
      <c r="H4914" s="18" t="n">
        <v>0.2</v>
      </c>
      <c r="I4914" s="18" t="n">
        <v>1</v>
      </c>
      <c r="J4914" s="19" t="n">
        <v>0.871009569098463</v>
      </c>
      <c r="K4914" s="19" t="n">
        <v>0.51032311362237</v>
      </c>
      <c r="L4914" s="16" t="n">
        <v>11.7083555163135</v>
      </c>
      <c r="M4914" s="19" t="n">
        <v>0.552550164337794</v>
      </c>
      <c r="N4914" s="19" t="n">
        <v>0.908466161735443</v>
      </c>
      <c r="O4914" s="19" t="n">
        <v>0.871009569098463</v>
      </c>
      <c r="P4914" s="19" t="n">
        <v>0.634762815281823</v>
      </c>
      <c r="Q4914" s="17" t="s">
        <v>29</v>
      </c>
      <c r="R4914" s="5" t="str">
        <f aca="false">IF(OR(Q4914="Steel plate",Q4914="Concrete jacket"),"Steel plate or jacket",Q4914)</f>
        <v>Monitor</v>
      </c>
      <c r="S4914" s="5" t="str">
        <f aca="false">IF(O4914&lt;='Tree rules'!$C$4,IF(N4914&lt;='Tree rules'!$C$5,IF(P4914&lt;='Tree rules'!$C$7,"Monitor","Polymer laminate"),IF(P4914&lt;='Tree rules'!$C$8,"Seal cracks","Polymer laminate")),IF(O4914&lt;='Tree rules'!$C$6,IF(P4914&lt;='Tree rules'!$C$9,"Polymer laminate","Steel plate or jacket"),IF(L4914&lt;='Tree rules'!$C$10,"Steel plate or jacket","Polymer laminate")))</f>
        <v>Monitor</v>
      </c>
      <c r="T4914" s="5" t="str">
        <f aca="false">IF(S4914=R4914,"Yes","No")</f>
        <v>Yes</v>
      </c>
    </row>
    <row r="4915" customFormat="false" ht="15" hidden="false" customHeight="false" outlineLevel="0" collapsed="false">
      <c r="A4915" s="15" t="n">
        <v>7005</v>
      </c>
      <c r="B4915" s="16" t="n">
        <v>6.02514535412581</v>
      </c>
      <c r="C4915" s="15" t="n">
        <v>300</v>
      </c>
      <c r="D4915" s="15" t="n">
        <v>525</v>
      </c>
      <c r="E4915" s="15" t="n">
        <v>25</v>
      </c>
      <c r="F4915" s="16" t="n">
        <v>0.658614812073332</v>
      </c>
      <c r="G4915" s="17" t="s">
        <v>101</v>
      </c>
      <c r="H4915" s="18" t="n">
        <v>0.3</v>
      </c>
      <c r="I4915" s="18" t="n">
        <v>1</v>
      </c>
      <c r="J4915" s="19" t="n">
        <v>0.850502792507551</v>
      </c>
      <c r="K4915" s="19" t="n">
        <v>0.414521174396697</v>
      </c>
      <c r="L4915" s="16" t="n">
        <v>12.6313319792994</v>
      </c>
      <c r="M4915" s="19" t="n">
        <v>0.564639818526329</v>
      </c>
      <c r="N4915" s="19" t="n">
        <v>0.691075624030008</v>
      </c>
      <c r="O4915" s="19" t="n">
        <v>0.850502792507551</v>
      </c>
      <c r="P4915" s="19" t="n">
        <v>0.514138389799828</v>
      </c>
      <c r="Q4915" s="17" t="s">
        <v>29</v>
      </c>
      <c r="R4915" s="5" t="str">
        <f aca="false">IF(OR(Q4915="Steel plate",Q4915="Concrete jacket"),"Steel plate or jacket",Q4915)</f>
        <v>Monitor</v>
      </c>
      <c r="S4915" s="5" t="str">
        <f aca="false">IF(O4915&lt;='Tree rules'!$C$4,IF(N4915&lt;='Tree rules'!$C$5,IF(P4915&lt;='Tree rules'!$C$7,"Monitor","Polymer laminate"),IF(P4915&lt;='Tree rules'!$C$8,"Seal cracks","Polymer laminate")),IF(O4915&lt;='Tree rules'!$C$6,IF(P4915&lt;='Tree rules'!$C$9,"Polymer laminate","Steel plate or jacket"),IF(L4915&lt;='Tree rules'!$C$10,"Steel plate or jacket","Polymer laminate")))</f>
        <v>Monitor</v>
      </c>
      <c r="T4915" s="5" t="str">
        <f aca="false">IF(S4915=R4915,"Yes","No")</f>
        <v>Yes</v>
      </c>
    </row>
    <row r="4916" customFormat="false" ht="15" hidden="false" customHeight="false" outlineLevel="0" collapsed="false">
      <c r="A4916" s="15" t="n">
        <v>7006</v>
      </c>
      <c r="B4916" s="16" t="n">
        <v>3.75261181838145</v>
      </c>
      <c r="C4916" s="15" t="n">
        <v>300</v>
      </c>
      <c r="D4916" s="15" t="n">
        <v>300</v>
      </c>
      <c r="E4916" s="15" t="n">
        <v>30</v>
      </c>
      <c r="F4916" s="16" t="n">
        <v>0.791582400904515</v>
      </c>
      <c r="G4916" s="17" t="s">
        <v>103</v>
      </c>
      <c r="H4916" s="18" t="n">
        <v>0.2</v>
      </c>
      <c r="I4916" s="18" t="n">
        <v>1</v>
      </c>
      <c r="J4916" s="19" t="n">
        <v>0.897181295999045</v>
      </c>
      <c r="K4916" s="19" t="n">
        <v>0.424599425110577</v>
      </c>
      <c r="L4916" s="16" t="n">
        <v>14.7740622770923</v>
      </c>
      <c r="M4916" s="19" t="n">
        <v>0.40107169433712</v>
      </c>
      <c r="N4916" s="19" t="n">
        <v>1.1737469619016</v>
      </c>
      <c r="O4916" s="19" t="n">
        <v>0.897181295999045</v>
      </c>
      <c r="P4916" s="19" t="n">
        <v>0.7763874289295</v>
      </c>
      <c r="Q4916" s="17" t="s">
        <v>30</v>
      </c>
      <c r="R4916" s="5" t="str">
        <f aca="false">IF(OR(Q4916="Steel plate",Q4916="Concrete jacket"),"Steel plate or jacket",Q4916)</f>
        <v>Seal cracks</v>
      </c>
      <c r="S4916" s="5" t="str">
        <f aca="false">IF(O4916&lt;='Tree rules'!$C$4,IF(N4916&lt;='Tree rules'!$C$5,IF(P4916&lt;='Tree rules'!$C$7,"Monitor","Polymer laminate"),IF(P4916&lt;='Tree rules'!$C$8,"Seal cracks","Polymer laminate")),IF(O4916&lt;='Tree rules'!$C$6,IF(P4916&lt;='Tree rules'!$C$9,"Polymer laminate","Steel plate or jacket"),IF(L4916&lt;='Tree rules'!$C$10,"Steel plate or jacket","Polymer laminate")))</f>
        <v>Seal cracks</v>
      </c>
      <c r="T4916" s="5" t="str">
        <f aca="false">IF(S4916=R4916,"Yes","No")</f>
        <v>Yes</v>
      </c>
    </row>
    <row r="4917" customFormat="false" ht="15" hidden="false" customHeight="false" outlineLevel="0" collapsed="false">
      <c r="A4917" s="15" t="n">
        <v>7007</v>
      </c>
      <c r="B4917" s="16" t="n">
        <v>5.59611388203029</v>
      </c>
      <c r="C4917" s="15" t="n">
        <v>230</v>
      </c>
      <c r="D4917" s="15" t="n">
        <v>550</v>
      </c>
      <c r="E4917" s="15" t="n">
        <v>25</v>
      </c>
      <c r="F4917" s="16" t="n">
        <v>0.693795479053647</v>
      </c>
      <c r="G4917" s="17" t="s">
        <v>103</v>
      </c>
      <c r="H4917" s="18" t="n">
        <v>0.2</v>
      </c>
      <c r="I4917" s="18" t="n">
        <v>2</v>
      </c>
      <c r="J4917" s="19" t="n">
        <v>0.979995323430382</v>
      </c>
      <c r="K4917" s="19" t="n">
        <v>0.44044252570258</v>
      </c>
      <c r="L4917" s="16" t="n">
        <v>11.1034005595839</v>
      </c>
      <c r="M4917" s="19" t="n">
        <v>0.885661185300421</v>
      </c>
      <c r="N4917" s="19" t="n">
        <v>1.43540745123327</v>
      </c>
      <c r="O4917" s="19" t="n">
        <v>1.52835903143237</v>
      </c>
      <c r="P4917" s="19" t="n">
        <v>0.479827831084272</v>
      </c>
      <c r="Q4917" s="17" t="s">
        <v>104</v>
      </c>
      <c r="R4917" s="5" t="str">
        <f aca="false">IF(OR(Q4917="Steel plate",Q4917="Concrete jacket"),"Steel plate or jacket",Q4917)</f>
        <v>Steel plate or jacket</v>
      </c>
      <c r="S4917" s="5" t="str">
        <f aca="false">IF(O4917&lt;='Tree rules'!$C$4,IF(N4917&lt;='Tree rules'!$C$5,IF(P4917&lt;='Tree rules'!$C$7,"Monitor","Polymer laminate"),IF(P4917&lt;='Tree rules'!$C$8,"Seal cracks","Polymer laminate")),IF(O4917&lt;='Tree rules'!$C$6,IF(P4917&lt;='Tree rules'!$C$9,"Polymer laminate","Steel plate or jacket"),IF(L4917&lt;='Tree rules'!$C$10,"Steel plate or jacket","Polymer laminate")))</f>
        <v>Steel plate or jacket</v>
      </c>
      <c r="T4917" s="5" t="str">
        <f aca="false">IF(S4917=R4917,"Yes","No")</f>
        <v>Yes</v>
      </c>
    </row>
    <row r="4918" customFormat="false" ht="15" hidden="false" customHeight="false" outlineLevel="0" collapsed="false">
      <c r="A4918" s="15" t="n">
        <v>7008</v>
      </c>
      <c r="B4918" s="16" t="n">
        <v>4.3518081313162</v>
      </c>
      <c r="C4918" s="15" t="n">
        <v>230</v>
      </c>
      <c r="D4918" s="15" t="n">
        <v>425</v>
      </c>
      <c r="E4918" s="15" t="n">
        <v>25</v>
      </c>
      <c r="F4918" s="16" t="n">
        <v>0.516249391894249</v>
      </c>
      <c r="G4918" s="17" t="s">
        <v>101</v>
      </c>
      <c r="H4918" s="18" t="n">
        <v>0.3</v>
      </c>
      <c r="I4918" s="18" t="n">
        <v>1.5</v>
      </c>
      <c r="J4918" s="19" t="n">
        <v>0.909368556544798</v>
      </c>
      <c r="K4918" s="19" t="n">
        <v>0.621631731923931</v>
      </c>
      <c r="L4918" s="16" t="n">
        <v>11.4220685861318</v>
      </c>
      <c r="M4918" s="19" t="n">
        <v>0.277766136563464</v>
      </c>
      <c r="N4918" s="19" t="n">
        <v>0.75285399315875</v>
      </c>
      <c r="O4918" s="19" t="n">
        <v>1.08140665943614</v>
      </c>
      <c r="P4918" s="19" t="n">
        <v>0.96131638938245</v>
      </c>
      <c r="Q4918" s="17" t="s">
        <v>31</v>
      </c>
      <c r="R4918" s="5" t="str">
        <f aca="false">IF(OR(Q4918="Steel plate",Q4918="Concrete jacket"),"Steel plate or jacket",Q4918)</f>
        <v>Polymer laminate</v>
      </c>
      <c r="S4918" s="5" t="str">
        <f aca="false">IF(O4918&lt;='Tree rules'!$C$4,IF(N4918&lt;='Tree rules'!$C$5,IF(P4918&lt;='Tree rules'!$C$7,"Monitor","Polymer laminate"),IF(P4918&lt;='Tree rules'!$C$8,"Seal cracks","Polymer laminate")),IF(O4918&lt;='Tree rules'!$C$6,IF(P4918&lt;='Tree rules'!$C$9,"Polymer laminate","Steel plate or jacket"),IF(L4918&lt;='Tree rules'!$C$10,"Steel plate or jacket","Polymer laminate")))</f>
        <v>Polymer laminate</v>
      </c>
      <c r="T4918" s="5" t="str">
        <f aca="false">IF(S4918=R4918,"Yes","No")</f>
        <v>Yes</v>
      </c>
    </row>
    <row r="4919" customFormat="false" ht="15" hidden="false" customHeight="false" outlineLevel="0" collapsed="false">
      <c r="A4919" s="15" t="n">
        <v>7010</v>
      </c>
      <c r="B4919" s="16" t="n">
        <v>4.60788132714692</v>
      </c>
      <c r="C4919" s="15" t="n">
        <v>230</v>
      </c>
      <c r="D4919" s="15" t="n">
        <v>425</v>
      </c>
      <c r="E4919" s="15" t="n">
        <v>30</v>
      </c>
      <c r="F4919" s="16" t="n">
        <v>0.754646325628103</v>
      </c>
      <c r="G4919" s="17" t="s">
        <v>102</v>
      </c>
      <c r="H4919" s="18" t="n">
        <v>0.1</v>
      </c>
      <c r="I4919" s="18" t="n">
        <v>1</v>
      </c>
      <c r="J4919" s="19" t="n">
        <v>0.852031729037831</v>
      </c>
      <c r="K4919" s="19" t="n">
        <v>0.486719930072164</v>
      </c>
      <c r="L4919" s="16" t="n">
        <v>12.7289539423948</v>
      </c>
      <c r="M4919" s="19" t="n">
        <v>0.910998011957185</v>
      </c>
      <c r="N4919" s="19" t="n">
        <v>2.45330571459161</v>
      </c>
      <c r="O4919" s="19" t="n">
        <v>0.852031729037831</v>
      </c>
      <c r="P4919" s="19" t="n">
        <v>0.316715849318093</v>
      </c>
      <c r="Q4919" s="17" t="s">
        <v>30</v>
      </c>
      <c r="R4919" s="5" t="str">
        <f aca="false">IF(OR(Q4919="Steel plate",Q4919="Concrete jacket"),"Steel plate or jacket",Q4919)</f>
        <v>Seal cracks</v>
      </c>
      <c r="S4919" s="5" t="str">
        <f aca="false">IF(O4919&lt;='Tree rules'!$C$4,IF(N4919&lt;='Tree rules'!$C$5,IF(P4919&lt;='Tree rules'!$C$7,"Monitor","Polymer laminate"),IF(P4919&lt;='Tree rules'!$C$8,"Seal cracks","Polymer laminate")),IF(O4919&lt;='Tree rules'!$C$6,IF(P4919&lt;='Tree rules'!$C$9,"Polymer laminate","Steel plate or jacket"),IF(L4919&lt;='Tree rules'!$C$10,"Steel plate or jacket","Polymer laminate")))</f>
        <v>Seal cracks</v>
      </c>
      <c r="T4919" s="5" t="str">
        <f aca="false">IF(S4919=R4919,"Yes","No")</f>
        <v>Yes</v>
      </c>
    </row>
    <row r="4920" customFormat="false" ht="15" hidden="false" customHeight="false" outlineLevel="0" collapsed="false">
      <c r="A4920" s="15" t="n">
        <v>7011</v>
      </c>
      <c r="B4920" s="16" t="n">
        <v>3.43128250109662</v>
      </c>
      <c r="C4920" s="15" t="n">
        <v>300</v>
      </c>
      <c r="D4920" s="15" t="n">
        <v>350</v>
      </c>
      <c r="E4920" s="15" t="n">
        <v>25</v>
      </c>
      <c r="F4920" s="16" t="n">
        <v>0.729754391077768</v>
      </c>
      <c r="G4920" s="17" t="s">
        <v>102</v>
      </c>
      <c r="H4920" s="18" t="n">
        <v>0.1</v>
      </c>
      <c r="I4920" s="18" t="n">
        <v>1</v>
      </c>
      <c r="J4920" s="19" t="n">
        <v>0.907858234590508</v>
      </c>
      <c r="K4920" s="19" t="n">
        <v>0.448522686406862</v>
      </c>
      <c r="L4920" s="16" t="n">
        <v>11.9556881571311</v>
      </c>
      <c r="M4920" s="19" t="n">
        <v>0.743447263852521</v>
      </c>
      <c r="N4920" s="19" t="n">
        <v>3.18706822678169</v>
      </c>
      <c r="O4920" s="19" t="n">
        <v>0.907858234590508</v>
      </c>
      <c r="P4920" s="19" t="n">
        <v>0.33904317675748</v>
      </c>
      <c r="Q4920" s="17" t="s">
        <v>30</v>
      </c>
      <c r="R4920" s="5" t="str">
        <f aca="false">IF(OR(Q4920="Steel plate",Q4920="Concrete jacket"),"Steel plate or jacket",Q4920)</f>
        <v>Seal cracks</v>
      </c>
      <c r="S4920" s="5" t="str">
        <f aca="false">IF(O4920&lt;='Tree rules'!$C$4,IF(N4920&lt;='Tree rules'!$C$5,IF(P4920&lt;='Tree rules'!$C$7,"Monitor","Polymer laminate"),IF(P4920&lt;='Tree rules'!$C$8,"Seal cracks","Polymer laminate")),IF(O4920&lt;='Tree rules'!$C$6,IF(P4920&lt;='Tree rules'!$C$9,"Polymer laminate","Steel plate or jacket"),IF(L4920&lt;='Tree rules'!$C$10,"Steel plate or jacket","Polymer laminate")))</f>
        <v>Seal cracks</v>
      </c>
      <c r="T4920" s="5" t="str">
        <f aca="false">IF(S4920=R4920,"Yes","No")</f>
        <v>Yes</v>
      </c>
    </row>
    <row r="4921" customFormat="false" ht="15" hidden="false" customHeight="false" outlineLevel="0" collapsed="false">
      <c r="A4921" s="15" t="n">
        <v>7012</v>
      </c>
      <c r="B4921" s="16" t="n">
        <v>5.19802864329791</v>
      </c>
      <c r="C4921" s="15" t="n">
        <v>230</v>
      </c>
      <c r="D4921" s="15" t="n">
        <v>425</v>
      </c>
      <c r="E4921" s="15" t="n">
        <v>30</v>
      </c>
      <c r="F4921" s="16" t="n">
        <v>0.691964884122107</v>
      </c>
      <c r="G4921" s="17" t="s">
        <v>103</v>
      </c>
      <c r="H4921" s="18" t="n">
        <v>0.2</v>
      </c>
      <c r="I4921" s="18" t="n">
        <v>1</v>
      </c>
      <c r="J4921" s="19" t="n">
        <v>0.851617546156615</v>
      </c>
      <c r="K4921" s="19" t="n">
        <v>0.620213964277042</v>
      </c>
      <c r="L4921" s="16" t="n">
        <v>13.7151151538203</v>
      </c>
      <c r="M4921" s="19" t="n">
        <v>0.686102664778154</v>
      </c>
      <c r="N4921" s="19" t="n">
        <v>0.889797142368831</v>
      </c>
      <c r="O4921" s="19" t="n">
        <v>0.851617546156615</v>
      </c>
      <c r="P4921" s="19" t="n">
        <v>0.507579808372355</v>
      </c>
      <c r="Q4921" s="17" t="s">
        <v>29</v>
      </c>
      <c r="R4921" s="5" t="str">
        <f aca="false">IF(OR(Q4921="Steel plate",Q4921="Concrete jacket"),"Steel plate or jacket",Q4921)</f>
        <v>Monitor</v>
      </c>
      <c r="S4921" s="5" t="str">
        <f aca="false">IF(O4921&lt;='Tree rules'!$C$4,IF(N4921&lt;='Tree rules'!$C$5,IF(P4921&lt;='Tree rules'!$C$7,"Monitor","Polymer laminate"),IF(P4921&lt;='Tree rules'!$C$8,"Seal cracks","Polymer laminate")),IF(O4921&lt;='Tree rules'!$C$6,IF(P4921&lt;='Tree rules'!$C$9,"Polymer laminate","Steel plate or jacket"),IF(L4921&lt;='Tree rules'!$C$10,"Steel plate or jacket","Polymer laminate")))</f>
        <v>Monitor</v>
      </c>
      <c r="T4921" s="5" t="str">
        <f aca="false">IF(S4921=R4921,"Yes","No")</f>
        <v>Yes</v>
      </c>
    </row>
    <row r="4922" customFormat="false" ht="15" hidden="false" customHeight="false" outlineLevel="0" collapsed="false">
      <c r="A4922" s="15" t="n">
        <v>7013</v>
      </c>
      <c r="B4922" s="16" t="n">
        <v>7.79647717829038</v>
      </c>
      <c r="C4922" s="15" t="n">
        <v>300</v>
      </c>
      <c r="D4922" s="15" t="n">
        <v>775</v>
      </c>
      <c r="E4922" s="15" t="n">
        <v>20</v>
      </c>
      <c r="F4922" s="16" t="n">
        <v>0.720218398347041</v>
      </c>
      <c r="G4922" s="17" t="s">
        <v>103</v>
      </c>
      <c r="H4922" s="18" t="n">
        <v>0.2</v>
      </c>
      <c r="I4922" s="18" t="n">
        <v>1.5</v>
      </c>
      <c r="J4922" s="19" t="n">
        <v>0.901964323006277</v>
      </c>
      <c r="K4922" s="19" t="n">
        <v>0.503064589587047</v>
      </c>
      <c r="L4922" s="16" t="n">
        <v>10.7241776867818</v>
      </c>
      <c r="M4922" s="19" t="n">
        <v>0.711119226079008</v>
      </c>
      <c r="N4922" s="19" t="n">
        <v>1.01736258428136</v>
      </c>
      <c r="O4922" s="19" t="n">
        <v>1.12607332852176</v>
      </c>
      <c r="P4922" s="19" t="n">
        <v>0.556273937314975</v>
      </c>
      <c r="Q4922" s="17" t="s">
        <v>31</v>
      </c>
      <c r="R4922" s="5" t="str">
        <f aca="false">IF(OR(Q4922="Steel plate",Q4922="Concrete jacket"),"Steel plate or jacket",Q4922)</f>
        <v>Polymer laminate</v>
      </c>
      <c r="S4922" s="5" t="str">
        <f aca="false">IF(O4922&lt;='Tree rules'!$C$4,IF(N4922&lt;='Tree rules'!$C$5,IF(P4922&lt;='Tree rules'!$C$7,"Monitor","Polymer laminate"),IF(P4922&lt;='Tree rules'!$C$8,"Seal cracks","Polymer laminate")),IF(O4922&lt;='Tree rules'!$C$6,IF(P4922&lt;='Tree rules'!$C$9,"Polymer laminate","Steel plate or jacket"),IF(L4922&lt;='Tree rules'!$C$10,"Steel plate or jacket","Polymer laminate")))</f>
        <v>Polymer laminate</v>
      </c>
      <c r="T4922" s="5" t="str">
        <f aca="false">IF(S4922=R4922,"Yes","No")</f>
        <v>Yes</v>
      </c>
    </row>
    <row r="4923" customFormat="false" ht="15" hidden="false" customHeight="false" outlineLevel="0" collapsed="false">
      <c r="A4923" s="15" t="n">
        <v>7017</v>
      </c>
      <c r="B4923" s="16" t="n">
        <v>7.34916973039868</v>
      </c>
      <c r="C4923" s="15" t="n">
        <v>300</v>
      </c>
      <c r="D4923" s="15" t="n">
        <v>575</v>
      </c>
      <c r="E4923" s="15" t="n">
        <v>25</v>
      </c>
      <c r="F4923" s="16" t="n">
        <v>0.596127638252333</v>
      </c>
      <c r="G4923" s="17" t="s">
        <v>103</v>
      </c>
      <c r="H4923" s="18" t="n">
        <v>0.2</v>
      </c>
      <c r="I4923" s="18" t="n">
        <v>1</v>
      </c>
      <c r="J4923" s="19" t="n">
        <v>0.904323514208307</v>
      </c>
      <c r="K4923" s="19" t="n">
        <v>0.565669050312066</v>
      </c>
      <c r="L4923" s="16" t="n">
        <v>13.9452936060696</v>
      </c>
      <c r="M4923" s="19" t="n">
        <v>0.300214521655838</v>
      </c>
      <c r="N4923" s="19" t="n">
        <v>1.1809195015229</v>
      </c>
      <c r="O4923" s="19" t="n">
        <v>0.904323514208307</v>
      </c>
      <c r="P4923" s="19" t="n">
        <v>1.15752964906263</v>
      </c>
      <c r="Q4923" s="17" t="s">
        <v>31</v>
      </c>
      <c r="R4923" s="5" t="str">
        <f aca="false">IF(OR(Q4923="Steel plate",Q4923="Concrete jacket"),"Steel plate or jacket",Q4923)</f>
        <v>Polymer laminate</v>
      </c>
      <c r="S4923" s="5" t="str">
        <f aca="false">IF(O4923&lt;='Tree rules'!$C$4,IF(N4923&lt;='Tree rules'!$C$5,IF(P4923&lt;='Tree rules'!$C$7,"Monitor","Polymer laminate"),IF(P4923&lt;='Tree rules'!$C$8,"Seal cracks","Polymer laminate")),IF(O4923&lt;='Tree rules'!$C$6,IF(P4923&lt;='Tree rules'!$C$9,"Polymer laminate","Steel plate or jacket"),IF(L4923&lt;='Tree rules'!$C$10,"Steel plate or jacket","Polymer laminate")))</f>
        <v>Polymer laminate</v>
      </c>
      <c r="T4923" s="5" t="str">
        <f aca="false">IF(S4923=R4923,"Yes","No")</f>
        <v>Yes</v>
      </c>
    </row>
    <row r="4924" customFormat="false" ht="15" hidden="false" customHeight="false" outlineLevel="0" collapsed="false">
      <c r="A4924" s="15" t="n">
        <v>7018</v>
      </c>
      <c r="B4924" s="16" t="n">
        <v>7.06575893065709</v>
      </c>
      <c r="C4924" s="15" t="n">
        <v>300</v>
      </c>
      <c r="D4924" s="15" t="n">
        <v>625</v>
      </c>
      <c r="E4924" s="15" t="n">
        <v>25</v>
      </c>
      <c r="F4924" s="16" t="n">
        <v>0.594154638976793</v>
      </c>
      <c r="G4924" s="17" t="s">
        <v>102</v>
      </c>
      <c r="H4924" s="18" t="n">
        <v>0.1</v>
      </c>
      <c r="I4924" s="18" t="n">
        <v>1</v>
      </c>
      <c r="J4924" s="19" t="n">
        <v>0.948210893657381</v>
      </c>
      <c r="K4924" s="19" t="n">
        <v>0.411617034299648</v>
      </c>
      <c r="L4924" s="16" t="n">
        <v>12.5279413664133</v>
      </c>
      <c r="M4924" s="19" t="n">
        <v>0.798392372320061</v>
      </c>
      <c r="N4924" s="19" t="n">
        <v>2.2572263124749</v>
      </c>
      <c r="O4924" s="19" t="n">
        <v>0.948210893657381</v>
      </c>
      <c r="P4924" s="19" t="n">
        <v>0.373602669534819</v>
      </c>
      <c r="Q4924" s="17" t="s">
        <v>30</v>
      </c>
      <c r="R4924" s="5" t="str">
        <f aca="false">IF(OR(Q4924="Steel plate",Q4924="Concrete jacket"),"Steel plate or jacket",Q4924)</f>
        <v>Seal cracks</v>
      </c>
      <c r="S4924" s="5" t="str">
        <f aca="false">IF(O4924&lt;='Tree rules'!$C$4,IF(N4924&lt;='Tree rules'!$C$5,IF(P4924&lt;='Tree rules'!$C$7,"Monitor","Polymer laminate"),IF(P4924&lt;='Tree rules'!$C$8,"Seal cracks","Polymer laminate")),IF(O4924&lt;='Tree rules'!$C$6,IF(P4924&lt;='Tree rules'!$C$9,"Polymer laminate","Steel plate or jacket"),IF(L4924&lt;='Tree rules'!$C$10,"Steel plate or jacket","Polymer laminate")))</f>
        <v>Seal cracks</v>
      </c>
      <c r="T4924" s="5" t="str">
        <f aca="false">IF(S4924=R4924,"Yes","No")</f>
        <v>Yes</v>
      </c>
    </row>
    <row r="4925" customFormat="false" ht="15" hidden="false" customHeight="false" outlineLevel="0" collapsed="false">
      <c r="A4925" s="15" t="n">
        <v>7019</v>
      </c>
      <c r="B4925" s="16" t="n">
        <v>3.61914132064498</v>
      </c>
      <c r="C4925" s="15" t="n">
        <v>300</v>
      </c>
      <c r="D4925" s="15" t="n">
        <v>300</v>
      </c>
      <c r="E4925" s="15" t="n">
        <v>25</v>
      </c>
      <c r="F4925" s="16" t="n">
        <v>0.791582400904515</v>
      </c>
      <c r="G4925" s="17" t="s">
        <v>101</v>
      </c>
      <c r="H4925" s="18" t="n">
        <v>0.3</v>
      </c>
      <c r="I4925" s="18" t="n">
        <v>2</v>
      </c>
      <c r="J4925" s="19" t="n">
        <v>0.923881141721642</v>
      </c>
      <c r="K4925" s="19" t="n">
        <v>0.430581509067016</v>
      </c>
      <c r="L4925" s="16" t="n">
        <v>14.248587876555</v>
      </c>
      <c r="M4925" s="19" t="n">
        <v>0.261568143850127</v>
      </c>
      <c r="N4925" s="19" t="n">
        <v>1.28991329349664</v>
      </c>
      <c r="O4925" s="19" t="n">
        <v>1.44995614724222</v>
      </c>
      <c r="P4925" s="19" t="n">
        <v>1.62966902157892</v>
      </c>
      <c r="Q4925" s="17" t="s">
        <v>104</v>
      </c>
      <c r="R4925" s="5" t="str">
        <f aca="false">IF(OR(Q4925="Steel plate",Q4925="Concrete jacket"),"Steel plate or jacket",Q4925)</f>
        <v>Steel plate or jacket</v>
      </c>
      <c r="S4925" s="5" t="str">
        <f aca="false">IF(O4925&lt;='Tree rules'!$C$4,IF(N4925&lt;='Tree rules'!$C$5,IF(P4925&lt;='Tree rules'!$C$7,"Monitor","Polymer laminate"),IF(P4925&lt;='Tree rules'!$C$8,"Seal cracks","Polymer laminate")),IF(O4925&lt;='Tree rules'!$C$6,IF(P4925&lt;='Tree rules'!$C$9,"Polymer laminate","Steel plate or jacket"),IF(L4925&lt;='Tree rules'!$C$10,"Steel plate or jacket","Polymer laminate")))</f>
        <v>Polymer laminate</v>
      </c>
      <c r="T4925" s="5" t="str">
        <f aca="false">IF(S4925=R4925,"Yes","No")</f>
        <v>No</v>
      </c>
    </row>
    <row r="4926" customFormat="false" ht="15" hidden="false" customHeight="false" outlineLevel="0" collapsed="false">
      <c r="A4926" s="15" t="n">
        <v>7020</v>
      </c>
      <c r="B4926" s="16" t="n">
        <v>5.28105677370119</v>
      </c>
      <c r="C4926" s="15" t="n">
        <v>300</v>
      </c>
      <c r="D4926" s="15" t="n">
        <v>525</v>
      </c>
      <c r="E4926" s="15" t="n">
        <v>25</v>
      </c>
      <c r="F4926" s="16" t="n">
        <v>0.55967134260194</v>
      </c>
      <c r="G4926" s="17" t="s">
        <v>101</v>
      </c>
      <c r="H4926" s="18" t="n">
        <v>0.3</v>
      </c>
      <c r="I4926" s="18" t="n">
        <v>1</v>
      </c>
      <c r="J4926" s="19" t="n">
        <v>0.980036112455032</v>
      </c>
      <c r="K4926" s="19" t="n">
        <v>0.64958396638915</v>
      </c>
      <c r="L4926" s="16" t="n">
        <v>11.025170717539</v>
      </c>
      <c r="M4926" s="19" t="n">
        <v>0.945079463928138</v>
      </c>
      <c r="N4926" s="19" t="n">
        <v>0.618451756795992</v>
      </c>
      <c r="O4926" s="19" t="n">
        <v>0.980036112455032</v>
      </c>
      <c r="P4926" s="19" t="n">
        <v>0.341574711927609</v>
      </c>
      <c r="Q4926" s="17" t="s">
        <v>29</v>
      </c>
      <c r="R4926" s="5" t="str">
        <f aca="false">IF(OR(Q4926="Steel plate",Q4926="Concrete jacket"),"Steel plate or jacket",Q4926)</f>
        <v>Monitor</v>
      </c>
      <c r="S4926" s="5" t="str">
        <f aca="false">IF(O4926&lt;='Tree rules'!$C$4,IF(N4926&lt;='Tree rules'!$C$5,IF(P4926&lt;='Tree rules'!$C$7,"Monitor","Polymer laminate"),IF(P4926&lt;='Tree rules'!$C$8,"Seal cracks","Polymer laminate")),IF(O4926&lt;='Tree rules'!$C$6,IF(P4926&lt;='Tree rules'!$C$9,"Polymer laminate","Steel plate or jacket"),IF(L4926&lt;='Tree rules'!$C$10,"Steel plate or jacket","Polymer laminate")))</f>
        <v>Monitor</v>
      </c>
      <c r="T4926" s="5" t="str">
        <f aca="false">IF(S4926=R4926,"Yes","No")</f>
        <v>Yes</v>
      </c>
    </row>
    <row r="4927" customFormat="false" ht="15" hidden="false" customHeight="false" outlineLevel="0" collapsed="false">
      <c r="A4927" s="15" t="n">
        <v>7021</v>
      </c>
      <c r="B4927" s="16" t="n">
        <v>5.45489269377024</v>
      </c>
      <c r="C4927" s="15" t="n">
        <v>300</v>
      </c>
      <c r="D4927" s="15" t="n">
        <v>425</v>
      </c>
      <c r="E4927" s="15" t="n">
        <v>20</v>
      </c>
      <c r="F4927" s="16" t="n">
        <v>0.555542467478301</v>
      </c>
      <c r="G4927" s="17" t="s">
        <v>101</v>
      </c>
      <c r="H4927" s="18" t="n">
        <v>0.3</v>
      </c>
      <c r="I4927" s="18" t="n">
        <v>1</v>
      </c>
      <c r="J4927" s="19" t="n">
        <v>0.86052322906646</v>
      </c>
      <c r="K4927" s="19" t="n">
        <v>0.480910266002474</v>
      </c>
      <c r="L4927" s="16" t="n">
        <v>14.469211389311</v>
      </c>
      <c r="M4927" s="19" t="n">
        <v>0.384496512029322</v>
      </c>
      <c r="N4927" s="19" t="n">
        <v>1.00974082731409</v>
      </c>
      <c r="O4927" s="19" t="n">
        <v>0.86052322906646</v>
      </c>
      <c r="P4927" s="19" t="n">
        <v>0.785953186143984</v>
      </c>
      <c r="Q4927" s="17" t="s">
        <v>30</v>
      </c>
      <c r="R4927" s="5" t="str">
        <f aca="false">IF(OR(Q4927="Steel plate",Q4927="Concrete jacket"),"Steel plate or jacket",Q4927)</f>
        <v>Seal cracks</v>
      </c>
      <c r="S4927" s="5" t="str">
        <f aca="false">IF(O4927&lt;='Tree rules'!$C$4,IF(N4927&lt;='Tree rules'!$C$5,IF(P4927&lt;='Tree rules'!$C$7,"Monitor","Polymer laminate"),IF(P4927&lt;='Tree rules'!$C$8,"Seal cracks","Polymer laminate")),IF(O4927&lt;='Tree rules'!$C$6,IF(P4927&lt;='Tree rules'!$C$9,"Polymer laminate","Steel plate or jacket"),IF(L4927&lt;='Tree rules'!$C$10,"Steel plate or jacket","Polymer laminate")))</f>
        <v>Seal cracks</v>
      </c>
      <c r="T4927" s="5" t="str">
        <f aca="false">IF(S4927=R4927,"Yes","No")</f>
        <v>Yes</v>
      </c>
    </row>
    <row r="4928" customFormat="false" ht="15" hidden="false" customHeight="false" outlineLevel="0" collapsed="false">
      <c r="A4928" s="15" t="n">
        <v>7022</v>
      </c>
      <c r="B4928" s="16" t="n">
        <v>3.06414481031176</v>
      </c>
      <c r="C4928" s="15" t="n">
        <v>230</v>
      </c>
      <c r="D4928" s="15" t="n">
        <v>300</v>
      </c>
      <c r="E4928" s="15" t="n">
        <v>30</v>
      </c>
      <c r="F4928" s="16" t="n">
        <v>0.688332522525665</v>
      </c>
      <c r="G4928" s="17" t="s">
        <v>103</v>
      </c>
      <c r="H4928" s="18" t="n">
        <v>0.2</v>
      </c>
      <c r="I4928" s="18" t="n">
        <v>2</v>
      </c>
      <c r="J4928" s="19" t="n">
        <v>0.877707818288654</v>
      </c>
      <c r="K4928" s="19" t="n">
        <v>0.630359993474882</v>
      </c>
      <c r="L4928" s="16" t="n">
        <v>12.0635622453219</v>
      </c>
      <c r="M4928" s="19" t="n">
        <v>0.660653077565654</v>
      </c>
      <c r="N4928" s="19" t="n">
        <v>1.68202142739807</v>
      </c>
      <c r="O4928" s="19" t="n">
        <v>1.20214374196802</v>
      </c>
      <c r="P4928" s="19" t="n">
        <v>0.472373360384824</v>
      </c>
      <c r="Q4928" s="17" t="s">
        <v>31</v>
      </c>
      <c r="R4928" s="5" t="str">
        <f aca="false">IF(OR(Q4928="Steel plate",Q4928="Concrete jacket"),"Steel plate or jacket",Q4928)</f>
        <v>Polymer laminate</v>
      </c>
      <c r="S4928" s="5" t="str">
        <f aca="false">IF(O4928&lt;='Tree rules'!$C$4,IF(N4928&lt;='Tree rules'!$C$5,IF(P4928&lt;='Tree rules'!$C$7,"Monitor","Polymer laminate"),IF(P4928&lt;='Tree rules'!$C$8,"Seal cracks","Polymer laminate")),IF(O4928&lt;='Tree rules'!$C$6,IF(P4928&lt;='Tree rules'!$C$9,"Polymer laminate","Steel plate or jacket"),IF(L4928&lt;='Tree rules'!$C$10,"Steel plate or jacket","Polymer laminate")))</f>
        <v>Polymer laminate</v>
      </c>
      <c r="T4928" s="5" t="str">
        <f aca="false">IF(S4928=R4928,"Yes","No")</f>
        <v>Yes</v>
      </c>
    </row>
    <row r="4929" customFormat="false" ht="15" hidden="false" customHeight="false" outlineLevel="0" collapsed="false">
      <c r="A4929" s="15" t="n">
        <v>7023</v>
      </c>
      <c r="B4929" s="16" t="n">
        <v>3.91720844507124</v>
      </c>
      <c r="C4929" s="15" t="n">
        <v>230</v>
      </c>
      <c r="D4929" s="15" t="n">
        <v>375</v>
      </c>
      <c r="E4929" s="15" t="n">
        <v>25</v>
      </c>
      <c r="F4929" s="16" t="n">
        <v>0.594232683721175</v>
      </c>
      <c r="G4929" s="17" t="s">
        <v>103</v>
      </c>
      <c r="H4929" s="18" t="n">
        <v>0.2</v>
      </c>
      <c r="I4929" s="18" t="n">
        <v>1</v>
      </c>
      <c r="J4929" s="19" t="n">
        <v>0.964770666135023</v>
      </c>
      <c r="K4929" s="19" t="n">
        <v>0.404153678145841</v>
      </c>
      <c r="L4929" s="16" t="n">
        <v>11.8344666014237</v>
      </c>
      <c r="M4929" s="19" t="n">
        <v>0.52855952640538</v>
      </c>
      <c r="N4929" s="19" t="n">
        <v>0.957741669287249</v>
      </c>
      <c r="O4929" s="19" t="n">
        <v>0.964770666135023</v>
      </c>
      <c r="P4929" s="19" t="n">
        <v>0.471777790632338</v>
      </c>
      <c r="Q4929" s="17" t="s">
        <v>29</v>
      </c>
      <c r="R4929" s="5" t="str">
        <f aca="false">IF(OR(Q4929="Steel plate",Q4929="Concrete jacket"),"Steel plate or jacket",Q4929)</f>
        <v>Monitor</v>
      </c>
      <c r="S4929" s="5" t="str">
        <f aca="false">IF(O4929&lt;='Tree rules'!$C$4,IF(N4929&lt;='Tree rules'!$C$5,IF(P4929&lt;='Tree rules'!$C$7,"Monitor","Polymer laminate"),IF(P4929&lt;='Tree rules'!$C$8,"Seal cracks","Polymer laminate")),IF(O4929&lt;='Tree rules'!$C$6,IF(P4929&lt;='Tree rules'!$C$9,"Polymer laminate","Steel plate or jacket"),IF(L4929&lt;='Tree rules'!$C$10,"Steel plate or jacket","Polymer laminate")))</f>
        <v>Monitor</v>
      </c>
      <c r="T4929" s="5" t="str">
        <f aca="false">IF(S4929=R4929,"Yes","No")</f>
        <v>Yes</v>
      </c>
    </row>
    <row r="4930" customFormat="false" ht="15" hidden="false" customHeight="false" outlineLevel="0" collapsed="false">
      <c r="A4930" s="15" t="n">
        <v>7024</v>
      </c>
      <c r="B4930" s="16" t="n">
        <v>4.56462376248867</v>
      </c>
      <c r="C4930" s="15" t="n">
        <v>300</v>
      </c>
      <c r="D4930" s="15" t="n">
        <v>450</v>
      </c>
      <c r="E4930" s="15" t="n">
        <v>25</v>
      </c>
      <c r="F4930" s="16" t="n">
        <v>0.811781047439223</v>
      </c>
      <c r="G4930" s="17" t="s">
        <v>102</v>
      </c>
      <c r="H4930" s="18" t="n">
        <v>0.1</v>
      </c>
      <c r="I4930" s="18" t="n">
        <v>2</v>
      </c>
      <c r="J4930" s="19" t="n">
        <v>0.86402033881832</v>
      </c>
      <c r="K4930" s="19" t="n">
        <v>0.612891669075361</v>
      </c>
      <c r="L4930" s="16" t="n">
        <v>11.7948934431232</v>
      </c>
      <c r="M4930" s="19" t="n">
        <v>0.704443388637846</v>
      </c>
      <c r="N4930" s="19" t="n">
        <v>3.52969369446831</v>
      </c>
      <c r="O4930" s="19" t="n">
        <v>1.19848981006322</v>
      </c>
      <c r="P4930" s="19" t="n">
        <v>0.558416926190624</v>
      </c>
      <c r="Q4930" s="17" t="s">
        <v>31</v>
      </c>
      <c r="R4930" s="5" t="str">
        <f aca="false">IF(OR(Q4930="Steel plate",Q4930="Concrete jacket"),"Steel plate or jacket",Q4930)</f>
        <v>Polymer laminate</v>
      </c>
      <c r="S4930" s="5" t="str">
        <f aca="false">IF(O4930&lt;='Tree rules'!$C$4,IF(N4930&lt;='Tree rules'!$C$5,IF(P4930&lt;='Tree rules'!$C$7,"Monitor","Polymer laminate"),IF(P4930&lt;='Tree rules'!$C$8,"Seal cracks","Polymer laminate")),IF(O4930&lt;='Tree rules'!$C$6,IF(P4930&lt;='Tree rules'!$C$9,"Polymer laminate","Steel plate or jacket"),IF(L4930&lt;='Tree rules'!$C$10,"Steel plate or jacket","Polymer laminate")))</f>
        <v>Polymer laminate</v>
      </c>
      <c r="T4930" s="5" t="str">
        <f aca="false">IF(S4930=R4930,"Yes","No")</f>
        <v>Yes</v>
      </c>
    </row>
    <row r="4931" customFormat="false" ht="15" hidden="false" customHeight="false" outlineLevel="0" collapsed="false">
      <c r="A4931" s="15" t="n">
        <v>7025</v>
      </c>
      <c r="B4931" s="16" t="n">
        <v>4.85300033913959</v>
      </c>
      <c r="C4931" s="15" t="n">
        <v>230</v>
      </c>
      <c r="D4931" s="15" t="n">
        <v>425</v>
      </c>
      <c r="E4931" s="15" t="n">
        <v>30</v>
      </c>
      <c r="F4931" s="16" t="n">
        <v>0.691964884122107</v>
      </c>
      <c r="G4931" s="17" t="s">
        <v>101</v>
      </c>
      <c r="H4931" s="18" t="n">
        <v>0.3</v>
      </c>
      <c r="I4931" s="18" t="n">
        <v>1</v>
      </c>
      <c r="J4931" s="19" t="n">
        <v>0.884968165901857</v>
      </c>
      <c r="K4931" s="19" t="n">
        <v>0.406652626111036</v>
      </c>
      <c r="L4931" s="16" t="n">
        <v>12.8047502351968</v>
      </c>
      <c r="M4931" s="19" t="n">
        <v>0.658042162111588</v>
      </c>
      <c r="N4931" s="19" t="n">
        <v>0.623428333461989</v>
      </c>
      <c r="O4931" s="19" t="n">
        <v>0.884968165901857</v>
      </c>
      <c r="P4931" s="19" t="n">
        <v>0.430239989434727</v>
      </c>
      <c r="Q4931" s="17" t="s">
        <v>29</v>
      </c>
      <c r="R4931" s="5" t="str">
        <f aca="false">IF(OR(Q4931="Steel plate",Q4931="Concrete jacket"),"Steel plate or jacket",Q4931)</f>
        <v>Monitor</v>
      </c>
      <c r="S4931" s="5" t="str">
        <f aca="false">IF(O4931&lt;='Tree rules'!$C$4,IF(N4931&lt;='Tree rules'!$C$5,IF(P4931&lt;='Tree rules'!$C$7,"Monitor","Polymer laminate"),IF(P4931&lt;='Tree rules'!$C$8,"Seal cracks","Polymer laminate")),IF(O4931&lt;='Tree rules'!$C$6,IF(P4931&lt;='Tree rules'!$C$9,"Polymer laminate","Steel plate or jacket"),IF(L4931&lt;='Tree rules'!$C$10,"Steel plate or jacket","Polymer laminate")))</f>
        <v>Monitor</v>
      </c>
      <c r="T4931" s="5" t="str">
        <f aca="false">IF(S4931=R4931,"Yes","No")</f>
        <v>Yes</v>
      </c>
    </row>
    <row r="4932" customFormat="false" ht="15" hidden="false" customHeight="false" outlineLevel="0" collapsed="false">
      <c r="A4932" s="15" t="n">
        <v>7026</v>
      </c>
      <c r="B4932" s="16" t="n">
        <v>4.46224678966146</v>
      </c>
      <c r="C4932" s="15" t="n">
        <v>230</v>
      </c>
      <c r="D4932" s="15" t="n">
        <v>375</v>
      </c>
      <c r="E4932" s="15" t="n">
        <v>30</v>
      </c>
      <c r="F4932" s="16" t="n">
        <v>0.797126720614828</v>
      </c>
      <c r="G4932" s="17" t="s">
        <v>103</v>
      </c>
      <c r="H4932" s="18" t="n">
        <v>0.2</v>
      </c>
      <c r="I4932" s="18" t="n">
        <v>1</v>
      </c>
      <c r="J4932" s="19" t="n">
        <v>0.873350718919479</v>
      </c>
      <c r="K4932" s="19" t="n">
        <v>0.577590014616749</v>
      </c>
      <c r="L4932" s="16" t="n">
        <v>13.5630601509467</v>
      </c>
      <c r="M4932" s="19" t="n">
        <v>0.524437480873532</v>
      </c>
      <c r="N4932" s="19" t="n">
        <v>0.967697658175426</v>
      </c>
      <c r="O4932" s="19" t="n">
        <v>0.873350718919479</v>
      </c>
      <c r="P4932" s="19" t="n">
        <v>0.682064536103574</v>
      </c>
      <c r="Q4932" s="17" t="s">
        <v>29</v>
      </c>
      <c r="R4932" s="5" t="str">
        <f aca="false">IF(OR(Q4932="Steel plate",Q4932="Concrete jacket"),"Steel plate or jacket",Q4932)</f>
        <v>Monitor</v>
      </c>
      <c r="S4932" s="5" t="str">
        <f aca="false">IF(O4932&lt;='Tree rules'!$C$4,IF(N4932&lt;='Tree rules'!$C$5,IF(P4932&lt;='Tree rules'!$C$7,"Monitor","Polymer laminate"),IF(P4932&lt;='Tree rules'!$C$8,"Seal cracks","Polymer laminate")),IF(O4932&lt;='Tree rules'!$C$6,IF(P4932&lt;='Tree rules'!$C$9,"Polymer laminate","Steel plate or jacket"),IF(L4932&lt;='Tree rules'!$C$10,"Steel plate or jacket","Polymer laminate")))</f>
        <v>Monitor</v>
      </c>
      <c r="T4932" s="5" t="str">
        <f aca="false">IF(S4932=R4932,"Yes","No")</f>
        <v>Yes</v>
      </c>
    </row>
    <row r="4933" customFormat="false" ht="15" hidden="false" customHeight="false" outlineLevel="0" collapsed="false">
      <c r="A4933" s="15" t="n">
        <v>7027</v>
      </c>
      <c r="B4933" s="16" t="n">
        <v>3.18678977881924</v>
      </c>
      <c r="C4933" s="15" t="n">
        <v>300</v>
      </c>
      <c r="D4933" s="15" t="n">
        <v>300</v>
      </c>
      <c r="E4933" s="15" t="n">
        <v>25</v>
      </c>
      <c r="F4933" s="16" t="n">
        <v>0.791582400904515</v>
      </c>
      <c r="G4933" s="17" t="s">
        <v>103</v>
      </c>
      <c r="H4933" s="18" t="n">
        <v>0.2</v>
      </c>
      <c r="I4933" s="18" t="n">
        <v>1</v>
      </c>
      <c r="J4933" s="19" t="n">
        <v>0.934217752825342</v>
      </c>
      <c r="K4933" s="19" t="n">
        <v>0.456497107541831</v>
      </c>
      <c r="L4933" s="16" t="n">
        <v>12.5464164520443</v>
      </c>
      <c r="M4933" s="19" t="n">
        <v>0.708474120588314</v>
      </c>
      <c r="N4933" s="19" t="n">
        <v>1.13324427238711</v>
      </c>
      <c r="O4933" s="19" t="n">
        <v>0.934217752825342</v>
      </c>
      <c r="P4933" s="19" t="n">
        <v>0.444167346640203</v>
      </c>
      <c r="Q4933" s="17" t="s">
        <v>30</v>
      </c>
      <c r="R4933" s="5" t="str">
        <f aca="false">IF(OR(Q4933="Steel plate",Q4933="Concrete jacket"),"Steel plate or jacket",Q4933)</f>
        <v>Seal cracks</v>
      </c>
      <c r="S4933" s="5" t="str">
        <f aca="false">IF(O4933&lt;='Tree rules'!$C$4,IF(N4933&lt;='Tree rules'!$C$5,IF(P4933&lt;='Tree rules'!$C$7,"Monitor","Polymer laminate"),IF(P4933&lt;='Tree rules'!$C$8,"Seal cracks","Polymer laminate")),IF(O4933&lt;='Tree rules'!$C$6,IF(P4933&lt;='Tree rules'!$C$9,"Polymer laminate","Steel plate or jacket"),IF(L4933&lt;='Tree rules'!$C$10,"Steel plate or jacket","Polymer laminate")))</f>
        <v>Seal cracks</v>
      </c>
      <c r="T4933" s="5" t="str">
        <f aca="false">IF(S4933=R4933,"Yes","No")</f>
        <v>Yes</v>
      </c>
    </row>
    <row r="4934" customFormat="false" ht="15" hidden="false" customHeight="false" outlineLevel="0" collapsed="false">
      <c r="A4934" s="15" t="n">
        <v>7028</v>
      </c>
      <c r="B4934" s="16" t="n">
        <v>3.30324647060506</v>
      </c>
      <c r="C4934" s="15" t="n">
        <v>300</v>
      </c>
      <c r="D4934" s="15" t="n">
        <v>300</v>
      </c>
      <c r="E4934" s="15" t="n">
        <v>30</v>
      </c>
      <c r="F4934" s="16" t="n">
        <v>0.831109167616348</v>
      </c>
      <c r="G4934" s="17" t="s">
        <v>101</v>
      </c>
      <c r="H4934" s="18" t="n">
        <v>0.3</v>
      </c>
      <c r="I4934" s="18" t="n">
        <v>2</v>
      </c>
      <c r="J4934" s="19" t="n">
        <v>0.867807423235002</v>
      </c>
      <c r="K4934" s="19" t="n">
        <v>0.449631121724903</v>
      </c>
      <c r="L4934" s="16" t="n">
        <v>13.1081209150995</v>
      </c>
      <c r="M4934" s="19" t="n">
        <v>0.773378994950339</v>
      </c>
      <c r="N4934" s="19" t="n">
        <v>1.46149565257251</v>
      </c>
      <c r="O4934" s="19" t="n">
        <v>1.34542162131965</v>
      </c>
      <c r="P4934" s="19" t="n">
        <v>0.492986085251874</v>
      </c>
      <c r="Q4934" s="17" t="s">
        <v>31</v>
      </c>
      <c r="R4934" s="5" t="str">
        <f aca="false">IF(OR(Q4934="Steel plate",Q4934="Concrete jacket"),"Steel plate or jacket",Q4934)</f>
        <v>Polymer laminate</v>
      </c>
      <c r="S4934" s="5" t="str">
        <f aca="false">IF(O4934&lt;='Tree rules'!$C$4,IF(N4934&lt;='Tree rules'!$C$5,IF(P4934&lt;='Tree rules'!$C$7,"Monitor","Polymer laminate"),IF(P4934&lt;='Tree rules'!$C$8,"Seal cracks","Polymer laminate")),IF(O4934&lt;='Tree rules'!$C$6,IF(P4934&lt;='Tree rules'!$C$9,"Polymer laminate","Steel plate or jacket"),IF(L4934&lt;='Tree rules'!$C$10,"Steel plate or jacket","Polymer laminate")))</f>
        <v>Steel plate or jacket</v>
      </c>
      <c r="T4934" s="5" t="str">
        <f aca="false">IF(S4934=R4934,"Yes","No")</f>
        <v>No</v>
      </c>
    </row>
    <row r="4935" customFormat="false" ht="15" hidden="false" customHeight="false" outlineLevel="0" collapsed="false">
      <c r="A4935" s="15" t="n">
        <v>7029</v>
      </c>
      <c r="B4935" s="16" t="n">
        <v>4.29909549839543</v>
      </c>
      <c r="C4935" s="15" t="n">
        <v>300</v>
      </c>
      <c r="D4935" s="15" t="n">
        <v>400</v>
      </c>
      <c r="E4935" s="15" t="n">
        <v>20</v>
      </c>
      <c r="F4935" s="16" t="n">
        <v>0.757295404255167</v>
      </c>
      <c r="G4935" s="17" t="s">
        <v>101</v>
      </c>
      <c r="H4935" s="18" t="n">
        <v>0.3</v>
      </c>
      <c r="I4935" s="18" t="n">
        <v>1</v>
      </c>
      <c r="J4935" s="19" t="n">
        <v>0.870491397383933</v>
      </c>
      <c r="K4935" s="19" t="n">
        <v>0.418928437208017</v>
      </c>
      <c r="L4935" s="16" t="n">
        <v>12.1443375660888</v>
      </c>
      <c r="M4935" s="19" t="n">
        <v>0.684545394232796</v>
      </c>
      <c r="N4935" s="19" t="n">
        <v>0.596534864948824</v>
      </c>
      <c r="O4935" s="19" t="n">
        <v>0.870491397383933</v>
      </c>
      <c r="P4935" s="19" t="n">
        <v>0.472368163070285</v>
      </c>
      <c r="Q4935" s="17" t="s">
        <v>29</v>
      </c>
      <c r="R4935" s="5" t="str">
        <f aca="false">IF(OR(Q4935="Steel plate",Q4935="Concrete jacket"),"Steel plate or jacket",Q4935)</f>
        <v>Monitor</v>
      </c>
      <c r="S4935" s="5" t="str">
        <f aca="false">IF(O4935&lt;='Tree rules'!$C$4,IF(N4935&lt;='Tree rules'!$C$5,IF(P4935&lt;='Tree rules'!$C$7,"Monitor","Polymer laminate"),IF(P4935&lt;='Tree rules'!$C$8,"Seal cracks","Polymer laminate")),IF(O4935&lt;='Tree rules'!$C$6,IF(P4935&lt;='Tree rules'!$C$9,"Polymer laminate","Steel plate or jacket"),IF(L4935&lt;='Tree rules'!$C$10,"Steel plate or jacket","Polymer laminate")))</f>
        <v>Monitor</v>
      </c>
      <c r="T4935" s="5" t="str">
        <f aca="false">IF(S4935=R4935,"Yes","No")</f>
        <v>Yes</v>
      </c>
    </row>
    <row r="4936" customFormat="false" ht="15" hidden="false" customHeight="false" outlineLevel="0" collapsed="false">
      <c r="A4936" s="15" t="n">
        <v>7030</v>
      </c>
      <c r="B4936" s="16" t="n">
        <v>5.25055277435562</v>
      </c>
      <c r="C4936" s="15" t="n">
        <v>300</v>
      </c>
      <c r="D4936" s="15" t="n">
        <v>500</v>
      </c>
      <c r="E4936" s="15" t="n">
        <v>30</v>
      </c>
      <c r="F4936" s="16" t="n">
        <v>0.695042622475618</v>
      </c>
      <c r="G4936" s="17" t="s">
        <v>103</v>
      </c>
      <c r="H4936" s="18" t="n">
        <v>0.2</v>
      </c>
      <c r="I4936" s="18" t="n">
        <v>1</v>
      </c>
      <c r="J4936" s="19" t="n">
        <v>0.933504112418805</v>
      </c>
      <c r="K4936" s="19" t="n">
        <v>0.426088184035828</v>
      </c>
      <c r="L4936" s="16" t="n">
        <v>11.6162671999018</v>
      </c>
      <c r="M4936" s="19" t="n">
        <v>0.899823933773049</v>
      </c>
      <c r="N4936" s="19" t="n">
        <v>1.07205352914295</v>
      </c>
      <c r="O4936" s="19" t="n">
        <v>0.933504112418805</v>
      </c>
      <c r="P4936" s="19" t="n">
        <v>0.334695810469778</v>
      </c>
      <c r="Q4936" s="17" t="s">
        <v>30</v>
      </c>
      <c r="R4936" s="5" t="str">
        <f aca="false">IF(OR(Q4936="Steel plate",Q4936="Concrete jacket"),"Steel plate or jacket",Q4936)</f>
        <v>Seal cracks</v>
      </c>
      <c r="S4936" s="5" t="str">
        <f aca="false">IF(O4936&lt;='Tree rules'!$C$4,IF(N4936&lt;='Tree rules'!$C$5,IF(P4936&lt;='Tree rules'!$C$7,"Monitor","Polymer laminate"),IF(P4936&lt;='Tree rules'!$C$8,"Seal cracks","Polymer laminate")),IF(O4936&lt;='Tree rules'!$C$6,IF(P4936&lt;='Tree rules'!$C$9,"Polymer laminate","Steel plate or jacket"),IF(L4936&lt;='Tree rules'!$C$10,"Steel plate or jacket","Polymer laminate")))</f>
        <v>Seal cracks</v>
      </c>
      <c r="T4936" s="5" t="str">
        <f aca="false">IF(S4936=R4936,"Yes","No")</f>
        <v>Yes</v>
      </c>
    </row>
    <row r="4937" customFormat="false" ht="15" hidden="false" customHeight="false" outlineLevel="0" collapsed="false">
      <c r="A4937" s="15" t="n">
        <v>7031</v>
      </c>
      <c r="B4937" s="16" t="n">
        <v>4.0893806594461</v>
      </c>
      <c r="C4937" s="15" t="n">
        <v>230</v>
      </c>
      <c r="D4937" s="15" t="n">
        <v>325</v>
      </c>
      <c r="E4937" s="15" t="n">
        <v>30</v>
      </c>
      <c r="F4937" s="16" t="n">
        <v>0.699968036696473</v>
      </c>
      <c r="G4937" s="17" t="s">
        <v>103</v>
      </c>
      <c r="H4937" s="18" t="n">
        <v>0.2</v>
      </c>
      <c r="I4937" s="18" t="n">
        <v>1.5</v>
      </c>
      <c r="J4937" s="19" t="n">
        <v>0.900482478957892</v>
      </c>
      <c r="K4937" s="19" t="n">
        <v>0.430656738752574</v>
      </c>
      <c r="L4937" s="16" t="n">
        <v>14.5529560834381</v>
      </c>
      <c r="M4937" s="19" t="n">
        <v>0.745639751628853</v>
      </c>
      <c r="N4937" s="19" t="n">
        <v>1.14904280702598</v>
      </c>
      <c r="O4937" s="19" t="n">
        <v>1.15682429459092</v>
      </c>
      <c r="P4937" s="19" t="n">
        <v>0.475734763730336</v>
      </c>
      <c r="Q4937" s="17" t="s">
        <v>31</v>
      </c>
      <c r="R4937" s="5" t="str">
        <f aca="false">IF(OR(Q4937="Steel plate",Q4937="Concrete jacket"),"Steel plate or jacket",Q4937)</f>
        <v>Polymer laminate</v>
      </c>
      <c r="S4937" s="5" t="str">
        <f aca="false">IF(O4937&lt;='Tree rules'!$C$4,IF(N4937&lt;='Tree rules'!$C$5,IF(P4937&lt;='Tree rules'!$C$7,"Monitor","Polymer laminate"),IF(P4937&lt;='Tree rules'!$C$8,"Seal cracks","Polymer laminate")),IF(O4937&lt;='Tree rules'!$C$6,IF(P4937&lt;='Tree rules'!$C$9,"Polymer laminate","Steel plate or jacket"),IF(L4937&lt;='Tree rules'!$C$10,"Steel plate or jacket","Polymer laminate")))</f>
        <v>Polymer laminate</v>
      </c>
      <c r="T4937" s="5" t="str">
        <f aca="false">IF(S4937=R4937,"Yes","No")</f>
        <v>Yes</v>
      </c>
    </row>
    <row r="4938" customFormat="false" ht="15" hidden="false" customHeight="false" outlineLevel="0" collapsed="false">
      <c r="A4938" s="15" t="n">
        <v>7033</v>
      </c>
      <c r="B4938" s="16" t="n">
        <v>3.1046987957127</v>
      </c>
      <c r="C4938" s="15" t="n">
        <v>300</v>
      </c>
      <c r="D4938" s="15" t="n">
        <v>300</v>
      </c>
      <c r="E4938" s="15" t="n">
        <v>30</v>
      </c>
      <c r="F4938" s="16" t="n">
        <v>0.831109167616348</v>
      </c>
      <c r="G4938" s="17" t="s">
        <v>103</v>
      </c>
      <c r="H4938" s="18" t="n">
        <v>0.2</v>
      </c>
      <c r="I4938" s="18" t="n">
        <v>2</v>
      </c>
      <c r="J4938" s="19" t="n">
        <v>0.971621662403834</v>
      </c>
      <c r="K4938" s="19" t="n">
        <v>0.610202335493183</v>
      </c>
      <c r="L4938" s="16" t="n">
        <v>12.3202333163202</v>
      </c>
      <c r="M4938" s="19" t="n">
        <v>0.458155778428486</v>
      </c>
      <c r="N4938" s="19" t="n">
        <v>2.29959815883201</v>
      </c>
      <c r="O4938" s="19" t="n">
        <v>1.35035751719308</v>
      </c>
      <c r="P4938" s="19" t="n">
        <v>0.866553707518589</v>
      </c>
      <c r="Q4938" s="17" t="s">
        <v>31</v>
      </c>
      <c r="R4938" s="5" t="str">
        <f aca="false">IF(OR(Q4938="Steel plate",Q4938="Concrete jacket"),"Steel plate or jacket",Q4938)</f>
        <v>Polymer laminate</v>
      </c>
      <c r="S4938" s="5" t="str">
        <f aca="false">IF(O4938&lt;='Tree rules'!$C$4,IF(N4938&lt;='Tree rules'!$C$5,IF(P4938&lt;='Tree rules'!$C$7,"Monitor","Polymer laminate"),IF(P4938&lt;='Tree rules'!$C$8,"Seal cracks","Polymer laminate")),IF(O4938&lt;='Tree rules'!$C$6,IF(P4938&lt;='Tree rules'!$C$9,"Polymer laminate","Steel plate or jacket"),IF(L4938&lt;='Tree rules'!$C$10,"Steel plate or jacket","Polymer laminate")))</f>
        <v>Steel plate or jacket</v>
      </c>
      <c r="T4938" s="5" t="str">
        <f aca="false">IF(S4938=R4938,"Yes","No")</f>
        <v>No</v>
      </c>
    </row>
    <row r="4939" customFormat="false" ht="15" hidden="false" customHeight="false" outlineLevel="0" collapsed="false">
      <c r="A4939" s="15" t="n">
        <v>7034</v>
      </c>
      <c r="B4939" s="16" t="n">
        <v>7.77374634962696</v>
      </c>
      <c r="C4939" s="15" t="n">
        <v>300</v>
      </c>
      <c r="D4939" s="15" t="n">
        <v>725</v>
      </c>
      <c r="E4939" s="15" t="n">
        <v>20</v>
      </c>
      <c r="F4939" s="16" t="n">
        <v>0.6187282429522</v>
      </c>
      <c r="G4939" s="17" t="s">
        <v>101</v>
      </c>
      <c r="H4939" s="18" t="n">
        <v>0.3</v>
      </c>
      <c r="I4939" s="18" t="n">
        <v>1.5</v>
      </c>
      <c r="J4939" s="19" t="n">
        <v>0.909387523600819</v>
      </c>
      <c r="K4939" s="19" t="n">
        <v>0.44277901155812</v>
      </c>
      <c r="L4939" s="16" t="n">
        <v>11.4826386257415</v>
      </c>
      <c r="M4939" s="19" t="n">
        <v>0.39185567786421</v>
      </c>
      <c r="N4939" s="19" t="n">
        <v>0.821523593790835</v>
      </c>
      <c r="O4939" s="19" t="n">
        <v>1.1627524309896</v>
      </c>
      <c r="P4939" s="19" t="n">
        <v>0.897750130252049</v>
      </c>
      <c r="Q4939" s="17" t="s">
        <v>31</v>
      </c>
      <c r="R4939" s="5" t="str">
        <f aca="false">IF(OR(Q4939="Steel plate",Q4939="Concrete jacket"),"Steel plate or jacket",Q4939)</f>
        <v>Polymer laminate</v>
      </c>
      <c r="S4939" s="5" t="str">
        <f aca="false">IF(O4939&lt;='Tree rules'!$C$4,IF(N4939&lt;='Tree rules'!$C$5,IF(P4939&lt;='Tree rules'!$C$7,"Monitor","Polymer laminate"),IF(P4939&lt;='Tree rules'!$C$8,"Seal cracks","Polymer laminate")),IF(O4939&lt;='Tree rules'!$C$6,IF(P4939&lt;='Tree rules'!$C$9,"Polymer laminate","Steel plate or jacket"),IF(L4939&lt;='Tree rules'!$C$10,"Steel plate or jacket","Polymer laminate")))</f>
        <v>Polymer laminate</v>
      </c>
      <c r="T4939" s="5" t="str">
        <f aca="false">IF(S4939=R4939,"Yes","No")</f>
        <v>Yes</v>
      </c>
    </row>
    <row r="4940" customFormat="false" ht="15" hidden="false" customHeight="false" outlineLevel="0" collapsed="false">
      <c r="A4940" s="15" t="n">
        <v>7035</v>
      </c>
      <c r="B4940" s="16" t="n">
        <v>3.5742108805256</v>
      </c>
      <c r="C4940" s="15" t="n">
        <v>230</v>
      </c>
      <c r="D4940" s="15" t="n">
        <v>325</v>
      </c>
      <c r="E4940" s="15" t="n">
        <v>20</v>
      </c>
      <c r="F4940" s="16" t="n">
        <v>0.626653981080713</v>
      </c>
      <c r="G4940" s="17" t="s">
        <v>103</v>
      </c>
      <c r="H4940" s="18" t="n">
        <v>0.2</v>
      </c>
      <c r="I4940" s="18" t="n">
        <v>1</v>
      </c>
      <c r="J4940" s="19" t="n">
        <v>0.868215900094489</v>
      </c>
      <c r="K4940" s="19" t="n">
        <v>0.523472872803152</v>
      </c>
      <c r="L4940" s="16" t="n">
        <v>12.8107916864717</v>
      </c>
      <c r="M4940" s="19" t="n">
        <v>0.395506004332303</v>
      </c>
      <c r="N4940" s="19" t="n">
        <v>1.24343885409833</v>
      </c>
      <c r="O4940" s="19" t="n">
        <v>0.868215900094489</v>
      </c>
      <c r="P4940" s="19" t="n">
        <v>0.701156387839945</v>
      </c>
      <c r="Q4940" s="17" t="s">
        <v>30</v>
      </c>
      <c r="R4940" s="5" t="str">
        <f aca="false">IF(OR(Q4940="Steel plate",Q4940="Concrete jacket"),"Steel plate or jacket",Q4940)</f>
        <v>Seal cracks</v>
      </c>
      <c r="S4940" s="5" t="str">
        <f aca="false">IF(O4940&lt;='Tree rules'!$C$4,IF(N4940&lt;='Tree rules'!$C$5,IF(P4940&lt;='Tree rules'!$C$7,"Monitor","Polymer laminate"),IF(P4940&lt;='Tree rules'!$C$8,"Seal cracks","Polymer laminate")),IF(O4940&lt;='Tree rules'!$C$6,IF(P4940&lt;='Tree rules'!$C$9,"Polymer laminate","Steel plate or jacket"),IF(L4940&lt;='Tree rules'!$C$10,"Steel plate or jacket","Polymer laminate")))</f>
        <v>Seal cracks</v>
      </c>
      <c r="T4940" s="5" t="str">
        <f aca="false">IF(S4940=R4940,"Yes","No")</f>
        <v>Yes</v>
      </c>
    </row>
    <row r="4941" customFormat="false" ht="15" hidden="false" customHeight="false" outlineLevel="0" collapsed="false">
      <c r="A4941" s="15" t="n">
        <v>7037</v>
      </c>
      <c r="B4941" s="16" t="n">
        <v>3.83084219616488</v>
      </c>
      <c r="C4941" s="15" t="n">
        <v>230</v>
      </c>
      <c r="D4941" s="15" t="n">
        <v>375</v>
      </c>
      <c r="E4941" s="15" t="n">
        <v>25</v>
      </c>
      <c r="F4941" s="16" t="n">
        <v>0.622439931366167</v>
      </c>
      <c r="G4941" s="17" t="s">
        <v>102</v>
      </c>
      <c r="H4941" s="18" t="n">
        <v>0.1</v>
      </c>
      <c r="I4941" s="18" t="n">
        <v>1</v>
      </c>
      <c r="J4941" s="19" t="n">
        <v>0.947873828776063</v>
      </c>
      <c r="K4941" s="19" t="n">
        <v>0.533948338111658</v>
      </c>
      <c r="L4941" s="16" t="n">
        <v>12.1229183422939</v>
      </c>
      <c r="M4941" s="19" t="n">
        <v>0.561863939326567</v>
      </c>
      <c r="N4941" s="19" t="n">
        <v>2.51959434384182</v>
      </c>
      <c r="O4941" s="19" t="n">
        <v>0.947873828776063</v>
      </c>
      <c r="P4941" s="19" t="n">
        <v>0.458087418566371</v>
      </c>
      <c r="Q4941" s="17" t="s">
        <v>30</v>
      </c>
      <c r="R4941" s="5" t="str">
        <f aca="false">IF(OR(Q4941="Steel plate",Q4941="Concrete jacket"),"Steel plate or jacket",Q4941)</f>
        <v>Seal cracks</v>
      </c>
      <c r="S4941" s="5" t="str">
        <f aca="false">IF(O4941&lt;='Tree rules'!$C$4,IF(N4941&lt;='Tree rules'!$C$5,IF(P4941&lt;='Tree rules'!$C$7,"Monitor","Polymer laminate"),IF(P4941&lt;='Tree rules'!$C$8,"Seal cracks","Polymer laminate")),IF(O4941&lt;='Tree rules'!$C$6,IF(P4941&lt;='Tree rules'!$C$9,"Polymer laminate","Steel plate or jacket"),IF(L4941&lt;='Tree rules'!$C$10,"Steel plate or jacket","Polymer laminate")))</f>
        <v>Seal cracks</v>
      </c>
      <c r="T4941" s="5" t="str">
        <f aca="false">IF(S4941=R4941,"Yes","No")</f>
        <v>Yes</v>
      </c>
    </row>
    <row r="4942" customFormat="false" ht="15" hidden="false" customHeight="false" outlineLevel="0" collapsed="false">
      <c r="A4942" s="15" t="n">
        <v>7038</v>
      </c>
      <c r="B4942" s="16" t="n">
        <v>6.02129295524494</v>
      </c>
      <c r="C4942" s="15" t="n">
        <v>230</v>
      </c>
      <c r="D4942" s="15" t="n">
        <v>575</v>
      </c>
      <c r="E4942" s="15" t="n">
        <v>25</v>
      </c>
      <c r="F4942" s="16" t="n">
        <v>0.777557789024782</v>
      </c>
      <c r="G4942" s="17" t="s">
        <v>101</v>
      </c>
      <c r="H4942" s="18" t="n">
        <v>0.3</v>
      </c>
      <c r="I4942" s="18" t="n">
        <v>1.5</v>
      </c>
      <c r="J4942" s="19" t="n">
        <v>0.89016841695976</v>
      </c>
      <c r="K4942" s="19" t="n">
        <v>0.584859249125196</v>
      </c>
      <c r="L4942" s="16" t="n">
        <v>11.4256033306356</v>
      </c>
      <c r="M4942" s="19" t="n">
        <v>0.934252046292656</v>
      </c>
      <c r="N4942" s="19" t="n">
        <v>0.705063895462078</v>
      </c>
      <c r="O4942" s="19" t="n">
        <v>1.07494100947062</v>
      </c>
      <c r="P4942" s="19" t="n">
        <v>0.449474378975987</v>
      </c>
      <c r="Q4942" s="17" t="s">
        <v>31</v>
      </c>
      <c r="R4942" s="5" t="str">
        <f aca="false">IF(OR(Q4942="Steel plate",Q4942="Concrete jacket"),"Steel plate or jacket",Q4942)</f>
        <v>Polymer laminate</v>
      </c>
      <c r="S4942" s="5" t="str">
        <f aca="false">IF(O4942&lt;='Tree rules'!$C$4,IF(N4942&lt;='Tree rules'!$C$5,IF(P4942&lt;='Tree rules'!$C$7,"Monitor","Polymer laminate"),IF(P4942&lt;='Tree rules'!$C$8,"Seal cracks","Polymer laminate")),IF(O4942&lt;='Tree rules'!$C$6,IF(P4942&lt;='Tree rules'!$C$9,"Polymer laminate","Steel plate or jacket"),IF(L4942&lt;='Tree rules'!$C$10,"Steel plate or jacket","Polymer laminate")))</f>
        <v>Polymer laminate</v>
      </c>
      <c r="T4942" s="5" t="str">
        <f aca="false">IF(S4942=R4942,"Yes","No")</f>
        <v>Yes</v>
      </c>
    </row>
    <row r="4943" customFormat="false" ht="15" hidden="false" customHeight="false" outlineLevel="0" collapsed="false">
      <c r="A4943" s="15" t="n">
        <v>7042</v>
      </c>
      <c r="B4943" s="16" t="n">
        <v>4.50239035318787</v>
      </c>
      <c r="C4943" s="15" t="n">
        <v>230</v>
      </c>
      <c r="D4943" s="15" t="n">
        <v>425</v>
      </c>
      <c r="E4943" s="15" t="n">
        <v>25</v>
      </c>
      <c r="F4943" s="16" t="n">
        <v>0.691964884122107</v>
      </c>
      <c r="G4943" s="17" t="s">
        <v>101</v>
      </c>
      <c r="H4943" s="18" t="n">
        <v>0.3</v>
      </c>
      <c r="I4943" s="18" t="n">
        <v>1</v>
      </c>
      <c r="J4943" s="19" t="n">
        <v>0.911766816905722</v>
      </c>
      <c r="K4943" s="19" t="n">
        <v>0.41557918521787</v>
      </c>
      <c r="L4943" s="16" t="n">
        <v>11.8796579239785</v>
      </c>
      <c r="M4943" s="19" t="n">
        <v>0.406859253614339</v>
      </c>
      <c r="N4943" s="19" t="n">
        <v>0.679908296031458</v>
      </c>
      <c r="O4943" s="19" t="n">
        <v>0.911766816905722</v>
      </c>
      <c r="P4943" s="19" t="n">
        <v>0.683773163838513</v>
      </c>
      <c r="Q4943" s="17" t="s">
        <v>29</v>
      </c>
      <c r="R4943" s="5" t="str">
        <f aca="false">IF(OR(Q4943="Steel plate",Q4943="Concrete jacket"),"Steel plate or jacket",Q4943)</f>
        <v>Monitor</v>
      </c>
      <c r="S4943" s="5" t="str">
        <f aca="false">IF(O4943&lt;='Tree rules'!$C$4,IF(N4943&lt;='Tree rules'!$C$5,IF(P4943&lt;='Tree rules'!$C$7,"Monitor","Polymer laminate"),IF(P4943&lt;='Tree rules'!$C$8,"Seal cracks","Polymer laminate")),IF(O4943&lt;='Tree rules'!$C$6,IF(P4943&lt;='Tree rules'!$C$9,"Polymer laminate","Steel plate or jacket"),IF(L4943&lt;='Tree rules'!$C$10,"Steel plate or jacket","Polymer laminate")))</f>
        <v>Monitor</v>
      </c>
      <c r="T4943" s="5" t="str">
        <f aca="false">IF(S4943=R4943,"Yes","No")</f>
        <v>Yes</v>
      </c>
    </row>
    <row r="4944" customFormat="false" ht="15" hidden="false" customHeight="false" outlineLevel="0" collapsed="false">
      <c r="A4944" s="15" t="n">
        <v>7043</v>
      </c>
      <c r="B4944" s="16" t="n">
        <v>3.54880377646493</v>
      </c>
      <c r="C4944" s="15" t="n">
        <v>230</v>
      </c>
      <c r="D4944" s="15" t="n">
        <v>325</v>
      </c>
      <c r="E4944" s="15" t="n">
        <v>30</v>
      </c>
      <c r="F4944" s="16" t="n">
        <v>0.939980971621069</v>
      </c>
      <c r="G4944" s="17" t="s">
        <v>101</v>
      </c>
      <c r="H4944" s="18" t="n">
        <v>0.3</v>
      </c>
      <c r="I4944" s="18" t="n">
        <v>1.5</v>
      </c>
      <c r="J4944" s="19" t="n">
        <v>0.932141673743332</v>
      </c>
      <c r="K4944" s="19" t="n">
        <v>0.43506309592058</v>
      </c>
      <c r="L4944" s="16" t="n">
        <v>12.7197267973654</v>
      </c>
      <c r="M4944" s="19" t="n">
        <v>0.903490579787838</v>
      </c>
      <c r="N4944" s="19" t="n">
        <v>0.86092997506896</v>
      </c>
      <c r="O4944" s="19" t="n">
        <v>1.19544228940732</v>
      </c>
      <c r="P4944" s="19" t="n">
        <v>0.457313623977204</v>
      </c>
      <c r="Q4944" s="17" t="s">
        <v>31</v>
      </c>
      <c r="R4944" s="5" t="str">
        <f aca="false">IF(OR(Q4944="Steel plate",Q4944="Concrete jacket"),"Steel plate or jacket",Q4944)</f>
        <v>Polymer laminate</v>
      </c>
      <c r="S4944" s="5" t="str">
        <f aca="false">IF(O4944&lt;='Tree rules'!$C$4,IF(N4944&lt;='Tree rules'!$C$5,IF(P4944&lt;='Tree rules'!$C$7,"Monitor","Polymer laminate"),IF(P4944&lt;='Tree rules'!$C$8,"Seal cracks","Polymer laminate")),IF(O4944&lt;='Tree rules'!$C$6,IF(P4944&lt;='Tree rules'!$C$9,"Polymer laminate","Steel plate or jacket"),IF(L4944&lt;='Tree rules'!$C$10,"Steel plate or jacket","Polymer laminate")))</f>
        <v>Polymer laminate</v>
      </c>
      <c r="T4944" s="5" t="str">
        <f aca="false">IF(S4944=R4944,"Yes","No")</f>
        <v>Yes</v>
      </c>
    </row>
    <row r="4945" customFormat="false" ht="15" hidden="false" customHeight="false" outlineLevel="0" collapsed="false">
      <c r="A4945" s="15" t="n">
        <v>7044</v>
      </c>
      <c r="B4945" s="16" t="n">
        <v>3.75803414606291</v>
      </c>
      <c r="C4945" s="15" t="n">
        <v>300</v>
      </c>
      <c r="D4945" s="15" t="n">
        <v>300</v>
      </c>
      <c r="E4945" s="15" t="n">
        <v>30</v>
      </c>
      <c r="F4945" s="16" t="n">
        <v>0.736310778185108</v>
      </c>
      <c r="G4945" s="17" t="s">
        <v>101</v>
      </c>
      <c r="H4945" s="18" t="n">
        <v>0.3</v>
      </c>
      <c r="I4945" s="18" t="n">
        <v>1.5</v>
      </c>
      <c r="J4945" s="19" t="n">
        <v>0.887781298689304</v>
      </c>
      <c r="K4945" s="19" t="n">
        <v>0.630087476337885</v>
      </c>
      <c r="L4945" s="16" t="n">
        <v>14.6798208830583</v>
      </c>
      <c r="M4945" s="19" t="n">
        <v>0.874316266717843</v>
      </c>
      <c r="N4945" s="19" t="n">
        <v>0.693157156785457</v>
      </c>
      <c r="O4945" s="19" t="n">
        <v>1.0519820090184</v>
      </c>
      <c r="P4945" s="19" t="n">
        <v>0.460280328129272</v>
      </c>
      <c r="Q4945" s="17" t="s">
        <v>31</v>
      </c>
      <c r="R4945" s="5" t="str">
        <f aca="false">IF(OR(Q4945="Steel plate",Q4945="Concrete jacket"),"Steel plate or jacket",Q4945)</f>
        <v>Polymer laminate</v>
      </c>
      <c r="S4945" s="5" t="str">
        <f aca="false">IF(O4945&lt;='Tree rules'!$C$4,IF(N4945&lt;='Tree rules'!$C$5,IF(P4945&lt;='Tree rules'!$C$7,"Monitor","Polymer laminate"),IF(P4945&lt;='Tree rules'!$C$8,"Seal cracks","Polymer laminate")),IF(O4945&lt;='Tree rules'!$C$6,IF(P4945&lt;='Tree rules'!$C$9,"Polymer laminate","Steel plate or jacket"),IF(L4945&lt;='Tree rules'!$C$10,"Steel plate or jacket","Polymer laminate")))</f>
        <v>Polymer laminate</v>
      </c>
      <c r="T4945" s="5" t="str">
        <f aca="false">IF(S4945=R4945,"Yes","No")</f>
        <v>Yes</v>
      </c>
    </row>
    <row r="4946" customFormat="false" ht="15" hidden="false" customHeight="false" outlineLevel="0" collapsed="false">
      <c r="A4946" s="15" t="n">
        <v>7045</v>
      </c>
      <c r="B4946" s="16" t="n">
        <v>5.72272647170587</v>
      </c>
      <c r="C4946" s="15" t="n">
        <v>300</v>
      </c>
      <c r="D4946" s="15" t="n">
        <v>525</v>
      </c>
      <c r="E4946" s="15" t="n">
        <v>20</v>
      </c>
      <c r="F4946" s="16" t="n">
        <v>0.658614812073332</v>
      </c>
      <c r="G4946" s="17" t="s">
        <v>103</v>
      </c>
      <c r="H4946" s="18" t="n">
        <v>0.2</v>
      </c>
      <c r="I4946" s="18" t="n">
        <v>1.5</v>
      </c>
      <c r="J4946" s="19" t="n">
        <v>0.911418910804779</v>
      </c>
      <c r="K4946" s="19" t="n">
        <v>0.436567298121476</v>
      </c>
      <c r="L4946" s="16" t="n">
        <v>11.9973301293624</v>
      </c>
      <c r="M4946" s="19" t="n">
        <v>0.935036063749215</v>
      </c>
      <c r="N4946" s="19" t="n">
        <v>1.32126168895621</v>
      </c>
      <c r="O4946" s="19" t="n">
        <v>1.16818052053374</v>
      </c>
      <c r="P4946" s="19" t="n">
        <v>0.413650389699803</v>
      </c>
      <c r="Q4946" s="17" t="s">
        <v>31</v>
      </c>
      <c r="R4946" s="5" t="str">
        <f aca="false">IF(OR(Q4946="Steel plate",Q4946="Concrete jacket"),"Steel plate or jacket",Q4946)</f>
        <v>Polymer laminate</v>
      </c>
      <c r="S4946" s="5" t="str">
        <f aca="false">IF(O4946&lt;='Tree rules'!$C$4,IF(N4946&lt;='Tree rules'!$C$5,IF(P4946&lt;='Tree rules'!$C$7,"Monitor","Polymer laminate"),IF(P4946&lt;='Tree rules'!$C$8,"Seal cracks","Polymer laminate")),IF(O4946&lt;='Tree rules'!$C$6,IF(P4946&lt;='Tree rules'!$C$9,"Polymer laminate","Steel plate or jacket"),IF(L4946&lt;='Tree rules'!$C$10,"Steel plate or jacket","Polymer laminate")))</f>
        <v>Polymer laminate</v>
      </c>
      <c r="T4946" s="5" t="str">
        <f aca="false">IF(S4946=R4946,"Yes","No")</f>
        <v>Yes</v>
      </c>
    </row>
    <row r="4947" customFormat="false" ht="15" hidden="false" customHeight="false" outlineLevel="0" collapsed="false">
      <c r="A4947" s="15" t="n">
        <v>7046</v>
      </c>
      <c r="B4947" s="16" t="n">
        <v>4.27729286850368</v>
      </c>
      <c r="C4947" s="15" t="n">
        <v>230</v>
      </c>
      <c r="D4947" s="15" t="n">
        <v>350</v>
      </c>
      <c r="E4947" s="15" t="n">
        <v>30</v>
      </c>
      <c r="F4947" s="16" t="n">
        <v>0.575119936583944</v>
      </c>
      <c r="G4947" s="17" t="s">
        <v>101</v>
      </c>
      <c r="H4947" s="18" t="n">
        <v>0.3</v>
      </c>
      <c r="I4947" s="18" t="n">
        <v>1.5</v>
      </c>
      <c r="J4947" s="19" t="n">
        <v>0.909343262216205</v>
      </c>
      <c r="K4947" s="19" t="n">
        <v>0.434251182385999</v>
      </c>
      <c r="L4947" s="16" t="n">
        <v>14.0700423306042</v>
      </c>
      <c r="M4947" s="19" t="n">
        <v>0.485806529679725</v>
      </c>
      <c r="N4947" s="19" t="n">
        <v>1.12406426141513</v>
      </c>
      <c r="O4947" s="19" t="n">
        <v>1.16657319991824</v>
      </c>
      <c r="P4947" s="19" t="n">
        <v>0.589449460939821</v>
      </c>
      <c r="Q4947" s="17" t="s">
        <v>31</v>
      </c>
      <c r="R4947" s="5" t="str">
        <f aca="false">IF(OR(Q4947="Steel plate",Q4947="Concrete jacket"),"Steel plate or jacket",Q4947)</f>
        <v>Polymer laminate</v>
      </c>
      <c r="S4947" s="5" t="str">
        <f aca="false">IF(O4947&lt;='Tree rules'!$C$4,IF(N4947&lt;='Tree rules'!$C$5,IF(P4947&lt;='Tree rules'!$C$7,"Monitor","Polymer laminate"),IF(P4947&lt;='Tree rules'!$C$8,"Seal cracks","Polymer laminate")),IF(O4947&lt;='Tree rules'!$C$6,IF(P4947&lt;='Tree rules'!$C$9,"Polymer laminate","Steel plate or jacket"),IF(L4947&lt;='Tree rules'!$C$10,"Steel plate or jacket","Polymer laminate")))</f>
        <v>Polymer laminate</v>
      </c>
      <c r="T4947" s="5" t="str">
        <f aca="false">IF(S4947=R4947,"Yes","No")</f>
        <v>Yes</v>
      </c>
    </row>
    <row r="4948" customFormat="false" ht="15" hidden="false" customHeight="false" outlineLevel="0" collapsed="false">
      <c r="A4948" s="15" t="n">
        <v>7047</v>
      </c>
      <c r="B4948" s="16" t="n">
        <v>7.19495661463722</v>
      </c>
      <c r="C4948" s="15" t="n">
        <v>300</v>
      </c>
      <c r="D4948" s="15" t="n">
        <v>600</v>
      </c>
      <c r="E4948" s="15" t="n">
        <v>30</v>
      </c>
      <c r="F4948" s="16" t="n">
        <v>0.604879451954714</v>
      </c>
      <c r="G4948" s="17" t="s">
        <v>101</v>
      </c>
      <c r="H4948" s="18" t="n">
        <v>0.3</v>
      </c>
      <c r="I4948" s="18" t="n">
        <v>1</v>
      </c>
      <c r="J4948" s="19" t="n">
        <v>0.926001978379628</v>
      </c>
      <c r="K4948" s="19" t="n">
        <v>0.55321070988102</v>
      </c>
      <c r="L4948" s="16" t="n">
        <v>12.9872863080094</v>
      </c>
      <c r="M4948" s="19" t="n">
        <v>0.741637584091184</v>
      </c>
      <c r="N4948" s="19" t="n">
        <v>0.574037480059528</v>
      </c>
      <c r="O4948" s="19" t="n">
        <v>0.926001978379628</v>
      </c>
      <c r="P4948" s="19" t="n">
        <v>0.459350873010408</v>
      </c>
      <c r="Q4948" s="17" t="s">
        <v>29</v>
      </c>
      <c r="R4948" s="5" t="str">
        <f aca="false">IF(OR(Q4948="Steel plate",Q4948="Concrete jacket"),"Steel plate or jacket",Q4948)</f>
        <v>Monitor</v>
      </c>
      <c r="S4948" s="5" t="str">
        <f aca="false">IF(O4948&lt;='Tree rules'!$C$4,IF(N4948&lt;='Tree rules'!$C$5,IF(P4948&lt;='Tree rules'!$C$7,"Monitor","Polymer laminate"),IF(P4948&lt;='Tree rules'!$C$8,"Seal cracks","Polymer laminate")),IF(O4948&lt;='Tree rules'!$C$6,IF(P4948&lt;='Tree rules'!$C$9,"Polymer laminate","Steel plate or jacket"),IF(L4948&lt;='Tree rules'!$C$10,"Steel plate or jacket","Polymer laminate")))</f>
        <v>Monitor</v>
      </c>
      <c r="T4948" s="5" t="str">
        <f aca="false">IF(S4948=R4948,"Yes","No")</f>
        <v>Yes</v>
      </c>
    </row>
    <row r="4949" customFormat="false" ht="15" hidden="false" customHeight="false" outlineLevel="0" collapsed="false">
      <c r="A4949" s="15" t="n">
        <v>7049</v>
      </c>
      <c r="B4949" s="16" t="n">
        <v>3.96736362847753</v>
      </c>
      <c r="C4949" s="15" t="n">
        <v>300</v>
      </c>
      <c r="D4949" s="15" t="n">
        <v>350</v>
      </c>
      <c r="E4949" s="15" t="n">
        <v>20</v>
      </c>
      <c r="F4949" s="16" t="n">
        <v>0.693508312050727</v>
      </c>
      <c r="G4949" s="17" t="s">
        <v>103</v>
      </c>
      <c r="H4949" s="18" t="n">
        <v>0.2</v>
      </c>
      <c r="I4949" s="18" t="n">
        <v>1.5</v>
      </c>
      <c r="J4949" s="19" t="n">
        <v>0.914125513847287</v>
      </c>
      <c r="K4949" s="19" t="n">
        <v>0.553877007848989</v>
      </c>
      <c r="L4949" s="16" t="n">
        <v>13.1369656572104</v>
      </c>
      <c r="M4949" s="19" t="n">
        <v>0.940783951083671</v>
      </c>
      <c r="N4949" s="19" t="n">
        <v>1.70824938491595</v>
      </c>
      <c r="O4949" s="19" t="n">
        <v>1.11803171856685</v>
      </c>
      <c r="P4949" s="19" t="n">
        <v>0.431725693347418</v>
      </c>
      <c r="Q4949" s="17" t="s">
        <v>31</v>
      </c>
      <c r="R4949" s="5" t="str">
        <f aca="false">IF(OR(Q4949="Steel plate",Q4949="Concrete jacket"),"Steel plate or jacket",Q4949)</f>
        <v>Polymer laminate</v>
      </c>
      <c r="S4949" s="5" t="str">
        <f aca="false">IF(O4949&lt;='Tree rules'!$C$4,IF(N4949&lt;='Tree rules'!$C$5,IF(P4949&lt;='Tree rules'!$C$7,"Monitor","Polymer laminate"),IF(P4949&lt;='Tree rules'!$C$8,"Seal cracks","Polymer laminate")),IF(O4949&lt;='Tree rules'!$C$6,IF(P4949&lt;='Tree rules'!$C$9,"Polymer laminate","Steel plate or jacket"),IF(L4949&lt;='Tree rules'!$C$10,"Steel plate or jacket","Polymer laminate")))</f>
        <v>Polymer laminate</v>
      </c>
      <c r="T4949" s="5" t="str">
        <f aca="false">IF(S4949=R4949,"Yes","No")</f>
        <v>Yes</v>
      </c>
    </row>
    <row r="4950" customFormat="false" ht="15" hidden="false" customHeight="false" outlineLevel="0" collapsed="false">
      <c r="A4950" s="15" t="n">
        <v>7050</v>
      </c>
      <c r="B4950" s="16" t="n">
        <v>4.1872926339203</v>
      </c>
      <c r="C4950" s="15" t="n">
        <v>300</v>
      </c>
      <c r="D4950" s="15" t="n">
        <v>350</v>
      </c>
      <c r="E4950" s="15" t="n">
        <v>30</v>
      </c>
      <c r="F4950" s="16" t="n">
        <v>0.693508312050727</v>
      </c>
      <c r="G4950" s="17" t="s">
        <v>101</v>
      </c>
      <c r="H4950" s="18" t="n">
        <v>0.3</v>
      </c>
      <c r="I4950" s="18" t="n">
        <v>1.5</v>
      </c>
      <c r="J4950" s="19" t="n">
        <v>0.868965045865147</v>
      </c>
      <c r="K4950" s="19" t="n">
        <v>0.462619756086206</v>
      </c>
      <c r="L4950" s="16" t="n">
        <v>13.8652073970871</v>
      </c>
      <c r="M4950" s="19" t="n">
        <v>0.719353413831582</v>
      </c>
      <c r="N4950" s="19" t="n">
        <v>1.20978093352454</v>
      </c>
      <c r="O4950" s="19" t="n">
        <v>1.10244737001493</v>
      </c>
      <c r="P4950" s="19" t="n">
        <v>0.463786934688318</v>
      </c>
      <c r="Q4950" s="17" t="s">
        <v>31</v>
      </c>
      <c r="R4950" s="5" t="str">
        <f aca="false">IF(OR(Q4950="Steel plate",Q4950="Concrete jacket"),"Steel plate or jacket",Q4950)</f>
        <v>Polymer laminate</v>
      </c>
      <c r="S4950" s="5" t="str">
        <f aca="false">IF(O4950&lt;='Tree rules'!$C$4,IF(N4950&lt;='Tree rules'!$C$5,IF(P4950&lt;='Tree rules'!$C$7,"Monitor","Polymer laminate"),IF(P4950&lt;='Tree rules'!$C$8,"Seal cracks","Polymer laminate")),IF(O4950&lt;='Tree rules'!$C$6,IF(P4950&lt;='Tree rules'!$C$9,"Polymer laminate","Steel plate or jacket"),IF(L4950&lt;='Tree rules'!$C$10,"Steel plate or jacket","Polymer laminate")))</f>
        <v>Polymer laminate</v>
      </c>
      <c r="T4950" s="5" t="str">
        <f aca="false">IF(S4950=R4950,"Yes","No")</f>
        <v>Yes</v>
      </c>
    </row>
    <row r="4951" customFormat="false" ht="15" hidden="false" customHeight="false" outlineLevel="0" collapsed="false">
      <c r="A4951" s="15" t="n">
        <v>7052</v>
      </c>
      <c r="B4951" s="16" t="n">
        <v>5.57459551089004</v>
      </c>
      <c r="C4951" s="15" t="n">
        <v>230</v>
      </c>
      <c r="D4951" s="15" t="n">
        <v>500</v>
      </c>
      <c r="E4951" s="15" t="n">
        <v>30</v>
      </c>
      <c r="F4951" s="16" t="n">
        <v>0.937695548778169</v>
      </c>
      <c r="G4951" s="17" t="s">
        <v>102</v>
      </c>
      <c r="H4951" s="18" t="n">
        <v>0.1</v>
      </c>
      <c r="I4951" s="18" t="n">
        <v>2</v>
      </c>
      <c r="J4951" s="19" t="n">
        <v>0.876888960321563</v>
      </c>
      <c r="K4951" s="19" t="n">
        <v>0.516037517279122</v>
      </c>
      <c r="L4951" s="16" t="n">
        <v>12.7565114665676</v>
      </c>
      <c r="M4951" s="19" t="n">
        <v>0.904940119743991</v>
      </c>
      <c r="N4951" s="19" t="n">
        <v>3.45815329361931</v>
      </c>
      <c r="O4951" s="19" t="n">
        <v>1.30127031862932</v>
      </c>
      <c r="P4951" s="19" t="n">
        <v>0.527694354120818</v>
      </c>
      <c r="Q4951" s="17" t="s">
        <v>31</v>
      </c>
      <c r="R4951" s="5" t="str">
        <f aca="false">IF(OR(Q4951="Steel plate",Q4951="Concrete jacket"),"Steel plate or jacket",Q4951)</f>
        <v>Polymer laminate</v>
      </c>
      <c r="S4951" s="5" t="str">
        <f aca="false">IF(O4951&lt;='Tree rules'!$C$4,IF(N4951&lt;='Tree rules'!$C$5,IF(P4951&lt;='Tree rules'!$C$7,"Monitor","Polymer laminate"),IF(P4951&lt;='Tree rules'!$C$8,"Seal cracks","Polymer laminate")),IF(O4951&lt;='Tree rules'!$C$6,IF(P4951&lt;='Tree rules'!$C$9,"Polymer laminate","Steel plate or jacket"),IF(L4951&lt;='Tree rules'!$C$10,"Steel plate or jacket","Polymer laminate")))</f>
        <v>Polymer laminate</v>
      </c>
      <c r="T4951" s="5" t="str">
        <f aca="false">IF(S4951=R4951,"Yes","No")</f>
        <v>Yes</v>
      </c>
    </row>
    <row r="4952" customFormat="false" ht="15" hidden="false" customHeight="false" outlineLevel="0" collapsed="false">
      <c r="A4952" s="15" t="n">
        <v>7053</v>
      </c>
      <c r="B4952" s="16" t="n">
        <v>3.22814103466072</v>
      </c>
      <c r="C4952" s="15" t="n">
        <v>300</v>
      </c>
      <c r="D4952" s="15" t="n">
        <v>300</v>
      </c>
      <c r="E4952" s="15" t="n">
        <v>25</v>
      </c>
      <c r="F4952" s="16" t="n">
        <v>0.736310778185108</v>
      </c>
      <c r="G4952" s="17" t="s">
        <v>103</v>
      </c>
      <c r="H4952" s="18" t="n">
        <v>0.2</v>
      </c>
      <c r="I4952" s="18" t="n">
        <v>1.5</v>
      </c>
      <c r="J4952" s="19" t="n">
        <v>0.926384688613928</v>
      </c>
      <c r="K4952" s="19" t="n">
        <v>0.628555901797003</v>
      </c>
      <c r="L4952" s="16" t="n">
        <v>12.6099259166434</v>
      </c>
      <c r="M4952" s="19" t="n">
        <v>0.930080368002838</v>
      </c>
      <c r="N4952" s="19" t="n">
        <v>1.06775898548891</v>
      </c>
      <c r="O4952" s="19" t="n">
        <v>1.09843475123956</v>
      </c>
      <c r="P4952" s="19" t="n">
        <v>0.412108837589408</v>
      </c>
      <c r="Q4952" s="17" t="s">
        <v>31</v>
      </c>
      <c r="R4952" s="5" t="str">
        <f aca="false">IF(OR(Q4952="Steel plate",Q4952="Concrete jacket"),"Steel plate or jacket",Q4952)</f>
        <v>Polymer laminate</v>
      </c>
      <c r="S4952" s="5" t="str">
        <f aca="false">IF(O4952&lt;='Tree rules'!$C$4,IF(N4952&lt;='Tree rules'!$C$5,IF(P4952&lt;='Tree rules'!$C$7,"Monitor","Polymer laminate"),IF(P4952&lt;='Tree rules'!$C$8,"Seal cracks","Polymer laminate")),IF(O4952&lt;='Tree rules'!$C$6,IF(P4952&lt;='Tree rules'!$C$9,"Polymer laminate","Steel plate or jacket"),IF(L4952&lt;='Tree rules'!$C$10,"Steel plate or jacket","Polymer laminate")))</f>
        <v>Polymer laminate</v>
      </c>
      <c r="T4952" s="5" t="str">
        <f aca="false">IF(S4952=R4952,"Yes","No")</f>
        <v>Yes</v>
      </c>
    </row>
    <row r="4953" customFormat="false" ht="15" hidden="false" customHeight="false" outlineLevel="0" collapsed="false">
      <c r="A4953" s="15" t="n">
        <v>7054</v>
      </c>
      <c r="B4953" s="16" t="n">
        <v>6.2392367897277</v>
      </c>
      <c r="C4953" s="15" t="n">
        <v>300</v>
      </c>
      <c r="D4953" s="15" t="n">
        <v>500</v>
      </c>
      <c r="E4953" s="15" t="n">
        <v>30</v>
      </c>
      <c r="F4953" s="16" t="n">
        <v>0.590490249132883</v>
      </c>
      <c r="G4953" s="17" t="s">
        <v>101</v>
      </c>
      <c r="H4953" s="18" t="n">
        <v>0.3</v>
      </c>
      <c r="I4953" s="18" t="n">
        <v>2</v>
      </c>
      <c r="J4953" s="19" t="n">
        <v>0.907346820359326</v>
      </c>
      <c r="K4953" s="19" t="n">
        <v>0.585795085274383</v>
      </c>
      <c r="L4953" s="16" t="n">
        <v>13.7428123121756</v>
      </c>
      <c r="M4953" s="19" t="n">
        <v>0.45780205111563</v>
      </c>
      <c r="N4953" s="19" t="n">
        <v>0.948995253226292</v>
      </c>
      <c r="O4953" s="19" t="n">
        <v>1.28317433271282</v>
      </c>
      <c r="P4953" s="19" t="n">
        <v>0.846560169938389</v>
      </c>
      <c r="Q4953" s="17" t="s">
        <v>31</v>
      </c>
      <c r="R4953" s="5" t="str">
        <f aca="false">IF(OR(Q4953="Steel plate",Q4953="Concrete jacket"),"Steel plate or jacket",Q4953)</f>
        <v>Polymer laminate</v>
      </c>
      <c r="S4953" s="5" t="str">
        <f aca="false">IF(O4953&lt;='Tree rules'!$C$4,IF(N4953&lt;='Tree rules'!$C$5,IF(P4953&lt;='Tree rules'!$C$7,"Monitor","Polymer laminate"),IF(P4953&lt;='Tree rules'!$C$8,"Seal cracks","Polymer laminate")),IF(O4953&lt;='Tree rules'!$C$6,IF(P4953&lt;='Tree rules'!$C$9,"Polymer laminate","Steel plate or jacket"),IF(L4953&lt;='Tree rules'!$C$10,"Steel plate or jacket","Polymer laminate")))</f>
        <v>Polymer laminate</v>
      </c>
      <c r="T4953" s="5" t="str">
        <f aca="false">IF(S4953=R4953,"Yes","No")</f>
        <v>Yes</v>
      </c>
    </row>
    <row r="4954" customFormat="false" ht="15" hidden="false" customHeight="false" outlineLevel="0" collapsed="false">
      <c r="A4954" s="15" t="n">
        <v>7056</v>
      </c>
      <c r="B4954" s="16" t="n">
        <v>4.2857113875817</v>
      </c>
      <c r="C4954" s="15" t="n">
        <v>300</v>
      </c>
      <c r="D4954" s="15" t="n">
        <v>375</v>
      </c>
      <c r="E4954" s="15" t="n">
        <v>25</v>
      </c>
      <c r="F4954" s="16" t="n">
        <v>0.59650493422591</v>
      </c>
      <c r="G4954" s="17" t="s">
        <v>102</v>
      </c>
      <c r="H4954" s="18" t="n">
        <v>0.1</v>
      </c>
      <c r="I4954" s="18" t="n">
        <v>1.5</v>
      </c>
      <c r="J4954" s="19" t="n">
        <v>0.964088801622499</v>
      </c>
      <c r="K4954" s="19" t="n">
        <v>0.406390752165372</v>
      </c>
      <c r="L4954" s="16" t="n">
        <v>13.5623778088029</v>
      </c>
      <c r="M4954" s="19" t="n">
        <v>0.488015270247598</v>
      </c>
      <c r="N4954" s="19" t="n">
        <v>3.48871177882743</v>
      </c>
      <c r="O4954" s="19" t="n">
        <v>1.25023481581096</v>
      </c>
      <c r="P4954" s="19" t="n">
        <v>0.605399823286698</v>
      </c>
      <c r="Q4954" s="17" t="s">
        <v>31</v>
      </c>
      <c r="R4954" s="5" t="str">
        <f aca="false">IF(OR(Q4954="Steel plate",Q4954="Concrete jacket"),"Steel plate or jacket",Q4954)</f>
        <v>Polymer laminate</v>
      </c>
      <c r="S4954" s="5" t="str">
        <f aca="false">IF(O4954&lt;='Tree rules'!$C$4,IF(N4954&lt;='Tree rules'!$C$5,IF(P4954&lt;='Tree rules'!$C$7,"Monitor","Polymer laminate"),IF(P4954&lt;='Tree rules'!$C$8,"Seal cracks","Polymer laminate")),IF(O4954&lt;='Tree rules'!$C$6,IF(P4954&lt;='Tree rules'!$C$9,"Polymer laminate","Steel plate or jacket"),IF(L4954&lt;='Tree rules'!$C$10,"Steel plate or jacket","Polymer laminate")))</f>
        <v>Polymer laminate</v>
      </c>
      <c r="T4954" s="5" t="str">
        <f aca="false">IF(S4954=R4954,"Yes","No")</f>
        <v>Yes</v>
      </c>
    </row>
    <row r="4955" customFormat="false" ht="15" hidden="false" customHeight="false" outlineLevel="0" collapsed="false">
      <c r="A4955" s="15" t="n">
        <v>7058</v>
      </c>
      <c r="B4955" s="16" t="n">
        <v>3.69532504928402</v>
      </c>
      <c r="C4955" s="15" t="n">
        <v>300</v>
      </c>
      <c r="D4955" s="15" t="n">
        <v>325</v>
      </c>
      <c r="E4955" s="15" t="n">
        <v>20</v>
      </c>
      <c r="F4955" s="16" t="n">
        <v>0.756099314943392</v>
      </c>
      <c r="G4955" s="17" t="s">
        <v>103</v>
      </c>
      <c r="H4955" s="18" t="n">
        <v>0.2</v>
      </c>
      <c r="I4955" s="18" t="n">
        <v>2</v>
      </c>
      <c r="J4955" s="19" t="n">
        <v>0.899775730918321</v>
      </c>
      <c r="K4955" s="19" t="n">
        <v>0.501877746037901</v>
      </c>
      <c r="L4955" s="16" t="n">
        <v>13.3405236436246</v>
      </c>
      <c r="M4955" s="19" t="n">
        <v>0.420894419533389</v>
      </c>
      <c r="N4955" s="19" t="n">
        <v>2.27226391269227</v>
      </c>
      <c r="O4955" s="19" t="n">
        <v>1.34797404606375</v>
      </c>
      <c r="P4955" s="19" t="n">
        <v>1.0180558108633</v>
      </c>
      <c r="Q4955" s="17" t="s">
        <v>31</v>
      </c>
      <c r="R4955" s="5" t="str">
        <f aca="false">IF(OR(Q4955="Steel plate",Q4955="Concrete jacket"),"Steel plate or jacket",Q4955)</f>
        <v>Polymer laminate</v>
      </c>
      <c r="S4955" s="5" t="str">
        <f aca="false">IF(O4955&lt;='Tree rules'!$C$4,IF(N4955&lt;='Tree rules'!$C$5,IF(P4955&lt;='Tree rules'!$C$7,"Monitor","Polymer laminate"),IF(P4955&lt;='Tree rules'!$C$8,"Seal cracks","Polymer laminate")),IF(O4955&lt;='Tree rules'!$C$6,IF(P4955&lt;='Tree rules'!$C$9,"Polymer laminate","Steel plate or jacket"),IF(L4955&lt;='Tree rules'!$C$10,"Steel plate or jacket","Polymer laminate")))</f>
        <v>Polymer laminate</v>
      </c>
      <c r="T4955" s="5" t="str">
        <f aca="false">IF(S4955=R4955,"Yes","No")</f>
        <v>Yes</v>
      </c>
    </row>
    <row r="4956" customFormat="false" ht="15" hidden="false" customHeight="false" outlineLevel="0" collapsed="false">
      <c r="A4956" s="15" t="n">
        <v>7061</v>
      </c>
      <c r="B4956" s="16" t="n">
        <v>5.37191665028983</v>
      </c>
      <c r="C4956" s="15" t="n">
        <v>300</v>
      </c>
      <c r="D4956" s="15" t="n">
        <v>500</v>
      </c>
      <c r="E4956" s="15" t="n">
        <v>30</v>
      </c>
      <c r="F4956" s="16" t="n">
        <v>0.590490249132883</v>
      </c>
      <c r="G4956" s="17" t="s">
        <v>103</v>
      </c>
      <c r="H4956" s="18" t="n">
        <v>0.2</v>
      </c>
      <c r="I4956" s="18" t="n">
        <v>2</v>
      </c>
      <c r="J4956" s="19" t="n">
        <v>0.893803999265732</v>
      </c>
      <c r="K4956" s="19" t="n">
        <v>0.400273670377243</v>
      </c>
      <c r="L4956" s="16" t="n">
        <v>11.8324155292728</v>
      </c>
      <c r="M4956" s="19" t="n">
        <v>0.863707228761041</v>
      </c>
      <c r="N4956" s="19" t="n">
        <v>1.48617316784973</v>
      </c>
      <c r="O4956" s="19" t="n">
        <v>1.42984179114751</v>
      </c>
      <c r="P4956" s="19" t="n">
        <v>0.385093329376384</v>
      </c>
      <c r="Q4956" s="17" t="s">
        <v>31</v>
      </c>
      <c r="R4956" s="5" t="str">
        <f aca="false">IF(OR(Q4956="Steel plate",Q4956="Concrete jacket"),"Steel plate or jacket",Q4956)</f>
        <v>Polymer laminate</v>
      </c>
      <c r="S4956" s="5" t="str">
        <f aca="false">IF(O4956&lt;='Tree rules'!$C$4,IF(N4956&lt;='Tree rules'!$C$5,IF(P4956&lt;='Tree rules'!$C$7,"Monitor","Polymer laminate"),IF(P4956&lt;='Tree rules'!$C$8,"Seal cracks","Polymer laminate")),IF(O4956&lt;='Tree rules'!$C$6,IF(P4956&lt;='Tree rules'!$C$9,"Polymer laminate","Steel plate or jacket"),IF(L4956&lt;='Tree rules'!$C$10,"Steel plate or jacket","Polymer laminate")))</f>
        <v>Steel plate or jacket</v>
      </c>
      <c r="T4956" s="5" t="str">
        <f aca="false">IF(S4956=R4956,"Yes","No")</f>
        <v>No</v>
      </c>
    </row>
    <row r="4957" customFormat="false" ht="15" hidden="false" customHeight="false" outlineLevel="0" collapsed="false">
      <c r="A4957" s="15" t="n">
        <v>7062</v>
      </c>
      <c r="B4957" s="16" t="n">
        <v>3.30478376540309</v>
      </c>
      <c r="C4957" s="15" t="n">
        <v>230</v>
      </c>
      <c r="D4957" s="15" t="n">
        <v>325</v>
      </c>
      <c r="E4957" s="15" t="n">
        <v>30</v>
      </c>
      <c r="F4957" s="16" t="n">
        <v>0.98621649775225</v>
      </c>
      <c r="G4957" s="17" t="s">
        <v>101</v>
      </c>
      <c r="H4957" s="18" t="n">
        <v>0.3</v>
      </c>
      <c r="I4957" s="18" t="n">
        <v>1</v>
      </c>
      <c r="J4957" s="19" t="n">
        <v>0.85476095396843</v>
      </c>
      <c r="K4957" s="19" t="n">
        <v>0.499640166886701</v>
      </c>
      <c r="L4957" s="16" t="n">
        <v>11.9306273119245</v>
      </c>
      <c r="M4957" s="19" t="n">
        <v>0.346921730684084</v>
      </c>
      <c r="N4957" s="19" t="n">
        <v>0.833486705433547</v>
      </c>
      <c r="O4957" s="19" t="n">
        <v>0.85476095396843</v>
      </c>
      <c r="P4957" s="19" t="n">
        <v>0.891892985610514</v>
      </c>
      <c r="Q4957" s="17" t="s">
        <v>29</v>
      </c>
      <c r="R4957" s="5" t="str">
        <f aca="false">IF(OR(Q4957="Steel plate",Q4957="Concrete jacket"),"Steel plate or jacket",Q4957)</f>
        <v>Monitor</v>
      </c>
      <c r="S4957" s="5" t="str">
        <f aca="false">IF(O4957&lt;='Tree rules'!$C$4,IF(N4957&lt;='Tree rules'!$C$5,IF(P4957&lt;='Tree rules'!$C$7,"Monitor","Polymer laminate"),IF(P4957&lt;='Tree rules'!$C$8,"Seal cracks","Polymer laminate")),IF(O4957&lt;='Tree rules'!$C$6,IF(P4957&lt;='Tree rules'!$C$9,"Polymer laminate","Steel plate or jacket"),IF(L4957&lt;='Tree rules'!$C$10,"Steel plate or jacket","Polymer laminate")))</f>
        <v>Monitor</v>
      </c>
      <c r="T4957" s="5" t="str">
        <f aca="false">IF(S4957=R4957,"Yes","No")</f>
        <v>Yes</v>
      </c>
    </row>
    <row r="4958" customFormat="false" ht="15" hidden="false" customHeight="false" outlineLevel="0" collapsed="false">
      <c r="A4958" s="15" t="n">
        <v>7063</v>
      </c>
      <c r="B4958" s="16" t="n">
        <v>5.21519418978404</v>
      </c>
      <c r="C4958" s="15" t="n">
        <v>230</v>
      </c>
      <c r="D4958" s="15" t="n">
        <v>425</v>
      </c>
      <c r="E4958" s="15" t="n">
        <v>20</v>
      </c>
      <c r="F4958" s="16" t="n">
        <v>0.691964884122107</v>
      </c>
      <c r="G4958" s="17" t="s">
        <v>103</v>
      </c>
      <c r="H4958" s="18" t="n">
        <v>0.2</v>
      </c>
      <c r="I4958" s="18" t="n">
        <v>1</v>
      </c>
      <c r="J4958" s="19" t="n">
        <v>0.871963253882223</v>
      </c>
      <c r="K4958" s="19" t="n">
        <v>0.482413749102669</v>
      </c>
      <c r="L4958" s="16" t="n">
        <v>13.7604068332033</v>
      </c>
      <c r="M4958" s="19" t="n">
        <v>0.639711196539466</v>
      </c>
      <c r="N4958" s="19" t="n">
        <v>0.909894174559449</v>
      </c>
      <c r="O4958" s="19" t="n">
        <v>0.871963253882223</v>
      </c>
      <c r="P4958" s="19" t="n">
        <v>0.571219673428928</v>
      </c>
      <c r="Q4958" s="17" t="s">
        <v>29</v>
      </c>
      <c r="R4958" s="5" t="str">
        <f aca="false">IF(OR(Q4958="Steel plate",Q4958="Concrete jacket"),"Steel plate or jacket",Q4958)</f>
        <v>Monitor</v>
      </c>
      <c r="S4958" s="5" t="str">
        <f aca="false">IF(O4958&lt;='Tree rules'!$C$4,IF(N4958&lt;='Tree rules'!$C$5,IF(P4958&lt;='Tree rules'!$C$7,"Monitor","Polymer laminate"),IF(P4958&lt;='Tree rules'!$C$8,"Seal cracks","Polymer laminate")),IF(O4958&lt;='Tree rules'!$C$6,IF(P4958&lt;='Tree rules'!$C$9,"Polymer laminate","Steel plate or jacket"),IF(L4958&lt;='Tree rules'!$C$10,"Steel plate or jacket","Polymer laminate")))</f>
        <v>Monitor</v>
      </c>
      <c r="T4958" s="5" t="str">
        <f aca="false">IF(S4958=R4958,"Yes","No")</f>
        <v>Yes</v>
      </c>
    </row>
    <row r="4959" customFormat="false" ht="15" hidden="false" customHeight="false" outlineLevel="0" collapsed="false">
      <c r="A4959" s="15" t="n">
        <v>7064</v>
      </c>
      <c r="B4959" s="16" t="n">
        <v>7.35955248453991</v>
      </c>
      <c r="C4959" s="15" t="n">
        <v>230</v>
      </c>
      <c r="D4959" s="15" t="n">
        <v>650</v>
      </c>
      <c r="E4959" s="15" t="n">
        <v>25</v>
      </c>
      <c r="F4959" s="16" t="n">
        <v>0.578928677885824</v>
      </c>
      <c r="G4959" s="17" t="s">
        <v>103</v>
      </c>
      <c r="H4959" s="18" t="n">
        <v>0.2</v>
      </c>
      <c r="I4959" s="18" t="n">
        <v>1</v>
      </c>
      <c r="J4959" s="19" t="n">
        <v>0.871302076748772</v>
      </c>
      <c r="K4959" s="19" t="n">
        <v>0.504879921070092</v>
      </c>
      <c r="L4959" s="16" t="n">
        <v>12.1846895439403</v>
      </c>
      <c r="M4959" s="19" t="n">
        <v>0.726763871523791</v>
      </c>
      <c r="N4959" s="19" t="n">
        <v>0.775139538639313</v>
      </c>
      <c r="O4959" s="19" t="n">
        <v>0.871302076748772</v>
      </c>
      <c r="P4959" s="19" t="n">
        <v>0.415738248048253</v>
      </c>
      <c r="Q4959" s="17" t="s">
        <v>29</v>
      </c>
      <c r="R4959" s="5" t="str">
        <f aca="false">IF(OR(Q4959="Steel plate",Q4959="Concrete jacket"),"Steel plate or jacket",Q4959)</f>
        <v>Monitor</v>
      </c>
      <c r="S4959" s="5" t="str">
        <f aca="false">IF(O4959&lt;='Tree rules'!$C$4,IF(N4959&lt;='Tree rules'!$C$5,IF(P4959&lt;='Tree rules'!$C$7,"Monitor","Polymer laminate"),IF(P4959&lt;='Tree rules'!$C$8,"Seal cracks","Polymer laminate")),IF(O4959&lt;='Tree rules'!$C$6,IF(P4959&lt;='Tree rules'!$C$9,"Polymer laminate","Steel plate or jacket"),IF(L4959&lt;='Tree rules'!$C$10,"Steel plate or jacket","Polymer laminate")))</f>
        <v>Monitor</v>
      </c>
      <c r="T4959" s="5" t="str">
        <f aca="false">IF(S4959=R4959,"Yes","No")</f>
        <v>Yes</v>
      </c>
    </row>
    <row r="4960" customFormat="false" ht="15" hidden="false" customHeight="false" outlineLevel="0" collapsed="false">
      <c r="A4960" s="15" t="n">
        <v>7065</v>
      </c>
      <c r="B4960" s="16" t="n">
        <v>3.36405837998855</v>
      </c>
      <c r="C4960" s="15" t="n">
        <v>300</v>
      </c>
      <c r="D4960" s="15" t="n">
        <v>300</v>
      </c>
      <c r="E4960" s="15" t="n">
        <v>25</v>
      </c>
      <c r="F4960" s="16" t="n">
        <v>0.883711013668015</v>
      </c>
      <c r="G4960" s="17" t="s">
        <v>102</v>
      </c>
      <c r="H4960" s="18" t="n">
        <v>0.1</v>
      </c>
      <c r="I4960" s="18" t="n">
        <v>1.5</v>
      </c>
      <c r="J4960" s="19" t="n">
        <v>0.925240816345911</v>
      </c>
      <c r="K4960" s="19" t="n">
        <v>0.555752013470893</v>
      </c>
      <c r="L4960" s="16" t="n">
        <v>14.1943391560698</v>
      </c>
      <c r="M4960" s="19" t="n">
        <v>0.927860864984607</v>
      </c>
      <c r="N4960" s="19" t="n">
        <v>3.95371937064748</v>
      </c>
      <c r="O4960" s="19" t="n">
        <v>1.13075900120402</v>
      </c>
      <c r="P4960" s="19" t="n">
        <v>0.424257931742893</v>
      </c>
      <c r="Q4960" s="17" t="s">
        <v>31</v>
      </c>
      <c r="R4960" s="5" t="str">
        <f aca="false">IF(OR(Q4960="Steel plate",Q4960="Concrete jacket"),"Steel plate or jacket",Q4960)</f>
        <v>Polymer laminate</v>
      </c>
      <c r="S4960" s="5" t="str">
        <f aca="false">IF(O4960&lt;='Tree rules'!$C$4,IF(N4960&lt;='Tree rules'!$C$5,IF(P4960&lt;='Tree rules'!$C$7,"Monitor","Polymer laminate"),IF(P4960&lt;='Tree rules'!$C$8,"Seal cracks","Polymer laminate")),IF(O4960&lt;='Tree rules'!$C$6,IF(P4960&lt;='Tree rules'!$C$9,"Polymer laminate","Steel plate or jacket"),IF(L4960&lt;='Tree rules'!$C$10,"Steel plate or jacket","Polymer laminate")))</f>
        <v>Polymer laminate</v>
      </c>
      <c r="T4960" s="5" t="str">
        <f aca="false">IF(S4960=R4960,"Yes","No")</f>
        <v>Yes</v>
      </c>
    </row>
    <row r="4961" customFormat="false" ht="15" hidden="false" customHeight="false" outlineLevel="0" collapsed="false">
      <c r="A4961" s="15" t="n">
        <v>7066</v>
      </c>
      <c r="B4961" s="16" t="n">
        <v>3.69133914952068</v>
      </c>
      <c r="C4961" s="15" t="n">
        <v>230</v>
      </c>
      <c r="D4961" s="15" t="n">
        <v>300</v>
      </c>
      <c r="E4961" s="15" t="n">
        <v>20</v>
      </c>
      <c r="F4961" s="16" t="n">
        <v>0.612108978148471</v>
      </c>
      <c r="G4961" s="17" t="s">
        <v>102</v>
      </c>
      <c r="H4961" s="18" t="n">
        <v>0.1</v>
      </c>
      <c r="I4961" s="18" t="n">
        <v>2</v>
      </c>
      <c r="J4961" s="19" t="n">
        <v>0.869530010619139</v>
      </c>
      <c r="K4961" s="19" t="n">
        <v>0.477891333248527</v>
      </c>
      <c r="L4961" s="16" t="n">
        <v>15.3167599565173</v>
      </c>
      <c r="M4961" s="19" t="n">
        <v>0.358353490955325</v>
      </c>
      <c r="N4961" s="19" t="n">
        <v>3.97257120686782</v>
      </c>
      <c r="O4961" s="19" t="n">
        <v>1.32351916516389</v>
      </c>
      <c r="P4961" s="19" t="n">
        <v>0.912257722307021</v>
      </c>
      <c r="Q4961" s="17" t="s">
        <v>31</v>
      </c>
      <c r="R4961" s="5" t="str">
        <f aca="false">IF(OR(Q4961="Steel plate",Q4961="Concrete jacket"),"Steel plate or jacket",Q4961)</f>
        <v>Polymer laminate</v>
      </c>
      <c r="S4961" s="5" t="str">
        <f aca="false">IF(O4961&lt;='Tree rules'!$C$4,IF(N4961&lt;='Tree rules'!$C$5,IF(P4961&lt;='Tree rules'!$C$7,"Monitor","Polymer laminate"),IF(P4961&lt;='Tree rules'!$C$8,"Seal cracks","Polymer laminate")),IF(O4961&lt;='Tree rules'!$C$6,IF(P4961&lt;='Tree rules'!$C$9,"Polymer laminate","Steel plate or jacket"),IF(L4961&lt;='Tree rules'!$C$10,"Steel plate or jacket","Polymer laminate")))</f>
        <v>Polymer laminate</v>
      </c>
      <c r="T4961" s="5" t="str">
        <f aca="false">IF(S4961=R4961,"Yes","No")</f>
        <v>Yes</v>
      </c>
    </row>
    <row r="4962" customFormat="false" ht="15" hidden="false" customHeight="false" outlineLevel="0" collapsed="false">
      <c r="A4962" s="15" t="n">
        <v>7067</v>
      </c>
      <c r="B4962" s="16" t="n">
        <v>5.92033650738946</v>
      </c>
      <c r="C4962" s="15" t="n">
        <v>300</v>
      </c>
      <c r="D4962" s="15" t="n">
        <v>525</v>
      </c>
      <c r="E4962" s="15" t="n">
        <v>30</v>
      </c>
      <c r="F4962" s="16" t="n">
        <v>0.878153082764443</v>
      </c>
      <c r="G4962" s="17" t="s">
        <v>101</v>
      </c>
      <c r="H4962" s="18" t="n">
        <v>0.3</v>
      </c>
      <c r="I4962" s="18" t="n">
        <v>1</v>
      </c>
      <c r="J4962" s="19" t="n">
        <v>0.883549708267826</v>
      </c>
      <c r="K4962" s="19" t="n">
        <v>0.542026620907271</v>
      </c>
      <c r="L4962" s="16" t="n">
        <v>12.4116069337305</v>
      </c>
      <c r="M4962" s="19" t="n">
        <v>0.728811812682708</v>
      </c>
      <c r="N4962" s="19" t="n">
        <v>0.606787013808257</v>
      </c>
      <c r="O4962" s="19" t="n">
        <v>0.883549708267826</v>
      </c>
      <c r="P4962" s="19" t="n">
        <v>0.545791685349472</v>
      </c>
      <c r="Q4962" s="17" t="s">
        <v>29</v>
      </c>
      <c r="R4962" s="5" t="str">
        <f aca="false">IF(OR(Q4962="Steel plate",Q4962="Concrete jacket"),"Steel plate or jacket",Q4962)</f>
        <v>Monitor</v>
      </c>
      <c r="S4962" s="5" t="str">
        <f aca="false">IF(O4962&lt;='Tree rules'!$C$4,IF(N4962&lt;='Tree rules'!$C$5,IF(P4962&lt;='Tree rules'!$C$7,"Monitor","Polymer laminate"),IF(P4962&lt;='Tree rules'!$C$8,"Seal cracks","Polymer laminate")),IF(O4962&lt;='Tree rules'!$C$6,IF(P4962&lt;='Tree rules'!$C$9,"Polymer laminate","Steel plate or jacket"),IF(L4962&lt;='Tree rules'!$C$10,"Steel plate or jacket","Polymer laminate")))</f>
        <v>Monitor</v>
      </c>
      <c r="T4962" s="5" t="str">
        <f aca="false">IF(S4962=R4962,"Yes","No")</f>
        <v>Yes</v>
      </c>
    </row>
    <row r="4963" customFormat="false" ht="15" hidden="false" customHeight="false" outlineLevel="0" collapsed="false">
      <c r="A4963" s="15" t="n">
        <v>7069</v>
      </c>
      <c r="B4963" s="16" t="n">
        <v>7.59310609921209</v>
      </c>
      <c r="C4963" s="15" t="n">
        <v>300</v>
      </c>
      <c r="D4963" s="15" t="n">
        <v>650</v>
      </c>
      <c r="E4963" s="15" t="n">
        <v>30</v>
      </c>
      <c r="F4963" s="16" t="n">
        <v>0.554806649640582</v>
      </c>
      <c r="G4963" s="17" t="s">
        <v>101</v>
      </c>
      <c r="H4963" s="18" t="n">
        <v>0.3</v>
      </c>
      <c r="I4963" s="18" t="n">
        <v>1</v>
      </c>
      <c r="J4963" s="19" t="n">
        <v>0.870068368620468</v>
      </c>
      <c r="K4963" s="19" t="n">
        <v>0.404817925871473</v>
      </c>
      <c r="L4963" s="16" t="n">
        <v>12.5713677139273</v>
      </c>
      <c r="M4963" s="19" t="n">
        <v>0.302493715633029</v>
      </c>
      <c r="N4963" s="19" t="n">
        <v>0.598757578128368</v>
      </c>
      <c r="O4963" s="19" t="n">
        <v>0.870068368620468</v>
      </c>
      <c r="P4963" s="19" t="n">
        <v>0.798358765374648</v>
      </c>
      <c r="Q4963" s="17" t="s">
        <v>29</v>
      </c>
      <c r="R4963" s="5" t="str">
        <f aca="false">IF(OR(Q4963="Steel plate",Q4963="Concrete jacket"),"Steel plate or jacket",Q4963)</f>
        <v>Monitor</v>
      </c>
      <c r="S4963" s="5" t="str">
        <f aca="false">IF(O4963&lt;='Tree rules'!$C$4,IF(N4963&lt;='Tree rules'!$C$5,IF(P4963&lt;='Tree rules'!$C$7,"Monitor","Polymer laminate"),IF(P4963&lt;='Tree rules'!$C$8,"Seal cracks","Polymer laminate")),IF(O4963&lt;='Tree rules'!$C$6,IF(P4963&lt;='Tree rules'!$C$9,"Polymer laminate","Steel plate or jacket"),IF(L4963&lt;='Tree rules'!$C$10,"Steel plate or jacket","Polymer laminate")))</f>
        <v>Monitor</v>
      </c>
      <c r="T4963" s="5" t="str">
        <f aca="false">IF(S4963=R4963,"Yes","No")</f>
        <v>Yes</v>
      </c>
    </row>
    <row r="4964" customFormat="false" ht="15" hidden="false" customHeight="false" outlineLevel="0" collapsed="false">
      <c r="A4964" s="15" t="n">
        <v>7071</v>
      </c>
      <c r="B4964" s="16" t="n">
        <v>4.59047905896345</v>
      </c>
      <c r="C4964" s="15" t="n">
        <v>300</v>
      </c>
      <c r="D4964" s="15" t="n">
        <v>450</v>
      </c>
      <c r="E4964" s="15" t="n">
        <v>25</v>
      </c>
      <c r="F4964" s="16" t="n">
        <v>0.520993806565472</v>
      </c>
      <c r="G4964" s="17" t="s">
        <v>101</v>
      </c>
      <c r="H4964" s="18" t="n">
        <v>0.3</v>
      </c>
      <c r="I4964" s="18" t="n">
        <v>2</v>
      </c>
      <c r="J4964" s="19" t="n">
        <v>0.882260747672616</v>
      </c>
      <c r="K4964" s="19" t="n">
        <v>0.603609987936274</v>
      </c>
      <c r="L4964" s="16" t="n">
        <v>11.419102136725</v>
      </c>
      <c r="M4964" s="19" t="n">
        <v>0.252327015466086</v>
      </c>
      <c r="N4964" s="19" t="n">
        <v>1.53323972149882</v>
      </c>
      <c r="O4964" s="19" t="n">
        <v>1.23198009608592</v>
      </c>
      <c r="P4964" s="19" t="n">
        <v>1.11320278324235</v>
      </c>
      <c r="Q4964" s="17" t="s">
        <v>31</v>
      </c>
      <c r="R4964" s="5" t="str">
        <f aca="false">IF(OR(Q4964="Steel plate",Q4964="Concrete jacket"),"Steel plate or jacket",Q4964)</f>
        <v>Polymer laminate</v>
      </c>
      <c r="S4964" s="5" t="str">
        <f aca="false">IF(O4964&lt;='Tree rules'!$C$4,IF(N4964&lt;='Tree rules'!$C$5,IF(P4964&lt;='Tree rules'!$C$7,"Monitor","Polymer laminate"),IF(P4964&lt;='Tree rules'!$C$8,"Seal cracks","Polymer laminate")),IF(O4964&lt;='Tree rules'!$C$6,IF(P4964&lt;='Tree rules'!$C$9,"Polymer laminate","Steel plate or jacket"),IF(L4964&lt;='Tree rules'!$C$10,"Steel plate or jacket","Polymer laminate")))</f>
        <v>Polymer laminate</v>
      </c>
      <c r="T4964" s="5" t="str">
        <f aca="false">IF(S4964=R4964,"Yes","No")</f>
        <v>Yes</v>
      </c>
    </row>
    <row r="4965" customFormat="false" ht="15" hidden="false" customHeight="false" outlineLevel="0" collapsed="false">
      <c r="A4965" s="15" t="n">
        <v>7072</v>
      </c>
      <c r="B4965" s="16" t="n">
        <v>4.2525430719086</v>
      </c>
      <c r="C4965" s="15" t="n">
        <v>230</v>
      </c>
      <c r="D4965" s="15" t="n">
        <v>375</v>
      </c>
      <c r="E4965" s="15" t="n">
        <v>25</v>
      </c>
      <c r="F4965" s="16" t="n">
        <v>0.797126720614828</v>
      </c>
      <c r="G4965" s="17" t="s">
        <v>101</v>
      </c>
      <c r="H4965" s="18" t="n">
        <v>0.3</v>
      </c>
      <c r="I4965" s="18" t="n">
        <v>1</v>
      </c>
      <c r="J4965" s="19" t="n">
        <v>0.858020364646068</v>
      </c>
      <c r="K4965" s="19" t="n">
        <v>0.453062238869477</v>
      </c>
      <c r="L4965" s="16" t="n">
        <v>12.925662832549</v>
      </c>
      <c r="M4965" s="19" t="n">
        <v>0.831263876775446</v>
      </c>
      <c r="N4965" s="19" t="n">
        <v>0.584712739029992</v>
      </c>
      <c r="O4965" s="19" t="n">
        <v>0.858020364646068</v>
      </c>
      <c r="P4965" s="19" t="n">
        <v>0.40659292395326</v>
      </c>
      <c r="Q4965" s="17" t="s">
        <v>29</v>
      </c>
      <c r="R4965" s="5" t="str">
        <f aca="false">IF(OR(Q4965="Steel plate",Q4965="Concrete jacket"),"Steel plate or jacket",Q4965)</f>
        <v>Monitor</v>
      </c>
      <c r="S4965" s="5" t="str">
        <f aca="false">IF(O4965&lt;='Tree rules'!$C$4,IF(N4965&lt;='Tree rules'!$C$5,IF(P4965&lt;='Tree rules'!$C$7,"Monitor","Polymer laminate"),IF(P4965&lt;='Tree rules'!$C$8,"Seal cracks","Polymer laminate")),IF(O4965&lt;='Tree rules'!$C$6,IF(P4965&lt;='Tree rules'!$C$9,"Polymer laminate","Steel plate or jacket"),IF(L4965&lt;='Tree rules'!$C$10,"Steel plate or jacket","Polymer laminate")))</f>
        <v>Monitor</v>
      </c>
      <c r="T4965" s="5" t="str">
        <f aca="false">IF(S4965=R4965,"Yes","No")</f>
        <v>Yes</v>
      </c>
    </row>
    <row r="4966" customFormat="false" ht="15" hidden="false" customHeight="false" outlineLevel="0" collapsed="false">
      <c r="A4966" s="15" t="n">
        <v>7073</v>
      </c>
      <c r="B4966" s="16" t="n">
        <v>3.74957884117699</v>
      </c>
      <c r="C4966" s="15" t="n">
        <v>230</v>
      </c>
      <c r="D4966" s="15" t="n">
        <v>300</v>
      </c>
      <c r="E4966" s="15" t="n">
        <v>20</v>
      </c>
      <c r="F4966" s="16" t="n">
        <v>0.576243217710084</v>
      </c>
      <c r="G4966" s="17" t="s">
        <v>103</v>
      </c>
      <c r="H4966" s="18" t="n">
        <v>0.2</v>
      </c>
      <c r="I4966" s="18" t="n">
        <v>1.5</v>
      </c>
      <c r="J4966" s="19" t="n">
        <v>0.934025124813396</v>
      </c>
      <c r="K4966" s="19" t="n">
        <v>0.566321649288721</v>
      </c>
      <c r="L4966" s="16" t="n">
        <v>14.6467923483476</v>
      </c>
      <c r="M4966" s="19" t="n">
        <v>0.697052126769034</v>
      </c>
      <c r="N4966" s="19" t="n">
        <v>1.20631483877581</v>
      </c>
      <c r="O4966" s="19" t="n">
        <v>1.13655836263938</v>
      </c>
      <c r="P4966" s="19" t="n">
        <v>0.523001645027818</v>
      </c>
      <c r="Q4966" s="17" t="s">
        <v>31</v>
      </c>
      <c r="R4966" s="5" t="str">
        <f aca="false">IF(OR(Q4966="Steel plate",Q4966="Concrete jacket"),"Steel plate or jacket",Q4966)</f>
        <v>Polymer laminate</v>
      </c>
      <c r="S4966" s="5" t="str">
        <f aca="false">IF(O4966&lt;='Tree rules'!$C$4,IF(N4966&lt;='Tree rules'!$C$5,IF(P4966&lt;='Tree rules'!$C$7,"Monitor","Polymer laminate"),IF(P4966&lt;='Tree rules'!$C$8,"Seal cracks","Polymer laminate")),IF(O4966&lt;='Tree rules'!$C$6,IF(P4966&lt;='Tree rules'!$C$9,"Polymer laminate","Steel plate or jacket"),IF(L4966&lt;='Tree rules'!$C$10,"Steel plate or jacket","Polymer laminate")))</f>
        <v>Polymer laminate</v>
      </c>
      <c r="T4966" s="5" t="str">
        <f aca="false">IF(S4966=R4966,"Yes","No")</f>
        <v>Yes</v>
      </c>
    </row>
    <row r="4967" customFormat="false" ht="15" hidden="false" customHeight="false" outlineLevel="0" collapsed="false">
      <c r="A4967" s="15" t="n">
        <v>7075</v>
      </c>
      <c r="B4967" s="16" t="n">
        <v>4.84743842578268</v>
      </c>
      <c r="C4967" s="15" t="n">
        <v>300</v>
      </c>
      <c r="D4967" s="15" t="n">
        <v>450</v>
      </c>
      <c r="E4967" s="15" t="n">
        <v>25</v>
      </c>
      <c r="F4967" s="16" t="n">
        <v>0.520993806565472</v>
      </c>
      <c r="G4967" s="17" t="s">
        <v>103</v>
      </c>
      <c r="H4967" s="18" t="n">
        <v>0.2</v>
      </c>
      <c r="I4967" s="18" t="n">
        <v>1</v>
      </c>
      <c r="J4967" s="19" t="n">
        <v>0.87413981173301</v>
      </c>
      <c r="K4967" s="19" t="n">
        <v>0.449943077315224</v>
      </c>
      <c r="L4967" s="16" t="n">
        <v>12.058304541748</v>
      </c>
      <c r="M4967" s="19" t="n">
        <v>0.712616079186585</v>
      </c>
      <c r="N4967" s="19" t="n">
        <v>1.40251693467059</v>
      </c>
      <c r="O4967" s="19" t="n">
        <v>0.87413981173301</v>
      </c>
      <c r="P4967" s="19" t="n">
        <v>0.329580266600659</v>
      </c>
      <c r="Q4967" s="17" t="s">
        <v>30</v>
      </c>
      <c r="R4967" s="5" t="str">
        <f aca="false">IF(OR(Q4967="Steel plate",Q4967="Concrete jacket"),"Steel plate or jacket",Q4967)</f>
        <v>Seal cracks</v>
      </c>
      <c r="S4967" s="5" t="str">
        <f aca="false">IF(O4967&lt;='Tree rules'!$C$4,IF(N4967&lt;='Tree rules'!$C$5,IF(P4967&lt;='Tree rules'!$C$7,"Monitor","Polymer laminate"),IF(P4967&lt;='Tree rules'!$C$8,"Seal cracks","Polymer laminate")),IF(O4967&lt;='Tree rules'!$C$6,IF(P4967&lt;='Tree rules'!$C$9,"Polymer laminate","Steel plate or jacket"),IF(L4967&lt;='Tree rules'!$C$10,"Steel plate or jacket","Polymer laminate")))</f>
        <v>Seal cracks</v>
      </c>
      <c r="T4967" s="5" t="str">
        <f aca="false">IF(S4967=R4967,"Yes","No")</f>
        <v>Yes</v>
      </c>
    </row>
    <row r="4968" customFormat="false" ht="15" hidden="false" customHeight="false" outlineLevel="0" collapsed="false">
      <c r="A4968" s="15" t="n">
        <v>7076</v>
      </c>
      <c r="B4968" s="16" t="n">
        <v>3.70160849400051</v>
      </c>
      <c r="C4968" s="15" t="n">
        <v>230</v>
      </c>
      <c r="D4968" s="15" t="n">
        <v>350</v>
      </c>
      <c r="E4968" s="15" t="n">
        <v>25</v>
      </c>
      <c r="F4968" s="16" t="n">
        <v>0.9045760591966</v>
      </c>
      <c r="G4968" s="17" t="s">
        <v>103</v>
      </c>
      <c r="H4968" s="18" t="n">
        <v>0.2</v>
      </c>
      <c r="I4968" s="18" t="n">
        <v>1</v>
      </c>
      <c r="J4968" s="19" t="n">
        <v>0.945442053069701</v>
      </c>
      <c r="K4968" s="19" t="n">
        <v>0.413225327792382</v>
      </c>
      <c r="L4968" s="16" t="n">
        <v>12.2569817682136</v>
      </c>
      <c r="M4968" s="19" t="n">
        <v>0.782836739546319</v>
      </c>
      <c r="N4968" s="19" t="n">
        <v>1.268045451463</v>
      </c>
      <c r="O4968" s="19" t="n">
        <v>0.945442053069701</v>
      </c>
      <c r="P4968" s="19" t="n">
        <v>0.453225094873858</v>
      </c>
      <c r="Q4968" s="17" t="s">
        <v>30</v>
      </c>
      <c r="R4968" s="5" t="str">
        <f aca="false">IF(OR(Q4968="Steel plate",Q4968="Concrete jacket"),"Steel plate or jacket",Q4968)</f>
        <v>Seal cracks</v>
      </c>
      <c r="S4968" s="5" t="str">
        <f aca="false">IF(O4968&lt;='Tree rules'!$C$4,IF(N4968&lt;='Tree rules'!$C$5,IF(P4968&lt;='Tree rules'!$C$7,"Monitor","Polymer laminate"),IF(P4968&lt;='Tree rules'!$C$8,"Seal cracks","Polymer laminate")),IF(O4968&lt;='Tree rules'!$C$6,IF(P4968&lt;='Tree rules'!$C$9,"Polymer laminate","Steel plate or jacket"),IF(L4968&lt;='Tree rules'!$C$10,"Steel plate or jacket","Polymer laminate")))</f>
        <v>Seal cracks</v>
      </c>
      <c r="T4968" s="5" t="str">
        <f aca="false">IF(S4968=R4968,"Yes","No")</f>
        <v>Yes</v>
      </c>
    </row>
    <row r="4969" customFormat="false" ht="15" hidden="false" customHeight="false" outlineLevel="0" collapsed="false">
      <c r="A4969" s="15" t="n">
        <v>7078</v>
      </c>
      <c r="B4969" s="16" t="n">
        <v>3.6932092737225</v>
      </c>
      <c r="C4969" s="15" t="n">
        <v>230</v>
      </c>
      <c r="D4969" s="15" t="n">
        <v>350</v>
      </c>
      <c r="E4969" s="15" t="n">
        <v>30</v>
      </c>
      <c r="F4969" s="16" t="n">
        <v>0.64278110559382</v>
      </c>
      <c r="G4969" s="17" t="s">
        <v>101</v>
      </c>
      <c r="H4969" s="18" t="n">
        <v>0.3</v>
      </c>
      <c r="I4969" s="18" t="n">
        <v>1</v>
      </c>
      <c r="J4969" s="19" t="n">
        <v>0.958201135369836</v>
      </c>
      <c r="K4969" s="19" t="n">
        <v>0.601163997006316</v>
      </c>
      <c r="L4969" s="16" t="n">
        <v>12.0693113520343</v>
      </c>
      <c r="M4969" s="19" t="n">
        <v>0.783653120575813</v>
      </c>
      <c r="N4969" s="19" t="n">
        <v>0.604875213064028</v>
      </c>
      <c r="O4969" s="19" t="n">
        <v>0.958201135369836</v>
      </c>
      <c r="P4969" s="19" t="n">
        <v>0.381361386964495</v>
      </c>
      <c r="Q4969" s="17" t="s">
        <v>29</v>
      </c>
      <c r="R4969" s="5" t="str">
        <f aca="false">IF(OR(Q4969="Steel plate",Q4969="Concrete jacket"),"Steel plate or jacket",Q4969)</f>
        <v>Monitor</v>
      </c>
      <c r="S4969" s="5" t="str">
        <f aca="false">IF(O4969&lt;='Tree rules'!$C$4,IF(N4969&lt;='Tree rules'!$C$5,IF(P4969&lt;='Tree rules'!$C$7,"Monitor","Polymer laminate"),IF(P4969&lt;='Tree rules'!$C$8,"Seal cracks","Polymer laminate")),IF(O4969&lt;='Tree rules'!$C$6,IF(P4969&lt;='Tree rules'!$C$9,"Polymer laminate","Steel plate or jacket"),IF(L4969&lt;='Tree rules'!$C$10,"Steel plate or jacket","Polymer laminate")))</f>
        <v>Monitor</v>
      </c>
      <c r="T4969" s="5" t="str">
        <f aca="false">IF(S4969=R4969,"Yes","No")</f>
        <v>Yes</v>
      </c>
    </row>
    <row r="4970" customFormat="false" ht="15" hidden="false" customHeight="false" outlineLevel="0" collapsed="false">
      <c r="A4970" s="15" t="n">
        <v>7079</v>
      </c>
      <c r="B4970" s="16" t="n">
        <v>6.38429273813483</v>
      </c>
      <c r="C4970" s="15" t="n">
        <v>300</v>
      </c>
      <c r="D4970" s="15" t="n">
        <v>625</v>
      </c>
      <c r="E4970" s="15" t="n">
        <v>25</v>
      </c>
      <c r="F4970" s="16" t="n">
        <v>0.725960174139756</v>
      </c>
      <c r="G4970" s="17" t="s">
        <v>101</v>
      </c>
      <c r="H4970" s="18" t="n">
        <v>0.3</v>
      </c>
      <c r="I4970" s="18" t="n">
        <v>1.5</v>
      </c>
      <c r="J4970" s="19" t="n">
        <v>0.884111788569646</v>
      </c>
      <c r="K4970" s="19" t="n">
        <v>0.404943970143015</v>
      </c>
      <c r="L4970" s="16" t="n">
        <v>11.0646321284832</v>
      </c>
      <c r="M4970" s="19" t="n">
        <v>0.372731982705241</v>
      </c>
      <c r="N4970" s="19" t="n">
        <v>0.831092783137257</v>
      </c>
      <c r="O4970" s="19" t="n">
        <v>1.14715981399765</v>
      </c>
      <c r="P4970" s="19" t="n">
        <v>0.888501980367669</v>
      </c>
      <c r="Q4970" s="17" t="s">
        <v>31</v>
      </c>
      <c r="R4970" s="5" t="str">
        <f aca="false">IF(OR(Q4970="Steel plate",Q4970="Concrete jacket"),"Steel plate or jacket",Q4970)</f>
        <v>Polymer laminate</v>
      </c>
      <c r="S4970" s="5" t="str">
        <f aca="false">IF(O4970&lt;='Tree rules'!$C$4,IF(N4970&lt;='Tree rules'!$C$5,IF(P4970&lt;='Tree rules'!$C$7,"Monitor","Polymer laminate"),IF(P4970&lt;='Tree rules'!$C$8,"Seal cracks","Polymer laminate")),IF(O4970&lt;='Tree rules'!$C$6,IF(P4970&lt;='Tree rules'!$C$9,"Polymer laminate","Steel plate or jacket"),IF(L4970&lt;='Tree rules'!$C$10,"Steel plate or jacket","Polymer laminate")))</f>
        <v>Polymer laminate</v>
      </c>
      <c r="T4970" s="5" t="str">
        <f aca="false">IF(S4970=R4970,"Yes","No")</f>
        <v>Yes</v>
      </c>
    </row>
    <row r="4971" customFormat="false" ht="15" hidden="false" customHeight="false" outlineLevel="0" collapsed="false">
      <c r="A4971" s="15" t="n">
        <v>7080</v>
      </c>
      <c r="B4971" s="16" t="n">
        <v>4.71415583472937</v>
      </c>
      <c r="C4971" s="15" t="n">
        <v>300</v>
      </c>
      <c r="D4971" s="15" t="n">
        <v>425</v>
      </c>
      <c r="E4971" s="15" t="n">
        <v>20</v>
      </c>
      <c r="F4971" s="16" t="n">
        <v>0.707341881547042</v>
      </c>
      <c r="G4971" s="17" t="s">
        <v>101</v>
      </c>
      <c r="H4971" s="18" t="n">
        <v>0.3</v>
      </c>
      <c r="I4971" s="18" t="n">
        <v>1.5</v>
      </c>
      <c r="J4971" s="19" t="n">
        <v>0.935346214324954</v>
      </c>
      <c r="K4971" s="19" t="n">
        <v>0.526387535345012</v>
      </c>
      <c r="L4971" s="16" t="n">
        <v>12.4384058963836</v>
      </c>
      <c r="M4971" s="19" t="n">
        <v>0.920896704080523</v>
      </c>
      <c r="N4971" s="19" t="n">
        <v>0.770451949232551</v>
      </c>
      <c r="O4971" s="19" t="n">
        <v>1.15684202726103</v>
      </c>
      <c r="P4971" s="19" t="n">
        <v>0.466549476441752</v>
      </c>
      <c r="Q4971" s="17" t="s">
        <v>31</v>
      </c>
      <c r="R4971" s="5" t="str">
        <f aca="false">IF(OR(Q4971="Steel plate",Q4971="Concrete jacket"),"Steel plate or jacket",Q4971)</f>
        <v>Polymer laminate</v>
      </c>
      <c r="S4971" s="5" t="str">
        <f aca="false">IF(O4971&lt;='Tree rules'!$C$4,IF(N4971&lt;='Tree rules'!$C$5,IF(P4971&lt;='Tree rules'!$C$7,"Monitor","Polymer laminate"),IF(P4971&lt;='Tree rules'!$C$8,"Seal cracks","Polymer laminate")),IF(O4971&lt;='Tree rules'!$C$6,IF(P4971&lt;='Tree rules'!$C$9,"Polymer laminate","Steel plate or jacket"),IF(L4971&lt;='Tree rules'!$C$10,"Steel plate or jacket","Polymer laminate")))</f>
        <v>Polymer laminate</v>
      </c>
      <c r="T4971" s="5" t="str">
        <f aca="false">IF(S4971=R4971,"Yes","No")</f>
        <v>Yes</v>
      </c>
    </row>
    <row r="4972" customFormat="false" ht="15" hidden="false" customHeight="false" outlineLevel="0" collapsed="false">
      <c r="A4972" s="15" t="n">
        <v>7081</v>
      </c>
      <c r="B4972" s="16" t="n">
        <v>4.10091857030472</v>
      </c>
      <c r="C4972" s="15" t="n">
        <v>300</v>
      </c>
      <c r="D4972" s="15" t="n">
        <v>400</v>
      </c>
      <c r="E4972" s="15" t="n">
        <v>30</v>
      </c>
      <c r="F4972" s="16" t="n">
        <v>0.757295404255167</v>
      </c>
      <c r="G4972" s="17" t="s">
        <v>101</v>
      </c>
      <c r="H4972" s="18" t="n">
        <v>0.3</v>
      </c>
      <c r="I4972" s="18" t="n">
        <v>2</v>
      </c>
      <c r="J4972" s="19" t="n">
        <v>0.88440423177914</v>
      </c>
      <c r="K4972" s="19" t="n">
        <v>0.553681945537381</v>
      </c>
      <c r="L4972" s="16" t="n">
        <v>11.5845157353241</v>
      </c>
      <c r="M4972" s="19" t="n">
        <v>0.683759237934104</v>
      </c>
      <c r="N4972" s="19" t="n">
        <v>0.93089537910808</v>
      </c>
      <c r="O4972" s="19" t="n">
        <v>1.27912980786531</v>
      </c>
      <c r="P4972" s="19" t="n">
        <v>0.545740004017722</v>
      </c>
      <c r="Q4972" s="17" t="s">
        <v>31</v>
      </c>
      <c r="R4972" s="5" t="str">
        <f aca="false">IF(OR(Q4972="Steel plate",Q4972="Concrete jacket"),"Steel plate or jacket",Q4972)</f>
        <v>Polymer laminate</v>
      </c>
      <c r="S4972" s="5" t="str">
        <f aca="false">IF(O4972&lt;='Tree rules'!$C$4,IF(N4972&lt;='Tree rules'!$C$5,IF(P4972&lt;='Tree rules'!$C$7,"Monitor","Polymer laminate"),IF(P4972&lt;='Tree rules'!$C$8,"Seal cracks","Polymer laminate")),IF(O4972&lt;='Tree rules'!$C$6,IF(P4972&lt;='Tree rules'!$C$9,"Polymer laminate","Steel plate or jacket"),IF(L4972&lt;='Tree rules'!$C$10,"Steel plate or jacket","Polymer laminate")))</f>
        <v>Polymer laminate</v>
      </c>
      <c r="T4972" s="5" t="str">
        <f aca="false">IF(S4972=R4972,"Yes","No")</f>
        <v>Yes</v>
      </c>
    </row>
    <row r="4973" customFormat="false" ht="15" hidden="false" customHeight="false" outlineLevel="0" collapsed="false">
      <c r="A4973" s="15" t="n">
        <v>7082</v>
      </c>
      <c r="B4973" s="16" t="n">
        <v>3.07123964048477</v>
      </c>
      <c r="C4973" s="15" t="n">
        <v>230</v>
      </c>
      <c r="D4973" s="15" t="n">
        <v>300</v>
      </c>
      <c r="E4973" s="15" t="n">
        <v>25</v>
      </c>
      <c r="F4973" s="16" t="n">
        <v>0.688332522525665</v>
      </c>
      <c r="G4973" s="17" t="s">
        <v>101</v>
      </c>
      <c r="H4973" s="18" t="n">
        <v>0.3</v>
      </c>
      <c r="I4973" s="18" t="n">
        <v>1</v>
      </c>
      <c r="J4973" s="19" t="n">
        <v>0.913892227435226</v>
      </c>
      <c r="K4973" s="19" t="n">
        <v>0.625237815093351</v>
      </c>
      <c r="L4973" s="16" t="n">
        <v>12.0914946475778</v>
      </c>
      <c r="M4973" s="19" t="n">
        <v>0.434139864399385</v>
      </c>
      <c r="N4973" s="19" t="n">
        <v>0.870574450426634</v>
      </c>
      <c r="O4973" s="19" t="n">
        <v>0.913892227435226</v>
      </c>
      <c r="P4973" s="19" t="n">
        <v>0.660954628303172</v>
      </c>
      <c r="Q4973" s="17" t="s">
        <v>29</v>
      </c>
      <c r="R4973" s="5" t="str">
        <f aca="false">IF(OR(Q4973="Steel plate",Q4973="Concrete jacket"),"Steel plate or jacket",Q4973)</f>
        <v>Monitor</v>
      </c>
      <c r="S4973" s="5" t="str">
        <f aca="false">IF(O4973&lt;='Tree rules'!$C$4,IF(N4973&lt;='Tree rules'!$C$5,IF(P4973&lt;='Tree rules'!$C$7,"Monitor","Polymer laminate"),IF(P4973&lt;='Tree rules'!$C$8,"Seal cracks","Polymer laminate")),IF(O4973&lt;='Tree rules'!$C$6,IF(P4973&lt;='Tree rules'!$C$9,"Polymer laminate","Steel plate or jacket"),IF(L4973&lt;='Tree rules'!$C$10,"Steel plate or jacket","Polymer laminate")))</f>
        <v>Monitor</v>
      </c>
      <c r="T4973" s="5" t="str">
        <f aca="false">IF(S4973=R4973,"Yes","No")</f>
        <v>Yes</v>
      </c>
    </row>
    <row r="4974" customFormat="false" ht="15" hidden="false" customHeight="false" outlineLevel="0" collapsed="false">
      <c r="A4974" s="15" t="n">
        <v>7083</v>
      </c>
      <c r="B4974" s="16" t="n">
        <v>4.76507681666844</v>
      </c>
      <c r="C4974" s="15" t="n">
        <v>300</v>
      </c>
      <c r="D4974" s="15" t="n">
        <v>450</v>
      </c>
      <c r="E4974" s="15" t="n">
        <v>20</v>
      </c>
      <c r="F4974" s="16" t="n">
        <v>0.663570725510715</v>
      </c>
      <c r="G4974" s="17" t="s">
        <v>101</v>
      </c>
      <c r="H4974" s="18" t="n">
        <v>0.3</v>
      </c>
      <c r="I4974" s="18" t="n">
        <v>1</v>
      </c>
      <c r="J4974" s="19" t="n">
        <v>0.959156238752613</v>
      </c>
      <c r="K4974" s="19" t="n">
        <v>0.54991948109593</v>
      </c>
      <c r="L4974" s="16" t="n">
        <v>11.794744595714</v>
      </c>
      <c r="M4974" s="19" t="n">
        <v>0.949249008161242</v>
      </c>
      <c r="N4974" s="19" t="n">
        <v>0.611689944180611</v>
      </c>
      <c r="O4974" s="19" t="n">
        <v>0.959156238752613</v>
      </c>
      <c r="P4974" s="19" t="n">
        <v>0.390602393809305</v>
      </c>
      <c r="Q4974" s="17" t="s">
        <v>29</v>
      </c>
      <c r="R4974" s="5" t="str">
        <f aca="false">IF(OR(Q4974="Steel plate",Q4974="Concrete jacket"),"Steel plate or jacket",Q4974)</f>
        <v>Monitor</v>
      </c>
      <c r="S4974" s="5" t="str">
        <f aca="false">IF(O4974&lt;='Tree rules'!$C$4,IF(N4974&lt;='Tree rules'!$C$5,IF(P4974&lt;='Tree rules'!$C$7,"Monitor","Polymer laminate"),IF(P4974&lt;='Tree rules'!$C$8,"Seal cracks","Polymer laminate")),IF(O4974&lt;='Tree rules'!$C$6,IF(P4974&lt;='Tree rules'!$C$9,"Polymer laminate","Steel plate or jacket"),IF(L4974&lt;='Tree rules'!$C$10,"Steel plate or jacket","Polymer laminate")))</f>
        <v>Monitor</v>
      </c>
      <c r="T4974" s="5" t="str">
        <f aca="false">IF(S4974=R4974,"Yes","No")</f>
        <v>Yes</v>
      </c>
    </row>
    <row r="4975" customFormat="false" ht="15" hidden="false" customHeight="false" outlineLevel="0" collapsed="false">
      <c r="A4975" s="15" t="n">
        <v>7084</v>
      </c>
      <c r="B4975" s="16" t="n">
        <v>6.62160950142695</v>
      </c>
      <c r="C4975" s="15" t="n">
        <v>300</v>
      </c>
      <c r="D4975" s="15" t="n">
        <v>550</v>
      </c>
      <c r="E4975" s="15" t="n">
        <v>20</v>
      </c>
      <c r="F4975" s="16" t="n">
        <v>0.664887334093078</v>
      </c>
      <c r="G4975" s="17" t="s">
        <v>103</v>
      </c>
      <c r="H4975" s="18" t="n">
        <v>0.2</v>
      </c>
      <c r="I4975" s="18" t="n">
        <v>1</v>
      </c>
      <c r="J4975" s="19" t="n">
        <v>0.875486175966585</v>
      </c>
      <c r="K4975" s="19" t="n">
        <v>0.509757738928619</v>
      </c>
      <c r="L4975" s="16" t="n">
        <v>13.1381140901328</v>
      </c>
      <c r="M4975" s="19" t="n">
        <v>0.874193362842898</v>
      </c>
      <c r="N4975" s="19" t="n">
        <v>0.766206084424575</v>
      </c>
      <c r="O4975" s="19" t="n">
        <v>0.875486175966585</v>
      </c>
      <c r="P4975" s="19" t="n">
        <v>0.442048168825016</v>
      </c>
      <c r="Q4975" s="17" t="s">
        <v>29</v>
      </c>
      <c r="R4975" s="5" t="str">
        <f aca="false">IF(OR(Q4975="Steel plate",Q4975="Concrete jacket"),"Steel plate or jacket",Q4975)</f>
        <v>Monitor</v>
      </c>
      <c r="S4975" s="5" t="str">
        <f aca="false">IF(O4975&lt;='Tree rules'!$C$4,IF(N4975&lt;='Tree rules'!$C$5,IF(P4975&lt;='Tree rules'!$C$7,"Monitor","Polymer laminate"),IF(P4975&lt;='Tree rules'!$C$8,"Seal cracks","Polymer laminate")),IF(O4975&lt;='Tree rules'!$C$6,IF(P4975&lt;='Tree rules'!$C$9,"Polymer laminate","Steel plate or jacket"),IF(L4975&lt;='Tree rules'!$C$10,"Steel plate or jacket","Polymer laminate")))</f>
        <v>Monitor</v>
      </c>
      <c r="T4975" s="5" t="str">
        <f aca="false">IF(S4975=R4975,"Yes","No")</f>
        <v>Yes</v>
      </c>
    </row>
    <row r="4976" customFormat="false" ht="15" hidden="false" customHeight="false" outlineLevel="0" collapsed="false">
      <c r="A4976" s="15" t="n">
        <v>7085</v>
      </c>
      <c r="B4976" s="16" t="n">
        <v>5.17082426655534</v>
      </c>
      <c r="C4976" s="15" t="n">
        <v>300</v>
      </c>
      <c r="D4976" s="15" t="n">
        <v>475</v>
      </c>
      <c r="E4976" s="15" t="n">
        <v>30</v>
      </c>
      <c r="F4976" s="16" t="n">
        <v>0.624901102811956</v>
      </c>
      <c r="G4976" s="17" t="s">
        <v>103</v>
      </c>
      <c r="H4976" s="18" t="n">
        <v>0.2</v>
      </c>
      <c r="I4976" s="18" t="n">
        <v>1</v>
      </c>
      <c r="J4976" s="19" t="n">
        <v>0.885713115124019</v>
      </c>
      <c r="K4976" s="19" t="n">
        <v>0.535570278162104</v>
      </c>
      <c r="L4976" s="16" t="n">
        <v>12.0532034185439</v>
      </c>
      <c r="M4976" s="19" t="n">
        <v>0.944136097724736</v>
      </c>
      <c r="N4976" s="19" t="n">
        <v>0.848119134725522</v>
      </c>
      <c r="O4976" s="19" t="n">
        <v>0.885713115124019</v>
      </c>
      <c r="P4976" s="19" t="n">
        <v>0.31598244226952</v>
      </c>
      <c r="Q4976" s="17" t="s">
        <v>29</v>
      </c>
      <c r="R4976" s="5" t="str">
        <f aca="false">IF(OR(Q4976="Steel plate",Q4976="Concrete jacket"),"Steel plate or jacket",Q4976)</f>
        <v>Monitor</v>
      </c>
      <c r="S4976" s="5" t="str">
        <f aca="false">IF(O4976&lt;='Tree rules'!$C$4,IF(N4976&lt;='Tree rules'!$C$5,IF(P4976&lt;='Tree rules'!$C$7,"Monitor","Polymer laminate"),IF(P4976&lt;='Tree rules'!$C$8,"Seal cracks","Polymer laminate")),IF(O4976&lt;='Tree rules'!$C$6,IF(P4976&lt;='Tree rules'!$C$9,"Polymer laminate","Steel plate or jacket"),IF(L4976&lt;='Tree rules'!$C$10,"Steel plate or jacket","Polymer laminate")))</f>
        <v>Monitor</v>
      </c>
      <c r="T4976" s="5" t="str">
        <f aca="false">IF(S4976=R4976,"Yes","No")</f>
        <v>Yes</v>
      </c>
    </row>
    <row r="4977" customFormat="false" ht="15" hidden="false" customHeight="false" outlineLevel="0" collapsed="false">
      <c r="A4977" s="15" t="n">
        <v>7086</v>
      </c>
      <c r="B4977" s="16" t="n">
        <v>3.26603780141358</v>
      </c>
      <c r="C4977" s="15" t="n">
        <v>300</v>
      </c>
      <c r="D4977" s="15" t="n">
        <v>300</v>
      </c>
      <c r="E4977" s="15" t="n">
        <v>25</v>
      </c>
      <c r="F4977" s="16" t="n">
        <v>0.791582400904515</v>
      </c>
      <c r="G4977" s="17" t="s">
        <v>101</v>
      </c>
      <c r="H4977" s="18" t="n">
        <v>0.3</v>
      </c>
      <c r="I4977" s="18" t="n">
        <v>1</v>
      </c>
      <c r="J4977" s="19" t="n">
        <v>0.872926655003231</v>
      </c>
      <c r="K4977" s="19" t="n">
        <v>0.624664927501125</v>
      </c>
      <c r="L4977" s="16" t="n">
        <v>12.8584165409984</v>
      </c>
      <c r="M4977" s="19" t="n">
        <v>0.479129961623143</v>
      </c>
      <c r="N4977" s="19" t="n">
        <v>0.73976925945066</v>
      </c>
      <c r="O4977" s="19" t="n">
        <v>0.872926655003231</v>
      </c>
      <c r="P4977" s="19" t="n">
        <v>0.697902961822202</v>
      </c>
      <c r="Q4977" s="17" t="s">
        <v>29</v>
      </c>
      <c r="R4977" s="5" t="str">
        <f aca="false">IF(OR(Q4977="Steel plate",Q4977="Concrete jacket"),"Steel plate or jacket",Q4977)</f>
        <v>Monitor</v>
      </c>
      <c r="S4977" s="5" t="str">
        <f aca="false">IF(O4977&lt;='Tree rules'!$C$4,IF(N4977&lt;='Tree rules'!$C$5,IF(P4977&lt;='Tree rules'!$C$7,"Monitor","Polymer laminate"),IF(P4977&lt;='Tree rules'!$C$8,"Seal cracks","Polymer laminate")),IF(O4977&lt;='Tree rules'!$C$6,IF(P4977&lt;='Tree rules'!$C$9,"Polymer laminate","Steel plate or jacket"),IF(L4977&lt;='Tree rules'!$C$10,"Steel plate or jacket","Polymer laminate")))</f>
        <v>Monitor</v>
      </c>
      <c r="T4977" s="5" t="str">
        <f aca="false">IF(S4977=R4977,"Yes","No")</f>
        <v>Yes</v>
      </c>
    </row>
    <row r="4978" customFormat="false" ht="15" hidden="false" customHeight="false" outlineLevel="0" collapsed="false">
      <c r="A4978" s="15" t="n">
        <v>7088</v>
      </c>
      <c r="B4978" s="16" t="n">
        <v>5.25817102941261</v>
      </c>
      <c r="C4978" s="15" t="n">
        <v>300</v>
      </c>
      <c r="D4978" s="15" t="n">
        <v>450</v>
      </c>
      <c r="E4978" s="15" t="n">
        <v>30</v>
      </c>
      <c r="F4978" s="16" t="n">
        <v>0.663570725510715</v>
      </c>
      <c r="G4978" s="17" t="s">
        <v>103</v>
      </c>
      <c r="H4978" s="18" t="n">
        <v>0.2</v>
      </c>
      <c r="I4978" s="18" t="n">
        <v>2</v>
      </c>
      <c r="J4978" s="19" t="n">
        <v>0.975466834318921</v>
      </c>
      <c r="K4978" s="19" t="n">
        <v>0.585352607826623</v>
      </c>
      <c r="L4978" s="16" t="n">
        <v>13.0152748252787</v>
      </c>
      <c r="M4978" s="19" t="n">
        <v>0.824844263110652</v>
      </c>
      <c r="N4978" s="19" t="n">
        <v>1.46035523004019</v>
      </c>
      <c r="O4978" s="19" t="n">
        <v>1.37994161332088</v>
      </c>
      <c r="P4978" s="19" t="n">
        <v>0.531804588736515</v>
      </c>
      <c r="Q4978" s="17" t="s">
        <v>31</v>
      </c>
      <c r="R4978" s="5" t="str">
        <f aca="false">IF(OR(Q4978="Steel plate",Q4978="Concrete jacket"),"Steel plate or jacket",Q4978)</f>
        <v>Polymer laminate</v>
      </c>
      <c r="S4978" s="5" t="str">
        <f aca="false">IF(O4978&lt;='Tree rules'!$C$4,IF(N4978&lt;='Tree rules'!$C$5,IF(P4978&lt;='Tree rules'!$C$7,"Monitor","Polymer laminate"),IF(P4978&lt;='Tree rules'!$C$8,"Seal cracks","Polymer laminate")),IF(O4978&lt;='Tree rules'!$C$6,IF(P4978&lt;='Tree rules'!$C$9,"Polymer laminate","Steel plate or jacket"),IF(L4978&lt;='Tree rules'!$C$10,"Steel plate or jacket","Polymer laminate")))</f>
        <v>Steel plate or jacket</v>
      </c>
      <c r="T4978" s="5" t="str">
        <f aca="false">IF(S4978=R4978,"Yes","No")</f>
        <v>No</v>
      </c>
    </row>
    <row r="4979" customFormat="false" ht="15" hidden="false" customHeight="false" outlineLevel="0" collapsed="false">
      <c r="A4979" s="15" t="n">
        <v>7091</v>
      </c>
      <c r="B4979" s="16" t="n">
        <v>5.29224821172705</v>
      </c>
      <c r="C4979" s="15" t="n">
        <v>230</v>
      </c>
      <c r="D4979" s="15" t="n">
        <v>425</v>
      </c>
      <c r="E4979" s="15" t="n">
        <v>25</v>
      </c>
      <c r="F4979" s="16" t="n">
        <v>0.691964884122107</v>
      </c>
      <c r="G4979" s="17" t="s">
        <v>101</v>
      </c>
      <c r="H4979" s="18" t="n">
        <v>0.3</v>
      </c>
      <c r="I4979" s="18" t="n">
        <v>1</v>
      </c>
      <c r="J4979" s="19" t="n">
        <v>0.909276848082867</v>
      </c>
      <c r="K4979" s="19" t="n">
        <v>0.484279156264751</v>
      </c>
      <c r="L4979" s="16" t="n">
        <v>13.9637155982244</v>
      </c>
      <c r="M4979" s="19" t="n">
        <v>0.326443463944337</v>
      </c>
      <c r="N4979" s="19" t="n">
        <v>0.690695862003926</v>
      </c>
      <c r="O4979" s="19" t="n">
        <v>0.909276848082867</v>
      </c>
      <c r="P4979" s="19" t="n">
        <v>1.0481298635941</v>
      </c>
      <c r="Q4979" s="17" t="s">
        <v>31</v>
      </c>
      <c r="R4979" s="5" t="str">
        <f aca="false">IF(OR(Q4979="Steel plate",Q4979="Concrete jacket"),"Steel plate or jacket",Q4979)</f>
        <v>Polymer laminate</v>
      </c>
      <c r="S4979" s="5" t="str">
        <f aca="false">IF(O4979&lt;='Tree rules'!$C$4,IF(N4979&lt;='Tree rules'!$C$5,IF(P4979&lt;='Tree rules'!$C$7,"Monitor","Polymer laminate"),IF(P4979&lt;='Tree rules'!$C$8,"Seal cracks","Polymer laminate")),IF(O4979&lt;='Tree rules'!$C$6,IF(P4979&lt;='Tree rules'!$C$9,"Polymer laminate","Steel plate or jacket"),IF(L4979&lt;='Tree rules'!$C$10,"Steel plate or jacket","Polymer laminate")))</f>
        <v>Polymer laminate</v>
      </c>
      <c r="T4979" s="5" t="str">
        <f aca="false">IF(S4979=R4979,"Yes","No")</f>
        <v>Yes</v>
      </c>
    </row>
    <row r="4980" customFormat="false" ht="15" hidden="false" customHeight="false" outlineLevel="0" collapsed="false">
      <c r="A4980" s="15" t="n">
        <v>7092</v>
      </c>
      <c r="B4980" s="16" t="n">
        <v>7.73884658968694</v>
      </c>
      <c r="C4980" s="15" t="n">
        <v>300</v>
      </c>
      <c r="D4980" s="15" t="n">
        <v>700</v>
      </c>
      <c r="E4980" s="15" t="n">
        <v>25</v>
      </c>
      <c r="F4980" s="16" t="n">
        <v>0.642452485396686</v>
      </c>
      <c r="G4980" s="17" t="s">
        <v>101</v>
      </c>
      <c r="H4980" s="18" t="n">
        <v>0.3</v>
      </c>
      <c r="I4980" s="18" t="n">
        <v>2</v>
      </c>
      <c r="J4980" s="19" t="n">
        <v>0.851428448187073</v>
      </c>
      <c r="K4980" s="19" t="n">
        <v>0.621484529073972</v>
      </c>
      <c r="L4980" s="16" t="n">
        <v>11.8693966099493</v>
      </c>
      <c r="M4980" s="19" t="n">
        <v>0.843643625672066</v>
      </c>
      <c r="N4980" s="19" t="n">
        <v>0.77343355368168</v>
      </c>
      <c r="O4980" s="19" t="n">
        <v>1.17370728821242</v>
      </c>
      <c r="P4980" s="19" t="n">
        <v>0.48557207218392</v>
      </c>
      <c r="Q4980" s="17" t="s">
        <v>31</v>
      </c>
      <c r="R4980" s="5" t="str">
        <f aca="false">IF(OR(Q4980="Steel plate",Q4980="Concrete jacket"),"Steel plate or jacket",Q4980)</f>
        <v>Polymer laminate</v>
      </c>
      <c r="S4980" s="5" t="str">
        <f aca="false">IF(O4980&lt;='Tree rules'!$C$4,IF(N4980&lt;='Tree rules'!$C$5,IF(P4980&lt;='Tree rules'!$C$7,"Monitor","Polymer laminate"),IF(P4980&lt;='Tree rules'!$C$8,"Seal cracks","Polymer laminate")),IF(O4980&lt;='Tree rules'!$C$6,IF(P4980&lt;='Tree rules'!$C$9,"Polymer laminate","Steel plate or jacket"),IF(L4980&lt;='Tree rules'!$C$10,"Steel plate or jacket","Polymer laminate")))</f>
        <v>Polymer laminate</v>
      </c>
      <c r="T4980" s="5" t="str">
        <f aca="false">IF(S4980=R4980,"Yes","No")</f>
        <v>Yes</v>
      </c>
    </row>
    <row r="4981" customFormat="false" ht="15" hidden="false" customHeight="false" outlineLevel="0" collapsed="false">
      <c r="A4981" s="15" t="n">
        <v>7094</v>
      </c>
      <c r="B4981" s="16" t="n">
        <v>5.00403740059713</v>
      </c>
      <c r="C4981" s="15" t="n">
        <v>230</v>
      </c>
      <c r="D4981" s="15" t="n">
        <v>425</v>
      </c>
      <c r="E4981" s="15" t="n">
        <v>30</v>
      </c>
      <c r="F4981" s="16" t="n">
        <v>0.724620609754306</v>
      </c>
      <c r="G4981" s="17" t="s">
        <v>103</v>
      </c>
      <c r="H4981" s="18" t="n">
        <v>0.2</v>
      </c>
      <c r="I4981" s="18" t="n">
        <v>1.5</v>
      </c>
      <c r="J4981" s="19" t="n">
        <v>0.895617903060434</v>
      </c>
      <c r="K4981" s="19" t="n">
        <v>0.524190867957148</v>
      </c>
      <c r="L4981" s="16" t="n">
        <v>13.2733087548995</v>
      </c>
      <c r="M4981" s="19" t="n">
        <v>0.954545321031586</v>
      </c>
      <c r="N4981" s="19" t="n">
        <v>1.4717800404479</v>
      </c>
      <c r="O4981" s="19" t="n">
        <v>1.10868949160905</v>
      </c>
      <c r="P4981" s="19" t="n">
        <v>0.40796023278899</v>
      </c>
      <c r="Q4981" s="17" t="s">
        <v>31</v>
      </c>
      <c r="R4981" s="5" t="str">
        <f aca="false">IF(OR(Q4981="Steel plate",Q4981="Concrete jacket"),"Steel plate or jacket",Q4981)</f>
        <v>Polymer laminate</v>
      </c>
      <c r="S4981" s="5" t="str">
        <f aca="false">IF(O4981&lt;='Tree rules'!$C$4,IF(N4981&lt;='Tree rules'!$C$5,IF(P4981&lt;='Tree rules'!$C$7,"Monitor","Polymer laminate"),IF(P4981&lt;='Tree rules'!$C$8,"Seal cracks","Polymer laminate")),IF(O4981&lt;='Tree rules'!$C$6,IF(P4981&lt;='Tree rules'!$C$9,"Polymer laminate","Steel plate or jacket"),IF(L4981&lt;='Tree rules'!$C$10,"Steel plate or jacket","Polymer laminate")))</f>
        <v>Polymer laminate</v>
      </c>
      <c r="T4981" s="5" t="str">
        <f aca="false">IF(S4981=R4981,"Yes","No")</f>
        <v>Yes</v>
      </c>
    </row>
    <row r="4982" customFormat="false" ht="15" hidden="false" customHeight="false" outlineLevel="0" collapsed="false">
      <c r="A4982" s="15" t="n">
        <v>7095</v>
      </c>
      <c r="B4982" s="16" t="n">
        <v>5.26030396493567</v>
      </c>
      <c r="C4982" s="15" t="n">
        <v>230</v>
      </c>
      <c r="D4982" s="15" t="n">
        <v>475</v>
      </c>
      <c r="E4982" s="15" t="n">
        <v>30</v>
      </c>
      <c r="F4982" s="16" t="n">
        <v>0.611316296229087</v>
      </c>
      <c r="G4982" s="17" t="s">
        <v>103</v>
      </c>
      <c r="H4982" s="18" t="n">
        <v>0.2</v>
      </c>
      <c r="I4982" s="18" t="n">
        <v>1</v>
      </c>
      <c r="J4982" s="19" t="n">
        <v>0.868463652208815</v>
      </c>
      <c r="K4982" s="19" t="n">
        <v>0.518323977987677</v>
      </c>
      <c r="L4982" s="16" t="n">
        <v>12.2617808040458</v>
      </c>
      <c r="M4982" s="19" t="n">
        <v>0.732351706730955</v>
      </c>
      <c r="N4982" s="19" t="n">
        <v>0.879792301502247</v>
      </c>
      <c r="O4982" s="19" t="n">
        <v>0.868463652208815</v>
      </c>
      <c r="P4982" s="19" t="n">
        <v>0.377509811126917</v>
      </c>
      <c r="Q4982" s="17" t="s">
        <v>29</v>
      </c>
      <c r="R4982" s="5" t="str">
        <f aca="false">IF(OR(Q4982="Steel plate",Q4982="Concrete jacket"),"Steel plate or jacket",Q4982)</f>
        <v>Monitor</v>
      </c>
      <c r="S4982" s="5" t="str">
        <f aca="false">IF(O4982&lt;='Tree rules'!$C$4,IF(N4982&lt;='Tree rules'!$C$5,IF(P4982&lt;='Tree rules'!$C$7,"Monitor","Polymer laminate"),IF(P4982&lt;='Tree rules'!$C$8,"Seal cracks","Polymer laminate")),IF(O4982&lt;='Tree rules'!$C$6,IF(P4982&lt;='Tree rules'!$C$9,"Polymer laminate","Steel plate or jacket"),IF(L4982&lt;='Tree rules'!$C$10,"Steel plate or jacket","Polymer laminate")))</f>
        <v>Monitor</v>
      </c>
      <c r="T4982" s="5" t="str">
        <f aca="false">IF(S4982=R4982,"Yes","No")</f>
        <v>Yes</v>
      </c>
    </row>
    <row r="4983" customFormat="false" ht="15" hidden="false" customHeight="false" outlineLevel="0" collapsed="false">
      <c r="A4983" s="15" t="n">
        <v>7096</v>
      </c>
      <c r="B4983" s="16" t="n">
        <v>6.39917537516309</v>
      </c>
      <c r="C4983" s="15" t="n">
        <v>300</v>
      </c>
      <c r="D4983" s="15" t="n">
        <v>575</v>
      </c>
      <c r="E4983" s="15" t="n">
        <v>20</v>
      </c>
      <c r="F4983" s="16" t="n">
        <v>0.521561426276905</v>
      </c>
      <c r="G4983" s="17" t="s">
        <v>102</v>
      </c>
      <c r="H4983" s="18" t="n">
        <v>0.1</v>
      </c>
      <c r="I4983" s="18" t="n">
        <v>1.5</v>
      </c>
      <c r="J4983" s="19" t="n">
        <v>0.923309764321431</v>
      </c>
      <c r="K4983" s="19" t="n">
        <v>0.57153372770805</v>
      </c>
      <c r="L4983" s="16" t="n">
        <v>12.4497575392278</v>
      </c>
      <c r="M4983" s="19" t="n">
        <v>0.568545009854668</v>
      </c>
      <c r="N4983" s="19" t="n">
        <v>2.95669597691935</v>
      </c>
      <c r="O4983" s="19" t="n">
        <v>1.12111331076621</v>
      </c>
      <c r="P4983" s="19" t="n">
        <v>0.579481284824682</v>
      </c>
      <c r="Q4983" s="17" t="s">
        <v>31</v>
      </c>
      <c r="R4983" s="5" t="str">
        <f aca="false">IF(OR(Q4983="Steel plate",Q4983="Concrete jacket"),"Steel plate or jacket",Q4983)</f>
        <v>Polymer laminate</v>
      </c>
      <c r="S4983" s="5" t="str">
        <f aca="false">IF(O4983&lt;='Tree rules'!$C$4,IF(N4983&lt;='Tree rules'!$C$5,IF(P4983&lt;='Tree rules'!$C$7,"Monitor","Polymer laminate"),IF(P4983&lt;='Tree rules'!$C$8,"Seal cracks","Polymer laminate")),IF(O4983&lt;='Tree rules'!$C$6,IF(P4983&lt;='Tree rules'!$C$9,"Polymer laminate","Steel plate or jacket"),IF(L4983&lt;='Tree rules'!$C$10,"Steel plate or jacket","Polymer laminate")))</f>
        <v>Polymer laminate</v>
      </c>
      <c r="T4983" s="5" t="str">
        <f aca="false">IF(S4983=R4983,"Yes","No")</f>
        <v>Yes</v>
      </c>
    </row>
    <row r="4984" customFormat="false" ht="15" hidden="false" customHeight="false" outlineLevel="0" collapsed="false">
      <c r="A4984" s="15" t="n">
        <v>7097</v>
      </c>
      <c r="B4984" s="16" t="n">
        <v>3.76632348992118</v>
      </c>
      <c r="C4984" s="15" t="n">
        <v>300</v>
      </c>
      <c r="D4984" s="15" t="n">
        <v>350</v>
      </c>
      <c r="E4984" s="15" t="n">
        <v>30</v>
      </c>
      <c r="F4984" s="16" t="n">
        <v>0.881850569428714</v>
      </c>
      <c r="G4984" s="17" t="s">
        <v>103</v>
      </c>
      <c r="H4984" s="18" t="n">
        <v>0.2</v>
      </c>
      <c r="I4984" s="18" t="n">
        <v>1</v>
      </c>
      <c r="J4984" s="19" t="n">
        <v>0.861457871567163</v>
      </c>
      <c r="K4984" s="19" t="n">
        <v>0.532883967285408</v>
      </c>
      <c r="L4984" s="16" t="n">
        <v>12.3892220063197</v>
      </c>
      <c r="M4984" s="19" t="n">
        <v>0.548507690046643</v>
      </c>
      <c r="N4984" s="19" t="n">
        <v>0.954668069251788</v>
      </c>
      <c r="O4984" s="19" t="n">
        <v>0.861457871567163</v>
      </c>
      <c r="P4984" s="19" t="n">
        <v>0.606240467458025</v>
      </c>
      <c r="Q4984" s="17" t="s">
        <v>29</v>
      </c>
      <c r="R4984" s="5" t="str">
        <f aca="false">IF(OR(Q4984="Steel plate",Q4984="Concrete jacket"),"Steel plate or jacket",Q4984)</f>
        <v>Monitor</v>
      </c>
      <c r="S4984" s="5" t="str">
        <f aca="false">IF(O4984&lt;='Tree rules'!$C$4,IF(N4984&lt;='Tree rules'!$C$5,IF(P4984&lt;='Tree rules'!$C$7,"Monitor","Polymer laminate"),IF(P4984&lt;='Tree rules'!$C$8,"Seal cracks","Polymer laminate")),IF(O4984&lt;='Tree rules'!$C$6,IF(P4984&lt;='Tree rules'!$C$9,"Polymer laminate","Steel plate or jacket"),IF(L4984&lt;='Tree rules'!$C$10,"Steel plate or jacket","Polymer laminate")))</f>
        <v>Monitor</v>
      </c>
      <c r="T4984" s="5" t="str">
        <f aca="false">IF(S4984=R4984,"Yes","No")</f>
        <v>Yes</v>
      </c>
    </row>
    <row r="4985" customFormat="false" ht="15" hidden="false" customHeight="false" outlineLevel="0" collapsed="false">
      <c r="A4985" s="15" t="n">
        <v>7098</v>
      </c>
      <c r="B4985" s="16" t="n">
        <v>7.19865616145201</v>
      </c>
      <c r="C4985" s="15" t="n">
        <v>300</v>
      </c>
      <c r="D4985" s="15" t="n">
        <v>700</v>
      </c>
      <c r="E4985" s="15" t="n">
        <v>20</v>
      </c>
      <c r="F4985" s="16" t="n">
        <v>0.642452485396686</v>
      </c>
      <c r="G4985" s="17" t="s">
        <v>101</v>
      </c>
      <c r="H4985" s="18" t="n">
        <v>0.3</v>
      </c>
      <c r="I4985" s="18" t="n">
        <v>1.5</v>
      </c>
      <c r="J4985" s="19" t="n">
        <v>0.930710425625923</v>
      </c>
      <c r="K4985" s="19" t="n">
        <v>0.596112093144785</v>
      </c>
      <c r="L4985" s="16" t="n">
        <v>11.0408836832086</v>
      </c>
      <c r="M4985" s="19" t="n">
        <v>0.458875222359019</v>
      </c>
      <c r="N4985" s="19" t="n">
        <v>0.779116235731194</v>
      </c>
      <c r="O4985" s="19" t="n">
        <v>1.11866176847311</v>
      </c>
      <c r="P4985" s="19" t="n">
        <v>0.838959988984906</v>
      </c>
      <c r="Q4985" s="17" t="s">
        <v>31</v>
      </c>
      <c r="R4985" s="5" t="str">
        <f aca="false">IF(OR(Q4985="Steel plate",Q4985="Concrete jacket"),"Steel plate or jacket",Q4985)</f>
        <v>Polymer laminate</v>
      </c>
      <c r="S4985" s="5" t="str">
        <f aca="false">IF(O4985&lt;='Tree rules'!$C$4,IF(N4985&lt;='Tree rules'!$C$5,IF(P4985&lt;='Tree rules'!$C$7,"Monitor","Polymer laminate"),IF(P4985&lt;='Tree rules'!$C$8,"Seal cracks","Polymer laminate")),IF(O4985&lt;='Tree rules'!$C$6,IF(P4985&lt;='Tree rules'!$C$9,"Polymer laminate","Steel plate or jacket"),IF(L4985&lt;='Tree rules'!$C$10,"Steel plate or jacket","Polymer laminate")))</f>
        <v>Polymer laminate</v>
      </c>
      <c r="T4985" s="5" t="str">
        <f aca="false">IF(S4985=R4985,"Yes","No")</f>
        <v>Yes</v>
      </c>
    </row>
    <row r="4986" customFormat="false" ht="15" hidden="false" customHeight="false" outlineLevel="0" collapsed="false">
      <c r="A4986" s="15" t="n">
        <v>7099</v>
      </c>
      <c r="B4986" s="16" t="n">
        <v>3.01676697884283</v>
      </c>
      <c r="C4986" s="15" t="n">
        <v>300</v>
      </c>
      <c r="D4986" s="15" t="n">
        <v>300</v>
      </c>
      <c r="E4986" s="15" t="n">
        <v>20</v>
      </c>
      <c r="F4986" s="16" t="n">
        <v>0.589048622548086</v>
      </c>
      <c r="G4986" s="17" t="s">
        <v>101</v>
      </c>
      <c r="H4986" s="18" t="n">
        <v>0.3</v>
      </c>
      <c r="I4986" s="18" t="n">
        <v>1.5</v>
      </c>
      <c r="J4986" s="19" t="n">
        <v>0.99320417757705</v>
      </c>
      <c r="K4986" s="19" t="n">
        <v>0.455437349900898</v>
      </c>
      <c r="L4986" s="16" t="n">
        <v>11.7842460111048</v>
      </c>
      <c r="M4986" s="19" t="n">
        <v>0.816543641541414</v>
      </c>
      <c r="N4986" s="19" t="n">
        <v>0.879276577531101</v>
      </c>
      <c r="O4986" s="19" t="n">
        <v>1.26363512709248</v>
      </c>
      <c r="P4986" s="19" t="n">
        <v>0.378011459180575</v>
      </c>
      <c r="Q4986" s="17" t="s">
        <v>31</v>
      </c>
      <c r="R4986" s="5" t="str">
        <f aca="false">IF(OR(Q4986="Steel plate",Q4986="Concrete jacket"),"Steel plate or jacket",Q4986)</f>
        <v>Polymer laminate</v>
      </c>
      <c r="S4986" s="5" t="str">
        <f aca="false">IF(O4986&lt;='Tree rules'!$C$4,IF(N4986&lt;='Tree rules'!$C$5,IF(P4986&lt;='Tree rules'!$C$7,"Monitor","Polymer laminate"),IF(P4986&lt;='Tree rules'!$C$8,"Seal cracks","Polymer laminate")),IF(O4986&lt;='Tree rules'!$C$6,IF(P4986&lt;='Tree rules'!$C$9,"Polymer laminate","Steel plate or jacket"),IF(L4986&lt;='Tree rules'!$C$10,"Steel plate or jacket","Polymer laminate")))</f>
        <v>Polymer laminate</v>
      </c>
      <c r="T4986" s="5" t="str">
        <f aca="false">IF(S4986=R4986,"Yes","No")</f>
        <v>Yes</v>
      </c>
    </row>
    <row r="4987" customFormat="false" ht="15" hidden="false" customHeight="false" outlineLevel="0" collapsed="false">
      <c r="A4987" s="15" t="n">
        <v>7102</v>
      </c>
      <c r="B4987" s="16" t="n">
        <v>4.59464198962057</v>
      </c>
      <c r="C4987" s="15" t="n">
        <v>230</v>
      </c>
      <c r="D4987" s="15" t="n">
        <v>425</v>
      </c>
      <c r="E4987" s="15" t="n">
        <v>25</v>
      </c>
      <c r="F4987" s="16" t="n">
        <v>0.691964884122107</v>
      </c>
      <c r="G4987" s="17" t="s">
        <v>101</v>
      </c>
      <c r="H4987" s="18" t="n">
        <v>0.3</v>
      </c>
      <c r="I4987" s="18" t="n">
        <v>1</v>
      </c>
      <c r="J4987" s="19" t="n">
        <v>0.920016517346251</v>
      </c>
      <c r="K4987" s="19" t="n">
        <v>0.426708186121244</v>
      </c>
      <c r="L4987" s="16" t="n">
        <v>12.1230659356743</v>
      </c>
      <c r="M4987" s="19" t="n">
        <v>0.438714121750974</v>
      </c>
      <c r="N4987" s="19" t="n">
        <v>0.681220608061247</v>
      </c>
      <c r="O4987" s="19" t="n">
        <v>0.920016517346251</v>
      </c>
      <c r="P4987" s="19" t="n">
        <v>0.66238998711412</v>
      </c>
      <c r="Q4987" s="17" t="s">
        <v>29</v>
      </c>
      <c r="R4987" s="5" t="str">
        <f aca="false">IF(OR(Q4987="Steel plate",Q4987="Concrete jacket"),"Steel plate or jacket",Q4987)</f>
        <v>Monitor</v>
      </c>
      <c r="S4987" s="5" t="str">
        <f aca="false">IF(O4987&lt;='Tree rules'!$C$4,IF(N4987&lt;='Tree rules'!$C$5,IF(P4987&lt;='Tree rules'!$C$7,"Monitor","Polymer laminate"),IF(P4987&lt;='Tree rules'!$C$8,"Seal cracks","Polymer laminate")),IF(O4987&lt;='Tree rules'!$C$6,IF(P4987&lt;='Tree rules'!$C$9,"Polymer laminate","Steel plate or jacket"),IF(L4987&lt;='Tree rules'!$C$10,"Steel plate or jacket","Polymer laminate")))</f>
        <v>Monitor</v>
      </c>
      <c r="T4987" s="5" t="str">
        <f aca="false">IF(S4987=R4987,"Yes","No")</f>
        <v>Yes</v>
      </c>
    </row>
    <row r="4988" customFormat="false" ht="15" hidden="false" customHeight="false" outlineLevel="0" collapsed="false">
      <c r="A4988" s="15" t="n">
        <v>7103</v>
      </c>
      <c r="B4988" s="16" t="n">
        <v>5.06830135947411</v>
      </c>
      <c r="C4988" s="15" t="n">
        <v>300</v>
      </c>
      <c r="D4988" s="15" t="n">
        <v>400</v>
      </c>
      <c r="E4988" s="15" t="n">
        <v>30</v>
      </c>
      <c r="F4988" s="16" t="n">
        <v>0.790804050461148</v>
      </c>
      <c r="G4988" s="17" t="s">
        <v>102</v>
      </c>
      <c r="H4988" s="18" t="n">
        <v>0.1</v>
      </c>
      <c r="I4988" s="18" t="n">
        <v>1</v>
      </c>
      <c r="J4988" s="19" t="n">
        <v>0.878719901458248</v>
      </c>
      <c r="K4988" s="19" t="n">
        <v>0.410520228381432</v>
      </c>
      <c r="L4988" s="16" t="n">
        <v>14.950741473375</v>
      </c>
      <c r="M4988" s="19" t="n">
        <v>0.951710122328034</v>
      </c>
      <c r="N4988" s="19" t="n">
        <v>2.26230087935739</v>
      </c>
      <c r="O4988" s="19" t="n">
        <v>0.878719901458248</v>
      </c>
      <c r="P4988" s="19" t="n">
        <v>0.359314041406103</v>
      </c>
      <c r="Q4988" s="17" t="s">
        <v>30</v>
      </c>
      <c r="R4988" s="5" t="str">
        <f aca="false">IF(OR(Q4988="Steel plate",Q4988="Concrete jacket"),"Steel plate or jacket",Q4988)</f>
        <v>Seal cracks</v>
      </c>
      <c r="S4988" s="5" t="str">
        <f aca="false">IF(O4988&lt;='Tree rules'!$C$4,IF(N4988&lt;='Tree rules'!$C$5,IF(P4988&lt;='Tree rules'!$C$7,"Monitor","Polymer laminate"),IF(P4988&lt;='Tree rules'!$C$8,"Seal cracks","Polymer laminate")),IF(O4988&lt;='Tree rules'!$C$6,IF(P4988&lt;='Tree rules'!$C$9,"Polymer laminate","Steel plate or jacket"),IF(L4988&lt;='Tree rules'!$C$10,"Steel plate or jacket","Polymer laminate")))</f>
        <v>Seal cracks</v>
      </c>
      <c r="T4988" s="5" t="str">
        <f aca="false">IF(S4988=R4988,"Yes","No")</f>
        <v>Yes</v>
      </c>
    </row>
    <row r="4989" customFormat="false" ht="15" hidden="false" customHeight="false" outlineLevel="0" collapsed="false">
      <c r="A4989" s="15" t="n">
        <v>7105</v>
      </c>
      <c r="B4989" s="16" t="n">
        <v>3.92291153530794</v>
      </c>
      <c r="C4989" s="15" t="n">
        <v>300</v>
      </c>
      <c r="D4989" s="15" t="n">
        <v>375</v>
      </c>
      <c r="E4989" s="15" t="n">
        <v>20</v>
      </c>
      <c r="F4989" s="16" t="n">
        <v>0.640487798897002</v>
      </c>
      <c r="G4989" s="17" t="s">
        <v>101</v>
      </c>
      <c r="H4989" s="18" t="n">
        <v>0.3</v>
      </c>
      <c r="I4989" s="18" t="n">
        <v>1</v>
      </c>
      <c r="J4989" s="19" t="n">
        <v>0.932039294886627</v>
      </c>
      <c r="K4989" s="19" t="n">
        <v>0.590505180010005</v>
      </c>
      <c r="L4989" s="16" t="n">
        <v>11.996671361798</v>
      </c>
      <c r="M4989" s="19" t="n">
        <v>0.315435661933618</v>
      </c>
      <c r="N4989" s="19" t="n">
        <v>1.09409387775052</v>
      </c>
      <c r="O4989" s="19" t="n">
        <v>0.932039294886627</v>
      </c>
      <c r="P4989" s="19" t="n">
        <v>0.992332584687914</v>
      </c>
      <c r="Q4989" s="17" t="s">
        <v>30</v>
      </c>
      <c r="R4989" s="5" t="str">
        <f aca="false">IF(OR(Q4989="Steel plate",Q4989="Concrete jacket"),"Steel plate or jacket",Q4989)</f>
        <v>Seal cracks</v>
      </c>
      <c r="S4989" s="5" t="str">
        <f aca="false">IF(O4989&lt;='Tree rules'!$C$4,IF(N4989&lt;='Tree rules'!$C$5,IF(P4989&lt;='Tree rules'!$C$7,"Monitor","Polymer laminate"),IF(P4989&lt;='Tree rules'!$C$8,"Seal cracks","Polymer laminate")),IF(O4989&lt;='Tree rules'!$C$6,IF(P4989&lt;='Tree rules'!$C$9,"Polymer laminate","Steel plate or jacket"),IF(L4989&lt;='Tree rules'!$C$10,"Steel plate or jacket","Polymer laminate")))</f>
        <v>Seal cracks</v>
      </c>
      <c r="T4989" s="5" t="str">
        <f aca="false">IF(S4989=R4989,"Yes","No")</f>
        <v>Yes</v>
      </c>
    </row>
    <row r="4990" customFormat="false" ht="15" hidden="false" customHeight="false" outlineLevel="0" collapsed="false">
      <c r="A4990" s="15" t="n">
        <v>7108</v>
      </c>
      <c r="B4990" s="16" t="n">
        <v>6.54898569136522</v>
      </c>
      <c r="C4990" s="15" t="n">
        <v>300</v>
      </c>
      <c r="D4990" s="15" t="n">
        <v>575</v>
      </c>
      <c r="E4990" s="15" t="n">
        <v>30</v>
      </c>
      <c r="F4990" s="16" t="n">
        <v>0.596127638252333</v>
      </c>
      <c r="G4990" s="17" t="s">
        <v>101</v>
      </c>
      <c r="H4990" s="18" t="n">
        <v>0.3</v>
      </c>
      <c r="I4990" s="18" t="n">
        <v>2</v>
      </c>
      <c r="J4990" s="19" t="n">
        <v>0.981751942168865</v>
      </c>
      <c r="K4990" s="19" t="n">
        <v>0.539053720504839</v>
      </c>
      <c r="L4990" s="16" t="n">
        <v>12.4269178204274</v>
      </c>
      <c r="M4990" s="19" t="n">
        <v>0.257975230752388</v>
      </c>
      <c r="N4990" s="19" t="n">
        <v>1.2717650232665</v>
      </c>
      <c r="O4990" s="19" t="n">
        <v>1.43428684729875</v>
      </c>
      <c r="P4990" s="19" t="n">
        <v>1.46253160207918</v>
      </c>
      <c r="Q4990" s="17" t="s">
        <v>104</v>
      </c>
      <c r="R4990" s="5" t="str">
        <f aca="false">IF(OR(Q4990="Steel plate",Q4990="Concrete jacket"),"Steel plate or jacket",Q4990)</f>
        <v>Steel plate or jacket</v>
      </c>
      <c r="S4990" s="5" t="str">
        <f aca="false">IF(O4990&lt;='Tree rules'!$C$4,IF(N4990&lt;='Tree rules'!$C$5,IF(P4990&lt;='Tree rules'!$C$7,"Monitor","Polymer laminate"),IF(P4990&lt;='Tree rules'!$C$8,"Seal cracks","Polymer laminate")),IF(O4990&lt;='Tree rules'!$C$6,IF(P4990&lt;='Tree rules'!$C$9,"Polymer laminate","Steel plate or jacket"),IF(L4990&lt;='Tree rules'!$C$10,"Steel plate or jacket","Polymer laminate")))</f>
        <v>Steel plate or jacket</v>
      </c>
      <c r="T4990" s="5" t="str">
        <f aca="false">IF(S4990=R4990,"Yes","No")</f>
        <v>Yes</v>
      </c>
    </row>
    <row r="4991" customFormat="false" ht="15" hidden="false" customHeight="false" outlineLevel="0" collapsed="false">
      <c r="A4991" s="15" t="n">
        <v>7110</v>
      </c>
      <c r="B4991" s="16" t="n">
        <v>3.3411300757403</v>
      </c>
      <c r="C4991" s="15" t="n">
        <v>230</v>
      </c>
      <c r="D4991" s="15" t="n">
        <v>300</v>
      </c>
      <c r="E4991" s="15" t="n">
        <v>30</v>
      </c>
      <c r="F4991" s="16" t="n">
        <v>0.688332522525665</v>
      </c>
      <c r="G4991" s="17" t="s">
        <v>103</v>
      </c>
      <c r="H4991" s="18" t="n">
        <v>0.2</v>
      </c>
      <c r="I4991" s="18" t="n">
        <v>1</v>
      </c>
      <c r="J4991" s="19" t="n">
        <v>0.998758604774227</v>
      </c>
      <c r="K4991" s="19" t="n">
        <v>0.609928744863433</v>
      </c>
      <c r="L4991" s="16" t="n">
        <v>13.1540554163004</v>
      </c>
      <c r="M4991" s="19" t="n">
        <v>0.940898440812546</v>
      </c>
      <c r="N4991" s="19" t="n">
        <v>1.28560488872971</v>
      </c>
      <c r="O4991" s="19" t="n">
        <v>0.998758604774227</v>
      </c>
      <c r="P4991" s="19" t="n">
        <v>0.354694514955219</v>
      </c>
      <c r="Q4991" s="17" t="s">
        <v>30</v>
      </c>
      <c r="R4991" s="5" t="str">
        <f aca="false">IF(OR(Q4991="Steel plate",Q4991="Concrete jacket"),"Steel plate or jacket",Q4991)</f>
        <v>Seal cracks</v>
      </c>
      <c r="S4991" s="5" t="str">
        <f aca="false">IF(O4991&lt;='Tree rules'!$C$4,IF(N4991&lt;='Tree rules'!$C$5,IF(P4991&lt;='Tree rules'!$C$7,"Monitor","Polymer laminate"),IF(P4991&lt;='Tree rules'!$C$8,"Seal cracks","Polymer laminate")),IF(O4991&lt;='Tree rules'!$C$6,IF(P4991&lt;='Tree rules'!$C$9,"Polymer laminate","Steel plate or jacket"),IF(L4991&lt;='Tree rules'!$C$10,"Steel plate or jacket","Polymer laminate")))</f>
        <v>Seal cracks</v>
      </c>
      <c r="T4991" s="5" t="str">
        <f aca="false">IF(S4991=R4991,"Yes","No")</f>
        <v>Yes</v>
      </c>
    </row>
    <row r="4992" customFormat="false" ht="15" hidden="false" customHeight="false" outlineLevel="0" collapsed="false">
      <c r="A4992" s="15" t="n">
        <v>7111</v>
      </c>
      <c r="B4992" s="16" t="n">
        <v>4.71560917833415</v>
      </c>
      <c r="C4992" s="15" t="n">
        <v>230</v>
      </c>
      <c r="D4992" s="15" t="n">
        <v>425</v>
      </c>
      <c r="E4992" s="15" t="n">
        <v>20</v>
      </c>
      <c r="F4992" s="16" t="n">
        <v>0.72047992055571</v>
      </c>
      <c r="G4992" s="17" t="s">
        <v>102</v>
      </c>
      <c r="H4992" s="18" t="n">
        <v>0.1</v>
      </c>
      <c r="I4992" s="18" t="n">
        <v>2</v>
      </c>
      <c r="J4992" s="19" t="n">
        <v>0.899857459902766</v>
      </c>
      <c r="K4992" s="19" t="n">
        <v>0.431187193844697</v>
      </c>
      <c r="L4992" s="16" t="n">
        <v>12.9549702701488</v>
      </c>
      <c r="M4992" s="19" t="n">
        <v>0.492006013163189</v>
      </c>
      <c r="N4992" s="19" t="n">
        <v>3.96336503256473</v>
      </c>
      <c r="O4992" s="19" t="n">
        <v>1.41170790680984</v>
      </c>
      <c r="P4992" s="19" t="n">
        <v>0.81518691844159</v>
      </c>
      <c r="Q4992" s="17" t="s">
        <v>31</v>
      </c>
      <c r="R4992" s="5" t="str">
        <f aca="false">IF(OR(Q4992="Steel plate",Q4992="Concrete jacket"),"Steel plate or jacket",Q4992)</f>
        <v>Polymer laminate</v>
      </c>
      <c r="S4992" s="5" t="str">
        <f aca="false">IF(O4992&lt;='Tree rules'!$C$4,IF(N4992&lt;='Tree rules'!$C$5,IF(P4992&lt;='Tree rules'!$C$7,"Monitor","Polymer laminate"),IF(P4992&lt;='Tree rules'!$C$8,"Seal cracks","Polymer laminate")),IF(O4992&lt;='Tree rules'!$C$6,IF(P4992&lt;='Tree rules'!$C$9,"Polymer laminate","Steel plate or jacket"),IF(L4992&lt;='Tree rules'!$C$10,"Steel plate or jacket","Polymer laminate")))</f>
        <v>Steel plate or jacket</v>
      </c>
      <c r="T4992" s="5" t="str">
        <f aca="false">IF(S4992=R4992,"Yes","No")</f>
        <v>No</v>
      </c>
    </row>
    <row r="4993" customFormat="false" ht="15" hidden="false" customHeight="false" outlineLevel="0" collapsed="false">
      <c r="A4993" s="15" t="n">
        <v>7112</v>
      </c>
      <c r="B4993" s="16" t="n">
        <v>5.9527400152571</v>
      </c>
      <c r="C4993" s="15" t="n">
        <v>230</v>
      </c>
      <c r="D4993" s="15" t="n">
        <v>600</v>
      </c>
      <c r="E4993" s="15" t="n">
        <v>25</v>
      </c>
      <c r="F4993" s="16" t="n">
        <v>0.742342309449384</v>
      </c>
      <c r="G4993" s="17" t="s">
        <v>103</v>
      </c>
      <c r="H4993" s="18" t="n">
        <v>0.2</v>
      </c>
      <c r="I4993" s="18" t="n">
        <v>1</v>
      </c>
      <c r="J4993" s="19" t="n">
        <v>0.868801949574035</v>
      </c>
      <c r="K4993" s="19" t="n">
        <v>0.497133870386753</v>
      </c>
      <c r="L4993" s="16" t="n">
        <v>10.783949303002</v>
      </c>
      <c r="M4993" s="19" t="n">
        <v>0.408083738228843</v>
      </c>
      <c r="N4993" s="19" t="n">
        <v>0.937457684093102</v>
      </c>
      <c r="O4993" s="19" t="n">
        <v>0.868801949574035</v>
      </c>
      <c r="P4993" s="19" t="n">
        <v>0.732276172209789</v>
      </c>
      <c r="Q4993" s="17" t="s">
        <v>29</v>
      </c>
      <c r="R4993" s="5" t="str">
        <f aca="false">IF(OR(Q4993="Steel plate",Q4993="Concrete jacket"),"Steel plate or jacket",Q4993)</f>
        <v>Monitor</v>
      </c>
      <c r="S4993" s="5" t="str">
        <f aca="false">IF(O4993&lt;='Tree rules'!$C$4,IF(N4993&lt;='Tree rules'!$C$5,IF(P4993&lt;='Tree rules'!$C$7,"Monitor","Polymer laminate"),IF(P4993&lt;='Tree rules'!$C$8,"Seal cracks","Polymer laminate")),IF(O4993&lt;='Tree rules'!$C$6,IF(P4993&lt;='Tree rules'!$C$9,"Polymer laminate","Steel plate or jacket"),IF(L4993&lt;='Tree rules'!$C$10,"Steel plate or jacket","Polymer laminate")))</f>
        <v>Monitor</v>
      </c>
      <c r="T4993" s="5" t="str">
        <f aca="false">IF(S4993=R4993,"Yes","No")</f>
        <v>Yes</v>
      </c>
    </row>
    <row r="4994" customFormat="false" ht="15" hidden="false" customHeight="false" outlineLevel="0" collapsed="false">
      <c r="A4994" s="15" t="n">
        <v>7113</v>
      </c>
      <c r="B4994" s="16" t="n">
        <v>3.30757488665361</v>
      </c>
      <c r="C4994" s="15" t="n">
        <v>300</v>
      </c>
      <c r="D4994" s="15" t="n">
        <v>300</v>
      </c>
      <c r="E4994" s="15" t="n">
        <v>25</v>
      </c>
      <c r="F4994" s="16" t="n">
        <v>0.736310778185108</v>
      </c>
      <c r="G4994" s="17" t="s">
        <v>101</v>
      </c>
      <c r="H4994" s="18" t="n">
        <v>0.3</v>
      </c>
      <c r="I4994" s="18" t="n">
        <v>1</v>
      </c>
      <c r="J4994" s="19" t="n">
        <v>0.87923693855707</v>
      </c>
      <c r="K4994" s="19" t="n">
        <v>0.442747895814312</v>
      </c>
      <c r="L4994" s="16" t="n">
        <v>12.9202144009907</v>
      </c>
      <c r="M4994" s="19" t="n">
        <v>0.721955000887906</v>
      </c>
      <c r="N4994" s="19" t="n">
        <v>0.580644508509173</v>
      </c>
      <c r="O4994" s="19" t="n">
        <v>0.87923693855707</v>
      </c>
      <c r="P4994" s="19" t="n">
        <v>0.40465129181383</v>
      </c>
      <c r="Q4994" s="17" t="s">
        <v>29</v>
      </c>
      <c r="R4994" s="5" t="str">
        <f aca="false">IF(OR(Q4994="Steel plate",Q4994="Concrete jacket"),"Steel plate or jacket",Q4994)</f>
        <v>Monitor</v>
      </c>
      <c r="S4994" s="5" t="str">
        <f aca="false">IF(O4994&lt;='Tree rules'!$C$4,IF(N4994&lt;='Tree rules'!$C$5,IF(P4994&lt;='Tree rules'!$C$7,"Monitor","Polymer laminate"),IF(P4994&lt;='Tree rules'!$C$8,"Seal cracks","Polymer laminate")),IF(O4994&lt;='Tree rules'!$C$6,IF(P4994&lt;='Tree rules'!$C$9,"Polymer laminate","Steel plate or jacket"),IF(L4994&lt;='Tree rules'!$C$10,"Steel plate or jacket","Polymer laminate")))</f>
        <v>Monitor</v>
      </c>
      <c r="T4994" s="5" t="str">
        <f aca="false">IF(S4994=R4994,"Yes","No")</f>
        <v>Yes</v>
      </c>
    </row>
    <row r="4995" customFormat="false" ht="15" hidden="false" customHeight="false" outlineLevel="0" collapsed="false">
      <c r="A4995" s="15" t="n">
        <v>7115</v>
      </c>
      <c r="B4995" s="16" t="n">
        <v>4.65403537860928</v>
      </c>
      <c r="C4995" s="15" t="n">
        <v>300</v>
      </c>
      <c r="D4995" s="15" t="n">
        <v>375</v>
      </c>
      <c r="E4995" s="15" t="n">
        <v>30</v>
      </c>
      <c r="F4995" s="16" t="n">
        <v>0.683367586279351</v>
      </c>
      <c r="G4995" s="17" t="s">
        <v>103</v>
      </c>
      <c r="H4995" s="18" t="n">
        <v>0.2</v>
      </c>
      <c r="I4995" s="18" t="n">
        <v>1</v>
      </c>
      <c r="J4995" s="19" t="n">
        <v>0.862525389964082</v>
      </c>
      <c r="K4995" s="19" t="n">
        <v>0.48943213403775</v>
      </c>
      <c r="L4995" s="16" t="n">
        <v>14.060529844741</v>
      </c>
      <c r="M4995" s="19" t="n">
        <v>0.754528678067367</v>
      </c>
      <c r="N4995" s="19" t="n">
        <v>0.797577273576354</v>
      </c>
      <c r="O4995" s="19" t="n">
        <v>0.862525389964082</v>
      </c>
      <c r="P4995" s="19" t="n">
        <v>0.423766446868096</v>
      </c>
      <c r="Q4995" s="17" t="s">
        <v>29</v>
      </c>
      <c r="R4995" s="5" t="str">
        <f aca="false">IF(OR(Q4995="Steel plate",Q4995="Concrete jacket"),"Steel plate or jacket",Q4995)</f>
        <v>Monitor</v>
      </c>
      <c r="S4995" s="5" t="str">
        <f aca="false">IF(O4995&lt;='Tree rules'!$C$4,IF(N4995&lt;='Tree rules'!$C$5,IF(P4995&lt;='Tree rules'!$C$7,"Monitor","Polymer laminate"),IF(P4995&lt;='Tree rules'!$C$8,"Seal cracks","Polymer laminate")),IF(O4995&lt;='Tree rules'!$C$6,IF(P4995&lt;='Tree rules'!$C$9,"Polymer laminate","Steel plate or jacket"),IF(L4995&lt;='Tree rules'!$C$10,"Steel plate or jacket","Polymer laminate")))</f>
        <v>Monitor</v>
      </c>
      <c r="T4995" s="5" t="str">
        <f aca="false">IF(S4995=R4995,"Yes","No")</f>
        <v>Yes</v>
      </c>
    </row>
    <row r="4996" customFormat="false" ht="15" hidden="false" customHeight="false" outlineLevel="0" collapsed="false">
      <c r="A4996" s="15" t="n">
        <v>7116</v>
      </c>
      <c r="B4996" s="16" t="n">
        <v>4.15641015249961</v>
      </c>
      <c r="C4996" s="15" t="n">
        <v>300</v>
      </c>
      <c r="D4996" s="15" t="n">
        <v>350</v>
      </c>
      <c r="E4996" s="15" t="n">
        <v>20</v>
      </c>
      <c r="F4996" s="16" t="n">
        <v>0.739198271432892</v>
      </c>
      <c r="G4996" s="17" t="s">
        <v>101</v>
      </c>
      <c r="H4996" s="18" t="n">
        <v>0.3</v>
      </c>
      <c r="I4996" s="18" t="n">
        <v>1</v>
      </c>
      <c r="J4996" s="19" t="n">
        <v>0.884725315955213</v>
      </c>
      <c r="K4996" s="19" t="n">
        <v>0.450258272581956</v>
      </c>
      <c r="L4996" s="16" t="n">
        <v>13.583039714051</v>
      </c>
      <c r="M4996" s="19" t="n">
        <v>0.47708085282026</v>
      </c>
      <c r="N4996" s="19" t="n">
        <v>0.582361477522304</v>
      </c>
      <c r="O4996" s="19" t="n">
        <v>0.884725315955213</v>
      </c>
      <c r="P4996" s="19" t="n">
        <v>0.726078885597203</v>
      </c>
      <c r="Q4996" s="17" t="s">
        <v>29</v>
      </c>
      <c r="R4996" s="5" t="str">
        <f aca="false">IF(OR(Q4996="Steel plate",Q4996="Concrete jacket"),"Steel plate or jacket",Q4996)</f>
        <v>Monitor</v>
      </c>
      <c r="S4996" s="5" t="str">
        <f aca="false">IF(O4996&lt;='Tree rules'!$C$4,IF(N4996&lt;='Tree rules'!$C$5,IF(P4996&lt;='Tree rules'!$C$7,"Monitor","Polymer laminate"),IF(P4996&lt;='Tree rules'!$C$8,"Seal cracks","Polymer laminate")),IF(O4996&lt;='Tree rules'!$C$6,IF(P4996&lt;='Tree rules'!$C$9,"Polymer laminate","Steel plate or jacket"),IF(L4996&lt;='Tree rules'!$C$10,"Steel plate or jacket","Polymer laminate")))</f>
        <v>Monitor</v>
      </c>
      <c r="T4996" s="5" t="str">
        <f aca="false">IF(S4996=R4996,"Yes","No")</f>
        <v>Yes</v>
      </c>
    </row>
    <row r="4997" customFormat="false" ht="15" hidden="false" customHeight="false" outlineLevel="0" collapsed="false">
      <c r="A4997" s="15" t="n">
        <v>7117</v>
      </c>
      <c r="B4997" s="16" t="n">
        <v>5.4597569658655</v>
      </c>
      <c r="C4997" s="15" t="n">
        <v>230</v>
      </c>
      <c r="D4997" s="15" t="n">
        <v>475</v>
      </c>
      <c r="E4997" s="15" t="n">
        <v>20</v>
      </c>
      <c r="F4997" s="16" t="n">
        <v>0.611316296229087</v>
      </c>
      <c r="G4997" s="17" t="s">
        <v>103</v>
      </c>
      <c r="H4997" s="18" t="n">
        <v>0.2</v>
      </c>
      <c r="I4997" s="18" t="n">
        <v>1.5</v>
      </c>
      <c r="J4997" s="19" t="n">
        <v>0.960842546540323</v>
      </c>
      <c r="K4997" s="19" t="n">
        <v>0.481519686400444</v>
      </c>
      <c r="L4997" s="16" t="n">
        <v>12.7267062141387</v>
      </c>
      <c r="M4997" s="19" t="n">
        <v>0.94439008157063</v>
      </c>
      <c r="N4997" s="19" t="n">
        <v>1.20087112527662</v>
      </c>
      <c r="O4997" s="19" t="n">
        <v>1.20993151896534</v>
      </c>
      <c r="P4997" s="19" t="n">
        <v>0.430707853749722</v>
      </c>
      <c r="Q4997" s="17" t="s">
        <v>31</v>
      </c>
      <c r="R4997" s="5" t="str">
        <f aca="false">IF(OR(Q4997="Steel plate",Q4997="Concrete jacket"),"Steel plate or jacket",Q4997)</f>
        <v>Polymer laminate</v>
      </c>
      <c r="S4997" s="5" t="str">
        <f aca="false">IF(O4997&lt;='Tree rules'!$C$4,IF(N4997&lt;='Tree rules'!$C$5,IF(P4997&lt;='Tree rules'!$C$7,"Monitor","Polymer laminate"),IF(P4997&lt;='Tree rules'!$C$8,"Seal cracks","Polymer laminate")),IF(O4997&lt;='Tree rules'!$C$6,IF(P4997&lt;='Tree rules'!$C$9,"Polymer laminate","Steel plate or jacket"),IF(L4997&lt;='Tree rules'!$C$10,"Steel plate or jacket","Polymer laminate")))</f>
        <v>Polymer laminate</v>
      </c>
      <c r="T4997" s="5" t="str">
        <f aca="false">IF(S4997=R4997,"Yes","No")</f>
        <v>Yes</v>
      </c>
    </row>
    <row r="4998" customFormat="false" ht="15" hidden="false" customHeight="false" outlineLevel="0" collapsed="false">
      <c r="A4998" s="15" t="n">
        <v>7118</v>
      </c>
      <c r="B4998" s="16" t="n">
        <v>7.73322598111503</v>
      </c>
      <c r="C4998" s="15" t="n">
        <v>230</v>
      </c>
      <c r="D4998" s="15" t="n">
        <v>775</v>
      </c>
      <c r="E4998" s="15" t="n">
        <v>20</v>
      </c>
      <c r="F4998" s="16" t="n">
        <v>0.563649181315076</v>
      </c>
      <c r="G4998" s="17" t="s">
        <v>101</v>
      </c>
      <c r="H4998" s="18" t="n">
        <v>0.3</v>
      </c>
      <c r="I4998" s="18" t="n">
        <v>1</v>
      </c>
      <c r="J4998" s="19" t="n">
        <v>0.902172373731936</v>
      </c>
      <c r="K4998" s="19" t="n">
        <v>0.619704613881088</v>
      </c>
      <c r="L4998" s="16" t="n">
        <v>10.6371746645324</v>
      </c>
      <c r="M4998" s="19" t="n">
        <v>0.917878391873459</v>
      </c>
      <c r="N4998" s="19" t="n">
        <v>0.541031574838352</v>
      </c>
      <c r="O4998" s="19" t="n">
        <v>0.902172373731936</v>
      </c>
      <c r="P4998" s="19" t="n">
        <v>0.357494776759262</v>
      </c>
      <c r="Q4998" s="17" t="s">
        <v>29</v>
      </c>
      <c r="R4998" s="5" t="str">
        <f aca="false">IF(OR(Q4998="Steel plate",Q4998="Concrete jacket"),"Steel plate or jacket",Q4998)</f>
        <v>Monitor</v>
      </c>
      <c r="S4998" s="5" t="str">
        <f aca="false">IF(O4998&lt;='Tree rules'!$C$4,IF(N4998&lt;='Tree rules'!$C$5,IF(P4998&lt;='Tree rules'!$C$7,"Monitor","Polymer laminate"),IF(P4998&lt;='Tree rules'!$C$8,"Seal cracks","Polymer laminate")),IF(O4998&lt;='Tree rules'!$C$6,IF(P4998&lt;='Tree rules'!$C$9,"Polymer laminate","Steel plate or jacket"),IF(L4998&lt;='Tree rules'!$C$10,"Steel plate or jacket","Polymer laminate")))</f>
        <v>Monitor</v>
      </c>
      <c r="T4998" s="5" t="str">
        <f aca="false">IF(S4998=R4998,"Yes","No")</f>
        <v>Yes</v>
      </c>
    </row>
    <row r="4999" customFormat="false" ht="15" hidden="false" customHeight="false" outlineLevel="0" collapsed="false">
      <c r="A4999" s="15" t="n">
        <v>7119</v>
      </c>
      <c r="B4999" s="16" t="n">
        <v>4.71486506194413</v>
      </c>
      <c r="C4999" s="15" t="n">
        <v>300</v>
      </c>
      <c r="D4999" s="15" t="n">
        <v>375</v>
      </c>
      <c r="E4999" s="15" t="n">
        <v>20</v>
      </c>
      <c r="F4999" s="16" t="n">
        <v>0.611130485804701</v>
      </c>
      <c r="G4999" s="17" t="s">
        <v>101</v>
      </c>
      <c r="H4999" s="18" t="n">
        <v>0.3</v>
      </c>
      <c r="I4999" s="18" t="n">
        <v>1.5</v>
      </c>
      <c r="J4999" s="19" t="n">
        <v>0.886454675853306</v>
      </c>
      <c r="K4999" s="19" t="n">
        <v>0.532123502496047</v>
      </c>
      <c r="L4999" s="16" t="n">
        <v>14.330896844815</v>
      </c>
      <c r="M4999" s="19" t="n">
        <v>0.641363022981248</v>
      </c>
      <c r="N4999" s="19" t="n">
        <v>0.887140046095663</v>
      </c>
      <c r="O4999" s="19" t="n">
        <v>1.09383033032043</v>
      </c>
      <c r="P4999" s="19" t="n">
        <v>0.605576212346301</v>
      </c>
      <c r="Q4999" s="17" t="s">
        <v>31</v>
      </c>
      <c r="R4999" s="5" t="str">
        <f aca="false">IF(OR(Q4999="Steel plate",Q4999="Concrete jacket"),"Steel plate or jacket",Q4999)</f>
        <v>Polymer laminate</v>
      </c>
      <c r="S4999" s="5" t="str">
        <f aca="false">IF(O4999&lt;='Tree rules'!$C$4,IF(N4999&lt;='Tree rules'!$C$5,IF(P4999&lt;='Tree rules'!$C$7,"Monitor","Polymer laminate"),IF(P4999&lt;='Tree rules'!$C$8,"Seal cracks","Polymer laminate")),IF(O4999&lt;='Tree rules'!$C$6,IF(P4999&lt;='Tree rules'!$C$9,"Polymer laminate","Steel plate or jacket"),IF(L4999&lt;='Tree rules'!$C$10,"Steel plate or jacket","Polymer laminate")))</f>
        <v>Polymer laminate</v>
      </c>
      <c r="T4999" s="5" t="str">
        <f aca="false">IF(S4999=R4999,"Yes","No")</f>
        <v>Yes</v>
      </c>
    </row>
    <row r="5000" customFormat="false" ht="15" hidden="false" customHeight="false" outlineLevel="0" collapsed="false">
      <c r="A5000" s="15" t="n">
        <v>7121</v>
      </c>
      <c r="B5000" s="16" t="n">
        <v>4.57892156790636</v>
      </c>
      <c r="C5000" s="15" t="n">
        <v>230</v>
      </c>
      <c r="D5000" s="15" t="n">
        <v>450</v>
      </c>
      <c r="E5000" s="15" t="n">
        <v>20</v>
      </c>
      <c r="F5000" s="16" t="n">
        <v>0.679557138998441</v>
      </c>
      <c r="G5000" s="17" t="s">
        <v>101</v>
      </c>
      <c r="H5000" s="18" t="n">
        <v>0.3</v>
      </c>
      <c r="I5000" s="18" t="n">
        <v>2</v>
      </c>
      <c r="J5000" s="19" t="n">
        <v>0.885705989997193</v>
      </c>
      <c r="K5000" s="19" t="n">
        <v>0.645052180131085</v>
      </c>
      <c r="L5000" s="16" t="n">
        <v>11.390352158971</v>
      </c>
      <c r="M5000" s="19" t="n">
        <v>0.420378239341696</v>
      </c>
      <c r="N5000" s="19" t="n">
        <v>1.15728772600976</v>
      </c>
      <c r="O5000" s="19" t="n">
        <v>1.20008540019154</v>
      </c>
      <c r="P5000" s="19" t="n">
        <v>0.930869939002786</v>
      </c>
      <c r="Q5000" s="17" t="s">
        <v>31</v>
      </c>
      <c r="R5000" s="5" t="str">
        <f aca="false">IF(OR(Q5000="Steel plate",Q5000="Concrete jacket"),"Steel plate or jacket",Q5000)</f>
        <v>Polymer laminate</v>
      </c>
      <c r="S5000" s="5" t="str">
        <f aca="false">IF(O5000&lt;='Tree rules'!$C$4,IF(N5000&lt;='Tree rules'!$C$5,IF(P5000&lt;='Tree rules'!$C$7,"Monitor","Polymer laminate"),IF(P5000&lt;='Tree rules'!$C$8,"Seal cracks","Polymer laminate")),IF(O5000&lt;='Tree rules'!$C$6,IF(P5000&lt;='Tree rules'!$C$9,"Polymer laminate","Steel plate or jacket"),IF(L5000&lt;='Tree rules'!$C$10,"Steel plate or jacket","Polymer laminate")))</f>
        <v>Polymer laminate</v>
      </c>
      <c r="T5000" s="5" t="str">
        <f aca="false">IF(S5000=R5000,"Yes","No")</f>
        <v>Yes</v>
      </c>
    </row>
    <row r="5001" customFormat="false" ht="15" hidden="false" customHeight="false" outlineLevel="0" collapsed="false">
      <c r="A5001" s="15" t="n">
        <v>7122</v>
      </c>
      <c r="B5001" s="16" t="n">
        <v>5.34617345714441</v>
      </c>
      <c r="C5001" s="15" t="n">
        <v>230</v>
      </c>
      <c r="D5001" s="15" t="n">
        <v>525</v>
      </c>
      <c r="E5001" s="15" t="n">
        <v>20</v>
      </c>
      <c r="F5001" s="16" t="n">
        <v>0.730006099046008</v>
      </c>
      <c r="G5001" s="17" t="s">
        <v>103</v>
      </c>
      <c r="H5001" s="18" t="n">
        <v>0.2</v>
      </c>
      <c r="I5001" s="18" t="n">
        <v>2</v>
      </c>
      <c r="J5001" s="19" t="n">
        <v>0.86143496065487</v>
      </c>
      <c r="K5001" s="19" t="n">
        <v>0.558490856970383</v>
      </c>
      <c r="L5001" s="16" t="n">
        <v>11.1611136892368</v>
      </c>
      <c r="M5001" s="19" t="n">
        <v>0.835525362533619</v>
      </c>
      <c r="N5001" s="19" t="n">
        <v>1.13713803139166</v>
      </c>
      <c r="O5001" s="19" t="n">
        <v>1.24176637190935</v>
      </c>
      <c r="P5001" s="19" t="n">
        <v>0.510490771743047</v>
      </c>
      <c r="Q5001" s="17" t="s">
        <v>31</v>
      </c>
      <c r="R5001" s="5" t="str">
        <f aca="false">IF(OR(Q5001="Steel plate",Q5001="Concrete jacket"),"Steel plate or jacket",Q5001)</f>
        <v>Polymer laminate</v>
      </c>
      <c r="S5001" s="5" t="str">
        <f aca="false">IF(O5001&lt;='Tree rules'!$C$4,IF(N5001&lt;='Tree rules'!$C$5,IF(P5001&lt;='Tree rules'!$C$7,"Monitor","Polymer laminate"),IF(P5001&lt;='Tree rules'!$C$8,"Seal cracks","Polymer laminate")),IF(O5001&lt;='Tree rules'!$C$6,IF(P5001&lt;='Tree rules'!$C$9,"Polymer laminate","Steel plate or jacket"),IF(L5001&lt;='Tree rules'!$C$10,"Steel plate or jacket","Polymer laminate")))</f>
        <v>Polymer laminate</v>
      </c>
      <c r="T5001" s="5" t="str">
        <f aca="false">IF(S5001=R5001,"Yes","No")</f>
        <v>Yes</v>
      </c>
    </row>
    <row r="5002" customFormat="false" ht="15" hidden="false" customHeight="false" outlineLevel="0" collapsed="false">
      <c r="A5002" s="15" t="n">
        <v>7123</v>
      </c>
      <c r="B5002" s="16" t="n">
        <v>3.37509132596442</v>
      </c>
      <c r="C5002" s="15" t="n">
        <v>230</v>
      </c>
      <c r="D5002" s="15" t="n">
        <v>300</v>
      </c>
      <c r="E5002" s="15" t="n">
        <v>25</v>
      </c>
      <c r="F5002" s="16" t="n">
        <v>0.688332522525665</v>
      </c>
      <c r="G5002" s="17" t="s">
        <v>101</v>
      </c>
      <c r="H5002" s="18" t="n">
        <v>0.3</v>
      </c>
      <c r="I5002" s="18" t="n">
        <v>1.5</v>
      </c>
      <c r="J5002" s="19" t="n">
        <v>0.979567570028855</v>
      </c>
      <c r="K5002" s="19" t="n">
        <v>0.530319623612015</v>
      </c>
      <c r="L5002" s="16" t="n">
        <v>13.2877611258442</v>
      </c>
      <c r="M5002" s="19" t="n">
        <v>0.423430507630666</v>
      </c>
      <c r="N5002" s="19" t="n">
        <v>1.16822390141158</v>
      </c>
      <c r="O5002" s="19" t="n">
        <v>1.20960940252316</v>
      </c>
      <c r="P5002" s="19" t="n">
        <v>0.825793306864638</v>
      </c>
      <c r="Q5002" s="17" t="s">
        <v>31</v>
      </c>
      <c r="R5002" s="5" t="str">
        <f aca="false">IF(OR(Q5002="Steel plate",Q5002="Concrete jacket"),"Steel plate or jacket",Q5002)</f>
        <v>Polymer laminate</v>
      </c>
      <c r="S5002" s="5" t="str">
        <f aca="false">IF(O5002&lt;='Tree rules'!$C$4,IF(N5002&lt;='Tree rules'!$C$5,IF(P5002&lt;='Tree rules'!$C$7,"Monitor","Polymer laminate"),IF(P5002&lt;='Tree rules'!$C$8,"Seal cracks","Polymer laminate")),IF(O5002&lt;='Tree rules'!$C$6,IF(P5002&lt;='Tree rules'!$C$9,"Polymer laminate","Steel plate or jacket"),IF(L5002&lt;='Tree rules'!$C$10,"Steel plate or jacket","Polymer laminate")))</f>
        <v>Polymer laminate</v>
      </c>
      <c r="T5002" s="5" t="str">
        <f aca="false">IF(S5002=R5002,"Yes","No")</f>
        <v>Yes</v>
      </c>
    </row>
    <row r="5003" customFormat="false" ht="15" hidden="false" customHeight="false" outlineLevel="0" collapsed="false">
      <c r="A5003" s="15" t="n">
        <v>7127</v>
      </c>
      <c r="B5003" s="16" t="n">
        <v>3.38349038167462</v>
      </c>
      <c r="C5003" s="15" t="n">
        <v>300</v>
      </c>
      <c r="D5003" s="15" t="n">
        <v>300</v>
      </c>
      <c r="E5003" s="15" t="n">
        <v>30</v>
      </c>
      <c r="F5003" s="16" t="n">
        <v>0.831109167616348</v>
      </c>
      <c r="G5003" s="17" t="s">
        <v>103</v>
      </c>
      <c r="H5003" s="18" t="n">
        <v>0.2</v>
      </c>
      <c r="I5003" s="18" t="n">
        <v>1</v>
      </c>
      <c r="J5003" s="19" t="n">
        <v>0.925799456723128</v>
      </c>
      <c r="K5003" s="19" t="n">
        <v>0.562986793963989</v>
      </c>
      <c r="L5003" s="16" t="n">
        <v>13.4265491336294</v>
      </c>
      <c r="M5003" s="19" t="n">
        <v>0.507194361620375</v>
      </c>
      <c r="N5003" s="19" t="n">
        <v>1.54062563267553</v>
      </c>
      <c r="O5003" s="19" t="n">
        <v>0.925799456723128</v>
      </c>
      <c r="P5003" s="19" t="n">
        <v>0.669032478136159</v>
      </c>
      <c r="Q5003" s="17" t="s">
        <v>30</v>
      </c>
      <c r="R5003" s="5" t="str">
        <f aca="false">IF(OR(Q5003="Steel plate",Q5003="Concrete jacket"),"Steel plate or jacket",Q5003)</f>
        <v>Seal cracks</v>
      </c>
      <c r="S5003" s="5" t="str">
        <f aca="false">IF(O5003&lt;='Tree rules'!$C$4,IF(N5003&lt;='Tree rules'!$C$5,IF(P5003&lt;='Tree rules'!$C$7,"Monitor","Polymer laminate"),IF(P5003&lt;='Tree rules'!$C$8,"Seal cracks","Polymer laminate")),IF(O5003&lt;='Tree rules'!$C$6,IF(P5003&lt;='Tree rules'!$C$9,"Polymer laminate","Steel plate or jacket"),IF(L5003&lt;='Tree rules'!$C$10,"Steel plate or jacket","Polymer laminate")))</f>
        <v>Seal cracks</v>
      </c>
      <c r="T5003" s="5" t="str">
        <f aca="false">IF(S5003=R5003,"Yes","No")</f>
        <v>Yes</v>
      </c>
    </row>
    <row r="5004" customFormat="false" ht="15" hidden="false" customHeight="false" outlineLevel="0" collapsed="false">
      <c r="A5004" s="15" t="n">
        <v>7128</v>
      </c>
      <c r="B5004" s="16" t="n">
        <v>3.03260381221695</v>
      </c>
      <c r="C5004" s="15" t="n">
        <v>300</v>
      </c>
      <c r="D5004" s="15" t="n">
        <v>300</v>
      </c>
      <c r="E5004" s="15" t="n">
        <v>30</v>
      </c>
      <c r="F5004" s="16" t="n">
        <v>0.831109167616348</v>
      </c>
      <c r="G5004" s="17" t="s">
        <v>101</v>
      </c>
      <c r="H5004" s="18" t="n">
        <v>0.3</v>
      </c>
      <c r="I5004" s="18" t="n">
        <v>1</v>
      </c>
      <c r="J5004" s="19" t="n">
        <v>0.901189594309512</v>
      </c>
      <c r="K5004" s="19" t="n">
        <v>0.567300059001428</v>
      </c>
      <c r="L5004" s="16" t="n">
        <v>12.034142111972</v>
      </c>
      <c r="M5004" s="19" t="n">
        <v>0.554565260029057</v>
      </c>
      <c r="N5004" s="19" t="n">
        <v>0.988458328977736</v>
      </c>
      <c r="O5004" s="19" t="n">
        <v>0.901189594309512</v>
      </c>
      <c r="P5004" s="19" t="n">
        <v>0.540756490879841</v>
      </c>
      <c r="Q5004" s="17" t="s">
        <v>29</v>
      </c>
      <c r="R5004" s="5" t="str">
        <f aca="false">IF(OR(Q5004="Steel plate",Q5004="Concrete jacket"),"Steel plate or jacket",Q5004)</f>
        <v>Monitor</v>
      </c>
      <c r="S5004" s="5" t="str">
        <f aca="false">IF(O5004&lt;='Tree rules'!$C$4,IF(N5004&lt;='Tree rules'!$C$5,IF(P5004&lt;='Tree rules'!$C$7,"Monitor","Polymer laminate"),IF(P5004&lt;='Tree rules'!$C$8,"Seal cracks","Polymer laminate")),IF(O5004&lt;='Tree rules'!$C$6,IF(P5004&lt;='Tree rules'!$C$9,"Polymer laminate","Steel plate or jacket"),IF(L5004&lt;='Tree rules'!$C$10,"Steel plate or jacket","Polymer laminate")))</f>
        <v>Monitor</v>
      </c>
      <c r="T5004" s="5" t="str">
        <f aca="false">IF(S5004=R5004,"Yes","No")</f>
        <v>Yes</v>
      </c>
    </row>
    <row r="5005" customFormat="false" ht="15" hidden="false" customHeight="false" outlineLevel="0" collapsed="false">
      <c r="A5005" s="15" t="n">
        <v>7129</v>
      </c>
      <c r="B5005" s="16" t="n">
        <v>6.00598731190242</v>
      </c>
      <c r="C5005" s="15" t="n">
        <v>230</v>
      </c>
      <c r="D5005" s="15" t="n">
        <v>500</v>
      </c>
      <c r="E5005" s="15" t="n">
        <v>20</v>
      </c>
      <c r="F5005" s="16" t="n">
        <v>0.604384889109233</v>
      </c>
      <c r="G5005" s="17" t="s">
        <v>103</v>
      </c>
      <c r="H5005" s="18" t="n">
        <v>0.2</v>
      </c>
      <c r="I5005" s="18" t="n">
        <v>1.5</v>
      </c>
      <c r="J5005" s="19" t="n">
        <v>0.904016052926961</v>
      </c>
      <c r="K5005" s="19" t="n">
        <v>0.528188840436592</v>
      </c>
      <c r="L5005" s="16" t="n">
        <v>13.2875825484567</v>
      </c>
      <c r="M5005" s="19" t="n">
        <v>0.304250441525215</v>
      </c>
      <c r="N5005" s="19" t="n">
        <v>1.66230844287791</v>
      </c>
      <c r="O5005" s="19" t="n">
        <v>1.11727848402466</v>
      </c>
      <c r="P5005" s="19" t="n">
        <v>1.24572481713788</v>
      </c>
      <c r="Q5005" s="17" t="s">
        <v>31</v>
      </c>
      <c r="R5005" s="5" t="str">
        <f aca="false">IF(OR(Q5005="Steel plate",Q5005="Concrete jacket"),"Steel plate or jacket",Q5005)</f>
        <v>Polymer laminate</v>
      </c>
      <c r="S5005" s="5" t="str">
        <f aca="false">IF(O5005&lt;='Tree rules'!$C$4,IF(N5005&lt;='Tree rules'!$C$5,IF(P5005&lt;='Tree rules'!$C$7,"Monitor","Polymer laminate"),IF(P5005&lt;='Tree rules'!$C$8,"Seal cracks","Polymer laminate")),IF(O5005&lt;='Tree rules'!$C$6,IF(P5005&lt;='Tree rules'!$C$9,"Polymer laminate","Steel plate or jacket"),IF(L5005&lt;='Tree rules'!$C$10,"Steel plate or jacket","Polymer laminate")))</f>
        <v>Steel plate or jacket</v>
      </c>
      <c r="T5005" s="5" t="str">
        <f aca="false">IF(S5005=R5005,"Yes","No")</f>
        <v>No</v>
      </c>
    </row>
    <row r="5006" customFormat="false" ht="15" hidden="false" customHeight="false" outlineLevel="0" collapsed="false">
      <c r="A5006" s="15" t="n">
        <v>7130</v>
      </c>
      <c r="B5006" s="16" t="n">
        <v>5.13160399896349</v>
      </c>
      <c r="C5006" s="15" t="n">
        <v>230</v>
      </c>
      <c r="D5006" s="15" t="n">
        <v>475</v>
      </c>
      <c r="E5006" s="15" t="n">
        <v>25</v>
      </c>
      <c r="F5006" s="16" t="n">
        <v>0.611316296229087</v>
      </c>
      <c r="G5006" s="17" t="s">
        <v>101</v>
      </c>
      <c r="H5006" s="18" t="n">
        <v>0.3</v>
      </c>
      <c r="I5006" s="18" t="n">
        <v>1.5</v>
      </c>
      <c r="J5006" s="19" t="n">
        <v>0.870508906396688</v>
      </c>
      <c r="K5006" s="19" t="n">
        <v>0.578853172541988</v>
      </c>
      <c r="L5006" s="16" t="n">
        <v>11.9617808833648</v>
      </c>
      <c r="M5006" s="19" t="n">
        <v>0.545976652567312</v>
      </c>
      <c r="N5006" s="19" t="n">
        <v>0.757981408407376</v>
      </c>
      <c r="O5006" s="19" t="n">
        <v>1.05381493849814</v>
      </c>
      <c r="P5006" s="19" t="n">
        <v>0.592192582928197</v>
      </c>
      <c r="Q5006" s="17" t="s">
        <v>31</v>
      </c>
      <c r="R5006" s="5" t="str">
        <f aca="false">IF(OR(Q5006="Steel plate",Q5006="Concrete jacket"),"Steel plate or jacket",Q5006)</f>
        <v>Polymer laminate</v>
      </c>
      <c r="S5006" s="5" t="str">
        <f aca="false">IF(O5006&lt;='Tree rules'!$C$4,IF(N5006&lt;='Tree rules'!$C$5,IF(P5006&lt;='Tree rules'!$C$7,"Monitor","Polymer laminate"),IF(P5006&lt;='Tree rules'!$C$8,"Seal cracks","Polymer laminate")),IF(O5006&lt;='Tree rules'!$C$6,IF(P5006&lt;='Tree rules'!$C$9,"Polymer laminate","Steel plate or jacket"),IF(L5006&lt;='Tree rules'!$C$10,"Steel plate or jacket","Polymer laminate")))</f>
        <v>Polymer laminate</v>
      </c>
      <c r="T5006" s="5" t="str">
        <f aca="false">IF(S5006=R5006,"Yes","No")</f>
        <v>Yes</v>
      </c>
    </row>
    <row r="5007" customFormat="false" ht="15" hidden="false" customHeight="false" outlineLevel="0" collapsed="false">
      <c r="A5007" s="15" t="n">
        <v>7132</v>
      </c>
      <c r="B5007" s="16" t="n">
        <v>6.62907188871033</v>
      </c>
      <c r="C5007" s="15" t="n">
        <v>230</v>
      </c>
      <c r="D5007" s="15" t="n">
        <v>575</v>
      </c>
      <c r="E5007" s="15" t="n">
        <v>25</v>
      </c>
      <c r="F5007" s="16" t="n">
        <v>0.661007412935799</v>
      </c>
      <c r="G5007" s="17" t="s">
        <v>101</v>
      </c>
      <c r="H5007" s="18" t="n">
        <v>0.3</v>
      </c>
      <c r="I5007" s="18" t="n">
        <v>1</v>
      </c>
      <c r="J5007" s="19" t="n">
        <v>0.908566255308143</v>
      </c>
      <c r="K5007" s="19" t="n">
        <v>0.439563697928416</v>
      </c>
      <c r="L5007" s="16" t="n">
        <v>12.5313268217587</v>
      </c>
      <c r="M5007" s="19" t="n">
        <v>0.509202641239591</v>
      </c>
      <c r="N5007" s="19" t="n">
        <v>0.584850404985316</v>
      </c>
      <c r="O5007" s="19" t="n">
        <v>0.908566255308143</v>
      </c>
      <c r="P5007" s="19" t="n">
        <v>0.628192123487189</v>
      </c>
      <c r="Q5007" s="17" t="s">
        <v>29</v>
      </c>
      <c r="R5007" s="5" t="str">
        <f aca="false">IF(OR(Q5007="Steel plate",Q5007="Concrete jacket"),"Steel plate or jacket",Q5007)</f>
        <v>Monitor</v>
      </c>
      <c r="S5007" s="5" t="str">
        <f aca="false">IF(O5007&lt;='Tree rules'!$C$4,IF(N5007&lt;='Tree rules'!$C$5,IF(P5007&lt;='Tree rules'!$C$7,"Monitor","Polymer laminate"),IF(P5007&lt;='Tree rules'!$C$8,"Seal cracks","Polymer laminate")),IF(O5007&lt;='Tree rules'!$C$6,IF(P5007&lt;='Tree rules'!$C$9,"Polymer laminate","Steel plate or jacket"),IF(L5007&lt;='Tree rules'!$C$10,"Steel plate or jacket","Polymer laminate")))</f>
        <v>Monitor</v>
      </c>
      <c r="T5007" s="5" t="str">
        <f aca="false">IF(S5007=R5007,"Yes","No")</f>
        <v>Yes</v>
      </c>
    </row>
    <row r="5008" customFormat="false" ht="15" hidden="false" customHeight="false" outlineLevel="0" collapsed="false">
      <c r="A5008" s="15" t="n">
        <v>7134</v>
      </c>
      <c r="B5008" s="16" t="n">
        <v>3.6933475725497</v>
      </c>
      <c r="C5008" s="15" t="n">
        <v>300</v>
      </c>
      <c r="D5008" s="15" t="n">
        <v>375</v>
      </c>
      <c r="E5008" s="15" t="n">
        <v>25</v>
      </c>
      <c r="F5008" s="16" t="n">
        <v>0.853766156389583</v>
      </c>
      <c r="G5008" s="17" t="s">
        <v>102</v>
      </c>
      <c r="H5008" s="18" t="n">
        <v>0.1</v>
      </c>
      <c r="I5008" s="18" t="n">
        <v>2</v>
      </c>
      <c r="J5008" s="19" t="n">
        <v>0.990246875478682</v>
      </c>
      <c r="K5008" s="19" t="n">
        <v>0.502574470494789</v>
      </c>
      <c r="L5008" s="16" t="n">
        <v>11.7622534157634</v>
      </c>
      <c r="M5008" s="19" t="n">
        <v>0.949832795542467</v>
      </c>
      <c r="N5008" s="19" t="n">
        <v>4.08449608190872</v>
      </c>
      <c r="O5008" s="19" t="n">
        <v>1.48282095185455</v>
      </c>
      <c r="P5008" s="19" t="n">
        <v>0.452206940909112</v>
      </c>
      <c r="Q5008" s="17" t="s">
        <v>31</v>
      </c>
      <c r="R5008" s="5" t="str">
        <f aca="false">IF(OR(Q5008="Steel plate",Q5008="Concrete jacket"),"Steel plate or jacket",Q5008)</f>
        <v>Polymer laminate</v>
      </c>
      <c r="S5008" s="5" t="str">
        <f aca="false">IF(O5008&lt;='Tree rules'!$C$4,IF(N5008&lt;='Tree rules'!$C$5,IF(P5008&lt;='Tree rules'!$C$7,"Monitor","Polymer laminate"),IF(P5008&lt;='Tree rules'!$C$8,"Seal cracks","Polymer laminate")),IF(O5008&lt;='Tree rules'!$C$6,IF(P5008&lt;='Tree rules'!$C$9,"Polymer laminate","Steel plate or jacket"),IF(L5008&lt;='Tree rules'!$C$10,"Steel plate or jacket","Polymer laminate")))</f>
        <v>Steel plate or jacket</v>
      </c>
      <c r="T5008" s="5" t="str">
        <f aca="false">IF(S5008=R5008,"Yes","No")</f>
        <v>No</v>
      </c>
    </row>
    <row r="5009" customFormat="false" ht="15" hidden="false" customHeight="false" outlineLevel="0" collapsed="false">
      <c r="A5009" s="15" t="n">
        <v>7135</v>
      </c>
      <c r="B5009" s="16" t="n">
        <v>3.6074536680286</v>
      </c>
      <c r="C5009" s="15" t="n">
        <v>300</v>
      </c>
      <c r="D5009" s="15" t="n">
        <v>350</v>
      </c>
      <c r="E5009" s="15" t="n">
        <v>25</v>
      </c>
      <c r="F5009" s="16" t="n">
        <v>0.693508312050727</v>
      </c>
      <c r="G5009" s="17" t="s">
        <v>103</v>
      </c>
      <c r="H5009" s="18" t="n">
        <v>0.2</v>
      </c>
      <c r="I5009" s="18" t="n">
        <v>1</v>
      </c>
      <c r="J5009" s="19" t="n">
        <v>0.966936191398092</v>
      </c>
      <c r="K5009" s="19" t="n">
        <v>0.433666897756652</v>
      </c>
      <c r="L5009" s="16" t="n">
        <v>11.9452108212868</v>
      </c>
      <c r="M5009" s="19" t="n">
        <v>0.926741442374987</v>
      </c>
      <c r="N5009" s="19" t="n">
        <v>1.47417770076529</v>
      </c>
      <c r="O5009" s="19" t="n">
        <v>0.966936191398092</v>
      </c>
      <c r="P5009" s="19" t="n">
        <v>0.321152546445461</v>
      </c>
      <c r="Q5009" s="17" t="s">
        <v>30</v>
      </c>
      <c r="R5009" s="5" t="str">
        <f aca="false">IF(OR(Q5009="Steel plate",Q5009="Concrete jacket"),"Steel plate or jacket",Q5009)</f>
        <v>Seal cracks</v>
      </c>
      <c r="S5009" s="5" t="str">
        <f aca="false">IF(O5009&lt;='Tree rules'!$C$4,IF(N5009&lt;='Tree rules'!$C$5,IF(P5009&lt;='Tree rules'!$C$7,"Monitor","Polymer laminate"),IF(P5009&lt;='Tree rules'!$C$8,"Seal cracks","Polymer laminate")),IF(O5009&lt;='Tree rules'!$C$6,IF(P5009&lt;='Tree rules'!$C$9,"Polymer laminate","Steel plate or jacket"),IF(L5009&lt;='Tree rules'!$C$10,"Steel plate or jacket","Polymer laminate")))</f>
        <v>Seal cracks</v>
      </c>
      <c r="T5009" s="5" t="str">
        <f aca="false">IF(S5009=R5009,"Yes","No")</f>
        <v>Yes</v>
      </c>
    </row>
    <row r="5010" customFormat="false" ht="15" hidden="false" customHeight="false" outlineLevel="0" collapsed="false">
      <c r="A5010" s="15" t="n">
        <v>7138</v>
      </c>
      <c r="B5010" s="16" t="n">
        <v>4.19435341133346</v>
      </c>
      <c r="C5010" s="15" t="n">
        <v>300</v>
      </c>
      <c r="D5010" s="15" t="n">
        <v>350</v>
      </c>
      <c r="E5010" s="15" t="n">
        <v>25</v>
      </c>
      <c r="F5010" s="16" t="n">
        <v>0.661387927071535</v>
      </c>
      <c r="G5010" s="17" t="s">
        <v>101</v>
      </c>
      <c r="H5010" s="18" t="n">
        <v>0.3</v>
      </c>
      <c r="I5010" s="18" t="n">
        <v>1</v>
      </c>
      <c r="J5010" s="19" t="n">
        <v>0.909429326087313</v>
      </c>
      <c r="K5010" s="19" t="n">
        <v>0.409972849341837</v>
      </c>
      <c r="L5010" s="16" t="n">
        <v>13.7972151688601</v>
      </c>
      <c r="M5010" s="19" t="n">
        <v>0.366184324592076</v>
      </c>
      <c r="N5010" s="19" t="n">
        <v>0.789670024271176</v>
      </c>
      <c r="O5010" s="19" t="n">
        <v>0.909429326087313</v>
      </c>
      <c r="P5010" s="19" t="n">
        <v>0.778644326783884</v>
      </c>
      <c r="Q5010" s="17" t="s">
        <v>29</v>
      </c>
      <c r="R5010" s="5" t="str">
        <f aca="false">IF(OR(Q5010="Steel plate",Q5010="Concrete jacket"),"Steel plate or jacket",Q5010)</f>
        <v>Monitor</v>
      </c>
      <c r="S5010" s="5" t="str">
        <f aca="false">IF(O5010&lt;='Tree rules'!$C$4,IF(N5010&lt;='Tree rules'!$C$5,IF(P5010&lt;='Tree rules'!$C$7,"Monitor","Polymer laminate"),IF(P5010&lt;='Tree rules'!$C$8,"Seal cracks","Polymer laminate")),IF(O5010&lt;='Tree rules'!$C$6,IF(P5010&lt;='Tree rules'!$C$9,"Polymer laminate","Steel plate or jacket"),IF(L5010&lt;='Tree rules'!$C$10,"Steel plate or jacket","Polymer laminate")))</f>
        <v>Monitor</v>
      </c>
      <c r="T5010" s="5" t="str">
        <f aca="false">IF(S5010=R5010,"Yes","No")</f>
        <v>Yes</v>
      </c>
    </row>
    <row r="5011" customFormat="false" ht="15" hidden="false" customHeight="false" outlineLevel="0" collapsed="false">
      <c r="A5011" s="15" t="n">
        <v>7139</v>
      </c>
      <c r="B5011" s="16" t="n">
        <v>6.87310430907553</v>
      </c>
      <c r="C5011" s="15" t="n">
        <v>230</v>
      </c>
      <c r="D5011" s="15" t="n">
        <v>550</v>
      </c>
      <c r="E5011" s="15" t="n">
        <v>30</v>
      </c>
      <c r="F5011" s="16" t="n">
        <v>0.520346609290235</v>
      </c>
      <c r="G5011" s="17" t="s">
        <v>101</v>
      </c>
      <c r="H5011" s="18" t="n">
        <v>0.3</v>
      </c>
      <c r="I5011" s="18" t="n">
        <v>2</v>
      </c>
      <c r="J5011" s="19" t="n">
        <v>0.887793693580483</v>
      </c>
      <c r="K5011" s="19" t="n">
        <v>0.461254398084908</v>
      </c>
      <c r="L5011" s="16" t="n">
        <v>13.6371117243562</v>
      </c>
      <c r="M5011" s="19" t="n">
        <v>0.801998394633869</v>
      </c>
      <c r="N5011" s="19" t="n">
        <v>0.937060983735205</v>
      </c>
      <c r="O5011" s="19" t="n">
        <v>1.36608864140492</v>
      </c>
      <c r="P5011" s="19" t="n">
        <v>0.436738149091115</v>
      </c>
      <c r="Q5011" s="17" t="s">
        <v>31</v>
      </c>
      <c r="R5011" s="5" t="str">
        <f aca="false">IF(OR(Q5011="Steel plate",Q5011="Concrete jacket"),"Steel plate or jacket",Q5011)</f>
        <v>Polymer laminate</v>
      </c>
      <c r="S5011" s="5" t="str">
        <f aca="false">IF(O5011&lt;='Tree rules'!$C$4,IF(N5011&lt;='Tree rules'!$C$5,IF(P5011&lt;='Tree rules'!$C$7,"Monitor","Polymer laminate"),IF(P5011&lt;='Tree rules'!$C$8,"Seal cracks","Polymer laminate")),IF(O5011&lt;='Tree rules'!$C$6,IF(P5011&lt;='Tree rules'!$C$9,"Polymer laminate","Steel plate or jacket"),IF(L5011&lt;='Tree rules'!$C$10,"Steel plate or jacket","Polymer laminate")))</f>
        <v>Polymer laminate</v>
      </c>
      <c r="T5011" s="5" t="str">
        <f aca="false">IF(S5011=R5011,"Yes","No")</f>
        <v>Yes</v>
      </c>
    </row>
    <row r="5012" customFormat="false" ht="15" hidden="false" customHeight="false" outlineLevel="0" collapsed="false">
      <c r="A5012" s="15" t="n">
        <v>7141</v>
      </c>
      <c r="B5012" s="16" t="n">
        <v>3.75839183603473</v>
      </c>
      <c r="C5012" s="15" t="n">
        <v>300</v>
      </c>
      <c r="D5012" s="15" t="n">
        <v>375</v>
      </c>
      <c r="E5012" s="15" t="n">
        <v>20</v>
      </c>
      <c r="F5012" s="16" t="n">
        <v>0.569472988566126</v>
      </c>
      <c r="G5012" s="17" t="s">
        <v>101</v>
      </c>
      <c r="H5012" s="18" t="n">
        <v>0.3</v>
      </c>
      <c r="I5012" s="18" t="n">
        <v>1.5</v>
      </c>
      <c r="J5012" s="19" t="n">
        <v>0.911789577100817</v>
      </c>
      <c r="K5012" s="19" t="n">
        <v>0.636684880910924</v>
      </c>
      <c r="L5012" s="16" t="n">
        <v>11.3546581149085</v>
      </c>
      <c r="M5012" s="19" t="n">
        <v>0.85246931485083</v>
      </c>
      <c r="N5012" s="19" t="n">
        <v>0.666940089680195</v>
      </c>
      <c r="O5012" s="19" t="n">
        <v>1.0774230464951</v>
      </c>
      <c r="P5012" s="19" t="n">
        <v>0.381821704091584</v>
      </c>
      <c r="Q5012" s="17" t="s">
        <v>31</v>
      </c>
      <c r="R5012" s="5" t="str">
        <f aca="false">IF(OR(Q5012="Steel plate",Q5012="Concrete jacket"),"Steel plate or jacket",Q5012)</f>
        <v>Polymer laminate</v>
      </c>
      <c r="S5012" s="5" t="str">
        <f aca="false">IF(O5012&lt;='Tree rules'!$C$4,IF(N5012&lt;='Tree rules'!$C$5,IF(P5012&lt;='Tree rules'!$C$7,"Monitor","Polymer laminate"),IF(P5012&lt;='Tree rules'!$C$8,"Seal cracks","Polymer laminate")),IF(O5012&lt;='Tree rules'!$C$6,IF(P5012&lt;='Tree rules'!$C$9,"Polymer laminate","Steel plate or jacket"),IF(L5012&lt;='Tree rules'!$C$10,"Steel plate or jacket","Polymer laminate")))</f>
        <v>Polymer laminate</v>
      </c>
      <c r="T5012" s="5" t="str">
        <f aca="false">IF(S5012=R5012,"Yes","No")</f>
        <v>Yes</v>
      </c>
    </row>
    <row r="5013" customFormat="false" ht="15" hidden="false" customHeight="false" outlineLevel="0" collapsed="false">
      <c r="A5013" s="15" t="n">
        <v>7142</v>
      </c>
      <c r="B5013" s="16" t="n">
        <v>3.35835753613047</v>
      </c>
      <c r="C5013" s="15" t="n">
        <v>230</v>
      </c>
      <c r="D5013" s="15" t="n">
        <v>300</v>
      </c>
      <c r="E5013" s="15" t="n">
        <v>30</v>
      </c>
      <c r="F5013" s="16" t="n">
        <v>0.576243217710084</v>
      </c>
      <c r="G5013" s="17" t="s">
        <v>101</v>
      </c>
      <c r="H5013" s="18" t="n">
        <v>0.3</v>
      </c>
      <c r="I5013" s="18" t="n">
        <v>1</v>
      </c>
      <c r="J5013" s="19" t="n">
        <v>0.910393160134803</v>
      </c>
      <c r="K5013" s="19" t="n">
        <v>0.515476534459688</v>
      </c>
      <c r="L5013" s="16" t="n">
        <v>13.1185841255096</v>
      </c>
      <c r="M5013" s="19" t="n">
        <v>0.578052439056823</v>
      </c>
      <c r="N5013" s="19" t="n">
        <v>0.659229199602359</v>
      </c>
      <c r="O5013" s="19" t="n">
        <v>0.910393160134803</v>
      </c>
      <c r="P5013" s="19" t="n">
        <v>0.409489647003536</v>
      </c>
      <c r="Q5013" s="17" t="s">
        <v>29</v>
      </c>
      <c r="R5013" s="5" t="str">
        <f aca="false">IF(OR(Q5013="Steel plate",Q5013="Concrete jacket"),"Steel plate or jacket",Q5013)</f>
        <v>Monitor</v>
      </c>
      <c r="S5013" s="5" t="str">
        <f aca="false">IF(O5013&lt;='Tree rules'!$C$4,IF(N5013&lt;='Tree rules'!$C$5,IF(P5013&lt;='Tree rules'!$C$7,"Monitor","Polymer laminate"),IF(P5013&lt;='Tree rules'!$C$8,"Seal cracks","Polymer laminate")),IF(O5013&lt;='Tree rules'!$C$6,IF(P5013&lt;='Tree rules'!$C$9,"Polymer laminate","Steel plate or jacket"),IF(L5013&lt;='Tree rules'!$C$10,"Steel plate or jacket","Polymer laminate")))</f>
        <v>Monitor</v>
      </c>
      <c r="T5013" s="5" t="str">
        <f aca="false">IF(S5013=R5013,"Yes","No")</f>
        <v>Yes</v>
      </c>
    </row>
    <row r="5014" customFormat="false" ht="15" hidden="false" customHeight="false" outlineLevel="0" collapsed="false">
      <c r="A5014" s="15" t="n">
        <v>7143</v>
      </c>
      <c r="B5014" s="16" t="n">
        <v>6.95505385882234</v>
      </c>
      <c r="C5014" s="15" t="n">
        <v>230</v>
      </c>
      <c r="D5014" s="15" t="n">
        <v>650</v>
      </c>
      <c r="E5014" s="15" t="n">
        <v>20</v>
      </c>
      <c r="F5014" s="16" t="n">
        <v>0.578928677885824</v>
      </c>
      <c r="G5014" s="17" t="s">
        <v>103</v>
      </c>
      <c r="H5014" s="18" t="n">
        <v>0.2</v>
      </c>
      <c r="I5014" s="18" t="n">
        <v>1</v>
      </c>
      <c r="J5014" s="19" t="n">
        <v>0.887194270584196</v>
      </c>
      <c r="K5014" s="19" t="n">
        <v>0.512604121480856</v>
      </c>
      <c r="L5014" s="16" t="n">
        <v>11.5149898324873</v>
      </c>
      <c r="M5014" s="19" t="n">
        <v>0.911041906103453</v>
      </c>
      <c r="N5014" s="19" t="n">
        <v>0.736226203921481</v>
      </c>
      <c r="O5014" s="19" t="n">
        <v>0.887194270584196</v>
      </c>
      <c r="P5014" s="19" t="n">
        <v>0.352820327965599</v>
      </c>
      <c r="Q5014" s="17" t="s">
        <v>29</v>
      </c>
      <c r="R5014" s="5" t="str">
        <f aca="false">IF(OR(Q5014="Steel plate",Q5014="Concrete jacket"),"Steel plate or jacket",Q5014)</f>
        <v>Monitor</v>
      </c>
      <c r="S5014" s="5" t="str">
        <f aca="false">IF(O5014&lt;='Tree rules'!$C$4,IF(N5014&lt;='Tree rules'!$C$5,IF(P5014&lt;='Tree rules'!$C$7,"Monitor","Polymer laminate"),IF(P5014&lt;='Tree rules'!$C$8,"Seal cracks","Polymer laminate")),IF(O5014&lt;='Tree rules'!$C$6,IF(P5014&lt;='Tree rules'!$C$9,"Polymer laminate","Steel plate or jacket"),IF(L5014&lt;='Tree rules'!$C$10,"Steel plate or jacket","Polymer laminate")))</f>
        <v>Monitor</v>
      </c>
      <c r="T5014" s="5" t="str">
        <f aca="false">IF(S5014=R5014,"Yes","No")</f>
        <v>Yes</v>
      </c>
    </row>
    <row r="5015" customFormat="false" ht="15" hidden="false" customHeight="false" outlineLevel="0" collapsed="false">
      <c r="A5015" s="15" t="n">
        <v>7144</v>
      </c>
      <c r="B5015" s="16" t="n">
        <v>5.73645428602045</v>
      </c>
      <c r="C5015" s="15" t="n">
        <v>300</v>
      </c>
      <c r="D5015" s="15" t="n">
        <v>550</v>
      </c>
      <c r="E5015" s="15" t="n">
        <v>20</v>
      </c>
      <c r="F5015" s="16" t="n">
        <v>0.531909867274462</v>
      </c>
      <c r="G5015" s="17" t="s">
        <v>101</v>
      </c>
      <c r="H5015" s="18" t="n">
        <v>0.3</v>
      </c>
      <c r="I5015" s="18" t="n">
        <v>1</v>
      </c>
      <c r="J5015" s="19" t="n">
        <v>0.962725363387277</v>
      </c>
      <c r="K5015" s="19" t="n">
        <v>0.542898650935683</v>
      </c>
      <c r="L5015" s="16" t="n">
        <v>11.3818537421041</v>
      </c>
      <c r="M5015" s="19" t="n">
        <v>0.642706304722783</v>
      </c>
      <c r="N5015" s="19" t="n">
        <v>0.649589771783447</v>
      </c>
      <c r="O5015" s="19" t="n">
        <v>0.962725363387277</v>
      </c>
      <c r="P5015" s="19" t="n">
        <v>0.474339601684815</v>
      </c>
      <c r="Q5015" s="17" t="s">
        <v>29</v>
      </c>
      <c r="R5015" s="5" t="str">
        <f aca="false">IF(OR(Q5015="Steel plate",Q5015="Concrete jacket"),"Steel plate or jacket",Q5015)</f>
        <v>Monitor</v>
      </c>
      <c r="S5015" s="5" t="str">
        <f aca="false">IF(O5015&lt;='Tree rules'!$C$4,IF(N5015&lt;='Tree rules'!$C$5,IF(P5015&lt;='Tree rules'!$C$7,"Monitor","Polymer laminate"),IF(P5015&lt;='Tree rules'!$C$8,"Seal cracks","Polymer laminate")),IF(O5015&lt;='Tree rules'!$C$6,IF(P5015&lt;='Tree rules'!$C$9,"Polymer laminate","Steel plate or jacket"),IF(L5015&lt;='Tree rules'!$C$10,"Steel plate or jacket","Polymer laminate")))</f>
        <v>Monitor</v>
      </c>
      <c r="T5015" s="5" t="str">
        <f aca="false">IF(S5015=R5015,"Yes","No")</f>
        <v>Yes</v>
      </c>
    </row>
    <row r="5016" customFormat="false" ht="15" hidden="false" customHeight="false" outlineLevel="0" collapsed="false">
      <c r="A5016" s="15" t="n">
        <v>7145</v>
      </c>
      <c r="B5016" s="16" t="n">
        <v>3.04670749894825</v>
      </c>
      <c r="C5016" s="15" t="n">
        <v>230</v>
      </c>
      <c r="D5016" s="15" t="n">
        <v>300</v>
      </c>
      <c r="E5016" s="15" t="n">
        <v>30</v>
      </c>
      <c r="F5016" s="16" t="n">
        <v>1.08405543602132</v>
      </c>
      <c r="G5016" s="17" t="s">
        <v>101</v>
      </c>
      <c r="H5016" s="18" t="n">
        <v>0.3</v>
      </c>
      <c r="I5016" s="18" t="n">
        <v>1</v>
      </c>
      <c r="J5016" s="19" t="n">
        <v>0.877855824652684</v>
      </c>
      <c r="K5016" s="19" t="n">
        <v>0.45824180812493</v>
      </c>
      <c r="L5016" s="16" t="n">
        <v>12.0901091228105</v>
      </c>
      <c r="M5016" s="19" t="n">
        <v>0.464038325498903</v>
      </c>
      <c r="N5016" s="19" t="n">
        <v>0.834856318204696</v>
      </c>
      <c r="O5016" s="19" t="n">
        <v>0.877855824652684</v>
      </c>
      <c r="P5016" s="19" t="n">
        <v>0.705653144962631</v>
      </c>
      <c r="Q5016" s="17" t="s">
        <v>29</v>
      </c>
      <c r="R5016" s="5" t="str">
        <f aca="false">IF(OR(Q5016="Steel plate",Q5016="Concrete jacket"),"Steel plate or jacket",Q5016)</f>
        <v>Monitor</v>
      </c>
      <c r="S5016" s="5" t="str">
        <f aca="false">IF(O5016&lt;='Tree rules'!$C$4,IF(N5016&lt;='Tree rules'!$C$5,IF(P5016&lt;='Tree rules'!$C$7,"Monitor","Polymer laminate"),IF(P5016&lt;='Tree rules'!$C$8,"Seal cracks","Polymer laminate")),IF(O5016&lt;='Tree rules'!$C$6,IF(P5016&lt;='Tree rules'!$C$9,"Polymer laminate","Steel plate or jacket"),IF(L5016&lt;='Tree rules'!$C$10,"Steel plate or jacket","Polymer laminate")))</f>
        <v>Monitor</v>
      </c>
      <c r="T5016" s="5" t="str">
        <f aca="false">IF(S5016=R5016,"Yes","No")</f>
        <v>Yes</v>
      </c>
    </row>
    <row r="5017" customFormat="false" ht="15" hidden="false" customHeight="false" outlineLevel="0" collapsed="false">
      <c r="A5017" s="15" t="n">
        <v>7146</v>
      </c>
      <c r="B5017" s="16" t="n">
        <v>5.38997460798873</v>
      </c>
      <c r="C5017" s="15" t="n">
        <v>300</v>
      </c>
      <c r="D5017" s="15" t="n">
        <v>450</v>
      </c>
      <c r="E5017" s="15" t="n">
        <v>30</v>
      </c>
      <c r="F5017" s="16" t="n">
        <v>0.811781047439223</v>
      </c>
      <c r="G5017" s="17" t="s">
        <v>102</v>
      </c>
      <c r="H5017" s="18" t="n">
        <v>0.1</v>
      </c>
      <c r="I5017" s="18" t="n">
        <v>1.5</v>
      </c>
      <c r="J5017" s="19" t="n">
        <v>0.866308709245266</v>
      </c>
      <c r="K5017" s="19" t="n">
        <v>0.472601104716991</v>
      </c>
      <c r="L5017" s="16" t="n">
        <v>13.9275829663792</v>
      </c>
      <c r="M5017" s="19" t="n">
        <v>0.773696949105458</v>
      </c>
      <c r="N5017" s="19" t="n">
        <v>3.2074623545239</v>
      </c>
      <c r="O5017" s="19" t="n">
        <v>1.09475383736027</v>
      </c>
      <c r="P5017" s="19" t="n">
        <v>0.49862439005958</v>
      </c>
      <c r="Q5017" s="17" t="s">
        <v>31</v>
      </c>
      <c r="R5017" s="5" t="str">
        <f aca="false">IF(OR(Q5017="Steel plate",Q5017="Concrete jacket"),"Steel plate or jacket",Q5017)</f>
        <v>Polymer laminate</v>
      </c>
      <c r="S5017" s="5" t="str">
        <f aca="false">IF(O5017&lt;='Tree rules'!$C$4,IF(N5017&lt;='Tree rules'!$C$5,IF(P5017&lt;='Tree rules'!$C$7,"Monitor","Polymer laminate"),IF(P5017&lt;='Tree rules'!$C$8,"Seal cracks","Polymer laminate")),IF(O5017&lt;='Tree rules'!$C$6,IF(P5017&lt;='Tree rules'!$C$9,"Polymer laminate","Steel plate or jacket"),IF(L5017&lt;='Tree rules'!$C$10,"Steel plate or jacket","Polymer laminate")))</f>
        <v>Polymer laminate</v>
      </c>
      <c r="T5017" s="5" t="str">
        <f aca="false">IF(S5017=R5017,"Yes","No")</f>
        <v>Yes</v>
      </c>
    </row>
    <row r="5018" customFormat="false" ht="15" hidden="false" customHeight="false" outlineLevel="0" collapsed="false">
      <c r="A5018" s="15" t="n">
        <v>7149</v>
      </c>
      <c r="B5018" s="16" t="n">
        <v>6.87617645213612</v>
      </c>
      <c r="C5018" s="15" t="n">
        <v>230</v>
      </c>
      <c r="D5018" s="15" t="n">
        <v>575</v>
      </c>
      <c r="E5018" s="15" t="n">
        <v>25</v>
      </c>
      <c r="F5018" s="16" t="n">
        <v>0.777557789024782</v>
      </c>
      <c r="G5018" s="17" t="s">
        <v>101</v>
      </c>
      <c r="H5018" s="18" t="n">
        <v>0.3</v>
      </c>
      <c r="I5018" s="18" t="n">
        <v>1.5</v>
      </c>
      <c r="J5018" s="19" t="n">
        <v>0.853222828194416</v>
      </c>
      <c r="K5018" s="19" t="n">
        <v>0.564466019969662</v>
      </c>
      <c r="L5018" s="16" t="n">
        <v>13.0477731539585</v>
      </c>
      <c r="M5018" s="19" t="n">
        <v>0.610169537514834</v>
      </c>
      <c r="N5018" s="19" t="n">
        <v>0.723368431909014</v>
      </c>
      <c r="O5018" s="19" t="n">
        <v>1.03902659530254</v>
      </c>
      <c r="P5018" s="19" t="n">
        <v>0.718588453670881</v>
      </c>
      <c r="Q5018" s="17" t="s">
        <v>31</v>
      </c>
      <c r="R5018" s="5" t="str">
        <f aca="false">IF(OR(Q5018="Steel plate",Q5018="Concrete jacket"),"Steel plate or jacket",Q5018)</f>
        <v>Polymer laminate</v>
      </c>
      <c r="S5018" s="5" t="str">
        <f aca="false">IF(O5018&lt;='Tree rules'!$C$4,IF(N5018&lt;='Tree rules'!$C$5,IF(P5018&lt;='Tree rules'!$C$7,"Monitor","Polymer laminate"),IF(P5018&lt;='Tree rules'!$C$8,"Seal cracks","Polymer laminate")),IF(O5018&lt;='Tree rules'!$C$6,IF(P5018&lt;='Tree rules'!$C$9,"Polymer laminate","Steel plate or jacket"),IF(L5018&lt;='Tree rules'!$C$10,"Steel plate or jacket","Polymer laminate")))</f>
        <v>Polymer laminate</v>
      </c>
      <c r="T5018" s="5" t="str">
        <f aca="false">IF(S5018=R5018,"Yes","No")</f>
        <v>Yes</v>
      </c>
    </row>
    <row r="5019" customFormat="false" ht="15" hidden="false" customHeight="false" outlineLevel="0" collapsed="false">
      <c r="A5019" s="15" t="n">
        <v>7153</v>
      </c>
      <c r="B5019" s="16" t="n">
        <v>5.96151844774482</v>
      </c>
      <c r="C5019" s="15" t="n">
        <v>300</v>
      </c>
      <c r="D5019" s="15" t="n">
        <v>550</v>
      </c>
      <c r="E5019" s="15" t="n">
        <v>30</v>
      </c>
      <c r="F5019" s="16" t="n">
        <v>0.797864800911693</v>
      </c>
      <c r="G5019" s="17" t="s">
        <v>101</v>
      </c>
      <c r="H5019" s="18" t="n">
        <v>0.3</v>
      </c>
      <c r="I5019" s="18" t="n">
        <v>1</v>
      </c>
      <c r="J5019" s="19" t="n">
        <v>0.940091672995612</v>
      </c>
      <c r="K5019" s="19" t="n">
        <v>0.469104171135432</v>
      </c>
      <c r="L5019" s="16" t="n">
        <v>11.8284096185413</v>
      </c>
      <c r="M5019" s="19" t="n">
        <v>0.749213475078931</v>
      </c>
      <c r="N5019" s="19" t="n">
        <v>0.573579639850414</v>
      </c>
      <c r="O5019" s="19" t="n">
        <v>0.940091672995612</v>
      </c>
      <c r="P5019" s="19" t="n">
        <v>0.480870521690857</v>
      </c>
      <c r="Q5019" s="17" t="s">
        <v>29</v>
      </c>
      <c r="R5019" s="5" t="str">
        <f aca="false">IF(OR(Q5019="Steel plate",Q5019="Concrete jacket"),"Steel plate or jacket",Q5019)</f>
        <v>Monitor</v>
      </c>
      <c r="S5019" s="5" t="str">
        <f aca="false">IF(O5019&lt;='Tree rules'!$C$4,IF(N5019&lt;='Tree rules'!$C$5,IF(P5019&lt;='Tree rules'!$C$7,"Monitor","Polymer laminate"),IF(P5019&lt;='Tree rules'!$C$8,"Seal cracks","Polymer laminate")),IF(O5019&lt;='Tree rules'!$C$6,IF(P5019&lt;='Tree rules'!$C$9,"Polymer laminate","Steel plate or jacket"),IF(L5019&lt;='Tree rules'!$C$10,"Steel plate or jacket","Polymer laminate")))</f>
        <v>Monitor</v>
      </c>
      <c r="T5019" s="5" t="str">
        <f aca="false">IF(S5019=R5019,"Yes","No")</f>
        <v>Yes</v>
      </c>
    </row>
    <row r="5020" customFormat="false" ht="15" hidden="false" customHeight="false" outlineLevel="0" collapsed="false">
      <c r="A5020" s="15" t="n">
        <v>7154</v>
      </c>
      <c r="B5020" s="16" t="n">
        <v>6.63673817188936</v>
      </c>
      <c r="C5020" s="15" t="n">
        <v>300</v>
      </c>
      <c r="D5020" s="15" t="n">
        <v>575</v>
      </c>
      <c r="E5020" s="15" t="n">
        <v>30</v>
      </c>
      <c r="F5020" s="16" t="n">
        <v>0.993546063753888</v>
      </c>
      <c r="G5020" s="17" t="s">
        <v>101</v>
      </c>
      <c r="H5020" s="18" t="n">
        <v>0.3</v>
      </c>
      <c r="I5020" s="18" t="n">
        <v>1.5</v>
      </c>
      <c r="J5020" s="19" t="n">
        <v>0.852831327179164</v>
      </c>
      <c r="K5020" s="19" t="n">
        <v>0.454389893621405</v>
      </c>
      <c r="L5020" s="16" t="n">
        <v>12.5934310662037</v>
      </c>
      <c r="M5020" s="19" t="n">
        <v>0.904017201476688</v>
      </c>
      <c r="N5020" s="19" t="n">
        <v>0.675957025789393</v>
      </c>
      <c r="O5020" s="19" t="n">
        <v>1.08548802275178</v>
      </c>
      <c r="P5020" s="19" t="n">
        <v>0.52752175807633</v>
      </c>
      <c r="Q5020" s="17" t="s">
        <v>31</v>
      </c>
      <c r="R5020" s="5" t="str">
        <f aca="false">IF(OR(Q5020="Steel plate",Q5020="Concrete jacket"),"Steel plate or jacket",Q5020)</f>
        <v>Polymer laminate</v>
      </c>
      <c r="S5020" s="5" t="str">
        <f aca="false">IF(O5020&lt;='Tree rules'!$C$4,IF(N5020&lt;='Tree rules'!$C$5,IF(P5020&lt;='Tree rules'!$C$7,"Monitor","Polymer laminate"),IF(P5020&lt;='Tree rules'!$C$8,"Seal cracks","Polymer laminate")),IF(O5020&lt;='Tree rules'!$C$6,IF(P5020&lt;='Tree rules'!$C$9,"Polymer laminate","Steel plate or jacket"),IF(L5020&lt;='Tree rules'!$C$10,"Steel plate or jacket","Polymer laminate")))</f>
        <v>Polymer laminate</v>
      </c>
      <c r="T5020" s="5" t="str">
        <f aca="false">IF(S5020=R5020,"Yes","No")</f>
        <v>Yes</v>
      </c>
    </row>
    <row r="5021" customFormat="false" ht="15" hidden="false" customHeight="false" outlineLevel="0" collapsed="false">
      <c r="A5021" s="15" t="n">
        <v>7155</v>
      </c>
      <c r="B5021" s="16" t="n">
        <v>3.17126694052253</v>
      </c>
      <c r="C5021" s="15" t="n">
        <v>230</v>
      </c>
      <c r="D5021" s="15" t="n">
        <v>300</v>
      </c>
      <c r="E5021" s="15" t="n">
        <v>30</v>
      </c>
      <c r="F5021" s="16" t="n">
        <v>1.09729996268736</v>
      </c>
      <c r="G5021" s="17" t="s">
        <v>102</v>
      </c>
      <c r="H5021" s="18" t="n">
        <v>0.1</v>
      </c>
      <c r="I5021" s="18" t="n">
        <v>1.5</v>
      </c>
      <c r="J5021" s="19" t="n">
        <v>0.868885790843729</v>
      </c>
      <c r="K5021" s="19" t="n">
        <v>0.542816724837239</v>
      </c>
      <c r="L5021" s="16" t="n">
        <v>13.2688993327303</v>
      </c>
      <c r="M5021" s="19" t="n">
        <v>0.309705179670084</v>
      </c>
      <c r="N5021" s="19" t="n">
        <v>3.32149112231387</v>
      </c>
      <c r="O5021" s="19" t="n">
        <v>1.06750581664389</v>
      </c>
      <c r="P5021" s="19" t="n">
        <v>1.1655870976547</v>
      </c>
      <c r="Q5021" s="17" t="s">
        <v>31</v>
      </c>
      <c r="R5021" s="5" t="str">
        <f aca="false">IF(OR(Q5021="Steel plate",Q5021="Concrete jacket"),"Steel plate or jacket",Q5021)</f>
        <v>Polymer laminate</v>
      </c>
      <c r="S5021" s="5" t="str">
        <f aca="false">IF(O5021&lt;='Tree rules'!$C$4,IF(N5021&lt;='Tree rules'!$C$5,IF(P5021&lt;='Tree rules'!$C$7,"Monitor","Polymer laminate"),IF(P5021&lt;='Tree rules'!$C$8,"Seal cracks","Polymer laminate")),IF(O5021&lt;='Tree rules'!$C$6,IF(P5021&lt;='Tree rules'!$C$9,"Polymer laminate","Steel plate or jacket"),IF(L5021&lt;='Tree rules'!$C$10,"Steel plate or jacket","Polymer laminate")))</f>
        <v>Polymer laminate</v>
      </c>
      <c r="T5021" s="5" t="str">
        <f aca="false">IF(S5021=R5021,"Yes","No")</f>
        <v>Yes</v>
      </c>
    </row>
    <row r="5022" customFormat="false" ht="15" hidden="false" customHeight="false" outlineLevel="0" collapsed="false">
      <c r="A5022" s="15" t="n">
        <v>7156</v>
      </c>
      <c r="B5022" s="16" t="n">
        <v>3.52846981157197</v>
      </c>
      <c r="C5022" s="15" t="n">
        <v>300</v>
      </c>
      <c r="D5022" s="15" t="n">
        <v>325</v>
      </c>
      <c r="E5022" s="15" t="n">
        <v>25</v>
      </c>
      <c r="F5022" s="16" t="n">
        <v>0.72065207824282</v>
      </c>
      <c r="G5022" s="17" t="s">
        <v>101</v>
      </c>
      <c r="H5022" s="18" t="n">
        <v>0.3</v>
      </c>
      <c r="I5022" s="18" t="n">
        <v>1.5</v>
      </c>
      <c r="J5022" s="19" t="n">
        <v>0.968239437414535</v>
      </c>
      <c r="K5022" s="19" t="n">
        <v>0.444563972706513</v>
      </c>
      <c r="L5022" s="16" t="n">
        <v>12.6468452027669</v>
      </c>
      <c r="M5022" s="19" t="n">
        <v>0.931516215328852</v>
      </c>
      <c r="N5022" s="19" t="n">
        <v>0.980431058930297</v>
      </c>
      <c r="O5022" s="19" t="n">
        <v>1.23713697070774</v>
      </c>
      <c r="P5022" s="19" t="n">
        <v>0.395307753081968</v>
      </c>
      <c r="Q5022" s="17" t="s">
        <v>31</v>
      </c>
      <c r="R5022" s="5" t="str">
        <f aca="false">IF(OR(Q5022="Steel plate",Q5022="Concrete jacket"),"Steel plate or jacket",Q5022)</f>
        <v>Polymer laminate</v>
      </c>
      <c r="S5022" s="5" t="str">
        <f aca="false">IF(O5022&lt;='Tree rules'!$C$4,IF(N5022&lt;='Tree rules'!$C$5,IF(P5022&lt;='Tree rules'!$C$7,"Monitor","Polymer laminate"),IF(P5022&lt;='Tree rules'!$C$8,"Seal cracks","Polymer laminate")),IF(O5022&lt;='Tree rules'!$C$6,IF(P5022&lt;='Tree rules'!$C$9,"Polymer laminate","Steel plate or jacket"),IF(L5022&lt;='Tree rules'!$C$10,"Steel plate or jacket","Polymer laminate")))</f>
        <v>Polymer laminate</v>
      </c>
      <c r="T5022" s="5" t="str">
        <f aca="false">IF(S5022=R5022,"Yes","No")</f>
        <v>Yes</v>
      </c>
    </row>
    <row r="5023" customFormat="false" ht="15" hidden="false" customHeight="false" outlineLevel="0" collapsed="false">
      <c r="A5023" s="15" t="n">
        <v>7157</v>
      </c>
      <c r="B5023" s="16" t="n">
        <v>3.28723213185964</v>
      </c>
      <c r="C5023" s="15" t="n">
        <v>300</v>
      </c>
      <c r="D5023" s="15" t="n">
        <v>300</v>
      </c>
      <c r="E5023" s="15" t="n">
        <v>30</v>
      </c>
      <c r="F5023" s="16" t="n">
        <v>0.831109167616348</v>
      </c>
      <c r="G5023" s="17" t="s">
        <v>101</v>
      </c>
      <c r="H5023" s="18" t="n">
        <v>0.3</v>
      </c>
      <c r="I5023" s="18" t="n">
        <v>2</v>
      </c>
      <c r="J5023" s="19" t="n">
        <v>0.89639602223746</v>
      </c>
      <c r="K5023" s="19" t="n">
        <v>0.605216570233322</v>
      </c>
      <c r="L5023" s="16" t="n">
        <v>13.044571951824</v>
      </c>
      <c r="M5023" s="19" t="n">
        <v>0.750199793788243</v>
      </c>
      <c r="N5023" s="19" t="n">
        <v>1.35523844051593</v>
      </c>
      <c r="O5023" s="19" t="n">
        <v>1.25027831832557</v>
      </c>
      <c r="P5023" s="19" t="n">
        <v>0.538406583167884</v>
      </c>
      <c r="Q5023" s="17" t="s">
        <v>31</v>
      </c>
      <c r="R5023" s="5" t="str">
        <f aca="false">IF(OR(Q5023="Steel plate",Q5023="Concrete jacket"),"Steel plate or jacket",Q5023)</f>
        <v>Polymer laminate</v>
      </c>
      <c r="S5023" s="5" t="str">
        <f aca="false">IF(O5023&lt;='Tree rules'!$C$4,IF(N5023&lt;='Tree rules'!$C$5,IF(P5023&lt;='Tree rules'!$C$7,"Monitor","Polymer laminate"),IF(P5023&lt;='Tree rules'!$C$8,"Seal cracks","Polymer laminate")),IF(O5023&lt;='Tree rules'!$C$6,IF(P5023&lt;='Tree rules'!$C$9,"Polymer laminate","Steel plate or jacket"),IF(L5023&lt;='Tree rules'!$C$10,"Steel plate or jacket","Polymer laminate")))</f>
        <v>Polymer laminate</v>
      </c>
      <c r="T5023" s="5" t="str">
        <f aca="false">IF(S5023=R5023,"Yes","No")</f>
        <v>Yes</v>
      </c>
    </row>
    <row r="5024" customFormat="false" ht="15" hidden="false" customHeight="false" outlineLevel="0" collapsed="false">
      <c r="A5024" s="15" t="n">
        <v>7159</v>
      </c>
      <c r="B5024" s="16" t="n">
        <v>7.22714082426437</v>
      </c>
      <c r="C5024" s="15" t="n">
        <v>230</v>
      </c>
      <c r="D5024" s="15" t="n">
        <v>650</v>
      </c>
      <c r="E5024" s="15" t="n">
        <v>30</v>
      </c>
      <c r="F5024" s="16" t="n">
        <v>0.680685971455249</v>
      </c>
      <c r="G5024" s="17" t="s">
        <v>103</v>
      </c>
      <c r="H5024" s="18" t="n">
        <v>0.2</v>
      </c>
      <c r="I5024" s="18" t="n">
        <v>1.5</v>
      </c>
      <c r="J5024" s="19" t="n">
        <v>0.859197630964872</v>
      </c>
      <c r="K5024" s="19" t="n">
        <v>0.465631529571358</v>
      </c>
      <c r="L5024" s="16" t="n">
        <v>12.0052173160538</v>
      </c>
      <c r="M5024" s="19" t="n">
        <v>0.902753042350679</v>
      </c>
      <c r="N5024" s="19" t="n">
        <v>1.07755583218845</v>
      </c>
      <c r="O5024" s="19" t="n">
        <v>1.08876169289218</v>
      </c>
      <c r="P5024" s="19" t="n">
        <v>0.39184507308399</v>
      </c>
      <c r="Q5024" s="17" t="s">
        <v>31</v>
      </c>
      <c r="R5024" s="5" t="str">
        <f aca="false">IF(OR(Q5024="Steel plate",Q5024="Concrete jacket"),"Steel plate or jacket",Q5024)</f>
        <v>Polymer laminate</v>
      </c>
      <c r="S5024" s="5" t="str">
        <f aca="false">IF(O5024&lt;='Tree rules'!$C$4,IF(N5024&lt;='Tree rules'!$C$5,IF(P5024&lt;='Tree rules'!$C$7,"Monitor","Polymer laminate"),IF(P5024&lt;='Tree rules'!$C$8,"Seal cracks","Polymer laminate")),IF(O5024&lt;='Tree rules'!$C$6,IF(P5024&lt;='Tree rules'!$C$9,"Polymer laminate","Steel plate or jacket"),IF(L5024&lt;='Tree rules'!$C$10,"Steel plate or jacket","Polymer laminate")))</f>
        <v>Polymer laminate</v>
      </c>
      <c r="T5024" s="5" t="str">
        <f aca="false">IF(S5024=R5024,"Yes","No")</f>
        <v>Yes</v>
      </c>
    </row>
    <row r="5025" customFormat="false" ht="15" hidden="false" customHeight="false" outlineLevel="0" collapsed="false">
      <c r="A5025" s="15" t="n">
        <v>7162</v>
      </c>
      <c r="B5025" s="16" t="n">
        <v>3.17894921441841</v>
      </c>
      <c r="C5025" s="15" t="n">
        <v>230</v>
      </c>
      <c r="D5025" s="15" t="n">
        <v>300</v>
      </c>
      <c r="E5025" s="15" t="n">
        <v>25</v>
      </c>
      <c r="F5025" s="16" t="n">
        <v>0.731533308458238</v>
      </c>
      <c r="G5025" s="17" t="s">
        <v>102</v>
      </c>
      <c r="H5025" s="18" t="n">
        <v>0.1</v>
      </c>
      <c r="I5025" s="18" t="n">
        <v>2</v>
      </c>
      <c r="J5025" s="19" t="n">
        <v>0.953423212085089</v>
      </c>
      <c r="K5025" s="19" t="n">
        <v>0.645373513841219</v>
      </c>
      <c r="L5025" s="16" t="n">
        <v>13.3010427381523</v>
      </c>
      <c r="M5025" s="19" t="n">
        <v>0.953585916566175</v>
      </c>
      <c r="N5025" s="19" t="n">
        <v>3.97752252813894</v>
      </c>
      <c r="O5025" s="19" t="n">
        <v>1.29153233560904</v>
      </c>
      <c r="P5025" s="19" t="n">
        <v>0.381462876725581</v>
      </c>
      <c r="Q5025" s="17" t="s">
        <v>31</v>
      </c>
      <c r="R5025" s="5" t="str">
        <f aca="false">IF(OR(Q5025="Steel plate",Q5025="Concrete jacket"),"Steel plate or jacket",Q5025)</f>
        <v>Polymer laminate</v>
      </c>
      <c r="S5025" s="5" t="str">
        <f aca="false">IF(O5025&lt;='Tree rules'!$C$4,IF(N5025&lt;='Tree rules'!$C$5,IF(P5025&lt;='Tree rules'!$C$7,"Monitor","Polymer laminate"),IF(P5025&lt;='Tree rules'!$C$8,"Seal cracks","Polymer laminate")),IF(O5025&lt;='Tree rules'!$C$6,IF(P5025&lt;='Tree rules'!$C$9,"Polymer laminate","Steel plate or jacket"),IF(L5025&lt;='Tree rules'!$C$10,"Steel plate or jacket","Polymer laminate")))</f>
        <v>Polymer laminate</v>
      </c>
      <c r="T5025" s="5" t="str">
        <f aca="false">IF(S5025=R5025,"Yes","No")</f>
        <v>Yes</v>
      </c>
    </row>
    <row r="5026" customFormat="false" ht="15" hidden="false" customHeight="false" outlineLevel="0" collapsed="false">
      <c r="A5026" s="15" t="n">
        <v>7163</v>
      </c>
      <c r="B5026" s="16" t="n">
        <v>5.00473867740929</v>
      </c>
      <c r="C5026" s="15" t="n">
        <v>300</v>
      </c>
      <c r="D5026" s="15" t="n">
        <v>400</v>
      </c>
      <c r="E5026" s="15" t="n">
        <v>30</v>
      </c>
      <c r="F5026" s="16" t="n">
        <v>0.594998608634431</v>
      </c>
      <c r="G5026" s="17" t="s">
        <v>101</v>
      </c>
      <c r="H5026" s="18" t="n">
        <v>0.3</v>
      </c>
      <c r="I5026" s="18" t="n">
        <v>1.5</v>
      </c>
      <c r="J5026" s="19" t="n">
        <v>0.85145580993251</v>
      </c>
      <c r="K5026" s="19" t="n">
        <v>0.485976330339767</v>
      </c>
      <c r="L5026" s="16" t="n">
        <v>14.2180076062764</v>
      </c>
      <c r="M5026" s="19" t="n">
        <v>0.753016761800959</v>
      </c>
      <c r="N5026" s="19" t="n">
        <v>1.17269446290135</v>
      </c>
      <c r="O5026" s="19" t="n">
        <v>1.07029002992003</v>
      </c>
      <c r="P5026" s="19" t="n">
        <v>0.42170846864672</v>
      </c>
      <c r="Q5026" s="17" t="s">
        <v>31</v>
      </c>
      <c r="R5026" s="5" t="str">
        <f aca="false">IF(OR(Q5026="Steel plate",Q5026="Concrete jacket"),"Steel plate or jacket",Q5026)</f>
        <v>Polymer laminate</v>
      </c>
      <c r="S5026" s="5" t="str">
        <f aca="false">IF(O5026&lt;='Tree rules'!$C$4,IF(N5026&lt;='Tree rules'!$C$5,IF(P5026&lt;='Tree rules'!$C$7,"Monitor","Polymer laminate"),IF(P5026&lt;='Tree rules'!$C$8,"Seal cracks","Polymer laminate")),IF(O5026&lt;='Tree rules'!$C$6,IF(P5026&lt;='Tree rules'!$C$9,"Polymer laminate","Steel plate or jacket"),IF(L5026&lt;='Tree rules'!$C$10,"Steel plate or jacket","Polymer laminate")))</f>
        <v>Polymer laminate</v>
      </c>
      <c r="T5026" s="5" t="str">
        <f aca="false">IF(S5026=R5026,"Yes","No")</f>
        <v>Yes</v>
      </c>
    </row>
    <row r="5027" customFormat="false" ht="15" hidden="false" customHeight="false" outlineLevel="0" collapsed="false">
      <c r="A5027" s="15" t="n">
        <v>7164</v>
      </c>
      <c r="B5027" s="16" t="n">
        <v>4.73160333028563</v>
      </c>
      <c r="C5027" s="15" t="n">
        <v>230</v>
      </c>
      <c r="D5027" s="15" t="n">
        <v>450</v>
      </c>
      <c r="E5027" s="15" t="n">
        <v>30</v>
      </c>
      <c r="F5027" s="16" t="n">
        <v>1.01933570849766</v>
      </c>
      <c r="G5027" s="17" t="s">
        <v>101</v>
      </c>
      <c r="H5027" s="18" t="n">
        <v>0.3</v>
      </c>
      <c r="I5027" s="18" t="n">
        <v>2</v>
      </c>
      <c r="J5027" s="19" t="n">
        <v>0.871533231196901</v>
      </c>
      <c r="K5027" s="19" t="n">
        <v>0.54238254205053</v>
      </c>
      <c r="L5027" s="16" t="n">
        <v>11.770157538024</v>
      </c>
      <c r="M5027" s="19" t="n">
        <v>0.961813242902361</v>
      </c>
      <c r="N5027" s="19" t="n">
        <v>0.88059942747889</v>
      </c>
      <c r="O5027" s="19" t="n">
        <v>1.27036205297571</v>
      </c>
      <c r="P5027" s="19" t="n">
        <v>0.519193708642411</v>
      </c>
      <c r="Q5027" s="17" t="s">
        <v>31</v>
      </c>
      <c r="R5027" s="5" t="str">
        <f aca="false">IF(OR(Q5027="Steel plate",Q5027="Concrete jacket"),"Steel plate or jacket",Q5027)</f>
        <v>Polymer laminate</v>
      </c>
      <c r="S5027" s="5" t="str">
        <f aca="false">IF(O5027&lt;='Tree rules'!$C$4,IF(N5027&lt;='Tree rules'!$C$5,IF(P5027&lt;='Tree rules'!$C$7,"Monitor","Polymer laminate"),IF(P5027&lt;='Tree rules'!$C$8,"Seal cracks","Polymer laminate")),IF(O5027&lt;='Tree rules'!$C$6,IF(P5027&lt;='Tree rules'!$C$9,"Polymer laminate","Steel plate or jacket"),IF(L5027&lt;='Tree rules'!$C$10,"Steel plate or jacket","Polymer laminate")))</f>
        <v>Polymer laminate</v>
      </c>
      <c r="T5027" s="5" t="str">
        <f aca="false">IF(S5027=R5027,"Yes","No")</f>
        <v>Yes</v>
      </c>
    </row>
    <row r="5028" customFormat="false" ht="15" hidden="false" customHeight="false" outlineLevel="0" collapsed="false">
      <c r="A5028" s="15" t="n">
        <v>7166</v>
      </c>
      <c r="B5028" s="16" t="n">
        <v>7.24018548707889</v>
      </c>
      <c r="C5028" s="15" t="n">
        <v>230</v>
      </c>
      <c r="D5028" s="15" t="n">
        <v>575</v>
      </c>
      <c r="E5028" s="15" t="n">
        <v>30</v>
      </c>
      <c r="F5028" s="16" t="n">
        <v>0.661007412935799</v>
      </c>
      <c r="G5028" s="17" t="s">
        <v>103</v>
      </c>
      <c r="H5028" s="18" t="n">
        <v>0.2</v>
      </c>
      <c r="I5028" s="18" t="n">
        <v>1</v>
      </c>
      <c r="J5028" s="19" t="n">
        <v>0.89389599034422</v>
      </c>
      <c r="K5028" s="19" t="n">
        <v>0.608951574945792</v>
      </c>
      <c r="L5028" s="16" t="n">
        <v>13.686551015272</v>
      </c>
      <c r="M5028" s="19" t="n">
        <v>0.742804951258505</v>
      </c>
      <c r="N5028" s="19" t="n">
        <v>0.820057947106393</v>
      </c>
      <c r="O5028" s="19" t="n">
        <v>0.89389599034422</v>
      </c>
      <c r="P5028" s="19" t="n">
        <v>0.517005792496856</v>
      </c>
      <c r="Q5028" s="17" t="s">
        <v>29</v>
      </c>
      <c r="R5028" s="5" t="str">
        <f aca="false">IF(OR(Q5028="Steel plate",Q5028="Concrete jacket"),"Steel plate or jacket",Q5028)</f>
        <v>Monitor</v>
      </c>
      <c r="S5028" s="5" t="str">
        <f aca="false">IF(O5028&lt;='Tree rules'!$C$4,IF(N5028&lt;='Tree rules'!$C$5,IF(P5028&lt;='Tree rules'!$C$7,"Monitor","Polymer laminate"),IF(P5028&lt;='Tree rules'!$C$8,"Seal cracks","Polymer laminate")),IF(O5028&lt;='Tree rules'!$C$6,IF(P5028&lt;='Tree rules'!$C$9,"Polymer laminate","Steel plate or jacket"),IF(L5028&lt;='Tree rules'!$C$10,"Steel plate or jacket","Polymer laminate")))</f>
        <v>Monitor</v>
      </c>
      <c r="T5028" s="5" t="str">
        <f aca="false">IF(S5028=R5028,"Yes","No")</f>
        <v>Yes</v>
      </c>
    </row>
    <row r="5029" customFormat="false" ht="15" hidden="false" customHeight="false" outlineLevel="0" collapsed="false">
      <c r="A5029" s="15" t="n">
        <v>7167</v>
      </c>
      <c r="B5029" s="16" t="n">
        <v>3.59202770875471</v>
      </c>
      <c r="C5029" s="15" t="n">
        <v>300</v>
      </c>
      <c r="D5029" s="15" t="n">
        <v>325</v>
      </c>
      <c r="E5029" s="15" t="n">
        <v>25</v>
      </c>
      <c r="F5029" s="16" t="n">
        <v>0.756099314943392</v>
      </c>
      <c r="G5029" s="17" t="s">
        <v>101</v>
      </c>
      <c r="H5029" s="18" t="n">
        <v>0.3</v>
      </c>
      <c r="I5029" s="18" t="n">
        <v>1</v>
      </c>
      <c r="J5029" s="19" t="n">
        <v>0.868422979709452</v>
      </c>
      <c r="K5029" s="19" t="n">
        <v>0.609548868206098</v>
      </c>
      <c r="L5029" s="16" t="n">
        <v>12.9676090568762</v>
      </c>
      <c r="M5029" s="19" t="n">
        <v>0.66024328304285</v>
      </c>
      <c r="N5029" s="19" t="n">
        <v>0.924431091614459</v>
      </c>
      <c r="O5029" s="19" t="n">
        <v>0.868422979709452</v>
      </c>
      <c r="P5029" s="19" t="n">
        <v>0.508133489641876</v>
      </c>
      <c r="Q5029" s="17" t="s">
        <v>29</v>
      </c>
      <c r="R5029" s="5" t="str">
        <f aca="false">IF(OR(Q5029="Steel plate",Q5029="Concrete jacket"),"Steel plate or jacket",Q5029)</f>
        <v>Monitor</v>
      </c>
      <c r="S5029" s="5" t="str">
        <f aca="false">IF(O5029&lt;='Tree rules'!$C$4,IF(N5029&lt;='Tree rules'!$C$5,IF(P5029&lt;='Tree rules'!$C$7,"Monitor","Polymer laminate"),IF(P5029&lt;='Tree rules'!$C$8,"Seal cracks","Polymer laminate")),IF(O5029&lt;='Tree rules'!$C$6,IF(P5029&lt;='Tree rules'!$C$9,"Polymer laminate","Steel plate or jacket"),IF(L5029&lt;='Tree rules'!$C$10,"Steel plate or jacket","Polymer laminate")))</f>
        <v>Monitor</v>
      </c>
      <c r="T5029" s="5" t="str">
        <f aca="false">IF(S5029=R5029,"Yes","No")</f>
        <v>Yes</v>
      </c>
    </row>
    <row r="5030" customFormat="false" ht="15" hidden="false" customHeight="false" outlineLevel="0" collapsed="false">
      <c r="A5030" s="15" t="n">
        <v>7169</v>
      </c>
      <c r="B5030" s="16" t="n">
        <v>4.41689630140296</v>
      </c>
      <c r="C5030" s="15" t="n">
        <v>230</v>
      </c>
      <c r="D5030" s="15" t="n">
        <v>375</v>
      </c>
      <c r="E5030" s="15" t="n">
        <v>30</v>
      </c>
      <c r="F5030" s="16" t="n">
        <v>0.594232683721175</v>
      </c>
      <c r="G5030" s="17" t="s">
        <v>103</v>
      </c>
      <c r="H5030" s="18" t="n">
        <v>0.2</v>
      </c>
      <c r="I5030" s="18" t="n">
        <v>1</v>
      </c>
      <c r="J5030" s="19" t="n">
        <v>0.851905325447403</v>
      </c>
      <c r="K5030" s="19" t="n">
        <v>0.474624882863141</v>
      </c>
      <c r="L5030" s="16" t="n">
        <v>13.3440975873201</v>
      </c>
      <c r="M5030" s="19" t="n">
        <v>0.41288081315079</v>
      </c>
      <c r="N5030" s="19" t="n">
        <v>0.868958122599342</v>
      </c>
      <c r="O5030" s="19" t="n">
        <v>0.851905325447403</v>
      </c>
      <c r="P5030" s="19" t="n">
        <v>0.593127208600053</v>
      </c>
      <c r="Q5030" s="17" t="s">
        <v>29</v>
      </c>
      <c r="R5030" s="5" t="str">
        <f aca="false">IF(OR(Q5030="Steel plate",Q5030="Concrete jacket"),"Steel plate or jacket",Q5030)</f>
        <v>Monitor</v>
      </c>
      <c r="S5030" s="5" t="str">
        <f aca="false">IF(O5030&lt;='Tree rules'!$C$4,IF(N5030&lt;='Tree rules'!$C$5,IF(P5030&lt;='Tree rules'!$C$7,"Monitor","Polymer laminate"),IF(P5030&lt;='Tree rules'!$C$8,"Seal cracks","Polymer laminate")),IF(O5030&lt;='Tree rules'!$C$6,IF(P5030&lt;='Tree rules'!$C$9,"Polymer laminate","Steel plate or jacket"),IF(L5030&lt;='Tree rules'!$C$10,"Steel plate or jacket","Polymer laminate")))</f>
        <v>Monitor</v>
      </c>
      <c r="T5030" s="5" t="str">
        <f aca="false">IF(S5030=R5030,"Yes","No")</f>
        <v>Yes</v>
      </c>
    </row>
    <row r="5031" customFormat="false" ht="15" hidden="false" customHeight="false" outlineLevel="0" collapsed="false">
      <c r="A5031" s="15" t="n">
        <v>7171</v>
      </c>
      <c r="B5031" s="16" t="n">
        <v>3.6754267292876</v>
      </c>
      <c r="C5031" s="15" t="n">
        <v>230</v>
      </c>
      <c r="D5031" s="15" t="n">
        <v>300</v>
      </c>
      <c r="E5031" s="15" t="n">
        <v>20</v>
      </c>
      <c r="F5031" s="16" t="n">
        <v>0.576243217710084</v>
      </c>
      <c r="G5031" s="17" t="s">
        <v>103</v>
      </c>
      <c r="H5031" s="18" t="n">
        <v>0.2</v>
      </c>
      <c r="I5031" s="18" t="n">
        <v>1.5</v>
      </c>
      <c r="J5031" s="19" t="n">
        <v>0.96986090073051</v>
      </c>
      <c r="K5031" s="19" t="n">
        <v>0.457504040475771</v>
      </c>
      <c r="L5031" s="16" t="n">
        <v>14.3571356612797</v>
      </c>
      <c r="M5031" s="19" t="n">
        <v>0.717871152781152</v>
      </c>
      <c r="N5031" s="19" t="n">
        <v>1.31427472982574</v>
      </c>
      <c r="O5031" s="19" t="n">
        <v>1.23293371070393</v>
      </c>
      <c r="P5031" s="19" t="n">
        <v>0.489384113222838</v>
      </c>
      <c r="Q5031" s="17" t="s">
        <v>31</v>
      </c>
      <c r="R5031" s="5" t="str">
        <f aca="false">IF(OR(Q5031="Steel plate",Q5031="Concrete jacket"),"Steel plate or jacket",Q5031)</f>
        <v>Polymer laminate</v>
      </c>
      <c r="S5031" s="5" t="str">
        <f aca="false">IF(O5031&lt;='Tree rules'!$C$4,IF(N5031&lt;='Tree rules'!$C$5,IF(P5031&lt;='Tree rules'!$C$7,"Monitor","Polymer laminate"),IF(P5031&lt;='Tree rules'!$C$8,"Seal cracks","Polymer laminate")),IF(O5031&lt;='Tree rules'!$C$6,IF(P5031&lt;='Tree rules'!$C$9,"Polymer laminate","Steel plate or jacket"),IF(L5031&lt;='Tree rules'!$C$10,"Steel plate or jacket","Polymer laminate")))</f>
        <v>Polymer laminate</v>
      </c>
      <c r="T5031" s="5" t="str">
        <f aca="false">IF(S5031=R5031,"Yes","No")</f>
        <v>Yes</v>
      </c>
    </row>
    <row r="5032" customFormat="false" ht="15" hidden="false" customHeight="false" outlineLevel="0" collapsed="false">
      <c r="A5032" s="15" t="n">
        <v>7172</v>
      </c>
      <c r="B5032" s="16" t="n">
        <v>6.06945420985775</v>
      </c>
      <c r="C5032" s="15" t="n">
        <v>300</v>
      </c>
      <c r="D5032" s="15" t="n">
        <v>475</v>
      </c>
      <c r="E5032" s="15" t="n">
        <v>30</v>
      </c>
      <c r="F5032" s="16" t="n">
        <v>0.624901102811956</v>
      </c>
      <c r="G5032" s="17" t="s">
        <v>101</v>
      </c>
      <c r="H5032" s="18" t="n">
        <v>0.3</v>
      </c>
      <c r="I5032" s="18" t="n">
        <v>2</v>
      </c>
      <c r="J5032" s="19" t="n">
        <v>0.913507217990069</v>
      </c>
      <c r="K5032" s="19" t="n">
        <v>0.620521975278873</v>
      </c>
      <c r="L5032" s="16" t="n">
        <v>14.1479119110903</v>
      </c>
      <c r="M5032" s="19" t="n">
        <v>0.441987170135139</v>
      </c>
      <c r="N5032" s="19" t="n">
        <v>0.938233674190359</v>
      </c>
      <c r="O5032" s="19" t="n">
        <v>1.26016313264143</v>
      </c>
      <c r="P5032" s="19" t="n">
        <v>0.944383953863292</v>
      </c>
      <c r="Q5032" s="17" t="s">
        <v>31</v>
      </c>
      <c r="R5032" s="5" t="str">
        <f aca="false">IF(OR(Q5032="Steel plate",Q5032="Concrete jacket"),"Steel plate or jacket",Q5032)</f>
        <v>Polymer laminate</v>
      </c>
      <c r="S5032" s="5" t="str">
        <f aca="false">IF(O5032&lt;='Tree rules'!$C$4,IF(N5032&lt;='Tree rules'!$C$5,IF(P5032&lt;='Tree rules'!$C$7,"Monitor","Polymer laminate"),IF(P5032&lt;='Tree rules'!$C$8,"Seal cracks","Polymer laminate")),IF(O5032&lt;='Tree rules'!$C$6,IF(P5032&lt;='Tree rules'!$C$9,"Polymer laminate","Steel plate or jacket"),IF(L5032&lt;='Tree rules'!$C$10,"Steel plate or jacket","Polymer laminate")))</f>
        <v>Polymer laminate</v>
      </c>
      <c r="T5032" s="5" t="str">
        <f aca="false">IF(S5032=R5032,"Yes","No")</f>
        <v>Yes</v>
      </c>
    </row>
    <row r="5033" customFormat="false" ht="15" hidden="false" customHeight="false" outlineLevel="0" collapsed="false">
      <c r="A5033" s="15" t="n">
        <v>7174</v>
      </c>
      <c r="B5033" s="16" t="n">
        <v>6.52621968613193</v>
      </c>
      <c r="C5033" s="15" t="n">
        <v>230</v>
      </c>
      <c r="D5033" s="15" t="n">
        <v>650</v>
      </c>
      <c r="E5033" s="15" t="n">
        <v>30</v>
      </c>
      <c r="F5033" s="16" t="n">
        <v>0.578928677885824</v>
      </c>
      <c r="G5033" s="17" t="s">
        <v>101</v>
      </c>
      <c r="H5033" s="18" t="n">
        <v>0.3</v>
      </c>
      <c r="I5033" s="18" t="n">
        <v>1.5</v>
      </c>
      <c r="J5033" s="19" t="n">
        <v>0.964801731806892</v>
      </c>
      <c r="K5033" s="19" t="n">
        <v>0.565470609413676</v>
      </c>
      <c r="L5033" s="16" t="n">
        <v>10.8049994803509</v>
      </c>
      <c r="M5033" s="19" t="n">
        <v>0.445616949306445</v>
      </c>
      <c r="N5033" s="19" t="n">
        <v>0.771359155203162</v>
      </c>
      <c r="O5033" s="19" t="n">
        <v>1.17441908608623</v>
      </c>
      <c r="P5033" s="19" t="n">
        <v>0.688930539278878</v>
      </c>
      <c r="Q5033" s="17" t="s">
        <v>31</v>
      </c>
      <c r="R5033" s="5" t="str">
        <f aca="false">IF(OR(Q5033="Steel plate",Q5033="Concrete jacket"),"Steel plate or jacket",Q5033)</f>
        <v>Polymer laminate</v>
      </c>
      <c r="S5033" s="5" t="str">
        <f aca="false">IF(O5033&lt;='Tree rules'!$C$4,IF(N5033&lt;='Tree rules'!$C$5,IF(P5033&lt;='Tree rules'!$C$7,"Monitor","Polymer laminate"),IF(P5033&lt;='Tree rules'!$C$8,"Seal cracks","Polymer laminate")),IF(O5033&lt;='Tree rules'!$C$6,IF(P5033&lt;='Tree rules'!$C$9,"Polymer laminate","Steel plate or jacket"),IF(L5033&lt;='Tree rules'!$C$10,"Steel plate or jacket","Polymer laminate")))</f>
        <v>Polymer laminate</v>
      </c>
      <c r="T5033" s="5" t="str">
        <f aca="false">IF(S5033=R5033,"Yes","No")</f>
        <v>Yes</v>
      </c>
    </row>
    <row r="5034" customFormat="false" ht="15" hidden="false" customHeight="false" outlineLevel="0" collapsed="false">
      <c r="A5034" s="15" t="n">
        <v>7175</v>
      </c>
      <c r="B5034" s="16" t="n">
        <v>5.45776032437022</v>
      </c>
      <c r="C5034" s="15" t="n">
        <v>300</v>
      </c>
      <c r="D5034" s="15" t="n">
        <v>500</v>
      </c>
      <c r="E5034" s="15" t="n">
        <v>30</v>
      </c>
      <c r="F5034" s="16" t="n">
        <v>0.738112811416104</v>
      </c>
      <c r="G5034" s="17" t="s">
        <v>103</v>
      </c>
      <c r="H5034" s="18" t="n">
        <v>0.2</v>
      </c>
      <c r="I5034" s="18" t="n">
        <v>1.5</v>
      </c>
      <c r="J5034" s="19" t="n">
        <v>0.978172983214537</v>
      </c>
      <c r="K5034" s="19" t="n">
        <v>0.52122093349903</v>
      </c>
      <c r="L5034" s="16" t="n">
        <v>12.0214985118287</v>
      </c>
      <c r="M5034" s="19" t="n">
        <v>0.918391744398764</v>
      </c>
      <c r="N5034" s="19" t="n">
        <v>1.15649339109833</v>
      </c>
      <c r="O5034" s="19" t="n">
        <v>1.2123373571045</v>
      </c>
      <c r="P5034" s="19" t="n">
        <v>0.451036017450998</v>
      </c>
      <c r="Q5034" s="17" t="s">
        <v>31</v>
      </c>
      <c r="R5034" s="5" t="str">
        <f aca="false">IF(OR(Q5034="Steel plate",Q5034="Concrete jacket"),"Steel plate or jacket",Q5034)</f>
        <v>Polymer laminate</v>
      </c>
      <c r="S5034" s="5" t="str">
        <f aca="false">IF(O5034&lt;='Tree rules'!$C$4,IF(N5034&lt;='Tree rules'!$C$5,IF(P5034&lt;='Tree rules'!$C$7,"Monitor","Polymer laminate"),IF(P5034&lt;='Tree rules'!$C$8,"Seal cracks","Polymer laminate")),IF(O5034&lt;='Tree rules'!$C$6,IF(P5034&lt;='Tree rules'!$C$9,"Polymer laminate","Steel plate or jacket"),IF(L5034&lt;='Tree rules'!$C$10,"Steel plate or jacket","Polymer laminate")))</f>
        <v>Polymer laminate</v>
      </c>
      <c r="T5034" s="5" t="str">
        <f aca="false">IF(S5034=R5034,"Yes","No")</f>
        <v>Yes</v>
      </c>
    </row>
    <row r="5035" customFormat="false" ht="15" hidden="false" customHeight="false" outlineLevel="0" collapsed="false">
      <c r="A5035" s="15" t="n">
        <v>7177</v>
      </c>
      <c r="B5035" s="16" t="n">
        <v>7.97714915150248</v>
      </c>
      <c r="C5035" s="15" t="n">
        <v>300</v>
      </c>
      <c r="D5035" s="15" t="n">
        <v>675</v>
      </c>
      <c r="E5035" s="15" t="n">
        <v>30</v>
      </c>
      <c r="F5035" s="16" t="n">
        <v>0.63930661313115</v>
      </c>
      <c r="G5035" s="17" t="s">
        <v>103</v>
      </c>
      <c r="H5035" s="18" t="n">
        <v>0.2</v>
      </c>
      <c r="I5035" s="18" t="n">
        <v>1</v>
      </c>
      <c r="J5035" s="19" t="n">
        <v>0.861624301323878</v>
      </c>
      <c r="K5035" s="19" t="n">
        <v>0.62303016156728</v>
      </c>
      <c r="L5035" s="16" t="n">
        <v>12.6822721009578</v>
      </c>
      <c r="M5035" s="19" t="n">
        <v>0.834035096812058</v>
      </c>
      <c r="N5035" s="19" t="n">
        <v>0.738119066999182</v>
      </c>
      <c r="O5035" s="19" t="n">
        <v>0.861624301323878</v>
      </c>
      <c r="P5035" s="19" t="n">
        <v>0.428503788729529</v>
      </c>
      <c r="Q5035" s="17" t="s">
        <v>29</v>
      </c>
      <c r="R5035" s="5" t="str">
        <f aca="false">IF(OR(Q5035="Steel plate",Q5035="Concrete jacket"),"Steel plate or jacket",Q5035)</f>
        <v>Monitor</v>
      </c>
      <c r="S5035" s="5" t="str">
        <f aca="false">IF(O5035&lt;='Tree rules'!$C$4,IF(N5035&lt;='Tree rules'!$C$5,IF(P5035&lt;='Tree rules'!$C$7,"Monitor","Polymer laminate"),IF(P5035&lt;='Tree rules'!$C$8,"Seal cracks","Polymer laminate")),IF(O5035&lt;='Tree rules'!$C$6,IF(P5035&lt;='Tree rules'!$C$9,"Polymer laminate","Steel plate or jacket"),IF(L5035&lt;='Tree rules'!$C$10,"Steel plate or jacket","Polymer laminate")))</f>
        <v>Monitor</v>
      </c>
      <c r="T5035" s="5" t="str">
        <f aca="false">IF(S5035=R5035,"Yes","No")</f>
        <v>Yes</v>
      </c>
    </row>
    <row r="5036" customFormat="false" ht="15" hidden="false" customHeight="false" outlineLevel="0" collapsed="false">
      <c r="A5036" s="15" t="n">
        <v>7178</v>
      </c>
      <c r="B5036" s="16" t="n">
        <v>4.1060598365114</v>
      </c>
      <c r="C5036" s="15" t="n">
        <v>300</v>
      </c>
      <c r="D5036" s="15" t="n">
        <v>400</v>
      </c>
      <c r="E5036" s="15" t="n">
        <v>25</v>
      </c>
      <c r="F5036" s="16" t="n">
        <v>0.529481907908392</v>
      </c>
      <c r="G5036" s="17" t="s">
        <v>103</v>
      </c>
      <c r="H5036" s="18" t="n">
        <v>0.2</v>
      </c>
      <c r="I5036" s="18" t="n">
        <v>1</v>
      </c>
      <c r="J5036" s="19" t="n">
        <v>0.974222479997063</v>
      </c>
      <c r="K5036" s="19" t="n">
        <v>0.46069640743108</v>
      </c>
      <c r="L5036" s="16" t="n">
        <v>11.5338759452567</v>
      </c>
      <c r="M5036" s="19" t="n">
        <v>0.343946186781318</v>
      </c>
      <c r="N5036" s="19" t="n">
        <v>1.02431584514134</v>
      </c>
      <c r="O5036" s="19" t="n">
        <v>0.974222479997063</v>
      </c>
      <c r="P5036" s="19" t="n">
        <v>0.683778054517888</v>
      </c>
      <c r="Q5036" s="17" t="s">
        <v>30</v>
      </c>
      <c r="R5036" s="5" t="str">
        <f aca="false">IF(OR(Q5036="Steel plate",Q5036="Concrete jacket"),"Steel plate or jacket",Q5036)</f>
        <v>Seal cracks</v>
      </c>
      <c r="S5036" s="5" t="str">
        <f aca="false">IF(O5036&lt;='Tree rules'!$C$4,IF(N5036&lt;='Tree rules'!$C$5,IF(P5036&lt;='Tree rules'!$C$7,"Monitor","Polymer laminate"),IF(P5036&lt;='Tree rules'!$C$8,"Seal cracks","Polymer laminate")),IF(O5036&lt;='Tree rules'!$C$6,IF(P5036&lt;='Tree rules'!$C$9,"Polymer laminate","Steel plate or jacket"),IF(L5036&lt;='Tree rules'!$C$10,"Steel plate or jacket","Polymer laminate")))</f>
        <v>Seal cracks</v>
      </c>
      <c r="T5036" s="5" t="str">
        <f aca="false">IF(S5036=R5036,"Yes","No")</f>
        <v>Yes</v>
      </c>
    </row>
    <row r="5037" customFormat="false" ht="15" hidden="false" customHeight="false" outlineLevel="0" collapsed="false">
      <c r="A5037" s="15" t="n">
        <v>7179</v>
      </c>
      <c r="B5037" s="16" t="n">
        <v>7.61536490596462</v>
      </c>
      <c r="C5037" s="15" t="n">
        <v>300</v>
      </c>
      <c r="D5037" s="15" t="n">
        <v>650</v>
      </c>
      <c r="E5037" s="15" t="n">
        <v>20</v>
      </c>
      <c r="F5037" s="16" t="n">
        <v>0.554806649640582</v>
      </c>
      <c r="G5037" s="17" t="s">
        <v>103</v>
      </c>
      <c r="H5037" s="18" t="n">
        <v>0.2</v>
      </c>
      <c r="I5037" s="18" t="n">
        <v>2</v>
      </c>
      <c r="J5037" s="19" t="n">
        <v>0.904473711312988</v>
      </c>
      <c r="K5037" s="19" t="n">
        <v>0.430373682227187</v>
      </c>
      <c r="L5037" s="16" t="n">
        <v>12.6082200429878</v>
      </c>
      <c r="M5037" s="19" t="n">
        <v>0.87503102211506</v>
      </c>
      <c r="N5037" s="19" t="n">
        <v>1.29787022580281</v>
      </c>
      <c r="O5037" s="19" t="n">
        <v>1.41968574101052</v>
      </c>
      <c r="P5037" s="19" t="n">
        <v>0.478283924034795</v>
      </c>
      <c r="Q5037" s="17" t="s">
        <v>104</v>
      </c>
      <c r="R5037" s="5" t="str">
        <f aca="false">IF(OR(Q5037="Steel plate",Q5037="Concrete jacket"),"Steel plate or jacket",Q5037)</f>
        <v>Steel plate or jacket</v>
      </c>
      <c r="S5037" s="5" t="str">
        <f aca="false">IF(O5037&lt;='Tree rules'!$C$4,IF(N5037&lt;='Tree rules'!$C$5,IF(P5037&lt;='Tree rules'!$C$7,"Monitor","Polymer laminate"),IF(P5037&lt;='Tree rules'!$C$8,"Seal cracks","Polymer laminate")),IF(O5037&lt;='Tree rules'!$C$6,IF(P5037&lt;='Tree rules'!$C$9,"Polymer laminate","Steel plate or jacket"),IF(L5037&lt;='Tree rules'!$C$10,"Steel plate or jacket","Polymer laminate")))</f>
        <v>Steel plate or jacket</v>
      </c>
      <c r="T5037" s="5" t="str">
        <f aca="false">IF(S5037=R5037,"Yes","No")</f>
        <v>Yes</v>
      </c>
    </row>
    <row r="5038" customFormat="false" ht="15" hidden="false" customHeight="false" outlineLevel="0" collapsed="false">
      <c r="A5038" s="15" t="n">
        <v>7181</v>
      </c>
      <c r="B5038" s="16" t="n">
        <v>3.04561150455813</v>
      </c>
      <c r="C5038" s="15" t="n">
        <v>230</v>
      </c>
      <c r="D5038" s="15" t="n">
        <v>300</v>
      </c>
      <c r="E5038" s="15" t="n">
        <v>25</v>
      </c>
      <c r="F5038" s="16" t="n">
        <v>0.576243217710084</v>
      </c>
      <c r="G5038" s="17" t="s">
        <v>101</v>
      </c>
      <c r="H5038" s="18" t="n">
        <v>0.3</v>
      </c>
      <c r="I5038" s="18" t="n">
        <v>1.5</v>
      </c>
      <c r="J5038" s="19" t="n">
        <v>0.867444449048041</v>
      </c>
      <c r="K5038" s="19" t="n">
        <v>0.416737465491236</v>
      </c>
      <c r="L5038" s="16" t="n">
        <v>11.8969199396802</v>
      </c>
      <c r="M5038" s="19" t="n">
        <v>0.304272690810201</v>
      </c>
      <c r="N5038" s="19" t="n">
        <v>0.875803416161627</v>
      </c>
      <c r="O5038" s="19" t="n">
        <v>1.1204183729967</v>
      </c>
      <c r="P5038" s="19" t="n">
        <v>0.743275151459493</v>
      </c>
      <c r="Q5038" s="17" t="s">
        <v>31</v>
      </c>
      <c r="R5038" s="5" t="str">
        <f aca="false">IF(OR(Q5038="Steel plate",Q5038="Concrete jacket"),"Steel plate or jacket",Q5038)</f>
        <v>Polymer laminate</v>
      </c>
      <c r="S5038" s="5" t="str">
        <f aca="false">IF(O5038&lt;='Tree rules'!$C$4,IF(N5038&lt;='Tree rules'!$C$5,IF(P5038&lt;='Tree rules'!$C$7,"Monitor","Polymer laminate"),IF(P5038&lt;='Tree rules'!$C$8,"Seal cracks","Polymer laminate")),IF(O5038&lt;='Tree rules'!$C$6,IF(P5038&lt;='Tree rules'!$C$9,"Polymer laminate","Steel plate or jacket"),IF(L5038&lt;='Tree rules'!$C$10,"Steel plate or jacket","Polymer laminate")))</f>
        <v>Polymer laminate</v>
      </c>
      <c r="T5038" s="5" t="str">
        <f aca="false">IF(S5038=R5038,"Yes","No")</f>
        <v>Yes</v>
      </c>
    </row>
    <row r="5039" customFormat="false" ht="15" hidden="false" customHeight="false" outlineLevel="0" collapsed="false">
      <c r="A5039" s="15" t="n">
        <v>7182</v>
      </c>
      <c r="B5039" s="16" t="n">
        <v>4.5732427112639</v>
      </c>
      <c r="C5039" s="15" t="n">
        <v>230</v>
      </c>
      <c r="D5039" s="15" t="n">
        <v>425</v>
      </c>
      <c r="E5039" s="15" t="n">
        <v>30</v>
      </c>
      <c r="F5039" s="16" t="n">
        <v>0.516249391894249</v>
      </c>
      <c r="G5039" s="17" t="s">
        <v>101</v>
      </c>
      <c r="H5039" s="18" t="n">
        <v>0.3</v>
      </c>
      <c r="I5039" s="18" t="n">
        <v>1</v>
      </c>
      <c r="J5039" s="19" t="n">
        <v>0.954960678254509</v>
      </c>
      <c r="K5039" s="19" t="n">
        <v>0.538333658293994</v>
      </c>
      <c r="L5039" s="16" t="n">
        <v>12.0032617093541</v>
      </c>
      <c r="M5039" s="19" t="n">
        <v>0.441681820573647</v>
      </c>
      <c r="N5039" s="19" t="n">
        <v>0.634859361922255</v>
      </c>
      <c r="O5039" s="19" t="n">
        <v>0.954960678254509</v>
      </c>
      <c r="P5039" s="19" t="n">
        <v>0.54452418689756</v>
      </c>
      <c r="Q5039" s="17" t="s">
        <v>29</v>
      </c>
      <c r="R5039" s="5" t="str">
        <f aca="false">IF(OR(Q5039="Steel plate",Q5039="Concrete jacket"),"Steel plate or jacket",Q5039)</f>
        <v>Monitor</v>
      </c>
      <c r="S5039" s="5" t="str">
        <f aca="false">IF(O5039&lt;='Tree rules'!$C$4,IF(N5039&lt;='Tree rules'!$C$5,IF(P5039&lt;='Tree rules'!$C$7,"Monitor","Polymer laminate"),IF(P5039&lt;='Tree rules'!$C$8,"Seal cracks","Polymer laminate")),IF(O5039&lt;='Tree rules'!$C$6,IF(P5039&lt;='Tree rules'!$C$9,"Polymer laminate","Steel plate or jacket"),IF(L5039&lt;='Tree rules'!$C$10,"Steel plate or jacket","Polymer laminate")))</f>
        <v>Monitor</v>
      </c>
      <c r="T5039" s="5" t="str">
        <f aca="false">IF(S5039=R5039,"Yes","No")</f>
        <v>Yes</v>
      </c>
    </row>
    <row r="5040" customFormat="false" ht="15" hidden="false" customHeight="false" outlineLevel="0" collapsed="false">
      <c r="A5040" s="15" t="n">
        <v>7184</v>
      </c>
      <c r="B5040" s="16" t="n">
        <v>4.73808579190617</v>
      </c>
      <c r="C5040" s="15" t="n">
        <v>300</v>
      </c>
      <c r="D5040" s="15" t="n">
        <v>375</v>
      </c>
      <c r="E5040" s="15" t="n">
        <v>25</v>
      </c>
      <c r="F5040" s="16" t="n">
        <v>0.671280481536281</v>
      </c>
      <c r="G5040" s="17" t="s">
        <v>102</v>
      </c>
      <c r="H5040" s="18" t="n">
        <v>0.1</v>
      </c>
      <c r="I5040" s="18" t="n">
        <v>1</v>
      </c>
      <c r="J5040" s="19" t="n">
        <v>0.941999625054113</v>
      </c>
      <c r="K5040" s="19" t="n">
        <v>0.504415440320164</v>
      </c>
      <c r="L5040" s="16" t="n">
        <v>15.1861724099557</v>
      </c>
      <c r="M5040" s="19" t="n">
        <v>0.942443481227049</v>
      </c>
      <c r="N5040" s="19" t="n">
        <v>3.13305514237978</v>
      </c>
      <c r="O5040" s="19" t="n">
        <v>0.941999625054113</v>
      </c>
      <c r="P5040" s="19" t="n">
        <v>0.368063074732856</v>
      </c>
      <c r="Q5040" s="17" t="s">
        <v>30</v>
      </c>
      <c r="R5040" s="5" t="str">
        <f aca="false">IF(OR(Q5040="Steel plate",Q5040="Concrete jacket"),"Steel plate or jacket",Q5040)</f>
        <v>Seal cracks</v>
      </c>
      <c r="S5040" s="5" t="str">
        <f aca="false">IF(O5040&lt;='Tree rules'!$C$4,IF(N5040&lt;='Tree rules'!$C$5,IF(P5040&lt;='Tree rules'!$C$7,"Monitor","Polymer laminate"),IF(P5040&lt;='Tree rules'!$C$8,"Seal cracks","Polymer laminate")),IF(O5040&lt;='Tree rules'!$C$6,IF(P5040&lt;='Tree rules'!$C$9,"Polymer laminate","Steel plate or jacket"),IF(L5040&lt;='Tree rules'!$C$10,"Steel plate or jacket","Polymer laminate")))</f>
        <v>Seal cracks</v>
      </c>
      <c r="T5040" s="5" t="str">
        <f aca="false">IF(S5040=R5040,"Yes","No")</f>
        <v>Yes</v>
      </c>
    </row>
    <row r="5041" customFormat="false" ht="15" hidden="false" customHeight="false" outlineLevel="0" collapsed="false">
      <c r="A5041" s="15" t="n">
        <v>7185</v>
      </c>
      <c r="B5041" s="16" t="n">
        <v>5.72774533032405</v>
      </c>
      <c r="C5041" s="15" t="n">
        <v>230</v>
      </c>
      <c r="D5041" s="15" t="n">
        <v>500</v>
      </c>
      <c r="E5041" s="15" t="n">
        <v>25</v>
      </c>
      <c r="F5041" s="16" t="n">
        <v>0.577653504586516</v>
      </c>
      <c r="G5041" s="17" t="s">
        <v>103</v>
      </c>
      <c r="H5041" s="18" t="n">
        <v>0.2</v>
      </c>
      <c r="I5041" s="18" t="n">
        <v>1</v>
      </c>
      <c r="J5041" s="19" t="n">
        <v>0.891941779314856</v>
      </c>
      <c r="K5041" s="19" t="n">
        <v>0.413558587366862</v>
      </c>
      <c r="L5041" s="16" t="n">
        <v>12.6161791416829</v>
      </c>
      <c r="M5041" s="19" t="n">
        <v>0.675750502449364</v>
      </c>
      <c r="N5041" s="19" t="n">
        <v>0.909157683597162</v>
      </c>
      <c r="O5041" s="19" t="n">
        <v>0.891941779314856</v>
      </c>
      <c r="P5041" s="19" t="n">
        <v>0.404997435456836</v>
      </c>
      <c r="Q5041" s="17" t="s">
        <v>29</v>
      </c>
      <c r="R5041" s="5" t="str">
        <f aca="false">IF(OR(Q5041="Steel plate",Q5041="Concrete jacket"),"Steel plate or jacket",Q5041)</f>
        <v>Monitor</v>
      </c>
      <c r="S5041" s="5" t="str">
        <f aca="false">IF(O5041&lt;='Tree rules'!$C$4,IF(N5041&lt;='Tree rules'!$C$5,IF(P5041&lt;='Tree rules'!$C$7,"Monitor","Polymer laminate"),IF(P5041&lt;='Tree rules'!$C$8,"Seal cracks","Polymer laminate")),IF(O5041&lt;='Tree rules'!$C$6,IF(P5041&lt;='Tree rules'!$C$9,"Polymer laminate","Steel plate or jacket"),IF(L5041&lt;='Tree rules'!$C$10,"Steel plate or jacket","Polymer laminate")))</f>
        <v>Monitor</v>
      </c>
      <c r="T5041" s="5" t="str">
        <f aca="false">IF(S5041=R5041,"Yes","No")</f>
        <v>Yes</v>
      </c>
    </row>
    <row r="5042" customFormat="false" ht="15" hidden="false" customHeight="false" outlineLevel="0" collapsed="false">
      <c r="A5042" s="15" t="n">
        <v>7186</v>
      </c>
      <c r="B5042" s="16" t="n">
        <v>6.37835430898188</v>
      </c>
      <c r="C5042" s="15" t="n">
        <v>230</v>
      </c>
      <c r="D5042" s="15" t="n">
        <v>600</v>
      </c>
      <c r="E5042" s="15" t="n">
        <v>20</v>
      </c>
      <c r="F5042" s="16" t="n">
        <v>0.63117855856144</v>
      </c>
      <c r="G5042" s="17" t="s">
        <v>101</v>
      </c>
      <c r="H5042" s="18" t="n">
        <v>0.3</v>
      </c>
      <c r="I5042" s="18" t="n">
        <v>1.5</v>
      </c>
      <c r="J5042" s="19" t="n">
        <v>0.89062805453263</v>
      </c>
      <c r="K5042" s="19" t="n">
        <v>0.511413869347497</v>
      </c>
      <c r="L5042" s="16" t="n">
        <v>11.5132749259601</v>
      </c>
      <c r="M5042" s="19" t="n">
        <v>0.792524041938681</v>
      </c>
      <c r="N5042" s="19" t="n">
        <v>0.664350470687761</v>
      </c>
      <c r="O5042" s="19" t="n">
        <v>1.10820231203996</v>
      </c>
      <c r="P5042" s="19" t="n">
        <v>0.470527613889256</v>
      </c>
      <c r="Q5042" s="17" t="s">
        <v>31</v>
      </c>
      <c r="R5042" s="5" t="str">
        <f aca="false">IF(OR(Q5042="Steel plate",Q5042="Concrete jacket"),"Steel plate or jacket",Q5042)</f>
        <v>Polymer laminate</v>
      </c>
      <c r="S5042" s="5" t="str">
        <f aca="false">IF(O5042&lt;='Tree rules'!$C$4,IF(N5042&lt;='Tree rules'!$C$5,IF(P5042&lt;='Tree rules'!$C$7,"Monitor","Polymer laminate"),IF(P5042&lt;='Tree rules'!$C$8,"Seal cracks","Polymer laminate")),IF(O5042&lt;='Tree rules'!$C$6,IF(P5042&lt;='Tree rules'!$C$9,"Polymer laminate","Steel plate or jacket"),IF(L5042&lt;='Tree rules'!$C$10,"Steel plate or jacket","Polymer laminate")))</f>
        <v>Polymer laminate</v>
      </c>
      <c r="T5042" s="5" t="str">
        <f aca="false">IF(S5042=R5042,"Yes","No")</f>
        <v>Yes</v>
      </c>
    </row>
    <row r="5043" customFormat="false" ht="15" hidden="false" customHeight="false" outlineLevel="0" collapsed="false">
      <c r="A5043" s="15" t="n">
        <v>7187</v>
      </c>
      <c r="B5043" s="16" t="n">
        <v>5.467147048422</v>
      </c>
      <c r="C5043" s="15" t="n">
        <v>300</v>
      </c>
      <c r="D5043" s="15" t="n">
        <v>450</v>
      </c>
      <c r="E5043" s="15" t="n">
        <v>30</v>
      </c>
      <c r="F5043" s="16" t="n">
        <v>0.520993806565472</v>
      </c>
      <c r="G5043" s="17" t="s">
        <v>103</v>
      </c>
      <c r="H5043" s="18" t="n">
        <v>0.2</v>
      </c>
      <c r="I5043" s="18" t="n">
        <v>1.5</v>
      </c>
      <c r="J5043" s="19" t="n">
        <v>0.9862568933573</v>
      </c>
      <c r="K5043" s="19" t="n">
        <v>0.447415682507522</v>
      </c>
      <c r="L5043" s="16" t="n">
        <v>13.5998682796567</v>
      </c>
      <c r="M5043" s="19" t="n">
        <v>0.770614834968643</v>
      </c>
      <c r="N5043" s="19" t="n">
        <v>2.11320848355044</v>
      </c>
      <c r="O5043" s="19" t="n">
        <v>1.25875193950135</v>
      </c>
      <c r="P5043" s="19" t="n">
        <v>0.412077419180704</v>
      </c>
      <c r="Q5043" s="17" t="s">
        <v>31</v>
      </c>
      <c r="R5043" s="5" t="str">
        <f aca="false">IF(OR(Q5043="Steel plate",Q5043="Concrete jacket"),"Steel plate or jacket",Q5043)</f>
        <v>Polymer laminate</v>
      </c>
      <c r="S5043" s="5" t="str">
        <f aca="false">IF(O5043&lt;='Tree rules'!$C$4,IF(N5043&lt;='Tree rules'!$C$5,IF(P5043&lt;='Tree rules'!$C$7,"Monitor","Polymer laminate"),IF(P5043&lt;='Tree rules'!$C$8,"Seal cracks","Polymer laminate")),IF(O5043&lt;='Tree rules'!$C$6,IF(P5043&lt;='Tree rules'!$C$9,"Polymer laminate","Steel plate or jacket"),IF(L5043&lt;='Tree rules'!$C$10,"Steel plate or jacket","Polymer laminate")))</f>
        <v>Polymer laminate</v>
      </c>
      <c r="T5043" s="5" t="str">
        <f aca="false">IF(S5043=R5043,"Yes","No")</f>
        <v>Yes</v>
      </c>
    </row>
    <row r="5044" customFormat="false" ht="15" hidden="false" customHeight="false" outlineLevel="0" collapsed="false">
      <c r="A5044" s="15" t="n">
        <v>7188</v>
      </c>
      <c r="B5044" s="16" t="n">
        <v>4.8364819970866</v>
      </c>
      <c r="C5044" s="15" t="n">
        <v>300</v>
      </c>
      <c r="D5044" s="15" t="n">
        <v>475</v>
      </c>
      <c r="E5044" s="15" t="n">
        <v>25</v>
      </c>
      <c r="F5044" s="16" t="n">
        <v>0.735735984447258</v>
      </c>
      <c r="G5044" s="17" t="s">
        <v>101</v>
      </c>
      <c r="H5044" s="18" t="n">
        <v>0.3</v>
      </c>
      <c r="I5044" s="18" t="n">
        <v>1</v>
      </c>
      <c r="J5044" s="19" t="n">
        <v>0.883154892532228</v>
      </c>
      <c r="K5044" s="19" t="n">
        <v>0.522312448508979</v>
      </c>
      <c r="L5044" s="16" t="n">
        <v>11.326655730882</v>
      </c>
      <c r="M5044" s="19" t="n">
        <v>0.944829919602409</v>
      </c>
      <c r="N5044" s="19" t="n">
        <v>0.658015610275279</v>
      </c>
      <c r="O5044" s="19" t="n">
        <v>0.883154892532228</v>
      </c>
      <c r="P5044" s="19" t="n">
        <v>0.350284990387924</v>
      </c>
      <c r="Q5044" s="17" t="s">
        <v>29</v>
      </c>
      <c r="R5044" s="5" t="str">
        <f aca="false">IF(OR(Q5044="Steel plate",Q5044="Concrete jacket"),"Steel plate or jacket",Q5044)</f>
        <v>Monitor</v>
      </c>
      <c r="S5044" s="5" t="str">
        <f aca="false">IF(O5044&lt;='Tree rules'!$C$4,IF(N5044&lt;='Tree rules'!$C$5,IF(P5044&lt;='Tree rules'!$C$7,"Monitor","Polymer laminate"),IF(P5044&lt;='Tree rules'!$C$8,"Seal cracks","Polymer laminate")),IF(O5044&lt;='Tree rules'!$C$6,IF(P5044&lt;='Tree rules'!$C$9,"Polymer laminate","Steel plate or jacket"),IF(L5044&lt;='Tree rules'!$C$10,"Steel plate or jacket","Polymer laminate")))</f>
        <v>Monitor</v>
      </c>
      <c r="T5044" s="5" t="str">
        <f aca="false">IF(S5044=R5044,"Yes","No")</f>
        <v>Yes</v>
      </c>
    </row>
    <row r="5045" customFormat="false" ht="15" hidden="false" customHeight="false" outlineLevel="0" collapsed="false">
      <c r="A5045" s="15" t="n">
        <v>7189</v>
      </c>
      <c r="B5045" s="16" t="n">
        <v>3.99606133609702</v>
      </c>
      <c r="C5045" s="15" t="n">
        <v>300</v>
      </c>
      <c r="D5045" s="15" t="n">
        <v>325</v>
      </c>
      <c r="E5045" s="15" t="n">
        <v>25</v>
      </c>
      <c r="F5045" s="16" t="n">
        <v>0.756099314943392</v>
      </c>
      <c r="G5045" s="17" t="s">
        <v>103</v>
      </c>
      <c r="H5045" s="18" t="n">
        <v>0.2</v>
      </c>
      <c r="I5045" s="18" t="n">
        <v>1.5</v>
      </c>
      <c r="J5045" s="19" t="n">
        <v>0.867531816033727</v>
      </c>
      <c r="K5045" s="19" t="n">
        <v>0.456064807544763</v>
      </c>
      <c r="L5045" s="16" t="n">
        <v>14.4262142097365</v>
      </c>
      <c r="M5045" s="19" t="n">
        <v>0.725042079331109</v>
      </c>
      <c r="N5045" s="19" t="n">
        <v>1.7771844643641</v>
      </c>
      <c r="O5045" s="19" t="n">
        <v>1.1034723586914</v>
      </c>
      <c r="P5045" s="19" t="n">
        <v>0.525340327139015</v>
      </c>
      <c r="Q5045" s="17" t="s">
        <v>31</v>
      </c>
      <c r="R5045" s="5" t="str">
        <f aca="false">IF(OR(Q5045="Steel plate",Q5045="Concrete jacket"),"Steel plate or jacket",Q5045)</f>
        <v>Polymer laminate</v>
      </c>
      <c r="S5045" s="5" t="str">
        <f aca="false">IF(O5045&lt;='Tree rules'!$C$4,IF(N5045&lt;='Tree rules'!$C$5,IF(P5045&lt;='Tree rules'!$C$7,"Monitor","Polymer laminate"),IF(P5045&lt;='Tree rules'!$C$8,"Seal cracks","Polymer laminate")),IF(O5045&lt;='Tree rules'!$C$6,IF(P5045&lt;='Tree rules'!$C$9,"Polymer laminate","Steel plate or jacket"),IF(L5045&lt;='Tree rules'!$C$10,"Steel plate or jacket","Polymer laminate")))</f>
        <v>Polymer laminate</v>
      </c>
      <c r="T5045" s="5" t="str">
        <f aca="false">IF(S5045=R5045,"Yes","No")</f>
        <v>Yes</v>
      </c>
    </row>
    <row r="5046" customFormat="false" ht="15" hidden="false" customHeight="false" outlineLevel="0" collapsed="false">
      <c r="A5046" s="15" t="n">
        <v>7191</v>
      </c>
      <c r="B5046" s="16" t="n">
        <v>6.93001589871774</v>
      </c>
      <c r="C5046" s="15" t="n">
        <v>300</v>
      </c>
      <c r="D5046" s="15" t="n">
        <v>675</v>
      </c>
      <c r="E5046" s="15" t="n">
        <v>30</v>
      </c>
      <c r="F5046" s="16" t="n">
        <v>0.668068613203571</v>
      </c>
      <c r="G5046" s="17" t="s">
        <v>101</v>
      </c>
      <c r="H5046" s="18" t="n">
        <v>0.3</v>
      </c>
      <c r="I5046" s="18" t="n">
        <v>2</v>
      </c>
      <c r="J5046" s="19" t="n">
        <v>0.926800582391107</v>
      </c>
      <c r="K5046" s="19" t="n">
        <v>0.532230066502359</v>
      </c>
      <c r="L5046" s="16" t="n">
        <v>11.052656935754</v>
      </c>
      <c r="M5046" s="19" t="n">
        <v>0.772531000604179</v>
      </c>
      <c r="N5046" s="19" t="n">
        <v>0.937402935017108</v>
      </c>
      <c r="O5046" s="19" t="n">
        <v>1.36033002918177</v>
      </c>
      <c r="P5046" s="19" t="n">
        <v>0.500398164981984</v>
      </c>
      <c r="Q5046" s="17" t="s">
        <v>31</v>
      </c>
      <c r="R5046" s="5" t="str">
        <f aca="false">IF(OR(Q5046="Steel plate",Q5046="Concrete jacket"),"Steel plate or jacket",Q5046)</f>
        <v>Polymer laminate</v>
      </c>
      <c r="S5046" s="5" t="str">
        <f aca="false">IF(O5046&lt;='Tree rules'!$C$4,IF(N5046&lt;='Tree rules'!$C$5,IF(P5046&lt;='Tree rules'!$C$7,"Monitor","Polymer laminate"),IF(P5046&lt;='Tree rules'!$C$8,"Seal cracks","Polymer laminate")),IF(O5046&lt;='Tree rules'!$C$6,IF(P5046&lt;='Tree rules'!$C$9,"Polymer laminate","Steel plate or jacket"),IF(L5046&lt;='Tree rules'!$C$10,"Steel plate or jacket","Polymer laminate")))</f>
        <v>Steel plate or jacket</v>
      </c>
      <c r="T5046" s="5" t="str">
        <f aca="false">IF(S5046=R5046,"Yes","No")</f>
        <v>No</v>
      </c>
    </row>
    <row r="5047" customFormat="false" ht="15" hidden="false" customHeight="false" outlineLevel="0" collapsed="false">
      <c r="A5047" s="15" t="n">
        <v>7194</v>
      </c>
      <c r="B5047" s="16" t="n">
        <v>4.62288602858581</v>
      </c>
      <c r="C5047" s="15" t="n">
        <v>300</v>
      </c>
      <c r="D5047" s="15" t="n">
        <v>375</v>
      </c>
      <c r="E5047" s="15" t="n">
        <v>25</v>
      </c>
      <c r="F5047" s="16" t="n">
        <v>0.611130485804701</v>
      </c>
      <c r="G5047" s="17" t="s">
        <v>101</v>
      </c>
      <c r="H5047" s="18" t="n">
        <v>0.3</v>
      </c>
      <c r="I5047" s="18" t="n">
        <v>1</v>
      </c>
      <c r="J5047" s="19" t="n">
        <v>0.964322055027427</v>
      </c>
      <c r="K5047" s="19" t="n">
        <v>0.403046172740901</v>
      </c>
      <c r="L5047" s="16" t="n">
        <v>14.0513253148505</v>
      </c>
      <c r="M5047" s="19" t="n">
        <v>0.770640365807008</v>
      </c>
      <c r="N5047" s="19" t="n">
        <v>0.754029470750336</v>
      </c>
      <c r="O5047" s="19" t="n">
        <v>0.964322055027427</v>
      </c>
      <c r="P5047" s="19" t="n">
        <v>0.406468232360409</v>
      </c>
      <c r="Q5047" s="17" t="s">
        <v>29</v>
      </c>
      <c r="R5047" s="5" t="str">
        <f aca="false">IF(OR(Q5047="Steel plate",Q5047="Concrete jacket"),"Steel plate or jacket",Q5047)</f>
        <v>Monitor</v>
      </c>
      <c r="S5047" s="5" t="str">
        <f aca="false">IF(O5047&lt;='Tree rules'!$C$4,IF(N5047&lt;='Tree rules'!$C$5,IF(P5047&lt;='Tree rules'!$C$7,"Monitor","Polymer laminate"),IF(P5047&lt;='Tree rules'!$C$8,"Seal cracks","Polymer laminate")),IF(O5047&lt;='Tree rules'!$C$6,IF(P5047&lt;='Tree rules'!$C$9,"Polymer laminate","Steel plate or jacket"),IF(L5047&lt;='Tree rules'!$C$10,"Steel plate or jacket","Polymer laminate")))</f>
        <v>Monitor</v>
      </c>
      <c r="T5047" s="5" t="str">
        <f aca="false">IF(S5047=R5047,"Yes","No")</f>
        <v>Yes</v>
      </c>
    </row>
    <row r="5048" customFormat="false" ht="15" hidden="false" customHeight="false" outlineLevel="0" collapsed="false">
      <c r="A5048" s="15" t="n">
        <v>7196</v>
      </c>
      <c r="B5048" s="16" t="n">
        <v>4.64164663357271</v>
      </c>
      <c r="C5048" s="15" t="n">
        <v>230</v>
      </c>
      <c r="D5048" s="15" t="n">
        <v>450</v>
      </c>
      <c r="E5048" s="15" t="n">
        <v>20</v>
      </c>
      <c r="F5048" s="16" t="n">
        <v>0.649145274956135</v>
      </c>
      <c r="G5048" s="17" t="s">
        <v>101</v>
      </c>
      <c r="H5048" s="18" t="n">
        <v>0.3</v>
      </c>
      <c r="I5048" s="18" t="n">
        <v>1</v>
      </c>
      <c r="J5048" s="19" t="n">
        <v>0.894274769554137</v>
      </c>
      <c r="K5048" s="19" t="n">
        <v>0.411222095261943</v>
      </c>
      <c r="L5048" s="16" t="n">
        <v>11.4892243405265</v>
      </c>
      <c r="M5048" s="19" t="n">
        <v>0.425295033983296</v>
      </c>
      <c r="N5048" s="19" t="n">
        <v>0.655322768687615</v>
      </c>
      <c r="O5048" s="19" t="n">
        <v>0.894274769554137</v>
      </c>
      <c r="P5048" s="19" t="n">
        <v>0.648561429138046</v>
      </c>
      <c r="Q5048" s="17" t="s">
        <v>29</v>
      </c>
      <c r="R5048" s="5" t="str">
        <f aca="false">IF(OR(Q5048="Steel plate",Q5048="Concrete jacket"),"Steel plate or jacket",Q5048)</f>
        <v>Monitor</v>
      </c>
      <c r="S5048" s="5" t="str">
        <f aca="false">IF(O5048&lt;='Tree rules'!$C$4,IF(N5048&lt;='Tree rules'!$C$5,IF(P5048&lt;='Tree rules'!$C$7,"Monitor","Polymer laminate"),IF(P5048&lt;='Tree rules'!$C$8,"Seal cracks","Polymer laminate")),IF(O5048&lt;='Tree rules'!$C$6,IF(P5048&lt;='Tree rules'!$C$9,"Polymer laminate","Steel plate or jacket"),IF(L5048&lt;='Tree rules'!$C$10,"Steel plate or jacket","Polymer laminate")))</f>
        <v>Monitor</v>
      </c>
      <c r="T5048" s="5" t="str">
        <f aca="false">IF(S5048=R5048,"Yes","No")</f>
        <v>Yes</v>
      </c>
    </row>
    <row r="5049" customFormat="false" ht="15" hidden="false" customHeight="false" outlineLevel="0" collapsed="false">
      <c r="A5049" s="15" t="n">
        <v>7197</v>
      </c>
      <c r="B5049" s="16" t="n">
        <v>6.98054644394634</v>
      </c>
      <c r="C5049" s="15" t="n">
        <v>300</v>
      </c>
      <c r="D5049" s="15" t="n">
        <v>600</v>
      </c>
      <c r="E5049" s="15" t="n">
        <v>25</v>
      </c>
      <c r="F5049" s="16" t="n">
        <v>0.604879451954714</v>
      </c>
      <c r="G5049" s="17" t="s">
        <v>101</v>
      </c>
      <c r="H5049" s="18" t="n">
        <v>0.3</v>
      </c>
      <c r="I5049" s="18" t="n">
        <v>2</v>
      </c>
      <c r="J5049" s="19" t="n">
        <v>0.906246506156813</v>
      </c>
      <c r="K5049" s="19" t="n">
        <v>0.435950470114765</v>
      </c>
      <c r="L5049" s="16" t="n">
        <v>12.6002643392533</v>
      </c>
      <c r="M5049" s="19" t="n">
        <v>0.754988494410067</v>
      </c>
      <c r="N5049" s="19" t="n">
        <v>0.907039486705835</v>
      </c>
      <c r="O5049" s="19" t="n">
        <v>1.4174144219147</v>
      </c>
      <c r="P5049" s="19" t="n">
        <v>0.53749786739059</v>
      </c>
      <c r="Q5049" s="17" t="s">
        <v>104</v>
      </c>
      <c r="R5049" s="5" t="str">
        <f aca="false">IF(OR(Q5049="Steel plate",Q5049="Concrete jacket"),"Steel plate or jacket",Q5049)</f>
        <v>Steel plate or jacket</v>
      </c>
      <c r="S5049" s="5" t="str">
        <f aca="false">IF(O5049&lt;='Tree rules'!$C$4,IF(N5049&lt;='Tree rules'!$C$5,IF(P5049&lt;='Tree rules'!$C$7,"Monitor","Polymer laminate"),IF(P5049&lt;='Tree rules'!$C$8,"Seal cracks","Polymer laminate")),IF(O5049&lt;='Tree rules'!$C$6,IF(P5049&lt;='Tree rules'!$C$9,"Polymer laminate","Steel plate or jacket"),IF(L5049&lt;='Tree rules'!$C$10,"Steel plate or jacket","Polymer laminate")))</f>
        <v>Steel plate or jacket</v>
      </c>
      <c r="T5049" s="5" t="str">
        <f aca="false">IF(S5049=R5049,"Yes","No")</f>
        <v>Yes</v>
      </c>
    </row>
    <row r="5050" customFormat="false" ht="15" hidden="false" customHeight="false" outlineLevel="0" collapsed="false">
      <c r="A5050" s="15" t="n">
        <v>7198</v>
      </c>
      <c r="B5050" s="16" t="n">
        <v>5.5083436825958</v>
      </c>
      <c r="C5050" s="15" t="n">
        <v>300</v>
      </c>
      <c r="D5050" s="15" t="n">
        <v>500</v>
      </c>
      <c r="E5050" s="15" t="n">
        <v>30</v>
      </c>
      <c r="F5050" s="16" t="n">
        <v>0.695042622475618</v>
      </c>
      <c r="G5050" s="17" t="s">
        <v>103</v>
      </c>
      <c r="H5050" s="18" t="n">
        <v>0.2</v>
      </c>
      <c r="I5050" s="18" t="n">
        <v>1.5</v>
      </c>
      <c r="J5050" s="19" t="n">
        <v>0.880746792012424</v>
      </c>
      <c r="K5050" s="19" t="n">
        <v>0.50699612842024</v>
      </c>
      <c r="L5050" s="16" t="n">
        <v>12.1866010676898</v>
      </c>
      <c r="M5050" s="19" t="n">
        <v>0.601317704669812</v>
      </c>
      <c r="N5050" s="19" t="n">
        <v>1.36936980687484</v>
      </c>
      <c r="O5050" s="19" t="n">
        <v>1.09785258118421</v>
      </c>
      <c r="P5050" s="19" t="n">
        <v>0.568980843324547</v>
      </c>
      <c r="Q5050" s="17" t="s">
        <v>31</v>
      </c>
      <c r="R5050" s="5" t="str">
        <f aca="false">IF(OR(Q5050="Steel plate",Q5050="Concrete jacket"),"Steel plate or jacket",Q5050)</f>
        <v>Polymer laminate</v>
      </c>
      <c r="S5050" s="5" t="str">
        <f aca="false">IF(O5050&lt;='Tree rules'!$C$4,IF(N5050&lt;='Tree rules'!$C$5,IF(P5050&lt;='Tree rules'!$C$7,"Monitor","Polymer laminate"),IF(P5050&lt;='Tree rules'!$C$8,"Seal cracks","Polymer laminate")),IF(O5050&lt;='Tree rules'!$C$6,IF(P5050&lt;='Tree rules'!$C$9,"Polymer laminate","Steel plate or jacket"),IF(L5050&lt;='Tree rules'!$C$10,"Steel plate or jacket","Polymer laminate")))</f>
        <v>Polymer laminate</v>
      </c>
      <c r="T5050" s="5" t="str">
        <f aca="false">IF(S5050=R5050,"Yes","No")</f>
        <v>Yes</v>
      </c>
    </row>
    <row r="5051" customFormat="false" ht="15" hidden="false" customHeight="false" outlineLevel="0" collapsed="false">
      <c r="A5051" s="15" t="n">
        <v>7199</v>
      </c>
      <c r="B5051" s="16" t="n">
        <v>5.04590498938928</v>
      </c>
      <c r="C5051" s="15" t="n">
        <v>230</v>
      </c>
      <c r="D5051" s="15" t="n">
        <v>500</v>
      </c>
      <c r="E5051" s="15" t="n">
        <v>25</v>
      </c>
      <c r="F5051" s="16" t="n">
        <v>0.604384889109233</v>
      </c>
      <c r="G5051" s="17" t="s">
        <v>101</v>
      </c>
      <c r="H5051" s="18" t="n">
        <v>0.3</v>
      </c>
      <c r="I5051" s="18" t="n">
        <v>2</v>
      </c>
      <c r="J5051" s="19" t="n">
        <v>0.974843399554238</v>
      </c>
      <c r="K5051" s="19" t="n">
        <v>0.535744815559196</v>
      </c>
      <c r="L5051" s="16" t="n">
        <v>11.1635066136931</v>
      </c>
      <c r="M5051" s="19" t="n">
        <v>0.256021526965066</v>
      </c>
      <c r="N5051" s="19" t="n">
        <v>1.44257553783877</v>
      </c>
      <c r="O5051" s="19" t="n">
        <v>1.42741950181519</v>
      </c>
      <c r="P5051" s="19" t="n">
        <v>1.36413233205663</v>
      </c>
      <c r="Q5051" s="17" t="s">
        <v>104</v>
      </c>
      <c r="R5051" s="5" t="str">
        <f aca="false">IF(OR(Q5051="Steel plate",Q5051="Concrete jacket"),"Steel plate or jacket",Q5051)</f>
        <v>Steel plate or jacket</v>
      </c>
      <c r="S5051" s="5" t="str">
        <f aca="false">IF(O5051&lt;='Tree rules'!$C$4,IF(N5051&lt;='Tree rules'!$C$5,IF(P5051&lt;='Tree rules'!$C$7,"Monitor","Polymer laminate"),IF(P5051&lt;='Tree rules'!$C$8,"Seal cracks","Polymer laminate")),IF(O5051&lt;='Tree rules'!$C$6,IF(P5051&lt;='Tree rules'!$C$9,"Polymer laminate","Steel plate or jacket"),IF(L5051&lt;='Tree rules'!$C$10,"Steel plate or jacket","Polymer laminate")))</f>
        <v>Steel plate or jacket</v>
      </c>
      <c r="T5051" s="5" t="str">
        <f aca="false">IF(S5051=R5051,"Yes","No")</f>
        <v>Yes</v>
      </c>
    </row>
    <row r="5052" customFormat="false" ht="15" hidden="false" customHeight="false" outlineLevel="0" collapsed="false">
      <c r="A5052" s="15" t="n">
        <v>7200</v>
      </c>
      <c r="B5052" s="16" t="n">
        <v>6.17423381315521</v>
      </c>
      <c r="C5052" s="15" t="n">
        <v>300</v>
      </c>
      <c r="D5052" s="15" t="n">
        <v>475</v>
      </c>
      <c r="E5052" s="15" t="n">
        <v>30</v>
      </c>
      <c r="F5052" s="16" t="n">
        <v>0.735735984447258</v>
      </c>
      <c r="G5052" s="17" t="s">
        <v>101</v>
      </c>
      <c r="H5052" s="18" t="n">
        <v>0.3</v>
      </c>
      <c r="I5052" s="18" t="n">
        <v>1</v>
      </c>
      <c r="J5052" s="19" t="n">
        <v>0.884204828239953</v>
      </c>
      <c r="K5052" s="19" t="n">
        <v>0.439295901732711</v>
      </c>
      <c r="L5052" s="16" t="n">
        <v>14.4595639652347</v>
      </c>
      <c r="M5052" s="19" t="n">
        <v>0.939053529040122</v>
      </c>
      <c r="N5052" s="19" t="n">
        <v>0.669429010393241</v>
      </c>
      <c r="O5052" s="19" t="n">
        <v>0.884204828239953</v>
      </c>
      <c r="P5052" s="19" t="n">
        <v>0.399763396719815</v>
      </c>
      <c r="Q5052" s="17" t="s">
        <v>29</v>
      </c>
      <c r="R5052" s="5" t="str">
        <f aca="false">IF(OR(Q5052="Steel plate",Q5052="Concrete jacket"),"Steel plate or jacket",Q5052)</f>
        <v>Monitor</v>
      </c>
      <c r="S5052" s="5" t="str">
        <f aca="false">IF(O5052&lt;='Tree rules'!$C$4,IF(N5052&lt;='Tree rules'!$C$5,IF(P5052&lt;='Tree rules'!$C$7,"Monitor","Polymer laminate"),IF(P5052&lt;='Tree rules'!$C$8,"Seal cracks","Polymer laminate")),IF(O5052&lt;='Tree rules'!$C$6,IF(P5052&lt;='Tree rules'!$C$9,"Polymer laminate","Steel plate or jacket"),IF(L5052&lt;='Tree rules'!$C$10,"Steel plate or jacket","Polymer laminate")))</f>
        <v>Monitor</v>
      </c>
      <c r="T5052" s="5" t="str">
        <f aca="false">IF(S5052=R5052,"Yes","No")</f>
        <v>Yes</v>
      </c>
    </row>
    <row r="5053" customFormat="false" ht="15" hidden="false" customHeight="false" outlineLevel="0" collapsed="false">
      <c r="A5053" s="15" t="n">
        <v>7201</v>
      </c>
      <c r="B5053" s="16" t="n">
        <v>4.12402763207949</v>
      </c>
      <c r="C5053" s="15" t="n">
        <v>230</v>
      </c>
      <c r="D5053" s="15" t="n">
        <v>325</v>
      </c>
      <c r="E5053" s="15" t="n">
        <v>30</v>
      </c>
      <c r="F5053" s="16" t="n">
        <v>0.699968036696473</v>
      </c>
      <c r="G5053" s="17" t="s">
        <v>103</v>
      </c>
      <c r="H5053" s="18" t="n">
        <v>0.2</v>
      </c>
      <c r="I5053" s="18" t="n">
        <v>1.5</v>
      </c>
      <c r="J5053" s="19" t="n">
        <v>0.952726673699805</v>
      </c>
      <c r="K5053" s="19" t="n">
        <v>0.472083103208841</v>
      </c>
      <c r="L5053" s="16" t="n">
        <v>14.6762549184324</v>
      </c>
      <c r="M5053" s="19" t="n">
        <v>0.424751003262773</v>
      </c>
      <c r="N5053" s="19" t="n">
        <v>1.27167078838976</v>
      </c>
      <c r="O5053" s="19" t="n">
        <v>1.20420692823469</v>
      </c>
      <c r="P5053" s="19" t="n">
        <v>0.869542655844479</v>
      </c>
      <c r="Q5053" s="17" t="s">
        <v>31</v>
      </c>
      <c r="R5053" s="5" t="str">
        <f aca="false">IF(OR(Q5053="Steel plate",Q5053="Concrete jacket"),"Steel plate or jacket",Q5053)</f>
        <v>Polymer laminate</v>
      </c>
      <c r="S5053" s="5" t="str">
        <f aca="false">IF(O5053&lt;='Tree rules'!$C$4,IF(N5053&lt;='Tree rules'!$C$5,IF(P5053&lt;='Tree rules'!$C$7,"Monitor","Polymer laminate"),IF(P5053&lt;='Tree rules'!$C$8,"Seal cracks","Polymer laminate")),IF(O5053&lt;='Tree rules'!$C$6,IF(P5053&lt;='Tree rules'!$C$9,"Polymer laminate","Steel plate or jacket"),IF(L5053&lt;='Tree rules'!$C$10,"Steel plate or jacket","Polymer laminate")))</f>
        <v>Polymer laminate</v>
      </c>
      <c r="T5053" s="5" t="str">
        <f aca="false">IF(S5053=R5053,"Yes","No")</f>
        <v>Yes</v>
      </c>
    </row>
    <row r="5054" customFormat="false" ht="15" hidden="false" customHeight="false" outlineLevel="0" collapsed="false">
      <c r="A5054" s="15" t="n">
        <v>7203</v>
      </c>
      <c r="B5054" s="16" t="n">
        <v>3.73229209174681</v>
      </c>
      <c r="C5054" s="15" t="n">
        <v>230</v>
      </c>
      <c r="D5054" s="15" t="n">
        <v>350</v>
      </c>
      <c r="E5054" s="15" t="n">
        <v>20</v>
      </c>
      <c r="F5054" s="16" t="n">
        <v>0.575119936583944</v>
      </c>
      <c r="G5054" s="17" t="s">
        <v>101</v>
      </c>
      <c r="H5054" s="18" t="n">
        <v>0.3</v>
      </c>
      <c r="I5054" s="18" t="n">
        <v>1.5</v>
      </c>
      <c r="J5054" s="19" t="n">
        <v>0.868761822813362</v>
      </c>
      <c r="K5054" s="19" t="n">
        <v>0.413768143610425</v>
      </c>
      <c r="L5054" s="16" t="n">
        <v>12.2772766175882</v>
      </c>
      <c r="M5054" s="19" t="n">
        <v>0.718487713522505</v>
      </c>
      <c r="N5054" s="19" t="n">
        <v>1.0065749077032</v>
      </c>
      <c r="O5054" s="19" t="n">
        <v>1.1234097508875</v>
      </c>
      <c r="P5054" s="19" t="n">
        <v>0.393238452085971</v>
      </c>
      <c r="Q5054" s="17" t="s">
        <v>31</v>
      </c>
      <c r="R5054" s="5" t="str">
        <f aca="false">IF(OR(Q5054="Steel plate",Q5054="Concrete jacket"),"Steel plate or jacket",Q5054)</f>
        <v>Polymer laminate</v>
      </c>
      <c r="S5054" s="5" t="str">
        <f aca="false">IF(O5054&lt;='Tree rules'!$C$4,IF(N5054&lt;='Tree rules'!$C$5,IF(P5054&lt;='Tree rules'!$C$7,"Monitor","Polymer laminate"),IF(P5054&lt;='Tree rules'!$C$8,"Seal cracks","Polymer laminate")),IF(O5054&lt;='Tree rules'!$C$6,IF(P5054&lt;='Tree rules'!$C$9,"Polymer laminate","Steel plate or jacket"),IF(L5054&lt;='Tree rules'!$C$10,"Steel plate or jacket","Polymer laminate")))</f>
        <v>Polymer laminate</v>
      </c>
      <c r="T5054" s="5" t="str">
        <f aca="false">IF(S5054=R5054,"Yes","No")</f>
        <v>Yes</v>
      </c>
    </row>
    <row r="5055" customFormat="false" ht="15" hidden="false" customHeight="false" outlineLevel="0" collapsed="false">
      <c r="A5055" s="15" t="n">
        <v>7206</v>
      </c>
      <c r="B5055" s="16" t="n">
        <v>5.82046251355218</v>
      </c>
      <c r="C5055" s="15" t="n">
        <v>230</v>
      </c>
      <c r="D5055" s="15" t="n">
        <v>450</v>
      </c>
      <c r="E5055" s="15" t="n">
        <v>30</v>
      </c>
      <c r="F5055" s="16" t="n">
        <v>0.679557138998441</v>
      </c>
      <c r="G5055" s="17" t="s">
        <v>101</v>
      </c>
      <c r="H5055" s="18" t="n">
        <v>0.3</v>
      </c>
      <c r="I5055" s="18" t="n">
        <v>1</v>
      </c>
      <c r="J5055" s="19" t="n">
        <v>0.889067704500082</v>
      </c>
      <c r="K5055" s="19" t="n">
        <v>0.547352784082489</v>
      </c>
      <c r="L5055" s="16" t="n">
        <v>14.4787624715228</v>
      </c>
      <c r="M5055" s="19" t="n">
        <v>0.595366528977279</v>
      </c>
      <c r="N5055" s="19" t="n">
        <v>0.828766185022294</v>
      </c>
      <c r="O5055" s="19" t="n">
        <v>0.889067704500082</v>
      </c>
      <c r="P5055" s="19" t="n">
        <v>0.595375255793704</v>
      </c>
      <c r="Q5055" s="17" t="s">
        <v>29</v>
      </c>
      <c r="R5055" s="5" t="str">
        <f aca="false">IF(OR(Q5055="Steel plate",Q5055="Concrete jacket"),"Steel plate or jacket",Q5055)</f>
        <v>Monitor</v>
      </c>
      <c r="S5055" s="5" t="str">
        <f aca="false">IF(O5055&lt;='Tree rules'!$C$4,IF(N5055&lt;='Tree rules'!$C$5,IF(P5055&lt;='Tree rules'!$C$7,"Monitor","Polymer laminate"),IF(P5055&lt;='Tree rules'!$C$8,"Seal cracks","Polymer laminate")),IF(O5055&lt;='Tree rules'!$C$6,IF(P5055&lt;='Tree rules'!$C$9,"Polymer laminate","Steel plate or jacket"),IF(L5055&lt;='Tree rules'!$C$10,"Steel plate or jacket","Polymer laminate")))</f>
        <v>Monitor</v>
      </c>
      <c r="T5055" s="5" t="str">
        <f aca="false">IF(S5055=R5055,"Yes","No")</f>
        <v>Yes</v>
      </c>
    </row>
    <row r="5056" customFormat="false" ht="15" hidden="false" customHeight="false" outlineLevel="0" collapsed="false">
      <c r="A5056" s="15" t="n">
        <v>7207</v>
      </c>
      <c r="B5056" s="16" t="n">
        <v>4.57490993865012</v>
      </c>
      <c r="C5056" s="15" t="n">
        <v>230</v>
      </c>
      <c r="D5056" s="15" t="n">
        <v>350</v>
      </c>
      <c r="E5056" s="15" t="n">
        <v>30</v>
      </c>
      <c r="F5056" s="16" t="n">
        <v>0.64278110559382</v>
      </c>
      <c r="G5056" s="17" t="s">
        <v>103</v>
      </c>
      <c r="H5056" s="18" t="n">
        <v>0.2</v>
      </c>
      <c r="I5056" s="18" t="n">
        <v>1</v>
      </c>
      <c r="J5056" s="19" t="n">
        <v>0.851838883347646</v>
      </c>
      <c r="K5056" s="19" t="n">
        <v>0.429093064148423</v>
      </c>
      <c r="L5056" s="16" t="n">
        <v>14.95068607402</v>
      </c>
      <c r="M5056" s="19" t="n">
        <v>0.937953461829727</v>
      </c>
      <c r="N5056" s="19" t="n">
        <v>0.756000169235965</v>
      </c>
      <c r="O5056" s="19" t="n">
        <v>0.851838883347646</v>
      </c>
      <c r="P5056" s="19" t="n">
        <v>0.318331826150158</v>
      </c>
      <c r="Q5056" s="17" t="s">
        <v>29</v>
      </c>
      <c r="R5056" s="5" t="str">
        <f aca="false">IF(OR(Q5056="Steel plate",Q5056="Concrete jacket"),"Steel plate or jacket",Q5056)</f>
        <v>Monitor</v>
      </c>
      <c r="S5056" s="5" t="str">
        <f aca="false">IF(O5056&lt;='Tree rules'!$C$4,IF(N5056&lt;='Tree rules'!$C$5,IF(P5056&lt;='Tree rules'!$C$7,"Monitor","Polymer laminate"),IF(P5056&lt;='Tree rules'!$C$8,"Seal cracks","Polymer laminate")),IF(O5056&lt;='Tree rules'!$C$6,IF(P5056&lt;='Tree rules'!$C$9,"Polymer laminate","Steel plate or jacket"),IF(L5056&lt;='Tree rules'!$C$10,"Steel plate or jacket","Polymer laminate")))</f>
        <v>Monitor</v>
      </c>
      <c r="T5056" s="5" t="str">
        <f aca="false">IF(S5056=R5056,"Yes","No")</f>
        <v>Yes</v>
      </c>
    </row>
    <row r="5057" customFormat="false" ht="15" hidden="false" customHeight="false" outlineLevel="0" collapsed="false">
      <c r="A5057" s="15" t="n">
        <v>7209</v>
      </c>
      <c r="B5057" s="16" t="n">
        <v>7.03996604675796</v>
      </c>
      <c r="C5057" s="15" t="n">
        <v>230</v>
      </c>
      <c r="D5057" s="15" t="n">
        <v>550</v>
      </c>
      <c r="E5057" s="15" t="n">
        <v>30</v>
      </c>
      <c r="F5057" s="16" t="n">
        <v>0.693795479053647</v>
      </c>
      <c r="G5057" s="17" t="s">
        <v>101</v>
      </c>
      <c r="H5057" s="18" t="n">
        <v>0.3</v>
      </c>
      <c r="I5057" s="18" t="n">
        <v>1.5</v>
      </c>
      <c r="J5057" s="19" t="n">
        <v>0.870097047948183</v>
      </c>
      <c r="K5057" s="19" t="n">
        <v>0.459197054059411</v>
      </c>
      <c r="L5057" s="16" t="n">
        <v>13.9681866007102</v>
      </c>
      <c r="M5057" s="19" t="n">
        <v>0.275449156544836</v>
      </c>
      <c r="N5057" s="19" t="n">
        <v>0.760309979207708</v>
      </c>
      <c r="O5057" s="19" t="n">
        <v>1.10537257134048</v>
      </c>
      <c r="P5057" s="19" t="n">
        <v>1.35074709784843</v>
      </c>
      <c r="Q5057" s="17" t="s">
        <v>104</v>
      </c>
      <c r="R5057" s="5" t="str">
        <f aca="false">IF(OR(Q5057="Steel plate",Q5057="Concrete jacket"),"Steel plate or jacket",Q5057)</f>
        <v>Steel plate or jacket</v>
      </c>
      <c r="S5057" s="5" t="str">
        <f aca="false">IF(O5057&lt;='Tree rules'!$C$4,IF(N5057&lt;='Tree rules'!$C$5,IF(P5057&lt;='Tree rules'!$C$7,"Monitor","Polymer laminate"),IF(P5057&lt;='Tree rules'!$C$8,"Seal cracks","Polymer laminate")),IF(O5057&lt;='Tree rules'!$C$6,IF(P5057&lt;='Tree rules'!$C$9,"Polymer laminate","Steel plate or jacket"),IF(L5057&lt;='Tree rules'!$C$10,"Steel plate or jacket","Polymer laminate")))</f>
        <v>Steel plate or jacket</v>
      </c>
      <c r="T5057" s="5" t="str">
        <f aca="false">IF(S5057=R5057,"Yes","No")</f>
        <v>Yes</v>
      </c>
    </row>
    <row r="5058" customFormat="false" ht="15" hidden="false" customHeight="false" outlineLevel="0" collapsed="false">
      <c r="A5058" s="15" t="n">
        <v>7212</v>
      </c>
      <c r="B5058" s="16" t="n">
        <v>6.82715594930718</v>
      </c>
      <c r="C5058" s="15" t="n">
        <v>230</v>
      </c>
      <c r="D5058" s="15" t="n">
        <v>550</v>
      </c>
      <c r="E5058" s="15" t="n">
        <v>30</v>
      </c>
      <c r="F5058" s="16" t="n">
        <v>0.544187190990784</v>
      </c>
      <c r="G5058" s="17" t="s">
        <v>101</v>
      </c>
      <c r="H5058" s="18" t="n">
        <v>0.3</v>
      </c>
      <c r="I5058" s="18" t="n">
        <v>1</v>
      </c>
      <c r="J5058" s="19" t="n">
        <v>0.99807685538015</v>
      </c>
      <c r="K5058" s="19" t="n">
        <v>0.584195227482932</v>
      </c>
      <c r="L5058" s="16" t="n">
        <v>13.5999122496159</v>
      </c>
      <c r="M5058" s="19" t="n">
        <v>0.83255296309924</v>
      </c>
      <c r="N5058" s="19" t="n">
        <v>0.872263287420512</v>
      </c>
      <c r="O5058" s="19" t="n">
        <v>0.998076855380149</v>
      </c>
      <c r="P5058" s="19" t="n">
        <v>0.416377896153446</v>
      </c>
      <c r="Q5058" s="17" t="s">
        <v>29</v>
      </c>
      <c r="R5058" s="5" t="str">
        <f aca="false">IF(OR(Q5058="Steel plate",Q5058="Concrete jacket"),"Steel plate or jacket",Q5058)</f>
        <v>Monitor</v>
      </c>
      <c r="S5058" s="5" t="str">
        <f aca="false">IF(O5058&lt;='Tree rules'!$C$4,IF(N5058&lt;='Tree rules'!$C$5,IF(P5058&lt;='Tree rules'!$C$7,"Monitor","Polymer laminate"),IF(P5058&lt;='Tree rules'!$C$8,"Seal cracks","Polymer laminate")),IF(O5058&lt;='Tree rules'!$C$6,IF(P5058&lt;='Tree rules'!$C$9,"Polymer laminate","Steel plate or jacket"),IF(L5058&lt;='Tree rules'!$C$10,"Steel plate or jacket","Polymer laminate")))</f>
        <v>Monitor</v>
      </c>
      <c r="T5058" s="5" t="str">
        <f aca="false">IF(S5058=R5058,"Yes","No")</f>
        <v>Yes</v>
      </c>
    </row>
    <row r="5059" customFormat="false" ht="15" hidden="false" customHeight="false" outlineLevel="0" collapsed="false">
      <c r="A5059" s="15" t="n">
        <v>7214</v>
      </c>
      <c r="B5059" s="16" t="n">
        <v>3.50076893517309</v>
      </c>
      <c r="C5059" s="15" t="n">
        <v>230</v>
      </c>
      <c r="D5059" s="15" t="n">
        <v>325</v>
      </c>
      <c r="E5059" s="15" t="n">
        <v>20</v>
      </c>
      <c r="F5059" s="16" t="n">
        <v>0.662259320914844</v>
      </c>
      <c r="G5059" s="17" t="s">
        <v>102</v>
      </c>
      <c r="H5059" s="18" t="n">
        <v>0.1</v>
      </c>
      <c r="I5059" s="18" t="n">
        <v>2</v>
      </c>
      <c r="J5059" s="19" t="n">
        <v>0.879337686049831</v>
      </c>
      <c r="K5059" s="19" t="n">
        <v>0.578223745421136</v>
      </c>
      <c r="L5059" s="16" t="n">
        <v>13.2604883908072</v>
      </c>
      <c r="M5059" s="19" t="n">
        <v>0.300766264094895</v>
      </c>
      <c r="N5059" s="19" t="n">
        <v>4.22314614259693</v>
      </c>
      <c r="O5059" s="19" t="n">
        <v>1.25022144178197</v>
      </c>
      <c r="P5059" s="19" t="n">
        <v>1.07557172233466</v>
      </c>
      <c r="Q5059" s="17" t="s">
        <v>31</v>
      </c>
      <c r="R5059" s="5" t="str">
        <f aca="false">IF(OR(Q5059="Steel plate",Q5059="Concrete jacket"),"Steel plate or jacket",Q5059)</f>
        <v>Polymer laminate</v>
      </c>
      <c r="S5059" s="5" t="str">
        <f aca="false">IF(O5059&lt;='Tree rules'!$C$4,IF(N5059&lt;='Tree rules'!$C$5,IF(P5059&lt;='Tree rules'!$C$7,"Monitor","Polymer laminate"),IF(P5059&lt;='Tree rules'!$C$8,"Seal cracks","Polymer laminate")),IF(O5059&lt;='Tree rules'!$C$6,IF(P5059&lt;='Tree rules'!$C$9,"Polymer laminate","Steel plate or jacket"),IF(L5059&lt;='Tree rules'!$C$10,"Steel plate or jacket","Polymer laminate")))</f>
        <v>Polymer laminate</v>
      </c>
      <c r="T5059" s="5" t="str">
        <f aca="false">IF(S5059=R5059,"Yes","No")</f>
        <v>Yes</v>
      </c>
    </row>
    <row r="5060" customFormat="false" ht="15" hidden="false" customHeight="false" outlineLevel="0" collapsed="false">
      <c r="A5060" s="15" t="n">
        <v>7216</v>
      </c>
      <c r="B5060" s="16" t="n">
        <v>4.62542546608765</v>
      </c>
      <c r="C5060" s="15" t="n">
        <v>230</v>
      </c>
      <c r="D5060" s="15" t="n">
        <v>400</v>
      </c>
      <c r="E5060" s="15" t="n">
        <v>25</v>
      </c>
      <c r="F5060" s="16" t="n">
        <v>0.740832460684402</v>
      </c>
      <c r="G5060" s="17" t="s">
        <v>103</v>
      </c>
      <c r="H5060" s="18" t="n">
        <v>0.2</v>
      </c>
      <c r="I5060" s="18" t="n">
        <v>1</v>
      </c>
      <c r="J5060" s="19" t="n">
        <v>0.872280223463473</v>
      </c>
      <c r="K5060" s="19" t="n">
        <v>0.529972185319415</v>
      </c>
      <c r="L5060" s="16" t="n">
        <v>13.066173633016</v>
      </c>
      <c r="M5060" s="19" t="n">
        <v>0.923034683217962</v>
      </c>
      <c r="N5060" s="19" t="n">
        <v>0.862924660532007</v>
      </c>
      <c r="O5060" s="19" t="n">
        <v>0.872280223463473</v>
      </c>
      <c r="P5060" s="19" t="n">
        <v>0.390602866698414</v>
      </c>
      <c r="Q5060" s="17" t="s">
        <v>29</v>
      </c>
      <c r="R5060" s="5" t="str">
        <f aca="false">IF(OR(Q5060="Steel plate",Q5060="Concrete jacket"),"Steel plate or jacket",Q5060)</f>
        <v>Monitor</v>
      </c>
      <c r="S5060" s="5" t="str">
        <f aca="false">IF(O5060&lt;='Tree rules'!$C$4,IF(N5060&lt;='Tree rules'!$C$5,IF(P5060&lt;='Tree rules'!$C$7,"Monitor","Polymer laminate"),IF(P5060&lt;='Tree rules'!$C$8,"Seal cracks","Polymer laminate")),IF(O5060&lt;='Tree rules'!$C$6,IF(P5060&lt;='Tree rules'!$C$9,"Polymer laminate","Steel plate or jacket"),IF(L5060&lt;='Tree rules'!$C$10,"Steel plate or jacket","Polymer laminate")))</f>
        <v>Monitor</v>
      </c>
      <c r="T5060" s="5" t="str">
        <f aca="false">IF(S5060=R5060,"Yes","No")</f>
        <v>Yes</v>
      </c>
    </row>
    <row r="5061" customFormat="false" ht="15" hidden="false" customHeight="false" outlineLevel="0" collapsed="false">
      <c r="A5061" s="15" t="n">
        <v>7217</v>
      </c>
      <c r="B5061" s="16" t="n">
        <v>3.42292815120207</v>
      </c>
      <c r="C5061" s="15" t="n">
        <v>300</v>
      </c>
      <c r="D5061" s="15" t="n">
        <v>350</v>
      </c>
      <c r="E5061" s="15" t="n">
        <v>30</v>
      </c>
      <c r="F5061" s="16" t="n">
        <v>0.739198271432892</v>
      </c>
      <c r="G5061" s="17" t="s">
        <v>101</v>
      </c>
      <c r="H5061" s="18" t="n">
        <v>0.3</v>
      </c>
      <c r="I5061" s="18" t="n">
        <v>1.5</v>
      </c>
      <c r="J5061" s="19" t="n">
        <v>0.981182330617798</v>
      </c>
      <c r="K5061" s="19" t="n">
        <v>0.422906826964781</v>
      </c>
      <c r="L5061" s="16" t="n">
        <v>11.1860397098107</v>
      </c>
      <c r="M5061" s="19" t="n">
        <v>0.427239047884536</v>
      </c>
      <c r="N5061" s="19" t="n">
        <v>0.868332248069412</v>
      </c>
      <c r="O5061" s="19" t="n">
        <v>1.26429914286896</v>
      </c>
      <c r="P5061" s="19" t="n">
        <v>0.722214207246312</v>
      </c>
      <c r="Q5061" s="17" t="s">
        <v>31</v>
      </c>
      <c r="R5061" s="5" t="str">
        <f aca="false">IF(OR(Q5061="Steel plate",Q5061="Concrete jacket"),"Steel plate or jacket",Q5061)</f>
        <v>Polymer laminate</v>
      </c>
      <c r="S5061" s="5" t="str">
        <f aca="false">IF(O5061&lt;='Tree rules'!$C$4,IF(N5061&lt;='Tree rules'!$C$5,IF(P5061&lt;='Tree rules'!$C$7,"Monitor","Polymer laminate"),IF(P5061&lt;='Tree rules'!$C$8,"Seal cracks","Polymer laminate")),IF(O5061&lt;='Tree rules'!$C$6,IF(P5061&lt;='Tree rules'!$C$9,"Polymer laminate","Steel plate or jacket"),IF(L5061&lt;='Tree rules'!$C$10,"Steel plate or jacket","Polymer laminate")))</f>
        <v>Polymer laminate</v>
      </c>
      <c r="T5061" s="5" t="str">
        <f aca="false">IF(S5061=R5061,"Yes","No")</f>
        <v>Yes</v>
      </c>
    </row>
    <row r="5062" customFormat="false" ht="15" hidden="false" customHeight="false" outlineLevel="0" collapsed="false">
      <c r="A5062" s="15" t="n">
        <v>7218</v>
      </c>
      <c r="B5062" s="16" t="n">
        <v>3.64556632886388</v>
      </c>
      <c r="C5062" s="15" t="n">
        <v>300</v>
      </c>
      <c r="D5062" s="15" t="n">
        <v>350</v>
      </c>
      <c r="E5062" s="15" t="n">
        <v>30</v>
      </c>
      <c r="F5062" s="16" t="n">
        <v>0.881850569428714</v>
      </c>
      <c r="G5062" s="17" t="s">
        <v>101</v>
      </c>
      <c r="H5062" s="18" t="n">
        <v>0.3</v>
      </c>
      <c r="I5062" s="18" t="n">
        <v>1</v>
      </c>
      <c r="J5062" s="19" t="n">
        <v>0.910819505909168</v>
      </c>
      <c r="K5062" s="19" t="n">
        <v>0.605071707356854</v>
      </c>
      <c r="L5062" s="16" t="n">
        <v>11.9919945028417</v>
      </c>
      <c r="M5062" s="19" t="n">
        <v>0.332641805232517</v>
      </c>
      <c r="N5062" s="19" t="n">
        <v>0.703159582746182</v>
      </c>
      <c r="O5062" s="19" t="n">
        <v>0.910819505909168</v>
      </c>
      <c r="P5062" s="19" t="n">
        <v>1.04155888526899</v>
      </c>
      <c r="Q5062" s="17" t="s">
        <v>31</v>
      </c>
      <c r="R5062" s="5" t="str">
        <f aca="false">IF(OR(Q5062="Steel plate",Q5062="Concrete jacket"),"Steel plate or jacket",Q5062)</f>
        <v>Polymer laminate</v>
      </c>
      <c r="S5062" s="5" t="str">
        <f aca="false">IF(O5062&lt;='Tree rules'!$C$4,IF(N5062&lt;='Tree rules'!$C$5,IF(P5062&lt;='Tree rules'!$C$7,"Monitor","Polymer laminate"),IF(P5062&lt;='Tree rules'!$C$8,"Seal cracks","Polymer laminate")),IF(O5062&lt;='Tree rules'!$C$6,IF(P5062&lt;='Tree rules'!$C$9,"Polymer laminate","Steel plate or jacket"),IF(L5062&lt;='Tree rules'!$C$10,"Steel plate or jacket","Polymer laminate")))</f>
        <v>Polymer laminate</v>
      </c>
      <c r="T5062" s="5" t="str">
        <f aca="false">IF(S5062=R5062,"Yes","No")</f>
        <v>Yes</v>
      </c>
    </row>
    <row r="5063" customFormat="false" ht="15" hidden="false" customHeight="false" outlineLevel="0" collapsed="false">
      <c r="A5063" s="15" t="n">
        <v>7221</v>
      </c>
      <c r="B5063" s="16" t="n">
        <v>3.24989889044969</v>
      </c>
      <c r="C5063" s="15" t="n">
        <v>230</v>
      </c>
      <c r="D5063" s="15" t="n">
        <v>300</v>
      </c>
      <c r="E5063" s="15" t="n">
        <v>30</v>
      </c>
      <c r="F5063" s="16" t="n">
        <v>0.768324290280112</v>
      </c>
      <c r="G5063" s="17" t="s">
        <v>101</v>
      </c>
      <c r="H5063" s="18" t="n">
        <v>0.3</v>
      </c>
      <c r="I5063" s="18" t="n">
        <v>1.5</v>
      </c>
      <c r="J5063" s="19" t="n">
        <v>0.987138482034091</v>
      </c>
      <c r="K5063" s="19" t="n">
        <v>0.410045549936763</v>
      </c>
      <c r="L5063" s="16" t="n">
        <v>12.6949175408191</v>
      </c>
      <c r="M5063" s="19" t="n">
        <v>0.925404498054768</v>
      </c>
      <c r="N5063" s="19" t="n">
        <v>0.843013026149958</v>
      </c>
      <c r="O5063" s="19" t="n">
        <v>1.27832185218643</v>
      </c>
      <c r="P5063" s="19" t="n">
        <v>0.382495375965087</v>
      </c>
      <c r="Q5063" s="17" t="s">
        <v>31</v>
      </c>
      <c r="R5063" s="5" t="str">
        <f aca="false">IF(OR(Q5063="Steel plate",Q5063="Concrete jacket"),"Steel plate or jacket",Q5063)</f>
        <v>Polymer laminate</v>
      </c>
      <c r="S5063" s="5" t="str">
        <f aca="false">IF(O5063&lt;='Tree rules'!$C$4,IF(N5063&lt;='Tree rules'!$C$5,IF(P5063&lt;='Tree rules'!$C$7,"Monitor","Polymer laminate"),IF(P5063&lt;='Tree rules'!$C$8,"Seal cracks","Polymer laminate")),IF(O5063&lt;='Tree rules'!$C$6,IF(P5063&lt;='Tree rules'!$C$9,"Polymer laminate","Steel plate or jacket"),IF(L5063&lt;='Tree rules'!$C$10,"Steel plate or jacket","Polymer laminate")))</f>
        <v>Polymer laminate</v>
      </c>
      <c r="T5063" s="5" t="str">
        <f aca="false">IF(S5063=R5063,"Yes","No")</f>
        <v>Yes</v>
      </c>
    </row>
    <row r="5064" customFormat="false" ht="15" hidden="false" customHeight="false" outlineLevel="0" collapsed="false">
      <c r="A5064" s="15" t="n">
        <v>7222</v>
      </c>
      <c r="B5064" s="16" t="n">
        <v>6.43488847371546</v>
      </c>
      <c r="C5064" s="15" t="n">
        <v>230</v>
      </c>
      <c r="D5064" s="15" t="n">
        <v>525</v>
      </c>
      <c r="E5064" s="15" t="n">
        <v>30</v>
      </c>
      <c r="F5064" s="16" t="n">
        <v>0.730006099046008</v>
      </c>
      <c r="G5064" s="17" t="s">
        <v>101</v>
      </c>
      <c r="H5064" s="18" t="n">
        <v>0.3</v>
      </c>
      <c r="I5064" s="18" t="n">
        <v>1</v>
      </c>
      <c r="J5064" s="19" t="n">
        <v>0.852704145971716</v>
      </c>
      <c r="K5064" s="19" t="n">
        <v>0.586793287104926</v>
      </c>
      <c r="L5064" s="16" t="n">
        <v>13.4340051643329</v>
      </c>
      <c r="M5064" s="19" t="n">
        <v>0.902038320080012</v>
      </c>
      <c r="N5064" s="19" t="n">
        <v>0.506486688992798</v>
      </c>
      <c r="O5064" s="19" t="n">
        <v>0.852704145971716</v>
      </c>
      <c r="P5064" s="19" t="n">
        <v>0.427686421061198</v>
      </c>
      <c r="Q5064" s="17" t="s">
        <v>29</v>
      </c>
      <c r="R5064" s="5" t="str">
        <f aca="false">IF(OR(Q5064="Steel plate",Q5064="Concrete jacket"),"Steel plate or jacket",Q5064)</f>
        <v>Monitor</v>
      </c>
      <c r="S5064" s="5" t="str">
        <f aca="false">IF(O5064&lt;='Tree rules'!$C$4,IF(N5064&lt;='Tree rules'!$C$5,IF(P5064&lt;='Tree rules'!$C$7,"Monitor","Polymer laminate"),IF(P5064&lt;='Tree rules'!$C$8,"Seal cracks","Polymer laminate")),IF(O5064&lt;='Tree rules'!$C$6,IF(P5064&lt;='Tree rules'!$C$9,"Polymer laminate","Steel plate or jacket"),IF(L5064&lt;='Tree rules'!$C$10,"Steel plate or jacket","Polymer laminate")))</f>
        <v>Monitor</v>
      </c>
      <c r="T5064" s="5" t="str">
        <f aca="false">IF(S5064=R5064,"Yes","No")</f>
        <v>Yes</v>
      </c>
    </row>
    <row r="5065" customFormat="false" ht="15" hidden="false" customHeight="false" outlineLevel="0" collapsed="false">
      <c r="A5065" s="15" t="n">
        <v>7223</v>
      </c>
      <c r="B5065" s="16" t="n">
        <v>4.04688455892704</v>
      </c>
      <c r="C5065" s="15" t="n">
        <v>230</v>
      </c>
      <c r="D5065" s="15" t="n">
        <v>375</v>
      </c>
      <c r="E5065" s="15" t="n">
        <v>30</v>
      </c>
      <c r="F5065" s="16" t="n">
        <v>0.594232683721175</v>
      </c>
      <c r="G5065" s="17" t="s">
        <v>103</v>
      </c>
      <c r="H5065" s="18" t="n">
        <v>0.2</v>
      </c>
      <c r="I5065" s="18" t="n">
        <v>1.5</v>
      </c>
      <c r="J5065" s="19" t="n">
        <v>0.900092657165763</v>
      </c>
      <c r="K5065" s="19" t="n">
        <v>0.406701115306141</v>
      </c>
      <c r="L5065" s="16" t="n">
        <v>12.2262373381482</v>
      </c>
      <c r="M5065" s="19" t="n">
        <v>0.59462332522161</v>
      </c>
      <c r="N5065" s="19" t="n">
        <v>1.16306792786124</v>
      </c>
      <c r="O5065" s="19" t="n">
        <v>1.16710464197455</v>
      </c>
      <c r="P5065" s="19" t="n">
        <v>0.448170801080487</v>
      </c>
      <c r="Q5065" s="17" t="s">
        <v>31</v>
      </c>
      <c r="R5065" s="5" t="str">
        <f aca="false">IF(OR(Q5065="Steel plate",Q5065="Concrete jacket"),"Steel plate or jacket",Q5065)</f>
        <v>Polymer laminate</v>
      </c>
      <c r="S5065" s="5" t="str">
        <f aca="false">IF(O5065&lt;='Tree rules'!$C$4,IF(N5065&lt;='Tree rules'!$C$5,IF(P5065&lt;='Tree rules'!$C$7,"Monitor","Polymer laminate"),IF(P5065&lt;='Tree rules'!$C$8,"Seal cracks","Polymer laminate")),IF(O5065&lt;='Tree rules'!$C$6,IF(P5065&lt;='Tree rules'!$C$9,"Polymer laminate","Steel plate or jacket"),IF(L5065&lt;='Tree rules'!$C$10,"Steel plate or jacket","Polymer laminate")))</f>
        <v>Polymer laminate</v>
      </c>
      <c r="T5065" s="5" t="str">
        <f aca="false">IF(S5065=R5065,"Yes","No")</f>
        <v>Yes</v>
      </c>
    </row>
    <row r="5066" customFormat="false" ht="15" hidden="false" customHeight="false" outlineLevel="0" collapsed="false">
      <c r="A5066" s="15" t="n">
        <v>7227</v>
      </c>
      <c r="B5066" s="16" t="n">
        <v>3.26433994465066</v>
      </c>
      <c r="C5066" s="15" t="n">
        <v>300</v>
      </c>
      <c r="D5066" s="15" t="n">
        <v>300</v>
      </c>
      <c r="E5066" s="15" t="n">
        <v>30</v>
      </c>
      <c r="F5066" s="16" t="n">
        <v>0.831109167616348</v>
      </c>
      <c r="G5066" s="17" t="s">
        <v>103</v>
      </c>
      <c r="H5066" s="18" t="n">
        <v>0.2</v>
      </c>
      <c r="I5066" s="18" t="n">
        <v>1</v>
      </c>
      <c r="J5066" s="19" t="n">
        <v>0.976403250556097</v>
      </c>
      <c r="K5066" s="19" t="n">
        <v>0.545143598969397</v>
      </c>
      <c r="L5066" s="16" t="n">
        <v>12.9537299390899</v>
      </c>
      <c r="M5066" s="19" t="n">
        <v>0.770015688040386</v>
      </c>
      <c r="N5066" s="19" t="n">
        <v>1.54695831996731</v>
      </c>
      <c r="O5066" s="19" t="n">
        <v>0.976403250556097</v>
      </c>
      <c r="P5066" s="19" t="n">
        <v>0.457520988719678</v>
      </c>
      <c r="Q5066" s="17" t="s">
        <v>30</v>
      </c>
      <c r="R5066" s="5" t="str">
        <f aca="false">IF(OR(Q5066="Steel plate",Q5066="Concrete jacket"),"Steel plate or jacket",Q5066)</f>
        <v>Seal cracks</v>
      </c>
      <c r="S5066" s="5" t="str">
        <f aca="false">IF(O5066&lt;='Tree rules'!$C$4,IF(N5066&lt;='Tree rules'!$C$5,IF(P5066&lt;='Tree rules'!$C$7,"Monitor","Polymer laminate"),IF(P5066&lt;='Tree rules'!$C$8,"Seal cracks","Polymer laminate")),IF(O5066&lt;='Tree rules'!$C$6,IF(P5066&lt;='Tree rules'!$C$9,"Polymer laminate","Steel plate or jacket"),IF(L5066&lt;='Tree rules'!$C$10,"Steel plate or jacket","Polymer laminate")))</f>
        <v>Seal cracks</v>
      </c>
      <c r="T5066" s="5" t="str">
        <f aca="false">IF(S5066=R5066,"Yes","No")</f>
        <v>Yes</v>
      </c>
    </row>
    <row r="5067" customFormat="false" ht="15" hidden="false" customHeight="false" outlineLevel="0" collapsed="false">
      <c r="A5067" s="15" t="n">
        <v>7228</v>
      </c>
      <c r="B5067" s="16" t="n">
        <v>4.47311584630282</v>
      </c>
      <c r="C5067" s="15" t="n">
        <v>300</v>
      </c>
      <c r="D5067" s="15" t="n">
        <v>425</v>
      </c>
      <c r="E5067" s="15" t="n">
        <v>20</v>
      </c>
      <c r="F5067" s="16" t="n">
        <v>0.707341881547042</v>
      </c>
      <c r="G5067" s="17" t="s">
        <v>103</v>
      </c>
      <c r="H5067" s="18" t="n">
        <v>0.2</v>
      </c>
      <c r="I5067" s="18" t="n">
        <v>1.5</v>
      </c>
      <c r="J5067" s="19" t="n">
        <v>0.900380665341752</v>
      </c>
      <c r="K5067" s="19" t="n">
        <v>0.533858598095141</v>
      </c>
      <c r="L5067" s="16" t="n">
        <v>11.8024164810101</v>
      </c>
      <c r="M5067" s="19" t="n">
        <v>0.363275288924411</v>
      </c>
      <c r="N5067" s="19" t="n">
        <v>1.23555686201484</v>
      </c>
      <c r="O5067" s="19" t="n">
        <v>1.11023301813697</v>
      </c>
      <c r="P5067" s="19" t="n">
        <v>1.01483135990537</v>
      </c>
      <c r="Q5067" s="17" t="s">
        <v>31</v>
      </c>
      <c r="R5067" s="5" t="str">
        <f aca="false">IF(OR(Q5067="Steel plate",Q5067="Concrete jacket"),"Steel plate or jacket",Q5067)</f>
        <v>Polymer laminate</v>
      </c>
      <c r="S5067" s="5" t="str">
        <f aca="false">IF(O5067&lt;='Tree rules'!$C$4,IF(N5067&lt;='Tree rules'!$C$5,IF(P5067&lt;='Tree rules'!$C$7,"Monitor","Polymer laminate"),IF(P5067&lt;='Tree rules'!$C$8,"Seal cracks","Polymer laminate")),IF(O5067&lt;='Tree rules'!$C$6,IF(P5067&lt;='Tree rules'!$C$9,"Polymer laminate","Steel plate or jacket"),IF(L5067&lt;='Tree rules'!$C$10,"Steel plate or jacket","Polymer laminate")))</f>
        <v>Polymer laminate</v>
      </c>
      <c r="T5067" s="5" t="str">
        <f aca="false">IF(S5067=R5067,"Yes","No")</f>
        <v>Yes</v>
      </c>
    </row>
    <row r="5068" customFormat="false" ht="15" hidden="false" customHeight="false" outlineLevel="0" collapsed="false">
      <c r="A5068" s="15" t="n">
        <v>7229</v>
      </c>
      <c r="B5068" s="16" t="n">
        <v>3.67130506921305</v>
      </c>
      <c r="C5068" s="15" t="n">
        <v>300</v>
      </c>
      <c r="D5068" s="15" t="n">
        <v>325</v>
      </c>
      <c r="E5068" s="15" t="n">
        <v>25</v>
      </c>
      <c r="F5068" s="16" t="n">
        <v>0.72065207824282</v>
      </c>
      <c r="G5068" s="17" t="s">
        <v>103</v>
      </c>
      <c r="H5068" s="18" t="n">
        <v>0.2</v>
      </c>
      <c r="I5068" s="18" t="n">
        <v>1</v>
      </c>
      <c r="J5068" s="19" t="n">
        <v>0.914641310373614</v>
      </c>
      <c r="K5068" s="19" t="n">
        <v>0.534379754506979</v>
      </c>
      <c r="L5068" s="16" t="n">
        <v>13.1587995312296</v>
      </c>
      <c r="M5068" s="19" t="n">
        <v>0.633724412947502</v>
      </c>
      <c r="N5068" s="19" t="n">
        <v>1.12024420964361</v>
      </c>
      <c r="O5068" s="19" t="n">
        <v>0.914641310373614</v>
      </c>
      <c r="P5068" s="19" t="n">
        <v>0.518518350620734</v>
      </c>
      <c r="Q5068" s="17" t="s">
        <v>30</v>
      </c>
      <c r="R5068" s="5" t="str">
        <f aca="false">IF(OR(Q5068="Steel plate",Q5068="Concrete jacket"),"Steel plate or jacket",Q5068)</f>
        <v>Seal cracks</v>
      </c>
      <c r="S5068" s="5" t="str">
        <f aca="false">IF(O5068&lt;='Tree rules'!$C$4,IF(N5068&lt;='Tree rules'!$C$5,IF(P5068&lt;='Tree rules'!$C$7,"Monitor","Polymer laminate"),IF(P5068&lt;='Tree rules'!$C$8,"Seal cracks","Polymer laminate")),IF(O5068&lt;='Tree rules'!$C$6,IF(P5068&lt;='Tree rules'!$C$9,"Polymer laminate","Steel plate or jacket"),IF(L5068&lt;='Tree rules'!$C$10,"Steel plate or jacket","Polymer laminate")))</f>
        <v>Seal cracks</v>
      </c>
      <c r="T5068" s="5" t="str">
        <f aca="false">IF(S5068=R5068,"Yes","No")</f>
        <v>Yes</v>
      </c>
    </row>
    <row r="5069" customFormat="false" ht="15" hidden="false" customHeight="false" outlineLevel="0" collapsed="false">
      <c r="A5069" s="15" t="n">
        <v>7230</v>
      </c>
      <c r="B5069" s="16" t="n">
        <v>4.47412284473099</v>
      </c>
      <c r="C5069" s="15" t="n">
        <v>300</v>
      </c>
      <c r="D5069" s="15" t="n">
        <v>425</v>
      </c>
      <c r="E5069" s="15" t="n">
        <v>25</v>
      </c>
      <c r="F5069" s="16" t="n">
        <v>0.707341881547042</v>
      </c>
      <c r="G5069" s="17" t="s">
        <v>103</v>
      </c>
      <c r="H5069" s="18" t="n">
        <v>0.2</v>
      </c>
      <c r="I5069" s="18" t="n">
        <v>1</v>
      </c>
      <c r="J5069" s="19" t="n">
        <v>0.961279396187932</v>
      </c>
      <c r="K5069" s="19" t="n">
        <v>0.468700094286792</v>
      </c>
      <c r="L5069" s="16" t="n">
        <v>11.8050734689472</v>
      </c>
      <c r="M5069" s="19" t="n">
        <v>0.954861984182629</v>
      </c>
      <c r="N5069" s="19" t="n">
        <v>0.945695584624611</v>
      </c>
      <c r="O5069" s="19" t="n">
        <v>0.961279396187932</v>
      </c>
      <c r="P5069" s="19" t="n">
        <v>0.353539656721919</v>
      </c>
      <c r="Q5069" s="17" t="s">
        <v>29</v>
      </c>
      <c r="R5069" s="5" t="str">
        <f aca="false">IF(OR(Q5069="Steel plate",Q5069="Concrete jacket"),"Steel plate or jacket",Q5069)</f>
        <v>Monitor</v>
      </c>
      <c r="S5069" s="5" t="str">
        <f aca="false">IF(O5069&lt;='Tree rules'!$C$4,IF(N5069&lt;='Tree rules'!$C$5,IF(P5069&lt;='Tree rules'!$C$7,"Monitor","Polymer laminate"),IF(P5069&lt;='Tree rules'!$C$8,"Seal cracks","Polymer laminate")),IF(O5069&lt;='Tree rules'!$C$6,IF(P5069&lt;='Tree rules'!$C$9,"Polymer laminate","Steel plate or jacket"),IF(L5069&lt;='Tree rules'!$C$10,"Steel plate or jacket","Polymer laminate")))</f>
        <v>Monitor</v>
      </c>
      <c r="T5069" s="5" t="str">
        <f aca="false">IF(S5069=R5069,"Yes","No")</f>
        <v>Yes</v>
      </c>
    </row>
    <row r="5070" customFormat="false" ht="15" hidden="false" customHeight="false" outlineLevel="0" collapsed="false">
      <c r="A5070" s="15" t="n">
        <v>7232</v>
      </c>
      <c r="B5070" s="16" t="n">
        <v>3.98444101794655</v>
      </c>
      <c r="C5070" s="15" t="n">
        <v>300</v>
      </c>
      <c r="D5070" s="15" t="n">
        <v>375</v>
      </c>
      <c r="E5070" s="15" t="n">
        <v>20</v>
      </c>
      <c r="F5070" s="16" t="n">
        <v>0.59650493422591</v>
      </c>
      <c r="G5070" s="17" t="s">
        <v>102</v>
      </c>
      <c r="H5070" s="18" t="n">
        <v>0.1</v>
      </c>
      <c r="I5070" s="18" t="n">
        <v>1</v>
      </c>
      <c r="J5070" s="19" t="n">
        <v>0.889312022935948</v>
      </c>
      <c r="K5070" s="19" t="n">
        <v>0.490781785208162</v>
      </c>
      <c r="L5070" s="16" t="n">
        <v>12.608990563122</v>
      </c>
      <c r="M5070" s="19" t="n">
        <v>0.877169948013344</v>
      </c>
      <c r="N5070" s="19" t="n">
        <v>2.11559661065908</v>
      </c>
      <c r="O5070" s="19" t="n">
        <v>0.889312022935948</v>
      </c>
      <c r="P5070" s="19" t="n">
        <v>0.306917094317618</v>
      </c>
      <c r="Q5070" s="17" t="s">
        <v>30</v>
      </c>
      <c r="R5070" s="5" t="str">
        <f aca="false">IF(OR(Q5070="Steel plate",Q5070="Concrete jacket"),"Steel plate or jacket",Q5070)</f>
        <v>Seal cracks</v>
      </c>
      <c r="S5070" s="5" t="str">
        <f aca="false">IF(O5070&lt;='Tree rules'!$C$4,IF(N5070&lt;='Tree rules'!$C$5,IF(P5070&lt;='Tree rules'!$C$7,"Monitor","Polymer laminate"),IF(P5070&lt;='Tree rules'!$C$8,"Seal cracks","Polymer laminate")),IF(O5070&lt;='Tree rules'!$C$6,IF(P5070&lt;='Tree rules'!$C$9,"Polymer laminate","Steel plate or jacket"),IF(L5070&lt;='Tree rules'!$C$10,"Steel plate or jacket","Polymer laminate")))</f>
        <v>Seal cracks</v>
      </c>
      <c r="T5070" s="5" t="str">
        <f aca="false">IF(S5070=R5070,"Yes","No")</f>
        <v>Yes</v>
      </c>
    </row>
    <row r="5071" customFormat="false" ht="15" hidden="false" customHeight="false" outlineLevel="0" collapsed="false">
      <c r="A5071" s="15" t="n">
        <v>7234</v>
      </c>
      <c r="B5071" s="16" t="n">
        <v>5.12170022157272</v>
      </c>
      <c r="C5071" s="15" t="n">
        <v>300</v>
      </c>
      <c r="D5071" s="15" t="n">
        <v>500</v>
      </c>
      <c r="E5071" s="15" t="n">
        <v>30</v>
      </c>
      <c r="F5071" s="16" t="n">
        <v>0.590490249132883</v>
      </c>
      <c r="G5071" s="17" t="s">
        <v>101</v>
      </c>
      <c r="H5071" s="18" t="n">
        <v>0.3</v>
      </c>
      <c r="I5071" s="18" t="n">
        <v>2</v>
      </c>
      <c r="J5071" s="19" t="n">
        <v>0.907843554268759</v>
      </c>
      <c r="K5071" s="19" t="n">
        <v>0.426654913505468</v>
      </c>
      <c r="L5071" s="16" t="n">
        <v>11.2812780210853</v>
      </c>
      <c r="M5071" s="19" t="n">
        <v>0.309833130028893</v>
      </c>
      <c r="N5071" s="19" t="n">
        <v>1.08661278683845</v>
      </c>
      <c r="O5071" s="19" t="n">
        <v>1.42835119541449</v>
      </c>
      <c r="P5071" s="19" t="n">
        <v>0.967768856763735</v>
      </c>
      <c r="Q5071" s="17" t="s">
        <v>31</v>
      </c>
      <c r="R5071" s="5" t="str">
        <f aca="false">IF(OR(Q5071="Steel plate",Q5071="Concrete jacket"),"Steel plate or jacket",Q5071)</f>
        <v>Polymer laminate</v>
      </c>
      <c r="S5071" s="5" t="str">
        <f aca="false">IF(O5071&lt;='Tree rules'!$C$4,IF(N5071&lt;='Tree rules'!$C$5,IF(P5071&lt;='Tree rules'!$C$7,"Monitor","Polymer laminate"),IF(P5071&lt;='Tree rules'!$C$8,"Seal cracks","Polymer laminate")),IF(O5071&lt;='Tree rules'!$C$6,IF(P5071&lt;='Tree rules'!$C$9,"Polymer laminate","Steel plate or jacket"),IF(L5071&lt;='Tree rules'!$C$10,"Steel plate or jacket","Polymer laminate")))</f>
        <v>Steel plate or jacket</v>
      </c>
      <c r="T5071" s="5" t="str">
        <f aca="false">IF(S5071=R5071,"Yes","No")</f>
        <v>No</v>
      </c>
    </row>
    <row r="5072" customFormat="false" ht="15" hidden="false" customHeight="false" outlineLevel="0" collapsed="false">
      <c r="A5072" s="15" t="n">
        <v>7235</v>
      </c>
      <c r="B5072" s="16" t="n">
        <v>6.14180344697022</v>
      </c>
      <c r="C5072" s="15" t="n">
        <v>300</v>
      </c>
      <c r="D5072" s="15" t="n">
        <v>575</v>
      </c>
      <c r="E5072" s="15" t="n">
        <v>25</v>
      </c>
      <c r="F5072" s="16" t="n">
        <v>0.818123086872342</v>
      </c>
      <c r="G5072" s="17" t="s">
        <v>102</v>
      </c>
      <c r="H5072" s="18" t="n">
        <v>0.1</v>
      </c>
      <c r="I5072" s="18" t="n">
        <v>2</v>
      </c>
      <c r="J5072" s="19" t="n">
        <v>0.872591664366485</v>
      </c>
      <c r="K5072" s="19" t="n">
        <v>0.443518930814366</v>
      </c>
      <c r="L5072" s="16" t="n">
        <v>11.9957098573637</v>
      </c>
      <c r="M5072" s="19" t="n">
        <v>0.639632308190107</v>
      </c>
      <c r="N5072" s="19" t="n">
        <v>3.65271607031215</v>
      </c>
      <c r="O5072" s="19" t="n">
        <v>1.35817240671562</v>
      </c>
      <c r="P5072" s="19" t="n">
        <v>0.663179566454595</v>
      </c>
      <c r="Q5072" s="17" t="s">
        <v>104</v>
      </c>
      <c r="R5072" s="5" t="str">
        <f aca="false">IF(OR(Q5072="Steel plate",Q5072="Concrete jacket"),"Steel plate or jacket",Q5072)</f>
        <v>Steel plate or jacket</v>
      </c>
      <c r="S5072" s="5" t="str">
        <f aca="false">IF(O5072&lt;='Tree rules'!$C$4,IF(N5072&lt;='Tree rules'!$C$5,IF(P5072&lt;='Tree rules'!$C$7,"Monitor","Polymer laminate"),IF(P5072&lt;='Tree rules'!$C$8,"Seal cracks","Polymer laminate")),IF(O5072&lt;='Tree rules'!$C$6,IF(P5072&lt;='Tree rules'!$C$9,"Polymer laminate","Steel plate or jacket"),IF(L5072&lt;='Tree rules'!$C$10,"Steel plate or jacket","Polymer laminate")))</f>
        <v>Steel plate or jacket</v>
      </c>
      <c r="T5072" s="5" t="str">
        <f aca="false">IF(S5072=R5072,"Yes","No")</f>
        <v>Yes</v>
      </c>
    </row>
    <row r="5073" customFormat="false" ht="15" hidden="false" customHeight="false" outlineLevel="0" collapsed="false">
      <c r="A5073" s="15" t="n">
        <v>7236</v>
      </c>
      <c r="B5073" s="16" t="n">
        <v>5.47096995236312</v>
      </c>
      <c r="C5073" s="15" t="n">
        <v>230</v>
      </c>
      <c r="D5073" s="15" t="n">
        <v>525</v>
      </c>
      <c r="E5073" s="15" t="n">
        <v>30</v>
      </c>
      <c r="F5073" s="16" t="n">
        <v>0.730006099046008</v>
      </c>
      <c r="G5073" s="17" t="s">
        <v>101</v>
      </c>
      <c r="H5073" s="18" t="n">
        <v>0.3</v>
      </c>
      <c r="I5073" s="18" t="n">
        <v>1</v>
      </c>
      <c r="J5073" s="19" t="n">
        <v>0.948824336475308</v>
      </c>
      <c r="K5073" s="19" t="n">
        <v>0.593733197388791</v>
      </c>
      <c r="L5073" s="16" t="n">
        <v>11.4216491698604</v>
      </c>
      <c r="M5073" s="19" t="n">
        <v>0.903097873592174</v>
      </c>
      <c r="N5073" s="19" t="n">
        <v>0.572609918098617</v>
      </c>
      <c r="O5073" s="19" t="n">
        <v>0.948824336475308</v>
      </c>
      <c r="P5073" s="19" t="n">
        <v>0.400753206145859</v>
      </c>
      <c r="Q5073" s="17" t="s">
        <v>29</v>
      </c>
      <c r="R5073" s="5" t="str">
        <f aca="false">IF(OR(Q5073="Steel plate",Q5073="Concrete jacket"),"Steel plate or jacket",Q5073)</f>
        <v>Monitor</v>
      </c>
      <c r="S5073" s="5" t="str">
        <f aca="false">IF(O5073&lt;='Tree rules'!$C$4,IF(N5073&lt;='Tree rules'!$C$5,IF(P5073&lt;='Tree rules'!$C$7,"Monitor","Polymer laminate"),IF(P5073&lt;='Tree rules'!$C$8,"Seal cracks","Polymer laminate")),IF(O5073&lt;='Tree rules'!$C$6,IF(P5073&lt;='Tree rules'!$C$9,"Polymer laminate","Steel plate or jacket"),IF(L5073&lt;='Tree rules'!$C$10,"Steel plate or jacket","Polymer laminate")))</f>
        <v>Monitor</v>
      </c>
      <c r="T5073" s="5" t="str">
        <f aca="false">IF(S5073=R5073,"Yes","No")</f>
        <v>Yes</v>
      </c>
    </row>
    <row r="5074" customFormat="false" ht="15" hidden="false" customHeight="false" outlineLevel="0" collapsed="false">
      <c r="A5074" s="15" t="n">
        <v>7237</v>
      </c>
      <c r="B5074" s="16" t="n">
        <v>6.15016237416131</v>
      </c>
      <c r="C5074" s="15" t="n">
        <v>230</v>
      </c>
      <c r="D5074" s="15" t="n">
        <v>600</v>
      </c>
      <c r="E5074" s="15" t="n">
        <v>25</v>
      </c>
      <c r="F5074" s="16" t="n">
        <v>0.63117855856144</v>
      </c>
      <c r="G5074" s="17" t="s">
        <v>103</v>
      </c>
      <c r="H5074" s="18" t="n">
        <v>0.2</v>
      </c>
      <c r="I5074" s="18" t="n">
        <v>1.5</v>
      </c>
      <c r="J5074" s="19" t="n">
        <v>0.934023858385221</v>
      </c>
      <c r="K5074" s="19" t="n">
        <v>0.503640535894778</v>
      </c>
      <c r="L5074" s="16" t="n">
        <v>11.101376126645</v>
      </c>
      <c r="M5074" s="19" t="n">
        <v>0.92369534477668</v>
      </c>
      <c r="N5074" s="19" t="n">
        <v>1.0425043927935</v>
      </c>
      <c r="O5074" s="19" t="n">
        <v>1.16582964929001</v>
      </c>
      <c r="P5074" s="19" t="n">
        <v>0.384156024434619</v>
      </c>
      <c r="Q5074" s="17" t="s">
        <v>31</v>
      </c>
      <c r="R5074" s="5" t="str">
        <f aca="false">IF(OR(Q5074="Steel plate",Q5074="Concrete jacket"),"Steel plate or jacket",Q5074)</f>
        <v>Polymer laminate</v>
      </c>
      <c r="S5074" s="5" t="str">
        <f aca="false">IF(O5074&lt;='Tree rules'!$C$4,IF(N5074&lt;='Tree rules'!$C$5,IF(P5074&lt;='Tree rules'!$C$7,"Monitor","Polymer laminate"),IF(P5074&lt;='Tree rules'!$C$8,"Seal cracks","Polymer laminate")),IF(O5074&lt;='Tree rules'!$C$6,IF(P5074&lt;='Tree rules'!$C$9,"Polymer laminate","Steel plate or jacket"),IF(L5074&lt;='Tree rules'!$C$10,"Steel plate or jacket","Polymer laminate")))</f>
        <v>Polymer laminate</v>
      </c>
      <c r="T5074" s="5" t="str">
        <f aca="false">IF(S5074=R5074,"Yes","No")</f>
        <v>Yes</v>
      </c>
    </row>
    <row r="5075" customFormat="false" ht="15" hidden="false" customHeight="false" outlineLevel="0" collapsed="false">
      <c r="A5075" s="15" t="n">
        <v>7239</v>
      </c>
      <c r="B5075" s="16" t="n">
        <v>7.70066646882868</v>
      </c>
      <c r="C5075" s="15" t="n">
        <v>300</v>
      </c>
      <c r="D5075" s="15" t="n">
        <v>675</v>
      </c>
      <c r="E5075" s="15" t="n">
        <v>30</v>
      </c>
      <c r="F5075" s="16" t="n">
        <v>0.513332132939509</v>
      </c>
      <c r="G5075" s="17" t="s">
        <v>102</v>
      </c>
      <c r="H5075" s="18" t="n">
        <v>0.1</v>
      </c>
      <c r="I5075" s="18" t="n">
        <v>1</v>
      </c>
      <c r="J5075" s="19" t="n">
        <v>0.927555346931541</v>
      </c>
      <c r="K5075" s="19" t="n">
        <v>0.443009947006848</v>
      </c>
      <c r="L5075" s="16" t="n">
        <v>12.5827883477593</v>
      </c>
      <c r="M5075" s="19" t="n">
        <v>0.789347325449258</v>
      </c>
      <c r="N5075" s="19" t="n">
        <v>2.44154496886928</v>
      </c>
      <c r="O5075" s="19" t="n">
        <v>0.927555346931541</v>
      </c>
      <c r="P5075" s="19" t="n">
        <v>0.32254307337944</v>
      </c>
      <c r="Q5075" s="17" t="s">
        <v>30</v>
      </c>
      <c r="R5075" s="5" t="str">
        <f aca="false">IF(OR(Q5075="Steel plate",Q5075="Concrete jacket"),"Steel plate or jacket",Q5075)</f>
        <v>Seal cracks</v>
      </c>
      <c r="S5075" s="5" t="str">
        <f aca="false">IF(O5075&lt;='Tree rules'!$C$4,IF(N5075&lt;='Tree rules'!$C$5,IF(P5075&lt;='Tree rules'!$C$7,"Monitor","Polymer laminate"),IF(P5075&lt;='Tree rules'!$C$8,"Seal cracks","Polymer laminate")),IF(O5075&lt;='Tree rules'!$C$6,IF(P5075&lt;='Tree rules'!$C$9,"Polymer laminate","Steel plate or jacket"),IF(L5075&lt;='Tree rules'!$C$10,"Steel plate or jacket","Polymer laminate")))</f>
        <v>Seal cracks</v>
      </c>
      <c r="T5075" s="5" t="str">
        <f aca="false">IF(S5075=R5075,"Yes","No")</f>
        <v>Yes</v>
      </c>
    </row>
    <row r="5076" customFormat="false" ht="15" hidden="false" customHeight="false" outlineLevel="0" collapsed="false">
      <c r="A5076" s="15" t="n">
        <v>7242</v>
      </c>
      <c r="B5076" s="16" t="n">
        <v>3.31171013042813</v>
      </c>
      <c r="C5076" s="15" t="n">
        <v>230</v>
      </c>
      <c r="D5076" s="15" t="n">
        <v>300</v>
      </c>
      <c r="E5076" s="15" t="n">
        <v>20</v>
      </c>
      <c r="F5076" s="16" t="n">
        <v>0.688332522525665</v>
      </c>
      <c r="G5076" s="17" t="s">
        <v>103</v>
      </c>
      <c r="H5076" s="18" t="n">
        <v>0.2</v>
      </c>
      <c r="I5076" s="18" t="n">
        <v>2</v>
      </c>
      <c r="J5076" s="19" t="n">
        <v>0.913641876933482</v>
      </c>
      <c r="K5076" s="19" t="n">
        <v>0.525834831629906</v>
      </c>
      <c r="L5076" s="16" t="n">
        <v>13.0382288599533</v>
      </c>
      <c r="M5076" s="19" t="n">
        <v>0.347675772264466</v>
      </c>
      <c r="N5076" s="19" t="n">
        <v>1.96115616055677</v>
      </c>
      <c r="O5076" s="19" t="n">
        <v>1.34685903133962</v>
      </c>
      <c r="P5076" s="19" t="n">
        <v>1.09765723762914</v>
      </c>
      <c r="Q5076" s="17" t="s">
        <v>31</v>
      </c>
      <c r="R5076" s="5" t="str">
        <f aca="false">IF(OR(Q5076="Steel plate",Q5076="Concrete jacket"),"Steel plate or jacket",Q5076)</f>
        <v>Polymer laminate</v>
      </c>
      <c r="S5076" s="5" t="str">
        <f aca="false">IF(O5076&lt;='Tree rules'!$C$4,IF(N5076&lt;='Tree rules'!$C$5,IF(P5076&lt;='Tree rules'!$C$7,"Monitor","Polymer laminate"),IF(P5076&lt;='Tree rules'!$C$8,"Seal cracks","Polymer laminate")),IF(O5076&lt;='Tree rules'!$C$6,IF(P5076&lt;='Tree rules'!$C$9,"Polymer laminate","Steel plate or jacket"),IF(L5076&lt;='Tree rules'!$C$10,"Steel plate or jacket","Polymer laminate")))</f>
        <v>Steel plate or jacket</v>
      </c>
      <c r="T5076" s="5" t="str">
        <f aca="false">IF(S5076=R5076,"Yes","No")</f>
        <v>No</v>
      </c>
    </row>
    <row r="5077" customFormat="false" ht="15" hidden="false" customHeight="false" outlineLevel="0" collapsed="false">
      <c r="A5077" s="15" t="n">
        <v>7243</v>
      </c>
      <c r="B5077" s="16" t="n">
        <v>7.33531554869164</v>
      </c>
      <c r="C5077" s="15" t="n">
        <v>300</v>
      </c>
      <c r="D5077" s="15" t="n">
        <v>675</v>
      </c>
      <c r="E5077" s="15" t="n">
        <v>30</v>
      </c>
      <c r="F5077" s="16" t="n">
        <v>0.63930661313115</v>
      </c>
      <c r="G5077" s="17" t="s">
        <v>101</v>
      </c>
      <c r="H5077" s="18" t="n">
        <v>0.3</v>
      </c>
      <c r="I5077" s="18" t="n">
        <v>1</v>
      </c>
      <c r="J5077" s="19" t="n">
        <v>0.933224125303992</v>
      </c>
      <c r="K5077" s="19" t="n">
        <v>0.582777584492216</v>
      </c>
      <c r="L5077" s="16" t="n">
        <v>11.6618689168389</v>
      </c>
      <c r="M5077" s="19" t="n">
        <v>0.44392860554515</v>
      </c>
      <c r="N5077" s="19" t="n">
        <v>0.594081920018822</v>
      </c>
      <c r="O5077" s="19" t="n">
        <v>0.933224125303992</v>
      </c>
      <c r="P5077" s="19" t="n">
        <v>0.726492407076924</v>
      </c>
      <c r="Q5077" s="17" t="s">
        <v>29</v>
      </c>
      <c r="R5077" s="5" t="str">
        <f aca="false">IF(OR(Q5077="Steel plate",Q5077="Concrete jacket"),"Steel plate or jacket",Q5077)</f>
        <v>Monitor</v>
      </c>
      <c r="S5077" s="5" t="str">
        <f aca="false">IF(O5077&lt;='Tree rules'!$C$4,IF(N5077&lt;='Tree rules'!$C$5,IF(P5077&lt;='Tree rules'!$C$7,"Monitor","Polymer laminate"),IF(P5077&lt;='Tree rules'!$C$8,"Seal cracks","Polymer laminate")),IF(O5077&lt;='Tree rules'!$C$6,IF(P5077&lt;='Tree rules'!$C$9,"Polymer laminate","Steel plate or jacket"),IF(L5077&lt;='Tree rules'!$C$10,"Steel plate or jacket","Polymer laminate")))</f>
        <v>Monitor</v>
      </c>
      <c r="T5077" s="5" t="str">
        <f aca="false">IF(S5077=R5077,"Yes","No")</f>
        <v>Yes</v>
      </c>
    </row>
    <row r="5078" customFormat="false" ht="15" hidden="false" customHeight="false" outlineLevel="0" collapsed="false">
      <c r="A5078" s="15" t="n">
        <v>7244</v>
      </c>
      <c r="B5078" s="16" t="n">
        <v>3.14034317863002</v>
      </c>
      <c r="C5078" s="15" t="n">
        <v>300</v>
      </c>
      <c r="D5078" s="15" t="n">
        <v>300</v>
      </c>
      <c r="E5078" s="15" t="n">
        <v>25</v>
      </c>
      <c r="F5078" s="16" t="n">
        <v>0.736310778185108</v>
      </c>
      <c r="G5078" s="17" t="s">
        <v>103</v>
      </c>
      <c r="H5078" s="18" t="n">
        <v>0.2</v>
      </c>
      <c r="I5078" s="18" t="n">
        <v>1</v>
      </c>
      <c r="J5078" s="19" t="n">
        <v>0.931542490594651</v>
      </c>
      <c r="K5078" s="19" t="n">
        <v>0.56381214976477</v>
      </c>
      <c r="L5078" s="16" t="n">
        <v>12.2669655415235</v>
      </c>
      <c r="M5078" s="19" t="n">
        <v>0.692190798265091</v>
      </c>
      <c r="N5078" s="19" t="n">
        <v>0.935626097224444</v>
      </c>
      <c r="O5078" s="19" t="n">
        <v>0.931542490594651</v>
      </c>
      <c r="P5078" s="19" t="n">
        <v>0.46260096466319</v>
      </c>
      <c r="Q5078" s="17" t="s">
        <v>29</v>
      </c>
      <c r="R5078" s="5" t="str">
        <f aca="false">IF(OR(Q5078="Steel plate",Q5078="Concrete jacket"),"Steel plate or jacket",Q5078)</f>
        <v>Monitor</v>
      </c>
      <c r="S5078" s="5" t="str">
        <f aca="false">IF(O5078&lt;='Tree rules'!$C$4,IF(N5078&lt;='Tree rules'!$C$5,IF(P5078&lt;='Tree rules'!$C$7,"Monitor","Polymer laminate"),IF(P5078&lt;='Tree rules'!$C$8,"Seal cracks","Polymer laminate")),IF(O5078&lt;='Tree rules'!$C$6,IF(P5078&lt;='Tree rules'!$C$9,"Polymer laminate","Steel plate or jacket"),IF(L5078&lt;='Tree rules'!$C$10,"Steel plate or jacket","Polymer laminate")))</f>
        <v>Monitor</v>
      </c>
      <c r="T5078" s="5" t="str">
        <f aca="false">IF(S5078=R5078,"Yes","No")</f>
        <v>Yes</v>
      </c>
    </row>
    <row r="5079" customFormat="false" ht="15" hidden="false" customHeight="false" outlineLevel="0" collapsed="false">
      <c r="A5079" s="15" t="n">
        <v>7245</v>
      </c>
      <c r="B5079" s="16" t="n">
        <v>3.10436005363545</v>
      </c>
      <c r="C5079" s="15" t="n">
        <v>300</v>
      </c>
      <c r="D5079" s="15" t="n">
        <v>300</v>
      </c>
      <c r="E5079" s="15" t="n">
        <v>30</v>
      </c>
      <c r="F5079" s="16" t="n">
        <v>1.05544320120602</v>
      </c>
      <c r="G5079" s="17" t="s">
        <v>103</v>
      </c>
      <c r="H5079" s="18" t="n">
        <v>0.2</v>
      </c>
      <c r="I5079" s="18" t="n">
        <v>1.5</v>
      </c>
      <c r="J5079" s="19" t="n">
        <v>0.934963837278454</v>
      </c>
      <c r="K5079" s="19" t="n">
        <v>0.406201944602204</v>
      </c>
      <c r="L5079" s="16" t="n">
        <v>12.2218899749427</v>
      </c>
      <c r="M5079" s="19" t="n">
        <v>0.90234476899183</v>
      </c>
      <c r="N5079" s="19" t="n">
        <v>1.3209249295682</v>
      </c>
      <c r="O5079" s="19" t="n">
        <v>1.21255369150006</v>
      </c>
      <c r="P5079" s="19" t="n">
        <v>0.462849486420993</v>
      </c>
      <c r="Q5079" s="17" t="s">
        <v>31</v>
      </c>
      <c r="R5079" s="5" t="str">
        <f aca="false">IF(OR(Q5079="Steel plate",Q5079="Concrete jacket"),"Steel plate or jacket",Q5079)</f>
        <v>Polymer laminate</v>
      </c>
      <c r="S5079" s="5" t="str">
        <f aca="false">IF(O5079&lt;='Tree rules'!$C$4,IF(N5079&lt;='Tree rules'!$C$5,IF(P5079&lt;='Tree rules'!$C$7,"Monitor","Polymer laminate"),IF(P5079&lt;='Tree rules'!$C$8,"Seal cracks","Polymer laminate")),IF(O5079&lt;='Tree rules'!$C$6,IF(P5079&lt;='Tree rules'!$C$9,"Polymer laminate","Steel plate or jacket"),IF(L5079&lt;='Tree rules'!$C$10,"Steel plate or jacket","Polymer laminate")))</f>
        <v>Polymer laminate</v>
      </c>
      <c r="T5079" s="5" t="str">
        <f aca="false">IF(S5079=R5079,"Yes","No")</f>
        <v>Yes</v>
      </c>
    </row>
    <row r="5080" customFormat="false" ht="15" hidden="false" customHeight="false" outlineLevel="0" collapsed="false">
      <c r="A5080" s="15" t="n">
        <v>7246</v>
      </c>
      <c r="B5080" s="16" t="n">
        <v>3.29649784324976</v>
      </c>
      <c r="C5080" s="15" t="n">
        <v>230</v>
      </c>
      <c r="D5080" s="15" t="n">
        <v>300</v>
      </c>
      <c r="E5080" s="15" t="n">
        <v>30</v>
      </c>
      <c r="F5080" s="16" t="n">
        <v>0.688332522525665</v>
      </c>
      <c r="G5080" s="17" t="s">
        <v>101</v>
      </c>
      <c r="H5080" s="18" t="n">
        <v>0.3</v>
      </c>
      <c r="I5080" s="18" t="n">
        <v>1</v>
      </c>
      <c r="J5080" s="19" t="n">
        <v>0.936413199384179</v>
      </c>
      <c r="K5080" s="19" t="n">
        <v>0.44513088776646</v>
      </c>
      <c r="L5080" s="16" t="n">
        <v>12.9783379655502</v>
      </c>
      <c r="M5080" s="19" t="n">
        <v>0.954436119022384</v>
      </c>
      <c r="N5080" s="19" t="n">
        <v>0.791266183316929</v>
      </c>
      <c r="O5080" s="19" t="n">
        <v>0.936413199384179</v>
      </c>
      <c r="P5080" s="19" t="n">
        <v>0.287757369110282</v>
      </c>
      <c r="Q5080" s="17" t="s">
        <v>29</v>
      </c>
      <c r="R5080" s="5" t="str">
        <f aca="false">IF(OR(Q5080="Steel plate",Q5080="Concrete jacket"),"Steel plate or jacket",Q5080)</f>
        <v>Monitor</v>
      </c>
      <c r="S5080" s="5" t="str">
        <f aca="false">IF(O5080&lt;='Tree rules'!$C$4,IF(N5080&lt;='Tree rules'!$C$5,IF(P5080&lt;='Tree rules'!$C$7,"Monitor","Polymer laminate"),IF(P5080&lt;='Tree rules'!$C$8,"Seal cracks","Polymer laminate")),IF(O5080&lt;='Tree rules'!$C$6,IF(P5080&lt;='Tree rules'!$C$9,"Polymer laminate","Steel plate or jacket"),IF(L5080&lt;='Tree rules'!$C$10,"Steel plate or jacket","Polymer laminate")))</f>
        <v>Monitor</v>
      </c>
      <c r="T5080" s="5" t="str">
        <f aca="false">IF(S5080=R5080,"Yes","No")</f>
        <v>Yes</v>
      </c>
    </row>
    <row r="5081" customFormat="false" ht="15" hidden="false" customHeight="false" outlineLevel="0" collapsed="false">
      <c r="A5081" s="15" t="n">
        <v>7247</v>
      </c>
      <c r="B5081" s="16" t="n">
        <v>5.17805924909875</v>
      </c>
      <c r="C5081" s="15" t="n">
        <v>300</v>
      </c>
      <c r="D5081" s="15" t="n">
        <v>500</v>
      </c>
      <c r="E5081" s="15" t="n">
        <v>20</v>
      </c>
      <c r="F5081" s="16" t="n">
        <v>0.738112811416104</v>
      </c>
      <c r="G5081" s="17" t="s">
        <v>101</v>
      </c>
      <c r="H5081" s="18" t="n">
        <v>0.3</v>
      </c>
      <c r="I5081" s="18" t="n">
        <v>1</v>
      </c>
      <c r="J5081" s="19" t="n">
        <v>0.927473347376217</v>
      </c>
      <c r="K5081" s="19" t="n">
        <v>0.594470793139225</v>
      </c>
      <c r="L5081" s="16" t="n">
        <v>11.4054168482351</v>
      </c>
      <c r="M5081" s="19" t="n">
        <v>0.367606409894578</v>
      </c>
      <c r="N5081" s="19" t="n">
        <v>0.624153174132539</v>
      </c>
      <c r="O5081" s="19" t="n">
        <v>0.927473347376217</v>
      </c>
      <c r="P5081" s="19" t="n">
        <v>1.00915099407058</v>
      </c>
      <c r="Q5081" s="17" t="s">
        <v>31</v>
      </c>
      <c r="R5081" s="5" t="str">
        <f aca="false">IF(OR(Q5081="Steel plate",Q5081="Concrete jacket"),"Steel plate or jacket",Q5081)</f>
        <v>Polymer laminate</v>
      </c>
      <c r="S5081" s="5" t="str">
        <f aca="false">IF(O5081&lt;='Tree rules'!$C$4,IF(N5081&lt;='Tree rules'!$C$5,IF(P5081&lt;='Tree rules'!$C$7,"Monitor","Polymer laminate"),IF(P5081&lt;='Tree rules'!$C$8,"Seal cracks","Polymer laminate")),IF(O5081&lt;='Tree rules'!$C$6,IF(P5081&lt;='Tree rules'!$C$9,"Polymer laminate","Steel plate or jacket"),IF(L5081&lt;='Tree rules'!$C$10,"Steel plate or jacket","Polymer laminate")))</f>
        <v>Polymer laminate</v>
      </c>
      <c r="T5081" s="5" t="str">
        <f aca="false">IF(S5081=R5081,"Yes","No")</f>
        <v>Yes</v>
      </c>
    </row>
    <row r="5082" customFormat="false" ht="15" hidden="false" customHeight="false" outlineLevel="0" collapsed="false">
      <c r="A5082" s="15" t="n">
        <v>7250</v>
      </c>
      <c r="B5082" s="16" t="n">
        <v>4.20471463464928</v>
      </c>
      <c r="C5082" s="15" t="n">
        <v>230</v>
      </c>
      <c r="D5082" s="15" t="n">
        <v>400</v>
      </c>
      <c r="E5082" s="15" t="n">
        <v>30</v>
      </c>
      <c r="F5082" s="16" t="n">
        <v>0.740832460684402</v>
      </c>
      <c r="G5082" s="17" t="s">
        <v>103</v>
      </c>
      <c r="H5082" s="18" t="n">
        <v>0.2</v>
      </c>
      <c r="I5082" s="18" t="n">
        <v>1.5</v>
      </c>
      <c r="J5082" s="19" t="n">
        <v>0.927929513704096</v>
      </c>
      <c r="K5082" s="19" t="n">
        <v>0.50005610483735</v>
      </c>
      <c r="L5082" s="16" t="n">
        <v>11.8777249566364</v>
      </c>
      <c r="M5082" s="19" t="n">
        <v>0.622694628847883</v>
      </c>
      <c r="N5082" s="19" t="n">
        <v>1.27241901966174</v>
      </c>
      <c r="O5082" s="19" t="n">
        <v>1.1598858614629</v>
      </c>
      <c r="P5082" s="19" t="n">
        <v>0.551631329467426</v>
      </c>
      <c r="Q5082" s="17" t="s">
        <v>31</v>
      </c>
      <c r="R5082" s="5" t="str">
        <f aca="false">IF(OR(Q5082="Steel plate",Q5082="Concrete jacket"),"Steel plate or jacket",Q5082)</f>
        <v>Polymer laminate</v>
      </c>
      <c r="S5082" s="5" t="str">
        <f aca="false">IF(O5082&lt;='Tree rules'!$C$4,IF(N5082&lt;='Tree rules'!$C$5,IF(P5082&lt;='Tree rules'!$C$7,"Monitor","Polymer laminate"),IF(P5082&lt;='Tree rules'!$C$8,"Seal cracks","Polymer laminate")),IF(O5082&lt;='Tree rules'!$C$6,IF(P5082&lt;='Tree rules'!$C$9,"Polymer laminate","Steel plate or jacket"),IF(L5082&lt;='Tree rules'!$C$10,"Steel plate or jacket","Polymer laminate")))</f>
        <v>Polymer laminate</v>
      </c>
      <c r="T5082" s="5" t="str">
        <f aca="false">IF(S5082=R5082,"Yes","No")</f>
        <v>Yes</v>
      </c>
    </row>
    <row r="5083" customFormat="false" ht="15" hidden="false" customHeight="false" outlineLevel="0" collapsed="false">
      <c r="A5083" s="15" t="n">
        <v>7252</v>
      </c>
      <c r="B5083" s="16" t="n">
        <v>3.42515590562266</v>
      </c>
      <c r="C5083" s="15" t="n">
        <v>300</v>
      </c>
      <c r="D5083" s="15" t="n">
        <v>300</v>
      </c>
      <c r="E5083" s="15" t="n">
        <v>25</v>
      </c>
      <c r="F5083" s="16" t="n">
        <v>0.883572933822129</v>
      </c>
      <c r="G5083" s="17" t="s">
        <v>103</v>
      </c>
      <c r="H5083" s="18" t="n">
        <v>0.2</v>
      </c>
      <c r="I5083" s="18" t="n">
        <v>1.5</v>
      </c>
      <c r="J5083" s="19" t="n">
        <v>0.850236356866529</v>
      </c>
      <c r="K5083" s="19" t="n">
        <v>0.595038291694225</v>
      </c>
      <c r="L5083" s="16" t="n">
        <v>13.3795152563385</v>
      </c>
      <c r="M5083" s="19" t="n">
        <v>0.771516963743051</v>
      </c>
      <c r="N5083" s="19" t="n">
        <v>0.994979508458637</v>
      </c>
      <c r="O5083" s="19" t="n">
        <v>1.0223929406367</v>
      </c>
      <c r="P5083" s="19" t="n">
        <v>0.547421922745888</v>
      </c>
      <c r="Q5083" s="17" t="s">
        <v>31</v>
      </c>
      <c r="R5083" s="5" t="str">
        <f aca="false">IF(OR(Q5083="Steel plate",Q5083="Concrete jacket"),"Steel plate or jacket",Q5083)</f>
        <v>Polymer laminate</v>
      </c>
      <c r="S5083" s="5" t="str">
        <f aca="false">IF(O5083&lt;='Tree rules'!$C$4,IF(N5083&lt;='Tree rules'!$C$5,IF(P5083&lt;='Tree rules'!$C$7,"Monitor","Polymer laminate"),IF(P5083&lt;='Tree rules'!$C$8,"Seal cracks","Polymer laminate")),IF(O5083&lt;='Tree rules'!$C$6,IF(P5083&lt;='Tree rules'!$C$9,"Polymer laminate","Steel plate or jacket"),IF(L5083&lt;='Tree rules'!$C$10,"Steel plate or jacket","Polymer laminate")))</f>
        <v>Polymer laminate</v>
      </c>
      <c r="T5083" s="5" t="str">
        <f aca="false">IF(S5083=R5083,"Yes","No")</f>
        <v>Yes</v>
      </c>
    </row>
    <row r="5084" customFormat="false" ht="15" hidden="false" customHeight="false" outlineLevel="0" collapsed="false">
      <c r="A5084" s="15" t="n">
        <v>7253</v>
      </c>
      <c r="B5084" s="16" t="n">
        <v>3.60708856748516</v>
      </c>
      <c r="C5084" s="15" t="n">
        <v>300</v>
      </c>
      <c r="D5084" s="15" t="n">
        <v>325</v>
      </c>
      <c r="E5084" s="15" t="n">
        <v>25</v>
      </c>
      <c r="F5084" s="16" t="n">
        <v>0.72065207824282</v>
      </c>
      <c r="G5084" s="17" t="s">
        <v>101</v>
      </c>
      <c r="H5084" s="18" t="n">
        <v>0.3</v>
      </c>
      <c r="I5084" s="18" t="n">
        <v>2</v>
      </c>
      <c r="J5084" s="19" t="n">
        <v>0.965671204941532</v>
      </c>
      <c r="K5084" s="19" t="n">
        <v>0.506214277126687</v>
      </c>
      <c r="L5084" s="16" t="n">
        <v>12.9286328583697</v>
      </c>
      <c r="M5084" s="19" t="n">
        <v>0.89407491182672</v>
      </c>
      <c r="N5084" s="19" t="n">
        <v>1.1704065985325</v>
      </c>
      <c r="O5084" s="19" t="n">
        <v>1.44250585893153</v>
      </c>
      <c r="P5084" s="19" t="n">
        <v>0.476790412125177</v>
      </c>
      <c r="Q5084" s="17" t="s">
        <v>31</v>
      </c>
      <c r="R5084" s="5" t="str">
        <f aca="false">IF(OR(Q5084="Steel plate",Q5084="Concrete jacket"),"Steel plate or jacket",Q5084)</f>
        <v>Polymer laminate</v>
      </c>
      <c r="S5084" s="5" t="str">
        <f aca="false">IF(O5084&lt;='Tree rules'!$C$4,IF(N5084&lt;='Tree rules'!$C$5,IF(P5084&lt;='Tree rules'!$C$7,"Monitor","Polymer laminate"),IF(P5084&lt;='Tree rules'!$C$8,"Seal cracks","Polymer laminate")),IF(O5084&lt;='Tree rules'!$C$6,IF(P5084&lt;='Tree rules'!$C$9,"Polymer laminate","Steel plate or jacket"),IF(L5084&lt;='Tree rules'!$C$10,"Steel plate or jacket","Polymer laminate")))</f>
        <v>Steel plate or jacket</v>
      </c>
      <c r="T5084" s="5" t="str">
        <f aca="false">IF(S5084=R5084,"Yes","No")</f>
        <v>No</v>
      </c>
    </row>
    <row r="5085" customFormat="false" ht="15" hidden="false" customHeight="false" outlineLevel="0" collapsed="false">
      <c r="A5085" s="15" t="n">
        <v>7256</v>
      </c>
      <c r="B5085" s="16" t="n">
        <v>7.14680373062403</v>
      </c>
      <c r="C5085" s="15" t="n">
        <v>300</v>
      </c>
      <c r="D5085" s="15" t="n">
        <v>600</v>
      </c>
      <c r="E5085" s="15" t="n">
        <v>25</v>
      </c>
      <c r="F5085" s="16" t="n">
        <v>0.5850265649143</v>
      </c>
      <c r="G5085" s="17" t="s">
        <v>102</v>
      </c>
      <c r="H5085" s="18" t="n">
        <v>0.1</v>
      </c>
      <c r="I5085" s="18" t="n">
        <v>1</v>
      </c>
      <c r="J5085" s="19" t="n">
        <v>0.932370988461778</v>
      </c>
      <c r="K5085" s="19" t="n">
        <v>0.422567234215839</v>
      </c>
      <c r="L5085" s="16" t="n">
        <v>13.3087592749051</v>
      </c>
      <c r="M5085" s="19" t="n">
        <v>0.516523091895959</v>
      </c>
      <c r="N5085" s="19" t="n">
        <v>2.70679101688991</v>
      </c>
      <c r="O5085" s="19" t="n">
        <v>0.932370988461778</v>
      </c>
      <c r="P5085" s="19" t="n">
        <v>0.561284547369567</v>
      </c>
      <c r="Q5085" s="17" t="s">
        <v>30</v>
      </c>
      <c r="R5085" s="5" t="str">
        <f aca="false">IF(OR(Q5085="Steel plate",Q5085="Concrete jacket"),"Steel plate or jacket",Q5085)</f>
        <v>Seal cracks</v>
      </c>
      <c r="S5085" s="5" t="str">
        <f aca="false">IF(O5085&lt;='Tree rules'!$C$4,IF(N5085&lt;='Tree rules'!$C$5,IF(P5085&lt;='Tree rules'!$C$7,"Monitor","Polymer laminate"),IF(P5085&lt;='Tree rules'!$C$8,"Seal cracks","Polymer laminate")),IF(O5085&lt;='Tree rules'!$C$6,IF(P5085&lt;='Tree rules'!$C$9,"Polymer laminate","Steel plate or jacket"),IF(L5085&lt;='Tree rules'!$C$10,"Steel plate or jacket","Polymer laminate")))</f>
        <v>Seal cracks</v>
      </c>
      <c r="T5085" s="5" t="str">
        <f aca="false">IF(S5085=R5085,"Yes","No")</f>
        <v>Yes</v>
      </c>
    </row>
    <row r="5086" customFormat="false" ht="15" hidden="false" customHeight="false" outlineLevel="0" collapsed="false">
      <c r="A5086" s="15" t="n">
        <v>7257</v>
      </c>
      <c r="B5086" s="16" t="n">
        <v>7.72567256259987</v>
      </c>
      <c r="C5086" s="15" t="n">
        <v>300</v>
      </c>
      <c r="D5086" s="15" t="n">
        <v>750</v>
      </c>
      <c r="E5086" s="15" t="n">
        <v>30</v>
      </c>
      <c r="F5086" s="16" t="n">
        <v>0.596693761365583</v>
      </c>
      <c r="G5086" s="17" t="s">
        <v>101</v>
      </c>
      <c r="H5086" s="18" t="n">
        <v>0.3</v>
      </c>
      <c r="I5086" s="18" t="n">
        <v>1</v>
      </c>
      <c r="J5086" s="19" t="n">
        <v>0.882612193223241</v>
      </c>
      <c r="K5086" s="19" t="n">
        <v>0.432586122620755</v>
      </c>
      <c r="L5086" s="16" t="n">
        <v>11.0052315706551</v>
      </c>
      <c r="M5086" s="19" t="n">
        <v>0.759970664673357</v>
      </c>
      <c r="N5086" s="19" t="n">
        <v>0.573962634663078</v>
      </c>
      <c r="O5086" s="19" t="n">
        <v>0.882612193223241</v>
      </c>
      <c r="P5086" s="19" t="n">
        <v>0.341677309394733</v>
      </c>
      <c r="Q5086" s="17" t="s">
        <v>29</v>
      </c>
      <c r="R5086" s="5" t="str">
        <f aca="false">IF(OR(Q5086="Steel plate",Q5086="Concrete jacket"),"Steel plate or jacket",Q5086)</f>
        <v>Monitor</v>
      </c>
      <c r="S5086" s="5" t="str">
        <f aca="false">IF(O5086&lt;='Tree rules'!$C$4,IF(N5086&lt;='Tree rules'!$C$5,IF(P5086&lt;='Tree rules'!$C$7,"Monitor","Polymer laminate"),IF(P5086&lt;='Tree rules'!$C$8,"Seal cracks","Polymer laminate")),IF(O5086&lt;='Tree rules'!$C$6,IF(P5086&lt;='Tree rules'!$C$9,"Polymer laminate","Steel plate or jacket"),IF(L5086&lt;='Tree rules'!$C$10,"Steel plate or jacket","Polymer laminate")))</f>
        <v>Monitor</v>
      </c>
      <c r="T5086" s="5" t="str">
        <f aca="false">IF(S5086=R5086,"Yes","No")</f>
        <v>Yes</v>
      </c>
    </row>
    <row r="5087" customFormat="false" ht="15" hidden="false" customHeight="false" outlineLevel="0" collapsed="false">
      <c r="A5087" s="15" t="n">
        <v>7258</v>
      </c>
      <c r="B5087" s="16" t="n">
        <v>3.12157708849556</v>
      </c>
      <c r="C5087" s="15" t="n">
        <v>230</v>
      </c>
      <c r="D5087" s="15" t="n">
        <v>300</v>
      </c>
      <c r="E5087" s="15" t="n">
        <v>25</v>
      </c>
      <c r="F5087" s="16" t="n">
        <v>0.731533308458238</v>
      </c>
      <c r="G5087" s="17" t="s">
        <v>102</v>
      </c>
      <c r="H5087" s="18" t="n">
        <v>0.1</v>
      </c>
      <c r="I5087" s="18" t="n">
        <v>1</v>
      </c>
      <c r="J5087" s="19" t="n">
        <v>0.855313563983877</v>
      </c>
      <c r="K5087" s="19" t="n">
        <v>0.599982189997924</v>
      </c>
      <c r="L5087" s="16" t="n">
        <v>13.0609920020735</v>
      </c>
      <c r="M5087" s="19" t="n">
        <v>0.84705027451617</v>
      </c>
      <c r="N5087" s="19" t="n">
        <v>2.52678320674494</v>
      </c>
      <c r="O5087" s="19" t="n">
        <v>0.855313563983877</v>
      </c>
      <c r="P5087" s="19" t="n">
        <v>0.316844784494535</v>
      </c>
      <c r="Q5087" s="17" t="s">
        <v>30</v>
      </c>
      <c r="R5087" s="5" t="str">
        <f aca="false">IF(OR(Q5087="Steel plate",Q5087="Concrete jacket"),"Steel plate or jacket",Q5087)</f>
        <v>Seal cracks</v>
      </c>
      <c r="S5087" s="5" t="str">
        <f aca="false">IF(O5087&lt;='Tree rules'!$C$4,IF(N5087&lt;='Tree rules'!$C$5,IF(P5087&lt;='Tree rules'!$C$7,"Monitor","Polymer laminate"),IF(P5087&lt;='Tree rules'!$C$8,"Seal cracks","Polymer laminate")),IF(O5087&lt;='Tree rules'!$C$6,IF(P5087&lt;='Tree rules'!$C$9,"Polymer laminate","Steel plate or jacket"),IF(L5087&lt;='Tree rules'!$C$10,"Steel plate or jacket","Polymer laminate")))</f>
        <v>Seal cracks</v>
      </c>
      <c r="T5087" s="5" t="str">
        <f aca="false">IF(S5087=R5087,"Yes","No")</f>
        <v>Yes</v>
      </c>
    </row>
    <row r="5088" customFormat="false" ht="15" hidden="false" customHeight="false" outlineLevel="0" collapsed="false">
      <c r="A5088" s="15" t="n">
        <v>7259</v>
      </c>
      <c r="B5088" s="16" t="n">
        <v>3.57683573249224</v>
      </c>
      <c r="C5088" s="15" t="n">
        <v>300</v>
      </c>
      <c r="D5088" s="15" t="n">
        <v>300</v>
      </c>
      <c r="E5088" s="15" t="n">
        <v>30</v>
      </c>
      <c r="F5088" s="16" t="n">
        <v>0.883572933822129</v>
      </c>
      <c r="G5088" s="17" t="s">
        <v>103</v>
      </c>
      <c r="H5088" s="18" t="n">
        <v>0.2</v>
      </c>
      <c r="I5088" s="18" t="n">
        <v>1</v>
      </c>
      <c r="J5088" s="19" t="n">
        <v>0.902481383896517</v>
      </c>
      <c r="K5088" s="19" t="n">
        <v>0.417942693305718</v>
      </c>
      <c r="L5088" s="16" t="n">
        <v>13.9720145800478</v>
      </c>
      <c r="M5088" s="19" t="n">
        <v>0.339509904466035</v>
      </c>
      <c r="N5088" s="19" t="n">
        <v>0.957349777598714</v>
      </c>
      <c r="O5088" s="19" t="n">
        <v>0.902481383896517</v>
      </c>
      <c r="P5088" s="19" t="n">
        <v>0.959200625746262</v>
      </c>
      <c r="Q5088" s="17" t="s">
        <v>31</v>
      </c>
      <c r="R5088" s="5" t="str">
        <f aca="false">IF(OR(Q5088="Steel plate",Q5088="Concrete jacket"),"Steel plate or jacket",Q5088)</f>
        <v>Polymer laminate</v>
      </c>
      <c r="S5088" s="5" t="str">
        <f aca="false">IF(O5088&lt;='Tree rules'!$C$4,IF(N5088&lt;='Tree rules'!$C$5,IF(P5088&lt;='Tree rules'!$C$7,"Monitor","Polymer laminate"),IF(P5088&lt;='Tree rules'!$C$8,"Seal cracks","Polymer laminate")),IF(O5088&lt;='Tree rules'!$C$6,IF(P5088&lt;='Tree rules'!$C$9,"Polymer laminate","Steel plate or jacket"),IF(L5088&lt;='Tree rules'!$C$10,"Steel plate or jacket","Polymer laminate")))</f>
        <v>Polymer laminate</v>
      </c>
      <c r="T5088" s="5" t="str">
        <f aca="false">IF(S5088=R5088,"Yes","No")</f>
        <v>Yes</v>
      </c>
    </row>
    <row r="5089" customFormat="false" ht="15" hidden="false" customHeight="false" outlineLevel="0" collapsed="false">
      <c r="A5089" s="15" t="n">
        <v>7260</v>
      </c>
      <c r="B5089" s="16" t="n">
        <v>4.04801370262105</v>
      </c>
      <c r="C5089" s="15" t="n">
        <v>300</v>
      </c>
      <c r="D5089" s="15" t="n">
        <v>350</v>
      </c>
      <c r="E5089" s="15" t="n">
        <v>20</v>
      </c>
      <c r="F5089" s="16" t="n">
        <v>0.61599855952741</v>
      </c>
      <c r="G5089" s="17" t="s">
        <v>101</v>
      </c>
      <c r="H5089" s="18" t="n">
        <v>0.3</v>
      </c>
      <c r="I5089" s="18" t="n">
        <v>1</v>
      </c>
      <c r="J5089" s="19" t="n">
        <v>0.928772207817704</v>
      </c>
      <c r="K5089" s="19" t="n">
        <v>0.428757850962483</v>
      </c>
      <c r="L5089" s="16" t="n">
        <v>13.228802949742</v>
      </c>
      <c r="M5089" s="19" t="n">
        <v>0.555395158117693</v>
      </c>
      <c r="N5089" s="19" t="n">
        <v>0.620114536544723</v>
      </c>
      <c r="O5089" s="19" t="n">
        <v>0.928772207817704</v>
      </c>
      <c r="P5089" s="19" t="n">
        <v>0.544015061463626</v>
      </c>
      <c r="Q5089" s="17" t="s">
        <v>29</v>
      </c>
      <c r="R5089" s="5" t="str">
        <f aca="false">IF(OR(Q5089="Steel plate",Q5089="Concrete jacket"),"Steel plate or jacket",Q5089)</f>
        <v>Monitor</v>
      </c>
      <c r="S5089" s="5" t="str">
        <f aca="false">IF(O5089&lt;='Tree rules'!$C$4,IF(N5089&lt;='Tree rules'!$C$5,IF(P5089&lt;='Tree rules'!$C$7,"Monitor","Polymer laminate"),IF(P5089&lt;='Tree rules'!$C$8,"Seal cracks","Polymer laminate")),IF(O5089&lt;='Tree rules'!$C$6,IF(P5089&lt;='Tree rules'!$C$9,"Polymer laminate","Steel plate or jacket"),IF(L5089&lt;='Tree rules'!$C$10,"Steel plate or jacket","Polymer laminate")))</f>
        <v>Monitor</v>
      </c>
      <c r="T5089" s="5" t="str">
        <f aca="false">IF(S5089=R5089,"Yes","No")</f>
        <v>Yes</v>
      </c>
    </row>
    <row r="5090" customFormat="false" ht="15" hidden="false" customHeight="false" outlineLevel="0" collapsed="false">
      <c r="A5090" s="15" t="n">
        <v>7261</v>
      </c>
      <c r="B5090" s="16" t="n">
        <v>3.4933104967784</v>
      </c>
      <c r="C5090" s="15" t="n">
        <v>230</v>
      </c>
      <c r="D5090" s="15" t="n">
        <v>300</v>
      </c>
      <c r="E5090" s="15" t="n">
        <v>25</v>
      </c>
      <c r="F5090" s="16" t="n">
        <v>0.688332522525665</v>
      </c>
      <c r="G5090" s="17" t="s">
        <v>103</v>
      </c>
      <c r="H5090" s="18" t="n">
        <v>0.2</v>
      </c>
      <c r="I5090" s="18" t="n">
        <v>1.5</v>
      </c>
      <c r="J5090" s="19" t="n">
        <v>0.873774601603054</v>
      </c>
      <c r="K5090" s="19" t="n">
        <v>0.624432285042581</v>
      </c>
      <c r="L5090" s="16" t="n">
        <v>13.7531909321984</v>
      </c>
      <c r="M5090" s="19" t="n">
        <v>0.271629404273713</v>
      </c>
      <c r="N5090" s="19" t="n">
        <v>1.54332222410797</v>
      </c>
      <c r="O5090" s="19" t="n">
        <v>1.037855366859</v>
      </c>
      <c r="P5090" s="19" t="n">
        <v>1.22927797889345</v>
      </c>
      <c r="Q5090" s="17" t="s">
        <v>31</v>
      </c>
      <c r="R5090" s="5" t="str">
        <f aca="false">IF(OR(Q5090="Steel plate",Q5090="Concrete jacket"),"Steel plate or jacket",Q5090)</f>
        <v>Polymer laminate</v>
      </c>
      <c r="S5090" s="5" t="str">
        <f aca="false">IF(O5090&lt;='Tree rules'!$C$4,IF(N5090&lt;='Tree rules'!$C$5,IF(P5090&lt;='Tree rules'!$C$7,"Monitor","Polymer laminate"),IF(P5090&lt;='Tree rules'!$C$8,"Seal cracks","Polymer laminate")),IF(O5090&lt;='Tree rules'!$C$6,IF(P5090&lt;='Tree rules'!$C$9,"Polymer laminate","Steel plate or jacket"),IF(L5090&lt;='Tree rules'!$C$10,"Steel plate or jacket","Polymer laminate")))</f>
        <v>Steel plate or jacket</v>
      </c>
      <c r="T5090" s="5" t="str">
        <f aca="false">IF(S5090=R5090,"Yes","No")</f>
        <v>No</v>
      </c>
    </row>
    <row r="5091" customFormat="false" ht="15" hidden="false" customHeight="false" outlineLevel="0" collapsed="false">
      <c r="A5091" s="15" t="n">
        <v>7262</v>
      </c>
      <c r="B5091" s="16" t="n">
        <v>4.76910793985519</v>
      </c>
      <c r="C5091" s="15" t="n">
        <v>230</v>
      </c>
      <c r="D5091" s="15" t="n">
        <v>400</v>
      </c>
      <c r="E5091" s="15" t="n">
        <v>30</v>
      </c>
      <c r="F5091" s="16" t="n">
        <v>0.776085141697083</v>
      </c>
      <c r="G5091" s="17" t="s">
        <v>101</v>
      </c>
      <c r="H5091" s="18" t="n">
        <v>0.3</v>
      </c>
      <c r="I5091" s="18" t="n">
        <v>1</v>
      </c>
      <c r="J5091" s="19" t="n">
        <v>0.915261741834593</v>
      </c>
      <c r="K5091" s="19" t="n">
        <v>0.458084551983587</v>
      </c>
      <c r="L5091" s="16" t="n">
        <v>13.5486021018613</v>
      </c>
      <c r="M5091" s="19" t="n">
        <v>0.929764151022724</v>
      </c>
      <c r="N5091" s="19" t="n">
        <v>0.795482607373561</v>
      </c>
      <c r="O5091" s="19" t="n">
        <v>0.915261741834593</v>
      </c>
      <c r="P5091" s="19" t="n">
        <v>0.383698773480679</v>
      </c>
      <c r="Q5091" s="17" t="s">
        <v>29</v>
      </c>
      <c r="R5091" s="5" t="str">
        <f aca="false">IF(OR(Q5091="Steel plate",Q5091="Concrete jacket"),"Steel plate or jacket",Q5091)</f>
        <v>Monitor</v>
      </c>
      <c r="S5091" s="5" t="str">
        <f aca="false">IF(O5091&lt;='Tree rules'!$C$4,IF(N5091&lt;='Tree rules'!$C$5,IF(P5091&lt;='Tree rules'!$C$7,"Monitor","Polymer laminate"),IF(P5091&lt;='Tree rules'!$C$8,"Seal cracks","Polymer laminate")),IF(O5091&lt;='Tree rules'!$C$6,IF(P5091&lt;='Tree rules'!$C$9,"Polymer laminate","Steel plate or jacket"),IF(L5091&lt;='Tree rules'!$C$10,"Steel plate or jacket","Polymer laminate")))</f>
        <v>Monitor</v>
      </c>
      <c r="T5091" s="5" t="str">
        <f aca="false">IF(S5091=R5091,"Yes","No")</f>
        <v>Yes</v>
      </c>
    </row>
    <row r="5092" customFormat="false" ht="15" hidden="false" customHeight="false" outlineLevel="0" collapsed="false">
      <c r="A5092" s="15" t="n">
        <v>7263</v>
      </c>
      <c r="B5092" s="16" t="n">
        <v>4.907246119221</v>
      </c>
      <c r="C5092" s="15" t="n">
        <v>300</v>
      </c>
      <c r="D5092" s="15" t="n">
        <v>450</v>
      </c>
      <c r="E5092" s="15" t="n">
        <v>30</v>
      </c>
      <c r="F5092" s="16" t="n">
        <v>0.829463406888394</v>
      </c>
      <c r="G5092" s="17" t="s">
        <v>101</v>
      </c>
      <c r="H5092" s="18" t="n">
        <v>0.3</v>
      </c>
      <c r="I5092" s="18" t="n">
        <v>1.5</v>
      </c>
      <c r="J5092" s="19" t="n">
        <v>0.956806200257018</v>
      </c>
      <c r="K5092" s="19" t="n">
        <v>0.466918770883148</v>
      </c>
      <c r="L5092" s="16" t="n">
        <v>12.146648809953</v>
      </c>
      <c r="M5092" s="19" t="n">
        <v>0.741178988394057</v>
      </c>
      <c r="N5092" s="19" t="n">
        <v>0.804860629851553</v>
      </c>
      <c r="O5092" s="19" t="n">
        <v>1.21183391288684</v>
      </c>
      <c r="P5092" s="19" t="n">
        <v>0.560628931045656</v>
      </c>
      <c r="Q5092" s="17" t="s">
        <v>31</v>
      </c>
      <c r="R5092" s="5" t="str">
        <f aca="false">IF(OR(Q5092="Steel plate",Q5092="Concrete jacket"),"Steel plate or jacket",Q5092)</f>
        <v>Polymer laminate</v>
      </c>
      <c r="S5092" s="5" t="str">
        <f aca="false">IF(O5092&lt;='Tree rules'!$C$4,IF(N5092&lt;='Tree rules'!$C$5,IF(P5092&lt;='Tree rules'!$C$7,"Monitor","Polymer laminate"),IF(P5092&lt;='Tree rules'!$C$8,"Seal cracks","Polymer laminate")),IF(O5092&lt;='Tree rules'!$C$6,IF(P5092&lt;='Tree rules'!$C$9,"Polymer laminate","Steel plate or jacket"),IF(L5092&lt;='Tree rules'!$C$10,"Steel plate or jacket","Polymer laminate")))</f>
        <v>Polymer laminate</v>
      </c>
      <c r="T5092" s="5" t="str">
        <f aca="false">IF(S5092=R5092,"Yes","No")</f>
        <v>Yes</v>
      </c>
    </row>
    <row r="5093" customFormat="false" ht="15" hidden="false" customHeight="false" outlineLevel="0" collapsed="false">
      <c r="A5093" s="15" t="n">
        <v>7264</v>
      </c>
      <c r="B5093" s="16" t="n">
        <v>3.27966653457415</v>
      </c>
      <c r="C5093" s="15" t="n">
        <v>300</v>
      </c>
      <c r="D5093" s="15" t="n">
        <v>325</v>
      </c>
      <c r="E5093" s="15" t="n">
        <v>30</v>
      </c>
      <c r="F5093" s="16" t="n">
        <v>0.960869437657093</v>
      </c>
      <c r="G5093" s="17" t="s">
        <v>103</v>
      </c>
      <c r="H5093" s="18" t="n">
        <v>0.2</v>
      </c>
      <c r="I5093" s="18" t="n">
        <v>1</v>
      </c>
      <c r="J5093" s="19" t="n">
        <v>0.916542064628437</v>
      </c>
      <c r="K5093" s="19" t="n">
        <v>0.581702218297219</v>
      </c>
      <c r="L5093" s="16" t="n">
        <v>11.7550771848536</v>
      </c>
      <c r="M5093" s="19" t="n">
        <v>0.496543358805772</v>
      </c>
      <c r="N5093" s="19" t="n">
        <v>1.03630166025867</v>
      </c>
      <c r="O5093" s="19" t="n">
        <v>0.916542064628437</v>
      </c>
      <c r="P5093" s="19" t="n">
        <v>0.718083293559978</v>
      </c>
      <c r="Q5093" s="17" t="s">
        <v>30</v>
      </c>
      <c r="R5093" s="5" t="str">
        <f aca="false">IF(OR(Q5093="Steel plate",Q5093="Concrete jacket"),"Steel plate or jacket",Q5093)</f>
        <v>Seal cracks</v>
      </c>
      <c r="S5093" s="5" t="str">
        <f aca="false">IF(O5093&lt;='Tree rules'!$C$4,IF(N5093&lt;='Tree rules'!$C$5,IF(P5093&lt;='Tree rules'!$C$7,"Monitor","Polymer laminate"),IF(P5093&lt;='Tree rules'!$C$8,"Seal cracks","Polymer laminate")),IF(O5093&lt;='Tree rules'!$C$6,IF(P5093&lt;='Tree rules'!$C$9,"Polymer laminate","Steel plate or jacket"),IF(L5093&lt;='Tree rules'!$C$10,"Steel plate or jacket","Polymer laminate")))</f>
        <v>Seal cracks</v>
      </c>
      <c r="T5093" s="5" t="str">
        <f aca="false">IF(S5093=R5093,"Yes","No")</f>
        <v>Yes</v>
      </c>
    </row>
    <row r="5094" customFormat="false" ht="15" hidden="false" customHeight="false" outlineLevel="0" collapsed="false">
      <c r="A5094" s="15" t="n">
        <v>7265</v>
      </c>
      <c r="B5094" s="16" t="n">
        <v>6.69546161837301</v>
      </c>
      <c r="C5094" s="15" t="n">
        <v>300</v>
      </c>
      <c r="D5094" s="15" t="n">
        <v>625</v>
      </c>
      <c r="E5094" s="15" t="n">
        <v>25</v>
      </c>
      <c r="F5094" s="16" t="n">
        <v>0.907450217674695</v>
      </c>
      <c r="G5094" s="17" t="s">
        <v>101</v>
      </c>
      <c r="H5094" s="18" t="n">
        <v>0.3</v>
      </c>
      <c r="I5094" s="18" t="n">
        <v>1</v>
      </c>
      <c r="J5094" s="19" t="n">
        <v>0.904446080345352</v>
      </c>
      <c r="K5094" s="19" t="n">
        <v>0.402821560041252</v>
      </c>
      <c r="L5094" s="16" t="n">
        <v>11.6039196158978</v>
      </c>
      <c r="M5094" s="19" t="n">
        <v>0.869097995643247</v>
      </c>
      <c r="N5094" s="19" t="n">
        <v>0.539816126427013</v>
      </c>
      <c r="O5094" s="19" t="n">
        <v>0.904446080345352</v>
      </c>
      <c r="P5094" s="19" t="n">
        <v>0.445263669744853</v>
      </c>
      <c r="Q5094" s="17" t="s">
        <v>29</v>
      </c>
      <c r="R5094" s="5" t="str">
        <f aca="false">IF(OR(Q5094="Steel plate",Q5094="Concrete jacket"),"Steel plate or jacket",Q5094)</f>
        <v>Monitor</v>
      </c>
      <c r="S5094" s="5" t="str">
        <f aca="false">IF(O5094&lt;='Tree rules'!$C$4,IF(N5094&lt;='Tree rules'!$C$5,IF(P5094&lt;='Tree rules'!$C$7,"Monitor","Polymer laminate"),IF(P5094&lt;='Tree rules'!$C$8,"Seal cracks","Polymer laminate")),IF(O5094&lt;='Tree rules'!$C$6,IF(P5094&lt;='Tree rules'!$C$9,"Polymer laminate","Steel plate or jacket"),IF(L5094&lt;='Tree rules'!$C$10,"Steel plate or jacket","Polymer laminate")))</f>
        <v>Monitor</v>
      </c>
      <c r="T5094" s="5" t="str">
        <f aca="false">IF(S5094=R5094,"Yes","No")</f>
        <v>Yes</v>
      </c>
    </row>
    <row r="5095" customFormat="false" ht="15" hidden="false" customHeight="false" outlineLevel="0" collapsed="false">
      <c r="A5095" s="15" t="n">
        <v>7268</v>
      </c>
      <c r="B5095" s="16" t="n">
        <v>5.73092369336212</v>
      </c>
      <c r="C5095" s="15" t="n">
        <v>230</v>
      </c>
      <c r="D5095" s="15" t="n">
        <v>550</v>
      </c>
      <c r="E5095" s="15" t="n">
        <v>25</v>
      </c>
      <c r="F5095" s="16" t="n">
        <v>0.520346609290235</v>
      </c>
      <c r="G5095" s="17" t="s">
        <v>101</v>
      </c>
      <c r="H5095" s="18" t="n">
        <v>0.3</v>
      </c>
      <c r="I5095" s="18" t="n">
        <v>2</v>
      </c>
      <c r="J5095" s="19" t="n">
        <v>0.986972530375845</v>
      </c>
      <c r="K5095" s="19" t="n">
        <v>0.500971393061341</v>
      </c>
      <c r="L5095" s="16" t="n">
        <v>11.3708803439725</v>
      </c>
      <c r="M5095" s="19" t="n">
        <v>0.587303046044954</v>
      </c>
      <c r="N5095" s="19" t="n">
        <v>1.06156335804413</v>
      </c>
      <c r="O5095" s="19" t="n">
        <v>1.47950005729603</v>
      </c>
      <c r="P5095" s="19" t="n">
        <v>0.576956522883029</v>
      </c>
      <c r="Q5095" s="17" t="s">
        <v>31</v>
      </c>
      <c r="R5095" s="5" t="str">
        <f aca="false">IF(OR(Q5095="Steel plate",Q5095="Concrete jacket"),"Steel plate or jacket",Q5095)</f>
        <v>Polymer laminate</v>
      </c>
      <c r="S5095" s="5" t="str">
        <f aca="false">IF(O5095&lt;='Tree rules'!$C$4,IF(N5095&lt;='Tree rules'!$C$5,IF(P5095&lt;='Tree rules'!$C$7,"Monitor","Polymer laminate"),IF(P5095&lt;='Tree rules'!$C$8,"Seal cracks","Polymer laminate")),IF(O5095&lt;='Tree rules'!$C$6,IF(P5095&lt;='Tree rules'!$C$9,"Polymer laminate","Steel plate or jacket"),IF(L5095&lt;='Tree rules'!$C$10,"Steel plate or jacket","Polymer laminate")))</f>
        <v>Steel plate or jacket</v>
      </c>
      <c r="T5095" s="5" t="str">
        <f aca="false">IF(S5095=R5095,"Yes","No")</f>
        <v>No</v>
      </c>
    </row>
    <row r="5096" customFormat="false" ht="15" hidden="false" customHeight="false" outlineLevel="0" collapsed="false">
      <c r="A5096" s="15" t="n">
        <v>7269</v>
      </c>
      <c r="B5096" s="16" t="n">
        <v>7.88759328046938</v>
      </c>
      <c r="C5096" s="15" t="n">
        <v>230</v>
      </c>
      <c r="D5096" s="15" t="n">
        <v>700</v>
      </c>
      <c r="E5096" s="15" t="n">
        <v>30</v>
      </c>
      <c r="F5096" s="16" t="n">
        <v>0.628486127018497</v>
      </c>
      <c r="G5096" s="17" t="s">
        <v>101</v>
      </c>
      <c r="H5096" s="18" t="n">
        <v>0.3</v>
      </c>
      <c r="I5096" s="18" t="n">
        <v>1.5</v>
      </c>
      <c r="J5096" s="19" t="n">
        <v>0.872973633032738</v>
      </c>
      <c r="K5096" s="19" t="n">
        <v>0.405458965173467</v>
      </c>
      <c r="L5096" s="16" t="n">
        <v>12.0975357062414</v>
      </c>
      <c r="M5096" s="19" t="n">
        <v>0.624260952712066</v>
      </c>
      <c r="N5096" s="19" t="n">
        <v>0.786706645245387</v>
      </c>
      <c r="O5096" s="19" t="n">
        <v>1.13248295661252</v>
      </c>
      <c r="P5096" s="19" t="n">
        <v>0.513294880565672</v>
      </c>
      <c r="Q5096" s="17" t="s">
        <v>31</v>
      </c>
      <c r="R5096" s="5" t="str">
        <f aca="false">IF(OR(Q5096="Steel plate",Q5096="Concrete jacket"),"Steel plate or jacket",Q5096)</f>
        <v>Polymer laminate</v>
      </c>
      <c r="S5096" s="5" t="str">
        <f aca="false">IF(O5096&lt;='Tree rules'!$C$4,IF(N5096&lt;='Tree rules'!$C$5,IF(P5096&lt;='Tree rules'!$C$7,"Monitor","Polymer laminate"),IF(P5096&lt;='Tree rules'!$C$8,"Seal cracks","Polymer laminate")),IF(O5096&lt;='Tree rules'!$C$6,IF(P5096&lt;='Tree rules'!$C$9,"Polymer laminate","Steel plate or jacket"),IF(L5096&lt;='Tree rules'!$C$10,"Steel plate or jacket","Polymer laminate")))</f>
        <v>Polymer laminate</v>
      </c>
      <c r="T5096" s="5" t="str">
        <f aca="false">IF(S5096=R5096,"Yes","No")</f>
        <v>Yes</v>
      </c>
    </row>
    <row r="5097" customFormat="false" ht="15" hidden="false" customHeight="false" outlineLevel="0" collapsed="false">
      <c r="A5097" s="15" t="n">
        <v>7270</v>
      </c>
      <c r="B5097" s="16" t="n">
        <v>5.79539952020014</v>
      </c>
      <c r="C5097" s="15" t="n">
        <v>300</v>
      </c>
      <c r="D5097" s="15" t="n">
        <v>475</v>
      </c>
      <c r="E5097" s="15" t="n">
        <v>20</v>
      </c>
      <c r="F5097" s="16" t="n">
        <v>0.624901102811956</v>
      </c>
      <c r="G5097" s="17" t="s">
        <v>101</v>
      </c>
      <c r="H5097" s="18" t="n">
        <v>0.3</v>
      </c>
      <c r="I5097" s="18" t="n">
        <v>1.5</v>
      </c>
      <c r="J5097" s="19" t="n">
        <v>0.900280036899609</v>
      </c>
      <c r="K5097" s="19" t="n">
        <v>0.421477804702076</v>
      </c>
      <c r="L5097" s="16" t="n">
        <v>13.5090897906763</v>
      </c>
      <c r="M5097" s="19" t="n">
        <v>0.591010806811709</v>
      </c>
      <c r="N5097" s="19" t="n">
        <v>0.819148329133935</v>
      </c>
      <c r="O5097" s="19" t="n">
        <v>1.16069602856464</v>
      </c>
      <c r="P5097" s="19" t="n">
        <v>0.653402507423733</v>
      </c>
      <c r="Q5097" s="17" t="s">
        <v>31</v>
      </c>
      <c r="R5097" s="5" t="str">
        <f aca="false">IF(OR(Q5097="Steel plate",Q5097="Concrete jacket"),"Steel plate or jacket",Q5097)</f>
        <v>Polymer laminate</v>
      </c>
      <c r="S5097" s="5" t="str">
        <f aca="false">IF(O5097&lt;='Tree rules'!$C$4,IF(N5097&lt;='Tree rules'!$C$5,IF(P5097&lt;='Tree rules'!$C$7,"Monitor","Polymer laminate"),IF(P5097&lt;='Tree rules'!$C$8,"Seal cracks","Polymer laminate")),IF(O5097&lt;='Tree rules'!$C$6,IF(P5097&lt;='Tree rules'!$C$9,"Polymer laminate","Steel plate or jacket"),IF(L5097&lt;='Tree rules'!$C$10,"Steel plate or jacket","Polymer laminate")))</f>
        <v>Polymer laminate</v>
      </c>
      <c r="T5097" s="5" t="str">
        <f aca="false">IF(S5097=R5097,"Yes","No")</f>
        <v>Yes</v>
      </c>
    </row>
    <row r="5098" customFormat="false" ht="15" hidden="false" customHeight="false" outlineLevel="0" collapsed="false">
      <c r="A5098" s="15" t="n">
        <v>7271</v>
      </c>
      <c r="B5098" s="16" t="n">
        <v>3.95071321581069</v>
      </c>
      <c r="C5098" s="15" t="n">
        <v>230</v>
      </c>
      <c r="D5098" s="15" t="n">
        <v>400</v>
      </c>
      <c r="E5098" s="15" t="n">
        <v>30</v>
      </c>
      <c r="F5098" s="16" t="n">
        <v>0.98777661424587</v>
      </c>
      <c r="G5098" s="17" t="s">
        <v>101</v>
      </c>
      <c r="H5098" s="18" t="n">
        <v>0.3</v>
      </c>
      <c r="I5098" s="18" t="n">
        <v>1</v>
      </c>
      <c r="J5098" s="19" t="n">
        <v>0.875904697428182</v>
      </c>
      <c r="K5098" s="19" t="n">
        <v>0.623228530290331</v>
      </c>
      <c r="L5098" s="16" t="n">
        <v>11.160206824324</v>
      </c>
      <c r="M5098" s="19" t="n">
        <v>0.516142031851341</v>
      </c>
      <c r="N5098" s="19" t="n">
        <v>0.591992691416341</v>
      </c>
      <c r="O5098" s="19" t="n">
        <v>0.875904697428182</v>
      </c>
      <c r="P5098" s="19" t="n">
        <v>0.721715076702568</v>
      </c>
      <c r="Q5098" s="17" t="s">
        <v>29</v>
      </c>
      <c r="R5098" s="5" t="str">
        <f aca="false">IF(OR(Q5098="Steel plate",Q5098="Concrete jacket"),"Steel plate or jacket",Q5098)</f>
        <v>Monitor</v>
      </c>
      <c r="S5098" s="5" t="str">
        <f aca="false">IF(O5098&lt;='Tree rules'!$C$4,IF(N5098&lt;='Tree rules'!$C$5,IF(P5098&lt;='Tree rules'!$C$7,"Monitor","Polymer laminate"),IF(P5098&lt;='Tree rules'!$C$8,"Seal cracks","Polymer laminate")),IF(O5098&lt;='Tree rules'!$C$6,IF(P5098&lt;='Tree rules'!$C$9,"Polymer laminate","Steel plate or jacket"),IF(L5098&lt;='Tree rules'!$C$10,"Steel plate or jacket","Polymer laminate")))</f>
        <v>Monitor</v>
      </c>
      <c r="T5098" s="5" t="str">
        <f aca="false">IF(S5098=R5098,"Yes","No")</f>
        <v>Yes</v>
      </c>
    </row>
    <row r="5099" customFormat="false" ht="15" hidden="false" customHeight="false" outlineLevel="0" collapsed="false">
      <c r="A5099" s="15" t="n">
        <v>7272</v>
      </c>
      <c r="B5099" s="16" t="n">
        <v>4.73186558182045</v>
      </c>
      <c r="C5099" s="15" t="n">
        <v>300</v>
      </c>
      <c r="D5099" s="15" t="n">
        <v>450</v>
      </c>
      <c r="E5099" s="15" t="n">
        <v>30</v>
      </c>
      <c r="F5099" s="16" t="n">
        <v>0.663570725510715</v>
      </c>
      <c r="G5099" s="17" t="s">
        <v>103</v>
      </c>
      <c r="H5099" s="18" t="n">
        <v>0.2</v>
      </c>
      <c r="I5099" s="18" t="n">
        <v>2</v>
      </c>
      <c r="J5099" s="19" t="n">
        <v>0.882136505712677</v>
      </c>
      <c r="K5099" s="19" t="n">
        <v>0.642332220170784</v>
      </c>
      <c r="L5099" s="16" t="n">
        <v>11.7125385688625</v>
      </c>
      <c r="M5099" s="19" t="n">
        <v>0.452082768287275</v>
      </c>
      <c r="N5099" s="19" t="n">
        <v>1.33893591146331</v>
      </c>
      <c r="O5099" s="19" t="n">
        <v>1.19764831121723</v>
      </c>
      <c r="P5099" s="19" t="n">
        <v>0.769761057449029</v>
      </c>
      <c r="Q5099" s="17" t="s">
        <v>31</v>
      </c>
      <c r="R5099" s="5" t="str">
        <f aca="false">IF(OR(Q5099="Steel plate",Q5099="Concrete jacket"),"Steel plate or jacket",Q5099)</f>
        <v>Polymer laminate</v>
      </c>
      <c r="S5099" s="5" t="str">
        <f aca="false">IF(O5099&lt;='Tree rules'!$C$4,IF(N5099&lt;='Tree rules'!$C$5,IF(P5099&lt;='Tree rules'!$C$7,"Monitor","Polymer laminate"),IF(P5099&lt;='Tree rules'!$C$8,"Seal cracks","Polymer laminate")),IF(O5099&lt;='Tree rules'!$C$6,IF(P5099&lt;='Tree rules'!$C$9,"Polymer laminate","Steel plate or jacket"),IF(L5099&lt;='Tree rules'!$C$10,"Steel plate or jacket","Polymer laminate")))</f>
        <v>Polymer laminate</v>
      </c>
      <c r="T5099" s="5" t="str">
        <f aca="false">IF(S5099=R5099,"Yes","No")</f>
        <v>Yes</v>
      </c>
    </row>
    <row r="5100" customFormat="false" ht="15" hidden="false" customHeight="false" outlineLevel="0" collapsed="false">
      <c r="A5100" s="15" t="n">
        <v>7273</v>
      </c>
      <c r="B5100" s="16" t="n">
        <v>6.09226659546334</v>
      </c>
      <c r="C5100" s="15" t="n">
        <v>230</v>
      </c>
      <c r="D5100" s="15" t="n">
        <v>575</v>
      </c>
      <c r="E5100" s="15" t="n">
        <v>30</v>
      </c>
      <c r="F5100" s="16" t="n">
        <v>0.661007412935799</v>
      </c>
      <c r="G5100" s="17" t="s">
        <v>101</v>
      </c>
      <c r="H5100" s="18" t="n">
        <v>0.3</v>
      </c>
      <c r="I5100" s="18" t="n">
        <v>1</v>
      </c>
      <c r="J5100" s="19" t="n">
        <v>0.892904593463073</v>
      </c>
      <c r="K5100" s="19" t="n">
        <v>0.400241896301567</v>
      </c>
      <c r="L5100" s="16" t="n">
        <v>11.5165720141084</v>
      </c>
      <c r="M5100" s="19" t="n">
        <v>0.522850650720973</v>
      </c>
      <c r="N5100" s="19" t="n">
        <v>0.577048509050361</v>
      </c>
      <c r="O5100" s="19" t="n">
        <v>0.892904593463073</v>
      </c>
      <c r="P5100" s="19" t="n">
        <v>0.504562727354123</v>
      </c>
      <c r="Q5100" s="17" t="s">
        <v>29</v>
      </c>
      <c r="R5100" s="5" t="str">
        <f aca="false">IF(OR(Q5100="Steel plate",Q5100="Concrete jacket"),"Steel plate or jacket",Q5100)</f>
        <v>Monitor</v>
      </c>
      <c r="S5100" s="5" t="str">
        <f aca="false">IF(O5100&lt;='Tree rules'!$C$4,IF(N5100&lt;='Tree rules'!$C$5,IF(P5100&lt;='Tree rules'!$C$7,"Monitor","Polymer laminate"),IF(P5100&lt;='Tree rules'!$C$8,"Seal cracks","Polymer laminate")),IF(O5100&lt;='Tree rules'!$C$6,IF(P5100&lt;='Tree rules'!$C$9,"Polymer laminate","Steel plate or jacket"),IF(L5100&lt;='Tree rules'!$C$10,"Steel plate or jacket","Polymer laminate")))</f>
        <v>Monitor</v>
      </c>
      <c r="T5100" s="5" t="str">
        <f aca="false">IF(S5100=R5100,"Yes","No")</f>
        <v>Yes</v>
      </c>
    </row>
    <row r="5101" customFormat="false" ht="15" hidden="false" customHeight="false" outlineLevel="0" collapsed="false">
      <c r="A5101" s="15" t="n">
        <v>7274</v>
      </c>
      <c r="B5101" s="16" t="n">
        <v>3.50889700662874</v>
      </c>
      <c r="C5101" s="15" t="n">
        <v>230</v>
      </c>
      <c r="D5101" s="15" t="n">
        <v>350</v>
      </c>
      <c r="E5101" s="15" t="n">
        <v>25</v>
      </c>
      <c r="F5101" s="16" t="n">
        <v>0.9045760591966</v>
      </c>
      <c r="G5101" s="17" t="s">
        <v>101</v>
      </c>
      <c r="H5101" s="18" t="n">
        <v>0.3</v>
      </c>
      <c r="I5101" s="18" t="n">
        <v>1</v>
      </c>
      <c r="J5101" s="19" t="n">
        <v>0.886330400066101</v>
      </c>
      <c r="K5101" s="19" t="n">
        <v>0.608925527533256</v>
      </c>
      <c r="L5101" s="16" t="n">
        <v>11.6188642603601</v>
      </c>
      <c r="M5101" s="19" t="n">
        <v>0.353782510776266</v>
      </c>
      <c r="N5101" s="19" t="n">
        <v>0.858514301501832</v>
      </c>
      <c r="O5101" s="19" t="n">
        <v>0.886330400066101</v>
      </c>
      <c r="P5101" s="19" t="n">
        <v>0.988483521212662</v>
      </c>
      <c r="Q5101" s="17" t="s">
        <v>29</v>
      </c>
      <c r="R5101" s="5" t="str">
        <f aca="false">IF(OR(Q5101="Steel plate",Q5101="Concrete jacket"),"Steel plate or jacket",Q5101)</f>
        <v>Monitor</v>
      </c>
      <c r="S5101" s="5" t="str">
        <f aca="false">IF(O5101&lt;='Tree rules'!$C$4,IF(N5101&lt;='Tree rules'!$C$5,IF(P5101&lt;='Tree rules'!$C$7,"Monitor","Polymer laminate"),IF(P5101&lt;='Tree rules'!$C$8,"Seal cracks","Polymer laminate")),IF(O5101&lt;='Tree rules'!$C$6,IF(P5101&lt;='Tree rules'!$C$9,"Polymer laminate","Steel plate or jacket"),IF(L5101&lt;='Tree rules'!$C$10,"Steel plate or jacket","Polymer laminate")))</f>
        <v>Polymer laminate</v>
      </c>
      <c r="T5101" s="5" t="str">
        <f aca="false">IF(S5101=R5101,"Yes","No")</f>
        <v>No</v>
      </c>
    </row>
    <row r="5102" customFormat="false" ht="15" hidden="false" customHeight="false" outlineLevel="0" collapsed="false">
      <c r="A5102" s="15" t="n">
        <v>7275</v>
      </c>
      <c r="B5102" s="16" t="n">
        <v>7.92918018391463</v>
      </c>
      <c r="C5102" s="15" t="n">
        <v>230</v>
      </c>
      <c r="D5102" s="15" t="n">
        <v>775</v>
      </c>
      <c r="E5102" s="15" t="n">
        <v>30</v>
      </c>
      <c r="F5102" s="16" t="n">
        <v>0.563649181315076</v>
      </c>
      <c r="G5102" s="17" t="s">
        <v>101</v>
      </c>
      <c r="H5102" s="18" t="n">
        <v>0.3</v>
      </c>
      <c r="I5102" s="18" t="n">
        <v>2</v>
      </c>
      <c r="J5102" s="19" t="n">
        <v>0.95878344135202</v>
      </c>
      <c r="K5102" s="19" t="n">
        <v>0.424946227575183</v>
      </c>
      <c r="L5102" s="16" t="n">
        <v>10.9067127701714</v>
      </c>
      <c r="M5102" s="19" t="n">
        <v>0.318162935685321</v>
      </c>
      <c r="N5102" s="19" t="n">
        <v>1.11156010142218</v>
      </c>
      <c r="O5102" s="19" t="n">
        <v>1.51013547623995</v>
      </c>
      <c r="P5102" s="19" t="n">
        <v>1.01291313755824</v>
      </c>
      <c r="Q5102" s="17" t="s">
        <v>104</v>
      </c>
      <c r="R5102" s="5" t="str">
        <f aca="false">IF(OR(Q5102="Steel plate",Q5102="Concrete jacket"),"Steel plate or jacket",Q5102)</f>
        <v>Steel plate or jacket</v>
      </c>
      <c r="S5102" s="5" t="str">
        <f aca="false">IF(O5102&lt;='Tree rules'!$C$4,IF(N5102&lt;='Tree rules'!$C$5,IF(P5102&lt;='Tree rules'!$C$7,"Monitor","Polymer laminate"),IF(P5102&lt;='Tree rules'!$C$8,"Seal cracks","Polymer laminate")),IF(O5102&lt;='Tree rules'!$C$6,IF(P5102&lt;='Tree rules'!$C$9,"Polymer laminate","Steel plate or jacket"),IF(L5102&lt;='Tree rules'!$C$10,"Steel plate or jacket","Polymer laminate")))</f>
        <v>Steel plate or jacket</v>
      </c>
      <c r="T5102" s="5" t="str">
        <f aca="false">IF(S5102=R5102,"Yes","No")</f>
        <v>Yes</v>
      </c>
    </row>
    <row r="5103" customFormat="false" ht="15" hidden="false" customHeight="false" outlineLevel="0" collapsed="false">
      <c r="A5103" s="15" t="n">
        <v>7276</v>
      </c>
      <c r="B5103" s="16" t="n">
        <v>3.5908186412617</v>
      </c>
      <c r="C5103" s="15" t="n">
        <v>300</v>
      </c>
      <c r="D5103" s="15" t="n">
        <v>325</v>
      </c>
      <c r="E5103" s="15" t="n">
        <v>20</v>
      </c>
      <c r="F5103" s="16" t="n">
        <v>0.72065207824282</v>
      </c>
      <c r="G5103" s="17" t="s">
        <v>101</v>
      </c>
      <c r="H5103" s="18" t="n">
        <v>0.3</v>
      </c>
      <c r="I5103" s="18" t="n">
        <v>1</v>
      </c>
      <c r="J5103" s="19" t="n">
        <v>0.901938541476227</v>
      </c>
      <c r="K5103" s="19" t="n">
        <v>0.639205204814469</v>
      </c>
      <c r="L5103" s="16" t="n">
        <v>12.8703177106154</v>
      </c>
      <c r="M5103" s="19" t="n">
        <v>0.37429755626892</v>
      </c>
      <c r="N5103" s="19" t="n">
        <v>0.773400390946963</v>
      </c>
      <c r="O5103" s="19" t="n">
        <v>0.901938541476226</v>
      </c>
      <c r="P5103" s="19" t="n">
        <v>0.954378979129387</v>
      </c>
      <c r="Q5103" s="17" t="s">
        <v>29</v>
      </c>
      <c r="R5103" s="5" t="str">
        <f aca="false">IF(OR(Q5103="Steel plate",Q5103="Concrete jacket"),"Steel plate or jacket",Q5103)</f>
        <v>Monitor</v>
      </c>
      <c r="S5103" s="5" t="str">
        <f aca="false">IF(O5103&lt;='Tree rules'!$C$4,IF(N5103&lt;='Tree rules'!$C$5,IF(P5103&lt;='Tree rules'!$C$7,"Monitor","Polymer laminate"),IF(P5103&lt;='Tree rules'!$C$8,"Seal cracks","Polymer laminate")),IF(O5103&lt;='Tree rules'!$C$6,IF(P5103&lt;='Tree rules'!$C$9,"Polymer laminate","Steel plate or jacket"),IF(L5103&lt;='Tree rules'!$C$10,"Steel plate or jacket","Polymer laminate")))</f>
        <v>Monitor</v>
      </c>
      <c r="T5103" s="5" t="str">
        <f aca="false">IF(S5103=R5103,"Yes","No")</f>
        <v>Yes</v>
      </c>
    </row>
    <row r="5104" customFormat="false" ht="15" hidden="false" customHeight="false" outlineLevel="0" collapsed="false">
      <c r="A5104" s="15" t="n">
        <v>7278</v>
      </c>
      <c r="B5104" s="16" t="n">
        <v>5.29043154263892</v>
      </c>
      <c r="C5104" s="15" t="n">
        <v>230</v>
      </c>
      <c r="D5104" s="15" t="n">
        <v>500</v>
      </c>
      <c r="E5104" s="15" t="n">
        <v>25</v>
      </c>
      <c r="F5104" s="16" t="n">
        <v>0.90657733366385</v>
      </c>
      <c r="G5104" s="17" t="s">
        <v>101</v>
      </c>
      <c r="H5104" s="18" t="n">
        <v>0.3</v>
      </c>
      <c r="I5104" s="18" t="n">
        <v>1.5</v>
      </c>
      <c r="J5104" s="19" t="n">
        <v>0.88214085234186</v>
      </c>
      <c r="K5104" s="19" t="n">
        <v>0.481637981100778</v>
      </c>
      <c r="L5104" s="16" t="n">
        <v>11.7044945633605</v>
      </c>
      <c r="M5104" s="19" t="n">
        <v>0.813159308213362</v>
      </c>
      <c r="N5104" s="19" t="n">
        <v>0.756332132048634</v>
      </c>
      <c r="O5104" s="19" t="n">
        <v>1.11077500892856</v>
      </c>
      <c r="P5104" s="19" t="n">
        <v>0.532641041700471</v>
      </c>
      <c r="Q5104" s="17" t="s">
        <v>31</v>
      </c>
      <c r="R5104" s="5" t="str">
        <f aca="false">IF(OR(Q5104="Steel plate",Q5104="Concrete jacket"),"Steel plate or jacket",Q5104)</f>
        <v>Polymer laminate</v>
      </c>
      <c r="S5104" s="5" t="str">
        <f aca="false">IF(O5104&lt;='Tree rules'!$C$4,IF(N5104&lt;='Tree rules'!$C$5,IF(P5104&lt;='Tree rules'!$C$7,"Monitor","Polymer laminate"),IF(P5104&lt;='Tree rules'!$C$8,"Seal cracks","Polymer laminate")),IF(O5104&lt;='Tree rules'!$C$6,IF(P5104&lt;='Tree rules'!$C$9,"Polymer laminate","Steel plate or jacket"),IF(L5104&lt;='Tree rules'!$C$10,"Steel plate or jacket","Polymer laminate")))</f>
        <v>Polymer laminate</v>
      </c>
      <c r="T5104" s="5" t="str">
        <f aca="false">IF(S5104=R5104,"Yes","No")</f>
        <v>Yes</v>
      </c>
    </row>
    <row r="5105" customFormat="false" ht="15" hidden="false" customHeight="false" outlineLevel="0" collapsed="false">
      <c r="A5105" s="15" t="n">
        <v>7279</v>
      </c>
      <c r="B5105" s="16" t="n">
        <v>7.20082660304852</v>
      </c>
      <c r="C5105" s="15" t="n">
        <v>300</v>
      </c>
      <c r="D5105" s="15" t="n">
        <v>650</v>
      </c>
      <c r="E5105" s="15" t="n">
        <v>30</v>
      </c>
      <c r="F5105" s="16" t="n">
        <v>0.695812326376477</v>
      </c>
      <c r="G5105" s="17" t="s">
        <v>101</v>
      </c>
      <c r="H5105" s="18" t="n">
        <v>0.3</v>
      </c>
      <c r="I5105" s="18" t="n">
        <v>1.5</v>
      </c>
      <c r="J5105" s="19" t="n">
        <v>0.976734626035581</v>
      </c>
      <c r="K5105" s="19" t="n">
        <v>0.499272339890981</v>
      </c>
      <c r="L5105" s="16" t="n">
        <v>11.9615059851304</v>
      </c>
      <c r="M5105" s="19" t="n">
        <v>0.284592797514325</v>
      </c>
      <c r="N5105" s="19" t="n">
        <v>0.909140904276105</v>
      </c>
      <c r="O5105" s="19" t="n">
        <v>1.22127364795671</v>
      </c>
      <c r="P5105" s="19" t="n">
        <v>1.31952498466519</v>
      </c>
      <c r="Q5105" s="17" t="s">
        <v>104</v>
      </c>
      <c r="R5105" s="5" t="str">
        <f aca="false">IF(OR(Q5105="Steel plate",Q5105="Concrete jacket"),"Steel plate or jacket",Q5105)</f>
        <v>Steel plate or jacket</v>
      </c>
      <c r="S5105" s="5" t="str">
        <f aca="false">IF(O5105&lt;='Tree rules'!$C$4,IF(N5105&lt;='Tree rules'!$C$5,IF(P5105&lt;='Tree rules'!$C$7,"Monitor","Polymer laminate"),IF(P5105&lt;='Tree rules'!$C$8,"Seal cracks","Polymer laminate")),IF(O5105&lt;='Tree rules'!$C$6,IF(P5105&lt;='Tree rules'!$C$9,"Polymer laminate","Steel plate or jacket"),IF(L5105&lt;='Tree rules'!$C$10,"Steel plate or jacket","Polymer laminate")))</f>
        <v>Steel plate or jacket</v>
      </c>
      <c r="T5105" s="5" t="str">
        <f aca="false">IF(S5105=R5105,"Yes","No")</f>
        <v>Yes</v>
      </c>
    </row>
    <row r="5106" customFormat="false" ht="15" hidden="false" customHeight="false" outlineLevel="0" collapsed="false">
      <c r="A5106" s="15" t="n">
        <v>7280</v>
      </c>
      <c r="B5106" s="16" t="n">
        <v>3.11323722317988</v>
      </c>
      <c r="C5106" s="15" t="n">
        <v>300</v>
      </c>
      <c r="D5106" s="15" t="n">
        <v>300</v>
      </c>
      <c r="E5106" s="15" t="n">
        <v>25</v>
      </c>
      <c r="F5106" s="16" t="n">
        <v>0.831109167616348</v>
      </c>
      <c r="G5106" s="17" t="s">
        <v>101</v>
      </c>
      <c r="H5106" s="18" t="n">
        <v>0.3</v>
      </c>
      <c r="I5106" s="18" t="n">
        <v>1.5</v>
      </c>
      <c r="J5106" s="19" t="n">
        <v>0.996945033592133</v>
      </c>
      <c r="K5106" s="19" t="n">
        <v>0.409783980831887</v>
      </c>
      <c r="L5106" s="16" t="n">
        <v>12.3541159649995</v>
      </c>
      <c r="M5106" s="19" t="n">
        <v>0.653517366256276</v>
      </c>
      <c r="N5106" s="19" t="n">
        <v>1.40212284240117</v>
      </c>
      <c r="O5106" s="19" t="n">
        <v>1.29115149812022</v>
      </c>
      <c r="P5106" s="19" t="n">
        <v>0.567360497173557</v>
      </c>
      <c r="Q5106" s="17" t="s">
        <v>31</v>
      </c>
      <c r="R5106" s="5" t="str">
        <f aca="false">IF(OR(Q5106="Steel plate",Q5106="Concrete jacket"),"Steel plate or jacket",Q5106)</f>
        <v>Polymer laminate</v>
      </c>
      <c r="S5106" s="5" t="str">
        <f aca="false">IF(O5106&lt;='Tree rules'!$C$4,IF(N5106&lt;='Tree rules'!$C$5,IF(P5106&lt;='Tree rules'!$C$7,"Monitor","Polymer laminate"),IF(P5106&lt;='Tree rules'!$C$8,"Seal cracks","Polymer laminate")),IF(O5106&lt;='Tree rules'!$C$6,IF(P5106&lt;='Tree rules'!$C$9,"Polymer laminate","Steel plate or jacket"),IF(L5106&lt;='Tree rules'!$C$10,"Steel plate or jacket","Polymer laminate")))</f>
        <v>Polymer laminate</v>
      </c>
      <c r="T5106" s="5" t="str">
        <f aca="false">IF(S5106=R5106,"Yes","No")</f>
        <v>Yes</v>
      </c>
    </row>
    <row r="5107" customFormat="false" ht="15" hidden="false" customHeight="false" outlineLevel="0" collapsed="false">
      <c r="A5107" s="15" t="n">
        <v>7282</v>
      </c>
      <c r="B5107" s="16" t="n">
        <v>6.2293818948482</v>
      </c>
      <c r="C5107" s="15" t="n">
        <v>300</v>
      </c>
      <c r="D5107" s="15" t="n">
        <v>600</v>
      </c>
      <c r="E5107" s="15" t="n">
        <v>20</v>
      </c>
      <c r="F5107" s="16" t="n">
        <v>0.725855342345656</v>
      </c>
      <c r="G5107" s="17" t="s">
        <v>101</v>
      </c>
      <c r="H5107" s="18" t="n">
        <v>0.3</v>
      </c>
      <c r="I5107" s="18" t="n">
        <v>1.5</v>
      </c>
      <c r="J5107" s="19" t="n">
        <v>0.883915593815145</v>
      </c>
      <c r="K5107" s="19" t="n">
        <v>0.542450984769951</v>
      </c>
      <c r="L5107" s="16" t="n">
        <v>11.2443716513506</v>
      </c>
      <c r="M5107" s="19" t="n">
        <v>0.422937209010074</v>
      </c>
      <c r="N5107" s="19" t="n">
        <v>0.680941573444801</v>
      </c>
      <c r="O5107" s="19" t="n">
        <v>1.08613294856345</v>
      </c>
      <c r="P5107" s="19" t="n">
        <v>0.916028081169765</v>
      </c>
      <c r="Q5107" s="17" t="s">
        <v>31</v>
      </c>
      <c r="R5107" s="5" t="str">
        <f aca="false">IF(OR(Q5107="Steel plate",Q5107="Concrete jacket"),"Steel plate or jacket",Q5107)</f>
        <v>Polymer laminate</v>
      </c>
      <c r="S5107" s="5" t="str">
        <f aca="false">IF(O5107&lt;='Tree rules'!$C$4,IF(N5107&lt;='Tree rules'!$C$5,IF(P5107&lt;='Tree rules'!$C$7,"Monitor","Polymer laminate"),IF(P5107&lt;='Tree rules'!$C$8,"Seal cracks","Polymer laminate")),IF(O5107&lt;='Tree rules'!$C$6,IF(P5107&lt;='Tree rules'!$C$9,"Polymer laminate","Steel plate or jacket"),IF(L5107&lt;='Tree rules'!$C$10,"Steel plate or jacket","Polymer laminate")))</f>
        <v>Polymer laminate</v>
      </c>
      <c r="T5107" s="5" t="str">
        <f aca="false">IF(S5107=R5107,"Yes","No")</f>
        <v>Yes</v>
      </c>
    </row>
    <row r="5108" customFormat="false" ht="15" hidden="false" customHeight="false" outlineLevel="0" collapsed="false">
      <c r="A5108" s="15" t="n">
        <v>7284</v>
      </c>
      <c r="B5108" s="16" t="n">
        <v>3.23249139688981</v>
      </c>
      <c r="C5108" s="15" t="n">
        <v>300</v>
      </c>
      <c r="D5108" s="15" t="n">
        <v>300</v>
      </c>
      <c r="E5108" s="15" t="n">
        <v>25</v>
      </c>
      <c r="F5108" s="16" t="n">
        <v>0.831109167616348</v>
      </c>
      <c r="G5108" s="17" t="s">
        <v>101</v>
      </c>
      <c r="H5108" s="18" t="n">
        <v>0.3</v>
      </c>
      <c r="I5108" s="18" t="n">
        <v>1.5</v>
      </c>
      <c r="J5108" s="19" t="n">
        <v>0.919877795678127</v>
      </c>
      <c r="K5108" s="19" t="n">
        <v>0.410546179889848</v>
      </c>
      <c r="L5108" s="16" t="n">
        <v>12.8273468130548</v>
      </c>
      <c r="M5108" s="19" t="n">
        <v>0.71931606971788</v>
      </c>
      <c r="N5108" s="19" t="n">
        <v>1.27312057637844</v>
      </c>
      <c r="O5108" s="19" t="n">
        <v>1.19099053602662</v>
      </c>
      <c r="P5108" s="19" t="n">
        <v>0.502069322813675</v>
      </c>
      <c r="Q5108" s="17" t="s">
        <v>31</v>
      </c>
      <c r="R5108" s="5" t="str">
        <f aca="false">IF(OR(Q5108="Steel plate",Q5108="Concrete jacket"),"Steel plate or jacket",Q5108)</f>
        <v>Polymer laminate</v>
      </c>
      <c r="S5108" s="5" t="str">
        <f aca="false">IF(O5108&lt;='Tree rules'!$C$4,IF(N5108&lt;='Tree rules'!$C$5,IF(P5108&lt;='Tree rules'!$C$7,"Monitor","Polymer laminate"),IF(P5108&lt;='Tree rules'!$C$8,"Seal cracks","Polymer laminate")),IF(O5108&lt;='Tree rules'!$C$6,IF(P5108&lt;='Tree rules'!$C$9,"Polymer laminate","Steel plate or jacket"),IF(L5108&lt;='Tree rules'!$C$10,"Steel plate or jacket","Polymer laminate")))</f>
        <v>Polymer laminate</v>
      </c>
      <c r="T5108" s="5" t="str">
        <f aca="false">IF(S5108=R5108,"Yes","No")</f>
        <v>Yes</v>
      </c>
    </row>
    <row r="5109" customFormat="false" ht="15" hidden="false" customHeight="false" outlineLevel="0" collapsed="false">
      <c r="A5109" s="15" t="n">
        <v>7286</v>
      </c>
      <c r="B5109" s="16" t="n">
        <v>3.53788349136182</v>
      </c>
      <c r="C5109" s="15" t="n">
        <v>300</v>
      </c>
      <c r="D5109" s="15" t="n">
        <v>300</v>
      </c>
      <c r="E5109" s="15" t="n">
        <v>30</v>
      </c>
      <c r="F5109" s="16" t="n">
        <v>0.841263304726974</v>
      </c>
      <c r="G5109" s="17" t="s">
        <v>102</v>
      </c>
      <c r="H5109" s="18" t="n">
        <v>0.1</v>
      </c>
      <c r="I5109" s="18" t="n">
        <v>2</v>
      </c>
      <c r="J5109" s="19" t="n">
        <v>0.950506539152067</v>
      </c>
      <c r="K5109" s="19" t="n">
        <v>0.592821510641009</v>
      </c>
      <c r="L5109" s="16" t="n">
        <v>14.802859796493</v>
      </c>
      <c r="M5109" s="19" t="n">
        <v>0.248088933452843</v>
      </c>
      <c r="N5109" s="19" t="n">
        <v>4.52449012358543</v>
      </c>
      <c r="O5109" s="19" t="n">
        <v>1.33753235588985</v>
      </c>
      <c r="P5109" s="19" t="n">
        <v>1.5885593351463</v>
      </c>
      <c r="Q5109" s="17" t="s">
        <v>31</v>
      </c>
      <c r="R5109" s="5" t="str">
        <f aca="false">IF(OR(Q5109="Steel plate",Q5109="Concrete jacket"),"Steel plate or jacket",Q5109)</f>
        <v>Polymer laminate</v>
      </c>
      <c r="S5109" s="5" t="str">
        <f aca="false">IF(O5109&lt;='Tree rules'!$C$4,IF(N5109&lt;='Tree rules'!$C$5,IF(P5109&lt;='Tree rules'!$C$7,"Monitor","Polymer laminate"),IF(P5109&lt;='Tree rules'!$C$8,"Seal cracks","Polymer laminate")),IF(O5109&lt;='Tree rules'!$C$6,IF(P5109&lt;='Tree rules'!$C$9,"Polymer laminate","Steel plate or jacket"),IF(L5109&lt;='Tree rules'!$C$10,"Steel plate or jacket","Polymer laminate")))</f>
        <v>Polymer laminate</v>
      </c>
      <c r="T5109" s="5" t="str">
        <f aca="false">IF(S5109=R5109,"Yes","No")</f>
        <v>Yes</v>
      </c>
    </row>
    <row r="5110" customFormat="false" ht="15" hidden="false" customHeight="false" outlineLevel="0" collapsed="false">
      <c r="A5110" s="15" t="n">
        <v>7288</v>
      </c>
      <c r="B5110" s="16" t="n">
        <v>3.73577479808795</v>
      </c>
      <c r="C5110" s="15" t="n">
        <v>300</v>
      </c>
      <c r="D5110" s="15" t="n">
        <v>325</v>
      </c>
      <c r="E5110" s="15" t="n">
        <v>30</v>
      </c>
      <c r="F5110" s="16" t="n">
        <v>0.72065207824282</v>
      </c>
      <c r="G5110" s="17" t="s">
        <v>103</v>
      </c>
      <c r="H5110" s="18" t="n">
        <v>0.2</v>
      </c>
      <c r="I5110" s="18" t="n">
        <v>1</v>
      </c>
      <c r="J5110" s="19" t="n">
        <v>0.92382892606018</v>
      </c>
      <c r="K5110" s="19" t="n">
        <v>0.587939033639889</v>
      </c>
      <c r="L5110" s="16" t="n">
        <v>13.3898738282722</v>
      </c>
      <c r="M5110" s="19" t="n">
        <v>0.885527435460704</v>
      </c>
      <c r="N5110" s="19" t="n">
        <v>1.07594906110504</v>
      </c>
      <c r="O5110" s="19" t="n">
        <v>0.923828926060181</v>
      </c>
      <c r="P5110" s="19" t="n">
        <v>0.387263663804186</v>
      </c>
      <c r="Q5110" s="17" t="s">
        <v>30</v>
      </c>
      <c r="R5110" s="5" t="str">
        <f aca="false">IF(OR(Q5110="Steel plate",Q5110="Concrete jacket"),"Steel plate or jacket",Q5110)</f>
        <v>Seal cracks</v>
      </c>
      <c r="S5110" s="5" t="str">
        <f aca="false">IF(O5110&lt;='Tree rules'!$C$4,IF(N5110&lt;='Tree rules'!$C$5,IF(P5110&lt;='Tree rules'!$C$7,"Monitor","Polymer laminate"),IF(P5110&lt;='Tree rules'!$C$8,"Seal cracks","Polymer laminate")),IF(O5110&lt;='Tree rules'!$C$6,IF(P5110&lt;='Tree rules'!$C$9,"Polymer laminate","Steel plate or jacket"),IF(L5110&lt;='Tree rules'!$C$10,"Steel plate or jacket","Polymer laminate")))</f>
        <v>Seal cracks</v>
      </c>
      <c r="T5110" s="5" t="str">
        <f aca="false">IF(S5110=R5110,"Yes","No")</f>
        <v>Yes</v>
      </c>
    </row>
    <row r="5111" customFormat="false" ht="15" hidden="false" customHeight="false" outlineLevel="0" collapsed="false">
      <c r="A5111" s="15" t="n">
        <v>7289</v>
      </c>
      <c r="B5111" s="16" t="n">
        <v>7.94785921110834</v>
      </c>
      <c r="C5111" s="15" t="n">
        <v>230</v>
      </c>
      <c r="D5111" s="15" t="n">
        <v>725</v>
      </c>
      <c r="E5111" s="15" t="n">
        <v>25</v>
      </c>
      <c r="F5111" s="16" t="n">
        <v>0.514982211256315</v>
      </c>
      <c r="G5111" s="17" t="s">
        <v>101</v>
      </c>
      <c r="H5111" s="18" t="n">
        <v>0.3</v>
      </c>
      <c r="I5111" s="18" t="n">
        <v>1</v>
      </c>
      <c r="J5111" s="19" t="n">
        <v>0.896556412997162</v>
      </c>
      <c r="K5111" s="19" t="n">
        <v>0.476217460534005</v>
      </c>
      <c r="L5111" s="16" t="n">
        <v>11.7052418425749</v>
      </c>
      <c r="M5111" s="19" t="n">
        <v>0.608845151449493</v>
      </c>
      <c r="N5111" s="19" t="n">
        <v>0.542627685074661</v>
      </c>
      <c r="O5111" s="19" t="n">
        <v>0.896556412997162</v>
      </c>
      <c r="P5111" s="19" t="n">
        <v>0.435815900121463</v>
      </c>
      <c r="Q5111" s="17" t="s">
        <v>29</v>
      </c>
      <c r="R5111" s="5" t="str">
        <f aca="false">IF(OR(Q5111="Steel plate",Q5111="Concrete jacket"),"Steel plate or jacket",Q5111)</f>
        <v>Monitor</v>
      </c>
      <c r="S5111" s="5" t="str">
        <f aca="false">IF(O5111&lt;='Tree rules'!$C$4,IF(N5111&lt;='Tree rules'!$C$5,IF(P5111&lt;='Tree rules'!$C$7,"Monitor","Polymer laminate"),IF(P5111&lt;='Tree rules'!$C$8,"Seal cracks","Polymer laminate")),IF(O5111&lt;='Tree rules'!$C$6,IF(P5111&lt;='Tree rules'!$C$9,"Polymer laminate","Steel plate or jacket"),IF(L5111&lt;='Tree rules'!$C$10,"Steel plate or jacket","Polymer laminate")))</f>
        <v>Monitor</v>
      </c>
      <c r="T5111" s="5" t="str">
        <f aca="false">IF(S5111=R5111,"Yes","No")</f>
        <v>Yes</v>
      </c>
    </row>
    <row r="5112" customFormat="false" ht="15" hidden="false" customHeight="false" outlineLevel="0" collapsed="false">
      <c r="A5112" s="15" t="n">
        <v>7290</v>
      </c>
      <c r="B5112" s="16" t="n">
        <v>7.76176026026912</v>
      </c>
      <c r="C5112" s="15" t="n">
        <v>300</v>
      </c>
      <c r="D5112" s="15" t="n">
        <v>700</v>
      </c>
      <c r="E5112" s="15" t="n">
        <v>30</v>
      </c>
      <c r="F5112" s="16" t="n">
        <v>0.614868286941122</v>
      </c>
      <c r="G5112" s="17" t="s">
        <v>101</v>
      </c>
      <c r="H5112" s="18" t="n">
        <v>0.3</v>
      </c>
      <c r="I5112" s="18" t="n">
        <v>1</v>
      </c>
      <c r="J5112" s="19" t="n">
        <v>0.929799799084637</v>
      </c>
      <c r="K5112" s="19" t="n">
        <v>0.536620948027404</v>
      </c>
      <c r="L5112" s="16" t="n">
        <v>11.8681349545399</v>
      </c>
      <c r="M5112" s="19" t="n">
        <v>0.304112176946939</v>
      </c>
      <c r="N5112" s="19" t="n">
        <v>0.609745686836726</v>
      </c>
      <c r="O5112" s="19" t="n">
        <v>0.929799799084637</v>
      </c>
      <c r="P5112" s="19" t="n">
        <v>0.988567980775615</v>
      </c>
      <c r="Q5112" s="17" t="s">
        <v>31</v>
      </c>
      <c r="R5112" s="5" t="str">
        <f aca="false">IF(OR(Q5112="Steel plate",Q5112="Concrete jacket"),"Steel plate or jacket",Q5112)</f>
        <v>Polymer laminate</v>
      </c>
      <c r="S5112" s="5" t="str">
        <f aca="false">IF(O5112&lt;='Tree rules'!$C$4,IF(N5112&lt;='Tree rules'!$C$5,IF(P5112&lt;='Tree rules'!$C$7,"Monitor","Polymer laminate"),IF(P5112&lt;='Tree rules'!$C$8,"Seal cracks","Polymer laminate")),IF(O5112&lt;='Tree rules'!$C$6,IF(P5112&lt;='Tree rules'!$C$9,"Polymer laminate","Steel plate or jacket"),IF(L5112&lt;='Tree rules'!$C$10,"Steel plate or jacket","Polymer laminate")))</f>
        <v>Polymer laminate</v>
      </c>
      <c r="T5112" s="5" t="str">
        <f aca="false">IF(S5112=R5112,"Yes","No")</f>
        <v>Yes</v>
      </c>
    </row>
    <row r="5113" customFormat="false" ht="15" hidden="false" customHeight="false" outlineLevel="0" collapsed="false">
      <c r="A5113" s="15" t="n">
        <v>7291</v>
      </c>
      <c r="B5113" s="16" t="n">
        <v>5.81538493675988</v>
      </c>
      <c r="C5113" s="15" t="n">
        <v>230</v>
      </c>
      <c r="D5113" s="15" t="n">
        <v>475</v>
      </c>
      <c r="E5113" s="15" t="n">
        <v>20</v>
      </c>
      <c r="F5113" s="16" t="n">
        <v>0.611316296229087</v>
      </c>
      <c r="G5113" s="17" t="s">
        <v>101</v>
      </c>
      <c r="H5113" s="18" t="n">
        <v>0.3</v>
      </c>
      <c r="I5113" s="18" t="n">
        <v>1</v>
      </c>
      <c r="J5113" s="19" t="n">
        <v>0.935414255579652</v>
      </c>
      <c r="K5113" s="19" t="n">
        <v>0.506816333727931</v>
      </c>
      <c r="L5113" s="16" t="n">
        <v>13.5556758432631</v>
      </c>
      <c r="M5113" s="19" t="n">
        <v>0.503785749428667</v>
      </c>
      <c r="N5113" s="19" t="n">
        <v>0.669914805057426</v>
      </c>
      <c r="O5113" s="19" t="n">
        <v>0.935414255579652</v>
      </c>
      <c r="P5113" s="19" t="n">
        <v>0.7169677973017</v>
      </c>
      <c r="Q5113" s="17" t="s">
        <v>29</v>
      </c>
      <c r="R5113" s="5" t="str">
        <f aca="false">IF(OR(Q5113="Steel plate",Q5113="Concrete jacket"),"Steel plate or jacket",Q5113)</f>
        <v>Monitor</v>
      </c>
      <c r="S5113" s="5" t="str">
        <f aca="false">IF(O5113&lt;='Tree rules'!$C$4,IF(N5113&lt;='Tree rules'!$C$5,IF(P5113&lt;='Tree rules'!$C$7,"Monitor","Polymer laminate"),IF(P5113&lt;='Tree rules'!$C$8,"Seal cracks","Polymer laminate")),IF(O5113&lt;='Tree rules'!$C$6,IF(P5113&lt;='Tree rules'!$C$9,"Polymer laminate","Steel plate or jacket"),IF(L5113&lt;='Tree rules'!$C$10,"Steel plate or jacket","Polymer laminate")))</f>
        <v>Monitor</v>
      </c>
      <c r="T5113" s="5" t="str">
        <f aca="false">IF(S5113=R5113,"Yes","No")</f>
        <v>Yes</v>
      </c>
    </row>
    <row r="5114" customFormat="false" ht="15" hidden="false" customHeight="false" outlineLevel="0" collapsed="false">
      <c r="A5114" s="15" t="n">
        <v>7292</v>
      </c>
      <c r="B5114" s="16" t="n">
        <v>4.83625915442899</v>
      </c>
      <c r="C5114" s="15" t="n">
        <v>300</v>
      </c>
      <c r="D5114" s="15" t="n">
        <v>475</v>
      </c>
      <c r="E5114" s="15" t="n">
        <v>25</v>
      </c>
      <c r="F5114" s="16" t="n">
        <v>0.624901102811956</v>
      </c>
      <c r="G5114" s="17" t="s">
        <v>101</v>
      </c>
      <c r="H5114" s="18" t="n">
        <v>0.3</v>
      </c>
      <c r="I5114" s="18" t="n">
        <v>1.5</v>
      </c>
      <c r="J5114" s="19" t="n">
        <v>0.996238546730988</v>
      </c>
      <c r="K5114" s="19" t="n">
        <v>0.499924582970327</v>
      </c>
      <c r="L5114" s="16" t="n">
        <v>11.2733313623053</v>
      </c>
      <c r="M5114" s="19" t="n">
        <v>0.427111300741533</v>
      </c>
      <c r="N5114" s="19" t="n">
        <v>0.923043009198574</v>
      </c>
      <c r="O5114" s="19" t="n">
        <v>1.24533575008976</v>
      </c>
      <c r="P5114" s="19" t="n">
        <v>0.7845965212707</v>
      </c>
      <c r="Q5114" s="17" t="s">
        <v>31</v>
      </c>
      <c r="R5114" s="5" t="str">
        <f aca="false">IF(OR(Q5114="Steel plate",Q5114="Concrete jacket"),"Steel plate or jacket",Q5114)</f>
        <v>Polymer laminate</v>
      </c>
      <c r="S5114" s="5" t="str">
        <f aca="false">IF(O5114&lt;='Tree rules'!$C$4,IF(N5114&lt;='Tree rules'!$C$5,IF(P5114&lt;='Tree rules'!$C$7,"Monitor","Polymer laminate"),IF(P5114&lt;='Tree rules'!$C$8,"Seal cracks","Polymer laminate")),IF(O5114&lt;='Tree rules'!$C$6,IF(P5114&lt;='Tree rules'!$C$9,"Polymer laminate","Steel plate or jacket"),IF(L5114&lt;='Tree rules'!$C$10,"Steel plate or jacket","Polymer laminate")))</f>
        <v>Polymer laminate</v>
      </c>
      <c r="T5114" s="5" t="str">
        <f aca="false">IF(S5114=R5114,"Yes","No")</f>
        <v>Yes</v>
      </c>
    </row>
    <row r="5115" customFormat="false" ht="15" hidden="false" customHeight="false" outlineLevel="0" collapsed="false">
      <c r="A5115" s="15" t="n">
        <v>7293</v>
      </c>
      <c r="B5115" s="16" t="n">
        <v>3.24755511314521</v>
      </c>
      <c r="C5115" s="15" t="n">
        <v>230</v>
      </c>
      <c r="D5115" s="15" t="n">
        <v>325</v>
      </c>
      <c r="E5115" s="15" t="n">
        <v>20</v>
      </c>
      <c r="F5115" s="16" t="n">
        <v>0.699968036696473</v>
      </c>
      <c r="G5115" s="17" t="s">
        <v>101</v>
      </c>
      <c r="H5115" s="18" t="n">
        <v>0.3</v>
      </c>
      <c r="I5115" s="18" t="n">
        <v>1</v>
      </c>
      <c r="J5115" s="19" t="n">
        <v>0.982460687327623</v>
      </c>
      <c r="K5115" s="19" t="n">
        <v>0.404803836036102</v>
      </c>
      <c r="L5115" s="16" t="n">
        <v>11.5571356339687</v>
      </c>
      <c r="M5115" s="19" t="n">
        <v>0.676505808532097</v>
      </c>
      <c r="N5115" s="19" t="n">
        <v>0.639558740072239</v>
      </c>
      <c r="O5115" s="19" t="n">
        <v>0.982460687327623</v>
      </c>
      <c r="P5115" s="19" t="n">
        <v>0.435215208893827</v>
      </c>
      <c r="Q5115" s="17" t="s">
        <v>29</v>
      </c>
      <c r="R5115" s="5" t="str">
        <f aca="false">IF(OR(Q5115="Steel plate",Q5115="Concrete jacket"),"Steel plate or jacket",Q5115)</f>
        <v>Monitor</v>
      </c>
      <c r="S5115" s="5" t="str">
        <f aca="false">IF(O5115&lt;='Tree rules'!$C$4,IF(N5115&lt;='Tree rules'!$C$5,IF(P5115&lt;='Tree rules'!$C$7,"Monitor","Polymer laminate"),IF(P5115&lt;='Tree rules'!$C$8,"Seal cracks","Polymer laminate")),IF(O5115&lt;='Tree rules'!$C$6,IF(P5115&lt;='Tree rules'!$C$9,"Polymer laminate","Steel plate or jacket"),IF(L5115&lt;='Tree rules'!$C$10,"Steel plate or jacket","Polymer laminate")))</f>
        <v>Monitor</v>
      </c>
      <c r="T5115" s="5" t="str">
        <f aca="false">IF(S5115=R5115,"Yes","No")</f>
        <v>Yes</v>
      </c>
    </row>
    <row r="5116" customFormat="false" ht="15" hidden="false" customHeight="false" outlineLevel="0" collapsed="false">
      <c r="A5116" s="15" t="n">
        <v>7295</v>
      </c>
      <c r="B5116" s="16" t="n">
        <v>5.94963443817782</v>
      </c>
      <c r="C5116" s="15" t="n">
        <v>230</v>
      </c>
      <c r="D5116" s="15" t="n">
        <v>500</v>
      </c>
      <c r="E5116" s="15" t="n">
        <v>30</v>
      </c>
      <c r="F5116" s="16" t="n">
        <v>0.597391095859404</v>
      </c>
      <c r="G5116" s="17" t="s">
        <v>102</v>
      </c>
      <c r="H5116" s="18" t="n">
        <v>0.1</v>
      </c>
      <c r="I5116" s="18" t="n">
        <v>1.5</v>
      </c>
      <c r="J5116" s="19" t="n">
        <v>0.907654153043055</v>
      </c>
      <c r="K5116" s="19" t="n">
        <v>0.482586685763045</v>
      </c>
      <c r="L5116" s="16" t="n">
        <v>13.5526980368515</v>
      </c>
      <c r="M5116" s="19" t="n">
        <v>0.872026553453532</v>
      </c>
      <c r="N5116" s="19" t="n">
        <v>2.89801118361144</v>
      </c>
      <c r="O5116" s="19" t="n">
        <v>1.14247032479653</v>
      </c>
      <c r="P5116" s="19" t="n">
        <v>0.370907476735963</v>
      </c>
      <c r="Q5116" s="17" t="s">
        <v>31</v>
      </c>
      <c r="R5116" s="5" t="str">
        <f aca="false">IF(OR(Q5116="Steel plate",Q5116="Concrete jacket"),"Steel plate or jacket",Q5116)</f>
        <v>Polymer laminate</v>
      </c>
      <c r="S5116" s="5" t="str">
        <f aca="false">IF(O5116&lt;='Tree rules'!$C$4,IF(N5116&lt;='Tree rules'!$C$5,IF(P5116&lt;='Tree rules'!$C$7,"Monitor","Polymer laminate"),IF(P5116&lt;='Tree rules'!$C$8,"Seal cracks","Polymer laminate")),IF(O5116&lt;='Tree rules'!$C$6,IF(P5116&lt;='Tree rules'!$C$9,"Polymer laminate","Steel plate or jacket"),IF(L5116&lt;='Tree rules'!$C$10,"Steel plate or jacket","Polymer laminate")))</f>
        <v>Polymer laminate</v>
      </c>
      <c r="T5116" s="5" t="str">
        <f aca="false">IF(S5116=R5116,"Yes","No")</f>
        <v>Yes</v>
      </c>
    </row>
    <row r="5117" customFormat="false" ht="15" hidden="false" customHeight="false" outlineLevel="0" collapsed="false">
      <c r="A5117" s="15" t="n">
        <v>7296</v>
      </c>
      <c r="B5117" s="16" t="n">
        <v>6.15124358143051</v>
      </c>
      <c r="C5117" s="15" t="n">
        <v>300</v>
      </c>
      <c r="D5117" s="15" t="n">
        <v>475</v>
      </c>
      <c r="E5117" s="15" t="n">
        <v>30</v>
      </c>
      <c r="F5117" s="16" t="n">
        <v>0.735735984447258</v>
      </c>
      <c r="G5117" s="17" t="s">
        <v>101</v>
      </c>
      <c r="H5117" s="18" t="n">
        <v>0.3</v>
      </c>
      <c r="I5117" s="18" t="n">
        <v>1</v>
      </c>
      <c r="J5117" s="19" t="n">
        <v>0.851222992754748</v>
      </c>
      <c r="K5117" s="19" t="n">
        <v>0.435354061230578</v>
      </c>
      <c r="L5117" s="16" t="n">
        <v>14.4057226731394</v>
      </c>
      <c r="M5117" s="19" t="n">
        <v>0.70189804846744</v>
      </c>
      <c r="N5117" s="19" t="n">
        <v>0.680316333098982</v>
      </c>
      <c r="O5117" s="19" t="n">
        <v>0.851222992754748</v>
      </c>
      <c r="P5117" s="19" t="n">
        <v>0.493372400412883</v>
      </c>
      <c r="Q5117" s="17" t="s">
        <v>29</v>
      </c>
      <c r="R5117" s="5" t="str">
        <f aca="false">IF(OR(Q5117="Steel plate",Q5117="Concrete jacket"),"Steel plate or jacket",Q5117)</f>
        <v>Monitor</v>
      </c>
      <c r="S5117" s="5" t="str">
        <f aca="false">IF(O5117&lt;='Tree rules'!$C$4,IF(N5117&lt;='Tree rules'!$C$5,IF(P5117&lt;='Tree rules'!$C$7,"Monitor","Polymer laminate"),IF(P5117&lt;='Tree rules'!$C$8,"Seal cracks","Polymer laminate")),IF(O5117&lt;='Tree rules'!$C$6,IF(P5117&lt;='Tree rules'!$C$9,"Polymer laminate","Steel plate or jacket"),IF(L5117&lt;='Tree rules'!$C$10,"Steel plate or jacket","Polymer laminate")))</f>
        <v>Monitor</v>
      </c>
      <c r="T5117" s="5" t="str">
        <f aca="false">IF(S5117=R5117,"Yes","No")</f>
        <v>Yes</v>
      </c>
    </row>
    <row r="5118" customFormat="false" ht="15" hidden="false" customHeight="false" outlineLevel="0" collapsed="false">
      <c r="A5118" s="15" t="n">
        <v>7297</v>
      </c>
      <c r="B5118" s="16" t="n">
        <v>5.11144951728802</v>
      </c>
      <c r="C5118" s="15" t="n">
        <v>300</v>
      </c>
      <c r="D5118" s="15" t="n">
        <v>475</v>
      </c>
      <c r="E5118" s="15" t="n">
        <v>30</v>
      </c>
      <c r="F5118" s="16" t="n">
        <v>0.937351654217934</v>
      </c>
      <c r="G5118" s="17" t="s">
        <v>101</v>
      </c>
      <c r="H5118" s="18" t="n">
        <v>0.3</v>
      </c>
      <c r="I5118" s="18" t="n">
        <v>2</v>
      </c>
      <c r="J5118" s="19" t="n">
        <v>0.87001881850309</v>
      </c>
      <c r="K5118" s="19" t="n">
        <v>0.447754413206383</v>
      </c>
      <c r="L5118" s="16" t="n">
        <v>11.9148007395991</v>
      </c>
      <c r="M5118" s="19" t="n">
        <v>0.534114386730451</v>
      </c>
      <c r="N5118" s="19" t="n">
        <v>0.882176956326649</v>
      </c>
      <c r="O5118" s="19" t="n">
        <v>1.35048287144882</v>
      </c>
      <c r="P5118" s="19" t="n">
        <v>0.84548609252619</v>
      </c>
      <c r="Q5118" s="17" t="s">
        <v>31</v>
      </c>
      <c r="R5118" s="5" t="str">
        <f aca="false">IF(OR(Q5118="Steel plate",Q5118="Concrete jacket"),"Steel plate or jacket",Q5118)</f>
        <v>Polymer laminate</v>
      </c>
      <c r="S5118" s="5" t="str">
        <f aca="false">IF(O5118&lt;='Tree rules'!$C$4,IF(N5118&lt;='Tree rules'!$C$5,IF(P5118&lt;='Tree rules'!$C$7,"Monitor","Polymer laminate"),IF(P5118&lt;='Tree rules'!$C$8,"Seal cracks","Polymer laminate")),IF(O5118&lt;='Tree rules'!$C$6,IF(P5118&lt;='Tree rules'!$C$9,"Polymer laminate","Steel plate or jacket"),IF(L5118&lt;='Tree rules'!$C$10,"Steel plate or jacket","Polymer laminate")))</f>
        <v>Steel plate or jacket</v>
      </c>
      <c r="T5118" s="5" t="str">
        <f aca="false">IF(S5118=R5118,"Yes","No")</f>
        <v>No</v>
      </c>
    </row>
    <row r="5119" customFormat="false" ht="15" hidden="false" customHeight="false" outlineLevel="0" collapsed="false">
      <c r="A5119" s="15" t="n">
        <v>7298</v>
      </c>
      <c r="B5119" s="16" t="n">
        <v>3.72325908994288</v>
      </c>
      <c r="C5119" s="15" t="n">
        <v>300</v>
      </c>
      <c r="D5119" s="15" t="n">
        <v>350</v>
      </c>
      <c r="E5119" s="15" t="n">
        <v>30</v>
      </c>
      <c r="F5119" s="16" t="n">
        <v>0.739198271432892</v>
      </c>
      <c r="G5119" s="17" t="s">
        <v>101</v>
      </c>
      <c r="H5119" s="18" t="n">
        <v>0.3</v>
      </c>
      <c r="I5119" s="18" t="n">
        <v>1</v>
      </c>
      <c r="J5119" s="19" t="n">
        <v>0.902652616432023</v>
      </c>
      <c r="K5119" s="19" t="n">
        <v>0.535904580560658</v>
      </c>
      <c r="L5119" s="16" t="n">
        <v>12.1675133658264</v>
      </c>
      <c r="M5119" s="19" t="n">
        <v>0.639592816543803</v>
      </c>
      <c r="N5119" s="19" t="n">
        <v>0.584322954783076</v>
      </c>
      <c r="O5119" s="19" t="n">
        <v>0.902652616432023</v>
      </c>
      <c r="P5119" s="19" t="n">
        <v>0.476176800814054</v>
      </c>
      <c r="Q5119" s="17" t="s">
        <v>29</v>
      </c>
      <c r="R5119" s="5" t="str">
        <f aca="false">IF(OR(Q5119="Steel plate",Q5119="Concrete jacket"),"Steel plate or jacket",Q5119)</f>
        <v>Monitor</v>
      </c>
      <c r="S5119" s="5" t="str">
        <f aca="false">IF(O5119&lt;='Tree rules'!$C$4,IF(N5119&lt;='Tree rules'!$C$5,IF(P5119&lt;='Tree rules'!$C$7,"Monitor","Polymer laminate"),IF(P5119&lt;='Tree rules'!$C$8,"Seal cracks","Polymer laminate")),IF(O5119&lt;='Tree rules'!$C$6,IF(P5119&lt;='Tree rules'!$C$9,"Polymer laminate","Steel plate or jacket"),IF(L5119&lt;='Tree rules'!$C$10,"Steel plate or jacket","Polymer laminate")))</f>
        <v>Monitor</v>
      </c>
      <c r="T5119" s="5" t="str">
        <f aca="false">IF(S5119=R5119,"Yes","No")</f>
        <v>Yes</v>
      </c>
    </row>
    <row r="5120" customFormat="false" ht="15" hidden="false" customHeight="false" outlineLevel="0" collapsed="false">
      <c r="A5120" s="15" t="n">
        <v>7300</v>
      </c>
      <c r="B5120" s="16" t="n">
        <v>3.40844151869318</v>
      </c>
      <c r="C5120" s="15" t="n">
        <v>230</v>
      </c>
      <c r="D5120" s="15" t="n">
        <v>300</v>
      </c>
      <c r="E5120" s="15" t="n">
        <v>20</v>
      </c>
      <c r="F5120" s="16" t="n">
        <v>0.731533308458238</v>
      </c>
      <c r="G5120" s="17" t="s">
        <v>102</v>
      </c>
      <c r="H5120" s="18" t="n">
        <v>0.1</v>
      </c>
      <c r="I5120" s="18" t="n">
        <v>1</v>
      </c>
      <c r="J5120" s="19" t="n">
        <v>0.958982079705626</v>
      </c>
      <c r="K5120" s="19" t="n">
        <v>0.578133355556264</v>
      </c>
      <c r="L5120" s="16" t="n">
        <v>14.2612615844903</v>
      </c>
      <c r="M5120" s="19" t="n">
        <v>0.387142526385829</v>
      </c>
      <c r="N5120" s="19" t="n">
        <v>3.17760553518946</v>
      </c>
      <c r="O5120" s="19" t="n">
        <v>0.958982079705626</v>
      </c>
      <c r="P5120" s="19" t="n">
        <v>0.835641030536865</v>
      </c>
      <c r="Q5120" s="17" t="s">
        <v>30</v>
      </c>
      <c r="R5120" s="5" t="str">
        <f aca="false">IF(OR(Q5120="Steel plate",Q5120="Concrete jacket"),"Steel plate or jacket",Q5120)</f>
        <v>Seal cracks</v>
      </c>
      <c r="S5120" s="5" t="str">
        <f aca="false">IF(O5120&lt;='Tree rules'!$C$4,IF(N5120&lt;='Tree rules'!$C$5,IF(P5120&lt;='Tree rules'!$C$7,"Monitor","Polymer laminate"),IF(P5120&lt;='Tree rules'!$C$8,"Seal cracks","Polymer laminate")),IF(O5120&lt;='Tree rules'!$C$6,IF(P5120&lt;='Tree rules'!$C$9,"Polymer laminate","Steel plate or jacket"),IF(L5120&lt;='Tree rules'!$C$10,"Steel plate or jacket","Polymer laminate")))</f>
        <v>Seal cracks</v>
      </c>
      <c r="T5120" s="5" t="str">
        <f aca="false">IF(S5120=R5120,"Yes","No")</f>
        <v>Yes</v>
      </c>
    </row>
    <row r="5121" customFormat="false" ht="15" hidden="false" customHeight="false" outlineLevel="0" collapsed="false">
      <c r="A5121" s="15" t="n">
        <v>7301</v>
      </c>
      <c r="B5121" s="16" t="n">
        <v>3.55730656444745</v>
      </c>
      <c r="C5121" s="15" t="n">
        <v>300</v>
      </c>
      <c r="D5121" s="15" t="n">
        <v>300</v>
      </c>
      <c r="E5121" s="15" t="n">
        <v>30</v>
      </c>
      <c r="F5121" s="16" t="n">
        <v>0.791582400904515</v>
      </c>
      <c r="G5121" s="17" t="s">
        <v>101</v>
      </c>
      <c r="H5121" s="18" t="n">
        <v>0.3</v>
      </c>
      <c r="I5121" s="18" t="n">
        <v>1.5</v>
      </c>
      <c r="J5121" s="19" t="n">
        <v>0.960583712714444</v>
      </c>
      <c r="K5121" s="19" t="n">
        <v>0.430371072019333</v>
      </c>
      <c r="L5121" s="16" t="n">
        <v>14.0051439545175</v>
      </c>
      <c r="M5121" s="19" t="n">
        <v>0.721186136451305</v>
      </c>
      <c r="N5121" s="19" t="n">
        <v>1.03270887917253</v>
      </c>
      <c r="O5121" s="19" t="n">
        <v>1.23417184796905</v>
      </c>
      <c r="P5121" s="19" t="n">
        <v>0.530771519249111</v>
      </c>
      <c r="Q5121" s="17" t="s">
        <v>31</v>
      </c>
      <c r="R5121" s="5" t="str">
        <f aca="false">IF(OR(Q5121="Steel plate",Q5121="Concrete jacket"),"Steel plate or jacket",Q5121)</f>
        <v>Polymer laminate</v>
      </c>
      <c r="S5121" s="5" t="str">
        <f aca="false">IF(O5121&lt;='Tree rules'!$C$4,IF(N5121&lt;='Tree rules'!$C$5,IF(P5121&lt;='Tree rules'!$C$7,"Monitor","Polymer laminate"),IF(P5121&lt;='Tree rules'!$C$8,"Seal cracks","Polymer laminate")),IF(O5121&lt;='Tree rules'!$C$6,IF(P5121&lt;='Tree rules'!$C$9,"Polymer laminate","Steel plate or jacket"),IF(L5121&lt;='Tree rules'!$C$10,"Steel plate or jacket","Polymer laminate")))</f>
        <v>Polymer laminate</v>
      </c>
      <c r="T5121" s="5" t="str">
        <f aca="false">IF(S5121=R5121,"Yes","No")</f>
        <v>Yes</v>
      </c>
    </row>
    <row r="5122" customFormat="false" ht="15" hidden="false" customHeight="false" outlineLevel="0" collapsed="false">
      <c r="A5122" s="15" t="n">
        <v>7302</v>
      </c>
      <c r="B5122" s="16" t="n">
        <v>5.12933914854611</v>
      </c>
      <c r="C5122" s="15" t="n">
        <v>230</v>
      </c>
      <c r="D5122" s="15" t="n">
        <v>400</v>
      </c>
      <c r="E5122" s="15" t="n">
        <v>30</v>
      </c>
      <c r="F5122" s="16" t="n">
        <v>0.552502860426148</v>
      </c>
      <c r="G5122" s="17" t="s">
        <v>101</v>
      </c>
      <c r="H5122" s="18" t="n">
        <v>0.3</v>
      </c>
      <c r="I5122" s="18" t="n">
        <v>1.5</v>
      </c>
      <c r="J5122" s="19" t="n">
        <v>0.86407747038774</v>
      </c>
      <c r="K5122" s="19" t="n">
        <v>0.414801377833804</v>
      </c>
      <c r="L5122" s="16" t="n">
        <v>14.4082560352419</v>
      </c>
      <c r="M5122" s="19" t="n">
        <v>0.313175770061721</v>
      </c>
      <c r="N5122" s="19" t="n">
        <v>0.779307085388259</v>
      </c>
      <c r="O5122" s="19" t="n">
        <v>1.11690594294562</v>
      </c>
      <c r="P5122" s="19" t="n">
        <v>0.895850064601168</v>
      </c>
      <c r="Q5122" s="17" t="s">
        <v>31</v>
      </c>
      <c r="R5122" s="5" t="str">
        <f aca="false">IF(OR(Q5122="Steel plate",Q5122="Concrete jacket"),"Steel plate or jacket",Q5122)</f>
        <v>Polymer laminate</v>
      </c>
      <c r="S5122" s="5" t="str">
        <f aca="false">IF(O5122&lt;='Tree rules'!$C$4,IF(N5122&lt;='Tree rules'!$C$5,IF(P5122&lt;='Tree rules'!$C$7,"Monitor","Polymer laminate"),IF(P5122&lt;='Tree rules'!$C$8,"Seal cracks","Polymer laminate")),IF(O5122&lt;='Tree rules'!$C$6,IF(P5122&lt;='Tree rules'!$C$9,"Polymer laminate","Steel plate or jacket"),IF(L5122&lt;='Tree rules'!$C$10,"Steel plate or jacket","Polymer laminate")))</f>
        <v>Polymer laminate</v>
      </c>
      <c r="T5122" s="5" t="str">
        <f aca="false">IF(S5122=R5122,"Yes","No")</f>
        <v>Yes</v>
      </c>
    </row>
    <row r="5123" customFormat="false" ht="15" hidden="false" customHeight="false" outlineLevel="0" collapsed="false">
      <c r="A5123" s="15" t="n">
        <v>7304</v>
      </c>
      <c r="B5123" s="16" t="n">
        <v>6.61828011393911</v>
      </c>
      <c r="C5123" s="15" t="n">
        <v>230</v>
      </c>
      <c r="D5123" s="15" t="n">
        <v>625</v>
      </c>
      <c r="E5123" s="15" t="n">
        <v>25</v>
      </c>
      <c r="F5123" s="16" t="n">
        <v>0.603925598347216</v>
      </c>
      <c r="G5123" s="17" t="s">
        <v>101</v>
      </c>
      <c r="H5123" s="18" t="n">
        <v>0.3</v>
      </c>
      <c r="I5123" s="18" t="n">
        <v>1.5</v>
      </c>
      <c r="J5123" s="19" t="n">
        <v>0.977367165271493</v>
      </c>
      <c r="K5123" s="19" t="n">
        <v>0.453694821147604</v>
      </c>
      <c r="L5123" s="16" t="n">
        <v>11.4305356026582</v>
      </c>
      <c r="M5123" s="19" t="n">
        <v>0.444053616095052</v>
      </c>
      <c r="N5123" s="19" t="n">
        <v>0.816438745636023</v>
      </c>
      <c r="O5123" s="19" t="n">
        <v>1.24433753728554</v>
      </c>
      <c r="P5123" s="19" t="n">
        <v>0.766280201838575</v>
      </c>
      <c r="Q5123" s="17" t="s">
        <v>31</v>
      </c>
      <c r="R5123" s="5" t="str">
        <f aca="false">IF(OR(Q5123="Steel plate",Q5123="Concrete jacket"),"Steel plate or jacket",Q5123)</f>
        <v>Polymer laminate</v>
      </c>
      <c r="S5123" s="5" t="str">
        <f aca="false">IF(O5123&lt;='Tree rules'!$C$4,IF(N5123&lt;='Tree rules'!$C$5,IF(P5123&lt;='Tree rules'!$C$7,"Monitor","Polymer laminate"),IF(P5123&lt;='Tree rules'!$C$8,"Seal cracks","Polymer laminate")),IF(O5123&lt;='Tree rules'!$C$6,IF(P5123&lt;='Tree rules'!$C$9,"Polymer laminate","Steel plate or jacket"),IF(L5123&lt;='Tree rules'!$C$10,"Steel plate or jacket","Polymer laminate")))</f>
        <v>Polymer laminate</v>
      </c>
      <c r="T5123" s="5" t="str">
        <f aca="false">IF(S5123=R5123,"Yes","No")</f>
        <v>Yes</v>
      </c>
    </row>
    <row r="5124" customFormat="false" ht="15" hidden="false" customHeight="false" outlineLevel="0" collapsed="false">
      <c r="A5124" s="15" t="n">
        <v>7306</v>
      </c>
      <c r="B5124" s="16" t="n">
        <v>6.05711722548185</v>
      </c>
      <c r="C5124" s="15" t="n">
        <v>230</v>
      </c>
      <c r="D5124" s="15" t="n">
        <v>525</v>
      </c>
      <c r="E5124" s="15" t="n">
        <v>20</v>
      </c>
      <c r="F5124" s="16" t="n">
        <v>0.57270853223768</v>
      </c>
      <c r="G5124" s="17" t="s">
        <v>101</v>
      </c>
      <c r="H5124" s="18" t="n">
        <v>0.3</v>
      </c>
      <c r="I5124" s="18" t="n">
        <v>1</v>
      </c>
      <c r="J5124" s="19" t="n">
        <v>0.931738214611717</v>
      </c>
      <c r="K5124" s="19" t="n">
        <v>0.518613902049296</v>
      </c>
      <c r="L5124" s="16" t="n">
        <v>12.6983589632743</v>
      </c>
      <c r="M5124" s="19" t="n">
        <v>0.941154321928861</v>
      </c>
      <c r="N5124" s="19" t="n">
        <v>0.769706936222314</v>
      </c>
      <c r="O5124" s="19" t="n">
        <v>0.931738214611717</v>
      </c>
      <c r="P5124" s="19" t="n">
        <v>0.369864958381177</v>
      </c>
      <c r="Q5124" s="17" t="s">
        <v>29</v>
      </c>
      <c r="R5124" s="5" t="str">
        <f aca="false">IF(OR(Q5124="Steel plate",Q5124="Concrete jacket"),"Steel plate or jacket",Q5124)</f>
        <v>Monitor</v>
      </c>
      <c r="S5124" s="5" t="str">
        <f aca="false">IF(O5124&lt;='Tree rules'!$C$4,IF(N5124&lt;='Tree rules'!$C$5,IF(P5124&lt;='Tree rules'!$C$7,"Monitor","Polymer laminate"),IF(P5124&lt;='Tree rules'!$C$8,"Seal cracks","Polymer laminate")),IF(O5124&lt;='Tree rules'!$C$6,IF(P5124&lt;='Tree rules'!$C$9,"Polymer laminate","Steel plate or jacket"),IF(L5124&lt;='Tree rules'!$C$10,"Steel plate or jacket","Polymer laminate")))</f>
        <v>Monitor</v>
      </c>
      <c r="T5124" s="5" t="str">
        <f aca="false">IF(S5124=R5124,"Yes","No")</f>
        <v>Yes</v>
      </c>
    </row>
    <row r="5125" customFormat="false" ht="15" hidden="false" customHeight="false" outlineLevel="0" collapsed="false">
      <c r="A5125" s="15" t="n">
        <v>7307</v>
      </c>
      <c r="B5125" s="16" t="n">
        <v>3.94753644100566</v>
      </c>
      <c r="C5125" s="15" t="n">
        <v>300</v>
      </c>
      <c r="D5125" s="15" t="n">
        <v>325</v>
      </c>
      <c r="E5125" s="15" t="n">
        <v>25</v>
      </c>
      <c r="F5125" s="16" t="n">
        <v>0.67080270183412</v>
      </c>
      <c r="G5125" s="17" t="s">
        <v>103</v>
      </c>
      <c r="H5125" s="18" t="n">
        <v>0.2</v>
      </c>
      <c r="I5125" s="18" t="n">
        <v>1.5</v>
      </c>
      <c r="J5125" s="19" t="n">
        <v>0.975620408092195</v>
      </c>
      <c r="K5125" s="19" t="n">
        <v>0.513449223718245</v>
      </c>
      <c r="L5125" s="16" t="n">
        <v>14.0481723879205</v>
      </c>
      <c r="M5125" s="19" t="n">
        <v>0.949455396392342</v>
      </c>
      <c r="N5125" s="19" t="n">
        <v>1.17013106454524</v>
      </c>
      <c r="O5125" s="19" t="n">
        <v>1.21296484154899</v>
      </c>
      <c r="P5125" s="19" t="n">
        <v>0.430659567754448</v>
      </c>
      <c r="Q5125" s="17" t="s">
        <v>31</v>
      </c>
      <c r="R5125" s="5" t="str">
        <f aca="false">IF(OR(Q5125="Steel plate",Q5125="Concrete jacket"),"Steel plate or jacket",Q5125)</f>
        <v>Polymer laminate</v>
      </c>
      <c r="S5125" s="5" t="str">
        <f aca="false">IF(O5125&lt;='Tree rules'!$C$4,IF(N5125&lt;='Tree rules'!$C$5,IF(P5125&lt;='Tree rules'!$C$7,"Monitor","Polymer laminate"),IF(P5125&lt;='Tree rules'!$C$8,"Seal cracks","Polymer laminate")),IF(O5125&lt;='Tree rules'!$C$6,IF(P5125&lt;='Tree rules'!$C$9,"Polymer laminate","Steel plate or jacket"),IF(L5125&lt;='Tree rules'!$C$10,"Steel plate or jacket","Polymer laminate")))</f>
        <v>Polymer laminate</v>
      </c>
      <c r="T5125" s="5" t="str">
        <f aca="false">IF(S5125=R5125,"Yes","No")</f>
        <v>Yes</v>
      </c>
    </row>
    <row r="5126" customFormat="false" ht="15" hidden="false" customHeight="false" outlineLevel="0" collapsed="false">
      <c r="A5126" s="15" t="n">
        <v>7308</v>
      </c>
      <c r="B5126" s="16" t="n">
        <v>6.40761701619158</v>
      </c>
      <c r="C5126" s="15" t="n">
        <v>300</v>
      </c>
      <c r="D5126" s="15" t="n">
        <v>600</v>
      </c>
      <c r="E5126" s="15" t="n">
        <v>25</v>
      </c>
      <c r="F5126" s="16" t="n">
        <v>0.604879451954714</v>
      </c>
      <c r="G5126" s="17" t="s">
        <v>103</v>
      </c>
      <c r="H5126" s="18" t="n">
        <v>0.2</v>
      </c>
      <c r="I5126" s="18" t="n">
        <v>2</v>
      </c>
      <c r="J5126" s="19" t="n">
        <v>0.860992550013146</v>
      </c>
      <c r="K5126" s="19" t="n">
        <v>0.456045192851404</v>
      </c>
      <c r="L5126" s="16" t="n">
        <v>11.5660956970967</v>
      </c>
      <c r="M5126" s="19" t="n">
        <v>0.523426409128942</v>
      </c>
      <c r="N5126" s="19" t="n">
        <v>1.32358315958771</v>
      </c>
      <c r="O5126" s="19" t="n">
        <v>1.32933358651193</v>
      </c>
      <c r="P5126" s="19" t="n">
        <v>0.661855600652133</v>
      </c>
      <c r="Q5126" s="17" t="s">
        <v>31</v>
      </c>
      <c r="R5126" s="5" t="str">
        <f aca="false">IF(OR(Q5126="Steel plate",Q5126="Concrete jacket"),"Steel plate or jacket",Q5126)</f>
        <v>Polymer laminate</v>
      </c>
      <c r="S5126" s="5" t="str">
        <f aca="false">IF(O5126&lt;='Tree rules'!$C$4,IF(N5126&lt;='Tree rules'!$C$5,IF(P5126&lt;='Tree rules'!$C$7,"Monitor","Polymer laminate"),IF(P5126&lt;='Tree rules'!$C$8,"Seal cracks","Polymer laminate")),IF(O5126&lt;='Tree rules'!$C$6,IF(P5126&lt;='Tree rules'!$C$9,"Polymer laminate","Steel plate or jacket"),IF(L5126&lt;='Tree rules'!$C$10,"Steel plate or jacket","Polymer laminate")))</f>
        <v>Polymer laminate</v>
      </c>
      <c r="T5126" s="5" t="str">
        <f aca="false">IF(S5126=R5126,"Yes","No")</f>
        <v>Yes</v>
      </c>
    </row>
    <row r="5127" customFormat="false" ht="15" hidden="false" customHeight="false" outlineLevel="0" collapsed="false">
      <c r="A5127" s="15" t="n">
        <v>7309</v>
      </c>
      <c r="B5127" s="16" t="n">
        <v>3.54320739401985</v>
      </c>
      <c r="C5127" s="15" t="n">
        <v>230</v>
      </c>
      <c r="D5127" s="15" t="n">
        <v>300</v>
      </c>
      <c r="E5127" s="15" t="n">
        <v>30</v>
      </c>
      <c r="F5127" s="16" t="n">
        <v>0.731533308458238</v>
      </c>
      <c r="G5127" s="17" t="s">
        <v>102</v>
      </c>
      <c r="H5127" s="18" t="n">
        <v>0.1</v>
      </c>
      <c r="I5127" s="18" t="n">
        <v>1.5</v>
      </c>
      <c r="J5127" s="19" t="n">
        <v>0.8897158576639</v>
      </c>
      <c r="K5127" s="19" t="n">
        <v>0.403242391861838</v>
      </c>
      <c r="L5127" s="16" t="n">
        <v>14.825135539832</v>
      </c>
      <c r="M5127" s="19" t="n">
        <v>0.237279963567749</v>
      </c>
      <c r="N5127" s="19" t="n">
        <v>4.08585797098424</v>
      </c>
      <c r="O5127" s="19" t="n">
        <v>1.15518821123495</v>
      </c>
      <c r="P5127" s="19" t="n">
        <v>1.14175856515783</v>
      </c>
      <c r="Q5127" s="17" t="s">
        <v>31</v>
      </c>
      <c r="R5127" s="5" t="str">
        <f aca="false">IF(OR(Q5127="Steel plate",Q5127="Concrete jacket"),"Steel plate or jacket",Q5127)</f>
        <v>Polymer laminate</v>
      </c>
      <c r="S5127" s="5" t="str">
        <f aca="false">IF(O5127&lt;='Tree rules'!$C$4,IF(N5127&lt;='Tree rules'!$C$5,IF(P5127&lt;='Tree rules'!$C$7,"Monitor","Polymer laminate"),IF(P5127&lt;='Tree rules'!$C$8,"Seal cracks","Polymer laminate")),IF(O5127&lt;='Tree rules'!$C$6,IF(P5127&lt;='Tree rules'!$C$9,"Polymer laminate","Steel plate or jacket"),IF(L5127&lt;='Tree rules'!$C$10,"Steel plate or jacket","Polymer laminate")))</f>
        <v>Polymer laminate</v>
      </c>
      <c r="T5127" s="5" t="str">
        <f aca="false">IF(S5127=R5127,"Yes","No")</f>
        <v>Yes</v>
      </c>
    </row>
    <row r="5128" customFormat="false" ht="15" hidden="false" customHeight="false" outlineLevel="0" collapsed="false">
      <c r="A5128" s="15" t="n">
        <v>7310</v>
      </c>
      <c r="B5128" s="16" t="n">
        <v>5.80192608358186</v>
      </c>
      <c r="C5128" s="15" t="n">
        <v>230</v>
      </c>
      <c r="D5128" s="15" t="n">
        <v>500</v>
      </c>
      <c r="E5128" s="15" t="n">
        <v>25</v>
      </c>
      <c r="F5128" s="16" t="n">
        <v>0.770204672782022</v>
      </c>
      <c r="G5128" s="17" t="s">
        <v>103</v>
      </c>
      <c r="H5128" s="18" t="n">
        <v>0.2</v>
      </c>
      <c r="I5128" s="18" t="n">
        <v>1</v>
      </c>
      <c r="J5128" s="19" t="n">
        <v>0.892114725196149</v>
      </c>
      <c r="K5128" s="19" t="n">
        <v>0.416483478732128</v>
      </c>
      <c r="L5128" s="16" t="n">
        <v>12.7795728713257</v>
      </c>
      <c r="M5128" s="19" t="n">
        <v>0.691625027283643</v>
      </c>
      <c r="N5128" s="19" t="n">
        <v>0.838397491538966</v>
      </c>
      <c r="O5128" s="19" t="n">
        <v>0.892114725196149</v>
      </c>
      <c r="P5128" s="19" t="n">
        <v>0.509407527578344</v>
      </c>
      <c r="Q5128" s="17" t="s">
        <v>29</v>
      </c>
      <c r="R5128" s="5" t="str">
        <f aca="false">IF(OR(Q5128="Steel plate",Q5128="Concrete jacket"),"Steel plate or jacket",Q5128)</f>
        <v>Monitor</v>
      </c>
      <c r="S5128" s="5" t="str">
        <f aca="false">IF(O5128&lt;='Tree rules'!$C$4,IF(N5128&lt;='Tree rules'!$C$5,IF(P5128&lt;='Tree rules'!$C$7,"Monitor","Polymer laminate"),IF(P5128&lt;='Tree rules'!$C$8,"Seal cracks","Polymer laminate")),IF(O5128&lt;='Tree rules'!$C$6,IF(P5128&lt;='Tree rules'!$C$9,"Polymer laminate","Steel plate or jacket"),IF(L5128&lt;='Tree rules'!$C$10,"Steel plate or jacket","Polymer laminate")))</f>
        <v>Monitor</v>
      </c>
      <c r="T5128" s="5" t="str">
        <f aca="false">IF(S5128=R5128,"Yes","No")</f>
        <v>Yes</v>
      </c>
    </row>
    <row r="5129" customFormat="false" ht="15" hidden="false" customHeight="false" outlineLevel="0" collapsed="false">
      <c r="A5129" s="15" t="n">
        <v>7311</v>
      </c>
      <c r="B5129" s="16" t="n">
        <v>3.52713862523039</v>
      </c>
      <c r="C5129" s="15" t="n">
        <v>300</v>
      </c>
      <c r="D5129" s="15" t="n">
        <v>300</v>
      </c>
      <c r="E5129" s="15" t="n">
        <v>30</v>
      </c>
      <c r="F5129" s="16" t="n">
        <v>0.831109167616348</v>
      </c>
      <c r="G5129" s="17" t="s">
        <v>101</v>
      </c>
      <c r="H5129" s="18" t="n">
        <v>0.3</v>
      </c>
      <c r="I5129" s="18" t="n">
        <v>1.5</v>
      </c>
      <c r="J5129" s="19" t="n">
        <v>0.880668320473163</v>
      </c>
      <c r="K5129" s="19" t="n">
        <v>0.422829017266679</v>
      </c>
      <c r="L5129" s="16" t="n">
        <v>13.9965818461523</v>
      </c>
      <c r="M5129" s="19" t="n">
        <v>0.634163873693797</v>
      </c>
      <c r="N5129" s="19" t="n">
        <v>1.24464063643022</v>
      </c>
      <c r="O5129" s="19" t="n">
        <v>1.13481642046796</v>
      </c>
      <c r="P5129" s="19" t="n">
        <v>0.56014838784273</v>
      </c>
      <c r="Q5129" s="17" t="s">
        <v>31</v>
      </c>
      <c r="R5129" s="5" t="str">
        <f aca="false">IF(OR(Q5129="Steel plate",Q5129="Concrete jacket"),"Steel plate or jacket",Q5129)</f>
        <v>Polymer laminate</v>
      </c>
      <c r="S5129" s="5" t="str">
        <f aca="false">IF(O5129&lt;='Tree rules'!$C$4,IF(N5129&lt;='Tree rules'!$C$5,IF(P5129&lt;='Tree rules'!$C$7,"Monitor","Polymer laminate"),IF(P5129&lt;='Tree rules'!$C$8,"Seal cracks","Polymer laminate")),IF(O5129&lt;='Tree rules'!$C$6,IF(P5129&lt;='Tree rules'!$C$9,"Polymer laminate","Steel plate or jacket"),IF(L5129&lt;='Tree rules'!$C$10,"Steel plate or jacket","Polymer laminate")))</f>
        <v>Polymer laminate</v>
      </c>
      <c r="T5129" s="5" t="str">
        <f aca="false">IF(S5129=R5129,"Yes","No")</f>
        <v>Yes</v>
      </c>
    </row>
    <row r="5130" customFormat="false" ht="15" hidden="false" customHeight="false" outlineLevel="0" collapsed="false">
      <c r="A5130" s="15" t="n">
        <v>7313</v>
      </c>
      <c r="B5130" s="16" t="n">
        <v>5.87501596767382</v>
      </c>
      <c r="C5130" s="15" t="n">
        <v>230</v>
      </c>
      <c r="D5130" s="15" t="n">
        <v>500</v>
      </c>
      <c r="E5130" s="15" t="n">
        <v>30</v>
      </c>
      <c r="F5130" s="16" t="n">
        <v>0.577653504586516</v>
      </c>
      <c r="G5130" s="17" t="s">
        <v>101</v>
      </c>
      <c r="H5130" s="18" t="n">
        <v>0.3</v>
      </c>
      <c r="I5130" s="18" t="n">
        <v>1.5</v>
      </c>
      <c r="J5130" s="19" t="n">
        <v>0.881748631501827</v>
      </c>
      <c r="K5130" s="19" t="n">
        <v>0.543251504359894</v>
      </c>
      <c r="L5130" s="16" t="n">
        <v>12.9405638054489</v>
      </c>
      <c r="M5130" s="19" t="n">
        <v>0.864086146666236</v>
      </c>
      <c r="N5130" s="19" t="n">
        <v>0.722315727349155</v>
      </c>
      <c r="O5130" s="19" t="n">
        <v>1.08311731198742</v>
      </c>
      <c r="P5130" s="19" t="n">
        <v>0.381248000113252</v>
      </c>
      <c r="Q5130" s="17" t="s">
        <v>31</v>
      </c>
      <c r="R5130" s="5" t="str">
        <f aca="false">IF(OR(Q5130="Steel plate",Q5130="Concrete jacket"),"Steel plate or jacket",Q5130)</f>
        <v>Polymer laminate</v>
      </c>
      <c r="S5130" s="5" t="str">
        <f aca="false">IF(O5130&lt;='Tree rules'!$C$4,IF(N5130&lt;='Tree rules'!$C$5,IF(P5130&lt;='Tree rules'!$C$7,"Monitor","Polymer laminate"),IF(P5130&lt;='Tree rules'!$C$8,"Seal cracks","Polymer laminate")),IF(O5130&lt;='Tree rules'!$C$6,IF(P5130&lt;='Tree rules'!$C$9,"Polymer laminate","Steel plate or jacket"),IF(L5130&lt;='Tree rules'!$C$10,"Steel plate or jacket","Polymer laminate")))</f>
        <v>Polymer laminate</v>
      </c>
      <c r="T5130" s="5" t="str">
        <f aca="false">IF(S5130=R5130,"Yes","No")</f>
        <v>Yes</v>
      </c>
    </row>
    <row r="5131" customFormat="false" ht="15" hidden="false" customHeight="false" outlineLevel="0" collapsed="false">
      <c r="A5131" s="15" t="n">
        <v>7314</v>
      </c>
      <c r="B5131" s="16" t="n">
        <v>7.70998654819454</v>
      </c>
      <c r="C5131" s="15" t="n">
        <v>300</v>
      </c>
      <c r="D5131" s="15" t="n">
        <v>650</v>
      </c>
      <c r="E5131" s="15" t="n">
        <v>30</v>
      </c>
      <c r="F5131" s="16" t="n">
        <v>0.695812326376477</v>
      </c>
      <c r="G5131" s="17" t="s">
        <v>101</v>
      </c>
      <c r="H5131" s="18" t="n">
        <v>0.3</v>
      </c>
      <c r="I5131" s="18" t="n">
        <v>1</v>
      </c>
      <c r="J5131" s="19" t="n">
        <v>0.859062212146575</v>
      </c>
      <c r="K5131" s="19" t="n">
        <v>0.4631897796933</v>
      </c>
      <c r="L5131" s="16" t="n">
        <v>12.8072866249079</v>
      </c>
      <c r="M5131" s="19" t="n">
        <v>0.940213935575609</v>
      </c>
      <c r="N5131" s="19" t="n">
        <v>0.542819971462544</v>
      </c>
      <c r="O5131" s="19" t="n">
        <v>0.859062212146575</v>
      </c>
      <c r="P5131" s="19" t="n">
        <v>0.364796086115926</v>
      </c>
      <c r="Q5131" s="17" t="s">
        <v>29</v>
      </c>
      <c r="R5131" s="5" t="str">
        <f aca="false">IF(OR(Q5131="Steel plate",Q5131="Concrete jacket"),"Steel plate or jacket",Q5131)</f>
        <v>Monitor</v>
      </c>
      <c r="S5131" s="5" t="str">
        <f aca="false">IF(O5131&lt;='Tree rules'!$C$4,IF(N5131&lt;='Tree rules'!$C$5,IF(P5131&lt;='Tree rules'!$C$7,"Monitor","Polymer laminate"),IF(P5131&lt;='Tree rules'!$C$8,"Seal cracks","Polymer laminate")),IF(O5131&lt;='Tree rules'!$C$6,IF(P5131&lt;='Tree rules'!$C$9,"Polymer laminate","Steel plate or jacket"),IF(L5131&lt;='Tree rules'!$C$10,"Steel plate or jacket","Polymer laminate")))</f>
        <v>Monitor</v>
      </c>
      <c r="T5131" s="5" t="str">
        <f aca="false">IF(S5131=R5131,"Yes","No")</f>
        <v>Yes</v>
      </c>
    </row>
    <row r="5132" customFormat="false" ht="15" hidden="false" customHeight="false" outlineLevel="0" collapsed="false">
      <c r="A5132" s="15" t="n">
        <v>7316</v>
      </c>
      <c r="B5132" s="16" t="n">
        <v>5.51165462430188</v>
      </c>
      <c r="C5132" s="15" t="n">
        <v>300</v>
      </c>
      <c r="D5132" s="15" t="n">
        <v>475</v>
      </c>
      <c r="E5132" s="15" t="n">
        <v>30</v>
      </c>
      <c r="F5132" s="16" t="n">
        <v>0.735735984447258</v>
      </c>
      <c r="G5132" s="17" t="s">
        <v>101</v>
      </c>
      <c r="H5132" s="18" t="n">
        <v>0.3</v>
      </c>
      <c r="I5132" s="18" t="n">
        <v>1</v>
      </c>
      <c r="J5132" s="19" t="n">
        <v>0.932298520714052</v>
      </c>
      <c r="K5132" s="19" t="n">
        <v>0.44765235862354</v>
      </c>
      <c r="L5132" s="16" t="n">
        <v>12.9078562630021</v>
      </c>
      <c r="M5132" s="19" t="n">
        <v>0.294834181570803</v>
      </c>
      <c r="N5132" s="19" t="n">
        <v>0.820743736408742</v>
      </c>
      <c r="O5132" s="19" t="n">
        <v>0.932298520714052</v>
      </c>
      <c r="P5132" s="19" t="n">
        <v>1.07434690301851</v>
      </c>
      <c r="Q5132" s="17" t="s">
        <v>31</v>
      </c>
      <c r="R5132" s="5" t="str">
        <f aca="false">IF(OR(Q5132="Steel plate",Q5132="Concrete jacket"),"Steel plate or jacket",Q5132)</f>
        <v>Polymer laminate</v>
      </c>
      <c r="S5132" s="5" t="str">
        <f aca="false">IF(O5132&lt;='Tree rules'!$C$4,IF(N5132&lt;='Tree rules'!$C$5,IF(P5132&lt;='Tree rules'!$C$7,"Monitor","Polymer laminate"),IF(P5132&lt;='Tree rules'!$C$8,"Seal cracks","Polymer laminate")),IF(O5132&lt;='Tree rules'!$C$6,IF(P5132&lt;='Tree rules'!$C$9,"Polymer laminate","Steel plate or jacket"),IF(L5132&lt;='Tree rules'!$C$10,"Steel plate or jacket","Polymer laminate")))</f>
        <v>Polymer laminate</v>
      </c>
      <c r="T5132" s="5" t="str">
        <f aca="false">IF(S5132=R5132,"Yes","No")</f>
        <v>Yes</v>
      </c>
    </row>
    <row r="5133" customFormat="false" ht="15" hidden="false" customHeight="false" outlineLevel="0" collapsed="false">
      <c r="A5133" s="15" t="n">
        <v>7318</v>
      </c>
      <c r="B5133" s="16" t="n">
        <v>4.6968259307052</v>
      </c>
      <c r="C5133" s="15" t="n">
        <v>300</v>
      </c>
      <c r="D5133" s="15" t="n">
        <v>375</v>
      </c>
      <c r="E5133" s="15" t="n">
        <v>30</v>
      </c>
      <c r="F5133" s="16" t="n">
        <v>0.640487798897002</v>
      </c>
      <c r="G5133" s="17" t="s">
        <v>103</v>
      </c>
      <c r="H5133" s="18" t="n">
        <v>0.2</v>
      </c>
      <c r="I5133" s="18" t="n">
        <v>2</v>
      </c>
      <c r="J5133" s="19" t="n">
        <v>0.972187228700104</v>
      </c>
      <c r="K5133" s="19" t="n">
        <v>0.455716227597121</v>
      </c>
      <c r="L5133" s="16" t="n">
        <v>14.3633820510862</v>
      </c>
      <c r="M5133" s="19" t="n">
        <v>0.731042766583487</v>
      </c>
      <c r="N5133" s="19" t="n">
        <v>2.55203170967822</v>
      </c>
      <c r="O5133" s="19" t="n">
        <v>1.5013329610189</v>
      </c>
      <c r="P5133" s="19" t="n">
        <v>0.564510392027325</v>
      </c>
      <c r="Q5133" s="17" t="s">
        <v>31</v>
      </c>
      <c r="R5133" s="5" t="str">
        <f aca="false">IF(OR(Q5133="Steel plate",Q5133="Concrete jacket"),"Steel plate or jacket",Q5133)</f>
        <v>Polymer laminate</v>
      </c>
      <c r="S5133" s="5" t="str">
        <f aca="false">IF(O5133&lt;='Tree rules'!$C$4,IF(N5133&lt;='Tree rules'!$C$5,IF(P5133&lt;='Tree rules'!$C$7,"Monitor","Polymer laminate"),IF(P5133&lt;='Tree rules'!$C$8,"Seal cracks","Polymer laminate")),IF(O5133&lt;='Tree rules'!$C$6,IF(P5133&lt;='Tree rules'!$C$9,"Polymer laminate","Steel plate or jacket"),IF(L5133&lt;='Tree rules'!$C$10,"Steel plate or jacket","Polymer laminate")))</f>
        <v>Polymer laminate</v>
      </c>
      <c r="T5133" s="5" t="str">
        <f aca="false">IF(S5133=R5133,"Yes","No")</f>
        <v>Yes</v>
      </c>
    </row>
    <row r="5134" customFormat="false" ht="15" hidden="false" customHeight="false" outlineLevel="0" collapsed="false">
      <c r="A5134" s="15" t="n">
        <v>7319</v>
      </c>
      <c r="B5134" s="16" t="n">
        <v>7.49275605248461</v>
      </c>
      <c r="C5134" s="15" t="n">
        <v>230</v>
      </c>
      <c r="D5134" s="15" t="n">
        <v>675</v>
      </c>
      <c r="E5134" s="15" t="n">
        <v>25</v>
      </c>
      <c r="F5134" s="16" t="n">
        <v>0.555918794027087</v>
      </c>
      <c r="G5134" s="17" t="s">
        <v>101</v>
      </c>
      <c r="H5134" s="18" t="n">
        <v>0.3</v>
      </c>
      <c r="I5134" s="18" t="n">
        <v>1</v>
      </c>
      <c r="J5134" s="19" t="n">
        <v>0.904622070555126</v>
      </c>
      <c r="K5134" s="19" t="n">
        <v>0.575389680624899</v>
      </c>
      <c r="L5134" s="16" t="n">
        <v>11.9121717845542</v>
      </c>
      <c r="M5134" s="19" t="n">
        <v>0.447521023973885</v>
      </c>
      <c r="N5134" s="19" t="n">
        <v>0.580853298665888</v>
      </c>
      <c r="O5134" s="19" t="n">
        <v>0.904622070555126</v>
      </c>
      <c r="P5134" s="19" t="n">
        <v>0.67446858385642</v>
      </c>
      <c r="Q5134" s="17" t="s">
        <v>29</v>
      </c>
      <c r="R5134" s="5" t="str">
        <f aca="false">IF(OR(Q5134="Steel plate",Q5134="Concrete jacket"),"Steel plate or jacket",Q5134)</f>
        <v>Monitor</v>
      </c>
      <c r="S5134" s="5" t="str">
        <f aca="false">IF(O5134&lt;='Tree rules'!$C$4,IF(N5134&lt;='Tree rules'!$C$5,IF(P5134&lt;='Tree rules'!$C$7,"Monitor","Polymer laminate"),IF(P5134&lt;='Tree rules'!$C$8,"Seal cracks","Polymer laminate")),IF(O5134&lt;='Tree rules'!$C$6,IF(P5134&lt;='Tree rules'!$C$9,"Polymer laminate","Steel plate or jacket"),IF(L5134&lt;='Tree rules'!$C$10,"Steel plate or jacket","Polymer laminate")))</f>
        <v>Monitor</v>
      </c>
      <c r="T5134" s="5" t="str">
        <f aca="false">IF(S5134=R5134,"Yes","No")</f>
        <v>Yes</v>
      </c>
    </row>
    <row r="5135" customFormat="false" ht="15" hidden="false" customHeight="false" outlineLevel="0" collapsed="false">
      <c r="A5135" s="15" t="n">
        <v>7320</v>
      </c>
      <c r="B5135" s="16" t="n">
        <v>4.75098125010076</v>
      </c>
      <c r="C5135" s="15" t="n">
        <v>230</v>
      </c>
      <c r="D5135" s="15" t="n">
        <v>400</v>
      </c>
      <c r="E5135" s="15" t="n">
        <v>25</v>
      </c>
      <c r="F5135" s="16" t="n">
        <v>0.552502860426148</v>
      </c>
      <c r="G5135" s="17" t="s">
        <v>101</v>
      </c>
      <c r="H5135" s="18" t="n">
        <v>0.3</v>
      </c>
      <c r="I5135" s="18" t="n">
        <v>1.5</v>
      </c>
      <c r="J5135" s="19" t="n">
        <v>0.868489661159104</v>
      </c>
      <c r="K5135" s="19" t="n">
        <v>0.567453512647732</v>
      </c>
      <c r="L5135" s="16" t="n">
        <v>13.3454529497212</v>
      </c>
      <c r="M5135" s="19" t="n">
        <v>0.488703711870929</v>
      </c>
      <c r="N5135" s="19" t="n">
        <v>0.703103763234981</v>
      </c>
      <c r="O5135" s="19" t="n">
        <v>1.05632073727717</v>
      </c>
      <c r="P5135" s="19" t="n">
        <v>0.633736520538564</v>
      </c>
      <c r="Q5135" s="17" t="s">
        <v>31</v>
      </c>
      <c r="R5135" s="5" t="str">
        <f aca="false">IF(OR(Q5135="Steel plate",Q5135="Concrete jacket"),"Steel plate or jacket",Q5135)</f>
        <v>Polymer laminate</v>
      </c>
      <c r="S5135" s="5" t="str">
        <f aca="false">IF(O5135&lt;='Tree rules'!$C$4,IF(N5135&lt;='Tree rules'!$C$5,IF(P5135&lt;='Tree rules'!$C$7,"Monitor","Polymer laminate"),IF(P5135&lt;='Tree rules'!$C$8,"Seal cracks","Polymer laminate")),IF(O5135&lt;='Tree rules'!$C$6,IF(P5135&lt;='Tree rules'!$C$9,"Polymer laminate","Steel plate or jacket"),IF(L5135&lt;='Tree rules'!$C$10,"Steel plate or jacket","Polymer laminate")))</f>
        <v>Polymer laminate</v>
      </c>
      <c r="T5135" s="5" t="str">
        <f aca="false">IF(S5135=R5135,"Yes","No")</f>
        <v>Yes</v>
      </c>
    </row>
    <row r="5136" customFormat="false" ht="15" hidden="false" customHeight="false" outlineLevel="0" collapsed="false">
      <c r="A5136" s="15" t="n">
        <v>7322</v>
      </c>
      <c r="B5136" s="16" t="n">
        <v>6.22299350058883</v>
      </c>
      <c r="C5136" s="15" t="n">
        <v>300</v>
      </c>
      <c r="D5136" s="15" t="n">
        <v>600</v>
      </c>
      <c r="E5136" s="15" t="n">
        <v>20</v>
      </c>
      <c r="F5136" s="16" t="n">
        <v>0.604879451954714</v>
      </c>
      <c r="G5136" s="17" t="s">
        <v>101</v>
      </c>
      <c r="H5136" s="18" t="n">
        <v>0.3</v>
      </c>
      <c r="I5136" s="18" t="n">
        <v>1.5</v>
      </c>
      <c r="J5136" s="19" t="n">
        <v>0.929888210690137</v>
      </c>
      <c r="K5136" s="19" t="n">
        <v>0.552725880517381</v>
      </c>
      <c r="L5136" s="16" t="n">
        <v>11.2328402537704</v>
      </c>
      <c r="M5136" s="19" t="n">
        <v>0.676870138421898</v>
      </c>
      <c r="N5136" s="19" t="n">
        <v>0.713196923599929</v>
      </c>
      <c r="O5136" s="19" t="n">
        <v>1.13784567601699</v>
      </c>
      <c r="P5136" s="19" t="n">
        <v>0.544579483638134</v>
      </c>
      <c r="Q5136" s="17" t="s">
        <v>31</v>
      </c>
      <c r="R5136" s="5" t="str">
        <f aca="false">IF(OR(Q5136="Steel plate",Q5136="Concrete jacket"),"Steel plate or jacket",Q5136)</f>
        <v>Polymer laminate</v>
      </c>
      <c r="S5136" s="5" t="str">
        <f aca="false">IF(O5136&lt;='Tree rules'!$C$4,IF(N5136&lt;='Tree rules'!$C$5,IF(P5136&lt;='Tree rules'!$C$7,"Monitor","Polymer laminate"),IF(P5136&lt;='Tree rules'!$C$8,"Seal cracks","Polymer laminate")),IF(O5136&lt;='Tree rules'!$C$6,IF(P5136&lt;='Tree rules'!$C$9,"Polymer laminate","Steel plate or jacket"),IF(L5136&lt;='Tree rules'!$C$10,"Steel plate or jacket","Polymer laminate")))</f>
        <v>Polymer laminate</v>
      </c>
      <c r="T5136" s="5" t="str">
        <f aca="false">IF(S5136=R5136,"Yes","No")</f>
        <v>Yes</v>
      </c>
    </row>
    <row r="5137" customFormat="false" ht="15" hidden="false" customHeight="false" outlineLevel="0" collapsed="false">
      <c r="A5137" s="15" t="n">
        <v>7323</v>
      </c>
      <c r="B5137" s="16" t="n">
        <v>6.81742003232444</v>
      </c>
      <c r="C5137" s="15" t="n">
        <v>300</v>
      </c>
      <c r="D5137" s="15" t="n">
        <v>550</v>
      </c>
      <c r="E5137" s="15" t="n">
        <v>25</v>
      </c>
      <c r="F5137" s="16" t="n">
        <v>0.625815269639401</v>
      </c>
      <c r="G5137" s="17" t="s">
        <v>103</v>
      </c>
      <c r="H5137" s="18" t="n">
        <v>0.2</v>
      </c>
      <c r="I5137" s="18" t="n">
        <v>2</v>
      </c>
      <c r="J5137" s="19" t="n">
        <v>0.923587012018286</v>
      </c>
      <c r="K5137" s="19" t="n">
        <v>0.599081049209608</v>
      </c>
      <c r="L5137" s="16" t="n">
        <v>13.5805179926782</v>
      </c>
      <c r="M5137" s="19" t="n">
        <v>0.589886033951813</v>
      </c>
      <c r="N5137" s="19" t="n">
        <v>1.60945202201084</v>
      </c>
      <c r="O5137" s="19" t="n">
        <v>1.29387054784029</v>
      </c>
      <c r="P5137" s="19" t="n">
        <v>0.766105706050583</v>
      </c>
      <c r="Q5137" s="17" t="s">
        <v>31</v>
      </c>
      <c r="R5137" s="5" t="str">
        <f aca="false">IF(OR(Q5137="Steel plate",Q5137="Concrete jacket"),"Steel plate or jacket",Q5137)</f>
        <v>Polymer laminate</v>
      </c>
      <c r="S5137" s="5" t="str">
        <f aca="false">IF(O5137&lt;='Tree rules'!$C$4,IF(N5137&lt;='Tree rules'!$C$5,IF(P5137&lt;='Tree rules'!$C$7,"Monitor","Polymer laminate"),IF(P5137&lt;='Tree rules'!$C$8,"Seal cracks","Polymer laminate")),IF(O5137&lt;='Tree rules'!$C$6,IF(P5137&lt;='Tree rules'!$C$9,"Polymer laminate","Steel plate or jacket"),IF(L5137&lt;='Tree rules'!$C$10,"Steel plate or jacket","Polymer laminate")))</f>
        <v>Polymer laminate</v>
      </c>
      <c r="T5137" s="5" t="str">
        <f aca="false">IF(S5137=R5137,"Yes","No")</f>
        <v>Yes</v>
      </c>
    </row>
    <row r="5138" customFormat="false" ht="15" hidden="false" customHeight="false" outlineLevel="0" collapsed="false">
      <c r="A5138" s="15" t="n">
        <v>7324</v>
      </c>
      <c r="B5138" s="16" t="n">
        <v>5.18251895413419</v>
      </c>
      <c r="C5138" s="15" t="n">
        <v>300</v>
      </c>
      <c r="D5138" s="15" t="n">
        <v>450</v>
      </c>
      <c r="E5138" s="15" t="n">
        <v>30</v>
      </c>
      <c r="F5138" s="16" t="n">
        <v>0.663570725510715</v>
      </c>
      <c r="G5138" s="17" t="s">
        <v>101</v>
      </c>
      <c r="H5138" s="18" t="n">
        <v>0.3</v>
      </c>
      <c r="I5138" s="18" t="n">
        <v>1.5</v>
      </c>
      <c r="J5138" s="19" t="n">
        <v>0.953706940144441</v>
      </c>
      <c r="K5138" s="19" t="n">
        <v>0.516960166738434</v>
      </c>
      <c r="L5138" s="16" t="n">
        <v>12.8280172132035</v>
      </c>
      <c r="M5138" s="19" t="n">
        <v>0.478491981995203</v>
      </c>
      <c r="N5138" s="19" t="n">
        <v>0.877886618087252</v>
      </c>
      <c r="O5138" s="19" t="n">
        <v>1.18404616081833</v>
      </c>
      <c r="P5138" s="19" t="n">
        <v>0.752634653112584</v>
      </c>
      <c r="Q5138" s="17" t="s">
        <v>31</v>
      </c>
      <c r="R5138" s="5" t="str">
        <f aca="false">IF(OR(Q5138="Steel plate",Q5138="Concrete jacket"),"Steel plate or jacket",Q5138)</f>
        <v>Polymer laminate</v>
      </c>
      <c r="S5138" s="5" t="str">
        <f aca="false">IF(O5138&lt;='Tree rules'!$C$4,IF(N5138&lt;='Tree rules'!$C$5,IF(P5138&lt;='Tree rules'!$C$7,"Monitor","Polymer laminate"),IF(P5138&lt;='Tree rules'!$C$8,"Seal cracks","Polymer laminate")),IF(O5138&lt;='Tree rules'!$C$6,IF(P5138&lt;='Tree rules'!$C$9,"Polymer laminate","Steel plate or jacket"),IF(L5138&lt;='Tree rules'!$C$10,"Steel plate or jacket","Polymer laminate")))</f>
        <v>Polymer laminate</v>
      </c>
      <c r="T5138" s="5" t="str">
        <f aca="false">IF(S5138=R5138,"Yes","No")</f>
        <v>Yes</v>
      </c>
    </row>
    <row r="5139" customFormat="false" ht="15" hidden="false" customHeight="false" outlineLevel="0" collapsed="false">
      <c r="A5139" s="15" t="n">
        <v>7325</v>
      </c>
      <c r="B5139" s="16" t="n">
        <v>3.8621780880774</v>
      </c>
      <c r="C5139" s="15" t="n">
        <v>230</v>
      </c>
      <c r="D5139" s="15" t="n">
        <v>325</v>
      </c>
      <c r="E5139" s="15" t="n">
        <v>20</v>
      </c>
      <c r="F5139" s="16" t="n">
        <v>0.699968036696473</v>
      </c>
      <c r="G5139" s="17" t="s">
        <v>103</v>
      </c>
      <c r="H5139" s="18" t="n">
        <v>0.2</v>
      </c>
      <c r="I5139" s="18" t="n">
        <v>1</v>
      </c>
      <c r="J5139" s="19" t="n">
        <v>0.87738523320356</v>
      </c>
      <c r="K5139" s="19" t="n">
        <v>0.608398037396259</v>
      </c>
      <c r="L5139" s="16" t="n">
        <v>13.7444060073929</v>
      </c>
      <c r="M5139" s="19" t="n">
        <v>0.599016718184757</v>
      </c>
      <c r="N5139" s="19" t="n">
        <v>0.864554882518875</v>
      </c>
      <c r="O5139" s="19" t="n">
        <v>0.877385233203561</v>
      </c>
      <c r="P5139" s="19" t="n">
        <v>0.616114085339205</v>
      </c>
      <c r="Q5139" s="17" t="s">
        <v>29</v>
      </c>
      <c r="R5139" s="5" t="str">
        <f aca="false">IF(OR(Q5139="Steel plate",Q5139="Concrete jacket"),"Steel plate or jacket",Q5139)</f>
        <v>Monitor</v>
      </c>
      <c r="S5139" s="5" t="str">
        <f aca="false">IF(O5139&lt;='Tree rules'!$C$4,IF(N5139&lt;='Tree rules'!$C$5,IF(P5139&lt;='Tree rules'!$C$7,"Monitor","Polymer laminate"),IF(P5139&lt;='Tree rules'!$C$8,"Seal cracks","Polymer laminate")),IF(O5139&lt;='Tree rules'!$C$6,IF(P5139&lt;='Tree rules'!$C$9,"Polymer laminate","Steel plate or jacket"),IF(L5139&lt;='Tree rules'!$C$10,"Steel plate or jacket","Polymer laminate")))</f>
        <v>Monitor</v>
      </c>
      <c r="T5139" s="5" t="str">
        <f aca="false">IF(S5139=R5139,"Yes","No")</f>
        <v>Yes</v>
      </c>
    </row>
    <row r="5140" customFormat="false" ht="15" hidden="false" customHeight="false" outlineLevel="0" collapsed="false">
      <c r="A5140" s="15" t="n">
        <v>7326</v>
      </c>
      <c r="B5140" s="16" t="n">
        <v>3.53099049834745</v>
      </c>
      <c r="C5140" s="15" t="n">
        <v>230</v>
      </c>
      <c r="D5140" s="15" t="n">
        <v>300</v>
      </c>
      <c r="E5140" s="15" t="n">
        <v>30</v>
      </c>
      <c r="F5140" s="16" t="n">
        <v>0.768324290280112</v>
      </c>
      <c r="G5140" s="17" t="s">
        <v>101</v>
      </c>
      <c r="H5140" s="18" t="n">
        <v>0.3</v>
      </c>
      <c r="I5140" s="18" t="n">
        <v>1.5</v>
      </c>
      <c r="J5140" s="19" t="n">
        <v>0.910564567460081</v>
      </c>
      <c r="K5140" s="19" t="n">
        <v>0.563538655381772</v>
      </c>
      <c r="L5140" s="16" t="n">
        <v>13.7929316341697</v>
      </c>
      <c r="M5140" s="19" t="n">
        <v>0.611973046082966</v>
      </c>
      <c r="N5140" s="19" t="n">
        <v>0.762487203521814</v>
      </c>
      <c r="O5140" s="19" t="n">
        <v>1.10927768519775</v>
      </c>
      <c r="P5140" s="19" t="n">
        <v>0.606402719723559</v>
      </c>
      <c r="Q5140" s="17" t="s">
        <v>31</v>
      </c>
      <c r="R5140" s="5" t="str">
        <f aca="false">IF(OR(Q5140="Steel plate",Q5140="Concrete jacket"),"Steel plate or jacket",Q5140)</f>
        <v>Polymer laminate</v>
      </c>
      <c r="S5140" s="5" t="str">
        <f aca="false">IF(O5140&lt;='Tree rules'!$C$4,IF(N5140&lt;='Tree rules'!$C$5,IF(P5140&lt;='Tree rules'!$C$7,"Monitor","Polymer laminate"),IF(P5140&lt;='Tree rules'!$C$8,"Seal cracks","Polymer laminate")),IF(O5140&lt;='Tree rules'!$C$6,IF(P5140&lt;='Tree rules'!$C$9,"Polymer laminate","Steel plate or jacket"),IF(L5140&lt;='Tree rules'!$C$10,"Steel plate or jacket","Polymer laminate")))</f>
        <v>Polymer laminate</v>
      </c>
      <c r="T5140" s="5" t="str">
        <f aca="false">IF(S5140=R5140,"Yes","No")</f>
        <v>Yes</v>
      </c>
    </row>
    <row r="5141" customFormat="false" ht="15" hidden="false" customHeight="false" outlineLevel="0" collapsed="false">
      <c r="A5141" s="15" t="n">
        <v>7328</v>
      </c>
      <c r="B5141" s="16" t="n">
        <v>4.32932332076774</v>
      </c>
      <c r="C5141" s="15" t="n">
        <v>300</v>
      </c>
      <c r="D5141" s="15" t="n">
        <v>375</v>
      </c>
      <c r="E5141" s="15" t="n">
        <v>30</v>
      </c>
      <c r="F5141" s="16" t="n">
        <v>0.569472988566126</v>
      </c>
      <c r="G5141" s="17" t="s">
        <v>101</v>
      </c>
      <c r="H5141" s="18" t="n">
        <v>0.3</v>
      </c>
      <c r="I5141" s="18" t="n">
        <v>1.5</v>
      </c>
      <c r="J5141" s="19" t="n">
        <v>0.935568230425917</v>
      </c>
      <c r="K5141" s="19" t="n">
        <v>0.582774778823781</v>
      </c>
      <c r="L5141" s="16" t="n">
        <v>13.0795266488451</v>
      </c>
      <c r="M5141" s="19" t="n">
        <v>0.484185026783176</v>
      </c>
      <c r="N5141" s="19" t="n">
        <v>0.781686270747116</v>
      </c>
      <c r="O5141" s="19" t="n">
        <v>1.13073956135837</v>
      </c>
      <c r="P5141" s="19" t="n">
        <v>0.639724613005473</v>
      </c>
      <c r="Q5141" s="17" t="s">
        <v>31</v>
      </c>
      <c r="R5141" s="5" t="str">
        <f aca="false">IF(OR(Q5141="Steel plate",Q5141="Concrete jacket"),"Steel plate or jacket",Q5141)</f>
        <v>Polymer laminate</v>
      </c>
      <c r="S5141" s="5" t="str">
        <f aca="false">IF(O5141&lt;='Tree rules'!$C$4,IF(N5141&lt;='Tree rules'!$C$5,IF(P5141&lt;='Tree rules'!$C$7,"Monitor","Polymer laminate"),IF(P5141&lt;='Tree rules'!$C$8,"Seal cracks","Polymer laminate")),IF(O5141&lt;='Tree rules'!$C$6,IF(P5141&lt;='Tree rules'!$C$9,"Polymer laminate","Steel plate or jacket"),IF(L5141&lt;='Tree rules'!$C$10,"Steel plate or jacket","Polymer laminate")))</f>
        <v>Polymer laminate</v>
      </c>
      <c r="T5141" s="5" t="str">
        <f aca="false">IF(S5141=R5141,"Yes","No")</f>
        <v>Yes</v>
      </c>
    </row>
    <row r="5142" customFormat="false" ht="15" hidden="false" customHeight="false" outlineLevel="0" collapsed="false">
      <c r="A5142" s="15" t="n">
        <v>7330</v>
      </c>
      <c r="B5142" s="16" t="n">
        <v>6.90159835426528</v>
      </c>
      <c r="C5142" s="15" t="n">
        <v>300</v>
      </c>
      <c r="D5142" s="15" t="n">
        <v>600</v>
      </c>
      <c r="E5142" s="15" t="n">
        <v>25</v>
      </c>
      <c r="F5142" s="16" t="n">
        <v>0.725855342345656</v>
      </c>
      <c r="G5142" s="17" t="s">
        <v>101</v>
      </c>
      <c r="H5142" s="18" t="n">
        <v>0.3</v>
      </c>
      <c r="I5142" s="18" t="n">
        <v>1</v>
      </c>
      <c r="J5142" s="19" t="n">
        <v>0.865674455375791</v>
      </c>
      <c r="K5142" s="19" t="n">
        <v>0.435808971010758</v>
      </c>
      <c r="L5142" s="16" t="n">
        <v>12.4577587622117</v>
      </c>
      <c r="M5142" s="19" t="n">
        <v>0.715838039290602</v>
      </c>
      <c r="N5142" s="19" t="n">
        <v>0.513781244619951</v>
      </c>
      <c r="O5142" s="19" t="n">
        <v>0.865674455375791</v>
      </c>
      <c r="P5142" s="19" t="n">
        <v>0.476970199471517</v>
      </c>
      <c r="Q5142" s="17" t="s">
        <v>29</v>
      </c>
      <c r="R5142" s="5" t="str">
        <f aca="false">IF(OR(Q5142="Steel plate",Q5142="Concrete jacket"),"Steel plate or jacket",Q5142)</f>
        <v>Monitor</v>
      </c>
      <c r="S5142" s="5" t="str">
        <f aca="false">IF(O5142&lt;='Tree rules'!$C$4,IF(N5142&lt;='Tree rules'!$C$5,IF(P5142&lt;='Tree rules'!$C$7,"Monitor","Polymer laminate"),IF(P5142&lt;='Tree rules'!$C$8,"Seal cracks","Polymer laminate")),IF(O5142&lt;='Tree rules'!$C$6,IF(P5142&lt;='Tree rules'!$C$9,"Polymer laminate","Steel plate or jacket"),IF(L5142&lt;='Tree rules'!$C$10,"Steel plate or jacket","Polymer laminate")))</f>
        <v>Monitor</v>
      </c>
      <c r="T5142" s="5" t="str">
        <f aca="false">IF(S5142=R5142,"Yes","No")</f>
        <v>Yes</v>
      </c>
    </row>
    <row r="5143" customFormat="false" ht="15" hidden="false" customHeight="false" outlineLevel="0" collapsed="false">
      <c r="A5143" s="15" t="n">
        <v>7331</v>
      </c>
      <c r="B5143" s="16" t="n">
        <v>6.26302190549028</v>
      </c>
      <c r="C5143" s="15" t="n">
        <v>300</v>
      </c>
      <c r="D5143" s="15" t="n">
        <v>500</v>
      </c>
      <c r="E5143" s="15" t="n">
        <v>30</v>
      </c>
      <c r="F5143" s="16" t="n">
        <v>0.695042622475618</v>
      </c>
      <c r="G5143" s="17" t="s">
        <v>103</v>
      </c>
      <c r="H5143" s="18" t="n">
        <v>0.2</v>
      </c>
      <c r="I5143" s="18" t="n">
        <v>1.5</v>
      </c>
      <c r="J5143" s="19" t="n">
        <v>0.929279368733692</v>
      </c>
      <c r="K5143" s="19" t="n">
        <v>0.466860370828994</v>
      </c>
      <c r="L5143" s="16" t="n">
        <v>13.8562431537396</v>
      </c>
      <c r="M5143" s="19" t="n">
        <v>0.797433608524996</v>
      </c>
      <c r="N5143" s="19" t="n">
        <v>1.42254688649518</v>
      </c>
      <c r="O5143" s="19" t="n">
        <v>1.17699719775517</v>
      </c>
      <c r="P5143" s="19" t="n">
        <v>0.516677929397662</v>
      </c>
      <c r="Q5143" s="17" t="s">
        <v>31</v>
      </c>
      <c r="R5143" s="5" t="str">
        <f aca="false">IF(OR(Q5143="Steel plate",Q5143="Concrete jacket"),"Steel plate or jacket",Q5143)</f>
        <v>Polymer laminate</v>
      </c>
      <c r="S5143" s="5" t="str">
        <f aca="false">IF(O5143&lt;='Tree rules'!$C$4,IF(N5143&lt;='Tree rules'!$C$5,IF(P5143&lt;='Tree rules'!$C$7,"Monitor","Polymer laminate"),IF(P5143&lt;='Tree rules'!$C$8,"Seal cracks","Polymer laminate")),IF(O5143&lt;='Tree rules'!$C$6,IF(P5143&lt;='Tree rules'!$C$9,"Polymer laminate","Steel plate or jacket"),IF(L5143&lt;='Tree rules'!$C$10,"Steel plate or jacket","Polymer laminate")))</f>
        <v>Polymer laminate</v>
      </c>
      <c r="T5143" s="5" t="str">
        <f aca="false">IF(S5143=R5143,"Yes","No")</f>
        <v>Yes</v>
      </c>
    </row>
    <row r="5144" customFormat="false" ht="15" hidden="false" customHeight="false" outlineLevel="0" collapsed="false">
      <c r="A5144" s="15" t="n">
        <v>7333</v>
      </c>
      <c r="B5144" s="16" t="n">
        <v>3.83183850252658</v>
      </c>
      <c r="C5144" s="15" t="n">
        <v>300</v>
      </c>
      <c r="D5144" s="15" t="n">
        <v>300</v>
      </c>
      <c r="E5144" s="15" t="n">
        <v>30</v>
      </c>
      <c r="F5144" s="16" t="n">
        <v>0.589048622548086</v>
      </c>
      <c r="G5144" s="17" t="s">
        <v>101</v>
      </c>
      <c r="H5144" s="18" t="n">
        <v>0.3</v>
      </c>
      <c r="I5144" s="18" t="n">
        <v>2</v>
      </c>
      <c r="J5144" s="19" t="n">
        <v>0.960434563078622</v>
      </c>
      <c r="K5144" s="19" t="n">
        <v>0.509316718735793</v>
      </c>
      <c r="L5144" s="16" t="n">
        <v>14.9681191504945</v>
      </c>
      <c r="M5144" s="19" t="n">
        <v>0.341662250342814</v>
      </c>
      <c r="N5144" s="19" t="n">
        <v>1.12400498299304</v>
      </c>
      <c r="O5144" s="19" t="n">
        <v>1.4317037459296</v>
      </c>
      <c r="P5144" s="19" t="n">
        <v>1.04139610072301</v>
      </c>
      <c r="Q5144" s="17" t="s">
        <v>31</v>
      </c>
      <c r="R5144" s="5" t="str">
        <f aca="false">IF(OR(Q5144="Steel plate",Q5144="Concrete jacket"),"Steel plate or jacket",Q5144)</f>
        <v>Polymer laminate</v>
      </c>
      <c r="S5144" s="5" t="str">
        <f aca="false">IF(O5144&lt;='Tree rules'!$C$4,IF(N5144&lt;='Tree rules'!$C$5,IF(P5144&lt;='Tree rules'!$C$7,"Monitor","Polymer laminate"),IF(P5144&lt;='Tree rules'!$C$8,"Seal cracks","Polymer laminate")),IF(O5144&lt;='Tree rules'!$C$6,IF(P5144&lt;='Tree rules'!$C$9,"Polymer laminate","Steel plate or jacket"),IF(L5144&lt;='Tree rules'!$C$10,"Steel plate or jacket","Polymer laminate")))</f>
        <v>Polymer laminate</v>
      </c>
      <c r="T5144" s="5" t="str">
        <f aca="false">IF(S5144=R5144,"Yes","No")</f>
        <v>Yes</v>
      </c>
    </row>
    <row r="5145" customFormat="false" ht="15" hidden="false" customHeight="false" outlineLevel="0" collapsed="false">
      <c r="A5145" s="15" t="n">
        <v>7336</v>
      </c>
      <c r="B5145" s="16" t="n">
        <v>3.37765649613685</v>
      </c>
      <c r="C5145" s="15" t="n">
        <v>300</v>
      </c>
      <c r="D5145" s="15" t="n">
        <v>325</v>
      </c>
      <c r="E5145" s="15" t="n">
        <v>20</v>
      </c>
      <c r="F5145" s="16" t="n">
        <v>0.756099314943392</v>
      </c>
      <c r="G5145" s="17" t="s">
        <v>101</v>
      </c>
      <c r="H5145" s="18" t="n">
        <v>0.3</v>
      </c>
      <c r="I5145" s="18" t="n">
        <v>1.5</v>
      </c>
      <c r="J5145" s="19" t="n">
        <v>0.873039045218046</v>
      </c>
      <c r="K5145" s="19" t="n">
        <v>0.447257931515098</v>
      </c>
      <c r="L5145" s="16" t="n">
        <v>12.1937057622269</v>
      </c>
      <c r="M5145" s="19" t="n">
        <v>0.507374339391502</v>
      </c>
      <c r="N5145" s="19" t="n">
        <v>1.22635843163699</v>
      </c>
      <c r="O5145" s="19" t="n">
        <v>1.114321749079</v>
      </c>
      <c r="P5145" s="19" t="n">
        <v>0.662243882692826</v>
      </c>
      <c r="Q5145" s="17" t="s">
        <v>31</v>
      </c>
      <c r="R5145" s="5" t="str">
        <f aca="false">IF(OR(Q5145="Steel plate",Q5145="Concrete jacket"),"Steel plate or jacket",Q5145)</f>
        <v>Polymer laminate</v>
      </c>
      <c r="S5145" s="5" t="str">
        <f aca="false">IF(O5145&lt;='Tree rules'!$C$4,IF(N5145&lt;='Tree rules'!$C$5,IF(P5145&lt;='Tree rules'!$C$7,"Monitor","Polymer laminate"),IF(P5145&lt;='Tree rules'!$C$8,"Seal cracks","Polymer laminate")),IF(O5145&lt;='Tree rules'!$C$6,IF(P5145&lt;='Tree rules'!$C$9,"Polymer laminate","Steel plate or jacket"),IF(L5145&lt;='Tree rules'!$C$10,"Steel plate or jacket","Polymer laminate")))</f>
        <v>Polymer laminate</v>
      </c>
      <c r="T5145" s="5" t="str">
        <f aca="false">IF(S5145=R5145,"Yes","No")</f>
        <v>Yes</v>
      </c>
    </row>
    <row r="5146" customFormat="false" ht="15" hidden="false" customHeight="false" outlineLevel="0" collapsed="false">
      <c r="A5146" s="15" t="n">
        <v>7337</v>
      </c>
      <c r="B5146" s="16" t="n">
        <v>4.35185311058723</v>
      </c>
      <c r="C5146" s="15" t="n">
        <v>230</v>
      </c>
      <c r="D5146" s="15" t="n">
        <v>425</v>
      </c>
      <c r="E5146" s="15" t="n">
        <v>25</v>
      </c>
      <c r="F5146" s="16" t="n">
        <v>0.754646325628103</v>
      </c>
      <c r="G5146" s="17" t="s">
        <v>102</v>
      </c>
      <c r="H5146" s="18" t="n">
        <v>0.1</v>
      </c>
      <c r="I5146" s="18" t="n">
        <v>1</v>
      </c>
      <c r="J5146" s="19" t="n">
        <v>0.988402200529453</v>
      </c>
      <c r="K5146" s="19" t="n">
        <v>0.414714110785849</v>
      </c>
      <c r="L5146" s="16" t="n">
        <v>12.0216936756553</v>
      </c>
      <c r="M5146" s="19" t="n">
        <v>0.951372829250876</v>
      </c>
      <c r="N5146" s="19" t="n">
        <v>2.85545972637117</v>
      </c>
      <c r="O5146" s="19" t="n">
        <v>0.988402200529453</v>
      </c>
      <c r="P5146" s="19" t="n">
        <v>0.327117618456844</v>
      </c>
      <c r="Q5146" s="17" t="s">
        <v>30</v>
      </c>
      <c r="R5146" s="5" t="str">
        <f aca="false">IF(OR(Q5146="Steel plate",Q5146="Concrete jacket"),"Steel plate or jacket",Q5146)</f>
        <v>Seal cracks</v>
      </c>
      <c r="S5146" s="5" t="str">
        <f aca="false">IF(O5146&lt;='Tree rules'!$C$4,IF(N5146&lt;='Tree rules'!$C$5,IF(P5146&lt;='Tree rules'!$C$7,"Monitor","Polymer laminate"),IF(P5146&lt;='Tree rules'!$C$8,"Seal cracks","Polymer laminate")),IF(O5146&lt;='Tree rules'!$C$6,IF(P5146&lt;='Tree rules'!$C$9,"Polymer laminate","Steel plate or jacket"),IF(L5146&lt;='Tree rules'!$C$10,"Steel plate or jacket","Polymer laminate")))</f>
        <v>Seal cracks</v>
      </c>
      <c r="T5146" s="5" t="str">
        <f aca="false">IF(S5146=R5146,"Yes","No")</f>
        <v>Yes</v>
      </c>
    </row>
    <row r="5147" customFormat="false" ht="15" hidden="false" customHeight="false" outlineLevel="0" collapsed="false">
      <c r="A5147" s="15" t="n">
        <v>7338</v>
      </c>
      <c r="B5147" s="16" t="n">
        <v>4.1535746857043</v>
      </c>
      <c r="C5147" s="15" t="n">
        <v>230</v>
      </c>
      <c r="D5147" s="15" t="n">
        <v>325</v>
      </c>
      <c r="E5147" s="15" t="n">
        <v>20</v>
      </c>
      <c r="F5147" s="16" t="n">
        <v>0.662259320914844</v>
      </c>
      <c r="G5147" s="17" t="s">
        <v>102</v>
      </c>
      <c r="H5147" s="18" t="n">
        <v>0.1</v>
      </c>
      <c r="I5147" s="18" t="n">
        <v>2</v>
      </c>
      <c r="J5147" s="19" t="n">
        <v>0.962597979399754</v>
      </c>
      <c r="K5147" s="19" t="n">
        <v>0.52509236757704</v>
      </c>
      <c r="L5147" s="16" t="n">
        <v>15.7332374458496</v>
      </c>
      <c r="M5147" s="19" t="n">
        <v>0.946260195073904</v>
      </c>
      <c r="N5147" s="19" t="n">
        <v>4.28873083207137</v>
      </c>
      <c r="O5147" s="19" t="n">
        <v>1.41974310677162</v>
      </c>
      <c r="P5147" s="19" t="n">
        <v>0.466089269711228</v>
      </c>
      <c r="Q5147" s="17" t="s">
        <v>31</v>
      </c>
      <c r="R5147" s="5" t="str">
        <f aca="false">IF(OR(Q5147="Steel plate",Q5147="Concrete jacket"),"Steel plate or jacket",Q5147)</f>
        <v>Polymer laminate</v>
      </c>
      <c r="S5147" s="5" t="str">
        <f aca="false">IF(O5147&lt;='Tree rules'!$C$4,IF(N5147&lt;='Tree rules'!$C$5,IF(P5147&lt;='Tree rules'!$C$7,"Monitor","Polymer laminate"),IF(P5147&lt;='Tree rules'!$C$8,"Seal cracks","Polymer laminate")),IF(O5147&lt;='Tree rules'!$C$6,IF(P5147&lt;='Tree rules'!$C$9,"Polymer laminate","Steel plate or jacket"),IF(L5147&lt;='Tree rules'!$C$10,"Steel plate or jacket","Polymer laminate")))</f>
        <v>Polymer laminate</v>
      </c>
      <c r="T5147" s="5" t="str">
        <f aca="false">IF(S5147=R5147,"Yes","No")</f>
        <v>Yes</v>
      </c>
    </row>
    <row r="5148" customFormat="false" ht="15" hidden="false" customHeight="false" outlineLevel="0" collapsed="false">
      <c r="A5148" s="15" t="n">
        <v>7339</v>
      </c>
      <c r="B5148" s="16" t="n">
        <v>5.73562107240094</v>
      </c>
      <c r="C5148" s="15" t="n">
        <v>230</v>
      </c>
      <c r="D5148" s="15" t="n">
        <v>450</v>
      </c>
      <c r="E5148" s="15" t="n">
        <v>25</v>
      </c>
      <c r="F5148" s="16" t="n">
        <v>0.67417658375907</v>
      </c>
      <c r="G5148" s="17" t="s">
        <v>102</v>
      </c>
      <c r="H5148" s="18" t="n">
        <v>0.1</v>
      </c>
      <c r="I5148" s="18" t="n">
        <v>1</v>
      </c>
      <c r="J5148" s="19" t="n">
        <v>0.888521232198608</v>
      </c>
      <c r="K5148" s="19" t="n">
        <v>0.502954954161605</v>
      </c>
      <c r="L5148" s="16" t="n">
        <v>14.7445271784086</v>
      </c>
      <c r="M5148" s="19" t="n">
        <v>0.34114908768172</v>
      </c>
      <c r="N5148" s="19" t="n">
        <v>2.54095051709228</v>
      </c>
      <c r="O5148" s="19" t="n">
        <v>0.888521232198608</v>
      </c>
      <c r="P5148" s="19" t="n">
        <v>0.945305435652806</v>
      </c>
      <c r="Q5148" s="17" t="s">
        <v>30</v>
      </c>
      <c r="R5148" s="5" t="str">
        <f aca="false">IF(OR(Q5148="Steel plate",Q5148="Concrete jacket"),"Steel plate or jacket",Q5148)</f>
        <v>Seal cracks</v>
      </c>
      <c r="S5148" s="5" t="str">
        <f aca="false">IF(O5148&lt;='Tree rules'!$C$4,IF(N5148&lt;='Tree rules'!$C$5,IF(P5148&lt;='Tree rules'!$C$7,"Monitor","Polymer laminate"),IF(P5148&lt;='Tree rules'!$C$8,"Seal cracks","Polymer laminate")),IF(O5148&lt;='Tree rules'!$C$6,IF(P5148&lt;='Tree rules'!$C$9,"Polymer laminate","Steel plate or jacket"),IF(L5148&lt;='Tree rules'!$C$10,"Steel plate or jacket","Polymer laminate")))</f>
        <v>Seal cracks</v>
      </c>
      <c r="T5148" s="5" t="str">
        <f aca="false">IF(S5148=R5148,"Yes","No")</f>
        <v>Yes</v>
      </c>
    </row>
    <row r="5149" customFormat="false" ht="15" hidden="false" customHeight="false" outlineLevel="0" collapsed="false">
      <c r="A5149" s="15" t="n">
        <v>7340</v>
      </c>
      <c r="B5149" s="16" t="n">
        <v>5.37412652870564</v>
      </c>
      <c r="C5149" s="15" t="n">
        <v>300</v>
      </c>
      <c r="D5149" s="15" t="n">
        <v>500</v>
      </c>
      <c r="E5149" s="15" t="n">
        <v>30</v>
      </c>
      <c r="F5149" s="16" t="n">
        <v>0.738112811416104</v>
      </c>
      <c r="G5149" s="17" t="s">
        <v>101</v>
      </c>
      <c r="H5149" s="18" t="n">
        <v>0.3</v>
      </c>
      <c r="I5149" s="18" t="n">
        <v>1</v>
      </c>
      <c r="J5149" s="19" t="n">
        <v>0.935649141390446</v>
      </c>
      <c r="K5149" s="19" t="n">
        <v>0.462651933167715</v>
      </c>
      <c r="L5149" s="16" t="n">
        <v>11.8372831028759</v>
      </c>
      <c r="M5149" s="19" t="n">
        <v>0.797052895640398</v>
      </c>
      <c r="N5149" s="19" t="n">
        <v>0.591817617570502</v>
      </c>
      <c r="O5149" s="19" t="n">
        <v>0.935649141390446</v>
      </c>
      <c r="P5149" s="19" t="n">
        <v>0.41478882616505</v>
      </c>
      <c r="Q5149" s="17" t="s">
        <v>29</v>
      </c>
      <c r="R5149" s="5" t="str">
        <f aca="false">IF(OR(Q5149="Steel plate",Q5149="Concrete jacket"),"Steel plate or jacket",Q5149)</f>
        <v>Monitor</v>
      </c>
      <c r="S5149" s="5" t="str">
        <f aca="false">IF(O5149&lt;='Tree rules'!$C$4,IF(N5149&lt;='Tree rules'!$C$5,IF(P5149&lt;='Tree rules'!$C$7,"Monitor","Polymer laminate"),IF(P5149&lt;='Tree rules'!$C$8,"Seal cracks","Polymer laminate")),IF(O5149&lt;='Tree rules'!$C$6,IF(P5149&lt;='Tree rules'!$C$9,"Polymer laminate","Steel plate or jacket"),IF(L5149&lt;='Tree rules'!$C$10,"Steel plate or jacket","Polymer laminate")))</f>
        <v>Monitor</v>
      </c>
      <c r="T5149" s="5" t="str">
        <f aca="false">IF(S5149=R5149,"Yes","No")</f>
        <v>Yes</v>
      </c>
    </row>
    <row r="5150" customFormat="false" ht="15" hidden="false" customHeight="false" outlineLevel="0" collapsed="false">
      <c r="A5150" s="15" t="n">
        <v>7341</v>
      </c>
      <c r="B5150" s="16" t="n">
        <v>5.75187295202902</v>
      </c>
      <c r="C5150" s="15" t="n">
        <v>300</v>
      </c>
      <c r="D5150" s="15" t="n">
        <v>550</v>
      </c>
      <c r="E5150" s="15" t="n">
        <v>25</v>
      </c>
      <c r="F5150" s="16" t="n">
        <v>0.625815269639401</v>
      </c>
      <c r="G5150" s="17" t="s">
        <v>101</v>
      </c>
      <c r="H5150" s="18" t="n">
        <v>0.3</v>
      </c>
      <c r="I5150" s="18" t="n">
        <v>1</v>
      </c>
      <c r="J5150" s="19" t="n">
        <v>0.931697886220783</v>
      </c>
      <c r="K5150" s="19" t="n">
        <v>0.434032002874614</v>
      </c>
      <c r="L5150" s="16" t="n">
        <v>11.4579142470698</v>
      </c>
      <c r="M5150" s="19" t="n">
        <v>0.716082812034388</v>
      </c>
      <c r="N5150" s="19" t="n">
        <v>0.730709487887744</v>
      </c>
      <c r="O5150" s="19" t="n">
        <v>0.931697886220783</v>
      </c>
      <c r="P5150" s="19" t="n">
        <v>0.404507480006021</v>
      </c>
      <c r="Q5150" s="17" t="s">
        <v>29</v>
      </c>
      <c r="R5150" s="5" t="str">
        <f aca="false">IF(OR(Q5150="Steel plate",Q5150="Concrete jacket"),"Steel plate or jacket",Q5150)</f>
        <v>Monitor</v>
      </c>
      <c r="S5150" s="5" t="str">
        <f aca="false">IF(O5150&lt;='Tree rules'!$C$4,IF(N5150&lt;='Tree rules'!$C$5,IF(P5150&lt;='Tree rules'!$C$7,"Monitor","Polymer laminate"),IF(P5150&lt;='Tree rules'!$C$8,"Seal cracks","Polymer laminate")),IF(O5150&lt;='Tree rules'!$C$6,IF(P5150&lt;='Tree rules'!$C$9,"Polymer laminate","Steel plate or jacket"),IF(L5150&lt;='Tree rules'!$C$10,"Steel plate or jacket","Polymer laminate")))</f>
        <v>Monitor</v>
      </c>
      <c r="T5150" s="5" t="str">
        <f aca="false">IF(S5150=R5150,"Yes","No")</f>
        <v>Yes</v>
      </c>
    </row>
    <row r="5151" customFormat="false" ht="15" hidden="false" customHeight="false" outlineLevel="0" collapsed="false">
      <c r="A5151" s="15" t="n">
        <v>7342</v>
      </c>
      <c r="B5151" s="16" t="n">
        <v>7.36707901959365</v>
      </c>
      <c r="C5151" s="15" t="n">
        <v>230</v>
      </c>
      <c r="D5151" s="15" t="n">
        <v>725</v>
      </c>
      <c r="E5151" s="15" t="n">
        <v>30</v>
      </c>
      <c r="F5151" s="16" t="n">
        <v>0.605277628974978</v>
      </c>
      <c r="G5151" s="17" t="s">
        <v>101</v>
      </c>
      <c r="H5151" s="18" t="n">
        <v>0.3</v>
      </c>
      <c r="I5151" s="18" t="n">
        <v>2</v>
      </c>
      <c r="J5151" s="19" t="n">
        <v>0.988291345920537</v>
      </c>
      <c r="K5151" s="19" t="n">
        <v>0.455193558443244</v>
      </c>
      <c r="L5151" s="16" t="n">
        <v>10.8819483302713</v>
      </c>
      <c r="M5151" s="19" t="n">
        <v>0.821228749568679</v>
      </c>
      <c r="N5151" s="19" t="n">
        <v>1.04497524842268</v>
      </c>
      <c r="O5151" s="19" t="n">
        <v>1.52671883731284</v>
      </c>
      <c r="P5151" s="19" t="n">
        <v>0.452981566031392</v>
      </c>
      <c r="Q5151" s="17" t="s">
        <v>104</v>
      </c>
      <c r="R5151" s="5" t="str">
        <f aca="false">IF(OR(Q5151="Steel plate",Q5151="Concrete jacket"),"Steel plate or jacket",Q5151)</f>
        <v>Steel plate or jacket</v>
      </c>
      <c r="S5151" s="5" t="str">
        <f aca="false">IF(O5151&lt;='Tree rules'!$C$4,IF(N5151&lt;='Tree rules'!$C$5,IF(P5151&lt;='Tree rules'!$C$7,"Monitor","Polymer laminate"),IF(P5151&lt;='Tree rules'!$C$8,"Seal cracks","Polymer laminate")),IF(O5151&lt;='Tree rules'!$C$6,IF(P5151&lt;='Tree rules'!$C$9,"Polymer laminate","Steel plate or jacket"),IF(L5151&lt;='Tree rules'!$C$10,"Steel plate or jacket","Polymer laminate")))</f>
        <v>Steel plate or jacket</v>
      </c>
      <c r="T5151" s="5" t="str">
        <f aca="false">IF(S5151=R5151,"Yes","No")</f>
        <v>Yes</v>
      </c>
    </row>
    <row r="5152" customFormat="false" ht="15" hidden="false" customHeight="false" outlineLevel="0" collapsed="false">
      <c r="A5152" s="15" t="n">
        <v>7343</v>
      </c>
      <c r="B5152" s="16" t="n">
        <v>3.50211174941354</v>
      </c>
      <c r="C5152" s="15" t="n">
        <v>300</v>
      </c>
      <c r="D5152" s="15" t="n">
        <v>325</v>
      </c>
      <c r="E5152" s="15" t="n">
        <v>25</v>
      </c>
      <c r="F5152" s="16" t="n">
        <v>0.536642161467296</v>
      </c>
      <c r="G5152" s="17" t="s">
        <v>103</v>
      </c>
      <c r="H5152" s="18" t="n">
        <v>0.2</v>
      </c>
      <c r="I5152" s="18" t="n">
        <v>2</v>
      </c>
      <c r="J5152" s="19" t="n">
        <v>0.997053014436327</v>
      </c>
      <c r="K5152" s="19" t="n">
        <v>0.482404896639593</v>
      </c>
      <c r="L5152" s="16" t="n">
        <v>12.463031136703</v>
      </c>
      <c r="M5152" s="19" t="n">
        <v>0.270036830506053</v>
      </c>
      <c r="N5152" s="19" t="n">
        <v>1.77892199773499</v>
      </c>
      <c r="O5152" s="19" t="n">
        <v>1.5131227724993</v>
      </c>
      <c r="P5152" s="19" t="n">
        <v>1.14922334192579</v>
      </c>
      <c r="Q5152" s="17" t="s">
        <v>31</v>
      </c>
      <c r="R5152" s="5" t="str">
        <f aca="false">IF(OR(Q5152="Steel plate",Q5152="Concrete jacket"),"Steel plate or jacket",Q5152)</f>
        <v>Polymer laminate</v>
      </c>
      <c r="S5152" s="5" t="str">
        <f aca="false">IF(O5152&lt;='Tree rules'!$C$4,IF(N5152&lt;='Tree rules'!$C$5,IF(P5152&lt;='Tree rules'!$C$7,"Monitor","Polymer laminate"),IF(P5152&lt;='Tree rules'!$C$8,"Seal cracks","Polymer laminate")),IF(O5152&lt;='Tree rules'!$C$6,IF(P5152&lt;='Tree rules'!$C$9,"Polymer laminate","Steel plate or jacket"),IF(L5152&lt;='Tree rules'!$C$10,"Steel plate or jacket","Polymer laminate")))</f>
        <v>Steel plate or jacket</v>
      </c>
      <c r="T5152" s="5" t="str">
        <f aca="false">IF(S5152=R5152,"Yes","No")</f>
        <v>No</v>
      </c>
    </row>
    <row r="5153" customFormat="false" ht="15" hidden="false" customHeight="false" outlineLevel="0" collapsed="false">
      <c r="A5153" s="15" t="n">
        <v>7344</v>
      </c>
      <c r="B5153" s="16" t="n">
        <v>4.67199482108292</v>
      </c>
      <c r="C5153" s="15" t="n">
        <v>230</v>
      </c>
      <c r="D5153" s="15" t="n">
        <v>400</v>
      </c>
      <c r="E5153" s="15" t="n">
        <v>20</v>
      </c>
      <c r="F5153" s="16" t="n">
        <v>0.552502860426148</v>
      </c>
      <c r="G5153" s="17" t="s">
        <v>103</v>
      </c>
      <c r="H5153" s="18" t="n">
        <v>0.2</v>
      </c>
      <c r="I5153" s="18" t="n">
        <v>1</v>
      </c>
      <c r="J5153" s="19" t="n">
        <v>0.959827425220825</v>
      </c>
      <c r="K5153" s="19" t="n">
        <v>0.441269267187354</v>
      </c>
      <c r="L5153" s="16" t="n">
        <v>13.1235809580981</v>
      </c>
      <c r="M5153" s="19" t="n">
        <v>0.396284300016122</v>
      </c>
      <c r="N5153" s="19" t="n">
        <v>0.973080810191245</v>
      </c>
      <c r="O5153" s="19" t="n">
        <v>0.959827425220825</v>
      </c>
      <c r="P5153" s="19" t="n">
        <v>0.737184003059294</v>
      </c>
      <c r="Q5153" s="17" t="s">
        <v>29</v>
      </c>
      <c r="R5153" s="5" t="str">
        <f aca="false">IF(OR(Q5153="Steel plate",Q5153="Concrete jacket"),"Steel plate or jacket",Q5153)</f>
        <v>Monitor</v>
      </c>
      <c r="S5153" s="5" t="str">
        <f aca="false">IF(O5153&lt;='Tree rules'!$C$4,IF(N5153&lt;='Tree rules'!$C$5,IF(P5153&lt;='Tree rules'!$C$7,"Monitor","Polymer laminate"),IF(P5153&lt;='Tree rules'!$C$8,"Seal cracks","Polymer laminate")),IF(O5153&lt;='Tree rules'!$C$6,IF(P5153&lt;='Tree rules'!$C$9,"Polymer laminate","Steel plate or jacket"),IF(L5153&lt;='Tree rules'!$C$10,"Steel plate or jacket","Polymer laminate")))</f>
        <v>Monitor</v>
      </c>
      <c r="T5153" s="5" t="str">
        <f aca="false">IF(S5153=R5153,"Yes","No")</f>
        <v>Yes</v>
      </c>
    </row>
    <row r="5154" customFormat="false" ht="15" hidden="false" customHeight="false" outlineLevel="0" collapsed="false">
      <c r="A5154" s="15" t="n">
        <v>7345</v>
      </c>
      <c r="B5154" s="16" t="n">
        <v>4.72776491223066</v>
      </c>
      <c r="C5154" s="15" t="n">
        <v>230</v>
      </c>
      <c r="D5154" s="15" t="n">
        <v>400</v>
      </c>
      <c r="E5154" s="15" t="n">
        <v>30</v>
      </c>
      <c r="F5154" s="16" t="n">
        <v>0.740832460684402</v>
      </c>
      <c r="G5154" s="17" t="s">
        <v>101</v>
      </c>
      <c r="H5154" s="18" t="n">
        <v>0.3</v>
      </c>
      <c r="I5154" s="18" t="n">
        <v>1.5</v>
      </c>
      <c r="J5154" s="19" t="n">
        <v>0.864937153506889</v>
      </c>
      <c r="K5154" s="19" t="n">
        <v>0.643284515437742</v>
      </c>
      <c r="L5154" s="16" t="n">
        <v>13.3552681136459</v>
      </c>
      <c r="M5154" s="19" t="n">
        <v>0.613811341407479</v>
      </c>
      <c r="N5154" s="19" t="n">
        <v>0.740239431068463</v>
      </c>
      <c r="O5154" s="19" t="n">
        <v>1.01920539142145</v>
      </c>
      <c r="P5154" s="19" t="n">
        <v>0.630660054583295</v>
      </c>
      <c r="Q5154" s="17" t="s">
        <v>31</v>
      </c>
      <c r="R5154" s="5" t="str">
        <f aca="false">IF(OR(Q5154="Steel plate",Q5154="Concrete jacket"),"Steel plate or jacket",Q5154)</f>
        <v>Polymer laminate</v>
      </c>
      <c r="S5154" s="5" t="str">
        <f aca="false">IF(O5154&lt;='Tree rules'!$C$4,IF(N5154&lt;='Tree rules'!$C$5,IF(P5154&lt;='Tree rules'!$C$7,"Monitor","Polymer laminate"),IF(P5154&lt;='Tree rules'!$C$8,"Seal cracks","Polymer laminate")),IF(O5154&lt;='Tree rules'!$C$6,IF(P5154&lt;='Tree rules'!$C$9,"Polymer laminate","Steel plate or jacket"),IF(L5154&lt;='Tree rules'!$C$10,"Steel plate or jacket","Polymer laminate")))</f>
        <v>Polymer laminate</v>
      </c>
      <c r="T5154" s="5" t="str">
        <f aca="false">IF(S5154=R5154,"Yes","No")</f>
        <v>Yes</v>
      </c>
    </row>
    <row r="5155" customFormat="false" ht="15" hidden="false" customHeight="false" outlineLevel="0" collapsed="false">
      <c r="A5155" s="15" t="n">
        <v>7346</v>
      </c>
      <c r="B5155" s="16" t="n">
        <v>4.32589684556729</v>
      </c>
      <c r="C5155" s="15" t="n">
        <v>230</v>
      </c>
      <c r="D5155" s="15" t="n">
        <v>350</v>
      </c>
      <c r="E5155" s="15" t="n">
        <v>30</v>
      </c>
      <c r="F5155" s="16" t="n">
        <v>0.64278110559382</v>
      </c>
      <c r="G5155" s="17" t="s">
        <v>103</v>
      </c>
      <c r="H5155" s="18" t="n">
        <v>0.2</v>
      </c>
      <c r="I5155" s="18" t="n">
        <v>1</v>
      </c>
      <c r="J5155" s="19" t="n">
        <v>0.968238246147985</v>
      </c>
      <c r="K5155" s="19" t="n">
        <v>0.516111120396619</v>
      </c>
      <c r="L5155" s="16" t="n">
        <v>14.1369177959715</v>
      </c>
      <c r="M5155" s="19" t="n">
        <v>0.377922812632383</v>
      </c>
      <c r="N5155" s="19" t="n">
        <v>1.01324762797794</v>
      </c>
      <c r="O5155" s="19" t="n">
        <v>0.968238246147985</v>
      </c>
      <c r="P5155" s="19" t="n">
        <v>0.829555435888337</v>
      </c>
      <c r="Q5155" s="17" t="s">
        <v>30</v>
      </c>
      <c r="R5155" s="5" t="str">
        <f aca="false">IF(OR(Q5155="Steel plate",Q5155="Concrete jacket"),"Steel plate or jacket",Q5155)</f>
        <v>Seal cracks</v>
      </c>
      <c r="S5155" s="5" t="str">
        <f aca="false">IF(O5155&lt;='Tree rules'!$C$4,IF(N5155&lt;='Tree rules'!$C$5,IF(P5155&lt;='Tree rules'!$C$7,"Monitor","Polymer laminate"),IF(P5155&lt;='Tree rules'!$C$8,"Seal cracks","Polymer laminate")),IF(O5155&lt;='Tree rules'!$C$6,IF(P5155&lt;='Tree rules'!$C$9,"Polymer laminate","Steel plate or jacket"),IF(L5155&lt;='Tree rules'!$C$10,"Steel plate or jacket","Polymer laminate")))</f>
        <v>Seal cracks</v>
      </c>
      <c r="T5155" s="5" t="str">
        <f aca="false">IF(S5155=R5155,"Yes","No")</f>
        <v>Yes</v>
      </c>
    </row>
    <row r="5156" customFormat="false" ht="15" hidden="false" customHeight="false" outlineLevel="0" collapsed="false">
      <c r="A5156" s="15" t="n">
        <v>7347</v>
      </c>
      <c r="B5156" s="16" t="n">
        <v>3.36991357170202</v>
      </c>
      <c r="C5156" s="15" t="n">
        <v>300</v>
      </c>
      <c r="D5156" s="15" t="n">
        <v>300</v>
      </c>
      <c r="E5156" s="15" t="n">
        <v>30</v>
      </c>
      <c r="F5156" s="16" t="n">
        <v>0.791582400904515</v>
      </c>
      <c r="G5156" s="17" t="s">
        <v>103</v>
      </c>
      <c r="H5156" s="18" t="n">
        <v>0.2</v>
      </c>
      <c r="I5156" s="18" t="n">
        <v>2</v>
      </c>
      <c r="J5156" s="19" t="n">
        <v>0.911452904935035</v>
      </c>
      <c r="K5156" s="19" t="n">
        <v>0.550743537663114</v>
      </c>
      <c r="L5156" s="16" t="n">
        <v>13.2673762665434</v>
      </c>
      <c r="M5156" s="19" t="n">
        <v>0.561207338598921</v>
      </c>
      <c r="N5156" s="19" t="n">
        <v>1.70644166443506</v>
      </c>
      <c r="O5156" s="19" t="n">
        <v>1.32092901259283</v>
      </c>
      <c r="P5156" s="19" t="n">
        <v>0.702069606844499</v>
      </c>
      <c r="Q5156" s="17" t="s">
        <v>31</v>
      </c>
      <c r="R5156" s="5" t="str">
        <f aca="false">IF(OR(Q5156="Steel plate",Q5156="Concrete jacket"),"Steel plate or jacket",Q5156)</f>
        <v>Polymer laminate</v>
      </c>
      <c r="S5156" s="5" t="str">
        <f aca="false">IF(O5156&lt;='Tree rules'!$C$4,IF(N5156&lt;='Tree rules'!$C$5,IF(P5156&lt;='Tree rules'!$C$7,"Monitor","Polymer laminate"),IF(P5156&lt;='Tree rules'!$C$8,"Seal cracks","Polymer laminate")),IF(O5156&lt;='Tree rules'!$C$6,IF(P5156&lt;='Tree rules'!$C$9,"Polymer laminate","Steel plate or jacket"),IF(L5156&lt;='Tree rules'!$C$10,"Steel plate or jacket","Polymer laminate")))</f>
        <v>Polymer laminate</v>
      </c>
      <c r="T5156" s="5" t="str">
        <f aca="false">IF(S5156=R5156,"Yes","No")</f>
        <v>Yes</v>
      </c>
    </row>
    <row r="5157" customFormat="false" ht="15" hidden="false" customHeight="false" outlineLevel="0" collapsed="false">
      <c r="A5157" s="15" t="n">
        <v>7349</v>
      </c>
      <c r="B5157" s="16" t="n">
        <v>3.9431339399118</v>
      </c>
      <c r="C5157" s="15" t="n">
        <v>230</v>
      </c>
      <c r="D5157" s="15" t="n">
        <v>400</v>
      </c>
      <c r="E5157" s="15" t="n">
        <v>25</v>
      </c>
      <c r="F5157" s="16" t="n">
        <v>0.773612658059818</v>
      </c>
      <c r="G5157" s="17" t="s">
        <v>102</v>
      </c>
      <c r="H5157" s="18" t="n">
        <v>0.1</v>
      </c>
      <c r="I5157" s="18" t="n">
        <v>2</v>
      </c>
      <c r="J5157" s="19" t="n">
        <v>0.992531697117039</v>
      </c>
      <c r="K5157" s="19" t="n">
        <v>0.447833989386496</v>
      </c>
      <c r="L5157" s="16" t="n">
        <v>11.6316635395628</v>
      </c>
      <c r="M5157" s="19" t="n">
        <v>0.791039747113195</v>
      </c>
      <c r="N5157" s="19" t="n">
        <v>4.26098236611191</v>
      </c>
      <c r="O5157" s="19" t="n">
        <v>1.54057396472161</v>
      </c>
      <c r="P5157" s="19" t="n">
        <v>0.494830094293692</v>
      </c>
      <c r="Q5157" s="17" t="s">
        <v>31</v>
      </c>
      <c r="R5157" s="5" t="str">
        <f aca="false">IF(OR(Q5157="Steel plate",Q5157="Concrete jacket"),"Steel plate or jacket",Q5157)</f>
        <v>Polymer laminate</v>
      </c>
      <c r="S5157" s="5" t="str">
        <f aca="false">IF(O5157&lt;='Tree rules'!$C$4,IF(N5157&lt;='Tree rules'!$C$5,IF(P5157&lt;='Tree rules'!$C$7,"Monitor","Polymer laminate"),IF(P5157&lt;='Tree rules'!$C$8,"Seal cracks","Polymer laminate")),IF(O5157&lt;='Tree rules'!$C$6,IF(P5157&lt;='Tree rules'!$C$9,"Polymer laminate","Steel plate or jacket"),IF(L5157&lt;='Tree rules'!$C$10,"Steel plate or jacket","Polymer laminate")))</f>
        <v>Steel plate or jacket</v>
      </c>
      <c r="T5157" s="5" t="str">
        <f aca="false">IF(S5157=R5157,"Yes","No")</f>
        <v>No</v>
      </c>
    </row>
    <row r="5158" customFormat="false" ht="15" hidden="false" customHeight="false" outlineLevel="0" collapsed="false">
      <c r="A5158" s="15" t="n">
        <v>7350</v>
      </c>
      <c r="B5158" s="16" t="n">
        <v>4.91947719442032</v>
      </c>
      <c r="C5158" s="15" t="n">
        <v>230</v>
      </c>
      <c r="D5158" s="15" t="n">
        <v>400</v>
      </c>
      <c r="E5158" s="15" t="n">
        <v>30</v>
      </c>
      <c r="F5158" s="16" t="n">
        <v>0.776085141697083</v>
      </c>
      <c r="G5158" s="17" t="s">
        <v>101</v>
      </c>
      <c r="H5158" s="18" t="n">
        <v>0.3</v>
      </c>
      <c r="I5158" s="18" t="n">
        <v>1</v>
      </c>
      <c r="J5158" s="19" t="n">
        <v>0.858933090921264</v>
      </c>
      <c r="K5158" s="19" t="n">
        <v>0.462536663056623</v>
      </c>
      <c r="L5158" s="16" t="n">
        <v>13.9757874841486</v>
      </c>
      <c r="M5158" s="19" t="n">
        <v>0.914969225776207</v>
      </c>
      <c r="N5158" s="19" t="n">
        <v>0.741740227528781</v>
      </c>
      <c r="O5158" s="19" t="n">
        <v>0.858933090921264</v>
      </c>
      <c r="P5158" s="19" t="n">
        <v>0.381323875611285</v>
      </c>
      <c r="Q5158" s="17" t="s">
        <v>29</v>
      </c>
      <c r="R5158" s="5" t="str">
        <f aca="false">IF(OR(Q5158="Steel plate",Q5158="Concrete jacket"),"Steel plate or jacket",Q5158)</f>
        <v>Monitor</v>
      </c>
      <c r="S5158" s="5" t="str">
        <f aca="false">IF(O5158&lt;='Tree rules'!$C$4,IF(N5158&lt;='Tree rules'!$C$5,IF(P5158&lt;='Tree rules'!$C$7,"Monitor","Polymer laminate"),IF(P5158&lt;='Tree rules'!$C$8,"Seal cracks","Polymer laminate")),IF(O5158&lt;='Tree rules'!$C$6,IF(P5158&lt;='Tree rules'!$C$9,"Polymer laminate","Steel plate or jacket"),IF(L5158&lt;='Tree rules'!$C$10,"Steel plate or jacket","Polymer laminate")))</f>
        <v>Monitor</v>
      </c>
      <c r="T5158" s="5" t="str">
        <f aca="false">IF(S5158=R5158,"Yes","No")</f>
        <v>Yes</v>
      </c>
    </row>
    <row r="5159" customFormat="false" ht="15" hidden="false" customHeight="false" outlineLevel="0" collapsed="false">
      <c r="A5159" s="15" t="n">
        <v>7351</v>
      </c>
      <c r="B5159" s="16" t="n">
        <v>3.00363964868525</v>
      </c>
      <c r="C5159" s="15" t="n">
        <v>300</v>
      </c>
      <c r="D5159" s="15" t="n">
        <v>300</v>
      </c>
      <c r="E5159" s="15" t="n">
        <v>30</v>
      </c>
      <c r="F5159" s="16" t="n">
        <v>0.883711013668015</v>
      </c>
      <c r="G5159" s="17" t="s">
        <v>102</v>
      </c>
      <c r="H5159" s="18" t="n">
        <v>0.1</v>
      </c>
      <c r="I5159" s="18" t="n">
        <v>2</v>
      </c>
      <c r="J5159" s="19" t="n">
        <v>0.861848847815785</v>
      </c>
      <c r="K5159" s="19" t="n">
        <v>0.597759038053371</v>
      </c>
      <c r="L5159" s="16" t="n">
        <v>12.6735850155496</v>
      </c>
      <c r="M5159" s="19" t="n">
        <v>0.453511744557233</v>
      </c>
      <c r="N5159" s="19" t="n">
        <v>4.6847846121896</v>
      </c>
      <c r="O5159" s="19" t="n">
        <v>1.2085197574138</v>
      </c>
      <c r="P5159" s="19" t="n">
        <v>0.711579814653582</v>
      </c>
      <c r="Q5159" s="17" t="s">
        <v>31</v>
      </c>
      <c r="R5159" s="5" t="str">
        <f aca="false">IF(OR(Q5159="Steel plate",Q5159="Concrete jacket"),"Steel plate or jacket",Q5159)</f>
        <v>Polymer laminate</v>
      </c>
      <c r="S5159" s="5" t="str">
        <f aca="false">IF(O5159&lt;='Tree rules'!$C$4,IF(N5159&lt;='Tree rules'!$C$5,IF(P5159&lt;='Tree rules'!$C$7,"Monitor","Polymer laminate"),IF(P5159&lt;='Tree rules'!$C$8,"Seal cracks","Polymer laminate")),IF(O5159&lt;='Tree rules'!$C$6,IF(P5159&lt;='Tree rules'!$C$9,"Polymer laminate","Steel plate or jacket"),IF(L5159&lt;='Tree rules'!$C$10,"Steel plate or jacket","Polymer laminate")))</f>
        <v>Polymer laminate</v>
      </c>
      <c r="T5159" s="5" t="str">
        <f aca="false">IF(S5159=R5159,"Yes","No")</f>
        <v>Yes</v>
      </c>
    </row>
    <row r="5160" customFormat="false" ht="15" hidden="false" customHeight="false" outlineLevel="0" collapsed="false">
      <c r="A5160" s="15" t="n">
        <v>7353</v>
      </c>
      <c r="B5160" s="16" t="n">
        <v>4.15746081203557</v>
      </c>
      <c r="C5160" s="15" t="n">
        <v>230</v>
      </c>
      <c r="D5160" s="15" t="n">
        <v>325</v>
      </c>
      <c r="E5160" s="15" t="n">
        <v>30</v>
      </c>
      <c r="F5160" s="16" t="n">
        <v>0.626653981080713</v>
      </c>
      <c r="G5160" s="17" t="s">
        <v>101</v>
      </c>
      <c r="H5160" s="18" t="n">
        <v>0.3</v>
      </c>
      <c r="I5160" s="18" t="n">
        <v>1.5</v>
      </c>
      <c r="J5160" s="19" t="n">
        <v>0.932310265875758</v>
      </c>
      <c r="K5160" s="19" t="n">
        <v>0.618072741384095</v>
      </c>
      <c r="L5160" s="16" t="n">
        <v>14.9012932331024</v>
      </c>
      <c r="M5160" s="19" t="n">
        <v>0.444175801785944</v>
      </c>
      <c r="N5160" s="19" t="n">
        <v>1.07592376353752</v>
      </c>
      <c r="O5160" s="19" t="n">
        <v>1.11034761788846</v>
      </c>
      <c r="P5160" s="19" t="n">
        <v>0.793144827321246</v>
      </c>
      <c r="Q5160" s="17" t="s">
        <v>31</v>
      </c>
      <c r="R5160" s="5" t="str">
        <f aca="false">IF(OR(Q5160="Steel plate",Q5160="Concrete jacket"),"Steel plate or jacket",Q5160)</f>
        <v>Polymer laminate</v>
      </c>
      <c r="S5160" s="5" t="str">
        <f aca="false">IF(O5160&lt;='Tree rules'!$C$4,IF(N5160&lt;='Tree rules'!$C$5,IF(P5160&lt;='Tree rules'!$C$7,"Monitor","Polymer laminate"),IF(P5160&lt;='Tree rules'!$C$8,"Seal cracks","Polymer laminate")),IF(O5160&lt;='Tree rules'!$C$6,IF(P5160&lt;='Tree rules'!$C$9,"Polymer laminate","Steel plate or jacket"),IF(L5160&lt;='Tree rules'!$C$10,"Steel plate or jacket","Polymer laminate")))</f>
        <v>Polymer laminate</v>
      </c>
      <c r="T5160" s="5" t="str">
        <f aca="false">IF(S5160=R5160,"Yes","No")</f>
        <v>Yes</v>
      </c>
    </row>
    <row r="5161" customFormat="false" ht="15" hidden="false" customHeight="false" outlineLevel="0" collapsed="false">
      <c r="A5161" s="15" t="n">
        <v>7354</v>
      </c>
      <c r="B5161" s="16" t="n">
        <v>6.54893356175368</v>
      </c>
      <c r="C5161" s="15" t="n">
        <v>230</v>
      </c>
      <c r="D5161" s="15" t="n">
        <v>625</v>
      </c>
      <c r="E5161" s="15" t="n">
        <v>30</v>
      </c>
      <c r="F5161" s="16" t="n">
        <v>0.710178431223674</v>
      </c>
      <c r="G5161" s="17" t="s">
        <v>101</v>
      </c>
      <c r="H5161" s="18" t="n">
        <v>0.3</v>
      </c>
      <c r="I5161" s="18" t="n">
        <v>1.5</v>
      </c>
      <c r="J5161" s="19" t="n">
        <v>0.909942432223127</v>
      </c>
      <c r="K5161" s="19" t="n">
        <v>0.539329179418843</v>
      </c>
      <c r="L5161" s="16" t="n">
        <v>11.3499715108383</v>
      </c>
      <c r="M5161" s="19" t="n">
        <v>0.86178258169089</v>
      </c>
      <c r="N5161" s="19" t="n">
        <v>0.751471941255671</v>
      </c>
      <c r="O5161" s="19" t="n">
        <v>1.11953439569005</v>
      </c>
      <c r="P5161" s="19" t="n">
        <v>0.430785570769668</v>
      </c>
      <c r="Q5161" s="17" t="s">
        <v>31</v>
      </c>
      <c r="R5161" s="5" t="str">
        <f aca="false">IF(OR(Q5161="Steel plate",Q5161="Concrete jacket"),"Steel plate or jacket",Q5161)</f>
        <v>Polymer laminate</v>
      </c>
      <c r="S5161" s="5" t="str">
        <f aca="false">IF(O5161&lt;='Tree rules'!$C$4,IF(N5161&lt;='Tree rules'!$C$5,IF(P5161&lt;='Tree rules'!$C$7,"Monitor","Polymer laminate"),IF(P5161&lt;='Tree rules'!$C$8,"Seal cracks","Polymer laminate")),IF(O5161&lt;='Tree rules'!$C$6,IF(P5161&lt;='Tree rules'!$C$9,"Polymer laminate","Steel plate or jacket"),IF(L5161&lt;='Tree rules'!$C$10,"Steel plate or jacket","Polymer laminate")))</f>
        <v>Polymer laminate</v>
      </c>
      <c r="T5161" s="5" t="str">
        <f aca="false">IF(S5161=R5161,"Yes","No")</f>
        <v>Yes</v>
      </c>
    </row>
    <row r="5162" customFormat="false" ht="15" hidden="false" customHeight="false" outlineLevel="0" collapsed="false">
      <c r="A5162" s="15" t="n">
        <v>7355</v>
      </c>
      <c r="B5162" s="16" t="n">
        <v>3.40105072128159</v>
      </c>
      <c r="C5162" s="15" t="n">
        <v>300</v>
      </c>
      <c r="D5162" s="15" t="n">
        <v>300</v>
      </c>
      <c r="E5162" s="15" t="n">
        <v>25</v>
      </c>
      <c r="F5162" s="16" t="n">
        <v>0.831109167616348</v>
      </c>
      <c r="G5162" s="17" t="s">
        <v>103</v>
      </c>
      <c r="H5162" s="18" t="n">
        <v>0.2</v>
      </c>
      <c r="I5162" s="18" t="n">
        <v>1</v>
      </c>
      <c r="J5162" s="19" t="n">
        <v>0.861172075509108</v>
      </c>
      <c r="K5162" s="19" t="n">
        <v>0.407082789849446</v>
      </c>
      <c r="L5162" s="16" t="n">
        <v>13.4962330209587</v>
      </c>
      <c r="M5162" s="19" t="n">
        <v>0.283917538945113</v>
      </c>
      <c r="N5162" s="19" t="n">
        <v>1.47882960639908</v>
      </c>
      <c r="O5162" s="19" t="n">
        <v>0.861172075509107</v>
      </c>
      <c r="P5162" s="19" t="n">
        <v>1.00747280483715</v>
      </c>
      <c r="Q5162" s="17" t="s">
        <v>31</v>
      </c>
      <c r="R5162" s="5" t="str">
        <f aca="false">IF(OR(Q5162="Steel plate",Q5162="Concrete jacket"),"Steel plate or jacket",Q5162)</f>
        <v>Polymer laminate</v>
      </c>
      <c r="S5162" s="5" t="str">
        <f aca="false">IF(O5162&lt;='Tree rules'!$C$4,IF(N5162&lt;='Tree rules'!$C$5,IF(P5162&lt;='Tree rules'!$C$7,"Monitor","Polymer laminate"),IF(P5162&lt;='Tree rules'!$C$8,"Seal cracks","Polymer laminate")),IF(O5162&lt;='Tree rules'!$C$6,IF(P5162&lt;='Tree rules'!$C$9,"Polymer laminate","Steel plate or jacket"),IF(L5162&lt;='Tree rules'!$C$10,"Steel plate or jacket","Polymer laminate")))</f>
        <v>Polymer laminate</v>
      </c>
      <c r="T5162" s="5" t="str">
        <f aca="false">IF(S5162=R5162,"Yes","No")</f>
        <v>Yes</v>
      </c>
    </row>
    <row r="5163" customFormat="false" ht="15" hidden="false" customHeight="false" outlineLevel="0" collapsed="false">
      <c r="A5163" s="15" t="n">
        <v>7356</v>
      </c>
      <c r="B5163" s="16" t="n">
        <v>7.38604056079482</v>
      </c>
      <c r="C5163" s="15" t="n">
        <v>230</v>
      </c>
      <c r="D5163" s="15" t="n">
        <v>700</v>
      </c>
      <c r="E5163" s="15" t="n">
        <v>30</v>
      </c>
      <c r="F5163" s="16" t="n">
        <v>0.628486127018497</v>
      </c>
      <c r="G5163" s="17" t="s">
        <v>101</v>
      </c>
      <c r="H5163" s="18" t="n">
        <v>0.3</v>
      </c>
      <c r="I5163" s="18" t="n">
        <v>1.5</v>
      </c>
      <c r="J5163" s="19" t="n">
        <v>0.867950809421089</v>
      </c>
      <c r="K5163" s="19" t="n">
        <v>0.628719136333764</v>
      </c>
      <c r="L5163" s="16" t="n">
        <v>11.3282830687037</v>
      </c>
      <c r="M5163" s="19" t="n">
        <v>0.589758054103583</v>
      </c>
      <c r="N5163" s="19" t="n">
        <v>0.715183745947724</v>
      </c>
      <c r="O5163" s="19" t="n">
        <v>1.02907757249193</v>
      </c>
      <c r="P5163" s="19" t="n">
        <v>0.560971112981619</v>
      </c>
      <c r="Q5163" s="17" t="s">
        <v>31</v>
      </c>
      <c r="R5163" s="5" t="str">
        <f aca="false">IF(OR(Q5163="Steel plate",Q5163="Concrete jacket"),"Steel plate or jacket",Q5163)</f>
        <v>Polymer laminate</v>
      </c>
      <c r="S5163" s="5" t="str">
        <f aca="false">IF(O5163&lt;='Tree rules'!$C$4,IF(N5163&lt;='Tree rules'!$C$5,IF(P5163&lt;='Tree rules'!$C$7,"Monitor","Polymer laminate"),IF(P5163&lt;='Tree rules'!$C$8,"Seal cracks","Polymer laminate")),IF(O5163&lt;='Tree rules'!$C$6,IF(P5163&lt;='Tree rules'!$C$9,"Polymer laminate","Steel plate or jacket"),IF(L5163&lt;='Tree rules'!$C$10,"Steel plate or jacket","Polymer laminate")))</f>
        <v>Polymer laminate</v>
      </c>
      <c r="T5163" s="5" t="str">
        <f aca="false">IF(S5163=R5163,"Yes","No")</f>
        <v>Yes</v>
      </c>
    </row>
    <row r="5164" customFormat="false" ht="15" hidden="false" customHeight="false" outlineLevel="0" collapsed="false">
      <c r="A5164" s="15" t="n">
        <v>7357</v>
      </c>
      <c r="B5164" s="16" t="n">
        <v>3.76832013625565</v>
      </c>
      <c r="C5164" s="15" t="n">
        <v>230</v>
      </c>
      <c r="D5164" s="15" t="n">
        <v>325</v>
      </c>
      <c r="E5164" s="15" t="n">
        <v>25</v>
      </c>
      <c r="F5164" s="16" t="n">
        <v>0.699968036696473</v>
      </c>
      <c r="G5164" s="17" t="s">
        <v>103</v>
      </c>
      <c r="H5164" s="18" t="n">
        <v>0.2</v>
      </c>
      <c r="I5164" s="18" t="n">
        <v>1</v>
      </c>
      <c r="J5164" s="19" t="n">
        <v>0.988154499238403</v>
      </c>
      <c r="K5164" s="19" t="n">
        <v>0.505524880879152</v>
      </c>
      <c r="L5164" s="16" t="n">
        <v>13.4103919439703</v>
      </c>
      <c r="M5164" s="19" t="n">
        <v>0.492152833623861</v>
      </c>
      <c r="N5164" s="19" t="n">
        <v>1.01502207445872</v>
      </c>
      <c r="O5164" s="19" t="n">
        <v>0.988154499238403</v>
      </c>
      <c r="P5164" s="19" t="n">
        <v>0.688604504627245</v>
      </c>
      <c r="Q5164" s="17" t="s">
        <v>30</v>
      </c>
      <c r="R5164" s="5" t="str">
        <f aca="false">IF(OR(Q5164="Steel plate",Q5164="Concrete jacket"),"Steel plate or jacket",Q5164)</f>
        <v>Seal cracks</v>
      </c>
      <c r="S5164" s="5" t="str">
        <f aca="false">IF(O5164&lt;='Tree rules'!$C$4,IF(N5164&lt;='Tree rules'!$C$5,IF(P5164&lt;='Tree rules'!$C$7,"Monitor","Polymer laminate"),IF(P5164&lt;='Tree rules'!$C$8,"Seal cracks","Polymer laminate")),IF(O5164&lt;='Tree rules'!$C$6,IF(P5164&lt;='Tree rules'!$C$9,"Polymer laminate","Steel plate or jacket"),IF(L5164&lt;='Tree rules'!$C$10,"Steel plate or jacket","Polymer laminate")))</f>
        <v>Seal cracks</v>
      </c>
      <c r="T5164" s="5" t="str">
        <f aca="false">IF(S5164=R5164,"Yes","No")</f>
        <v>Yes</v>
      </c>
    </row>
    <row r="5165" customFormat="false" ht="15" hidden="false" customHeight="false" outlineLevel="0" collapsed="false">
      <c r="A5165" s="15" t="n">
        <v>7359</v>
      </c>
      <c r="B5165" s="16" t="n">
        <v>4.93444770281301</v>
      </c>
      <c r="C5165" s="15" t="n">
        <v>300</v>
      </c>
      <c r="D5165" s="15" t="n">
        <v>450</v>
      </c>
      <c r="E5165" s="15" t="n">
        <v>20</v>
      </c>
      <c r="F5165" s="16" t="n">
        <v>0.541187364959482</v>
      </c>
      <c r="G5165" s="17" t="s">
        <v>102</v>
      </c>
      <c r="H5165" s="18" t="n">
        <v>0.1</v>
      </c>
      <c r="I5165" s="18" t="n">
        <v>1.5</v>
      </c>
      <c r="J5165" s="19" t="n">
        <v>0.86491931973293</v>
      </c>
      <c r="K5165" s="19" t="n">
        <v>0.600705449308278</v>
      </c>
      <c r="L5165" s="16" t="n">
        <v>12.750510859982</v>
      </c>
      <c r="M5165" s="19" t="n">
        <v>0.887344966377396</v>
      </c>
      <c r="N5165" s="19" t="n">
        <v>3.43916119172455</v>
      </c>
      <c r="O5165" s="19" t="n">
        <v>1.0375981053116</v>
      </c>
      <c r="P5165" s="19" t="n">
        <v>0.349061923114226</v>
      </c>
      <c r="Q5165" s="17" t="s">
        <v>31</v>
      </c>
      <c r="R5165" s="5" t="str">
        <f aca="false">IF(OR(Q5165="Steel plate",Q5165="Concrete jacket"),"Steel plate or jacket",Q5165)</f>
        <v>Polymer laminate</v>
      </c>
      <c r="S5165" s="5" t="str">
        <f aca="false">IF(O5165&lt;='Tree rules'!$C$4,IF(N5165&lt;='Tree rules'!$C$5,IF(P5165&lt;='Tree rules'!$C$7,"Monitor","Polymer laminate"),IF(P5165&lt;='Tree rules'!$C$8,"Seal cracks","Polymer laminate")),IF(O5165&lt;='Tree rules'!$C$6,IF(P5165&lt;='Tree rules'!$C$9,"Polymer laminate","Steel plate or jacket"),IF(L5165&lt;='Tree rules'!$C$10,"Steel plate or jacket","Polymer laminate")))</f>
        <v>Polymer laminate</v>
      </c>
      <c r="T5165" s="5" t="str">
        <f aca="false">IF(S5165=R5165,"Yes","No")</f>
        <v>Yes</v>
      </c>
    </row>
    <row r="5166" customFormat="false" ht="15" hidden="false" customHeight="false" outlineLevel="0" collapsed="false">
      <c r="A5166" s="15" t="n">
        <v>7361</v>
      </c>
      <c r="B5166" s="16" t="n">
        <v>3.61533281922019</v>
      </c>
      <c r="C5166" s="15" t="n">
        <v>230</v>
      </c>
      <c r="D5166" s="15" t="n">
        <v>350</v>
      </c>
      <c r="E5166" s="15" t="n">
        <v>25</v>
      </c>
      <c r="F5166" s="16" t="n">
        <v>0.575119936583944</v>
      </c>
      <c r="G5166" s="17" t="s">
        <v>101</v>
      </c>
      <c r="H5166" s="18" t="n">
        <v>0.3</v>
      </c>
      <c r="I5166" s="18" t="n">
        <v>1</v>
      </c>
      <c r="J5166" s="19" t="n">
        <v>0.887369600091547</v>
      </c>
      <c r="K5166" s="19" t="n">
        <v>0.560914064802487</v>
      </c>
      <c r="L5166" s="16" t="n">
        <v>11.8925421684875</v>
      </c>
      <c r="M5166" s="19" t="n">
        <v>0.422327495384756</v>
      </c>
      <c r="N5166" s="19" t="n">
        <v>0.849336705164803</v>
      </c>
      <c r="O5166" s="19" t="n">
        <v>0.887369600091547</v>
      </c>
      <c r="P5166" s="19" t="n">
        <v>0.571372924188297</v>
      </c>
      <c r="Q5166" s="17" t="s">
        <v>29</v>
      </c>
      <c r="R5166" s="5" t="str">
        <f aca="false">IF(OR(Q5166="Steel plate",Q5166="Concrete jacket"),"Steel plate or jacket",Q5166)</f>
        <v>Monitor</v>
      </c>
      <c r="S5166" s="5" t="str">
        <f aca="false">IF(O5166&lt;='Tree rules'!$C$4,IF(N5166&lt;='Tree rules'!$C$5,IF(P5166&lt;='Tree rules'!$C$7,"Monitor","Polymer laminate"),IF(P5166&lt;='Tree rules'!$C$8,"Seal cracks","Polymer laminate")),IF(O5166&lt;='Tree rules'!$C$6,IF(P5166&lt;='Tree rules'!$C$9,"Polymer laminate","Steel plate or jacket"),IF(L5166&lt;='Tree rules'!$C$10,"Steel plate or jacket","Polymer laminate")))</f>
        <v>Monitor</v>
      </c>
      <c r="T5166" s="5" t="str">
        <f aca="false">IF(S5166=R5166,"Yes","No")</f>
        <v>Yes</v>
      </c>
    </row>
    <row r="5167" customFormat="false" ht="15" hidden="false" customHeight="false" outlineLevel="0" collapsed="false">
      <c r="A5167" s="15" t="n">
        <v>7362</v>
      </c>
      <c r="B5167" s="16" t="n">
        <v>6.47976595676441</v>
      </c>
      <c r="C5167" s="15" t="n">
        <v>300</v>
      </c>
      <c r="D5167" s="15" t="n">
        <v>625</v>
      </c>
      <c r="E5167" s="15" t="n">
        <v>30</v>
      </c>
      <c r="F5167" s="16" t="n">
        <v>0.544470130604817</v>
      </c>
      <c r="G5167" s="17" t="s">
        <v>101</v>
      </c>
      <c r="H5167" s="18" t="n">
        <v>0.3</v>
      </c>
      <c r="I5167" s="18" t="n">
        <v>1.5</v>
      </c>
      <c r="J5167" s="19" t="n">
        <v>0.927700455531704</v>
      </c>
      <c r="K5167" s="19" t="n">
        <v>0.455129551374503</v>
      </c>
      <c r="L5167" s="16" t="n">
        <v>11.2300969787945</v>
      </c>
      <c r="M5167" s="19" t="n">
        <v>0.601199091747877</v>
      </c>
      <c r="N5167" s="19" t="n">
        <v>0.971569834186027</v>
      </c>
      <c r="O5167" s="19" t="n">
        <v>1.18043873722952</v>
      </c>
      <c r="P5167" s="19" t="n">
        <v>0.464077157707793</v>
      </c>
      <c r="Q5167" s="17" t="s">
        <v>31</v>
      </c>
      <c r="R5167" s="5" t="str">
        <f aca="false">IF(OR(Q5167="Steel plate",Q5167="Concrete jacket"),"Steel plate or jacket",Q5167)</f>
        <v>Polymer laminate</v>
      </c>
      <c r="S5167" s="5" t="str">
        <f aca="false">IF(O5167&lt;='Tree rules'!$C$4,IF(N5167&lt;='Tree rules'!$C$5,IF(P5167&lt;='Tree rules'!$C$7,"Monitor","Polymer laminate"),IF(P5167&lt;='Tree rules'!$C$8,"Seal cracks","Polymer laminate")),IF(O5167&lt;='Tree rules'!$C$6,IF(P5167&lt;='Tree rules'!$C$9,"Polymer laminate","Steel plate or jacket"),IF(L5167&lt;='Tree rules'!$C$10,"Steel plate or jacket","Polymer laminate")))</f>
        <v>Polymer laminate</v>
      </c>
      <c r="T5167" s="5" t="str">
        <f aca="false">IF(S5167=R5167,"Yes","No")</f>
        <v>Yes</v>
      </c>
    </row>
    <row r="5168" customFormat="false" ht="15" hidden="false" customHeight="false" outlineLevel="0" collapsed="false">
      <c r="A5168" s="15" t="n">
        <v>7363</v>
      </c>
      <c r="B5168" s="16" t="n">
        <v>3.10005443472685</v>
      </c>
      <c r="C5168" s="15" t="n">
        <v>300</v>
      </c>
      <c r="D5168" s="15" t="n">
        <v>300</v>
      </c>
      <c r="E5168" s="15" t="n">
        <v>25</v>
      </c>
      <c r="F5168" s="16" t="n">
        <v>0.831109167616348</v>
      </c>
      <c r="G5168" s="17" t="s">
        <v>101</v>
      </c>
      <c r="H5168" s="18" t="n">
        <v>0.3</v>
      </c>
      <c r="I5168" s="18" t="n">
        <v>2</v>
      </c>
      <c r="J5168" s="19" t="n">
        <v>0.918276419307824</v>
      </c>
      <c r="K5168" s="19" t="n">
        <v>0.435168324030376</v>
      </c>
      <c r="L5168" s="16" t="n">
        <v>12.3018033124082</v>
      </c>
      <c r="M5168" s="19" t="n">
        <v>0.946059238991605</v>
      </c>
      <c r="N5168" s="19" t="n">
        <v>1.50798411743173</v>
      </c>
      <c r="O5168" s="19" t="n">
        <v>1.43694802822885</v>
      </c>
      <c r="P5168" s="19" t="n">
        <v>0.429170855472979</v>
      </c>
      <c r="Q5168" s="17" t="s">
        <v>31</v>
      </c>
      <c r="R5168" s="5" t="str">
        <f aca="false">IF(OR(Q5168="Steel plate",Q5168="Concrete jacket"),"Steel plate or jacket",Q5168)</f>
        <v>Polymer laminate</v>
      </c>
      <c r="S5168" s="5" t="str">
        <f aca="false">IF(O5168&lt;='Tree rules'!$C$4,IF(N5168&lt;='Tree rules'!$C$5,IF(P5168&lt;='Tree rules'!$C$7,"Monitor","Polymer laminate"),IF(P5168&lt;='Tree rules'!$C$8,"Seal cracks","Polymer laminate")),IF(O5168&lt;='Tree rules'!$C$6,IF(P5168&lt;='Tree rules'!$C$9,"Polymer laminate","Steel plate or jacket"),IF(L5168&lt;='Tree rules'!$C$10,"Steel plate or jacket","Polymer laminate")))</f>
        <v>Steel plate or jacket</v>
      </c>
      <c r="T5168" s="5" t="str">
        <f aca="false">IF(S5168=R5168,"Yes","No")</f>
        <v>No</v>
      </c>
    </row>
    <row r="5169" customFormat="false" ht="15" hidden="false" customHeight="false" outlineLevel="0" collapsed="false">
      <c r="A5169" s="15" t="n">
        <v>7364</v>
      </c>
      <c r="B5169" s="16" t="n">
        <v>7.17555065114807</v>
      </c>
      <c r="C5169" s="15" t="n">
        <v>230</v>
      </c>
      <c r="D5169" s="15" t="n">
        <v>675</v>
      </c>
      <c r="E5169" s="15" t="n">
        <v>30</v>
      </c>
      <c r="F5169" s="16" t="n">
        <v>0.555918794027087</v>
      </c>
      <c r="G5169" s="17" t="s">
        <v>101</v>
      </c>
      <c r="H5169" s="18" t="n">
        <v>0.3</v>
      </c>
      <c r="I5169" s="18" t="n">
        <v>2</v>
      </c>
      <c r="J5169" s="19" t="n">
        <v>0.971731496301712</v>
      </c>
      <c r="K5169" s="19" t="n">
        <v>0.472377151692553</v>
      </c>
      <c r="L5169" s="16" t="n">
        <v>11.4078706695518</v>
      </c>
      <c r="M5169" s="19" t="n">
        <v>0.950777314728979</v>
      </c>
      <c r="N5169" s="19" t="n">
        <v>0.898457481387736</v>
      </c>
      <c r="O5169" s="19" t="n">
        <v>1.48443923617048</v>
      </c>
      <c r="P5169" s="19" t="n">
        <v>0.381089292029159</v>
      </c>
      <c r="Q5169" s="17" t="s">
        <v>104</v>
      </c>
      <c r="R5169" s="5" t="str">
        <f aca="false">IF(OR(Q5169="Steel plate",Q5169="Concrete jacket"),"Steel plate or jacket",Q5169)</f>
        <v>Steel plate or jacket</v>
      </c>
      <c r="S5169" s="5" t="str">
        <f aca="false">IF(O5169&lt;='Tree rules'!$C$4,IF(N5169&lt;='Tree rules'!$C$5,IF(P5169&lt;='Tree rules'!$C$7,"Monitor","Polymer laminate"),IF(P5169&lt;='Tree rules'!$C$8,"Seal cracks","Polymer laminate")),IF(O5169&lt;='Tree rules'!$C$6,IF(P5169&lt;='Tree rules'!$C$9,"Polymer laminate","Steel plate or jacket"),IF(L5169&lt;='Tree rules'!$C$10,"Steel plate or jacket","Polymer laminate")))</f>
        <v>Steel plate or jacket</v>
      </c>
      <c r="T5169" s="5" t="str">
        <f aca="false">IF(S5169=R5169,"Yes","No")</f>
        <v>Yes</v>
      </c>
    </row>
    <row r="5170" customFormat="false" ht="15" hidden="false" customHeight="false" outlineLevel="0" collapsed="false">
      <c r="A5170" s="15" t="n">
        <v>7365</v>
      </c>
      <c r="B5170" s="16" t="n">
        <v>4.26995632704326</v>
      </c>
      <c r="C5170" s="15" t="n">
        <v>300</v>
      </c>
      <c r="D5170" s="15" t="n">
        <v>425</v>
      </c>
      <c r="E5170" s="15" t="n">
        <v>30</v>
      </c>
      <c r="F5170" s="16" t="n">
        <v>0.833313701217452</v>
      </c>
      <c r="G5170" s="17" t="s">
        <v>101</v>
      </c>
      <c r="H5170" s="18" t="n">
        <v>0.3</v>
      </c>
      <c r="I5170" s="18" t="n">
        <v>2</v>
      </c>
      <c r="J5170" s="19" t="n">
        <v>0.85027137086696</v>
      </c>
      <c r="K5170" s="19" t="n">
        <v>0.43273608651861</v>
      </c>
      <c r="L5170" s="16" t="n">
        <v>11.326144103563</v>
      </c>
      <c r="M5170" s="19" t="n">
        <v>0.38381600404305</v>
      </c>
      <c r="N5170" s="19" t="n">
        <v>1.15977544556784</v>
      </c>
      <c r="O5170" s="19" t="n">
        <v>1.33259963622614</v>
      </c>
      <c r="P5170" s="19" t="n">
        <v>0.931213493606914</v>
      </c>
      <c r="Q5170" s="17" t="s">
        <v>31</v>
      </c>
      <c r="R5170" s="5" t="str">
        <f aca="false">IF(OR(Q5170="Steel plate",Q5170="Concrete jacket"),"Steel plate or jacket",Q5170)</f>
        <v>Polymer laminate</v>
      </c>
      <c r="S5170" s="5" t="str">
        <f aca="false">IF(O5170&lt;='Tree rules'!$C$4,IF(N5170&lt;='Tree rules'!$C$5,IF(P5170&lt;='Tree rules'!$C$7,"Monitor","Polymer laminate"),IF(P5170&lt;='Tree rules'!$C$8,"Seal cracks","Polymer laminate")),IF(O5170&lt;='Tree rules'!$C$6,IF(P5170&lt;='Tree rules'!$C$9,"Polymer laminate","Steel plate or jacket"),IF(L5170&lt;='Tree rules'!$C$10,"Steel plate or jacket","Polymer laminate")))</f>
        <v>Polymer laminate</v>
      </c>
      <c r="T5170" s="5" t="str">
        <f aca="false">IF(S5170=R5170,"Yes","No")</f>
        <v>Yes</v>
      </c>
    </row>
    <row r="5171" customFormat="false" ht="15" hidden="false" customHeight="false" outlineLevel="0" collapsed="false">
      <c r="A5171" s="15" t="n">
        <v>7366</v>
      </c>
      <c r="B5171" s="16" t="n">
        <v>3.67291548778618</v>
      </c>
      <c r="C5171" s="15" t="n">
        <v>300</v>
      </c>
      <c r="D5171" s="15" t="n">
        <v>325</v>
      </c>
      <c r="E5171" s="15" t="n">
        <v>25</v>
      </c>
      <c r="F5171" s="16" t="n">
        <v>0.756099314943392</v>
      </c>
      <c r="G5171" s="17" t="s">
        <v>103</v>
      </c>
      <c r="H5171" s="18" t="n">
        <v>0.2</v>
      </c>
      <c r="I5171" s="18" t="n">
        <v>2</v>
      </c>
      <c r="J5171" s="19" t="n">
        <v>0.918724237190376</v>
      </c>
      <c r="K5171" s="19" t="n">
        <v>0.513198383267143</v>
      </c>
      <c r="L5171" s="16" t="n">
        <v>13.2596226995891</v>
      </c>
      <c r="M5171" s="19" t="n">
        <v>0.947402338574625</v>
      </c>
      <c r="N5171" s="19" t="n">
        <v>2.16157879833758</v>
      </c>
      <c r="O5171" s="19" t="n">
        <v>1.36596068118631</v>
      </c>
      <c r="P5171" s="19" t="n">
        <v>0.454468035197572</v>
      </c>
      <c r="Q5171" s="17" t="s">
        <v>31</v>
      </c>
      <c r="R5171" s="5" t="str">
        <f aca="false">IF(OR(Q5171="Steel plate",Q5171="Concrete jacket"),"Steel plate or jacket",Q5171)</f>
        <v>Polymer laminate</v>
      </c>
      <c r="S5171" s="5" t="str">
        <f aca="false">IF(O5171&lt;='Tree rules'!$C$4,IF(N5171&lt;='Tree rules'!$C$5,IF(P5171&lt;='Tree rules'!$C$7,"Monitor","Polymer laminate"),IF(P5171&lt;='Tree rules'!$C$8,"Seal cracks","Polymer laminate")),IF(O5171&lt;='Tree rules'!$C$6,IF(P5171&lt;='Tree rules'!$C$9,"Polymer laminate","Steel plate or jacket"),IF(L5171&lt;='Tree rules'!$C$10,"Steel plate or jacket","Polymer laminate")))</f>
        <v>Steel plate or jacket</v>
      </c>
      <c r="T5171" s="5" t="str">
        <f aca="false">IF(S5171=R5171,"Yes","No")</f>
        <v>No</v>
      </c>
    </row>
    <row r="5172" customFormat="false" ht="15" hidden="false" customHeight="false" outlineLevel="0" collapsed="false">
      <c r="A5172" s="15" t="n">
        <v>7369</v>
      </c>
      <c r="B5172" s="16" t="n">
        <v>3.42182061101296</v>
      </c>
      <c r="C5172" s="15" t="n">
        <v>300</v>
      </c>
      <c r="D5172" s="15" t="n">
        <v>300</v>
      </c>
      <c r="E5172" s="15" t="n">
        <v>25</v>
      </c>
      <c r="F5172" s="16" t="n">
        <v>0.883711013668015</v>
      </c>
      <c r="G5172" s="17" t="s">
        <v>102</v>
      </c>
      <c r="H5172" s="18" t="n">
        <v>0.1</v>
      </c>
      <c r="I5172" s="18" t="n">
        <v>2</v>
      </c>
      <c r="J5172" s="19" t="n">
        <v>0.870744344831269</v>
      </c>
      <c r="K5172" s="19" t="n">
        <v>0.420407093658671</v>
      </c>
      <c r="L5172" s="16" t="n">
        <v>14.4380616498437</v>
      </c>
      <c r="M5172" s="19" t="n">
        <v>0.254246874813172</v>
      </c>
      <c r="N5172" s="19" t="n">
        <v>5.39906172823681</v>
      </c>
      <c r="O5172" s="19" t="n">
        <v>1.3754215903323</v>
      </c>
      <c r="P5172" s="19" t="n">
        <v>1.43646162453807</v>
      </c>
      <c r="Q5172" s="17" t="s">
        <v>31</v>
      </c>
      <c r="R5172" s="5" t="str">
        <f aca="false">IF(OR(Q5172="Steel plate",Q5172="Concrete jacket"),"Steel plate or jacket",Q5172)</f>
        <v>Polymer laminate</v>
      </c>
      <c r="S5172" s="5" t="str">
        <f aca="false">IF(O5172&lt;='Tree rules'!$C$4,IF(N5172&lt;='Tree rules'!$C$5,IF(P5172&lt;='Tree rules'!$C$7,"Monitor","Polymer laminate"),IF(P5172&lt;='Tree rules'!$C$8,"Seal cracks","Polymer laminate")),IF(O5172&lt;='Tree rules'!$C$6,IF(P5172&lt;='Tree rules'!$C$9,"Polymer laminate","Steel plate or jacket"),IF(L5172&lt;='Tree rules'!$C$10,"Steel plate or jacket","Polymer laminate")))</f>
        <v>Polymer laminate</v>
      </c>
      <c r="T5172" s="5" t="str">
        <f aca="false">IF(S5172=R5172,"Yes","No")</f>
        <v>Yes</v>
      </c>
    </row>
    <row r="5173" customFormat="false" ht="15" hidden="false" customHeight="false" outlineLevel="0" collapsed="false">
      <c r="A5173" s="15" t="n">
        <v>7372</v>
      </c>
      <c r="B5173" s="16" t="n">
        <v>4.79590882444465</v>
      </c>
      <c r="C5173" s="15" t="n">
        <v>230</v>
      </c>
      <c r="D5173" s="15" t="n">
        <v>400</v>
      </c>
      <c r="E5173" s="15" t="n">
        <v>25</v>
      </c>
      <c r="F5173" s="16" t="n">
        <v>0.552502860426148</v>
      </c>
      <c r="G5173" s="17" t="s">
        <v>101</v>
      </c>
      <c r="H5173" s="18" t="n">
        <v>0.3</v>
      </c>
      <c r="I5173" s="18" t="n">
        <v>1</v>
      </c>
      <c r="J5173" s="19" t="n">
        <v>0.870800552337227</v>
      </c>
      <c r="K5173" s="19" t="n">
        <v>0.532965745189238</v>
      </c>
      <c r="L5173" s="16" t="n">
        <v>13.471654001249</v>
      </c>
      <c r="M5173" s="19" t="n">
        <v>0.499299978217276</v>
      </c>
      <c r="N5173" s="19" t="n">
        <v>0.569730350903853</v>
      </c>
      <c r="O5173" s="19" t="n">
        <v>0.870800552337227</v>
      </c>
      <c r="P5173" s="19" t="n">
        <v>0.553245222639328</v>
      </c>
      <c r="Q5173" s="17" t="s">
        <v>29</v>
      </c>
      <c r="R5173" s="5" t="str">
        <f aca="false">IF(OR(Q5173="Steel plate",Q5173="Concrete jacket"),"Steel plate or jacket",Q5173)</f>
        <v>Monitor</v>
      </c>
      <c r="S5173" s="5" t="str">
        <f aca="false">IF(O5173&lt;='Tree rules'!$C$4,IF(N5173&lt;='Tree rules'!$C$5,IF(P5173&lt;='Tree rules'!$C$7,"Monitor","Polymer laminate"),IF(P5173&lt;='Tree rules'!$C$8,"Seal cracks","Polymer laminate")),IF(O5173&lt;='Tree rules'!$C$6,IF(P5173&lt;='Tree rules'!$C$9,"Polymer laminate","Steel plate or jacket"),IF(L5173&lt;='Tree rules'!$C$10,"Steel plate or jacket","Polymer laminate")))</f>
        <v>Monitor</v>
      </c>
      <c r="T5173" s="5" t="str">
        <f aca="false">IF(S5173=R5173,"Yes","No")</f>
        <v>Yes</v>
      </c>
    </row>
    <row r="5174" customFormat="false" ht="15" hidden="false" customHeight="false" outlineLevel="0" collapsed="false">
      <c r="A5174" s="15" t="n">
        <v>7373</v>
      </c>
      <c r="B5174" s="16" t="n">
        <v>7.23884427357064</v>
      </c>
      <c r="C5174" s="15" t="n">
        <v>300</v>
      </c>
      <c r="D5174" s="15" t="n">
        <v>650</v>
      </c>
      <c r="E5174" s="15" t="n">
        <v>20</v>
      </c>
      <c r="F5174" s="16" t="n">
        <v>0.554806649640582</v>
      </c>
      <c r="G5174" s="17" t="s">
        <v>103</v>
      </c>
      <c r="H5174" s="18" t="n">
        <v>0.2</v>
      </c>
      <c r="I5174" s="18" t="n">
        <v>1.5</v>
      </c>
      <c r="J5174" s="19" t="n">
        <v>0.935689095348631</v>
      </c>
      <c r="K5174" s="19" t="n">
        <v>0.495778744825794</v>
      </c>
      <c r="L5174" s="16" t="n">
        <v>11.9848415125342</v>
      </c>
      <c r="M5174" s="19" t="n">
        <v>0.826418041516873</v>
      </c>
      <c r="N5174" s="19" t="n">
        <v>1.05691817999379</v>
      </c>
      <c r="O5174" s="19" t="n">
        <v>1.17158626040338</v>
      </c>
      <c r="P5174" s="19" t="n">
        <v>0.451423505945115</v>
      </c>
      <c r="Q5174" s="17" t="s">
        <v>31</v>
      </c>
      <c r="R5174" s="5" t="str">
        <f aca="false">IF(OR(Q5174="Steel plate",Q5174="Concrete jacket"),"Steel plate or jacket",Q5174)</f>
        <v>Polymer laminate</v>
      </c>
      <c r="S5174" s="5" t="str">
        <f aca="false">IF(O5174&lt;='Tree rules'!$C$4,IF(N5174&lt;='Tree rules'!$C$5,IF(P5174&lt;='Tree rules'!$C$7,"Monitor","Polymer laminate"),IF(P5174&lt;='Tree rules'!$C$8,"Seal cracks","Polymer laminate")),IF(O5174&lt;='Tree rules'!$C$6,IF(P5174&lt;='Tree rules'!$C$9,"Polymer laminate","Steel plate or jacket"),IF(L5174&lt;='Tree rules'!$C$10,"Steel plate or jacket","Polymer laminate")))</f>
        <v>Polymer laminate</v>
      </c>
      <c r="T5174" s="5" t="str">
        <f aca="false">IF(S5174=R5174,"Yes","No")</f>
        <v>Yes</v>
      </c>
    </row>
    <row r="5175" customFormat="false" ht="15" hidden="false" customHeight="false" outlineLevel="0" collapsed="false">
      <c r="A5175" s="15" t="n">
        <v>7374</v>
      </c>
      <c r="B5175" s="16" t="n">
        <v>6.66360747656636</v>
      </c>
      <c r="C5175" s="15" t="n">
        <v>300</v>
      </c>
      <c r="D5175" s="15" t="n">
        <v>550</v>
      </c>
      <c r="E5175" s="15" t="n">
        <v>30</v>
      </c>
      <c r="F5175" s="16" t="n">
        <v>0.625815269639401</v>
      </c>
      <c r="G5175" s="17" t="s">
        <v>101</v>
      </c>
      <c r="H5175" s="18" t="n">
        <v>0.3</v>
      </c>
      <c r="I5175" s="18" t="n">
        <v>2</v>
      </c>
      <c r="J5175" s="19" t="n">
        <v>0.998138096910902</v>
      </c>
      <c r="K5175" s="19" t="n">
        <v>0.453057689113666</v>
      </c>
      <c r="L5175" s="16" t="n">
        <v>13.2741184792159</v>
      </c>
      <c r="M5175" s="19" t="n">
        <v>0.678551581906072</v>
      </c>
      <c r="N5175" s="19" t="n">
        <v>1.28857732763136</v>
      </c>
      <c r="O5175" s="19" t="n">
        <v>1.54406205421904</v>
      </c>
      <c r="P5175" s="19" t="n">
        <v>0.64154687014901</v>
      </c>
      <c r="Q5175" s="17" t="s">
        <v>104</v>
      </c>
      <c r="R5175" s="5" t="str">
        <f aca="false">IF(OR(Q5175="Steel plate",Q5175="Concrete jacket"),"Steel plate or jacket",Q5175)</f>
        <v>Steel plate or jacket</v>
      </c>
      <c r="S5175" s="5" t="str">
        <f aca="false">IF(O5175&lt;='Tree rules'!$C$4,IF(N5175&lt;='Tree rules'!$C$5,IF(P5175&lt;='Tree rules'!$C$7,"Monitor","Polymer laminate"),IF(P5175&lt;='Tree rules'!$C$8,"Seal cracks","Polymer laminate")),IF(O5175&lt;='Tree rules'!$C$6,IF(P5175&lt;='Tree rules'!$C$9,"Polymer laminate","Steel plate or jacket"),IF(L5175&lt;='Tree rules'!$C$10,"Steel plate or jacket","Polymer laminate")))</f>
        <v>Steel plate or jacket</v>
      </c>
      <c r="T5175" s="5" t="str">
        <f aca="false">IF(S5175=R5175,"Yes","No")</f>
        <v>Yes</v>
      </c>
    </row>
    <row r="5176" customFormat="false" ht="15" hidden="false" customHeight="false" outlineLevel="0" collapsed="false">
      <c r="A5176" s="15" t="n">
        <v>7375</v>
      </c>
      <c r="B5176" s="16" t="n">
        <v>6.62305729273279</v>
      </c>
      <c r="C5176" s="15" t="n">
        <v>300</v>
      </c>
      <c r="D5176" s="15" t="n">
        <v>575</v>
      </c>
      <c r="E5176" s="15" t="n">
        <v>25</v>
      </c>
      <c r="F5176" s="16" t="n">
        <v>0.596127638252333</v>
      </c>
      <c r="G5176" s="17" t="s">
        <v>101</v>
      </c>
      <c r="H5176" s="18" t="n">
        <v>0.3</v>
      </c>
      <c r="I5176" s="18" t="n">
        <v>2</v>
      </c>
      <c r="J5176" s="19" t="n">
        <v>0.961141884153005</v>
      </c>
      <c r="K5176" s="19" t="n">
        <v>0.645058376405901</v>
      </c>
      <c r="L5176" s="16" t="n">
        <v>12.5674711437055</v>
      </c>
      <c r="M5176" s="19" t="n">
        <v>0.828211791947806</v>
      </c>
      <c r="N5176" s="19" t="n">
        <v>1.03031855708815</v>
      </c>
      <c r="O5176" s="19" t="n">
        <v>1.30229114501856</v>
      </c>
      <c r="P5176" s="19" t="n">
        <v>0.529439616960603</v>
      </c>
      <c r="Q5176" s="17" t="s">
        <v>31</v>
      </c>
      <c r="R5176" s="5" t="str">
        <f aca="false">IF(OR(Q5176="Steel plate",Q5176="Concrete jacket"),"Steel plate or jacket",Q5176)</f>
        <v>Polymer laminate</v>
      </c>
      <c r="S5176" s="5" t="str">
        <f aca="false">IF(O5176&lt;='Tree rules'!$C$4,IF(N5176&lt;='Tree rules'!$C$5,IF(P5176&lt;='Tree rules'!$C$7,"Monitor","Polymer laminate"),IF(P5176&lt;='Tree rules'!$C$8,"Seal cracks","Polymer laminate")),IF(O5176&lt;='Tree rules'!$C$6,IF(P5176&lt;='Tree rules'!$C$9,"Polymer laminate","Steel plate or jacket"),IF(L5176&lt;='Tree rules'!$C$10,"Steel plate or jacket","Polymer laminate")))</f>
        <v>Polymer laminate</v>
      </c>
      <c r="T5176" s="5" t="str">
        <f aca="false">IF(S5176=R5176,"Yes","No")</f>
        <v>Yes</v>
      </c>
    </row>
    <row r="5177" customFormat="false" ht="15" hidden="false" customHeight="false" outlineLevel="0" collapsed="false">
      <c r="A5177" s="15" t="n">
        <v>7376</v>
      </c>
      <c r="B5177" s="16" t="n">
        <v>3.71253302967832</v>
      </c>
      <c r="C5177" s="15" t="n">
        <v>300</v>
      </c>
      <c r="D5177" s="15" t="n">
        <v>350</v>
      </c>
      <c r="E5177" s="15" t="n">
        <v>25</v>
      </c>
      <c r="F5177" s="16" t="n">
        <v>0.661387927071535</v>
      </c>
      <c r="G5177" s="17" t="s">
        <v>103</v>
      </c>
      <c r="H5177" s="18" t="n">
        <v>0.2</v>
      </c>
      <c r="I5177" s="18" t="n">
        <v>1.5</v>
      </c>
      <c r="J5177" s="19" t="n">
        <v>0.874859966294039</v>
      </c>
      <c r="K5177" s="19" t="n">
        <v>0.636284124404081</v>
      </c>
      <c r="L5177" s="16" t="n">
        <v>12.2122797028892</v>
      </c>
      <c r="M5177" s="19" t="n">
        <v>0.710863240899281</v>
      </c>
      <c r="N5177" s="19" t="n">
        <v>1.25128981290797</v>
      </c>
      <c r="O5177" s="19" t="n">
        <v>1.03396019562627</v>
      </c>
      <c r="P5177" s="19" t="n">
        <v>0.468430260300929</v>
      </c>
      <c r="Q5177" s="17" t="s">
        <v>31</v>
      </c>
      <c r="R5177" s="5" t="str">
        <f aca="false">IF(OR(Q5177="Steel plate",Q5177="Concrete jacket"),"Steel plate or jacket",Q5177)</f>
        <v>Polymer laminate</v>
      </c>
      <c r="S5177" s="5" t="str">
        <f aca="false">IF(O5177&lt;='Tree rules'!$C$4,IF(N5177&lt;='Tree rules'!$C$5,IF(P5177&lt;='Tree rules'!$C$7,"Monitor","Polymer laminate"),IF(P5177&lt;='Tree rules'!$C$8,"Seal cracks","Polymer laminate")),IF(O5177&lt;='Tree rules'!$C$6,IF(P5177&lt;='Tree rules'!$C$9,"Polymer laminate","Steel plate or jacket"),IF(L5177&lt;='Tree rules'!$C$10,"Steel plate or jacket","Polymer laminate")))</f>
        <v>Polymer laminate</v>
      </c>
      <c r="T5177" s="5" t="str">
        <f aca="false">IF(S5177=R5177,"Yes","No")</f>
        <v>Yes</v>
      </c>
    </row>
    <row r="5178" customFormat="false" ht="15" hidden="false" customHeight="false" outlineLevel="0" collapsed="false">
      <c r="A5178" s="15" t="n">
        <v>7377</v>
      </c>
      <c r="B5178" s="16" t="n">
        <v>4.33201238086186</v>
      </c>
      <c r="C5178" s="15" t="n">
        <v>300</v>
      </c>
      <c r="D5178" s="15" t="n">
        <v>425</v>
      </c>
      <c r="E5178" s="15" t="n">
        <v>30</v>
      </c>
      <c r="F5178" s="16" t="n">
        <v>0.707341881547042</v>
      </c>
      <c r="G5178" s="17" t="s">
        <v>101</v>
      </c>
      <c r="H5178" s="18" t="n">
        <v>0.3</v>
      </c>
      <c r="I5178" s="18" t="n">
        <v>1</v>
      </c>
      <c r="J5178" s="19" t="n">
        <v>0.955546211160035</v>
      </c>
      <c r="K5178" s="19" t="n">
        <v>0.603230657574136</v>
      </c>
      <c r="L5178" s="16" t="n">
        <v>11.4301118228545</v>
      </c>
      <c r="M5178" s="19" t="n">
        <v>0.453090106821837</v>
      </c>
      <c r="N5178" s="19" t="n">
        <v>0.70957258303844</v>
      </c>
      <c r="O5178" s="19" t="n">
        <v>0.955546211160035</v>
      </c>
      <c r="P5178" s="19" t="n">
        <v>0.69721973630407</v>
      </c>
      <c r="Q5178" s="17" t="s">
        <v>29</v>
      </c>
      <c r="R5178" s="5" t="str">
        <f aca="false">IF(OR(Q5178="Steel plate",Q5178="Concrete jacket"),"Steel plate or jacket",Q5178)</f>
        <v>Monitor</v>
      </c>
      <c r="S5178" s="5" t="str">
        <f aca="false">IF(O5178&lt;='Tree rules'!$C$4,IF(N5178&lt;='Tree rules'!$C$5,IF(P5178&lt;='Tree rules'!$C$7,"Monitor","Polymer laminate"),IF(P5178&lt;='Tree rules'!$C$8,"Seal cracks","Polymer laminate")),IF(O5178&lt;='Tree rules'!$C$6,IF(P5178&lt;='Tree rules'!$C$9,"Polymer laminate","Steel plate or jacket"),IF(L5178&lt;='Tree rules'!$C$10,"Steel plate or jacket","Polymer laminate")))</f>
        <v>Monitor</v>
      </c>
      <c r="T5178" s="5" t="str">
        <f aca="false">IF(S5178=R5178,"Yes","No")</f>
        <v>Yes</v>
      </c>
    </row>
    <row r="5179" customFormat="false" ht="15" hidden="false" customHeight="false" outlineLevel="0" collapsed="false">
      <c r="A5179" s="15" t="n">
        <v>7379</v>
      </c>
      <c r="B5179" s="16" t="n">
        <v>3.63961328336276</v>
      </c>
      <c r="C5179" s="15" t="n">
        <v>300</v>
      </c>
      <c r="D5179" s="15" t="n">
        <v>300</v>
      </c>
      <c r="E5179" s="15" t="n">
        <v>30</v>
      </c>
      <c r="F5179" s="16" t="n">
        <v>0.52772160060301</v>
      </c>
      <c r="G5179" s="17" t="s">
        <v>103</v>
      </c>
      <c r="H5179" s="18" t="n">
        <v>0.2</v>
      </c>
      <c r="I5179" s="18" t="n">
        <v>1.5</v>
      </c>
      <c r="J5179" s="19" t="n">
        <v>0.911808254736918</v>
      </c>
      <c r="K5179" s="19" t="n">
        <v>0.463692353133423</v>
      </c>
      <c r="L5179" s="16" t="n">
        <v>14.3291861549715</v>
      </c>
      <c r="M5179" s="19" t="n">
        <v>0.644516914301699</v>
      </c>
      <c r="N5179" s="19" t="n">
        <v>1.86829434548864</v>
      </c>
      <c r="O5179" s="19" t="n">
        <v>1.15631312448266</v>
      </c>
      <c r="P5179" s="19" t="n">
        <v>0.408807048719693</v>
      </c>
      <c r="Q5179" s="17" t="s">
        <v>31</v>
      </c>
      <c r="R5179" s="5" t="str">
        <f aca="false">IF(OR(Q5179="Steel plate",Q5179="Concrete jacket"),"Steel plate or jacket",Q5179)</f>
        <v>Polymer laminate</v>
      </c>
      <c r="S5179" s="5" t="str">
        <f aca="false">IF(O5179&lt;='Tree rules'!$C$4,IF(N5179&lt;='Tree rules'!$C$5,IF(P5179&lt;='Tree rules'!$C$7,"Monitor","Polymer laminate"),IF(P5179&lt;='Tree rules'!$C$8,"Seal cracks","Polymer laminate")),IF(O5179&lt;='Tree rules'!$C$6,IF(P5179&lt;='Tree rules'!$C$9,"Polymer laminate","Steel plate or jacket"),IF(L5179&lt;='Tree rules'!$C$10,"Steel plate or jacket","Polymer laminate")))</f>
        <v>Polymer laminate</v>
      </c>
      <c r="T5179" s="5" t="str">
        <f aca="false">IF(S5179=R5179,"Yes","No")</f>
        <v>Yes</v>
      </c>
    </row>
    <row r="5180" customFormat="false" ht="15" hidden="false" customHeight="false" outlineLevel="0" collapsed="false">
      <c r="A5180" s="15" t="n">
        <v>7381</v>
      </c>
      <c r="B5180" s="16" t="n">
        <v>3.68106008399763</v>
      </c>
      <c r="C5180" s="15" t="n">
        <v>230</v>
      </c>
      <c r="D5180" s="15" t="n">
        <v>300</v>
      </c>
      <c r="E5180" s="15" t="n">
        <v>25</v>
      </c>
      <c r="F5180" s="16" t="n">
        <v>0.576243217710084</v>
      </c>
      <c r="G5180" s="17" t="s">
        <v>101</v>
      </c>
      <c r="H5180" s="18" t="n">
        <v>0.3</v>
      </c>
      <c r="I5180" s="18" t="n">
        <v>1</v>
      </c>
      <c r="J5180" s="19" t="n">
        <v>0.937179690958189</v>
      </c>
      <c r="K5180" s="19" t="n">
        <v>0.433038237662058</v>
      </c>
      <c r="L5180" s="16" t="n">
        <v>14.3791409531158</v>
      </c>
      <c r="M5180" s="19" t="n">
        <v>0.414553471565337</v>
      </c>
      <c r="N5180" s="19" t="n">
        <v>0.707862563232979</v>
      </c>
      <c r="O5180" s="19" t="n">
        <v>0.937179690958189</v>
      </c>
      <c r="P5180" s="19" t="n">
        <v>0.626405375035856</v>
      </c>
      <c r="Q5180" s="17" t="s">
        <v>29</v>
      </c>
      <c r="R5180" s="5" t="str">
        <f aca="false">IF(OR(Q5180="Steel plate",Q5180="Concrete jacket"),"Steel plate or jacket",Q5180)</f>
        <v>Monitor</v>
      </c>
      <c r="S5180" s="5" t="str">
        <f aca="false">IF(O5180&lt;='Tree rules'!$C$4,IF(N5180&lt;='Tree rules'!$C$5,IF(P5180&lt;='Tree rules'!$C$7,"Monitor","Polymer laminate"),IF(P5180&lt;='Tree rules'!$C$8,"Seal cracks","Polymer laminate")),IF(O5180&lt;='Tree rules'!$C$6,IF(P5180&lt;='Tree rules'!$C$9,"Polymer laminate","Steel plate or jacket"),IF(L5180&lt;='Tree rules'!$C$10,"Steel plate or jacket","Polymer laminate")))</f>
        <v>Monitor</v>
      </c>
      <c r="T5180" s="5" t="str">
        <f aca="false">IF(S5180=R5180,"Yes","No")</f>
        <v>Yes</v>
      </c>
    </row>
    <row r="5181" customFormat="false" ht="15" hidden="false" customHeight="false" outlineLevel="0" collapsed="false">
      <c r="A5181" s="15" t="n">
        <v>7382</v>
      </c>
      <c r="B5181" s="16" t="n">
        <v>6.2520259238635</v>
      </c>
      <c r="C5181" s="15" t="n">
        <v>300</v>
      </c>
      <c r="D5181" s="15" t="n">
        <v>525</v>
      </c>
      <c r="E5181" s="15" t="n">
        <v>30</v>
      </c>
      <c r="F5181" s="16" t="n">
        <v>0.55967134260194</v>
      </c>
      <c r="G5181" s="17" t="s">
        <v>101</v>
      </c>
      <c r="H5181" s="18" t="n">
        <v>0.3</v>
      </c>
      <c r="I5181" s="18" t="n">
        <v>1</v>
      </c>
      <c r="J5181" s="19" t="n">
        <v>0.9239638940707</v>
      </c>
      <c r="K5181" s="19" t="n">
        <v>0.440790096821271</v>
      </c>
      <c r="L5181" s="16" t="n">
        <v>13.0522461876065</v>
      </c>
      <c r="M5181" s="19" t="n">
        <v>0.341971363799105</v>
      </c>
      <c r="N5181" s="19" t="n">
        <v>0.689892896606892</v>
      </c>
      <c r="O5181" s="19" t="n">
        <v>0.9239638940707</v>
      </c>
      <c r="P5181" s="19" t="n">
        <v>0.7705627625955</v>
      </c>
      <c r="Q5181" s="17" t="s">
        <v>29</v>
      </c>
      <c r="R5181" s="5" t="str">
        <f aca="false">IF(OR(Q5181="Steel plate",Q5181="Concrete jacket"),"Steel plate or jacket",Q5181)</f>
        <v>Monitor</v>
      </c>
      <c r="S5181" s="5" t="str">
        <f aca="false">IF(O5181&lt;='Tree rules'!$C$4,IF(N5181&lt;='Tree rules'!$C$5,IF(P5181&lt;='Tree rules'!$C$7,"Monitor","Polymer laminate"),IF(P5181&lt;='Tree rules'!$C$8,"Seal cracks","Polymer laminate")),IF(O5181&lt;='Tree rules'!$C$6,IF(P5181&lt;='Tree rules'!$C$9,"Polymer laminate","Steel plate or jacket"),IF(L5181&lt;='Tree rules'!$C$10,"Steel plate or jacket","Polymer laminate")))</f>
        <v>Monitor</v>
      </c>
      <c r="T5181" s="5" t="str">
        <f aca="false">IF(S5181=R5181,"Yes","No")</f>
        <v>Yes</v>
      </c>
    </row>
    <row r="5182" customFormat="false" ht="15" hidden="false" customHeight="false" outlineLevel="0" collapsed="false">
      <c r="A5182" s="15" t="n">
        <v>7383</v>
      </c>
      <c r="B5182" s="16" t="n">
        <v>3.05173765620017</v>
      </c>
      <c r="C5182" s="15" t="n">
        <v>300</v>
      </c>
      <c r="D5182" s="15" t="n">
        <v>300</v>
      </c>
      <c r="E5182" s="15" t="n">
        <v>25</v>
      </c>
      <c r="F5182" s="16" t="n">
        <v>0.831109167616348</v>
      </c>
      <c r="G5182" s="17" t="s">
        <v>101</v>
      </c>
      <c r="H5182" s="18" t="n">
        <v>0.3</v>
      </c>
      <c r="I5182" s="18" t="n">
        <v>1</v>
      </c>
      <c r="J5182" s="19" t="n">
        <v>0.9236230050163</v>
      </c>
      <c r="K5182" s="19" t="n">
        <v>0.506838319550329</v>
      </c>
      <c r="L5182" s="16" t="n">
        <v>12.1100700642864</v>
      </c>
      <c r="M5182" s="19" t="n">
        <v>0.407483209219488</v>
      </c>
      <c r="N5182" s="19" t="n">
        <v>1.03159895321513</v>
      </c>
      <c r="O5182" s="19" t="n">
        <v>0.9236230050163</v>
      </c>
      <c r="P5182" s="19" t="n">
        <v>0.749313717453697</v>
      </c>
      <c r="Q5182" s="17" t="s">
        <v>30</v>
      </c>
      <c r="R5182" s="5" t="str">
        <f aca="false">IF(OR(Q5182="Steel plate",Q5182="Concrete jacket"),"Steel plate or jacket",Q5182)</f>
        <v>Seal cracks</v>
      </c>
      <c r="S5182" s="5" t="str">
        <f aca="false">IF(O5182&lt;='Tree rules'!$C$4,IF(N5182&lt;='Tree rules'!$C$5,IF(P5182&lt;='Tree rules'!$C$7,"Monitor","Polymer laminate"),IF(P5182&lt;='Tree rules'!$C$8,"Seal cracks","Polymer laminate")),IF(O5182&lt;='Tree rules'!$C$6,IF(P5182&lt;='Tree rules'!$C$9,"Polymer laminate","Steel plate or jacket"),IF(L5182&lt;='Tree rules'!$C$10,"Steel plate or jacket","Polymer laminate")))</f>
        <v>Seal cracks</v>
      </c>
      <c r="T5182" s="5" t="str">
        <f aca="false">IF(S5182=R5182,"Yes","No")</f>
        <v>Yes</v>
      </c>
    </row>
    <row r="5183" customFormat="false" ht="15" hidden="false" customHeight="false" outlineLevel="0" collapsed="false">
      <c r="A5183" s="15" t="n">
        <v>7384</v>
      </c>
      <c r="B5183" s="16" t="n">
        <v>6.87325195915306</v>
      </c>
      <c r="C5183" s="15" t="n">
        <v>300</v>
      </c>
      <c r="D5183" s="15" t="n">
        <v>600</v>
      </c>
      <c r="E5183" s="15" t="n">
        <v>25</v>
      </c>
      <c r="F5183" s="16" t="n">
        <v>0.604879451954714</v>
      </c>
      <c r="G5183" s="17" t="s">
        <v>101</v>
      </c>
      <c r="H5183" s="18" t="n">
        <v>0.3</v>
      </c>
      <c r="I5183" s="18" t="n">
        <v>1</v>
      </c>
      <c r="J5183" s="19" t="n">
        <v>0.891175676549012</v>
      </c>
      <c r="K5183" s="19" t="n">
        <v>0.407774090742145</v>
      </c>
      <c r="L5183" s="16" t="n">
        <v>12.4065919840308</v>
      </c>
      <c r="M5183" s="19" t="n">
        <v>0.518071173033008</v>
      </c>
      <c r="N5183" s="19" t="n">
        <v>0.579341012987524</v>
      </c>
      <c r="O5183" s="19" t="n">
        <v>0.891175676549012</v>
      </c>
      <c r="P5183" s="19" t="n">
        <v>0.551767539609099</v>
      </c>
      <c r="Q5183" s="17" t="s">
        <v>29</v>
      </c>
      <c r="R5183" s="5" t="str">
        <f aca="false">IF(OR(Q5183="Steel plate",Q5183="Concrete jacket"),"Steel plate or jacket",Q5183)</f>
        <v>Monitor</v>
      </c>
      <c r="S5183" s="5" t="str">
        <f aca="false">IF(O5183&lt;='Tree rules'!$C$4,IF(N5183&lt;='Tree rules'!$C$5,IF(P5183&lt;='Tree rules'!$C$7,"Monitor","Polymer laminate"),IF(P5183&lt;='Tree rules'!$C$8,"Seal cracks","Polymer laminate")),IF(O5183&lt;='Tree rules'!$C$6,IF(P5183&lt;='Tree rules'!$C$9,"Polymer laminate","Steel plate or jacket"),IF(L5183&lt;='Tree rules'!$C$10,"Steel plate or jacket","Polymer laminate")))</f>
        <v>Monitor</v>
      </c>
      <c r="T5183" s="5" t="str">
        <f aca="false">IF(S5183=R5183,"Yes","No")</f>
        <v>Yes</v>
      </c>
    </row>
    <row r="5184" customFormat="false" ht="15" hidden="false" customHeight="false" outlineLevel="0" collapsed="false">
      <c r="A5184" s="15" t="n">
        <v>7385</v>
      </c>
      <c r="B5184" s="16" t="n">
        <v>7.1101474110491</v>
      </c>
      <c r="C5184" s="15" t="n">
        <v>300</v>
      </c>
      <c r="D5184" s="15" t="n">
        <v>600</v>
      </c>
      <c r="E5184" s="15" t="n">
        <v>20</v>
      </c>
      <c r="F5184" s="16" t="n">
        <v>0.604879451954714</v>
      </c>
      <c r="G5184" s="17" t="s">
        <v>103</v>
      </c>
      <c r="H5184" s="18" t="n">
        <v>0.2</v>
      </c>
      <c r="I5184" s="18" t="n">
        <v>1</v>
      </c>
      <c r="J5184" s="19" t="n">
        <v>0.879960973352614</v>
      </c>
      <c r="K5184" s="19" t="n">
        <v>0.524179160148748</v>
      </c>
      <c r="L5184" s="16" t="n">
        <v>12.8342011029767</v>
      </c>
      <c r="M5184" s="19" t="n">
        <v>0.719532631407347</v>
      </c>
      <c r="N5184" s="19" t="n">
        <v>0.796210323457681</v>
      </c>
      <c r="O5184" s="19" t="n">
        <v>0.879960973352614</v>
      </c>
      <c r="P5184" s="19" t="n">
        <v>0.494864796014003</v>
      </c>
      <c r="Q5184" s="17" t="s">
        <v>29</v>
      </c>
      <c r="R5184" s="5" t="str">
        <f aca="false">IF(OR(Q5184="Steel plate",Q5184="Concrete jacket"),"Steel plate or jacket",Q5184)</f>
        <v>Monitor</v>
      </c>
      <c r="S5184" s="5" t="str">
        <f aca="false">IF(O5184&lt;='Tree rules'!$C$4,IF(N5184&lt;='Tree rules'!$C$5,IF(P5184&lt;='Tree rules'!$C$7,"Monitor","Polymer laminate"),IF(P5184&lt;='Tree rules'!$C$8,"Seal cracks","Polymer laminate")),IF(O5184&lt;='Tree rules'!$C$6,IF(P5184&lt;='Tree rules'!$C$9,"Polymer laminate","Steel plate or jacket"),IF(L5184&lt;='Tree rules'!$C$10,"Steel plate or jacket","Polymer laminate")))</f>
        <v>Monitor</v>
      </c>
      <c r="T5184" s="5" t="str">
        <f aca="false">IF(S5184=R5184,"Yes","No")</f>
        <v>Yes</v>
      </c>
    </row>
    <row r="5185" customFormat="false" ht="15" hidden="false" customHeight="false" outlineLevel="0" collapsed="false">
      <c r="A5185" s="15" t="n">
        <v>7388</v>
      </c>
      <c r="B5185" s="16" t="n">
        <v>3.8082407642985</v>
      </c>
      <c r="C5185" s="15" t="n">
        <v>300</v>
      </c>
      <c r="D5185" s="15" t="n">
        <v>350</v>
      </c>
      <c r="E5185" s="15" t="n">
        <v>20</v>
      </c>
      <c r="F5185" s="16" t="n">
        <v>0.647751062595834</v>
      </c>
      <c r="G5185" s="17" t="s">
        <v>102</v>
      </c>
      <c r="H5185" s="18" t="n">
        <v>0.1</v>
      </c>
      <c r="I5185" s="18" t="n">
        <v>1.5</v>
      </c>
      <c r="J5185" s="19" t="n">
        <v>0.899660977906544</v>
      </c>
      <c r="K5185" s="19" t="n">
        <v>0.586474564574381</v>
      </c>
      <c r="L5185" s="16" t="n">
        <v>13.0867380216443</v>
      </c>
      <c r="M5185" s="19" t="n">
        <v>0.497900489922632</v>
      </c>
      <c r="N5185" s="19" t="n">
        <v>3.00121540811758</v>
      </c>
      <c r="O5185" s="19" t="n">
        <v>1.08567732671867</v>
      </c>
      <c r="P5185" s="19" t="n">
        <v>0.653177102045259</v>
      </c>
      <c r="Q5185" s="17" t="s">
        <v>31</v>
      </c>
      <c r="R5185" s="5" t="str">
        <f aca="false">IF(OR(Q5185="Steel plate",Q5185="Concrete jacket"),"Steel plate or jacket",Q5185)</f>
        <v>Polymer laminate</v>
      </c>
      <c r="S5185" s="5" t="str">
        <f aca="false">IF(O5185&lt;='Tree rules'!$C$4,IF(N5185&lt;='Tree rules'!$C$5,IF(P5185&lt;='Tree rules'!$C$7,"Monitor","Polymer laminate"),IF(P5185&lt;='Tree rules'!$C$8,"Seal cracks","Polymer laminate")),IF(O5185&lt;='Tree rules'!$C$6,IF(P5185&lt;='Tree rules'!$C$9,"Polymer laminate","Steel plate or jacket"),IF(L5185&lt;='Tree rules'!$C$10,"Steel plate or jacket","Polymer laminate")))</f>
        <v>Polymer laminate</v>
      </c>
      <c r="T5185" s="5" t="str">
        <f aca="false">IF(S5185=R5185,"Yes","No")</f>
        <v>Yes</v>
      </c>
    </row>
    <row r="5186" customFormat="false" ht="15" hidden="false" customHeight="false" outlineLevel="0" collapsed="false">
      <c r="A5186" s="15" t="n">
        <v>7389</v>
      </c>
      <c r="B5186" s="16" t="n">
        <v>3.39537900928116</v>
      </c>
      <c r="C5186" s="15" t="n">
        <v>230</v>
      </c>
      <c r="D5186" s="15" t="n">
        <v>325</v>
      </c>
      <c r="E5186" s="15" t="n">
        <v>25</v>
      </c>
      <c r="F5186" s="16" t="n">
        <v>0.524976027522354</v>
      </c>
      <c r="G5186" s="17" t="s">
        <v>103</v>
      </c>
      <c r="H5186" s="18" t="n">
        <v>0.2</v>
      </c>
      <c r="I5186" s="18" t="n">
        <v>1.5</v>
      </c>
      <c r="J5186" s="19" t="n">
        <v>0.963204871652581</v>
      </c>
      <c r="K5186" s="19" t="n">
        <v>0.435364295073129</v>
      </c>
      <c r="L5186" s="16" t="n">
        <v>12.0831993212853</v>
      </c>
      <c r="M5186" s="19" t="n">
        <v>0.519934436766255</v>
      </c>
      <c r="N5186" s="19" t="n">
        <v>1.37217563942371</v>
      </c>
      <c r="O5186" s="19" t="n">
        <v>1.23513480249986</v>
      </c>
      <c r="P5186" s="19" t="n">
        <v>0.48492979254009</v>
      </c>
      <c r="Q5186" s="17" t="s">
        <v>31</v>
      </c>
      <c r="R5186" s="5" t="str">
        <f aca="false">IF(OR(Q5186="Steel plate",Q5186="Concrete jacket"),"Steel plate or jacket",Q5186)</f>
        <v>Polymer laminate</v>
      </c>
      <c r="S5186" s="5" t="str">
        <f aca="false">IF(O5186&lt;='Tree rules'!$C$4,IF(N5186&lt;='Tree rules'!$C$5,IF(P5186&lt;='Tree rules'!$C$7,"Monitor","Polymer laminate"),IF(P5186&lt;='Tree rules'!$C$8,"Seal cracks","Polymer laminate")),IF(O5186&lt;='Tree rules'!$C$6,IF(P5186&lt;='Tree rules'!$C$9,"Polymer laminate","Steel plate or jacket"),IF(L5186&lt;='Tree rules'!$C$10,"Steel plate or jacket","Polymer laminate")))</f>
        <v>Polymer laminate</v>
      </c>
      <c r="T5186" s="5" t="str">
        <f aca="false">IF(S5186=R5186,"Yes","No")</f>
        <v>Yes</v>
      </c>
    </row>
    <row r="5187" customFormat="false" ht="15" hidden="false" customHeight="false" outlineLevel="0" collapsed="false">
      <c r="A5187" s="15" t="n">
        <v>7390</v>
      </c>
      <c r="B5187" s="16" t="n">
        <v>3.9742412914006</v>
      </c>
      <c r="C5187" s="15" t="n">
        <v>300</v>
      </c>
      <c r="D5187" s="15" t="n">
        <v>375</v>
      </c>
      <c r="E5187" s="15" t="n">
        <v>25</v>
      </c>
      <c r="F5187" s="16" t="n">
        <v>0.611130485804701</v>
      </c>
      <c r="G5187" s="17" t="s">
        <v>101</v>
      </c>
      <c r="H5187" s="18" t="n">
        <v>0.3</v>
      </c>
      <c r="I5187" s="18" t="n">
        <v>2</v>
      </c>
      <c r="J5187" s="19" t="n">
        <v>0.955902410435667</v>
      </c>
      <c r="K5187" s="19" t="n">
        <v>0.54786483762487</v>
      </c>
      <c r="L5187" s="16" t="n">
        <v>12.0797607641356</v>
      </c>
      <c r="M5187" s="19" t="n">
        <v>0.609121750461461</v>
      </c>
      <c r="N5187" s="19" t="n">
        <v>1.16691120521133</v>
      </c>
      <c r="O5187" s="19" t="n">
        <v>1.38809950199278</v>
      </c>
      <c r="P5187" s="19" t="n">
        <v>0.588352569663701</v>
      </c>
      <c r="Q5187" s="17" t="s">
        <v>31</v>
      </c>
      <c r="R5187" s="5" t="str">
        <f aca="false">IF(OR(Q5187="Steel plate",Q5187="Concrete jacket"),"Steel plate or jacket",Q5187)</f>
        <v>Polymer laminate</v>
      </c>
      <c r="S5187" s="5" t="str">
        <f aca="false">IF(O5187&lt;='Tree rules'!$C$4,IF(N5187&lt;='Tree rules'!$C$5,IF(P5187&lt;='Tree rules'!$C$7,"Monitor","Polymer laminate"),IF(P5187&lt;='Tree rules'!$C$8,"Seal cracks","Polymer laminate")),IF(O5187&lt;='Tree rules'!$C$6,IF(P5187&lt;='Tree rules'!$C$9,"Polymer laminate","Steel plate or jacket"),IF(L5187&lt;='Tree rules'!$C$10,"Steel plate or jacket","Polymer laminate")))</f>
        <v>Steel plate or jacket</v>
      </c>
      <c r="T5187" s="5" t="str">
        <f aca="false">IF(S5187=R5187,"Yes","No")</f>
        <v>No</v>
      </c>
    </row>
    <row r="5188" customFormat="false" ht="15" hidden="false" customHeight="false" outlineLevel="0" collapsed="false">
      <c r="A5188" s="15" t="n">
        <v>7391</v>
      </c>
      <c r="B5188" s="16" t="n">
        <v>5.92412830742118</v>
      </c>
      <c r="C5188" s="15" t="n">
        <v>300</v>
      </c>
      <c r="D5188" s="15" t="n">
        <v>500</v>
      </c>
      <c r="E5188" s="15" t="n">
        <v>25</v>
      </c>
      <c r="F5188" s="16" t="n">
        <v>0.695042622475618</v>
      </c>
      <c r="G5188" s="17" t="s">
        <v>103</v>
      </c>
      <c r="H5188" s="18" t="n">
        <v>0.2</v>
      </c>
      <c r="I5188" s="18" t="n">
        <v>2</v>
      </c>
      <c r="J5188" s="19" t="n">
        <v>0.917585861403952</v>
      </c>
      <c r="K5188" s="19" t="n">
        <v>0.454223161734854</v>
      </c>
      <c r="L5188" s="16" t="n">
        <v>13.1064785562416</v>
      </c>
      <c r="M5188" s="19" t="n">
        <v>0.637823081001594</v>
      </c>
      <c r="N5188" s="19" t="n">
        <v>1.7642298030636</v>
      </c>
      <c r="O5188" s="19" t="n">
        <v>1.4183829716778</v>
      </c>
      <c r="P5188" s="19" t="n">
        <v>0.699707339371346</v>
      </c>
      <c r="Q5188" s="17" t="s">
        <v>31</v>
      </c>
      <c r="R5188" s="5" t="str">
        <f aca="false">IF(OR(Q5188="Steel plate",Q5188="Concrete jacket"),"Steel plate or jacket",Q5188)</f>
        <v>Polymer laminate</v>
      </c>
      <c r="S5188" s="5" t="str">
        <f aca="false">IF(O5188&lt;='Tree rules'!$C$4,IF(N5188&lt;='Tree rules'!$C$5,IF(P5188&lt;='Tree rules'!$C$7,"Monitor","Polymer laminate"),IF(P5188&lt;='Tree rules'!$C$8,"Seal cracks","Polymer laminate")),IF(O5188&lt;='Tree rules'!$C$6,IF(P5188&lt;='Tree rules'!$C$9,"Polymer laminate","Steel plate or jacket"),IF(L5188&lt;='Tree rules'!$C$10,"Steel plate or jacket","Polymer laminate")))</f>
        <v>Steel plate or jacket</v>
      </c>
      <c r="T5188" s="5" t="str">
        <f aca="false">IF(S5188=R5188,"Yes","No")</f>
        <v>No</v>
      </c>
    </row>
    <row r="5189" customFormat="false" ht="15" hidden="false" customHeight="false" outlineLevel="0" collapsed="false">
      <c r="A5189" s="15" t="n">
        <v>7394</v>
      </c>
      <c r="B5189" s="16" t="n">
        <v>6.56477490251878</v>
      </c>
      <c r="C5189" s="15" t="n">
        <v>300</v>
      </c>
      <c r="D5189" s="15" t="n">
        <v>625</v>
      </c>
      <c r="E5189" s="15" t="n">
        <v>20</v>
      </c>
      <c r="F5189" s="16" t="n">
        <v>0.694514438099298</v>
      </c>
      <c r="G5189" s="17" t="s">
        <v>101</v>
      </c>
      <c r="H5189" s="18" t="n">
        <v>0.3</v>
      </c>
      <c r="I5189" s="18" t="n">
        <v>1</v>
      </c>
      <c r="J5189" s="19" t="n">
        <v>0.895152115938467</v>
      </c>
      <c r="K5189" s="19" t="n">
        <v>0.484456273555576</v>
      </c>
      <c r="L5189" s="16" t="n">
        <v>11.338125911086</v>
      </c>
      <c r="M5189" s="19" t="n">
        <v>0.536473507168937</v>
      </c>
      <c r="N5189" s="19" t="n">
        <v>0.542844441297563</v>
      </c>
      <c r="O5189" s="19" t="n">
        <v>0.895152115938467</v>
      </c>
      <c r="P5189" s="19" t="n">
        <v>0.626398651380295</v>
      </c>
      <c r="Q5189" s="17" t="s">
        <v>29</v>
      </c>
      <c r="R5189" s="5" t="str">
        <f aca="false">IF(OR(Q5189="Steel plate",Q5189="Concrete jacket"),"Steel plate or jacket",Q5189)</f>
        <v>Monitor</v>
      </c>
      <c r="S5189" s="5" t="str">
        <f aca="false">IF(O5189&lt;='Tree rules'!$C$4,IF(N5189&lt;='Tree rules'!$C$5,IF(P5189&lt;='Tree rules'!$C$7,"Monitor","Polymer laminate"),IF(P5189&lt;='Tree rules'!$C$8,"Seal cracks","Polymer laminate")),IF(O5189&lt;='Tree rules'!$C$6,IF(P5189&lt;='Tree rules'!$C$9,"Polymer laminate","Steel plate or jacket"),IF(L5189&lt;='Tree rules'!$C$10,"Steel plate or jacket","Polymer laminate")))</f>
        <v>Monitor</v>
      </c>
      <c r="T5189" s="5" t="str">
        <f aca="false">IF(S5189=R5189,"Yes","No")</f>
        <v>Yes</v>
      </c>
    </row>
    <row r="5190" customFormat="false" ht="15" hidden="false" customHeight="false" outlineLevel="0" collapsed="false">
      <c r="A5190" s="15" t="n">
        <v>7395</v>
      </c>
      <c r="B5190" s="16" t="n">
        <v>3.36331856454776</v>
      </c>
      <c r="C5190" s="15" t="n">
        <v>230</v>
      </c>
      <c r="D5190" s="15" t="n">
        <v>300</v>
      </c>
      <c r="E5190" s="15" t="n">
        <v>25</v>
      </c>
      <c r="F5190" s="16" t="n">
        <v>0.688332522525665</v>
      </c>
      <c r="G5190" s="17" t="s">
        <v>103</v>
      </c>
      <c r="H5190" s="18" t="n">
        <v>0.2</v>
      </c>
      <c r="I5190" s="18" t="n">
        <v>1</v>
      </c>
      <c r="J5190" s="19" t="n">
        <v>0.877904192969151</v>
      </c>
      <c r="K5190" s="19" t="n">
        <v>0.595263694474433</v>
      </c>
      <c r="L5190" s="16" t="n">
        <v>13.2414116714479</v>
      </c>
      <c r="M5190" s="19" t="n">
        <v>0.761811363921116</v>
      </c>
      <c r="N5190" s="19" t="n">
        <v>1.14763830760452</v>
      </c>
      <c r="O5190" s="19" t="n">
        <v>0.877904192969151</v>
      </c>
      <c r="P5190" s="19" t="n">
        <v>0.40455878708776</v>
      </c>
      <c r="Q5190" s="17" t="s">
        <v>30</v>
      </c>
      <c r="R5190" s="5" t="str">
        <f aca="false">IF(OR(Q5190="Steel plate",Q5190="Concrete jacket"),"Steel plate or jacket",Q5190)</f>
        <v>Seal cracks</v>
      </c>
      <c r="S5190" s="5" t="str">
        <f aca="false">IF(O5190&lt;='Tree rules'!$C$4,IF(N5190&lt;='Tree rules'!$C$5,IF(P5190&lt;='Tree rules'!$C$7,"Monitor","Polymer laminate"),IF(P5190&lt;='Tree rules'!$C$8,"Seal cracks","Polymer laminate")),IF(O5190&lt;='Tree rules'!$C$6,IF(P5190&lt;='Tree rules'!$C$9,"Polymer laminate","Steel plate or jacket"),IF(L5190&lt;='Tree rules'!$C$10,"Steel plate or jacket","Polymer laminate")))</f>
        <v>Seal cracks</v>
      </c>
      <c r="T5190" s="5" t="str">
        <f aca="false">IF(S5190=R5190,"Yes","No")</f>
        <v>Yes</v>
      </c>
    </row>
    <row r="5191" customFormat="false" ht="15" hidden="false" customHeight="false" outlineLevel="0" collapsed="false">
      <c r="A5191" s="15" t="n">
        <v>7396</v>
      </c>
      <c r="B5191" s="16" t="n">
        <v>3.10445040486569</v>
      </c>
      <c r="C5191" s="15" t="n">
        <v>230</v>
      </c>
      <c r="D5191" s="15" t="n">
        <v>300</v>
      </c>
      <c r="E5191" s="15" t="n">
        <v>30</v>
      </c>
      <c r="F5191" s="16" t="n">
        <v>0.688332522525665</v>
      </c>
      <c r="G5191" s="17" t="s">
        <v>101</v>
      </c>
      <c r="H5191" s="18" t="n">
        <v>0.3</v>
      </c>
      <c r="I5191" s="18" t="n">
        <v>1.5</v>
      </c>
      <c r="J5191" s="19" t="n">
        <v>0.948699205856165</v>
      </c>
      <c r="K5191" s="19" t="n">
        <v>0.543134657344877</v>
      </c>
      <c r="L5191" s="16" t="n">
        <v>12.2222456884476</v>
      </c>
      <c r="M5191" s="19" t="n">
        <v>0.730556554772921</v>
      </c>
      <c r="N5191" s="19" t="n">
        <v>1.06956591612125</v>
      </c>
      <c r="O5191" s="19" t="n">
        <v>1.16541309973623</v>
      </c>
      <c r="P5191" s="19" t="n">
        <v>0.417442464914446</v>
      </c>
      <c r="Q5191" s="17" t="s">
        <v>31</v>
      </c>
      <c r="R5191" s="5" t="str">
        <f aca="false">IF(OR(Q5191="Steel plate",Q5191="Concrete jacket"),"Steel plate or jacket",Q5191)</f>
        <v>Polymer laminate</v>
      </c>
      <c r="S5191" s="5" t="str">
        <f aca="false">IF(O5191&lt;='Tree rules'!$C$4,IF(N5191&lt;='Tree rules'!$C$5,IF(P5191&lt;='Tree rules'!$C$7,"Monitor","Polymer laminate"),IF(P5191&lt;='Tree rules'!$C$8,"Seal cracks","Polymer laminate")),IF(O5191&lt;='Tree rules'!$C$6,IF(P5191&lt;='Tree rules'!$C$9,"Polymer laminate","Steel plate or jacket"),IF(L5191&lt;='Tree rules'!$C$10,"Steel plate or jacket","Polymer laminate")))</f>
        <v>Polymer laminate</v>
      </c>
      <c r="T5191" s="5" t="str">
        <f aca="false">IF(S5191=R5191,"Yes","No")</f>
        <v>Yes</v>
      </c>
    </row>
    <row r="5192" customFormat="false" ht="15" hidden="false" customHeight="false" outlineLevel="0" collapsed="false">
      <c r="A5192" s="15" t="n">
        <v>7400</v>
      </c>
      <c r="B5192" s="16" t="n">
        <v>3.95949014963322</v>
      </c>
      <c r="C5192" s="15" t="n">
        <v>300</v>
      </c>
      <c r="D5192" s="15" t="n">
        <v>325</v>
      </c>
      <c r="E5192" s="15" t="n">
        <v>25</v>
      </c>
      <c r="F5192" s="16" t="n">
        <v>0.756099314943392</v>
      </c>
      <c r="G5192" s="17" t="s">
        <v>103</v>
      </c>
      <c r="H5192" s="18" t="n">
        <v>0.2</v>
      </c>
      <c r="I5192" s="18" t="n">
        <v>1</v>
      </c>
      <c r="J5192" s="19" t="n">
        <v>0.858058949833522</v>
      </c>
      <c r="K5192" s="19" t="n">
        <v>0.466228422464485</v>
      </c>
      <c r="L5192" s="16" t="n">
        <v>14.2941882658239</v>
      </c>
      <c r="M5192" s="19" t="n">
        <v>0.323295697915631</v>
      </c>
      <c r="N5192" s="19" t="n">
        <v>1.48465376832398</v>
      </c>
      <c r="O5192" s="19" t="n">
        <v>0.858058949833522</v>
      </c>
      <c r="P5192" s="19" t="n">
        <v>0.956996461104401</v>
      </c>
      <c r="Q5192" s="17" t="s">
        <v>31</v>
      </c>
      <c r="R5192" s="5" t="str">
        <f aca="false">IF(OR(Q5192="Steel plate",Q5192="Concrete jacket"),"Steel plate or jacket",Q5192)</f>
        <v>Polymer laminate</v>
      </c>
      <c r="S5192" s="5" t="str">
        <f aca="false">IF(O5192&lt;='Tree rules'!$C$4,IF(N5192&lt;='Tree rules'!$C$5,IF(P5192&lt;='Tree rules'!$C$7,"Monitor","Polymer laminate"),IF(P5192&lt;='Tree rules'!$C$8,"Seal cracks","Polymer laminate")),IF(O5192&lt;='Tree rules'!$C$6,IF(P5192&lt;='Tree rules'!$C$9,"Polymer laminate","Steel plate or jacket"),IF(L5192&lt;='Tree rules'!$C$10,"Steel plate or jacket","Polymer laminate")))</f>
        <v>Seal cracks</v>
      </c>
      <c r="T5192" s="5" t="str">
        <f aca="false">IF(S5192=R5192,"Yes","No")</f>
        <v>No</v>
      </c>
    </row>
    <row r="5193" customFormat="false" ht="15" hidden="false" customHeight="false" outlineLevel="0" collapsed="false">
      <c r="A5193" s="15" t="n">
        <v>7401</v>
      </c>
      <c r="B5193" s="16" t="n">
        <v>7.31057207642469</v>
      </c>
      <c r="C5193" s="15" t="n">
        <v>300</v>
      </c>
      <c r="D5193" s="15" t="n">
        <v>700</v>
      </c>
      <c r="E5193" s="15" t="n">
        <v>25</v>
      </c>
      <c r="F5193" s="16" t="n">
        <v>0.642452485396686</v>
      </c>
      <c r="G5193" s="17" t="s">
        <v>103</v>
      </c>
      <c r="H5193" s="18" t="n">
        <v>0.2</v>
      </c>
      <c r="I5193" s="18" t="n">
        <v>1</v>
      </c>
      <c r="J5193" s="19" t="n">
        <v>0.951551101575324</v>
      </c>
      <c r="K5193" s="19" t="n">
        <v>0.400360977786834</v>
      </c>
      <c r="L5193" s="16" t="n">
        <v>11.2125338595471</v>
      </c>
      <c r="M5193" s="19" t="n">
        <v>0.823580199945605</v>
      </c>
      <c r="N5193" s="19" t="n">
        <v>0.920386429468317</v>
      </c>
      <c r="O5193" s="19" t="n">
        <v>0.951551101575324</v>
      </c>
      <c r="P5193" s="19" t="n">
        <v>0.373373413612164</v>
      </c>
      <c r="Q5193" s="17" t="s">
        <v>29</v>
      </c>
      <c r="R5193" s="5" t="str">
        <f aca="false">IF(OR(Q5193="Steel plate",Q5193="Concrete jacket"),"Steel plate or jacket",Q5193)</f>
        <v>Monitor</v>
      </c>
      <c r="S5193" s="5" t="str">
        <f aca="false">IF(O5193&lt;='Tree rules'!$C$4,IF(N5193&lt;='Tree rules'!$C$5,IF(P5193&lt;='Tree rules'!$C$7,"Monitor","Polymer laminate"),IF(P5193&lt;='Tree rules'!$C$8,"Seal cracks","Polymer laminate")),IF(O5193&lt;='Tree rules'!$C$6,IF(P5193&lt;='Tree rules'!$C$9,"Polymer laminate","Steel plate or jacket"),IF(L5193&lt;='Tree rules'!$C$10,"Steel plate or jacket","Polymer laminate")))</f>
        <v>Monitor</v>
      </c>
      <c r="T5193" s="5" t="str">
        <f aca="false">IF(S5193=R5193,"Yes","No")</f>
        <v>Yes</v>
      </c>
    </row>
    <row r="5194" customFormat="false" ht="15" hidden="false" customHeight="false" outlineLevel="0" collapsed="false">
      <c r="A5194" s="15" t="n">
        <v>7402</v>
      </c>
      <c r="B5194" s="16" t="n">
        <v>3.52836840941858</v>
      </c>
      <c r="C5194" s="15" t="n">
        <v>230</v>
      </c>
      <c r="D5194" s="15" t="n">
        <v>300</v>
      </c>
      <c r="E5194" s="15" t="n">
        <v>25</v>
      </c>
      <c r="F5194" s="16" t="n">
        <v>0.576243217710084</v>
      </c>
      <c r="G5194" s="17" t="s">
        <v>103</v>
      </c>
      <c r="H5194" s="18" t="n">
        <v>0.2</v>
      </c>
      <c r="I5194" s="18" t="n">
        <v>1.5</v>
      </c>
      <c r="J5194" s="19" t="n">
        <v>0.856699079927321</v>
      </c>
      <c r="K5194" s="19" t="n">
        <v>0.638552318753809</v>
      </c>
      <c r="L5194" s="16" t="n">
        <v>13.7826890992913</v>
      </c>
      <c r="M5194" s="19" t="n">
        <v>0.943866224244006</v>
      </c>
      <c r="N5194" s="19" t="n">
        <v>0.994811082916568</v>
      </c>
      <c r="O5194" s="19" t="n">
        <v>1.01152502791006</v>
      </c>
      <c r="P5194" s="19" t="n">
        <v>0.329082434692947</v>
      </c>
      <c r="Q5194" s="17" t="s">
        <v>31</v>
      </c>
      <c r="R5194" s="5" t="str">
        <f aca="false">IF(OR(Q5194="Steel plate",Q5194="Concrete jacket"),"Steel plate or jacket",Q5194)</f>
        <v>Polymer laminate</v>
      </c>
      <c r="S5194" s="5" t="str">
        <f aca="false">IF(O5194&lt;='Tree rules'!$C$4,IF(N5194&lt;='Tree rules'!$C$5,IF(P5194&lt;='Tree rules'!$C$7,"Monitor","Polymer laminate"),IF(P5194&lt;='Tree rules'!$C$8,"Seal cracks","Polymer laminate")),IF(O5194&lt;='Tree rules'!$C$6,IF(P5194&lt;='Tree rules'!$C$9,"Polymer laminate","Steel plate or jacket"),IF(L5194&lt;='Tree rules'!$C$10,"Steel plate or jacket","Polymer laminate")))</f>
        <v>Polymer laminate</v>
      </c>
      <c r="T5194" s="5" t="str">
        <f aca="false">IF(S5194=R5194,"Yes","No")</f>
        <v>Yes</v>
      </c>
    </row>
    <row r="5195" customFormat="false" ht="15" hidden="false" customHeight="false" outlineLevel="0" collapsed="false">
      <c r="A5195" s="15" t="n">
        <v>7404</v>
      </c>
      <c r="B5195" s="16" t="n">
        <v>3.65699157867356</v>
      </c>
      <c r="C5195" s="15" t="n">
        <v>230</v>
      </c>
      <c r="D5195" s="15" t="n">
        <v>300</v>
      </c>
      <c r="E5195" s="15" t="n">
        <v>30</v>
      </c>
      <c r="F5195" s="16" t="n">
        <v>0.816145304197962</v>
      </c>
      <c r="G5195" s="17" t="s">
        <v>102</v>
      </c>
      <c r="H5195" s="18" t="n">
        <v>0.1</v>
      </c>
      <c r="I5195" s="18" t="n">
        <v>1</v>
      </c>
      <c r="J5195" s="19" t="n">
        <v>0.955110631359806</v>
      </c>
      <c r="K5195" s="19" t="n">
        <v>0.5182485846807</v>
      </c>
      <c r="L5195" s="16" t="n">
        <v>15.1742389156579</v>
      </c>
      <c r="M5195" s="19" t="n">
        <v>0.876304241024611</v>
      </c>
      <c r="N5195" s="19" t="n">
        <v>2.5472750359792</v>
      </c>
      <c r="O5195" s="19" t="n">
        <v>0.955110631359806</v>
      </c>
      <c r="P5195" s="19" t="n">
        <v>0.394036624359567</v>
      </c>
      <c r="Q5195" s="17" t="s">
        <v>30</v>
      </c>
      <c r="R5195" s="5" t="str">
        <f aca="false">IF(OR(Q5195="Steel plate",Q5195="Concrete jacket"),"Steel plate or jacket",Q5195)</f>
        <v>Seal cracks</v>
      </c>
      <c r="S5195" s="5" t="str">
        <f aca="false">IF(O5195&lt;='Tree rules'!$C$4,IF(N5195&lt;='Tree rules'!$C$5,IF(P5195&lt;='Tree rules'!$C$7,"Monitor","Polymer laminate"),IF(P5195&lt;='Tree rules'!$C$8,"Seal cracks","Polymer laminate")),IF(O5195&lt;='Tree rules'!$C$6,IF(P5195&lt;='Tree rules'!$C$9,"Polymer laminate","Steel plate or jacket"),IF(L5195&lt;='Tree rules'!$C$10,"Steel plate or jacket","Polymer laminate")))</f>
        <v>Seal cracks</v>
      </c>
      <c r="T5195" s="5" t="str">
        <f aca="false">IF(S5195=R5195,"Yes","No")</f>
        <v>Yes</v>
      </c>
    </row>
    <row r="5196" customFormat="false" ht="15" hidden="false" customHeight="false" outlineLevel="0" collapsed="false">
      <c r="A5196" s="15" t="n">
        <v>7406</v>
      </c>
      <c r="B5196" s="16" t="n">
        <v>5.39002642366865</v>
      </c>
      <c r="C5196" s="15" t="n">
        <v>300</v>
      </c>
      <c r="D5196" s="15" t="n">
        <v>500</v>
      </c>
      <c r="E5196" s="15" t="n">
        <v>20</v>
      </c>
      <c r="F5196" s="16" t="n">
        <v>0.738112811416104</v>
      </c>
      <c r="G5196" s="17" t="s">
        <v>101</v>
      </c>
      <c r="H5196" s="18" t="n">
        <v>0.3</v>
      </c>
      <c r="I5196" s="18" t="n">
        <v>1</v>
      </c>
      <c r="J5196" s="19" t="n">
        <v>0.896549338952445</v>
      </c>
      <c r="K5196" s="19" t="n">
        <v>0.532704997291013</v>
      </c>
      <c r="L5196" s="16" t="n">
        <v>11.8723048979486</v>
      </c>
      <c r="M5196" s="19" t="n">
        <v>0.425250707758931</v>
      </c>
      <c r="N5196" s="19" t="n">
        <v>0.595107468024419</v>
      </c>
      <c r="O5196" s="19" t="n">
        <v>0.896549338952445</v>
      </c>
      <c r="P5196" s="19" t="n">
        <v>0.844233459204625</v>
      </c>
      <c r="Q5196" s="17" t="s">
        <v>29</v>
      </c>
      <c r="R5196" s="5" t="str">
        <f aca="false">IF(OR(Q5196="Steel plate",Q5196="Concrete jacket"),"Steel plate or jacket",Q5196)</f>
        <v>Monitor</v>
      </c>
      <c r="S5196" s="5" t="str">
        <f aca="false">IF(O5196&lt;='Tree rules'!$C$4,IF(N5196&lt;='Tree rules'!$C$5,IF(P5196&lt;='Tree rules'!$C$7,"Monitor","Polymer laminate"),IF(P5196&lt;='Tree rules'!$C$8,"Seal cracks","Polymer laminate")),IF(O5196&lt;='Tree rules'!$C$6,IF(P5196&lt;='Tree rules'!$C$9,"Polymer laminate","Steel plate or jacket"),IF(L5196&lt;='Tree rules'!$C$10,"Steel plate or jacket","Polymer laminate")))</f>
        <v>Monitor</v>
      </c>
      <c r="T5196" s="5" t="str">
        <f aca="false">IF(S5196=R5196,"Yes","No")</f>
        <v>Yes</v>
      </c>
    </row>
    <row r="5197" customFormat="false" ht="15" hidden="false" customHeight="false" outlineLevel="0" collapsed="false">
      <c r="A5197" s="15" t="n">
        <v>7407</v>
      </c>
      <c r="B5197" s="16" t="n">
        <v>4.31349919469792</v>
      </c>
      <c r="C5197" s="15" t="n">
        <v>300</v>
      </c>
      <c r="D5197" s="15" t="n">
        <v>400</v>
      </c>
      <c r="E5197" s="15" t="n">
        <v>30</v>
      </c>
      <c r="F5197" s="16" t="n">
        <v>0.635378289490071</v>
      </c>
      <c r="G5197" s="17" t="s">
        <v>103</v>
      </c>
      <c r="H5197" s="18" t="n">
        <v>0.2</v>
      </c>
      <c r="I5197" s="18" t="n">
        <v>1.5</v>
      </c>
      <c r="J5197" s="19" t="n">
        <v>0.928324204056905</v>
      </c>
      <c r="K5197" s="19" t="n">
        <v>0.573037628046478</v>
      </c>
      <c r="L5197" s="16" t="n">
        <v>12.1165707716234</v>
      </c>
      <c r="M5197" s="19" t="n">
        <v>0.932055833510864</v>
      </c>
      <c r="N5197" s="19" t="n">
        <v>1.02106060535543</v>
      </c>
      <c r="O5197" s="19" t="n">
        <v>1.12650395610991</v>
      </c>
      <c r="P5197" s="19" t="n">
        <v>0.364527026372951</v>
      </c>
      <c r="Q5197" s="17" t="s">
        <v>31</v>
      </c>
      <c r="R5197" s="5" t="str">
        <f aca="false">IF(OR(Q5197="Steel plate",Q5197="Concrete jacket"),"Steel plate or jacket",Q5197)</f>
        <v>Polymer laminate</v>
      </c>
      <c r="S5197" s="5" t="str">
        <f aca="false">IF(O5197&lt;='Tree rules'!$C$4,IF(N5197&lt;='Tree rules'!$C$5,IF(P5197&lt;='Tree rules'!$C$7,"Monitor","Polymer laminate"),IF(P5197&lt;='Tree rules'!$C$8,"Seal cracks","Polymer laminate")),IF(O5197&lt;='Tree rules'!$C$6,IF(P5197&lt;='Tree rules'!$C$9,"Polymer laminate","Steel plate or jacket"),IF(L5197&lt;='Tree rules'!$C$10,"Steel plate or jacket","Polymer laminate")))</f>
        <v>Polymer laminate</v>
      </c>
      <c r="T5197" s="5" t="str">
        <f aca="false">IF(S5197=R5197,"Yes","No")</f>
        <v>Yes</v>
      </c>
    </row>
    <row r="5198" customFormat="false" ht="15" hidden="false" customHeight="false" outlineLevel="0" collapsed="false">
      <c r="A5198" s="15" t="n">
        <v>7408</v>
      </c>
      <c r="B5198" s="16" t="n">
        <v>5.89082757217872</v>
      </c>
      <c r="C5198" s="15" t="n">
        <v>300</v>
      </c>
      <c r="D5198" s="15" t="n">
        <v>575</v>
      </c>
      <c r="E5198" s="15" t="n">
        <v>30</v>
      </c>
      <c r="F5198" s="16" t="n">
        <v>0.633465437396808</v>
      </c>
      <c r="G5198" s="17" t="s">
        <v>101</v>
      </c>
      <c r="H5198" s="18" t="n">
        <v>0.3</v>
      </c>
      <c r="I5198" s="18" t="n">
        <v>2</v>
      </c>
      <c r="J5198" s="19" t="n">
        <v>0.900475773878588</v>
      </c>
      <c r="K5198" s="19" t="n">
        <v>0.527492574284701</v>
      </c>
      <c r="L5198" s="16" t="n">
        <v>11.1357799096006</v>
      </c>
      <c r="M5198" s="19" t="n">
        <v>0.945520313690402</v>
      </c>
      <c r="N5198" s="19" t="n">
        <v>0.829017700916449</v>
      </c>
      <c r="O5198" s="19" t="n">
        <v>1.32595726371295</v>
      </c>
      <c r="P5198" s="19" t="n">
        <v>0.38248343743662</v>
      </c>
      <c r="Q5198" s="17" t="s">
        <v>31</v>
      </c>
      <c r="R5198" s="5" t="str">
        <f aca="false">IF(OR(Q5198="Steel plate",Q5198="Concrete jacket"),"Steel plate or jacket",Q5198)</f>
        <v>Polymer laminate</v>
      </c>
      <c r="S5198" s="5" t="str">
        <f aca="false">IF(O5198&lt;='Tree rules'!$C$4,IF(N5198&lt;='Tree rules'!$C$5,IF(P5198&lt;='Tree rules'!$C$7,"Monitor","Polymer laminate"),IF(P5198&lt;='Tree rules'!$C$8,"Seal cracks","Polymer laminate")),IF(O5198&lt;='Tree rules'!$C$6,IF(P5198&lt;='Tree rules'!$C$9,"Polymer laminate","Steel plate or jacket"),IF(L5198&lt;='Tree rules'!$C$10,"Steel plate or jacket","Polymer laminate")))</f>
        <v>Polymer laminate</v>
      </c>
      <c r="T5198" s="5" t="str">
        <f aca="false">IF(S5198=R5198,"Yes","No")</f>
        <v>Yes</v>
      </c>
    </row>
    <row r="5199" customFormat="false" ht="15" hidden="false" customHeight="false" outlineLevel="0" collapsed="false">
      <c r="A5199" s="15" t="n">
        <v>7410</v>
      </c>
      <c r="B5199" s="16" t="n">
        <v>3.07876659905048</v>
      </c>
      <c r="C5199" s="15" t="n">
        <v>300</v>
      </c>
      <c r="D5199" s="15" t="n">
        <v>300</v>
      </c>
      <c r="E5199" s="15" t="n">
        <v>30</v>
      </c>
      <c r="F5199" s="16" t="n">
        <v>0.589048622548086</v>
      </c>
      <c r="G5199" s="17" t="s">
        <v>101</v>
      </c>
      <c r="H5199" s="18" t="n">
        <v>0.3</v>
      </c>
      <c r="I5199" s="18" t="n">
        <v>1</v>
      </c>
      <c r="J5199" s="19" t="n">
        <v>0.860939091124102</v>
      </c>
      <c r="K5199" s="19" t="n">
        <v>0.600582732909214</v>
      </c>
      <c r="L5199" s="16" t="n">
        <v>12.026432027541</v>
      </c>
      <c r="M5199" s="19" t="n">
        <v>0.62922421987148</v>
      </c>
      <c r="N5199" s="19" t="n">
        <v>0.610339919635882</v>
      </c>
      <c r="O5199" s="19" t="n">
        <v>0.860939091124102</v>
      </c>
      <c r="P5199" s="19" t="n">
        <v>0.366725832171442</v>
      </c>
      <c r="Q5199" s="17" t="s">
        <v>29</v>
      </c>
      <c r="R5199" s="5" t="str">
        <f aca="false">IF(OR(Q5199="Steel plate",Q5199="Concrete jacket"),"Steel plate or jacket",Q5199)</f>
        <v>Monitor</v>
      </c>
      <c r="S5199" s="5" t="str">
        <f aca="false">IF(O5199&lt;='Tree rules'!$C$4,IF(N5199&lt;='Tree rules'!$C$5,IF(P5199&lt;='Tree rules'!$C$7,"Monitor","Polymer laminate"),IF(P5199&lt;='Tree rules'!$C$8,"Seal cracks","Polymer laminate")),IF(O5199&lt;='Tree rules'!$C$6,IF(P5199&lt;='Tree rules'!$C$9,"Polymer laminate","Steel plate or jacket"),IF(L5199&lt;='Tree rules'!$C$10,"Steel plate or jacket","Polymer laminate")))</f>
        <v>Monitor</v>
      </c>
      <c r="T5199" s="5" t="str">
        <f aca="false">IF(S5199=R5199,"Yes","No")</f>
        <v>Yes</v>
      </c>
    </row>
    <row r="5200" customFormat="false" ht="15" hidden="false" customHeight="false" outlineLevel="0" collapsed="false">
      <c r="A5200" s="15" t="n">
        <v>7411</v>
      </c>
      <c r="B5200" s="16" t="n">
        <v>3.62112291211899</v>
      </c>
      <c r="C5200" s="15" t="n">
        <v>300</v>
      </c>
      <c r="D5200" s="15" t="n">
        <v>300</v>
      </c>
      <c r="E5200" s="15" t="n">
        <v>30</v>
      </c>
      <c r="F5200" s="16" t="n">
        <v>0.831109167616348</v>
      </c>
      <c r="G5200" s="17" t="s">
        <v>103</v>
      </c>
      <c r="H5200" s="18" t="n">
        <v>0.2</v>
      </c>
      <c r="I5200" s="18" t="n">
        <v>1.5</v>
      </c>
      <c r="J5200" s="19" t="n">
        <v>0.859724117533815</v>
      </c>
      <c r="K5200" s="19" t="n">
        <v>0.56102709960634</v>
      </c>
      <c r="L5200" s="16" t="n">
        <v>14.3695353655515</v>
      </c>
      <c r="M5200" s="19" t="n">
        <v>0.473680981192721</v>
      </c>
      <c r="N5200" s="19" t="n">
        <v>1.76589417680563</v>
      </c>
      <c r="O5200" s="19" t="n">
        <v>1.04842191223991</v>
      </c>
      <c r="P5200" s="19" t="n">
        <v>0.787008971277687</v>
      </c>
      <c r="Q5200" s="17" t="s">
        <v>31</v>
      </c>
      <c r="R5200" s="5" t="str">
        <f aca="false">IF(OR(Q5200="Steel plate",Q5200="Concrete jacket"),"Steel plate or jacket",Q5200)</f>
        <v>Polymer laminate</v>
      </c>
      <c r="S5200" s="5" t="str">
        <f aca="false">IF(O5200&lt;='Tree rules'!$C$4,IF(N5200&lt;='Tree rules'!$C$5,IF(P5200&lt;='Tree rules'!$C$7,"Monitor","Polymer laminate"),IF(P5200&lt;='Tree rules'!$C$8,"Seal cracks","Polymer laminate")),IF(O5200&lt;='Tree rules'!$C$6,IF(P5200&lt;='Tree rules'!$C$9,"Polymer laminate","Steel plate or jacket"),IF(L5200&lt;='Tree rules'!$C$10,"Steel plate or jacket","Polymer laminate")))</f>
        <v>Polymer laminate</v>
      </c>
      <c r="T5200" s="5" t="str">
        <f aca="false">IF(S5200=R5200,"Yes","No")</f>
        <v>Yes</v>
      </c>
    </row>
    <row r="5201" customFormat="false" ht="15" hidden="false" customHeight="false" outlineLevel="0" collapsed="false">
      <c r="A5201" s="15" t="n">
        <v>7412</v>
      </c>
      <c r="B5201" s="16" t="n">
        <v>4.61259031079278</v>
      </c>
      <c r="C5201" s="15" t="n">
        <v>300</v>
      </c>
      <c r="D5201" s="15" t="n">
        <v>350</v>
      </c>
      <c r="E5201" s="15" t="n">
        <v>25</v>
      </c>
      <c r="F5201" s="16" t="n">
        <v>0.661387927071535</v>
      </c>
      <c r="G5201" s="17" t="s">
        <v>101</v>
      </c>
      <c r="H5201" s="18" t="n">
        <v>0.3</v>
      </c>
      <c r="I5201" s="18" t="n">
        <v>1.5</v>
      </c>
      <c r="J5201" s="19" t="n">
        <v>0.916585592742867</v>
      </c>
      <c r="K5201" s="19" t="n">
        <v>0.503386593804443</v>
      </c>
      <c r="L5201" s="16" t="n">
        <v>15.1729944433973</v>
      </c>
      <c r="M5201" s="19" t="n">
        <v>0.3431698957548</v>
      </c>
      <c r="N5201" s="19" t="n">
        <v>1.00399096124641</v>
      </c>
      <c r="O5201" s="19" t="n">
        <v>1.14417993938377</v>
      </c>
      <c r="P5201" s="19" t="n">
        <v>1.12424802407054</v>
      </c>
      <c r="Q5201" s="17" t="s">
        <v>31</v>
      </c>
      <c r="R5201" s="5" t="str">
        <f aca="false">IF(OR(Q5201="Steel plate",Q5201="Concrete jacket"),"Steel plate or jacket",Q5201)</f>
        <v>Polymer laminate</v>
      </c>
      <c r="S5201" s="5" t="str">
        <f aca="false">IF(O5201&lt;='Tree rules'!$C$4,IF(N5201&lt;='Tree rules'!$C$5,IF(P5201&lt;='Tree rules'!$C$7,"Monitor","Polymer laminate"),IF(P5201&lt;='Tree rules'!$C$8,"Seal cracks","Polymer laminate")),IF(O5201&lt;='Tree rules'!$C$6,IF(P5201&lt;='Tree rules'!$C$9,"Polymer laminate","Steel plate or jacket"),IF(L5201&lt;='Tree rules'!$C$10,"Steel plate or jacket","Polymer laminate")))</f>
        <v>Polymer laminate</v>
      </c>
      <c r="T5201" s="5" t="str">
        <f aca="false">IF(S5201=R5201,"Yes","No")</f>
        <v>Yes</v>
      </c>
    </row>
    <row r="5202" customFormat="false" ht="15" hidden="false" customHeight="false" outlineLevel="0" collapsed="false">
      <c r="A5202" s="15" t="n">
        <v>7414</v>
      </c>
      <c r="B5202" s="16" t="n">
        <v>4.5353611094613</v>
      </c>
      <c r="C5202" s="15" t="n">
        <v>230</v>
      </c>
      <c r="D5202" s="15" t="n">
        <v>425</v>
      </c>
      <c r="E5202" s="15" t="n">
        <v>20</v>
      </c>
      <c r="F5202" s="16" t="n">
        <v>0.691964884122107</v>
      </c>
      <c r="G5202" s="17" t="s">
        <v>101</v>
      </c>
      <c r="H5202" s="18" t="n">
        <v>0.3</v>
      </c>
      <c r="I5202" s="18" t="n">
        <v>1</v>
      </c>
      <c r="J5202" s="19" t="n">
        <v>0.923892129356569</v>
      </c>
      <c r="K5202" s="19" t="n">
        <v>0.508554226043335</v>
      </c>
      <c r="L5202" s="16" t="n">
        <v>11.9666520038557</v>
      </c>
      <c r="M5202" s="19" t="n">
        <v>0.882183625609281</v>
      </c>
      <c r="N5202" s="19" t="n">
        <v>0.606998429018871</v>
      </c>
      <c r="O5202" s="19" t="n">
        <v>0.923892129356569</v>
      </c>
      <c r="P5202" s="19" t="n">
        <v>0.400146248262634</v>
      </c>
      <c r="Q5202" s="17" t="s">
        <v>29</v>
      </c>
      <c r="R5202" s="5" t="str">
        <f aca="false">IF(OR(Q5202="Steel plate",Q5202="Concrete jacket"),"Steel plate or jacket",Q5202)</f>
        <v>Monitor</v>
      </c>
      <c r="S5202" s="5" t="str">
        <f aca="false">IF(O5202&lt;='Tree rules'!$C$4,IF(N5202&lt;='Tree rules'!$C$5,IF(P5202&lt;='Tree rules'!$C$7,"Monitor","Polymer laminate"),IF(P5202&lt;='Tree rules'!$C$8,"Seal cracks","Polymer laminate")),IF(O5202&lt;='Tree rules'!$C$6,IF(P5202&lt;='Tree rules'!$C$9,"Polymer laminate","Steel plate or jacket"),IF(L5202&lt;='Tree rules'!$C$10,"Steel plate or jacket","Polymer laminate")))</f>
        <v>Monitor</v>
      </c>
      <c r="T5202" s="5" t="str">
        <f aca="false">IF(S5202=R5202,"Yes","No")</f>
        <v>Yes</v>
      </c>
    </row>
    <row r="5203" customFormat="false" ht="15" hidden="false" customHeight="false" outlineLevel="0" collapsed="false">
      <c r="A5203" s="15" t="n">
        <v>7416</v>
      </c>
      <c r="B5203" s="16" t="n">
        <v>5.465664381731</v>
      </c>
      <c r="C5203" s="15" t="n">
        <v>300</v>
      </c>
      <c r="D5203" s="15" t="n">
        <v>425</v>
      </c>
      <c r="E5203" s="15" t="n">
        <v>30</v>
      </c>
      <c r="F5203" s="16" t="n">
        <v>0.707341881547042</v>
      </c>
      <c r="G5203" s="17" t="s">
        <v>101</v>
      </c>
      <c r="H5203" s="18" t="n">
        <v>0.3</v>
      </c>
      <c r="I5203" s="18" t="n">
        <v>1</v>
      </c>
      <c r="J5203" s="19" t="n">
        <v>0.9066006063942</v>
      </c>
      <c r="K5203" s="19" t="n">
        <v>0.568675102989755</v>
      </c>
      <c r="L5203" s="16" t="n">
        <v>14.4212780520607</v>
      </c>
      <c r="M5203" s="19" t="n">
        <v>0.91766727987053</v>
      </c>
      <c r="N5203" s="19" t="n">
        <v>0.600611602132254</v>
      </c>
      <c r="O5203" s="19" t="n">
        <v>0.9066006063942</v>
      </c>
      <c r="P5203" s="19" t="n">
        <v>0.432493264345157</v>
      </c>
      <c r="Q5203" s="17" t="s">
        <v>29</v>
      </c>
      <c r="R5203" s="5" t="str">
        <f aca="false">IF(OR(Q5203="Steel plate",Q5203="Concrete jacket"),"Steel plate or jacket",Q5203)</f>
        <v>Monitor</v>
      </c>
      <c r="S5203" s="5" t="str">
        <f aca="false">IF(O5203&lt;='Tree rules'!$C$4,IF(N5203&lt;='Tree rules'!$C$5,IF(P5203&lt;='Tree rules'!$C$7,"Monitor","Polymer laminate"),IF(P5203&lt;='Tree rules'!$C$8,"Seal cracks","Polymer laminate")),IF(O5203&lt;='Tree rules'!$C$6,IF(P5203&lt;='Tree rules'!$C$9,"Polymer laminate","Steel plate or jacket"),IF(L5203&lt;='Tree rules'!$C$10,"Steel plate or jacket","Polymer laminate")))</f>
        <v>Monitor</v>
      </c>
      <c r="T5203" s="5" t="str">
        <f aca="false">IF(S5203=R5203,"Yes","No")</f>
        <v>Yes</v>
      </c>
    </row>
    <row r="5204" customFormat="false" ht="15" hidden="false" customHeight="false" outlineLevel="0" collapsed="false">
      <c r="A5204" s="15" t="n">
        <v>7417</v>
      </c>
      <c r="B5204" s="16" t="n">
        <v>6.2983640454222</v>
      </c>
      <c r="C5204" s="15" t="n">
        <v>300</v>
      </c>
      <c r="D5204" s="15" t="n">
        <v>500</v>
      </c>
      <c r="E5204" s="15" t="n">
        <v>25</v>
      </c>
      <c r="F5204" s="16" t="n">
        <v>0.590490249132883</v>
      </c>
      <c r="G5204" s="17" t="s">
        <v>101</v>
      </c>
      <c r="H5204" s="18" t="n">
        <v>0.3</v>
      </c>
      <c r="I5204" s="18" t="n">
        <v>1</v>
      </c>
      <c r="J5204" s="19" t="n">
        <v>0.900316718481195</v>
      </c>
      <c r="K5204" s="19" t="n">
        <v>0.438296858143967</v>
      </c>
      <c r="L5204" s="16" t="n">
        <v>13.8730485581987</v>
      </c>
      <c r="M5204" s="19" t="n">
        <v>0.81950023707875</v>
      </c>
      <c r="N5204" s="19" t="n">
        <v>0.586870413836466</v>
      </c>
      <c r="O5204" s="19" t="n">
        <v>0.900316718481195</v>
      </c>
      <c r="P5204" s="19" t="n">
        <v>0.397681131357127</v>
      </c>
      <c r="Q5204" s="17" t="s">
        <v>29</v>
      </c>
      <c r="R5204" s="5" t="str">
        <f aca="false">IF(OR(Q5204="Steel plate",Q5204="Concrete jacket"),"Steel plate or jacket",Q5204)</f>
        <v>Monitor</v>
      </c>
      <c r="S5204" s="5" t="str">
        <f aca="false">IF(O5204&lt;='Tree rules'!$C$4,IF(N5204&lt;='Tree rules'!$C$5,IF(P5204&lt;='Tree rules'!$C$7,"Monitor","Polymer laminate"),IF(P5204&lt;='Tree rules'!$C$8,"Seal cracks","Polymer laminate")),IF(O5204&lt;='Tree rules'!$C$6,IF(P5204&lt;='Tree rules'!$C$9,"Polymer laminate","Steel plate or jacket"),IF(L5204&lt;='Tree rules'!$C$10,"Steel plate or jacket","Polymer laminate")))</f>
        <v>Monitor</v>
      </c>
      <c r="T5204" s="5" t="str">
        <f aca="false">IF(S5204=R5204,"Yes","No")</f>
        <v>Yes</v>
      </c>
    </row>
    <row r="5205" customFormat="false" ht="15" hidden="false" customHeight="false" outlineLevel="0" collapsed="false">
      <c r="A5205" s="15" t="n">
        <v>7421</v>
      </c>
      <c r="B5205" s="16" t="n">
        <v>6.92009298665424</v>
      </c>
      <c r="C5205" s="15" t="n">
        <v>230</v>
      </c>
      <c r="D5205" s="15" t="n">
        <v>650</v>
      </c>
      <c r="E5205" s="15" t="n">
        <v>25</v>
      </c>
      <c r="F5205" s="16" t="n">
        <v>0.680685971455249</v>
      </c>
      <c r="G5205" s="17" t="s">
        <v>101</v>
      </c>
      <c r="H5205" s="18" t="n">
        <v>0.3</v>
      </c>
      <c r="I5205" s="18" t="n">
        <v>2</v>
      </c>
      <c r="J5205" s="19" t="n">
        <v>0.854922044255127</v>
      </c>
      <c r="K5205" s="19" t="n">
        <v>0.583478085321347</v>
      </c>
      <c r="L5205" s="16" t="n">
        <v>11.4951710741765</v>
      </c>
      <c r="M5205" s="19" t="n">
        <v>0.92712461119548</v>
      </c>
      <c r="N5205" s="19" t="n">
        <v>0.795272316730116</v>
      </c>
      <c r="O5205" s="19" t="n">
        <v>1.21101581102926</v>
      </c>
      <c r="P5205" s="19" t="n">
        <v>0.44239862084461</v>
      </c>
      <c r="Q5205" s="17" t="s">
        <v>31</v>
      </c>
      <c r="R5205" s="5" t="str">
        <f aca="false">IF(OR(Q5205="Steel plate",Q5205="Concrete jacket"),"Steel plate or jacket",Q5205)</f>
        <v>Polymer laminate</v>
      </c>
      <c r="S5205" s="5" t="str">
        <f aca="false">IF(O5205&lt;='Tree rules'!$C$4,IF(N5205&lt;='Tree rules'!$C$5,IF(P5205&lt;='Tree rules'!$C$7,"Monitor","Polymer laminate"),IF(P5205&lt;='Tree rules'!$C$8,"Seal cracks","Polymer laminate")),IF(O5205&lt;='Tree rules'!$C$6,IF(P5205&lt;='Tree rules'!$C$9,"Polymer laminate","Steel plate or jacket"),IF(L5205&lt;='Tree rules'!$C$10,"Steel plate or jacket","Polymer laminate")))</f>
        <v>Polymer laminate</v>
      </c>
      <c r="T5205" s="5" t="str">
        <f aca="false">IF(S5205=R5205,"Yes","No")</f>
        <v>Yes</v>
      </c>
    </row>
    <row r="5206" customFormat="false" ht="15" hidden="false" customHeight="false" outlineLevel="0" collapsed="false">
      <c r="A5206" s="15" t="n">
        <v>7422</v>
      </c>
      <c r="B5206" s="16" t="n">
        <v>6.20016361002853</v>
      </c>
      <c r="C5206" s="15" t="n">
        <v>230</v>
      </c>
      <c r="D5206" s="15" t="n">
        <v>500</v>
      </c>
      <c r="E5206" s="15" t="n">
        <v>30</v>
      </c>
      <c r="F5206" s="16" t="n">
        <v>0.770204672782022</v>
      </c>
      <c r="G5206" s="17" t="s">
        <v>103</v>
      </c>
      <c r="H5206" s="18" t="n">
        <v>0.2</v>
      </c>
      <c r="I5206" s="18" t="n">
        <v>1</v>
      </c>
      <c r="J5206" s="19" t="n">
        <v>0.880995852969699</v>
      </c>
      <c r="K5206" s="19" t="n">
        <v>0.536081907834346</v>
      </c>
      <c r="L5206" s="16" t="n">
        <v>13.6567480397104</v>
      </c>
      <c r="M5206" s="19" t="n">
        <v>0.967635318282845</v>
      </c>
      <c r="N5206" s="19" t="n">
        <v>0.784685252174893</v>
      </c>
      <c r="O5206" s="19" t="n">
        <v>0.880995852969699</v>
      </c>
      <c r="P5206" s="19" t="n">
        <v>0.417852465586046</v>
      </c>
      <c r="Q5206" s="17" t="s">
        <v>29</v>
      </c>
      <c r="R5206" s="5" t="str">
        <f aca="false">IF(OR(Q5206="Steel plate",Q5206="Concrete jacket"),"Steel plate or jacket",Q5206)</f>
        <v>Monitor</v>
      </c>
      <c r="S5206" s="5" t="str">
        <f aca="false">IF(O5206&lt;='Tree rules'!$C$4,IF(N5206&lt;='Tree rules'!$C$5,IF(P5206&lt;='Tree rules'!$C$7,"Monitor","Polymer laminate"),IF(P5206&lt;='Tree rules'!$C$8,"Seal cracks","Polymer laminate")),IF(O5206&lt;='Tree rules'!$C$6,IF(P5206&lt;='Tree rules'!$C$9,"Polymer laminate","Steel plate or jacket"),IF(L5206&lt;='Tree rules'!$C$10,"Steel plate or jacket","Polymer laminate")))</f>
        <v>Monitor</v>
      </c>
      <c r="T5206" s="5" t="str">
        <f aca="false">IF(S5206=R5206,"Yes","No")</f>
        <v>Yes</v>
      </c>
    </row>
    <row r="5207" customFormat="false" ht="15" hidden="false" customHeight="false" outlineLevel="0" collapsed="false">
      <c r="A5207" s="15" t="n">
        <v>7423</v>
      </c>
      <c r="B5207" s="16" t="n">
        <v>6.05515581258082</v>
      </c>
      <c r="C5207" s="15" t="n">
        <v>300</v>
      </c>
      <c r="D5207" s="15" t="n">
        <v>475</v>
      </c>
      <c r="E5207" s="15" t="n">
        <v>25</v>
      </c>
      <c r="F5207" s="16" t="n">
        <v>0.624901102811956</v>
      </c>
      <c r="G5207" s="17" t="s">
        <v>103</v>
      </c>
      <c r="H5207" s="18" t="n">
        <v>0.2</v>
      </c>
      <c r="I5207" s="18" t="n">
        <v>1</v>
      </c>
      <c r="J5207" s="19" t="n">
        <v>0.865519407731215</v>
      </c>
      <c r="K5207" s="19" t="n">
        <v>0.494598681458402</v>
      </c>
      <c r="L5207" s="16" t="n">
        <v>14.1145823137082</v>
      </c>
      <c r="M5207" s="19" t="n">
        <v>0.312236398200132</v>
      </c>
      <c r="N5207" s="19" t="n">
        <v>0.978753813549662</v>
      </c>
      <c r="O5207" s="19" t="n">
        <v>0.865519407731215</v>
      </c>
      <c r="P5207" s="19" t="n">
        <v>1.01807696183509</v>
      </c>
      <c r="Q5207" s="17" t="s">
        <v>31</v>
      </c>
      <c r="R5207" s="5" t="str">
        <f aca="false">IF(OR(Q5207="Steel plate",Q5207="Concrete jacket"),"Steel plate or jacket",Q5207)</f>
        <v>Polymer laminate</v>
      </c>
      <c r="S5207" s="5" t="str">
        <f aca="false">IF(O5207&lt;='Tree rules'!$C$4,IF(N5207&lt;='Tree rules'!$C$5,IF(P5207&lt;='Tree rules'!$C$7,"Monitor","Polymer laminate"),IF(P5207&lt;='Tree rules'!$C$8,"Seal cracks","Polymer laminate")),IF(O5207&lt;='Tree rules'!$C$6,IF(P5207&lt;='Tree rules'!$C$9,"Polymer laminate","Steel plate or jacket"),IF(L5207&lt;='Tree rules'!$C$10,"Steel plate or jacket","Polymer laminate")))</f>
        <v>Polymer laminate</v>
      </c>
      <c r="T5207" s="5" t="str">
        <f aca="false">IF(S5207=R5207,"Yes","No")</f>
        <v>Yes</v>
      </c>
    </row>
    <row r="5208" customFormat="false" ht="15" hidden="false" customHeight="false" outlineLevel="0" collapsed="false">
      <c r="A5208" s="15" t="n">
        <v>7424</v>
      </c>
      <c r="B5208" s="16" t="n">
        <v>3.01343815789533</v>
      </c>
      <c r="C5208" s="15" t="n">
        <v>300</v>
      </c>
      <c r="D5208" s="15" t="n">
        <v>300</v>
      </c>
      <c r="E5208" s="15" t="n">
        <v>25</v>
      </c>
      <c r="F5208" s="16" t="n">
        <v>0.883711013668015</v>
      </c>
      <c r="G5208" s="17" t="s">
        <v>102</v>
      </c>
      <c r="H5208" s="18" t="n">
        <v>0.1</v>
      </c>
      <c r="I5208" s="18" t="n">
        <v>1</v>
      </c>
      <c r="J5208" s="19" t="n">
        <v>0.873849712248325</v>
      </c>
      <c r="K5208" s="19" t="n">
        <v>0.57369825114138</v>
      </c>
      <c r="L5208" s="16" t="n">
        <v>12.7149289362672</v>
      </c>
      <c r="M5208" s="19" t="n">
        <v>0.928000792238456</v>
      </c>
      <c r="N5208" s="19" t="n">
        <v>2.94262363980516</v>
      </c>
      <c r="O5208" s="19" t="n">
        <v>0.873849712248325</v>
      </c>
      <c r="P5208" s="19" t="n">
        <v>0.33279866974843</v>
      </c>
      <c r="Q5208" s="17" t="s">
        <v>30</v>
      </c>
      <c r="R5208" s="5" t="str">
        <f aca="false">IF(OR(Q5208="Steel plate",Q5208="Concrete jacket"),"Steel plate or jacket",Q5208)</f>
        <v>Seal cracks</v>
      </c>
      <c r="S5208" s="5" t="str">
        <f aca="false">IF(O5208&lt;='Tree rules'!$C$4,IF(N5208&lt;='Tree rules'!$C$5,IF(P5208&lt;='Tree rules'!$C$7,"Monitor","Polymer laminate"),IF(P5208&lt;='Tree rules'!$C$8,"Seal cracks","Polymer laminate")),IF(O5208&lt;='Tree rules'!$C$6,IF(P5208&lt;='Tree rules'!$C$9,"Polymer laminate","Steel plate or jacket"),IF(L5208&lt;='Tree rules'!$C$10,"Steel plate or jacket","Polymer laminate")))</f>
        <v>Seal cracks</v>
      </c>
      <c r="T5208" s="5" t="str">
        <f aca="false">IF(S5208=R5208,"Yes","No")</f>
        <v>Yes</v>
      </c>
    </row>
    <row r="5209" customFormat="false" ht="15" hidden="false" customHeight="false" outlineLevel="0" collapsed="false">
      <c r="A5209" s="15" t="n">
        <v>7425</v>
      </c>
      <c r="B5209" s="16" t="n">
        <v>3.95009365139788</v>
      </c>
      <c r="C5209" s="15" t="n">
        <v>230</v>
      </c>
      <c r="D5209" s="15" t="n">
        <v>325</v>
      </c>
      <c r="E5209" s="15" t="n">
        <v>30</v>
      </c>
      <c r="F5209" s="16" t="n">
        <v>0.626653981080713</v>
      </c>
      <c r="G5209" s="17" t="s">
        <v>103</v>
      </c>
      <c r="H5209" s="18" t="n">
        <v>0.2</v>
      </c>
      <c r="I5209" s="18" t="n">
        <v>1.5</v>
      </c>
      <c r="J5209" s="19" t="n">
        <v>0.977691945826426</v>
      </c>
      <c r="K5209" s="19" t="n">
        <v>0.548293888349498</v>
      </c>
      <c r="L5209" s="16" t="n">
        <v>14.1580417612827</v>
      </c>
      <c r="M5209" s="19" t="n">
        <v>0.459441209660318</v>
      </c>
      <c r="N5209" s="19" t="n">
        <v>1.74308337406836</v>
      </c>
      <c r="O5209" s="19" t="n">
        <v>1.19850665944706</v>
      </c>
      <c r="P5209" s="19" t="n">
        <v>0.737972073149204</v>
      </c>
      <c r="Q5209" s="17" t="s">
        <v>31</v>
      </c>
      <c r="R5209" s="5" t="str">
        <f aca="false">IF(OR(Q5209="Steel plate",Q5209="Concrete jacket"),"Steel plate or jacket",Q5209)</f>
        <v>Polymer laminate</v>
      </c>
      <c r="S5209" s="5" t="str">
        <f aca="false">IF(O5209&lt;='Tree rules'!$C$4,IF(N5209&lt;='Tree rules'!$C$5,IF(P5209&lt;='Tree rules'!$C$7,"Monitor","Polymer laminate"),IF(P5209&lt;='Tree rules'!$C$8,"Seal cracks","Polymer laminate")),IF(O5209&lt;='Tree rules'!$C$6,IF(P5209&lt;='Tree rules'!$C$9,"Polymer laminate","Steel plate or jacket"),IF(L5209&lt;='Tree rules'!$C$10,"Steel plate or jacket","Polymer laminate")))</f>
        <v>Polymer laminate</v>
      </c>
      <c r="T5209" s="5" t="str">
        <f aca="false">IF(S5209=R5209,"Yes","No")</f>
        <v>Yes</v>
      </c>
    </row>
    <row r="5210" customFormat="false" ht="15" hidden="false" customHeight="false" outlineLevel="0" collapsed="false">
      <c r="A5210" s="15" t="n">
        <v>7426</v>
      </c>
      <c r="B5210" s="16" t="n">
        <v>6.87325402052443</v>
      </c>
      <c r="C5210" s="15" t="n">
        <v>300</v>
      </c>
      <c r="D5210" s="15" t="n">
        <v>600</v>
      </c>
      <c r="E5210" s="15" t="n">
        <v>20</v>
      </c>
      <c r="F5210" s="16" t="n">
        <v>0.725855342345656</v>
      </c>
      <c r="G5210" s="17" t="s">
        <v>103</v>
      </c>
      <c r="H5210" s="18" t="n">
        <v>0.2</v>
      </c>
      <c r="I5210" s="18" t="n">
        <v>1</v>
      </c>
      <c r="J5210" s="19" t="n">
        <v>0.860778695885325</v>
      </c>
      <c r="K5210" s="19" t="n">
        <v>0.575350239144405</v>
      </c>
      <c r="L5210" s="16" t="n">
        <v>12.4065957049178</v>
      </c>
      <c r="M5210" s="19" t="n">
        <v>0.653087178264579</v>
      </c>
      <c r="N5210" s="19" t="n">
        <v>0.760015590454276</v>
      </c>
      <c r="O5210" s="19" t="n">
        <v>0.860778695885325</v>
      </c>
      <c r="P5210" s="19" t="n">
        <v>0.608053549343591</v>
      </c>
      <c r="Q5210" s="17" t="s">
        <v>29</v>
      </c>
      <c r="R5210" s="5" t="str">
        <f aca="false">IF(OR(Q5210="Steel plate",Q5210="Concrete jacket"),"Steel plate or jacket",Q5210)</f>
        <v>Monitor</v>
      </c>
      <c r="S5210" s="5" t="str">
        <f aca="false">IF(O5210&lt;='Tree rules'!$C$4,IF(N5210&lt;='Tree rules'!$C$5,IF(P5210&lt;='Tree rules'!$C$7,"Monitor","Polymer laminate"),IF(P5210&lt;='Tree rules'!$C$8,"Seal cracks","Polymer laminate")),IF(O5210&lt;='Tree rules'!$C$6,IF(P5210&lt;='Tree rules'!$C$9,"Polymer laminate","Steel plate or jacket"),IF(L5210&lt;='Tree rules'!$C$10,"Steel plate or jacket","Polymer laminate")))</f>
        <v>Monitor</v>
      </c>
      <c r="T5210" s="5" t="str">
        <f aca="false">IF(S5210=R5210,"Yes","No")</f>
        <v>Yes</v>
      </c>
    </row>
    <row r="5211" customFormat="false" ht="15" hidden="false" customHeight="false" outlineLevel="0" collapsed="false">
      <c r="A5211" s="15" t="n">
        <v>7427</v>
      </c>
      <c r="B5211" s="16" t="n">
        <v>3.80967789466267</v>
      </c>
      <c r="C5211" s="15" t="n">
        <v>230</v>
      </c>
      <c r="D5211" s="15" t="n">
        <v>325</v>
      </c>
      <c r="E5211" s="15" t="n">
        <v>25</v>
      </c>
      <c r="F5211" s="16" t="n">
        <v>0.524976027522354</v>
      </c>
      <c r="G5211" s="17" t="s">
        <v>103</v>
      </c>
      <c r="H5211" s="18" t="n">
        <v>0.2</v>
      </c>
      <c r="I5211" s="18" t="n">
        <v>1</v>
      </c>
      <c r="J5211" s="19" t="n">
        <v>0.895490311807696</v>
      </c>
      <c r="K5211" s="19" t="n">
        <v>0.585230329271934</v>
      </c>
      <c r="L5211" s="16" t="n">
        <v>13.5575725788707</v>
      </c>
      <c r="M5211" s="19" t="n">
        <v>0.877244255881146</v>
      </c>
      <c r="N5211" s="19" t="n">
        <v>0.854710894683169</v>
      </c>
      <c r="O5211" s="19" t="n">
        <v>0.895490311807696</v>
      </c>
      <c r="P5211" s="19" t="n">
        <v>0.307556017595598</v>
      </c>
      <c r="Q5211" s="17" t="s">
        <v>29</v>
      </c>
      <c r="R5211" s="5" t="str">
        <f aca="false">IF(OR(Q5211="Steel plate",Q5211="Concrete jacket"),"Steel plate or jacket",Q5211)</f>
        <v>Monitor</v>
      </c>
      <c r="S5211" s="5" t="str">
        <f aca="false">IF(O5211&lt;='Tree rules'!$C$4,IF(N5211&lt;='Tree rules'!$C$5,IF(P5211&lt;='Tree rules'!$C$7,"Monitor","Polymer laminate"),IF(P5211&lt;='Tree rules'!$C$8,"Seal cracks","Polymer laminate")),IF(O5211&lt;='Tree rules'!$C$6,IF(P5211&lt;='Tree rules'!$C$9,"Polymer laminate","Steel plate or jacket"),IF(L5211&lt;='Tree rules'!$C$10,"Steel plate or jacket","Polymer laminate")))</f>
        <v>Monitor</v>
      </c>
      <c r="T5211" s="5" t="str">
        <f aca="false">IF(S5211=R5211,"Yes","No")</f>
        <v>Yes</v>
      </c>
    </row>
    <row r="5212" customFormat="false" ht="15" hidden="false" customHeight="false" outlineLevel="0" collapsed="false">
      <c r="A5212" s="15" t="n">
        <v>7431</v>
      </c>
      <c r="B5212" s="16" t="n">
        <v>3.0858787518085</v>
      </c>
      <c r="C5212" s="15" t="n">
        <v>300</v>
      </c>
      <c r="D5212" s="15" t="n">
        <v>300</v>
      </c>
      <c r="E5212" s="15" t="n">
        <v>30</v>
      </c>
      <c r="F5212" s="16" t="n">
        <v>1.05544320120602</v>
      </c>
      <c r="G5212" s="17" t="s">
        <v>101</v>
      </c>
      <c r="H5212" s="18" t="n">
        <v>0.3</v>
      </c>
      <c r="I5212" s="18" t="n">
        <v>1</v>
      </c>
      <c r="J5212" s="19" t="n">
        <v>0.908766504220456</v>
      </c>
      <c r="K5212" s="19" t="n">
        <v>0.433219363638703</v>
      </c>
      <c r="L5212" s="16" t="n">
        <v>12.149128944128</v>
      </c>
      <c r="M5212" s="19" t="n">
        <v>0.55466439345843</v>
      </c>
      <c r="N5212" s="19" t="n">
        <v>0.682884224339817</v>
      </c>
      <c r="O5212" s="19" t="n">
        <v>0.908766504220456</v>
      </c>
      <c r="P5212" s="19" t="n">
        <v>0.611189220218593</v>
      </c>
      <c r="Q5212" s="17" t="s">
        <v>29</v>
      </c>
      <c r="R5212" s="5" t="str">
        <f aca="false">IF(OR(Q5212="Steel plate",Q5212="Concrete jacket"),"Steel plate or jacket",Q5212)</f>
        <v>Monitor</v>
      </c>
      <c r="S5212" s="5" t="str">
        <f aca="false">IF(O5212&lt;='Tree rules'!$C$4,IF(N5212&lt;='Tree rules'!$C$5,IF(P5212&lt;='Tree rules'!$C$7,"Monitor","Polymer laminate"),IF(P5212&lt;='Tree rules'!$C$8,"Seal cracks","Polymer laminate")),IF(O5212&lt;='Tree rules'!$C$6,IF(P5212&lt;='Tree rules'!$C$9,"Polymer laminate","Steel plate or jacket"),IF(L5212&lt;='Tree rules'!$C$10,"Steel plate or jacket","Polymer laminate")))</f>
        <v>Monitor</v>
      </c>
      <c r="T5212" s="5" t="str">
        <f aca="false">IF(S5212=R5212,"Yes","No")</f>
        <v>Yes</v>
      </c>
    </row>
    <row r="5213" customFormat="false" ht="15" hidden="false" customHeight="false" outlineLevel="0" collapsed="false">
      <c r="A5213" s="15" t="n">
        <v>7432</v>
      </c>
      <c r="B5213" s="16" t="n">
        <v>3.93022762935683</v>
      </c>
      <c r="C5213" s="15" t="n">
        <v>300</v>
      </c>
      <c r="D5213" s="15" t="n">
        <v>375</v>
      </c>
      <c r="E5213" s="15" t="n">
        <v>30</v>
      </c>
      <c r="F5213" s="16" t="n">
        <v>0.640487798897002</v>
      </c>
      <c r="G5213" s="17" t="s">
        <v>103</v>
      </c>
      <c r="H5213" s="18" t="n">
        <v>0.2</v>
      </c>
      <c r="I5213" s="18" t="n">
        <v>1</v>
      </c>
      <c r="J5213" s="19" t="n">
        <v>0.943841040156753</v>
      </c>
      <c r="K5213" s="19" t="n">
        <v>0.544414932629688</v>
      </c>
      <c r="L5213" s="16" t="n">
        <v>12.0190447380943</v>
      </c>
      <c r="M5213" s="19" t="n">
        <v>0.950942276213549</v>
      </c>
      <c r="N5213" s="19" t="n">
        <v>1.4421544154278</v>
      </c>
      <c r="O5213" s="19" t="n">
        <v>0.943841040156753</v>
      </c>
      <c r="P5213" s="19" t="n">
        <v>0.306534842342114</v>
      </c>
      <c r="Q5213" s="17" t="s">
        <v>30</v>
      </c>
      <c r="R5213" s="5" t="str">
        <f aca="false">IF(OR(Q5213="Steel plate",Q5213="Concrete jacket"),"Steel plate or jacket",Q5213)</f>
        <v>Seal cracks</v>
      </c>
      <c r="S5213" s="5" t="str">
        <f aca="false">IF(O5213&lt;='Tree rules'!$C$4,IF(N5213&lt;='Tree rules'!$C$5,IF(P5213&lt;='Tree rules'!$C$7,"Monitor","Polymer laminate"),IF(P5213&lt;='Tree rules'!$C$8,"Seal cracks","Polymer laminate")),IF(O5213&lt;='Tree rules'!$C$6,IF(P5213&lt;='Tree rules'!$C$9,"Polymer laminate","Steel plate or jacket"),IF(L5213&lt;='Tree rules'!$C$10,"Steel plate or jacket","Polymer laminate")))</f>
        <v>Seal cracks</v>
      </c>
      <c r="T5213" s="5" t="str">
        <f aca="false">IF(S5213=R5213,"Yes","No")</f>
        <v>Yes</v>
      </c>
    </row>
    <row r="5214" customFormat="false" ht="15" hidden="false" customHeight="false" outlineLevel="0" collapsed="false">
      <c r="A5214" s="15" t="n">
        <v>7433</v>
      </c>
      <c r="B5214" s="16" t="n">
        <v>5.58680523605316</v>
      </c>
      <c r="C5214" s="15" t="n">
        <v>230</v>
      </c>
      <c r="D5214" s="15" t="n">
        <v>450</v>
      </c>
      <c r="E5214" s="15" t="n">
        <v>30</v>
      </c>
      <c r="F5214" s="16" t="n">
        <v>0.679557138998441</v>
      </c>
      <c r="G5214" s="17" t="s">
        <v>103</v>
      </c>
      <c r="H5214" s="18" t="n">
        <v>0.2</v>
      </c>
      <c r="I5214" s="18" t="n">
        <v>1</v>
      </c>
      <c r="J5214" s="19" t="n">
        <v>0.921440830442041</v>
      </c>
      <c r="K5214" s="19" t="n">
        <v>0.517662456916487</v>
      </c>
      <c r="L5214" s="16" t="n">
        <v>13.8975254628188</v>
      </c>
      <c r="M5214" s="19" t="n">
        <v>0.5091214327863</v>
      </c>
      <c r="N5214" s="19" t="n">
        <v>1.31890352942321</v>
      </c>
      <c r="O5214" s="19" t="n">
        <v>0.921440830442041</v>
      </c>
      <c r="P5214" s="19" t="n">
        <v>0.665682334619634</v>
      </c>
      <c r="Q5214" s="17" t="s">
        <v>30</v>
      </c>
      <c r="R5214" s="5" t="str">
        <f aca="false">IF(OR(Q5214="Steel plate",Q5214="Concrete jacket"),"Steel plate or jacket",Q5214)</f>
        <v>Seal cracks</v>
      </c>
      <c r="S5214" s="5" t="str">
        <f aca="false">IF(O5214&lt;='Tree rules'!$C$4,IF(N5214&lt;='Tree rules'!$C$5,IF(P5214&lt;='Tree rules'!$C$7,"Monitor","Polymer laminate"),IF(P5214&lt;='Tree rules'!$C$8,"Seal cracks","Polymer laminate")),IF(O5214&lt;='Tree rules'!$C$6,IF(P5214&lt;='Tree rules'!$C$9,"Polymer laminate","Steel plate or jacket"),IF(L5214&lt;='Tree rules'!$C$10,"Steel plate or jacket","Polymer laminate")))</f>
        <v>Seal cracks</v>
      </c>
      <c r="T5214" s="5" t="str">
        <f aca="false">IF(S5214=R5214,"Yes","No")</f>
        <v>Yes</v>
      </c>
    </row>
    <row r="5215" customFormat="false" ht="15" hidden="false" customHeight="false" outlineLevel="0" collapsed="false">
      <c r="A5215" s="15" t="n">
        <v>7434</v>
      </c>
      <c r="B5215" s="16" t="n">
        <v>3.19483233632525</v>
      </c>
      <c r="C5215" s="15" t="n">
        <v>300</v>
      </c>
      <c r="D5215" s="15" t="n">
        <v>300</v>
      </c>
      <c r="E5215" s="15" t="n">
        <v>20</v>
      </c>
      <c r="F5215" s="16" t="n">
        <v>0.625711399885104</v>
      </c>
      <c r="G5215" s="17" t="s">
        <v>102</v>
      </c>
      <c r="H5215" s="18" t="n">
        <v>0.1</v>
      </c>
      <c r="I5215" s="18" t="n">
        <v>1</v>
      </c>
      <c r="J5215" s="19" t="n">
        <v>0.944874770658628</v>
      </c>
      <c r="K5215" s="19" t="n">
        <v>0.482347177465002</v>
      </c>
      <c r="L5215" s="16" t="n">
        <v>13.2565657108931</v>
      </c>
      <c r="M5215" s="19" t="n">
        <v>0.56874994987294</v>
      </c>
      <c r="N5215" s="19" t="n">
        <v>2.66390165249748</v>
      </c>
      <c r="O5215" s="19" t="n">
        <v>0.944874770658628</v>
      </c>
      <c r="P5215" s="19" t="n">
        <v>0.449057844327485</v>
      </c>
      <c r="Q5215" s="17" t="s">
        <v>30</v>
      </c>
      <c r="R5215" s="5" t="str">
        <f aca="false">IF(OR(Q5215="Steel plate",Q5215="Concrete jacket"),"Steel plate or jacket",Q5215)</f>
        <v>Seal cracks</v>
      </c>
      <c r="S5215" s="5" t="str">
        <f aca="false">IF(O5215&lt;='Tree rules'!$C$4,IF(N5215&lt;='Tree rules'!$C$5,IF(P5215&lt;='Tree rules'!$C$7,"Monitor","Polymer laminate"),IF(P5215&lt;='Tree rules'!$C$8,"Seal cracks","Polymer laminate")),IF(O5215&lt;='Tree rules'!$C$6,IF(P5215&lt;='Tree rules'!$C$9,"Polymer laminate","Steel plate or jacket"),IF(L5215&lt;='Tree rules'!$C$10,"Steel plate or jacket","Polymer laminate")))</f>
        <v>Seal cracks</v>
      </c>
      <c r="T5215" s="5" t="str">
        <f aca="false">IF(S5215=R5215,"Yes","No")</f>
        <v>Yes</v>
      </c>
    </row>
    <row r="5216" customFormat="false" ht="15" hidden="false" customHeight="false" outlineLevel="0" collapsed="false">
      <c r="A5216" s="15" t="n">
        <v>7435</v>
      </c>
      <c r="B5216" s="16" t="n">
        <v>3.15956276978735</v>
      </c>
      <c r="C5216" s="15" t="n">
        <v>300</v>
      </c>
      <c r="D5216" s="15" t="n">
        <v>300</v>
      </c>
      <c r="E5216" s="15" t="n">
        <v>30</v>
      </c>
      <c r="F5216" s="16" t="n">
        <v>0.791582400904515</v>
      </c>
      <c r="G5216" s="17" t="s">
        <v>101</v>
      </c>
      <c r="H5216" s="18" t="n">
        <v>0.3</v>
      </c>
      <c r="I5216" s="18" t="n">
        <v>2</v>
      </c>
      <c r="J5216" s="19" t="n">
        <v>0.91402119811929</v>
      </c>
      <c r="K5216" s="19" t="n">
        <v>0.400702449094232</v>
      </c>
      <c r="L5216" s="16" t="n">
        <v>12.4392235030998</v>
      </c>
      <c r="M5216" s="19" t="n">
        <v>0.339413497384616</v>
      </c>
      <c r="N5216" s="19" t="n">
        <v>1.30163667188772</v>
      </c>
      <c r="O5216" s="19" t="n">
        <v>1.46179186362814</v>
      </c>
      <c r="P5216" s="19" t="n">
        <v>1.02149997045848</v>
      </c>
      <c r="Q5216" s="17" t="s">
        <v>31</v>
      </c>
      <c r="R5216" s="5" t="str">
        <f aca="false">IF(OR(Q5216="Steel plate",Q5216="Concrete jacket"),"Steel plate or jacket",Q5216)</f>
        <v>Polymer laminate</v>
      </c>
      <c r="S5216" s="5" t="str">
        <f aca="false">IF(O5216&lt;='Tree rules'!$C$4,IF(N5216&lt;='Tree rules'!$C$5,IF(P5216&lt;='Tree rules'!$C$7,"Monitor","Polymer laminate"),IF(P5216&lt;='Tree rules'!$C$8,"Seal cracks","Polymer laminate")),IF(O5216&lt;='Tree rules'!$C$6,IF(P5216&lt;='Tree rules'!$C$9,"Polymer laminate","Steel plate or jacket"),IF(L5216&lt;='Tree rules'!$C$10,"Steel plate or jacket","Polymer laminate")))</f>
        <v>Steel plate or jacket</v>
      </c>
      <c r="T5216" s="5" t="str">
        <f aca="false">IF(S5216=R5216,"Yes","No")</f>
        <v>No</v>
      </c>
    </row>
    <row r="5217" customFormat="false" ht="15" hidden="false" customHeight="false" outlineLevel="0" collapsed="false">
      <c r="A5217" s="15" t="n">
        <v>7436</v>
      </c>
      <c r="B5217" s="16" t="n">
        <v>4.13570804055898</v>
      </c>
      <c r="C5217" s="15" t="n">
        <v>230</v>
      </c>
      <c r="D5217" s="15" t="n">
        <v>400</v>
      </c>
      <c r="E5217" s="15" t="n">
        <v>30</v>
      </c>
      <c r="F5217" s="16" t="n">
        <v>0.98777661424587</v>
      </c>
      <c r="G5217" s="17" t="s">
        <v>101</v>
      </c>
      <c r="H5217" s="18" t="n">
        <v>0.3</v>
      </c>
      <c r="I5217" s="18" t="n">
        <v>1.5</v>
      </c>
      <c r="J5217" s="19" t="n">
        <v>0.89029127540944</v>
      </c>
      <c r="K5217" s="19" t="n">
        <v>0.420142744154526</v>
      </c>
      <c r="L5217" s="16" t="n">
        <v>11.6827910750254</v>
      </c>
      <c r="M5217" s="19" t="n">
        <v>0.505504138811836</v>
      </c>
      <c r="N5217" s="19" t="n">
        <v>0.783737275057446</v>
      </c>
      <c r="O5217" s="19" t="n">
        <v>1.14841220334048</v>
      </c>
      <c r="P5217" s="19" t="n">
        <v>0.769239693945533</v>
      </c>
      <c r="Q5217" s="17" t="s">
        <v>31</v>
      </c>
      <c r="R5217" s="5" t="str">
        <f aca="false">IF(OR(Q5217="Steel plate",Q5217="Concrete jacket"),"Steel plate or jacket",Q5217)</f>
        <v>Polymer laminate</v>
      </c>
      <c r="S5217" s="5" t="str">
        <f aca="false">IF(O5217&lt;='Tree rules'!$C$4,IF(N5217&lt;='Tree rules'!$C$5,IF(P5217&lt;='Tree rules'!$C$7,"Monitor","Polymer laminate"),IF(P5217&lt;='Tree rules'!$C$8,"Seal cracks","Polymer laminate")),IF(O5217&lt;='Tree rules'!$C$6,IF(P5217&lt;='Tree rules'!$C$9,"Polymer laminate","Steel plate or jacket"),IF(L5217&lt;='Tree rules'!$C$10,"Steel plate or jacket","Polymer laminate")))</f>
        <v>Polymer laminate</v>
      </c>
      <c r="T5217" s="5" t="str">
        <f aca="false">IF(S5217=R5217,"Yes","No")</f>
        <v>Yes</v>
      </c>
    </row>
    <row r="5218" customFormat="false" ht="15" hidden="false" customHeight="false" outlineLevel="0" collapsed="false">
      <c r="A5218" s="15" t="n">
        <v>7437</v>
      </c>
      <c r="B5218" s="16" t="n">
        <v>6.14442457522059</v>
      </c>
      <c r="C5218" s="15" t="n">
        <v>300</v>
      </c>
      <c r="D5218" s="15" t="n">
        <v>575</v>
      </c>
      <c r="E5218" s="15" t="n">
        <v>20</v>
      </c>
      <c r="F5218" s="16" t="n">
        <v>0.760158524876169</v>
      </c>
      <c r="G5218" s="17" t="s">
        <v>101</v>
      </c>
      <c r="H5218" s="18" t="n">
        <v>0.3</v>
      </c>
      <c r="I5218" s="18" t="n">
        <v>1</v>
      </c>
      <c r="J5218" s="19" t="n">
        <v>0.926314193797498</v>
      </c>
      <c r="K5218" s="19" t="n">
        <v>0.519231467537397</v>
      </c>
      <c r="L5218" s="16" t="n">
        <v>11.6151693293395</v>
      </c>
      <c r="M5218" s="19" t="n">
        <v>0.921223251577848</v>
      </c>
      <c r="N5218" s="19" t="n">
        <v>0.515549471813419</v>
      </c>
      <c r="O5218" s="19" t="n">
        <v>0.926314193797498</v>
      </c>
      <c r="P5218" s="19" t="n">
        <v>0.438876875929872</v>
      </c>
      <c r="Q5218" s="17" t="s">
        <v>29</v>
      </c>
      <c r="R5218" s="5" t="str">
        <f aca="false">IF(OR(Q5218="Steel plate",Q5218="Concrete jacket"),"Steel plate or jacket",Q5218)</f>
        <v>Monitor</v>
      </c>
      <c r="S5218" s="5" t="str">
        <f aca="false">IF(O5218&lt;='Tree rules'!$C$4,IF(N5218&lt;='Tree rules'!$C$5,IF(P5218&lt;='Tree rules'!$C$7,"Monitor","Polymer laminate"),IF(P5218&lt;='Tree rules'!$C$8,"Seal cracks","Polymer laminate")),IF(O5218&lt;='Tree rules'!$C$6,IF(P5218&lt;='Tree rules'!$C$9,"Polymer laminate","Steel plate or jacket"),IF(L5218&lt;='Tree rules'!$C$10,"Steel plate or jacket","Polymer laminate")))</f>
        <v>Monitor</v>
      </c>
      <c r="T5218" s="5" t="str">
        <f aca="false">IF(S5218=R5218,"Yes","No")</f>
        <v>Yes</v>
      </c>
    </row>
    <row r="5219" customFormat="false" ht="15" hidden="false" customHeight="false" outlineLevel="0" collapsed="false">
      <c r="A5219" s="15" t="n">
        <v>7438</v>
      </c>
      <c r="B5219" s="16" t="n">
        <v>5.19149138117613</v>
      </c>
      <c r="C5219" s="15" t="n">
        <v>230</v>
      </c>
      <c r="D5219" s="15" t="n">
        <v>500</v>
      </c>
      <c r="E5219" s="15" t="n">
        <v>30</v>
      </c>
      <c r="F5219" s="16" t="n">
        <v>0.90657733366385</v>
      </c>
      <c r="G5219" s="17" t="s">
        <v>103</v>
      </c>
      <c r="H5219" s="18" t="n">
        <v>0.2</v>
      </c>
      <c r="I5219" s="18" t="n">
        <v>1.5</v>
      </c>
      <c r="J5219" s="19" t="n">
        <v>0.958212658033957</v>
      </c>
      <c r="K5219" s="19" t="n">
        <v>0.403005043038145</v>
      </c>
      <c r="L5219" s="16" t="n">
        <v>11.4856004008321</v>
      </c>
      <c r="M5219" s="19" t="n">
        <v>0.471292251000268</v>
      </c>
      <c r="N5219" s="19" t="n">
        <v>1.36796912892184</v>
      </c>
      <c r="O5219" s="19" t="n">
        <v>1.2442367203056</v>
      </c>
      <c r="P5219" s="19" t="n">
        <v>0.84811459521703</v>
      </c>
      <c r="Q5219" s="17" t="s">
        <v>31</v>
      </c>
      <c r="R5219" s="5" t="str">
        <f aca="false">IF(OR(Q5219="Steel plate",Q5219="Concrete jacket"),"Steel plate or jacket",Q5219)</f>
        <v>Polymer laminate</v>
      </c>
      <c r="S5219" s="5" t="str">
        <f aca="false">IF(O5219&lt;='Tree rules'!$C$4,IF(N5219&lt;='Tree rules'!$C$5,IF(P5219&lt;='Tree rules'!$C$7,"Monitor","Polymer laminate"),IF(P5219&lt;='Tree rules'!$C$8,"Seal cracks","Polymer laminate")),IF(O5219&lt;='Tree rules'!$C$6,IF(P5219&lt;='Tree rules'!$C$9,"Polymer laminate","Steel plate or jacket"),IF(L5219&lt;='Tree rules'!$C$10,"Steel plate or jacket","Polymer laminate")))</f>
        <v>Polymer laminate</v>
      </c>
      <c r="T5219" s="5" t="str">
        <f aca="false">IF(S5219=R5219,"Yes","No")</f>
        <v>Yes</v>
      </c>
    </row>
    <row r="5220" customFormat="false" ht="15" hidden="false" customHeight="false" outlineLevel="0" collapsed="false">
      <c r="A5220" s="15" t="n">
        <v>7439</v>
      </c>
      <c r="B5220" s="16" t="n">
        <v>5.86108757951317</v>
      </c>
      <c r="C5220" s="15" t="n">
        <v>230</v>
      </c>
      <c r="D5220" s="15" t="n">
        <v>450</v>
      </c>
      <c r="E5220" s="15" t="n">
        <v>30</v>
      </c>
      <c r="F5220" s="16" t="n">
        <v>0.649145274956135</v>
      </c>
      <c r="G5220" s="17" t="s">
        <v>101</v>
      </c>
      <c r="H5220" s="18" t="n">
        <v>0.3</v>
      </c>
      <c r="I5220" s="18" t="n">
        <v>1</v>
      </c>
      <c r="J5220" s="19" t="n">
        <v>0.903428053814923</v>
      </c>
      <c r="K5220" s="19" t="n">
        <v>0.6153212241208</v>
      </c>
      <c r="L5220" s="16" t="n">
        <v>14.5076425235475</v>
      </c>
      <c r="M5220" s="19" t="n">
        <v>0.656495310092508</v>
      </c>
      <c r="N5220" s="19" t="n">
        <v>0.632177668310611</v>
      </c>
      <c r="O5220" s="19" t="n">
        <v>0.903428053814923</v>
      </c>
      <c r="P5220" s="19" t="n">
        <v>0.567629334673842</v>
      </c>
      <c r="Q5220" s="17" t="s">
        <v>29</v>
      </c>
      <c r="R5220" s="5" t="str">
        <f aca="false">IF(OR(Q5220="Steel plate",Q5220="Concrete jacket"),"Steel plate or jacket",Q5220)</f>
        <v>Monitor</v>
      </c>
      <c r="S5220" s="5" t="str">
        <f aca="false">IF(O5220&lt;='Tree rules'!$C$4,IF(N5220&lt;='Tree rules'!$C$5,IF(P5220&lt;='Tree rules'!$C$7,"Monitor","Polymer laminate"),IF(P5220&lt;='Tree rules'!$C$8,"Seal cracks","Polymer laminate")),IF(O5220&lt;='Tree rules'!$C$6,IF(P5220&lt;='Tree rules'!$C$9,"Polymer laminate","Steel plate or jacket"),IF(L5220&lt;='Tree rules'!$C$10,"Steel plate or jacket","Polymer laminate")))</f>
        <v>Monitor</v>
      </c>
      <c r="T5220" s="5" t="str">
        <f aca="false">IF(S5220=R5220,"Yes","No")</f>
        <v>Yes</v>
      </c>
    </row>
    <row r="5221" customFormat="false" ht="15" hidden="false" customHeight="false" outlineLevel="0" collapsed="false">
      <c r="A5221" s="15" t="n">
        <v>7441</v>
      </c>
      <c r="B5221" s="16" t="n">
        <v>3.57734071114743</v>
      </c>
      <c r="C5221" s="15" t="n">
        <v>230</v>
      </c>
      <c r="D5221" s="15" t="n">
        <v>300</v>
      </c>
      <c r="E5221" s="15" t="n">
        <v>30</v>
      </c>
      <c r="F5221" s="16" t="n">
        <v>0.688332522525665</v>
      </c>
      <c r="G5221" s="17" t="s">
        <v>101</v>
      </c>
      <c r="H5221" s="18" t="n">
        <v>0.3</v>
      </c>
      <c r="I5221" s="18" t="n">
        <v>2</v>
      </c>
      <c r="J5221" s="19" t="n">
        <v>0.865996160618859</v>
      </c>
      <c r="K5221" s="19" t="n">
        <v>0.589315074029753</v>
      </c>
      <c r="L5221" s="16" t="n">
        <v>14.0840185478245</v>
      </c>
      <c r="M5221" s="19" t="n">
        <v>0.685877041985555</v>
      </c>
      <c r="N5221" s="19" t="n">
        <v>1.1357429373287</v>
      </c>
      <c r="O5221" s="19" t="n">
        <v>1.22164772973313</v>
      </c>
      <c r="P5221" s="19" t="n">
        <v>0.521111345622418</v>
      </c>
      <c r="Q5221" s="17" t="s">
        <v>31</v>
      </c>
      <c r="R5221" s="5" t="str">
        <f aca="false">IF(OR(Q5221="Steel plate",Q5221="Concrete jacket"),"Steel plate or jacket",Q5221)</f>
        <v>Polymer laminate</v>
      </c>
      <c r="S5221" s="5" t="str">
        <f aca="false">IF(O5221&lt;='Tree rules'!$C$4,IF(N5221&lt;='Tree rules'!$C$5,IF(P5221&lt;='Tree rules'!$C$7,"Monitor","Polymer laminate"),IF(P5221&lt;='Tree rules'!$C$8,"Seal cracks","Polymer laminate")),IF(O5221&lt;='Tree rules'!$C$6,IF(P5221&lt;='Tree rules'!$C$9,"Polymer laminate","Steel plate or jacket"),IF(L5221&lt;='Tree rules'!$C$10,"Steel plate or jacket","Polymer laminate")))</f>
        <v>Polymer laminate</v>
      </c>
      <c r="T5221" s="5" t="str">
        <f aca="false">IF(S5221=R5221,"Yes","No")</f>
        <v>Yes</v>
      </c>
    </row>
    <row r="5222" customFormat="false" ht="15" hidden="false" customHeight="false" outlineLevel="0" collapsed="false">
      <c r="A5222" s="15" t="n">
        <v>7442</v>
      </c>
      <c r="B5222" s="16" t="n">
        <v>6.22148818983825</v>
      </c>
      <c r="C5222" s="15" t="n">
        <v>300</v>
      </c>
      <c r="D5222" s="15" t="n">
        <v>625</v>
      </c>
      <c r="E5222" s="15" t="n">
        <v>30</v>
      </c>
      <c r="F5222" s="16" t="n">
        <v>0.544470130604817</v>
      </c>
      <c r="G5222" s="17" t="s">
        <v>101</v>
      </c>
      <c r="H5222" s="18" t="n">
        <v>0.3</v>
      </c>
      <c r="I5222" s="18" t="n">
        <v>1.5</v>
      </c>
      <c r="J5222" s="19" t="n">
        <v>0.86920110961094</v>
      </c>
      <c r="K5222" s="19" t="n">
        <v>0.606662038900365</v>
      </c>
      <c r="L5222" s="16" t="n">
        <v>10.7824751990264</v>
      </c>
      <c r="M5222" s="19" t="n">
        <v>0.624006429398186</v>
      </c>
      <c r="N5222" s="19" t="n">
        <v>0.841855761915196</v>
      </c>
      <c r="O5222" s="19" t="n">
        <v>1.04014600573089</v>
      </c>
      <c r="P5222" s="19" t="n">
        <v>0.436647521378591</v>
      </c>
      <c r="Q5222" s="17" t="s">
        <v>31</v>
      </c>
      <c r="R5222" s="5" t="str">
        <f aca="false">IF(OR(Q5222="Steel plate",Q5222="Concrete jacket"),"Steel plate or jacket",Q5222)</f>
        <v>Polymer laminate</v>
      </c>
      <c r="S5222" s="5" t="str">
        <f aca="false">IF(O5222&lt;='Tree rules'!$C$4,IF(N5222&lt;='Tree rules'!$C$5,IF(P5222&lt;='Tree rules'!$C$7,"Monitor","Polymer laminate"),IF(P5222&lt;='Tree rules'!$C$8,"Seal cracks","Polymer laminate")),IF(O5222&lt;='Tree rules'!$C$6,IF(P5222&lt;='Tree rules'!$C$9,"Polymer laminate","Steel plate or jacket"),IF(L5222&lt;='Tree rules'!$C$10,"Steel plate or jacket","Polymer laminate")))</f>
        <v>Polymer laminate</v>
      </c>
      <c r="T5222" s="5" t="str">
        <f aca="false">IF(S5222=R5222,"Yes","No")</f>
        <v>Yes</v>
      </c>
    </row>
    <row r="5223" customFormat="false" ht="15" hidden="false" customHeight="false" outlineLevel="0" collapsed="false">
      <c r="A5223" s="15" t="n">
        <v>7444</v>
      </c>
      <c r="B5223" s="16" t="n">
        <v>5.79052925826348</v>
      </c>
      <c r="C5223" s="15" t="n">
        <v>300</v>
      </c>
      <c r="D5223" s="15" t="n">
        <v>500</v>
      </c>
      <c r="E5223" s="15" t="n">
        <v>20</v>
      </c>
      <c r="F5223" s="16" t="n">
        <v>0.695042622475618</v>
      </c>
      <c r="G5223" s="17" t="s">
        <v>103</v>
      </c>
      <c r="H5223" s="18" t="n">
        <v>0.2</v>
      </c>
      <c r="I5223" s="18" t="n">
        <v>1</v>
      </c>
      <c r="J5223" s="19" t="n">
        <v>0.866717449944985</v>
      </c>
      <c r="K5223" s="19" t="n">
        <v>0.465726665654489</v>
      </c>
      <c r="L5223" s="16" t="n">
        <v>12.810905438636</v>
      </c>
      <c r="M5223" s="19" t="n">
        <v>0.484282777459025</v>
      </c>
      <c r="N5223" s="19" t="n">
        <v>1.06235402132056</v>
      </c>
      <c r="O5223" s="19" t="n">
        <v>0.866717449944985</v>
      </c>
      <c r="P5223" s="19" t="n">
        <v>0.700846583117302</v>
      </c>
      <c r="Q5223" s="17" t="s">
        <v>30</v>
      </c>
      <c r="R5223" s="5" t="str">
        <f aca="false">IF(OR(Q5223="Steel plate",Q5223="Concrete jacket"),"Steel plate or jacket",Q5223)</f>
        <v>Seal cracks</v>
      </c>
      <c r="S5223" s="5" t="str">
        <f aca="false">IF(O5223&lt;='Tree rules'!$C$4,IF(N5223&lt;='Tree rules'!$C$5,IF(P5223&lt;='Tree rules'!$C$7,"Monitor","Polymer laminate"),IF(P5223&lt;='Tree rules'!$C$8,"Seal cracks","Polymer laminate")),IF(O5223&lt;='Tree rules'!$C$6,IF(P5223&lt;='Tree rules'!$C$9,"Polymer laminate","Steel plate or jacket"),IF(L5223&lt;='Tree rules'!$C$10,"Steel plate or jacket","Polymer laminate")))</f>
        <v>Seal cracks</v>
      </c>
      <c r="T5223" s="5" t="str">
        <f aca="false">IF(S5223=R5223,"Yes","No")</f>
        <v>Yes</v>
      </c>
    </row>
    <row r="5224" customFormat="false" ht="15" hidden="false" customHeight="false" outlineLevel="0" collapsed="false">
      <c r="A5224" s="15" t="n">
        <v>7447</v>
      </c>
      <c r="B5224" s="16" t="n">
        <v>5.89696858506427</v>
      </c>
      <c r="C5224" s="15" t="n">
        <v>300</v>
      </c>
      <c r="D5224" s="15" t="n">
        <v>575</v>
      </c>
      <c r="E5224" s="15" t="n">
        <v>30</v>
      </c>
      <c r="F5224" s="16" t="n">
        <v>0.79483685100311</v>
      </c>
      <c r="G5224" s="17" t="s">
        <v>101</v>
      </c>
      <c r="H5224" s="18" t="n">
        <v>0.3</v>
      </c>
      <c r="I5224" s="18" t="n">
        <v>1</v>
      </c>
      <c r="J5224" s="19" t="n">
        <v>0.958491120565937</v>
      </c>
      <c r="K5224" s="19" t="n">
        <v>0.598165949447371</v>
      </c>
      <c r="L5224" s="16" t="n">
        <v>11.1896937097994</v>
      </c>
      <c r="M5224" s="19" t="n">
        <v>0.50475163438193</v>
      </c>
      <c r="N5224" s="19" t="n">
        <v>0.686888014533317</v>
      </c>
      <c r="O5224" s="19" t="n">
        <v>0.958491120565937</v>
      </c>
      <c r="P5224" s="19" t="n">
        <v>0.730906619884242</v>
      </c>
      <c r="Q5224" s="17" t="s">
        <v>29</v>
      </c>
      <c r="R5224" s="5" t="str">
        <f aca="false">IF(OR(Q5224="Steel plate",Q5224="Concrete jacket"),"Steel plate or jacket",Q5224)</f>
        <v>Monitor</v>
      </c>
      <c r="S5224" s="5" t="str">
        <f aca="false">IF(O5224&lt;='Tree rules'!$C$4,IF(N5224&lt;='Tree rules'!$C$5,IF(P5224&lt;='Tree rules'!$C$7,"Monitor","Polymer laminate"),IF(P5224&lt;='Tree rules'!$C$8,"Seal cracks","Polymer laminate")),IF(O5224&lt;='Tree rules'!$C$6,IF(P5224&lt;='Tree rules'!$C$9,"Polymer laminate","Steel plate or jacket"),IF(L5224&lt;='Tree rules'!$C$10,"Steel plate or jacket","Polymer laminate")))</f>
        <v>Monitor</v>
      </c>
      <c r="T5224" s="5" t="str">
        <f aca="false">IF(S5224=R5224,"Yes","No")</f>
        <v>Yes</v>
      </c>
    </row>
    <row r="5225" customFormat="false" ht="15" hidden="false" customHeight="false" outlineLevel="0" collapsed="false">
      <c r="A5225" s="15" t="n">
        <v>7448</v>
      </c>
      <c r="B5225" s="16" t="n">
        <v>3.17160305671152</v>
      </c>
      <c r="C5225" s="15" t="n">
        <v>300</v>
      </c>
      <c r="D5225" s="15" t="n">
        <v>300</v>
      </c>
      <c r="E5225" s="15" t="n">
        <v>20</v>
      </c>
      <c r="F5225" s="16" t="n">
        <v>0.52772160060301</v>
      </c>
      <c r="G5225" s="17" t="s">
        <v>103</v>
      </c>
      <c r="H5225" s="18" t="n">
        <v>0.2</v>
      </c>
      <c r="I5225" s="18" t="n">
        <v>1.5</v>
      </c>
      <c r="J5225" s="19" t="n">
        <v>0.936111220868304</v>
      </c>
      <c r="K5225" s="19" t="n">
        <v>0.453394164156106</v>
      </c>
      <c r="L5225" s="16" t="n">
        <v>12.4866262075257</v>
      </c>
      <c r="M5225" s="19" t="n">
        <v>0.941019704053152</v>
      </c>
      <c r="N5225" s="19" t="n">
        <v>1.74211688064776</v>
      </c>
      <c r="O5225" s="19" t="n">
        <v>1.19195314903109</v>
      </c>
      <c r="P5225" s="19" t="n">
        <v>0.296750139691868</v>
      </c>
      <c r="Q5225" s="17" t="s">
        <v>31</v>
      </c>
      <c r="R5225" s="5" t="str">
        <f aca="false">IF(OR(Q5225="Steel plate",Q5225="Concrete jacket"),"Steel plate or jacket",Q5225)</f>
        <v>Polymer laminate</v>
      </c>
      <c r="S5225" s="5" t="str">
        <f aca="false">IF(O5225&lt;='Tree rules'!$C$4,IF(N5225&lt;='Tree rules'!$C$5,IF(P5225&lt;='Tree rules'!$C$7,"Monitor","Polymer laminate"),IF(P5225&lt;='Tree rules'!$C$8,"Seal cracks","Polymer laminate")),IF(O5225&lt;='Tree rules'!$C$6,IF(P5225&lt;='Tree rules'!$C$9,"Polymer laminate","Steel plate or jacket"),IF(L5225&lt;='Tree rules'!$C$10,"Steel plate or jacket","Polymer laminate")))</f>
        <v>Polymer laminate</v>
      </c>
      <c r="T5225" s="5" t="str">
        <f aca="false">IF(S5225=R5225,"Yes","No")</f>
        <v>Yes</v>
      </c>
    </row>
    <row r="5226" customFormat="false" ht="15" hidden="false" customHeight="false" outlineLevel="0" collapsed="false">
      <c r="A5226" s="15" t="n">
        <v>7450</v>
      </c>
      <c r="B5226" s="16" t="n">
        <v>6.53476250467402</v>
      </c>
      <c r="C5226" s="15" t="n">
        <v>300</v>
      </c>
      <c r="D5226" s="15" t="n">
        <v>600</v>
      </c>
      <c r="E5226" s="15" t="n">
        <v>30</v>
      </c>
      <c r="F5226" s="16" t="n">
        <v>0.569129103911194</v>
      </c>
      <c r="G5226" s="17" t="s">
        <v>103</v>
      </c>
      <c r="H5226" s="18" t="n">
        <v>0.2</v>
      </c>
      <c r="I5226" s="18" t="n">
        <v>2</v>
      </c>
      <c r="J5226" s="19" t="n">
        <v>0.892636129323895</v>
      </c>
      <c r="K5226" s="19" t="n">
        <v>0.455796800081707</v>
      </c>
      <c r="L5226" s="16" t="n">
        <v>11.8383378707863</v>
      </c>
      <c r="M5226" s="19" t="n">
        <v>0.470362850821704</v>
      </c>
      <c r="N5226" s="19" t="n">
        <v>1.76678142281319</v>
      </c>
      <c r="O5226" s="19" t="n">
        <v>1.37841156726464</v>
      </c>
      <c r="P5226" s="19" t="n">
        <v>0.684323668212238</v>
      </c>
      <c r="Q5226" s="17" t="s">
        <v>31</v>
      </c>
      <c r="R5226" s="5" t="str">
        <f aca="false">IF(OR(Q5226="Steel plate",Q5226="Concrete jacket"),"Steel plate or jacket",Q5226)</f>
        <v>Polymer laminate</v>
      </c>
      <c r="S5226" s="5" t="str">
        <f aca="false">IF(O5226&lt;='Tree rules'!$C$4,IF(N5226&lt;='Tree rules'!$C$5,IF(P5226&lt;='Tree rules'!$C$7,"Monitor","Polymer laminate"),IF(P5226&lt;='Tree rules'!$C$8,"Seal cracks","Polymer laminate")),IF(O5226&lt;='Tree rules'!$C$6,IF(P5226&lt;='Tree rules'!$C$9,"Polymer laminate","Steel plate or jacket"),IF(L5226&lt;='Tree rules'!$C$10,"Steel plate or jacket","Polymer laminate")))</f>
        <v>Steel plate or jacket</v>
      </c>
      <c r="T5226" s="5" t="str">
        <f aca="false">IF(S5226=R5226,"Yes","No")</f>
        <v>No</v>
      </c>
    </row>
    <row r="5227" customFormat="false" ht="15" hidden="false" customHeight="false" outlineLevel="0" collapsed="false">
      <c r="A5227" s="15" t="n">
        <v>7451</v>
      </c>
      <c r="B5227" s="16" t="n">
        <v>7.08893106570903</v>
      </c>
      <c r="C5227" s="15" t="n">
        <v>300</v>
      </c>
      <c r="D5227" s="15" t="n">
        <v>625</v>
      </c>
      <c r="E5227" s="15" t="n">
        <v>20</v>
      </c>
      <c r="F5227" s="16" t="n">
        <v>0.578762031749415</v>
      </c>
      <c r="G5227" s="17" t="s">
        <v>101</v>
      </c>
      <c r="H5227" s="18" t="n">
        <v>0.3</v>
      </c>
      <c r="I5227" s="18" t="n">
        <v>1.5</v>
      </c>
      <c r="J5227" s="19" t="n">
        <v>0.994210932292948</v>
      </c>
      <c r="K5227" s="19" t="n">
        <v>0.459407236333949</v>
      </c>
      <c r="L5227" s="16" t="n">
        <v>12.2434042585648</v>
      </c>
      <c r="M5227" s="19" t="n">
        <v>0.750386296425501</v>
      </c>
      <c r="N5227" s="19" t="n">
        <v>0.783226789549412</v>
      </c>
      <c r="O5227" s="19" t="n">
        <v>1.26294255007057</v>
      </c>
      <c r="P5227" s="19" t="n">
        <v>0.535052824272279</v>
      </c>
      <c r="Q5227" s="17" t="s">
        <v>31</v>
      </c>
      <c r="R5227" s="5" t="str">
        <f aca="false">IF(OR(Q5227="Steel plate",Q5227="Concrete jacket"),"Steel plate or jacket",Q5227)</f>
        <v>Polymer laminate</v>
      </c>
      <c r="S5227" s="5" t="str">
        <f aca="false">IF(O5227&lt;='Tree rules'!$C$4,IF(N5227&lt;='Tree rules'!$C$5,IF(P5227&lt;='Tree rules'!$C$7,"Monitor","Polymer laminate"),IF(P5227&lt;='Tree rules'!$C$8,"Seal cracks","Polymer laminate")),IF(O5227&lt;='Tree rules'!$C$6,IF(P5227&lt;='Tree rules'!$C$9,"Polymer laminate","Steel plate or jacket"),IF(L5227&lt;='Tree rules'!$C$10,"Steel plate or jacket","Polymer laminate")))</f>
        <v>Polymer laminate</v>
      </c>
      <c r="T5227" s="5" t="str">
        <f aca="false">IF(S5227=R5227,"Yes","No")</f>
        <v>Yes</v>
      </c>
    </row>
    <row r="5228" customFormat="false" ht="15" hidden="false" customHeight="false" outlineLevel="0" collapsed="false">
      <c r="A5228" s="15" t="n">
        <v>7452</v>
      </c>
      <c r="B5228" s="16" t="n">
        <v>3.39726857192318</v>
      </c>
      <c r="C5228" s="15" t="n">
        <v>300</v>
      </c>
      <c r="D5228" s="15" t="n">
        <v>300</v>
      </c>
      <c r="E5228" s="15" t="n">
        <v>25</v>
      </c>
      <c r="F5228" s="16" t="n">
        <v>0.883711013668015</v>
      </c>
      <c r="G5228" s="17" t="s">
        <v>102</v>
      </c>
      <c r="H5228" s="18" t="n">
        <v>0.1</v>
      </c>
      <c r="I5228" s="18" t="n">
        <v>2</v>
      </c>
      <c r="J5228" s="19" t="n">
        <v>0.911356565756116</v>
      </c>
      <c r="K5228" s="19" t="n">
        <v>0.571065301766261</v>
      </c>
      <c r="L5228" s="16" t="n">
        <v>14.3344665481991</v>
      </c>
      <c r="M5228" s="19" t="n">
        <v>0.497645406021476</v>
      </c>
      <c r="N5228" s="19" t="n">
        <v>4.93683255710619</v>
      </c>
      <c r="O5228" s="19" t="n">
        <v>1.30226901927205</v>
      </c>
      <c r="P5228" s="19" t="n">
        <v>0.81713114810223</v>
      </c>
      <c r="Q5228" s="17" t="s">
        <v>31</v>
      </c>
      <c r="R5228" s="5" t="str">
        <f aca="false">IF(OR(Q5228="Steel plate",Q5228="Concrete jacket"),"Steel plate or jacket",Q5228)</f>
        <v>Polymer laminate</v>
      </c>
      <c r="S5228" s="5" t="str">
        <f aca="false">IF(O5228&lt;='Tree rules'!$C$4,IF(N5228&lt;='Tree rules'!$C$5,IF(P5228&lt;='Tree rules'!$C$7,"Monitor","Polymer laminate"),IF(P5228&lt;='Tree rules'!$C$8,"Seal cracks","Polymer laminate")),IF(O5228&lt;='Tree rules'!$C$6,IF(P5228&lt;='Tree rules'!$C$9,"Polymer laminate","Steel plate or jacket"),IF(L5228&lt;='Tree rules'!$C$10,"Steel plate or jacket","Polymer laminate")))</f>
        <v>Polymer laminate</v>
      </c>
      <c r="T5228" s="5" t="str">
        <f aca="false">IF(S5228=R5228,"Yes","No")</f>
        <v>Yes</v>
      </c>
    </row>
    <row r="5229" customFormat="false" ht="15" hidden="false" customHeight="false" outlineLevel="0" collapsed="false">
      <c r="A5229" s="15" t="n">
        <v>7453</v>
      </c>
      <c r="B5229" s="16" t="n">
        <v>5.16022840674301</v>
      </c>
      <c r="C5229" s="15" t="n">
        <v>300</v>
      </c>
      <c r="D5229" s="15" t="n">
        <v>425</v>
      </c>
      <c r="E5229" s="15" t="n">
        <v>30</v>
      </c>
      <c r="F5229" s="16" t="n">
        <v>0.833313701217452</v>
      </c>
      <c r="G5229" s="17" t="s">
        <v>103</v>
      </c>
      <c r="H5229" s="18" t="n">
        <v>0.2</v>
      </c>
      <c r="I5229" s="18" t="n">
        <v>1</v>
      </c>
      <c r="J5229" s="19" t="n">
        <v>0.85790635049201</v>
      </c>
      <c r="K5229" s="19" t="n">
        <v>0.418730560982261</v>
      </c>
      <c r="L5229" s="16" t="n">
        <v>13.6876085059496</v>
      </c>
      <c r="M5229" s="19" t="n">
        <v>0.684967499100565</v>
      </c>
      <c r="N5229" s="19" t="n">
        <v>1.04285256150617</v>
      </c>
      <c r="O5229" s="19" t="n">
        <v>0.85790635049201</v>
      </c>
      <c r="P5229" s="19" t="n">
        <v>0.506513275604529</v>
      </c>
      <c r="Q5229" s="17" t="s">
        <v>30</v>
      </c>
      <c r="R5229" s="5" t="str">
        <f aca="false">IF(OR(Q5229="Steel plate",Q5229="Concrete jacket"),"Steel plate or jacket",Q5229)</f>
        <v>Seal cracks</v>
      </c>
      <c r="S5229" s="5" t="str">
        <f aca="false">IF(O5229&lt;='Tree rules'!$C$4,IF(N5229&lt;='Tree rules'!$C$5,IF(P5229&lt;='Tree rules'!$C$7,"Monitor","Polymer laminate"),IF(P5229&lt;='Tree rules'!$C$8,"Seal cracks","Polymer laminate")),IF(O5229&lt;='Tree rules'!$C$6,IF(P5229&lt;='Tree rules'!$C$9,"Polymer laminate","Steel plate or jacket"),IF(L5229&lt;='Tree rules'!$C$10,"Steel plate or jacket","Polymer laminate")))</f>
        <v>Seal cracks</v>
      </c>
      <c r="T5229" s="5" t="str">
        <f aca="false">IF(S5229=R5229,"Yes","No")</f>
        <v>Yes</v>
      </c>
    </row>
    <row r="5230" customFormat="false" ht="15" hidden="false" customHeight="false" outlineLevel="0" collapsed="false">
      <c r="A5230" s="15" t="n">
        <v>7454</v>
      </c>
      <c r="B5230" s="16" t="n">
        <v>4.75092762141866</v>
      </c>
      <c r="C5230" s="15" t="n">
        <v>230</v>
      </c>
      <c r="D5230" s="15" t="n">
        <v>375</v>
      </c>
      <c r="E5230" s="15" t="n">
        <v>25</v>
      </c>
      <c r="F5230" s="16" t="n">
        <v>0.556804015036685</v>
      </c>
      <c r="G5230" s="17" t="s">
        <v>102</v>
      </c>
      <c r="H5230" s="18" t="n">
        <v>0.1</v>
      </c>
      <c r="I5230" s="18" t="n">
        <v>1.5</v>
      </c>
      <c r="J5230" s="19" t="n">
        <v>0.857382917794708</v>
      </c>
      <c r="K5230" s="19" t="n">
        <v>0.600596728905576</v>
      </c>
      <c r="L5230" s="16" t="n">
        <v>15.1303427433715</v>
      </c>
      <c r="M5230" s="19" t="n">
        <v>0.937454642983415</v>
      </c>
      <c r="N5230" s="19" t="n">
        <v>2.89588289695107</v>
      </c>
      <c r="O5230" s="19" t="n">
        <v>1.02860368876855</v>
      </c>
      <c r="P5230" s="19" t="n">
        <v>0.336215647578648</v>
      </c>
      <c r="Q5230" s="17" t="s">
        <v>31</v>
      </c>
      <c r="R5230" s="5" t="str">
        <f aca="false">IF(OR(Q5230="Steel plate",Q5230="Concrete jacket"),"Steel plate or jacket",Q5230)</f>
        <v>Polymer laminate</v>
      </c>
      <c r="S5230" s="5" t="str">
        <f aca="false">IF(O5230&lt;='Tree rules'!$C$4,IF(N5230&lt;='Tree rules'!$C$5,IF(P5230&lt;='Tree rules'!$C$7,"Monitor","Polymer laminate"),IF(P5230&lt;='Tree rules'!$C$8,"Seal cracks","Polymer laminate")),IF(O5230&lt;='Tree rules'!$C$6,IF(P5230&lt;='Tree rules'!$C$9,"Polymer laminate","Steel plate or jacket"),IF(L5230&lt;='Tree rules'!$C$10,"Steel plate or jacket","Polymer laminate")))</f>
        <v>Polymer laminate</v>
      </c>
      <c r="T5230" s="5" t="str">
        <f aca="false">IF(S5230=R5230,"Yes","No")</f>
        <v>Yes</v>
      </c>
    </row>
    <row r="5231" customFormat="false" ht="15" hidden="false" customHeight="false" outlineLevel="0" collapsed="false">
      <c r="A5231" s="15" t="n">
        <v>7455</v>
      </c>
      <c r="B5231" s="16" t="n">
        <v>5.95711237279038</v>
      </c>
      <c r="C5231" s="15" t="n">
        <v>230</v>
      </c>
      <c r="D5231" s="15" t="n">
        <v>550</v>
      </c>
      <c r="E5231" s="15" t="n">
        <v>20</v>
      </c>
      <c r="F5231" s="16" t="n">
        <v>0.693795479053647</v>
      </c>
      <c r="G5231" s="17" t="s">
        <v>103</v>
      </c>
      <c r="H5231" s="18" t="n">
        <v>0.2</v>
      </c>
      <c r="I5231" s="18" t="n">
        <v>1.5</v>
      </c>
      <c r="J5231" s="19" t="n">
        <v>0.856798804385551</v>
      </c>
      <c r="K5231" s="19" t="n">
        <v>0.462943690239463</v>
      </c>
      <c r="L5231" s="16" t="n">
        <v>11.8196674063301</v>
      </c>
      <c r="M5231" s="19" t="n">
        <v>0.608112226584051</v>
      </c>
      <c r="N5231" s="19" t="n">
        <v>1.02497200761026</v>
      </c>
      <c r="O5231" s="19" t="n">
        <v>1.08687340643082</v>
      </c>
      <c r="P5231" s="19" t="n">
        <v>0.610415677656601</v>
      </c>
      <c r="Q5231" s="17" t="s">
        <v>31</v>
      </c>
      <c r="R5231" s="5" t="str">
        <f aca="false">IF(OR(Q5231="Steel plate",Q5231="Concrete jacket"),"Steel plate or jacket",Q5231)</f>
        <v>Polymer laminate</v>
      </c>
      <c r="S5231" s="5" t="str">
        <f aca="false">IF(O5231&lt;='Tree rules'!$C$4,IF(N5231&lt;='Tree rules'!$C$5,IF(P5231&lt;='Tree rules'!$C$7,"Monitor","Polymer laminate"),IF(P5231&lt;='Tree rules'!$C$8,"Seal cracks","Polymer laminate")),IF(O5231&lt;='Tree rules'!$C$6,IF(P5231&lt;='Tree rules'!$C$9,"Polymer laminate","Steel plate or jacket"),IF(L5231&lt;='Tree rules'!$C$10,"Steel plate or jacket","Polymer laminate")))</f>
        <v>Polymer laminate</v>
      </c>
      <c r="T5231" s="5" t="str">
        <f aca="false">IF(S5231=R5231,"Yes","No")</f>
        <v>Yes</v>
      </c>
    </row>
    <row r="5232" customFormat="false" ht="15" hidden="false" customHeight="false" outlineLevel="0" collapsed="false">
      <c r="A5232" s="15" t="n">
        <v>7456</v>
      </c>
      <c r="B5232" s="16" t="n">
        <v>5.43539360364522</v>
      </c>
      <c r="C5232" s="15" t="n">
        <v>230</v>
      </c>
      <c r="D5232" s="15" t="n">
        <v>450</v>
      </c>
      <c r="E5232" s="15" t="n">
        <v>20</v>
      </c>
      <c r="F5232" s="16" t="n">
        <v>0.679557138998441</v>
      </c>
      <c r="G5232" s="17" t="s">
        <v>103</v>
      </c>
      <c r="H5232" s="18" t="n">
        <v>0.2</v>
      </c>
      <c r="I5232" s="18" t="n">
        <v>2</v>
      </c>
      <c r="J5232" s="19" t="n">
        <v>0.876869428100102</v>
      </c>
      <c r="K5232" s="19" t="n">
        <v>0.440464783119915</v>
      </c>
      <c r="L5232" s="16" t="n">
        <v>13.5208796110578</v>
      </c>
      <c r="M5232" s="19" t="n">
        <v>0.728817190508227</v>
      </c>
      <c r="N5232" s="19" t="n">
        <v>1.8856479190866</v>
      </c>
      <c r="O5232" s="19" t="n">
        <v>1.36750875372761</v>
      </c>
      <c r="P5232" s="19" t="n">
        <v>0.621646378656736</v>
      </c>
      <c r="Q5232" s="17" t="s">
        <v>31</v>
      </c>
      <c r="R5232" s="5" t="str">
        <f aca="false">IF(OR(Q5232="Steel plate",Q5232="Concrete jacket"),"Steel plate or jacket",Q5232)</f>
        <v>Polymer laminate</v>
      </c>
      <c r="S5232" s="5" t="str">
        <f aca="false">IF(O5232&lt;='Tree rules'!$C$4,IF(N5232&lt;='Tree rules'!$C$5,IF(P5232&lt;='Tree rules'!$C$7,"Monitor","Polymer laminate"),IF(P5232&lt;='Tree rules'!$C$8,"Seal cracks","Polymer laminate")),IF(O5232&lt;='Tree rules'!$C$6,IF(P5232&lt;='Tree rules'!$C$9,"Polymer laminate","Steel plate or jacket"),IF(L5232&lt;='Tree rules'!$C$10,"Steel plate or jacket","Polymer laminate")))</f>
        <v>Polymer laminate</v>
      </c>
      <c r="T5232" s="5" t="str">
        <f aca="false">IF(S5232=R5232,"Yes","No")</f>
        <v>Yes</v>
      </c>
    </row>
    <row r="5233" customFormat="false" ht="15" hidden="false" customHeight="false" outlineLevel="0" collapsed="false">
      <c r="A5233" s="15" t="n">
        <v>7459</v>
      </c>
      <c r="B5233" s="16" t="n">
        <v>6.37084811271542</v>
      </c>
      <c r="C5233" s="15" t="n">
        <v>300</v>
      </c>
      <c r="D5233" s="15" t="n">
        <v>525</v>
      </c>
      <c r="E5233" s="15" t="n">
        <v>30</v>
      </c>
      <c r="F5233" s="16" t="n">
        <v>0.839507013902909</v>
      </c>
      <c r="G5233" s="17" t="s">
        <v>101</v>
      </c>
      <c r="H5233" s="18" t="n">
        <v>0.3</v>
      </c>
      <c r="I5233" s="18" t="n">
        <v>1</v>
      </c>
      <c r="J5233" s="19" t="n">
        <v>0.877027197020353</v>
      </c>
      <c r="K5233" s="19" t="n">
        <v>0.430171124356103</v>
      </c>
      <c r="L5233" s="16" t="n">
        <v>13.3003092123495</v>
      </c>
      <c r="M5233" s="19" t="n">
        <v>0.905730709160995</v>
      </c>
      <c r="N5233" s="19" t="n">
        <v>0.517064167095868</v>
      </c>
      <c r="O5233" s="19" t="n">
        <v>0.877027197020353</v>
      </c>
      <c r="P5233" s="19" t="n">
        <v>0.430452598632871</v>
      </c>
      <c r="Q5233" s="17" t="s">
        <v>29</v>
      </c>
      <c r="R5233" s="5" t="str">
        <f aca="false">IF(OR(Q5233="Steel plate",Q5233="Concrete jacket"),"Steel plate or jacket",Q5233)</f>
        <v>Monitor</v>
      </c>
      <c r="S5233" s="5" t="str">
        <f aca="false">IF(O5233&lt;='Tree rules'!$C$4,IF(N5233&lt;='Tree rules'!$C$5,IF(P5233&lt;='Tree rules'!$C$7,"Monitor","Polymer laminate"),IF(P5233&lt;='Tree rules'!$C$8,"Seal cracks","Polymer laminate")),IF(O5233&lt;='Tree rules'!$C$6,IF(P5233&lt;='Tree rules'!$C$9,"Polymer laminate","Steel plate or jacket"),IF(L5233&lt;='Tree rules'!$C$10,"Steel plate or jacket","Polymer laminate")))</f>
        <v>Monitor</v>
      </c>
      <c r="T5233" s="5" t="str">
        <f aca="false">IF(S5233=R5233,"Yes","No")</f>
        <v>Yes</v>
      </c>
    </row>
    <row r="5234" customFormat="false" ht="15" hidden="false" customHeight="false" outlineLevel="0" collapsed="false">
      <c r="A5234" s="15" t="n">
        <v>7460</v>
      </c>
      <c r="B5234" s="16" t="n">
        <v>7.46858081291161</v>
      </c>
      <c r="C5234" s="15" t="n">
        <v>300</v>
      </c>
      <c r="D5234" s="15" t="n">
        <v>750</v>
      </c>
      <c r="E5234" s="15" t="n">
        <v>25</v>
      </c>
      <c r="F5234" s="16" t="n">
        <v>0.571198664289053</v>
      </c>
      <c r="G5234" s="17" t="s">
        <v>101</v>
      </c>
      <c r="H5234" s="18" t="n">
        <v>0.3</v>
      </c>
      <c r="I5234" s="18" t="n">
        <v>1</v>
      </c>
      <c r="J5234" s="19" t="n">
        <v>0.946115830624171</v>
      </c>
      <c r="K5234" s="19" t="n">
        <v>0.513813937266775</v>
      </c>
      <c r="L5234" s="16" t="n">
        <v>10.6087795637949</v>
      </c>
      <c r="M5234" s="19" t="n">
        <v>0.945080796948992</v>
      </c>
      <c r="N5234" s="19" t="n">
        <v>0.513696960513351</v>
      </c>
      <c r="O5234" s="19" t="n">
        <v>0.946115830624171</v>
      </c>
      <c r="P5234" s="19" t="n">
        <v>0.318002788871778</v>
      </c>
      <c r="Q5234" s="17" t="s">
        <v>29</v>
      </c>
      <c r="R5234" s="5" t="str">
        <f aca="false">IF(OR(Q5234="Steel plate",Q5234="Concrete jacket"),"Steel plate or jacket",Q5234)</f>
        <v>Monitor</v>
      </c>
      <c r="S5234" s="5" t="str">
        <f aca="false">IF(O5234&lt;='Tree rules'!$C$4,IF(N5234&lt;='Tree rules'!$C$5,IF(P5234&lt;='Tree rules'!$C$7,"Monitor","Polymer laminate"),IF(P5234&lt;='Tree rules'!$C$8,"Seal cracks","Polymer laminate")),IF(O5234&lt;='Tree rules'!$C$6,IF(P5234&lt;='Tree rules'!$C$9,"Polymer laminate","Steel plate or jacket"),IF(L5234&lt;='Tree rules'!$C$10,"Steel plate or jacket","Polymer laminate")))</f>
        <v>Monitor</v>
      </c>
      <c r="T5234" s="5" t="str">
        <f aca="false">IF(S5234=R5234,"Yes","No")</f>
        <v>Yes</v>
      </c>
    </row>
    <row r="5235" customFormat="false" ht="15" hidden="false" customHeight="false" outlineLevel="0" collapsed="false">
      <c r="A5235" s="15" t="n">
        <v>7461</v>
      </c>
      <c r="B5235" s="16" t="n">
        <v>6.00827663944183</v>
      </c>
      <c r="C5235" s="15" t="n">
        <v>300</v>
      </c>
      <c r="D5235" s="15" t="n">
        <v>550</v>
      </c>
      <c r="E5235" s="15" t="n">
        <v>25</v>
      </c>
      <c r="F5235" s="16" t="n">
        <v>0.625815269639401</v>
      </c>
      <c r="G5235" s="17" t="s">
        <v>103</v>
      </c>
      <c r="H5235" s="18" t="n">
        <v>0.2</v>
      </c>
      <c r="I5235" s="18" t="n">
        <v>1</v>
      </c>
      <c r="J5235" s="19" t="n">
        <v>0.921581505603624</v>
      </c>
      <c r="K5235" s="19" t="n">
        <v>0.49328074818801</v>
      </c>
      <c r="L5235" s="16" t="n">
        <v>11.9686785646252</v>
      </c>
      <c r="M5235" s="19" t="n">
        <v>0.338381832273615</v>
      </c>
      <c r="N5235" s="19" t="n">
        <v>1.19287740617753</v>
      </c>
      <c r="O5235" s="19" t="n">
        <v>0.921581505603624</v>
      </c>
      <c r="P5235" s="19" t="n">
        <v>0.875115398660394</v>
      </c>
      <c r="Q5235" s="17" t="s">
        <v>30</v>
      </c>
      <c r="R5235" s="5" t="str">
        <f aca="false">IF(OR(Q5235="Steel plate",Q5235="Concrete jacket"),"Steel plate or jacket",Q5235)</f>
        <v>Seal cracks</v>
      </c>
      <c r="S5235" s="5" t="str">
        <f aca="false">IF(O5235&lt;='Tree rules'!$C$4,IF(N5235&lt;='Tree rules'!$C$5,IF(P5235&lt;='Tree rules'!$C$7,"Monitor","Polymer laminate"),IF(P5235&lt;='Tree rules'!$C$8,"Seal cracks","Polymer laminate")),IF(O5235&lt;='Tree rules'!$C$6,IF(P5235&lt;='Tree rules'!$C$9,"Polymer laminate","Steel plate or jacket"),IF(L5235&lt;='Tree rules'!$C$10,"Steel plate or jacket","Polymer laminate")))</f>
        <v>Seal cracks</v>
      </c>
      <c r="T5235" s="5" t="str">
        <f aca="false">IF(S5235=R5235,"Yes","No")</f>
        <v>Yes</v>
      </c>
    </row>
    <row r="5236" customFormat="false" ht="15" hidden="false" customHeight="false" outlineLevel="0" collapsed="false">
      <c r="A5236" s="15" t="n">
        <v>7462</v>
      </c>
      <c r="B5236" s="16" t="n">
        <v>5.69716326654589</v>
      </c>
      <c r="C5236" s="15" t="n">
        <v>230</v>
      </c>
      <c r="D5236" s="15" t="n">
        <v>475</v>
      </c>
      <c r="E5236" s="15" t="n">
        <v>30</v>
      </c>
      <c r="F5236" s="16" t="n">
        <v>0.639770421258486</v>
      </c>
      <c r="G5236" s="17" t="s">
        <v>103</v>
      </c>
      <c r="H5236" s="18" t="n">
        <v>0.2</v>
      </c>
      <c r="I5236" s="18" t="n">
        <v>1.5</v>
      </c>
      <c r="J5236" s="19" t="n">
        <v>0.946925976303914</v>
      </c>
      <c r="K5236" s="19" t="n">
        <v>0.462741219605558</v>
      </c>
      <c r="L5236" s="16" t="n">
        <v>13.3423027319576</v>
      </c>
      <c r="M5236" s="19" t="n">
        <v>0.60544037438214</v>
      </c>
      <c r="N5236" s="19" t="n">
        <v>1.71270381209188</v>
      </c>
      <c r="O5236" s="19" t="n">
        <v>1.20129812388034</v>
      </c>
      <c r="P5236" s="19" t="n">
        <v>0.589809811974228</v>
      </c>
      <c r="Q5236" s="17" t="s">
        <v>31</v>
      </c>
      <c r="R5236" s="5" t="str">
        <f aca="false">IF(OR(Q5236="Steel plate",Q5236="Concrete jacket"),"Steel plate or jacket",Q5236)</f>
        <v>Polymer laminate</v>
      </c>
      <c r="S5236" s="5" t="str">
        <f aca="false">IF(O5236&lt;='Tree rules'!$C$4,IF(N5236&lt;='Tree rules'!$C$5,IF(P5236&lt;='Tree rules'!$C$7,"Monitor","Polymer laminate"),IF(P5236&lt;='Tree rules'!$C$8,"Seal cracks","Polymer laminate")),IF(O5236&lt;='Tree rules'!$C$6,IF(P5236&lt;='Tree rules'!$C$9,"Polymer laminate","Steel plate or jacket"),IF(L5236&lt;='Tree rules'!$C$10,"Steel plate or jacket","Polymer laminate")))</f>
        <v>Polymer laminate</v>
      </c>
      <c r="T5236" s="5" t="str">
        <f aca="false">IF(S5236=R5236,"Yes","No")</f>
        <v>Yes</v>
      </c>
    </row>
    <row r="5237" customFormat="false" ht="15" hidden="false" customHeight="false" outlineLevel="0" collapsed="false">
      <c r="A5237" s="15" t="n">
        <v>7463</v>
      </c>
      <c r="B5237" s="16" t="n">
        <v>4.55623729283097</v>
      </c>
      <c r="C5237" s="15" t="n">
        <v>230</v>
      </c>
      <c r="D5237" s="15" t="n">
        <v>400</v>
      </c>
      <c r="E5237" s="15" t="n">
        <v>30</v>
      </c>
      <c r="F5237" s="16" t="n">
        <v>0.776085141697083</v>
      </c>
      <c r="G5237" s="17" t="s">
        <v>103</v>
      </c>
      <c r="H5237" s="18" t="n">
        <v>0.2</v>
      </c>
      <c r="I5237" s="18" t="n">
        <v>1.5</v>
      </c>
      <c r="J5237" s="19" t="n">
        <v>0.869496136698053</v>
      </c>
      <c r="K5237" s="19" t="n">
        <v>0.438669720832773</v>
      </c>
      <c r="L5237" s="16" t="n">
        <v>12.9438559455425</v>
      </c>
      <c r="M5237" s="19" t="n">
        <v>0.477532226993675</v>
      </c>
      <c r="N5237" s="19" t="n">
        <v>1.61654782272547</v>
      </c>
      <c r="O5237" s="19" t="n">
        <v>1.11353339127182</v>
      </c>
      <c r="P5237" s="19" t="n">
        <v>0.718997921098417</v>
      </c>
      <c r="Q5237" s="17" t="s">
        <v>31</v>
      </c>
      <c r="R5237" s="5" t="str">
        <f aca="false">IF(OR(Q5237="Steel plate",Q5237="Concrete jacket"),"Steel plate or jacket",Q5237)</f>
        <v>Polymer laminate</v>
      </c>
      <c r="S5237" s="5" t="str">
        <f aca="false">IF(O5237&lt;='Tree rules'!$C$4,IF(N5237&lt;='Tree rules'!$C$5,IF(P5237&lt;='Tree rules'!$C$7,"Monitor","Polymer laminate"),IF(P5237&lt;='Tree rules'!$C$8,"Seal cracks","Polymer laminate")),IF(O5237&lt;='Tree rules'!$C$6,IF(P5237&lt;='Tree rules'!$C$9,"Polymer laminate","Steel plate or jacket"),IF(L5237&lt;='Tree rules'!$C$10,"Steel plate or jacket","Polymer laminate")))</f>
        <v>Polymer laminate</v>
      </c>
      <c r="T5237" s="5" t="str">
        <f aca="false">IF(S5237=R5237,"Yes","No")</f>
        <v>Yes</v>
      </c>
    </row>
    <row r="5238" customFormat="false" ht="15" hidden="false" customHeight="false" outlineLevel="0" collapsed="false">
      <c r="A5238" s="15" t="n">
        <v>7464</v>
      </c>
      <c r="B5238" s="16" t="n">
        <v>4.30162205863617</v>
      </c>
      <c r="C5238" s="15" t="n">
        <v>300</v>
      </c>
      <c r="D5238" s="15" t="n">
        <v>425</v>
      </c>
      <c r="E5238" s="15" t="n">
        <v>30</v>
      </c>
      <c r="F5238" s="16" t="n">
        <v>1.1110849349566</v>
      </c>
      <c r="G5238" s="17" t="s">
        <v>101</v>
      </c>
      <c r="H5238" s="18" t="n">
        <v>0.3</v>
      </c>
      <c r="I5238" s="18" t="n">
        <v>1</v>
      </c>
      <c r="J5238" s="19" t="n">
        <v>0.850452842012807</v>
      </c>
      <c r="K5238" s="19" t="n">
        <v>0.445095912337156</v>
      </c>
      <c r="L5238" s="16" t="n">
        <v>11.4101380865681</v>
      </c>
      <c r="M5238" s="19" t="n">
        <v>0.500013531256166</v>
      </c>
      <c r="N5238" s="19" t="n">
        <v>0.616458945271381</v>
      </c>
      <c r="O5238" s="19" t="n">
        <v>0.850452842012807</v>
      </c>
      <c r="P5238" s="19" t="n">
        <v>0.70443743948844</v>
      </c>
      <c r="Q5238" s="17" t="s">
        <v>29</v>
      </c>
      <c r="R5238" s="5" t="str">
        <f aca="false">IF(OR(Q5238="Steel plate",Q5238="Concrete jacket"),"Steel plate or jacket",Q5238)</f>
        <v>Monitor</v>
      </c>
      <c r="S5238" s="5" t="str">
        <f aca="false">IF(O5238&lt;='Tree rules'!$C$4,IF(N5238&lt;='Tree rules'!$C$5,IF(P5238&lt;='Tree rules'!$C$7,"Monitor","Polymer laminate"),IF(P5238&lt;='Tree rules'!$C$8,"Seal cracks","Polymer laminate")),IF(O5238&lt;='Tree rules'!$C$6,IF(P5238&lt;='Tree rules'!$C$9,"Polymer laminate","Steel plate or jacket"),IF(L5238&lt;='Tree rules'!$C$10,"Steel plate or jacket","Polymer laminate")))</f>
        <v>Monitor</v>
      </c>
      <c r="T5238" s="5" t="str">
        <f aca="false">IF(S5238=R5238,"Yes","No")</f>
        <v>Yes</v>
      </c>
    </row>
    <row r="5239" customFormat="false" ht="15" hidden="false" customHeight="false" outlineLevel="0" collapsed="false">
      <c r="A5239" s="15" t="n">
        <v>7465</v>
      </c>
      <c r="B5239" s="16" t="n">
        <v>4.2004903857157</v>
      </c>
      <c r="C5239" s="15" t="n">
        <v>300</v>
      </c>
      <c r="D5239" s="15" t="n">
        <v>350</v>
      </c>
      <c r="E5239" s="15" t="n">
        <v>20</v>
      </c>
      <c r="F5239" s="16" t="n">
        <v>0.61599855952741</v>
      </c>
      <c r="G5239" s="17" t="s">
        <v>101</v>
      </c>
      <c r="H5239" s="18" t="n">
        <v>0.3</v>
      </c>
      <c r="I5239" s="18" t="n">
        <v>2</v>
      </c>
      <c r="J5239" s="19" t="n">
        <v>0.954278072008228</v>
      </c>
      <c r="K5239" s="19" t="n">
        <v>0.517018852011248</v>
      </c>
      <c r="L5239" s="16" t="n">
        <v>13.7270927637768</v>
      </c>
      <c r="M5239" s="19" t="n">
        <v>0.701353815526736</v>
      </c>
      <c r="N5239" s="19" t="n">
        <v>0.946618938130295</v>
      </c>
      <c r="O5239" s="19" t="n">
        <v>1.41517639072726</v>
      </c>
      <c r="P5239" s="19" t="n">
        <v>0.624073038787135</v>
      </c>
      <c r="Q5239" s="17" t="s">
        <v>31</v>
      </c>
      <c r="R5239" s="5" t="str">
        <f aca="false">IF(OR(Q5239="Steel plate",Q5239="Concrete jacket"),"Steel plate or jacket",Q5239)</f>
        <v>Polymer laminate</v>
      </c>
      <c r="S5239" s="5" t="str">
        <f aca="false">IF(O5239&lt;='Tree rules'!$C$4,IF(N5239&lt;='Tree rules'!$C$5,IF(P5239&lt;='Tree rules'!$C$7,"Monitor","Polymer laminate"),IF(P5239&lt;='Tree rules'!$C$8,"Seal cracks","Polymer laminate")),IF(O5239&lt;='Tree rules'!$C$6,IF(P5239&lt;='Tree rules'!$C$9,"Polymer laminate","Steel plate or jacket"),IF(L5239&lt;='Tree rules'!$C$10,"Steel plate or jacket","Polymer laminate")))</f>
        <v>Polymer laminate</v>
      </c>
      <c r="T5239" s="5" t="str">
        <f aca="false">IF(S5239=R5239,"Yes","No")</f>
        <v>Yes</v>
      </c>
    </row>
    <row r="5240" customFormat="false" ht="15" hidden="false" customHeight="false" outlineLevel="0" collapsed="false">
      <c r="A5240" s="15" t="n">
        <v>7466</v>
      </c>
      <c r="B5240" s="16" t="n">
        <v>3.33705567782638</v>
      </c>
      <c r="C5240" s="15" t="n">
        <v>230</v>
      </c>
      <c r="D5240" s="15" t="n">
        <v>300</v>
      </c>
      <c r="E5240" s="15" t="n">
        <v>20</v>
      </c>
      <c r="F5240" s="16" t="n">
        <v>0.688332522525665</v>
      </c>
      <c r="G5240" s="17" t="s">
        <v>103</v>
      </c>
      <c r="H5240" s="18" t="n">
        <v>0.2</v>
      </c>
      <c r="I5240" s="18" t="n">
        <v>1</v>
      </c>
      <c r="J5240" s="19" t="n">
        <v>0.869383565648368</v>
      </c>
      <c r="K5240" s="19" t="n">
        <v>0.623343441307134</v>
      </c>
      <c r="L5240" s="16" t="n">
        <v>13.1380144796314</v>
      </c>
      <c r="M5240" s="19" t="n">
        <v>0.782865148990424</v>
      </c>
      <c r="N5240" s="19" t="n">
        <v>1.11483177809227</v>
      </c>
      <c r="O5240" s="19" t="n">
        <v>0.869383565648368</v>
      </c>
      <c r="P5240" s="19" t="n">
        <v>0.427312807575435</v>
      </c>
      <c r="Q5240" s="17" t="s">
        <v>30</v>
      </c>
      <c r="R5240" s="5" t="str">
        <f aca="false">IF(OR(Q5240="Steel plate",Q5240="Concrete jacket"),"Steel plate or jacket",Q5240)</f>
        <v>Seal cracks</v>
      </c>
      <c r="S5240" s="5" t="str">
        <f aca="false">IF(O5240&lt;='Tree rules'!$C$4,IF(N5240&lt;='Tree rules'!$C$5,IF(P5240&lt;='Tree rules'!$C$7,"Monitor","Polymer laminate"),IF(P5240&lt;='Tree rules'!$C$8,"Seal cracks","Polymer laminate")),IF(O5240&lt;='Tree rules'!$C$6,IF(P5240&lt;='Tree rules'!$C$9,"Polymer laminate","Steel plate or jacket"),IF(L5240&lt;='Tree rules'!$C$10,"Steel plate or jacket","Polymer laminate")))</f>
        <v>Seal cracks</v>
      </c>
      <c r="T5240" s="5" t="str">
        <f aca="false">IF(S5240=R5240,"Yes","No")</f>
        <v>Yes</v>
      </c>
    </row>
    <row r="5241" customFormat="false" ht="15" hidden="false" customHeight="false" outlineLevel="0" collapsed="false">
      <c r="A5241" s="15" t="n">
        <v>7467</v>
      </c>
      <c r="B5241" s="16" t="n">
        <v>3.57368986912838</v>
      </c>
      <c r="C5241" s="15" t="n">
        <v>230</v>
      </c>
      <c r="D5241" s="15" t="n">
        <v>300</v>
      </c>
      <c r="E5241" s="15" t="n">
        <v>25</v>
      </c>
      <c r="F5241" s="16" t="n">
        <v>0.576243217710084</v>
      </c>
      <c r="G5241" s="17" t="s">
        <v>101</v>
      </c>
      <c r="H5241" s="18" t="n">
        <v>0.3</v>
      </c>
      <c r="I5241" s="18" t="n">
        <v>1</v>
      </c>
      <c r="J5241" s="19" t="n">
        <v>0.922053860486552</v>
      </c>
      <c r="K5241" s="19" t="n">
        <v>0.533495333758895</v>
      </c>
      <c r="L5241" s="16" t="n">
        <v>13.9597260512827</v>
      </c>
      <c r="M5241" s="19" t="n">
        <v>0.213168024359952</v>
      </c>
      <c r="N5241" s="19" t="n">
        <v>0.735357476787265</v>
      </c>
      <c r="O5241" s="19" t="n">
        <v>0.922053860486552</v>
      </c>
      <c r="P5241" s="19" t="n">
        <v>1.23814952158753</v>
      </c>
      <c r="Q5241" s="17" t="s">
        <v>31</v>
      </c>
      <c r="R5241" s="5" t="str">
        <f aca="false">IF(OR(Q5241="Steel plate",Q5241="Concrete jacket"),"Steel plate or jacket",Q5241)</f>
        <v>Polymer laminate</v>
      </c>
      <c r="S5241" s="5" t="str">
        <f aca="false">IF(O5241&lt;='Tree rules'!$C$4,IF(N5241&lt;='Tree rules'!$C$5,IF(P5241&lt;='Tree rules'!$C$7,"Monitor","Polymer laminate"),IF(P5241&lt;='Tree rules'!$C$8,"Seal cracks","Polymer laminate")),IF(O5241&lt;='Tree rules'!$C$6,IF(P5241&lt;='Tree rules'!$C$9,"Polymer laminate","Steel plate or jacket"),IF(L5241&lt;='Tree rules'!$C$10,"Steel plate or jacket","Polymer laminate")))</f>
        <v>Polymer laminate</v>
      </c>
      <c r="T5241" s="5" t="str">
        <f aca="false">IF(S5241=R5241,"Yes","No")</f>
        <v>Yes</v>
      </c>
    </row>
    <row r="5242" customFormat="false" ht="15" hidden="false" customHeight="false" outlineLevel="0" collapsed="false">
      <c r="A5242" s="15" t="n">
        <v>7470</v>
      </c>
      <c r="B5242" s="16" t="n">
        <v>4.03795989890133</v>
      </c>
      <c r="C5242" s="15" t="n">
        <v>230</v>
      </c>
      <c r="D5242" s="15" t="n">
        <v>375</v>
      </c>
      <c r="E5242" s="15" t="n">
        <v>25</v>
      </c>
      <c r="F5242" s="16" t="n">
        <v>0.835418868126524</v>
      </c>
      <c r="G5242" s="17" t="s">
        <v>101</v>
      </c>
      <c r="H5242" s="18" t="n">
        <v>0.3</v>
      </c>
      <c r="I5242" s="18" t="n">
        <v>1</v>
      </c>
      <c r="J5242" s="19" t="n">
        <v>0.864812513477926</v>
      </c>
      <c r="K5242" s="19" t="n">
        <v>0.579680057641169</v>
      </c>
      <c r="L5242" s="16" t="n">
        <v>12.3485012198818</v>
      </c>
      <c r="M5242" s="19" t="n">
        <v>0.674117548723296</v>
      </c>
      <c r="N5242" s="19" t="n">
        <v>0.785067395431703</v>
      </c>
      <c r="O5242" s="19" t="n">
        <v>0.864812513477926</v>
      </c>
      <c r="P5242" s="19" t="n">
        <v>0.532838858956342</v>
      </c>
      <c r="Q5242" s="17" t="s">
        <v>29</v>
      </c>
      <c r="R5242" s="5" t="str">
        <f aca="false">IF(OR(Q5242="Steel plate",Q5242="Concrete jacket"),"Steel plate or jacket",Q5242)</f>
        <v>Monitor</v>
      </c>
      <c r="S5242" s="5" t="str">
        <f aca="false">IF(O5242&lt;='Tree rules'!$C$4,IF(N5242&lt;='Tree rules'!$C$5,IF(P5242&lt;='Tree rules'!$C$7,"Monitor","Polymer laminate"),IF(P5242&lt;='Tree rules'!$C$8,"Seal cracks","Polymer laminate")),IF(O5242&lt;='Tree rules'!$C$6,IF(P5242&lt;='Tree rules'!$C$9,"Polymer laminate","Steel plate or jacket"),IF(L5242&lt;='Tree rules'!$C$10,"Steel plate or jacket","Polymer laminate")))</f>
        <v>Monitor</v>
      </c>
      <c r="T5242" s="5" t="str">
        <f aca="false">IF(S5242=R5242,"Yes","No")</f>
        <v>Yes</v>
      </c>
    </row>
    <row r="5243" customFormat="false" ht="15" hidden="false" customHeight="false" outlineLevel="0" collapsed="false">
      <c r="A5243" s="15" t="n">
        <v>7472</v>
      </c>
      <c r="B5243" s="16" t="n">
        <v>6.8160218458796</v>
      </c>
      <c r="C5243" s="15" t="n">
        <v>300</v>
      </c>
      <c r="D5243" s="15" t="n">
        <v>625</v>
      </c>
      <c r="E5243" s="15" t="n">
        <v>30</v>
      </c>
      <c r="F5243" s="16" t="n">
        <v>0.694514438099298</v>
      </c>
      <c r="G5243" s="17" t="s">
        <v>103</v>
      </c>
      <c r="H5243" s="18" t="n">
        <v>0.2</v>
      </c>
      <c r="I5243" s="18" t="n">
        <v>2</v>
      </c>
      <c r="J5243" s="19" t="n">
        <v>0.964227871729141</v>
      </c>
      <c r="K5243" s="19" t="n">
        <v>0.569870957214941</v>
      </c>
      <c r="L5243" s="16" t="n">
        <v>11.7720584557506</v>
      </c>
      <c r="M5243" s="19" t="n">
        <v>0.728280342084091</v>
      </c>
      <c r="N5243" s="19" t="n">
        <v>1.28557184020409</v>
      </c>
      <c r="O5243" s="19" t="n">
        <v>1.37897028322267</v>
      </c>
      <c r="P5243" s="19" t="n">
        <v>0.601762417396528</v>
      </c>
      <c r="Q5243" s="17" t="s">
        <v>104</v>
      </c>
      <c r="R5243" s="5" t="str">
        <f aca="false">IF(OR(Q5243="Steel plate",Q5243="Concrete jacket"),"Steel plate or jacket",Q5243)</f>
        <v>Steel plate or jacket</v>
      </c>
      <c r="S5243" s="5" t="str">
        <f aca="false">IF(O5243&lt;='Tree rules'!$C$4,IF(N5243&lt;='Tree rules'!$C$5,IF(P5243&lt;='Tree rules'!$C$7,"Monitor","Polymer laminate"),IF(P5243&lt;='Tree rules'!$C$8,"Seal cracks","Polymer laminate")),IF(O5243&lt;='Tree rules'!$C$6,IF(P5243&lt;='Tree rules'!$C$9,"Polymer laminate","Steel plate or jacket"),IF(L5243&lt;='Tree rules'!$C$10,"Steel plate or jacket","Polymer laminate")))</f>
        <v>Steel plate or jacket</v>
      </c>
      <c r="T5243" s="5" t="str">
        <f aca="false">IF(S5243=R5243,"Yes","No")</f>
        <v>Yes</v>
      </c>
    </row>
    <row r="5244" customFormat="false" ht="15" hidden="false" customHeight="false" outlineLevel="0" collapsed="false">
      <c r="A5244" s="15" t="n">
        <v>7475</v>
      </c>
      <c r="B5244" s="16" t="n">
        <v>4.25713717126823</v>
      </c>
      <c r="C5244" s="15" t="n">
        <v>300</v>
      </c>
      <c r="D5244" s="15" t="n">
        <v>350</v>
      </c>
      <c r="E5244" s="15" t="n">
        <v>30</v>
      </c>
      <c r="F5244" s="16" t="n">
        <v>0.693508312050727</v>
      </c>
      <c r="G5244" s="17" t="s">
        <v>101</v>
      </c>
      <c r="H5244" s="18" t="n">
        <v>0.3</v>
      </c>
      <c r="I5244" s="18" t="n">
        <v>1</v>
      </c>
      <c r="J5244" s="19" t="n">
        <v>0.895339025523171</v>
      </c>
      <c r="K5244" s="19" t="n">
        <v>0.584948301964142</v>
      </c>
      <c r="L5244" s="16" t="n">
        <v>14.0964806995637</v>
      </c>
      <c r="M5244" s="19" t="n">
        <v>0.64336263168906</v>
      </c>
      <c r="N5244" s="19" t="n">
        <v>0.978769071284592</v>
      </c>
      <c r="O5244" s="19" t="n">
        <v>0.895339025523171</v>
      </c>
      <c r="P5244" s="19" t="n">
        <v>0.517836930977754</v>
      </c>
      <c r="Q5244" s="17" t="s">
        <v>29</v>
      </c>
      <c r="R5244" s="5" t="str">
        <f aca="false">IF(OR(Q5244="Steel plate",Q5244="Concrete jacket"),"Steel plate or jacket",Q5244)</f>
        <v>Monitor</v>
      </c>
      <c r="S5244" s="5" t="str">
        <f aca="false">IF(O5244&lt;='Tree rules'!$C$4,IF(N5244&lt;='Tree rules'!$C$5,IF(P5244&lt;='Tree rules'!$C$7,"Monitor","Polymer laminate"),IF(P5244&lt;='Tree rules'!$C$8,"Seal cracks","Polymer laminate")),IF(O5244&lt;='Tree rules'!$C$6,IF(P5244&lt;='Tree rules'!$C$9,"Polymer laminate","Steel plate or jacket"),IF(L5244&lt;='Tree rules'!$C$10,"Steel plate or jacket","Polymer laminate")))</f>
        <v>Monitor</v>
      </c>
      <c r="T5244" s="5" t="str">
        <f aca="false">IF(S5244=R5244,"Yes","No")</f>
        <v>Yes</v>
      </c>
    </row>
    <row r="5245" customFormat="false" ht="15" hidden="false" customHeight="false" outlineLevel="0" collapsed="false">
      <c r="A5245" s="15" t="n">
        <v>7476</v>
      </c>
      <c r="B5245" s="16" t="n">
        <v>5.07089980026308</v>
      </c>
      <c r="C5245" s="15" t="n">
        <v>230</v>
      </c>
      <c r="D5245" s="15" t="n">
        <v>500</v>
      </c>
      <c r="E5245" s="15" t="n">
        <v>25</v>
      </c>
      <c r="F5245" s="16" t="n">
        <v>0.770204672782022</v>
      </c>
      <c r="G5245" s="17" t="s">
        <v>103</v>
      </c>
      <c r="H5245" s="18" t="n">
        <v>0.2</v>
      </c>
      <c r="I5245" s="18" t="n">
        <v>2</v>
      </c>
      <c r="J5245" s="19" t="n">
        <v>0.963199586772094</v>
      </c>
      <c r="K5245" s="19" t="n">
        <v>0.559028781839581</v>
      </c>
      <c r="L5245" s="16" t="n">
        <v>11.1693828199627</v>
      </c>
      <c r="M5245" s="19" t="n">
        <v>0.371566926382739</v>
      </c>
      <c r="N5245" s="19" t="n">
        <v>1.40714957825508</v>
      </c>
      <c r="O5245" s="19" t="n">
        <v>1.3879428818826</v>
      </c>
      <c r="P5245" s="19" t="n">
        <v>1.16618396599817</v>
      </c>
      <c r="Q5245" s="17" t="s">
        <v>104</v>
      </c>
      <c r="R5245" s="5" t="str">
        <f aca="false">IF(OR(Q5245="Steel plate",Q5245="Concrete jacket"),"Steel plate or jacket",Q5245)</f>
        <v>Steel plate or jacket</v>
      </c>
      <c r="S5245" s="5" t="str">
        <f aca="false">IF(O5245&lt;='Tree rules'!$C$4,IF(N5245&lt;='Tree rules'!$C$5,IF(P5245&lt;='Tree rules'!$C$7,"Monitor","Polymer laminate"),IF(P5245&lt;='Tree rules'!$C$8,"Seal cracks","Polymer laminate")),IF(O5245&lt;='Tree rules'!$C$6,IF(P5245&lt;='Tree rules'!$C$9,"Polymer laminate","Steel plate or jacket"),IF(L5245&lt;='Tree rules'!$C$10,"Steel plate or jacket","Polymer laminate")))</f>
        <v>Steel plate or jacket</v>
      </c>
      <c r="T5245" s="5" t="str">
        <f aca="false">IF(S5245=R5245,"Yes","No")</f>
        <v>Yes</v>
      </c>
    </row>
    <row r="5246" customFormat="false" ht="15" hidden="false" customHeight="false" outlineLevel="0" collapsed="false">
      <c r="A5246" s="15" t="n">
        <v>7478</v>
      </c>
      <c r="B5246" s="16" t="n">
        <v>4.93267331863464</v>
      </c>
      <c r="C5246" s="15" t="n">
        <v>300</v>
      </c>
      <c r="D5246" s="15" t="n">
        <v>425</v>
      </c>
      <c r="E5246" s="15" t="n">
        <v>30</v>
      </c>
      <c r="F5246" s="16" t="n">
        <v>0.707341881547042</v>
      </c>
      <c r="G5246" s="17" t="s">
        <v>103</v>
      </c>
      <c r="H5246" s="18" t="n">
        <v>0.2</v>
      </c>
      <c r="I5246" s="18" t="n">
        <v>1</v>
      </c>
      <c r="J5246" s="19" t="n">
        <v>0.903560398836021</v>
      </c>
      <c r="K5246" s="19" t="n">
        <v>0.473897535222051</v>
      </c>
      <c r="L5246" s="16" t="n">
        <v>13.0149691784555</v>
      </c>
      <c r="M5246" s="19" t="n">
        <v>0.947689237811256</v>
      </c>
      <c r="N5246" s="19" t="n">
        <v>0.890497904089477</v>
      </c>
      <c r="O5246" s="19" t="n">
        <v>0.903560398836021</v>
      </c>
      <c r="P5246" s="19" t="n">
        <v>0.352691531180394</v>
      </c>
      <c r="Q5246" s="17" t="s">
        <v>29</v>
      </c>
      <c r="R5246" s="5" t="str">
        <f aca="false">IF(OR(Q5246="Steel plate",Q5246="Concrete jacket"),"Steel plate or jacket",Q5246)</f>
        <v>Monitor</v>
      </c>
      <c r="S5246" s="5" t="str">
        <f aca="false">IF(O5246&lt;='Tree rules'!$C$4,IF(N5246&lt;='Tree rules'!$C$5,IF(P5246&lt;='Tree rules'!$C$7,"Monitor","Polymer laminate"),IF(P5246&lt;='Tree rules'!$C$8,"Seal cracks","Polymer laminate")),IF(O5246&lt;='Tree rules'!$C$6,IF(P5246&lt;='Tree rules'!$C$9,"Polymer laminate","Steel plate or jacket"),IF(L5246&lt;='Tree rules'!$C$10,"Steel plate or jacket","Polymer laminate")))</f>
        <v>Monitor</v>
      </c>
      <c r="T5246" s="5" t="str">
        <f aca="false">IF(S5246=R5246,"Yes","No")</f>
        <v>Yes</v>
      </c>
    </row>
    <row r="5247" customFormat="false" ht="15" hidden="false" customHeight="false" outlineLevel="0" collapsed="false">
      <c r="A5247" s="15" t="n">
        <v>7480</v>
      </c>
      <c r="B5247" s="16" t="n">
        <v>5.58785813065838</v>
      </c>
      <c r="C5247" s="15" t="n">
        <v>300</v>
      </c>
      <c r="D5247" s="15" t="n">
        <v>425</v>
      </c>
      <c r="E5247" s="15" t="n">
        <v>30</v>
      </c>
      <c r="F5247" s="16" t="n">
        <v>0.707341881547042</v>
      </c>
      <c r="G5247" s="17" t="s">
        <v>103</v>
      </c>
      <c r="H5247" s="18" t="n">
        <v>0.2</v>
      </c>
      <c r="I5247" s="18" t="n">
        <v>1</v>
      </c>
      <c r="J5247" s="19" t="n">
        <v>0.854181811603134</v>
      </c>
      <c r="K5247" s="19" t="n">
        <v>0.595475837646168</v>
      </c>
      <c r="L5247" s="16" t="n">
        <v>14.7436889990986</v>
      </c>
      <c r="M5247" s="19" t="n">
        <v>0.672818845847829</v>
      </c>
      <c r="N5247" s="19" t="n">
        <v>0.896307559019129</v>
      </c>
      <c r="O5247" s="19" t="n">
        <v>0.854181811603134</v>
      </c>
      <c r="P5247" s="19" t="n">
        <v>0.562106033001718</v>
      </c>
      <c r="Q5247" s="17" t="s">
        <v>29</v>
      </c>
      <c r="R5247" s="5" t="str">
        <f aca="false">IF(OR(Q5247="Steel plate",Q5247="Concrete jacket"),"Steel plate or jacket",Q5247)</f>
        <v>Monitor</v>
      </c>
      <c r="S5247" s="5" t="str">
        <f aca="false">IF(O5247&lt;='Tree rules'!$C$4,IF(N5247&lt;='Tree rules'!$C$5,IF(P5247&lt;='Tree rules'!$C$7,"Monitor","Polymer laminate"),IF(P5247&lt;='Tree rules'!$C$8,"Seal cracks","Polymer laminate")),IF(O5247&lt;='Tree rules'!$C$6,IF(P5247&lt;='Tree rules'!$C$9,"Polymer laminate","Steel plate or jacket"),IF(L5247&lt;='Tree rules'!$C$10,"Steel plate or jacket","Polymer laminate")))</f>
        <v>Monitor</v>
      </c>
      <c r="T5247" s="5" t="str">
        <f aca="false">IF(S5247=R5247,"Yes","No")</f>
        <v>Yes</v>
      </c>
    </row>
    <row r="5248" customFormat="false" ht="15" hidden="false" customHeight="false" outlineLevel="0" collapsed="false">
      <c r="A5248" s="15" t="n">
        <v>7481</v>
      </c>
      <c r="B5248" s="16" t="n">
        <v>5.51626186355691</v>
      </c>
      <c r="C5248" s="15" t="n">
        <v>230</v>
      </c>
      <c r="D5248" s="15" t="n">
        <v>550</v>
      </c>
      <c r="E5248" s="15" t="n">
        <v>25</v>
      </c>
      <c r="F5248" s="16" t="n">
        <v>0.841422905166448</v>
      </c>
      <c r="G5248" s="17" t="s">
        <v>102</v>
      </c>
      <c r="H5248" s="18" t="n">
        <v>0.1</v>
      </c>
      <c r="I5248" s="18" t="n">
        <v>1.5</v>
      </c>
      <c r="J5248" s="19" t="n">
        <v>0.941589737480723</v>
      </c>
      <c r="K5248" s="19" t="n">
        <v>0.414768687862266</v>
      </c>
      <c r="L5248" s="16" t="n">
        <v>11.3270264138746</v>
      </c>
      <c r="M5248" s="19" t="n">
        <v>0.941166315866662</v>
      </c>
      <c r="N5248" s="19" t="n">
        <v>3.09789233229899</v>
      </c>
      <c r="O5248" s="19" t="n">
        <v>1.21711363626136</v>
      </c>
      <c r="P5248" s="19" t="n">
        <v>0.418008575687945</v>
      </c>
      <c r="Q5248" s="17" t="s">
        <v>31</v>
      </c>
      <c r="R5248" s="5" t="str">
        <f aca="false">IF(OR(Q5248="Steel plate",Q5248="Concrete jacket"),"Steel plate or jacket",Q5248)</f>
        <v>Polymer laminate</v>
      </c>
      <c r="S5248" s="5" t="str">
        <f aca="false">IF(O5248&lt;='Tree rules'!$C$4,IF(N5248&lt;='Tree rules'!$C$5,IF(P5248&lt;='Tree rules'!$C$7,"Monitor","Polymer laminate"),IF(P5248&lt;='Tree rules'!$C$8,"Seal cracks","Polymer laminate")),IF(O5248&lt;='Tree rules'!$C$6,IF(P5248&lt;='Tree rules'!$C$9,"Polymer laminate","Steel plate or jacket"),IF(L5248&lt;='Tree rules'!$C$10,"Steel plate or jacket","Polymer laminate")))</f>
        <v>Polymer laminate</v>
      </c>
      <c r="T5248" s="5" t="str">
        <f aca="false">IF(S5248=R5248,"Yes","No")</f>
        <v>Yes</v>
      </c>
    </row>
    <row r="5249" customFormat="false" ht="15" hidden="false" customHeight="false" outlineLevel="0" collapsed="false">
      <c r="A5249" s="15" t="n">
        <v>7482</v>
      </c>
      <c r="B5249" s="16" t="n">
        <v>4.78733113443865</v>
      </c>
      <c r="C5249" s="15" t="n">
        <v>230</v>
      </c>
      <c r="D5249" s="15" t="n">
        <v>425</v>
      </c>
      <c r="E5249" s="15" t="n">
        <v>25</v>
      </c>
      <c r="F5249" s="16" t="n">
        <v>0.691964884122107</v>
      </c>
      <c r="G5249" s="17" t="s">
        <v>101</v>
      </c>
      <c r="H5249" s="18" t="n">
        <v>0.3</v>
      </c>
      <c r="I5249" s="18" t="n">
        <v>1</v>
      </c>
      <c r="J5249" s="19" t="n">
        <v>0.876398422803823</v>
      </c>
      <c r="K5249" s="19" t="n">
        <v>0.561100008131076</v>
      </c>
      <c r="L5249" s="16" t="n">
        <v>12.6314805658012</v>
      </c>
      <c r="M5249" s="19" t="n">
        <v>0.940490648682581</v>
      </c>
      <c r="N5249" s="19" t="n">
        <v>0.568418155688866</v>
      </c>
      <c r="O5249" s="19" t="n">
        <v>0.876398422803823</v>
      </c>
      <c r="P5249" s="19" t="n">
        <v>0.369206881437832</v>
      </c>
      <c r="Q5249" s="17" t="s">
        <v>29</v>
      </c>
      <c r="R5249" s="5" t="str">
        <f aca="false">IF(OR(Q5249="Steel plate",Q5249="Concrete jacket"),"Steel plate or jacket",Q5249)</f>
        <v>Monitor</v>
      </c>
      <c r="S5249" s="5" t="str">
        <f aca="false">IF(O5249&lt;='Tree rules'!$C$4,IF(N5249&lt;='Tree rules'!$C$5,IF(P5249&lt;='Tree rules'!$C$7,"Monitor","Polymer laminate"),IF(P5249&lt;='Tree rules'!$C$8,"Seal cracks","Polymer laminate")),IF(O5249&lt;='Tree rules'!$C$6,IF(P5249&lt;='Tree rules'!$C$9,"Polymer laminate","Steel plate or jacket"),IF(L5249&lt;='Tree rules'!$C$10,"Steel plate or jacket","Polymer laminate")))</f>
        <v>Monitor</v>
      </c>
      <c r="T5249" s="5" t="str">
        <f aca="false">IF(S5249=R5249,"Yes","No")</f>
        <v>Yes</v>
      </c>
    </row>
    <row r="5250" customFormat="false" ht="15" hidden="false" customHeight="false" outlineLevel="0" collapsed="false">
      <c r="A5250" s="15" t="n">
        <v>7486</v>
      </c>
      <c r="B5250" s="16" t="n">
        <v>3.40807459466762</v>
      </c>
      <c r="C5250" s="15" t="n">
        <v>300</v>
      </c>
      <c r="D5250" s="15" t="n">
        <v>300</v>
      </c>
      <c r="E5250" s="15" t="n">
        <v>30</v>
      </c>
      <c r="F5250" s="16" t="n">
        <v>0.791582400904515</v>
      </c>
      <c r="G5250" s="17" t="s">
        <v>103</v>
      </c>
      <c r="H5250" s="18" t="n">
        <v>0.2</v>
      </c>
      <c r="I5250" s="18" t="n">
        <v>2</v>
      </c>
      <c r="J5250" s="19" t="n">
        <v>0.960979321692546</v>
      </c>
      <c r="K5250" s="19" t="n">
        <v>0.428030264896865</v>
      </c>
      <c r="L5250" s="16" t="n">
        <v>13.4176165144394</v>
      </c>
      <c r="M5250" s="19" t="n">
        <v>0.928530163194359</v>
      </c>
      <c r="N5250" s="19" t="n">
        <v>1.87081654213467</v>
      </c>
      <c r="O5250" s="19" t="n">
        <v>1.51063040976062</v>
      </c>
      <c r="P5250" s="19" t="n">
        <v>0.457482002560882</v>
      </c>
      <c r="Q5250" s="17" t="s">
        <v>31</v>
      </c>
      <c r="R5250" s="5" t="str">
        <f aca="false">IF(OR(Q5250="Steel plate",Q5250="Concrete jacket"),"Steel plate or jacket",Q5250)</f>
        <v>Polymer laminate</v>
      </c>
      <c r="S5250" s="5" t="str">
        <f aca="false">IF(O5250&lt;='Tree rules'!$C$4,IF(N5250&lt;='Tree rules'!$C$5,IF(P5250&lt;='Tree rules'!$C$7,"Monitor","Polymer laminate"),IF(P5250&lt;='Tree rules'!$C$8,"Seal cracks","Polymer laminate")),IF(O5250&lt;='Tree rules'!$C$6,IF(P5250&lt;='Tree rules'!$C$9,"Polymer laminate","Steel plate or jacket"),IF(L5250&lt;='Tree rules'!$C$10,"Steel plate or jacket","Polymer laminate")))</f>
        <v>Polymer laminate</v>
      </c>
      <c r="T5250" s="5" t="str">
        <f aca="false">IF(S5250=R5250,"Yes","No")</f>
        <v>Yes</v>
      </c>
    </row>
    <row r="5251" customFormat="false" ht="15" hidden="false" customHeight="false" outlineLevel="0" collapsed="false">
      <c r="A5251" s="15" t="n">
        <v>7489</v>
      </c>
      <c r="B5251" s="16" t="n">
        <v>3.31144961810167</v>
      </c>
      <c r="C5251" s="15" t="n">
        <v>230</v>
      </c>
      <c r="D5251" s="15" t="n">
        <v>300</v>
      </c>
      <c r="E5251" s="15" t="n">
        <v>30</v>
      </c>
      <c r="F5251" s="16" t="n">
        <v>0.688332522525665</v>
      </c>
      <c r="G5251" s="17" t="s">
        <v>101</v>
      </c>
      <c r="H5251" s="18" t="n">
        <v>0.3</v>
      </c>
      <c r="I5251" s="18" t="n">
        <v>1.5</v>
      </c>
      <c r="J5251" s="19" t="n">
        <v>0.873006417407057</v>
      </c>
      <c r="K5251" s="19" t="n">
        <v>0.636294425936107</v>
      </c>
      <c r="L5251" s="16" t="n">
        <v>13.0372032208727</v>
      </c>
      <c r="M5251" s="19" t="n">
        <v>0.431329726633992</v>
      </c>
      <c r="N5251" s="19" t="n">
        <v>0.997482648934943</v>
      </c>
      <c r="O5251" s="19" t="n">
        <v>1.03176506750931</v>
      </c>
      <c r="P5251" s="19" t="n">
        <v>0.70400339314645</v>
      </c>
      <c r="Q5251" s="17" t="s">
        <v>31</v>
      </c>
      <c r="R5251" s="5" t="str">
        <f aca="false">IF(OR(Q5251="Steel plate",Q5251="Concrete jacket"),"Steel plate or jacket",Q5251)</f>
        <v>Polymer laminate</v>
      </c>
      <c r="S5251" s="5" t="str">
        <f aca="false">IF(O5251&lt;='Tree rules'!$C$4,IF(N5251&lt;='Tree rules'!$C$5,IF(P5251&lt;='Tree rules'!$C$7,"Monitor","Polymer laminate"),IF(P5251&lt;='Tree rules'!$C$8,"Seal cracks","Polymer laminate")),IF(O5251&lt;='Tree rules'!$C$6,IF(P5251&lt;='Tree rules'!$C$9,"Polymer laminate","Steel plate or jacket"),IF(L5251&lt;='Tree rules'!$C$10,"Steel plate or jacket","Polymer laminate")))</f>
        <v>Polymer laminate</v>
      </c>
      <c r="T5251" s="5" t="str">
        <f aca="false">IF(S5251=R5251,"Yes","No")</f>
        <v>Yes</v>
      </c>
    </row>
    <row r="5252" customFormat="false" ht="15" hidden="false" customHeight="false" outlineLevel="0" collapsed="false">
      <c r="A5252" s="15" t="n">
        <v>7490</v>
      </c>
      <c r="B5252" s="16" t="n">
        <v>3.72691929109893</v>
      </c>
      <c r="C5252" s="15" t="n">
        <v>300</v>
      </c>
      <c r="D5252" s="15" t="n">
        <v>375</v>
      </c>
      <c r="E5252" s="15" t="n">
        <v>30</v>
      </c>
      <c r="F5252" s="16" t="n">
        <v>0.640487798897002</v>
      </c>
      <c r="G5252" s="17" t="s">
        <v>101</v>
      </c>
      <c r="H5252" s="18" t="n">
        <v>0.3</v>
      </c>
      <c r="I5252" s="18" t="n">
        <v>1</v>
      </c>
      <c r="J5252" s="19" t="n">
        <v>0.869708902091324</v>
      </c>
      <c r="K5252" s="19" t="n">
        <v>0.473326318131585</v>
      </c>
      <c r="L5252" s="16" t="n">
        <v>11.3973067006084</v>
      </c>
      <c r="M5252" s="19" t="n">
        <v>0.937792506685476</v>
      </c>
      <c r="N5252" s="19" t="n">
        <v>0.874308817511941</v>
      </c>
      <c r="O5252" s="19" t="n">
        <v>0.869708902091324</v>
      </c>
      <c r="P5252" s="19" t="n">
        <v>0.260021788366725</v>
      </c>
      <c r="Q5252" s="17" t="s">
        <v>29</v>
      </c>
      <c r="R5252" s="5" t="str">
        <f aca="false">IF(OR(Q5252="Steel plate",Q5252="Concrete jacket"),"Steel plate or jacket",Q5252)</f>
        <v>Monitor</v>
      </c>
      <c r="S5252" s="5" t="str">
        <f aca="false">IF(O5252&lt;='Tree rules'!$C$4,IF(N5252&lt;='Tree rules'!$C$5,IF(P5252&lt;='Tree rules'!$C$7,"Monitor","Polymer laminate"),IF(P5252&lt;='Tree rules'!$C$8,"Seal cracks","Polymer laminate")),IF(O5252&lt;='Tree rules'!$C$6,IF(P5252&lt;='Tree rules'!$C$9,"Polymer laminate","Steel plate or jacket"),IF(L5252&lt;='Tree rules'!$C$10,"Steel plate or jacket","Polymer laminate")))</f>
        <v>Monitor</v>
      </c>
      <c r="T5252" s="5" t="str">
        <f aca="false">IF(S5252=R5252,"Yes","No")</f>
        <v>Yes</v>
      </c>
    </row>
    <row r="5253" customFormat="false" ht="15" hidden="false" customHeight="false" outlineLevel="0" collapsed="false">
      <c r="A5253" s="15" t="n">
        <v>7491</v>
      </c>
      <c r="B5253" s="16" t="n">
        <v>4.17564324121777</v>
      </c>
      <c r="C5253" s="15" t="n">
        <v>230</v>
      </c>
      <c r="D5253" s="15" t="n">
        <v>325</v>
      </c>
      <c r="E5253" s="15" t="n">
        <v>30</v>
      </c>
      <c r="F5253" s="16" t="n">
        <v>0.699968036696473</v>
      </c>
      <c r="G5253" s="17" t="s">
        <v>101</v>
      </c>
      <c r="H5253" s="18" t="n">
        <v>0.3</v>
      </c>
      <c r="I5253" s="18" t="n">
        <v>1</v>
      </c>
      <c r="J5253" s="19" t="n">
        <v>0.875632814076628</v>
      </c>
      <c r="K5253" s="19" t="n">
        <v>0.631373863313862</v>
      </c>
      <c r="L5253" s="16" t="n">
        <v>14.8599403602056</v>
      </c>
      <c r="M5253" s="19" t="n">
        <v>0.897542008667873</v>
      </c>
      <c r="N5253" s="19" t="n">
        <v>0.53917913514613</v>
      </c>
      <c r="O5253" s="19" t="n">
        <v>0.875632814076628</v>
      </c>
      <c r="P5253" s="19" t="n">
        <v>0.40806751120323</v>
      </c>
      <c r="Q5253" s="17" t="s">
        <v>29</v>
      </c>
      <c r="R5253" s="5" t="str">
        <f aca="false">IF(OR(Q5253="Steel plate",Q5253="Concrete jacket"),"Steel plate or jacket",Q5253)</f>
        <v>Monitor</v>
      </c>
      <c r="S5253" s="5" t="str">
        <f aca="false">IF(O5253&lt;='Tree rules'!$C$4,IF(N5253&lt;='Tree rules'!$C$5,IF(P5253&lt;='Tree rules'!$C$7,"Monitor","Polymer laminate"),IF(P5253&lt;='Tree rules'!$C$8,"Seal cracks","Polymer laminate")),IF(O5253&lt;='Tree rules'!$C$6,IF(P5253&lt;='Tree rules'!$C$9,"Polymer laminate","Steel plate or jacket"),IF(L5253&lt;='Tree rules'!$C$10,"Steel plate or jacket","Polymer laminate")))</f>
        <v>Monitor</v>
      </c>
      <c r="T5253" s="5" t="str">
        <f aca="false">IF(S5253=R5253,"Yes","No")</f>
        <v>Yes</v>
      </c>
    </row>
    <row r="5254" customFormat="false" ht="15" hidden="false" customHeight="false" outlineLevel="0" collapsed="false">
      <c r="A5254" s="15" t="n">
        <v>7492</v>
      </c>
      <c r="B5254" s="16" t="n">
        <v>5.91593962690464</v>
      </c>
      <c r="C5254" s="15" t="n">
        <v>230</v>
      </c>
      <c r="D5254" s="15" t="n">
        <v>550</v>
      </c>
      <c r="E5254" s="15" t="n">
        <v>30</v>
      </c>
      <c r="F5254" s="16" t="n">
        <v>0.544187190990784</v>
      </c>
      <c r="G5254" s="17" t="s">
        <v>101</v>
      </c>
      <c r="H5254" s="18" t="n">
        <v>0.3</v>
      </c>
      <c r="I5254" s="18" t="n">
        <v>1</v>
      </c>
      <c r="J5254" s="19" t="n">
        <v>0.949742214584555</v>
      </c>
      <c r="K5254" s="19" t="n">
        <v>0.487857897339546</v>
      </c>
      <c r="L5254" s="16" t="n">
        <v>11.7847402926387</v>
      </c>
      <c r="M5254" s="19" t="n">
        <v>0.927410867464344</v>
      </c>
      <c r="N5254" s="19" t="n">
        <v>0.79915475461984</v>
      </c>
      <c r="O5254" s="19" t="n">
        <v>0.949742214584554</v>
      </c>
      <c r="P5254" s="19" t="n">
        <v>0.292247751248693</v>
      </c>
      <c r="Q5254" s="17" t="s">
        <v>29</v>
      </c>
      <c r="R5254" s="5" t="str">
        <f aca="false">IF(OR(Q5254="Steel plate",Q5254="Concrete jacket"),"Steel plate or jacket",Q5254)</f>
        <v>Monitor</v>
      </c>
      <c r="S5254" s="5" t="str">
        <f aca="false">IF(O5254&lt;='Tree rules'!$C$4,IF(N5254&lt;='Tree rules'!$C$5,IF(P5254&lt;='Tree rules'!$C$7,"Monitor","Polymer laminate"),IF(P5254&lt;='Tree rules'!$C$8,"Seal cracks","Polymer laminate")),IF(O5254&lt;='Tree rules'!$C$6,IF(P5254&lt;='Tree rules'!$C$9,"Polymer laminate","Steel plate or jacket"),IF(L5254&lt;='Tree rules'!$C$10,"Steel plate or jacket","Polymer laminate")))</f>
        <v>Monitor</v>
      </c>
      <c r="T5254" s="5" t="str">
        <f aca="false">IF(S5254=R5254,"Yes","No")</f>
        <v>Yes</v>
      </c>
    </row>
    <row r="5255" customFormat="false" ht="15" hidden="false" customHeight="false" outlineLevel="0" collapsed="false">
      <c r="A5255" s="15" t="n">
        <v>7493</v>
      </c>
      <c r="B5255" s="16" t="n">
        <v>3.4404677377535</v>
      </c>
      <c r="C5255" s="15" t="n">
        <v>300</v>
      </c>
      <c r="D5255" s="15" t="n">
        <v>300</v>
      </c>
      <c r="E5255" s="15" t="n">
        <v>25</v>
      </c>
      <c r="F5255" s="16" t="n">
        <v>0.831109167616348</v>
      </c>
      <c r="G5255" s="17" t="s">
        <v>101</v>
      </c>
      <c r="H5255" s="18" t="n">
        <v>0.3</v>
      </c>
      <c r="I5255" s="18" t="n">
        <v>2</v>
      </c>
      <c r="J5255" s="19" t="n">
        <v>0.854371769517932</v>
      </c>
      <c r="K5255" s="19" t="n">
        <v>0.639175627097689</v>
      </c>
      <c r="L5255" s="16" t="n">
        <v>13.6526497529901</v>
      </c>
      <c r="M5255" s="19" t="n">
        <v>0.301821041603978</v>
      </c>
      <c r="N5255" s="19" t="n">
        <v>1.3286186597759</v>
      </c>
      <c r="O5255" s="19" t="n">
        <v>1.16264992747968</v>
      </c>
      <c r="P5255" s="19" t="n">
        <v>1.35446857655023</v>
      </c>
      <c r="Q5255" s="17" t="s">
        <v>31</v>
      </c>
      <c r="R5255" s="5" t="str">
        <f aca="false">IF(OR(Q5255="Steel plate",Q5255="Concrete jacket"),"Steel plate or jacket",Q5255)</f>
        <v>Polymer laminate</v>
      </c>
      <c r="S5255" s="5" t="str">
        <f aca="false">IF(O5255&lt;='Tree rules'!$C$4,IF(N5255&lt;='Tree rules'!$C$5,IF(P5255&lt;='Tree rules'!$C$7,"Monitor","Polymer laminate"),IF(P5255&lt;='Tree rules'!$C$8,"Seal cracks","Polymer laminate")),IF(O5255&lt;='Tree rules'!$C$6,IF(P5255&lt;='Tree rules'!$C$9,"Polymer laminate","Steel plate or jacket"),IF(L5255&lt;='Tree rules'!$C$10,"Steel plate or jacket","Polymer laminate")))</f>
        <v>Steel plate or jacket</v>
      </c>
      <c r="T5255" s="5" t="str">
        <f aca="false">IF(S5255=R5255,"Yes","No")</f>
        <v>No</v>
      </c>
    </row>
    <row r="5256" customFormat="false" ht="15" hidden="false" customHeight="false" outlineLevel="0" collapsed="false">
      <c r="A5256" s="15" t="n">
        <v>7494</v>
      </c>
      <c r="B5256" s="16" t="n">
        <v>3.05708274033061</v>
      </c>
      <c r="C5256" s="15" t="n">
        <v>300</v>
      </c>
      <c r="D5256" s="15" t="n">
        <v>300</v>
      </c>
      <c r="E5256" s="15" t="n">
        <v>25</v>
      </c>
      <c r="F5256" s="16" t="n">
        <v>0.589048622548086</v>
      </c>
      <c r="G5256" s="17" t="s">
        <v>103</v>
      </c>
      <c r="H5256" s="18" t="n">
        <v>0.2</v>
      </c>
      <c r="I5256" s="18" t="n">
        <v>2</v>
      </c>
      <c r="J5256" s="19" t="n">
        <v>0.886106699517657</v>
      </c>
      <c r="K5256" s="19" t="n">
        <v>0.460264353185091</v>
      </c>
      <c r="L5256" s="16" t="n">
        <v>11.9417294544164</v>
      </c>
      <c r="M5256" s="19" t="n">
        <v>0.942968550393773</v>
      </c>
      <c r="N5256" s="19" t="n">
        <v>1.41829668204151</v>
      </c>
      <c r="O5256" s="19" t="n">
        <v>1.36437007212884</v>
      </c>
      <c r="P5256" s="19" t="n">
        <v>0.316160317860492</v>
      </c>
      <c r="Q5256" s="17" t="s">
        <v>31</v>
      </c>
      <c r="R5256" s="5" t="str">
        <f aca="false">IF(OR(Q5256="Steel plate",Q5256="Concrete jacket"),"Steel plate or jacket",Q5256)</f>
        <v>Polymer laminate</v>
      </c>
      <c r="S5256" s="5" t="str">
        <f aca="false">IF(O5256&lt;='Tree rules'!$C$4,IF(N5256&lt;='Tree rules'!$C$5,IF(P5256&lt;='Tree rules'!$C$7,"Monitor","Polymer laminate"),IF(P5256&lt;='Tree rules'!$C$8,"Seal cracks","Polymer laminate")),IF(O5256&lt;='Tree rules'!$C$6,IF(P5256&lt;='Tree rules'!$C$9,"Polymer laminate","Steel plate or jacket"),IF(L5256&lt;='Tree rules'!$C$10,"Steel plate or jacket","Polymer laminate")))</f>
        <v>Steel plate or jacket</v>
      </c>
      <c r="T5256" s="5" t="str">
        <f aca="false">IF(S5256=R5256,"Yes","No")</f>
        <v>No</v>
      </c>
    </row>
    <row r="5257" customFormat="false" ht="15" hidden="false" customHeight="false" outlineLevel="0" collapsed="false">
      <c r="A5257" s="15" t="n">
        <v>7495</v>
      </c>
      <c r="B5257" s="16" t="n">
        <v>6.83084651410714</v>
      </c>
      <c r="C5257" s="15" t="n">
        <v>300</v>
      </c>
      <c r="D5257" s="15" t="n">
        <v>650</v>
      </c>
      <c r="E5257" s="15" t="n">
        <v>30</v>
      </c>
      <c r="F5257" s="16" t="n">
        <v>0.665767979568698</v>
      </c>
      <c r="G5257" s="17" t="s">
        <v>101</v>
      </c>
      <c r="H5257" s="18" t="n">
        <v>0.3</v>
      </c>
      <c r="I5257" s="18" t="n">
        <v>2</v>
      </c>
      <c r="J5257" s="19" t="n">
        <v>0.858996390488029</v>
      </c>
      <c r="K5257" s="19" t="n">
        <v>0.410227596181661</v>
      </c>
      <c r="L5257" s="16" t="n">
        <v>11.30934853329</v>
      </c>
      <c r="M5257" s="19" t="n">
        <v>0.480351922793198</v>
      </c>
      <c r="N5257" s="19" t="n">
        <v>0.878087540721931</v>
      </c>
      <c r="O5257" s="19" t="n">
        <v>1.36560875657743</v>
      </c>
      <c r="P5257" s="19" t="n">
        <v>0.715023765507987</v>
      </c>
      <c r="Q5257" s="17" t="s">
        <v>31</v>
      </c>
      <c r="R5257" s="5" t="str">
        <f aca="false">IF(OR(Q5257="Steel plate",Q5257="Concrete jacket"),"Steel plate or jacket",Q5257)</f>
        <v>Polymer laminate</v>
      </c>
      <c r="S5257" s="5" t="str">
        <f aca="false">IF(O5257&lt;='Tree rules'!$C$4,IF(N5257&lt;='Tree rules'!$C$5,IF(P5257&lt;='Tree rules'!$C$7,"Monitor","Polymer laminate"),IF(P5257&lt;='Tree rules'!$C$8,"Seal cracks","Polymer laminate")),IF(O5257&lt;='Tree rules'!$C$6,IF(P5257&lt;='Tree rules'!$C$9,"Polymer laminate","Steel plate or jacket"),IF(L5257&lt;='Tree rules'!$C$10,"Steel plate or jacket","Polymer laminate")))</f>
        <v>Steel plate or jacket</v>
      </c>
      <c r="T5257" s="5" t="str">
        <f aca="false">IF(S5257=R5257,"Yes","No")</f>
        <v>No</v>
      </c>
    </row>
    <row r="5258" customFormat="false" ht="15" hidden="false" customHeight="false" outlineLevel="0" collapsed="false">
      <c r="A5258" s="15" t="n">
        <v>7496</v>
      </c>
      <c r="B5258" s="16" t="n">
        <v>3.30236196464497</v>
      </c>
      <c r="C5258" s="15" t="n">
        <v>300</v>
      </c>
      <c r="D5258" s="15" t="n">
        <v>300</v>
      </c>
      <c r="E5258" s="15" t="n">
        <v>30</v>
      </c>
      <c r="F5258" s="16" t="n">
        <v>0.831109167616348</v>
      </c>
      <c r="G5258" s="17" t="s">
        <v>101</v>
      </c>
      <c r="H5258" s="18" t="n">
        <v>0.3</v>
      </c>
      <c r="I5258" s="18" t="n">
        <v>1.5</v>
      </c>
      <c r="J5258" s="19" t="n">
        <v>0.9670366034238</v>
      </c>
      <c r="K5258" s="19" t="n">
        <v>0.548773567651465</v>
      </c>
      <c r="L5258" s="16" t="n">
        <v>13.1046109708134</v>
      </c>
      <c r="M5258" s="19" t="n">
        <v>0.507194361620375</v>
      </c>
      <c r="N5258" s="19" t="n">
        <v>1.32999337031224</v>
      </c>
      <c r="O5258" s="19" t="n">
        <v>1.18521284168048</v>
      </c>
      <c r="P5258" s="19" t="n">
        <v>0.746948124618854</v>
      </c>
      <c r="Q5258" s="17" t="s">
        <v>31</v>
      </c>
      <c r="R5258" s="5" t="str">
        <f aca="false">IF(OR(Q5258="Steel plate",Q5258="Concrete jacket"),"Steel plate or jacket",Q5258)</f>
        <v>Polymer laminate</v>
      </c>
      <c r="S5258" s="5" t="str">
        <f aca="false">IF(O5258&lt;='Tree rules'!$C$4,IF(N5258&lt;='Tree rules'!$C$5,IF(P5258&lt;='Tree rules'!$C$7,"Monitor","Polymer laminate"),IF(P5258&lt;='Tree rules'!$C$8,"Seal cracks","Polymer laminate")),IF(O5258&lt;='Tree rules'!$C$6,IF(P5258&lt;='Tree rules'!$C$9,"Polymer laminate","Steel plate or jacket"),IF(L5258&lt;='Tree rules'!$C$10,"Steel plate or jacket","Polymer laminate")))</f>
        <v>Polymer laminate</v>
      </c>
      <c r="T5258" s="5" t="str">
        <f aca="false">IF(S5258=R5258,"Yes","No")</f>
        <v>Yes</v>
      </c>
    </row>
    <row r="5259" customFormat="false" ht="15" hidden="false" customHeight="false" outlineLevel="0" collapsed="false">
      <c r="A5259" s="15" t="n">
        <v>7497</v>
      </c>
      <c r="B5259" s="16" t="n">
        <v>3.71218662037925</v>
      </c>
      <c r="C5259" s="15" t="n">
        <v>230</v>
      </c>
      <c r="D5259" s="15" t="n">
        <v>350</v>
      </c>
      <c r="E5259" s="15" t="n">
        <v>25</v>
      </c>
      <c r="F5259" s="16" t="n">
        <v>0.575119936583944</v>
      </c>
      <c r="G5259" s="17" t="s">
        <v>103</v>
      </c>
      <c r="H5259" s="18" t="n">
        <v>0.2</v>
      </c>
      <c r="I5259" s="18" t="n">
        <v>1.5</v>
      </c>
      <c r="J5259" s="19" t="n">
        <v>0.969772981471531</v>
      </c>
      <c r="K5259" s="19" t="n">
        <v>0.403382614040012</v>
      </c>
      <c r="L5259" s="16" t="n">
        <v>12.211140198616</v>
      </c>
      <c r="M5259" s="19" t="n">
        <v>0.264062322591471</v>
      </c>
      <c r="N5259" s="19" t="n">
        <v>1.89746529035864</v>
      </c>
      <c r="O5259" s="19" t="n">
        <v>1.25906469206162</v>
      </c>
      <c r="P5259" s="19" t="n">
        <v>1.02428487374029</v>
      </c>
      <c r="Q5259" s="17" t="s">
        <v>31</v>
      </c>
      <c r="R5259" s="5" t="str">
        <f aca="false">IF(OR(Q5259="Steel plate",Q5259="Concrete jacket"),"Steel plate or jacket",Q5259)</f>
        <v>Polymer laminate</v>
      </c>
      <c r="S5259" s="5" t="str">
        <f aca="false">IF(O5259&lt;='Tree rules'!$C$4,IF(N5259&lt;='Tree rules'!$C$5,IF(P5259&lt;='Tree rules'!$C$7,"Monitor","Polymer laminate"),IF(P5259&lt;='Tree rules'!$C$8,"Seal cracks","Polymer laminate")),IF(O5259&lt;='Tree rules'!$C$6,IF(P5259&lt;='Tree rules'!$C$9,"Polymer laminate","Steel plate or jacket"),IF(L5259&lt;='Tree rules'!$C$10,"Steel plate or jacket","Polymer laminate")))</f>
        <v>Polymer laminate</v>
      </c>
      <c r="T5259" s="5" t="str">
        <f aca="false">IF(S5259=R5259,"Yes","No")</f>
        <v>Yes</v>
      </c>
    </row>
    <row r="5260" customFormat="false" ht="15" hidden="false" customHeight="false" outlineLevel="0" collapsed="false">
      <c r="A5260" s="15" t="n">
        <v>7498</v>
      </c>
      <c r="B5260" s="16" t="n">
        <v>6.43999524675163</v>
      </c>
      <c r="C5260" s="15" t="n">
        <v>230</v>
      </c>
      <c r="D5260" s="15" t="n">
        <v>625</v>
      </c>
      <c r="E5260" s="15" t="n">
        <v>20</v>
      </c>
      <c r="F5260" s="16" t="n">
        <v>0.710178431223674</v>
      </c>
      <c r="G5260" s="17" t="s">
        <v>103</v>
      </c>
      <c r="H5260" s="18" t="n">
        <v>0.2</v>
      </c>
      <c r="I5260" s="18" t="n">
        <v>1</v>
      </c>
      <c r="J5260" s="19" t="n">
        <v>0.857971775085173</v>
      </c>
      <c r="K5260" s="19" t="n">
        <v>0.638024790829481</v>
      </c>
      <c r="L5260" s="16" t="n">
        <v>11.1611702716666</v>
      </c>
      <c r="M5260" s="19" t="n">
        <v>0.597025017270421</v>
      </c>
      <c r="N5260" s="19" t="n">
        <v>0.864715285760997</v>
      </c>
      <c r="O5260" s="19" t="n">
        <v>0.857971775085173</v>
      </c>
      <c r="P5260" s="19" t="n">
        <v>0.611348793738463</v>
      </c>
      <c r="Q5260" s="17" t="s">
        <v>29</v>
      </c>
      <c r="R5260" s="5" t="str">
        <f aca="false">IF(OR(Q5260="Steel plate",Q5260="Concrete jacket"),"Steel plate or jacket",Q5260)</f>
        <v>Monitor</v>
      </c>
      <c r="S5260" s="5" t="str">
        <f aca="false">IF(O5260&lt;='Tree rules'!$C$4,IF(N5260&lt;='Tree rules'!$C$5,IF(P5260&lt;='Tree rules'!$C$7,"Monitor","Polymer laminate"),IF(P5260&lt;='Tree rules'!$C$8,"Seal cracks","Polymer laminate")),IF(O5260&lt;='Tree rules'!$C$6,IF(P5260&lt;='Tree rules'!$C$9,"Polymer laminate","Steel plate or jacket"),IF(L5260&lt;='Tree rules'!$C$10,"Steel plate or jacket","Polymer laminate")))</f>
        <v>Monitor</v>
      </c>
      <c r="T5260" s="5" t="str">
        <f aca="false">IF(S5260=R5260,"Yes","No")</f>
        <v>Yes</v>
      </c>
    </row>
    <row r="5261" customFormat="false" ht="15" hidden="false" customHeight="false" outlineLevel="0" collapsed="false">
      <c r="A5261" s="15" t="n">
        <v>7499</v>
      </c>
      <c r="B5261" s="16" t="n">
        <v>5.7242381365632</v>
      </c>
      <c r="C5261" s="15" t="n">
        <v>300</v>
      </c>
      <c r="D5261" s="15" t="n">
        <v>550</v>
      </c>
      <c r="E5261" s="15" t="n">
        <v>30</v>
      </c>
      <c r="F5261" s="16" t="n">
        <v>0.834420359519201</v>
      </c>
      <c r="G5261" s="17" t="s">
        <v>101</v>
      </c>
      <c r="H5261" s="18" t="n">
        <v>0.3</v>
      </c>
      <c r="I5261" s="18" t="n">
        <v>1</v>
      </c>
      <c r="J5261" s="19" t="n">
        <v>0.90844624235823</v>
      </c>
      <c r="K5261" s="19" t="n">
        <v>0.522637869321452</v>
      </c>
      <c r="L5261" s="16" t="n">
        <v>11.4028648138709</v>
      </c>
      <c r="M5261" s="19" t="n">
        <v>0.754150732812614</v>
      </c>
      <c r="N5261" s="19" t="n">
        <v>0.619263626900962</v>
      </c>
      <c r="O5261" s="19" t="n">
        <v>0.90844624235823</v>
      </c>
      <c r="P5261" s="19" t="n">
        <v>0.478134254202789</v>
      </c>
      <c r="Q5261" s="17" t="s">
        <v>29</v>
      </c>
      <c r="R5261" s="5" t="str">
        <f aca="false">IF(OR(Q5261="Steel plate",Q5261="Concrete jacket"),"Steel plate or jacket",Q5261)</f>
        <v>Monitor</v>
      </c>
      <c r="S5261" s="5" t="str">
        <f aca="false">IF(O5261&lt;='Tree rules'!$C$4,IF(N5261&lt;='Tree rules'!$C$5,IF(P5261&lt;='Tree rules'!$C$7,"Monitor","Polymer laminate"),IF(P5261&lt;='Tree rules'!$C$8,"Seal cracks","Polymer laminate")),IF(O5261&lt;='Tree rules'!$C$6,IF(P5261&lt;='Tree rules'!$C$9,"Polymer laminate","Steel plate or jacket"),IF(L5261&lt;='Tree rules'!$C$10,"Steel plate or jacket","Polymer laminate")))</f>
        <v>Monitor</v>
      </c>
      <c r="T5261" s="5" t="str">
        <f aca="false">IF(S5261=R5261,"Yes","No")</f>
        <v>Yes</v>
      </c>
    </row>
    <row r="5262" customFormat="false" ht="15" hidden="false" customHeight="false" outlineLevel="0" collapsed="false">
      <c r="A5262" s="15" t="n">
        <v>7500</v>
      </c>
      <c r="B5262" s="16" t="n">
        <v>3.84219522066338</v>
      </c>
      <c r="C5262" s="15" t="n">
        <v>300</v>
      </c>
      <c r="D5262" s="15" t="n">
        <v>325</v>
      </c>
      <c r="E5262" s="15" t="n">
        <v>20</v>
      </c>
      <c r="F5262" s="16" t="n">
        <v>0.67080270183412</v>
      </c>
      <c r="G5262" s="17" t="s">
        <v>101</v>
      </c>
      <c r="H5262" s="18" t="n">
        <v>0.3</v>
      </c>
      <c r="I5262" s="18" t="n">
        <v>2</v>
      </c>
      <c r="J5262" s="19" t="n">
        <v>0.906839008709406</v>
      </c>
      <c r="K5262" s="19" t="n">
        <v>0.6034276448347</v>
      </c>
      <c r="L5262" s="16" t="n">
        <v>13.6732926002256</v>
      </c>
      <c r="M5262" s="19" t="n">
        <v>0.477406699334569</v>
      </c>
      <c r="N5262" s="19" t="n">
        <v>0.884545898383985</v>
      </c>
      <c r="O5262" s="19" t="n">
        <v>1.26646629014906</v>
      </c>
      <c r="P5262" s="19" t="n">
        <v>0.900567564691283</v>
      </c>
      <c r="Q5262" s="17" t="s">
        <v>31</v>
      </c>
      <c r="R5262" s="5" t="str">
        <f aca="false">IF(OR(Q5262="Steel plate",Q5262="Concrete jacket"),"Steel plate or jacket",Q5262)</f>
        <v>Polymer laminate</v>
      </c>
      <c r="S5262" s="5" t="str">
        <f aca="false">IF(O5262&lt;='Tree rules'!$C$4,IF(N5262&lt;='Tree rules'!$C$5,IF(P5262&lt;='Tree rules'!$C$7,"Monitor","Polymer laminate"),IF(P5262&lt;='Tree rules'!$C$8,"Seal cracks","Polymer laminate")),IF(O5262&lt;='Tree rules'!$C$6,IF(P5262&lt;='Tree rules'!$C$9,"Polymer laminate","Steel plate or jacket"),IF(L5262&lt;='Tree rules'!$C$10,"Steel plate or jacket","Polymer laminate")))</f>
        <v>Polymer laminate</v>
      </c>
      <c r="T5262" s="5" t="str">
        <f aca="false">IF(S5262=R5262,"Yes","No")</f>
        <v>Yes</v>
      </c>
    </row>
    <row r="5263" customFormat="false" ht="15" hidden="false" customHeight="false" outlineLevel="0" collapsed="false">
      <c r="A5263" s="15" t="n">
        <v>7501</v>
      </c>
      <c r="B5263" s="16" t="n">
        <v>4.86512075727574</v>
      </c>
      <c r="C5263" s="15" t="n">
        <v>300</v>
      </c>
      <c r="D5263" s="15" t="n">
        <v>425</v>
      </c>
      <c r="E5263" s="15" t="n">
        <v>30</v>
      </c>
      <c r="F5263" s="16" t="n">
        <v>0.884177351933803</v>
      </c>
      <c r="G5263" s="17" t="s">
        <v>101</v>
      </c>
      <c r="H5263" s="18" t="n">
        <v>0.3</v>
      </c>
      <c r="I5263" s="18" t="n">
        <v>2</v>
      </c>
      <c r="J5263" s="19" t="n">
        <v>0.85467092026545</v>
      </c>
      <c r="K5263" s="19" t="n">
        <v>0.500276684270488</v>
      </c>
      <c r="L5263" s="16" t="n">
        <v>12.836730230279</v>
      </c>
      <c r="M5263" s="19" t="n">
        <v>0.642792446235411</v>
      </c>
      <c r="N5263" s="19" t="n">
        <v>0.871648042336403</v>
      </c>
      <c r="O5263" s="19" t="n">
        <v>1.28176990639809</v>
      </c>
      <c r="P5263" s="19" t="n">
        <v>0.708904889460753</v>
      </c>
      <c r="Q5263" s="17" t="s">
        <v>31</v>
      </c>
      <c r="R5263" s="5" t="str">
        <f aca="false">IF(OR(Q5263="Steel plate",Q5263="Concrete jacket"),"Steel plate or jacket",Q5263)</f>
        <v>Polymer laminate</v>
      </c>
      <c r="S5263" s="5" t="str">
        <f aca="false">IF(O5263&lt;='Tree rules'!$C$4,IF(N5263&lt;='Tree rules'!$C$5,IF(P5263&lt;='Tree rules'!$C$7,"Monitor","Polymer laminate"),IF(P5263&lt;='Tree rules'!$C$8,"Seal cracks","Polymer laminate")),IF(O5263&lt;='Tree rules'!$C$6,IF(P5263&lt;='Tree rules'!$C$9,"Polymer laminate","Steel plate or jacket"),IF(L5263&lt;='Tree rules'!$C$10,"Steel plate or jacket","Polymer laminate")))</f>
        <v>Polymer laminate</v>
      </c>
      <c r="T5263" s="5" t="str">
        <f aca="false">IF(S5263=R5263,"Yes","No")</f>
        <v>Yes</v>
      </c>
    </row>
    <row r="5264" customFormat="false" ht="15" hidden="false" customHeight="false" outlineLevel="0" collapsed="false">
      <c r="A5264" s="15" t="n">
        <v>7502</v>
      </c>
      <c r="B5264" s="16" t="n">
        <v>3.03046416713753</v>
      </c>
      <c r="C5264" s="15" t="n">
        <v>300</v>
      </c>
      <c r="D5264" s="15" t="n">
        <v>300</v>
      </c>
      <c r="E5264" s="15" t="n">
        <v>20</v>
      </c>
      <c r="F5264" s="16" t="n">
        <v>0.560842203151316</v>
      </c>
      <c r="G5264" s="17" t="s">
        <v>102</v>
      </c>
      <c r="H5264" s="18" t="n">
        <v>0.1</v>
      </c>
      <c r="I5264" s="18" t="n">
        <v>1</v>
      </c>
      <c r="J5264" s="19" t="n">
        <v>0.928797119148337</v>
      </c>
      <c r="K5264" s="19" t="n">
        <v>0.481085459524392</v>
      </c>
      <c r="L5264" s="16" t="n">
        <v>12.6797663896968</v>
      </c>
      <c r="M5264" s="19" t="n">
        <v>0.40113076414216</v>
      </c>
      <c r="N5264" s="19" t="n">
        <v>3.46307236189635</v>
      </c>
      <c r="O5264" s="19" t="n">
        <v>0.928797119148337</v>
      </c>
      <c r="P5264" s="19" t="n">
        <v>0.520121183755251</v>
      </c>
      <c r="Q5264" s="17" t="s">
        <v>30</v>
      </c>
      <c r="R5264" s="5" t="str">
        <f aca="false">IF(OR(Q5264="Steel plate",Q5264="Concrete jacket"),"Steel plate or jacket",Q5264)</f>
        <v>Seal cracks</v>
      </c>
      <c r="S5264" s="5" t="str">
        <f aca="false">IF(O5264&lt;='Tree rules'!$C$4,IF(N5264&lt;='Tree rules'!$C$5,IF(P5264&lt;='Tree rules'!$C$7,"Monitor","Polymer laminate"),IF(P5264&lt;='Tree rules'!$C$8,"Seal cracks","Polymer laminate")),IF(O5264&lt;='Tree rules'!$C$6,IF(P5264&lt;='Tree rules'!$C$9,"Polymer laminate","Steel plate or jacket"),IF(L5264&lt;='Tree rules'!$C$10,"Steel plate or jacket","Polymer laminate")))</f>
        <v>Seal cracks</v>
      </c>
      <c r="T5264" s="5" t="str">
        <f aca="false">IF(S5264=R5264,"Yes","No")</f>
        <v>Yes</v>
      </c>
    </row>
    <row r="5265" customFormat="false" ht="15" hidden="false" customHeight="false" outlineLevel="0" collapsed="false">
      <c r="A5265" s="15" t="n">
        <v>7503</v>
      </c>
      <c r="B5265" s="16" t="n">
        <v>3.4698788800993</v>
      </c>
      <c r="C5265" s="15" t="n">
        <v>230</v>
      </c>
      <c r="D5265" s="15" t="n">
        <v>300</v>
      </c>
      <c r="E5265" s="15" t="n">
        <v>25</v>
      </c>
      <c r="F5265" s="16" t="n">
        <v>0.688332522525665</v>
      </c>
      <c r="G5265" s="17" t="s">
        <v>103</v>
      </c>
      <c r="H5265" s="18" t="n">
        <v>0.2</v>
      </c>
      <c r="I5265" s="18" t="n">
        <v>1</v>
      </c>
      <c r="J5265" s="19" t="n">
        <v>0.913964415861081</v>
      </c>
      <c r="K5265" s="19" t="n">
        <v>0.516897594725261</v>
      </c>
      <c r="L5265" s="16" t="n">
        <v>13.6609404728319</v>
      </c>
      <c r="M5265" s="19" t="n">
        <v>0.413820392100691</v>
      </c>
      <c r="N5265" s="19" t="n">
        <v>1.31243786966487</v>
      </c>
      <c r="O5265" s="19" t="n">
        <v>0.913964415861081</v>
      </c>
      <c r="P5265" s="19" t="n">
        <v>0.717228357773998</v>
      </c>
      <c r="Q5265" s="17" t="s">
        <v>30</v>
      </c>
      <c r="R5265" s="5" t="str">
        <f aca="false">IF(OR(Q5265="Steel plate",Q5265="Concrete jacket"),"Steel plate or jacket",Q5265)</f>
        <v>Seal cracks</v>
      </c>
      <c r="S5265" s="5" t="str">
        <f aca="false">IF(O5265&lt;='Tree rules'!$C$4,IF(N5265&lt;='Tree rules'!$C$5,IF(P5265&lt;='Tree rules'!$C$7,"Monitor","Polymer laminate"),IF(P5265&lt;='Tree rules'!$C$8,"Seal cracks","Polymer laminate")),IF(O5265&lt;='Tree rules'!$C$6,IF(P5265&lt;='Tree rules'!$C$9,"Polymer laminate","Steel plate or jacket"),IF(L5265&lt;='Tree rules'!$C$10,"Steel plate or jacket","Polymer laminate")))</f>
        <v>Seal cracks</v>
      </c>
      <c r="T5265" s="5" t="str">
        <f aca="false">IF(S5265=R5265,"Yes","No")</f>
        <v>Yes</v>
      </c>
    </row>
    <row r="5266" customFormat="false" ht="15" hidden="false" customHeight="false" outlineLevel="0" collapsed="false">
      <c r="A5266" s="15" t="n">
        <v>7504</v>
      </c>
      <c r="B5266" s="16" t="n">
        <v>3.80977725117791</v>
      </c>
      <c r="C5266" s="15" t="n">
        <v>230</v>
      </c>
      <c r="D5266" s="15" t="n">
        <v>350</v>
      </c>
      <c r="E5266" s="15" t="n">
        <v>25</v>
      </c>
      <c r="F5266" s="16" t="n">
        <v>0.575119936583944</v>
      </c>
      <c r="G5266" s="17" t="s">
        <v>101</v>
      </c>
      <c r="H5266" s="18" t="n">
        <v>0.3</v>
      </c>
      <c r="I5266" s="18" t="n">
        <v>2</v>
      </c>
      <c r="J5266" s="19" t="n">
        <v>0.865061656387303</v>
      </c>
      <c r="K5266" s="19" t="n">
        <v>0.548147182751071</v>
      </c>
      <c r="L5266" s="16" t="n">
        <v>12.5321620104536</v>
      </c>
      <c r="M5266" s="19" t="n">
        <v>0.890602197874291</v>
      </c>
      <c r="N5266" s="19" t="n">
        <v>1.10734775519908</v>
      </c>
      <c r="O5266" s="19" t="n">
        <v>1.25594220291993</v>
      </c>
      <c r="P5266" s="19" t="n">
        <v>0.35631787346617</v>
      </c>
      <c r="Q5266" s="17" t="s">
        <v>31</v>
      </c>
      <c r="R5266" s="5" t="str">
        <f aca="false">IF(OR(Q5266="Steel plate",Q5266="Concrete jacket"),"Steel plate or jacket",Q5266)</f>
        <v>Polymer laminate</v>
      </c>
      <c r="S5266" s="5" t="str">
        <f aca="false">IF(O5266&lt;='Tree rules'!$C$4,IF(N5266&lt;='Tree rules'!$C$5,IF(P5266&lt;='Tree rules'!$C$7,"Monitor","Polymer laminate"),IF(P5266&lt;='Tree rules'!$C$8,"Seal cracks","Polymer laminate")),IF(O5266&lt;='Tree rules'!$C$6,IF(P5266&lt;='Tree rules'!$C$9,"Polymer laminate","Steel plate or jacket"),IF(L5266&lt;='Tree rules'!$C$10,"Steel plate or jacket","Polymer laminate")))</f>
        <v>Polymer laminate</v>
      </c>
      <c r="T5266" s="5" t="str">
        <f aca="false">IF(S5266=R5266,"Yes","No")</f>
        <v>Yes</v>
      </c>
    </row>
    <row r="5267" customFormat="false" ht="15" hidden="false" customHeight="false" outlineLevel="0" collapsed="false">
      <c r="A5267" s="15" t="n">
        <v>7505</v>
      </c>
      <c r="B5267" s="16" t="n">
        <v>3.47476656416495</v>
      </c>
      <c r="C5267" s="15" t="n">
        <v>300</v>
      </c>
      <c r="D5267" s="15" t="n">
        <v>325</v>
      </c>
      <c r="E5267" s="15" t="n">
        <v>25</v>
      </c>
      <c r="F5267" s="16" t="n">
        <v>0.756099314943392</v>
      </c>
      <c r="G5267" s="17" t="s">
        <v>103</v>
      </c>
      <c r="H5267" s="18" t="n">
        <v>0.2</v>
      </c>
      <c r="I5267" s="18" t="n">
        <v>2</v>
      </c>
      <c r="J5267" s="19" t="n">
        <v>0.973435949899386</v>
      </c>
      <c r="K5267" s="19" t="n">
        <v>0.459476445079583</v>
      </c>
      <c r="L5267" s="16" t="n">
        <v>12.5442836251442</v>
      </c>
      <c r="M5267" s="19" t="n">
        <v>0.438337058163787</v>
      </c>
      <c r="N5267" s="19" t="n">
        <v>2.57190645823512</v>
      </c>
      <c r="O5267" s="19" t="n">
        <v>1.49960101002634</v>
      </c>
      <c r="P5267" s="19" t="n">
        <v>0.911652112671095</v>
      </c>
      <c r="Q5267" s="17" t="s">
        <v>31</v>
      </c>
      <c r="R5267" s="5" t="str">
        <f aca="false">IF(OR(Q5267="Steel plate",Q5267="Concrete jacket"),"Steel plate or jacket",Q5267)</f>
        <v>Polymer laminate</v>
      </c>
      <c r="S5267" s="5" t="str">
        <f aca="false">IF(O5267&lt;='Tree rules'!$C$4,IF(N5267&lt;='Tree rules'!$C$5,IF(P5267&lt;='Tree rules'!$C$7,"Monitor","Polymer laminate"),IF(P5267&lt;='Tree rules'!$C$8,"Seal cracks","Polymer laminate")),IF(O5267&lt;='Tree rules'!$C$6,IF(P5267&lt;='Tree rules'!$C$9,"Polymer laminate","Steel plate or jacket"),IF(L5267&lt;='Tree rules'!$C$10,"Steel plate or jacket","Polymer laminate")))</f>
        <v>Steel plate or jacket</v>
      </c>
      <c r="T5267" s="5" t="str">
        <f aca="false">IF(S5267=R5267,"Yes","No")</f>
        <v>No</v>
      </c>
    </row>
    <row r="5268" customFormat="false" ht="15" hidden="false" customHeight="false" outlineLevel="0" collapsed="false">
      <c r="A5268" s="15" t="n">
        <v>7506</v>
      </c>
      <c r="B5268" s="16" t="n">
        <v>6.06460669893768</v>
      </c>
      <c r="C5268" s="15" t="n">
        <v>230</v>
      </c>
      <c r="D5268" s="15" t="n">
        <v>475</v>
      </c>
      <c r="E5268" s="15" t="n">
        <v>20</v>
      </c>
      <c r="F5268" s="16" t="n">
        <v>0.639770421258486</v>
      </c>
      <c r="G5268" s="17" t="s">
        <v>103</v>
      </c>
      <c r="H5268" s="18" t="n">
        <v>0.2</v>
      </c>
      <c r="I5268" s="18" t="n">
        <v>1</v>
      </c>
      <c r="J5268" s="19" t="n">
        <v>0.866311760716993</v>
      </c>
      <c r="K5268" s="19" t="n">
        <v>0.452662457875761</v>
      </c>
      <c r="L5268" s="16" t="n">
        <v>14.2028259928283</v>
      </c>
      <c r="M5268" s="19" t="n">
        <v>0.320972742338292</v>
      </c>
      <c r="N5268" s="19" t="n">
        <v>1.27760038301343</v>
      </c>
      <c r="O5268" s="19" t="n">
        <v>0.866311760716993</v>
      </c>
      <c r="P5268" s="19" t="n">
        <v>1.04559429993249</v>
      </c>
      <c r="Q5268" s="17" t="s">
        <v>31</v>
      </c>
      <c r="R5268" s="5" t="str">
        <f aca="false">IF(OR(Q5268="Steel plate",Q5268="Concrete jacket"),"Steel plate or jacket",Q5268)</f>
        <v>Polymer laminate</v>
      </c>
      <c r="S5268" s="5" t="str">
        <f aca="false">IF(O5268&lt;='Tree rules'!$C$4,IF(N5268&lt;='Tree rules'!$C$5,IF(P5268&lt;='Tree rules'!$C$7,"Monitor","Polymer laminate"),IF(P5268&lt;='Tree rules'!$C$8,"Seal cracks","Polymer laminate")),IF(O5268&lt;='Tree rules'!$C$6,IF(P5268&lt;='Tree rules'!$C$9,"Polymer laminate","Steel plate or jacket"),IF(L5268&lt;='Tree rules'!$C$10,"Steel plate or jacket","Polymer laminate")))</f>
        <v>Polymer laminate</v>
      </c>
      <c r="T5268" s="5" t="str">
        <f aca="false">IF(S5268=R5268,"Yes","No")</f>
        <v>Yes</v>
      </c>
    </row>
    <row r="5269" customFormat="false" ht="15" hidden="false" customHeight="false" outlineLevel="0" collapsed="false">
      <c r="A5269" s="15" t="n">
        <v>7507</v>
      </c>
      <c r="B5269" s="16" t="n">
        <v>4.77855982759148</v>
      </c>
      <c r="C5269" s="15" t="n">
        <v>300</v>
      </c>
      <c r="D5269" s="15" t="n">
        <v>375</v>
      </c>
      <c r="E5269" s="15" t="n">
        <v>20</v>
      </c>
      <c r="F5269" s="16" t="n">
        <v>0.640487798897002</v>
      </c>
      <c r="G5269" s="17" t="s">
        <v>103</v>
      </c>
      <c r="H5269" s="18" t="n">
        <v>0.2</v>
      </c>
      <c r="I5269" s="18" t="n">
        <v>2</v>
      </c>
      <c r="J5269" s="19" t="n">
        <v>0.869836048666733</v>
      </c>
      <c r="K5269" s="19" t="n">
        <v>0.588785899585726</v>
      </c>
      <c r="L5269" s="16" t="n">
        <v>14.6133328060902</v>
      </c>
      <c r="M5269" s="19" t="n">
        <v>0.927474147217159</v>
      </c>
      <c r="N5269" s="19" t="n">
        <v>1.91885536896184</v>
      </c>
      <c r="O5269" s="19" t="n">
        <v>1.22752489692713</v>
      </c>
      <c r="P5269" s="19" t="n">
        <v>0.496050781781496</v>
      </c>
      <c r="Q5269" s="17" t="s">
        <v>31</v>
      </c>
      <c r="R5269" s="5" t="str">
        <f aca="false">IF(OR(Q5269="Steel plate",Q5269="Concrete jacket"),"Steel plate or jacket",Q5269)</f>
        <v>Polymer laminate</v>
      </c>
      <c r="S5269" s="5" t="str">
        <f aca="false">IF(O5269&lt;='Tree rules'!$C$4,IF(N5269&lt;='Tree rules'!$C$5,IF(P5269&lt;='Tree rules'!$C$7,"Monitor","Polymer laminate"),IF(P5269&lt;='Tree rules'!$C$8,"Seal cracks","Polymer laminate")),IF(O5269&lt;='Tree rules'!$C$6,IF(P5269&lt;='Tree rules'!$C$9,"Polymer laminate","Steel plate or jacket"),IF(L5269&lt;='Tree rules'!$C$10,"Steel plate or jacket","Polymer laminate")))</f>
        <v>Polymer laminate</v>
      </c>
      <c r="T5269" s="5" t="str">
        <f aca="false">IF(S5269=R5269,"Yes","No")</f>
        <v>Yes</v>
      </c>
    </row>
    <row r="5270" customFormat="false" ht="15" hidden="false" customHeight="false" outlineLevel="0" collapsed="false">
      <c r="A5270" s="15" t="n">
        <v>7511</v>
      </c>
      <c r="B5270" s="16" t="n">
        <v>5.07186918461781</v>
      </c>
      <c r="C5270" s="15" t="n">
        <v>230</v>
      </c>
      <c r="D5270" s="15" t="n">
        <v>475</v>
      </c>
      <c r="E5270" s="15" t="n">
        <v>30</v>
      </c>
      <c r="F5270" s="16" t="n">
        <v>0.994594550524418</v>
      </c>
      <c r="G5270" s="17" t="s">
        <v>102</v>
      </c>
      <c r="H5270" s="18" t="n">
        <v>0.1</v>
      </c>
      <c r="I5270" s="18" t="n">
        <v>2</v>
      </c>
      <c r="J5270" s="19" t="n">
        <v>0.859188158473218</v>
      </c>
      <c r="K5270" s="19" t="n">
        <v>0.587439620079726</v>
      </c>
      <c r="L5270" s="16" t="n">
        <v>12.3103620985869</v>
      </c>
      <c r="M5270" s="19" t="n">
        <v>0.94923502986368</v>
      </c>
      <c r="N5270" s="19" t="n">
        <v>3.21508257835344</v>
      </c>
      <c r="O5270" s="19" t="n">
        <v>1.21365515155593</v>
      </c>
      <c r="P5270" s="19" t="n">
        <v>0.499686399993129</v>
      </c>
      <c r="Q5270" s="17" t="s">
        <v>31</v>
      </c>
      <c r="R5270" s="5" t="str">
        <f aca="false">IF(OR(Q5270="Steel plate",Q5270="Concrete jacket"),"Steel plate or jacket",Q5270)</f>
        <v>Polymer laminate</v>
      </c>
      <c r="S5270" s="5" t="str">
        <f aca="false">IF(O5270&lt;='Tree rules'!$C$4,IF(N5270&lt;='Tree rules'!$C$5,IF(P5270&lt;='Tree rules'!$C$7,"Monitor","Polymer laminate"),IF(P5270&lt;='Tree rules'!$C$8,"Seal cracks","Polymer laminate")),IF(O5270&lt;='Tree rules'!$C$6,IF(P5270&lt;='Tree rules'!$C$9,"Polymer laminate","Steel plate or jacket"),IF(L5270&lt;='Tree rules'!$C$10,"Steel plate or jacket","Polymer laminate")))</f>
        <v>Polymer laminate</v>
      </c>
      <c r="T5270" s="5" t="str">
        <f aca="false">IF(S5270=R5270,"Yes","No")</f>
        <v>Yes</v>
      </c>
    </row>
    <row r="5271" customFormat="false" ht="15" hidden="false" customHeight="false" outlineLevel="0" collapsed="false">
      <c r="A5271" s="15" t="n">
        <v>7512</v>
      </c>
      <c r="B5271" s="16" t="n">
        <v>3.62709619062222</v>
      </c>
      <c r="C5271" s="15" t="n">
        <v>230</v>
      </c>
      <c r="D5271" s="15" t="n">
        <v>350</v>
      </c>
      <c r="E5271" s="15" t="n">
        <v>30</v>
      </c>
      <c r="F5271" s="16" t="n">
        <v>0.862679904875916</v>
      </c>
      <c r="G5271" s="17" t="s">
        <v>103</v>
      </c>
      <c r="H5271" s="18" t="n">
        <v>0.2</v>
      </c>
      <c r="I5271" s="18" t="n">
        <v>1</v>
      </c>
      <c r="J5271" s="19" t="n">
        <v>0.913882989631387</v>
      </c>
      <c r="K5271" s="19" t="n">
        <v>0.517676707348392</v>
      </c>
      <c r="L5271" s="16" t="n">
        <v>11.931237469152</v>
      </c>
      <c r="M5271" s="19" t="n">
        <v>0.335960676504766</v>
      </c>
      <c r="N5271" s="19" t="n">
        <v>1.06069291354611</v>
      </c>
      <c r="O5271" s="19" t="n">
        <v>0.913882989631387</v>
      </c>
      <c r="P5271" s="19" t="n">
        <v>0.93900218177586</v>
      </c>
      <c r="Q5271" s="17" t="s">
        <v>30</v>
      </c>
      <c r="R5271" s="5" t="str">
        <f aca="false">IF(OR(Q5271="Steel plate",Q5271="Concrete jacket"),"Steel plate or jacket",Q5271)</f>
        <v>Seal cracks</v>
      </c>
      <c r="S5271" s="5" t="str">
        <f aca="false">IF(O5271&lt;='Tree rules'!$C$4,IF(N5271&lt;='Tree rules'!$C$5,IF(P5271&lt;='Tree rules'!$C$7,"Monitor","Polymer laminate"),IF(P5271&lt;='Tree rules'!$C$8,"Seal cracks","Polymer laminate")),IF(O5271&lt;='Tree rules'!$C$6,IF(P5271&lt;='Tree rules'!$C$9,"Polymer laminate","Steel plate or jacket"),IF(L5271&lt;='Tree rules'!$C$10,"Steel plate or jacket","Polymer laminate")))</f>
        <v>Seal cracks</v>
      </c>
      <c r="T5271" s="5" t="str">
        <f aca="false">IF(S5271=R5271,"Yes","No")</f>
        <v>Yes</v>
      </c>
    </row>
    <row r="5272" customFormat="false" ht="15" hidden="false" customHeight="false" outlineLevel="0" collapsed="false">
      <c r="A5272" s="15" t="n">
        <v>7513</v>
      </c>
      <c r="B5272" s="16" t="n">
        <v>3.5226839065813</v>
      </c>
      <c r="C5272" s="15" t="n">
        <v>300</v>
      </c>
      <c r="D5272" s="15" t="n">
        <v>300</v>
      </c>
      <c r="E5272" s="15" t="n">
        <v>30</v>
      </c>
      <c r="F5272" s="16" t="n">
        <v>0.736310778185108</v>
      </c>
      <c r="G5272" s="17" t="s">
        <v>103</v>
      </c>
      <c r="H5272" s="18" t="n">
        <v>0.2</v>
      </c>
      <c r="I5272" s="18" t="n">
        <v>1</v>
      </c>
      <c r="J5272" s="19" t="n">
        <v>0.881006516187171</v>
      </c>
      <c r="K5272" s="19" t="n">
        <v>0.409126384354556</v>
      </c>
      <c r="L5272" s="16" t="n">
        <v>13.7604840100832</v>
      </c>
      <c r="M5272" s="19" t="n">
        <v>0.672171451448616</v>
      </c>
      <c r="N5272" s="19" t="n">
        <v>0.892441346784989</v>
      </c>
      <c r="O5272" s="19" t="n">
        <v>0.881006516187171</v>
      </c>
      <c r="P5272" s="19" t="n">
        <v>0.421461492452179</v>
      </c>
      <c r="Q5272" s="17" t="s">
        <v>29</v>
      </c>
      <c r="R5272" s="5" t="str">
        <f aca="false">IF(OR(Q5272="Steel plate",Q5272="Concrete jacket"),"Steel plate or jacket",Q5272)</f>
        <v>Monitor</v>
      </c>
      <c r="S5272" s="5" t="str">
        <f aca="false">IF(O5272&lt;='Tree rules'!$C$4,IF(N5272&lt;='Tree rules'!$C$5,IF(P5272&lt;='Tree rules'!$C$7,"Monitor","Polymer laminate"),IF(P5272&lt;='Tree rules'!$C$8,"Seal cracks","Polymer laminate")),IF(O5272&lt;='Tree rules'!$C$6,IF(P5272&lt;='Tree rules'!$C$9,"Polymer laminate","Steel plate or jacket"),IF(L5272&lt;='Tree rules'!$C$10,"Steel plate or jacket","Polymer laminate")))</f>
        <v>Monitor</v>
      </c>
      <c r="T5272" s="5" t="str">
        <f aca="false">IF(S5272=R5272,"Yes","No")</f>
        <v>Yes</v>
      </c>
    </row>
    <row r="5273" customFormat="false" ht="15" hidden="false" customHeight="false" outlineLevel="0" collapsed="false">
      <c r="A5273" s="15" t="n">
        <v>7514</v>
      </c>
      <c r="B5273" s="16" t="n">
        <v>7.2808915469036</v>
      </c>
      <c r="C5273" s="15" t="n">
        <v>300</v>
      </c>
      <c r="D5273" s="15" t="n">
        <v>675</v>
      </c>
      <c r="E5273" s="15" t="n">
        <v>20</v>
      </c>
      <c r="F5273" s="16" t="n">
        <v>0.63930661313115</v>
      </c>
      <c r="G5273" s="17" t="s">
        <v>101</v>
      </c>
      <c r="H5273" s="18" t="n">
        <v>0.3</v>
      </c>
      <c r="I5273" s="18" t="n">
        <v>1.5</v>
      </c>
      <c r="J5273" s="19" t="n">
        <v>0.964780490864827</v>
      </c>
      <c r="K5273" s="19" t="n">
        <v>0.498072864226058</v>
      </c>
      <c r="L5273" s="16" t="n">
        <v>11.5753442717068</v>
      </c>
      <c r="M5273" s="19" t="n">
        <v>0.875294140628583</v>
      </c>
      <c r="N5273" s="19" t="n">
        <v>0.690283318211924</v>
      </c>
      <c r="O5273" s="19" t="n">
        <v>1.20690524508001</v>
      </c>
      <c r="P5273" s="19" t="n">
        <v>0.477483895333314</v>
      </c>
      <c r="Q5273" s="17" t="s">
        <v>31</v>
      </c>
      <c r="R5273" s="5" t="str">
        <f aca="false">IF(OR(Q5273="Steel plate",Q5273="Concrete jacket"),"Steel plate or jacket",Q5273)</f>
        <v>Polymer laminate</v>
      </c>
      <c r="S5273" s="5" t="str">
        <f aca="false">IF(O5273&lt;='Tree rules'!$C$4,IF(N5273&lt;='Tree rules'!$C$5,IF(P5273&lt;='Tree rules'!$C$7,"Monitor","Polymer laminate"),IF(P5273&lt;='Tree rules'!$C$8,"Seal cracks","Polymer laminate")),IF(O5273&lt;='Tree rules'!$C$6,IF(P5273&lt;='Tree rules'!$C$9,"Polymer laminate","Steel plate or jacket"),IF(L5273&lt;='Tree rules'!$C$10,"Steel plate or jacket","Polymer laminate")))</f>
        <v>Polymer laminate</v>
      </c>
      <c r="T5273" s="5" t="str">
        <f aca="false">IF(S5273=R5273,"Yes","No")</f>
        <v>Yes</v>
      </c>
    </row>
    <row r="5274" customFormat="false" ht="15" hidden="false" customHeight="false" outlineLevel="0" collapsed="false">
      <c r="A5274" s="15" t="n">
        <v>7516</v>
      </c>
      <c r="B5274" s="16" t="n">
        <v>3.92719763510899</v>
      </c>
      <c r="C5274" s="15" t="n">
        <v>300</v>
      </c>
      <c r="D5274" s="15" t="n">
        <v>350</v>
      </c>
      <c r="E5274" s="15" t="n">
        <v>30</v>
      </c>
      <c r="F5274" s="16" t="n">
        <v>0.729754391077768</v>
      </c>
      <c r="G5274" s="17" t="s">
        <v>102</v>
      </c>
      <c r="H5274" s="18" t="n">
        <v>0.1</v>
      </c>
      <c r="I5274" s="18" t="n">
        <v>1</v>
      </c>
      <c r="J5274" s="19" t="n">
        <v>0.93136100051493</v>
      </c>
      <c r="K5274" s="19" t="n">
        <v>0.440065395275705</v>
      </c>
      <c r="L5274" s="16" t="n">
        <v>13.6836154533414</v>
      </c>
      <c r="M5274" s="19" t="n">
        <v>0.274627256083395</v>
      </c>
      <c r="N5274" s="19" t="n">
        <v>3.71438615435655</v>
      </c>
      <c r="O5274" s="19" t="n">
        <v>0.93136100051493</v>
      </c>
      <c r="P5274" s="19" t="n">
        <v>0.925216872169577</v>
      </c>
      <c r="Q5274" s="17" t="s">
        <v>30</v>
      </c>
      <c r="R5274" s="5" t="str">
        <f aca="false">IF(OR(Q5274="Steel plate",Q5274="Concrete jacket"),"Steel plate or jacket",Q5274)</f>
        <v>Seal cracks</v>
      </c>
      <c r="S5274" s="5" t="str">
        <f aca="false">IF(O5274&lt;='Tree rules'!$C$4,IF(N5274&lt;='Tree rules'!$C$5,IF(P5274&lt;='Tree rules'!$C$7,"Monitor","Polymer laminate"),IF(P5274&lt;='Tree rules'!$C$8,"Seal cracks","Polymer laminate")),IF(O5274&lt;='Tree rules'!$C$6,IF(P5274&lt;='Tree rules'!$C$9,"Polymer laminate","Steel plate or jacket"),IF(L5274&lt;='Tree rules'!$C$10,"Steel plate or jacket","Polymer laminate")))</f>
        <v>Seal cracks</v>
      </c>
      <c r="T5274" s="5" t="str">
        <f aca="false">IF(S5274=R5274,"Yes","No")</f>
        <v>Yes</v>
      </c>
    </row>
    <row r="5275" customFormat="false" ht="15" hidden="false" customHeight="false" outlineLevel="0" collapsed="false">
      <c r="A5275" s="15" t="n">
        <v>7519</v>
      </c>
      <c r="B5275" s="16" t="n">
        <v>4.03577521741293</v>
      </c>
      <c r="C5275" s="15" t="n">
        <v>300</v>
      </c>
      <c r="D5275" s="15" t="n">
        <v>325</v>
      </c>
      <c r="E5275" s="15" t="n">
        <v>30</v>
      </c>
      <c r="F5275" s="16" t="n">
        <v>0.72065207824282</v>
      </c>
      <c r="G5275" s="17" t="s">
        <v>101</v>
      </c>
      <c r="H5275" s="18" t="n">
        <v>0.3</v>
      </c>
      <c r="I5275" s="18" t="n">
        <v>1.5</v>
      </c>
      <c r="J5275" s="19" t="n">
        <v>0.860690210848824</v>
      </c>
      <c r="K5275" s="19" t="n">
        <v>0.417021024213354</v>
      </c>
      <c r="L5275" s="16" t="n">
        <v>14.4651441484335</v>
      </c>
      <c r="M5275" s="19" t="n">
        <v>0.765659240191274</v>
      </c>
      <c r="N5275" s="19" t="n">
        <v>0.908196123694032</v>
      </c>
      <c r="O5275" s="19" t="n">
        <v>1.11157235964394</v>
      </c>
      <c r="P5275" s="19" t="n">
        <v>0.450370843454107</v>
      </c>
      <c r="Q5275" s="17" t="s">
        <v>31</v>
      </c>
      <c r="R5275" s="5" t="str">
        <f aca="false">IF(OR(Q5275="Steel plate",Q5275="Concrete jacket"),"Steel plate or jacket",Q5275)</f>
        <v>Polymer laminate</v>
      </c>
      <c r="S5275" s="5" t="str">
        <f aca="false">IF(O5275&lt;='Tree rules'!$C$4,IF(N5275&lt;='Tree rules'!$C$5,IF(P5275&lt;='Tree rules'!$C$7,"Monitor","Polymer laminate"),IF(P5275&lt;='Tree rules'!$C$8,"Seal cracks","Polymer laminate")),IF(O5275&lt;='Tree rules'!$C$6,IF(P5275&lt;='Tree rules'!$C$9,"Polymer laminate","Steel plate or jacket"),IF(L5275&lt;='Tree rules'!$C$10,"Steel plate or jacket","Polymer laminate")))</f>
        <v>Polymer laminate</v>
      </c>
      <c r="T5275" s="5" t="str">
        <f aca="false">IF(S5275=R5275,"Yes","No")</f>
        <v>Yes</v>
      </c>
    </row>
    <row r="5276" customFormat="false" ht="15" hidden="false" customHeight="false" outlineLevel="0" collapsed="false">
      <c r="A5276" s="15" t="n">
        <v>7520</v>
      </c>
      <c r="B5276" s="16" t="n">
        <v>4.58159575165114</v>
      </c>
      <c r="C5276" s="15" t="n">
        <v>300</v>
      </c>
      <c r="D5276" s="15" t="n">
        <v>450</v>
      </c>
      <c r="E5276" s="15" t="n">
        <v>30</v>
      </c>
      <c r="F5276" s="16" t="n">
        <v>0.781490709848207</v>
      </c>
      <c r="G5276" s="17" t="s">
        <v>103</v>
      </c>
      <c r="H5276" s="18" t="n">
        <v>0.2</v>
      </c>
      <c r="I5276" s="18" t="n">
        <v>1.5</v>
      </c>
      <c r="J5276" s="19" t="n">
        <v>0.893691759095802</v>
      </c>
      <c r="K5276" s="19" t="n">
        <v>0.44498465147733</v>
      </c>
      <c r="L5276" s="16" t="n">
        <v>11.3970043573412</v>
      </c>
      <c r="M5276" s="19" t="n">
        <v>0.461486957481427</v>
      </c>
      <c r="N5276" s="19" t="n">
        <v>1.46824471559759</v>
      </c>
      <c r="O5276" s="19" t="n">
        <v>1.141698080669</v>
      </c>
      <c r="P5276" s="19" t="n">
        <v>0.709893409683274</v>
      </c>
      <c r="Q5276" s="17" t="s">
        <v>31</v>
      </c>
      <c r="R5276" s="5" t="str">
        <f aca="false">IF(OR(Q5276="Steel plate",Q5276="Concrete jacket"),"Steel plate or jacket",Q5276)</f>
        <v>Polymer laminate</v>
      </c>
      <c r="S5276" s="5" t="str">
        <f aca="false">IF(O5276&lt;='Tree rules'!$C$4,IF(N5276&lt;='Tree rules'!$C$5,IF(P5276&lt;='Tree rules'!$C$7,"Monitor","Polymer laminate"),IF(P5276&lt;='Tree rules'!$C$8,"Seal cracks","Polymer laminate")),IF(O5276&lt;='Tree rules'!$C$6,IF(P5276&lt;='Tree rules'!$C$9,"Polymer laminate","Steel plate or jacket"),IF(L5276&lt;='Tree rules'!$C$10,"Steel plate or jacket","Polymer laminate")))</f>
        <v>Polymer laminate</v>
      </c>
      <c r="T5276" s="5" t="str">
        <f aca="false">IF(S5276=R5276,"Yes","No")</f>
        <v>Yes</v>
      </c>
    </row>
    <row r="5277" customFormat="false" ht="15" hidden="false" customHeight="false" outlineLevel="0" collapsed="false">
      <c r="A5277" s="15" t="n">
        <v>7523</v>
      </c>
      <c r="B5277" s="16" t="n">
        <v>4.87693582177513</v>
      </c>
      <c r="C5277" s="15" t="n">
        <v>300</v>
      </c>
      <c r="D5277" s="15" t="n">
        <v>400</v>
      </c>
      <c r="E5277" s="15" t="n">
        <v>30</v>
      </c>
      <c r="F5277" s="16" t="n">
        <v>0.635378289490071</v>
      </c>
      <c r="G5277" s="17" t="s">
        <v>103</v>
      </c>
      <c r="H5277" s="18" t="n">
        <v>0.2</v>
      </c>
      <c r="I5277" s="18" t="n">
        <v>1</v>
      </c>
      <c r="J5277" s="19" t="n">
        <v>0.877100556607949</v>
      </c>
      <c r="K5277" s="19" t="n">
        <v>0.511896643450712</v>
      </c>
      <c r="L5277" s="16" t="n">
        <v>13.6992579263346</v>
      </c>
      <c r="M5277" s="19" t="n">
        <v>0.469545700561139</v>
      </c>
      <c r="N5277" s="19" t="n">
        <v>0.864967082784985</v>
      </c>
      <c r="O5277" s="19" t="n">
        <v>0.877100556607949</v>
      </c>
      <c r="P5277" s="19" t="n">
        <v>0.629692395318953</v>
      </c>
      <c r="Q5277" s="17" t="s">
        <v>29</v>
      </c>
      <c r="R5277" s="5" t="str">
        <f aca="false">IF(OR(Q5277="Steel plate",Q5277="Concrete jacket"),"Steel plate or jacket",Q5277)</f>
        <v>Monitor</v>
      </c>
      <c r="S5277" s="5" t="str">
        <f aca="false">IF(O5277&lt;='Tree rules'!$C$4,IF(N5277&lt;='Tree rules'!$C$5,IF(P5277&lt;='Tree rules'!$C$7,"Monitor","Polymer laminate"),IF(P5277&lt;='Tree rules'!$C$8,"Seal cracks","Polymer laminate")),IF(O5277&lt;='Tree rules'!$C$6,IF(P5277&lt;='Tree rules'!$C$9,"Polymer laminate","Steel plate or jacket"),IF(L5277&lt;='Tree rules'!$C$10,"Steel plate or jacket","Polymer laminate")))</f>
        <v>Monitor</v>
      </c>
      <c r="T5277" s="5" t="str">
        <f aca="false">IF(S5277=R5277,"Yes","No")</f>
        <v>Yes</v>
      </c>
    </row>
    <row r="5278" customFormat="false" ht="15" hidden="false" customHeight="false" outlineLevel="0" collapsed="false">
      <c r="A5278" s="15" t="n">
        <v>7524</v>
      </c>
      <c r="B5278" s="16" t="n">
        <v>5.68979936427643</v>
      </c>
      <c r="C5278" s="15" t="n">
        <v>300</v>
      </c>
      <c r="D5278" s="15" t="n">
        <v>475</v>
      </c>
      <c r="E5278" s="15" t="n">
        <v>30</v>
      </c>
      <c r="F5278" s="16" t="n">
        <v>0.735735984447258</v>
      </c>
      <c r="G5278" s="17" t="s">
        <v>103</v>
      </c>
      <c r="H5278" s="18" t="n">
        <v>0.2</v>
      </c>
      <c r="I5278" s="18" t="n">
        <v>1.5</v>
      </c>
      <c r="J5278" s="19" t="n">
        <v>0.902728055955772</v>
      </c>
      <c r="K5278" s="19" t="n">
        <v>0.504429170252764</v>
      </c>
      <c r="L5278" s="16" t="n">
        <v>13.3250570591954</v>
      </c>
      <c r="M5278" s="19" t="n">
        <v>0.406693779419719</v>
      </c>
      <c r="N5278" s="19" t="n">
        <v>1.46022564942897</v>
      </c>
      <c r="O5278" s="19" t="n">
        <v>1.12641090181883</v>
      </c>
      <c r="P5278" s="19" t="n">
        <v>0.9413527309695</v>
      </c>
      <c r="Q5278" s="17" t="s">
        <v>31</v>
      </c>
      <c r="R5278" s="5" t="str">
        <f aca="false">IF(OR(Q5278="Steel plate",Q5278="Concrete jacket"),"Steel plate or jacket",Q5278)</f>
        <v>Polymer laminate</v>
      </c>
      <c r="S5278" s="5" t="str">
        <f aca="false">IF(O5278&lt;='Tree rules'!$C$4,IF(N5278&lt;='Tree rules'!$C$5,IF(P5278&lt;='Tree rules'!$C$7,"Monitor","Polymer laminate"),IF(P5278&lt;='Tree rules'!$C$8,"Seal cracks","Polymer laminate")),IF(O5278&lt;='Tree rules'!$C$6,IF(P5278&lt;='Tree rules'!$C$9,"Polymer laminate","Steel plate or jacket"),IF(L5278&lt;='Tree rules'!$C$10,"Steel plate or jacket","Polymer laminate")))</f>
        <v>Polymer laminate</v>
      </c>
      <c r="T5278" s="5" t="str">
        <f aca="false">IF(S5278=R5278,"Yes","No")</f>
        <v>Yes</v>
      </c>
    </row>
    <row r="5279" customFormat="false" ht="15" hidden="false" customHeight="false" outlineLevel="0" collapsed="false">
      <c r="A5279" s="15" t="n">
        <v>7525</v>
      </c>
      <c r="B5279" s="16" t="n">
        <v>3.36528804547253</v>
      </c>
      <c r="C5279" s="15" t="n">
        <v>300</v>
      </c>
      <c r="D5279" s="15" t="n">
        <v>300</v>
      </c>
      <c r="E5279" s="15" t="n">
        <v>30</v>
      </c>
      <c r="F5279" s="16" t="n">
        <v>0.831109167616348</v>
      </c>
      <c r="G5279" s="17" t="s">
        <v>101</v>
      </c>
      <c r="H5279" s="18" t="n">
        <v>0.3</v>
      </c>
      <c r="I5279" s="18" t="n">
        <v>2</v>
      </c>
      <c r="J5279" s="19" t="n">
        <v>0.862663023228673</v>
      </c>
      <c r="K5279" s="19" t="n">
        <v>0.577604373436357</v>
      </c>
      <c r="L5279" s="16" t="n">
        <v>13.354317640764</v>
      </c>
      <c r="M5279" s="19" t="n">
        <v>0.610531866600249</v>
      </c>
      <c r="N5279" s="19" t="n">
        <v>1.35727039198981</v>
      </c>
      <c r="O5279" s="19" t="n">
        <v>1.22704811143864</v>
      </c>
      <c r="P5279" s="19" t="n">
        <v>0.638206613133443</v>
      </c>
      <c r="Q5279" s="17" t="s">
        <v>31</v>
      </c>
      <c r="R5279" s="5" t="str">
        <f aca="false">IF(OR(Q5279="Steel plate",Q5279="Concrete jacket"),"Steel plate or jacket",Q5279)</f>
        <v>Polymer laminate</v>
      </c>
      <c r="S5279" s="5" t="str">
        <f aca="false">IF(O5279&lt;='Tree rules'!$C$4,IF(N5279&lt;='Tree rules'!$C$5,IF(P5279&lt;='Tree rules'!$C$7,"Monitor","Polymer laminate"),IF(P5279&lt;='Tree rules'!$C$8,"Seal cracks","Polymer laminate")),IF(O5279&lt;='Tree rules'!$C$6,IF(P5279&lt;='Tree rules'!$C$9,"Polymer laminate","Steel plate or jacket"),IF(L5279&lt;='Tree rules'!$C$10,"Steel plate or jacket","Polymer laminate")))</f>
        <v>Polymer laminate</v>
      </c>
      <c r="T5279" s="5" t="str">
        <f aca="false">IF(S5279=R5279,"Yes","No")</f>
        <v>Yes</v>
      </c>
    </row>
    <row r="5280" customFormat="false" ht="15" hidden="false" customHeight="false" outlineLevel="0" collapsed="false">
      <c r="A5280" s="15" t="n">
        <v>7526</v>
      </c>
      <c r="B5280" s="16" t="n">
        <v>7.14507755132479</v>
      </c>
      <c r="C5280" s="15" t="n">
        <v>230</v>
      </c>
      <c r="D5280" s="15" t="n">
        <v>625</v>
      </c>
      <c r="E5280" s="15" t="n">
        <v>25</v>
      </c>
      <c r="F5280" s="16" t="n">
        <v>0.710178431223674</v>
      </c>
      <c r="G5280" s="17" t="s">
        <v>101</v>
      </c>
      <c r="H5280" s="18" t="n">
        <v>0.3</v>
      </c>
      <c r="I5280" s="18" t="n">
        <v>1</v>
      </c>
      <c r="J5280" s="19" t="n">
        <v>0.869550944579298</v>
      </c>
      <c r="K5280" s="19" t="n">
        <v>0.441206738908083</v>
      </c>
      <c r="L5280" s="16" t="n">
        <v>12.383150002296</v>
      </c>
      <c r="M5280" s="19" t="n">
        <v>0.88435071724807</v>
      </c>
      <c r="N5280" s="19" t="n">
        <v>0.554132161855827</v>
      </c>
      <c r="O5280" s="19" t="n">
        <v>0.869550944579298</v>
      </c>
      <c r="P5280" s="19" t="n">
        <v>0.390233173478687</v>
      </c>
      <c r="Q5280" s="17" t="s">
        <v>29</v>
      </c>
      <c r="R5280" s="5" t="str">
        <f aca="false">IF(OR(Q5280="Steel plate",Q5280="Concrete jacket"),"Steel plate or jacket",Q5280)</f>
        <v>Monitor</v>
      </c>
      <c r="S5280" s="5" t="str">
        <f aca="false">IF(O5280&lt;='Tree rules'!$C$4,IF(N5280&lt;='Tree rules'!$C$5,IF(P5280&lt;='Tree rules'!$C$7,"Monitor","Polymer laminate"),IF(P5280&lt;='Tree rules'!$C$8,"Seal cracks","Polymer laminate")),IF(O5280&lt;='Tree rules'!$C$6,IF(P5280&lt;='Tree rules'!$C$9,"Polymer laminate","Steel plate or jacket"),IF(L5280&lt;='Tree rules'!$C$10,"Steel plate or jacket","Polymer laminate")))</f>
        <v>Monitor</v>
      </c>
      <c r="T5280" s="5" t="str">
        <f aca="false">IF(S5280=R5280,"Yes","No")</f>
        <v>Yes</v>
      </c>
    </row>
    <row r="5281" customFormat="false" ht="15" hidden="false" customHeight="false" outlineLevel="0" collapsed="false">
      <c r="A5281" s="15" t="n">
        <v>7527</v>
      </c>
      <c r="B5281" s="16" t="n">
        <v>3.18245645529005</v>
      </c>
      <c r="C5281" s="15" t="n">
        <v>230</v>
      </c>
      <c r="D5281" s="15" t="n">
        <v>300</v>
      </c>
      <c r="E5281" s="15" t="n">
        <v>25</v>
      </c>
      <c r="F5281" s="16" t="n">
        <v>0.768324290280112</v>
      </c>
      <c r="G5281" s="17" t="s">
        <v>103</v>
      </c>
      <c r="H5281" s="18" t="n">
        <v>0.2</v>
      </c>
      <c r="I5281" s="18" t="n">
        <v>2</v>
      </c>
      <c r="J5281" s="19" t="n">
        <v>0.957680612147133</v>
      </c>
      <c r="K5281" s="19" t="n">
        <v>0.462782747576851</v>
      </c>
      <c r="L5281" s="16" t="n">
        <v>12.4314705284767</v>
      </c>
      <c r="M5281" s="19" t="n">
        <v>0.556131370910026</v>
      </c>
      <c r="N5281" s="19" t="n">
        <v>1.54188671416736</v>
      </c>
      <c r="O5281" s="19" t="n">
        <v>1.47216315930373</v>
      </c>
      <c r="P5281" s="19" t="n">
        <v>0.713393974569576</v>
      </c>
      <c r="Q5281" s="17" t="s">
        <v>31</v>
      </c>
      <c r="R5281" s="5" t="str">
        <f aca="false">IF(OR(Q5281="Steel plate",Q5281="Concrete jacket"),"Steel plate or jacket",Q5281)</f>
        <v>Polymer laminate</v>
      </c>
      <c r="S5281" s="5" t="str">
        <f aca="false">IF(O5281&lt;='Tree rules'!$C$4,IF(N5281&lt;='Tree rules'!$C$5,IF(P5281&lt;='Tree rules'!$C$7,"Monitor","Polymer laminate"),IF(P5281&lt;='Tree rules'!$C$8,"Seal cracks","Polymer laminate")),IF(O5281&lt;='Tree rules'!$C$6,IF(P5281&lt;='Tree rules'!$C$9,"Polymer laminate","Steel plate or jacket"),IF(L5281&lt;='Tree rules'!$C$10,"Steel plate or jacket","Polymer laminate")))</f>
        <v>Steel plate or jacket</v>
      </c>
      <c r="T5281" s="5" t="str">
        <f aca="false">IF(S5281=R5281,"Yes","No")</f>
        <v>No</v>
      </c>
    </row>
    <row r="5282" customFormat="false" ht="15" hidden="false" customHeight="false" outlineLevel="0" collapsed="false">
      <c r="A5282" s="15" t="n">
        <v>7529</v>
      </c>
      <c r="B5282" s="16" t="n">
        <v>4.99110175455899</v>
      </c>
      <c r="C5282" s="15" t="n">
        <v>230</v>
      </c>
      <c r="D5282" s="15" t="n">
        <v>475</v>
      </c>
      <c r="E5282" s="15" t="n">
        <v>25</v>
      </c>
      <c r="F5282" s="16" t="n">
        <v>0.815088394972116</v>
      </c>
      <c r="G5282" s="17" t="s">
        <v>101</v>
      </c>
      <c r="H5282" s="18" t="n">
        <v>0.3</v>
      </c>
      <c r="I5282" s="18" t="n">
        <v>1</v>
      </c>
      <c r="J5282" s="19" t="n">
        <v>0.958112459060335</v>
      </c>
      <c r="K5282" s="19" t="n">
        <v>0.459225982746614</v>
      </c>
      <c r="L5282" s="16" t="n">
        <v>11.6342698241468</v>
      </c>
      <c r="M5282" s="19" t="n">
        <v>0.367462233432432</v>
      </c>
      <c r="N5282" s="19" t="n">
        <v>0.647937784946864</v>
      </c>
      <c r="O5282" s="19" t="n">
        <v>0.958112459060335</v>
      </c>
      <c r="P5282" s="19" t="n">
        <v>0.947943189059276</v>
      </c>
      <c r="Q5282" s="17" t="s">
        <v>29</v>
      </c>
      <c r="R5282" s="5" t="str">
        <f aca="false">IF(OR(Q5282="Steel plate",Q5282="Concrete jacket"),"Steel plate or jacket",Q5282)</f>
        <v>Monitor</v>
      </c>
      <c r="S5282" s="5" t="str">
        <f aca="false">IF(O5282&lt;='Tree rules'!$C$4,IF(N5282&lt;='Tree rules'!$C$5,IF(P5282&lt;='Tree rules'!$C$7,"Monitor","Polymer laminate"),IF(P5282&lt;='Tree rules'!$C$8,"Seal cracks","Polymer laminate")),IF(O5282&lt;='Tree rules'!$C$6,IF(P5282&lt;='Tree rules'!$C$9,"Polymer laminate","Steel plate or jacket"),IF(L5282&lt;='Tree rules'!$C$10,"Steel plate or jacket","Polymer laminate")))</f>
        <v>Monitor</v>
      </c>
      <c r="T5282" s="5" t="str">
        <f aca="false">IF(S5282=R5282,"Yes","No")</f>
        <v>Yes</v>
      </c>
    </row>
    <row r="5283" customFormat="false" ht="15" hidden="false" customHeight="false" outlineLevel="0" collapsed="false">
      <c r="A5283" s="15" t="n">
        <v>7530</v>
      </c>
      <c r="B5283" s="16" t="n">
        <v>4.51766101762806</v>
      </c>
      <c r="C5283" s="15" t="n">
        <v>230</v>
      </c>
      <c r="D5283" s="15" t="n">
        <v>425</v>
      </c>
      <c r="E5283" s="15" t="n">
        <v>20</v>
      </c>
      <c r="F5283" s="16" t="n">
        <v>0.691964884122107</v>
      </c>
      <c r="G5283" s="17" t="s">
        <v>103</v>
      </c>
      <c r="H5283" s="18" t="n">
        <v>0.2</v>
      </c>
      <c r="I5283" s="18" t="n">
        <v>1</v>
      </c>
      <c r="J5283" s="19" t="n">
        <v>0.853556109446743</v>
      </c>
      <c r="K5283" s="19" t="n">
        <v>0.532437376684781</v>
      </c>
      <c r="L5283" s="16" t="n">
        <v>11.9199499145859</v>
      </c>
      <c r="M5283" s="19" t="n">
        <v>0.484503177389145</v>
      </c>
      <c r="N5283" s="19" t="n">
        <v>0.926404233995047</v>
      </c>
      <c r="O5283" s="19" t="n">
        <v>0.853556109446743</v>
      </c>
      <c r="P5283" s="19" t="n">
        <v>0.6529410948136</v>
      </c>
      <c r="Q5283" s="17" t="s">
        <v>29</v>
      </c>
      <c r="R5283" s="5" t="str">
        <f aca="false">IF(OR(Q5283="Steel plate",Q5283="Concrete jacket"),"Steel plate or jacket",Q5283)</f>
        <v>Monitor</v>
      </c>
      <c r="S5283" s="5" t="str">
        <f aca="false">IF(O5283&lt;='Tree rules'!$C$4,IF(N5283&lt;='Tree rules'!$C$5,IF(P5283&lt;='Tree rules'!$C$7,"Monitor","Polymer laminate"),IF(P5283&lt;='Tree rules'!$C$8,"Seal cracks","Polymer laminate")),IF(O5283&lt;='Tree rules'!$C$6,IF(P5283&lt;='Tree rules'!$C$9,"Polymer laminate","Steel plate or jacket"),IF(L5283&lt;='Tree rules'!$C$10,"Steel plate or jacket","Polymer laminate")))</f>
        <v>Monitor</v>
      </c>
      <c r="T5283" s="5" t="str">
        <f aca="false">IF(S5283=R5283,"Yes","No")</f>
        <v>Yes</v>
      </c>
    </row>
    <row r="5284" customFormat="false" ht="15" hidden="false" customHeight="false" outlineLevel="0" collapsed="false">
      <c r="A5284" s="15" t="n">
        <v>7533</v>
      </c>
      <c r="B5284" s="16" t="n">
        <v>3.96300453770247</v>
      </c>
      <c r="C5284" s="15" t="n">
        <v>230</v>
      </c>
      <c r="D5284" s="15" t="n">
        <v>325</v>
      </c>
      <c r="E5284" s="15" t="n">
        <v>20</v>
      </c>
      <c r="F5284" s="16" t="n">
        <v>0.626653981080713</v>
      </c>
      <c r="G5284" s="17" t="s">
        <v>101</v>
      </c>
      <c r="H5284" s="18" t="n">
        <v>0.3</v>
      </c>
      <c r="I5284" s="18" t="n">
        <v>1</v>
      </c>
      <c r="J5284" s="19" t="n">
        <v>0.850701654658207</v>
      </c>
      <c r="K5284" s="19" t="n">
        <v>0.59578105185915</v>
      </c>
      <c r="L5284" s="16" t="n">
        <v>14.2043173394354</v>
      </c>
      <c r="M5284" s="19" t="n">
        <v>0.952817821746947</v>
      </c>
      <c r="N5284" s="19" t="n">
        <v>0.682047566123839</v>
      </c>
      <c r="O5284" s="19" t="n">
        <v>0.850701654658207</v>
      </c>
      <c r="P5284" s="19" t="n">
        <v>0.358639911540048</v>
      </c>
      <c r="Q5284" s="17" t="s">
        <v>29</v>
      </c>
      <c r="R5284" s="5" t="str">
        <f aca="false">IF(OR(Q5284="Steel plate",Q5284="Concrete jacket"),"Steel plate or jacket",Q5284)</f>
        <v>Monitor</v>
      </c>
      <c r="S5284" s="5" t="str">
        <f aca="false">IF(O5284&lt;='Tree rules'!$C$4,IF(N5284&lt;='Tree rules'!$C$5,IF(P5284&lt;='Tree rules'!$C$7,"Monitor","Polymer laminate"),IF(P5284&lt;='Tree rules'!$C$8,"Seal cracks","Polymer laminate")),IF(O5284&lt;='Tree rules'!$C$6,IF(P5284&lt;='Tree rules'!$C$9,"Polymer laminate","Steel plate or jacket"),IF(L5284&lt;='Tree rules'!$C$10,"Steel plate or jacket","Polymer laminate")))</f>
        <v>Monitor</v>
      </c>
      <c r="T5284" s="5" t="str">
        <f aca="false">IF(S5284=R5284,"Yes","No")</f>
        <v>Yes</v>
      </c>
    </row>
    <row r="5285" customFormat="false" ht="15" hidden="false" customHeight="false" outlineLevel="0" collapsed="false">
      <c r="A5285" s="15" t="n">
        <v>7534</v>
      </c>
      <c r="B5285" s="16" t="n">
        <v>3.96686088331484</v>
      </c>
      <c r="C5285" s="15" t="n">
        <v>300</v>
      </c>
      <c r="D5285" s="15" t="n">
        <v>325</v>
      </c>
      <c r="E5285" s="15" t="n">
        <v>25</v>
      </c>
      <c r="F5285" s="16" t="n">
        <v>0.756099314943392</v>
      </c>
      <c r="G5285" s="17" t="s">
        <v>101</v>
      </c>
      <c r="H5285" s="18" t="n">
        <v>0.3</v>
      </c>
      <c r="I5285" s="18" t="n">
        <v>1</v>
      </c>
      <c r="J5285" s="19" t="n">
        <v>0.902821632795677</v>
      </c>
      <c r="K5285" s="19" t="n">
        <v>0.489767770906814</v>
      </c>
      <c r="L5285" s="16" t="n">
        <v>14.320797412689</v>
      </c>
      <c r="M5285" s="19" t="n">
        <v>0.529902596542765</v>
      </c>
      <c r="N5285" s="19" t="n">
        <v>0.994683609893922</v>
      </c>
      <c r="O5285" s="19" t="n">
        <v>0.902821632795678</v>
      </c>
      <c r="P5285" s="19" t="n">
        <v>0.64724140513548</v>
      </c>
      <c r="Q5285" s="17" t="s">
        <v>29</v>
      </c>
      <c r="R5285" s="5" t="str">
        <f aca="false">IF(OR(Q5285="Steel plate",Q5285="Concrete jacket"),"Steel plate or jacket",Q5285)</f>
        <v>Monitor</v>
      </c>
      <c r="S5285" s="5" t="str">
        <f aca="false">IF(O5285&lt;='Tree rules'!$C$4,IF(N5285&lt;='Tree rules'!$C$5,IF(P5285&lt;='Tree rules'!$C$7,"Monitor","Polymer laminate"),IF(P5285&lt;='Tree rules'!$C$8,"Seal cracks","Polymer laminate")),IF(O5285&lt;='Tree rules'!$C$6,IF(P5285&lt;='Tree rules'!$C$9,"Polymer laminate","Steel plate or jacket"),IF(L5285&lt;='Tree rules'!$C$10,"Steel plate or jacket","Polymer laminate")))</f>
        <v>Monitor</v>
      </c>
      <c r="T5285" s="5" t="str">
        <f aca="false">IF(S5285=R5285,"Yes","No")</f>
        <v>Yes</v>
      </c>
    </row>
    <row r="5286" customFormat="false" ht="15" hidden="false" customHeight="false" outlineLevel="0" collapsed="false">
      <c r="A5286" s="15" t="n">
        <v>7535</v>
      </c>
      <c r="B5286" s="16" t="n">
        <v>5.96446876058713</v>
      </c>
      <c r="C5286" s="15" t="n">
        <v>300</v>
      </c>
      <c r="D5286" s="15" t="n">
        <v>525</v>
      </c>
      <c r="E5286" s="15" t="n">
        <v>20</v>
      </c>
      <c r="F5286" s="16" t="n">
        <v>0.658614812073332</v>
      </c>
      <c r="G5286" s="17" t="s">
        <v>103</v>
      </c>
      <c r="H5286" s="18" t="n">
        <v>0.2</v>
      </c>
      <c r="I5286" s="18" t="n">
        <v>1</v>
      </c>
      <c r="J5286" s="19" t="n">
        <v>0.944650280968092</v>
      </c>
      <c r="K5286" s="19" t="n">
        <v>0.434538991236067</v>
      </c>
      <c r="L5286" s="16" t="n">
        <v>12.5041273806858</v>
      </c>
      <c r="M5286" s="19" t="n">
        <v>0.388201217269139</v>
      </c>
      <c r="N5286" s="19" t="n">
        <v>1.18978278448683</v>
      </c>
      <c r="O5286" s="19" t="n">
        <v>0.944650280968092</v>
      </c>
      <c r="P5286" s="19" t="n">
        <v>0.862424177962318</v>
      </c>
      <c r="Q5286" s="17" t="s">
        <v>30</v>
      </c>
      <c r="R5286" s="5" t="str">
        <f aca="false">IF(OR(Q5286="Steel plate",Q5286="Concrete jacket"),"Steel plate or jacket",Q5286)</f>
        <v>Seal cracks</v>
      </c>
      <c r="S5286" s="5" t="str">
        <f aca="false">IF(O5286&lt;='Tree rules'!$C$4,IF(N5286&lt;='Tree rules'!$C$5,IF(P5286&lt;='Tree rules'!$C$7,"Monitor","Polymer laminate"),IF(P5286&lt;='Tree rules'!$C$8,"Seal cracks","Polymer laminate")),IF(O5286&lt;='Tree rules'!$C$6,IF(P5286&lt;='Tree rules'!$C$9,"Polymer laminate","Steel plate or jacket"),IF(L5286&lt;='Tree rules'!$C$10,"Steel plate or jacket","Polymer laminate")))</f>
        <v>Seal cracks</v>
      </c>
      <c r="T5286" s="5" t="str">
        <f aca="false">IF(S5286=R5286,"Yes","No")</f>
        <v>Yes</v>
      </c>
    </row>
    <row r="5287" customFormat="false" ht="15" hidden="false" customHeight="false" outlineLevel="0" collapsed="false">
      <c r="A5287" s="15" t="n">
        <v>7537</v>
      </c>
      <c r="B5287" s="16" t="n">
        <v>5.57733576337685</v>
      </c>
      <c r="C5287" s="15" t="n">
        <v>300</v>
      </c>
      <c r="D5287" s="15" t="n">
        <v>525</v>
      </c>
      <c r="E5287" s="15" t="n">
        <v>30</v>
      </c>
      <c r="F5287" s="16" t="n">
        <v>0.906664546490561</v>
      </c>
      <c r="G5287" s="17" t="s">
        <v>102</v>
      </c>
      <c r="H5287" s="18" t="n">
        <v>0.1</v>
      </c>
      <c r="I5287" s="18" t="n">
        <v>1</v>
      </c>
      <c r="J5287" s="19" t="n">
        <v>0.884284853109543</v>
      </c>
      <c r="K5287" s="19" t="n">
        <v>0.625042652848457</v>
      </c>
      <c r="L5287" s="16" t="n">
        <v>12.0721553319845</v>
      </c>
      <c r="M5287" s="19" t="n">
        <v>0.556545203261318</v>
      </c>
      <c r="N5287" s="19" t="n">
        <v>2.42793933545992</v>
      </c>
      <c r="O5287" s="19" t="n">
        <v>0.884284853109543</v>
      </c>
      <c r="P5287" s="19" t="n">
        <v>0.681240809460322</v>
      </c>
      <c r="Q5287" s="17" t="s">
        <v>30</v>
      </c>
      <c r="R5287" s="5" t="str">
        <f aca="false">IF(OR(Q5287="Steel plate",Q5287="Concrete jacket"),"Steel plate or jacket",Q5287)</f>
        <v>Seal cracks</v>
      </c>
      <c r="S5287" s="5" t="str">
        <f aca="false">IF(O5287&lt;='Tree rules'!$C$4,IF(N5287&lt;='Tree rules'!$C$5,IF(P5287&lt;='Tree rules'!$C$7,"Monitor","Polymer laminate"),IF(P5287&lt;='Tree rules'!$C$8,"Seal cracks","Polymer laminate")),IF(O5287&lt;='Tree rules'!$C$6,IF(P5287&lt;='Tree rules'!$C$9,"Polymer laminate","Steel plate or jacket"),IF(L5287&lt;='Tree rules'!$C$10,"Steel plate or jacket","Polymer laminate")))</f>
        <v>Seal cracks</v>
      </c>
      <c r="T5287" s="5" t="str">
        <f aca="false">IF(S5287=R5287,"Yes","No")</f>
        <v>Yes</v>
      </c>
    </row>
    <row r="5288" customFormat="false" ht="15" hidden="false" customHeight="false" outlineLevel="0" collapsed="false">
      <c r="A5288" s="15" t="n">
        <v>7538</v>
      </c>
      <c r="B5288" s="16" t="n">
        <v>5.80676441399028</v>
      </c>
      <c r="C5288" s="15" t="n">
        <v>300</v>
      </c>
      <c r="D5288" s="15" t="n">
        <v>575</v>
      </c>
      <c r="E5288" s="15" t="n">
        <v>30</v>
      </c>
      <c r="F5288" s="16" t="n">
        <v>0.633465437396808</v>
      </c>
      <c r="G5288" s="17" t="s">
        <v>103</v>
      </c>
      <c r="H5288" s="18" t="n">
        <v>0.2</v>
      </c>
      <c r="I5288" s="18" t="n">
        <v>1</v>
      </c>
      <c r="J5288" s="19" t="n">
        <v>0.894354033759228</v>
      </c>
      <c r="K5288" s="19" t="n">
        <v>0.470979001049327</v>
      </c>
      <c r="L5288" s="16" t="n">
        <v>10.9768703478077</v>
      </c>
      <c r="M5288" s="19" t="n">
        <v>0.493382300864048</v>
      </c>
      <c r="N5288" s="19" t="n">
        <v>0.890312267173797</v>
      </c>
      <c r="O5288" s="19" t="n">
        <v>0.894354033759228</v>
      </c>
      <c r="P5288" s="19" t="n">
        <v>0.52305263247896</v>
      </c>
      <c r="Q5288" s="17" t="s">
        <v>29</v>
      </c>
      <c r="R5288" s="5" t="str">
        <f aca="false">IF(OR(Q5288="Steel plate",Q5288="Concrete jacket"),"Steel plate or jacket",Q5288)</f>
        <v>Monitor</v>
      </c>
      <c r="S5288" s="5" t="str">
        <f aca="false">IF(O5288&lt;='Tree rules'!$C$4,IF(N5288&lt;='Tree rules'!$C$5,IF(P5288&lt;='Tree rules'!$C$7,"Monitor","Polymer laminate"),IF(P5288&lt;='Tree rules'!$C$8,"Seal cracks","Polymer laminate")),IF(O5288&lt;='Tree rules'!$C$6,IF(P5288&lt;='Tree rules'!$C$9,"Polymer laminate","Steel plate or jacket"),IF(L5288&lt;='Tree rules'!$C$10,"Steel plate or jacket","Polymer laminate")))</f>
        <v>Monitor</v>
      </c>
      <c r="T5288" s="5" t="str">
        <f aca="false">IF(S5288=R5288,"Yes","No")</f>
        <v>Yes</v>
      </c>
    </row>
    <row r="5289" customFormat="false" ht="15" hidden="false" customHeight="false" outlineLevel="0" collapsed="false">
      <c r="A5289" s="15" t="n">
        <v>7539</v>
      </c>
      <c r="B5289" s="16" t="n">
        <v>3.65499168497246</v>
      </c>
      <c r="C5289" s="15" t="n">
        <v>300</v>
      </c>
      <c r="D5289" s="15" t="n">
        <v>350</v>
      </c>
      <c r="E5289" s="15" t="n">
        <v>30</v>
      </c>
      <c r="F5289" s="16" t="n">
        <v>0.61599855952741</v>
      </c>
      <c r="G5289" s="17" t="s">
        <v>103</v>
      </c>
      <c r="H5289" s="18" t="n">
        <v>0.2</v>
      </c>
      <c r="I5289" s="18" t="n">
        <v>2</v>
      </c>
      <c r="J5289" s="19" t="n">
        <v>0.945055770935705</v>
      </c>
      <c r="K5289" s="19" t="n">
        <v>0.423145834581988</v>
      </c>
      <c r="L5289" s="16" t="n">
        <v>11.9444172711518</v>
      </c>
      <c r="M5289" s="19" t="n">
        <v>0.944243566215484</v>
      </c>
      <c r="N5289" s="19" t="n">
        <v>1.46849151249497</v>
      </c>
      <c r="O5289" s="19" t="n">
        <v>1.4902151289523</v>
      </c>
      <c r="P5289" s="19" t="n">
        <v>0.349608998611007</v>
      </c>
      <c r="Q5289" s="17" t="s">
        <v>31</v>
      </c>
      <c r="R5289" s="5" t="str">
        <f aca="false">IF(OR(Q5289="Steel plate",Q5289="Concrete jacket"),"Steel plate or jacket",Q5289)</f>
        <v>Polymer laminate</v>
      </c>
      <c r="S5289" s="5" t="str">
        <f aca="false">IF(O5289&lt;='Tree rules'!$C$4,IF(N5289&lt;='Tree rules'!$C$5,IF(P5289&lt;='Tree rules'!$C$7,"Monitor","Polymer laminate"),IF(P5289&lt;='Tree rules'!$C$8,"Seal cracks","Polymer laminate")),IF(O5289&lt;='Tree rules'!$C$6,IF(P5289&lt;='Tree rules'!$C$9,"Polymer laminate","Steel plate or jacket"),IF(L5289&lt;='Tree rules'!$C$10,"Steel plate or jacket","Polymer laminate")))</f>
        <v>Steel plate or jacket</v>
      </c>
      <c r="T5289" s="5" t="str">
        <f aca="false">IF(S5289=R5289,"Yes","No")</f>
        <v>No</v>
      </c>
    </row>
    <row r="5290" customFormat="false" ht="15" hidden="false" customHeight="false" outlineLevel="0" collapsed="false">
      <c r="A5290" s="15" t="n">
        <v>7541</v>
      </c>
      <c r="B5290" s="16" t="n">
        <v>4.91917143096639</v>
      </c>
      <c r="C5290" s="15" t="n">
        <v>300</v>
      </c>
      <c r="D5290" s="15" t="n">
        <v>450</v>
      </c>
      <c r="E5290" s="15" t="n">
        <v>25</v>
      </c>
      <c r="F5290" s="16" t="n">
        <v>0.557129731671096</v>
      </c>
      <c r="G5290" s="17" t="s">
        <v>101</v>
      </c>
      <c r="H5290" s="18" t="n">
        <v>0.3</v>
      </c>
      <c r="I5290" s="18" t="n">
        <v>1.5</v>
      </c>
      <c r="J5290" s="19" t="n">
        <v>0.870714762121867</v>
      </c>
      <c r="K5290" s="19" t="n">
        <v>0.500582851029709</v>
      </c>
      <c r="L5290" s="16" t="n">
        <v>12.1161857905576</v>
      </c>
      <c r="M5290" s="19" t="n">
        <v>0.549884922939441</v>
      </c>
      <c r="N5290" s="19" t="n">
        <v>0.694244036893147</v>
      </c>
      <c r="O5290" s="19" t="n">
        <v>1.08813970415449</v>
      </c>
      <c r="P5290" s="19" t="n">
        <v>0.53087445728545</v>
      </c>
      <c r="Q5290" s="17" t="s">
        <v>31</v>
      </c>
      <c r="R5290" s="5" t="str">
        <f aca="false">IF(OR(Q5290="Steel plate",Q5290="Concrete jacket"),"Steel plate or jacket",Q5290)</f>
        <v>Polymer laminate</v>
      </c>
      <c r="S5290" s="5" t="str">
        <f aca="false">IF(O5290&lt;='Tree rules'!$C$4,IF(N5290&lt;='Tree rules'!$C$5,IF(P5290&lt;='Tree rules'!$C$7,"Monitor","Polymer laminate"),IF(P5290&lt;='Tree rules'!$C$8,"Seal cracks","Polymer laminate")),IF(O5290&lt;='Tree rules'!$C$6,IF(P5290&lt;='Tree rules'!$C$9,"Polymer laminate","Steel plate or jacket"),IF(L5290&lt;='Tree rules'!$C$10,"Steel plate or jacket","Polymer laminate")))</f>
        <v>Polymer laminate</v>
      </c>
      <c r="T5290" s="5" t="str">
        <f aca="false">IF(S5290=R5290,"Yes","No")</f>
        <v>Yes</v>
      </c>
    </row>
    <row r="5291" customFormat="false" ht="15" hidden="false" customHeight="false" outlineLevel="0" collapsed="false">
      <c r="A5291" s="15" t="n">
        <v>7542</v>
      </c>
      <c r="B5291" s="16" t="n">
        <v>5.32172602613778</v>
      </c>
      <c r="C5291" s="15" t="n">
        <v>300</v>
      </c>
      <c r="D5291" s="15" t="n">
        <v>475</v>
      </c>
      <c r="E5291" s="15" t="n">
        <v>30</v>
      </c>
      <c r="F5291" s="16" t="n">
        <v>0.647542447116737</v>
      </c>
      <c r="G5291" s="17" t="s">
        <v>102</v>
      </c>
      <c r="H5291" s="18" t="n">
        <v>0.1</v>
      </c>
      <c r="I5291" s="18" t="n">
        <v>1</v>
      </c>
      <c r="J5291" s="19" t="n">
        <v>0.917324775951054</v>
      </c>
      <c r="K5291" s="19" t="n">
        <v>0.643156243459171</v>
      </c>
      <c r="L5291" s="16" t="n">
        <v>12.8544106911541</v>
      </c>
      <c r="M5291" s="19" t="n">
        <v>0.849707078959436</v>
      </c>
      <c r="N5291" s="19" t="n">
        <v>2.32590139267582</v>
      </c>
      <c r="O5291" s="19" t="n">
        <v>0.917324775951054</v>
      </c>
      <c r="P5291" s="19" t="n">
        <v>0.384939028949103</v>
      </c>
      <c r="Q5291" s="17" t="s">
        <v>30</v>
      </c>
      <c r="R5291" s="5" t="str">
        <f aca="false">IF(OR(Q5291="Steel plate",Q5291="Concrete jacket"),"Steel plate or jacket",Q5291)</f>
        <v>Seal cracks</v>
      </c>
      <c r="S5291" s="5" t="str">
        <f aca="false">IF(O5291&lt;='Tree rules'!$C$4,IF(N5291&lt;='Tree rules'!$C$5,IF(P5291&lt;='Tree rules'!$C$7,"Monitor","Polymer laminate"),IF(P5291&lt;='Tree rules'!$C$8,"Seal cracks","Polymer laminate")),IF(O5291&lt;='Tree rules'!$C$6,IF(P5291&lt;='Tree rules'!$C$9,"Polymer laminate","Steel plate or jacket"),IF(L5291&lt;='Tree rules'!$C$10,"Steel plate or jacket","Polymer laminate")))</f>
        <v>Seal cracks</v>
      </c>
      <c r="T5291" s="5" t="str">
        <f aca="false">IF(S5291=R5291,"Yes","No")</f>
        <v>Yes</v>
      </c>
    </row>
    <row r="5292" customFormat="false" ht="15" hidden="false" customHeight="false" outlineLevel="0" collapsed="false">
      <c r="A5292" s="15" t="n">
        <v>7543</v>
      </c>
      <c r="B5292" s="16" t="n">
        <v>4.8928244184376</v>
      </c>
      <c r="C5292" s="15" t="n">
        <v>230</v>
      </c>
      <c r="D5292" s="15" t="n">
        <v>450</v>
      </c>
      <c r="E5292" s="15" t="n">
        <v>30</v>
      </c>
      <c r="F5292" s="16" t="n">
        <v>0.865527033274846</v>
      </c>
      <c r="G5292" s="17" t="s">
        <v>101</v>
      </c>
      <c r="H5292" s="18" t="n">
        <v>0.3</v>
      </c>
      <c r="I5292" s="18" t="n">
        <v>1</v>
      </c>
      <c r="J5292" s="19" t="n">
        <v>0.903756185942266</v>
      </c>
      <c r="K5292" s="19" t="n">
        <v>0.566188641049563</v>
      </c>
      <c r="L5292" s="16" t="n">
        <v>12.1109515307861</v>
      </c>
      <c r="M5292" s="19" t="n">
        <v>0.681636190887177</v>
      </c>
      <c r="N5292" s="19" t="n">
        <v>0.584118519138981</v>
      </c>
      <c r="O5292" s="19" t="n">
        <v>0.903756185942266</v>
      </c>
      <c r="P5292" s="19" t="n">
        <v>0.561402756157618</v>
      </c>
      <c r="Q5292" s="17" t="s">
        <v>29</v>
      </c>
      <c r="R5292" s="5" t="str">
        <f aca="false">IF(OR(Q5292="Steel plate",Q5292="Concrete jacket"),"Steel plate or jacket",Q5292)</f>
        <v>Monitor</v>
      </c>
      <c r="S5292" s="5" t="str">
        <f aca="false">IF(O5292&lt;='Tree rules'!$C$4,IF(N5292&lt;='Tree rules'!$C$5,IF(P5292&lt;='Tree rules'!$C$7,"Monitor","Polymer laminate"),IF(P5292&lt;='Tree rules'!$C$8,"Seal cracks","Polymer laminate")),IF(O5292&lt;='Tree rules'!$C$6,IF(P5292&lt;='Tree rules'!$C$9,"Polymer laminate","Steel plate or jacket"),IF(L5292&lt;='Tree rules'!$C$10,"Steel plate or jacket","Polymer laminate")))</f>
        <v>Monitor</v>
      </c>
      <c r="T5292" s="5" t="str">
        <f aca="false">IF(S5292=R5292,"Yes","No")</f>
        <v>Yes</v>
      </c>
    </row>
    <row r="5293" customFormat="false" ht="15" hidden="false" customHeight="false" outlineLevel="0" collapsed="false">
      <c r="A5293" s="15" t="n">
        <v>7544</v>
      </c>
      <c r="B5293" s="16" t="n">
        <v>7.59807229941817</v>
      </c>
      <c r="C5293" s="15" t="n">
        <v>230</v>
      </c>
      <c r="D5293" s="15" t="n">
        <v>650</v>
      </c>
      <c r="E5293" s="15" t="n">
        <v>30</v>
      </c>
      <c r="F5293" s="16" t="n">
        <v>0.680685971455249</v>
      </c>
      <c r="G5293" s="17" t="s">
        <v>103</v>
      </c>
      <c r="H5293" s="18" t="n">
        <v>0.2</v>
      </c>
      <c r="I5293" s="18" t="n">
        <v>1.5</v>
      </c>
      <c r="J5293" s="19" t="n">
        <v>0.898767184815472</v>
      </c>
      <c r="K5293" s="19" t="n">
        <v>0.484178900622936</v>
      </c>
      <c r="L5293" s="16" t="n">
        <v>12.621382557173</v>
      </c>
      <c r="M5293" s="19" t="n">
        <v>0.933409563590306</v>
      </c>
      <c r="N5293" s="19" t="n">
        <v>1.1174228336036</v>
      </c>
      <c r="O5293" s="19" t="n">
        <v>1.13056872349324</v>
      </c>
      <c r="P5293" s="19" t="n">
        <v>0.419810187700075</v>
      </c>
      <c r="Q5293" s="17" t="s">
        <v>31</v>
      </c>
      <c r="R5293" s="5" t="str">
        <f aca="false">IF(OR(Q5293="Steel plate",Q5293="Concrete jacket"),"Steel plate or jacket",Q5293)</f>
        <v>Polymer laminate</v>
      </c>
      <c r="S5293" s="5" t="str">
        <f aca="false">IF(O5293&lt;='Tree rules'!$C$4,IF(N5293&lt;='Tree rules'!$C$5,IF(P5293&lt;='Tree rules'!$C$7,"Monitor","Polymer laminate"),IF(P5293&lt;='Tree rules'!$C$8,"Seal cracks","Polymer laminate")),IF(O5293&lt;='Tree rules'!$C$6,IF(P5293&lt;='Tree rules'!$C$9,"Polymer laminate","Steel plate or jacket"),IF(L5293&lt;='Tree rules'!$C$10,"Steel plate or jacket","Polymer laminate")))</f>
        <v>Polymer laminate</v>
      </c>
      <c r="T5293" s="5" t="str">
        <f aca="false">IF(S5293=R5293,"Yes","No")</f>
        <v>Yes</v>
      </c>
    </row>
    <row r="5294" customFormat="false" ht="15" hidden="false" customHeight="false" outlineLevel="0" collapsed="false">
      <c r="A5294" s="15" t="n">
        <v>7545</v>
      </c>
      <c r="B5294" s="16" t="n">
        <v>5.34981864188377</v>
      </c>
      <c r="C5294" s="15" t="n">
        <v>230</v>
      </c>
      <c r="D5294" s="15" t="n">
        <v>475</v>
      </c>
      <c r="E5294" s="15" t="n">
        <v>25</v>
      </c>
      <c r="F5294" s="16" t="n">
        <v>0.611316296229087</v>
      </c>
      <c r="G5294" s="17" t="s">
        <v>101</v>
      </c>
      <c r="H5294" s="18" t="n">
        <v>0.3</v>
      </c>
      <c r="I5294" s="18" t="n">
        <v>2</v>
      </c>
      <c r="J5294" s="19" t="n">
        <v>0.884055434497238</v>
      </c>
      <c r="K5294" s="19" t="n">
        <v>0.420032982022169</v>
      </c>
      <c r="L5294" s="16" t="n">
        <v>12.4704397246708</v>
      </c>
      <c r="M5294" s="19" t="n">
        <v>0.374642659131948</v>
      </c>
      <c r="N5294" s="19" t="n">
        <v>1.05055104824088</v>
      </c>
      <c r="O5294" s="19" t="n">
        <v>1.3967784285697</v>
      </c>
      <c r="P5294" s="19" t="n">
        <v>0.938402691497897</v>
      </c>
      <c r="Q5294" s="17" t="s">
        <v>31</v>
      </c>
      <c r="R5294" s="5" t="str">
        <f aca="false">IF(OR(Q5294="Steel plate",Q5294="Concrete jacket"),"Steel plate or jacket",Q5294)</f>
        <v>Polymer laminate</v>
      </c>
      <c r="S5294" s="5" t="str">
        <f aca="false">IF(O5294&lt;='Tree rules'!$C$4,IF(N5294&lt;='Tree rules'!$C$5,IF(P5294&lt;='Tree rules'!$C$7,"Monitor","Polymer laminate"),IF(P5294&lt;='Tree rules'!$C$8,"Seal cracks","Polymer laminate")),IF(O5294&lt;='Tree rules'!$C$6,IF(P5294&lt;='Tree rules'!$C$9,"Polymer laminate","Steel plate or jacket"),IF(L5294&lt;='Tree rules'!$C$10,"Steel plate or jacket","Polymer laminate")))</f>
        <v>Steel plate or jacket</v>
      </c>
      <c r="T5294" s="5" t="str">
        <f aca="false">IF(S5294=R5294,"Yes","No")</f>
        <v>No</v>
      </c>
    </row>
    <row r="5295" customFormat="false" ht="15" hidden="false" customHeight="false" outlineLevel="0" collapsed="false">
      <c r="A5295" s="15" t="n">
        <v>7546</v>
      </c>
      <c r="B5295" s="16" t="n">
        <v>4.5715377309666</v>
      </c>
      <c r="C5295" s="15" t="n">
        <v>300</v>
      </c>
      <c r="D5295" s="15" t="n">
        <v>400</v>
      </c>
      <c r="E5295" s="15" t="n">
        <v>25</v>
      </c>
      <c r="F5295" s="16" t="n">
        <v>0.567971553191375</v>
      </c>
      <c r="G5295" s="17" t="s">
        <v>101</v>
      </c>
      <c r="H5295" s="18" t="n">
        <v>0.3</v>
      </c>
      <c r="I5295" s="18" t="n">
        <v>1.5</v>
      </c>
      <c r="J5295" s="19" t="n">
        <v>0.864036277483296</v>
      </c>
      <c r="K5295" s="19" t="n">
        <v>0.478685530010735</v>
      </c>
      <c r="L5295" s="16" t="n">
        <v>12.913948392561</v>
      </c>
      <c r="M5295" s="19" t="n">
        <v>0.884782584910402</v>
      </c>
      <c r="N5295" s="19" t="n">
        <v>0.834554939008621</v>
      </c>
      <c r="O5295" s="19" t="n">
        <v>1.08925358450715</v>
      </c>
      <c r="P5295" s="19" t="n">
        <v>0.348139999430905</v>
      </c>
      <c r="Q5295" s="17" t="s">
        <v>31</v>
      </c>
      <c r="R5295" s="5" t="str">
        <f aca="false">IF(OR(Q5295="Steel plate",Q5295="Concrete jacket"),"Steel plate or jacket",Q5295)</f>
        <v>Polymer laminate</v>
      </c>
      <c r="S5295" s="5" t="str">
        <f aca="false">IF(O5295&lt;='Tree rules'!$C$4,IF(N5295&lt;='Tree rules'!$C$5,IF(P5295&lt;='Tree rules'!$C$7,"Monitor","Polymer laminate"),IF(P5295&lt;='Tree rules'!$C$8,"Seal cracks","Polymer laminate")),IF(O5295&lt;='Tree rules'!$C$6,IF(P5295&lt;='Tree rules'!$C$9,"Polymer laminate","Steel plate or jacket"),IF(L5295&lt;='Tree rules'!$C$10,"Steel plate or jacket","Polymer laminate")))</f>
        <v>Polymer laminate</v>
      </c>
      <c r="T5295" s="5" t="str">
        <f aca="false">IF(S5295=R5295,"Yes","No")</f>
        <v>Yes</v>
      </c>
    </row>
    <row r="5296" customFormat="false" ht="15" hidden="false" customHeight="false" outlineLevel="0" collapsed="false">
      <c r="A5296" s="15" t="n">
        <v>7548</v>
      </c>
      <c r="B5296" s="16" t="n">
        <v>4.32971698877344</v>
      </c>
      <c r="C5296" s="15" t="n">
        <v>300</v>
      </c>
      <c r="D5296" s="15" t="n">
        <v>375</v>
      </c>
      <c r="E5296" s="15" t="n">
        <v>25</v>
      </c>
      <c r="F5296" s="16" t="n">
        <v>0.853766156389583</v>
      </c>
      <c r="G5296" s="17" t="s">
        <v>102</v>
      </c>
      <c r="H5296" s="18" t="n">
        <v>0.1</v>
      </c>
      <c r="I5296" s="18" t="n">
        <v>2</v>
      </c>
      <c r="J5296" s="19" t="n">
        <v>0.850844625712914</v>
      </c>
      <c r="K5296" s="19" t="n">
        <v>0.610458968709976</v>
      </c>
      <c r="L5296" s="16" t="n">
        <v>13.7889076075587</v>
      </c>
      <c r="M5296" s="19" t="n">
        <v>0.80486332673335</v>
      </c>
      <c r="N5296" s="19" t="n">
        <v>3.26044533050871</v>
      </c>
      <c r="O5296" s="19" t="n">
        <v>1.1822835186807</v>
      </c>
      <c r="P5296" s="19" t="n">
        <v>0.550192200410069</v>
      </c>
      <c r="Q5296" s="17" t="s">
        <v>31</v>
      </c>
      <c r="R5296" s="5" t="str">
        <f aca="false">IF(OR(Q5296="Steel plate",Q5296="Concrete jacket"),"Steel plate or jacket",Q5296)</f>
        <v>Polymer laminate</v>
      </c>
      <c r="S5296" s="5" t="str">
        <f aca="false">IF(O5296&lt;='Tree rules'!$C$4,IF(N5296&lt;='Tree rules'!$C$5,IF(P5296&lt;='Tree rules'!$C$7,"Monitor","Polymer laminate"),IF(P5296&lt;='Tree rules'!$C$8,"Seal cracks","Polymer laminate")),IF(O5296&lt;='Tree rules'!$C$6,IF(P5296&lt;='Tree rules'!$C$9,"Polymer laminate","Steel plate or jacket"),IF(L5296&lt;='Tree rules'!$C$10,"Steel plate or jacket","Polymer laminate")))</f>
        <v>Polymer laminate</v>
      </c>
      <c r="T5296" s="5" t="str">
        <f aca="false">IF(S5296=R5296,"Yes","No")</f>
        <v>Yes</v>
      </c>
    </row>
    <row r="5297" customFormat="false" ht="15" hidden="false" customHeight="false" outlineLevel="0" collapsed="false">
      <c r="A5297" s="15" t="n">
        <v>7549</v>
      </c>
      <c r="B5297" s="16" t="n">
        <v>4.54474757732173</v>
      </c>
      <c r="C5297" s="15" t="n">
        <v>230</v>
      </c>
      <c r="D5297" s="15" t="n">
        <v>375</v>
      </c>
      <c r="E5297" s="15" t="n">
        <v>25</v>
      </c>
      <c r="F5297" s="16" t="n">
        <v>0.594232683721175</v>
      </c>
      <c r="G5297" s="17" t="s">
        <v>101</v>
      </c>
      <c r="H5297" s="18" t="n">
        <v>0.3</v>
      </c>
      <c r="I5297" s="18" t="n">
        <v>2</v>
      </c>
      <c r="J5297" s="19" t="n">
        <v>0.876721638280716</v>
      </c>
      <c r="K5297" s="19" t="n">
        <v>0.407211137301481</v>
      </c>
      <c r="L5297" s="16" t="n">
        <v>13.7303552184946</v>
      </c>
      <c r="M5297" s="19" t="n">
        <v>0.520626188160563</v>
      </c>
      <c r="N5297" s="19" t="n">
        <v>0.94733626150599</v>
      </c>
      <c r="O5297" s="19" t="n">
        <v>1.39643246114032</v>
      </c>
      <c r="P5297" s="19" t="n">
        <v>0.677677000291228</v>
      </c>
      <c r="Q5297" s="17" t="s">
        <v>31</v>
      </c>
      <c r="R5297" s="5" t="str">
        <f aca="false">IF(OR(Q5297="Steel plate",Q5297="Concrete jacket"),"Steel plate or jacket",Q5297)</f>
        <v>Polymer laminate</v>
      </c>
      <c r="S5297" s="5" t="str">
        <f aca="false">IF(O5297&lt;='Tree rules'!$C$4,IF(N5297&lt;='Tree rules'!$C$5,IF(P5297&lt;='Tree rules'!$C$7,"Monitor","Polymer laminate"),IF(P5297&lt;='Tree rules'!$C$8,"Seal cracks","Polymer laminate")),IF(O5297&lt;='Tree rules'!$C$6,IF(P5297&lt;='Tree rules'!$C$9,"Polymer laminate","Steel plate or jacket"),IF(L5297&lt;='Tree rules'!$C$10,"Steel plate or jacket","Polymer laminate")))</f>
        <v>Polymer laminate</v>
      </c>
      <c r="T5297" s="5" t="str">
        <f aca="false">IF(S5297=R5297,"Yes","No")</f>
        <v>Yes</v>
      </c>
    </row>
    <row r="5298" customFormat="false" ht="15" hidden="false" customHeight="false" outlineLevel="0" collapsed="false">
      <c r="A5298" s="15" t="n">
        <v>7550</v>
      </c>
      <c r="B5298" s="16" t="n">
        <v>3.97399124447933</v>
      </c>
      <c r="C5298" s="15" t="n">
        <v>300</v>
      </c>
      <c r="D5298" s="15" t="n">
        <v>325</v>
      </c>
      <c r="E5298" s="15" t="n">
        <v>25</v>
      </c>
      <c r="F5298" s="16" t="n">
        <v>0.72065207824282</v>
      </c>
      <c r="G5298" s="17" t="s">
        <v>103</v>
      </c>
      <c r="H5298" s="18" t="n">
        <v>0.2</v>
      </c>
      <c r="I5298" s="18" t="n">
        <v>2</v>
      </c>
      <c r="J5298" s="19" t="n">
        <v>0.952351070835757</v>
      </c>
      <c r="K5298" s="19" t="n">
        <v>0.401433915553978</v>
      </c>
      <c r="L5298" s="16" t="n">
        <v>14.2436962167718</v>
      </c>
      <c r="M5298" s="19" t="n">
        <v>0.346963080712673</v>
      </c>
      <c r="N5298" s="19" t="n">
        <v>2.01145126688617</v>
      </c>
      <c r="O5298" s="19" t="n">
        <v>1.52239612232389</v>
      </c>
      <c r="P5298" s="19" t="n">
        <v>1.22221568261696</v>
      </c>
      <c r="Q5298" s="17" t="s">
        <v>31</v>
      </c>
      <c r="R5298" s="5" t="str">
        <f aca="false">IF(OR(Q5298="Steel plate",Q5298="Concrete jacket"),"Steel plate or jacket",Q5298)</f>
        <v>Polymer laminate</v>
      </c>
      <c r="S5298" s="5" t="str">
        <f aca="false">IF(O5298&lt;='Tree rules'!$C$4,IF(N5298&lt;='Tree rules'!$C$5,IF(P5298&lt;='Tree rules'!$C$7,"Monitor","Polymer laminate"),IF(P5298&lt;='Tree rules'!$C$8,"Seal cracks","Polymer laminate")),IF(O5298&lt;='Tree rules'!$C$6,IF(P5298&lt;='Tree rules'!$C$9,"Polymer laminate","Steel plate or jacket"),IF(L5298&lt;='Tree rules'!$C$10,"Steel plate or jacket","Polymer laminate")))</f>
        <v>Polymer laminate</v>
      </c>
      <c r="T5298" s="5" t="str">
        <f aca="false">IF(S5298=R5298,"Yes","No")</f>
        <v>Yes</v>
      </c>
    </row>
    <row r="5299" customFormat="false" ht="15" hidden="false" customHeight="false" outlineLevel="0" collapsed="false">
      <c r="A5299" s="15" t="n">
        <v>7551</v>
      </c>
      <c r="B5299" s="16" t="n">
        <v>5.57058611713504</v>
      </c>
      <c r="C5299" s="15" t="n">
        <v>300</v>
      </c>
      <c r="D5299" s="15" t="n">
        <v>550</v>
      </c>
      <c r="E5299" s="15" t="n">
        <v>25</v>
      </c>
      <c r="F5299" s="16" t="n">
        <v>0.834420359519201</v>
      </c>
      <c r="G5299" s="17" t="s">
        <v>101</v>
      </c>
      <c r="H5299" s="18" t="n">
        <v>0.3</v>
      </c>
      <c r="I5299" s="18" t="n">
        <v>1.5</v>
      </c>
      <c r="J5299" s="19" t="n">
        <v>0.902702902777648</v>
      </c>
      <c r="K5299" s="19" t="n">
        <v>0.488378327505206</v>
      </c>
      <c r="L5299" s="16" t="n">
        <v>11.0967850938945</v>
      </c>
      <c r="M5299" s="19" t="n">
        <v>0.559560531846717</v>
      </c>
      <c r="N5299" s="19" t="n">
        <v>0.797731341868463</v>
      </c>
      <c r="O5299" s="19" t="n">
        <v>1.13362408722015</v>
      </c>
      <c r="P5299" s="19" t="n">
        <v>0.700178680594865</v>
      </c>
      <c r="Q5299" s="17" t="s">
        <v>31</v>
      </c>
      <c r="R5299" s="5" t="str">
        <f aca="false">IF(OR(Q5299="Steel plate",Q5299="Concrete jacket"),"Steel plate or jacket",Q5299)</f>
        <v>Polymer laminate</v>
      </c>
      <c r="S5299" s="5" t="str">
        <f aca="false">IF(O5299&lt;='Tree rules'!$C$4,IF(N5299&lt;='Tree rules'!$C$5,IF(P5299&lt;='Tree rules'!$C$7,"Monitor","Polymer laminate"),IF(P5299&lt;='Tree rules'!$C$8,"Seal cracks","Polymer laminate")),IF(O5299&lt;='Tree rules'!$C$6,IF(P5299&lt;='Tree rules'!$C$9,"Polymer laminate","Steel plate or jacket"),IF(L5299&lt;='Tree rules'!$C$10,"Steel plate or jacket","Polymer laminate")))</f>
        <v>Polymer laminate</v>
      </c>
      <c r="T5299" s="5" t="str">
        <f aca="false">IF(S5299=R5299,"Yes","No")</f>
        <v>Yes</v>
      </c>
    </row>
    <row r="5300" customFormat="false" ht="15" hidden="false" customHeight="false" outlineLevel="0" collapsed="false">
      <c r="A5300" s="15" t="n">
        <v>7552</v>
      </c>
      <c r="B5300" s="16" t="n">
        <v>4.80672986306302</v>
      </c>
      <c r="C5300" s="15" t="n">
        <v>230</v>
      </c>
      <c r="D5300" s="15" t="n">
        <v>425</v>
      </c>
      <c r="E5300" s="15" t="n">
        <v>30</v>
      </c>
      <c r="F5300" s="16" t="n">
        <v>0.724620609754306</v>
      </c>
      <c r="G5300" s="17" t="s">
        <v>101</v>
      </c>
      <c r="H5300" s="18" t="n">
        <v>0.3</v>
      </c>
      <c r="I5300" s="18" t="n">
        <v>2</v>
      </c>
      <c r="J5300" s="19" t="n">
        <v>0.965493683372689</v>
      </c>
      <c r="K5300" s="19" t="n">
        <v>0.462457461856002</v>
      </c>
      <c r="L5300" s="16" t="n">
        <v>12.7499465863741</v>
      </c>
      <c r="M5300" s="19" t="n">
        <v>0.874583297541854</v>
      </c>
      <c r="N5300" s="19" t="n">
        <v>1.37531037533956</v>
      </c>
      <c r="O5300" s="19" t="n">
        <v>1.48448760849484</v>
      </c>
      <c r="P5300" s="19" t="n">
        <v>0.491517100170382</v>
      </c>
      <c r="Q5300" s="17" t="s">
        <v>31</v>
      </c>
      <c r="R5300" s="5" t="str">
        <f aca="false">IF(OR(Q5300="Steel plate",Q5300="Concrete jacket"),"Steel plate or jacket",Q5300)</f>
        <v>Polymer laminate</v>
      </c>
      <c r="S5300" s="5" t="str">
        <f aca="false">IF(O5300&lt;='Tree rules'!$C$4,IF(N5300&lt;='Tree rules'!$C$5,IF(P5300&lt;='Tree rules'!$C$7,"Monitor","Polymer laminate"),IF(P5300&lt;='Tree rules'!$C$8,"Seal cracks","Polymer laminate")),IF(O5300&lt;='Tree rules'!$C$6,IF(P5300&lt;='Tree rules'!$C$9,"Polymer laminate","Steel plate or jacket"),IF(L5300&lt;='Tree rules'!$C$10,"Steel plate or jacket","Polymer laminate")))</f>
        <v>Steel plate or jacket</v>
      </c>
      <c r="T5300" s="5" t="str">
        <f aca="false">IF(S5300=R5300,"Yes","No")</f>
        <v>No</v>
      </c>
    </row>
    <row r="5301" customFormat="false" ht="15" hidden="false" customHeight="false" outlineLevel="0" collapsed="false">
      <c r="A5301" s="15" t="n">
        <v>7553</v>
      </c>
      <c r="B5301" s="16" t="n">
        <v>7.57840271979628</v>
      </c>
      <c r="C5301" s="15" t="n">
        <v>230</v>
      </c>
      <c r="D5301" s="15" t="n">
        <v>650</v>
      </c>
      <c r="E5301" s="15" t="n">
        <v>30</v>
      </c>
      <c r="F5301" s="16" t="n">
        <v>0.680685971455249</v>
      </c>
      <c r="G5301" s="17" t="s">
        <v>103</v>
      </c>
      <c r="H5301" s="18" t="n">
        <v>0.2</v>
      </c>
      <c r="I5301" s="18" t="n">
        <v>1</v>
      </c>
      <c r="J5301" s="19" t="n">
        <v>0.876389841773728</v>
      </c>
      <c r="K5301" s="19" t="n">
        <v>0.539389709429539</v>
      </c>
      <c r="L5301" s="16" t="n">
        <v>12.5887088368709</v>
      </c>
      <c r="M5301" s="19" t="n">
        <v>0.486789938632669</v>
      </c>
      <c r="N5301" s="19" t="n">
        <v>0.933415884227875</v>
      </c>
      <c r="O5301" s="19" t="n">
        <v>0.876389841773728</v>
      </c>
      <c r="P5301" s="19" t="n">
        <v>0.678968353822498</v>
      </c>
      <c r="Q5301" s="17" t="s">
        <v>29</v>
      </c>
      <c r="R5301" s="5" t="str">
        <f aca="false">IF(OR(Q5301="Steel plate",Q5301="Concrete jacket"),"Steel plate or jacket",Q5301)</f>
        <v>Monitor</v>
      </c>
      <c r="S5301" s="5" t="str">
        <f aca="false">IF(O5301&lt;='Tree rules'!$C$4,IF(N5301&lt;='Tree rules'!$C$5,IF(P5301&lt;='Tree rules'!$C$7,"Monitor","Polymer laminate"),IF(P5301&lt;='Tree rules'!$C$8,"Seal cracks","Polymer laminate")),IF(O5301&lt;='Tree rules'!$C$6,IF(P5301&lt;='Tree rules'!$C$9,"Polymer laminate","Steel plate or jacket"),IF(L5301&lt;='Tree rules'!$C$10,"Steel plate or jacket","Polymer laminate")))</f>
        <v>Monitor</v>
      </c>
      <c r="T5301" s="5" t="str">
        <f aca="false">IF(S5301=R5301,"Yes","No")</f>
        <v>Yes</v>
      </c>
    </row>
    <row r="5302" customFormat="false" ht="15" hidden="false" customHeight="false" outlineLevel="0" collapsed="false">
      <c r="A5302" s="15" t="n">
        <v>7555</v>
      </c>
      <c r="B5302" s="16" t="n">
        <v>7.90103848959491</v>
      </c>
      <c r="C5302" s="15" t="n">
        <v>300</v>
      </c>
      <c r="D5302" s="15" t="n">
        <v>625</v>
      </c>
      <c r="E5302" s="15" t="n">
        <v>20</v>
      </c>
      <c r="F5302" s="16" t="n">
        <v>0.594154638976793</v>
      </c>
      <c r="G5302" s="17" t="s">
        <v>102</v>
      </c>
      <c r="H5302" s="18" t="n">
        <v>0.1</v>
      </c>
      <c r="I5302" s="18" t="n">
        <v>1.5</v>
      </c>
      <c r="J5302" s="19" t="n">
        <v>0.858072519645127</v>
      </c>
      <c r="K5302" s="19" t="n">
        <v>0.496449037476897</v>
      </c>
      <c r="L5302" s="16" t="n">
        <v>14.0089334921896</v>
      </c>
      <c r="M5302" s="19" t="n">
        <v>0.599564999384274</v>
      </c>
      <c r="N5302" s="19" t="n">
        <v>2.69243984693482</v>
      </c>
      <c r="O5302" s="19" t="n">
        <v>1.07411414123609</v>
      </c>
      <c r="P5302" s="19" t="n">
        <v>0.63823369366008</v>
      </c>
      <c r="Q5302" s="17" t="s">
        <v>31</v>
      </c>
      <c r="R5302" s="5" t="str">
        <f aca="false">IF(OR(Q5302="Steel plate",Q5302="Concrete jacket"),"Steel plate or jacket",Q5302)</f>
        <v>Polymer laminate</v>
      </c>
      <c r="S5302" s="5" t="str">
        <f aca="false">IF(O5302&lt;='Tree rules'!$C$4,IF(N5302&lt;='Tree rules'!$C$5,IF(P5302&lt;='Tree rules'!$C$7,"Monitor","Polymer laminate"),IF(P5302&lt;='Tree rules'!$C$8,"Seal cracks","Polymer laminate")),IF(O5302&lt;='Tree rules'!$C$6,IF(P5302&lt;='Tree rules'!$C$9,"Polymer laminate","Steel plate or jacket"),IF(L5302&lt;='Tree rules'!$C$10,"Steel plate or jacket","Polymer laminate")))</f>
        <v>Polymer laminate</v>
      </c>
      <c r="T5302" s="5" t="str">
        <f aca="false">IF(S5302=R5302,"Yes","No")</f>
        <v>Yes</v>
      </c>
    </row>
    <row r="5303" customFormat="false" ht="15" hidden="false" customHeight="false" outlineLevel="0" collapsed="false">
      <c r="A5303" s="15" t="n">
        <v>7556</v>
      </c>
      <c r="B5303" s="16" t="n">
        <v>3.237708406911</v>
      </c>
      <c r="C5303" s="15" t="n">
        <v>300</v>
      </c>
      <c r="D5303" s="15" t="n">
        <v>300</v>
      </c>
      <c r="E5303" s="15" t="n">
        <v>25</v>
      </c>
      <c r="F5303" s="16" t="n">
        <v>0.791582400904515</v>
      </c>
      <c r="G5303" s="17" t="s">
        <v>101</v>
      </c>
      <c r="H5303" s="18" t="n">
        <v>0.3</v>
      </c>
      <c r="I5303" s="18" t="n">
        <v>1</v>
      </c>
      <c r="J5303" s="19" t="n">
        <v>0.96885829998373</v>
      </c>
      <c r="K5303" s="19" t="n">
        <v>0.473666270906563</v>
      </c>
      <c r="L5303" s="16" t="n">
        <v>12.7468834917756</v>
      </c>
      <c r="M5303" s="19" t="n">
        <v>0.274940251484013</v>
      </c>
      <c r="N5303" s="19" t="n">
        <v>0.859655720588833</v>
      </c>
      <c r="O5303" s="19" t="n">
        <v>0.96885829998373</v>
      </c>
      <c r="P5303" s="19" t="n">
        <v>1.14289379680224</v>
      </c>
      <c r="Q5303" s="17" t="s">
        <v>31</v>
      </c>
      <c r="R5303" s="5" t="str">
        <f aca="false">IF(OR(Q5303="Steel plate",Q5303="Concrete jacket"),"Steel plate or jacket",Q5303)</f>
        <v>Polymer laminate</v>
      </c>
      <c r="S5303" s="5" t="str">
        <f aca="false">IF(O5303&lt;='Tree rules'!$C$4,IF(N5303&lt;='Tree rules'!$C$5,IF(P5303&lt;='Tree rules'!$C$7,"Monitor","Polymer laminate"),IF(P5303&lt;='Tree rules'!$C$8,"Seal cracks","Polymer laminate")),IF(O5303&lt;='Tree rules'!$C$6,IF(P5303&lt;='Tree rules'!$C$9,"Polymer laminate","Steel plate or jacket"),IF(L5303&lt;='Tree rules'!$C$10,"Steel plate or jacket","Polymer laminate")))</f>
        <v>Polymer laminate</v>
      </c>
      <c r="T5303" s="5" t="str">
        <f aca="false">IF(S5303=R5303,"Yes","No")</f>
        <v>Yes</v>
      </c>
    </row>
    <row r="5304" customFormat="false" ht="15" hidden="false" customHeight="false" outlineLevel="0" collapsed="false">
      <c r="A5304" s="15" t="n">
        <v>7557</v>
      </c>
      <c r="B5304" s="16" t="n">
        <v>4.18084659081058</v>
      </c>
      <c r="C5304" s="15" t="n">
        <v>300</v>
      </c>
      <c r="D5304" s="15" t="n">
        <v>350</v>
      </c>
      <c r="E5304" s="15" t="n">
        <v>20</v>
      </c>
      <c r="F5304" s="16" t="n">
        <v>0.693508312050727</v>
      </c>
      <c r="G5304" s="17" t="s">
        <v>101</v>
      </c>
      <c r="H5304" s="18" t="n">
        <v>0.3</v>
      </c>
      <c r="I5304" s="18" t="n">
        <v>1</v>
      </c>
      <c r="J5304" s="19" t="n">
        <v>0.87054464681783</v>
      </c>
      <c r="K5304" s="19" t="n">
        <v>0.409248863269956</v>
      </c>
      <c r="L5304" s="16" t="n">
        <v>13.8438628834788</v>
      </c>
      <c r="M5304" s="19" t="n">
        <v>0.87828477968814</v>
      </c>
      <c r="N5304" s="19" t="n">
        <v>0.8650880937877</v>
      </c>
      <c r="O5304" s="19" t="n">
        <v>0.87054464681783</v>
      </c>
      <c r="P5304" s="19" t="n">
        <v>0.374159482676985</v>
      </c>
      <c r="Q5304" s="17" t="s">
        <v>29</v>
      </c>
      <c r="R5304" s="5" t="str">
        <f aca="false">IF(OR(Q5304="Steel plate",Q5304="Concrete jacket"),"Steel plate or jacket",Q5304)</f>
        <v>Monitor</v>
      </c>
      <c r="S5304" s="5" t="str">
        <f aca="false">IF(O5304&lt;='Tree rules'!$C$4,IF(N5304&lt;='Tree rules'!$C$5,IF(P5304&lt;='Tree rules'!$C$7,"Monitor","Polymer laminate"),IF(P5304&lt;='Tree rules'!$C$8,"Seal cracks","Polymer laminate")),IF(O5304&lt;='Tree rules'!$C$6,IF(P5304&lt;='Tree rules'!$C$9,"Polymer laminate","Steel plate or jacket"),IF(L5304&lt;='Tree rules'!$C$10,"Steel plate or jacket","Polymer laminate")))</f>
        <v>Monitor</v>
      </c>
      <c r="T5304" s="5" t="str">
        <f aca="false">IF(S5304=R5304,"Yes","No")</f>
        <v>Yes</v>
      </c>
    </row>
    <row r="5305" customFormat="false" ht="15" hidden="false" customHeight="false" outlineLevel="0" collapsed="false">
      <c r="A5305" s="15" t="n">
        <v>7559</v>
      </c>
      <c r="B5305" s="16" t="n">
        <v>3.04550230650152</v>
      </c>
      <c r="C5305" s="15" t="n">
        <v>300</v>
      </c>
      <c r="D5305" s="15" t="n">
        <v>300</v>
      </c>
      <c r="E5305" s="15" t="n">
        <v>30</v>
      </c>
      <c r="F5305" s="16" t="n">
        <v>0.831109167616348</v>
      </c>
      <c r="G5305" s="17" t="s">
        <v>101</v>
      </c>
      <c r="H5305" s="18" t="n">
        <v>0.3</v>
      </c>
      <c r="I5305" s="18" t="n">
        <v>1</v>
      </c>
      <c r="J5305" s="19" t="n">
        <v>0.870980410228594</v>
      </c>
      <c r="K5305" s="19" t="n">
        <v>0.456703721932904</v>
      </c>
      <c r="L5305" s="16" t="n">
        <v>12.0853266131013</v>
      </c>
      <c r="M5305" s="19" t="n">
        <v>0.92772361874174</v>
      </c>
      <c r="N5305" s="19" t="n">
        <v>0.875283051782665</v>
      </c>
      <c r="O5305" s="19" t="n">
        <v>0.870980410228594</v>
      </c>
      <c r="P5305" s="19" t="n">
        <v>0.306933829788411</v>
      </c>
      <c r="Q5305" s="17" t="s">
        <v>29</v>
      </c>
      <c r="R5305" s="5" t="str">
        <f aca="false">IF(OR(Q5305="Steel plate",Q5305="Concrete jacket"),"Steel plate or jacket",Q5305)</f>
        <v>Monitor</v>
      </c>
      <c r="S5305" s="5" t="str">
        <f aca="false">IF(O5305&lt;='Tree rules'!$C$4,IF(N5305&lt;='Tree rules'!$C$5,IF(P5305&lt;='Tree rules'!$C$7,"Monitor","Polymer laminate"),IF(P5305&lt;='Tree rules'!$C$8,"Seal cracks","Polymer laminate")),IF(O5305&lt;='Tree rules'!$C$6,IF(P5305&lt;='Tree rules'!$C$9,"Polymer laminate","Steel plate or jacket"),IF(L5305&lt;='Tree rules'!$C$10,"Steel plate or jacket","Polymer laminate")))</f>
        <v>Monitor</v>
      </c>
      <c r="T5305" s="5" t="str">
        <f aca="false">IF(S5305=R5305,"Yes","No")</f>
        <v>Yes</v>
      </c>
    </row>
    <row r="5306" customFormat="false" ht="15" hidden="false" customHeight="false" outlineLevel="0" collapsed="false">
      <c r="A5306" s="15" t="n">
        <v>7562</v>
      </c>
      <c r="B5306" s="16" t="n">
        <v>7.96791979840441</v>
      </c>
      <c r="C5306" s="15" t="n">
        <v>230</v>
      </c>
      <c r="D5306" s="15" t="n">
        <v>700</v>
      </c>
      <c r="E5306" s="15" t="n">
        <v>30</v>
      </c>
      <c r="F5306" s="16" t="n">
        <v>0.534668075600975</v>
      </c>
      <c r="G5306" s="17" t="s">
        <v>103</v>
      </c>
      <c r="H5306" s="18" t="n">
        <v>0.2</v>
      </c>
      <c r="I5306" s="18" t="n">
        <v>1</v>
      </c>
      <c r="J5306" s="19" t="n">
        <v>0.978016410412188</v>
      </c>
      <c r="K5306" s="19" t="n">
        <v>0.491043636172091</v>
      </c>
      <c r="L5306" s="16" t="n">
        <v>12.183363606123</v>
      </c>
      <c r="M5306" s="19" t="n">
        <v>0.85690084835375</v>
      </c>
      <c r="N5306" s="19" t="n">
        <v>0.845187927300775</v>
      </c>
      <c r="O5306" s="19" t="n">
        <v>0.978016410412188</v>
      </c>
      <c r="P5306" s="19" t="n">
        <v>0.352335411358444</v>
      </c>
      <c r="Q5306" s="17" t="s">
        <v>29</v>
      </c>
      <c r="R5306" s="5" t="str">
        <f aca="false">IF(OR(Q5306="Steel plate",Q5306="Concrete jacket"),"Steel plate or jacket",Q5306)</f>
        <v>Monitor</v>
      </c>
      <c r="S5306" s="5" t="str">
        <f aca="false">IF(O5306&lt;='Tree rules'!$C$4,IF(N5306&lt;='Tree rules'!$C$5,IF(P5306&lt;='Tree rules'!$C$7,"Monitor","Polymer laminate"),IF(P5306&lt;='Tree rules'!$C$8,"Seal cracks","Polymer laminate")),IF(O5306&lt;='Tree rules'!$C$6,IF(P5306&lt;='Tree rules'!$C$9,"Polymer laminate","Steel plate or jacket"),IF(L5306&lt;='Tree rules'!$C$10,"Steel plate or jacket","Polymer laminate")))</f>
        <v>Monitor</v>
      </c>
      <c r="T5306" s="5" t="str">
        <f aca="false">IF(S5306=R5306,"Yes","No")</f>
        <v>Yes</v>
      </c>
    </row>
    <row r="5307" customFormat="false" ht="15" hidden="false" customHeight="false" outlineLevel="0" collapsed="false">
      <c r="A5307" s="15" t="n">
        <v>7565</v>
      </c>
      <c r="B5307" s="16" t="n">
        <v>6.29846441007967</v>
      </c>
      <c r="C5307" s="15" t="n">
        <v>300</v>
      </c>
      <c r="D5307" s="15" t="n">
        <v>525</v>
      </c>
      <c r="E5307" s="15" t="n">
        <v>25</v>
      </c>
      <c r="F5307" s="16" t="n">
        <v>0.699589178252424</v>
      </c>
      <c r="G5307" s="17" t="s">
        <v>101</v>
      </c>
      <c r="H5307" s="18" t="n">
        <v>0.3</v>
      </c>
      <c r="I5307" s="18" t="n">
        <v>2</v>
      </c>
      <c r="J5307" s="19" t="n">
        <v>0.926379413021351</v>
      </c>
      <c r="K5307" s="19" t="n">
        <v>0.425465800203336</v>
      </c>
      <c r="L5307" s="16" t="n">
        <v>13.1491950106047</v>
      </c>
      <c r="M5307" s="19" t="n">
        <v>0.952190442849281</v>
      </c>
      <c r="N5307" s="19" t="n">
        <v>0.920945669079396</v>
      </c>
      <c r="O5307" s="19" t="n">
        <v>1.45861606778968</v>
      </c>
      <c r="P5307" s="19" t="n">
        <v>0.503560674998723</v>
      </c>
      <c r="Q5307" s="17" t="s">
        <v>104</v>
      </c>
      <c r="R5307" s="5" t="str">
        <f aca="false">IF(OR(Q5307="Steel plate",Q5307="Concrete jacket"),"Steel plate or jacket",Q5307)</f>
        <v>Steel plate or jacket</v>
      </c>
      <c r="S5307" s="5" t="str">
        <f aca="false">IF(O5307&lt;='Tree rules'!$C$4,IF(N5307&lt;='Tree rules'!$C$5,IF(P5307&lt;='Tree rules'!$C$7,"Monitor","Polymer laminate"),IF(P5307&lt;='Tree rules'!$C$8,"Seal cracks","Polymer laminate")),IF(O5307&lt;='Tree rules'!$C$6,IF(P5307&lt;='Tree rules'!$C$9,"Polymer laminate","Steel plate or jacket"),IF(L5307&lt;='Tree rules'!$C$10,"Steel plate or jacket","Polymer laminate")))</f>
        <v>Steel plate or jacket</v>
      </c>
      <c r="T5307" s="5" t="str">
        <f aca="false">IF(S5307=R5307,"Yes","No")</f>
        <v>Yes</v>
      </c>
    </row>
    <row r="5308" customFormat="false" ht="15" hidden="false" customHeight="false" outlineLevel="0" collapsed="false">
      <c r="A5308" s="15" t="n">
        <v>7567</v>
      </c>
      <c r="B5308" s="16" t="n">
        <v>5.49639409644786</v>
      </c>
      <c r="C5308" s="15" t="n">
        <v>230</v>
      </c>
      <c r="D5308" s="15" t="n">
        <v>550</v>
      </c>
      <c r="E5308" s="15" t="n">
        <v>25</v>
      </c>
      <c r="F5308" s="16" t="n">
        <v>0.816280786486175</v>
      </c>
      <c r="G5308" s="17" t="s">
        <v>101</v>
      </c>
      <c r="H5308" s="18" t="n">
        <v>0.3</v>
      </c>
      <c r="I5308" s="18" t="n">
        <v>1</v>
      </c>
      <c r="J5308" s="19" t="n">
        <v>0.882397260380227</v>
      </c>
      <c r="K5308" s="19" t="n">
        <v>0.61892385725394</v>
      </c>
      <c r="L5308" s="16" t="n">
        <v>10.9489922239997</v>
      </c>
      <c r="M5308" s="19" t="n">
        <v>0.685607282604038</v>
      </c>
      <c r="N5308" s="19" t="n">
        <v>0.600233539830531</v>
      </c>
      <c r="O5308" s="19" t="n">
        <v>0.882397260380227</v>
      </c>
      <c r="P5308" s="19" t="n">
        <v>0.541451563915188</v>
      </c>
      <c r="Q5308" s="17" t="s">
        <v>29</v>
      </c>
      <c r="R5308" s="5" t="str">
        <f aca="false">IF(OR(Q5308="Steel plate",Q5308="Concrete jacket"),"Steel plate or jacket",Q5308)</f>
        <v>Monitor</v>
      </c>
      <c r="S5308" s="5" t="str">
        <f aca="false">IF(O5308&lt;='Tree rules'!$C$4,IF(N5308&lt;='Tree rules'!$C$5,IF(P5308&lt;='Tree rules'!$C$7,"Monitor","Polymer laminate"),IF(P5308&lt;='Tree rules'!$C$8,"Seal cracks","Polymer laminate")),IF(O5308&lt;='Tree rules'!$C$6,IF(P5308&lt;='Tree rules'!$C$9,"Polymer laminate","Steel plate or jacket"),IF(L5308&lt;='Tree rules'!$C$10,"Steel plate or jacket","Polymer laminate")))</f>
        <v>Monitor</v>
      </c>
      <c r="T5308" s="5" t="str">
        <f aca="false">IF(S5308=R5308,"Yes","No")</f>
        <v>Yes</v>
      </c>
    </row>
    <row r="5309" customFormat="false" ht="15" hidden="false" customHeight="false" outlineLevel="0" collapsed="false">
      <c r="A5309" s="15" t="n">
        <v>7573</v>
      </c>
      <c r="B5309" s="16" t="n">
        <v>5.60297312350557</v>
      </c>
      <c r="C5309" s="15" t="n">
        <v>300</v>
      </c>
      <c r="D5309" s="15" t="n">
        <v>525</v>
      </c>
      <c r="E5309" s="15" t="n">
        <v>30</v>
      </c>
      <c r="F5309" s="16" t="n">
        <v>0.55967134260194</v>
      </c>
      <c r="G5309" s="17" t="s">
        <v>101</v>
      </c>
      <c r="H5309" s="18" t="n">
        <v>0.3</v>
      </c>
      <c r="I5309" s="18" t="n">
        <v>2</v>
      </c>
      <c r="J5309" s="19" t="n">
        <v>0.8810765485002</v>
      </c>
      <c r="K5309" s="19" t="n">
        <v>0.57341959877092</v>
      </c>
      <c r="L5309" s="16" t="n">
        <v>11.6972299029344</v>
      </c>
      <c r="M5309" s="19" t="n">
        <v>0.56111458576793</v>
      </c>
      <c r="N5309" s="19" t="n">
        <v>0.90574579591075</v>
      </c>
      <c r="O5309" s="19" t="n">
        <v>1.25692653607295</v>
      </c>
      <c r="P5309" s="19" t="n">
        <v>0.560391099022786</v>
      </c>
      <c r="Q5309" s="17" t="s">
        <v>31</v>
      </c>
      <c r="R5309" s="5" t="str">
        <f aca="false">IF(OR(Q5309="Steel plate",Q5309="Concrete jacket"),"Steel plate or jacket",Q5309)</f>
        <v>Polymer laminate</v>
      </c>
      <c r="S5309" s="5" t="str">
        <f aca="false">IF(O5309&lt;='Tree rules'!$C$4,IF(N5309&lt;='Tree rules'!$C$5,IF(P5309&lt;='Tree rules'!$C$7,"Monitor","Polymer laminate"),IF(P5309&lt;='Tree rules'!$C$8,"Seal cracks","Polymer laminate")),IF(O5309&lt;='Tree rules'!$C$6,IF(P5309&lt;='Tree rules'!$C$9,"Polymer laminate","Steel plate or jacket"),IF(L5309&lt;='Tree rules'!$C$10,"Steel plate or jacket","Polymer laminate")))</f>
        <v>Polymer laminate</v>
      </c>
      <c r="T5309" s="5" t="str">
        <f aca="false">IF(S5309=R5309,"Yes","No")</f>
        <v>Yes</v>
      </c>
    </row>
    <row r="5310" customFormat="false" ht="15" hidden="false" customHeight="false" outlineLevel="0" collapsed="false">
      <c r="A5310" s="15" t="n">
        <v>7574</v>
      </c>
      <c r="B5310" s="16" t="n">
        <v>5.54157505218283</v>
      </c>
      <c r="C5310" s="15" t="n">
        <v>300</v>
      </c>
      <c r="D5310" s="15" t="n">
        <v>475</v>
      </c>
      <c r="E5310" s="15" t="n">
        <v>25</v>
      </c>
      <c r="F5310" s="16" t="n">
        <v>0.735735984447258</v>
      </c>
      <c r="G5310" s="17" t="s">
        <v>101</v>
      </c>
      <c r="H5310" s="18" t="n">
        <v>0.3</v>
      </c>
      <c r="I5310" s="18" t="n">
        <v>2</v>
      </c>
      <c r="J5310" s="19" t="n">
        <v>0.894903881900064</v>
      </c>
      <c r="K5310" s="19" t="n">
        <v>0.488160837545656</v>
      </c>
      <c r="L5310" s="16" t="n">
        <v>12.9779275226764</v>
      </c>
      <c r="M5310" s="19" t="n">
        <v>0.855605082337749</v>
      </c>
      <c r="N5310" s="19" t="n">
        <v>1.08286995418578</v>
      </c>
      <c r="O5310" s="19" t="n">
        <v>1.35295073528893</v>
      </c>
      <c r="P5310" s="19" t="n">
        <v>0.538570573049264</v>
      </c>
      <c r="Q5310" s="17" t="s">
        <v>31</v>
      </c>
      <c r="R5310" s="5" t="str">
        <f aca="false">IF(OR(Q5310="Steel plate",Q5310="Concrete jacket"),"Steel plate or jacket",Q5310)</f>
        <v>Polymer laminate</v>
      </c>
      <c r="S5310" s="5" t="str">
        <f aca="false">IF(O5310&lt;='Tree rules'!$C$4,IF(N5310&lt;='Tree rules'!$C$5,IF(P5310&lt;='Tree rules'!$C$7,"Monitor","Polymer laminate"),IF(P5310&lt;='Tree rules'!$C$8,"Seal cracks","Polymer laminate")),IF(O5310&lt;='Tree rules'!$C$6,IF(P5310&lt;='Tree rules'!$C$9,"Polymer laminate","Steel plate or jacket"),IF(L5310&lt;='Tree rules'!$C$10,"Steel plate or jacket","Polymer laminate")))</f>
        <v>Steel plate or jacket</v>
      </c>
      <c r="T5310" s="5" t="str">
        <f aca="false">IF(S5310=R5310,"Yes","No")</f>
        <v>No</v>
      </c>
    </row>
    <row r="5311" customFormat="false" ht="15" hidden="false" customHeight="false" outlineLevel="0" collapsed="false">
      <c r="A5311" s="15" t="n">
        <v>7576</v>
      </c>
      <c r="B5311" s="16" t="n">
        <v>4.27493090909367</v>
      </c>
      <c r="C5311" s="15" t="n">
        <v>300</v>
      </c>
      <c r="D5311" s="15" t="n">
        <v>350</v>
      </c>
      <c r="E5311" s="15" t="n">
        <v>30</v>
      </c>
      <c r="F5311" s="16" t="n">
        <v>0.661387927071535</v>
      </c>
      <c r="G5311" s="17" t="s">
        <v>103</v>
      </c>
      <c r="H5311" s="18" t="n">
        <v>0.2</v>
      </c>
      <c r="I5311" s="18" t="n">
        <v>1.5</v>
      </c>
      <c r="J5311" s="19" t="n">
        <v>0.968065185159662</v>
      </c>
      <c r="K5311" s="19" t="n">
        <v>0.476934427814497</v>
      </c>
      <c r="L5311" s="16" t="n">
        <v>14.0622727272818</v>
      </c>
      <c r="M5311" s="19" t="n">
        <v>0.758879899078271</v>
      </c>
      <c r="N5311" s="19" t="n">
        <v>1.50256458675049</v>
      </c>
      <c r="O5311" s="19" t="n">
        <v>1.22124597015386</v>
      </c>
      <c r="P5311" s="19" t="n">
        <v>0.485660300946071</v>
      </c>
      <c r="Q5311" s="17" t="s">
        <v>31</v>
      </c>
      <c r="R5311" s="5" t="str">
        <f aca="false">IF(OR(Q5311="Steel plate",Q5311="Concrete jacket"),"Steel plate or jacket",Q5311)</f>
        <v>Polymer laminate</v>
      </c>
      <c r="S5311" s="5" t="str">
        <f aca="false">IF(O5311&lt;='Tree rules'!$C$4,IF(N5311&lt;='Tree rules'!$C$5,IF(P5311&lt;='Tree rules'!$C$7,"Monitor","Polymer laminate"),IF(P5311&lt;='Tree rules'!$C$8,"Seal cracks","Polymer laminate")),IF(O5311&lt;='Tree rules'!$C$6,IF(P5311&lt;='Tree rules'!$C$9,"Polymer laminate","Steel plate or jacket"),IF(L5311&lt;='Tree rules'!$C$10,"Steel plate or jacket","Polymer laminate")))</f>
        <v>Polymer laminate</v>
      </c>
      <c r="T5311" s="5" t="str">
        <f aca="false">IF(S5311=R5311,"Yes","No")</f>
        <v>Yes</v>
      </c>
    </row>
    <row r="5312" customFormat="false" ht="15" hidden="false" customHeight="false" outlineLevel="0" collapsed="false">
      <c r="A5312" s="15" t="n">
        <v>7577</v>
      </c>
      <c r="B5312" s="16" t="n">
        <v>6.48917455436924</v>
      </c>
      <c r="C5312" s="15" t="n">
        <v>230</v>
      </c>
      <c r="D5312" s="15" t="n">
        <v>525</v>
      </c>
      <c r="E5312" s="15" t="n">
        <v>30</v>
      </c>
      <c r="F5312" s="16" t="n">
        <v>0.565204075608359</v>
      </c>
      <c r="G5312" s="17" t="s">
        <v>102</v>
      </c>
      <c r="H5312" s="18" t="n">
        <v>0.1</v>
      </c>
      <c r="I5312" s="18" t="n">
        <v>2</v>
      </c>
      <c r="J5312" s="19" t="n">
        <v>0.966146250130832</v>
      </c>
      <c r="K5312" s="19" t="n">
        <v>0.524296157450566</v>
      </c>
      <c r="L5312" s="16" t="n">
        <v>13.9852899878647</v>
      </c>
      <c r="M5312" s="19" t="n">
        <v>0.408938928021524</v>
      </c>
      <c r="N5312" s="19" t="n">
        <v>4.00659096721341</v>
      </c>
      <c r="O5312" s="19" t="n">
        <v>1.4257457337828</v>
      </c>
      <c r="P5312" s="19" t="n">
        <v>0.889198117245019</v>
      </c>
      <c r="Q5312" s="17" t="s">
        <v>31</v>
      </c>
      <c r="R5312" s="5" t="str">
        <f aca="false">IF(OR(Q5312="Steel plate",Q5312="Concrete jacket"),"Steel plate or jacket",Q5312)</f>
        <v>Polymer laminate</v>
      </c>
      <c r="S5312" s="5" t="str">
        <f aca="false">IF(O5312&lt;='Tree rules'!$C$4,IF(N5312&lt;='Tree rules'!$C$5,IF(P5312&lt;='Tree rules'!$C$7,"Monitor","Polymer laminate"),IF(P5312&lt;='Tree rules'!$C$8,"Seal cracks","Polymer laminate")),IF(O5312&lt;='Tree rules'!$C$6,IF(P5312&lt;='Tree rules'!$C$9,"Polymer laminate","Steel plate or jacket"),IF(L5312&lt;='Tree rules'!$C$10,"Steel plate or jacket","Polymer laminate")))</f>
        <v>Polymer laminate</v>
      </c>
      <c r="T5312" s="5" t="str">
        <f aca="false">IF(S5312=R5312,"Yes","No")</f>
        <v>Yes</v>
      </c>
    </row>
    <row r="5313" customFormat="false" ht="15" hidden="false" customHeight="false" outlineLevel="0" collapsed="false">
      <c r="A5313" s="15" t="n">
        <v>7578</v>
      </c>
      <c r="B5313" s="16" t="n">
        <v>3.30881058257367</v>
      </c>
      <c r="C5313" s="15" t="n">
        <v>230</v>
      </c>
      <c r="D5313" s="15" t="n">
        <v>300</v>
      </c>
      <c r="E5313" s="15" t="n">
        <v>25</v>
      </c>
      <c r="F5313" s="16" t="n">
        <v>0.768324290280112</v>
      </c>
      <c r="G5313" s="17" t="s">
        <v>103</v>
      </c>
      <c r="H5313" s="18" t="n">
        <v>0.2</v>
      </c>
      <c r="I5313" s="18" t="n">
        <v>1</v>
      </c>
      <c r="J5313" s="19" t="n">
        <v>0.90108630877136</v>
      </c>
      <c r="K5313" s="19" t="n">
        <v>0.533412338432696</v>
      </c>
      <c r="L5313" s="16" t="n">
        <v>12.9250413381784</v>
      </c>
      <c r="M5313" s="19" t="n">
        <v>0.412970239267086</v>
      </c>
      <c r="N5313" s="19" t="n">
        <v>0.949750357959477</v>
      </c>
      <c r="O5313" s="19" t="n">
        <v>0.90108630877136</v>
      </c>
      <c r="P5313" s="19" t="n">
        <v>0.763454030033754</v>
      </c>
      <c r="Q5313" s="17" t="s">
        <v>29</v>
      </c>
      <c r="R5313" s="5" t="str">
        <f aca="false">IF(OR(Q5313="Steel plate",Q5313="Concrete jacket"),"Steel plate or jacket",Q5313)</f>
        <v>Monitor</v>
      </c>
      <c r="S5313" s="5" t="str">
        <f aca="false">IF(O5313&lt;='Tree rules'!$C$4,IF(N5313&lt;='Tree rules'!$C$5,IF(P5313&lt;='Tree rules'!$C$7,"Monitor","Polymer laminate"),IF(P5313&lt;='Tree rules'!$C$8,"Seal cracks","Polymer laminate")),IF(O5313&lt;='Tree rules'!$C$6,IF(P5313&lt;='Tree rules'!$C$9,"Polymer laminate","Steel plate or jacket"),IF(L5313&lt;='Tree rules'!$C$10,"Steel plate or jacket","Polymer laminate")))</f>
        <v>Monitor</v>
      </c>
      <c r="T5313" s="5" t="str">
        <f aca="false">IF(S5313=R5313,"Yes","No")</f>
        <v>Yes</v>
      </c>
    </row>
    <row r="5314" customFormat="false" ht="15" hidden="false" customHeight="false" outlineLevel="0" collapsed="false">
      <c r="A5314" s="15" t="n">
        <v>7579</v>
      </c>
      <c r="B5314" s="16" t="n">
        <v>6.09070217016077</v>
      </c>
      <c r="C5314" s="15" t="n">
        <v>300</v>
      </c>
      <c r="D5314" s="15" t="n">
        <v>575</v>
      </c>
      <c r="E5314" s="15" t="n">
        <v>25</v>
      </c>
      <c r="F5314" s="16" t="n">
        <v>0.633465437396808</v>
      </c>
      <c r="G5314" s="17" t="s">
        <v>101</v>
      </c>
      <c r="H5314" s="18" t="n">
        <v>0.3</v>
      </c>
      <c r="I5314" s="18" t="n">
        <v>1</v>
      </c>
      <c r="J5314" s="19" t="n">
        <v>0.93142038946443</v>
      </c>
      <c r="K5314" s="19" t="n">
        <v>0.62341784710201</v>
      </c>
      <c r="L5314" s="16" t="n">
        <v>11.5136146883947</v>
      </c>
      <c r="M5314" s="19" t="n">
        <v>0.743278983905185</v>
      </c>
      <c r="N5314" s="19" t="n">
        <v>0.575853032853507</v>
      </c>
      <c r="O5314" s="19" t="n">
        <v>0.931420389464429</v>
      </c>
      <c r="P5314" s="19" t="n">
        <v>0.46902924118037</v>
      </c>
      <c r="Q5314" s="17" t="s">
        <v>29</v>
      </c>
      <c r="R5314" s="5" t="str">
        <f aca="false">IF(OR(Q5314="Steel plate",Q5314="Concrete jacket"),"Steel plate or jacket",Q5314)</f>
        <v>Monitor</v>
      </c>
      <c r="S5314" s="5" t="str">
        <f aca="false">IF(O5314&lt;='Tree rules'!$C$4,IF(N5314&lt;='Tree rules'!$C$5,IF(P5314&lt;='Tree rules'!$C$7,"Monitor","Polymer laminate"),IF(P5314&lt;='Tree rules'!$C$8,"Seal cracks","Polymer laminate")),IF(O5314&lt;='Tree rules'!$C$6,IF(P5314&lt;='Tree rules'!$C$9,"Polymer laminate","Steel plate or jacket"),IF(L5314&lt;='Tree rules'!$C$10,"Steel plate or jacket","Polymer laminate")))</f>
        <v>Monitor</v>
      </c>
      <c r="T5314" s="5" t="str">
        <f aca="false">IF(S5314=R5314,"Yes","No")</f>
        <v>Yes</v>
      </c>
    </row>
    <row r="5315" customFormat="false" ht="15" hidden="false" customHeight="false" outlineLevel="0" collapsed="false">
      <c r="A5315" s="15" t="n">
        <v>7580</v>
      </c>
      <c r="B5315" s="16" t="n">
        <v>4.47575907285797</v>
      </c>
      <c r="C5315" s="15" t="n">
        <v>230</v>
      </c>
      <c r="D5315" s="15" t="n">
        <v>375</v>
      </c>
      <c r="E5315" s="15" t="n">
        <v>30</v>
      </c>
      <c r="F5315" s="16" t="n">
        <v>0.835418868126524</v>
      </c>
      <c r="G5315" s="17" t="s">
        <v>101</v>
      </c>
      <c r="H5315" s="18" t="n">
        <v>0.3</v>
      </c>
      <c r="I5315" s="18" t="n">
        <v>1</v>
      </c>
      <c r="J5315" s="19" t="n">
        <v>0.850554830850921</v>
      </c>
      <c r="K5315" s="19" t="n">
        <v>0.614297716192458</v>
      </c>
      <c r="L5315" s="16" t="n">
        <v>13.6873366142445</v>
      </c>
      <c r="M5315" s="19" t="n">
        <v>0.543258210837286</v>
      </c>
      <c r="N5315" s="19" t="n">
        <v>0.801800799766506</v>
      </c>
      <c r="O5315" s="19" t="n">
        <v>0.850554830850921</v>
      </c>
      <c r="P5315" s="19" t="n">
        <v>0.684645249311193</v>
      </c>
      <c r="Q5315" s="17" t="s">
        <v>29</v>
      </c>
      <c r="R5315" s="5" t="str">
        <f aca="false">IF(OR(Q5315="Steel plate",Q5315="Concrete jacket"),"Steel plate or jacket",Q5315)</f>
        <v>Monitor</v>
      </c>
      <c r="S5315" s="5" t="str">
        <f aca="false">IF(O5315&lt;='Tree rules'!$C$4,IF(N5315&lt;='Tree rules'!$C$5,IF(P5315&lt;='Tree rules'!$C$7,"Monitor","Polymer laminate"),IF(P5315&lt;='Tree rules'!$C$8,"Seal cracks","Polymer laminate")),IF(O5315&lt;='Tree rules'!$C$6,IF(P5315&lt;='Tree rules'!$C$9,"Polymer laminate","Steel plate or jacket"),IF(L5315&lt;='Tree rules'!$C$10,"Steel plate or jacket","Polymer laminate")))</f>
        <v>Monitor</v>
      </c>
      <c r="T5315" s="5" t="str">
        <f aca="false">IF(S5315=R5315,"Yes","No")</f>
        <v>Yes</v>
      </c>
    </row>
    <row r="5316" customFormat="false" ht="15" hidden="false" customHeight="false" outlineLevel="0" collapsed="false">
      <c r="A5316" s="15" t="n">
        <v>7582</v>
      </c>
      <c r="B5316" s="16" t="n">
        <v>6.54326685490664</v>
      </c>
      <c r="C5316" s="15" t="n">
        <v>230</v>
      </c>
      <c r="D5316" s="15" t="n">
        <v>575</v>
      </c>
      <c r="E5316" s="15" t="n">
        <v>20</v>
      </c>
      <c r="F5316" s="16" t="n">
        <v>0.661007412935799</v>
      </c>
      <c r="G5316" s="17" t="s">
        <v>101</v>
      </c>
      <c r="H5316" s="18" t="n">
        <v>0.3</v>
      </c>
      <c r="I5316" s="18" t="n">
        <v>1.5</v>
      </c>
      <c r="J5316" s="19" t="n">
        <v>0.859287102814858</v>
      </c>
      <c r="K5316" s="19" t="n">
        <v>0.554693321535964</v>
      </c>
      <c r="L5316" s="16" t="n">
        <v>12.3691244894265</v>
      </c>
      <c r="M5316" s="19" t="n">
        <v>0.967635318282845</v>
      </c>
      <c r="N5316" s="19" t="n">
        <v>0.603959426592462</v>
      </c>
      <c r="O5316" s="19" t="n">
        <v>1.05061024561559</v>
      </c>
      <c r="P5316" s="19" t="n">
        <v>0.428899977594018</v>
      </c>
      <c r="Q5316" s="17" t="s">
        <v>31</v>
      </c>
      <c r="R5316" s="5" t="str">
        <f aca="false">IF(OR(Q5316="Steel plate",Q5316="Concrete jacket"),"Steel plate or jacket",Q5316)</f>
        <v>Polymer laminate</v>
      </c>
      <c r="S5316" s="5" t="str">
        <f aca="false">IF(O5316&lt;='Tree rules'!$C$4,IF(N5316&lt;='Tree rules'!$C$5,IF(P5316&lt;='Tree rules'!$C$7,"Monitor","Polymer laminate"),IF(P5316&lt;='Tree rules'!$C$8,"Seal cracks","Polymer laminate")),IF(O5316&lt;='Tree rules'!$C$6,IF(P5316&lt;='Tree rules'!$C$9,"Polymer laminate","Steel plate or jacket"),IF(L5316&lt;='Tree rules'!$C$10,"Steel plate or jacket","Polymer laminate")))</f>
        <v>Polymer laminate</v>
      </c>
      <c r="T5316" s="5" t="str">
        <f aca="false">IF(S5316=R5316,"Yes","No")</f>
        <v>Yes</v>
      </c>
    </row>
    <row r="5317" customFormat="false" ht="15" hidden="false" customHeight="false" outlineLevel="0" collapsed="false">
      <c r="A5317" s="15" t="n">
        <v>7584</v>
      </c>
      <c r="B5317" s="16" t="n">
        <v>5.80002769301507</v>
      </c>
      <c r="C5317" s="15" t="n">
        <v>230</v>
      </c>
      <c r="D5317" s="15" t="n">
        <v>500</v>
      </c>
      <c r="E5317" s="15" t="n">
        <v>25</v>
      </c>
      <c r="F5317" s="16" t="n">
        <v>0.604384889109233</v>
      </c>
      <c r="G5317" s="17" t="s">
        <v>101</v>
      </c>
      <c r="H5317" s="18" t="n">
        <v>0.3</v>
      </c>
      <c r="I5317" s="18" t="n">
        <v>1</v>
      </c>
      <c r="J5317" s="19" t="n">
        <v>0.967126605862535</v>
      </c>
      <c r="K5317" s="19" t="n">
        <v>0.513905850977842</v>
      </c>
      <c r="L5317" s="16" t="n">
        <v>12.8319196748121</v>
      </c>
      <c r="M5317" s="19" t="n">
        <v>0.437254609566132</v>
      </c>
      <c r="N5317" s="19" t="n">
        <v>0.935724172175885</v>
      </c>
      <c r="O5317" s="19" t="n">
        <v>0.967126605862535</v>
      </c>
      <c r="P5317" s="19" t="n">
        <v>0.739806005518924</v>
      </c>
      <c r="Q5317" s="17" t="s">
        <v>29</v>
      </c>
      <c r="R5317" s="5" t="str">
        <f aca="false">IF(OR(Q5317="Steel plate",Q5317="Concrete jacket"),"Steel plate or jacket",Q5317)</f>
        <v>Monitor</v>
      </c>
      <c r="S5317" s="5" t="str">
        <f aca="false">IF(O5317&lt;='Tree rules'!$C$4,IF(N5317&lt;='Tree rules'!$C$5,IF(P5317&lt;='Tree rules'!$C$7,"Monitor","Polymer laminate"),IF(P5317&lt;='Tree rules'!$C$8,"Seal cracks","Polymer laminate")),IF(O5317&lt;='Tree rules'!$C$6,IF(P5317&lt;='Tree rules'!$C$9,"Polymer laminate","Steel plate or jacket"),IF(L5317&lt;='Tree rules'!$C$10,"Steel plate or jacket","Polymer laminate")))</f>
        <v>Monitor</v>
      </c>
      <c r="T5317" s="5" t="str">
        <f aca="false">IF(S5317=R5317,"Yes","No")</f>
        <v>Yes</v>
      </c>
    </row>
    <row r="5318" customFormat="false" ht="15" hidden="false" customHeight="false" outlineLevel="0" collapsed="false">
      <c r="A5318" s="15" t="n">
        <v>7585</v>
      </c>
      <c r="B5318" s="16" t="n">
        <v>3.65201887127615</v>
      </c>
      <c r="C5318" s="15" t="n">
        <v>300</v>
      </c>
      <c r="D5318" s="15" t="n">
        <v>350</v>
      </c>
      <c r="E5318" s="15" t="n">
        <v>25</v>
      </c>
      <c r="F5318" s="16" t="n">
        <v>0.61599855952741</v>
      </c>
      <c r="G5318" s="17" t="s">
        <v>101</v>
      </c>
      <c r="H5318" s="18" t="n">
        <v>0.3</v>
      </c>
      <c r="I5318" s="18" t="n">
        <v>2</v>
      </c>
      <c r="J5318" s="19" t="n">
        <v>0.960732575484314</v>
      </c>
      <c r="K5318" s="19" t="n">
        <v>0.565257164090388</v>
      </c>
      <c r="L5318" s="16" t="n">
        <v>11.9347021937129</v>
      </c>
      <c r="M5318" s="19" t="n">
        <v>0.452201707127258</v>
      </c>
      <c r="N5318" s="19" t="n">
        <v>0.97140376886551</v>
      </c>
      <c r="O5318" s="19" t="n">
        <v>1.37840417990111</v>
      </c>
      <c r="P5318" s="19" t="n">
        <v>0.770970963733777</v>
      </c>
      <c r="Q5318" s="17" t="s">
        <v>31</v>
      </c>
      <c r="R5318" s="5" t="str">
        <f aca="false">IF(OR(Q5318="Steel plate",Q5318="Concrete jacket"),"Steel plate or jacket",Q5318)</f>
        <v>Polymer laminate</v>
      </c>
      <c r="S5318" s="5" t="str">
        <f aca="false">IF(O5318&lt;='Tree rules'!$C$4,IF(N5318&lt;='Tree rules'!$C$5,IF(P5318&lt;='Tree rules'!$C$7,"Monitor","Polymer laminate"),IF(P5318&lt;='Tree rules'!$C$8,"Seal cracks","Polymer laminate")),IF(O5318&lt;='Tree rules'!$C$6,IF(P5318&lt;='Tree rules'!$C$9,"Polymer laminate","Steel plate or jacket"),IF(L5318&lt;='Tree rules'!$C$10,"Steel plate or jacket","Polymer laminate")))</f>
        <v>Steel plate or jacket</v>
      </c>
      <c r="T5318" s="5" t="str">
        <f aca="false">IF(S5318=R5318,"Yes","No")</f>
        <v>No</v>
      </c>
    </row>
    <row r="5319" customFormat="false" ht="15" hidden="false" customHeight="false" outlineLevel="0" collapsed="false">
      <c r="A5319" s="15" t="n">
        <v>7586</v>
      </c>
      <c r="B5319" s="16" t="n">
        <v>5.74752136169645</v>
      </c>
      <c r="C5319" s="15" t="n">
        <v>300</v>
      </c>
      <c r="D5319" s="15" t="n">
        <v>550</v>
      </c>
      <c r="E5319" s="15" t="n">
        <v>30</v>
      </c>
      <c r="F5319" s="16" t="n">
        <v>0.625815269639401</v>
      </c>
      <c r="G5319" s="17" t="s">
        <v>103</v>
      </c>
      <c r="H5319" s="18" t="n">
        <v>0.2</v>
      </c>
      <c r="I5319" s="18" t="n">
        <v>1</v>
      </c>
      <c r="J5319" s="19" t="n">
        <v>0.890729902823394</v>
      </c>
      <c r="K5319" s="19" t="n">
        <v>0.582203200818577</v>
      </c>
      <c r="L5319" s="16" t="n">
        <v>11.4492457404312</v>
      </c>
      <c r="M5319" s="19" t="n">
        <v>0.798912254472013</v>
      </c>
      <c r="N5319" s="19" t="n">
        <v>1.02857099384002</v>
      </c>
      <c r="O5319" s="19" t="n">
        <v>0.890729902823394</v>
      </c>
      <c r="P5319" s="19" t="n">
        <v>0.373119757093263</v>
      </c>
      <c r="Q5319" s="17" t="s">
        <v>30</v>
      </c>
      <c r="R5319" s="5" t="str">
        <f aca="false">IF(OR(Q5319="Steel plate",Q5319="Concrete jacket"),"Steel plate or jacket",Q5319)</f>
        <v>Seal cracks</v>
      </c>
      <c r="S5319" s="5" t="str">
        <f aca="false">IF(O5319&lt;='Tree rules'!$C$4,IF(N5319&lt;='Tree rules'!$C$5,IF(P5319&lt;='Tree rules'!$C$7,"Monitor","Polymer laminate"),IF(P5319&lt;='Tree rules'!$C$8,"Seal cracks","Polymer laminate")),IF(O5319&lt;='Tree rules'!$C$6,IF(P5319&lt;='Tree rules'!$C$9,"Polymer laminate","Steel plate or jacket"),IF(L5319&lt;='Tree rules'!$C$10,"Steel plate or jacket","Polymer laminate")))</f>
        <v>Seal cracks</v>
      </c>
      <c r="T5319" s="5" t="str">
        <f aca="false">IF(S5319=R5319,"Yes","No")</f>
        <v>Yes</v>
      </c>
    </row>
    <row r="5320" customFormat="false" ht="15" hidden="false" customHeight="false" outlineLevel="0" collapsed="false">
      <c r="A5320" s="15" t="n">
        <v>7587</v>
      </c>
      <c r="B5320" s="16" t="n">
        <v>4.8643162712315</v>
      </c>
      <c r="C5320" s="15" t="n">
        <v>230</v>
      </c>
      <c r="D5320" s="15" t="n">
        <v>425</v>
      </c>
      <c r="E5320" s="15" t="n">
        <v>30</v>
      </c>
      <c r="F5320" s="16" t="n">
        <v>0.72047992055571</v>
      </c>
      <c r="G5320" s="17" t="s">
        <v>102</v>
      </c>
      <c r="H5320" s="18" t="n">
        <v>0.1</v>
      </c>
      <c r="I5320" s="18" t="n">
        <v>1</v>
      </c>
      <c r="J5320" s="19" t="n">
        <v>0.931919679916975</v>
      </c>
      <c r="K5320" s="19" t="n">
        <v>0.611362472651146</v>
      </c>
      <c r="L5320" s="16" t="n">
        <v>13.363506239647</v>
      </c>
      <c r="M5320" s="19" t="n">
        <v>0.428811748015454</v>
      </c>
      <c r="N5320" s="19" t="n">
        <v>2.65851769619969</v>
      </c>
      <c r="O5320" s="19" t="n">
        <v>0.931919679916975</v>
      </c>
      <c r="P5320" s="19" t="n">
        <v>0.760735244626407</v>
      </c>
      <c r="Q5320" s="17" t="s">
        <v>30</v>
      </c>
      <c r="R5320" s="5" t="str">
        <f aca="false">IF(OR(Q5320="Steel plate",Q5320="Concrete jacket"),"Steel plate or jacket",Q5320)</f>
        <v>Seal cracks</v>
      </c>
      <c r="S5320" s="5" t="str">
        <f aca="false">IF(O5320&lt;='Tree rules'!$C$4,IF(N5320&lt;='Tree rules'!$C$5,IF(P5320&lt;='Tree rules'!$C$7,"Monitor","Polymer laminate"),IF(P5320&lt;='Tree rules'!$C$8,"Seal cracks","Polymer laminate")),IF(O5320&lt;='Tree rules'!$C$6,IF(P5320&lt;='Tree rules'!$C$9,"Polymer laminate","Steel plate or jacket"),IF(L5320&lt;='Tree rules'!$C$10,"Steel plate or jacket","Polymer laminate")))</f>
        <v>Seal cracks</v>
      </c>
      <c r="T5320" s="5" t="str">
        <f aca="false">IF(S5320=R5320,"Yes","No")</f>
        <v>Yes</v>
      </c>
    </row>
    <row r="5321" customFormat="false" ht="15" hidden="false" customHeight="false" outlineLevel="0" collapsed="false">
      <c r="A5321" s="15" t="n">
        <v>7588</v>
      </c>
      <c r="B5321" s="16" t="n">
        <v>5.18872423626096</v>
      </c>
      <c r="C5321" s="15" t="n">
        <v>300</v>
      </c>
      <c r="D5321" s="15" t="n">
        <v>525</v>
      </c>
      <c r="E5321" s="15" t="n">
        <v>25</v>
      </c>
      <c r="F5321" s="16" t="n">
        <v>0.699589178252424</v>
      </c>
      <c r="G5321" s="17" t="s">
        <v>101</v>
      </c>
      <c r="H5321" s="18" t="n">
        <v>0.3</v>
      </c>
      <c r="I5321" s="18" t="n">
        <v>2</v>
      </c>
      <c r="J5321" s="19" t="n">
        <v>0.993788865886802</v>
      </c>
      <c r="K5321" s="19" t="n">
        <v>0.517460441922014</v>
      </c>
      <c r="L5321" s="16" t="n">
        <v>10.8324096790417</v>
      </c>
      <c r="M5321" s="19" t="n">
        <v>0.926655549909735</v>
      </c>
      <c r="N5321" s="19" t="n">
        <v>0.934794176926521</v>
      </c>
      <c r="O5321" s="19" t="n">
        <v>1.47333130605464</v>
      </c>
      <c r="P5321" s="19" t="n">
        <v>0.462390598417127</v>
      </c>
      <c r="Q5321" s="17" t="s">
        <v>104</v>
      </c>
      <c r="R5321" s="5" t="str">
        <f aca="false">IF(OR(Q5321="Steel plate",Q5321="Concrete jacket"),"Steel plate or jacket",Q5321)</f>
        <v>Steel plate or jacket</v>
      </c>
      <c r="S5321" s="5" t="str">
        <f aca="false">IF(O5321&lt;='Tree rules'!$C$4,IF(N5321&lt;='Tree rules'!$C$5,IF(P5321&lt;='Tree rules'!$C$7,"Monitor","Polymer laminate"),IF(P5321&lt;='Tree rules'!$C$8,"Seal cracks","Polymer laminate")),IF(O5321&lt;='Tree rules'!$C$6,IF(P5321&lt;='Tree rules'!$C$9,"Polymer laminate","Steel plate or jacket"),IF(L5321&lt;='Tree rules'!$C$10,"Steel plate or jacket","Polymer laminate")))</f>
        <v>Steel plate or jacket</v>
      </c>
      <c r="T5321" s="5" t="str">
        <f aca="false">IF(S5321=R5321,"Yes","No")</f>
        <v>Yes</v>
      </c>
    </row>
    <row r="5322" customFormat="false" ht="15" hidden="false" customHeight="false" outlineLevel="0" collapsed="false">
      <c r="A5322" s="15" t="n">
        <v>7589</v>
      </c>
      <c r="B5322" s="16" t="n">
        <v>4.24354322905899</v>
      </c>
      <c r="C5322" s="15" t="n">
        <v>300</v>
      </c>
      <c r="D5322" s="15" t="n">
        <v>400</v>
      </c>
      <c r="E5322" s="15" t="n">
        <v>25</v>
      </c>
      <c r="F5322" s="16" t="n">
        <v>0.757295404255167</v>
      </c>
      <c r="G5322" s="17" t="s">
        <v>101</v>
      </c>
      <c r="H5322" s="18" t="n">
        <v>0.3</v>
      </c>
      <c r="I5322" s="18" t="n">
        <v>2</v>
      </c>
      <c r="J5322" s="19" t="n">
        <v>0.917971471419801</v>
      </c>
      <c r="K5322" s="19" t="n">
        <v>0.482779817074697</v>
      </c>
      <c r="L5322" s="16" t="n">
        <v>11.9874102515791</v>
      </c>
      <c r="M5322" s="19" t="n">
        <v>0.509358168550154</v>
      </c>
      <c r="N5322" s="19" t="n">
        <v>1.03389881535511</v>
      </c>
      <c r="O5322" s="19" t="n">
        <v>1.39276484378776</v>
      </c>
      <c r="P5322" s="19" t="n">
        <v>0.801764424965575</v>
      </c>
      <c r="Q5322" s="17" t="s">
        <v>31</v>
      </c>
      <c r="R5322" s="5" t="str">
        <f aca="false">IF(OR(Q5322="Steel plate",Q5322="Concrete jacket"),"Steel plate or jacket",Q5322)</f>
        <v>Polymer laminate</v>
      </c>
      <c r="S5322" s="5" t="str">
        <f aca="false">IF(O5322&lt;='Tree rules'!$C$4,IF(N5322&lt;='Tree rules'!$C$5,IF(P5322&lt;='Tree rules'!$C$7,"Monitor","Polymer laminate"),IF(P5322&lt;='Tree rules'!$C$8,"Seal cracks","Polymer laminate")),IF(O5322&lt;='Tree rules'!$C$6,IF(P5322&lt;='Tree rules'!$C$9,"Polymer laminate","Steel plate or jacket"),IF(L5322&lt;='Tree rules'!$C$10,"Steel plate or jacket","Polymer laminate")))</f>
        <v>Steel plate or jacket</v>
      </c>
      <c r="T5322" s="5" t="str">
        <f aca="false">IF(S5322=R5322,"Yes","No")</f>
        <v>No</v>
      </c>
    </row>
    <row r="5323" customFormat="false" ht="15" hidden="false" customHeight="false" outlineLevel="0" collapsed="false">
      <c r="A5323" s="15" t="n">
        <v>7590</v>
      </c>
      <c r="B5323" s="16" t="n">
        <v>6.16608129347877</v>
      </c>
      <c r="C5323" s="15" t="n">
        <v>230</v>
      </c>
      <c r="D5323" s="15" t="n">
        <v>600</v>
      </c>
      <c r="E5323" s="15" t="n">
        <v>20</v>
      </c>
      <c r="F5323" s="16" t="n">
        <v>0.63117855856144</v>
      </c>
      <c r="G5323" s="17" t="s">
        <v>101</v>
      </c>
      <c r="H5323" s="18" t="n">
        <v>0.3</v>
      </c>
      <c r="I5323" s="18" t="n">
        <v>2</v>
      </c>
      <c r="J5323" s="19" t="n">
        <v>0.968339631285786</v>
      </c>
      <c r="K5323" s="19" t="n">
        <v>0.550766531976657</v>
      </c>
      <c r="L5323" s="16" t="n">
        <v>11.1301106380483</v>
      </c>
      <c r="M5323" s="19" t="n">
        <v>0.918620878975297</v>
      </c>
      <c r="N5323" s="19" t="n">
        <v>0.841944283573747</v>
      </c>
      <c r="O5323" s="19" t="n">
        <v>1.40335020207275</v>
      </c>
      <c r="P5323" s="19" t="n">
        <v>0.479437159479148</v>
      </c>
      <c r="Q5323" s="17" t="s">
        <v>104</v>
      </c>
      <c r="R5323" s="5" t="str">
        <f aca="false">IF(OR(Q5323="Steel plate",Q5323="Concrete jacket"),"Steel plate or jacket",Q5323)</f>
        <v>Steel plate or jacket</v>
      </c>
      <c r="S5323" s="5" t="str">
        <f aca="false">IF(O5323&lt;='Tree rules'!$C$4,IF(N5323&lt;='Tree rules'!$C$5,IF(P5323&lt;='Tree rules'!$C$7,"Monitor","Polymer laminate"),IF(P5323&lt;='Tree rules'!$C$8,"Seal cracks","Polymer laminate")),IF(O5323&lt;='Tree rules'!$C$6,IF(P5323&lt;='Tree rules'!$C$9,"Polymer laminate","Steel plate or jacket"),IF(L5323&lt;='Tree rules'!$C$10,"Steel plate or jacket","Polymer laminate")))</f>
        <v>Steel plate or jacket</v>
      </c>
      <c r="T5323" s="5" t="str">
        <f aca="false">IF(S5323=R5323,"Yes","No")</f>
        <v>Yes</v>
      </c>
    </row>
    <row r="5324" customFormat="false" ht="15" hidden="false" customHeight="false" outlineLevel="0" collapsed="false">
      <c r="A5324" s="15" t="n">
        <v>7591</v>
      </c>
      <c r="B5324" s="16" t="n">
        <v>7.26253040440143</v>
      </c>
      <c r="C5324" s="15" t="n">
        <v>230</v>
      </c>
      <c r="D5324" s="15" t="n">
        <v>625</v>
      </c>
      <c r="E5324" s="15" t="n">
        <v>20</v>
      </c>
      <c r="F5324" s="16" t="n">
        <v>0.603925598347216</v>
      </c>
      <c r="G5324" s="17" t="s">
        <v>103</v>
      </c>
      <c r="H5324" s="18" t="n">
        <v>0.2</v>
      </c>
      <c r="I5324" s="18" t="n">
        <v>1</v>
      </c>
      <c r="J5324" s="19" t="n">
        <v>0.915876627678607</v>
      </c>
      <c r="K5324" s="19" t="n">
        <v>0.561010778109441</v>
      </c>
      <c r="L5324" s="16" t="n">
        <v>12.5432304048384</v>
      </c>
      <c r="M5324" s="19" t="n">
        <v>0.556163277236699</v>
      </c>
      <c r="N5324" s="19" t="n">
        <v>0.854196944188798</v>
      </c>
      <c r="O5324" s="19" t="n">
        <v>0.915876627678607</v>
      </c>
      <c r="P5324" s="19" t="n">
        <v>0.656894472699595</v>
      </c>
      <c r="Q5324" s="17" t="s">
        <v>29</v>
      </c>
      <c r="R5324" s="5" t="str">
        <f aca="false">IF(OR(Q5324="Steel plate",Q5324="Concrete jacket"),"Steel plate or jacket",Q5324)</f>
        <v>Monitor</v>
      </c>
      <c r="S5324" s="5" t="str">
        <f aca="false">IF(O5324&lt;='Tree rules'!$C$4,IF(N5324&lt;='Tree rules'!$C$5,IF(P5324&lt;='Tree rules'!$C$7,"Monitor","Polymer laminate"),IF(P5324&lt;='Tree rules'!$C$8,"Seal cracks","Polymer laminate")),IF(O5324&lt;='Tree rules'!$C$6,IF(P5324&lt;='Tree rules'!$C$9,"Polymer laminate","Steel plate or jacket"),IF(L5324&lt;='Tree rules'!$C$10,"Steel plate or jacket","Polymer laminate")))</f>
        <v>Monitor</v>
      </c>
      <c r="T5324" s="5" t="str">
        <f aca="false">IF(S5324=R5324,"Yes","No")</f>
        <v>Yes</v>
      </c>
    </row>
    <row r="5325" customFormat="false" ht="15" hidden="false" customHeight="false" outlineLevel="0" collapsed="false">
      <c r="A5325" s="15" t="n">
        <v>7592</v>
      </c>
      <c r="B5325" s="16" t="n">
        <v>6.70749383002748</v>
      </c>
      <c r="C5325" s="15" t="n">
        <v>230</v>
      </c>
      <c r="D5325" s="15" t="n">
        <v>625</v>
      </c>
      <c r="E5325" s="15" t="n">
        <v>25</v>
      </c>
      <c r="F5325" s="16" t="n">
        <v>0.603925598347216</v>
      </c>
      <c r="G5325" s="17" t="s">
        <v>101</v>
      </c>
      <c r="H5325" s="18" t="n">
        <v>0.3</v>
      </c>
      <c r="I5325" s="18" t="n">
        <v>2</v>
      </c>
      <c r="J5325" s="19" t="n">
        <v>0.917210153608302</v>
      </c>
      <c r="K5325" s="19" t="n">
        <v>0.547593187193715</v>
      </c>
      <c r="L5325" s="16" t="n">
        <v>11.5846180138644</v>
      </c>
      <c r="M5325" s="19" t="n">
        <v>0.424297452927844</v>
      </c>
      <c r="N5325" s="19" t="n">
        <v>0.878925503546089</v>
      </c>
      <c r="O5325" s="19" t="n">
        <v>1.3321622758758</v>
      </c>
      <c r="P5325" s="19" t="n">
        <v>0.881937305069375</v>
      </c>
      <c r="Q5325" s="17" t="s">
        <v>31</v>
      </c>
      <c r="R5325" s="5" t="str">
        <f aca="false">IF(OR(Q5325="Steel plate",Q5325="Concrete jacket"),"Steel plate or jacket",Q5325)</f>
        <v>Polymer laminate</v>
      </c>
      <c r="S5325" s="5" t="str">
        <f aca="false">IF(O5325&lt;='Tree rules'!$C$4,IF(N5325&lt;='Tree rules'!$C$5,IF(P5325&lt;='Tree rules'!$C$7,"Monitor","Polymer laminate"),IF(P5325&lt;='Tree rules'!$C$8,"Seal cracks","Polymer laminate")),IF(O5325&lt;='Tree rules'!$C$6,IF(P5325&lt;='Tree rules'!$C$9,"Polymer laminate","Steel plate or jacket"),IF(L5325&lt;='Tree rules'!$C$10,"Steel plate or jacket","Polymer laminate")))</f>
        <v>Polymer laminate</v>
      </c>
      <c r="T5325" s="5" t="str">
        <f aca="false">IF(S5325=R5325,"Yes","No")</f>
        <v>Yes</v>
      </c>
    </row>
    <row r="5326" customFormat="false" ht="15" hidden="false" customHeight="false" outlineLevel="0" collapsed="false">
      <c r="A5326" s="15" t="n">
        <v>7593</v>
      </c>
      <c r="B5326" s="16" t="n">
        <v>3.67107633701968</v>
      </c>
      <c r="C5326" s="15" t="n">
        <v>230</v>
      </c>
      <c r="D5326" s="15" t="n">
        <v>325</v>
      </c>
      <c r="E5326" s="15" t="n">
        <v>20</v>
      </c>
      <c r="F5326" s="16" t="n">
        <v>0.662259320914844</v>
      </c>
      <c r="G5326" s="17" t="s">
        <v>102</v>
      </c>
      <c r="H5326" s="18" t="n">
        <v>0.1</v>
      </c>
      <c r="I5326" s="18" t="n">
        <v>1</v>
      </c>
      <c r="J5326" s="19" t="n">
        <v>0.898190132678539</v>
      </c>
      <c r="K5326" s="19" t="n">
        <v>0.465739937255184</v>
      </c>
      <c r="L5326" s="16" t="n">
        <v>13.9055921856806</v>
      </c>
      <c r="M5326" s="19" t="n">
        <v>0.481165735739615</v>
      </c>
      <c r="N5326" s="19" t="n">
        <v>2.87208495875863</v>
      </c>
      <c r="O5326" s="19" t="n">
        <v>0.898190132678539</v>
      </c>
      <c r="P5326" s="19" t="n">
        <v>0.555355552005349</v>
      </c>
      <c r="Q5326" s="17" t="s">
        <v>30</v>
      </c>
      <c r="R5326" s="5" t="str">
        <f aca="false">IF(OR(Q5326="Steel plate",Q5326="Concrete jacket"),"Steel plate or jacket",Q5326)</f>
        <v>Seal cracks</v>
      </c>
      <c r="S5326" s="5" t="str">
        <f aca="false">IF(O5326&lt;='Tree rules'!$C$4,IF(N5326&lt;='Tree rules'!$C$5,IF(P5326&lt;='Tree rules'!$C$7,"Monitor","Polymer laminate"),IF(P5326&lt;='Tree rules'!$C$8,"Seal cracks","Polymer laminate")),IF(O5326&lt;='Tree rules'!$C$6,IF(P5326&lt;='Tree rules'!$C$9,"Polymer laminate","Steel plate or jacket"),IF(L5326&lt;='Tree rules'!$C$10,"Steel plate or jacket","Polymer laminate")))</f>
        <v>Seal cracks</v>
      </c>
      <c r="T5326" s="5" t="str">
        <f aca="false">IF(S5326=R5326,"Yes","No")</f>
        <v>Yes</v>
      </c>
    </row>
    <row r="5327" customFormat="false" ht="15" hidden="false" customHeight="false" outlineLevel="0" collapsed="false">
      <c r="A5327" s="15" t="n">
        <v>7594</v>
      </c>
      <c r="B5327" s="16" t="n">
        <v>3.79317364356597</v>
      </c>
      <c r="C5327" s="15" t="n">
        <v>300</v>
      </c>
      <c r="D5327" s="15" t="n">
        <v>325</v>
      </c>
      <c r="E5327" s="15" t="n">
        <v>30</v>
      </c>
      <c r="F5327" s="16" t="n">
        <v>0.708629921862359</v>
      </c>
      <c r="G5327" s="17" t="s">
        <v>102</v>
      </c>
      <c r="H5327" s="18" t="n">
        <v>0.1</v>
      </c>
      <c r="I5327" s="18" t="n">
        <v>1</v>
      </c>
      <c r="J5327" s="19" t="n">
        <v>0.89855734327167</v>
      </c>
      <c r="K5327" s="19" t="n">
        <v>0.410181140099041</v>
      </c>
      <c r="L5327" s="16" t="n">
        <v>14.2600512916014</v>
      </c>
      <c r="M5327" s="19" t="n">
        <v>0.94090806714505</v>
      </c>
      <c r="N5327" s="19" t="n">
        <v>2.28000621633243</v>
      </c>
      <c r="O5327" s="19" t="n">
        <v>0.89855734327167</v>
      </c>
      <c r="P5327" s="19" t="n">
        <v>0.290139647140393</v>
      </c>
      <c r="Q5327" s="17" t="s">
        <v>30</v>
      </c>
      <c r="R5327" s="5" t="str">
        <f aca="false">IF(OR(Q5327="Steel plate",Q5327="Concrete jacket"),"Steel plate or jacket",Q5327)</f>
        <v>Seal cracks</v>
      </c>
      <c r="S5327" s="5" t="str">
        <f aca="false">IF(O5327&lt;='Tree rules'!$C$4,IF(N5327&lt;='Tree rules'!$C$5,IF(P5327&lt;='Tree rules'!$C$7,"Monitor","Polymer laminate"),IF(P5327&lt;='Tree rules'!$C$8,"Seal cracks","Polymer laminate")),IF(O5327&lt;='Tree rules'!$C$6,IF(P5327&lt;='Tree rules'!$C$9,"Polymer laminate","Steel plate or jacket"),IF(L5327&lt;='Tree rules'!$C$10,"Steel plate or jacket","Polymer laminate")))</f>
        <v>Seal cracks</v>
      </c>
      <c r="T5327" s="5" t="str">
        <f aca="false">IF(S5327=R5327,"Yes","No")</f>
        <v>Yes</v>
      </c>
    </row>
    <row r="5328" customFormat="false" ht="15" hidden="false" customHeight="false" outlineLevel="0" collapsed="false">
      <c r="A5328" s="15" t="n">
        <v>7596</v>
      </c>
      <c r="B5328" s="16" t="n">
        <v>5.78645295945833</v>
      </c>
      <c r="C5328" s="15" t="n">
        <v>300</v>
      </c>
      <c r="D5328" s="15" t="n">
        <v>575</v>
      </c>
      <c r="E5328" s="15" t="n">
        <v>20</v>
      </c>
      <c r="F5328" s="16" t="n">
        <v>0.760158524876169</v>
      </c>
      <c r="G5328" s="17" t="s">
        <v>101</v>
      </c>
      <c r="H5328" s="18" t="n">
        <v>0.3</v>
      </c>
      <c r="I5328" s="18" t="n">
        <v>1.5</v>
      </c>
      <c r="J5328" s="19" t="n">
        <v>0.879229128458238</v>
      </c>
      <c r="K5328" s="19" t="n">
        <v>0.456637039177141</v>
      </c>
      <c r="L5328" s="16" t="n">
        <v>10.9384744035129</v>
      </c>
      <c r="M5328" s="19" t="n">
        <v>0.898025517719479</v>
      </c>
      <c r="N5328" s="19" t="n">
        <v>0.640695054344366</v>
      </c>
      <c r="O5328" s="19" t="n">
        <v>1.11809939969862</v>
      </c>
      <c r="P5328" s="19" t="n">
        <v>0.43679443451585</v>
      </c>
      <c r="Q5328" s="17" t="s">
        <v>31</v>
      </c>
      <c r="R5328" s="5" t="str">
        <f aca="false">IF(OR(Q5328="Steel plate",Q5328="Concrete jacket"),"Steel plate or jacket",Q5328)</f>
        <v>Polymer laminate</v>
      </c>
      <c r="S5328" s="5" t="str">
        <f aca="false">IF(O5328&lt;='Tree rules'!$C$4,IF(N5328&lt;='Tree rules'!$C$5,IF(P5328&lt;='Tree rules'!$C$7,"Monitor","Polymer laminate"),IF(P5328&lt;='Tree rules'!$C$8,"Seal cracks","Polymer laminate")),IF(O5328&lt;='Tree rules'!$C$6,IF(P5328&lt;='Tree rules'!$C$9,"Polymer laminate","Steel plate or jacket"),IF(L5328&lt;='Tree rules'!$C$10,"Steel plate or jacket","Polymer laminate")))</f>
        <v>Polymer laminate</v>
      </c>
      <c r="T5328" s="5" t="str">
        <f aca="false">IF(S5328=R5328,"Yes","No")</f>
        <v>Yes</v>
      </c>
    </row>
    <row r="5329" customFormat="false" ht="15" hidden="false" customHeight="false" outlineLevel="0" collapsed="false">
      <c r="A5329" s="15" t="n">
        <v>7598</v>
      </c>
      <c r="B5329" s="16" t="n">
        <v>7.14622997775239</v>
      </c>
      <c r="C5329" s="15" t="n">
        <v>300</v>
      </c>
      <c r="D5329" s="15" t="n">
        <v>625</v>
      </c>
      <c r="E5329" s="15" t="n">
        <v>30</v>
      </c>
      <c r="F5329" s="16" t="n">
        <v>0.544470130604817</v>
      </c>
      <c r="G5329" s="17" t="s">
        <v>101</v>
      </c>
      <c r="H5329" s="18" t="n">
        <v>0.3</v>
      </c>
      <c r="I5329" s="18" t="n">
        <v>1</v>
      </c>
      <c r="J5329" s="19" t="n">
        <v>0.997075803090567</v>
      </c>
      <c r="K5329" s="19" t="n">
        <v>0.518732977379072</v>
      </c>
      <c r="L5329" s="16" t="n">
        <v>12.3851472751341</v>
      </c>
      <c r="M5329" s="19" t="n">
        <v>0.913265646537859</v>
      </c>
      <c r="N5329" s="19" t="n">
        <v>0.741422486938255</v>
      </c>
      <c r="O5329" s="19" t="n">
        <v>0.997075803090567</v>
      </c>
      <c r="P5329" s="19" t="n">
        <v>0.347970745154052</v>
      </c>
      <c r="Q5329" s="17" t="s">
        <v>29</v>
      </c>
      <c r="R5329" s="5" t="str">
        <f aca="false">IF(OR(Q5329="Steel plate",Q5329="Concrete jacket"),"Steel plate or jacket",Q5329)</f>
        <v>Monitor</v>
      </c>
      <c r="S5329" s="5" t="str">
        <f aca="false">IF(O5329&lt;='Tree rules'!$C$4,IF(N5329&lt;='Tree rules'!$C$5,IF(P5329&lt;='Tree rules'!$C$7,"Monitor","Polymer laminate"),IF(P5329&lt;='Tree rules'!$C$8,"Seal cracks","Polymer laminate")),IF(O5329&lt;='Tree rules'!$C$6,IF(P5329&lt;='Tree rules'!$C$9,"Polymer laminate","Steel plate or jacket"),IF(L5329&lt;='Tree rules'!$C$10,"Steel plate or jacket","Polymer laminate")))</f>
        <v>Monitor</v>
      </c>
      <c r="T5329" s="5" t="str">
        <f aca="false">IF(S5329=R5329,"Yes","No")</f>
        <v>Yes</v>
      </c>
    </row>
    <row r="5330" customFormat="false" ht="15" hidden="false" customHeight="false" outlineLevel="0" collapsed="false">
      <c r="A5330" s="15" t="n">
        <v>7599</v>
      </c>
      <c r="B5330" s="16" t="n">
        <v>3.19896273336751</v>
      </c>
      <c r="C5330" s="15" t="n">
        <v>300</v>
      </c>
      <c r="D5330" s="15" t="n">
        <v>300</v>
      </c>
      <c r="E5330" s="15" t="n">
        <v>30</v>
      </c>
      <c r="F5330" s="16" t="n">
        <v>0.883711013668015</v>
      </c>
      <c r="G5330" s="17" t="s">
        <v>102</v>
      </c>
      <c r="H5330" s="18" t="n">
        <v>0.1</v>
      </c>
      <c r="I5330" s="18" t="n">
        <v>1</v>
      </c>
      <c r="J5330" s="19" t="n">
        <v>0.866194779712646</v>
      </c>
      <c r="K5330" s="19" t="n">
        <v>0.441827322455084</v>
      </c>
      <c r="L5330" s="16" t="n">
        <v>13.4977330521836</v>
      </c>
      <c r="M5330" s="19" t="n">
        <v>0.950387822669848</v>
      </c>
      <c r="N5330" s="19" t="n">
        <v>2.95854621069167</v>
      </c>
      <c r="O5330" s="19" t="n">
        <v>0.866194779712646</v>
      </c>
      <c r="P5330" s="19" t="n">
        <v>0.296164743285419</v>
      </c>
      <c r="Q5330" s="17" t="s">
        <v>30</v>
      </c>
      <c r="R5330" s="5" t="str">
        <f aca="false">IF(OR(Q5330="Steel plate",Q5330="Concrete jacket"),"Steel plate or jacket",Q5330)</f>
        <v>Seal cracks</v>
      </c>
      <c r="S5330" s="5" t="str">
        <f aca="false">IF(O5330&lt;='Tree rules'!$C$4,IF(N5330&lt;='Tree rules'!$C$5,IF(P5330&lt;='Tree rules'!$C$7,"Monitor","Polymer laminate"),IF(P5330&lt;='Tree rules'!$C$8,"Seal cracks","Polymer laminate")),IF(O5330&lt;='Tree rules'!$C$6,IF(P5330&lt;='Tree rules'!$C$9,"Polymer laminate","Steel plate or jacket"),IF(L5330&lt;='Tree rules'!$C$10,"Steel plate or jacket","Polymer laminate")))</f>
        <v>Seal cracks</v>
      </c>
      <c r="T5330" s="5" t="str">
        <f aca="false">IF(S5330=R5330,"Yes","No")</f>
        <v>Yes</v>
      </c>
    </row>
    <row r="5331" customFormat="false" ht="15" hidden="false" customHeight="false" outlineLevel="0" collapsed="false">
      <c r="A5331" s="15" t="n">
        <v>7600</v>
      </c>
      <c r="B5331" s="16" t="n">
        <v>6.70073190921981</v>
      </c>
      <c r="C5331" s="15" t="n">
        <v>300</v>
      </c>
      <c r="D5331" s="15" t="n">
        <v>575</v>
      </c>
      <c r="E5331" s="15" t="n">
        <v>30</v>
      </c>
      <c r="F5331" s="16" t="n">
        <v>0.79483685100311</v>
      </c>
      <c r="G5331" s="17" t="s">
        <v>103</v>
      </c>
      <c r="H5331" s="18" t="n">
        <v>0.2</v>
      </c>
      <c r="I5331" s="18" t="n">
        <v>1</v>
      </c>
      <c r="J5331" s="19" t="n">
        <v>0.915000635301569</v>
      </c>
      <c r="K5331" s="19" t="n">
        <v>0.495399830922356</v>
      </c>
      <c r="L5331" s="16" t="n">
        <v>12.7148613078175</v>
      </c>
      <c r="M5331" s="19" t="n">
        <v>0.926995112184084</v>
      </c>
      <c r="N5331" s="19" t="n">
        <v>0.897089500650288</v>
      </c>
      <c r="O5331" s="19" t="n">
        <v>0.915000635301569</v>
      </c>
      <c r="P5331" s="19" t="n">
        <v>0.427582753502607</v>
      </c>
      <c r="Q5331" s="17" t="s">
        <v>29</v>
      </c>
      <c r="R5331" s="5" t="str">
        <f aca="false">IF(OR(Q5331="Steel plate",Q5331="Concrete jacket"),"Steel plate or jacket",Q5331)</f>
        <v>Monitor</v>
      </c>
      <c r="S5331" s="5" t="str">
        <f aca="false">IF(O5331&lt;='Tree rules'!$C$4,IF(N5331&lt;='Tree rules'!$C$5,IF(P5331&lt;='Tree rules'!$C$7,"Monitor","Polymer laminate"),IF(P5331&lt;='Tree rules'!$C$8,"Seal cracks","Polymer laminate")),IF(O5331&lt;='Tree rules'!$C$6,IF(P5331&lt;='Tree rules'!$C$9,"Polymer laminate","Steel plate or jacket"),IF(L5331&lt;='Tree rules'!$C$10,"Steel plate or jacket","Polymer laminate")))</f>
        <v>Monitor</v>
      </c>
      <c r="T5331" s="5" t="str">
        <f aca="false">IF(S5331=R5331,"Yes","No")</f>
        <v>Yes</v>
      </c>
    </row>
    <row r="5332" customFormat="false" ht="15" hidden="false" customHeight="false" outlineLevel="0" collapsed="false">
      <c r="A5332" s="15" t="n">
        <v>7601</v>
      </c>
      <c r="B5332" s="16" t="n">
        <v>3.11402432641793</v>
      </c>
      <c r="C5332" s="15" t="n">
        <v>230</v>
      </c>
      <c r="D5332" s="15" t="n">
        <v>300</v>
      </c>
      <c r="E5332" s="15" t="n">
        <v>25</v>
      </c>
      <c r="F5332" s="16" t="n">
        <v>0.768324290280112</v>
      </c>
      <c r="G5332" s="17" t="s">
        <v>103</v>
      </c>
      <c r="H5332" s="18" t="n">
        <v>0.2</v>
      </c>
      <c r="I5332" s="18" t="n">
        <v>1</v>
      </c>
      <c r="J5332" s="19" t="n">
        <v>0.855040094479544</v>
      </c>
      <c r="K5332" s="19" t="n">
        <v>0.531300054860625</v>
      </c>
      <c r="L5332" s="16" t="n">
        <v>12.1641575250701</v>
      </c>
      <c r="M5332" s="19" t="n">
        <v>0.661884273614511</v>
      </c>
      <c r="N5332" s="19" t="n">
        <v>0.847111408100859</v>
      </c>
      <c r="O5332" s="19" t="n">
        <v>0.855040094479544</v>
      </c>
      <c r="P5332" s="19" t="n">
        <v>0.441015081257857</v>
      </c>
      <c r="Q5332" s="17" t="s">
        <v>29</v>
      </c>
      <c r="R5332" s="5" t="str">
        <f aca="false">IF(OR(Q5332="Steel plate",Q5332="Concrete jacket"),"Steel plate or jacket",Q5332)</f>
        <v>Monitor</v>
      </c>
      <c r="S5332" s="5" t="str">
        <f aca="false">IF(O5332&lt;='Tree rules'!$C$4,IF(N5332&lt;='Tree rules'!$C$5,IF(P5332&lt;='Tree rules'!$C$7,"Monitor","Polymer laminate"),IF(P5332&lt;='Tree rules'!$C$8,"Seal cracks","Polymer laminate")),IF(O5332&lt;='Tree rules'!$C$6,IF(P5332&lt;='Tree rules'!$C$9,"Polymer laminate","Steel plate or jacket"),IF(L5332&lt;='Tree rules'!$C$10,"Steel plate or jacket","Polymer laminate")))</f>
        <v>Monitor</v>
      </c>
      <c r="T5332" s="5" t="str">
        <f aca="false">IF(S5332=R5332,"Yes","No")</f>
        <v>Yes</v>
      </c>
    </row>
    <row r="5333" customFormat="false" ht="15" hidden="false" customHeight="false" outlineLevel="0" collapsed="false">
      <c r="A5333" s="15" t="n">
        <v>7602</v>
      </c>
      <c r="B5333" s="16" t="n">
        <v>6.39647395856137</v>
      </c>
      <c r="C5333" s="15" t="n">
        <v>300</v>
      </c>
      <c r="D5333" s="15" t="n">
        <v>625</v>
      </c>
      <c r="E5333" s="15" t="n">
        <v>20</v>
      </c>
      <c r="F5333" s="16" t="n">
        <v>0.578762031749415</v>
      </c>
      <c r="G5333" s="17" t="s">
        <v>101</v>
      </c>
      <c r="H5333" s="18" t="n">
        <v>0.3</v>
      </c>
      <c r="I5333" s="18" t="n">
        <v>1</v>
      </c>
      <c r="J5333" s="19" t="n">
        <v>0.862886705947071</v>
      </c>
      <c r="K5333" s="19" t="n">
        <v>0.510233103232245</v>
      </c>
      <c r="L5333" s="16" t="n">
        <v>11.0474507056328</v>
      </c>
      <c r="M5333" s="19" t="n">
        <v>0.636363308816254</v>
      </c>
      <c r="N5333" s="19" t="n">
        <v>0.529731361277978</v>
      </c>
      <c r="O5333" s="19" t="n">
        <v>0.862886705947071</v>
      </c>
      <c r="P5333" s="19" t="n">
        <v>0.450772784337508</v>
      </c>
      <c r="Q5333" s="17" t="s">
        <v>29</v>
      </c>
      <c r="R5333" s="5" t="str">
        <f aca="false">IF(OR(Q5333="Steel plate",Q5333="Concrete jacket"),"Steel plate or jacket",Q5333)</f>
        <v>Monitor</v>
      </c>
      <c r="S5333" s="5" t="str">
        <f aca="false">IF(O5333&lt;='Tree rules'!$C$4,IF(N5333&lt;='Tree rules'!$C$5,IF(P5333&lt;='Tree rules'!$C$7,"Monitor","Polymer laminate"),IF(P5333&lt;='Tree rules'!$C$8,"Seal cracks","Polymer laminate")),IF(O5333&lt;='Tree rules'!$C$6,IF(P5333&lt;='Tree rules'!$C$9,"Polymer laminate","Steel plate or jacket"),IF(L5333&lt;='Tree rules'!$C$10,"Steel plate or jacket","Polymer laminate")))</f>
        <v>Monitor</v>
      </c>
      <c r="T5333" s="5" t="str">
        <f aca="false">IF(S5333=R5333,"Yes","No")</f>
        <v>Yes</v>
      </c>
    </row>
    <row r="5334" customFormat="false" ht="15" hidden="false" customHeight="false" outlineLevel="0" collapsed="false">
      <c r="A5334" s="15" t="n">
        <v>7603</v>
      </c>
      <c r="B5334" s="16" t="n">
        <v>7.46475466427293</v>
      </c>
      <c r="C5334" s="15" t="n">
        <v>230</v>
      </c>
      <c r="D5334" s="15" t="n">
        <v>700</v>
      </c>
      <c r="E5334" s="15" t="n">
        <v>20</v>
      </c>
      <c r="F5334" s="16" t="n">
        <v>0.628486127018497</v>
      </c>
      <c r="G5334" s="17" t="s">
        <v>101</v>
      </c>
      <c r="H5334" s="18" t="n">
        <v>0.3</v>
      </c>
      <c r="I5334" s="18" t="n">
        <v>1.5</v>
      </c>
      <c r="J5334" s="19" t="n">
        <v>0.937891716164325</v>
      </c>
      <c r="K5334" s="19" t="n">
        <v>0.476021457801329</v>
      </c>
      <c r="L5334" s="16" t="n">
        <v>11.4490102212775</v>
      </c>
      <c r="M5334" s="19" t="n">
        <v>0.634937715031188</v>
      </c>
      <c r="N5334" s="19" t="n">
        <v>0.800613316585265</v>
      </c>
      <c r="O5334" s="19" t="n">
        <v>1.18360928325232</v>
      </c>
      <c r="P5334" s="19" t="n">
        <v>0.601485799020656</v>
      </c>
      <c r="Q5334" s="17" t="s">
        <v>31</v>
      </c>
      <c r="R5334" s="5" t="str">
        <f aca="false">IF(OR(Q5334="Steel plate",Q5334="Concrete jacket"),"Steel plate or jacket",Q5334)</f>
        <v>Polymer laminate</v>
      </c>
      <c r="S5334" s="5" t="str">
        <f aca="false">IF(O5334&lt;='Tree rules'!$C$4,IF(N5334&lt;='Tree rules'!$C$5,IF(P5334&lt;='Tree rules'!$C$7,"Monitor","Polymer laminate"),IF(P5334&lt;='Tree rules'!$C$8,"Seal cracks","Polymer laminate")),IF(O5334&lt;='Tree rules'!$C$6,IF(P5334&lt;='Tree rules'!$C$9,"Polymer laminate","Steel plate or jacket"),IF(L5334&lt;='Tree rules'!$C$10,"Steel plate or jacket","Polymer laminate")))</f>
        <v>Polymer laminate</v>
      </c>
      <c r="T5334" s="5" t="str">
        <f aca="false">IF(S5334=R5334,"Yes","No")</f>
        <v>Yes</v>
      </c>
    </row>
    <row r="5335" customFormat="false" ht="15" hidden="false" customHeight="false" outlineLevel="0" collapsed="false">
      <c r="A5335" s="15" t="n">
        <v>7604</v>
      </c>
      <c r="B5335" s="16" t="n">
        <v>7.81786728220147</v>
      </c>
      <c r="C5335" s="15" t="n">
        <v>300</v>
      </c>
      <c r="D5335" s="15" t="n">
        <v>650</v>
      </c>
      <c r="E5335" s="15" t="n">
        <v>30</v>
      </c>
      <c r="F5335" s="16" t="n">
        <v>0.665767979568698</v>
      </c>
      <c r="G5335" s="17" t="s">
        <v>103</v>
      </c>
      <c r="H5335" s="18" t="n">
        <v>0.2</v>
      </c>
      <c r="I5335" s="18" t="n">
        <v>2</v>
      </c>
      <c r="J5335" s="19" t="n">
        <v>0.85081503148489</v>
      </c>
      <c r="K5335" s="19" t="n">
        <v>0.552156423045784</v>
      </c>
      <c r="L5335" s="16" t="n">
        <v>12.943488877817</v>
      </c>
      <c r="M5335" s="19" t="n">
        <v>0.588183326190791</v>
      </c>
      <c r="N5335" s="19" t="n">
        <v>1.16211948338452</v>
      </c>
      <c r="O5335" s="19" t="n">
        <v>1.2318470785115</v>
      </c>
      <c r="P5335" s="19" t="n">
        <v>0.696290088067381</v>
      </c>
      <c r="Q5335" s="17" t="s">
        <v>31</v>
      </c>
      <c r="R5335" s="5" t="str">
        <f aca="false">IF(OR(Q5335="Steel plate",Q5335="Concrete jacket"),"Steel plate or jacket",Q5335)</f>
        <v>Polymer laminate</v>
      </c>
      <c r="S5335" s="5" t="str">
        <f aca="false">IF(O5335&lt;='Tree rules'!$C$4,IF(N5335&lt;='Tree rules'!$C$5,IF(P5335&lt;='Tree rules'!$C$7,"Monitor","Polymer laminate"),IF(P5335&lt;='Tree rules'!$C$8,"Seal cracks","Polymer laminate")),IF(O5335&lt;='Tree rules'!$C$6,IF(P5335&lt;='Tree rules'!$C$9,"Polymer laminate","Steel plate or jacket"),IF(L5335&lt;='Tree rules'!$C$10,"Steel plate or jacket","Polymer laminate")))</f>
        <v>Polymer laminate</v>
      </c>
      <c r="T5335" s="5" t="str">
        <f aca="false">IF(S5335=R5335,"Yes","No")</f>
        <v>Yes</v>
      </c>
    </row>
    <row r="5336" customFormat="false" ht="15" hidden="false" customHeight="false" outlineLevel="0" collapsed="false">
      <c r="A5336" s="15" t="n">
        <v>7605</v>
      </c>
      <c r="B5336" s="16" t="n">
        <v>4.78748738037848</v>
      </c>
      <c r="C5336" s="15" t="n">
        <v>300</v>
      </c>
      <c r="D5336" s="15" t="n">
        <v>425</v>
      </c>
      <c r="E5336" s="15" t="n">
        <v>20</v>
      </c>
      <c r="F5336" s="16" t="n">
        <v>0.552367939092711</v>
      </c>
      <c r="G5336" s="17" t="s">
        <v>102</v>
      </c>
      <c r="H5336" s="18" t="n">
        <v>0.1</v>
      </c>
      <c r="I5336" s="18" t="n">
        <v>1</v>
      </c>
      <c r="J5336" s="19" t="n">
        <v>0.9664935979465</v>
      </c>
      <c r="K5336" s="19" t="n">
        <v>0.477697678776685</v>
      </c>
      <c r="L5336" s="16" t="n">
        <v>13.1524378581826</v>
      </c>
      <c r="M5336" s="19" t="n">
        <v>0.459210230363137</v>
      </c>
      <c r="N5336" s="19" t="n">
        <v>2.89557103879034</v>
      </c>
      <c r="O5336" s="19" t="n">
        <v>0.9664935979465</v>
      </c>
      <c r="P5336" s="19" t="n">
        <v>0.604507726131708</v>
      </c>
      <c r="Q5336" s="17" t="s">
        <v>30</v>
      </c>
      <c r="R5336" s="5" t="str">
        <f aca="false">IF(OR(Q5336="Steel plate",Q5336="Concrete jacket"),"Steel plate or jacket",Q5336)</f>
        <v>Seal cracks</v>
      </c>
      <c r="S5336" s="5" t="str">
        <f aca="false">IF(O5336&lt;='Tree rules'!$C$4,IF(N5336&lt;='Tree rules'!$C$5,IF(P5336&lt;='Tree rules'!$C$7,"Monitor","Polymer laminate"),IF(P5336&lt;='Tree rules'!$C$8,"Seal cracks","Polymer laminate")),IF(O5336&lt;='Tree rules'!$C$6,IF(P5336&lt;='Tree rules'!$C$9,"Polymer laminate","Steel plate or jacket"),IF(L5336&lt;='Tree rules'!$C$10,"Steel plate or jacket","Polymer laminate")))</f>
        <v>Seal cracks</v>
      </c>
      <c r="T5336" s="5" t="str">
        <f aca="false">IF(S5336=R5336,"Yes","No")</f>
        <v>Yes</v>
      </c>
    </row>
    <row r="5337" customFormat="false" ht="15" hidden="false" customHeight="false" outlineLevel="0" collapsed="false">
      <c r="A5337" s="15" t="n">
        <v>7607</v>
      </c>
      <c r="B5337" s="16" t="n">
        <v>7.49419726388599</v>
      </c>
      <c r="C5337" s="15" t="n">
        <v>230</v>
      </c>
      <c r="D5337" s="15" t="n">
        <v>625</v>
      </c>
      <c r="E5337" s="15" t="n">
        <v>30</v>
      </c>
      <c r="F5337" s="16" t="n">
        <v>0.603925598347216</v>
      </c>
      <c r="G5337" s="17" t="s">
        <v>103</v>
      </c>
      <c r="H5337" s="18" t="n">
        <v>0.2</v>
      </c>
      <c r="I5337" s="18" t="n">
        <v>1.5</v>
      </c>
      <c r="J5337" s="19" t="n">
        <v>0.920181780283854</v>
      </c>
      <c r="K5337" s="19" t="n">
        <v>0.481171656535528</v>
      </c>
      <c r="L5337" s="16" t="n">
        <v>12.943345878905</v>
      </c>
      <c r="M5337" s="19" t="n">
        <v>0.355613149077829</v>
      </c>
      <c r="N5337" s="19" t="n">
        <v>1.16625518214744</v>
      </c>
      <c r="O5337" s="19" t="n">
        <v>1.15888997465928</v>
      </c>
      <c r="P5337" s="19" t="n">
        <v>0.96167919593777</v>
      </c>
      <c r="Q5337" s="17" t="s">
        <v>31</v>
      </c>
      <c r="R5337" s="5" t="str">
        <f aca="false">IF(OR(Q5337="Steel plate",Q5337="Concrete jacket"),"Steel plate or jacket",Q5337)</f>
        <v>Polymer laminate</v>
      </c>
      <c r="S5337" s="5" t="str">
        <f aca="false">IF(O5337&lt;='Tree rules'!$C$4,IF(N5337&lt;='Tree rules'!$C$5,IF(P5337&lt;='Tree rules'!$C$7,"Monitor","Polymer laminate"),IF(P5337&lt;='Tree rules'!$C$8,"Seal cracks","Polymer laminate")),IF(O5337&lt;='Tree rules'!$C$6,IF(P5337&lt;='Tree rules'!$C$9,"Polymer laminate","Steel plate or jacket"),IF(L5337&lt;='Tree rules'!$C$10,"Steel plate or jacket","Polymer laminate")))</f>
        <v>Polymer laminate</v>
      </c>
      <c r="T5337" s="5" t="str">
        <f aca="false">IF(S5337=R5337,"Yes","No")</f>
        <v>Yes</v>
      </c>
    </row>
    <row r="5338" customFormat="false" ht="15" hidden="false" customHeight="false" outlineLevel="0" collapsed="false">
      <c r="A5338" s="15" t="n">
        <v>7608</v>
      </c>
      <c r="B5338" s="16" t="n">
        <v>5.06990828141155</v>
      </c>
      <c r="C5338" s="15" t="n">
        <v>300</v>
      </c>
      <c r="D5338" s="15" t="n">
        <v>400</v>
      </c>
      <c r="E5338" s="15" t="n">
        <v>20</v>
      </c>
      <c r="F5338" s="16" t="n">
        <v>0.567971553191375</v>
      </c>
      <c r="G5338" s="17" t="s">
        <v>103</v>
      </c>
      <c r="H5338" s="18" t="n">
        <v>0.2</v>
      </c>
      <c r="I5338" s="18" t="n">
        <v>1</v>
      </c>
      <c r="J5338" s="19" t="n">
        <v>0.86498968491517</v>
      </c>
      <c r="K5338" s="19" t="n">
        <v>0.535601603730769</v>
      </c>
      <c r="L5338" s="16" t="n">
        <v>14.3217748062473</v>
      </c>
      <c r="M5338" s="19" t="n">
        <v>0.541886608526542</v>
      </c>
      <c r="N5338" s="19" t="n">
        <v>1.05388349171076</v>
      </c>
      <c r="O5338" s="19" t="n">
        <v>0.86498968491517</v>
      </c>
      <c r="P5338" s="19" t="n">
        <v>0.59972700858704</v>
      </c>
      <c r="Q5338" s="17" t="s">
        <v>30</v>
      </c>
      <c r="R5338" s="5" t="str">
        <f aca="false">IF(OR(Q5338="Steel plate",Q5338="Concrete jacket"),"Steel plate or jacket",Q5338)</f>
        <v>Seal cracks</v>
      </c>
      <c r="S5338" s="5" t="str">
        <f aca="false">IF(O5338&lt;='Tree rules'!$C$4,IF(N5338&lt;='Tree rules'!$C$5,IF(P5338&lt;='Tree rules'!$C$7,"Monitor","Polymer laminate"),IF(P5338&lt;='Tree rules'!$C$8,"Seal cracks","Polymer laminate")),IF(O5338&lt;='Tree rules'!$C$6,IF(P5338&lt;='Tree rules'!$C$9,"Polymer laminate","Steel plate or jacket"),IF(L5338&lt;='Tree rules'!$C$10,"Steel plate or jacket","Polymer laminate")))</f>
        <v>Seal cracks</v>
      </c>
      <c r="T5338" s="5" t="str">
        <f aca="false">IF(S5338=R5338,"Yes","No")</f>
        <v>Yes</v>
      </c>
    </row>
    <row r="5339" customFormat="false" ht="15" hidden="false" customHeight="false" outlineLevel="0" collapsed="false">
      <c r="A5339" s="15" t="n">
        <v>7610</v>
      </c>
      <c r="B5339" s="16" t="n">
        <v>7.69190959034664</v>
      </c>
      <c r="C5339" s="15" t="n">
        <v>230</v>
      </c>
      <c r="D5339" s="15" t="n">
        <v>700</v>
      </c>
      <c r="E5339" s="15" t="n">
        <v>25</v>
      </c>
      <c r="F5339" s="16" t="n">
        <v>0.628486127018497</v>
      </c>
      <c r="G5339" s="17" t="s">
        <v>103</v>
      </c>
      <c r="H5339" s="18" t="n">
        <v>0.2</v>
      </c>
      <c r="I5339" s="18" t="n">
        <v>1</v>
      </c>
      <c r="J5339" s="19" t="n">
        <v>0.864429974897871</v>
      </c>
      <c r="K5339" s="19" t="n">
        <v>0.448147165596331</v>
      </c>
      <c r="L5339" s="16" t="n">
        <v>11.7974073471574</v>
      </c>
      <c r="M5339" s="19" t="n">
        <v>0.465713315066834</v>
      </c>
      <c r="N5339" s="19" t="n">
        <v>0.910619357586818</v>
      </c>
      <c r="O5339" s="19" t="n">
        <v>0.864429974897871</v>
      </c>
      <c r="P5339" s="19" t="n">
        <v>0.613821206756343</v>
      </c>
      <c r="Q5339" s="17" t="s">
        <v>29</v>
      </c>
      <c r="R5339" s="5" t="str">
        <f aca="false">IF(OR(Q5339="Steel plate",Q5339="Concrete jacket"),"Steel plate or jacket",Q5339)</f>
        <v>Monitor</v>
      </c>
      <c r="S5339" s="5" t="str">
        <f aca="false">IF(O5339&lt;='Tree rules'!$C$4,IF(N5339&lt;='Tree rules'!$C$5,IF(P5339&lt;='Tree rules'!$C$7,"Monitor","Polymer laminate"),IF(P5339&lt;='Tree rules'!$C$8,"Seal cracks","Polymer laminate")),IF(O5339&lt;='Tree rules'!$C$6,IF(P5339&lt;='Tree rules'!$C$9,"Polymer laminate","Steel plate or jacket"),IF(L5339&lt;='Tree rules'!$C$10,"Steel plate or jacket","Polymer laminate")))</f>
        <v>Monitor</v>
      </c>
      <c r="T5339" s="5" t="str">
        <f aca="false">IF(S5339=R5339,"Yes","No")</f>
        <v>Yes</v>
      </c>
    </row>
    <row r="5340" customFormat="false" ht="15" hidden="false" customHeight="false" outlineLevel="0" collapsed="false">
      <c r="A5340" s="15" t="n">
        <v>7611</v>
      </c>
      <c r="B5340" s="16" t="n">
        <v>6.91762102189462</v>
      </c>
      <c r="C5340" s="15" t="n">
        <v>230</v>
      </c>
      <c r="D5340" s="15" t="n">
        <v>675</v>
      </c>
      <c r="E5340" s="15" t="n">
        <v>30</v>
      </c>
      <c r="F5340" s="16" t="n">
        <v>0.653545382481754</v>
      </c>
      <c r="G5340" s="17" t="s">
        <v>103</v>
      </c>
      <c r="H5340" s="18" t="n">
        <v>0.2</v>
      </c>
      <c r="I5340" s="18" t="n">
        <v>1</v>
      </c>
      <c r="J5340" s="19" t="n">
        <v>0.950348658775193</v>
      </c>
      <c r="K5340" s="19" t="n">
        <v>0.483065033944979</v>
      </c>
      <c r="L5340" s="16" t="n">
        <v>11.0328883921764</v>
      </c>
      <c r="M5340" s="19" t="n">
        <v>0.386982186864773</v>
      </c>
      <c r="N5340" s="19" t="n">
        <v>1.03583784909572</v>
      </c>
      <c r="O5340" s="19" t="n">
        <v>0.950348658775193</v>
      </c>
      <c r="P5340" s="19" t="n">
        <v>0.739451087305528</v>
      </c>
      <c r="Q5340" s="17" t="s">
        <v>30</v>
      </c>
      <c r="R5340" s="5" t="str">
        <f aca="false">IF(OR(Q5340="Steel plate",Q5340="Concrete jacket"),"Steel plate or jacket",Q5340)</f>
        <v>Seal cracks</v>
      </c>
      <c r="S5340" s="5" t="str">
        <f aca="false">IF(O5340&lt;='Tree rules'!$C$4,IF(N5340&lt;='Tree rules'!$C$5,IF(P5340&lt;='Tree rules'!$C$7,"Monitor","Polymer laminate"),IF(P5340&lt;='Tree rules'!$C$8,"Seal cracks","Polymer laminate")),IF(O5340&lt;='Tree rules'!$C$6,IF(P5340&lt;='Tree rules'!$C$9,"Polymer laminate","Steel plate or jacket"),IF(L5340&lt;='Tree rules'!$C$10,"Steel plate or jacket","Polymer laminate")))</f>
        <v>Seal cracks</v>
      </c>
      <c r="T5340" s="5" t="str">
        <f aca="false">IF(S5340=R5340,"Yes","No")</f>
        <v>Yes</v>
      </c>
    </row>
    <row r="5341" customFormat="false" ht="15" hidden="false" customHeight="false" outlineLevel="0" collapsed="false">
      <c r="A5341" s="15" t="n">
        <v>7612</v>
      </c>
      <c r="B5341" s="16" t="n">
        <v>3.24480467380745</v>
      </c>
      <c r="C5341" s="15" t="n">
        <v>230</v>
      </c>
      <c r="D5341" s="15" t="n">
        <v>325</v>
      </c>
      <c r="E5341" s="15" t="n">
        <v>20</v>
      </c>
      <c r="F5341" s="16" t="n">
        <v>0.626653981080713</v>
      </c>
      <c r="G5341" s="17" t="s">
        <v>101</v>
      </c>
      <c r="H5341" s="18" t="n">
        <v>0.3</v>
      </c>
      <c r="I5341" s="18" t="n">
        <v>1</v>
      </c>
      <c r="J5341" s="19" t="n">
        <v>0.967394079204814</v>
      </c>
      <c r="K5341" s="19" t="n">
        <v>0.562043256164793</v>
      </c>
      <c r="L5341" s="16" t="n">
        <v>11.6301242788798</v>
      </c>
      <c r="M5341" s="19" t="n">
        <v>0.756849643760234</v>
      </c>
      <c r="N5341" s="19" t="n">
        <v>0.843643386316805</v>
      </c>
      <c r="O5341" s="19" t="n">
        <v>0.967394079204814</v>
      </c>
      <c r="P5341" s="19" t="n">
        <v>0.396023535963576</v>
      </c>
      <c r="Q5341" s="17" t="s">
        <v>29</v>
      </c>
      <c r="R5341" s="5" t="str">
        <f aca="false">IF(OR(Q5341="Steel plate",Q5341="Concrete jacket"),"Steel plate or jacket",Q5341)</f>
        <v>Monitor</v>
      </c>
      <c r="S5341" s="5" t="str">
        <f aca="false">IF(O5341&lt;='Tree rules'!$C$4,IF(N5341&lt;='Tree rules'!$C$5,IF(P5341&lt;='Tree rules'!$C$7,"Monitor","Polymer laminate"),IF(P5341&lt;='Tree rules'!$C$8,"Seal cracks","Polymer laminate")),IF(O5341&lt;='Tree rules'!$C$6,IF(P5341&lt;='Tree rules'!$C$9,"Polymer laminate","Steel plate or jacket"),IF(L5341&lt;='Tree rules'!$C$10,"Steel plate or jacket","Polymer laminate")))</f>
        <v>Monitor</v>
      </c>
      <c r="T5341" s="5" t="str">
        <f aca="false">IF(S5341=R5341,"Yes","No")</f>
        <v>Yes</v>
      </c>
    </row>
    <row r="5342" customFormat="false" ht="15" hidden="false" customHeight="false" outlineLevel="0" collapsed="false">
      <c r="A5342" s="15" t="n">
        <v>7613</v>
      </c>
      <c r="B5342" s="16" t="n">
        <v>6.70519689596689</v>
      </c>
      <c r="C5342" s="15" t="n">
        <v>300</v>
      </c>
      <c r="D5342" s="15" t="n">
        <v>650</v>
      </c>
      <c r="E5342" s="15" t="n">
        <v>30</v>
      </c>
      <c r="F5342" s="16" t="n">
        <v>0.869765407970596</v>
      </c>
      <c r="G5342" s="17" t="s">
        <v>101</v>
      </c>
      <c r="H5342" s="18" t="n">
        <v>0.3</v>
      </c>
      <c r="I5342" s="18" t="n">
        <v>1</v>
      </c>
      <c r="J5342" s="19" t="n">
        <v>0.874980465454739</v>
      </c>
      <c r="K5342" s="19" t="n">
        <v>0.42693286073394</v>
      </c>
      <c r="L5342" s="16" t="n">
        <v>11.1382008238653</v>
      </c>
      <c r="M5342" s="19" t="n">
        <v>0.92401261953731</v>
      </c>
      <c r="N5342" s="19" t="n">
        <v>0.524261130268402</v>
      </c>
      <c r="O5342" s="19" t="n">
        <v>0.874980465454739</v>
      </c>
      <c r="P5342" s="19" t="n">
        <v>0.376225894411575</v>
      </c>
      <c r="Q5342" s="17" t="s">
        <v>29</v>
      </c>
      <c r="R5342" s="5" t="str">
        <f aca="false">IF(OR(Q5342="Steel plate",Q5342="Concrete jacket"),"Steel plate or jacket",Q5342)</f>
        <v>Monitor</v>
      </c>
      <c r="S5342" s="5" t="str">
        <f aca="false">IF(O5342&lt;='Tree rules'!$C$4,IF(N5342&lt;='Tree rules'!$C$5,IF(P5342&lt;='Tree rules'!$C$7,"Monitor","Polymer laminate"),IF(P5342&lt;='Tree rules'!$C$8,"Seal cracks","Polymer laminate")),IF(O5342&lt;='Tree rules'!$C$6,IF(P5342&lt;='Tree rules'!$C$9,"Polymer laminate","Steel plate or jacket"),IF(L5342&lt;='Tree rules'!$C$10,"Steel plate or jacket","Polymer laminate")))</f>
        <v>Monitor</v>
      </c>
      <c r="T5342" s="5" t="str">
        <f aca="false">IF(S5342=R5342,"Yes","No")</f>
        <v>Yes</v>
      </c>
    </row>
    <row r="5343" customFormat="false" ht="15" hidden="false" customHeight="false" outlineLevel="0" collapsed="false">
      <c r="A5343" s="15" t="n">
        <v>7614</v>
      </c>
      <c r="B5343" s="16" t="n">
        <v>5.28996423662502</v>
      </c>
      <c r="C5343" s="15" t="n">
        <v>300</v>
      </c>
      <c r="D5343" s="15" t="n">
        <v>450</v>
      </c>
      <c r="E5343" s="15" t="n">
        <v>20</v>
      </c>
      <c r="F5343" s="16" t="n">
        <v>0.689158285620383</v>
      </c>
      <c r="G5343" s="17" t="s">
        <v>102</v>
      </c>
      <c r="H5343" s="18" t="n">
        <v>0.1</v>
      </c>
      <c r="I5343" s="18" t="n">
        <v>1</v>
      </c>
      <c r="J5343" s="19" t="n">
        <v>0.936806365772614</v>
      </c>
      <c r="K5343" s="19" t="n">
        <v>0.497585047326755</v>
      </c>
      <c r="L5343" s="16" t="n">
        <v>13.5988797856684</v>
      </c>
      <c r="M5343" s="19" t="n">
        <v>0.354475279715393</v>
      </c>
      <c r="N5343" s="19" t="n">
        <v>2.66675685083557</v>
      </c>
      <c r="O5343" s="19" t="n">
        <v>0.936806365772614</v>
      </c>
      <c r="P5343" s="19" t="n">
        <v>0.969566940088426</v>
      </c>
      <c r="Q5343" s="17" t="s">
        <v>31</v>
      </c>
      <c r="R5343" s="5" t="str">
        <f aca="false">IF(OR(Q5343="Steel plate",Q5343="Concrete jacket"),"Steel plate or jacket",Q5343)</f>
        <v>Polymer laminate</v>
      </c>
      <c r="S5343" s="5" t="str">
        <f aca="false">IF(O5343&lt;='Tree rules'!$C$4,IF(N5343&lt;='Tree rules'!$C$5,IF(P5343&lt;='Tree rules'!$C$7,"Monitor","Polymer laminate"),IF(P5343&lt;='Tree rules'!$C$8,"Seal cracks","Polymer laminate")),IF(O5343&lt;='Tree rules'!$C$6,IF(P5343&lt;='Tree rules'!$C$9,"Polymer laminate","Steel plate or jacket"),IF(L5343&lt;='Tree rules'!$C$10,"Steel plate or jacket","Polymer laminate")))</f>
        <v>Seal cracks</v>
      </c>
      <c r="T5343" s="5" t="str">
        <f aca="false">IF(S5343=R5343,"Yes","No")</f>
        <v>No</v>
      </c>
    </row>
    <row r="5344" customFormat="false" ht="15" hidden="false" customHeight="false" outlineLevel="0" collapsed="false">
      <c r="A5344" s="15" t="n">
        <v>7615</v>
      </c>
      <c r="B5344" s="16" t="n">
        <v>3.31919547024778</v>
      </c>
      <c r="C5344" s="15" t="n">
        <v>230</v>
      </c>
      <c r="D5344" s="15" t="n">
        <v>325</v>
      </c>
      <c r="E5344" s="15" t="n">
        <v>20</v>
      </c>
      <c r="F5344" s="16" t="n">
        <v>0.554579938848803</v>
      </c>
      <c r="G5344" s="17" t="s">
        <v>102</v>
      </c>
      <c r="H5344" s="18" t="n">
        <v>0.1</v>
      </c>
      <c r="I5344" s="18" t="n">
        <v>1.5</v>
      </c>
      <c r="J5344" s="19" t="n">
        <v>0.953478865973165</v>
      </c>
      <c r="K5344" s="19" t="n">
        <v>0.534037419437279</v>
      </c>
      <c r="L5344" s="16" t="n">
        <v>12.4781784595781</v>
      </c>
      <c r="M5344" s="19" t="n">
        <v>0.47960147415693</v>
      </c>
      <c r="N5344" s="19" t="n">
        <v>3.36213988783276</v>
      </c>
      <c r="O5344" s="19" t="n">
        <v>1.1756216024236</v>
      </c>
      <c r="P5344" s="19" t="n">
        <v>0.547543375251929</v>
      </c>
      <c r="Q5344" s="17" t="s">
        <v>31</v>
      </c>
      <c r="R5344" s="5" t="str">
        <f aca="false">IF(OR(Q5344="Steel plate",Q5344="Concrete jacket"),"Steel plate or jacket",Q5344)</f>
        <v>Polymer laminate</v>
      </c>
      <c r="S5344" s="5" t="str">
        <f aca="false">IF(O5344&lt;='Tree rules'!$C$4,IF(N5344&lt;='Tree rules'!$C$5,IF(P5344&lt;='Tree rules'!$C$7,"Monitor","Polymer laminate"),IF(P5344&lt;='Tree rules'!$C$8,"Seal cracks","Polymer laminate")),IF(O5344&lt;='Tree rules'!$C$6,IF(P5344&lt;='Tree rules'!$C$9,"Polymer laminate","Steel plate or jacket"),IF(L5344&lt;='Tree rules'!$C$10,"Steel plate or jacket","Polymer laminate")))</f>
        <v>Polymer laminate</v>
      </c>
      <c r="T5344" s="5" t="str">
        <f aca="false">IF(S5344=R5344,"Yes","No")</f>
        <v>Yes</v>
      </c>
    </row>
    <row r="5345" customFormat="false" ht="15" hidden="false" customHeight="false" outlineLevel="0" collapsed="false">
      <c r="A5345" s="15" t="n">
        <v>7616</v>
      </c>
      <c r="B5345" s="16" t="n">
        <v>3.54316711924048</v>
      </c>
      <c r="C5345" s="15" t="n">
        <v>300</v>
      </c>
      <c r="D5345" s="15" t="n">
        <v>325</v>
      </c>
      <c r="E5345" s="15" t="n">
        <v>25</v>
      </c>
      <c r="F5345" s="16" t="n">
        <v>0.72065207824282</v>
      </c>
      <c r="G5345" s="17" t="s">
        <v>101</v>
      </c>
      <c r="H5345" s="18" t="n">
        <v>0.3</v>
      </c>
      <c r="I5345" s="18" t="n">
        <v>1.5</v>
      </c>
      <c r="J5345" s="19" t="n">
        <v>0.983960044686907</v>
      </c>
      <c r="K5345" s="19" t="n">
        <v>0.561153814708038</v>
      </c>
      <c r="L5345" s="16" t="n">
        <v>12.6995237248763</v>
      </c>
      <c r="M5345" s="19" t="n">
        <v>0.910228932433448</v>
      </c>
      <c r="N5345" s="19" t="n">
        <v>0.951048588656154</v>
      </c>
      <c r="O5345" s="19" t="n">
        <v>1.19986360073219</v>
      </c>
      <c r="P5345" s="19" t="n">
        <v>0.434506030587378</v>
      </c>
      <c r="Q5345" s="17" t="s">
        <v>31</v>
      </c>
      <c r="R5345" s="5" t="str">
        <f aca="false">IF(OR(Q5345="Steel plate",Q5345="Concrete jacket"),"Steel plate or jacket",Q5345)</f>
        <v>Polymer laminate</v>
      </c>
      <c r="S5345" s="5" t="str">
        <f aca="false">IF(O5345&lt;='Tree rules'!$C$4,IF(N5345&lt;='Tree rules'!$C$5,IF(P5345&lt;='Tree rules'!$C$7,"Monitor","Polymer laminate"),IF(P5345&lt;='Tree rules'!$C$8,"Seal cracks","Polymer laminate")),IF(O5345&lt;='Tree rules'!$C$6,IF(P5345&lt;='Tree rules'!$C$9,"Polymer laminate","Steel plate or jacket"),IF(L5345&lt;='Tree rules'!$C$10,"Steel plate or jacket","Polymer laminate")))</f>
        <v>Polymer laminate</v>
      </c>
      <c r="T5345" s="5" t="str">
        <f aca="false">IF(S5345=R5345,"Yes","No")</f>
        <v>Yes</v>
      </c>
    </row>
    <row r="5346" customFormat="false" ht="15" hidden="false" customHeight="false" outlineLevel="0" collapsed="false">
      <c r="A5346" s="15" t="n">
        <v>7618</v>
      </c>
      <c r="B5346" s="16" t="n">
        <v>5.76062917947855</v>
      </c>
      <c r="C5346" s="15" t="n">
        <v>300</v>
      </c>
      <c r="D5346" s="15" t="n">
        <v>475</v>
      </c>
      <c r="E5346" s="15" t="n">
        <v>25</v>
      </c>
      <c r="F5346" s="16" t="n">
        <v>0.781126378514945</v>
      </c>
      <c r="G5346" s="17" t="s">
        <v>101</v>
      </c>
      <c r="H5346" s="18" t="n">
        <v>0.3</v>
      </c>
      <c r="I5346" s="18" t="n">
        <v>1</v>
      </c>
      <c r="J5346" s="19" t="n">
        <v>0.866787866981017</v>
      </c>
      <c r="K5346" s="19" t="n">
        <v>0.436745792592018</v>
      </c>
      <c r="L5346" s="16" t="n">
        <v>13.4280400454046</v>
      </c>
      <c r="M5346" s="19" t="n">
        <v>0.947031419433207</v>
      </c>
      <c r="N5346" s="19" t="n">
        <v>0.520180036438376</v>
      </c>
      <c r="O5346" s="19" t="n">
        <v>0.866787866981017</v>
      </c>
      <c r="P5346" s="19" t="n">
        <v>0.40394554264031</v>
      </c>
      <c r="Q5346" s="17" t="s">
        <v>29</v>
      </c>
      <c r="R5346" s="5" t="str">
        <f aca="false">IF(OR(Q5346="Steel plate",Q5346="Concrete jacket"),"Steel plate or jacket",Q5346)</f>
        <v>Monitor</v>
      </c>
      <c r="S5346" s="5" t="str">
        <f aca="false">IF(O5346&lt;='Tree rules'!$C$4,IF(N5346&lt;='Tree rules'!$C$5,IF(P5346&lt;='Tree rules'!$C$7,"Monitor","Polymer laminate"),IF(P5346&lt;='Tree rules'!$C$8,"Seal cracks","Polymer laminate")),IF(O5346&lt;='Tree rules'!$C$6,IF(P5346&lt;='Tree rules'!$C$9,"Polymer laminate","Steel plate or jacket"),IF(L5346&lt;='Tree rules'!$C$10,"Steel plate or jacket","Polymer laminate")))</f>
        <v>Monitor</v>
      </c>
      <c r="T5346" s="5" t="str">
        <f aca="false">IF(S5346=R5346,"Yes","No")</f>
        <v>Yes</v>
      </c>
    </row>
    <row r="5347" customFormat="false" ht="15" hidden="false" customHeight="false" outlineLevel="0" collapsed="false">
      <c r="A5347" s="15" t="n">
        <v>7619</v>
      </c>
      <c r="B5347" s="16" t="n">
        <v>6.64661115555408</v>
      </c>
      <c r="C5347" s="15" t="n">
        <v>300</v>
      </c>
      <c r="D5347" s="15" t="n">
        <v>625</v>
      </c>
      <c r="E5347" s="15" t="n">
        <v>20</v>
      </c>
      <c r="F5347" s="16" t="n">
        <v>0.578762031749415</v>
      </c>
      <c r="G5347" s="17" t="s">
        <v>103</v>
      </c>
      <c r="H5347" s="18" t="n">
        <v>0.2</v>
      </c>
      <c r="I5347" s="18" t="n">
        <v>1</v>
      </c>
      <c r="J5347" s="19" t="n">
        <v>0.865794625604745</v>
      </c>
      <c r="K5347" s="19" t="n">
        <v>0.540675526192237</v>
      </c>
      <c r="L5347" s="16" t="n">
        <v>11.4794665899034</v>
      </c>
      <c r="M5347" s="19" t="n">
        <v>0.649297768986647</v>
      </c>
      <c r="N5347" s="19" t="n">
        <v>0.794353556682428</v>
      </c>
      <c r="O5347" s="19" t="n">
        <v>0.865794625604745</v>
      </c>
      <c r="P5347" s="19" t="n">
        <v>0.472519199718958</v>
      </c>
      <c r="Q5347" s="17" t="s">
        <v>29</v>
      </c>
      <c r="R5347" s="5" t="str">
        <f aca="false">IF(OR(Q5347="Steel plate",Q5347="Concrete jacket"),"Steel plate or jacket",Q5347)</f>
        <v>Monitor</v>
      </c>
      <c r="S5347" s="5" t="str">
        <f aca="false">IF(O5347&lt;='Tree rules'!$C$4,IF(N5347&lt;='Tree rules'!$C$5,IF(P5347&lt;='Tree rules'!$C$7,"Monitor","Polymer laminate"),IF(P5347&lt;='Tree rules'!$C$8,"Seal cracks","Polymer laminate")),IF(O5347&lt;='Tree rules'!$C$6,IF(P5347&lt;='Tree rules'!$C$9,"Polymer laminate","Steel plate or jacket"),IF(L5347&lt;='Tree rules'!$C$10,"Steel plate or jacket","Polymer laminate")))</f>
        <v>Monitor</v>
      </c>
      <c r="T5347" s="5" t="str">
        <f aca="false">IF(S5347=R5347,"Yes","No")</f>
        <v>Yes</v>
      </c>
    </row>
    <row r="5348" customFormat="false" ht="15" hidden="false" customHeight="false" outlineLevel="0" collapsed="false">
      <c r="A5348" s="15" t="n">
        <v>7620</v>
      </c>
      <c r="B5348" s="16" t="n">
        <v>6.58859298108841</v>
      </c>
      <c r="C5348" s="15" t="n">
        <v>230</v>
      </c>
      <c r="D5348" s="15" t="n">
        <v>625</v>
      </c>
      <c r="E5348" s="15" t="n">
        <v>25</v>
      </c>
      <c r="F5348" s="16" t="n">
        <v>0.603925598347216</v>
      </c>
      <c r="G5348" s="17" t="s">
        <v>101</v>
      </c>
      <c r="H5348" s="18" t="n">
        <v>0.3</v>
      </c>
      <c r="I5348" s="18" t="n">
        <v>2</v>
      </c>
      <c r="J5348" s="19" t="n">
        <v>0.949536958438536</v>
      </c>
      <c r="K5348" s="19" t="n">
        <v>0.624582215119972</v>
      </c>
      <c r="L5348" s="16" t="n">
        <v>11.3792624889264</v>
      </c>
      <c r="M5348" s="19" t="n">
        <v>0.747553252697103</v>
      </c>
      <c r="N5348" s="19" t="n">
        <v>0.811777460482064</v>
      </c>
      <c r="O5348" s="19" t="n">
        <v>1.30601002003725</v>
      </c>
      <c r="P5348" s="19" t="n">
        <v>0.536958401856854</v>
      </c>
      <c r="Q5348" s="17" t="s">
        <v>31</v>
      </c>
      <c r="R5348" s="5" t="str">
        <f aca="false">IF(OR(Q5348="Steel plate",Q5348="Concrete jacket"),"Steel plate or jacket",Q5348)</f>
        <v>Polymer laminate</v>
      </c>
      <c r="S5348" s="5" t="str">
        <f aca="false">IF(O5348&lt;='Tree rules'!$C$4,IF(N5348&lt;='Tree rules'!$C$5,IF(P5348&lt;='Tree rules'!$C$7,"Monitor","Polymer laminate"),IF(P5348&lt;='Tree rules'!$C$8,"Seal cracks","Polymer laminate")),IF(O5348&lt;='Tree rules'!$C$6,IF(P5348&lt;='Tree rules'!$C$9,"Polymer laminate","Steel plate or jacket"),IF(L5348&lt;='Tree rules'!$C$10,"Steel plate or jacket","Polymer laminate")))</f>
        <v>Polymer laminate</v>
      </c>
      <c r="T5348" s="5" t="str">
        <f aca="false">IF(S5348=R5348,"Yes","No")</f>
        <v>Yes</v>
      </c>
    </row>
    <row r="5349" customFormat="false" ht="15" hidden="false" customHeight="false" outlineLevel="0" collapsed="false">
      <c r="A5349" s="15" t="n">
        <v>7621</v>
      </c>
      <c r="B5349" s="16" t="n">
        <v>3.41525354083856</v>
      </c>
      <c r="C5349" s="15" t="n">
        <v>230</v>
      </c>
      <c r="D5349" s="15" t="n">
        <v>300</v>
      </c>
      <c r="E5349" s="15" t="n">
        <v>30</v>
      </c>
      <c r="F5349" s="16" t="n">
        <v>0.731533308458238</v>
      </c>
      <c r="G5349" s="17" t="s">
        <v>102</v>
      </c>
      <c r="H5349" s="18" t="n">
        <v>0.1</v>
      </c>
      <c r="I5349" s="18" t="n">
        <v>1</v>
      </c>
      <c r="J5349" s="19" t="n">
        <v>0.971297258916209</v>
      </c>
      <c r="K5349" s="19" t="n">
        <v>0.512938048291605</v>
      </c>
      <c r="L5349" s="16" t="n">
        <v>14.289763769199</v>
      </c>
      <c r="M5349" s="19" t="n">
        <v>0.938022996409924</v>
      </c>
      <c r="N5349" s="19" t="n">
        <v>2.91709078774143</v>
      </c>
      <c r="O5349" s="19" t="n">
        <v>0.971297258916209</v>
      </c>
      <c r="P5349" s="19" t="n">
        <v>0.314390096653026</v>
      </c>
      <c r="Q5349" s="17" t="s">
        <v>30</v>
      </c>
      <c r="R5349" s="5" t="str">
        <f aca="false">IF(OR(Q5349="Steel plate",Q5349="Concrete jacket"),"Steel plate or jacket",Q5349)</f>
        <v>Seal cracks</v>
      </c>
      <c r="S5349" s="5" t="str">
        <f aca="false">IF(O5349&lt;='Tree rules'!$C$4,IF(N5349&lt;='Tree rules'!$C$5,IF(P5349&lt;='Tree rules'!$C$7,"Monitor","Polymer laminate"),IF(P5349&lt;='Tree rules'!$C$8,"Seal cracks","Polymer laminate")),IF(O5349&lt;='Tree rules'!$C$6,IF(P5349&lt;='Tree rules'!$C$9,"Polymer laminate","Steel plate or jacket"),IF(L5349&lt;='Tree rules'!$C$10,"Steel plate or jacket","Polymer laminate")))</f>
        <v>Seal cracks</v>
      </c>
      <c r="T5349" s="5" t="str">
        <f aca="false">IF(S5349=R5349,"Yes","No")</f>
        <v>Yes</v>
      </c>
    </row>
    <row r="5350" customFormat="false" ht="15" hidden="false" customHeight="false" outlineLevel="0" collapsed="false">
      <c r="A5350" s="15" t="n">
        <v>7622</v>
      </c>
      <c r="B5350" s="16" t="n">
        <v>6.78449422792885</v>
      </c>
      <c r="C5350" s="15" t="n">
        <v>300</v>
      </c>
      <c r="D5350" s="15" t="n">
        <v>675</v>
      </c>
      <c r="E5350" s="15" t="n">
        <v>20</v>
      </c>
      <c r="F5350" s="16" t="n">
        <v>0.668068613203571</v>
      </c>
      <c r="G5350" s="17" t="s">
        <v>101</v>
      </c>
      <c r="H5350" s="18" t="n">
        <v>0.3</v>
      </c>
      <c r="I5350" s="18" t="n">
        <v>1.5</v>
      </c>
      <c r="J5350" s="19" t="n">
        <v>0.996290836771597</v>
      </c>
      <c r="K5350" s="19" t="n">
        <v>0.582290293654351</v>
      </c>
      <c r="L5350" s="16" t="n">
        <v>10.8205649568243</v>
      </c>
      <c r="M5350" s="19" t="n">
        <v>0.443388580247118</v>
      </c>
      <c r="N5350" s="19" t="n">
        <v>0.843249139632223</v>
      </c>
      <c r="O5350" s="19" t="n">
        <v>1.20437101320296</v>
      </c>
      <c r="P5350" s="19" t="n">
        <v>0.919777056659151</v>
      </c>
      <c r="Q5350" s="17" t="s">
        <v>31</v>
      </c>
      <c r="R5350" s="5" t="str">
        <f aca="false">IF(OR(Q5350="Steel plate",Q5350="Concrete jacket"),"Steel plate or jacket",Q5350)</f>
        <v>Polymer laminate</v>
      </c>
      <c r="S5350" s="5" t="str">
        <f aca="false">IF(O5350&lt;='Tree rules'!$C$4,IF(N5350&lt;='Tree rules'!$C$5,IF(P5350&lt;='Tree rules'!$C$7,"Monitor","Polymer laminate"),IF(P5350&lt;='Tree rules'!$C$8,"Seal cracks","Polymer laminate")),IF(O5350&lt;='Tree rules'!$C$6,IF(P5350&lt;='Tree rules'!$C$9,"Polymer laminate","Steel plate or jacket"),IF(L5350&lt;='Tree rules'!$C$10,"Steel plate or jacket","Polymer laminate")))</f>
        <v>Polymer laminate</v>
      </c>
      <c r="T5350" s="5" t="str">
        <f aca="false">IF(S5350=R5350,"Yes","No")</f>
        <v>Yes</v>
      </c>
    </row>
    <row r="5351" customFormat="false" ht="15" hidden="false" customHeight="false" outlineLevel="0" collapsed="false">
      <c r="A5351" s="15" t="n">
        <v>7623</v>
      </c>
      <c r="B5351" s="16" t="n">
        <v>3.73549948283182</v>
      </c>
      <c r="C5351" s="15" t="n">
        <v>230</v>
      </c>
      <c r="D5351" s="15" t="n">
        <v>300</v>
      </c>
      <c r="E5351" s="15" t="n">
        <v>30</v>
      </c>
      <c r="F5351" s="16" t="n">
        <v>0.768324290280112</v>
      </c>
      <c r="G5351" s="17" t="s">
        <v>101</v>
      </c>
      <c r="H5351" s="18" t="n">
        <v>0.3</v>
      </c>
      <c r="I5351" s="18" t="n">
        <v>1</v>
      </c>
      <c r="J5351" s="19" t="n">
        <v>0.88383596274779</v>
      </c>
      <c r="K5351" s="19" t="n">
        <v>0.531710614550159</v>
      </c>
      <c r="L5351" s="16" t="n">
        <v>14.5917948548118</v>
      </c>
      <c r="M5351" s="19" t="n">
        <v>0.901921989761024</v>
      </c>
      <c r="N5351" s="19" t="n">
        <v>0.556970254789163</v>
      </c>
      <c r="O5351" s="19" t="n">
        <v>0.88383596274779</v>
      </c>
      <c r="P5351" s="19" t="n">
        <v>0.389305508948714</v>
      </c>
      <c r="Q5351" s="17" t="s">
        <v>29</v>
      </c>
      <c r="R5351" s="5" t="str">
        <f aca="false">IF(OR(Q5351="Steel plate",Q5351="Concrete jacket"),"Steel plate or jacket",Q5351)</f>
        <v>Monitor</v>
      </c>
      <c r="S5351" s="5" t="str">
        <f aca="false">IF(O5351&lt;='Tree rules'!$C$4,IF(N5351&lt;='Tree rules'!$C$5,IF(P5351&lt;='Tree rules'!$C$7,"Monitor","Polymer laminate"),IF(P5351&lt;='Tree rules'!$C$8,"Seal cracks","Polymer laminate")),IF(O5351&lt;='Tree rules'!$C$6,IF(P5351&lt;='Tree rules'!$C$9,"Polymer laminate","Steel plate or jacket"),IF(L5351&lt;='Tree rules'!$C$10,"Steel plate or jacket","Polymer laminate")))</f>
        <v>Monitor</v>
      </c>
      <c r="T5351" s="5" t="str">
        <f aca="false">IF(S5351=R5351,"Yes","No")</f>
        <v>Yes</v>
      </c>
    </row>
    <row r="5352" customFormat="false" ht="15" hidden="false" customHeight="false" outlineLevel="0" collapsed="false">
      <c r="A5352" s="15" t="n">
        <v>7624</v>
      </c>
      <c r="B5352" s="16" t="n">
        <v>4.391176033579</v>
      </c>
      <c r="C5352" s="15" t="n">
        <v>230</v>
      </c>
      <c r="D5352" s="15" t="n">
        <v>350</v>
      </c>
      <c r="E5352" s="15" t="n">
        <v>30</v>
      </c>
      <c r="F5352" s="16" t="n">
        <v>0.64278110559382</v>
      </c>
      <c r="G5352" s="17" t="s">
        <v>101</v>
      </c>
      <c r="H5352" s="18" t="n">
        <v>0.3</v>
      </c>
      <c r="I5352" s="18" t="n">
        <v>2</v>
      </c>
      <c r="J5352" s="19" t="n">
        <v>0.926581368508744</v>
      </c>
      <c r="K5352" s="19" t="n">
        <v>0.606330932066861</v>
      </c>
      <c r="L5352" s="16" t="n">
        <v>14.3502484757484</v>
      </c>
      <c r="M5352" s="19" t="n">
        <v>0.927382027553943</v>
      </c>
      <c r="N5352" s="19" t="n">
        <v>0.822888308824182</v>
      </c>
      <c r="O5352" s="19" t="n">
        <v>1.2913477922138</v>
      </c>
      <c r="P5352" s="19" t="n">
        <v>0.447109257834085</v>
      </c>
      <c r="Q5352" s="17" t="s">
        <v>31</v>
      </c>
      <c r="R5352" s="5" t="str">
        <f aca="false">IF(OR(Q5352="Steel plate",Q5352="Concrete jacket"),"Steel plate or jacket",Q5352)</f>
        <v>Polymer laminate</v>
      </c>
      <c r="S5352" s="5" t="str">
        <f aca="false">IF(O5352&lt;='Tree rules'!$C$4,IF(N5352&lt;='Tree rules'!$C$5,IF(P5352&lt;='Tree rules'!$C$7,"Monitor","Polymer laminate"),IF(P5352&lt;='Tree rules'!$C$8,"Seal cracks","Polymer laminate")),IF(O5352&lt;='Tree rules'!$C$6,IF(P5352&lt;='Tree rules'!$C$9,"Polymer laminate","Steel plate or jacket"),IF(L5352&lt;='Tree rules'!$C$10,"Steel plate or jacket","Polymer laminate")))</f>
        <v>Polymer laminate</v>
      </c>
      <c r="T5352" s="5" t="str">
        <f aca="false">IF(S5352=R5352,"Yes","No")</f>
        <v>Yes</v>
      </c>
    </row>
    <row r="5353" customFormat="false" ht="15" hidden="false" customHeight="false" outlineLevel="0" collapsed="false">
      <c r="A5353" s="15" t="n">
        <v>7626</v>
      </c>
      <c r="B5353" s="16" t="n">
        <v>5.82015713229652</v>
      </c>
      <c r="C5353" s="15" t="n">
        <v>300</v>
      </c>
      <c r="D5353" s="15" t="n">
        <v>575</v>
      </c>
      <c r="E5353" s="15" t="n">
        <v>25</v>
      </c>
      <c r="F5353" s="16" t="n">
        <v>0.79483685100311</v>
      </c>
      <c r="G5353" s="17" t="s">
        <v>101</v>
      </c>
      <c r="H5353" s="18" t="n">
        <v>0.3</v>
      </c>
      <c r="I5353" s="18" t="n">
        <v>1</v>
      </c>
      <c r="J5353" s="19" t="n">
        <v>0.957955746120442</v>
      </c>
      <c r="K5353" s="19" t="n">
        <v>0.496998978287066</v>
      </c>
      <c r="L5353" s="16" t="n">
        <v>11.0439414275076</v>
      </c>
      <c r="M5353" s="19" t="n">
        <v>0.419490701105102</v>
      </c>
      <c r="N5353" s="19" t="n">
        <v>0.687309704701214</v>
      </c>
      <c r="O5353" s="19" t="n">
        <v>0.957955746120442</v>
      </c>
      <c r="P5353" s="19" t="n">
        <v>0.834196858842931</v>
      </c>
      <c r="Q5353" s="17" t="s">
        <v>29</v>
      </c>
      <c r="R5353" s="5" t="str">
        <f aca="false">IF(OR(Q5353="Steel plate",Q5353="Concrete jacket"),"Steel plate or jacket",Q5353)</f>
        <v>Monitor</v>
      </c>
      <c r="S5353" s="5" t="str">
        <f aca="false">IF(O5353&lt;='Tree rules'!$C$4,IF(N5353&lt;='Tree rules'!$C$5,IF(P5353&lt;='Tree rules'!$C$7,"Monitor","Polymer laminate"),IF(P5353&lt;='Tree rules'!$C$8,"Seal cracks","Polymer laminate")),IF(O5353&lt;='Tree rules'!$C$6,IF(P5353&lt;='Tree rules'!$C$9,"Polymer laminate","Steel plate or jacket"),IF(L5353&lt;='Tree rules'!$C$10,"Steel plate or jacket","Polymer laminate")))</f>
        <v>Monitor</v>
      </c>
      <c r="T5353" s="5" t="str">
        <f aca="false">IF(S5353=R5353,"Yes","No")</f>
        <v>Yes</v>
      </c>
    </row>
    <row r="5354" customFormat="false" ht="15" hidden="false" customHeight="false" outlineLevel="0" collapsed="false">
      <c r="A5354" s="15" t="n">
        <v>7627</v>
      </c>
      <c r="B5354" s="16" t="n">
        <v>3.93279157954109</v>
      </c>
      <c r="C5354" s="15" t="n">
        <v>300</v>
      </c>
      <c r="D5354" s="15" t="n">
        <v>375</v>
      </c>
      <c r="E5354" s="15" t="n">
        <v>30</v>
      </c>
      <c r="F5354" s="16" t="n">
        <v>0.671280481536281</v>
      </c>
      <c r="G5354" s="17" t="s">
        <v>102</v>
      </c>
      <c r="H5354" s="18" t="n">
        <v>0.1</v>
      </c>
      <c r="I5354" s="18" t="n">
        <v>1.5</v>
      </c>
      <c r="J5354" s="19" t="n">
        <v>0.872810780134158</v>
      </c>
      <c r="K5354" s="19" t="n">
        <v>0.573564813846501</v>
      </c>
      <c r="L5354" s="16" t="n">
        <v>12.6051012164779</v>
      </c>
      <c r="M5354" s="19" t="n">
        <v>0.376295032313663</v>
      </c>
      <c r="N5354" s="19" t="n">
        <v>4.14825929537408</v>
      </c>
      <c r="O5354" s="19" t="n">
        <v>1.0589093938858</v>
      </c>
      <c r="P5354" s="19" t="n">
        <v>0.714193405013517</v>
      </c>
      <c r="Q5354" s="17" t="s">
        <v>31</v>
      </c>
      <c r="R5354" s="5" t="str">
        <f aca="false">IF(OR(Q5354="Steel plate",Q5354="Concrete jacket"),"Steel plate or jacket",Q5354)</f>
        <v>Polymer laminate</v>
      </c>
      <c r="S5354" s="5" t="str">
        <f aca="false">IF(O5354&lt;='Tree rules'!$C$4,IF(N5354&lt;='Tree rules'!$C$5,IF(P5354&lt;='Tree rules'!$C$7,"Monitor","Polymer laminate"),IF(P5354&lt;='Tree rules'!$C$8,"Seal cracks","Polymer laminate")),IF(O5354&lt;='Tree rules'!$C$6,IF(P5354&lt;='Tree rules'!$C$9,"Polymer laminate","Steel plate or jacket"),IF(L5354&lt;='Tree rules'!$C$10,"Steel plate or jacket","Polymer laminate")))</f>
        <v>Polymer laminate</v>
      </c>
      <c r="T5354" s="5" t="str">
        <f aca="false">IF(S5354=R5354,"Yes","No")</f>
        <v>Yes</v>
      </c>
    </row>
    <row r="5355" customFormat="false" ht="15" hidden="false" customHeight="false" outlineLevel="0" collapsed="false">
      <c r="A5355" s="15" t="n">
        <v>7628</v>
      </c>
      <c r="B5355" s="16" t="n">
        <v>4.50474622779944</v>
      </c>
      <c r="C5355" s="15" t="n">
        <v>230</v>
      </c>
      <c r="D5355" s="15" t="n">
        <v>375</v>
      </c>
      <c r="E5355" s="15" t="n">
        <v>25</v>
      </c>
      <c r="F5355" s="16" t="n">
        <v>0.797126720614828</v>
      </c>
      <c r="G5355" s="17" t="s">
        <v>103</v>
      </c>
      <c r="H5355" s="18" t="n">
        <v>0.2</v>
      </c>
      <c r="I5355" s="18" t="n">
        <v>2</v>
      </c>
      <c r="J5355" s="19" t="n">
        <v>0.871159424331244</v>
      </c>
      <c r="K5355" s="19" t="n">
        <v>0.416123149018227</v>
      </c>
      <c r="L5355" s="16" t="n">
        <v>13.6922377744664</v>
      </c>
      <c r="M5355" s="19" t="n">
        <v>0.627617183140431</v>
      </c>
      <c r="N5355" s="19" t="n">
        <v>1.52481885397589</v>
      </c>
      <c r="O5355" s="19" t="n">
        <v>1.37980924571286</v>
      </c>
      <c r="P5355" s="19" t="n">
        <v>0.715043363421809</v>
      </c>
      <c r="Q5355" s="17" t="s">
        <v>31</v>
      </c>
      <c r="R5355" s="5" t="str">
        <f aca="false">IF(OR(Q5355="Steel plate",Q5355="Concrete jacket"),"Steel plate or jacket",Q5355)</f>
        <v>Polymer laminate</v>
      </c>
      <c r="S5355" s="5" t="str">
        <f aca="false">IF(O5355&lt;='Tree rules'!$C$4,IF(N5355&lt;='Tree rules'!$C$5,IF(P5355&lt;='Tree rules'!$C$7,"Monitor","Polymer laminate"),IF(P5355&lt;='Tree rules'!$C$8,"Seal cracks","Polymer laminate")),IF(O5355&lt;='Tree rules'!$C$6,IF(P5355&lt;='Tree rules'!$C$9,"Polymer laminate","Steel plate or jacket"),IF(L5355&lt;='Tree rules'!$C$10,"Steel plate or jacket","Polymer laminate")))</f>
        <v>Polymer laminate</v>
      </c>
      <c r="T5355" s="5" t="str">
        <f aca="false">IF(S5355=R5355,"Yes","No")</f>
        <v>Yes</v>
      </c>
    </row>
    <row r="5356" customFormat="false" ht="15" hidden="false" customHeight="false" outlineLevel="0" collapsed="false">
      <c r="A5356" s="15" t="n">
        <v>7629</v>
      </c>
      <c r="B5356" s="16" t="n">
        <v>5.90685629144551</v>
      </c>
      <c r="C5356" s="15" t="n">
        <v>230</v>
      </c>
      <c r="D5356" s="15" t="n">
        <v>500</v>
      </c>
      <c r="E5356" s="15" t="n">
        <v>30</v>
      </c>
      <c r="F5356" s="16" t="n">
        <v>0.90657733366385</v>
      </c>
      <c r="G5356" s="17" t="s">
        <v>101</v>
      </c>
      <c r="H5356" s="18" t="n">
        <v>0.3</v>
      </c>
      <c r="I5356" s="18" t="n">
        <v>2</v>
      </c>
      <c r="J5356" s="19" t="n">
        <v>0.851175520349948</v>
      </c>
      <c r="K5356" s="19" t="n">
        <v>0.426731116023783</v>
      </c>
      <c r="L5356" s="16" t="n">
        <v>13.0682661315166</v>
      </c>
      <c r="M5356" s="19" t="n">
        <v>0.610728171533342</v>
      </c>
      <c r="N5356" s="19" t="n">
        <v>0.965978188008233</v>
      </c>
      <c r="O5356" s="19" t="n">
        <v>1.33912796096884</v>
      </c>
      <c r="P5356" s="19" t="n">
        <v>0.780853877184069</v>
      </c>
      <c r="Q5356" s="17" t="s">
        <v>31</v>
      </c>
      <c r="R5356" s="5" t="str">
        <f aca="false">IF(OR(Q5356="Steel plate",Q5356="Concrete jacket"),"Steel plate or jacket",Q5356)</f>
        <v>Polymer laminate</v>
      </c>
      <c r="S5356" s="5" t="str">
        <f aca="false">IF(O5356&lt;='Tree rules'!$C$4,IF(N5356&lt;='Tree rules'!$C$5,IF(P5356&lt;='Tree rules'!$C$7,"Monitor","Polymer laminate"),IF(P5356&lt;='Tree rules'!$C$8,"Seal cracks","Polymer laminate")),IF(O5356&lt;='Tree rules'!$C$6,IF(P5356&lt;='Tree rules'!$C$9,"Polymer laminate","Steel plate or jacket"),IF(L5356&lt;='Tree rules'!$C$10,"Steel plate or jacket","Polymer laminate")))</f>
        <v>Steel plate or jacket</v>
      </c>
      <c r="T5356" s="5" t="str">
        <f aca="false">IF(S5356=R5356,"Yes","No")</f>
        <v>No</v>
      </c>
    </row>
    <row r="5357" customFormat="false" ht="15" hidden="false" customHeight="false" outlineLevel="0" collapsed="false">
      <c r="A5357" s="15" t="n">
        <v>7634</v>
      </c>
      <c r="B5357" s="16" t="n">
        <v>4.02746996143883</v>
      </c>
      <c r="C5357" s="15" t="n">
        <v>230</v>
      </c>
      <c r="D5357" s="15" t="n">
        <v>400</v>
      </c>
      <c r="E5357" s="15" t="n">
        <v>20</v>
      </c>
      <c r="F5357" s="16" t="n">
        <v>0.740832460684402</v>
      </c>
      <c r="G5357" s="17" t="s">
        <v>101</v>
      </c>
      <c r="H5357" s="18" t="n">
        <v>0.3</v>
      </c>
      <c r="I5357" s="18" t="n">
        <v>2</v>
      </c>
      <c r="J5357" s="19" t="n">
        <v>0.87696886574068</v>
      </c>
      <c r="K5357" s="19" t="n">
        <v>0.493620360692905</v>
      </c>
      <c r="L5357" s="16" t="n">
        <v>11.3770337893752</v>
      </c>
      <c r="M5357" s="19" t="n">
        <v>0.685088185510763</v>
      </c>
      <c r="N5357" s="19" t="n">
        <v>0.945130845656735</v>
      </c>
      <c r="O5357" s="19" t="n">
        <v>1.321048043658</v>
      </c>
      <c r="P5357" s="19" t="n">
        <v>0.584182481709774</v>
      </c>
      <c r="Q5357" s="17" t="s">
        <v>31</v>
      </c>
      <c r="R5357" s="5" t="str">
        <f aca="false">IF(OR(Q5357="Steel plate",Q5357="Concrete jacket"),"Steel plate or jacket",Q5357)</f>
        <v>Polymer laminate</v>
      </c>
      <c r="S5357" s="5" t="str">
        <f aca="false">IF(O5357&lt;='Tree rules'!$C$4,IF(N5357&lt;='Tree rules'!$C$5,IF(P5357&lt;='Tree rules'!$C$7,"Monitor","Polymer laminate"),IF(P5357&lt;='Tree rules'!$C$8,"Seal cracks","Polymer laminate")),IF(O5357&lt;='Tree rules'!$C$6,IF(P5357&lt;='Tree rules'!$C$9,"Polymer laminate","Steel plate or jacket"),IF(L5357&lt;='Tree rules'!$C$10,"Steel plate or jacket","Polymer laminate")))</f>
        <v>Polymer laminate</v>
      </c>
      <c r="T5357" s="5" t="str">
        <f aca="false">IF(S5357=R5357,"Yes","No")</f>
        <v>Yes</v>
      </c>
    </row>
    <row r="5358" customFormat="false" ht="15" hidden="false" customHeight="false" outlineLevel="0" collapsed="false">
      <c r="A5358" s="15" t="n">
        <v>7635</v>
      </c>
      <c r="B5358" s="16" t="n">
        <v>3.44292788426604</v>
      </c>
      <c r="C5358" s="15" t="n">
        <v>300</v>
      </c>
      <c r="D5358" s="15" t="n">
        <v>300</v>
      </c>
      <c r="E5358" s="15" t="n">
        <v>25</v>
      </c>
      <c r="F5358" s="16" t="n">
        <v>0.791582400904515</v>
      </c>
      <c r="G5358" s="17" t="s">
        <v>103</v>
      </c>
      <c r="H5358" s="18" t="n">
        <v>0.2</v>
      </c>
      <c r="I5358" s="18" t="n">
        <v>2</v>
      </c>
      <c r="J5358" s="19" t="n">
        <v>0.894974400249546</v>
      </c>
      <c r="K5358" s="19" t="n">
        <v>0.623394694510673</v>
      </c>
      <c r="L5358" s="16" t="n">
        <v>13.5548341900238</v>
      </c>
      <c r="M5358" s="19" t="n">
        <v>0.941615188197173</v>
      </c>
      <c r="N5358" s="19" t="n">
        <v>1.47148821578163</v>
      </c>
      <c r="O5358" s="19" t="n">
        <v>1.23202650766065</v>
      </c>
      <c r="P5358" s="19" t="n">
        <v>0.475109256757879</v>
      </c>
      <c r="Q5358" s="17" t="s">
        <v>31</v>
      </c>
      <c r="R5358" s="5" t="str">
        <f aca="false">IF(OR(Q5358="Steel plate",Q5358="Concrete jacket"),"Steel plate or jacket",Q5358)</f>
        <v>Polymer laminate</v>
      </c>
      <c r="S5358" s="5" t="str">
        <f aca="false">IF(O5358&lt;='Tree rules'!$C$4,IF(N5358&lt;='Tree rules'!$C$5,IF(P5358&lt;='Tree rules'!$C$7,"Monitor","Polymer laminate"),IF(P5358&lt;='Tree rules'!$C$8,"Seal cracks","Polymer laminate")),IF(O5358&lt;='Tree rules'!$C$6,IF(P5358&lt;='Tree rules'!$C$9,"Polymer laminate","Steel plate or jacket"),IF(L5358&lt;='Tree rules'!$C$10,"Steel plate or jacket","Polymer laminate")))</f>
        <v>Polymer laminate</v>
      </c>
      <c r="T5358" s="5" t="str">
        <f aca="false">IF(S5358=R5358,"Yes","No")</f>
        <v>Yes</v>
      </c>
    </row>
    <row r="5359" customFormat="false" ht="15" hidden="false" customHeight="false" outlineLevel="0" collapsed="false">
      <c r="A5359" s="15" t="n">
        <v>7636</v>
      </c>
      <c r="B5359" s="16" t="n">
        <v>3.45752566887688</v>
      </c>
      <c r="C5359" s="15" t="n">
        <v>230</v>
      </c>
      <c r="D5359" s="15" t="n">
        <v>350</v>
      </c>
      <c r="E5359" s="15" t="n">
        <v>30</v>
      </c>
      <c r="F5359" s="16" t="n">
        <v>0.9045760591966</v>
      </c>
      <c r="G5359" s="17" t="s">
        <v>101</v>
      </c>
      <c r="H5359" s="18" t="n">
        <v>0.3</v>
      </c>
      <c r="I5359" s="18" t="n">
        <v>1</v>
      </c>
      <c r="J5359" s="19" t="n">
        <v>0.95999398867981</v>
      </c>
      <c r="K5359" s="19" t="n">
        <v>0.487442892206916</v>
      </c>
      <c r="L5359" s="16" t="n">
        <v>11.4487604929698</v>
      </c>
      <c r="M5359" s="19" t="n">
        <v>0.917974945199005</v>
      </c>
      <c r="N5359" s="19" t="n">
        <v>0.848443842118055</v>
      </c>
      <c r="O5359" s="19" t="n">
        <v>0.95999398867981</v>
      </c>
      <c r="P5359" s="19" t="n">
        <v>0.374591814368175</v>
      </c>
      <c r="Q5359" s="17" t="s">
        <v>29</v>
      </c>
      <c r="R5359" s="5" t="str">
        <f aca="false">IF(OR(Q5359="Steel plate",Q5359="Concrete jacket"),"Steel plate or jacket",Q5359)</f>
        <v>Monitor</v>
      </c>
      <c r="S5359" s="5" t="str">
        <f aca="false">IF(O5359&lt;='Tree rules'!$C$4,IF(N5359&lt;='Tree rules'!$C$5,IF(P5359&lt;='Tree rules'!$C$7,"Monitor","Polymer laminate"),IF(P5359&lt;='Tree rules'!$C$8,"Seal cracks","Polymer laminate")),IF(O5359&lt;='Tree rules'!$C$6,IF(P5359&lt;='Tree rules'!$C$9,"Polymer laminate","Steel plate or jacket"),IF(L5359&lt;='Tree rules'!$C$10,"Steel plate or jacket","Polymer laminate")))</f>
        <v>Monitor</v>
      </c>
      <c r="T5359" s="5" t="str">
        <f aca="false">IF(S5359=R5359,"Yes","No")</f>
        <v>Yes</v>
      </c>
    </row>
    <row r="5360" customFormat="false" ht="15" hidden="false" customHeight="false" outlineLevel="0" collapsed="false">
      <c r="A5360" s="15" t="n">
        <v>7639</v>
      </c>
      <c r="B5360" s="16" t="n">
        <v>6.38166668645127</v>
      </c>
      <c r="C5360" s="15" t="n">
        <v>230</v>
      </c>
      <c r="D5360" s="15" t="n">
        <v>625</v>
      </c>
      <c r="E5360" s="15" t="n">
        <v>30</v>
      </c>
      <c r="F5360" s="16" t="n">
        <v>0.710178431223674</v>
      </c>
      <c r="G5360" s="17" t="s">
        <v>101</v>
      </c>
      <c r="H5360" s="18" t="n">
        <v>0.3</v>
      </c>
      <c r="I5360" s="18" t="n">
        <v>1</v>
      </c>
      <c r="J5360" s="19" t="n">
        <v>0.904005296898157</v>
      </c>
      <c r="K5360" s="19" t="n">
        <v>0.454975151619091</v>
      </c>
      <c r="L5360" s="16" t="n">
        <v>11.0600809123939</v>
      </c>
      <c r="M5360" s="19" t="n">
        <v>0.439708144299955</v>
      </c>
      <c r="N5360" s="19" t="n">
        <v>0.651890837944046</v>
      </c>
      <c r="O5360" s="19" t="n">
        <v>0.904005296898157</v>
      </c>
      <c r="P5360" s="19" t="n">
        <v>0.645327366117753</v>
      </c>
      <c r="Q5360" s="17" t="s">
        <v>29</v>
      </c>
      <c r="R5360" s="5" t="str">
        <f aca="false">IF(OR(Q5360="Steel plate",Q5360="Concrete jacket"),"Steel plate or jacket",Q5360)</f>
        <v>Monitor</v>
      </c>
      <c r="S5360" s="5" t="str">
        <f aca="false">IF(O5360&lt;='Tree rules'!$C$4,IF(N5360&lt;='Tree rules'!$C$5,IF(P5360&lt;='Tree rules'!$C$7,"Monitor","Polymer laminate"),IF(P5360&lt;='Tree rules'!$C$8,"Seal cracks","Polymer laminate")),IF(O5360&lt;='Tree rules'!$C$6,IF(P5360&lt;='Tree rules'!$C$9,"Polymer laminate","Steel plate or jacket"),IF(L5360&lt;='Tree rules'!$C$10,"Steel plate or jacket","Polymer laminate")))</f>
        <v>Monitor</v>
      </c>
      <c r="T5360" s="5" t="str">
        <f aca="false">IF(S5360=R5360,"Yes","No")</f>
        <v>Yes</v>
      </c>
    </row>
    <row r="5361" customFormat="false" ht="15" hidden="false" customHeight="false" outlineLevel="0" collapsed="false">
      <c r="A5361" s="15" t="n">
        <v>7642</v>
      </c>
      <c r="B5361" s="16" t="n">
        <v>6.95522391091571</v>
      </c>
      <c r="C5361" s="15" t="n">
        <v>230</v>
      </c>
      <c r="D5361" s="15" t="n">
        <v>575</v>
      </c>
      <c r="E5361" s="15" t="n">
        <v>20</v>
      </c>
      <c r="F5361" s="16" t="n">
        <v>0.661007412935799</v>
      </c>
      <c r="G5361" s="17" t="s">
        <v>101</v>
      </c>
      <c r="H5361" s="18" t="n">
        <v>0.3</v>
      </c>
      <c r="I5361" s="18" t="n">
        <v>1.5</v>
      </c>
      <c r="J5361" s="19" t="n">
        <v>0.875980165895015</v>
      </c>
      <c r="K5361" s="19" t="n">
        <v>0.461199601005495</v>
      </c>
      <c r="L5361" s="16" t="n">
        <v>13.1478712871753</v>
      </c>
      <c r="M5361" s="19" t="n">
        <v>0.952582546749175</v>
      </c>
      <c r="N5361" s="19" t="n">
        <v>0.647049950593594</v>
      </c>
      <c r="O5361" s="19" t="n">
        <v>1.11196939734277</v>
      </c>
      <c r="P5361" s="19" t="n">
        <v>0.449892626525689</v>
      </c>
      <c r="Q5361" s="17" t="s">
        <v>31</v>
      </c>
      <c r="R5361" s="5" t="str">
        <f aca="false">IF(OR(Q5361="Steel plate",Q5361="Concrete jacket"),"Steel plate or jacket",Q5361)</f>
        <v>Polymer laminate</v>
      </c>
      <c r="S5361" s="5" t="str">
        <f aca="false">IF(O5361&lt;='Tree rules'!$C$4,IF(N5361&lt;='Tree rules'!$C$5,IF(P5361&lt;='Tree rules'!$C$7,"Monitor","Polymer laminate"),IF(P5361&lt;='Tree rules'!$C$8,"Seal cracks","Polymer laminate")),IF(O5361&lt;='Tree rules'!$C$6,IF(P5361&lt;='Tree rules'!$C$9,"Polymer laminate","Steel plate or jacket"),IF(L5361&lt;='Tree rules'!$C$10,"Steel plate or jacket","Polymer laminate")))</f>
        <v>Polymer laminate</v>
      </c>
      <c r="T5361" s="5" t="str">
        <f aca="false">IF(S5361=R5361,"Yes","No")</f>
        <v>Yes</v>
      </c>
    </row>
    <row r="5362" customFormat="false" ht="15" hidden="false" customHeight="false" outlineLevel="0" collapsed="false">
      <c r="A5362" s="15" t="n">
        <v>7643</v>
      </c>
      <c r="B5362" s="16" t="n">
        <v>5.96596311754505</v>
      </c>
      <c r="C5362" s="15" t="n">
        <v>230</v>
      </c>
      <c r="D5362" s="15" t="n">
        <v>525</v>
      </c>
      <c r="E5362" s="15" t="n">
        <v>30</v>
      </c>
      <c r="F5362" s="16" t="n">
        <v>0.730006099046008</v>
      </c>
      <c r="G5362" s="17" t="s">
        <v>103</v>
      </c>
      <c r="H5362" s="18" t="n">
        <v>0.2</v>
      </c>
      <c r="I5362" s="18" t="n">
        <v>1</v>
      </c>
      <c r="J5362" s="19" t="n">
        <v>0.894944448699251</v>
      </c>
      <c r="K5362" s="19" t="n">
        <v>0.546470761486085</v>
      </c>
      <c r="L5362" s="16" t="n">
        <v>12.4550378236849</v>
      </c>
      <c r="M5362" s="19" t="n">
        <v>0.877924692448172</v>
      </c>
      <c r="N5362" s="19" t="n">
        <v>0.808157973228944</v>
      </c>
      <c r="O5362" s="19" t="n">
        <v>0.894944448699251</v>
      </c>
      <c r="P5362" s="19" t="n">
        <v>0.411124310618508</v>
      </c>
      <c r="Q5362" s="17" t="s">
        <v>29</v>
      </c>
      <c r="R5362" s="5" t="str">
        <f aca="false">IF(OR(Q5362="Steel plate",Q5362="Concrete jacket"),"Steel plate or jacket",Q5362)</f>
        <v>Monitor</v>
      </c>
      <c r="S5362" s="5" t="str">
        <f aca="false">IF(O5362&lt;='Tree rules'!$C$4,IF(N5362&lt;='Tree rules'!$C$5,IF(P5362&lt;='Tree rules'!$C$7,"Monitor","Polymer laminate"),IF(P5362&lt;='Tree rules'!$C$8,"Seal cracks","Polymer laminate")),IF(O5362&lt;='Tree rules'!$C$6,IF(P5362&lt;='Tree rules'!$C$9,"Polymer laminate","Steel plate or jacket"),IF(L5362&lt;='Tree rules'!$C$10,"Steel plate or jacket","Polymer laminate")))</f>
        <v>Monitor</v>
      </c>
      <c r="T5362" s="5" t="str">
        <f aca="false">IF(S5362=R5362,"Yes","No")</f>
        <v>Yes</v>
      </c>
    </row>
    <row r="5363" customFormat="false" ht="15" hidden="false" customHeight="false" outlineLevel="0" collapsed="false">
      <c r="A5363" s="15" t="n">
        <v>7646</v>
      </c>
      <c r="B5363" s="16" t="n">
        <v>4.80803918816294</v>
      </c>
      <c r="C5363" s="15" t="n">
        <v>230</v>
      </c>
      <c r="D5363" s="15" t="n">
        <v>425</v>
      </c>
      <c r="E5363" s="15" t="n">
        <v>20</v>
      </c>
      <c r="F5363" s="16" t="n">
        <v>0.691964884122107</v>
      </c>
      <c r="G5363" s="17" t="s">
        <v>101</v>
      </c>
      <c r="H5363" s="18" t="n">
        <v>0.3</v>
      </c>
      <c r="I5363" s="18" t="n">
        <v>1</v>
      </c>
      <c r="J5363" s="19" t="n">
        <v>0.90571486022089</v>
      </c>
      <c r="K5363" s="19" t="n">
        <v>0.528706861438101</v>
      </c>
      <c r="L5363" s="16" t="n">
        <v>12.6861192299814</v>
      </c>
      <c r="M5363" s="19" t="n">
        <v>0.330651800912034</v>
      </c>
      <c r="N5363" s="19" t="n">
        <v>0.681979716006589</v>
      </c>
      <c r="O5363" s="19" t="n">
        <v>0.90571486022089</v>
      </c>
      <c r="P5363" s="19" t="n">
        <v>1.05115875420314</v>
      </c>
      <c r="Q5363" s="17" t="s">
        <v>31</v>
      </c>
      <c r="R5363" s="5" t="str">
        <f aca="false">IF(OR(Q5363="Steel plate",Q5363="Concrete jacket"),"Steel plate or jacket",Q5363)</f>
        <v>Polymer laminate</v>
      </c>
      <c r="S5363" s="5" t="str">
        <f aca="false">IF(O5363&lt;='Tree rules'!$C$4,IF(N5363&lt;='Tree rules'!$C$5,IF(P5363&lt;='Tree rules'!$C$7,"Monitor","Polymer laminate"),IF(P5363&lt;='Tree rules'!$C$8,"Seal cracks","Polymer laminate")),IF(O5363&lt;='Tree rules'!$C$6,IF(P5363&lt;='Tree rules'!$C$9,"Polymer laminate","Steel plate or jacket"),IF(L5363&lt;='Tree rules'!$C$10,"Steel plate or jacket","Polymer laminate")))</f>
        <v>Polymer laminate</v>
      </c>
      <c r="T5363" s="5" t="str">
        <f aca="false">IF(S5363=R5363,"Yes","No")</f>
        <v>Yes</v>
      </c>
    </row>
    <row r="5364" customFormat="false" ht="15" hidden="false" customHeight="false" outlineLevel="0" collapsed="false">
      <c r="A5364" s="15" t="n">
        <v>7647</v>
      </c>
      <c r="B5364" s="16" t="n">
        <v>3.89289178320089</v>
      </c>
      <c r="C5364" s="15" t="n">
        <v>230</v>
      </c>
      <c r="D5364" s="15" t="n">
        <v>325</v>
      </c>
      <c r="E5364" s="15" t="n">
        <v>25</v>
      </c>
      <c r="F5364" s="16" t="n">
        <v>0.554579938848803</v>
      </c>
      <c r="G5364" s="17" t="s">
        <v>102</v>
      </c>
      <c r="H5364" s="18" t="n">
        <v>0.1</v>
      </c>
      <c r="I5364" s="18" t="n">
        <v>1</v>
      </c>
      <c r="J5364" s="19" t="n">
        <v>0.900793036643166</v>
      </c>
      <c r="K5364" s="19" t="n">
        <v>0.513824229044353</v>
      </c>
      <c r="L5364" s="16" t="n">
        <v>14.6349315157928</v>
      </c>
      <c r="M5364" s="19" t="n">
        <v>0.691734167300242</v>
      </c>
      <c r="N5364" s="19" t="n">
        <v>2.38361104755814</v>
      </c>
      <c r="O5364" s="19" t="n">
        <v>0.900793036643166</v>
      </c>
      <c r="P5364" s="19" t="n">
        <v>0.354171685308645</v>
      </c>
      <c r="Q5364" s="17" t="s">
        <v>30</v>
      </c>
      <c r="R5364" s="5" t="str">
        <f aca="false">IF(OR(Q5364="Steel plate",Q5364="Concrete jacket"),"Steel plate or jacket",Q5364)</f>
        <v>Seal cracks</v>
      </c>
      <c r="S5364" s="5" t="str">
        <f aca="false">IF(O5364&lt;='Tree rules'!$C$4,IF(N5364&lt;='Tree rules'!$C$5,IF(P5364&lt;='Tree rules'!$C$7,"Monitor","Polymer laminate"),IF(P5364&lt;='Tree rules'!$C$8,"Seal cracks","Polymer laminate")),IF(O5364&lt;='Tree rules'!$C$6,IF(P5364&lt;='Tree rules'!$C$9,"Polymer laminate","Steel plate or jacket"),IF(L5364&lt;='Tree rules'!$C$10,"Steel plate or jacket","Polymer laminate")))</f>
        <v>Seal cracks</v>
      </c>
      <c r="T5364" s="5" t="str">
        <f aca="false">IF(S5364=R5364,"Yes","No")</f>
        <v>Yes</v>
      </c>
    </row>
    <row r="5365" customFormat="false" ht="15" hidden="false" customHeight="false" outlineLevel="0" collapsed="false">
      <c r="A5365" s="15" t="n">
        <v>7648</v>
      </c>
      <c r="B5365" s="16" t="n">
        <v>4.41057328324889</v>
      </c>
      <c r="C5365" s="15" t="n">
        <v>230</v>
      </c>
      <c r="D5365" s="15" t="n">
        <v>425</v>
      </c>
      <c r="E5365" s="15" t="n">
        <v>30</v>
      </c>
      <c r="F5365" s="16" t="n">
        <v>0.691964884122107</v>
      </c>
      <c r="G5365" s="17" t="s">
        <v>103</v>
      </c>
      <c r="H5365" s="18" t="n">
        <v>0.2</v>
      </c>
      <c r="I5365" s="18" t="n">
        <v>1</v>
      </c>
      <c r="J5365" s="19" t="n">
        <v>0.965014975738528</v>
      </c>
      <c r="K5365" s="19" t="n">
        <v>0.627322880641594</v>
      </c>
      <c r="L5365" s="16" t="n">
        <v>11.6373965257227</v>
      </c>
      <c r="M5365" s="19" t="n">
        <v>0.255182735787542</v>
      </c>
      <c r="N5365" s="19" t="n">
        <v>1.12237252061508</v>
      </c>
      <c r="O5365" s="19" t="n">
        <v>0.965014975738528</v>
      </c>
      <c r="P5365" s="19" t="n">
        <v>1.23070085179551</v>
      </c>
      <c r="Q5365" s="17" t="s">
        <v>31</v>
      </c>
      <c r="R5365" s="5" t="str">
        <f aca="false">IF(OR(Q5365="Steel plate",Q5365="Concrete jacket"),"Steel plate or jacket",Q5365)</f>
        <v>Polymer laminate</v>
      </c>
      <c r="S5365" s="5" t="str">
        <f aca="false">IF(O5365&lt;='Tree rules'!$C$4,IF(N5365&lt;='Tree rules'!$C$5,IF(P5365&lt;='Tree rules'!$C$7,"Monitor","Polymer laminate"),IF(P5365&lt;='Tree rules'!$C$8,"Seal cracks","Polymer laminate")),IF(O5365&lt;='Tree rules'!$C$6,IF(P5365&lt;='Tree rules'!$C$9,"Polymer laminate","Steel plate or jacket"),IF(L5365&lt;='Tree rules'!$C$10,"Steel plate or jacket","Polymer laminate")))</f>
        <v>Polymer laminate</v>
      </c>
      <c r="T5365" s="5" t="str">
        <f aca="false">IF(S5365=R5365,"Yes","No")</f>
        <v>Yes</v>
      </c>
    </row>
    <row r="5366" customFormat="false" ht="15" hidden="false" customHeight="false" outlineLevel="0" collapsed="false">
      <c r="A5366" s="15" t="n">
        <v>7650</v>
      </c>
      <c r="B5366" s="16" t="n">
        <v>4.92158225393473</v>
      </c>
      <c r="C5366" s="15" t="n">
        <v>300</v>
      </c>
      <c r="D5366" s="15" t="n">
        <v>425</v>
      </c>
      <c r="E5366" s="15" t="n">
        <v>20</v>
      </c>
      <c r="F5366" s="16" t="n">
        <v>0.707341881547042</v>
      </c>
      <c r="G5366" s="17" t="s">
        <v>101</v>
      </c>
      <c r="H5366" s="18" t="n">
        <v>0.3</v>
      </c>
      <c r="I5366" s="18" t="n">
        <v>1</v>
      </c>
      <c r="J5366" s="19" t="n">
        <v>0.926080859646861</v>
      </c>
      <c r="K5366" s="19" t="n">
        <v>0.443320939319864</v>
      </c>
      <c r="L5366" s="16" t="n">
        <v>12.9857051555006</v>
      </c>
      <c r="M5366" s="19" t="n">
        <v>0.512166177991318</v>
      </c>
      <c r="N5366" s="19" t="n">
        <v>0.66185052433849</v>
      </c>
      <c r="O5366" s="19" t="n">
        <v>0.926080859646861</v>
      </c>
      <c r="P5366" s="19" t="n">
        <v>0.688385834988604</v>
      </c>
      <c r="Q5366" s="17" t="s">
        <v>29</v>
      </c>
      <c r="R5366" s="5" t="str">
        <f aca="false">IF(OR(Q5366="Steel plate",Q5366="Concrete jacket"),"Steel plate or jacket",Q5366)</f>
        <v>Monitor</v>
      </c>
      <c r="S5366" s="5" t="str">
        <f aca="false">IF(O5366&lt;='Tree rules'!$C$4,IF(N5366&lt;='Tree rules'!$C$5,IF(P5366&lt;='Tree rules'!$C$7,"Monitor","Polymer laminate"),IF(P5366&lt;='Tree rules'!$C$8,"Seal cracks","Polymer laminate")),IF(O5366&lt;='Tree rules'!$C$6,IF(P5366&lt;='Tree rules'!$C$9,"Polymer laminate","Steel plate or jacket"),IF(L5366&lt;='Tree rules'!$C$10,"Steel plate or jacket","Polymer laminate")))</f>
        <v>Monitor</v>
      </c>
      <c r="T5366" s="5" t="str">
        <f aca="false">IF(S5366=R5366,"Yes","No")</f>
        <v>Yes</v>
      </c>
    </row>
    <row r="5367" customFormat="false" ht="15" hidden="false" customHeight="false" outlineLevel="0" collapsed="false">
      <c r="A5367" s="15" t="n">
        <v>7651</v>
      </c>
      <c r="B5367" s="16" t="n">
        <v>3.47629124001104</v>
      </c>
      <c r="C5367" s="15" t="n">
        <v>300</v>
      </c>
      <c r="D5367" s="15" t="n">
        <v>325</v>
      </c>
      <c r="E5367" s="15" t="n">
        <v>25</v>
      </c>
      <c r="F5367" s="16" t="n">
        <v>0.67080270183412</v>
      </c>
      <c r="G5367" s="17" t="s">
        <v>103</v>
      </c>
      <c r="H5367" s="18" t="n">
        <v>0.2</v>
      </c>
      <c r="I5367" s="18" t="n">
        <v>1.5</v>
      </c>
      <c r="J5367" s="19" t="n">
        <v>0.972492378638291</v>
      </c>
      <c r="K5367" s="19" t="n">
        <v>0.559068787262609</v>
      </c>
      <c r="L5367" s="16" t="n">
        <v>12.3711432028863</v>
      </c>
      <c r="M5367" s="19" t="n">
        <v>0.804919864651663</v>
      </c>
      <c r="N5367" s="19" t="n">
        <v>1.17566016825714</v>
      </c>
      <c r="O5367" s="19" t="n">
        <v>1.18689350058372</v>
      </c>
      <c r="P5367" s="19" t="n">
        <v>0.448023826153094</v>
      </c>
      <c r="Q5367" s="17" t="s">
        <v>31</v>
      </c>
      <c r="R5367" s="5" t="str">
        <f aca="false">IF(OR(Q5367="Steel plate",Q5367="Concrete jacket"),"Steel plate or jacket",Q5367)</f>
        <v>Polymer laminate</v>
      </c>
      <c r="S5367" s="5" t="str">
        <f aca="false">IF(O5367&lt;='Tree rules'!$C$4,IF(N5367&lt;='Tree rules'!$C$5,IF(P5367&lt;='Tree rules'!$C$7,"Monitor","Polymer laminate"),IF(P5367&lt;='Tree rules'!$C$8,"Seal cracks","Polymer laminate")),IF(O5367&lt;='Tree rules'!$C$6,IF(P5367&lt;='Tree rules'!$C$9,"Polymer laminate","Steel plate or jacket"),IF(L5367&lt;='Tree rules'!$C$10,"Steel plate or jacket","Polymer laminate")))</f>
        <v>Polymer laminate</v>
      </c>
      <c r="T5367" s="5" t="str">
        <f aca="false">IF(S5367=R5367,"Yes","No")</f>
        <v>Yes</v>
      </c>
    </row>
    <row r="5368" customFormat="false" ht="15" hidden="false" customHeight="false" outlineLevel="0" collapsed="false">
      <c r="A5368" s="15" t="n">
        <v>7653</v>
      </c>
      <c r="B5368" s="16" t="n">
        <v>6.85379950865107</v>
      </c>
      <c r="C5368" s="15" t="n">
        <v>300</v>
      </c>
      <c r="D5368" s="15" t="n">
        <v>550</v>
      </c>
      <c r="E5368" s="15" t="n">
        <v>30</v>
      </c>
      <c r="F5368" s="16" t="n">
        <v>0.645090893960943</v>
      </c>
      <c r="G5368" s="17" t="s">
        <v>102</v>
      </c>
      <c r="H5368" s="18" t="n">
        <v>0.1</v>
      </c>
      <c r="I5368" s="18" t="n">
        <v>2</v>
      </c>
      <c r="J5368" s="19" t="n">
        <v>0.865008674092755</v>
      </c>
      <c r="K5368" s="19" t="n">
        <v>0.579209068165082</v>
      </c>
      <c r="L5368" s="16" t="n">
        <v>14.0735102847045</v>
      </c>
      <c r="M5368" s="19" t="n">
        <v>0.941170167706811</v>
      </c>
      <c r="N5368" s="19" t="n">
        <v>3.41056853123636</v>
      </c>
      <c r="O5368" s="19" t="n">
        <v>1.22899648010953</v>
      </c>
      <c r="P5368" s="19" t="n">
        <v>0.434578273007474</v>
      </c>
      <c r="Q5368" s="17" t="s">
        <v>31</v>
      </c>
      <c r="R5368" s="5" t="str">
        <f aca="false">IF(OR(Q5368="Steel plate",Q5368="Concrete jacket"),"Steel plate or jacket",Q5368)</f>
        <v>Polymer laminate</v>
      </c>
      <c r="S5368" s="5" t="str">
        <f aca="false">IF(O5368&lt;='Tree rules'!$C$4,IF(N5368&lt;='Tree rules'!$C$5,IF(P5368&lt;='Tree rules'!$C$7,"Monitor","Polymer laminate"),IF(P5368&lt;='Tree rules'!$C$8,"Seal cracks","Polymer laminate")),IF(O5368&lt;='Tree rules'!$C$6,IF(P5368&lt;='Tree rules'!$C$9,"Polymer laminate","Steel plate or jacket"),IF(L5368&lt;='Tree rules'!$C$10,"Steel plate or jacket","Polymer laminate")))</f>
        <v>Polymer laminate</v>
      </c>
      <c r="T5368" s="5" t="str">
        <f aca="false">IF(S5368=R5368,"Yes","No")</f>
        <v>Yes</v>
      </c>
    </row>
    <row r="5369" customFormat="false" ht="15" hidden="false" customHeight="false" outlineLevel="0" collapsed="false">
      <c r="A5369" s="15" t="n">
        <v>7654</v>
      </c>
      <c r="B5369" s="16" t="n">
        <v>6.38340074724108</v>
      </c>
      <c r="C5369" s="15" t="n">
        <v>300</v>
      </c>
      <c r="D5369" s="15" t="n">
        <v>550</v>
      </c>
      <c r="E5369" s="15" t="n">
        <v>25</v>
      </c>
      <c r="F5369" s="16" t="n">
        <v>0.834420359519201</v>
      </c>
      <c r="G5369" s="17" t="s">
        <v>103</v>
      </c>
      <c r="H5369" s="18" t="n">
        <v>0.2</v>
      </c>
      <c r="I5369" s="18" t="n">
        <v>1.5</v>
      </c>
      <c r="J5369" s="19" t="n">
        <v>0.851235560710544</v>
      </c>
      <c r="K5369" s="19" t="n">
        <v>0.45633777206162</v>
      </c>
      <c r="L5369" s="16" t="n">
        <v>12.7159377435081</v>
      </c>
      <c r="M5369" s="19" t="n">
        <v>0.741432767316807</v>
      </c>
      <c r="N5369" s="19" t="n">
        <v>1.10487787713249</v>
      </c>
      <c r="O5369" s="19" t="n">
        <v>1.08262787142868</v>
      </c>
      <c r="P5369" s="19" t="n">
        <v>0.579952138770863</v>
      </c>
      <c r="Q5369" s="17" t="s">
        <v>31</v>
      </c>
      <c r="R5369" s="5" t="str">
        <f aca="false">IF(OR(Q5369="Steel plate",Q5369="Concrete jacket"),"Steel plate or jacket",Q5369)</f>
        <v>Polymer laminate</v>
      </c>
      <c r="S5369" s="5" t="str">
        <f aca="false">IF(O5369&lt;='Tree rules'!$C$4,IF(N5369&lt;='Tree rules'!$C$5,IF(P5369&lt;='Tree rules'!$C$7,"Monitor","Polymer laminate"),IF(P5369&lt;='Tree rules'!$C$8,"Seal cracks","Polymer laminate")),IF(O5369&lt;='Tree rules'!$C$6,IF(P5369&lt;='Tree rules'!$C$9,"Polymer laminate","Steel plate or jacket"),IF(L5369&lt;='Tree rules'!$C$10,"Steel plate or jacket","Polymer laminate")))</f>
        <v>Polymer laminate</v>
      </c>
      <c r="T5369" s="5" t="str">
        <f aca="false">IF(S5369=R5369,"Yes","No")</f>
        <v>Yes</v>
      </c>
    </row>
    <row r="5370" customFormat="false" ht="15" hidden="false" customHeight="false" outlineLevel="0" collapsed="false">
      <c r="A5370" s="15" t="n">
        <v>7655</v>
      </c>
      <c r="B5370" s="16" t="n">
        <v>3.48668520269226</v>
      </c>
      <c r="C5370" s="15" t="n">
        <v>300</v>
      </c>
      <c r="D5370" s="15" t="n">
        <v>300</v>
      </c>
      <c r="E5370" s="15" t="n">
        <v>20</v>
      </c>
      <c r="F5370" s="16" t="n">
        <v>0.736310778185108</v>
      </c>
      <c r="G5370" s="17" t="s">
        <v>101</v>
      </c>
      <c r="H5370" s="18" t="n">
        <v>0.3</v>
      </c>
      <c r="I5370" s="18" t="n">
        <v>1</v>
      </c>
      <c r="J5370" s="19" t="n">
        <v>0.890878991685628</v>
      </c>
      <c r="K5370" s="19" t="n">
        <v>0.430299402923147</v>
      </c>
      <c r="L5370" s="16" t="n">
        <v>13.6198640730166</v>
      </c>
      <c r="M5370" s="19" t="n">
        <v>0.425684620061248</v>
      </c>
      <c r="N5370" s="19" t="n">
        <v>0.626256683077499</v>
      </c>
      <c r="O5370" s="19" t="n">
        <v>0.890878991685628</v>
      </c>
      <c r="P5370" s="19" t="n">
        <v>0.743329976652649</v>
      </c>
      <c r="Q5370" s="17" t="s">
        <v>29</v>
      </c>
      <c r="R5370" s="5" t="str">
        <f aca="false">IF(OR(Q5370="Steel plate",Q5370="Concrete jacket"),"Steel plate or jacket",Q5370)</f>
        <v>Monitor</v>
      </c>
      <c r="S5370" s="5" t="str">
        <f aca="false">IF(O5370&lt;='Tree rules'!$C$4,IF(N5370&lt;='Tree rules'!$C$5,IF(P5370&lt;='Tree rules'!$C$7,"Monitor","Polymer laminate"),IF(P5370&lt;='Tree rules'!$C$8,"Seal cracks","Polymer laminate")),IF(O5370&lt;='Tree rules'!$C$6,IF(P5370&lt;='Tree rules'!$C$9,"Polymer laminate","Steel plate or jacket"),IF(L5370&lt;='Tree rules'!$C$10,"Steel plate or jacket","Polymer laminate")))</f>
        <v>Monitor</v>
      </c>
      <c r="T5370" s="5" t="str">
        <f aca="false">IF(S5370=R5370,"Yes","No")</f>
        <v>Yes</v>
      </c>
    </row>
    <row r="5371" customFormat="false" ht="15" hidden="false" customHeight="false" outlineLevel="0" collapsed="false">
      <c r="A5371" s="15" t="n">
        <v>7656</v>
      </c>
      <c r="B5371" s="16" t="n">
        <v>6.72554796696478</v>
      </c>
      <c r="C5371" s="15" t="n">
        <v>300</v>
      </c>
      <c r="D5371" s="15" t="n">
        <v>575</v>
      </c>
      <c r="E5371" s="15" t="n">
        <v>20</v>
      </c>
      <c r="F5371" s="16" t="n">
        <v>0.633465437396808</v>
      </c>
      <c r="G5371" s="17" t="s">
        <v>103</v>
      </c>
      <c r="H5371" s="18" t="n">
        <v>0.2</v>
      </c>
      <c r="I5371" s="18" t="n">
        <v>1</v>
      </c>
      <c r="J5371" s="19" t="n">
        <v>0.902495485631804</v>
      </c>
      <c r="K5371" s="19" t="n">
        <v>0.417602952706337</v>
      </c>
      <c r="L5371" s="16" t="n">
        <v>12.713701260803</v>
      </c>
      <c r="M5371" s="19" t="n">
        <v>0.93119862675555</v>
      </c>
      <c r="N5371" s="19" t="n">
        <v>0.774692845427322</v>
      </c>
      <c r="O5371" s="19" t="n">
        <v>0.902495485631804</v>
      </c>
      <c r="P5371" s="19" t="n">
        <v>0.376496314097571</v>
      </c>
      <c r="Q5371" s="17" t="s">
        <v>29</v>
      </c>
      <c r="R5371" s="5" t="str">
        <f aca="false">IF(OR(Q5371="Steel plate",Q5371="Concrete jacket"),"Steel plate or jacket",Q5371)</f>
        <v>Monitor</v>
      </c>
      <c r="S5371" s="5" t="str">
        <f aca="false">IF(O5371&lt;='Tree rules'!$C$4,IF(N5371&lt;='Tree rules'!$C$5,IF(P5371&lt;='Tree rules'!$C$7,"Monitor","Polymer laminate"),IF(P5371&lt;='Tree rules'!$C$8,"Seal cracks","Polymer laminate")),IF(O5371&lt;='Tree rules'!$C$6,IF(P5371&lt;='Tree rules'!$C$9,"Polymer laminate","Steel plate or jacket"),IF(L5371&lt;='Tree rules'!$C$10,"Steel plate or jacket","Polymer laminate")))</f>
        <v>Monitor</v>
      </c>
      <c r="T5371" s="5" t="str">
        <f aca="false">IF(S5371=R5371,"Yes","No")</f>
        <v>Yes</v>
      </c>
    </row>
    <row r="5372" customFormat="false" ht="15" hidden="false" customHeight="false" outlineLevel="0" collapsed="false">
      <c r="A5372" s="15" t="n">
        <v>7657</v>
      </c>
      <c r="B5372" s="16" t="n">
        <v>7.06776250394623</v>
      </c>
      <c r="C5372" s="15" t="n">
        <v>300</v>
      </c>
      <c r="D5372" s="15" t="n">
        <v>650</v>
      </c>
      <c r="E5372" s="15" t="n">
        <v>30</v>
      </c>
      <c r="F5372" s="16" t="n">
        <v>0.665767979568698</v>
      </c>
      <c r="G5372" s="17" t="s">
        <v>101</v>
      </c>
      <c r="H5372" s="18" t="n">
        <v>0.3</v>
      </c>
      <c r="I5372" s="18" t="n">
        <v>1.5</v>
      </c>
      <c r="J5372" s="19" t="n">
        <v>0.942382746661825</v>
      </c>
      <c r="K5372" s="19" t="n">
        <v>0.498333068329468</v>
      </c>
      <c r="L5372" s="16" t="n">
        <v>11.7015935495799</v>
      </c>
      <c r="M5372" s="19" t="n">
        <v>0.703132537931325</v>
      </c>
      <c r="N5372" s="19" t="n">
        <v>0.723938614716568</v>
      </c>
      <c r="O5372" s="19" t="n">
        <v>1.17876387715037</v>
      </c>
      <c r="P5372" s="19" t="n">
        <v>0.522100059026365</v>
      </c>
      <c r="Q5372" s="17" t="s">
        <v>31</v>
      </c>
      <c r="R5372" s="5" t="str">
        <f aca="false">IF(OR(Q5372="Steel plate",Q5372="Concrete jacket"),"Steel plate or jacket",Q5372)</f>
        <v>Polymer laminate</v>
      </c>
      <c r="S5372" s="5" t="str">
        <f aca="false">IF(O5372&lt;='Tree rules'!$C$4,IF(N5372&lt;='Tree rules'!$C$5,IF(P5372&lt;='Tree rules'!$C$7,"Monitor","Polymer laminate"),IF(P5372&lt;='Tree rules'!$C$8,"Seal cracks","Polymer laminate")),IF(O5372&lt;='Tree rules'!$C$6,IF(P5372&lt;='Tree rules'!$C$9,"Polymer laminate","Steel plate or jacket"),IF(L5372&lt;='Tree rules'!$C$10,"Steel plate or jacket","Polymer laminate")))</f>
        <v>Polymer laminate</v>
      </c>
      <c r="T5372" s="5" t="str">
        <f aca="false">IF(S5372=R5372,"Yes","No")</f>
        <v>Yes</v>
      </c>
    </row>
    <row r="5373" customFormat="false" ht="15" hidden="false" customHeight="false" outlineLevel="0" collapsed="false">
      <c r="A5373" s="15" t="n">
        <v>7658</v>
      </c>
      <c r="B5373" s="16" t="n">
        <v>3.10453769070043</v>
      </c>
      <c r="C5373" s="15" t="n">
        <v>230</v>
      </c>
      <c r="D5373" s="15" t="n">
        <v>300</v>
      </c>
      <c r="E5373" s="15" t="n">
        <v>25</v>
      </c>
      <c r="F5373" s="16" t="n">
        <v>0.688332522525665</v>
      </c>
      <c r="G5373" s="17" t="s">
        <v>101</v>
      </c>
      <c r="H5373" s="18" t="n">
        <v>0.3</v>
      </c>
      <c r="I5373" s="18" t="n">
        <v>2</v>
      </c>
      <c r="J5373" s="19" t="n">
        <v>0.983801507068887</v>
      </c>
      <c r="K5373" s="19" t="n">
        <v>0.633775422367798</v>
      </c>
      <c r="L5373" s="16" t="n">
        <v>12.2225893334663</v>
      </c>
      <c r="M5373" s="19" t="n">
        <v>0.946133283834619</v>
      </c>
      <c r="N5373" s="19" t="n">
        <v>1.19163000826193</v>
      </c>
      <c r="O5373" s="19" t="n">
        <v>1.34409379846911</v>
      </c>
      <c r="P5373" s="19" t="n">
        <v>0.407255164705816</v>
      </c>
      <c r="Q5373" s="17" t="s">
        <v>31</v>
      </c>
      <c r="R5373" s="5" t="str">
        <f aca="false">IF(OR(Q5373="Steel plate",Q5373="Concrete jacket"),"Steel plate or jacket",Q5373)</f>
        <v>Polymer laminate</v>
      </c>
      <c r="S5373" s="5" t="str">
        <f aca="false">IF(O5373&lt;='Tree rules'!$C$4,IF(N5373&lt;='Tree rules'!$C$5,IF(P5373&lt;='Tree rules'!$C$7,"Monitor","Polymer laminate"),IF(P5373&lt;='Tree rules'!$C$8,"Seal cracks","Polymer laminate")),IF(O5373&lt;='Tree rules'!$C$6,IF(P5373&lt;='Tree rules'!$C$9,"Polymer laminate","Steel plate or jacket"),IF(L5373&lt;='Tree rules'!$C$10,"Steel plate or jacket","Polymer laminate")))</f>
        <v>Steel plate or jacket</v>
      </c>
      <c r="T5373" s="5" t="str">
        <f aca="false">IF(S5373=R5373,"Yes","No")</f>
        <v>No</v>
      </c>
    </row>
    <row r="5374" customFormat="false" ht="15" hidden="false" customHeight="false" outlineLevel="0" collapsed="false">
      <c r="A5374" s="15" t="n">
        <v>7659</v>
      </c>
      <c r="B5374" s="16" t="n">
        <v>3.68591840304423</v>
      </c>
      <c r="C5374" s="15" t="n">
        <v>300</v>
      </c>
      <c r="D5374" s="15" t="n">
        <v>350</v>
      </c>
      <c r="E5374" s="15" t="n">
        <v>30</v>
      </c>
      <c r="F5374" s="16" t="n">
        <v>0.739198271432892</v>
      </c>
      <c r="G5374" s="17" t="s">
        <v>101</v>
      </c>
      <c r="H5374" s="18" t="n">
        <v>0.3</v>
      </c>
      <c r="I5374" s="18" t="n">
        <v>1.5</v>
      </c>
      <c r="J5374" s="19" t="n">
        <v>0.976174846079242</v>
      </c>
      <c r="K5374" s="19" t="n">
        <v>0.610608054682522</v>
      </c>
      <c r="L5374" s="16" t="n">
        <v>12.0454849772687</v>
      </c>
      <c r="M5374" s="19" t="n">
        <v>0.586387273701805</v>
      </c>
      <c r="N5374" s="19" t="n">
        <v>0.777496548242298</v>
      </c>
      <c r="O5374" s="19" t="n">
        <v>1.16623215722164</v>
      </c>
      <c r="P5374" s="19" t="n">
        <v>0.632313157265114</v>
      </c>
      <c r="Q5374" s="17" t="s">
        <v>31</v>
      </c>
      <c r="R5374" s="5" t="str">
        <f aca="false">IF(OR(Q5374="Steel plate",Q5374="Concrete jacket"),"Steel plate or jacket",Q5374)</f>
        <v>Polymer laminate</v>
      </c>
      <c r="S5374" s="5" t="str">
        <f aca="false">IF(O5374&lt;='Tree rules'!$C$4,IF(N5374&lt;='Tree rules'!$C$5,IF(P5374&lt;='Tree rules'!$C$7,"Monitor","Polymer laminate"),IF(P5374&lt;='Tree rules'!$C$8,"Seal cracks","Polymer laminate")),IF(O5374&lt;='Tree rules'!$C$6,IF(P5374&lt;='Tree rules'!$C$9,"Polymer laminate","Steel plate or jacket"),IF(L5374&lt;='Tree rules'!$C$10,"Steel plate or jacket","Polymer laminate")))</f>
        <v>Polymer laminate</v>
      </c>
      <c r="T5374" s="5" t="str">
        <f aca="false">IF(S5374=R5374,"Yes","No")</f>
        <v>Yes</v>
      </c>
    </row>
    <row r="5375" customFormat="false" ht="15" hidden="false" customHeight="false" outlineLevel="0" collapsed="false">
      <c r="A5375" s="15" t="n">
        <v>7660</v>
      </c>
      <c r="B5375" s="16" t="n">
        <v>5.52416708729772</v>
      </c>
      <c r="C5375" s="15" t="n">
        <v>300</v>
      </c>
      <c r="D5375" s="15" t="n">
        <v>500</v>
      </c>
      <c r="E5375" s="15" t="n">
        <v>30</v>
      </c>
      <c r="F5375" s="16" t="n">
        <v>0.695042622475618</v>
      </c>
      <c r="G5375" s="17" t="s">
        <v>103</v>
      </c>
      <c r="H5375" s="18" t="n">
        <v>0.2</v>
      </c>
      <c r="I5375" s="18" t="n">
        <v>1</v>
      </c>
      <c r="J5375" s="19" t="n">
        <v>0.930622418957877</v>
      </c>
      <c r="K5375" s="19" t="n">
        <v>0.491985155469533</v>
      </c>
      <c r="L5375" s="16" t="n">
        <v>12.2216086002162</v>
      </c>
      <c r="M5375" s="19" t="n">
        <v>0.946093793033805</v>
      </c>
      <c r="N5375" s="19" t="n">
        <v>1.05597363604996</v>
      </c>
      <c r="O5375" s="19" t="n">
        <v>0.930622418957877</v>
      </c>
      <c r="P5375" s="19" t="n">
        <v>0.354420292279636</v>
      </c>
      <c r="Q5375" s="17" t="s">
        <v>30</v>
      </c>
      <c r="R5375" s="5" t="str">
        <f aca="false">IF(OR(Q5375="Steel plate",Q5375="Concrete jacket"),"Steel plate or jacket",Q5375)</f>
        <v>Seal cracks</v>
      </c>
      <c r="S5375" s="5" t="str">
        <f aca="false">IF(O5375&lt;='Tree rules'!$C$4,IF(N5375&lt;='Tree rules'!$C$5,IF(P5375&lt;='Tree rules'!$C$7,"Monitor","Polymer laminate"),IF(P5375&lt;='Tree rules'!$C$8,"Seal cracks","Polymer laminate")),IF(O5375&lt;='Tree rules'!$C$6,IF(P5375&lt;='Tree rules'!$C$9,"Polymer laminate","Steel plate or jacket"),IF(L5375&lt;='Tree rules'!$C$10,"Steel plate or jacket","Polymer laminate")))</f>
        <v>Seal cracks</v>
      </c>
      <c r="T5375" s="5" t="str">
        <f aca="false">IF(S5375=R5375,"Yes","No")</f>
        <v>Yes</v>
      </c>
    </row>
    <row r="5376" customFormat="false" ht="15" hidden="false" customHeight="false" outlineLevel="0" collapsed="false">
      <c r="A5376" s="15" t="n">
        <v>7661</v>
      </c>
      <c r="B5376" s="16" t="n">
        <v>3.01617649473641</v>
      </c>
      <c r="C5376" s="15" t="n">
        <v>300</v>
      </c>
      <c r="D5376" s="15" t="n">
        <v>300</v>
      </c>
      <c r="E5376" s="15" t="n">
        <v>30</v>
      </c>
      <c r="F5376" s="16" t="n">
        <v>0.831109167616348</v>
      </c>
      <c r="G5376" s="17" t="s">
        <v>103</v>
      </c>
      <c r="H5376" s="18" t="n">
        <v>0.2</v>
      </c>
      <c r="I5376" s="18" t="n">
        <v>2</v>
      </c>
      <c r="J5376" s="19" t="n">
        <v>0.925761612062009</v>
      </c>
      <c r="K5376" s="19" t="n">
        <v>0.646398455310574</v>
      </c>
      <c r="L5376" s="16" t="n">
        <v>11.9689543441921</v>
      </c>
      <c r="M5376" s="19" t="n">
        <v>0.873547365096317</v>
      </c>
      <c r="N5376" s="19" t="n">
        <v>1.99919625983699</v>
      </c>
      <c r="O5376" s="19" t="n">
        <v>1.25311234810131</v>
      </c>
      <c r="P5376" s="19" t="n">
        <v>0.447551299587264</v>
      </c>
      <c r="Q5376" s="17" t="s">
        <v>31</v>
      </c>
      <c r="R5376" s="5" t="str">
        <f aca="false">IF(OR(Q5376="Steel plate",Q5376="Concrete jacket"),"Steel plate or jacket",Q5376)</f>
        <v>Polymer laminate</v>
      </c>
      <c r="S5376" s="5" t="str">
        <f aca="false">IF(O5376&lt;='Tree rules'!$C$4,IF(N5376&lt;='Tree rules'!$C$5,IF(P5376&lt;='Tree rules'!$C$7,"Monitor","Polymer laminate"),IF(P5376&lt;='Tree rules'!$C$8,"Seal cracks","Polymer laminate")),IF(O5376&lt;='Tree rules'!$C$6,IF(P5376&lt;='Tree rules'!$C$9,"Polymer laminate","Steel plate or jacket"),IF(L5376&lt;='Tree rules'!$C$10,"Steel plate or jacket","Polymer laminate")))</f>
        <v>Polymer laminate</v>
      </c>
      <c r="T5376" s="5" t="str">
        <f aca="false">IF(S5376=R5376,"Yes","No")</f>
        <v>Yes</v>
      </c>
    </row>
    <row r="5377" customFormat="false" ht="15" hidden="false" customHeight="false" outlineLevel="0" collapsed="false">
      <c r="A5377" s="15" t="n">
        <v>7662</v>
      </c>
      <c r="B5377" s="16" t="n">
        <v>3.32979610338821</v>
      </c>
      <c r="C5377" s="15" t="n">
        <v>230</v>
      </c>
      <c r="D5377" s="15" t="n">
        <v>325</v>
      </c>
      <c r="E5377" s="15" t="n">
        <v>20</v>
      </c>
      <c r="F5377" s="16" t="n">
        <v>0.699968036696473</v>
      </c>
      <c r="G5377" s="17" t="s">
        <v>101</v>
      </c>
      <c r="H5377" s="18" t="n">
        <v>0.3</v>
      </c>
      <c r="I5377" s="18" t="n">
        <v>1</v>
      </c>
      <c r="J5377" s="19" t="n">
        <v>0.867702919628054</v>
      </c>
      <c r="K5377" s="19" t="n">
        <v>0.590405942855175</v>
      </c>
      <c r="L5377" s="16" t="n">
        <v>11.8498081971111</v>
      </c>
      <c r="M5377" s="19" t="n">
        <v>0.536516519748411</v>
      </c>
      <c r="N5377" s="19" t="n">
        <v>0.578960515766109</v>
      </c>
      <c r="O5377" s="19" t="n">
        <v>0.867702919628054</v>
      </c>
      <c r="P5377" s="19" t="n">
        <v>0.574638339361177</v>
      </c>
      <c r="Q5377" s="17" t="s">
        <v>29</v>
      </c>
      <c r="R5377" s="5" t="str">
        <f aca="false">IF(OR(Q5377="Steel plate",Q5377="Concrete jacket"),"Steel plate or jacket",Q5377)</f>
        <v>Monitor</v>
      </c>
      <c r="S5377" s="5" t="str">
        <f aca="false">IF(O5377&lt;='Tree rules'!$C$4,IF(N5377&lt;='Tree rules'!$C$5,IF(P5377&lt;='Tree rules'!$C$7,"Monitor","Polymer laminate"),IF(P5377&lt;='Tree rules'!$C$8,"Seal cracks","Polymer laminate")),IF(O5377&lt;='Tree rules'!$C$6,IF(P5377&lt;='Tree rules'!$C$9,"Polymer laminate","Steel plate or jacket"),IF(L5377&lt;='Tree rules'!$C$10,"Steel plate or jacket","Polymer laminate")))</f>
        <v>Monitor</v>
      </c>
      <c r="T5377" s="5" t="str">
        <f aca="false">IF(S5377=R5377,"Yes","No")</f>
        <v>Yes</v>
      </c>
    </row>
    <row r="5378" customFormat="false" ht="15" hidden="false" customHeight="false" outlineLevel="0" collapsed="false">
      <c r="A5378" s="15" t="n">
        <v>7663</v>
      </c>
      <c r="B5378" s="16" t="n">
        <v>7.46783181176784</v>
      </c>
      <c r="C5378" s="15" t="n">
        <v>230</v>
      </c>
      <c r="D5378" s="15" t="n">
        <v>700</v>
      </c>
      <c r="E5378" s="15" t="n">
        <v>20</v>
      </c>
      <c r="F5378" s="16" t="n">
        <v>0.628486127018497</v>
      </c>
      <c r="G5378" s="17" t="s">
        <v>103</v>
      </c>
      <c r="H5378" s="18" t="n">
        <v>0.2</v>
      </c>
      <c r="I5378" s="18" t="n">
        <v>1.5</v>
      </c>
      <c r="J5378" s="19" t="n">
        <v>0.852971344141801</v>
      </c>
      <c r="K5378" s="19" t="n">
        <v>0.458824933273013</v>
      </c>
      <c r="L5378" s="16" t="n">
        <v>11.4537297726501</v>
      </c>
      <c r="M5378" s="19" t="n">
        <v>0.596827002760871</v>
      </c>
      <c r="N5378" s="19" t="n">
        <v>1.10224639194771</v>
      </c>
      <c r="O5378" s="19" t="n">
        <v>1.08377475618287</v>
      </c>
      <c r="P5378" s="19" t="n">
        <v>0.5787282117333</v>
      </c>
      <c r="Q5378" s="17" t="s">
        <v>31</v>
      </c>
      <c r="R5378" s="5" t="str">
        <f aca="false">IF(OR(Q5378="Steel plate",Q5378="Concrete jacket"),"Steel plate or jacket",Q5378)</f>
        <v>Polymer laminate</v>
      </c>
      <c r="S5378" s="5" t="str">
        <f aca="false">IF(O5378&lt;='Tree rules'!$C$4,IF(N5378&lt;='Tree rules'!$C$5,IF(P5378&lt;='Tree rules'!$C$7,"Monitor","Polymer laminate"),IF(P5378&lt;='Tree rules'!$C$8,"Seal cracks","Polymer laminate")),IF(O5378&lt;='Tree rules'!$C$6,IF(P5378&lt;='Tree rules'!$C$9,"Polymer laminate","Steel plate or jacket"),IF(L5378&lt;='Tree rules'!$C$10,"Steel plate or jacket","Polymer laminate")))</f>
        <v>Polymer laminate</v>
      </c>
      <c r="T5378" s="5" t="str">
        <f aca="false">IF(S5378=R5378,"Yes","No")</f>
        <v>Yes</v>
      </c>
    </row>
    <row r="5379" customFormat="false" ht="15" hidden="false" customHeight="false" outlineLevel="0" collapsed="false">
      <c r="A5379" s="15" t="n">
        <v>7664</v>
      </c>
      <c r="B5379" s="16" t="n">
        <v>4.36376771011996</v>
      </c>
      <c r="C5379" s="15" t="n">
        <v>300</v>
      </c>
      <c r="D5379" s="15" t="n">
        <v>350</v>
      </c>
      <c r="E5379" s="15" t="n">
        <v>30</v>
      </c>
      <c r="F5379" s="16" t="n">
        <v>0.693508312050727</v>
      </c>
      <c r="G5379" s="17" t="s">
        <v>103</v>
      </c>
      <c r="H5379" s="18" t="n">
        <v>0.2</v>
      </c>
      <c r="I5379" s="18" t="n">
        <v>1</v>
      </c>
      <c r="J5379" s="19" t="n">
        <v>0.974291447581687</v>
      </c>
      <c r="K5379" s="19" t="n">
        <v>0.550904142570963</v>
      </c>
      <c r="L5379" s="16" t="n">
        <v>14.4495619540396</v>
      </c>
      <c r="M5379" s="19" t="n">
        <v>0.531378819786992</v>
      </c>
      <c r="N5379" s="19" t="n">
        <v>1.65239323915101</v>
      </c>
      <c r="O5379" s="19" t="n">
        <v>0.974291447581687</v>
      </c>
      <c r="P5379" s="19" t="n">
        <v>0.664924529069162</v>
      </c>
      <c r="Q5379" s="17" t="s">
        <v>30</v>
      </c>
      <c r="R5379" s="5" t="str">
        <f aca="false">IF(OR(Q5379="Steel plate",Q5379="Concrete jacket"),"Steel plate or jacket",Q5379)</f>
        <v>Seal cracks</v>
      </c>
      <c r="S5379" s="5" t="str">
        <f aca="false">IF(O5379&lt;='Tree rules'!$C$4,IF(N5379&lt;='Tree rules'!$C$5,IF(P5379&lt;='Tree rules'!$C$7,"Monitor","Polymer laminate"),IF(P5379&lt;='Tree rules'!$C$8,"Seal cracks","Polymer laminate")),IF(O5379&lt;='Tree rules'!$C$6,IF(P5379&lt;='Tree rules'!$C$9,"Polymer laminate","Steel plate or jacket"),IF(L5379&lt;='Tree rules'!$C$10,"Steel plate or jacket","Polymer laminate")))</f>
        <v>Seal cracks</v>
      </c>
      <c r="T5379" s="5" t="str">
        <f aca="false">IF(S5379=R5379,"Yes","No")</f>
        <v>Yes</v>
      </c>
    </row>
    <row r="5380" customFormat="false" ht="15" hidden="false" customHeight="false" outlineLevel="0" collapsed="false">
      <c r="A5380" s="15" t="n">
        <v>7665</v>
      </c>
      <c r="B5380" s="16" t="n">
        <v>7.444434049589</v>
      </c>
      <c r="C5380" s="15" t="n">
        <v>300</v>
      </c>
      <c r="D5380" s="15" t="n">
        <v>700</v>
      </c>
      <c r="E5380" s="15" t="n">
        <v>20</v>
      </c>
      <c r="F5380" s="16" t="n">
        <v>0.642452485396686</v>
      </c>
      <c r="G5380" s="17" t="s">
        <v>103</v>
      </c>
      <c r="H5380" s="18" t="n">
        <v>0.2</v>
      </c>
      <c r="I5380" s="18" t="n">
        <v>1</v>
      </c>
      <c r="J5380" s="19" t="n">
        <v>0.970818675213191</v>
      </c>
      <c r="K5380" s="19" t="n">
        <v>0.402381751367289</v>
      </c>
      <c r="L5380" s="16" t="n">
        <v>11.417843634339</v>
      </c>
      <c r="M5380" s="19" t="n">
        <v>0.852378648595932</v>
      </c>
      <c r="N5380" s="19" t="n">
        <v>0.913751725917592</v>
      </c>
      <c r="O5380" s="19" t="n">
        <v>0.970818675213191</v>
      </c>
      <c r="P5380" s="19" t="n">
        <v>0.400294086968261</v>
      </c>
      <c r="Q5380" s="17" t="s">
        <v>29</v>
      </c>
      <c r="R5380" s="5" t="str">
        <f aca="false">IF(OR(Q5380="Steel plate",Q5380="Concrete jacket"),"Steel plate or jacket",Q5380)</f>
        <v>Monitor</v>
      </c>
      <c r="S5380" s="5" t="str">
        <f aca="false">IF(O5380&lt;='Tree rules'!$C$4,IF(N5380&lt;='Tree rules'!$C$5,IF(P5380&lt;='Tree rules'!$C$7,"Monitor","Polymer laminate"),IF(P5380&lt;='Tree rules'!$C$8,"Seal cracks","Polymer laminate")),IF(O5380&lt;='Tree rules'!$C$6,IF(P5380&lt;='Tree rules'!$C$9,"Polymer laminate","Steel plate or jacket"),IF(L5380&lt;='Tree rules'!$C$10,"Steel plate or jacket","Polymer laminate")))</f>
        <v>Monitor</v>
      </c>
      <c r="T5380" s="5" t="str">
        <f aca="false">IF(S5380=R5380,"Yes","No")</f>
        <v>Yes</v>
      </c>
    </row>
    <row r="5381" customFormat="false" ht="15" hidden="false" customHeight="false" outlineLevel="0" collapsed="false">
      <c r="A5381" s="15" t="n">
        <v>7666</v>
      </c>
      <c r="B5381" s="16" t="n">
        <v>7.65925513968606</v>
      </c>
      <c r="C5381" s="15" t="n">
        <v>300</v>
      </c>
      <c r="D5381" s="15" t="n">
        <v>725</v>
      </c>
      <c r="E5381" s="15" t="n">
        <v>30</v>
      </c>
      <c r="F5381" s="16" t="n">
        <v>0.773410303690249</v>
      </c>
      <c r="G5381" s="17" t="s">
        <v>101</v>
      </c>
      <c r="H5381" s="18" t="n">
        <v>0.3</v>
      </c>
      <c r="I5381" s="18" t="n">
        <v>1.5</v>
      </c>
      <c r="J5381" s="19" t="n">
        <v>0.896780512453354</v>
      </c>
      <c r="K5381" s="19" t="n">
        <v>0.4122809146457</v>
      </c>
      <c r="L5381" s="16" t="n">
        <v>11.3135231014565</v>
      </c>
      <c r="M5381" s="19" t="n">
        <v>0.448719978413475</v>
      </c>
      <c r="N5381" s="19" t="n">
        <v>0.768121718949407</v>
      </c>
      <c r="O5381" s="19" t="n">
        <v>1.16030802372468</v>
      </c>
      <c r="P5381" s="19" t="n">
        <v>0.793761683936635</v>
      </c>
      <c r="Q5381" s="17" t="s">
        <v>31</v>
      </c>
      <c r="R5381" s="5" t="str">
        <f aca="false">IF(OR(Q5381="Steel plate",Q5381="Concrete jacket"),"Steel plate or jacket",Q5381)</f>
        <v>Polymer laminate</v>
      </c>
      <c r="S5381" s="5" t="str">
        <f aca="false">IF(O5381&lt;='Tree rules'!$C$4,IF(N5381&lt;='Tree rules'!$C$5,IF(P5381&lt;='Tree rules'!$C$7,"Monitor","Polymer laminate"),IF(P5381&lt;='Tree rules'!$C$8,"Seal cracks","Polymer laminate")),IF(O5381&lt;='Tree rules'!$C$6,IF(P5381&lt;='Tree rules'!$C$9,"Polymer laminate","Steel plate or jacket"),IF(L5381&lt;='Tree rules'!$C$10,"Steel plate or jacket","Polymer laminate")))</f>
        <v>Polymer laminate</v>
      </c>
      <c r="T5381" s="5" t="str">
        <f aca="false">IF(S5381=R5381,"Yes","No")</f>
        <v>Yes</v>
      </c>
    </row>
    <row r="5382" customFormat="false" ht="15" hidden="false" customHeight="false" outlineLevel="0" collapsed="false">
      <c r="A5382" s="15" t="n">
        <v>7667</v>
      </c>
      <c r="B5382" s="16" t="n">
        <v>6.16202246255041</v>
      </c>
      <c r="C5382" s="15" t="n">
        <v>230</v>
      </c>
      <c r="D5382" s="15" t="n">
        <v>525</v>
      </c>
      <c r="E5382" s="15" t="n">
        <v>25</v>
      </c>
      <c r="F5382" s="16" t="n">
        <v>0.730006099046008</v>
      </c>
      <c r="G5382" s="17" t="s">
        <v>101</v>
      </c>
      <c r="H5382" s="18" t="n">
        <v>0.3</v>
      </c>
      <c r="I5382" s="18" t="n">
        <v>1</v>
      </c>
      <c r="J5382" s="19" t="n">
        <v>0.893935829929697</v>
      </c>
      <c r="K5382" s="19" t="n">
        <v>0.586602026005107</v>
      </c>
      <c r="L5382" s="16" t="n">
        <v>12.8643475209821</v>
      </c>
      <c r="M5382" s="19" t="n">
        <v>0.930854213391182</v>
      </c>
      <c r="N5382" s="19" t="n">
        <v>0.524427504381772</v>
      </c>
      <c r="O5382" s="19" t="n">
        <v>0.893935829929697</v>
      </c>
      <c r="P5382" s="19" t="n">
        <v>0.438883509742414</v>
      </c>
      <c r="Q5382" s="17" t="s">
        <v>29</v>
      </c>
      <c r="R5382" s="5" t="str">
        <f aca="false">IF(OR(Q5382="Steel plate",Q5382="Concrete jacket"),"Steel plate or jacket",Q5382)</f>
        <v>Monitor</v>
      </c>
      <c r="S5382" s="5" t="str">
        <f aca="false">IF(O5382&lt;='Tree rules'!$C$4,IF(N5382&lt;='Tree rules'!$C$5,IF(P5382&lt;='Tree rules'!$C$7,"Monitor","Polymer laminate"),IF(P5382&lt;='Tree rules'!$C$8,"Seal cracks","Polymer laminate")),IF(O5382&lt;='Tree rules'!$C$6,IF(P5382&lt;='Tree rules'!$C$9,"Polymer laminate","Steel plate or jacket"),IF(L5382&lt;='Tree rules'!$C$10,"Steel plate or jacket","Polymer laminate")))</f>
        <v>Monitor</v>
      </c>
      <c r="T5382" s="5" t="str">
        <f aca="false">IF(S5382=R5382,"Yes","No")</f>
        <v>Yes</v>
      </c>
    </row>
    <row r="5383" customFormat="false" ht="15" hidden="false" customHeight="false" outlineLevel="0" collapsed="false">
      <c r="A5383" s="15" t="n">
        <v>7668</v>
      </c>
      <c r="B5383" s="16" t="n">
        <v>5.06420749662109</v>
      </c>
      <c r="C5383" s="15" t="n">
        <v>300</v>
      </c>
      <c r="D5383" s="15" t="n">
        <v>425</v>
      </c>
      <c r="E5383" s="15" t="n">
        <v>30</v>
      </c>
      <c r="F5383" s="16" t="n">
        <v>0.530506411160282</v>
      </c>
      <c r="G5383" s="17" t="s">
        <v>103</v>
      </c>
      <c r="H5383" s="18" t="n">
        <v>0.2</v>
      </c>
      <c r="I5383" s="18" t="n">
        <v>1.5</v>
      </c>
      <c r="J5383" s="19" t="n">
        <v>0.962250659241905</v>
      </c>
      <c r="K5383" s="19" t="n">
        <v>0.606242512470262</v>
      </c>
      <c r="L5383" s="16" t="n">
        <v>13.3620250570477</v>
      </c>
      <c r="M5383" s="19" t="n">
        <v>0.767975722886843</v>
      </c>
      <c r="N5383" s="19" t="n">
        <v>1.37304529016493</v>
      </c>
      <c r="O5383" s="19" t="n">
        <v>1.15169736022037</v>
      </c>
      <c r="P5383" s="19" t="n">
        <v>0.431701000899898</v>
      </c>
      <c r="Q5383" s="17" t="s">
        <v>31</v>
      </c>
      <c r="R5383" s="5" t="str">
        <f aca="false">IF(OR(Q5383="Steel plate",Q5383="Concrete jacket"),"Steel plate or jacket",Q5383)</f>
        <v>Polymer laminate</v>
      </c>
      <c r="S5383" s="5" t="str">
        <f aca="false">IF(O5383&lt;='Tree rules'!$C$4,IF(N5383&lt;='Tree rules'!$C$5,IF(P5383&lt;='Tree rules'!$C$7,"Monitor","Polymer laminate"),IF(P5383&lt;='Tree rules'!$C$8,"Seal cracks","Polymer laminate")),IF(O5383&lt;='Tree rules'!$C$6,IF(P5383&lt;='Tree rules'!$C$9,"Polymer laminate","Steel plate or jacket"),IF(L5383&lt;='Tree rules'!$C$10,"Steel plate or jacket","Polymer laminate")))</f>
        <v>Polymer laminate</v>
      </c>
      <c r="T5383" s="5" t="str">
        <f aca="false">IF(S5383=R5383,"Yes","No")</f>
        <v>Yes</v>
      </c>
    </row>
    <row r="5384" customFormat="false" ht="15" hidden="false" customHeight="false" outlineLevel="0" collapsed="false">
      <c r="A5384" s="15" t="n">
        <v>7669</v>
      </c>
      <c r="B5384" s="16" t="n">
        <v>4.79844455523337</v>
      </c>
      <c r="C5384" s="15" t="n">
        <v>300</v>
      </c>
      <c r="D5384" s="15" t="n">
        <v>450</v>
      </c>
      <c r="E5384" s="15" t="n">
        <v>30</v>
      </c>
      <c r="F5384" s="16" t="n">
        <v>0.781490709848207</v>
      </c>
      <c r="G5384" s="17" t="s">
        <v>101</v>
      </c>
      <c r="H5384" s="18" t="n">
        <v>0.3</v>
      </c>
      <c r="I5384" s="18" t="n">
        <v>2</v>
      </c>
      <c r="J5384" s="19" t="n">
        <v>0.973684827701044</v>
      </c>
      <c r="K5384" s="19" t="n">
        <v>0.400192578783418</v>
      </c>
      <c r="L5384" s="16" t="n">
        <v>11.9364292418741</v>
      </c>
      <c r="M5384" s="19" t="n">
        <v>0.440051577157928</v>
      </c>
      <c r="N5384" s="19" t="n">
        <v>1.34954055108131</v>
      </c>
      <c r="O5384" s="19" t="n">
        <v>1.55770821328212</v>
      </c>
      <c r="P5384" s="19" t="n">
        <v>0.941326367792955</v>
      </c>
      <c r="Q5384" s="17" t="s">
        <v>104</v>
      </c>
      <c r="R5384" s="5" t="str">
        <f aca="false">IF(OR(Q5384="Steel plate",Q5384="Concrete jacket"),"Steel plate or jacket",Q5384)</f>
        <v>Steel plate or jacket</v>
      </c>
      <c r="S5384" s="5" t="str">
        <f aca="false">IF(O5384&lt;='Tree rules'!$C$4,IF(N5384&lt;='Tree rules'!$C$5,IF(P5384&lt;='Tree rules'!$C$7,"Monitor","Polymer laminate"),IF(P5384&lt;='Tree rules'!$C$8,"Seal cracks","Polymer laminate")),IF(O5384&lt;='Tree rules'!$C$6,IF(P5384&lt;='Tree rules'!$C$9,"Polymer laminate","Steel plate or jacket"),IF(L5384&lt;='Tree rules'!$C$10,"Steel plate or jacket","Polymer laminate")))</f>
        <v>Steel plate or jacket</v>
      </c>
      <c r="T5384" s="5" t="str">
        <f aca="false">IF(S5384=R5384,"Yes","No")</f>
        <v>Yes</v>
      </c>
    </row>
    <row r="5385" customFormat="false" ht="15" hidden="false" customHeight="false" outlineLevel="0" collapsed="false">
      <c r="A5385" s="15" t="n">
        <v>7670</v>
      </c>
      <c r="B5385" s="16" t="n">
        <v>6.87723969944247</v>
      </c>
      <c r="C5385" s="15" t="n">
        <v>300</v>
      </c>
      <c r="D5385" s="15" t="n">
        <v>675</v>
      </c>
      <c r="E5385" s="15" t="n">
        <v>20</v>
      </c>
      <c r="F5385" s="16" t="n">
        <v>0.668068613203571</v>
      </c>
      <c r="G5385" s="17" t="s">
        <v>101</v>
      </c>
      <c r="H5385" s="18" t="n">
        <v>0.3</v>
      </c>
      <c r="I5385" s="18" t="n">
        <v>1</v>
      </c>
      <c r="J5385" s="19" t="n">
        <v>0.968334183223164</v>
      </c>
      <c r="K5385" s="19" t="n">
        <v>0.493295948136314</v>
      </c>
      <c r="L5385" s="16" t="n">
        <v>10.9684843691268</v>
      </c>
      <c r="M5385" s="19" t="n">
        <v>0.774690190706476</v>
      </c>
      <c r="N5385" s="19" t="n">
        <v>0.621931941989861</v>
      </c>
      <c r="O5385" s="19" t="n">
        <v>0.968334183223164</v>
      </c>
      <c r="P5385" s="19" t="n">
        <v>0.459857201270307</v>
      </c>
      <c r="Q5385" s="17" t="s">
        <v>29</v>
      </c>
      <c r="R5385" s="5" t="str">
        <f aca="false">IF(OR(Q5385="Steel plate",Q5385="Concrete jacket"),"Steel plate or jacket",Q5385)</f>
        <v>Monitor</v>
      </c>
      <c r="S5385" s="5" t="str">
        <f aca="false">IF(O5385&lt;='Tree rules'!$C$4,IF(N5385&lt;='Tree rules'!$C$5,IF(P5385&lt;='Tree rules'!$C$7,"Monitor","Polymer laminate"),IF(P5385&lt;='Tree rules'!$C$8,"Seal cracks","Polymer laminate")),IF(O5385&lt;='Tree rules'!$C$6,IF(P5385&lt;='Tree rules'!$C$9,"Polymer laminate","Steel plate or jacket"),IF(L5385&lt;='Tree rules'!$C$10,"Steel plate or jacket","Polymer laminate")))</f>
        <v>Monitor</v>
      </c>
      <c r="T5385" s="5" t="str">
        <f aca="false">IF(S5385=R5385,"Yes","No")</f>
        <v>Yes</v>
      </c>
    </row>
    <row r="5386" customFormat="false" ht="15" hidden="false" customHeight="false" outlineLevel="0" collapsed="false">
      <c r="A5386" s="15" t="n">
        <v>7671</v>
      </c>
      <c r="B5386" s="16" t="n">
        <v>7.56901261821319</v>
      </c>
      <c r="C5386" s="15" t="n">
        <v>300</v>
      </c>
      <c r="D5386" s="15" t="n">
        <v>625</v>
      </c>
      <c r="E5386" s="15" t="n">
        <v>30</v>
      </c>
      <c r="F5386" s="16" t="n">
        <v>0.544470130604817</v>
      </c>
      <c r="G5386" s="17" t="s">
        <v>101</v>
      </c>
      <c r="H5386" s="18" t="n">
        <v>0.3</v>
      </c>
      <c r="I5386" s="18" t="n">
        <v>1.5</v>
      </c>
      <c r="J5386" s="19" t="n">
        <v>0.870362311667042</v>
      </c>
      <c r="K5386" s="19" t="n">
        <v>0.400357263149705</v>
      </c>
      <c r="L5386" s="16" t="n">
        <v>13.1178728218599</v>
      </c>
      <c r="M5386" s="19" t="n">
        <v>0.568251600621592</v>
      </c>
      <c r="N5386" s="19" t="n">
        <v>0.934940596233769</v>
      </c>
      <c r="O5386" s="19" t="n">
        <v>1.13131553097673</v>
      </c>
      <c r="P5386" s="19" t="n">
        <v>0.523742501344425</v>
      </c>
      <c r="Q5386" s="17" t="s">
        <v>31</v>
      </c>
      <c r="R5386" s="5" t="str">
        <f aca="false">IF(OR(Q5386="Steel plate",Q5386="Concrete jacket"),"Steel plate or jacket",Q5386)</f>
        <v>Polymer laminate</v>
      </c>
      <c r="S5386" s="5" t="str">
        <f aca="false">IF(O5386&lt;='Tree rules'!$C$4,IF(N5386&lt;='Tree rules'!$C$5,IF(P5386&lt;='Tree rules'!$C$7,"Monitor","Polymer laminate"),IF(P5386&lt;='Tree rules'!$C$8,"Seal cracks","Polymer laminate")),IF(O5386&lt;='Tree rules'!$C$6,IF(P5386&lt;='Tree rules'!$C$9,"Polymer laminate","Steel plate or jacket"),IF(L5386&lt;='Tree rules'!$C$10,"Steel plate or jacket","Polymer laminate")))</f>
        <v>Polymer laminate</v>
      </c>
      <c r="T5386" s="5" t="str">
        <f aca="false">IF(S5386=R5386,"Yes","No")</f>
        <v>Yes</v>
      </c>
    </row>
    <row r="5387" customFormat="false" ht="15" hidden="false" customHeight="false" outlineLevel="0" collapsed="false">
      <c r="A5387" s="15" t="n">
        <v>7673</v>
      </c>
      <c r="B5387" s="16" t="n">
        <v>3.80245462227969</v>
      </c>
      <c r="C5387" s="15" t="n">
        <v>230</v>
      </c>
      <c r="D5387" s="15" t="n">
        <v>375</v>
      </c>
      <c r="E5387" s="15" t="n">
        <v>30</v>
      </c>
      <c r="F5387" s="16" t="n">
        <v>1.06283562748644</v>
      </c>
      <c r="G5387" s="17" t="s">
        <v>101</v>
      </c>
      <c r="H5387" s="18" t="n">
        <v>0.3</v>
      </c>
      <c r="I5387" s="18" t="n">
        <v>1.5</v>
      </c>
      <c r="J5387" s="19" t="n">
        <v>0.858024482085935</v>
      </c>
      <c r="K5387" s="19" t="n">
        <v>0.483469275055337</v>
      </c>
      <c r="L5387" s="16" t="n">
        <v>11.5576128336769</v>
      </c>
      <c r="M5387" s="19" t="n">
        <v>0.542550716563235</v>
      </c>
      <c r="N5387" s="19" t="n">
        <v>0.736545213223707</v>
      </c>
      <c r="O5387" s="19" t="n">
        <v>1.07962248596199</v>
      </c>
      <c r="P5387" s="19" t="n">
        <v>0.735218509901198</v>
      </c>
      <c r="Q5387" s="17" t="s">
        <v>31</v>
      </c>
      <c r="R5387" s="5" t="str">
        <f aca="false">IF(OR(Q5387="Steel plate",Q5387="Concrete jacket"),"Steel plate or jacket",Q5387)</f>
        <v>Polymer laminate</v>
      </c>
      <c r="S5387" s="5" t="str">
        <f aca="false">IF(O5387&lt;='Tree rules'!$C$4,IF(N5387&lt;='Tree rules'!$C$5,IF(P5387&lt;='Tree rules'!$C$7,"Monitor","Polymer laminate"),IF(P5387&lt;='Tree rules'!$C$8,"Seal cracks","Polymer laminate")),IF(O5387&lt;='Tree rules'!$C$6,IF(P5387&lt;='Tree rules'!$C$9,"Polymer laminate","Steel plate or jacket"),IF(L5387&lt;='Tree rules'!$C$10,"Steel plate or jacket","Polymer laminate")))</f>
        <v>Polymer laminate</v>
      </c>
      <c r="T5387" s="5" t="str">
        <f aca="false">IF(S5387=R5387,"Yes","No")</f>
        <v>Yes</v>
      </c>
    </row>
    <row r="5388" customFormat="false" ht="15" hidden="false" customHeight="false" outlineLevel="0" collapsed="false">
      <c r="A5388" s="15" t="n">
        <v>7676</v>
      </c>
      <c r="B5388" s="16" t="n">
        <v>4.07735294867302</v>
      </c>
      <c r="C5388" s="15" t="n">
        <v>300</v>
      </c>
      <c r="D5388" s="15" t="n">
        <v>375</v>
      </c>
      <c r="E5388" s="15" t="n">
        <v>30</v>
      </c>
      <c r="F5388" s="16" t="n">
        <v>0.814840647739602</v>
      </c>
      <c r="G5388" s="17" t="s">
        <v>103</v>
      </c>
      <c r="H5388" s="18" t="n">
        <v>0.2</v>
      </c>
      <c r="I5388" s="18" t="n">
        <v>1</v>
      </c>
      <c r="J5388" s="19" t="n">
        <v>0.864004456487401</v>
      </c>
      <c r="K5388" s="19" t="n">
        <v>0.586707578623636</v>
      </c>
      <c r="L5388" s="16" t="n">
        <v>12.3931700567569</v>
      </c>
      <c r="M5388" s="19" t="n">
        <v>0.876628354027777</v>
      </c>
      <c r="N5388" s="19" t="n">
        <v>0.882286123582793</v>
      </c>
      <c r="O5388" s="19" t="n">
        <v>0.864004456487401</v>
      </c>
      <c r="P5388" s="19" t="n">
        <v>0.402622107515106</v>
      </c>
      <c r="Q5388" s="17" t="s">
        <v>29</v>
      </c>
      <c r="R5388" s="5" t="str">
        <f aca="false">IF(OR(Q5388="Steel plate",Q5388="Concrete jacket"),"Steel plate or jacket",Q5388)</f>
        <v>Monitor</v>
      </c>
      <c r="S5388" s="5" t="str">
        <f aca="false">IF(O5388&lt;='Tree rules'!$C$4,IF(N5388&lt;='Tree rules'!$C$5,IF(P5388&lt;='Tree rules'!$C$7,"Monitor","Polymer laminate"),IF(P5388&lt;='Tree rules'!$C$8,"Seal cracks","Polymer laminate")),IF(O5388&lt;='Tree rules'!$C$6,IF(P5388&lt;='Tree rules'!$C$9,"Polymer laminate","Steel plate or jacket"),IF(L5388&lt;='Tree rules'!$C$10,"Steel plate or jacket","Polymer laminate")))</f>
        <v>Monitor</v>
      </c>
      <c r="T5388" s="5" t="str">
        <f aca="false">IF(S5388=R5388,"Yes","No")</f>
        <v>Yes</v>
      </c>
    </row>
    <row r="5389" customFormat="false" ht="15" hidden="false" customHeight="false" outlineLevel="0" collapsed="false">
      <c r="A5389" s="15" t="n">
        <v>7677</v>
      </c>
      <c r="B5389" s="16" t="n">
        <v>3.84363689681471</v>
      </c>
      <c r="C5389" s="15" t="n">
        <v>300</v>
      </c>
      <c r="D5389" s="15" t="n">
        <v>325</v>
      </c>
      <c r="E5389" s="15" t="n">
        <v>30</v>
      </c>
      <c r="F5389" s="16" t="n">
        <v>0.72065207824282</v>
      </c>
      <c r="G5389" s="17" t="s">
        <v>101</v>
      </c>
      <c r="H5389" s="18" t="n">
        <v>0.3</v>
      </c>
      <c r="I5389" s="18" t="n">
        <v>2</v>
      </c>
      <c r="J5389" s="19" t="n">
        <v>0.867860540602602</v>
      </c>
      <c r="K5389" s="19" t="n">
        <v>0.560776050952083</v>
      </c>
      <c r="L5389" s="16" t="n">
        <v>13.7764763326692</v>
      </c>
      <c r="M5389" s="19" t="n">
        <v>0.688041941540184</v>
      </c>
      <c r="N5389" s="19" t="n">
        <v>1.04615686024157</v>
      </c>
      <c r="O5389" s="19" t="n">
        <v>1.24904567446894</v>
      </c>
      <c r="P5389" s="19" t="n">
        <v>0.557146370558578</v>
      </c>
      <c r="Q5389" s="17" t="s">
        <v>31</v>
      </c>
      <c r="R5389" s="5" t="str">
        <f aca="false">IF(OR(Q5389="Steel plate",Q5389="Concrete jacket"),"Steel plate or jacket",Q5389)</f>
        <v>Polymer laminate</v>
      </c>
      <c r="S5389" s="5" t="str">
        <f aca="false">IF(O5389&lt;='Tree rules'!$C$4,IF(N5389&lt;='Tree rules'!$C$5,IF(P5389&lt;='Tree rules'!$C$7,"Monitor","Polymer laminate"),IF(P5389&lt;='Tree rules'!$C$8,"Seal cracks","Polymer laminate")),IF(O5389&lt;='Tree rules'!$C$6,IF(P5389&lt;='Tree rules'!$C$9,"Polymer laminate","Steel plate or jacket"),IF(L5389&lt;='Tree rules'!$C$10,"Steel plate or jacket","Polymer laminate")))</f>
        <v>Polymer laminate</v>
      </c>
      <c r="T5389" s="5" t="str">
        <f aca="false">IF(S5389=R5389,"Yes","No")</f>
        <v>Yes</v>
      </c>
    </row>
    <row r="5390" customFormat="false" ht="15" hidden="false" customHeight="false" outlineLevel="0" collapsed="false">
      <c r="A5390" s="15" t="n">
        <v>7679</v>
      </c>
      <c r="B5390" s="16" t="n">
        <v>6.4845982480439</v>
      </c>
      <c r="C5390" s="15" t="n">
        <v>300</v>
      </c>
      <c r="D5390" s="15" t="n">
        <v>550</v>
      </c>
      <c r="E5390" s="15" t="n">
        <v>25</v>
      </c>
      <c r="F5390" s="16" t="n">
        <v>0.664887334093078</v>
      </c>
      <c r="G5390" s="17" t="s">
        <v>103</v>
      </c>
      <c r="H5390" s="18" t="n">
        <v>0.2</v>
      </c>
      <c r="I5390" s="18" t="n">
        <v>1</v>
      </c>
      <c r="J5390" s="19" t="n">
        <v>0.863964703358567</v>
      </c>
      <c r="K5390" s="19" t="n">
        <v>0.435576168853593</v>
      </c>
      <c r="L5390" s="16" t="n">
        <v>12.8662663651665</v>
      </c>
      <c r="M5390" s="19" t="n">
        <v>0.910001955062225</v>
      </c>
      <c r="N5390" s="19" t="n">
        <v>0.762806147509711</v>
      </c>
      <c r="O5390" s="19" t="n">
        <v>0.863964703358567</v>
      </c>
      <c r="P5390" s="19" t="n">
        <v>0.3663085919046</v>
      </c>
      <c r="Q5390" s="17" t="s">
        <v>29</v>
      </c>
      <c r="R5390" s="5" t="str">
        <f aca="false">IF(OR(Q5390="Steel plate",Q5390="Concrete jacket"),"Steel plate or jacket",Q5390)</f>
        <v>Monitor</v>
      </c>
      <c r="S5390" s="5" t="str">
        <f aca="false">IF(O5390&lt;='Tree rules'!$C$4,IF(N5390&lt;='Tree rules'!$C$5,IF(P5390&lt;='Tree rules'!$C$7,"Monitor","Polymer laminate"),IF(P5390&lt;='Tree rules'!$C$8,"Seal cracks","Polymer laminate")),IF(O5390&lt;='Tree rules'!$C$6,IF(P5390&lt;='Tree rules'!$C$9,"Polymer laminate","Steel plate or jacket"),IF(L5390&lt;='Tree rules'!$C$10,"Steel plate or jacket","Polymer laminate")))</f>
        <v>Monitor</v>
      </c>
      <c r="T5390" s="5" t="str">
        <f aca="false">IF(S5390=R5390,"Yes","No")</f>
        <v>Yes</v>
      </c>
    </row>
    <row r="5391" customFormat="false" ht="15" hidden="false" customHeight="false" outlineLevel="0" collapsed="false">
      <c r="A5391" s="15" t="n">
        <v>7680</v>
      </c>
      <c r="B5391" s="16" t="n">
        <v>3.19603459447107</v>
      </c>
      <c r="C5391" s="15" t="n">
        <v>300</v>
      </c>
      <c r="D5391" s="15" t="n">
        <v>300</v>
      </c>
      <c r="E5391" s="15" t="n">
        <v>25</v>
      </c>
      <c r="F5391" s="16" t="n">
        <v>0.791582400904515</v>
      </c>
      <c r="G5391" s="17" t="s">
        <v>101</v>
      </c>
      <c r="H5391" s="18" t="n">
        <v>0.3</v>
      </c>
      <c r="I5391" s="18" t="n">
        <v>1</v>
      </c>
      <c r="J5391" s="19" t="n">
        <v>0.929963058976119</v>
      </c>
      <c r="K5391" s="19" t="n">
        <v>0.550212388723139</v>
      </c>
      <c r="L5391" s="16" t="n">
        <v>12.5828133640594</v>
      </c>
      <c r="M5391" s="19" t="n">
        <v>0.936780104869433</v>
      </c>
      <c r="N5391" s="19" t="n">
        <v>0.713087738977301</v>
      </c>
      <c r="O5391" s="19" t="n">
        <v>0.929963058976119</v>
      </c>
      <c r="P5391" s="19" t="n">
        <v>0.373026034722223</v>
      </c>
      <c r="Q5391" s="17" t="s">
        <v>29</v>
      </c>
      <c r="R5391" s="5" t="str">
        <f aca="false">IF(OR(Q5391="Steel plate",Q5391="Concrete jacket"),"Steel plate or jacket",Q5391)</f>
        <v>Monitor</v>
      </c>
      <c r="S5391" s="5" t="str">
        <f aca="false">IF(O5391&lt;='Tree rules'!$C$4,IF(N5391&lt;='Tree rules'!$C$5,IF(P5391&lt;='Tree rules'!$C$7,"Monitor","Polymer laminate"),IF(P5391&lt;='Tree rules'!$C$8,"Seal cracks","Polymer laminate")),IF(O5391&lt;='Tree rules'!$C$6,IF(P5391&lt;='Tree rules'!$C$9,"Polymer laminate","Steel plate or jacket"),IF(L5391&lt;='Tree rules'!$C$10,"Steel plate or jacket","Polymer laminate")))</f>
        <v>Monitor</v>
      </c>
      <c r="T5391" s="5" t="str">
        <f aca="false">IF(S5391=R5391,"Yes","No")</f>
        <v>Yes</v>
      </c>
    </row>
    <row r="5392" customFormat="false" ht="15" hidden="false" customHeight="false" outlineLevel="0" collapsed="false">
      <c r="A5392" s="15" t="n">
        <v>7681</v>
      </c>
      <c r="B5392" s="16" t="n">
        <v>3.18272434953556</v>
      </c>
      <c r="C5392" s="15" t="n">
        <v>300</v>
      </c>
      <c r="D5392" s="15" t="n">
        <v>300</v>
      </c>
      <c r="E5392" s="15" t="n">
        <v>25</v>
      </c>
      <c r="F5392" s="16" t="n">
        <v>0.736310778185108</v>
      </c>
      <c r="G5392" s="17" t="s">
        <v>101</v>
      </c>
      <c r="H5392" s="18" t="n">
        <v>0.3</v>
      </c>
      <c r="I5392" s="18" t="n">
        <v>2</v>
      </c>
      <c r="J5392" s="19" t="n">
        <v>0.998993174789021</v>
      </c>
      <c r="K5392" s="19" t="n">
        <v>0.452072956810281</v>
      </c>
      <c r="L5392" s="16" t="n">
        <v>12.4325169903733</v>
      </c>
      <c r="M5392" s="19" t="n">
        <v>0.798570412271056</v>
      </c>
      <c r="N5392" s="19" t="n">
        <v>1.06266136794959</v>
      </c>
      <c r="O5392" s="19" t="n">
        <v>1.54636855121788</v>
      </c>
      <c r="P5392" s="19" t="n">
        <v>0.515513509404017</v>
      </c>
      <c r="Q5392" s="17" t="s">
        <v>31</v>
      </c>
      <c r="R5392" s="5" t="str">
        <f aca="false">IF(OR(Q5392="Steel plate",Q5392="Concrete jacket"),"Steel plate or jacket",Q5392)</f>
        <v>Polymer laminate</v>
      </c>
      <c r="S5392" s="5" t="str">
        <f aca="false">IF(O5392&lt;='Tree rules'!$C$4,IF(N5392&lt;='Tree rules'!$C$5,IF(P5392&lt;='Tree rules'!$C$7,"Monitor","Polymer laminate"),IF(P5392&lt;='Tree rules'!$C$8,"Seal cracks","Polymer laminate")),IF(O5392&lt;='Tree rules'!$C$6,IF(P5392&lt;='Tree rules'!$C$9,"Polymer laminate","Steel plate or jacket"),IF(L5392&lt;='Tree rules'!$C$10,"Steel plate or jacket","Polymer laminate")))</f>
        <v>Steel plate or jacket</v>
      </c>
      <c r="T5392" s="5" t="str">
        <f aca="false">IF(S5392=R5392,"Yes","No")</f>
        <v>No</v>
      </c>
    </row>
    <row r="5393" customFormat="false" ht="15" hidden="false" customHeight="false" outlineLevel="0" collapsed="false">
      <c r="A5393" s="15" t="n">
        <v>7682</v>
      </c>
      <c r="B5393" s="16" t="n">
        <v>7.65006906010114</v>
      </c>
      <c r="C5393" s="15" t="n">
        <v>300</v>
      </c>
      <c r="D5393" s="15" t="n">
        <v>725</v>
      </c>
      <c r="E5393" s="15" t="n">
        <v>25</v>
      </c>
      <c r="F5393" s="16" t="n">
        <v>0.773410303690249</v>
      </c>
      <c r="G5393" s="17" t="s">
        <v>101</v>
      </c>
      <c r="H5393" s="18" t="n">
        <v>0.3</v>
      </c>
      <c r="I5393" s="18" t="n">
        <v>1</v>
      </c>
      <c r="J5393" s="19" t="n">
        <v>0.905079788580159</v>
      </c>
      <c r="K5393" s="19" t="n">
        <v>0.486438390038568</v>
      </c>
      <c r="L5393" s="16" t="n">
        <v>11.2999542985246</v>
      </c>
      <c r="M5393" s="19" t="n">
        <v>0.952336207829358</v>
      </c>
      <c r="N5393" s="19" t="n">
        <v>0.52258202983679</v>
      </c>
      <c r="O5393" s="19" t="n">
        <v>0.905079788580159</v>
      </c>
      <c r="P5393" s="19" t="n">
        <v>0.393808558564597</v>
      </c>
      <c r="Q5393" s="17" t="s">
        <v>29</v>
      </c>
      <c r="R5393" s="5" t="str">
        <f aca="false">IF(OR(Q5393="Steel plate",Q5393="Concrete jacket"),"Steel plate or jacket",Q5393)</f>
        <v>Monitor</v>
      </c>
      <c r="S5393" s="5" t="str">
        <f aca="false">IF(O5393&lt;='Tree rules'!$C$4,IF(N5393&lt;='Tree rules'!$C$5,IF(P5393&lt;='Tree rules'!$C$7,"Monitor","Polymer laminate"),IF(P5393&lt;='Tree rules'!$C$8,"Seal cracks","Polymer laminate")),IF(O5393&lt;='Tree rules'!$C$6,IF(P5393&lt;='Tree rules'!$C$9,"Polymer laminate","Steel plate or jacket"),IF(L5393&lt;='Tree rules'!$C$10,"Steel plate or jacket","Polymer laminate")))</f>
        <v>Monitor</v>
      </c>
      <c r="T5393" s="5" t="str">
        <f aca="false">IF(S5393=R5393,"Yes","No")</f>
        <v>Yes</v>
      </c>
    </row>
    <row r="5394" customFormat="false" ht="15" hidden="false" customHeight="false" outlineLevel="0" collapsed="false">
      <c r="A5394" s="15" t="n">
        <v>7684</v>
      </c>
      <c r="B5394" s="16" t="n">
        <v>6.60513830177222</v>
      </c>
      <c r="C5394" s="15" t="n">
        <v>300</v>
      </c>
      <c r="D5394" s="15" t="n">
        <v>650</v>
      </c>
      <c r="E5394" s="15" t="n">
        <v>20</v>
      </c>
      <c r="F5394" s="16" t="n">
        <v>0.695812326376477</v>
      </c>
      <c r="G5394" s="17" t="s">
        <v>101</v>
      </c>
      <c r="H5394" s="18" t="n">
        <v>0.3</v>
      </c>
      <c r="I5394" s="18" t="n">
        <v>1</v>
      </c>
      <c r="J5394" s="19" t="n">
        <v>0.888220518835816</v>
      </c>
      <c r="K5394" s="19" t="n">
        <v>0.422070943391232</v>
      </c>
      <c r="L5394" s="16" t="n">
        <v>10.9719905345053</v>
      </c>
      <c r="M5394" s="19" t="n">
        <v>0.613812895762083</v>
      </c>
      <c r="N5394" s="19" t="n">
        <v>0.591083268779029</v>
      </c>
      <c r="O5394" s="19" t="n">
        <v>0.888220518835816</v>
      </c>
      <c r="P5394" s="19" t="n">
        <v>0.505561121052446</v>
      </c>
      <c r="Q5394" s="17" t="s">
        <v>29</v>
      </c>
      <c r="R5394" s="5" t="str">
        <f aca="false">IF(OR(Q5394="Steel plate",Q5394="Concrete jacket"),"Steel plate or jacket",Q5394)</f>
        <v>Monitor</v>
      </c>
      <c r="S5394" s="5" t="str">
        <f aca="false">IF(O5394&lt;='Tree rules'!$C$4,IF(N5394&lt;='Tree rules'!$C$5,IF(P5394&lt;='Tree rules'!$C$7,"Monitor","Polymer laminate"),IF(P5394&lt;='Tree rules'!$C$8,"Seal cracks","Polymer laminate")),IF(O5394&lt;='Tree rules'!$C$6,IF(P5394&lt;='Tree rules'!$C$9,"Polymer laminate","Steel plate or jacket"),IF(L5394&lt;='Tree rules'!$C$10,"Steel plate or jacket","Polymer laminate")))</f>
        <v>Monitor</v>
      </c>
      <c r="T5394" s="5" t="str">
        <f aca="false">IF(S5394=R5394,"Yes","No")</f>
        <v>Yes</v>
      </c>
    </row>
    <row r="5395" customFormat="false" ht="15" hidden="false" customHeight="false" outlineLevel="0" collapsed="false">
      <c r="A5395" s="15" t="n">
        <v>7687</v>
      </c>
      <c r="B5395" s="16" t="n">
        <v>7.98501394381683</v>
      </c>
      <c r="C5395" s="15" t="n">
        <v>230</v>
      </c>
      <c r="D5395" s="15" t="n">
        <v>725</v>
      </c>
      <c r="E5395" s="15" t="n">
        <v>20</v>
      </c>
      <c r="F5395" s="16" t="n">
        <v>0.514982211256315</v>
      </c>
      <c r="G5395" s="17" t="s">
        <v>101</v>
      </c>
      <c r="H5395" s="18" t="n">
        <v>0.3</v>
      </c>
      <c r="I5395" s="18" t="n">
        <v>1</v>
      </c>
      <c r="J5395" s="19" t="n">
        <v>0.927848465556038</v>
      </c>
      <c r="K5395" s="19" t="n">
        <v>0.571159276035808</v>
      </c>
      <c r="L5395" s="16" t="n">
        <v>11.7599616256507</v>
      </c>
      <c r="M5395" s="19" t="n">
        <v>0.598341773044839</v>
      </c>
      <c r="N5395" s="19" t="n">
        <v>0.559905414695823</v>
      </c>
      <c r="O5395" s="19" t="n">
        <v>0.927848465556038</v>
      </c>
      <c r="P5395" s="19" t="n">
        <v>0.533409976269231</v>
      </c>
      <c r="Q5395" s="17" t="s">
        <v>29</v>
      </c>
      <c r="R5395" s="5" t="str">
        <f aca="false">IF(OR(Q5395="Steel plate",Q5395="Concrete jacket"),"Steel plate or jacket",Q5395)</f>
        <v>Monitor</v>
      </c>
      <c r="S5395" s="5" t="str">
        <f aca="false">IF(O5395&lt;='Tree rules'!$C$4,IF(N5395&lt;='Tree rules'!$C$5,IF(P5395&lt;='Tree rules'!$C$7,"Monitor","Polymer laminate"),IF(P5395&lt;='Tree rules'!$C$8,"Seal cracks","Polymer laminate")),IF(O5395&lt;='Tree rules'!$C$6,IF(P5395&lt;='Tree rules'!$C$9,"Polymer laminate","Steel plate or jacket"),IF(L5395&lt;='Tree rules'!$C$10,"Steel plate or jacket","Polymer laminate")))</f>
        <v>Monitor</v>
      </c>
      <c r="T5395" s="5" t="str">
        <f aca="false">IF(S5395=R5395,"Yes","No")</f>
        <v>Yes</v>
      </c>
    </row>
    <row r="5396" customFormat="false" ht="15" hidden="false" customHeight="false" outlineLevel="0" collapsed="false">
      <c r="A5396" s="15" t="n">
        <v>7690</v>
      </c>
      <c r="B5396" s="16" t="n">
        <v>5.57157024725717</v>
      </c>
      <c r="C5396" s="15" t="n">
        <v>300</v>
      </c>
      <c r="D5396" s="15" t="n">
        <v>475</v>
      </c>
      <c r="E5396" s="15" t="n">
        <v>25</v>
      </c>
      <c r="F5396" s="16" t="n">
        <v>0.647542447116737</v>
      </c>
      <c r="G5396" s="17" t="s">
        <v>102</v>
      </c>
      <c r="H5396" s="18" t="n">
        <v>0.1</v>
      </c>
      <c r="I5396" s="18" t="n">
        <v>1</v>
      </c>
      <c r="J5396" s="19" t="n">
        <v>0.850382953563389</v>
      </c>
      <c r="K5396" s="19" t="n">
        <v>0.532263157182583</v>
      </c>
      <c r="L5396" s="16" t="n">
        <v>13.4578991479642</v>
      </c>
      <c r="M5396" s="19" t="n">
        <v>0.945056547053131</v>
      </c>
      <c r="N5396" s="19" t="n">
        <v>2.04393284918612</v>
      </c>
      <c r="O5396" s="19" t="n">
        <v>0.850382953563389</v>
      </c>
      <c r="P5396" s="19" t="n">
        <v>0.337628014200059</v>
      </c>
      <c r="Q5396" s="17" t="s">
        <v>30</v>
      </c>
      <c r="R5396" s="5" t="str">
        <f aca="false">IF(OR(Q5396="Steel plate",Q5396="Concrete jacket"),"Steel plate or jacket",Q5396)</f>
        <v>Seal cracks</v>
      </c>
      <c r="S5396" s="5" t="str">
        <f aca="false">IF(O5396&lt;='Tree rules'!$C$4,IF(N5396&lt;='Tree rules'!$C$5,IF(P5396&lt;='Tree rules'!$C$7,"Monitor","Polymer laminate"),IF(P5396&lt;='Tree rules'!$C$8,"Seal cracks","Polymer laminate")),IF(O5396&lt;='Tree rules'!$C$6,IF(P5396&lt;='Tree rules'!$C$9,"Polymer laminate","Steel plate or jacket"),IF(L5396&lt;='Tree rules'!$C$10,"Steel plate or jacket","Polymer laminate")))</f>
        <v>Seal cracks</v>
      </c>
      <c r="T5396" s="5" t="str">
        <f aca="false">IF(S5396=R5396,"Yes","No")</f>
        <v>Yes</v>
      </c>
    </row>
    <row r="5397" customFormat="false" ht="15" hidden="false" customHeight="false" outlineLevel="0" collapsed="false">
      <c r="A5397" s="15" t="n">
        <v>7691</v>
      </c>
      <c r="B5397" s="16" t="n">
        <v>7.50136443838241</v>
      </c>
      <c r="C5397" s="15" t="n">
        <v>300</v>
      </c>
      <c r="D5397" s="15" t="n">
        <v>725</v>
      </c>
      <c r="E5397" s="15" t="n">
        <v>30</v>
      </c>
      <c r="F5397" s="16" t="n">
        <v>0.6187282429522</v>
      </c>
      <c r="G5397" s="17" t="s">
        <v>101</v>
      </c>
      <c r="H5397" s="18" t="n">
        <v>0.3</v>
      </c>
      <c r="I5397" s="18" t="n">
        <v>2</v>
      </c>
      <c r="J5397" s="19" t="n">
        <v>0.859917636588501</v>
      </c>
      <c r="K5397" s="19" t="n">
        <v>0.408148093025869</v>
      </c>
      <c r="L5397" s="16" t="n">
        <v>11.0803019769312</v>
      </c>
      <c r="M5397" s="19" t="n">
        <v>0.698885793499209</v>
      </c>
      <c r="N5397" s="19" t="n">
        <v>0.94891206248553</v>
      </c>
      <c r="O5397" s="19" t="n">
        <v>1.36886152964409</v>
      </c>
      <c r="P5397" s="19" t="n">
        <v>0.475155307766016</v>
      </c>
      <c r="Q5397" s="17" t="s">
        <v>104</v>
      </c>
      <c r="R5397" s="5" t="str">
        <f aca="false">IF(OR(Q5397="Steel plate",Q5397="Concrete jacket"),"Steel plate or jacket",Q5397)</f>
        <v>Steel plate or jacket</v>
      </c>
      <c r="S5397" s="5" t="str">
        <f aca="false">IF(O5397&lt;='Tree rules'!$C$4,IF(N5397&lt;='Tree rules'!$C$5,IF(P5397&lt;='Tree rules'!$C$7,"Monitor","Polymer laminate"),IF(P5397&lt;='Tree rules'!$C$8,"Seal cracks","Polymer laminate")),IF(O5397&lt;='Tree rules'!$C$6,IF(P5397&lt;='Tree rules'!$C$9,"Polymer laminate","Steel plate or jacket"),IF(L5397&lt;='Tree rules'!$C$10,"Steel plate or jacket","Polymer laminate")))</f>
        <v>Steel plate or jacket</v>
      </c>
      <c r="T5397" s="5" t="str">
        <f aca="false">IF(S5397=R5397,"Yes","No")</f>
        <v>Yes</v>
      </c>
    </row>
    <row r="5398" customFormat="false" ht="15" hidden="false" customHeight="false" outlineLevel="0" collapsed="false">
      <c r="A5398" s="15" t="n">
        <v>7694</v>
      </c>
      <c r="B5398" s="16" t="n">
        <v>5.71413230863835</v>
      </c>
      <c r="C5398" s="15" t="n">
        <v>230</v>
      </c>
      <c r="D5398" s="15" t="n">
        <v>525</v>
      </c>
      <c r="E5398" s="15" t="n">
        <v>20</v>
      </c>
      <c r="F5398" s="16" t="n">
        <v>0.57270853223768</v>
      </c>
      <c r="G5398" s="17" t="s">
        <v>101</v>
      </c>
      <c r="H5398" s="18" t="n">
        <v>0.3</v>
      </c>
      <c r="I5398" s="18" t="n">
        <v>2</v>
      </c>
      <c r="J5398" s="19" t="n">
        <v>0.888270219489199</v>
      </c>
      <c r="K5398" s="19" t="n">
        <v>0.536829291289012</v>
      </c>
      <c r="L5398" s="16" t="n">
        <v>11.9793130160133</v>
      </c>
      <c r="M5398" s="19" t="n">
        <v>0.709426615835776</v>
      </c>
      <c r="N5398" s="19" t="n">
        <v>1.19502630931228</v>
      </c>
      <c r="O5398" s="19" t="n">
        <v>1.29969096657688</v>
      </c>
      <c r="P5398" s="19" t="n">
        <v>0.534802986005293</v>
      </c>
      <c r="Q5398" s="17" t="s">
        <v>31</v>
      </c>
      <c r="R5398" s="5" t="str">
        <f aca="false">IF(OR(Q5398="Steel plate",Q5398="Concrete jacket"),"Steel plate or jacket",Q5398)</f>
        <v>Polymer laminate</v>
      </c>
      <c r="S5398" s="5" t="str">
        <f aca="false">IF(O5398&lt;='Tree rules'!$C$4,IF(N5398&lt;='Tree rules'!$C$5,IF(P5398&lt;='Tree rules'!$C$7,"Monitor","Polymer laminate"),IF(P5398&lt;='Tree rules'!$C$8,"Seal cracks","Polymer laminate")),IF(O5398&lt;='Tree rules'!$C$6,IF(P5398&lt;='Tree rules'!$C$9,"Polymer laminate","Steel plate or jacket"),IF(L5398&lt;='Tree rules'!$C$10,"Steel plate or jacket","Polymer laminate")))</f>
        <v>Polymer laminate</v>
      </c>
      <c r="T5398" s="5" t="str">
        <f aca="false">IF(S5398=R5398,"Yes","No")</f>
        <v>Yes</v>
      </c>
    </row>
    <row r="5399" customFormat="false" ht="15" hidden="false" customHeight="false" outlineLevel="0" collapsed="false">
      <c r="A5399" s="15" t="n">
        <v>7696</v>
      </c>
      <c r="B5399" s="16" t="n">
        <v>4.00886247367442</v>
      </c>
      <c r="C5399" s="15" t="n">
        <v>230</v>
      </c>
      <c r="D5399" s="15" t="n">
        <v>400</v>
      </c>
      <c r="E5399" s="15" t="n">
        <v>20</v>
      </c>
      <c r="F5399" s="16" t="n">
        <v>0.740832460684402</v>
      </c>
      <c r="G5399" s="17" t="s">
        <v>103</v>
      </c>
      <c r="H5399" s="18" t="n">
        <v>0.2</v>
      </c>
      <c r="I5399" s="18" t="n">
        <v>2</v>
      </c>
      <c r="J5399" s="19" t="n">
        <v>0.900885142774363</v>
      </c>
      <c r="K5399" s="19" t="n">
        <v>0.531688280816296</v>
      </c>
      <c r="L5399" s="16" t="n">
        <v>11.324470264617</v>
      </c>
      <c r="M5399" s="19" t="n">
        <v>0.628417648325468</v>
      </c>
      <c r="N5399" s="19" t="n">
        <v>1.4327128949835</v>
      </c>
      <c r="O5399" s="19" t="n">
        <v>1.32278021277408</v>
      </c>
      <c r="P5399" s="19" t="n">
        <v>0.65204375568663</v>
      </c>
      <c r="Q5399" s="17" t="s">
        <v>31</v>
      </c>
      <c r="R5399" s="5" t="str">
        <f aca="false">IF(OR(Q5399="Steel plate",Q5399="Concrete jacket"),"Steel plate or jacket",Q5399)</f>
        <v>Polymer laminate</v>
      </c>
      <c r="S5399" s="5" t="str">
        <f aca="false">IF(O5399&lt;='Tree rules'!$C$4,IF(N5399&lt;='Tree rules'!$C$5,IF(P5399&lt;='Tree rules'!$C$7,"Monitor","Polymer laminate"),IF(P5399&lt;='Tree rules'!$C$8,"Seal cracks","Polymer laminate")),IF(O5399&lt;='Tree rules'!$C$6,IF(P5399&lt;='Tree rules'!$C$9,"Polymer laminate","Steel plate or jacket"),IF(L5399&lt;='Tree rules'!$C$10,"Steel plate or jacket","Polymer laminate")))</f>
        <v>Polymer laminate</v>
      </c>
      <c r="T5399" s="5" t="str">
        <f aca="false">IF(S5399=R5399,"Yes","No")</f>
        <v>Yes</v>
      </c>
    </row>
    <row r="5400" customFormat="false" ht="15" hidden="false" customHeight="false" outlineLevel="0" collapsed="false">
      <c r="A5400" s="15" t="n">
        <v>7698</v>
      </c>
      <c r="B5400" s="16" t="n">
        <v>4.52606575892555</v>
      </c>
      <c r="C5400" s="15" t="n">
        <v>300</v>
      </c>
      <c r="D5400" s="15" t="n">
        <v>450</v>
      </c>
      <c r="E5400" s="15" t="n">
        <v>25</v>
      </c>
      <c r="F5400" s="16" t="n">
        <v>0.781490709848207</v>
      </c>
      <c r="G5400" s="17" t="s">
        <v>101</v>
      </c>
      <c r="H5400" s="18" t="n">
        <v>0.3</v>
      </c>
      <c r="I5400" s="18" t="n">
        <v>1</v>
      </c>
      <c r="J5400" s="19" t="n">
        <v>0.897065413330207</v>
      </c>
      <c r="K5400" s="19" t="n">
        <v>0.534821794472102</v>
      </c>
      <c r="L5400" s="16" t="n">
        <v>11.2588700470785</v>
      </c>
      <c r="M5400" s="19" t="n">
        <v>0.411256344498736</v>
      </c>
      <c r="N5400" s="19" t="n">
        <v>0.761682559050941</v>
      </c>
      <c r="O5400" s="19" t="n">
        <v>0.897065413330207</v>
      </c>
      <c r="P5400" s="19" t="n">
        <v>0.778276284477993</v>
      </c>
      <c r="Q5400" s="17" t="s">
        <v>29</v>
      </c>
      <c r="R5400" s="5" t="str">
        <f aca="false">IF(OR(Q5400="Steel plate",Q5400="Concrete jacket"),"Steel plate or jacket",Q5400)</f>
        <v>Monitor</v>
      </c>
      <c r="S5400" s="5" t="str">
        <f aca="false">IF(O5400&lt;='Tree rules'!$C$4,IF(N5400&lt;='Tree rules'!$C$5,IF(P5400&lt;='Tree rules'!$C$7,"Monitor","Polymer laminate"),IF(P5400&lt;='Tree rules'!$C$8,"Seal cracks","Polymer laminate")),IF(O5400&lt;='Tree rules'!$C$6,IF(P5400&lt;='Tree rules'!$C$9,"Polymer laminate","Steel plate or jacket"),IF(L5400&lt;='Tree rules'!$C$10,"Steel plate or jacket","Polymer laminate")))</f>
        <v>Monitor</v>
      </c>
      <c r="T5400" s="5" t="str">
        <f aca="false">IF(S5400=R5400,"Yes","No")</f>
        <v>Yes</v>
      </c>
    </row>
    <row r="5401" customFormat="false" ht="15" hidden="false" customHeight="false" outlineLevel="0" collapsed="false">
      <c r="A5401" s="15" t="n">
        <v>7700</v>
      </c>
      <c r="B5401" s="16" t="n">
        <v>4.38947643441994</v>
      </c>
      <c r="C5401" s="15" t="n">
        <v>300</v>
      </c>
      <c r="D5401" s="15" t="n">
        <v>375</v>
      </c>
      <c r="E5401" s="15" t="n">
        <v>30</v>
      </c>
      <c r="F5401" s="16" t="n">
        <v>0.640487798897002</v>
      </c>
      <c r="G5401" s="17" t="s">
        <v>101</v>
      </c>
      <c r="H5401" s="18" t="n">
        <v>0.3</v>
      </c>
      <c r="I5401" s="18" t="n">
        <v>1</v>
      </c>
      <c r="J5401" s="19" t="n">
        <v>0.97605381670718</v>
      </c>
      <c r="K5401" s="19" t="n">
        <v>0.585092356617974</v>
      </c>
      <c r="L5401" s="16" t="n">
        <v>13.4234753346175</v>
      </c>
      <c r="M5401" s="19" t="n">
        <v>0.26620458834617</v>
      </c>
      <c r="N5401" s="19" t="n">
        <v>1.18274032665108</v>
      </c>
      <c r="O5401" s="19" t="n">
        <v>0.97605381670718</v>
      </c>
      <c r="P5401" s="19" t="n">
        <v>1.17483244615985</v>
      </c>
      <c r="Q5401" s="17" t="s">
        <v>31</v>
      </c>
      <c r="R5401" s="5" t="str">
        <f aca="false">IF(OR(Q5401="Steel plate",Q5401="Concrete jacket"),"Steel plate or jacket",Q5401)</f>
        <v>Polymer laminate</v>
      </c>
      <c r="S5401" s="5" t="str">
        <f aca="false">IF(O5401&lt;='Tree rules'!$C$4,IF(N5401&lt;='Tree rules'!$C$5,IF(P5401&lt;='Tree rules'!$C$7,"Monitor","Polymer laminate"),IF(P5401&lt;='Tree rules'!$C$8,"Seal cracks","Polymer laminate")),IF(O5401&lt;='Tree rules'!$C$6,IF(P5401&lt;='Tree rules'!$C$9,"Polymer laminate","Steel plate or jacket"),IF(L5401&lt;='Tree rules'!$C$10,"Steel plate or jacket","Polymer laminate")))</f>
        <v>Polymer laminate</v>
      </c>
      <c r="T5401" s="5" t="str">
        <f aca="false">IF(S5401=R5401,"Yes","No")</f>
        <v>Yes</v>
      </c>
    </row>
    <row r="5402" customFormat="false" ht="15" hidden="false" customHeight="false" outlineLevel="0" collapsed="false">
      <c r="A5402" s="15" t="n">
        <v>7701</v>
      </c>
      <c r="B5402" s="16" t="n">
        <v>5.67992752666742</v>
      </c>
      <c r="C5402" s="15" t="n">
        <v>300</v>
      </c>
      <c r="D5402" s="15" t="n">
        <v>525</v>
      </c>
      <c r="E5402" s="15" t="n">
        <v>30</v>
      </c>
      <c r="F5402" s="16" t="n">
        <v>0.658614812073332</v>
      </c>
      <c r="G5402" s="17" t="s">
        <v>103</v>
      </c>
      <c r="H5402" s="18" t="n">
        <v>0.2</v>
      </c>
      <c r="I5402" s="18" t="n">
        <v>1</v>
      </c>
      <c r="J5402" s="19" t="n">
        <v>0.988640107389124</v>
      </c>
      <c r="K5402" s="19" t="n">
        <v>0.57285036378207</v>
      </c>
      <c r="L5402" s="16" t="n">
        <v>11.9076048777095</v>
      </c>
      <c r="M5402" s="19" t="n">
        <v>0.717932772149016</v>
      </c>
      <c r="N5402" s="19" t="n">
        <v>1.1879462547986</v>
      </c>
      <c r="O5402" s="19" t="n">
        <v>0.988640107389124</v>
      </c>
      <c r="P5402" s="19" t="n">
        <v>0.478515587320915</v>
      </c>
      <c r="Q5402" s="17" t="s">
        <v>30</v>
      </c>
      <c r="R5402" s="5" t="str">
        <f aca="false">IF(OR(Q5402="Steel plate",Q5402="Concrete jacket"),"Steel plate or jacket",Q5402)</f>
        <v>Seal cracks</v>
      </c>
      <c r="S5402" s="5" t="str">
        <f aca="false">IF(O5402&lt;='Tree rules'!$C$4,IF(N5402&lt;='Tree rules'!$C$5,IF(P5402&lt;='Tree rules'!$C$7,"Monitor","Polymer laminate"),IF(P5402&lt;='Tree rules'!$C$8,"Seal cracks","Polymer laminate")),IF(O5402&lt;='Tree rules'!$C$6,IF(P5402&lt;='Tree rules'!$C$9,"Polymer laminate","Steel plate or jacket"),IF(L5402&lt;='Tree rules'!$C$10,"Steel plate or jacket","Polymer laminate")))</f>
        <v>Seal cracks</v>
      </c>
      <c r="T5402" s="5" t="str">
        <f aca="false">IF(S5402=R5402,"Yes","No")</f>
        <v>Yes</v>
      </c>
    </row>
    <row r="5403" customFormat="false" ht="15" hidden="false" customHeight="false" outlineLevel="0" collapsed="false">
      <c r="A5403" s="15" t="n">
        <v>7703</v>
      </c>
      <c r="B5403" s="16" t="n">
        <v>4.24360042497533</v>
      </c>
      <c r="C5403" s="15" t="n">
        <v>300</v>
      </c>
      <c r="D5403" s="15" t="n">
        <v>375</v>
      </c>
      <c r="E5403" s="15" t="n">
        <v>25</v>
      </c>
      <c r="F5403" s="16" t="n">
        <v>0.569472988566126</v>
      </c>
      <c r="G5403" s="17" t="s">
        <v>103</v>
      </c>
      <c r="H5403" s="18" t="n">
        <v>0.2</v>
      </c>
      <c r="I5403" s="18" t="n">
        <v>1</v>
      </c>
      <c r="J5403" s="19" t="n">
        <v>0.973451438290032</v>
      </c>
      <c r="K5403" s="19" t="n">
        <v>0.604212657491402</v>
      </c>
      <c r="L5403" s="16" t="n">
        <v>12.8205450905599</v>
      </c>
      <c r="M5403" s="19" t="n">
        <v>0.73733911208706</v>
      </c>
      <c r="N5403" s="19" t="n">
        <v>0.927176850813155</v>
      </c>
      <c r="O5403" s="19" t="n">
        <v>0.973451438290032</v>
      </c>
      <c r="P5403" s="19" t="n">
        <v>0.43621955563936</v>
      </c>
      <c r="Q5403" s="17" t="s">
        <v>29</v>
      </c>
      <c r="R5403" s="5" t="str">
        <f aca="false">IF(OR(Q5403="Steel plate",Q5403="Concrete jacket"),"Steel plate or jacket",Q5403)</f>
        <v>Monitor</v>
      </c>
      <c r="S5403" s="5" t="str">
        <f aca="false">IF(O5403&lt;='Tree rules'!$C$4,IF(N5403&lt;='Tree rules'!$C$5,IF(P5403&lt;='Tree rules'!$C$7,"Monitor","Polymer laminate"),IF(P5403&lt;='Tree rules'!$C$8,"Seal cracks","Polymer laminate")),IF(O5403&lt;='Tree rules'!$C$6,IF(P5403&lt;='Tree rules'!$C$9,"Polymer laminate","Steel plate or jacket"),IF(L5403&lt;='Tree rules'!$C$10,"Steel plate or jacket","Polymer laminate")))</f>
        <v>Monitor</v>
      </c>
      <c r="T5403" s="5" t="str">
        <f aca="false">IF(S5403=R5403,"Yes","No")</f>
        <v>Yes</v>
      </c>
    </row>
    <row r="5404" customFormat="false" ht="15" hidden="false" customHeight="false" outlineLevel="0" collapsed="false">
      <c r="A5404" s="15" t="n">
        <v>7704</v>
      </c>
      <c r="B5404" s="16" t="n">
        <v>7.32686312376391</v>
      </c>
      <c r="C5404" s="15" t="n">
        <v>300</v>
      </c>
      <c r="D5404" s="15" t="n">
        <v>600</v>
      </c>
      <c r="E5404" s="15" t="n">
        <v>25</v>
      </c>
      <c r="F5404" s="16" t="n">
        <v>0.604879451954714</v>
      </c>
      <c r="G5404" s="17" t="s">
        <v>103</v>
      </c>
      <c r="H5404" s="18" t="n">
        <v>0.2</v>
      </c>
      <c r="I5404" s="18" t="n">
        <v>1</v>
      </c>
      <c r="J5404" s="19" t="n">
        <v>0.865993728042007</v>
      </c>
      <c r="K5404" s="19" t="n">
        <v>0.456357360756597</v>
      </c>
      <c r="L5404" s="16" t="n">
        <v>13.2253846999349</v>
      </c>
      <c r="M5404" s="19" t="n">
        <v>0.916344318922097</v>
      </c>
      <c r="N5404" s="19" t="n">
        <v>0.748804275112354</v>
      </c>
      <c r="O5404" s="19" t="n">
        <v>0.865993728042007</v>
      </c>
      <c r="P5404" s="19" t="n">
        <v>0.361319227309704</v>
      </c>
      <c r="Q5404" s="17" t="s">
        <v>29</v>
      </c>
      <c r="R5404" s="5" t="str">
        <f aca="false">IF(OR(Q5404="Steel plate",Q5404="Concrete jacket"),"Steel plate or jacket",Q5404)</f>
        <v>Monitor</v>
      </c>
      <c r="S5404" s="5" t="str">
        <f aca="false">IF(O5404&lt;='Tree rules'!$C$4,IF(N5404&lt;='Tree rules'!$C$5,IF(P5404&lt;='Tree rules'!$C$7,"Monitor","Polymer laminate"),IF(P5404&lt;='Tree rules'!$C$8,"Seal cracks","Polymer laminate")),IF(O5404&lt;='Tree rules'!$C$6,IF(P5404&lt;='Tree rules'!$C$9,"Polymer laminate","Steel plate or jacket"),IF(L5404&lt;='Tree rules'!$C$10,"Steel plate or jacket","Polymer laminate")))</f>
        <v>Monitor</v>
      </c>
      <c r="T5404" s="5" t="str">
        <f aca="false">IF(S5404=R5404,"Yes","No")</f>
        <v>Yes</v>
      </c>
    </row>
    <row r="5405" customFormat="false" ht="15" hidden="false" customHeight="false" outlineLevel="0" collapsed="false">
      <c r="A5405" s="15" t="n">
        <v>7706</v>
      </c>
      <c r="B5405" s="16" t="n">
        <v>4.98761538249773</v>
      </c>
      <c r="C5405" s="15" t="n">
        <v>300</v>
      </c>
      <c r="D5405" s="15" t="n">
        <v>425</v>
      </c>
      <c r="E5405" s="15" t="n">
        <v>20</v>
      </c>
      <c r="F5405" s="16" t="n">
        <v>0.530506411160282</v>
      </c>
      <c r="G5405" s="17" t="s">
        <v>101</v>
      </c>
      <c r="H5405" s="18" t="n">
        <v>0.3</v>
      </c>
      <c r="I5405" s="18" t="n">
        <v>1.5</v>
      </c>
      <c r="J5405" s="19" t="n">
        <v>0.95898919701466</v>
      </c>
      <c r="K5405" s="19" t="n">
        <v>0.523726899157353</v>
      </c>
      <c r="L5405" s="16" t="n">
        <v>13.1599350461682</v>
      </c>
      <c r="M5405" s="19" t="n">
        <v>0.71441958219354</v>
      </c>
      <c r="N5405" s="19" t="n">
        <v>0.945486551654176</v>
      </c>
      <c r="O5405" s="19" t="n">
        <v>1.18735957628305</v>
      </c>
      <c r="P5405" s="19" t="n">
        <v>0.503172502933548</v>
      </c>
      <c r="Q5405" s="17" t="s">
        <v>31</v>
      </c>
      <c r="R5405" s="5" t="str">
        <f aca="false">IF(OR(Q5405="Steel plate",Q5405="Concrete jacket"),"Steel plate or jacket",Q5405)</f>
        <v>Polymer laminate</v>
      </c>
      <c r="S5405" s="5" t="str">
        <f aca="false">IF(O5405&lt;='Tree rules'!$C$4,IF(N5405&lt;='Tree rules'!$C$5,IF(P5405&lt;='Tree rules'!$C$7,"Monitor","Polymer laminate"),IF(P5405&lt;='Tree rules'!$C$8,"Seal cracks","Polymer laminate")),IF(O5405&lt;='Tree rules'!$C$6,IF(P5405&lt;='Tree rules'!$C$9,"Polymer laminate","Steel plate or jacket"),IF(L5405&lt;='Tree rules'!$C$10,"Steel plate or jacket","Polymer laminate")))</f>
        <v>Polymer laminate</v>
      </c>
      <c r="T5405" s="5" t="str">
        <f aca="false">IF(S5405=R5405,"Yes","No")</f>
        <v>Yes</v>
      </c>
    </row>
    <row r="5406" customFormat="false" ht="15" hidden="false" customHeight="false" outlineLevel="0" collapsed="false">
      <c r="A5406" s="15" t="n">
        <v>7707</v>
      </c>
      <c r="B5406" s="16" t="n">
        <v>5.92397331703603</v>
      </c>
      <c r="C5406" s="15" t="n">
        <v>300</v>
      </c>
      <c r="D5406" s="15" t="n">
        <v>500</v>
      </c>
      <c r="E5406" s="15" t="n">
        <v>30</v>
      </c>
      <c r="F5406" s="16" t="n">
        <v>0.695042622475618</v>
      </c>
      <c r="G5406" s="17" t="s">
        <v>101</v>
      </c>
      <c r="H5406" s="18" t="n">
        <v>0.3</v>
      </c>
      <c r="I5406" s="18" t="n">
        <v>2</v>
      </c>
      <c r="J5406" s="19" t="n">
        <v>0.913485194947794</v>
      </c>
      <c r="K5406" s="19" t="n">
        <v>0.401584027985321</v>
      </c>
      <c r="L5406" s="16" t="n">
        <v>13.1061356571594</v>
      </c>
      <c r="M5406" s="19" t="n">
        <v>0.326782887637933</v>
      </c>
      <c r="N5406" s="19" t="n">
        <v>1.28213572162901</v>
      </c>
      <c r="O5406" s="19" t="n">
        <v>1.4601293258035</v>
      </c>
      <c r="P5406" s="19" t="n">
        <v>1.21192838991748</v>
      </c>
      <c r="Q5406" s="17" t="s">
        <v>104</v>
      </c>
      <c r="R5406" s="5" t="str">
        <f aca="false">IF(OR(Q5406="Steel plate",Q5406="Concrete jacket"),"Steel plate or jacket",Q5406)</f>
        <v>Steel plate or jacket</v>
      </c>
      <c r="S5406" s="5" t="str">
        <f aca="false">IF(O5406&lt;='Tree rules'!$C$4,IF(N5406&lt;='Tree rules'!$C$5,IF(P5406&lt;='Tree rules'!$C$7,"Monitor","Polymer laminate"),IF(P5406&lt;='Tree rules'!$C$8,"Seal cracks","Polymer laminate")),IF(O5406&lt;='Tree rules'!$C$6,IF(P5406&lt;='Tree rules'!$C$9,"Polymer laminate","Steel plate or jacket"),IF(L5406&lt;='Tree rules'!$C$10,"Steel plate or jacket","Polymer laminate")))</f>
        <v>Steel plate or jacket</v>
      </c>
      <c r="T5406" s="5" t="str">
        <f aca="false">IF(S5406=R5406,"Yes","No")</f>
        <v>Yes</v>
      </c>
    </row>
    <row r="5407" customFormat="false" ht="15" hidden="false" customHeight="false" outlineLevel="0" collapsed="false">
      <c r="A5407" s="15" t="n">
        <v>7708</v>
      </c>
      <c r="B5407" s="16" t="n">
        <v>4.86029307748444</v>
      </c>
      <c r="C5407" s="15" t="n">
        <v>230</v>
      </c>
      <c r="D5407" s="15" t="n">
        <v>475</v>
      </c>
      <c r="E5407" s="15" t="n">
        <v>30</v>
      </c>
      <c r="F5407" s="16" t="n">
        <v>0.639770421258486</v>
      </c>
      <c r="G5407" s="17" t="s">
        <v>101</v>
      </c>
      <c r="H5407" s="18" t="n">
        <v>0.3</v>
      </c>
      <c r="I5407" s="18" t="n">
        <v>1</v>
      </c>
      <c r="J5407" s="19" t="n">
        <v>0.852491737344774</v>
      </c>
      <c r="K5407" s="19" t="n">
        <v>0.625229821669658</v>
      </c>
      <c r="L5407" s="16" t="n">
        <v>11.3824193852095</v>
      </c>
      <c r="M5407" s="19" t="n">
        <v>0.735563252059319</v>
      </c>
      <c r="N5407" s="19" t="n">
        <v>0.759491975288971</v>
      </c>
      <c r="O5407" s="19" t="n">
        <v>0.852491737344774</v>
      </c>
      <c r="P5407" s="19" t="n">
        <v>0.382113981435349</v>
      </c>
      <c r="Q5407" s="17" t="s">
        <v>29</v>
      </c>
      <c r="R5407" s="5" t="str">
        <f aca="false">IF(OR(Q5407="Steel plate",Q5407="Concrete jacket"),"Steel plate or jacket",Q5407)</f>
        <v>Monitor</v>
      </c>
      <c r="S5407" s="5" t="str">
        <f aca="false">IF(O5407&lt;='Tree rules'!$C$4,IF(N5407&lt;='Tree rules'!$C$5,IF(P5407&lt;='Tree rules'!$C$7,"Monitor","Polymer laminate"),IF(P5407&lt;='Tree rules'!$C$8,"Seal cracks","Polymer laminate")),IF(O5407&lt;='Tree rules'!$C$6,IF(P5407&lt;='Tree rules'!$C$9,"Polymer laminate","Steel plate or jacket"),IF(L5407&lt;='Tree rules'!$C$10,"Steel plate or jacket","Polymer laminate")))</f>
        <v>Monitor</v>
      </c>
      <c r="T5407" s="5" t="str">
        <f aca="false">IF(S5407=R5407,"Yes","No")</f>
        <v>Yes</v>
      </c>
    </row>
    <row r="5408" customFormat="false" ht="15" hidden="false" customHeight="false" outlineLevel="0" collapsed="false">
      <c r="A5408" s="15" t="n">
        <v>7709</v>
      </c>
      <c r="B5408" s="16" t="n">
        <v>4.42827919450816</v>
      </c>
      <c r="C5408" s="15" t="n">
        <v>300</v>
      </c>
      <c r="D5408" s="15" t="n">
        <v>350</v>
      </c>
      <c r="E5408" s="15" t="n">
        <v>30</v>
      </c>
      <c r="F5408" s="16" t="n">
        <v>0.693508312050727</v>
      </c>
      <c r="G5408" s="17" t="s">
        <v>101</v>
      </c>
      <c r="H5408" s="18" t="n">
        <v>0.3</v>
      </c>
      <c r="I5408" s="18" t="n">
        <v>1</v>
      </c>
      <c r="J5408" s="19" t="n">
        <v>0.941956200679634</v>
      </c>
      <c r="K5408" s="19" t="n">
        <v>0.506462187885382</v>
      </c>
      <c r="L5408" s="16" t="n">
        <v>14.6631761407555</v>
      </c>
      <c r="M5408" s="19" t="n">
        <v>0.943620988762114</v>
      </c>
      <c r="N5408" s="19" t="n">
        <v>0.960935257943842</v>
      </c>
      <c r="O5408" s="19" t="n">
        <v>0.941956200679634</v>
      </c>
      <c r="P5408" s="19" t="n">
        <v>0.37887544221753</v>
      </c>
      <c r="Q5408" s="17" t="s">
        <v>29</v>
      </c>
      <c r="R5408" s="5" t="str">
        <f aca="false">IF(OR(Q5408="Steel plate",Q5408="Concrete jacket"),"Steel plate or jacket",Q5408)</f>
        <v>Monitor</v>
      </c>
      <c r="S5408" s="5" t="str">
        <f aca="false">IF(O5408&lt;='Tree rules'!$C$4,IF(N5408&lt;='Tree rules'!$C$5,IF(P5408&lt;='Tree rules'!$C$7,"Monitor","Polymer laminate"),IF(P5408&lt;='Tree rules'!$C$8,"Seal cracks","Polymer laminate")),IF(O5408&lt;='Tree rules'!$C$6,IF(P5408&lt;='Tree rules'!$C$9,"Polymer laminate","Steel plate or jacket"),IF(L5408&lt;='Tree rules'!$C$10,"Steel plate or jacket","Polymer laminate")))</f>
        <v>Monitor</v>
      </c>
      <c r="T5408" s="5" t="str">
        <f aca="false">IF(S5408=R5408,"Yes","No")</f>
        <v>Yes</v>
      </c>
    </row>
    <row r="5409" customFormat="false" ht="15" hidden="false" customHeight="false" outlineLevel="0" collapsed="false">
      <c r="A5409" s="15" t="n">
        <v>7710</v>
      </c>
      <c r="B5409" s="16" t="n">
        <v>7.09511578101459</v>
      </c>
      <c r="C5409" s="15" t="n">
        <v>300</v>
      </c>
      <c r="D5409" s="15" t="n">
        <v>675</v>
      </c>
      <c r="E5409" s="15" t="n">
        <v>20</v>
      </c>
      <c r="F5409" s="16" t="n">
        <v>0.668068613203571</v>
      </c>
      <c r="G5409" s="17" t="s">
        <v>101</v>
      </c>
      <c r="H5409" s="18" t="n">
        <v>0.3</v>
      </c>
      <c r="I5409" s="18" t="n">
        <v>1.5</v>
      </c>
      <c r="J5409" s="19" t="n">
        <v>0.989626390145792</v>
      </c>
      <c r="K5409" s="19" t="n">
        <v>0.435118500727097</v>
      </c>
      <c r="L5409" s="16" t="n">
        <v>11.3159741323997</v>
      </c>
      <c r="M5409" s="19" t="n">
        <v>0.346973659915286</v>
      </c>
      <c r="N5409" s="19" t="n">
        <v>0.904845480217905</v>
      </c>
      <c r="O5409" s="19" t="n">
        <v>1.26913720963859</v>
      </c>
      <c r="P5409" s="19" t="n">
        <v>1.11981314529401</v>
      </c>
      <c r="Q5409" s="17" t="s">
        <v>104</v>
      </c>
      <c r="R5409" s="5" t="str">
        <f aca="false">IF(OR(Q5409="Steel plate",Q5409="Concrete jacket"),"Steel plate or jacket",Q5409)</f>
        <v>Steel plate or jacket</v>
      </c>
      <c r="S5409" s="5" t="str">
        <f aca="false">IF(O5409&lt;='Tree rules'!$C$4,IF(N5409&lt;='Tree rules'!$C$5,IF(P5409&lt;='Tree rules'!$C$7,"Monitor","Polymer laminate"),IF(P5409&lt;='Tree rules'!$C$8,"Seal cracks","Polymer laminate")),IF(O5409&lt;='Tree rules'!$C$6,IF(P5409&lt;='Tree rules'!$C$9,"Polymer laminate","Steel plate or jacket"),IF(L5409&lt;='Tree rules'!$C$10,"Steel plate or jacket","Polymer laminate")))</f>
        <v>Polymer laminate</v>
      </c>
      <c r="T5409" s="5" t="str">
        <f aca="false">IF(S5409=R5409,"Yes","No")</f>
        <v>No</v>
      </c>
    </row>
    <row r="5410" customFormat="false" ht="15" hidden="false" customHeight="false" outlineLevel="0" collapsed="false">
      <c r="A5410" s="15" t="n">
        <v>7714</v>
      </c>
      <c r="B5410" s="16" t="n">
        <v>6.83396212570124</v>
      </c>
      <c r="C5410" s="15" t="n">
        <v>300</v>
      </c>
      <c r="D5410" s="15" t="n">
        <v>650</v>
      </c>
      <c r="E5410" s="15" t="n">
        <v>25</v>
      </c>
      <c r="F5410" s="16" t="n">
        <v>0.665767979568698</v>
      </c>
      <c r="G5410" s="17" t="s">
        <v>101</v>
      </c>
      <c r="H5410" s="18" t="n">
        <v>0.3</v>
      </c>
      <c r="I5410" s="18" t="n">
        <v>1</v>
      </c>
      <c r="J5410" s="19" t="n">
        <v>0.952690473278353</v>
      </c>
      <c r="K5410" s="19" t="n">
        <v>0.553760756875424</v>
      </c>
      <c r="L5410" s="16" t="n">
        <v>11.3145068306312</v>
      </c>
      <c r="M5410" s="19" t="n">
        <v>0.934246784922084</v>
      </c>
      <c r="N5410" s="19" t="n">
        <v>0.534905923165843</v>
      </c>
      <c r="O5410" s="19" t="n">
        <v>0.952690473278353</v>
      </c>
      <c r="P5410" s="19" t="n">
        <v>0.389512398862286</v>
      </c>
      <c r="Q5410" s="17" t="s">
        <v>29</v>
      </c>
      <c r="R5410" s="5" t="str">
        <f aca="false">IF(OR(Q5410="Steel plate",Q5410="Concrete jacket"),"Steel plate or jacket",Q5410)</f>
        <v>Monitor</v>
      </c>
      <c r="S5410" s="5" t="str">
        <f aca="false">IF(O5410&lt;='Tree rules'!$C$4,IF(N5410&lt;='Tree rules'!$C$5,IF(P5410&lt;='Tree rules'!$C$7,"Monitor","Polymer laminate"),IF(P5410&lt;='Tree rules'!$C$8,"Seal cracks","Polymer laminate")),IF(O5410&lt;='Tree rules'!$C$6,IF(P5410&lt;='Tree rules'!$C$9,"Polymer laminate","Steel plate or jacket"),IF(L5410&lt;='Tree rules'!$C$10,"Steel plate or jacket","Polymer laminate")))</f>
        <v>Monitor</v>
      </c>
      <c r="T5410" s="5" t="str">
        <f aca="false">IF(S5410=R5410,"Yes","No")</f>
        <v>Yes</v>
      </c>
    </row>
    <row r="5411" customFormat="false" ht="15" hidden="false" customHeight="false" outlineLevel="0" collapsed="false">
      <c r="A5411" s="15" t="n">
        <v>7715</v>
      </c>
      <c r="B5411" s="16" t="n">
        <v>3.53650950520141</v>
      </c>
      <c r="C5411" s="15" t="n">
        <v>230</v>
      </c>
      <c r="D5411" s="15" t="n">
        <v>300</v>
      </c>
      <c r="E5411" s="15" t="n">
        <v>25</v>
      </c>
      <c r="F5411" s="16" t="n">
        <v>0.768324290280112</v>
      </c>
      <c r="G5411" s="17" t="s">
        <v>101</v>
      </c>
      <c r="H5411" s="18" t="n">
        <v>0.3</v>
      </c>
      <c r="I5411" s="18" t="n">
        <v>2</v>
      </c>
      <c r="J5411" s="19" t="n">
        <v>0.905435589687207</v>
      </c>
      <c r="K5411" s="19" t="n">
        <v>0.41046331246687</v>
      </c>
      <c r="L5411" s="16" t="n">
        <v>13.814490254693</v>
      </c>
      <c r="M5411" s="19" t="n">
        <v>0.569878477025226</v>
      </c>
      <c r="N5411" s="19" t="n">
        <v>1.002062758623</v>
      </c>
      <c r="O5411" s="19" t="n">
        <v>1.43922308800601</v>
      </c>
      <c r="P5411" s="19" t="n">
        <v>0.725452051802548</v>
      </c>
      <c r="Q5411" s="17" t="s">
        <v>31</v>
      </c>
      <c r="R5411" s="5" t="str">
        <f aca="false">IF(OR(Q5411="Steel plate",Q5411="Concrete jacket"),"Steel plate or jacket",Q5411)</f>
        <v>Polymer laminate</v>
      </c>
      <c r="S5411" s="5" t="str">
        <f aca="false">IF(O5411&lt;='Tree rules'!$C$4,IF(N5411&lt;='Tree rules'!$C$5,IF(P5411&lt;='Tree rules'!$C$7,"Monitor","Polymer laminate"),IF(P5411&lt;='Tree rules'!$C$8,"Seal cracks","Polymer laminate")),IF(O5411&lt;='Tree rules'!$C$6,IF(P5411&lt;='Tree rules'!$C$9,"Polymer laminate","Steel plate or jacket"),IF(L5411&lt;='Tree rules'!$C$10,"Steel plate or jacket","Polymer laminate")))</f>
        <v>Polymer laminate</v>
      </c>
      <c r="T5411" s="5" t="str">
        <f aca="false">IF(S5411=R5411,"Yes","No")</f>
        <v>Yes</v>
      </c>
    </row>
    <row r="5412" customFormat="false" ht="15" hidden="false" customHeight="false" outlineLevel="0" collapsed="false">
      <c r="A5412" s="15" t="n">
        <v>7716</v>
      </c>
      <c r="B5412" s="16" t="n">
        <v>3.59691437977426</v>
      </c>
      <c r="C5412" s="15" t="n">
        <v>230</v>
      </c>
      <c r="D5412" s="15" t="n">
        <v>325</v>
      </c>
      <c r="E5412" s="15" t="n">
        <v>25</v>
      </c>
      <c r="F5412" s="16" t="n">
        <v>0.939980971621069</v>
      </c>
      <c r="G5412" s="17" t="s">
        <v>103</v>
      </c>
      <c r="H5412" s="18" t="n">
        <v>0.2</v>
      </c>
      <c r="I5412" s="18" t="n">
        <v>2</v>
      </c>
      <c r="J5412" s="19" t="n">
        <v>0.874871516004646</v>
      </c>
      <c r="K5412" s="19" t="n">
        <v>0.42022497981943</v>
      </c>
      <c r="L5412" s="16" t="n">
        <v>12.8921662357501</v>
      </c>
      <c r="M5412" s="19" t="n">
        <v>0.355590333530422</v>
      </c>
      <c r="N5412" s="19" t="n">
        <v>1.59771706594634</v>
      </c>
      <c r="O5412" s="19" t="n">
        <v>1.38210016685165</v>
      </c>
      <c r="P5412" s="19" t="n">
        <v>1.23892109682058</v>
      </c>
      <c r="Q5412" s="17" t="s">
        <v>31</v>
      </c>
      <c r="R5412" s="5" t="str">
        <f aca="false">IF(OR(Q5412="Steel plate",Q5412="Concrete jacket"),"Steel plate or jacket",Q5412)</f>
        <v>Polymer laminate</v>
      </c>
      <c r="S5412" s="5" t="str">
        <f aca="false">IF(O5412&lt;='Tree rules'!$C$4,IF(N5412&lt;='Tree rules'!$C$5,IF(P5412&lt;='Tree rules'!$C$7,"Monitor","Polymer laminate"),IF(P5412&lt;='Tree rules'!$C$8,"Seal cracks","Polymer laminate")),IF(O5412&lt;='Tree rules'!$C$6,IF(P5412&lt;='Tree rules'!$C$9,"Polymer laminate","Steel plate or jacket"),IF(L5412&lt;='Tree rules'!$C$10,"Steel plate or jacket","Polymer laminate")))</f>
        <v>Steel plate or jacket</v>
      </c>
      <c r="T5412" s="5" t="str">
        <f aca="false">IF(S5412=R5412,"Yes","No")</f>
        <v>No</v>
      </c>
    </row>
    <row r="5413" customFormat="false" ht="15" hidden="false" customHeight="false" outlineLevel="0" collapsed="false">
      <c r="A5413" s="15" t="n">
        <v>7717</v>
      </c>
      <c r="B5413" s="16" t="n">
        <v>3.16479350738198</v>
      </c>
      <c r="C5413" s="15" t="n">
        <v>230</v>
      </c>
      <c r="D5413" s="15" t="n">
        <v>300</v>
      </c>
      <c r="E5413" s="15" t="n">
        <v>30</v>
      </c>
      <c r="F5413" s="16" t="n">
        <v>0.688332522525665</v>
      </c>
      <c r="G5413" s="17" t="s">
        <v>101</v>
      </c>
      <c r="H5413" s="18" t="n">
        <v>0.3</v>
      </c>
      <c r="I5413" s="18" t="n">
        <v>1</v>
      </c>
      <c r="J5413" s="19" t="n">
        <v>0.992800740472238</v>
      </c>
      <c r="K5413" s="19" t="n">
        <v>0.462155713761475</v>
      </c>
      <c r="L5413" s="16" t="n">
        <v>12.4598169581968</v>
      </c>
      <c r="M5413" s="19" t="n">
        <v>0.534199267944441</v>
      </c>
      <c r="N5413" s="19" t="n">
        <v>0.936517748014524</v>
      </c>
      <c r="O5413" s="19" t="n">
        <v>0.992800740472238</v>
      </c>
      <c r="P5413" s="19" t="n">
        <v>0.498354397793516</v>
      </c>
      <c r="Q5413" s="17" t="s">
        <v>29</v>
      </c>
      <c r="R5413" s="5" t="str">
        <f aca="false">IF(OR(Q5413="Steel plate",Q5413="Concrete jacket"),"Steel plate or jacket",Q5413)</f>
        <v>Monitor</v>
      </c>
      <c r="S5413" s="5" t="str">
        <f aca="false">IF(O5413&lt;='Tree rules'!$C$4,IF(N5413&lt;='Tree rules'!$C$5,IF(P5413&lt;='Tree rules'!$C$7,"Monitor","Polymer laminate"),IF(P5413&lt;='Tree rules'!$C$8,"Seal cracks","Polymer laminate")),IF(O5413&lt;='Tree rules'!$C$6,IF(P5413&lt;='Tree rules'!$C$9,"Polymer laminate","Steel plate or jacket"),IF(L5413&lt;='Tree rules'!$C$10,"Steel plate or jacket","Polymer laminate")))</f>
        <v>Monitor</v>
      </c>
      <c r="T5413" s="5" t="str">
        <f aca="false">IF(S5413=R5413,"Yes","No")</f>
        <v>Yes</v>
      </c>
    </row>
    <row r="5414" customFormat="false" ht="15" hidden="false" customHeight="false" outlineLevel="0" collapsed="false">
      <c r="A5414" s="15" t="n">
        <v>7719</v>
      </c>
      <c r="B5414" s="16" t="n">
        <v>5.72790545212069</v>
      </c>
      <c r="C5414" s="15" t="n">
        <v>300</v>
      </c>
      <c r="D5414" s="15" t="n">
        <v>550</v>
      </c>
      <c r="E5414" s="15" t="n">
        <v>30</v>
      </c>
      <c r="F5414" s="16" t="n">
        <v>0.664887334093078</v>
      </c>
      <c r="G5414" s="17" t="s">
        <v>101</v>
      </c>
      <c r="H5414" s="18" t="n">
        <v>0.3</v>
      </c>
      <c r="I5414" s="18" t="n">
        <v>1.5</v>
      </c>
      <c r="J5414" s="19" t="n">
        <v>0.98010751162026</v>
      </c>
      <c r="K5414" s="19" t="n">
        <v>0.439148105813662</v>
      </c>
      <c r="L5414" s="16" t="n">
        <v>11.3648917700807</v>
      </c>
      <c r="M5414" s="19" t="n">
        <v>0.312835157516993</v>
      </c>
      <c r="N5414" s="19" t="n">
        <v>0.876680484265073</v>
      </c>
      <c r="O5414" s="19" t="n">
        <v>1.2549550888195</v>
      </c>
      <c r="P5414" s="19" t="n">
        <v>1.04318679707116</v>
      </c>
      <c r="Q5414" s="17" t="s">
        <v>31</v>
      </c>
      <c r="R5414" s="5" t="str">
        <f aca="false">IF(OR(Q5414="Steel plate",Q5414="Concrete jacket"),"Steel plate or jacket",Q5414)</f>
        <v>Polymer laminate</v>
      </c>
      <c r="S5414" s="5" t="str">
        <f aca="false">IF(O5414&lt;='Tree rules'!$C$4,IF(N5414&lt;='Tree rules'!$C$5,IF(P5414&lt;='Tree rules'!$C$7,"Monitor","Polymer laminate"),IF(P5414&lt;='Tree rules'!$C$8,"Seal cracks","Polymer laminate")),IF(O5414&lt;='Tree rules'!$C$6,IF(P5414&lt;='Tree rules'!$C$9,"Polymer laminate","Steel plate or jacket"),IF(L5414&lt;='Tree rules'!$C$10,"Steel plate or jacket","Polymer laminate")))</f>
        <v>Polymer laminate</v>
      </c>
      <c r="T5414" s="5" t="str">
        <f aca="false">IF(S5414=R5414,"Yes","No")</f>
        <v>Yes</v>
      </c>
    </row>
    <row r="5415" customFormat="false" ht="15" hidden="false" customHeight="false" outlineLevel="0" collapsed="false">
      <c r="A5415" s="15" t="n">
        <v>7720</v>
      </c>
      <c r="B5415" s="16" t="n">
        <v>5.57688459220796</v>
      </c>
      <c r="C5415" s="15" t="n">
        <v>230</v>
      </c>
      <c r="D5415" s="15" t="n">
        <v>525</v>
      </c>
      <c r="E5415" s="15" t="n">
        <v>30</v>
      </c>
      <c r="F5415" s="16" t="n">
        <v>0.547504574284506</v>
      </c>
      <c r="G5415" s="17" t="s">
        <v>103</v>
      </c>
      <c r="H5415" s="18" t="n">
        <v>0.2</v>
      </c>
      <c r="I5415" s="18" t="n">
        <v>1.5</v>
      </c>
      <c r="J5415" s="19" t="n">
        <v>0.976721947301696</v>
      </c>
      <c r="K5415" s="19" t="n">
        <v>0.454709657272225</v>
      </c>
      <c r="L5415" s="16" t="n">
        <v>11.6427653282003</v>
      </c>
      <c r="M5415" s="19" t="n">
        <v>0.934211330091788</v>
      </c>
      <c r="N5415" s="19" t="n">
        <v>1.23743825303109</v>
      </c>
      <c r="O5415" s="19" t="n">
        <v>1.24302046999864</v>
      </c>
      <c r="P5415" s="19" t="n">
        <v>0.325690015056573</v>
      </c>
      <c r="Q5415" s="17" t="s">
        <v>31</v>
      </c>
      <c r="R5415" s="5" t="str">
        <f aca="false">IF(OR(Q5415="Steel plate",Q5415="Concrete jacket"),"Steel plate or jacket",Q5415)</f>
        <v>Polymer laminate</v>
      </c>
      <c r="S5415" s="5" t="str">
        <f aca="false">IF(O5415&lt;='Tree rules'!$C$4,IF(N5415&lt;='Tree rules'!$C$5,IF(P5415&lt;='Tree rules'!$C$7,"Monitor","Polymer laminate"),IF(P5415&lt;='Tree rules'!$C$8,"Seal cracks","Polymer laminate")),IF(O5415&lt;='Tree rules'!$C$6,IF(P5415&lt;='Tree rules'!$C$9,"Polymer laminate","Steel plate or jacket"),IF(L5415&lt;='Tree rules'!$C$10,"Steel plate or jacket","Polymer laminate")))</f>
        <v>Polymer laminate</v>
      </c>
      <c r="T5415" s="5" t="str">
        <f aca="false">IF(S5415=R5415,"Yes","No")</f>
        <v>Yes</v>
      </c>
    </row>
    <row r="5416" customFormat="false" ht="15" hidden="false" customHeight="false" outlineLevel="0" collapsed="false">
      <c r="A5416" s="15" t="n">
        <v>7721</v>
      </c>
      <c r="B5416" s="16" t="n">
        <v>4.075759339825</v>
      </c>
      <c r="C5416" s="15" t="n">
        <v>230</v>
      </c>
      <c r="D5416" s="15" t="n">
        <v>400</v>
      </c>
      <c r="E5416" s="15" t="n">
        <v>30</v>
      </c>
      <c r="F5416" s="16" t="n">
        <v>0.810628990734046</v>
      </c>
      <c r="G5416" s="17" t="s">
        <v>102</v>
      </c>
      <c r="H5416" s="18" t="n">
        <v>0.1</v>
      </c>
      <c r="I5416" s="18" t="n">
        <v>1</v>
      </c>
      <c r="J5416" s="19" t="n">
        <v>0.904483903991961</v>
      </c>
      <c r="K5416" s="19" t="n">
        <v>0.4125771202382</v>
      </c>
      <c r="L5416" s="16" t="n">
        <v>12.0942413644659</v>
      </c>
      <c r="M5416" s="19" t="n">
        <v>0.28175856615331</v>
      </c>
      <c r="N5416" s="19" t="n">
        <v>3.05664326448942</v>
      </c>
      <c r="O5416" s="19" t="n">
        <v>0.904483903991961</v>
      </c>
      <c r="P5416" s="19" t="n">
        <v>0.888995038674581</v>
      </c>
      <c r="Q5416" s="17" t="s">
        <v>30</v>
      </c>
      <c r="R5416" s="5" t="str">
        <f aca="false">IF(OR(Q5416="Steel plate",Q5416="Concrete jacket"),"Steel plate or jacket",Q5416)</f>
        <v>Seal cracks</v>
      </c>
      <c r="S5416" s="5" t="str">
        <f aca="false">IF(O5416&lt;='Tree rules'!$C$4,IF(N5416&lt;='Tree rules'!$C$5,IF(P5416&lt;='Tree rules'!$C$7,"Monitor","Polymer laminate"),IF(P5416&lt;='Tree rules'!$C$8,"Seal cracks","Polymer laminate")),IF(O5416&lt;='Tree rules'!$C$6,IF(P5416&lt;='Tree rules'!$C$9,"Polymer laminate","Steel plate or jacket"),IF(L5416&lt;='Tree rules'!$C$10,"Steel plate or jacket","Polymer laminate")))</f>
        <v>Seal cracks</v>
      </c>
      <c r="T5416" s="5" t="str">
        <f aca="false">IF(S5416=R5416,"Yes","No")</f>
        <v>Yes</v>
      </c>
    </row>
    <row r="5417" customFormat="false" ht="15" hidden="false" customHeight="false" outlineLevel="0" collapsed="false">
      <c r="A5417" s="15" t="n">
        <v>7722</v>
      </c>
      <c r="B5417" s="16" t="n">
        <v>3.71543793676022</v>
      </c>
      <c r="C5417" s="15" t="n">
        <v>230</v>
      </c>
      <c r="D5417" s="15" t="n">
        <v>325</v>
      </c>
      <c r="E5417" s="15" t="n">
        <v>25</v>
      </c>
      <c r="F5417" s="16" t="n">
        <v>0.739439918465071</v>
      </c>
      <c r="G5417" s="17" t="s">
        <v>102</v>
      </c>
      <c r="H5417" s="18" t="n">
        <v>0.1</v>
      </c>
      <c r="I5417" s="18" t="n">
        <v>1.5</v>
      </c>
      <c r="J5417" s="19" t="n">
        <v>0.9055580201141</v>
      </c>
      <c r="K5417" s="19" t="n">
        <v>0.499111785956882</v>
      </c>
      <c r="L5417" s="16" t="n">
        <v>13.9678117923317</v>
      </c>
      <c r="M5417" s="19" t="n">
        <v>0.282288425018131</v>
      </c>
      <c r="N5417" s="19" t="n">
        <v>3.33322488913918</v>
      </c>
      <c r="O5417" s="19" t="n">
        <v>1.13234968981779</v>
      </c>
      <c r="P5417" s="19" t="n">
        <v>1.12929841818318</v>
      </c>
      <c r="Q5417" s="17" t="s">
        <v>31</v>
      </c>
      <c r="R5417" s="5" t="str">
        <f aca="false">IF(OR(Q5417="Steel plate",Q5417="Concrete jacket"),"Steel plate or jacket",Q5417)</f>
        <v>Polymer laminate</v>
      </c>
      <c r="S5417" s="5" t="str">
        <f aca="false">IF(O5417&lt;='Tree rules'!$C$4,IF(N5417&lt;='Tree rules'!$C$5,IF(P5417&lt;='Tree rules'!$C$7,"Monitor","Polymer laminate"),IF(P5417&lt;='Tree rules'!$C$8,"Seal cracks","Polymer laminate")),IF(O5417&lt;='Tree rules'!$C$6,IF(P5417&lt;='Tree rules'!$C$9,"Polymer laminate","Steel plate or jacket"),IF(L5417&lt;='Tree rules'!$C$10,"Steel plate or jacket","Polymer laminate")))</f>
        <v>Polymer laminate</v>
      </c>
      <c r="T5417" s="5" t="str">
        <f aca="false">IF(S5417=R5417,"Yes","No")</f>
        <v>Yes</v>
      </c>
    </row>
    <row r="5418" customFormat="false" ht="15" hidden="false" customHeight="false" outlineLevel="0" collapsed="false">
      <c r="A5418" s="15" t="n">
        <v>7723</v>
      </c>
      <c r="B5418" s="16" t="n">
        <v>4.4111957331843</v>
      </c>
      <c r="C5418" s="15" t="n">
        <v>230</v>
      </c>
      <c r="D5418" s="15" t="n">
        <v>350</v>
      </c>
      <c r="E5418" s="15" t="n">
        <v>20</v>
      </c>
      <c r="F5418" s="16" t="n">
        <v>0.64278110559382</v>
      </c>
      <c r="G5418" s="17" t="s">
        <v>101</v>
      </c>
      <c r="H5418" s="18" t="n">
        <v>0.3</v>
      </c>
      <c r="I5418" s="18" t="n">
        <v>1</v>
      </c>
      <c r="J5418" s="19" t="n">
        <v>0.87035767231392</v>
      </c>
      <c r="K5418" s="19" t="n">
        <v>0.412461902316434</v>
      </c>
      <c r="L5418" s="16" t="n">
        <v>14.4156723306676</v>
      </c>
      <c r="M5418" s="19" t="n">
        <v>0.370999980059418</v>
      </c>
      <c r="N5418" s="19" t="n">
        <v>0.600491613125733</v>
      </c>
      <c r="O5418" s="19" t="n">
        <v>0.87035767231392</v>
      </c>
      <c r="P5418" s="19" t="n">
        <v>0.823558695091859</v>
      </c>
      <c r="Q5418" s="17" t="s">
        <v>29</v>
      </c>
      <c r="R5418" s="5" t="str">
        <f aca="false">IF(OR(Q5418="Steel plate",Q5418="Concrete jacket"),"Steel plate or jacket",Q5418)</f>
        <v>Monitor</v>
      </c>
      <c r="S5418" s="5" t="str">
        <f aca="false">IF(O5418&lt;='Tree rules'!$C$4,IF(N5418&lt;='Tree rules'!$C$5,IF(P5418&lt;='Tree rules'!$C$7,"Monitor","Polymer laminate"),IF(P5418&lt;='Tree rules'!$C$8,"Seal cracks","Polymer laminate")),IF(O5418&lt;='Tree rules'!$C$6,IF(P5418&lt;='Tree rules'!$C$9,"Polymer laminate","Steel plate or jacket"),IF(L5418&lt;='Tree rules'!$C$10,"Steel plate or jacket","Polymer laminate")))</f>
        <v>Monitor</v>
      </c>
      <c r="T5418" s="5" t="str">
        <f aca="false">IF(S5418=R5418,"Yes","No")</f>
        <v>Yes</v>
      </c>
    </row>
    <row r="5419" customFormat="false" ht="15" hidden="false" customHeight="false" outlineLevel="0" collapsed="false">
      <c r="A5419" s="15" t="n">
        <v>7724</v>
      </c>
      <c r="B5419" s="16" t="n">
        <v>3.16024761990421</v>
      </c>
      <c r="C5419" s="15" t="n">
        <v>300</v>
      </c>
      <c r="D5419" s="15" t="n">
        <v>300</v>
      </c>
      <c r="E5419" s="15" t="n">
        <v>20</v>
      </c>
      <c r="F5419" s="16" t="n">
        <v>0.736310778185108</v>
      </c>
      <c r="G5419" s="17" t="s">
        <v>103</v>
      </c>
      <c r="H5419" s="18" t="n">
        <v>0.2</v>
      </c>
      <c r="I5419" s="18" t="n">
        <v>2</v>
      </c>
      <c r="J5419" s="19" t="n">
        <v>0.933032247826653</v>
      </c>
      <c r="K5419" s="19" t="n">
        <v>0.618063332340373</v>
      </c>
      <c r="L5419" s="16" t="n">
        <v>12.3447172652508</v>
      </c>
      <c r="M5419" s="19" t="n">
        <v>0.2795746268638</v>
      </c>
      <c r="N5419" s="19" t="n">
        <v>1.40812077163564</v>
      </c>
      <c r="O5419" s="19" t="n">
        <v>1.28939147538054</v>
      </c>
      <c r="P5419" s="19" t="n">
        <v>1.45396362774112</v>
      </c>
      <c r="Q5419" s="17" t="s">
        <v>31</v>
      </c>
      <c r="R5419" s="5" t="str">
        <f aca="false">IF(OR(Q5419="Steel plate",Q5419="Concrete jacket"),"Steel plate or jacket",Q5419)</f>
        <v>Polymer laminate</v>
      </c>
      <c r="S5419" s="5" t="str">
        <f aca="false">IF(O5419&lt;='Tree rules'!$C$4,IF(N5419&lt;='Tree rules'!$C$5,IF(P5419&lt;='Tree rules'!$C$7,"Monitor","Polymer laminate"),IF(P5419&lt;='Tree rules'!$C$8,"Seal cracks","Polymer laminate")),IF(O5419&lt;='Tree rules'!$C$6,IF(P5419&lt;='Tree rules'!$C$9,"Polymer laminate","Steel plate or jacket"),IF(L5419&lt;='Tree rules'!$C$10,"Steel plate or jacket","Polymer laminate")))</f>
        <v>Steel plate or jacket</v>
      </c>
      <c r="T5419" s="5" t="str">
        <f aca="false">IF(S5419=R5419,"Yes","No")</f>
        <v>No</v>
      </c>
    </row>
    <row r="5420" customFormat="false" ht="15" hidden="false" customHeight="false" outlineLevel="0" collapsed="false">
      <c r="A5420" s="15" t="n">
        <v>7726</v>
      </c>
      <c r="B5420" s="16" t="n">
        <v>3.07937438346237</v>
      </c>
      <c r="C5420" s="15" t="n">
        <v>300</v>
      </c>
      <c r="D5420" s="15" t="n">
        <v>300</v>
      </c>
      <c r="E5420" s="15" t="n">
        <v>25</v>
      </c>
      <c r="F5420" s="16" t="n">
        <v>0.791582400904515</v>
      </c>
      <c r="G5420" s="17" t="s">
        <v>103</v>
      </c>
      <c r="H5420" s="18" t="n">
        <v>0.2</v>
      </c>
      <c r="I5420" s="18" t="n">
        <v>1</v>
      </c>
      <c r="J5420" s="19" t="n">
        <v>0.988880241615293</v>
      </c>
      <c r="K5420" s="19" t="n">
        <v>0.439664220163094</v>
      </c>
      <c r="L5420" s="16" t="n">
        <v>12.1235211947338</v>
      </c>
      <c r="M5420" s="19" t="n">
        <v>0.314098601348339</v>
      </c>
      <c r="N5420" s="19" t="n">
        <v>1.30626468347936</v>
      </c>
      <c r="O5420" s="19" t="n">
        <v>0.988880241615293</v>
      </c>
      <c r="P5420" s="19" t="n">
        <v>0.947214242261842</v>
      </c>
      <c r="Q5420" s="17" t="s">
        <v>31</v>
      </c>
      <c r="R5420" s="5" t="str">
        <f aca="false">IF(OR(Q5420="Steel plate",Q5420="Concrete jacket"),"Steel plate or jacket",Q5420)</f>
        <v>Polymer laminate</v>
      </c>
      <c r="S5420" s="5" t="str">
        <f aca="false">IF(O5420&lt;='Tree rules'!$C$4,IF(N5420&lt;='Tree rules'!$C$5,IF(P5420&lt;='Tree rules'!$C$7,"Monitor","Polymer laminate"),IF(P5420&lt;='Tree rules'!$C$8,"Seal cracks","Polymer laminate")),IF(O5420&lt;='Tree rules'!$C$6,IF(P5420&lt;='Tree rules'!$C$9,"Polymer laminate","Steel plate or jacket"),IF(L5420&lt;='Tree rules'!$C$10,"Steel plate or jacket","Polymer laminate")))</f>
        <v>Seal cracks</v>
      </c>
      <c r="T5420" s="5" t="str">
        <f aca="false">IF(S5420=R5420,"Yes","No")</f>
        <v>No</v>
      </c>
    </row>
    <row r="5421" customFormat="false" ht="15" hidden="false" customHeight="false" outlineLevel="0" collapsed="false">
      <c r="A5421" s="15" t="n">
        <v>7727</v>
      </c>
      <c r="B5421" s="16" t="n">
        <v>6.88430298478959</v>
      </c>
      <c r="C5421" s="15" t="n">
        <v>230</v>
      </c>
      <c r="D5421" s="15" t="n">
        <v>625</v>
      </c>
      <c r="E5421" s="15" t="n">
        <v>20</v>
      </c>
      <c r="F5421" s="16" t="n">
        <v>0.603925598347216</v>
      </c>
      <c r="G5421" s="17" t="s">
        <v>101</v>
      </c>
      <c r="H5421" s="18" t="n">
        <v>0.3</v>
      </c>
      <c r="I5421" s="18" t="n">
        <v>1</v>
      </c>
      <c r="J5421" s="19" t="n">
        <v>0.950230770828478</v>
      </c>
      <c r="K5421" s="19" t="n">
        <v>0.551285153732931</v>
      </c>
      <c r="L5421" s="16" t="n">
        <v>11.8899878839199</v>
      </c>
      <c r="M5421" s="19" t="n">
        <v>0.589784627448067</v>
      </c>
      <c r="N5421" s="19" t="n">
        <v>0.587104663938058</v>
      </c>
      <c r="O5421" s="19" t="n">
        <v>0.950230770828478</v>
      </c>
      <c r="P5421" s="19" t="n">
        <v>0.605595415176126</v>
      </c>
      <c r="Q5421" s="17" t="s">
        <v>29</v>
      </c>
      <c r="R5421" s="5" t="str">
        <f aca="false">IF(OR(Q5421="Steel plate",Q5421="Concrete jacket"),"Steel plate or jacket",Q5421)</f>
        <v>Monitor</v>
      </c>
      <c r="S5421" s="5" t="str">
        <f aca="false">IF(O5421&lt;='Tree rules'!$C$4,IF(N5421&lt;='Tree rules'!$C$5,IF(P5421&lt;='Tree rules'!$C$7,"Monitor","Polymer laminate"),IF(P5421&lt;='Tree rules'!$C$8,"Seal cracks","Polymer laminate")),IF(O5421&lt;='Tree rules'!$C$6,IF(P5421&lt;='Tree rules'!$C$9,"Polymer laminate","Steel plate or jacket"),IF(L5421&lt;='Tree rules'!$C$10,"Steel plate or jacket","Polymer laminate")))</f>
        <v>Monitor</v>
      </c>
      <c r="T5421" s="5" t="str">
        <f aca="false">IF(S5421=R5421,"Yes","No")</f>
        <v>Yes</v>
      </c>
    </row>
    <row r="5422" customFormat="false" ht="15" hidden="false" customHeight="false" outlineLevel="0" collapsed="false">
      <c r="A5422" s="15" t="n">
        <v>7728</v>
      </c>
      <c r="B5422" s="16" t="n">
        <v>3.15016086613538</v>
      </c>
      <c r="C5422" s="15" t="n">
        <v>300</v>
      </c>
      <c r="D5422" s="15" t="n">
        <v>300</v>
      </c>
      <c r="E5422" s="15" t="n">
        <v>30</v>
      </c>
      <c r="F5422" s="16" t="n">
        <v>1.05544320120602</v>
      </c>
      <c r="G5422" s="17" t="s">
        <v>103</v>
      </c>
      <c r="H5422" s="18" t="n">
        <v>0.2</v>
      </c>
      <c r="I5422" s="18" t="n">
        <v>2</v>
      </c>
      <c r="J5422" s="19" t="n">
        <v>0.854749497047117</v>
      </c>
      <c r="K5422" s="19" t="n">
        <v>0.589055852218397</v>
      </c>
      <c r="L5422" s="16" t="n">
        <v>12.4022081343913</v>
      </c>
      <c r="M5422" s="19" t="n">
        <v>0.340463895748788</v>
      </c>
      <c r="N5422" s="19" t="n">
        <v>1.41109356919553</v>
      </c>
      <c r="O5422" s="19" t="n">
        <v>1.2060038006779</v>
      </c>
      <c r="P5422" s="19" t="n">
        <v>1.26266284293219</v>
      </c>
      <c r="Q5422" s="17" t="s">
        <v>31</v>
      </c>
      <c r="R5422" s="5" t="str">
        <f aca="false">IF(OR(Q5422="Steel plate",Q5422="Concrete jacket"),"Steel plate or jacket",Q5422)</f>
        <v>Polymer laminate</v>
      </c>
      <c r="S5422" s="5" t="str">
        <f aca="false">IF(O5422&lt;='Tree rules'!$C$4,IF(N5422&lt;='Tree rules'!$C$5,IF(P5422&lt;='Tree rules'!$C$7,"Monitor","Polymer laminate"),IF(P5422&lt;='Tree rules'!$C$8,"Seal cracks","Polymer laminate")),IF(O5422&lt;='Tree rules'!$C$6,IF(P5422&lt;='Tree rules'!$C$9,"Polymer laminate","Steel plate or jacket"),IF(L5422&lt;='Tree rules'!$C$10,"Steel plate or jacket","Polymer laminate")))</f>
        <v>Steel plate or jacket</v>
      </c>
      <c r="T5422" s="5" t="str">
        <f aca="false">IF(S5422=R5422,"Yes","No")</f>
        <v>No</v>
      </c>
    </row>
    <row r="5423" customFormat="false" ht="15" hidden="false" customHeight="false" outlineLevel="0" collapsed="false">
      <c r="A5423" s="15" t="n">
        <v>7729</v>
      </c>
      <c r="B5423" s="16" t="n">
        <v>5.94188391656466</v>
      </c>
      <c r="C5423" s="15" t="n">
        <v>300</v>
      </c>
      <c r="D5423" s="15" t="n">
        <v>550</v>
      </c>
      <c r="E5423" s="15" t="n">
        <v>20</v>
      </c>
      <c r="F5423" s="16" t="n">
        <v>0.531909867274462</v>
      </c>
      <c r="G5423" s="17" t="s">
        <v>103</v>
      </c>
      <c r="H5423" s="18" t="n">
        <v>0.2</v>
      </c>
      <c r="I5423" s="18" t="n">
        <v>1.5</v>
      </c>
      <c r="J5423" s="19" t="n">
        <v>0.889018612860214</v>
      </c>
      <c r="K5423" s="19" t="n">
        <v>0.455189198349485</v>
      </c>
      <c r="L5423" s="16" t="n">
        <v>11.7894522154061</v>
      </c>
      <c r="M5423" s="19" t="n">
        <v>0.93135831035794</v>
      </c>
      <c r="N5423" s="19" t="n">
        <v>1.0799091588186</v>
      </c>
      <c r="O5423" s="19" t="n">
        <v>1.13119208443752</v>
      </c>
      <c r="P5423" s="19" t="n">
        <v>0.348819626241267</v>
      </c>
      <c r="Q5423" s="17" t="s">
        <v>31</v>
      </c>
      <c r="R5423" s="5" t="str">
        <f aca="false">IF(OR(Q5423="Steel plate",Q5423="Concrete jacket"),"Steel plate or jacket",Q5423)</f>
        <v>Polymer laminate</v>
      </c>
      <c r="S5423" s="5" t="str">
        <f aca="false">IF(O5423&lt;='Tree rules'!$C$4,IF(N5423&lt;='Tree rules'!$C$5,IF(P5423&lt;='Tree rules'!$C$7,"Monitor","Polymer laminate"),IF(P5423&lt;='Tree rules'!$C$8,"Seal cracks","Polymer laminate")),IF(O5423&lt;='Tree rules'!$C$6,IF(P5423&lt;='Tree rules'!$C$9,"Polymer laminate","Steel plate or jacket"),IF(L5423&lt;='Tree rules'!$C$10,"Steel plate or jacket","Polymer laminate")))</f>
        <v>Polymer laminate</v>
      </c>
      <c r="T5423" s="5" t="str">
        <f aca="false">IF(S5423=R5423,"Yes","No")</f>
        <v>Yes</v>
      </c>
    </row>
    <row r="5424" customFormat="false" ht="15" hidden="false" customHeight="false" outlineLevel="0" collapsed="false">
      <c r="A5424" s="15" t="n">
        <v>7730</v>
      </c>
      <c r="B5424" s="16" t="n">
        <v>3.93794048644815</v>
      </c>
      <c r="C5424" s="15" t="n">
        <v>300</v>
      </c>
      <c r="D5424" s="15" t="n">
        <v>350</v>
      </c>
      <c r="E5424" s="15" t="n">
        <v>20</v>
      </c>
      <c r="F5424" s="16" t="n">
        <v>0.661387927071535</v>
      </c>
      <c r="G5424" s="17" t="s">
        <v>101</v>
      </c>
      <c r="H5424" s="18" t="n">
        <v>0.3</v>
      </c>
      <c r="I5424" s="18" t="n">
        <v>2</v>
      </c>
      <c r="J5424" s="19" t="n">
        <v>0.958580054865186</v>
      </c>
      <c r="K5424" s="19" t="n">
        <v>0.432132118511868</v>
      </c>
      <c r="L5424" s="16" t="n">
        <v>12.9537516001584</v>
      </c>
      <c r="M5424" s="19" t="n">
        <v>0.338486184827028</v>
      </c>
      <c r="N5424" s="19" t="n">
        <v>1.31038841489216</v>
      </c>
      <c r="O5424" s="19" t="n">
        <v>1.50292687985826</v>
      </c>
      <c r="P5424" s="19" t="n">
        <v>1.20290727333755</v>
      </c>
      <c r="Q5424" s="17" t="s">
        <v>31</v>
      </c>
      <c r="R5424" s="5" t="str">
        <f aca="false">IF(OR(Q5424="Steel plate",Q5424="Concrete jacket"),"Steel plate or jacket",Q5424)</f>
        <v>Polymer laminate</v>
      </c>
      <c r="S5424" s="5" t="str">
        <f aca="false">IF(O5424&lt;='Tree rules'!$C$4,IF(N5424&lt;='Tree rules'!$C$5,IF(P5424&lt;='Tree rules'!$C$7,"Monitor","Polymer laminate"),IF(P5424&lt;='Tree rules'!$C$8,"Seal cracks","Polymer laminate")),IF(O5424&lt;='Tree rules'!$C$6,IF(P5424&lt;='Tree rules'!$C$9,"Polymer laminate","Steel plate or jacket"),IF(L5424&lt;='Tree rules'!$C$10,"Steel plate or jacket","Polymer laminate")))</f>
        <v>Steel plate or jacket</v>
      </c>
      <c r="T5424" s="5" t="str">
        <f aca="false">IF(S5424=R5424,"Yes","No")</f>
        <v>No</v>
      </c>
    </row>
    <row r="5425" customFormat="false" ht="15" hidden="false" customHeight="false" outlineLevel="0" collapsed="false">
      <c r="A5425" s="15" t="n">
        <v>7731</v>
      </c>
      <c r="B5425" s="16" t="n">
        <v>6.68639611386912</v>
      </c>
      <c r="C5425" s="15" t="n">
        <v>300</v>
      </c>
      <c r="D5425" s="15" t="n">
        <v>625</v>
      </c>
      <c r="E5425" s="15" t="n">
        <v>30</v>
      </c>
      <c r="F5425" s="16" t="n">
        <v>0.725960174139756</v>
      </c>
      <c r="G5425" s="17" t="s">
        <v>103</v>
      </c>
      <c r="H5425" s="18" t="n">
        <v>0.2</v>
      </c>
      <c r="I5425" s="18" t="n">
        <v>2</v>
      </c>
      <c r="J5425" s="19" t="n">
        <v>0.873630717765612</v>
      </c>
      <c r="K5425" s="19" t="n">
        <v>0.452121472071228</v>
      </c>
      <c r="L5425" s="16" t="n">
        <v>11.5882081696172</v>
      </c>
      <c r="M5425" s="19" t="n">
        <v>0.901315783771553</v>
      </c>
      <c r="N5425" s="19" t="n">
        <v>1.37933329917767</v>
      </c>
      <c r="O5425" s="19" t="n">
        <v>1.35227422936839</v>
      </c>
      <c r="P5425" s="19" t="n">
        <v>0.447516282888447</v>
      </c>
      <c r="Q5425" s="17" t="s">
        <v>31</v>
      </c>
      <c r="R5425" s="5" t="str">
        <f aca="false">IF(OR(Q5425="Steel plate",Q5425="Concrete jacket"),"Steel plate or jacket",Q5425)</f>
        <v>Polymer laminate</v>
      </c>
      <c r="S5425" s="5" t="str">
        <f aca="false">IF(O5425&lt;='Tree rules'!$C$4,IF(N5425&lt;='Tree rules'!$C$5,IF(P5425&lt;='Tree rules'!$C$7,"Monitor","Polymer laminate"),IF(P5425&lt;='Tree rules'!$C$8,"Seal cracks","Polymer laminate")),IF(O5425&lt;='Tree rules'!$C$6,IF(P5425&lt;='Tree rules'!$C$9,"Polymer laminate","Steel plate or jacket"),IF(L5425&lt;='Tree rules'!$C$10,"Steel plate or jacket","Polymer laminate")))</f>
        <v>Steel plate or jacket</v>
      </c>
      <c r="T5425" s="5" t="str">
        <f aca="false">IF(S5425=R5425,"Yes","No")</f>
        <v>No</v>
      </c>
    </row>
    <row r="5426" customFormat="false" ht="15" hidden="false" customHeight="false" outlineLevel="0" collapsed="false">
      <c r="A5426" s="15" t="n">
        <v>7732</v>
      </c>
      <c r="B5426" s="16" t="n">
        <v>3.32644014950973</v>
      </c>
      <c r="C5426" s="15" t="n">
        <v>230</v>
      </c>
      <c r="D5426" s="15" t="n">
        <v>300</v>
      </c>
      <c r="E5426" s="15" t="n">
        <v>20</v>
      </c>
      <c r="F5426" s="16" t="n">
        <v>0.688332522525665</v>
      </c>
      <c r="G5426" s="17" t="s">
        <v>101</v>
      </c>
      <c r="H5426" s="18" t="n">
        <v>0.3</v>
      </c>
      <c r="I5426" s="18" t="n">
        <v>1.5</v>
      </c>
      <c r="J5426" s="19" t="n">
        <v>0.970501468774252</v>
      </c>
      <c r="K5426" s="19" t="n">
        <v>0.455723177261975</v>
      </c>
      <c r="L5426" s="16" t="n">
        <v>13.0962210610619</v>
      </c>
      <c r="M5426" s="19" t="n">
        <v>0.515132964991555</v>
      </c>
      <c r="N5426" s="19" t="n">
        <v>1.16078558541777</v>
      </c>
      <c r="O5426" s="19" t="n">
        <v>1.23461219671777</v>
      </c>
      <c r="P5426" s="19" t="n">
        <v>0.69757340054458</v>
      </c>
      <c r="Q5426" s="17" t="s">
        <v>31</v>
      </c>
      <c r="R5426" s="5" t="str">
        <f aca="false">IF(OR(Q5426="Steel plate",Q5426="Concrete jacket"),"Steel plate or jacket",Q5426)</f>
        <v>Polymer laminate</v>
      </c>
      <c r="S5426" s="5" t="str">
        <f aca="false">IF(O5426&lt;='Tree rules'!$C$4,IF(N5426&lt;='Tree rules'!$C$5,IF(P5426&lt;='Tree rules'!$C$7,"Monitor","Polymer laminate"),IF(P5426&lt;='Tree rules'!$C$8,"Seal cracks","Polymer laminate")),IF(O5426&lt;='Tree rules'!$C$6,IF(P5426&lt;='Tree rules'!$C$9,"Polymer laminate","Steel plate or jacket"),IF(L5426&lt;='Tree rules'!$C$10,"Steel plate or jacket","Polymer laminate")))</f>
        <v>Polymer laminate</v>
      </c>
      <c r="T5426" s="5" t="str">
        <f aca="false">IF(S5426=R5426,"Yes","No")</f>
        <v>Yes</v>
      </c>
    </row>
    <row r="5427" customFormat="false" ht="15" hidden="false" customHeight="false" outlineLevel="0" collapsed="false">
      <c r="A5427" s="15" t="n">
        <v>7733</v>
      </c>
      <c r="B5427" s="16" t="n">
        <v>5.92058431799013</v>
      </c>
      <c r="C5427" s="15" t="n">
        <v>300</v>
      </c>
      <c r="D5427" s="15" t="n">
        <v>575</v>
      </c>
      <c r="E5427" s="15" t="n">
        <v>20</v>
      </c>
      <c r="F5427" s="16" t="n">
        <v>0.596127638252333</v>
      </c>
      <c r="G5427" s="17" t="s">
        <v>101</v>
      </c>
      <c r="H5427" s="18" t="n">
        <v>0.3</v>
      </c>
      <c r="I5427" s="18" t="n">
        <v>1</v>
      </c>
      <c r="J5427" s="19" t="n">
        <v>0.96481821390207</v>
      </c>
      <c r="K5427" s="19" t="n">
        <v>0.529541835462152</v>
      </c>
      <c r="L5427" s="16" t="n">
        <v>11.2345053472298</v>
      </c>
      <c r="M5427" s="19" t="n">
        <v>0.930589020882071</v>
      </c>
      <c r="N5427" s="19" t="n">
        <v>0.699694503352184</v>
      </c>
      <c r="O5427" s="19" t="n">
        <v>0.96481821390207</v>
      </c>
      <c r="P5427" s="19" t="n">
        <v>0.364850696608135</v>
      </c>
      <c r="Q5427" s="17" t="s">
        <v>29</v>
      </c>
      <c r="R5427" s="5" t="str">
        <f aca="false">IF(OR(Q5427="Steel plate",Q5427="Concrete jacket"),"Steel plate or jacket",Q5427)</f>
        <v>Monitor</v>
      </c>
      <c r="S5427" s="5" t="str">
        <f aca="false">IF(O5427&lt;='Tree rules'!$C$4,IF(N5427&lt;='Tree rules'!$C$5,IF(P5427&lt;='Tree rules'!$C$7,"Monitor","Polymer laminate"),IF(P5427&lt;='Tree rules'!$C$8,"Seal cracks","Polymer laminate")),IF(O5427&lt;='Tree rules'!$C$6,IF(P5427&lt;='Tree rules'!$C$9,"Polymer laminate","Steel plate or jacket"),IF(L5427&lt;='Tree rules'!$C$10,"Steel plate or jacket","Polymer laminate")))</f>
        <v>Monitor</v>
      </c>
      <c r="T5427" s="5" t="str">
        <f aca="false">IF(S5427=R5427,"Yes","No")</f>
        <v>Yes</v>
      </c>
    </row>
    <row r="5428" customFormat="false" ht="15" hidden="false" customHeight="false" outlineLevel="0" collapsed="false">
      <c r="A5428" s="15" t="n">
        <v>7736</v>
      </c>
      <c r="B5428" s="16" t="n">
        <v>4.46288094174082</v>
      </c>
      <c r="C5428" s="15" t="n">
        <v>300</v>
      </c>
      <c r="D5428" s="15" t="n">
        <v>400</v>
      </c>
      <c r="E5428" s="15" t="n">
        <v>30</v>
      </c>
      <c r="F5428" s="16" t="n">
        <v>0.757295404255167</v>
      </c>
      <c r="G5428" s="17" t="s">
        <v>103</v>
      </c>
      <c r="H5428" s="18" t="n">
        <v>0.2</v>
      </c>
      <c r="I5428" s="18" t="n">
        <v>1</v>
      </c>
      <c r="J5428" s="19" t="n">
        <v>0.859351422108701</v>
      </c>
      <c r="K5428" s="19" t="n">
        <v>0.530756245952376</v>
      </c>
      <c r="L5428" s="16" t="n">
        <v>12.6070083100023</v>
      </c>
      <c r="M5428" s="19" t="n">
        <v>0.8001265264521</v>
      </c>
      <c r="N5428" s="19" t="n">
        <v>0.882840382272798</v>
      </c>
      <c r="O5428" s="19" t="n">
        <v>0.859351422108701</v>
      </c>
      <c r="P5428" s="19" t="n">
        <v>0.409039443999323</v>
      </c>
      <c r="Q5428" s="17" t="s">
        <v>29</v>
      </c>
      <c r="R5428" s="5" t="str">
        <f aca="false">IF(OR(Q5428="Steel plate",Q5428="Concrete jacket"),"Steel plate or jacket",Q5428)</f>
        <v>Monitor</v>
      </c>
      <c r="S5428" s="5" t="str">
        <f aca="false">IF(O5428&lt;='Tree rules'!$C$4,IF(N5428&lt;='Tree rules'!$C$5,IF(P5428&lt;='Tree rules'!$C$7,"Monitor","Polymer laminate"),IF(P5428&lt;='Tree rules'!$C$8,"Seal cracks","Polymer laminate")),IF(O5428&lt;='Tree rules'!$C$6,IF(P5428&lt;='Tree rules'!$C$9,"Polymer laminate","Steel plate or jacket"),IF(L5428&lt;='Tree rules'!$C$10,"Steel plate or jacket","Polymer laminate")))</f>
        <v>Monitor</v>
      </c>
      <c r="T5428" s="5" t="str">
        <f aca="false">IF(S5428=R5428,"Yes","No")</f>
        <v>Yes</v>
      </c>
    </row>
    <row r="5429" customFormat="false" ht="15" hidden="false" customHeight="false" outlineLevel="0" collapsed="false">
      <c r="A5429" s="15" t="n">
        <v>7737</v>
      </c>
      <c r="B5429" s="16" t="n">
        <v>5.04615861869009</v>
      </c>
      <c r="C5429" s="15" t="n">
        <v>230</v>
      </c>
      <c r="D5429" s="15" t="n">
        <v>400</v>
      </c>
      <c r="E5429" s="15" t="n">
        <v>30</v>
      </c>
      <c r="F5429" s="16" t="n">
        <v>0.740832460684402</v>
      </c>
      <c r="G5429" s="17" t="s">
        <v>101</v>
      </c>
      <c r="H5429" s="18" t="n">
        <v>0.3</v>
      </c>
      <c r="I5429" s="18" t="n">
        <v>1</v>
      </c>
      <c r="J5429" s="19" t="n">
        <v>0.888180221825515</v>
      </c>
      <c r="K5429" s="19" t="n">
        <v>0.494181879928676</v>
      </c>
      <c r="L5429" s="16" t="n">
        <v>14.2546853635313</v>
      </c>
      <c r="M5429" s="19" t="n">
        <v>0.927739026517717</v>
      </c>
      <c r="N5429" s="19" t="n">
        <v>0.59184725814142</v>
      </c>
      <c r="O5429" s="19" t="n">
        <v>0.888180221825515</v>
      </c>
      <c r="P5429" s="19" t="n">
        <v>0.395290912476665</v>
      </c>
      <c r="Q5429" s="17" t="s">
        <v>29</v>
      </c>
      <c r="R5429" s="5" t="str">
        <f aca="false">IF(OR(Q5429="Steel plate",Q5429="Concrete jacket"),"Steel plate or jacket",Q5429)</f>
        <v>Monitor</v>
      </c>
      <c r="S5429" s="5" t="str">
        <f aca="false">IF(O5429&lt;='Tree rules'!$C$4,IF(N5429&lt;='Tree rules'!$C$5,IF(P5429&lt;='Tree rules'!$C$7,"Monitor","Polymer laminate"),IF(P5429&lt;='Tree rules'!$C$8,"Seal cracks","Polymer laminate")),IF(O5429&lt;='Tree rules'!$C$6,IF(P5429&lt;='Tree rules'!$C$9,"Polymer laminate","Steel plate or jacket"),IF(L5429&lt;='Tree rules'!$C$10,"Steel plate or jacket","Polymer laminate")))</f>
        <v>Monitor</v>
      </c>
      <c r="T5429" s="5" t="str">
        <f aca="false">IF(S5429=R5429,"Yes","No")</f>
        <v>Yes</v>
      </c>
    </row>
    <row r="5430" customFormat="false" ht="15" hidden="false" customHeight="false" outlineLevel="0" collapsed="false">
      <c r="A5430" s="15" t="n">
        <v>7738</v>
      </c>
      <c r="B5430" s="16" t="n">
        <v>6.79092693001103</v>
      </c>
      <c r="C5430" s="15" t="n">
        <v>230</v>
      </c>
      <c r="D5430" s="15" t="n">
        <v>675</v>
      </c>
      <c r="E5430" s="15" t="n">
        <v>30</v>
      </c>
      <c r="F5430" s="16" t="n">
        <v>0.653545382481754</v>
      </c>
      <c r="G5430" s="17" t="s">
        <v>101</v>
      </c>
      <c r="H5430" s="18" t="n">
        <v>0.3</v>
      </c>
      <c r="I5430" s="18" t="n">
        <v>2</v>
      </c>
      <c r="J5430" s="19" t="n">
        <v>0.975637422551709</v>
      </c>
      <c r="K5430" s="19" t="n">
        <v>0.588205379449798</v>
      </c>
      <c r="L5430" s="16" t="n">
        <v>10.8308244497784</v>
      </c>
      <c r="M5430" s="19" t="n">
        <v>0.450753223746853</v>
      </c>
      <c r="N5430" s="19" t="n">
        <v>0.998893261633289</v>
      </c>
      <c r="O5430" s="19" t="n">
        <v>1.37739966476597</v>
      </c>
      <c r="P5430" s="19" t="n">
        <v>0.841341576392625</v>
      </c>
      <c r="Q5430" s="17" t="s">
        <v>104</v>
      </c>
      <c r="R5430" s="5" t="str">
        <f aca="false">IF(OR(Q5430="Steel plate",Q5430="Concrete jacket"),"Steel plate or jacket",Q5430)</f>
        <v>Steel plate or jacket</v>
      </c>
      <c r="S5430" s="5" t="str">
        <f aca="false">IF(O5430&lt;='Tree rules'!$C$4,IF(N5430&lt;='Tree rules'!$C$5,IF(P5430&lt;='Tree rules'!$C$7,"Monitor","Polymer laminate"),IF(P5430&lt;='Tree rules'!$C$8,"Seal cracks","Polymer laminate")),IF(O5430&lt;='Tree rules'!$C$6,IF(P5430&lt;='Tree rules'!$C$9,"Polymer laminate","Steel plate or jacket"),IF(L5430&lt;='Tree rules'!$C$10,"Steel plate or jacket","Polymer laminate")))</f>
        <v>Steel plate or jacket</v>
      </c>
      <c r="T5430" s="5" t="str">
        <f aca="false">IF(S5430=R5430,"Yes","No")</f>
        <v>Yes</v>
      </c>
    </row>
    <row r="5431" customFormat="false" ht="15" hidden="false" customHeight="false" outlineLevel="0" collapsed="false">
      <c r="A5431" s="15" t="n">
        <v>7739</v>
      </c>
      <c r="B5431" s="16" t="n">
        <v>6.17049864349778</v>
      </c>
      <c r="C5431" s="15" t="n">
        <v>300</v>
      </c>
      <c r="D5431" s="15" t="n">
        <v>550</v>
      </c>
      <c r="E5431" s="15" t="n">
        <v>25</v>
      </c>
      <c r="F5431" s="16" t="n">
        <v>0.625815269639401</v>
      </c>
      <c r="G5431" s="17" t="s">
        <v>101</v>
      </c>
      <c r="H5431" s="18" t="n">
        <v>0.3</v>
      </c>
      <c r="I5431" s="18" t="n">
        <v>1</v>
      </c>
      <c r="J5431" s="19" t="n">
        <v>0.891560135341902</v>
      </c>
      <c r="K5431" s="19" t="n">
        <v>0.546506482349402</v>
      </c>
      <c r="L5431" s="16" t="n">
        <v>12.2918299671271</v>
      </c>
      <c r="M5431" s="19" t="n">
        <v>0.907433482797162</v>
      </c>
      <c r="N5431" s="19" t="n">
        <v>0.658302738174234</v>
      </c>
      <c r="O5431" s="19" t="n">
        <v>0.891560135341902</v>
      </c>
      <c r="P5431" s="19" t="n">
        <v>0.370711636985122</v>
      </c>
      <c r="Q5431" s="17" t="s">
        <v>29</v>
      </c>
      <c r="R5431" s="5" t="str">
        <f aca="false">IF(OR(Q5431="Steel plate",Q5431="Concrete jacket"),"Steel plate or jacket",Q5431)</f>
        <v>Monitor</v>
      </c>
      <c r="S5431" s="5" t="str">
        <f aca="false">IF(O5431&lt;='Tree rules'!$C$4,IF(N5431&lt;='Tree rules'!$C$5,IF(P5431&lt;='Tree rules'!$C$7,"Monitor","Polymer laminate"),IF(P5431&lt;='Tree rules'!$C$8,"Seal cracks","Polymer laminate")),IF(O5431&lt;='Tree rules'!$C$6,IF(P5431&lt;='Tree rules'!$C$9,"Polymer laminate","Steel plate or jacket"),IF(L5431&lt;='Tree rules'!$C$10,"Steel plate or jacket","Polymer laminate")))</f>
        <v>Monitor</v>
      </c>
      <c r="T5431" s="5" t="str">
        <f aca="false">IF(S5431=R5431,"Yes","No")</f>
        <v>Yes</v>
      </c>
    </row>
    <row r="5432" customFormat="false" ht="15" hidden="false" customHeight="false" outlineLevel="0" collapsed="false">
      <c r="A5432" s="15" t="n">
        <v>7742</v>
      </c>
      <c r="B5432" s="16" t="n">
        <v>4.52543819932771</v>
      </c>
      <c r="C5432" s="15" t="n">
        <v>300</v>
      </c>
      <c r="D5432" s="15" t="n">
        <v>375</v>
      </c>
      <c r="E5432" s="15" t="n">
        <v>30</v>
      </c>
      <c r="F5432" s="16" t="n">
        <v>0.671280481536281</v>
      </c>
      <c r="G5432" s="17" t="s">
        <v>102</v>
      </c>
      <c r="H5432" s="18" t="n">
        <v>0.1</v>
      </c>
      <c r="I5432" s="18" t="n">
        <v>1</v>
      </c>
      <c r="J5432" s="19" t="n">
        <v>0.923722138754746</v>
      </c>
      <c r="K5432" s="19" t="n">
        <v>0.512045190069779</v>
      </c>
      <c r="L5432" s="16" t="n">
        <v>14.5046096132298</v>
      </c>
      <c r="M5432" s="19" t="n">
        <v>0.320543843855765</v>
      </c>
      <c r="N5432" s="19" t="n">
        <v>3.64848198647406</v>
      </c>
      <c r="O5432" s="19" t="n">
        <v>0.923722138754746</v>
      </c>
      <c r="P5432" s="19" t="n">
        <v>0.868663854449261</v>
      </c>
      <c r="Q5432" s="17" t="s">
        <v>30</v>
      </c>
      <c r="R5432" s="5" t="str">
        <f aca="false">IF(OR(Q5432="Steel plate",Q5432="Concrete jacket"),"Steel plate or jacket",Q5432)</f>
        <v>Seal cracks</v>
      </c>
      <c r="S5432" s="5" t="str">
        <f aca="false">IF(O5432&lt;='Tree rules'!$C$4,IF(N5432&lt;='Tree rules'!$C$5,IF(P5432&lt;='Tree rules'!$C$7,"Monitor","Polymer laminate"),IF(P5432&lt;='Tree rules'!$C$8,"Seal cracks","Polymer laminate")),IF(O5432&lt;='Tree rules'!$C$6,IF(P5432&lt;='Tree rules'!$C$9,"Polymer laminate","Steel plate or jacket"),IF(L5432&lt;='Tree rules'!$C$10,"Steel plate or jacket","Polymer laminate")))</f>
        <v>Seal cracks</v>
      </c>
      <c r="T5432" s="5" t="str">
        <f aca="false">IF(S5432=R5432,"Yes","No")</f>
        <v>Yes</v>
      </c>
    </row>
    <row r="5433" customFormat="false" ht="15" hidden="false" customHeight="false" outlineLevel="0" collapsed="false">
      <c r="A5433" s="15" t="n">
        <v>7745</v>
      </c>
      <c r="B5433" s="16" t="n">
        <v>3.91309438482413</v>
      </c>
      <c r="C5433" s="15" t="n">
        <v>230</v>
      </c>
      <c r="D5433" s="15" t="n">
        <v>375</v>
      </c>
      <c r="E5433" s="15" t="n">
        <v>30</v>
      </c>
      <c r="F5433" s="16" t="n">
        <v>0.835206022555027</v>
      </c>
      <c r="G5433" s="17" t="s">
        <v>102</v>
      </c>
      <c r="H5433" s="18" t="n">
        <v>0.1</v>
      </c>
      <c r="I5433" s="18" t="n">
        <v>1</v>
      </c>
      <c r="J5433" s="19" t="n">
        <v>0.899329822578458</v>
      </c>
      <c r="K5433" s="19" t="n">
        <v>0.485579428557149</v>
      </c>
      <c r="L5433" s="16" t="n">
        <v>12.4620840281023</v>
      </c>
      <c r="M5433" s="19" t="n">
        <v>0.329683738717881</v>
      </c>
      <c r="N5433" s="19" t="n">
        <v>2.67609112259377</v>
      </c>
      <c r="O5433" s="19" t="n">
        <v>0.899329822578458</v>
      </c>
      <c r="P5433" s="19" t="n">
        <v>0.841903859307539</v>
      </c>
      <c r="Q5433" s="17" t="s">
        <v>30</v>
      </c>
      <c r="R5433" s="5" t="str">
        <f aca="false">IF(OR(Q5433="Steel plate",Q5433="Concrete jacket"),"Steel plate or jacket",Q5433)</f>
        <v>Seal cracks</v>
      </c>
      <c r="S5433" s="5" t="str">
        <f aca="false">IF(O5433&lt;='Tree rules'!$C$4,IF(N5433&lt;='Tree rules'!$C$5,IF(P5433&lt;='Tree rules'!$C$7,"Monitor","Polymer laminate"),IF(P5433&lt;='Tree rules'!$C$8,"Seal cracks","Polymer laminate")),IF(O5433&lt;='Tree rules'!$C$6,IF(P5433&lt;='Tree rules'!$C$9,"Polymer laminate","Steel plate or jacket"),IF(L5433&lt;='Tree rules'!$C$10,"Steel plate or jacket","Polymer laminate")))</f>
        <v>Seal cracks</v>
      </c>
      <c r="T5433" s="5" t="str">
        <f aca="false">IF(S5433=R5433,"Yes","No")</f>
        <v>Yes</v>
      </c>
    </row>
    <row r="5434" customFormat="false" ht="15" hidden="false" customHeight="false" outlineLevel="0" collapsed="false">
      <c r="A5434" s="15" t="n">
        <v>7746</v>
      </c>
      <c r="B5434" s="16" t="n">
        <v>6.07256512135099</v>
      </c>
      <c r="C5434" s="15" t="n">
        <v>230</v>
      </c>
      <c r="D5434" s="15" t="n">
        <v>475</v>
      </c>
      <c r="E5434" s="15" t="n">
        <v>20</v>
      </c>
      <c r="F5434" s="16" t="n">
        <v>0.611316296229087</v>
      </c>
      <c r="G5434" s="17" t="s">
        <v>101</v>
      </c>
      <c r="H5434" s="18" t="n">
        <v>0.3</v>
      </c>
      <c r="I5434" s="18" t="n">
        <v>2</v>
      </c>
      <c r="J5434" s="19" t="n">
        <v>0.851642793501481</v>
      </c>
      <c r="K5434" s="19" t="n">
        <v>0.556859874156313</v>
      </c>
      <c r="L5434" s="16" t="n">
        <v>14.1551634530326</v>
      </c>
      <c r="M5434" s="19" t="n">
        <v>0.917212210039444</v>
      </c>
      <c r="N5434" s="19" t="n">
        <v>0.819859052232293</v>
      </c>
      <c r="O5434" s="19" t="n">
        <v>1.2290398881876</v>
      </c>
      <c r="P5434" s="19" t="n">
        <v>0.500294929362604</v>
      </c>
      <c r="Q5434" s="17" t="s">
        <v>31</v>
      </c>
      <c r="R5434" s="5" t="str">
        <f aca="false">IF(OR(Q5434="Steel plate",Q5434="Concrete jacket"),"Steel plate or jacket",Q5434)</f>
        <v>Polymer laminate</v>
      </c>
      <c r="S5434" s="5" t="str">
        <f aca="false">IF(O5434&lt;='Tree rules'!$C$4,IF(N5434&lt;='Tree rules'!$C$5,IF(P5434&lt;='Tree rules'!$C$7,"Monitor","Polymer laminate"),IF(P5434&lt;='Tree rules'!$C$8,"Seal cracks","Polymer laminate")),IF(O5434&lt;='Tree rules'!$C$6,IF(P5434&lt;='Tree rules'!$C$9,"Polymer laminate","Steel plate or jacket"),IF(L5434&lt;='Tree rules'!$C$10,"Steel plate or jacket","Polymer laminate")))</f>
        <v>Polymer laminate</v>
      </c>
      <c r="T5434" s="5" t="str">
        <f aca="false">IF(S5434=R5434,"Yes","No")</f>
        <v>Yes</v>
      </c>
    </row>
    <row r="5435" customFormat="false" ht="15" hidden="false" customHeight="false" outlineLevel="0" collapsed="false">
      <c r="A5435" s="15" t="n">
        <v>7747</v>
      </c>
      <c r="B5435" s="16" t="n">
        <v>4.26260504703155</v>
      </c>
      <c r="C5435" s="15" t="n">
        <v>300</v>
      </c>
      <c r="D5435" s="15" t="n">
        <v>350</v>
      </c>
      <c r="E5435" s="15" t="n">
        <v>25</v>
      </c>
      <c r="F5435" s="16" t="n">
        <v>0.61599855952741</v>
      </c>
      <c r="G5435" s="17" t="s">
        <v>103</v>
      </c>
      <c r="H5435" s="18" t="n">
        <v>0.2</v>
      </c>
      <c r="I5435" s="18" t="n">
        <v>1</v>
      </c>
      <c r="J5435" s="19" t="n">
        <v>0.944117674963817</v>
      </c>
      <c r="K5435" s="19" t="n">
        <v>0.412735699481099</v>
      </c>
      <c r="L5435" s="16" t="n">
        <v>13.9300818530443</v>
      </c>
      <c r="M5435" s="19" t="n">
        <v>0.436208065058544</v>
      </c>
      <c r="N5435" s="19" t="n">
        <v>0.985013788549062</v>
      </c>
      <c r="O5435" s="19" t="n">
        <v>0.944117674963817</v>
      </c>
      <c r="P5435" s="19" t="n">
        <v>0.663616121854725</v>
      </c>
      <c r="Q5435" s="17" t="s">
        <v>29</v>
      </c>
      <c r="R5435" s="5" t="str">
        <f aca="false">IF(OR(Q5435="Steel plate",Q5435="Concrete jacket"),"Steel plate or jacket",Q5435)</f>
        <v>Monitor</v>
      </c>
      <c r="S5435" s="5" t="str">
        <f aca="false">IF(O5435&lt;='Tree rules'!$C$4,IF(N5435&lt;='Tree rules'!$C$5,IF(P5435&lt;='Tree rules'!$C$7,"Monitor","Polymer laminate"),IF(P5435&lt;='Tree rules'!$C$8,"Seal cracks","Polymer laminate")),IF(O5435&lt;='Tree rules'!$C$6,IF(P5435&lt;='Tree rules'!$C$9,"Polymer laminate","Steel plate or jacket"),IF(L5435&lt;='Tree rules'!$C$10,"Steel plate or jacket","Polymer laminate")))</f>
        <v>Monitor</v>
      </c>
      <c r="T5435" s="5" t="str">
        <f aca="false">IF(S5435=R5435,"Yes","No")</f>
        <v>Yes</v>
      </c>
    </row>
    <row r="5436" customFormat="false" ht="15" hidden="false" customHeight="false" outlineLevel="0" collapsed="false">
      <c r="A5436" s="15" t="n">
        <v>7748</v>
      </c>
      <c r="B5436" s="16" t="n">
        <v>6.85406432310135</v>
      </c>
      <c r="C5436" s="15" t="n">
        <v>300</v>
      </c>
      <c r="D5436" s="15" t="n">
        <v>550</v>
      </c>
      <c r="E5436" s="15" t="n">
        <v>30</v>
      </c>
      <c r="F5436" s="16" t="n">
        <v>0.664887334093078</v>
      </c>
      <c r="G5436" s="17" t="s">
        <v>101</v>
      </c>
      <c r="H5436" s="18" t="n">
        <v>0.3</v>
      </c>
      <c r="I5436" s="18" t="n">
        <v>1.5</v>
      </c>
      <c r="J5436" s="19" t="n">
        <v>0.921617560679633</v>
      </c>
      <c r="K5436" s="19" t="n">
        <v>0.591771035116651</v>
      </c>
      <c r="L5436" s="16" t="n">
        <v>13.5993339744074</v>
      </c>
      <c r="M5436" s="19" t="n">
        <v>0.70522927937512</v>
      </c>
      <c r="N5436" s="19" t="n">
        <v>0.717706619272592</v>
      </c>
      <c r="O5436" s="19" t="n">
        <v>1.10973305208691</v>
      </c>
      <c r="P5436" s="19" t="n">
        <v>0.596457371016743</v>
      </c>
      <c r="Q5436" s="17" t="s">
        <v>31</v>
      </c>
      <c r="R5436" s="5" t="str">
        <f aca="false">IF(OR(Q5436="Steel plate",Q5436="Concrete jacket"),"Steel plate or jacket",Q5436)</f>
        <v>Polymer laminate</v>
      </c>
      <c r="S5436" s="5" t="str">
        <f aca="false">IF(O5436&lt;='Tree rules'!$C$4,IF(N5436&lt;='Tree rules'!$C$5,IF(P5436&lt;='Tree rules'!$C$7,"Monitor","Polymer laminate"),IF(P5436&lt;='Tree rules'!$C$8,"Seal cracks","Polymer laminate")),IF(O5436&lt;='Tree rules'!$C$6,IF(P5436&lt;='Tree rules'!$C$9,"Polymer laminate","Steel plate or jacket"),IF(L5436&lt;='Tree rules'!$C$10,"Steel plate or jacket","Polymer laminate")))</f>
        <v>Polymer laminate</v>
      </c>
      <c r="T5436" s="5" t="str">
        <f aca="false">IF(S5436=R5436,"Yes","No")</f>
        <v>Yes</v>
      </c>
    </row>
    <row r="5437" customFormat="false" ht="15" hidden="false" customHeight="false" outlineLevel="0" collapsed="false">
      <c r="A5437" s="15" t="n">
        <v>7749</v>
      </c>
      <c r="B5437" s="16" t="n">
        <v>4.87536139365232</v>
      </c>
      <c r="C5437" s="15" t="n">
        <v>230</v>
      </c>
      <c r="D5437" s="15" t="n">
        <v>450</v>
      </c>
      <c r="E5437" s="15" t="n">
        <v>30</v>
      </c>
      <c r="F5437" s="16" t="n">
        <v>0.705896562990629</v>
      </c>
      <c r="G5437" s="17" t="s">
        <v>102</v>
      </c>
      <c r="H5437" s="18" t="n">
        <v>0.1</v>
      </c>
      <c r="I5437" s="18" t="n">
        <v>1</v>
      </c>
      <c r="J5437" s="19" t="n">
        <v>0.967939800347635</v>
      </c>
      <c r="K5437" s="19" t="n">
        <v>0.579155337248283</v>
      </c>
      <c r="L5437" s="16" t="n">
        <v>12.5978330585331</v>
      </c>
      <c r="M5437" s="19" t="n">
        <v>0.713708752754983</v>
      </c>
      <c r="N5437" s="19" t="n">
        <v>2.94662680728164</v>
      </c>
      <c r="O5437" s="19" t="n">
        <v>0.967939800347635</v>
      </c>
      <c r="P5437" s="19" t="n">
        <v>0.452418607768365</v>
      </c>
      <c r="Q5437" s="17" t="s">
        <v>30</v>
      </c>
      <c r="R5437" s="5" t="str">
        <f aca="false">IF(OR(Q5437="Steel plate",Q5437="Concrete jacket"),"Steel plate or jacket",Q5437)</f>
        <v>Seal cracks</v>
      </c>
      <c r="S5437" s="5" t="str">
        <f aca="false">IF(O5437&lt;='Tree rules'!$C$4,IF(N5437&lt;='Tree rules'!$C$5,IF(P5437&lt;='Tree rules'!$C$7,"Monitor","Polymer laminate"),IF(P5437&lt;='Tree rules'!$C$8,"Seal cracks","Polymer laminate")),IF(O5437&lt;='Tree rules'!$C$6,IF(P5437&lt;='Tree rules'!$C$9,"Polymer laminate","Steel plate or jacket"),IF(L5437&lt;='Tree rules'!$C$10,"Steel plate or jacket","Polymer laminate")))</f>
        <v>Seal cracks</v>
      </c>
      <c r="T5437" s="5" t="str">
        <f aca="false">IF(S5437=R5437,"Yes","No")</f>
        <v>Yes</v>
      </c>
    </row>
    <row r="5438" customFormat="false" ht="15" hidden="false" customHeight="false" outlineLevel="0" collapsed="false">
      <c r="A5438" s="15" t="n">
        <v>7750</v>
      </c>
      <c r="B5438" s="16" t="n">
        <v>5.02405991815555</v>
      </c>
      <c r="C5438" s="15" t="n">
        <v>230</v>
      </c>
      <c r="D5438" s="15" t="n">
        <v>500</v>
      </c>
      <c r="E5438" s="15" t="n">
        <v>25</v>
      </c>
      <c r="F5438" s="16" t="n">
        <v>0.577653504586516</v>
      </c>
      <c r="G5438" s="17" t="s">
        <v>103</v>
      </c>
      <c r="H5438" s="18" t="n">
        <v>0.2</v>
      </c>
      <c r="I5438" s="18" t="n">
        <v>1</v>
      </c>
      <c r="J5438" s="19" t="n">
        <v>0.931160090655019</v>
      </c>
      <c r="K5438" s="19" t="n">
        <v>0.491218998721672</v>
      </c>
      <c r="L5438" s="16" t="n">
        <v>11.0662112734704</v>
      </c>
      <c r="M5438" s="19" t="n">
        <v>0.586797385318994</v>
      </c>
      <c r="N5438" s="19" t="n">
        <v>0.978278946302919</v>
      </c>
      <c r="O5438" s="19" t="n">
        <v>0.931160090655019</v>
      </c>
      <c r="P5438" s="19" t="n">
        <v>0.447878777356393</v>
      </c>
      <c r="Q5438" s="17" t="s">
        <v>29</v>
      </c>
      <c r="R5438" s="5" t="str">
        <f aca="false">IF(OR(Q5438="Steel plate",Q5438="Concrete jacket"),"Steel plate or jacket",Q5438)</f>
        <v>Monitor</v>
      </c>
      <c r="S5438" s="5" t="str">
        <f aca="false">IF(O5438&lt;='Tree rules'!$C$4,IF(N5438&lt;='Tree rules'!$C$5,IF(P5438&lt;='Tree rules'!$C$7,"Monitor","Polymer laminate"),IF(P5438&lt;='Tree rules'!$C$8,"Seal cracks","Polymer laminate")),IF(O5438&lt;='Tree rules'!$C$6,IF(P5438&lt;='Tree rules'!$C$9,"Polymer laminate","Steel plate or jacket"),IF(L5438&lt;='Tree rules'!$C$10,"Steel plate or jacket","Polymer laminate")))</f>
        <v>Monitor</v>
      </c>
      <c r="T5438" s="5" t="str">
        <f aca="false">IF(S5438=R5438,"Yes","No")</f>
        <v>Yes</v>
      </c>
    </row>
    <row r="5439" customFormat="false" ht="15" hidden="false" customHeight="false" outlineLevel="0" collapsed="false">
      <c r="A5439" s="15" t="n">
        <v>7751</v>
      </c>
      <c r="B5439" s="16" t="n">
        <v>4.38698754438549</v>
      </c>
      <c r="C5439" s="15" t="n">
        <v>300</v>
      </c>
      <c r="D5439" s="15" t="n">
        <v>350</v>
      </c>
      <c r="E5439" s="15" t="n">
        <v>30</v>
      </c>
      <c r="F5439" s="16" t="n">
        <v>0.693508312050727</v>
      </c>
      <c r="G5439" s="17" t="s">
        <v>101</v>
      </c>
      <c r="H5439" s="18" t="n">
        <v>0.3</v>
      </c>
      <c r="I5439" s="18" t="n">
        <v>1</v>
      </c>
      <c r="J5439" s="19" t="n">
        <v>0.858045897678612</v>
      </c>
      <c r="K5439" s="19" t="n">
        <v>0.627420487437188</v>
      </c>
      <c r="L5439" s="16" t="n">
        <v>14.5264488224685</v>
      </c>
      <c r="M5439" s="19" t="n">
        <v>0.546958027677725</v>
      </c>
      <c r="N5439" s="19" t="n">
        <v>0.9575724320311</v>
      </c>
      <c r="O5439" s="19" t="n">
        <v>0.858045897678612</v>
      </c>
      <c r="P5439" s="19" t="n">
        <v>0.613842640773012</v>
      </c>
      <c r="Q5439" s="17" t="s">
        <v>29</v>
      </c>
      <c r="R5439" s="5" t="str">
        <f aca="false">IF(OR(Q5439="Steel plate",Q5439="Concrete jacket"),"Steel plate or jacket",Q5439)</f>
        <v>Monitor</v>
      </c>
      <c r="S5439" s="5" t="str">
        <f aca="false">IF(O5439&lt;='Tree rules'!$C$4,IF(N5439&lt;='Tree rules'!$C$5,IF(P5439&lt;='Tree rules'!$C$7,"Monitor","Polymer laminate"),IF(P5439&lt;='Tree rules'!$C$8,"Seal cracks","Polymer laminate")),IF(O5439&lt;='Tree rules'!$C$6,IF(P5439&lt;='Tree rules'!$C$9,"Polymer laminate","Steel plate or jacket"),IF(L5439&lt;='Tree rules'!$C$10,"Steel plate or jacket","Polymer laminate")))</f>
        <v>Monitor</v>
      </c>
      <c r="T5439" s="5" t="str">
        <f aca="false">IF(S5439=R5439,"Yes","No")</f>
        <v>Yes</v>
      </c>
    </row>
    <row r="5440" customFormat="false" ht="15" hidden="false" customHeight="false" outlineLevel="0" collapsed="false">
      <c r="A5440" s="15" t="n">
        <v>7753</v>
      </c>
      <c r="B5440" s="16" t="n">
        <v>4.23299186672524</v>
      </c>
      <c r="C5440" s="15" t="n">
        <v>300</v>
      </c>
      <c r="D5440" s="15" t="n">
        <v>400</v>
      </c>
      <c r="E5440" s="15" t="n">
        <v>30</v>
      </c>
      <c r="F5440" s="16" t="n">
        <v>0.757295404255167</v>
      </c>
      <c r="G5440" s="17" t="s">
        <v>103</v>
      </c>
      <c r="H5440" s="18" t="n">
        <v>0.2</v>
      </c>
      <c r="I5440" s="18" t="n">
        <v>1</v>
      </c>
      <c r="J5440" s="19" t="n">
        <v>0.919402381661571</v>
      </c>
      <c r="K5440" s="19" t="n">
        <v>0.527745820694918</v>
      </c>
      <c r="L5440" s="16" t="n">
        <v>11.9576041432917</v>
      </c>
      <c r="M5440" s="19" t="n">
        <v>0.93271792173663</v>
      </c>
      <c r="N5440" s="19" t="n">
        <v>0.923686420980302</v>
      </c>
      <c r="O5440" s="19" t="n">
        <v>0.919402381661572</v>
      </c>
      <c r="P5440" s="19" t="n">
        <v>0.359378524076303</v>
      </c>
      <c r="Q5440" s="17" t="s">
        <v>29</v>
      </c>
      <c r="R5440" s="5" t="str">
        <f aca="false">IF(OR(Q5440="Steel plate",Q5440="Concrete jacket"),"Steel plate or jacket",Q5440)</f>
        <v>Monitor</v>
      </c>
      <c r="S5440" s="5" t="str">
        <f aca="false">IF(O5440&lt;='Tree rules'!$C$4,IF(N5440&lt;='Tree rules'!$C$5,IF(P5440&lt;='Tree rules'!$C$7,"Monitor","Polymer laminate"),IF(P5440&lt;='Tree rules'!$C$8,"Seal cracks","Polymer laminate")),IF(O5440&lt;='Tree rules'!$C$6,IF(P5440&lt;='Tree rules'!$C$9,"Polymer laminate","Steel plate or jacket"),IF(L5440&lt;='Tree rules'!$C$10,"Steel plate or jacket","Polymer laminate")))</f>
        <v>Monitor</v>
      </c>
      <c r="T5440" s="5" t="str">
        <f aca="false">IF(S5440=R5440,"Yes","No")</f>
        <v>Yes</v>
      </c>
    </row>
    <row r="5441" customFormat="false" ht="15" hidden="false" customHeight="false" outlineLevel="0" collapsed="false">
      <c r="A5441" s="15" t="n">
        <v>7755</v>
      </c>
      <c r="B5441" s="16" t="n">
        <v>3.24546273203657</v>
      </c>
      <c r="C5441" s="15" t="n">
        <v>230</v>
      </c>
      <c r="D5441" s="15" t="n">
        <v>300</v>
      </c>
      <c r="E5441" s="15" t="n">
        <v>20</v>
      </c>
      <c r="F5441" s="16" t="n">
        <v>0.731533308458238</v>
      </c>
      <c r="G5441" s="17" t="s">
        <v>102</v>
      </c>
      <c r="H5441" s="18" t="n">
        <v>0.1</v>
      </c>
      <c r="I5441" s="18" t="n">
        <v>2</v>
      </c>
      <c r="J5441" s="19" t="n">
        <v>0.942471331015019</v>
      </c>
      <c r="K5441" s="19" t="n">
        <v>0.618162755881738</v>
      </c>
      <c r="L5441" s="16" t="n">
        <v>13.5793419750484</v>
      </c>
      <c r="M5441" s="19" t="n">
        <v>0.924795692569758</v>
      </c>
      <c r="N5441" s="19" t="n">
        <v>3.95574205894416</v>
      </c>
      <c r="O5441" s="19" t="n">
        <v>1.30234198671026</v>
      </c>
      <c r="P5441" s="19" t="n">
        <v>0.42195728065705</v>
      </c>
      <c r="Q5441" s="17" t="s">
        <v>31</v>
      </c>
      <c r="R5441" s="5" t="str">
        <f aca="false">IF(OR(Q5441="Steel plate",Q5441="Concrete jacket"),"Steel plate or jacket",Q5441)</f>
        <v>Polymer laminate</v>
      </c>
      <c r="S5441" s="5" t="str">
        <f aca="false">IF(O5441&lt;='Tree rules'!$C$4,IF(N5441&lt;='Tree rules'!$C$5,IF(P5441&lt;='Tree rules'!$C$7,"Monitor","Polymer laminate"),IF(P5441&lt;='Tree rules'!$C$8,"Seal cracks","Polymer laminate")),IF(O5441&lt;='Tree rules'!$C$6,IF(P5441&lt;='Tree rules'!$C$9,"Polymer laminate","Steel plate or jacket"),IF(L5441&lt;='Tree rules'!$C$10,"Steel plate or jacket","Polymer laminate")))</f>
        <v>Polymer laminate</v>
      </c>
      <c r="T5441" s="5" t="str">
        <f aca="false">IF(S5441=R5441,"Yes","No")</f>
        <v>Yes</v>
      </c>
    </row>
    <row r="5442" customFormat="false" ht="15" hidden="false" customHeight="false" outlineLevel="0" collapsed="false">
      <c r="A5442" s="15" t="n">
        <v>7756</v>
      </c>
      <c r="B5442" s="16" t="n">
        <v>5.50774545460001</v>
      </c>
      <c r="C5442" s="15" t="n">
        <v>230</v>
      </c>
      <c r="D5442" s="15" t="n">
        <v>475</v>
      </c>
      <c r="E5442" s="15" t="n">
        <v>30</v>
      </c>
      <c r="F5442" s="16" t="n">
        <v>0.611316296229087</v>
      </c>
      <c r="G5442" s="17" t="s">
        <v>103</v>
      </c>
      <c r="H5442" s="18" t="n">
        <v>0.2</v>
      </c>
      <c r="I5442" s="18" t="n">
        <v>1.5</v>
      </c>
      <c r="J5442" s="19" t="n">
        <v>0.984789517203738</v>
      </c>
      <c r="K5442" s="19" t="n">
        <v>0.515922457619373</v>
      </c>
      <c r="L5442" s="16" t="n">
        <v>12.8385674932401</v>
      </c>
      <c r="M5442" s="19" t="n">
        <v>0.795569339069722</v>
      </c>
      <c r="N5442" s="19" t="n">
        <v>1.27433092164386</v>
      </c>
      <c r="O5442" s="19" t="n">
        <v>1.22314676182883</v>
      </c>
      <c r="P5442" s="19" t="n">
        <v>0.458184333190979</v>
      </c>
      <c r="Q5442" s="17" t="s">
        <v>31</v>
      </c>
      <c r="R5442" s="5" t="str">
        <f aca="false">IF(OR(Q5442="Steel plate",Q5442="Concrete jacket"),"Steel plate or jacket",Q5442)</f>
        <v>Polymer laminate</v>
      </c>
      <c r="S5442" s="5" t="str">
        <f aca="false">IF(O5442&lt;='Tree rules'!$C$4,IF(N5442&lt;='Tree rules'!$C$5,IF(P5442&lt;='Tree rules'!$C$7,"Monitor","Polymer laminate"),IF(P5442&lt;='Tree rules'!$C$8,"Seal cracks","Polymer laminate")),IF(O5442&lt;='Tree rules'!$C$6,IF(P5442&lt;='Tree rules'!$C$9,"Polymer laminate","Steel plate or jacket"),IF(L5442&lt;='Tree rules'!$C$10,"Steel plate or jacket","Polymer laminate")))</f>
        <v>Polymer laminate</v>
      </c>
      <c r="T5442" s="5" t="str">
        <f aca="false">IF(S5442=R5442,"Yes","No")</f>
        <v>Yes</v>
      </c>
    </row>
    <row r="5443" customFormat="false" ht="15" hidden="false" customHeight="false" outlineLevel="0" collapsed="false">
      <c r="A5443" s="15" t="n">
        <v>7757</v>
      </c>
      <c r="B5443" s="16" t="n">
        <v>3.7335228941491</v>
      </c>
      <c r="C5443" s="15" t="n">
        <v>230</v>
      </c>
      <c r="D5443" s="15" t="n">
        <v>325</v>
      </c>
      <c r="E5443" s="15" t="n">
        <v>25</v>
      </c>
      <c r="F5443" s="16" t="n">
        <v>0.739439918465071</v>
      </c>
      <c r="G5443" s="17" t="s">
        <v>102</v>
      </c>
      <c r="H5443" s="18" t="n">
        <v>0.1</v>
      </c>
      <c r="I5443" s="18" t="n">
        <v>1.5</v>
      </c>
      <c r="J5443" s="19" t="n">
        <v>0.911175689023702</v>
      </c>
      <c r="K5443" s="19" t="n">
        <v>0.476198175239373</v>
      </c>
      <c r="L5443" s="16" t="n">
        <v>14.035800353944</v>
      </c>
      <c r="M5443" s="19" t="n">
        <v>0.418192232512917</v>
      </c>
      <c r="N5443" s="19" t="n">
        <v>3.30210998882318</v>
      </c>
      <c r="O5443" s="19" t="n">
        <v>1.14981343331777</v>
      </c>
      <c r="P5443" s="19" t="n">
        <v>0.775607879356513</v>
      </c>
      <c r="Q5443" s="17" t="s">
        <v>31</v>
      </c>
      <c r="R5443" s="5" t="str">
        <f aca="false">IF(OR(Q5443="Steel plate",Q5443="Concrete jacket"),"Steel plate or jacket",Q5443)</f>
        <v>Polymer laminate</v>
      </c>
      <c r="S5443" s="5" t="str">
        <f aca="false">IF(O5443&lt;='Tree rules'!$C$4,IF(N5443&lt;='Tree rules'!$C$5,IF(P5443&lt;='Tree rules'!$C$7,"Monitor","Polymer laminate"),IF(P5443&lt;='Tree rules'!$C$8,"Seal cracks","Polymer laminate")),IF(O5443&lt;='Tree rules'!$C$6,IF(P5443&lt;='Tree rules'!$C$9,"Polymer laminate","Steel plate or jacket"),IF(L5443&lt;='Tree rules'!$C$10,"Steel plate or jacket","Polymer laminate")))</f>
        <v>Polymer laminate</v>
      </c>
      <c r="T5443" s="5" t="str">
        <f aca="false">IF(S5443=R5443,"Yes","No")</f>
        <v>Yes</v>
      </c>
    </row>
    <row r="5444" customFormat="false" ht="15" hidden="false" customHeight="false" outlineLevel="0" collapsed="false">
      <c r="A5444" s="15" t="n">
        <v>7759</v>
      </c>
      <c r="B5444" s="16" t="n">
        <v>5.01534645922156</v>
      </c>
      <c r="C5444" s="15" t="n">
        <v>300</v>
      </c>
      <c r="D5444" s="15" t="n">
        <v>425</v>
      </c>
      <c r="E5444" s="15" t="n">
        <v>30</v>
      </c>
      <c r="F5444" s="16" t="n">
        <v>0.867843274472319</v>
      </c>
      <c r="G5444" s="17" t="s">
        <v>102</v>
      </c>
      <c r="H5444" s="18" t="n">
        <v>0.1</v>
      </c>
      <c r="I5444" s="18" t="n">
        <v>1</v>
      </c>
      <c r="J5444" s="19" t="n">
        <v>0.85366713981189</v>
      </c>
      <c r="K5444" s="19" t="n">
        <v>0.455954471827957</v>
      </c>
      <c r="L5444" s="16" t="n">
        <v>13.8545482298938</v>
      </c>
      <c r="M5444" s="19" t="n">
        <v>0.928993989198945</v>
      </c>
      <c r="N5444" s="19" t="n">
        <v>2.37631899071804</v>
      </c>
      <c r="O5444" s="19" t="n">
        <v>0.85366713981189</v>
      </c>
      <c r="P5444" s="19" t="n">
        <v>0.376487908873644</v>
      </c>
      <c r="Q5444" s="17" t="s">
        <v>30</v>
      </c>
      <c r="R5444" s="5" t="str">
        <f aca="false">IF(OR(Q5444="Steel plate",Q5444="Concrete jacket"),"Steel plate or jacket",Q5444)</f>
        <v>Seal cracks</v>
      </c>
      <c r="S5444" s="5" t="str">
        <f aca="false">IF(O5444&lt;='Tree rules'!$C$4,IF(N5444&lt;='Tree rules'!$C$5,IF(P5444&lt;='Tree rules'!$C$7,"Monitor","Polymer laminate"),IF(P5444&lt;='Tree rules'!$C$8,"Seal cracks","Polymer laminate")),IF(O5444&lt;='Tree rules'!$C$6,IF(P5444&lt;='Tree rules'!$C$9,"Polymer laminate","Steel plate or jacket"),IF(L5444&lt;='Tree rules'!$C$10,"Steel plate or jacket","Polymer laminate")))</f>
        <v>Seal cracks</v>
      </c>
      <c r="T5444" s="5" t="str">
        <f aca="false">IF(S5444=R5444,"Yes","No")</f>
        <v>Yes</v>
      </c>
    </row>
    <row r="5445" customFormat="false" ht="15" hidden="false" customHeight="false" outlineLevel="0" collapsed="false">
      <c r="A5445" s="15" t="n">
        <v>7760</v>
      </c>
      <c r="B5445" s="16" t="n">
        <v>4.45801405816391</v>
      </c>
      <c r="C5445" s="15" t="n">
        <v>300</v>
      </c>
      <c r="D5445" s="15" t="n">
        <v>425</v>
      </c>
      <c r="E5445" s="15" t="n">
        <v>30</v>
      </c>
      <c r="F5445" s="16" t="n">
        <v>0.833313701217452</v>
      </c>
      <c r="G5445" s="17" t="s">
        <v>101</v>
      </c>
      <c r="H5445" s="18" t="n">
        <v>0.3</v>
      </c>
      <c r="I5445" s="18" t="n">
        <v>1.5</v>
      </c>
      <c r="J5445" s="19" t="n">
        <v>0.962441484641685</v>
      </c>
      <c r="K5445" s="19" t="n">
        <v>0.4375671273924</v>
      </c>
      <c r="L5445" s="16" t="n">
        <v>11.8249709765621</v>
      </c>
      <c r="M5445" s="19" t="n">
        <v>0.634084161465259</v>
      </c>
      <c r="N5445" s="19" t="n">
        <v>1.033675243703</v>
      </c>
      <c r="O5445" s="19" t="n">
        <v>1.23309584910356</v>
      </c>
      <c r="P5445" s="19" t="n">
        <v>0.605588195773219</v>
      </c>
      <c r="Q5445" s="17" t="s">
        <v>31</v>
      </c>
      <c r="R5445" s="5" t="str">
        <f aca="false">IF(OR(Q5445="Steel plate",Q5445="Concrete jacket"),"Steel plate or jacket",Q5445)</f>
        <v>Polymer laminate</v>
      </c>
      <c r="S5445" s="5" t="str">
        <f aca="false">IF(O5445&lt;='Tree rules'!$C$4,IF(N5445&lt;='Tree rules'!$C$5,IF(P5445&lt;='Tree rules'!$C$7,"Monitor","Polymer laminate"),IF(P5445&lt;='Tree rules'!$C$8,"Seal cracks","Polymer laminate")),IF(O5445&lt;='Tree rules'!$C$6,IF(P5445&lt;='Tree rules'!$C$9,"Polymer laminate","Steel plate or jacket"),IF(L5445&lt;='Tree rules'!$C$10,"Steel plate or jacket","Polymer laminate")))</f>
        <v>Polymer laminate</v>
      </c>
      <c r="T5445" s="5" t="str">
        <f aca="false">IF(S5445=R5445,"Yes","No")</f>
        <v>Yes</v>
      </c>
    </row>
    <row r="5446" customFormat="false" ht="15" hidden="false" customHeight="false" outlineLevel="0" collapsed="false">
      <c r="A5446" s="15" t="n">
        <v>7761</v>
      </c>
      <c r="B5446" s="16" t="n">
        <v>7.15357684248399</v>
      </c>
      <c r="C5446" s="15" t="n">
        <v>300</v>
      </c>
      <c r="D5446" s="15" t="n">
        <v>700</v>
      </c>
      <c r="E5446" s="15" t="n">
        <v>25</v>
      </c>
      <c r="F5446" s="16" t="n">
        <v>0.657580879872275</v>
      </c>
      <c r="G5446" s="17" t="s">
        <v>102</v>
      </c>
      <c r="H5446" s="18" t="n">
        <v>0.1</v>
      </c>
      <c r="I5446" s="18" t="n">
        <v>1</v>
      </c>
      <c r="J5446" s="19" t="n">
        <v>0.88805588476734</v>
      </c>
      <c r="K5446" s="19" t="n">
        <v>0.49779107029507</v>
      </c>
      <c r="L5446" s="16" t="n">
        <v>11.2301049332559</v>
      </c>
      <c r="M5446" s="19" t="n">
        <v>0.735026359992386</v>
      </c>
      <c r="N5446" s="19" t="n">
        <v>2.20952820768565</v>
      </c>
      <c r="O5446" s="19" t="n">
        <v>0.88805588476734</v>
      </c>
      <c r="P5446" s="19" t="n">
        <v>0.404593426052545</v>
      </c>
      <c r="Q5446" s="17" t="s">
        <v>30</v>
      </c>
      <c r="R5446" s="5" t="str">
        <f aca="false">IF(OR(Q5446="Steel plate",Q5446="Concrete jacket"),"Steel plate or jacket",Q5446)</f>
        <v>Seal cracks</v>
      </c>
      <c r="S5446" s="5" t="str">
        <f aca="false">IF(O5446&lt;='Tree rules'!$C$4,IF(N5446&lt;='Tree rules'!$C$5,IF(P5446&lt;='Tree rules'!$C$7,"Monitor","Polymer laminate"),IF(P5446&lt;='Tree rules'!$C$8,"Seal cracks","Polymer laminate")),IF(O5446&lt;='Tree rules'!$C$6,IF(P5446&lt;='Tree rules'!$C$9,"Polymer laminate","Steel plate or jacket"),IF(L5446&lt;='Tree rules'!$C$10,"Steel plate or jacket","Polymer laminate")))</f>
        <v>Seal cracks</v>
      </c>
      <c r="T5446" s="5" t="str">
        <f aca="false">IF(S5446=R5446,"Yes","No")</f>
        <v>Yes</v>
      </c>
    </row>
    <row r="5447" customFormat="false" ht="15" hidden="false" customHeight="false" outlineLevel="0" collapsed="false">
      <c r="A5447" s="15" t="n">
        <v>7762</v>
      </c>
      <c r="B5447" s="16" t="n">
        <v>4.90583581113247</v>
      </c>
      <c r="C5447" s="15" t="n">
        <v>230</v>
      </c>
      <c r="D5447" s="15" t="n">
        <v>425</v>
      </c>
      <c r="E5447" s="15" t="n">
        <v>30</v>
      </c>
      <c r="F5447" s="16" t="n">
        <v>0.72047992055571</v>
      </c>
      <c r="G5447" s="17" t="s">
        <v>102</v>
      </c>
      <c r="H5447" s="18" t="n">
        <v>0.1</v>
      </c>
      <c r="I5447" s="18" t="n">
        <v>1</v>
      </c>
      <c r="J5447" s="19" t="n">
        <v>0.994860851866151</v>
      </c>
      <c r="K5447" s="19" t="n">
        <v>0.537238543070507</v>
      </c>
      <c r="L5447" s="16" t="n">
        <v>13.4775709097046</v>
      </c>
      <c r="M5447" s="19" t="n">
        <v>0.58985464958279</v>
      </c>
      <c r="N5447" s="19" t="n">
        <v>2.75033301599555</v>
      </c>
      <c r="O5447" s="19" t="n">
        <v>0.994860851866151</v>
      </c>
      <c r="P5447" s="19" t="n">
        <v>0.572960049649139</v>
      </c>
      <c r="Q5447" s="17" t="s">
        <v>30</v>
      </c>
      <c r="R5447" s="5" t="str">
        <f aca="false">IF(OR(Q5447="Steel plate",Q5447="Concrete jacket"),"Steel plate or jacket",Q5447)</f>
        <v>Seal cracks</v>
      </c>
      <c r="S5447" s="5" t="str">
        <f aca="false">IF(O5447&lt;='Tree rules'!$C$4,IF(N5447&lt;='Tree rules'!$C$5,IF(P5447&lt;='Tree rules'!$C$7,"Monitor","Polymer laminate"),IF(P5447&lt;='Tree rules'!$C$8,"Seal cracks","Polymer laminate")),IF(O5447&lt;='Tree rules'!$C$6,IF(P5447&lt;='Tree rules'!$C$9,"Polymer laminate","Steel plate or jacket"),IF(L5447&lt;='Tree rules'!$C$10,"Steel plate or jacket","Polymer laminate")))</f>
        <v>Seal cracks</v>
      </c>
      <c r="T5447" s="5" t="str">
        <f aca="false">IF(S5447=R5447,"Yes","No")</f>
        <v>Yes</v>
      </c>
    </row>
    <row r="5448" customFormat="false" ht="15" hidden="false" customHeight="false" outlineLevel="0" collapsed="false">
      <c r="A5448" s="15" t="n">
        <v>7764</v>
      </c>
      <c r="B5448" s="16" t="n">
        <v>4.7868873595054</v>
      </c>
      <c r="C5448" s="15" t="n">
        <v>230</v>
      </c>
      <c r="D5448" s="15" t="n">
        <v>400</v>
      </c>
      <c r="E5448" s="15" t="n">
        <v>25</v>
      </c>
      <c r="F5448" s="16" t="n">
        <v>0.740832460684402</v>
      </c>
      <c r="G5448" s="17" t="s">
        <v>103</v>
      </c>
      <c r="H5448" s="18" t="n">
        <v>0.2</v>
      </c>
      <c r="I5448" s="18" t="n">
        <v>1</v>
      </c>
      <c r="J5448" s="19" t="n">
        <v>0.872519835631473</v>
      </c>
      <c r="K5448" s="19" t="n">
        <v>0.547079010964225</v>
      </c>
      <c r="L5448" s="16" t="n">
        <v>13.5222806765689</v>
      </c>
      <c r="M5448" s="19" t="n">
        <v>0.670862497922945</v>
      </c>
      <c r="N5448" s="19" t="n">
        <v>0.920102269421319</v>
      </c>
      <c r="O5448" s="19" t="n">
        <v>0.872519835631473</v>
      </c>
      <c r="P5448" s="19" t="n">
        <v>0.544184224921949</v>
      </c>
      <c r="Q5448" s="17" t="s">
        <v>29</v>
      </c>
      <c r="R5448" s="5" t="str">
        <f aca="false">IF(OR(Q5448="Steel plate",Q5448="Concrete jacket"),"Steel plate or jacket",Q5448)</f>
        <v>Monitor</v>
      </c>
      <c r="S5448" s="5" t="str">
        <f aca="false">IF(O5448&lt;='Tree rules'!$C$4,IF(N5448&lt;='Tree rules'!$C$5,IF(P5448&lt;='Tree rules'!$C$7,"Monitor","Polymer laminate"),IF(P5448&lt;='Tree rules'!$C$8,"Seal cracks","Polymer laminate")),IF(O5448&lt;='Tree rules'!$C$6,IF(P5448&lt;='Tree rules'!$C$9,"Polymer laminate","Steel plate or jacket"),IF(L5448&lt;='Tree rules'!$C$10,"Steel plate or jacket","Polymer laminate")))</f>
        <v>Monitor</v>
      </c>
      <c r="T5448" s="5" t="str">
        <f aca="false">IF(S5448=R5448,"Yes","No")</f>
        <v>Yes</v>
      </c>
    </row>
    <row r="5449" customFormat="false" ht="15" hidden="false" customHeight="false" outlineLevel="0" collapsed="false">
      <c r="A5449" s="15" t="n">
        <v>7766</v>
      </c>
      <c r="B5449" s="16" t="n">
        <v>4.46173264537668</v>
      </c>
      <c r="C5449" s="15" t="n">
        <v>230</v>
      </c>
      <c r="D5449" s="15" t="n">
        <v>375</v>
      </c>
      <c r="E5449" s="15" t="n">
        <v>30</v>
      </c>
      <c r="F5449" s="16" t="n">
        <v>0.622439931366167</v>
      </c>
      <c r="G5449" s="17" t="s">
        <v>102</v>
      </c>
      <c r="H5449" s="18" t="n">
        <v>0.1</v>
      </c>
      <c r="I5449" s="18" t="n">
        <v>1.5</v>
      </c>
      <c r="J5449" s="19" t="n">
        <v>0.893364510377477</v>
      </c>
      <c r="K5449" s="19" t="n">
        <v>0.608511070871119</v>
      </c>
      <c r="L5449" s="16" t="n">
        <v>14.1194071056224</v>
      </c>
      <c r="M5449" s="19" t="n">
        <v>0.960550069756488</v>
      </c>
      <c r="N5449" s="19" t="n">
        <v>2.62840069843564</v>
      </c>
      <c r="O5449" s="19" t="n">
        <v>1.06823566812219</v>
      </c>
      <c r="P5449" s="19" t="n">
        <v>0.337950032429762</v>
      </c>
      <c r="Q5449" s="17" t="s">
        <v>31</v>
      </c>
      <c r="R5449" s="5" t="str">
        <f aca="false">IF(OR(Q5449="Steel plate",Q5449="Concrete jacket"),"Steel plate or jacket",Q5449)</f>
        <v>Polymer laminate</v>
      </c>
      <c r="S5449" s="5" t="str">
        <f aca="false">IF(O5449&lt;='Tree rules'!$C$4,IF(N5449&lt;='Tree rules'!$C$5,IF(P5449&lt;='Tree rules'!$C$7,"Monitor","Polymer laminate"),IF(P5449&lt;='Tree rules'!$C$8,"Seal cracks","Polymer laminate")),IF(O5449&lt;='Tree rules'!$C$6,IF(P5449&lt;='Tree rules'!$C$9,"Polymer laminate","Steel plate or jacket"),IF(L5449&lt;='Tree rules'!$C$10,"Steel plate or jacket","Polymer laminate")))</f>
        <v>Polymer laminate</v>
      </c>
      <c r="T5449" s="5" t="str">
        <f aca="false">IF(S5449=R5449,"Yes","No")</f>
        <v>Yes</v>
      </c>
    </row>
    <row r="5450" customFormat="false" ht="15" hidden="false" customHeight="false" outlineLevel="0" collapsed="false">
      <c r="A5450" s="15" t="n">
        <v>7767</v>
      </c>
      <c r="B5450" s="16" t="n">
        <v>3.85644146995641</v>
      </c>
      <c r="C5450" s="15" t="n">
        <v>300</v>
      </c>
      <c r="D5450" s="15" t="n">
        <v>350</v>
      </c>
      <c r="E5450" s="15" t="n">
        <v>25</v>
      </c>
      <c r="F5450" s="16" t="n">
        <v>0.693508312050727</v>
      </c>
      <c r="G5450" s="17" t="s">
        <v>101</v>
      </c>
      <c r="H5450" s="18" t="n">
        <v>0.3</v>
      </c>
      <c r="I5450" s="18" t="n">
        <v>1</v>
      </c>
      <c r="J5450" s="19" t="n">
        <v>0.999382223082425</v>
      </c>
      <c r="K5450" s="19" t="n">
        <v>0.429921808095646</v>
      </c>
      <c r="L5450" s="16" t="n">
        <v>12.7696737415775</v>
      </c>
      <c r="M5450" s="19" t="n">
        <v>0.94921451648982</v>
      </c>
      <c r="N5450" s="19" t="n">
        <v>1.01582026663004</v>
      </c>
      <c r="O5450" s="19" t="n">
        <v>0.999382223082425</v>
      </c>
      <c r="P5450" s="19" t="n">
        <v>0.344956106844198</v>
      </c>
      <c r="Q5450" s="17" t="s">
        <v>30</v>
      </c>
      <c r="R5450" s="5" t="str">
        <f aca="false">IF(OR(Q5450="Steel plate",Q5450="Concrete jacket"),"Steel plate or jacket",Q5450)</f>
        <v>Seal cracks</v>
      </c>
      <c r="S5450" s="5" t="str">
        <f aca="false">IF(O5450&lt;='Tree rules'!$C$4,IF(N5450&lt;='Tree rules'!$C$5,IF(P5450&lt;='Tree rules'!$C$7,"Monitor","Polymer laminate"),IF(P5450&lt;='Tree rules'!$C$8,"Seal cracks","Polymer laminate")),IF(O5450&lt;='Tree rules'!$C$6,IF(P5450&lt;='Tree rules'!$C$9,"Polymer laminate","Steel plate or jacket"),IF(L5450&lt;='Tree rules'!$C$10,"Steel plate or jacket","Polymer laminate")))</f>
        <v>Seal cracks</v>
      </c>
      <c r="T5450" s="5" t="str">
        <f aca="false">IF(S5450=R5450,"Yes","No")</f>
        <v>Yes</v>
      </c>
    </row>
    <row r="5451" customFormat="false" ht="15" hidden="false" customHeight="false" outlineLevel="0" collapsed="false">
      <c r="A5451" s="15" t="n">
        <v>7768</v>
      </c>
      <c r="B5451" s="16" t="n">
        <v>3.07653330672781</v>
      </c>
      <c r="C5451" s="15" t="n">
        <v>300</v>
      </c>
      <c r="D5451" s="15" t="n">
        <v>300</v>
      </c>
      <c r="E5451" s="15" t="n">
        <v>30</v>
      </c>
      <c r="F5451" s="16" t="n">
        <v>0.736310778185108</v>
      </c>
      <c r="G5451" s="17" t="s">
        <v>101</v>
      </c>
      <c r="H5451" s="18" t="n">
        <v>0.3</v>
      </c>
      <c r="I5451" s="18" t="n">
        <v>1.5</v>
      </c>
      <c r="J5451" s="19" t="n">
        <v>0.956565599837713</v>
      </c>
      <c r="K5451" s="19" t="n">
        <v>0.63966719312633</v>
      </c>
      <c r="L5451" s="16" t="n">
        <v>12.0177082294055</v>
      </c>
      <c r="M5451" s="19" t="n">
        <v>0.520364947308468</v>
      </c>
      <c r="N5451" s="19" t="n">
        <v>0.802584583416234</v>
      </c>
      <c r="O5451" s="19" t="n">
        <v>1.12890658361187</v>
      </c>
      <c r="P5451" s="19" t="n">
        <v>0.650310315622566</v>
      </c>
      <c r="Q5451" s="17" t="s">
        <v>31</v>
      </c>
      <c r="R5451" s="5" t="str">
        <f aca="false">IF(OR(Q5451="Steel plate",Q5451="Concrete jacket"),"Steel plate or jacket",Q5451)</f>
        <v>Polymer laminate</v>
      </c>
      <c r="S5451" s="5" t="str">
        <f aca="false">IF(O5451&lt;='Tree rules'!$C$4,IF(N5451&lt;='Tree rules'!$C$5,IF(P5451&lt;='Tree rules'!$C$7,"Monitor","Polymer laminate"),IF(P5451&lt;='Tree rules'!$C$8,"Seal cracks","Polymer laminate")),IF(O5451&lt;='Tree rules'!$C$6,IF(P5451&lt;='Tree rules'!$C$9,"Polymer laminate","Steel plate or jacket"),IF(L5451&lt;='Tree rules'!$C$10,"Steel plate or jacket","Polymer laminate")))</f>
        <v>Polymer laminate</v>
      </c>
      <c r="T5451" s="5" t="str">
        <f aca="false">IF(S5451=R5451,"Yes","No")</f>
        <v>Yes</v>
      </c>
    </row>
    <row r="5452" customFormat="false" ht="15" hidden="false" customHeight="false" outlineLevel="0" collapsed="false">
      <c r="A5452" s="15" t="n">
        <v>7769</v>
      </c>
      <c r="B5452" s="16" t="n">
        <v>3.83257160754573</v>
      </c>
      <c r="C5452" s="15" t="n">
        <v>230</v>
      </c>
      <c r="D5452" s="15" t="n">
        <v>300</v>
      </c>
      <c r="E5452" s="15" t="n">
        <v>25</v>
      </c>
      <c r="F5452" s="16" t="n">
        <v>0.688332522525665</v>
      </c>
      <c r="G5452" s="17" t="s">
        <v>103</v>
      </c>
      <c r="H5452" s="18" t="n">
        <v>0.2</v>
      </c>
      <c r="I5452" s="18" t="n">
        <v>1</v>
      </c>
      <c r="J5452" s="19" t="n">
        <v>0.940083648409271</v>
      </c>
      <c r="K5452" s="19" t="n">
        <v>0.43661887324009</v>
      </c>
      <c r="L5452" s="16" t="n">
        <v>15.0888645966367</v>
      </c>
      <c r="M5452" s="19" t="n">
        <v>0.949036354940845</v>
      </c>
      <c r="N5452" s="19" t="n">
        <v>1.18120321646963</v>
      </c>
      <c r="O5452" s="19" t="n">
        <v>0.940083648409271</v>
      </c>
      <c r="P5452" s="19" t="n">
        <v>0.355743002079863</v>
      </c>
      <c r="Q5452" s="17" t="s">
        <v>30</v>
      </c>
      <c r="R5452" s="5" t="str">
        <f aca="false">IF(OR(Q5452="Steel plate",Q5452="Concrete jacket"),"Steel plate or jacket",Q5452)</f>
        <v>Seal cracks</v>
      </c>
      <c r="S5452" s="5" t="str">
        <f aca="false">IF(O5452&lt;='Tree rules'!$C$4,IF(N5452&lt;='Tree rules'!$C$5,IF(P5452&lt;='Tree rules'!$C$7,"Monitor","Polymer laminate"),IF(P5452&lt;='Tree rules'!$C$8,"Seal cracks","Polymer laminate")),IF(O5452&lt;='Tree rules'!$C$6,IF(P5452&lt;='Tree rules'!$C$9,"Polymer laminate","Steel plate or jacket"),IF(L5452&lt;='Tree rules'!$C$10,"Steel plate or jacket","Polymer laminate")))</f>
        <v>Seal cracks</v>
      </c>
      <c r="T5452" s="5" t="str">
        <f aca="false">IF(S5452=R5452,"Yes","No")</f>
        <v>Yes</v>
      </c>
    </row>
    <row r="5453" customFormat="false" ht="15" hidden="false" customHeight="false" outlineLevel="0" collapsed="false">
      <c r="A5453" s="15" t="n">
        <v>7771</v>
      </c>
      <c r="B5453" s="16" t="n">
        <v>5.76449645481634</v>
      </c>
      <c r="C5453" s="15" t="n">
        <v>300</v>
      </c>
      <c r="D5453" s="15" t="n">
        <v>575</v>
      </c>
      <c r="E5453" s="15" t="n">
        <v>20</v>
      </c>
      <c r="F5453" s="16" t="n">
        <v>0.760158524876169</v>
      </c>
      <c r="G5453" s="17" t="s">
        <v>101</v>
      </c>
      <c r="H5453" s="18" t="n">
        <v>0.3</v>
      </c>
      <c r="I5453" s="18" t="n">
        <v>1.5</v>
      </c>
      <c r="J5453" s="19" t="n">
        <v>0.890213272932737</v>
      </c>
      <c r="K5453" s="19" t="n">
        <v>0.637983540584148</v>
      </c>
      <c r="L5453" s="16" t="n">
        <v>10.8969687236604</v>
      </c>
      <c r="M5453" s="19" t="n">
        <v>0.364506948216584</v>
      </c>
      <c r="N5453" s="19" t="n">
        <v>0.666787213398714</v>
      </c>
      <c r="O5453" s="19" t="n">
        <v>1.05134920152879</v>
      </c>
      <c r="P5453" s="19" t="n">
        <v>1.10412021573299</v>
      </c>
      <c r="Q5453" s="17" t="s">
        <v>31</v>
      </c>
      <c r="R5453" s="5" t="str">
        <f aca="false">IF(OR(Q5453="Steel plate",Q5453="Concrete jacket"),"Steel plate or jacket",Q5453)</f>
        <v>Polymer laminate</v>
      </c>
      <c r="S5453" s="5" t="str">
        <f aca="false">IF(O5453&lt;='Tree rules'!$C$4,IF(N5453&lt;='Tree rules'!$C$5,IF(P5453&lt;='Tree rules'!$C$7,"Monitor","Polymer laminate"),IF(P5453&lt;='Tree rules'!$C$8,"Seal cracks","Polymer laminate")),IF(O5453&lt;='Tree rules'!$C$6,IF(P5453&lt;='Tree rules'!$C$9,"Polymer laminate","Steel plate or jacket"),IF(L5453&lt;='Tree rules'!$C$10,"Steel plate or jacket","Polymer laminate")))</f>
        <v>Polymer laminate</v>
      </c>
      <c r="T5453" s="5" t="str">
        <f aca="false">IF(S5453=R5453,"Yes","No")</f>
        <v>Yes</v>
      </c>
    </row>
    <row r="5454" customFormat="false" ht="15" hidden="false" customHeight="false" outlineLevel="0" collapsed="false">
      <c r="A5454" s="15" t="n">
        <v>7772</v>
      </c>
      <c r="B5454" s="16" t="n">
        <v>6.34341381791201</v>
      </c>
      <c r="C5454" s="15" t="n">
        <v>230</v>
      </c>
      <c r="D5454" s="15" t="n">
        <v>500</v>
      </c>
      <c r="E5454" s="15" t="n">
        <v>30</v>
      </c>
      <c r="F5454" s="16" t="n">
        <v>0.577653504586516</v>
      </c>
      <c r="G5454" s="17" t="s">
        <v>103</v>
      </c>
      <c r="H5454" s="18" t="n">
        <v>0.2</v>
      </c>
      <c r="I5454" s="18" t="n">
        <v>1</v>
      </c>
      <c r="J5454" s="19" t="n">
        <v>0.877804523187026</v>
      </c>
      <c r="K5454" s="19" t="n">
        <v>0.433958750770134</v>
      </c>
      <c r="L5454" s="16" t="n">
        <v>13.9722771319648</v>
      </c>
      <c r="M5454" s="19" t="n">
        <v>0.745098376578007</v>
      </c>
      <c r="N5454" s="19" t="n">
        <v>0.877980895314204</v>
      </c>
      <c r="O5454" s="19" t="n">
        <v>0.877804523187026</v>
      </c>
      <c r="P5454" s="19" t="n">
        <v>0.387129541858759</v>
      </c>
      <c r="Q5454" s="17" t="s">
        <v>29</v>
      </c>
      <c r="R5454" s="5" t="str">
        <f aca="false">IF(OR(Q5454="Steel plate",Q5454="Concrete jacket"),"Steel plate or jacket",Q5454)</f>
        <v>Monitor</v>
      </c>
      <c r="S5454" s="5" t="str">
        <f aca="false">IF(O5454&lt;='Tree rules'!$C$4,IF(N5454&lt;='Tree rules'!$C$5,IF(P5454&lt;='Tree rules'!$C$7,"Monitor","Polymer laminate"),IF(P5454&lt;='Tree rules'!$C$8,"Seal cracks","Polymer laminate")),IF(O5454&lt;='Tree rules'!$C$6,IF(P5454&lt;='Tree rules'!$C$9,"Polymer laminate","Steel plate or jacket"),IF(L5454&lt;='Tree rules'!$C$10,"Steel plate or jacket","Polymer laminate")))</f>
        <v>Monitor</v>
      </c>
      <c r="T5454" s="5" t="str">
        <f aca="false">IF(S5454=R5454,"Yes","No")</f>
        <v>Yes</v>
      </c>
    </row>
    <row r="5455" customFormat="false" ht="15" hidden="false" customHeight="false" outlineLevel="0" collapsed="false">
      <c r="A5455" s="15" t="n">
        <v>7773</v>
      </c>
      <c r="B5455" s="16" t="n">
        <v>4.3504845288299</v>
      </c>
      <c r="C5455" s="15" t="n">
        <v>230</v>
      </c>
      <c r="D5455" s="15" t="n">
        <v>425</v>
      </c>
      <c r="E5455" s="15" t="n">
        <v>25</v>
      </c>
      <c r="F5455" s="16" t="n">
        <v>0.691964884122107</v>
      </c>
      <c r="G5455" s="17" t="s">
        <v>103</v>
      </c>
      <c r="H5455" s="18" t="n">
        <v>0.2</v>
      </c>
      <c r="I5455" s="18" t="n">
        <v>2</v>
      </c>
      <c r="J5455" s="19" t="n">
        <v>0.856674185480501</v>
      </c>
      <c r="K5455" s="19" t="n">
        <v>0.471836729341074</v>
      </c>
      <c r="L5455" s="16" t="n">
        <v>11.4788509995512</v>
      </c>
      <c r="M5455" s="19" t="n">
        <v>0.814605519524473</v>
      </c>
      <c r="N5455" s="19" t="n">
        <v>1.38162266316566</v>
      </c>
      <c r="O5455" s="19" t="n">
        <v>1.30913802517295</v>
      </c>
      <c r="P5455" s="19" t="n">
        <v>0.440326642713341</v>
      </c>
      <c r="Q5455" s="17" t="s">
        <v>31</v>
      </c>
      <c r="R5455" s="5" t="str">
        <f aca="false">IF(OR(Q5455="Steel plate",Q5455="Concrete jacket"),"Steel plate or jacket",Q5455)</f>
        <v>Polymer laminate</v>
      </c>
      <c r="S5455" s="5" t="str">
        <f aca="false">IF(O5455&lt;='Tree rules'!$C$4,IF(N5455&lt;='Tree rules'!$C$5,IF(P5455&lt;='Tree rules'!$C$7,"Monitor","Polymer laminate"),IF(P5455&lt;='Tree rules'!$C$8,"Seal cracks","Polymer laminate")),IF(O5455&lt;='Tree rules'!$C$6,IF(P5455&lt;='Tree rules'!$C$9,"Polymer laminate","Steel plate or jacket"),IF(L5455&lt;='Tree rules'!$C$10,"Steel plate or jacket","Polymer laminate")))</f>
        <v>Polymer laminate</v>
      </c>
      <c r="T5455" s="5" t="str">
        <f aca="false">IF(S5455=R5455,"Yes","No")</f>
        <v>Yes</v>
      </c>
    </row>
    <row r="5456" customFormat="false" ht="15" hidden="false" customHeight="false" outlineLevel="0" collapsed="false">
      <c r="A5456" s="15" t="n">
        <v>7774</v>
      </c>
      <c r="B5456" s="16" t="n">
        <v>5.94205187486221</v>
      </c>
      <c r="C5456" s="15" t="n">
        <v>230</v>
      </c>
      <c r="D5456" s="15" t="n">
        <v>525</v>
      </c>
      <c r="E5456" s="15" t="n">
        <v>25</v>
      </c>
      <c r="F5456" s="16" t="n">
        <v>0.57270853223768</v>
      </c>
      <c r="G5456" s="17" t="s">
        <v>103</v>
      </c>
      <c r="H5456" s="18" t="n">
        <v>0.2</v>
      </c>
      <c r="I5456" s="18" t="n">
        <v>1</v>
      </c>
      <c r="J5456" s="19" t="n">
        <v>0.948530177063131</v>
      </c>
      <c r="K5456" s="19" t="n">
        <v>0.532618135626616</v>
      </c>
      <c r="L5456" s="16" t="n">
        <v>12.4571318131283</v>
      </c>
      <c r="M5456" s="19" t="n">
        <v>0.944805706664383</v>
      </c>
      <c r="N5456" s="19" t="n">
        <v>1.1921478587843</v>
      </c>
      <c r="O5456" s="19" t="n">
        <v>0.948530177063131</v>
      </c>
      <c r="P5456" s="19" t="n">
        <v>0.344738619092552</v>
      </c>
      <c r="Q5456" s="17" t="s">
        <v>30</v>
      </c>
      <c r="R5456" s="5" t="str">
        <f aca="false">IF(OR(Q5456="Steel plate",Q5456="Concrete jacket"),"Steel plate or jacket",Q5456)</f>
        <v>Seal cracks</v>
      </c>
      <c r="S5456" s="5" t="str">
        <f aca="false">IF(O5456&lt;='Tree rules'!$C$4,IF(N5456&lt;='Tree rules'!$C$5,IF(P5456&lt;='Tree rules'!$C$7,"Monitor","Polymer laminate"),IF(P5456&lt;='Tree rules'!$C$8,"Seal cracks","Polymer laminate")),IF(O5456&lt;='Tree rules'!$C$6,IF(P5456&lt;='Tree rules'!$C$9,"Polymer laminate","Steel plate or jacket"),IF(L5456&lt;='Tree rules'!$C$10,"Steel plate or jacket","Polymer laminate")))</f>
        <v>Seal cracks</v>
      </c>
      <c r="T5456" s="5" t="str">
        <f aca="false">IF(S5456=R5456,"Yes","No")</f>
        <v>Yes</v>
      </c>
    </row>
    <row r="5457" customFormat="false" ht="15" hidden="false" customHeight="false" outlineLevel="0" collapsed="false">
      <c r="A5457" s="15" t="n">
        <v>7777</v>
      </c>
      <c r="B5457" s="16" t="n">
        <v>3.93583071657972</v>
      </c>
      <c r="C5457" s="15" t="n">
        <v>300</v>
      </c>
      <c r="D5457" s="15" t="n">
        <v>325</v>
      </c>
      <c r="E5457" s="15" t="n">
        <v>30</v>
      </c>
      <c r="F5457" s="16" t="n">
        <v>0.72065207824282</v>
      </c>
      <c r="G5457" s="17" t="s">
        <v>101</v>
      </c>
      <c r="H5457" s="18" t="n">
        <v>0.3</v>
      </c>
      <c r="I5457" s="18" t="n">
        <v>1</v>
      </c>
      <c r="J5457" s="19" t="n">
        <v>0.852367158887681</v>
      </c>
      <c r="K5457" s="19" t="n">
        <v>0.599517655043415</v>
      </c>
      <c r="L5457" s="16" t="n">
        <v>14.1069201311101</v>
      </c>
      <c r="M5457" s="19" t="n">
        <v>0.946147497766497</v>
      </c>
      <c r="N5457" s="19" t="n">
        <v>0.641947786794296</v>
      </c>
      <c r="O5457" s="19" t="n">
        <v>0.852367158887681</v>
      </c>
      <c r="P5457" s="19" t="n">
        <v>0.362266900558004</v>
      </c>
      <c r="Q5457" s="17" t="s">
        <v>29</v>
      </c>
      <c r="R5457" s="5" t="str">
        <f aca="false">IF(OR(Q5457="Steel plate",Q5457="Concrete jacket"),"Steel plate or jacket",Q5457)</f>
        <v>Monitor</v>
      </c>
      <c r="S5457" s="5" t="str">
        <f aca="false">IF(O5457&lt;='Tree rules'!$C$4,IF(N5457&lt;='Tree rules'!$C$5,IF(P5457&lt;='Tree rules'!$C$7,"Monitor","Polymer laminate"),IF(P5457&lt;='Tree rules'!$C$8,"Seal cracks","Polymer laminate")),IF(O5457&lt;='Tree rules'!$C$6,IF(P5457&lt;='Tree rules'!$C$9,"Polymer laminate","Steel plate or jacket"),IF(L5457&lt;='Tree rules'!$C$10,"Steel plate or jacket","Polymer laminate")))</f>
        <v>Monitor</v>
      </c>
      <c r="T5457" s="5" t="str">
        <f aca="false">IF(S5457=R5457,"Yes","No")</f>
        <v>Yes</v>
      </c>
    </row>
    <row r="5458" customFormat="false" ht="15" hidden="false" customHeight="false" outlineLevel="0" collapsed="false">
      <c r="A5458" s="15" t="n">
        <v>7778</v>
      </c>
      <c r="B5458" s="16" t="n">
        <v>4.24699945653742</v>
      </c>
      <c r="C5458" s="15" t="n">
        <v>230</v>
      </c>
      <c r="D5458" s="15" t="n">
        <v>350</v>
      </c>
      <c r="E5458" s="15" t="n">
        <v>25</v>
      </c>
      <c r="F5458" s="16" t="n">
        <v>0.575119936583944</v>
      </c>
      <c r="G5458" s="17" t="s">
        <v>101</v>
      </c>
      <c r="H5458" s="18" t="n">
        <v>0.3</v>
      </c>
      <c r="I5458" s="18" t="n">
        <v>1</v>
      </c>
      <c r="J5458" s="19" t="n">
        <v>0.864697731056345</v>
      </c>
      <c r="K5458" s="19" t="n">
        <v>0.570642761527791</v>
      </c>
      <c r="L5458" s="16" t="n">
        <v>13.9703929491363</v>
      </c>
      <c r="M5458" s="19" t="n">
        <v>0.314110730317996</v>
      </c>
      <c r="N5458" s="19" t="n">
        <v>0.853043749231826</v>
      </c>
      <c r="O5458" s="19" t="n">
        <v>0.864697731056345</v>
      </c>
      <c r="P5458" s="19" t="n">
        <v>0.874453830066184</v>
      </c>
      <c r="Q5458" s="17" t="s">
        <v>29</v>
      </c>
      <c r="R5458" s="5" t="str">
        <f aca="false">IF(OR(Q5458="Steel plate",Q5458="Concrete jacket"),"Steel plate or jacket",Q5458)</f>
        <v>Monitor</v>
      </c>
      <c r="S5458" s="5" t="str">
        <f aca="false">IF(O5458&lt;='Tree rules'!$C$4,IF(N5458&lt;='Tree rules'!$C$5,IF(P5458&lt;='Tree rules'!$C$7,"Monitor","Polymer laminate"),IF(P5458&lt;='Tree rules'!$C$8,"Seal cracks","Polymer laminate")),IF(O5458&lt;='Tree rules'!$C$6,IF(P5458&lt;='Tree rules'!$C$9,"Polymer laminate","Steel plate or jacket"),IF(L5458&lt;='Tree rules'!$C$10,"Steel plate or jacket","Polymer laminate")))</f>
        <v>Monitor</v>
      </c>
      <c r="T5458" s="5" t="str">
        <f aca="false">IF(S5458=R5458,"Yes","No")</f>
        <v>Yes</v>
      </c>
    </row>
    <row r="5459" customFormat="false" ht="15" hidden="false" customHeight="false" outlineLevel="0" collapsed="false">
      <c r="A5459" s="15" t="n">
        <v>7779</v>
      </c>
      <c r="B5459" s="16" t="n">
        <v>3.32108423130604</v>
      </c>
      <c r="C5459" s="15" t="n">
        <v>300</v>
      </c>
      <c r="D5459" s="15" t="n">
        <v>300</v>
      </c>
      <c r="E5459" s="15" t="n">
        <v>25</v>
      </c>
      <c r="F5459" s="16" t="n">
        <v>0.791582400904515</v>
      </c>
      <c r="G5459" s="17" t="s">
        <v>103</v>
      </c>
      <c r="H5459" s="18" t="n">
        <v>0.2</v>
      </c>
      <c r="I5459" s="18" t="n">
        <v>1.5</v>
      </c>
      <c r="J5459" s="19" t="n">
        <v>0.937901177314623</v>
      </c>
      <c r="K5459" s="19" t="n">
        <v>0.536124115099199</v>
      </c>
      <c r="L5459" s="16" t="n">
        <v>13.0751347689214</v>
      </c>
      <c r="M5459" s="19" t="n">
        <v>0.810847487393122</v>
      </c>
      <c r="N5459" s="19" t="n">
        <v>1.40246703208421</v>
      </c>
      <c r="O5459" s="19" t="n">
        <v>1.15543604660278</v>
      </c>
      <c r="P5459" s="19" t="n">
        <v>0.487439500821652</v>
      </c>
      <c r="Q5459" s="17" t="s">
        <v>31</v>
      </c>
      <c r="R5459" s="5" t="str">
        <f aca="false">IF(OR(Q5459="Steel plate",Q5459="Concrete jacket"),"Steel plate or jacket",Q5459)</f>
        <v>Polymer laminate</v>
      </c>
      <c r="S5459" s="5" t="str">
        <f aca="false">IF(O5459&lt;='Tree rules'!$C$4,IF(N5459&lt;='Tree rules'!$C$5,IF(P5459&lt;='Tree rules'!$C$7,"Monitor","Polymer laminate"),IF(P5459&lt;='Tree rules'!$C$8,"Seal cracks","Polymer laminate")),IF(O5459&lt;='Tree rules'!$C$6,IF(P5459&lt;='Tree rules'!$C$9,"Polymer laminate","Steel plate or jacket"),IF(L5459&lt;='Tree rules'!$C$10,"Steel plate or jacket","Polymer laminate")))</f>
        <v>Polymer laminate</v>
      </c>
      <c r="T5459" s="5" t="str">
        <f aca="false">IF(S5459=R5459,"Yes","No")</f>
        <v>Yes</v>
      </c>
    </row>
    <row r="5460" customFormat="false" ht="15" hidden="false" customHeight="false" outlineLevel="0" collapsed="false">
      <c r="A5460" s="15" t="n">
        <v>7780</v>
      </c>
      <c r="B5460" s="16" t="n">
        <v>6.01779707476453</v>
      </c>
      <c r="C5460" s="15" t="n">
        <v>230</v>
      </c>
      <c r="D5460" s="15" t="n">
        <v>500</v>
      </c>
      <c r="E5460" s="15" t="n">
        <v>25</v>
      </c>
      <c r="F5460" s="16" t="n">
        <v>0.604384889109233</v>
      </c>
      <c r="G5460" s="17" t="s">
        <v>103</v>
      </c>
      <c r="H5460" s="18" t="n">
        <v>0.2</v>
      </c>
      <c r="I5460" s="18" t="n">
        <v>1</v>
      </c>
      <c r="J5460" s="19" t="n">
        <v>0.977419449442875</v>
      </c>
      <c r="K5460" s="19" t="n">
        <v>0.536352129429118</v>
      </c>
      <c r="L5460" s="16" t="n">
        <v>13.3137103423994</v>
      </c>
      <c r="M5460" s="19" t="n">
        <v>0.58245028096846</v>
      </c>
      <c r="N5460" s="19" t="n">
        <v>1.36911188673216</v>
      </c>
      <c r="O5460" s="19" t="n">
        <v>0.977419449442875</v>
      </c>
      <c r="P5460" s="19" t="n">
        <v>0.604568503245401</v>
      </c>
      <c r="Q5460" s="17" t="s">
        <v>30</v>
      </c>
      <c r="R5460" s="5" t="str">
        <f aca="false">IF(OR(Q5460="Steel plate",Q5460="Concrete jacket"),"Steel plate or jacket",Q5460)</f>
        <v>Seal cracks</v>
      </c>
      <c r="S5460" s="5" t="str">
        <f aca="false">IF(O5460&lt;='Tree rules'!$C$4,IF(N5460&lt;='Tree rules'!$C$5,IF(P5460&lt;='Tree rules'!$C$7,"Monitor","Polymer laminate"),IF(P5460&lt;='Tree rules'!$C$8,"Seal cracks","Polymer laminate")),IF(O5460&lt;='Tree rules'!$C$6,IF(P5460&lt;='Tree rules'!$C$9,"Polymer laminate","Steel plate or jacket"),IF(L5460&lt;='Tree rules'!$C$10,"Steel plate or jacket","Polymer laminate")))</f>
        <v>Seal cracks</v>
      </c>
      <c r="T5460" s="5" t="str">
        <f aca="false">IF(S5460=R5460,"Yes","No")</f>
        <v>Yes</v>
      </c>
    </row>
    <row r="5461" customFormat="false" ht="15" hidden="false" customHeight="false" outlineLevel="0" collapsed="false">
      <c r="A5461" s="15" t="n">
        <v>7781</v>
      </c>
      <c r="B5461" s="16" t="n">
        <v>4.68895362288695</v>
      </c>
      <c r="C5461" s="15" t="n">
        <v>230</v>
      </c>
      <c r="D5461" s="15" t="n">
        <v>375</v>
      </c>
      <c r="E5461" s="15" t="n">
        <v>25</v>
      </c>
      <c r="F5461" s="16" t="n">
        <v>0.622439931366167</v>
      </c>
      <c r="G5461" s="17" t="s">
        <v>102</v>
      </c>
      <c r="H5461" s="18" t="n">
        <v>0.1</v>
      </c>
      <c r="I5461" s="18" t="n">
        <v>2</v>
      </c>
      <c r="J5461" s="19" t="n">
        <v>0.994552179162127</v>
      </c>
      <c r="K5461" s="19" t="n">
        <v>0.474124827633415</v>
      </c>
      <c r="L5461" s="16" t="n">
        <v>14.8384608319207</v>
      </c>
      <c r="M5461" s="19" t="n">
        <v>0.485070909571282</v>
      </c>
      <c r="N5461" s="19" t="n">
        <v>4.22651658018228</v>
      </c>
      <c r="O5461" s="19" t="n">
        <v>1.51756247780657</v>
      </c>
      <c r="P5461" s="19" t="n">
        <v>0.817912545141731</v>
      </c>
      <c r="Q5461" s="17" t="s">
        <v>31</v>
      </c>
      <c r="R5461" s="5" t="str">
        <f aca="false">IF(OR(Q5461="Steel plate",Q5461="Concrete jacket"),"Steel plate or jacket",Q5461)</f>
        <v>Polymer laminate</v>
      </c>
      <c r="S5461" s="5" t="str">
        <f aca="false">IF(O5461&lt;='Tree rules'!$C$4,IF(N5461&lt;='Tree rules'!$C$5,IF(P5461&lt;='Tree rules'!$C$7,"Monitor","Polymer laminate"),IF(P5461&lt;='Tree rules'!$C$8,"Seal cracks","Polymer laminate")),IF(O5461&lt;='Tree rules'!$C$6,IF(P5461&lt;='Tree rules'!$C$9,"Polymer laminate","Steel plate or jacket"),IF(L5461&lt;='Tree rules'!$C$10,"Steel plate or jacket","Polymer laminate")))</f>
        <v>Polymer laminate</v>
      </c>
      <c r="T5461" s="5" t="str">
        <f aca="false">IF(S5461=R5461,"Yes","No")</f>
        <v>Yes</v>
      </c>
    </row>
    <row r="5462" customFormat="false" ht="15" hidden="false" customHeight="false" outlineLevel="0" collapsed="false">
      <c r="A5462" s="15" t="n">
        <v>7782</v>
      </c>
      <c r="B5462" s="16" t="n">
        <v>5.14952848695353</v>
      </c>
      <c r="C5462" s="15" t="n">
        <v>230</v>
      </c>
      <c r="D5462" s="15" t="n">
        <v>400</v>
      </c>
      <c r="E5462" s="15" t="n">
        <v>25</v>
      </c>
      <c r="F5462" s="16" t="n">
        <v>0.552502860426148</v>
      </c>
      <c r="G5462" s="17" t="s">
        <v>103</v>
      </c>
      <c r="H5462" s="18" t="n">
        <v>0.2</v>
      </c>
      <c r="I5462" s="18" t="n">
        <v>2</v>
      </c>
      <c r="J5462" s="19" t="n">
        <v>0.894026849855307</v>
      </c>
      <c r="K5462" s="19" t="n">
        <v>0.449493204202091</v>
      </c>
      <c r="L5462" s="16" t="n">
        <v>14.4649676599818</v>
      </c>
      <c r="M5462" s="19" t="n">
        <v>0.284341304151569</v>
      </c>
      <c r="N5462" s="19" t="n">
        <v>1.4593033175609</v>
      </c>
      <c r="O5462" s="19" t="n">
        <v>1.38619470632645</v>
      </c>
      <c r="P5462" s="19" t="n">
        <v>1.26100002916323</v>
      </c>
      <c r="Q5462" s="17" t="s">
        <v>31</v>
      </c>
      <c r="R5462" s="5" t="str">
        <f aca="false">IF(OR(Q5462="Steel plate",Q5462="Concrete jacket"),"Steel plate or jacket",Q5462)</f>
        <v>Polymer laminate</v>
      </c>
      <c r="S5462" s="5" t="str">
        <f aca="false">IF(O5462&lt;='Tree rules'!$C$4,IF(N5462&lt;='Tree rules'!$C$5,IF(P5462&lt;='Tree rules'!$C$7,"Monitor","Polymer laminate"),IF(P5462&lt;='Tree rules'!$C$8,"Seal cracks","Polymer laminate")),IF(O5462&lt;='Tree rules'!$C$6,IF(P5462&lt;='Tree rules'!$C$9,"Polymer laminate","Steel plate or jacket"),IF(L5462&lt;='Tree rules'!$C$10,"Steel plate or jacket","Polymer laminate")))</f>
        <v>Polymer laminate</v>
      </c>
      <c r="T5462" s="5" t="str">
        <f aca="false">IF(S5462=R5462,"Yes","No")</f>
        <v>Yes</v>
      </c>
    </row>
    <row r="5463" customFormat="false" ht="15" hidden="false" customHeight="false" outlineLevel="0" collapsed="false">
      <c r="A5463" s="15" t="n">
        <v>7783</v>
      </c>
      <c r="B5463" s="16" t="n">
        <v>6.32409769041414</v>
      </c>
      <c r="C5463" s="15" t="n">
        <v>300</v>
      </c>
      <c r="D5463" s="15" t="n">
        <v>575</v>
      </c>
      <c r="E5463" s="15" t="n">
        <v>25</v>
      </c>
      <c r="F5463" s="16" t="n">
        <v>0.613592315154257</v>
      </c>
      <c r="G5463" s="17" t="s">
        <v>102</v>
      </c>
      <c r="H5463" s="18" t="n">
        <v>0.1</v>
      </c>
      <c r="I5463" s="18" t="n">
        <v>2</v>
      </c>
      <c r="J5463" s="19" t="n">
        <v>0.906429918341828</v>
      </c>
      <c r="K5463" s="19" t="n">
        <v>0.609194446866734</v>
      </c>
      <c r="L5463" s="16" t="n">
        <v>12.3517533015901</v>
      </c>
      <c r="M5463" s="19" t="n">
        <v>0.836650140683502</v>
      </c>
      <c r="N5463" s="19" t="n">
        <v>3.51917933692479</v>
      </c>
      <c r="O5463" s="19" t="n">
        <v>1.26066776395595</v>
      </c>
      <c r="P5463" s="19" t="n">
        <v>0.459757630315205</v>
      </c>
      <c r="Q5463" s="17" t="s">
        <v>31</v>
      </c>
      <c r="R5463" s="5" t="str">
        <f aca="false">IF(OR(Q5463="Steel plate",Q5463="Concrete jacket"),"Steel plate or jacket",Q5463)</f>
        <v>Polymer laminate</v>
      </c>
      <c r="S5463" s="5" t="str">
        <f aca="false">IF(O5463&lt;='Tree rules'!$C$4,IF(N5463&lt;='Tree rules'!$C$5,IF(P5463&lt;='Tree rules'!$C$7,"Monitor","Polymer laminate"),IF(P5463&lt;='Tree rules'!$C$8,"Seal cracks","Polymer laminate")),IF(O5463&lt;='Tree rules'!$C$6,IF(P5463&lt;='Tree rules'!$C$9,"Polymer laminate","Steel plate or jacket"),IF(L5463&lt;='Tree rules'!$C$10,"Steel plate or jacket","Polymer laminate")))</f>
        <v>Polymer laminate</v>
      </c>
      <c r="T5463" s="5" t="str">
        <f aca="false">IF(S5463=R5463,"Yes","No")</f>
        <v>Yes</v>
      </c>
    </row>
    <row r="5464" customFormat="false" ht="15" hidden="false" customHeight="false" outlineLevel="0" collapsed="false">
      <c r="A5464" s="15" t="n">
        <v>7784</v>
      </c>
      <c r="B5464" s="16" t="n">
        <v>5.00054050668046</v>
      </c>
      <c r="C5464" s="15" t="n">
        <v>300</v>
      </c>
      <c r="D5464" s="15" t="n">
        <v>425</v>
      </c>
      <c r="E5464" s="15" t="n">
        <v>30</v>
      </c>
      <c r="F5464" s="16" t="n">
        <v>0.530506411160282</v>
      </c>
      <c r="G5464" s="17" t="s">
        <v>101</v>
      </c>
      <c r="H5464" s="18" t="n">
        <v>0.3</v>
      </c>
      <c r="I5464" s="18" t="n">
        <v>1</v>
      </c>
      <c r="J5464" s="19" t="n">
        <v>0.969354506185723</v>
      </c>
      <c r="K5464" s="19" t="n">
        <v>0.609228716481606</v>
      </c>
      <c r="L5464" s="16" t="n">
        <v>13.1940382762017</v>
      </c>
      <c r="M5464" s="19" t="n">
        <v>0.627431872449055</v>
      </c>
      <c r="N5464" s="19" t="n">
        <v>0.782324411828857</v>
      </c>
      <c r="O5464" s="19" t="n">
        <v>0.969354506185724</v>
      </c>
      <c r="P5464" s="19" t="n">
        <v>0.473719864042636</v>
      </c>
      <c r="Q5464" s="17" t="s">
        <v>29</v>
      </c>
      <c r="R5464" s="5" t="str">
        <f aca="false">IF(OR(Q5464="Steel plate",Q5464="Concrete jacket"),"Steel plate or jacket",Q5464)</f>
        <v>Monitor</v>
      </c>
      <c r="S5464" s="5" t="str">
        <f aca="false">IF(O5464&lt;='Tree rules'!$C$4,IF(N5464&lt;='Tree rules'!$C$5,IF(P5464&lt;='Tree rules'!$C$7,"Monitor","Polymer laminate"),IF(P5464&lt;='Tree rules'!$C$8,"Seal cracks","Polymer laminate")),IF(O5464&lt;='Tree rules'!$C$6,IF(P5464&lt;='Tree rules'!$C$9,"Polymer laminate","Steel plate or jacket"),IF(L5464&lt;='Tree rules'!$C$10,"Steel plate or jacket","Polymer laminate")))</f>
        <v>Monitor</v>
      </c>
      <c r="T5464" s="5" t="str">
        <f aca="false">IF(S5464=R5464,"Yes","No")</f>
        <v>Yes</v>
      </c>
    </row>
    <row r="5465" customFormat="false" ht="15" hidden="false" customHeight="false" outlineLevel="0" collapsed="false">
      <c r="A5465" s="15" t="n">
        <v>7785</v>
      </c>
      <c r="B5465" s="16" t="n">
        <v>3.53390752617891</v>
      </c>
      <c r="C5465" s="15" t="n">
        <v>300</v>
      </c>
      <c r="D5465" s="15" t="n">
        <v>300</v>
      </c>
      <c r="E5465" s="15" t="n">
        <v>25</v>
      </c>
      <c r="F5465" s="16" t="n">
        <v>0.791582400904515</v>
      </c>
      <c r="G5465" s="17" t="s">
        <v>103</v>
      </c>
      <c r="H5465" s="18" t="n">
        <v>0.2</v>
      </c>
      <c r="I5465" s="18" t="n">
        <v>1</v>
      </c>
      <c r="J5465" s="19" t="n">
        <v>0.876122007216313</v>
      </c>
      <c r="K5465" s="19" t="n">
        <v>0.503404048016634</v>
      </c>
      <c r="L5465" s="16" t="n">
        <v>13.9130217566099</v>
      </c>
      <c r="M5465" s="19" t="n">
        <v>0.594687763443007</v>
      </c>
      <c r="N5465" s="19" t="n">
        <v>1.08459385951422</v>
      </c>
      <c r="O5465" s="19" t="n">
        <v>0.876122007216313</v>
      </c>
      <c r="P5465" s="19" t="n">
        <v>0.565498110577398</v>
      </c>
      <c r="Q5465" s="17" t="s">
        <v>30</v>
      </c>
      <c r="R5465" s="5" t="str">
        <f aca="false">IF(OR(Q5465="Steel plate",Q5465="Concrete jacket"),"Steel plate or jacket",Q5465)</f>
        <v>Seal cracks</v>
      </c>
      <c r="S5465" s="5" t="str">
        <f aca="false">IF(O5465&lt;='Tree rules'!$C$4,IF(N5465&lt;='Tree rules'!$C$5,IF(P5465&lt;='Tree rules'!$C$7,"Monitor","Polymer laminate"),IF(P5465&lt;='Tree rules'!$C$8,"Seal cracks","Polymer laminate")),IF(O5465&lt;='Tree rules'!$C$6,IF(P5465&lt;='Tree rules'!$C$9,"Polymer laminate","Steel plate or jacket"),IF(L5465&lt;='Tree rules'!$C$10,"Steel plate or jacket","Polymer laminate")))</f>
        <v>Seal cracks</v>
      </c>
      <c r="T5465" s="5" t="str">
        <f aca="false">IF(S5465=R5465,"Yes","No")</f>
        <v>Yes</v>
      </c>
    </row>
    <row r="5466" customFormat="false" ht="15" hidden="false" customHeight="false" outlineLevel="0" collapsed="false">
      <c r="A5466" s="15" t="n">
        <v>7789</v>
      </c>
      <c r="B5466" s="16" t="n">
        <v>6.41975907325438</v>
      </c>
      <c r="C5466" s="15" t="n">
        <v>300</v>
      </c>
      <c r="D5466" s="15" t="n">
        <v>600</v>
      </c>
      <c r="E5466" s="15" t="n">
        <v>20</v>
      </c>
      <c r="F5466" s="16" t="n">
        <v>0.725855342345656</v>
      </c>
      <c r="G5466" s="17" t="s">
        <v>101</v>
      </c>
      <c r="H5466" s="18" t="n">
        <v>0.3</v>
      </c>
      <c r="I5466" s="18" t="n">
        <v>1.5</v>
      </c>
      <c r="J5466" s="19" t="n">
        <v>0.881969833892833</v>
      </c>
      <c r="K5466" s="19" t="n">
        <v>0.563977764714071</v>
      </c>
      <c r="L5466" s="16" t="n">
        <v>11.5880127676072</v>
      </c>
      <c r="M5466" s="19" t="n">
        <v>0.437899718993547</v>
      </c>
      <c r="N5466" s="19" t="n">
        <v>0.671376854459107</v>
      </c>
      <c r="O5466" s="19" t="n">
        <v>1.07424906310719</v>
      </c>
      <c r="P5466" s="19" t="n">
        <v>0.921394304408292</v>
      </c>
      <c r="Q5466" s="17" t="s">
        <v>31</v>
      </c>
      <c r="R5466" s="5" t="str">
        <f aca="false">IF(OR(Q5466="Steel plate",Q5466="Concrete jacket"),"Steel plate or jacket",Q5466)</f>
        <v>Polymer laminate</v>
      </c>
      <c r="S5466" s="5" t="str">
        <f aca="false">IF(O5466&lt;='Tree rules'!$C$4,IF(N5466&lt;='Tree rules'!$C$5,IF(P5466&lt;='Tree rules'!$C$7,"Monitor","Polymer laminate"),IF(P5466&lt;='Tree rules'!$C$8,"Seal cracks","Polymer laminate")),IF(O5466&lt;='Tree rules'!$C$6,IF(P5466&lt;='Tree rules'!$C$9,"Polymer laminate","Steel plate or jacket"),IF(L5466&lt;='Tree rules'!$C$10,"Steel plate or jacket","Polymer laminate")))</f>
        <v>Polymer laminate</v>
      </c>
      <c r="T5466" s="5" t="str">
        <f aca="false">IF(S5466=R5466,"Yes","No")</f>
        <v>Yes</v>
      </c>
    </row>
    <row r="5467" customFormat="false" ht="15" hidden="false" customHeight="false" outlineLevel="0" collapsed="false">
      <c r="A5467" s="15" t="n">
        <v>7790</v>
      </c>
      <c r="B5467" s="16" t="n">
        <v>3.39612947895802</v>
      </c>
      <c r="C5467" s="15" t="n">
        <v>300</v>
      </c>
      <c r="D5467" s="15" t="n">
        <v>325</v>
      </c>
      <c r="E5467" s="15" t="n">
        <v>25</v>
      </c>
      <c r="F5467" s="16" t="n">
        <v>0.756099314943392</v>
      </c>
      <c r="G5467" s="17" t="s">
        <v>103</v>
      </c>
      <c r="H5467" s="18" t="n">
        <v>0.2</v>
      </c>
      <c r="I5467" s="18" t="n">
        <v>1</v>
      </c>
      <c r="J5467" s="19" t="n">
        <v>0.932538999772178</v>
      </c>
      <c r="K5467" s="19" t="n">
        <v>0.510902417580714</v>
      </c>
      <c r="L5467" s="16" t="n">
        <v>12.2603952308954</v>
      </c>
      <c r="M5467" s="19" t="n">
        <v>0.391877716401683</v>
      </c>
      <c r="N5467" s="19" t="n">
        <v>1.59183132668663</v>
      </c>
      <c r="O5467" s="19" t="n">
        <v>0.932538999772178</v>
      </c>
      <c r="P5467" s="19" t="n">
        <v>0.769158031336124</v>
      </c>
      <c r="Q5467" s="17" t="s">
        <v>30</v>
      </c>
      <c r="R5467" s="5" t="str">
        <f aca="false">IF(OR(Q5467="Steel plate",Q5467="Concrete jacket"),"Steel plate or jacket",Q5467)</f>
        <v>Seal cracks</v>
      </c>
      <c r="S5467" s="5" t="str">
        <f aca="false">IF(O5467&lt;='Tree rules'!$C$4,IF(N5467&lt;='Tree rules'!$C$5,IF(P5467&lt;='Tree rules'!$C$7,"Monitor","Polymer laminate"),IF(P5467&lt;='Tree rules'!$C$8,"Seal cracks","Polymer laminate")),IF(O5467&lt;='Tree rules'!$C$6,IF(P5467&lt;='Tree rules'!$C$9,"Polymer laminate","Steel plate or jacket"),IF(L5467&lt;='Tree rules'!$C$10,"Steel plate or jacket","Polymer laminate")))</f>
        <v>Seal cracks</v>
      </c>
      <c r="T5467" s="5" t="str">
        <f aca="false">IF(S5467=R5467,"Yes","No")</f>
        <v>Yes</v>
      </c>
    </row>
    <row r="5468" customFormat="false" ht="15" hidden="false" customHeight="false" outlineLevel="0" collapsed="false">
      <c r="A5468" s="15" t="n">
        <v>7794</v>
      </c>
      <c r="B5468" s="16" t="n">
        <v>3.39928240387119</v>
      </c>
      <c r="C5468" s="15" t="n">
        <v>300</v>
      </c>
      <c r="D5468" s="15" t="n">
        <v>300</v>
      </c>
      <c r="E5468" s="15" t="n">
        <v>25</v>
      </c>
      <c r="F5468" s="16" t="n">
        <v>0.831109167616348</v>
      </c>
      <c r="G5468" s="17" t="s">
        <v>103</v>
      </c>
      <c r="H5468" s="18" t="n">
        <v>0.2</v>
      </c>
      <c r="I5468" s="18" t="n">
        <v>2</v>
      </c>
      <c r="J5468" s="19" t="n">
        <v>0.874144637105438</v>
      </c>
      <c r="K5468" s="19" t="n">
        <v>0.499269250970905</v>
      </c>
      <c r="L5468" s="16" t="n">
        <v>13.4892158883778</v>
      </c>
      <c r="M5468" s="19" t="n">
        <v>0.489525536560139</v>
      </c>
      <c r="N5468" s="19" t="n">
        <v>2.19077133393216</v>
      </c>
      <c r="O5468" s="19" t="n">
        <v>1.31185573600301</v>
      </c>
      <c r="P5468" s="19" t="n">
        <v>0.834943464124053</v>
      </c>
      <c r="Q5468" s="17" t="s">
        <v>31</v>
      </c>
      <c r="R5468" s="5" t="str">
        <f aca="false">IF(OR(Q5468="Steel plate",Q5468="Concrete jacket"),"Steel plate or jacket",Q5468)</f>
        <v>Polymer laminate</v>
      </c>
      <c r="S5468" s="5" t="str">
        <f aca="false">IF(O5468&lt;='Tree rules'!$C$4,IF(N5468&lt;='Tree rules'!$C$5,IF(P5468&lt;='Tree rules'!$C$7,"Monitor","Polymer laminate"),IF(P5468&lt;='Tree rules'!$C$8,"Seal cracks","Polymer laminate")),IF(O5468&lt;='Tree rules'!$C$6,IF(P5468&lt;='Tree rules'!$C$9,"Polymer laminate","Steel plate or jacket"),IF(L5468&lt;='Tree rules'!$C$10,"Steel plate or jacket","Polymer laminate")))</f>
        <v>Polymer laminate</v>
      </c>
      <c r="T5468" s="5" t="str">
        <f aca="false">IF(S5468=R5468,"Yes","No")</f>
        <v>Yes</v>
      </c>
    </row>
    <row r="5469" customFormat="false" ht="15" hidden="false" customHeight="false" outlineLevel="0" collapsed="false">
      <c r="A5469" s="15" t="n">
        <v>7797</v>
      </c>
      <c r="B5469" s="16" t="n">
        <v>6.49700070052129</v>
      </c>
      <c r="C5469" s="15" t="n">
        <v>230</v>
      </c>
      <c r="D5469" s="15" t="n">
        <v>600</v>
      </c>
      <c r="E5469" s="15" t="n">
        <v>20</v>
      </c>
      <c r="F5469" s="16" t="n">
        <v>0.742342309449384</v>
      </c>
      <c r="G5469" s="17" t="s">
        <v>101</v>
      </c>
      <c r="H5469" s="18" t="n">
        <v>0.3</v>
      </c>
      <c r="I5469" s="18" t="n">
        <v>1</v>
      </c>
      <c r="J5469" s="19" t="n">
        <v>0.904007588367925</v>
      </c>
      <c r="K5469" s="19" t="n">
        <v>0.574284625836651</v>
      </c>
      <c r="L5469" s="16" t="n">
        <v>11.7699288052922</v>
      </c>
      <c r="M5469" s="19" t="n">
        <v>0.748680787356658</v>
      </c>
      <c r="N5469" s="19" t="n">
        <v>0.588683758001032</v>
      </c>
      <c r="O5469" s="19" t="n">
        <v>0.904007588367925</v>
      </c>
      <c r="P5469" s="19" t="n">
        <v>0.537176938292706</v>
      </c>
      <c r="Q5469" s="17" t="s">
        <v>29</v>
      </c>
      <c r="R5469" s="5" t="str">
        <f aca="false">IF(OR(Q5469="Steel plate",Q5469="Concrete jacket"),"Steel plate or jacket",Q5469)</f>
        <v>Monitor</v>
      </c>
      <c r="S5469" s="5" t="str">
        <f aca="false">IF(O5469&lt;='Tree rules'!$C$4,IF(N5469&lt;='Tree rules'!$C$5,IF(P5469&lt;='Tree rules'!$C$7,"Monitor","Polymer laminate"),IF(P5469&lt;='Tree rules'!$C$8,"Seal cracks","Polymer laminate")),IF(O5469&lt;='Tree rules'!$C$6,IF(P5469&lt;='Tree rules'!$C$9,"Polymer laminate","Steel plate or jacket"),IF(L5469&lt;='Tree rules'!$C$10,"Steel plate or jacket","Polymer laminate")))</f>
        <v>Monitor</v>
      </c>
      <c r="T5469" s="5" t="str">
        <f aca="false">IF(S5469=R5469,"Yes","No")</f>
        <v>Yes</v>
      </c>
    </row>
    <row r="5470" customFormat="false" ht="15" hidden="false" customHeight="false" outlineLevel="0" collapsed="false">
      <c r="A5470" s="15" t="n">
        <v>7798</v>
      </c>
      <c r="B5470" s="16" t="n">
        <v>4.96337304506512</v>
      </c>
      <c r="C5470" s="15" t="n">
        <v>300</v>
      </c>
      <c r="D5470" s="15" t="n">
        <v>450</v>
      </c>
      <c r="E5470" s="15" t="n">
        <v>30</v>
      </c>
      <c r="F5470" s="16" t="n">
        <v>0.663570725510715</v>
      </c>
      <c r="G5470" s="17" t="s">
        <v>103</v>
      </c>
      <c r="H5470" s="18" t="n">
        <v>0.2</v>
      </c>
      <c r="I5470" s="18" t="n">
        <v>2</v>
      </c>
      <c r="J5470" s="19" t="n">
        <v>0.973399378742964</v>
      </c>
      <c r="K5470" s="19" t="n">
        <v>0.535340234012077</v>
      </c>
      <c r="L5470" s="16" t="n">
        <v>12.2855768442206</v>
      </c>
      <c r="M5470" s="19" t="n">
        <v>0.461619224437155</v>
      </c>
      <c r="N5470" s="19" t="n">
        <v>1.60073567886276</v>
      </c>
      <c r="O5470" s="19" t="n">
        <v>1.42569890628246</v>
      </c>
      <c r="P5470" s="19" t="n">
        <v>0.846550013875948</v>
      </c>
      <c r="Q5470" s="17" t="s">
        <v>31</v>
      </c>
      <c r="R5470" s="5" t="str">
        <f aca="false">IF(OR(Q5470="Steel plate",Q5470="Concrete jacket"),"Steel plate or jacket",Q5470)</f>
        <v>Polymer laminate</v>
      </c>
      <c r="S5470" s="5" t="str">
        <f aca="false">IF(O5470&lt;='Tree rules'!$C$4,IF(N5470&lt;='Tree rules'!$C$5,IF(P5470&lt;='Tree rules'!$C$7,"Monitor","Polymer laminate"),IF(P5470&lt;='Tree rules'!$C$8,"Seal cracks","Polymer laminate")),IF(O5470&lt;='Tree rules'!$C$6,IF(P5470&lt;='Tree rules'!$C$9,"Polymer laminate","Steel plate or jacket"),IF(L5470&lt;='Tree rules'!$C$10,"Steel plate or jacket","Polymer laminate")))</f>
        <v>Steel plate or jacket</v>
      </c>
      <c r="T5470" s="5" t="str">
        <f aca="false">IF(S5470=R5470,"Yes","No")</f>
        <v>No</v>
      </c>
    </row>
    <row r="5471" customFormat="false" ht="15" hidden="false" customHeight="false" outlineLevel="0" collapsed="false">
      <c r="A5471" s="15" t="n">
        <v>7799</v>
      </c>
      <c r="B5471" s="16" t="n">
        <v>4.00522968363643</v>
      </c>
      <c r="C5471" s="15" t="n">
        <v>300</v>
      </c>
      <c r="D5471" s="15" t="n">
        <v>375</v>
      </c>
      <c r="E5471" s="15" t="n">
        <v>20</v>
      </c>
      <c r="F5471" s="16" t="n">
        <v>0.611130485804701</v>
      </c>
      <c r="G5471" s="17" t="s">
        <v>101</v>
      </c>
      <c r="H5471" s="18" t="n">
        <v>0.3</v>
      </c>
      <c r="I5471" s="18" t="n">
        <v>1.5</v>
      </c>
      <c r="J5471" s="19" t="n">
        <v>0.933404525023824</v>
      </c>
      <c r="K5471" s="19" t="n">
        <v>0.509692611685315</v>
      </c>
      <c r="L5471" s="16" t="n">
        <v>12.1739504061898</v>
      </c>
      <c r="M5471" s="19" t="n">
        <v>0.309416128017623</v>
      </c>
      <c r="N5471" s="19" t="n">
        <v>1.01705996329322</v>
      </c>
      <c r="O5471" s="19" t="n">
        <v>1.16223209247659</v>
      </c>
      <c r="P5471" s="19" t="n">
        <v>1.0612947141821</v>
      </c>
      <c r="Q5471" s="17" t="s">
        <v>31</v>
      </c>
      <c r="R5471" s="5" t="str">
        <f aca="false">IF(OR(Q5471="Steel plate",Q5471="Concrete jacket"),"Steel plate or jacket",Q5471)</f>
        <v>Polymer laminate</v>
      </c>
      <c r="S5471" s="5" t="str">
        <f aca="false">IF(O5471&lt;='Tree rules'!$C$4,IF(N5471&lt;='Tree rules'!$C$5,IF(P5471&lt;='Tree rules'!$C$7,"Monitor","Polymer laminate"),IF(P5471&lt;='Tree rules'!$C$8,"Seal cracks","Polymer laminate")),IF(O5471&lt;='Tree rules'!$C$6,IF(P5471&lt;='Tree rules'!$C$9,"Polymer laminate","Steel plate or jacket"),IF(L5471&lt;='Tree rules'!$C$10,"Steel plate or jacket","Polymer laminate")))</f>
        <v>Polymer laminate</v>
      </c>
      <c r="T5471" s="5" t="str">
        <f aca="false">IF(S5471=R5471,"Yes","No")</f>
        <v>Yes</v>
      </c>
    </row>
    <row r="5472" customFormat="false" ht="15" hidden="false" customHeight="false" outlineLevel="0" collapsed="false">
      <c r="A5472" s="15" t="n">
        <v>7800</v>
      </c>
      <c r="B5472" s="16" t="n">
        <v>3.24395887371931</v>
      </c>
      <c r="C5472" s="15" t="n">
        <v>300</v>
      </c>
      <c r="D5472" s="15" t="n">
        <v>325</v>
      </c>
      <c r="E5472" s="15" t="n">
        <v>25</v>
      </c>
      <c r="F5472" s="16" t="n">
        <v>0.804963242200943</v>
      </c>
      <c r="G5472" s="17" t="s">
        <v>101</v>
      </c>
      <c r="H5472" s="18" t="n">
        <v>0.3</v>
      </c>
      <c r="I5472" s="18" t="n">
        <v>1.5</v>
      </c>
      <c r="J5472" s="19" t="n">
        <v>0.912984106057514</v>
      </c>
      <c r="K5472" s="19" t="n">
        <v>0.483337789068587</v>
      </c>
      <c r="L5472" s="16" t="n">
        <v>11.5443376288943</v>
      </c>
      <c r="M5472" s="19" t="n">
        <v>0.336637734442397</v>
      </c>
      <c r="N5472" s="19" t="n">
        <v>0.799309840695932</v>
      </c>
      <c r="O5472" s="19" t="n">
        <v>1.14883629944797</v>
      </c>
      <c r="P5472" s="19" t="n">
        <v>0.995267440340888</v>
      </c>
      <c r="Q5472" s="17" t="s">
        <v>31</v>
      </c>
      <c r="R5472" s="5" t="str">
        <f aca="false">IF(OR(Q5472="Steel plate",Q5472="Concrete jacket"),"Steel plate or jacket",Q5472)</f>
        <v>Polymer laminate</v>
      </c>
      <c r="S5472" s="5" t="str">
        <f aca="false">IF(O5472&lt;='Tree rules'!$C$4,IF(N5472&lt;='Tree rules'!$C$5,IF(P5472&lt;='Tree rules'!$C$7,"Monitor","Polymer laminate"),IF(P5472&lt;='Tree rules'!$C$8,"Seal cracks","Polymer laminate")),IF(O5472&lt;='Tree rules'!$C$6,IF(P5472&lt;='Tree rules'!$C$9,"Polymer laminate","Steel plate or jacket"),IF(L5472&lt;='Tree rules'!$C$10,"Steel plate or jacket","Polymer laminate")))</f>
        <v>Polymer laminate</v>
      </c>
      <c r="T5472" s="5" t="str">
        <f aca="false">IF(S5472=R5472,"Yes","No")</f>
        <v>Yes</v>
      </c>
    </row>
    <row r="5473" customFormat="false" ht="15" hidden="false" customHeight="false" outlineLevel="0" collapsed="false">
      <c r="A5473" s="15" t="n">
        <v>7801</v>
      </c>
      <c r="B5473" s="16" t="n">
        <v>3.83795406305648</v>
      </c>
      <c r="C5473" s="15" t="n">
        <v>300</v>
      </c>
      <c r="D5473" s="15" t="n">
        <v>300</v>
      </c>
      <c r="E5473" s="15" t="n">
        <v>30</v>
      </c>
      <c r="F5473" s="16" t="n">
        <v>0.791582400904515</v>
      </c>
      <c r="G5473" s="17" t="s">
        <v>103</v>
      </c>
      <c r="H5473" s="18" t="n">
        <v>0.2</v>
      </c>
      <c r="I5473" s="18" t="n">
        <v>1</v>
      </c>
      <c r="J5473" s="19" t="n">
        <v>0.871756332973409</v>
      </c>
      <c r="K5473" s="19" t="n">
        <v>0.508306868679265</v>
      </c>
      <c r="L5473" s="16" t="n">
        <v>15.1100553663641</v>
      </c>
      <c r="M5473" s="19" t="n">
        <v>0.762412916769014</v>
      </c>
      <c r="N5473" s="19" t="n">
        <v>1.04880828971923</v>
      </c>
      <c r="O5473" s="19" t="n">
        <v>0.871756332973409</v>
      </c>
      <c r="P5473" s="19" t="n">
        <v>0.463704500322885</v>
      </c>
      <c r="Q5473" s="17" t="s">
        <v>30</v>
      </c>
      <c r="R5473" s="5" t="str">
        <f aca="false">IF(OR(Q5473="Steel plate",Q5473="Concrete jacket"),"Steel plate or jacket",Q5473)</f>
        <v>Seal cracks</v>
      </c>
      <c r="S5473" s="5" t="str">
        <f aca="false">IF(O5473&lt;='Tree rules'!$C$4,IF(N5473&lt;='Tree rules'!$C$5,IF(P5473&lt;='Tree rules'!$C$7,"Monitor","Polymer laminate"),IF(P5473&lt;='Tree rules'!$C$8,"Seal cracks","Polymer laminate")),IF(O5473&lt;='Tree rules'!$C$6,IF(P5473&lt;='Tree rules'!$C$9,"Polymer laminate","Steel plate or jacket"),IF(L5473&lt;='Tree rules'!$C$10,"Steel plate or jacket","Polymer laminate")))</f>
        <v>Seal cracks</v>
      </c>
      <c r="T5473" s="5" t="str">
        <f aca="false">IF(S5473=R5473,"Yes","No")</f>
        <v>Yes</v>
      </c>
    </row>
    <row r="5474" customFormat="false" ht="15" hidden="false" customHeight="false" outlineLevel="0" collapsed="false">
      <c r="A5474" s="15" t="n">
        <v>7805</v>
      </c>
      <c r="B5474" s="16" t="n">
        <v>4.39213235887977</v>
      </c>
      <c r="C5474" s="15" t="n">
        <v>230</v>
      </c>
      <c r="D5474" s="15" t="n">
        <v>425</v>
      </c>
      <c r="E5474" s="15" t="n">
        <v>25</v>
      </c>
      <c r="F5474" s="16" t="n">
        <v>0.72047992055571</v>
      </c>
      <c r="G5474" s="17" t="s">
        <v>102</v>
      </c>
      <c r="H5474" s="18" t="n">
        <v>0.1</v>
      </c>
      <c r="I5474" s="18" t="n">
        <v>1.5</v>
      </c>
      <c r="J5474" s="19" t="n">
        <v>0.879676190713685</v>
      </c>
      <c r="K5474" s="19" t="n">
        <v>0.460144249186823</v>
      </c>
      <c r="L5474" s="16" t="n">
        <v>12.0662976892302</v>
      </c>
      <c r="M5474" s="19" t="n">
        <v>0.936784959690955</v>
      </c>
      <c r="N5474" s="19" t="n">
        <v>2.87822316861211</v>
      </c>
      <c r="O5474" s="19" t="n">
        <v>1.11712531591879</v>
      </c>
      <c r="P5474" s="19" t="n">
        <v>0.345167101088778</v>
      </c>
      <c r="Q5474" s="17" t="s">
        <v>31</v>
      </c>
      <c r="R5474" s="5" t="str">
        <f aca="false">IF(OR(Q5474="Steel plate",Q5474="Concrete jacket"),"Steel plate or jacket",Q5474)</f>
        <v>Polymer laminate</v>
      </c>
      <c r="S5474" s="5" t="str">
        <f aca="false">IF(O5474&lt;='Tree rules'!$C$4,IF(N5474&lt;='Tree rules'!$C$5,IF(P5474&lt;='Tree rules'!$C$7,"Monitor","Polymer laminate"),IF(P5474&lt;='Tree rules'!$C$8,"Seal cracks","Polymer laminate")),IF(O5474&lt;='Tree rules'!$C$6,IF(P5474&lt;='Tree rules'!$C$9,"Polymer laminate","Steel plate or jacket"),IF(L5474&lt;='Tree rules'!$C$10,"Steel plate or jacket","Polymer laminate")))</f>
        <v>Polymer laminate</v>
      </c>
      <c r="T5474" s="5" t="str">
        <f aca="false">IF(S5474=R5474,"Yes","No")</f>
        <v>Yes</v>
      </c>
    </row>
    <row r="5475" customFormat="false" ht="15" hidden="false" customHeight="false" outlineLevel="0" collapsed="false">
      <c r="A5475" s="15" t="n">
        <v>7806</v>
      </c>
      <c r="B5475" s="16" t="n">
        <v>5.78178167823346</v>
      </c>
      <c r="C5475" s="15" t="n">
        <v>230</v>
      </c>
      <c r="D5475" s="15" t="n">
        <v>550</v>
      </c>
      <c r="E5475" s="15" t="n">
        <v>30</v>
      </c>
      <c r="F5475" s="16" t="n">
        <v>0.536308161722451</v>
      </c>
      <c r="G5475" s="17" t="s">
        <v>102</v>
      </c>
      <c r="H5475" s="18" t="n">
        <v>0.1</v>
      </c>
      <c r="I5475" s="18" t="n">
        <v>1</v>
      </c>
      <c r="J5475" s="19" t="n">
        <v>0.850141302916072</v>
      </c>
      <c r="K5475" s="19" t="n">
        <v>0.454113275908831</v>
      </c>
      <c r="L5475" s="16" t="n">
        <v>11.8236844135654</v>
      </c>
      <c r="M5475" s="19" t="n">
        <v>0.921725552328431</v>
      </c>
      <c r="N5475" s="19" t="n">
        <v>1.9426230879166</v>
      </c>
      <c r="O5475" s="19" t="n">
        <v>0.850141302916072</v>
      </c>
      <c r="P5475" s="19" t="n">
        <v>0.240104537063945</v>
      </c>
      <c r="Q5475" s="17" t="s">
        <v>30</v>
      </c>
      <c r="R5475" s="5" t="str">
        <f aca="false">IF(OR(Q5475="Steel plate",Q5475="Concrete jacket"),"Steel plate or jacket",Q5475)</f>
        <v>Seal cracks</v>
      </c>
      <c r="S5475" s="5" t="str">
        <f aca="false">IF(O5475&lt;='Tree rules'!$C$4,IF(N5475&lt;='Tree rules'!$C$5,IF(P5475&lt;='Tree rules'!$C$7,"Monitor","Polymer laminate"),IF(P5475&lt;='Tree rules'!$C$8,"Seal cracks","Polymer laminate")),IF(O5475&lt;='Tree rules'!$C$6,IF(P5475&lt;='Tree rules'!$C$9,"Polymer laminate","Steel plate or jacket"),IF(L5475&lt;='Tree rules'!$C$10,"Steel plate or jacket","Polymer laminate")))</f>
        <v>Seal cracks</v>
      </c>
      <c r="T5475" s="5" t="str">
        <f aca="false">IF(S5475=R5475,"Yes","No")</f>
        <v>Yes</v>
      </c>
    </row>
    <row r="5476" customFormat="false" ht="15" hidden="false" customHeight="false" outlineLevel="0" collapsed="false">
      <c r="A5476" s="15" t="n">
        <v>7807</v>
      </c>
      <c r="B5476" s="16" t="n">
        <v>3.20057914805112</v>
      </c>
      <c r="C5476" s="15" t="n">
        <v>230</v>
      </c>
      <c r="D5476" s="15" t="n">
        <v>300</v>
      </c>
      <c r="E5476" s="15" t="n">
        <v>30</v>
      </c>
      <c r="F5476" s="16" t="n">
        <v>1.0324987837885</v>
      </c>
      <c r="G5476" s="17" t="s">
        <v>101</v>
      </c>
      <c r="H5476" s="18" t="n">
        <v>0.3</v>
      </c>
      <c r="I5476" s="18" t="n">
        <v>1</v>
      </c>
      <c r="J5476" s="19" t="n">
        <v>0.876723042282171</v>
      </c>
      <c r="K5476" s="19" t="n">
        <v>0.548682286141354</v>
      </c>
      <c r="L5476" s="16" t="n">
        <v>12.6007053072879</v>
      </c>
      <c r="M5476" s="19" t="n">
        <v>0.439080262247875</v>
      </c>
      <c r="N5476" s="19" t="n">
        <v>0.674137467097281</v>
      </c>
      <c r="O5476" s="19" t="n">
        <v>0.876723042282171</v>
      </c>
      <c r="P5476" s="19" t="n">
        <v>0.817303949133003</v>
      </c>
      <c r="Q5476" s="17" t="s">
        <v>29</v>
      </c>
      <c r="R5476" s="5" t="str">
        <f aca="false">IF(OR(Q5476="Steel plate",Q5476="Concrete jacket"),"Steel plate or jacket",Q5476)</f>
        <v>Monitor</v>
      </c>
      <c r="S5476" s="5" t="str">
        <f aca="false">IF(O5476&lt;='Tree rules'!$C$4,IF(N5476&lt;='Tree rules'!$C$5,IF(P5476&lt;='Tree rules'!$C$7,"Monitor","Polymer laminate"),IF(P5476&lt;='Tree rules'!$C$8,"Seal cracks","Polymer laminate")),IF(O5476&lt;='Tree rules'!$C$6,IF(P5476&lt;='Tree rules'!$C$9,"Polymer laminate","Steel plate or jacket"),IF(L5476&lt;='Tree rules'!$C$10,"Steel plate or jacket","Polymer laminate")))</f>
        <v>Monitor</v>
      </c>
      <c r="T5476" s="5" t="str">
        <f aca="false">IF(S5476=R5476,"Yes","No")</f>
        <v>Yes</v>
      </c>
    </row>
    <row r="5477" customFormat="false" ht="15" hidden="false" customHeight="false" outlineLevel="0" collapsed="false">
      <c r="A5477" s="15" t="n">
        <v>7808</v>
      </c>
      <c r="B5477" s="16" t="n">
        <v>6.07528359468405</v>
      </c>
      <c r="C5477" s="15" t="n">
        <v>230</v>
      </c>
      <c r="D5477" s="15" t="n">
        <v>525</v>
      </c>
      <c r="E5477" s="15" t="n">
        <v>20</v>
      </c>
      <c r="F5477" s="16" t="n">
        <v>0.730006099046008</v>
      </c>
      <c r="G5477" s="17" t="s">
        <v>103</v>
      </c>
      <c r="H5477" s="18" t="n">
        <v>0.2</v>
      </c>
      <c r="I5477" s="18" t="n">
        <v>2</v>
      </c>
      <c r="J5477" s="19" t="n">
        <v>0.854423519440678</v>
      </c>
      <c r="K5477" s="19" t="n">
        <v>0.576256534816016</v>
      </c>
      <c r="L5477" s="16" t="n">
        <v>12.6832642895283</v>
      </c>
      <c r="M5477" s="19" t="n">
        <v>0.799404267165165</v>
      </c>
      <c r="N5477" s="19" t="n">
        <v>1.11924721270397</v>
      </c>
      <c r="O5477" s="19" t="n">
        <v>1.21647990230317</v>
      </c>
      <c r="P5477" s="19" t="n">
        <v>0.601910116690913</v>
      </c>
      <c r="Q5477" s="17" t="s">
        <v>31</v>
      </c>
      <c r="R5477" s="5" t="str">
        <f aca="false">IF(OR(Q5477="Steel plate",Q5477="Concrete jacket"),"Steel plate or jacket",Q5477)</f>
        <v>Polymer laminate</v>
      </c>
      <c r="S5477" s="5" t="str">
        <f aca="false">IF(O5477&lt;='Tree rules'!$C$4,IF(N5477&lt;='Tree rules'!$C$5,IF(P5477&lt;='Tree rules'!$C$7,"Monitor","Polymer laminate"),IF(P5477&lt;='Tree rules'!$C$8,"Seal cracks","Polymer laminate")),IF(O5477&lt;='Tree rules'!$C$6,IF(P5477&lt;='Tree rules'!$C$9,"Polymer laminate","Steel plate or jacket"),IF(L5477&lt;='Tree rules'!$C$10,"Steel plate or jacket","Polymer laminate")))</f>
        <v>Polymer laminate</v>
      </c>
      <c r="T5477" s="5" t="str">
        <f aca="false">IF(S5477=R5477,"Yes","No")</f>
        <v>Yes</v>
      </c>
    </row>
    <row r="5478" customFormat="false" ht="15" hidden="false" customHeight="false" outlineLevel="0" collapsed="false">
      <c r="A5478" s="15" t="n">
        <v>7809</v>
      </c>
      <c r="B5478" s="16" t="n">
        <v>5.62273804554759</v>
      </c>
      <c r="C5478" s="15" t="n">
        <v>230</v>
      </c>
      <c r="D5478" s="15" t="n">
        <v>550</v>
      </c>
      <c r="E5478" s="15" t="n">
        <v>20</v>
      </c>
      <c r="F5478" s="16" t="n">
        <v>0.544187190990784</v>
      </c>
      <c r="G5478" s="17" t="s">
        <v>103</v>
      </c>
      <c r="H5478" s="18" t="n">
        <v>0.2</v>
      </c>
      <c r="I5478" s="18" t="n">
        <v>1.5</v>
      </c>
      <c r="J5478" s="19" t="n">
        <v>0.883827685479799</v>
      </c>
      <c r="K5478" s="19" t="n">
        <v>0.567348745882011</v>
      </c>
      <c r="L5478" s="16" t="n">
        <v>11.2006733975052</v>
      </c>
      <c r="M5478" s="19" t="n">
        <v>0.428323258456408</v>
      </c>
      <c r="N5478" s="19" t="n">
        <v>1.55938960775142</v>
      </c>
      <c r="O5478" s="19" t="n">
        <v>1.07502226375332</v>
      </c>
      <c r="P5478" s="19" t="n">
        <v>0.713151471666595</v>
      </c>
      <c r="Q5478" s="17" t="s">
        <v>31</v>
      </c>
      <c r="R5478" s="5" t="str">
        <f aca="false">IF(OR(Q5478="Steel plate",Q5478="Concrete jacket"),"Steel plate or jacket",Q5478)</f>
        <v>Polymer laminate</v>
      </c>
      <c r="S5478" s="5" t="str">
        <f aca="false">IF(O5478&lt;='Tree rules'!$C$4,IF(N5478&lt;='Tree rules'!$C$5,IF(P5478&lt;='Tree rules'!$C$7,"Monitor","Polymer laminate"),IF(P5478&lt;='Tree rules'!$C$8,"Seal cracks","Polymer laminate")),IF(O5478&lt;='Tree rules'!$C$6,IF(P5478&lt;='Tree rules'!$C$9,"Polymer laminate","Steel plate or jacket"),IF(L5478&lt;='Tree rules'!$C$10,"Steel plate or jacket","Polymer laminate")))</f>
        <v>Polymer laminate</v>
      </c>
      <c r="T5478" s="5" t="str">
        <f aca="false">IF(S5478=R5478,"Yes","No")</f>
        <v>Yes</v>
      </c>
    </row>
    <row r="5479" customFormat="false" ht="15" hidden="false" customHeight="false" outlineLevel="0" collapsed="false">
      <c r="A5479" s="15" t="n">
        <v>7810</v>
      </c>
      <c r="B5479" s="16" t="n">
        <v>7.28246765581977</v>
      </c>
      <c r="C5479" s="15" t="n">
        <v>300</v>
      </c>
      <c r="D5479" s="15" t="n">
        <v>725</v>
      </c>
      <c r="E5479" s="15" t="n">
        <v>25</v>
      </c>
      <c r="F5479" s="16" t="n">
        <v>0.773410303690249</v>
      </c>
      <c r="G5479" s="17" t="s">
        <v>103</v>
      </c>
      <c r="H5479" s="18" t="n">
        <v>0.2</v>
      </c>
      <c r="I5479" s="18" t="n">
        <v>2</v>
      </c>
      <c r="J5479" s="19" t="n">
        <v>0.962910605544858</v>
      </c>
      <c r="K5479" s="19" t="n">
        <v>0.415379511852845</v>
      </c>
      <c r="L5479" s="16" t="n">
        <v>10.7569684724074</v>
      </c>
      <c r="M5479" s="19" t="n">
        <v>0.650253515180882</v>
      </c>
      <c r="N5479" s="19" t="n">
        <v>1.45900359027583</v>
      </c>
      <c r="O5479" s="19" t="n">
        <v>1.52584787380057</v>
      </c>
      <c r="P5479" s="19" t="n">
        <v>0.686714406560014</v>
      </c>
      <c r="Q5479" s="17" t="s">
        <v>105</v>
      </c>
      <c r="R5479" s="5" t="str">
        <f aca="false">IF(OR(Q5479="Steel plate",Q5479="Concrete jacket"),"Steel plate or jacket",Q5479)</f>
        <v>Steel plate or jacket</v>
      </c>
      <c r="S5479" s="5" t="str">
        <f aca="false">IF(O5479&lt;='Tree rules'!$C$4,IF(N5479&lt;='Tree rules'!$C$5,IF(P5479&lt;='Tree rules'!$C$7,"Monitor","Polymer laminate"),IF(P5479&lt;='Tree rules'!$C$8,"Seal cracks","Polymer laminate")),IF(O5479&lt;='Tree rules'!$C$6,IF(P5479&lt;='Tree rules'!$C$9,"Polymer laminate","Steel plate or jacket"),IF(L5479&lt;='Tree rules'!$C$10,"Steel plate or jacket","Polymer laminate")))</f>
        <v>Steel plate or jacket</v>
      </c>
      <c r="T5479" s="5" t="str">
        <f aca="false">IF(S5479=R5479,"Yes","No")</f>
        <v>Yes</v>
      </c>
    </row>
    <row r="5480" customFormat="false" ht="15" hidden="false" customHeight="false" outlineLevel="0" collapsed="false">
      <c r="A5480" s="15" t="n">
        <v>7811</v>
      </c>
      <c r="B5480" s="16" t="n">
        <v>6.11907914282864</v>
      </c>
      <c r="C5480" s="15" t="n">
        <v>230</v>
      </c>
      <c r="D5480" s="15" t="n">
        <v>575</v>
      </c>
      <c r="E5480" s="15" t="n">
        <v>25</v>
      </c>
      <c r="F5480" s="16" t="n">
        <v>0.661007412935799</v>
      </c>
      <c r="G5480" s="17" t="s">
        <v>101</v>
      </c>
      <c r="H5480" s="18" t="n">
        <v>0.3</v>
      </c>
      <c r="I5480" s="18" t="n">
        <v>2</v>
      </c>
      <c r="J5480" s="19" t="n">
        <v>0.878570516489602</v>
      </c>
      <c r="K5480" s="19" t="n">
        <v>0.451317759963815</v>
      </c>
      <c r="L5480" s="16" t="n">
        <v>11.5672573588443</v>
      </c>
      <c r="M5480" s="19" t="n">
        <v>0.420474013493153</v>
      </c>
      <c r="N5480" s="19" t="n">
        <v>0.904405949076119</v>
      </c>
      <c r="O5480" s="19" t="n">
        <v>1.36062655550687</v>
      </c>
      <c r="P5480" s="19" t="n">
        <v>0.87890636494599</v>
      </c>
      <c r="Q5480" s="17" t="s">
        <v>31</v>
      </c>
      <c r="R5480" s="5" t="str">
        <f aca="false">IF(OR(Q5480="Steel plate",Q5480="Concrete jacket"),"Steel plate or jacket",Q5480)</f>
        <v>Polymer laminate</v>
      </c>
      <c r="S5480" s="5" t="str">
        <f aca="false">IF(O5480&lt;='Tree rules'!$C$4,IF(N5480&lt;='Tree rules'!$C$5,IF(P5480&lt;='Tree rules'!$C$7,"Monitor","Polymer laminate"),IF(P5480&lt;='Tree rules'!$C$8,"Seal cracks","Polymer laminate")),IF(O5480&lt;='Tree rules'!$C$6,IF(P5480&lt;='Tree rules'!$C$9,"Polymer laminate","Steel plate or jacket"),IF(L5480&lt;='Tree rules'!$C$10,"Steel plate or jacket","Polymer laminate")))</f>
        <v>Steel plate or jacket</v>
      </c>
      <c r="T5480" s="5" t="str">
        <f aca="false">IF(S5480=R5480,"Yes","No")</f>
        <v>No</v>
      </c>
    </row>
    <row r="5481" customFormat="false" ht="15" hidden="false" customHeight="false" outlineLevel="0" collapsed="false">
      <c r="A5481" s="15" t="n">
        <v>7813</v>
      </c>
      <c r="B5481" s="16" t="n">
        <v>4.22026200133352</v>
      </c>
      <c r="C5481" s="15" t="n">
        <v>230</v>
      </c>
      <c r="D5481" s="15" t="n">
        <v>375</v>
      </c>
      <c r="E5481" s="15" t="n">
        <v>30</v>
      </c>
      <c r="F5481" s="16" t="n">
        <v>0.531417813743219</v>
      </c>
      <c r="G5481" s="17" t="s">
        <v>103</v>
      </c>
      <c r="H5481" s="18" t="n">
        <v>0.2</v>
      </c>
      <c r="I5481" s="18" t="n">
        <v>1</v>
      </c>
      <c r="J5481" s="19" t="n">
        <v>0.929432226501966</v>
      </c>
      <c r="K5481" s="19" t="n">
        <v>0.611744570739189</v>
      </c>
      <c r="L5481" s="16" t="n">
        <v>12.8275440770016</v>
      </c>
      <c r="M5481" s="19" t="n">
        <v>0.409646357461863</v>
      </c>
      <c r="N5481" s="19" t="n">
        <v>1.34988517656763</v>
      </c>
      <c r="O5481" s="19" t="n">
        <v>0.929432226501966</v>
      </c>
      <c r="P5481" s="19" t="n">
        <v>0.619503847759606</v>
      </c>
      <c r="Q5481" s="17" t="s">
        <v>30</v>
      </c>
      <c r="R5481" s="5" t="str">
        <f aca="false">IF(OR(Q5481="Steel plate",Q5481="Concrete jacket"),"Steel plate or jacket",Q5481)</f>
        <v>Seal cracks</v>
      </c>
      <c r="S5481" s="5" t="str">
        <f aca="false">IF(O5481&lt;='Tree rules'!$C$4,IF(N5481&lt;='Tree rules'!$C$5,IF(P5481&lt;='Tree rules'!$C$7,"Monitor","Polymer laminate"),IF(P5481&lt;='Tree rules'!$C$8,"Seal cracks","Polymer laminate")),IF(O5481&lt;='Tree rules'!$C$6,IF(P5481&lt;='Tree rules'!$C$9,"Polymer laminate","Steel plate or jacket"),IF(L5481&lt;='Tree rules'!$C$10,"Steel plate or jacket","Polymer laminate")))</f>
        <v>Seal cracks</v>
      </c>
      <c r="T5481" s="5" t="str">
        <f aca="false">IF(S5481=R5481,"Yes","No")</f>
        <v>Yes</v>
      </c>
    </row>
    <row r="5482" customFormat="false" ht="15" hidden="false" customHeight="false" outlineLevel="0" collapsed="false">
      <c r="A5482" s="15" t="n">
        <v>7814</v>
      </c>
      <c r="B5482" s="16" t="n">
        <v>3.47857661579179</v>
      </c>
      <c r="C5482" s="15" t="n">
        <v>300</v>
      </c>
      <c r="D5482" s="15" t="n">
        <v>300</v>
      </c>
      <c r="E5482" s="15" t="n">
        <v>30</v>
      </c>
      <c r="F5482" s="16" t="n">
        <v>0.625711399885104</v>
      </c>
      <c r="G5482" s="17" t="s">
        <v>102</v>
      </c>
      <c r="H5482" s="18" t="n">
        <v>0.1</v>
      </c>
      <c r="I5482" s="18" t="n">
        <v>1</v>
      </c>
      <c r="J5482" s="19" t="n">
        <v>0.86252471257312</v>
      </c>
      <c r="K5482" s="19" t="n">
        <v>0.48757181374984</v>
      </c>
      <c r="L5482" s="16" t="n">
        <v>14.433927866356</v>
      </c>
      <c r="M5482" s="19" t="n">
        <v>0.841594503043468</v>
      </c>
      <c r="N5482" s="19" t="n">
        <v>2.28201785783793</v>
      </c>
      <c r="O5482" s="19" t="n">
        <v>0.86252471257312</v>
      </c>
      <c r="P5482" s="19" t="n">
        <v>0.282049057347151</v>
      </c>
      <c r="Q5482" s="17" t="s">
        <v>30</v>
      </c>
      <c r="R5482" s="5" t="str">
        <f aca="false">IF(OR(Q5482="Steel plate",Q5482="Concrete jacket"),"Steel plate or jacket",Q5482)</f>
        <v>Seal cracks</v>
      </c>
      <c r="S5482" s="5" t="str">
        <f aca="false">IF(O5482&lt;='Tree rules'!$C$4,IF(N5482&lt;='Tree rules'!$C$5,IF(P5482&lt;='Tree rules'!$C$7,"Monitor","Polymer laminate"),IF(P5482&lt;='Tree rules'!$C$8,"Seal cracks","Polymer laminate")),IF(O5482&lt;='Tree rules'!$C$6,IF(P5482&lt;='Tree rules'!$C$9,"Polymer laminate","Steel plate or jacket"),IF(L5482&lt;='Tree rules'!$C$10,"Steel plate or jacket","Polymer laminate")))</f>
        <v>Seal cracks</v>
      </c>
      <c r="T5482" s="5" t="str">
        <f aca="false">IF(S5482=R5482,"Yes","No")</f>
        <v>Yes</v>
      </c>
    </row>
    <row r="5483" customFormat="false" ht="15" hidden="false" customHeight="false" outlineLevel="0" collapsed="false">
      <c r="A5483" s="15" t="n">
        <v>7815</v>
      </c>
      <c r="B5483" s="16" t="n">
        <v>6.78599473209605</v>
      </c>
      <c r="C5483" s="15" t="n">
        <v>230</v>
      </c>
      <c r="D5483" s="15" t="n">
        <v>650</v>
      </c>
      <c r="E5483" s="15" t="n">
        <v>30</v>
      </c>
      <c r="F5483" s="16" t="n">
        <v>0.680685971455249</v>
      </c>
      <c r="G5483" s="17" t="s">
        <v>101</v>
      </c>
      <c r="H5483" s="18" t="n">
        <v>0.3</v>
      </c>
      <c r="I5483" s="18" t="n">
        <v>1</v>
      </c>
      <c r="J5483" s="19" t="n">
        <v>0.948796927900006</v>
      </c>
      <c r="K5483" s="19" t="n">
        <v>0.522962313362563</v>
      </c>
      <c r="L5483" s="16" t="n">
        <v>11.2724164984984</v>
      </c>
      <c r="M5483" s="19" t="n">
        <v>0.412737130685508</v>
      </c>
      <c r="N5483" s="19" t="n">
        <v>0.687323611262302</v>
      </c>
      <c r="O5483" s="19" t="n">
        <v>0.948796927900006</v>
      </c>
      <c r="P5483" s="19" t="n">
        <v>0.752806186274779</v>
      </c>
      <c r="Q5483" s="17" t="s">
        <v>29</v>
      </c>
      <c r="R5483" s="5" t="str">
        <f aca="false">IF(OR(Q5483="Steel plate",Q5483="Concrete jacket"),"Steel plate or jacket",Q5483)</f>
        <v>Monitor</v>
      </c>
      <c r="S5483" s="5" t="str">
        <f aca="false">IF(O5483&lt;='Tree rules'!$C$4,IF(N5483&lt;='Tree rules'!$C$5,IF(P5483&lt;='Tree rules'!$C$7,"Monitor","Polymer laminate"),IF(P5483&lt;='Tree rules'!$C$8,"Seal cracks","Polymer laminate")),IF(O5483&lt;='Tree rules'!$C$6,IF(P5483&lt;='Tree rules'!$C$9,"Polymer laminate","Steel plate or jacket"),IF(L5483&lt;='Tree rules'!$C$10,"Steel plate or jacket","Polymer laminate")))</f>
        <v>Monitor</v>
      </c>
      <c r="T5483" s="5" t="str">
        <f aca="false">IF(S5483=R5483,"Yes","No")</f>
        <v>Yes</v>
      </c>
    </row>
    <row r="5484" customFormat="false" ht="15" hidden="false" customHeight="false" outlineLevel="0" collapsed="false">
      <c r="A5484" s="15" t="n">
        <v>7816</v>
      </c>
      <c r="B5484" s="16" t="n">
        <v>3.616084044141</v>
      </c>
      <c r="C5484" s="15" t="n">
        <v>230</v>
      </c>
      <c r="D5484" s="15" t="n">
        <v>300</v>
      </c>
      <c r="E5484" s="15" t="n">
        <v>20</v>
      </c>
      <c r="F5484" s="16" t="n">
        <v>0.688332522525665</v>
      </c>
      <c r="G5484" s="17" t="s">
        <v>101</v>
      </c>
      <c r="H5484" s="18" t="n">
        <v>0.3</v>
      </c>
      <c r="I5484" s="18" t="n">
        <v>2</v>
      </c>
      <c r="J5484" s="19" t="n">
        <v>0.896920277750424</v>
      </c>
      <c r="K5484" s="19" t="n">
        <v>0.624578068137695</v>
      </c>
      <c r="L5484" s="16" t="n">
        <v>14.2365513548858</v>
      </c>
      <c r="M5484" s="19" t="n">
        <v>0.549568783754103</v>
      </c>
      <c r="N5484" s="19" t="n">
        <v>1.152424180773</v>
      </c>
      <c r="O5484" s="19" t="n">
        <v>1.23364382114996</v>
      </c>
      <c r="P5484" s="19" t="n">
        <v>0.778339923239854</v>
      </c>
      <c r="Q5484" s="17" t="s">
        <v>31</v>
      </c>
      <c r="R5484" s="5" t="str">
        <f aca="false">IF(OR(Q5484="Steel plate",Q5484="Concrete jacket"),"Steel plate or jacket",Q5484)</f>
        <v>Polymer laminate</v>
      </c>
      <c r="S5484" s="5" t="str">
        <f aca="false">IF(O5484&lt;='Tree rules'!$C$4,IF(N5484&lt;='Tree rules'!$C$5,IF(P5484&lt;='Tree rules'!$C$7,"Monitor","Polymer laminate"),IF(P5484&lt;='Tree rules'!$C$8,"Seal cracks","Polymer laminate")),IF(O5484&lt;='Tree rules'!$C$6,IF(P5484&lt;='Tree rules'!$C$9,"Polymer laminate","Steel plate or jacket"),IF(L5484&lt;='Tree rules'!$C$10,"Steel plate or jacket","Polymer laminate")))</f>
        <v>Polymer laminate</v>
      </c>
      <c r="T5484" s="5" t="str">
        <f aca="false">IF(S5484=R5484,"Yes","No")</f>
        <v>Yes</v>
      </c>
    </row>
    <row r="5485" customFormat="false" ht="15" hidden="false" customHeight="false" outlineLevel="0" collapsed="false">
      <c r="A5485" s="15" t="n">
        <v>7817</v>
      </c>
      <c r="B5485" s="16" t="n">
        <v>6.63857002882995</v>
      </c>
      <c r="C5485" s="15" t="n">
        <v>300</v>
      </c>
      <c r="D5485" s="15" t="n">
        <v>575</v>
      </c>
      <c r="E5485" s="15" t="n">
        <v>25</v>
      </c>
      <c r="F5485" s="16" t="n">
        <v>0.633465437396808</v>
      </c>
      <c r="G5485" s="17" t="s">
        <v>103</v>
      </c>
      <c r="H5485" s="18" t="n">
        <v>0.2</v>
      </c>
      <c r="I5485" s="18" t="n">
        <v>1</v>
      </c>
      <c r="J5485" s="19" t="n">
        <v>0.874782578508028</v>
      </c>
      <c r="K5485" s="19" t="n">
        <v>0.57870024911242</v>
      </c>
      <c r="L5485" s="16" t="n">
        <v>12.549281718015</v>
      </c>
      <c r="M5485" s="19" t="n">
        <v>0.563662118459318</v>
      </c>
      <c r="N5485" s="19" t="n">
        <v>0.845787430683467</v>
      </c>
      <c r="O5485" s="19" t="n">
        <v>0.874782578508028</v>
      </c>
      <c r="P5485" s="19" t="n">
        <v>0.600295092270409</v>
      </c>
      <c r="Q5485" s="17" t="s">
        <v>29</v>
      </c>
      <c r="R5485" s="5" t="str">
        <f aca="false">IF(OR(Q5485="Steel plate",Q5485="Concrete jacket"),"Steel plate or jacket",Q5485)</f>
        <v>Monitor</v>
      </c>
      <c r="S5485" s="5" t="str">
        <f aca="false">IF(O5485&lt;='Tree rules'!$C$4,IF(N5485&lt;='Tree rules'!$C$5,IF(P5485&lt;='Tree rules'!$C$7,"Monitor","Polymer laminate"),IF(P5485&lt;='Tree rules'!$C$8,"Seal cracks","Polymer laminate")),IF(O5485&lt;='Tree rules'!$C$6,IF(P5485&lt;='Tree rules'!$C$9,"Polymer laminate","Steel plate or jacket"),IF(L5485&lt;='Tree rules'!$C$10,"Steel plate or jacket","Polymer laminate")))</f>
        <v>Monitor</v>
      </c>
      <c r="T5485" s="5" t="str">
        <f aca="false">IF(S5485=R5485,"Yes","No")</f>
        <v>Yes</v>
      </c>
    </row>
    <row r="5486" customFormat="false" ht="15" hidden="false" customHeight="false" outlineLevel="0" collapsed="false">
      <c r="A5486" s="15" t="n">
        <v>7818</v>
      </c>
      <c r="B5486" s="16" t="n">
        <v>5.28140052432934</v>
      </c>
      <c r="C5486" s="15" t="n">
        <v>300</v>
      </c>
      <c r="D5486" s="15" t="n">
        <v>450</v>
      </c>
      <c r="E5486" s="15" t="n">
        <v>30</v>
      </c>
      <c r="F5486" s="16" t="n">
        <v>0.781490709848207</v>
      </c>
      <c r="G5486" s="17" t="s">
        <v>103</v>
      </c>
      <c r="H5486" s="18" t="n">
        <v>0.2</v>
      </c>
      <c r="I5486" s="18" t="n">
        <v>1</v>
      </c>
      <c r="J5486" s="19" t="n">
        <v>0.948209748925433</v>
      </c>
      <c r="K5486" s="19" t="n">
        <v>0.40638971630148</v>
      </c>
      <c r="L5486" s="16" t="n">
        <v>13.1378122495755</v>
      </c>
      <c r="M5486" s="19" t="n">
        <v>0.932417871988372</v>
      </c>
      <c r="N5486" s="19" t="n">
        <v>1.09816149515292</v>
      </c>
      <c r="O5486" s="19" t="n">
        <v>0.948209748925433</v>
      </c>
      <c r="P5486" s="19" t="n">
        <v>0.389385786360164</v>
      </c>
      <c r="Q5486" s="17" t="s">
        <v>30</v>
      </c>
      <c r="R5486" s="5" t="str">
        <f aca="false">IF(OR(Q5486="Steel plate",Q5486="Concrete jacket"),"Steel plate or jacket",Q5486)</f>
        <v>Seal cracks</v>
      </c>
      <c r="S5486" s="5" t="str">
        <f aca="false">IF(O5486&lt;='Tree rules'!$C$4,IF(N5486&lt;='Tree rules'!$C$5,IF(P5486&lt;='Tree rules'!$C$7,"Monitor","Polymer laminate"),IF(P5486&lt;='Tree rules'!$C$8,"Seal cracks","Polymer laminate")),IF(O5486&lt;='Tree rules'!$C$6,IF(P5486&lt;='Tree rules'!$C$9,"Polymer laminate","Steel plate or jacket"),IF(L5486&lt;='Tree rules'!$C$10,"Steel plate or jacket","Polymer laminate")))</f>
        <v>Seal cracks</v>
      </c>
      <c r="T5486" s="5" t="str">
        <f aca="false">IF(S5486=R5486,"Yes","No")</f>
        <v>Yes</v>
      </c>
    </row>
    <row r="5487" customFormat="false" ht="15" hidden="false" customHeight="false" outlineLevel="0" collapsed="false">
      <c r="A5487" s="15" t="n">
        <v>7819</v>
      </c>
      <c r="B5487" s="16" t="n">
        <v>7.57579689618475</v>
      </c>
      <c r="C5487" s="15" t="n">
        <v>300</v>
      </c>
      <c r="D5487" s="15" t="n">
        <v>700</v>
      </c>
      <c r="E5487" s="15" t="n">
        <v>20</v>
      </c>
      <c r="F5487" s="16" t="n">
        <v>0.642452485396686</v>
      </c>
      <c r="G5487" s="17" t="s">
        <v>101</v>
      </c>
      <c r="H5487" s="18" t="n">
        <v>0.3</v>
      </c>
      <c r="I5487" s="18" t="n">
        <v>2</v>
      </c>
      <c r="J5487" s="19" t="n">
        <v>0.865899856329425</v>
      </c>
      <c r="K5487" s="19" t="n">
        <v>0.477212251676242</v>
      </c>
      <c r="L5487" s="16" t="n">
        <v>11.6193203929214</v>
      </c>
      <c r="M5487" s="19" t="n">
        <v>0.696678782694559</v>
      </c>
      <c r="N5487" s="19" t="n">
        <v>0.883943977133814</v>
      </c>
      <c r="O5487" s="19" t="n">
        <v>1.31858169249375</v>
      </c>
      <c r="P5487" s="19" t="n">
        <v>0.591760054372128</v>
      </c>
      <c r="Q5487" s="17" t="s">
        <v>104</v>
      </c>
      <c r="R5487" s="5" t="str">
        <f aca="false">IF(OR(Q5487="Steel plate",Q5487="Concrete jacket"),"Steel plate or jacket",Q5487)</f>
        <v>Steel plate or jacket</v>
      </c>
      <c r="S5487" s="5" t="str">
        <f aca="false">IF(O5487&lt;='Tree rules'!$C$4,IF(N5487&lt;='Tree rules'!$C$5,IF(P5487&lt;='Tree rules'!$C$7,"Monitor","Polymer laminate"),IF(P5487&lt;='Tree rules'!$C$8,"Seal cracks","Polymer laminate")),IF(O5487&lt;='Tree rules'!$C$6,IF(P5487&lt;='Tree rules'!$C$9,"Polymer laminate","Steel plate or jacket"),IF(L5487&lt;='Tree rules'!$C$10,"Steel plate or jacket","Polymer laminate")))</f>
        <v>Polymer laminate</v>
      </c>
      <c r="T5487" s="5" t="str">
        <f aca="false">IF(S5487=R5487,"Yes","No")</f>
        <v>No</v>
      </c>
    </row>
    <row r="5488" customFormat="false" ht="15" hidden="false" customHeight="false" outlineLevel="0" collapsed="false">
      <c r="A5488" s="15" t="n">
        <v>7820</v>
      </c>
      <c r="B5488" s="16" t="n">
        <v>4.2204625843538</v>
      </c>
      <c r="C5488" s="15" t="n">
        <v>300</v>
      </c>
      <c r="D5488" s="15" t="n">
        <v>425</v>
      </c>
      <c r="E5488" s="15" t="n">
        <v>30</v>
      </c>
      <c r="F5488" s="16" t="n">
        <v>0.530506411160282</v>
      </c>
      <c r="G5488" s="17" t="s">
        <v>103</v>
      </c>
      <c r="H5488" s="18" t="n">
        <v>0.2</v>
      </c>
      <c r="I5488" s="18" t="n">
        <v>1</v>
      </c>
      <c r="J5488" s="19" t="n">
        <v>0.951150305280143</v>
      </c>
      <c r="K5488" s="19" t="n">
        <v>0.610754129526215</v>
      </c>
      <c r="L5488" s="16" t="n">
        <v>11.1357851829916</v>
      </c>
      <c r="M5488" s="19" t="n">
        <v>0.65888348127702</v>
      </c>
      <c r="N5488" s="19" t="n">
        <v>1.13798052723175</v>
      </c>
      <c r="O5488" s="19" t="n">
        <v>0.951150305280143</v>
      </c>
      <c r="P5488" s="19" t="n">
        <v>0.376374159714132</v>
      </c>
      <c r="Q5488" s="17" t="s">
        <v>30</v>
      </c>
      <c r="R5488" s="5" t="str">
        <f aca="false">IF(OR(Q5488="Steel plate",Q5488="Concrete jacket"),"Steel plate or jacket",Q5488)</f>
        <v>Seal cracks</v>
      </c>
      <c r="S5488" s="5" t="str">
        <f aca="false">IF(O5488&lt;='Tree rules'!$C$4,IF(N5488&lt;='Tree rules'!$C$5,IF(P5488&lt;='Tree rules'!$C$7,"Monitor","Polymer laminate"),IF(P5488&lt;='Tree rules'!$C$8,"Seal cracks","Polymer laminate")),IF(O5488&lt;='Tree rules'!$C$6,IF(P5488&lt;='Tree rules'!$C$9,"Polymer laminate","Steel plate or jacket"),IF(L5488&lt;='Tree rules'!$C$10,"Steel plate or jacket","Polymer laminate")))</f>
        <v>Seal cracks</v>
      </c>
      <c r="T5488" s="5" t="str">
        <f aca="false">IF(S5488=R5488,"Yes","No")</f>
        <v>Yes</v>
      </c>
    </row>
    <row r="5489" customFormat="false" ht="15" hidden="false" customHeight="false" outlineLevel="0" collapsed="false">
      <c r="A5489" s="15" t="n">
        <v>7821</v>
      </c>
      <c r="B5489" s="16" t="n">
        <v>7.25406696784339</v>
      </c>
      <c r="C5489" s="15" t="n">
        <v>300</v>
      </c>
      <c r="D5489" s="15" t="n">
        <v>700</v>
      </c>
      <c r="E5489" s="15" t="n">
        <v>20</v>
      </c>
      <c r="F5489" s="16" t="n">
        <v>0.614868286941122</v>
      </c>
      <c r="G5489" s="17" t="s">
        <v>101</v>
      </c>
      <c r="H5489" s="18" t="n">
        <v>0.3</v>
      </c>
      <c r="I5489" s="18" t="n">
        <v>1.5</v>
      </c>
      <c r="J5489" s="19" t="n">
        <v>0.958145143739594</v>
      </c>
      <c r="K5489" s="19" t="n">
        <v>0.556261599439072</v>
      </c>
      <c r="L5489" s="16" t="n">
        <v>11.0918455165801</v>
      </c>
      <c r="M5489" s="19" t="n">
        <v>0.752598588109373</v>
      </c>
      <c r="N5489" s="19" t="n">
        <v>0.682661766897044</v>
      </c>
      <c r="O5489" s="19" t="n">
        <v>1.17072804053371</v>
      </c>
      <c r="P5489" s="19" t="n">
        <v>0.523847490706824</v>
      </c>
      <c r="Q5489" s="17" t="s">
        <v>31</v>
      </c>
      <c r="R5489" s="5" t="str">
        <f aca="false">IF(OR(Q5489="Steel plate",Q5489="Concrete jacket"),"Steel plate or jacket",Q5489)</f>
        <v>Polymer laminate</v>
      </c>
      <c r="S5489" s="5" t="str">
        <f aca="false">IF(O5489&lt;='Tree rules'!$C$4,IF(N5489&lt;='Tree rules'!$C$5,IF(P5489&lt;='Tree rules'!$C$7,"Monitor","Polymer laminate"),IF(P5489&lt;='Tree rules'!$C$8,"Seal cracks","Polymer laminate")),IF(O5489&lt;='Tree rules'!$C$6,IF(P5489&lt;='Tree rules'!$C$9,"Polymer laminate","Steel plate or jacket"),IF(L5489&lt;='Tree rules'!$C$10,"Steel plate or jacket","Polymer laminate")))</f>
        <v>Polymer laminate</v>
      </c>
      <c r="T5489" s="5" t="str">
        <f aca="false">IF(S5489=R5489,"Yes","No")</f>
        <v>Yes</v>
      </c>
    </row>
    <row r="5490" customFormat="false" ht="15" hidden="false" customHeight="false" outlineLevel="0" collapsed="false">
      <c r="A5490" s="15" t="n">
        <v>7823</v>
      </c>
      <c r="B5490" s="16" t="n">
        <v>4.30272419789709</v>
      </c>
      <c r="C5490" s="15" t="n">
        <v>300</v>
      </c>
      <c r="D5490" s="15" t="n">
        <v>375</v>
      </c>
      <c r="E5490" s="15" t="n">
        <v>30</v>
      </c>
      <c r="F5490" s="16" t="n">
        <v>0.640487798897002</v>
      </c>
      <c r="G5490" s="17" t="s">
        <v>101</v>
      </c>
      <c r="H5490" s="18" t="n">
        <v>0.3</v>
      </c>
      <c r="I5490" s="18" t="n">
        <v>1.5</v>
      </c>
      <c r="J5490" s="19" t="n">
        <v>0.872324711111963</v>
      </c>
      <c r="K5490" s="19" t="n">
        <v>0.479925492540462</v>
      </c>
      <c r="L5490" s="16" t="n">
        <v>13.1581779752205</v>
      </c>
      <c r="M5490" s="19" t="n">
        <v>0.766462380636894</v>
      </c>
      <c r="N5490" s="19" t="n">
        <v>1.20031849851014</v>
      </c>
      <c r="O5490" s="19" t="n">
        <v>1.09916163335013</v>
      </c>
      <c r="P5490" s="19" t="n">
        <v>0.405783569372367</v>
      </c>
      <c r="Q5490" s="17" t="s">
        <v>31</v>
      </c>
      <c r="R5490" s="5" t="str">
        <f aca="false">IF(OR(Q5490="Steel plate",Q5490="Concrete jacket"),"Steel plate or jacket",Q5490)</f>
        <v>Polymer laminate</v>
      </c>
      <c r="S5490" s="5" t="str">
        <f aca="false">IF(O5490&lt;='Tree rules'!$C$4,IF(N5490&lt;='Tree rules'!$C$5,IF(P5490&lt;='Tree rules'!$C$7,"Monitor","Polymer laminate"),IF(P5490&lt;='Tree rules'!$C$8,"Seal cracks","Polymer laminate")),IF(O5490&lt;='Tree rules'!$C$6,IF(P5490&lt;='Tree rules'!$C$9,"Polymer laminate","Steel plate or jacket"),IF(L5490&lt;='Tree rules'!$C$10,"Steel plate or jacket","Polymer laminate")))</f>
        <v>Polymer laminate</v>
      </c>
      <c r="T5490" s="5" t="str">
        <f aca="false">IF(S5490=R5490,"Yes","No")</f>
        <v>Yes</v>
      </c>
    </row>
    <row r="5491" customFormat="false" ht="15" hidden="false" customHeight="false" outlineLevel="0" collapsed="false">
      <c r="A5491" s="15" t="n">
        <v>7825</v>
      </c>
      <c r="B5491" s="16" t="n">
        <v>3.19700805932867</v>
      </c>
      <c r="C5491" s="15" t="n">
        <v>300</v>
      </c>
      <c r="D5491" s="15" t="n">
        <v>300</v>
      </c>
      <c r="E5491" s="15" t="n">
        <v>30</v>
      </c>
      <c r="F5491" s="16" t="n">
        <v>1.05544320120602</v>
      </c>
      <c r="G5491" s="17" t="s">
        <v>101</v>
      </c>
      <c r="H5491" s="18" t="n">
        <v>0.3</v>
      </c>
      <c r="I5491" s="18" t="n">
        <v>1.5</v>
      </c>
      <c r="J5491" s="19" t="n">
        <v>0.853297155883959</v>
      </c>
      <c r="K5491" s="19" t="n">
        <v>0.589158657898833</v>
      </c>
      <c r="L5491" s="16" t="n">
        <v>12.5866459028688</v>
      </c>
      <c r="M5491" s="19" t="n">
        <v>0.631142698399655</v>
      </c>
      <c r="N5491" s="19" t="n">
        <v>0.767913709256238</v>
      </c>
      <c r="O5491" s="19" t="n">
        <v>1.0285820302512</v>
      </c>
      <c r="P5491" s="19" t="n">
        <v>0.660106431909849</v>
      </c>
      <c r="Q5491" s="17" t="s">
        <v>31</v>
      </c>
      <c r="R5491" s="5" t="str">
        <f aca="false">IF(OR(Q5491="Steel plate",Q5491="Concrete jacket"),"Steel plate or jacket",Q5491)</f>
        <v>Polymer laminate</v>
      </c>
      <c r="S5491" s="5" t="str">
        <f aca="false">IF(O5491&lt;='Tree rules'!$C$4,IF(N5491&lt;='Tree rules'!$C$5,IF(P5491&lt;='Tree rules'!$C$7,"Monitor","Polymer laminate"),IF(P5491&lt;='Tree rules'!$C$8,"Seal cracks","Polymer laminate")),IF(O5491&lt;='Tree rules'!$C$6,IF(P5491&lt;='Tree rules'!$C$9,"Polymer laminate","Steel plate or jacket"),IF(L5491&lt;='Tree rules'!$C$10,"Steel plate or jacket","Polymer laminate")))</f>
        <v>Polymer laminate</v>
      </c>
      <c r="T5491" s="5" t="str">
        <f aca="false">IF(S5491=R5491,"Yes","No")</f>
        <v>Yes</v>
      </c>
    </row>
    <row r="5492" customFormat="false" ht="15" hidden="false" customHeight="false" outlineLevel="0" collapsed="false">
      <c r="A5492" s="15" t="n">
        <v>7828</v>
      </c>
      <c r="B5492" s="16" t="n">
        <v>6.98320910697595</v>
      </c>
      <c r="C5492" s="15" t="n">
        <v>300</v>
      </c>
      <c r="D5492" s="15" t="n">
        <v>675</v>
      </c>
      <c r="E5492" s="15" t="n">
        <v>30</v>
      </c>
      <c r="F5492" s="16" t="n">
        <v>0.63930661313115</v>
      </c>
      <c r="G5492" s="17" t="s">
        <v>101</v>
      </c>
      <c r="H5492" s="18" t="n">
        <v>0.3</v>
      </c>
      <c r="I5492" s="18" t="n">
        <v>2</v>
      </c>
      <c r="J5492" s="19" t="n">
        <v>0.89268907296218</v>
      </c>
      <c r="K5492" s="19" t="n">
        <v>0.609787539453963</v>
      </c>
      <c r="L5492" s="16" t="n">
        <v>11.1020812511541</v>
      </c>
      <c r="M5492" s="19" t="n">
        <v>0.955352982684398</v>
      </c>
      <c r="N5492" s="19" t="n">
        <v>0.726420782840854</v>
      </c>
      <c r="O5492" s="19" t="n">
        <v>1.24102747262531</v>
      </c>
      <c r="P5492" s="19" t="n">
        <v>0.398506863674373</v>
      </c>
      <c r="Q5492" s="17" t="s">
        <v>31</v>
      </c>
      <c r="R5492" s="5" t="str">
        <f aca="false">IF(OR(Q5492="Steel plate",Q5492="Concrete jacket"),"Steel plate or jacket",Q5492)</f>
        <v>Polymer laminate</v>
      </c>
      <c r="S5492" s="5" t="str">
        <f aca="false">IF(O5492&lt;='Tree rules'!$C$4,IF(N5492&lt;='Tree rules'!$C$5,IF(P5492&lt;='Tree rules'!$C$7,"Monitor","Polymer laminate"),IF(P5492&lt;='Tree rules'!$C$8,"Seal cracks","Polymer laminate")),IF(O5492&lt;='Tree rules'!$C$6,IF(P5492&lt;='Tree rules'!$C$9,"Polymer laminate","Steel plate or jacket"),IF(L5492&lt;='Tree rules'!$C$10,"Steel plate or jacket","Polymer laminate")))</f>
        <v>Polymer laminate</v>
      </c>
      <c r="T5492" s="5" t="str">
        <f aca="false">IF(S5492=R5492,"Yes","No")</f>
        <v>Yes</v>
      </c>
    </row>
    <row r="5493" customFormat="false" ht="15" hidden="false" customHeight="false" outlineLevel="0" collapsed="false">
      <c r="A5493" s="15" t="n">
        <v>7830</v>
      </c>
      <c r="B5493" s="16" t="n">
        <v>6.10504747441487</v>
      </c>
      <c r="C5493" s="15" t="n">
        <v>230</v>
      </c>
      <c r="D5493" s="15" t="n">
        <v>550</v>
      </c>
      <c r="E5493" s="15" t="n">
        <v>20</v>
      </c>
      <c r="F5493" s="16" t="n">
        <v>0.544187190990784</v>
      </c>
      <c r="G5493" s="17" t="s">
        <v>103</v>
      </c>
      <c r="H5493" s="18" t="n">
        <v>0.2</v>
      </c>
      <c r="I5493" s="18" t="n">
        <v>2</v>
      </c>
      <c r="J5493" s="19" t="n">
        <v>0.931968508779581</v>
      </c>
      <c r="K5493" s="19" t="n">
        <v>0.559849586675968</v>
      </c>
      <c r="L5493" s="16" t="n">
        <v>12.1614491522209</v>
      </c>
      <c r="M5493" s="19" t="n">
        <v>0.759988654823377</v>
      </c>
      <c r="N5493" s="19" t="n">
        <v>1.83569554923491</v>
      </c>
      <c r="O5493" s="19" t="n">
        <v>1.3421748331239</v>
      </c>
      <c r="P5493" s="19" t="n">
        <v>0.52042566666383</v>
      </c>
      <c r="Q5493" s="17" t="s">
        <v>31</v>
      </c>
      <c r="R5493" s="5" t="str">
        <f aca="false">IF(OR(Q5493="Steel plate",Q5493="Concrete jacket"),"Steel plate or jacket",Q5493)</f>
        <v>Polymer laminate</v>
      </c>
      <c r="S5493" s="5" t="str">
        <f aca="false">IF(O5493&lt;='Tree rules'!$C$4,IF(N5493&lt;='Tree rules'!$C$5,IF(P5493&lt;='Tree rules'!$C$7,"Monitor","Polymer laminate"),IF(P5493&lt;='Tree rules'!$C$8,"Seal cracks","Polymer laminate")),IF(O5493&lt;='Tree rules'!$C$6,IF(P5493&lt;='Tree rules'!$C$9,"Polymer laminate","Steel plate or jacket"),IF(L5493&lt;='Tree rules'!$C$10,"Steel plate or jacket","Polymer laminate")))</f>
        <v>Steel plate or jacket</v>
      </c>
      <c r="T5493" s="5" t="str">
        <f aca="false">IF(S5493=R5493,"Yes","No")</f>
        <v>No</v>
      </c>
    </row>
    <row r="5494" customFormat="false" ht="15" hidden="false" customHeight="false" outlineLevel="0" collapsed="false">
      <c r="A5494" s="15" t="n">
        <v>7832</v>
      </c>
      <c r="B5494" s="16" t="n">
        <v>4.15237824928929</v>
      </c>
      <c r="C5494" s="15" t="n">
        <v>230</v>
      </c>
      <c r="D5494" s="15" t="n">
        <v>400</v>
      </c>
      <c r="E5494" s="15" t="n">
        <v>20</v>
      </c>
      <c r="F5494" s="16" t="n">
        <v>0.740832460684402</v>
      </c>
      <c r="G5494" s="17" t="s">
        <v>103</v>
      </c>
      <c r="H5494" s="18" t="n">
        <v>0.2</v>
      </c>
      <c r="I5494" s="18" t="n">
        <v>1.5</v>
      </c>
      <c r="J5494" s="19" t="n">
        <v>0.995702882281785</v>
      </c>
      <c r="K5494" s="19" t="n">
        <v>0.411740279849548</v>
      </c>
      <c r="L5494" s="16" t="n">
        <v>11.7298820601393</v>
      </c>
      <c r="M5494" s="19" t="n">
        <v>0.633848944393974</v>
      </c>
      <c r="N5494" s="19" t="n">
        <v>1.39246990384613</v>
      </c>
      <c r="O5494" s="19" t="n">
        <v>1.28856883172383</v>
      </c>
      <c r="P5494" s="19" t="n">
        <v>0.626684154609955</v>
      </c>
      <c r="Q5494" s="17" t="s">
        <v>31</v>
      </c>
      <c r="R5494" s="5" t="str">
        <f aca="false">IF(OR(Q5494="Steel plate",Q5494="Concrete jacket"),"Steel plate or jacket",Q5494)</f>
        <v>Polymer laminate</v>
      </c>
      <c r="S5494" s="5" t="str">
        <f aca="false">IF(O5494&lt;='Tree rules'!$C$4,IF(N5494&lt;='Tree rules'!$C$5,IF(P5494&lt;='Tree rules'!$C$7,"Monitor","Polymer laminate"),IF(P5494&lt;='Tree rules'!$C$8,"Seal cracks","Polymer laminate")),IF(O5494&lt;='Tree rules'!$C$6,IF(P5494&lt;='Tree rules'!$C$9,"Polymer laminate","Steel plate or jacket"),IF(L5494&lt;='Tree rules'!$C$10,"Steel plate or jacket","Polymer laminate")))</f>
        <v>Polymer laminate</v>
      </c>
      <c r="T5494" s="5" t="str">
        <f aca="false">IF(S5494=R5494,"Yes","No")</f>
        <v>Yes</v>
      </c>
    </row>
    <row r="5495" customFormat="false" ht="15" hidden="false" customHeight="false" outlineLevel="0" collapsed="false">
      <c r="A5495" s="15" t="n">
        <v>7834</v>
      </c>
      <c r="B5495" s="16" t="n">
        <v>7.07984681605587</v>
      </c>
      <c r="C5495" s="15" t="n">
        <v>230</v>
      </c>
      <c r="D5495" s="15" t="n">
        <v>600</v>
      </c>
      <c r="E5495" s="15" t="n">
        <v>30</v>
      </c>
      <c r="F5495" s="16" t="n">
        <v>0.63117855856144</v>
      </c>
      <c r="G5495" s="17" t="s">
        <v>101</v>
      </c>
      <c r="H5495" s="18" t="n">
        <v>0.3</v>
      </c>
      <c r="I5495" s="18" t="n">
        <v>1</v>
      </c>
      <c r="J5495" s="19" t="n">
        <v>0.858329883596416</v>
      </c>
      <c r="K5495" s="19" t="n">
        <v>0.587615331980266</v>
      </c>
      <c r="L5495" s="16" t="n">
        <v>12.7795068881875</v>
      </c>
      <c r="M5495" s="19" t="n">
        <v>0.892719093891276</v>
      </c>
      <c r="N5495" s="19" t="n">
        <v>0.496029768974856</v>
      </c>
      <c r="O5495" s="19" t="n">
        <v>0.858329883596416</v>
      </c>
      <c r="P5495" s="19" t="n">
        <v>0.379589115933046</v>
      </c>
      <c r="Q5495" s="17" t="s">
        <v>29</v>
      </c>
      <c r="R5495" s="5" t="str">
        <f aca="false">IF(OR(Q5495="Steel plate",Q5495="Concrete jacket"),"Steel plate or jacket",Q5495)</f>
        <v>Monitor</v>
      </c>
      <c r="S5495" s="5" t="str">
        <f aca="false">IF(O5495&lt;='Tree rules'!$C$4,IF(N5495&lt;='Tree rules'!$C$5,IF(P5495&lt;='Tree rules'!$C$7,"Monitor","Polymer laminate"),IF(P5495&lt;='Tree rules'!$C$8,"Seal cracks","Polymer laminate")),IF(O5495&lt;='Tree rules'!$C$6,IF(P5495&lt;='Tree rules'!$C$9,"Polymer laminate","Steel plate or jacket"),IF(L5495&lt;='Tree rules'!$C$10,"Steel plate or jacket","Polymer laminate")))</f>
        <v>Monitor</v>
      </c>
      <c r="T5495" s="5" t="str">
        <f aca="false">IF(S5495=R5495,"Yes","No")</f>
        <v>Yes</v>
      </c>
    </row>
    <row r="5496" customFormat="false" ht="15" hidden="false" customHeight="false" outlineLevel="0" collapsed="false">
      <c r="A5496" s="15" t="n">
        <v>7835</v>
      </c>
      <c r="B5496" s="16" t="n">
        <v>4.01022638421758</v>
      </c>
      <c r="C5496" s="15" t="n">
        <v>230</v>
      </c>
      <c r="D5496" s="15" t="n">
        <v>375</v>
      </c>
      <c r="E5496" s="15" t="n">
        <v>30</v>
      </c>
      <c r="F5496" s="16" t="n">
        <v>0.835418868126524</v>
      </c>
      <c r="G5496" s="17" t="s">
        <v>101</v>
      </c>
      <c r="H5496" s="18" t="n">
        <v>0.3</v>
      </c>
      <c r="I5496" s="18" t="n">
        <v>2</v>
      </c>
      <c r="J5496" s="19" t="n">
        <v>0.879082412604963</v>
      </c>
      <c r="K5496" s="19" t="n">
        <v>0.443131651849855</v>
      </c>
      <c r="L5496" s="16" t="n">
        <v>12.2636892483718</v>
      </c>
      <c r="M5496" s="19" t="n">
        <v>0.745243726382207</v>
      </c>
      <c r="N5496" s="19" t="n">
        <v>1.28338058248898</v>
      </c>
      <c r="O5496" s="19" t="n">
        <v>1.36861558360013</v>
      </c>
      <c r="P5496" s="19" t="n">
        <v>0.535014734284783</v>
      </c>
      <c r="Q5496" s="17" t="s">
        <v>31</v>
      </c>
      <c r="R5496" s="5" t="str">
        <f aca="false">IF(OR(Q5496="Steel plate",Q5496="Concrete jacket"),"Steel plate or jacket",Q5496)</f>
        <v>Polymer laminate</v>
      </c>
      <c r="S5496" s="5" t="str">
        <f aca="false">IF(O5496&lt;='Tree rules'!$C$4,IF(N5496&lt;='Tree rules'!$C$5,IF(P5496&lt;='Tree rules'!$C$7,"Monitor","Polymer laminate"),IF(P5496&lt;='Tree rules'!$C$8,"Seal cracks","Polymer laminate")),IF(O5496&lt;='Tree rules'!$C$6,IF(P5496&lt;='Tree rules'!$C$9,"Polymer laminate","Steel plate or jacket"),IF(L5496&lt;='Tree rules'!$C$10,"Steel plate or jacket","Polymer laminate")))</f>
        <v>Steel plate or jacket</v>
      </c>
      <c r="T5496" s="5" t="str">
        <f aca="false">IF(S5496=R5496,"Yes","No")</f>
        <v>No</v>
      </c>
    </row>
    <row r="5497" customFormat="false" ht="15" hidden="false" customHeight="false" outlineLevel="0" collapsed="false">
      <c r="A5497" s="15" t="n">
        <v>7836</v>
      </c>
      <c r="B5497" s="16" t="n">
        <v>6.61315468064265</v>
      </c>
      <c r="C5497" s="15" t="n">
        <v>230</v>
      </c>
      <c r="D5497" s="15" t="n">
        <v>625</v>
      </c>
      <c r="E5497" s="15" t="n">
        <v>25</v>
      </c>
      <c r="F5497" s="16" t="n">
        <v>0.710178431223674</v>
      </c>
      <c r="G5497" s="17" t="s">
        <v>101</v>
      </c>
      <c r="H5497" s="18" t="n">
        <v>0.3</v>
      </c>
      <c r="I5497" s="18" t="n">
        <v>1</v>
      </c>
      <c r="J5497" s="19" t="n">
        <v>0.886571219722331</v>
      </c>
      <c r="K5497" s="19" t="n">
        <v>0.42326852400887</v>
      </c>
      <c r="L5497" s="16" t="n">
        <v>11.461273276677</v>
      </c>
      <c r="M5497" s="19" t="n">
        <v>0.931758325466873</v>
      </c>
      <c r="N5497" s="19" t="n">
        <v>0.55966764899254</v>
      </c>
      <c r="O5497" s="19" t="n">
        <v>0.886571219722331</v>
      </c>
      <c r="P5497" s="19" t="n">
        <v>0.346071393135489</v>
      </c>
      <c r="Q5497" s="17" t="s">
        <v>29</v>
      </c>
      <c r="R5497" s="5" t="str">
        <f aca="false">IF(OR(Q5497="Steel plate",Q5497="Concrete jacket"),"Steel plate or jacket",Q5497)</f>
        <v>Monitor</v>
      </c>
      <c r="S5497" s="5" t="str">
        <f aca="false">IF(O5497&lt;='Tree rules'!$C$4,IF(N5497&lt;='Tree rules'!$C$5,IF(P5497&lt;='Tree rules'!$C$7,"Monitor","Polymer laminate"),IF(P5497&lt;='Tree rules'!$C$8,"Seal cracks","Polymer laminate")),IF(O5497&lt;='Tree rules'!$C$6,IF(P5497&lt;='Tree rules'!$C$9,"Polymer laminate","Steel plate or jacket"),IF(L5497&lt;='Tree rules'!$C$10,"Steel plate or jacket","Polymer laminate")))</f>
        <v>Monitor</v>
      </c>
      <c r="T5497" s="5" t="str">
        <f aca="false">IF(S5497=R5497,"Yes","No")</f>
        <v>Yes</v>
      </c>
    </row>
    <row r="5498" customFormat="false" ht="15" hidden="false" customHeight="false" outlineLevel="0" collapsed="false">
      <c r="A5498" s="15" t="n">
        <v>7837</v>
      </c>
      <c r="B5498" s="16" t="n">
        <v>5.15396570472157</v>
      </c>
      <c r="C5498" s="15" t="n">
        <v>230</v>
      </c>
      <c r="D5498" s="15" t="n">
        <v>450</v>
      </c>
      <c r="E5498" s="15" t="n">
        <v>25</v>
      </c>
      <c r="F5498" s="16" t="n">
        <v>0.679557138998441</v>
      </c>
      <c r="G5498" s="17" t="s">
        <v>101</v>
      </c>
      <c r="H5498" s="18" t="n">
        <v>0.3</v>
      </c>
      <c r="I5498" s="18" t="n">
        <v>1.5</v>
      </c>
      <c r="J5498" s="19" t="n">
        <v>0.951004028008522</v>
      </c>
      <c r="K5498" s="19" t="n">
        <v>0.54440099513626</v>
      </c>
      <c r="L5498" s="16" t="n">
        <v>12.8208102107502</v>
      </c>
      <c r="M5498" s="19" t="n">
        <v>0.910391618172472</v>
      </c>
      <c r="N5498" s="19" t="n">
        <v>1.03657859755294</v>
      </c>
      <c r="O5498" s="19" t="n">
        <v>1.16764227239957</v>
      </c>
      <c r="P5498" s="19" t="n">
        <v>0.450083647270515</v>
      </c>
      <c r="Q5498" s="17" t="s">
        <v>31</v>
      </c>
      <c r="R5498" s="5" t="str">
        <f aca="false">IF(OR(Q5498="Steel plate",Q5498="Concrete jacket"),"Steel plate or jacket",Q5498)</f>
        <v>Polymer laminate</v>
      </c>
      <c r="S5498" s="5" t="str">
        <f aca="false">IF(O5498&lt;='Tree rules'!$C$4,IF(N5498&lt;='Tree rules'!$C$5,IF(P5498&lt;='Tree rules'!$C$7,"Monitor","Polymer laminate"),IF(P5498&lt;='Tree rules'!$C$8,"Seal cracks","Polymer laminate")),IF(O5498&lt;='Tree rules'!$C$6,IF(P5498&lt;='Tree rules'!$C$9,"Polymer laminate","Steel plate or jacket"),IF(L5498&lt;='Tree rules'!$C$10,"Steel plate or jacket","Polymer laminate")))</f>
        <v>Polymer laminate</v>
      </c>
      <c r="T5498" s="5" t="str">
        <f aca="false">IF(S5498=R5498,"Yes","No")</f>
        <v>Yes</v>
      </c>
    </row>
    <row r="5499" customFormat="false" ht="15" hidden="false" customHeight="false" outlineLevel="0" collapsed="false">
      <c r="A5499" s="15" t="n">
        <v>7838</v>
      </c>
      <c r="B5499" s="16" t="n">
        <v>3.84081153039931</v>
      </c>
      <c r="C5499" s="15" t="n">
        <v>300</v>
      </c>
      <c r="D5499" s="15" t="n">
        <v>300</v>
      </c>
      <c r="E5499" s="15" t="n">
        <v>20</v>
      </c>
      <c r="F5499" s="16" t="n">
        <v>0.736310778185108</v>
      </c>
      <c r="G5499" s="17" t="s">
        <v>101</v>
      </c>
      <c r="H5499" s="18" t="n">
        <v>0.3</v>
      </c>
      <c r="I5499" s="18" t="n">
        <v>1</v>
      </c>
      <c r="J5499" s="19" t="n">
        <v>0.872106358200978</v>
      </c>
      <c r="K5499" s="19" t="n">
        <v>0.440704315600999</v>
      </c>
      <c r="L5499" s="16" t="n">
        <v>15.0031700406223</v>
      </c>
      <c r="M5499" s="19" t="n">
        <v>0.702617091828845</v>
      </c>
      <c r="N5499" s="19" t="n">
        <v>0.570705479850835</v>
      </c>
      <c r="O5499" s="19" t="n">
        <v>0.872106358200978</v>
      </c>
      <c r="P5499" s="19" t="n">
        <v>0.511904642790651</v>
      </c>
      <c r="Q5499" s="17" t="s">
        <v>29</v>
      </c>
      <c r="R5499" s="5" t="str">
        <f aca="false">IF(OR(Q5499="Steel plate",Q5499="Concrete jacket"),"Steel plate or jacket",Q5499)</f>
        <v>Monitor</v>
      </c>
      <c r="S5499" s="5" t="str">
        <f aca="false">IF(O5499&lt;='Tree rules'!$C$4,IF(N5499&lt;='Tree rules'!$C$5,IF(P5499&lt;='Tree rules'!$C$7,"Monitor","Polymer laminate"),IF(P5499&lt;='Tree rules'!$C$8,"Seal cracks","Polymer laminate")),IF(O5499&lt;='Tree rules'!$C$6,IF(P5499&lt;='Tree rules'!$C$9,"Polymer laminate","Steel plate or jacket"),IF(L5499&lt;='Tree rules'!$C$10,"Steel plate or jacket","Polymer laminate")))</f>
        <v>Monitor</v>
      </c>
      <c r="T5499" s="5" t="str">
        <f aca="false">IF(S5499=R5499,"Yes","No")</f>
        <v>Yes</v>
      </c>
    </row>
    <row r="5500" customFormat="false" ht="15" hidden="false" customHeight="false" outlineLevel="0" collapsed="false">
      <c r="A5500" s="15" t="n">
        <v>7842</v>
      </c>
      <c r="B5500" s="16" t="n">
        <v>7.42267073769057</v>
      </c>
      <c r="C5500" s="15" t="n">
        <v>300</v>
      </c>
      <c r="D5500" s="15" t="n">
        <v>675</v>
      </c>
      <c r="E5500" s="15" t="n">
        <v>20</v>
      </c>
      <c r="F5500" s="16" t="n">
        <v>0.668068613203571</v>
      </c>
      <c r="G5500" s="17" t="s">
        <v>101</v>
      </c>
      <c r="H5500" s="18" t="n">
        <v>0.3</v>
      </c>
      <c r="I5500" s="18" t="n">
        <v>1.5</v>
      </c>
      <c r="J5500" s="19" t="n">
        <v>0.869708390034933</v>
      </c>
      <c r="K5500" s="19" t="n">
        <v>0.549401266342416</v>
      </c>
      <c r="L5500" s="16" t="n">
        <v>11.8383903312449</v>
      </c>
      <c r="M5500" s="19" t="n">
        <v>0.68325420421996</v>
      </c>
      <c r="N5500" s="19" t="n">
        <v>0.706057596953933</v>
      </c>
      <c r="O5500" s="19" t="n">
        <v>1.06565313963549</v>
      </c>
      <c r="P5500" s="19" t="n">
        <v>0.583939658440292</v>
      </c>
      <c r="Q5500" s="17" t="s">
        <v>31</v>
      </c>
      <c r="R5500" s="5" t="str">
        <f aca="false">IF(OR(Q5500="Steel plate",Q5500="Concrete jacket"),"Steel plate or jacket",Q5500)</f>
        <v>Polymer laminate</v>
      </c>
      <c r="S5500" s="5" t="str">
        <f aca="false">IF(O5500&lt;='Tree rules'!$C$4,IF(N5500&lt;='Tree rules'!$C$5,IF(P5500&lt;='Tree rules'!$C$7,"Monitor","Polymer laminate"),IF(P5500&lt;='Tree rules'!$C$8,"Seal cracks","Polymer laminate")),IF(O5500&lt;='Tree rules'!$C$6,IF(P5500&lt;='Tree rules'!$C$9,"Polymer laminate","Steel plate or jacket"),IF(L5500&lt;='Tree rules'!$C$10,"Steel plate or jacket","Polymer laminate")))</f>
        <v>Polymer laminate</v>
      </c>
      <c r="T5500" s="5" t="str">
        <f aca="false">IF(S5500=R5500,"Yes","No")</f>
        <v>Yes</v>
      </c>
    </row>
    <row r="5501" customFormat="false" ht="15" hidden="false" customHeight="false" outlineLevel="0" collapsed="false">
      <c r="A5501" s="15" t="n">
        <v>7843</v>
      </c>
      <c r="B5501" s="16" t="n">
        <v>4.41426383043695</v>
      </c>
      <c r="C5501" s="15" t="n">
        <v>230</v>
      </c>
      <c r="D5501" s="15" t="n">
        <v>350</v>
      </c>
      <c r="E5501" s="15" t="n">
        <v>25</v>
      </c>
      <c r="F5501" s="16" t="n">
        <v>0.64278110559382</v>
      </c>
      <c r="G5501" s="17" t="s">
        <v>101</v>
      </c>
      <c r="H5501" s="18" t="n">
        <v>0.3</v>
      </c>
      <c r="I5501" s="18" t="n">
        <v>1</v>
      </c>
      <c r="J5501" s="19" t="n">
        <v>0.90258153747792</v>
      </c>
      <c r="K5501" s="19" t="n">
        <v>0.5953507856897</v>
      </c>
      <c r="L5501" s="16" t="n">
        <v>14.4256987922776</v>
      </c>
      <c r="M5501" s="19" t="n">
        <v>0.85510075822442</v>
      </c>
      <c r="N5501" s="19" t="n">
        <v>0.549996900867135</v>
      </c>
      <c r="O5501" s="19" t="n">
        <v>0.90258153747792</v>
      </c>
      <c r="P5501" s="19" t="n">
        <v>0.423658841030026</v>
      </c>
      <c r="Q5501" s="17" t="s">
        <v>29</v>
      </c>
      <c r="R5501" s="5" t="str">
        <f aca="false">IF(OR(Q5501="Steel plate",Q5501="Concrete jacket"),"Steel plate or jacket",Q5501)</f>
        <v>Monitor</v>
      </c>
      <c r="S5501" s="5" t="str">
        <f aca="false">IF(O5501&lt;='Tree rules'!$C$4,IF(N5501&lt;='Tree rules'!$C$5,IF(P5501&lt;='Tree rules'!$C$7,"Monitor","Polymer laminate"),IF(P5501&lt;='Tree rules'!$C$8,"Seal cracks","Polymer laminate")),IF(O5501&lt;='Tree rules'!$C$6,IF(P5501&lt;='Tree rules'!$C$9,"Polymer laminate","Steel plate or jacket"),IF(L5501&lt;='Tree rules'!$C$10,"Steel plate or jacket","Polymer laminate")))</f>
        <v>Monitor</v>
      </c>
      <c r="T5501" s="5" t="str">
        <f aca="false">IF(S5501=R5501,"Yes","No")</f>
        <v>Yes</v>
      </c>
    </row>
    <row r="5502" customFormat="false" ht="15" hidden="false" customHeight="false" outlineLevel="0" collapsed="false">
      <c r="A5502" s="15" t="n">
        <v>7845</v>
      </c>
      <c r="B5502" s="16" t="n">
        <v>3.11730793880554</v>
      </c>
      <c r="C5502" s="15" t="n">
        <v>300</v>
      </c>
      <c r="D5502" s="15" t="n">
        <v>300</v>
      </c>
      <c r="E5502" s="15" t="n">
        <v>30</v>
      </c>
      <c r="F5502" s="16" t="n">
        <v>0.736310778185108</v>
      </c>
      <c r="G5502" s="17" t="s">
        <v>101</v>
      </c>
      <c r="H5502" s="18" t="n">
        <v>0.3</v>
      </c>
      <c r="I5502" s="18" t="n">
        <v>1</v>
      </c>
      <c r="J5502" s="19" t="n">
        <v>0.931020314839858</v>
      </c>
      <c r="K5502" s="19" t="n">
        <v>0.553930042495051</v>
      </c>
      <c r="L5502" s="16" t="n">
        <v>12.1769841359591</v>
      </c>
      <c r="M5502" s="19" t="n">
        <v>0.43567726848763</v>
      </c>
      <c r="N5502" s="19" t="n">
        <v>0.667040703596877</v>
      </c>
      <c r="O5502" s="19" t="n">
        <v>0.931020314839858</v>
      </c>
      <c r="P5502" s="19" t="n">
        <v>0.655898415697654</v>
      </c>
      <c r="Q5502" s="17" t="s">
        <v>29</v>
      </c>
      <c r="R5502" s="5" t="str">
        <f aca="false">IF(OR(Q5502="Steel plate",Q5502="Concrete jacket"),"Steel plate or jacket",Q5502)</f>
        <v>Monitor</v>
      </c>
      <c r="S5502" s="5" t="str">
        <f aca="false">IF(O5502&lt;='Tree rules'!$C$4,IF(N5502&lt;='Tree rules'!$C$5,IF(P5502&lt;='Tree rules'!$C$7,"Monitor","Polymer laminate"),IF(P5502&lt;='Tree rules'!$C$8,"Seal cracks","Polymer laminate")),IF(O5502&lt;='Tree rules'!$C$6,IF(P5502&lt;='Tree rules'!$C$9,"Polymer laminate","Steel plate or jacket"),IF(L5502&lt;='Tree rules'!$C$10,"Steel plate or jacket","Polymer laminate")))</f>
        <v>Monitor</v>
      </c>
      <c r="T5502" s="5" t="str">
        <f aca="false">IF(S5502=R5502,"Yes","No")</f>
        <v>Yes</v>
      </c>
    </row>
    <row r="5503" customFormat="false" ht="15" hidden="false" customHeight="false" outlineLevel="0" collapsed="false">
      <c r="A5503" s="15" t="n">
        <v>7846</v>
      </c>
      <c r="B5503" s="16" t="n">
        <v>5.78867177022155</v>
      </c>
      <c r="C5503" s="15" t="n">
        <v>300</v>
      </c>
      <c r="D5503" s="15" t="n">
        <v>500</v>
      </c>
      <c r="E5503" s="15" t="n">
        <v>25</v>
      </c>
      <c r="F5503" s="16" t="n">
        <v>0.71889992072993</v>
      </c>
      <c r="G5503" s="17" t="s">
        <v>102</v>
      </c>
      <c r="H5503" s="18" t="n">
        <v>0.1</v>
      </c>
      <c r="I5503" s="18" t="n">
        <v>1.5</v>
      </c>
      <c r="J5503" s="19" t="n">
        <v>0.91686661131004</v>
      </c>
      <c r="K5503" s="19" t="n">
        <v>0.501043796226575</v>
      </c>
      <c r="L5503" s="16" t="n">
        <v>13.2463884902095</v>
      </c>
      <c r="M5503" s="19" t="n">
        <v>0.444987837188161</v>
      </c>
      <c r="N5503" s="19" t="n">
        <v>3.48372465856121</v>
      </c>
      <c r="O5503" s="19" t="n">
        <v>1.14560475318297</v>
      </c>
      <c r="P5503" s="19" t="n">
        <v>0.841574892029382</v>
      </c>
      <c r="Q5503" s="17" t="s">
        <v>31</v>
      </c>
      <c r="R5503" s="5" t="str">
        <f aca="false">IF(OR(Q5503="Steel plate",Q5503="Concrete jacket"),"Steel plate or jacket",Q5503)</f>
        <v>Polymer laminate</v>
      </c>
      <c r="S5503" s="5" t="str">
        <f aca="false">IF(O5503&lt;='Tree rules'!$C$4,IF(N5503&lt;='Tree rules'!$C$5,IF(P5503&lt;='Tree rules'!$C$7,"Monitor","Polymer laminate"),IF(P5503&lt;='Tree rules'!$C$8,"Seal cracks","Polymer laminate")),IF(O5503&lt;='Tree rules'!$C$6,IF(P5503&lt;='Tree rules'!$C$9,"Polymer laminate","Steel plate or jacket"),IF(L5503&lt;='Tree rules'!$C$10,"Steel plate or jacket","Polymer laminate")))</f>
        <v>Polymer laminate</v>
      </c>
      <c r="T5503" s="5" t="str">
        <f aca="false">IF(S5503=R5503,"Yes","No")</f>
        <v>Yes</v>
      </c>
    </row>
    <row r="5504" customFormat="false" ht="15" hidden="false" customHeight="false" outlineLevel="0" collapsed="false">
      <c r="A5504" s="15" t="n">
        <v>7847</v>
      </c>
      <c r="B5504" s="16" t="n">
        <v>5.4015556737343</v>
      </c>
      <c r="C5504" s="15" t="n">
        <v>230</v>
      </c>
      <c r="D5504" s="15" t="n">
        <v>450</v>
      </c>
      <c r="E5504" s="15" t="n">
        <v>25</v>
      </c>
      <c r="F5504" s="16" t="n">
        <v>0.649145274956135</v>
      </c>
      <c r="G5504" s="17" t="s">
        <v>101</v>
      </c>
      <c r="H5504" s="18" t="n">
        <v>0.3</v>
      </c>
      <c r="I5504" s="18" t="n">
        <v>1</v>
      </c>
      <c r="J5504" s="19" t="n">
        <v>0.891769277010643</v>
      </c>
      <c r="K5504" s="19" t="n">
        <v>0.401136120523463</v>
      </c>
      <c r="L5504" s="16" t="n">
        <v>13.3701873112235</v>
      </c>
      <c r="M5504" s="19" t="n">
        <v>0.614733407435795</v>
      </c>
      <c r="N5504" s="19" t="n">
        <v>0.626757119014542</v>
      </c>
      <c r="O5504" s="19" t="n">
        <v>0.891769277010643</v>
      </c>
      <c r="P5504" s="19" t="n">
        <v>0.492599932303472</v>
      </c>
      <c r="Q5504" s="17" t="s">
        <v>29</v>
      </c>
      <c r="R5504" s="5" t="str">
        <f aca="false">IF(OR(Q5504="Steel plate",Q5504="Concrete jacket"),"Steel plate or jacket",Q5504)</f>
        <v>Monitor</v>
      </c>
      <c r="S5504" s="5" t="str">
        <f aca="false">IF(O5504&lt;='Tree rules'!$C$4,IF(N5504&lt;='Tree rules'!$C$5,IF(P5504&lt;='Tree rules'!$C$7,"Monitor","Polymer laminate"),IF(P5504&lt;='Tree rules'!$C$8,"Seal cracks","Polymer laminate")),IF(O5504&lt;='Tree rules'!$C$6,IF(P5504&lt;='Tree rules'!$C$9,"Polymer laminate","Steel plate or jacket"),IF(L5504&lt;='Tree rules'!$C$10,"Steel plate or jacket","Polymer laminate")))</f>
        <v>Monitor</v>
      </c>
      <c r="T5504" s="5" t="str">
        <f aca="false">IF(S5504=R5504,"Yes","No")</f>
        <v>Yes</v>
      </c>
    </row>
    <row r="5505" customFormat="false" ht="15" hidden="false" customHeight="false" outlineLevel="0" collapsed="false">
      <c r="A5505" s="15" t="n">
        <v>7848</v>
      </c>
      <c r="B5505" s="16" t="n">
        <v>6.37296267353257</v>
      </c>
      <c r="C5505" s="15" t="n">
        <v>300</v>
      </c>
      <c r="D5505" s="15" t="n">
        <v>600</v>
      </c>
      <c r="E5505" s="15" t="n">
        <v>25</v>
      </c>
      <c r="F5505" s="16" t="n">
        <v>0.604879451954714</v>
      </c>
      <c r="G5505" s="17" t="s">
        <v>101</v>
      </c>
      <c r="H5505" s="18" t="n">
        <v>0.3</v>
      </c>
      <c r="I5505" s="18" t="n">
        <v>1</v>
      </c>
      <c r="J5505" s="19" t="n">
        <v>0.850995007341366</v>
      </c>
      <c r="K5505" s="19" t="n">
        <v>0.591668079214822</v>
      </c>
      <c r="L5505" s="16" t="n">
        <v>11.5035427320082</v>
      </c>
      <c r="M5505" s="19" t="n">
        <v>0.362805063098135</v>
      </c>
      <c r="N5505" s="19" t="n">
        <v>0.575906068946858</v>
      </c>
      <c r="O5505" s="19" t="n">
        <v>0.850995007341366</v>
      </c>
      <c r="P5505" s="19" t="n">
        <v>0.793300938703868</v>
      </c>
      <c r="Q5505" s="17" t="s">
        <v>29</v>
      </c>
      <c r="R5505" s="5" t="str">
        <f aca="false">IF(OR(Q5505="Steel plate",Q5505="Concrete jacket"),"Steel plate or jacket",Q5505)</f>
        <v>Monitor</v>
      </c>
      <c r="S5505" s="5" t="str">
        <f aca="false">IF(O5505&lt;='Tree rules'!$C$4,IF(N5505&lt;='Tree rules'!$C$5,IF(P5505&lt;='Tree rules'!$C$7,"Monitor","Polymer laminate"),IF(P5505&lt;='Tree rules'!$C$8,"Seal cracks","Polymer laminate")),IF(O5505&lt;='Tree rules'!$C$6,IF(P5505&lt;='Tree rules'!$C$9,"Polymer laminate","Steel plate or jacket"),IF(L5505&lt;='Tree rules'!$C$10,"Steel plate or jacket","Polymer laminate")))</f>
        <v>Monitor</v>
      </c>
      <c r="T5505" s="5" t="str">
        <f aca="false">IF(S5505=R5505,"Yes","No")</f>
        <v>Yes</v>
      </c>
    </row>
    <row r="5506" customFormat="false" ht="15" hidden="false" customHeight="false" outlineLevel="0" collapsed="false">
      <c r="A5506" s="15" t="n">
        <v>7849</v>
      </c>
      <c r="B5506" s="16" t="n">
        <v>7.00812213724464</v>
      </c>
      <c r="C5506" s="15" t="n">
        <v>300</v>
      </c>
      <c r="D5506" s="15" t="n">
        <v>600</v>
      </c>
      <c r="E5506" s="15" t="n">
        <v>30</v>
      </c>
      <c r="F5506" s="16" t="n">
        <v>0.604879451954714</v>
      </c>
      <c r="G5506" s="17" t="s">
        <v>101</v>
      </c>
      <c r="H5506" s="18" t="n">
        <v>0.3</v>
      </c>
      <c r="I5506" s="18" t="n">
        <v>1</v>
      </c>
      <c r="J5506" s="19" t="n">
        <v>0.885832336145878</v>
      </c>
      <c r="K5506" s="19" t="n">
        <v>0.413273056445715</v>
      </c>
      <c r="L5506" s="16" t="n">
        <v>12.6500399589253</v>
      </c>
      <c r="M5506" s="19" t="n">
        <v>0.3399807403561</v>
      </c>
      <c r="N5506" s="19" t="n">
        <v>0.608187748669816</v>
      </c>
      <c r="O5506" s="19" t="n">
        <v>0.885832336145878</v>
      </c>
      <c r="P5506" s="19" t="n">
        <v>0.779375971820586</v>
      </c>
      <c r="Q5506" s="17" t="s">
        <v>29</v>
      </c>
      <c r="R5506" s="5" t="str">
        <f aca="false">IF(OR(Q5506="Steel plate",Q5506="Concrete jacket"),"Steel plate or jacket",Q5506)</f>
        <v>Monitor</v>
      </c>
      <c r="S5506" s="5" t="str">
        <f aca="false">IF(O5506&lt;='Tree rules'!$C$4,IF(N5506&lt;='Tree rules'!$C$5,IF(P5506&lt;='Tree rules'!$C$7,"Monitor","Polymer laminate"),IF(P5506&lt;='Tree rules'!$C$8,"Seal cracks","Polymer laminate")),IF(O5506&lt;='Tree rules'!$C$6,IF(P5506&lt;='Tree rules'!$C$9,"Polymer laminate","Steel plate or jacket"),IF(L5506&lt;='Tree rules'!$C$10,"Steel plate or jacket","Polymer laminate")))</f>
        <v>Monitor</v>
      </c>
      <c r="T5506" s="5" t="str">
        <f aca="false">IF(S5506=R5506,"Yes","No")</f>
        <v>Yes</v>
      </c>
    </row>
    <row r="5507" customFormat="false" ht="15" hidden="false" customHeight="false" outlineLevel="0" collapsed="false">
      <c r="A5507" s="15" t="n">
        <v>7850</v>
      </c>
      <c r="B5507" s="16" t="n">
        <v>7.52207092473991</v>
      </c>
      <c r="C5507" s="15" t="n">
        <v>230</v>
      </c>
      <c r="D5507" s="15" t="n">
        <v>650</v>
      </c>
      <c r="E5507" s="15" t="n">
        <v>20</v>
      </c>
      <c r="F5507" s="16" t="n">
        <v>0.680685971455249</v>
      </c>
      <c r="G5507" s="17" t="s">
        <v>101</v>
      </c>
      <c r="H5507" s="18" t="n">
        <v>0.3</v>
      </c>
      <c r="I5507" s="18" t="n">
        <v>1</v>
      </c>
      <c r="J5507" s="19" t="n">
        <v>0.85181779720602</v>
      </c>
      <c r="K5507" s="19" t="n">
        <v>0.561344921564585</v>
      </c>
      <c r="L5507" s="16" t="n">
        <v>12.4951344264783</v>
      </c>
      <c r="M5507" s="19" t="n">
        <v>0.504912515709736</v>
      </c>
      <c r="N5507" s="19" t="n">
        <v>0.584913656192685</v>
      </c>
      <c r="O5507" s="19" t="n">
        <v>0.85181779720602</v>
      </c>
      <c r="P5507" s="19" t="n">
        <v>0.73192139130108</v>
      </c>
      <c r="Q5507" s="17" t="s">
        <v>29</v>
      </c>
      <c r="R5507" s="5" t="str">
        <f aca="false">IF(OR(Q5507="Steel plate",Q5507="Concrete jacket"),"Steel plate or jacket",Q5507)</f>
        <v>Monitor</v>
      </c>
      <c r="S5507" s="5" t="str">
        <f aca="false">IF(O5507&lt;='Tree rules'!$C$4,IF(N5507&lt;='Tree rules'!$C$5,IF(P5507&lt;='Tree rules'!$C$7,"Monitor","Polymer laminate"),IF(P5507&lt;='Tree rules'!$C$8,"Seal cracks","Polymer laminate")),IF(O5507&lt;='Tree rules'!$C$6,IF(P5507&lt;='Tree rules'!$C$9,"Polymer laminate","Steel plate or jacket"),IF(L5507&lt;='Tree rules'!$C$10,"Steel plate or jacket","Polymer laminate")))</f>
        <v>Monitor</v>
      </c>
      <c r="T5507" s="5" t="str">
        <f aca="false">IF(S5507=R5507,"Yes","No")</f>
        <v>Yes</v>
      </c>
    </row>
    <row r="5508" customFormat="false" ht="15" hidden="false" customHeight="false" outlineLevel="0" collapsed="false">
      <c r="A5508" s="15" t="n">
        <v>7851</v>
      </c>
      <c r="B5508" s="16" t="n">
        <v>3.02384978488933</v>
      </c>
      <c r="C5508" s="15" t="n">
        <v>300</v>
      </c>
      <c r="D5508" s="15" t="n">
        <v>300</v>
      </c>
      <c r="E5508" s="15" t="n">
        <v>25</v>
      </c>
      <c r="F5508" s="16" t="n">
        <v>0.831109167616348</v>
      </c>
      <c r="G5508" s="17" t="s">
        <v>101</v>
      </c>
      <c r="H5508" s="18" t="n">
        <v>0.3</v>
      </c>
      <c r="I5508" s="18" t="n">
        <v>2</v>
      </c>
      <c r="J5508" s="19" t="n">
        <v>0.993063110148938</v>
      </c>
      <c r="K5508" s="19" t="n">
        <v>0.402130178587419</v>
      </c>
      <c r="L5508" s="16" t="n">
        <v>11.999403908291</v>
      </c>
      <c r="M5508" s="19" t="n">
        <v>0.940717617262668</v>
      </c>
      <c r="N5508" s="19" t="n">
        <v>1.68132945956993</v>
      </c>
      <c r="O5508" s="19" t="n">
        <v>1.58678557446511</v>
      </c>
      <c r="P5508" s="19" t="n">
        <v>0.447663051531587</v>
      </c>
      <c r="Q5508" s="17" t="s">
        <v>31</v>
      </c>
      <c r="R5508" s="5" t="str">
        <f aca="false">IF(OR(Q5508="Steel plate",Q5508="Concrete jacket"),"Steel plate or jacket",Q5508)</f>
        <v>Polymer laminate</v>
      </c>
      <c r="S5508" s="5" t="str">
        <f aca="false">IF(O5508&lt;='Tree rules'!$C$4,IF(N5508&lt;='Tree rules'!$C$5,IF(P5508&lt;='Tree rules'!$C$7,"Monitor","Polymer laminate"),IF(P5508&lt;='Tree rules'!$C$8,"Seal cracks","Polymer laminate")),IF(O5508&lt;='Tree rules'!$C$6,IF(P5508&lt;='Tree rules'!$C$9,"Polymer laminate","Steel plate or jacket"),IF(L5508&lt;='Tree rules'!$C$10,"Steel plate or jacket","Polymer laminate")))</f>
        <v>Steel plate or jacket</v>
      </c>
      <c r="T5508" s="5" t="str">
        <f aca="false">IF(S5508=R5508,"Yes","No")</f>
        <v>No</v>
      </c>
    </row>
    <row r="5509" customFormat="false" ht="15" hidden="false" customHeight="false" outlineLevel="0" collapsed="false">
      <c r="A5509" s="15" t="n">
        <v>7853</v>
      </c>
      <c r="B5509" s="16" t="n">
        <v>4.98671400179195</v>
      </c>
      <c r="C5509" s="15" t="n">
        <v>230</v>
      </c>
      <c r="D5509" s="15" t="n">
        <v>400</v>
      </c>
      <c r="E5509" s="15" t="n">
        <v>30</v>
      </c>
      <c r="F5509" s="16" t="n">
        <v>0.740832460684402</v>
      </c>
      <c r="G5509" s="17" t="s">
        <v>101</v>
      </c>
      <c r="H5509" s="18" t="n">
        <v>0.3</v>
      </c>
      <c r="I5509" s="18" t="n">
        <v>2</v>
      </c>
      <c r="J5509" s="19" t="n">
        <v>0.884647330986927</v>
      </c>
      <c r="K5509" s="19" t="n">
        <v>0.6071840392913</v>
      </c>
      <c r="L5509" s="16" t="n">
        <v>14.0867627169264</v>
      </c>
      <c r="M5509" s="19" t="n">
        <v>0.366476280548257</v>
      </c>
      <c r="N5509" s="19" t="n">
        <v>0.942439208064671</v>
      </c>
      <c r="O5509" s="19" t="n">
        <v>1.23215092219694</v>
      </c>
      <c r="P5509" s="19" t="n">
        <v>1.17571108394947</v>
      </c>
      <c r="Q5509" s="17" t="s">
        <v>31</v>
      </c>
      <c r="R5509" s="5" t="str">
        <f aca="false">IF(OR(Q5509="Steel plate",Q5509="Concrete jacket"),"Steel plate or jacket",Q5509)</f>
        <v>Polymer laminate</v>
      </c>
      <c r="S5509" s="5" t="str">
        <f aca="false">IF(O5509&lt;='Tree rules'!$C$4,IF(N5509&lt;='Tree rules'!$C$5,IF(P5509&lt;='Tree rules'!$C$7,"Monitor","Polymer laminate"),IF(P5509&lt;='Tree rules'!$C$8,"Seal cracks","Polymer laminate")),IF(O5509&lt;='Tree rules'!$C$6,IF(P5509&lt;='Tree rules'!$C$9,"Polymer laminate","Steel plate or jacket"),IF(L5509&lt;='Tree rules'!$C$10,"Steel plate or jacket","Polymer laminate")))</f>
        <v>Steel plate or jacket</v>
      </c>
      <c r="T5509" s="5" t="str">
        <f aca="false">IF(S5509=R5509,"Yes","No")</f>
        <v>No</v>
      </c>
    </row>
    <row r="5510" customFormat="false" ht="15" hidden="false" customHeight="false" outlineLevel="0" collapsed="false">
      <c r="A5510" s="15" t="n">
        <v>7855</v>
      </c>
      <c r="B5510" s="16" t="n">
        <v>4.64843360785538</v>
      </c>
      <c r="C5510" s="15" t="n">
        <v>300</v>
      </c>
      <c r="D5510" s="15" t="n">
        <v>375</v>
      </c>
      <c r="E5510" s="15" t="n">
        <v>30</v>
      </c>
      <c r="F5510" s="16" t="n">
        <v>0.640487798897002</v>
      </c>
      <c r="G5510" s="17" t="s">
        <v>101</v>
      </c>
      <c r="H5510" s="18" t="n">
        <v>0.3</v>
      </c>
      <c r="I5510" s="18" t="n">
        <v>1</v>
      </c>
      <c r="J5510" s="19" t="n">
        <v>0.940439217251393</v>
      </c>
      <c r="K5510" s="19" t="n">
        <v>0.467341695342021</v>
      </c>
      <c r="L5510" s="16" t="n">
        <v>14.2153932961938</v>
      </c>
      <c r="M5510" s="19" t="n">
        <v>0.359310114240974</v>
      </c>
      <c r="N5510" s="19" t="n">
        <v>1.11446707309958</v>
      </c>
      <c r="O5510" s="19" t="n">
        <v>0.940439217251393</v>
      </c>
      <c r="P5510" s="19" t="n">
        <v>0.819561820794262</v>
      </c>
      <c r="Q5510" s="17" t="s">
        <v>30</v>
      </c>
      <c r="R5510" s="5" t="str">
        <f aca="false">IF(OR(Q5510="Steel plate",Q5510="Concrete jacket"),"Steel plate or jacket",Q5510)</f>
        <v>Seal cracks</v>
      </c>
      <c r="S5510" s="5" t="str">
        <f aca="false">IF(O5510&lt;='Tree rules'!$C$4,IF(N5510&lt;='Tree rules'!$C$5,IF(P5510&lt;='Tree rules'!$C$7,"Monitor","Polymer laminate"),IF(P5510&lt;='Tree rules'!$C$8,"Seal cracks","Polymer laminate")),IF(O5510&lt;='Tree rules'!$C$6,IF(P5510&lt;='Tree rules'!$C$9,"Polymer laminate","Steel plate or jacket"),IF(L5510&lt;='Tree rules'!$C$10,"Steel plate or jacket","Polymer laminate")))</f>
        <v>Seal cracks</v>
      </c>
      <c r="T5510" s="5" t="str">
        <f aca="false">IF(S5510=R5510,"Yes","No")</f>
        <v>Yes</v>
      </c>
    </row>
    <row r="5511" customFormat="false" ht="15" hidden="false" customHeight="false" outlineLevel="0" collapsed="false">
      <c r="A5511" s="15" t="n">
        <v>7857</v>
      </c>
      <c r="B5511" s="16" t="n">
        <v>7.34568678386805</v>
      </c>
      <c r="C5511" s="15" t="n">
        <v>300</v>
      </c>
      <c r="D5511" s="15" t="n">
        <v>700</v>
      </c>
      <c r="E5511" s="15" t="n">
        <v>20</v>
      </c>
      <c r="F5511" s="16" t="n">
        <v>0.614868286941122</v>
      </c>
      <c r="G5511" s="17" t="s">
        <v>103</v>
      </c>
      <c r="H5511" s="18" t="n">
        <v>0.2</v>
      </c>
      <c r="I5511" s="18" t="n">
        <v>2</v>
      </c>
      <c r="J5511" s="19" t="n">
        <v>0.898159260945666</v>
      </c>
      <c r="K5511" s="19" t="n">
        <v>0.64053222446425</v>
      </c>
      <c r="L5511" s="16" t="n">
        <v>11.2319369783915</v>
      </c>
      <c r="M5511" s="19" t="n">
        <v>0.546200364711885</v>
      </c>
      <c r="N5511" s="19" t="n">
        <v>1.11844178985255</v>
      </c>
      <c r="O5511" s="19" t="n">
        <v>1.22101857255464</v>
      </c>
      <c r="P5511" s="19" t="n">
        <v>0.751402344915017</v>
      </c>
      <c r="Q5511" s="17" t="s">
        <v>31</v>
      </c>
      <c r="R5511" s="5" t="str">
        <f aca="false">IF(OR(Q5511="Steel plate",Q5511="Concrete jacket"),"Steel plate or jacket",Q5511)</f>
        <v>Polymer laminate</v>
      </c>
      <c r="S5511" s="5" t="str">
        <f aca="false">IF(O5511&lt;='Tree rules'!$C$4,IF(N5511&lt;='Tree rules'!$C$5,IF(P5511&lt;='Tree rules'!$C$7,"Monitor","Polymer laminate"),IF(P5511&lt;='Tree rules'!$C$8,"Seal cracks","Polymer laminate")),IF(O5511&lt;='Tree rules'!$C$6,IF(P5511&lt;='Tree rules'!$C$9,"Polymer laminate","Steel plate or jacket"),IF(L5511&lt;='Tree rules'!$C$10,"Steel plate or jacket","Polymer laminate")))</f>
        <v>Polymer laminate</v>
      </c>
      <c r="T5511" s="5" t="str">
        <f aca="false">IF(S5511=R5511,"Yes","No")</f>
        <v>Yes</v>
      </c>
    </row>
    <row r="5512" customFormat="false" ht="15" hidden="false" customHeight="false" outlineLevel="0" collapsed="false">
      <c r="A5512" s="15" t="n">
        <v>7858</v>
      </c>
      <c r="B5512" s="16" t="n">
        <v>3.07474847674743</v>
      </c>
      <c r="C5512" s="15" t="n">
        <v>230</v>
      </c>
      <c r="D5512" s="15" t="n">
        <v>300</v>
      </c>
      <c r="E5512" s="15" t="n">
        <v>25</v>
      </c>
      <c r="F5512" s="16" t="n">
        <v>0.768324290280112</v>
      </c>
      <c r="G5512" s="17" t="s">
        <v>101</v>
      </c>
      <c r="H5512" s="18" t="n">
        <v>0.3</v>
      </c>
      <c r="I5512" s="18" t="n">
        <v>1.5</v>
      </c>
      <c r="J5512" s="19" t="n">
        <v>0.86927946880132</v>
      </c>
      <c r="K5512" s="19" t="n">
        <v>0.583361158496576</v>
      </c>
      <c r="L5512" s="16" t="n">
        <v>12.0107362372947</v>
      </c>
      <c r="M5512" s="19" t="n">
        <v>0.429789588615506</v>
      </c>
      <c r="N5512" s="19" t="n">
        <v>0.73925249356955</v>
      </c>
      <c r="O5512" s="19" t="n">
        <v>1.05036726421337</v>
      </c>
      <c r="P5512" s="19" t="n">
        <v>0.757076613358222</v>
      </c>
      <c r="Q5512" s="17" t="s">
        <v>31</v>
      </c>
      <c r="R5512" s="5" t="str">
        <f aca="false">IF(OR(Q5512="Steel plate",Q5512="Concrete jacket"),"Steel plate or jacket",Q5512)</f>
        <v>Polymer laminate</v>
      </c>
      <c r="S5512" s="5" t="str">
        <f aca="false">IF(O5512&lt;='Tree rules'!$C$4,IF(N5512&lt;='Tree rules'!$C$5,IF(P5512&lt;='Tree rules'!$C$7,"Monitor","Polymer laminate"),IF(P5512&lt;='Tree rules'!$C$8,"Seal cracks","Polymer laminate")),IF(O5512&lt;='Tree rules'!$C$6,IF(P5512&lt;='Tree rules'!$C$9,"Polymer laminate","Steel plate or jacket"),IF(L5512&lt;='Tree rules'!$C$10,"Steel plate or jacket","Polymer laminate")))</f>
        <v>Polymer laminate</v>
      </c>
      <c r="T5512" s="5" t="str">
        <f aca="false">IF(S5512=R5512,"Yes","No")</f>
        <v>Yes</v>
      </c>
    </row>
    <row r="5513" customFormat="false" ht="15" hidden="false" customHeight="false" outlineLevel="0" collapsed="false">
      <c r="A5513" s="15" t="n">
        <v>7860</v>
      </c>
      <c r="B5513" s="16" t="n">
        <v>3.18074222985277</v>
      </c>
      <c r="C5513" s="15" t="n">
        <v>300</v>
      </c>
      <c r="D5513" s="15" t="n">
        <v>300</v>
      </c>
      <c r="E5513" s="15" t="n">
        <v>30</v>
      </c>
      <c r="F5513" s="16" t="n">
        <v>0.831109167616348</v>
      </c>
      <c r="G5513" s="17" t="s">
        <v>101</v>
      </c>
      <c r="H5513" s="18" t="n">
        <v>0.3</v>
      </c>
      <c r="I5513" s="18" t="n">
        <v>1.5</v>
      </c>
      <c r="J5513" s="19" t="n">
        <v>0.929820446897504</v>
      </c>
      <c r="K5513" s="19" t="n">
        <v>0.480057880627682</v>
      </c>
      <c r="L5513" s="16" t="n">
        <v>12.6219929756062</v>
      </c>
      <c r="M5513" s="19" t="n">
        <v>0.714122847193666</v>
      </c>
      <c r="N5513" s="19" t="n">
        <v>1.27083740934202</v>
      </c>
      <c r="O5513" s="19" t="n">
        <v>1.17154685379531</v>
      </c>
      <c r="P5513" s="19" t="n">
        <v>0.490369775377152</v>
      </c>
      <c r="Q5513" s="17" t="s">
        <v>31</v>
      </c>
      <c r="R5513" s="5" t="str">
        <f aca="false">IF(OR(Q5513="Steel plate",Q5513="Concrete jacket"),"Steel plate or jacket",Q5513)</f>
        <v>Polymer laminate</v>
      </c>
      <c r="S5513" s="5" t="str">
        <f aca="false">IF(O5513&lt;='Tree rules'!$C$4,IF(N5513&lt;='Tree rules'!$C$5,IF(P5513&lt;='Tree rules'!$C$7,"Monitor","Polymer laminate"),IF(P5513&lt;='Tree rules'!$C$8,"Seal cracks","Polymer laminate")),IF(O5513&lt;='Tree rules'!$C$6,IF(P5513&lt;='Tree rules'!$C$9,"Polymer laminate","Steel plate or jacket"),IF(L5513&lt;='Tree rules'!$C$10,"Steel plate or jacket","Polymer laminate")))</f>
        <v>Polymer laminate</v>
      </c>
      <c r="T5513" s="5" t="str">
        <f aca="false">IF(S5513=R5513,"Yes","No")</f>
        <v>Yes</v>
      </c>
    </row>
    <row r="5514" customFormat="false" ht="15" hidden="false" customHeight="false" outlineLevel="0" collapsed="false">
      <c r="A5514" s="15" t="n">
        <v>7861</v>
      </c>
      <c r="B5514" s="16" t="n">
        <v>3.90681572992481</v>
      </c>
      <c r="C5514" s="15" t="n">
        <v>300</v>
      </c>
      <c r="D5514" s="15" t="n">
        <v>375</v>
      </c>
      <c r="E5514" s="15" t="n">
        <v>30</v>
      </c>
      <c r="F5514" s="16" t="n">
        <v>0.683367586279351</v>
      </c>
      <c r="G5514" s="17" t="s">
        <v>101</v>
      </c>
      <c r="H5514" s="18" t="n">
        <v>0.3</v>
      </c>
      <c r="I5514" s="18" t="n">
        <v>2</v>
      </c>
      <c r="J5514" s="19" t="n">
        <v>0.969741757999232</v>
      </c>
      <c r="K5514" s="19" t="n">
        <v>0.539250016915559</v>
      </c>
      <c r="L5514" s="16" t="n">
        <v>11.8030686704677</v>
      </c>
      <c r="M5514" s="19" t="n">
        <v>0.897873380109006</v>
      </c>
      <c r="N5514" s="19" t="n">
        <v>0.899535172295005</v>
      </c>
      <c r="O5514" s="19" t="n">
        <v>1.41655025659365</v>
      </c>
      <c r="P5514" s="19" t="n">
        <v>0.427640239717731</v>
      </c>
      <c r="Q5514" s="17" t="s">
        <v>31</v>
      </c>
      <c r="R5514" s="5" t="str">
        <f aca="false">IF(OR(Q5514="Steel plate",Q5514="Concrete jacket"),"Steel plate or jacket",Q5514)</f>
        <v>Polymer laminate</v>
      </c>
      <c r="S5514" s="5" t="str">
        <f aca="false">IF(O5514&lt;='Tree rules'!$C$4,IF(N5514&lt;='Tree rules'!$C$5,IF(P5514&lt;='Tree rules'!$C$7,"Monitor","Polymer laminate"),IF(P5514&lt;='Tree rules'!$C$8,"Seal cracks","Polymer laminate")),IF(O5514&lt;='Tree rules'!$C$6,IF(P5514&lt;='Tree rules'!$C$9,"Polymer laminate","Steel plate or jacket"),IF(L5514&lt;='Tree rules'!$C$10,"Steel plate or jacket","Polymer laminate")))</f>
        <v>Steel plate or jacket</v>
      </c>
      <c r="T5514" s="5" t="str">
        <f aca="false">IF(S5514=R5514,"Yes","No")</f>
        <v>No</v>
      </c>
    </row>
    <row r="5515" customFormat="false" ht="15" hidden="false" customHeight="false" outlineLevel="0" collapsed="false">
      <c r="A5515" s="15" t="n">
        <v>7863</v>
      </c>
      <c r="B5515" s="16" t="n">
        <v>4.34539248087647</v>
      </c>
      <c r="C5515" s="15" t="n">
        <v>230</v>
      </c>
      <c r="D5515" s="15" t="n">
        <v>400</v>
      </c>
      <c r="E5515" s="15" t="n">
        <v>30</v>
      </c>
      <c r="F5515" s="16" t="n">
        <v>0.776085141697083</v>
      </c>
      <c r="G5515" s="17" t="s">
        <v>101</v>
      </c>
      <c r="H5515" s="18" t="n">
        <v>0.3</v>
      </c>
      <c r="I5515" s="18" t="n">
        <v>1.5</v>
      </c>
      <c r="J5515" s="19" t="n">
        <v>0.98321997679353</v>
      </c>
      <c r="K5515" s="19" t="n">
        <v>0.43556895035344</v>
      </c>
      <c r="L5515" s="16" t="n">
        <v>12.34486500249</v>
      </c>
      <c r="M5515" s="19" t="n">
        <v>0.947766209892449</v>
      </c>
      <c r="N5515" s="19" t="n">
        <v>1.13847916642008</v>
      </c>
      <c r="O5515" s="19" t="n">
        <v>1.26069991856105</v>
      </c>
      <c r="P5515" s="19" t="n">
        <v>0.410912949066582</v>
      </c>
      <c r="Q5515" s="17" t="s">
        <v>31</v>
      </c>
      <c r="R5515" s="5" t="str">
        <f aca="false">IF(OR(Q5515="Steel plate",Q5515="Concrete jacket"),"Steel plate or jacket",Q5515)</f>
        <v>Polymer laminate</v>
      </c>
      <c r="S5515" s="5" t="str">
        <f aca="false">IF(O5515&lt;='Tree rules'!$C$4,IF(N5515&lt;='Tree rules'!$C$5,IF(P5515&lt;='Tree rules'!$C$7,"Monitor","Polymer laminate"),IF(P5515&lt;='Tree rules'!$C$8,"Seal cracks","Polymer laminate")),IF(O5515&lt;='Tree rules'!$C$6,IF(P5515&lt;='Tree rules'!$C$9,"Polymer laminate","Steel plate or jacket"),IF(L5515&lt;='Tree rules'!$C$10,"Steel plate or jacket","Polymer laminate")))</f>
        <v>Polymer laminate</v>
      </c>
      <c r="T5515" s="5" t="str">
        <f aca="false">IF(S5515=R5515,"Yes","No")</f>
        <v>Yes</v>
      </c>
    </row>
    <row r="5516" customFormat="false" ht="15" hidden="false" customHeight="false" outlineLevel="0" collapsed="false">
      <c r="A5516" s="15" t="n">
        <v>7864</v>
      </c>
      <c r="B5516" s="16" t="n">
        <v>6.39839441349677</v>
      </c>
      <c r="C5516" s="15" t="n">
        <v>300</v>
      </c>
      <c r="D5516" s="15" t="n">
        <v>625</v>
      </c>
      <c r="E5516" s="15" t="n">
        <v>25</v>
      </c>
      <c r="F5516" s="16" t="n">
        <v>0.694514438099298</v>
      </c>
      <c r="G5516" s="17" t="s">
        <v>101</v>
      </c>
      <c r="H5516" s="18" t="n">
        <v>0.3</v>
      </c>
      <c r="I5516" s="18" t="n">
        <v>1.5</v>
      </c>
      <c r="J5516" s="19" t="n">
        <v>0.934152358949718</v>
      </c>
      <c r="K5516" s="19" t="n">
        <v>0.525460778016299</v>
      </c>
      <c r="L5516" s="16" t="n">
        <v>11.050767553535</v>
      </c>
      <c r="M5516" s="19" t="n">
        <v>0.901397075187116</v>
      </c>
      <c r="N5516" s="19" t="n">
        <v>0.675903743669164</v>
      </c>
      <c r="O5516" s="19" t="n">
        <v>1.15579832576484</v>
      </c>
      <c r="P5516" s="19" t="n">
        <v>0.430507531112764</v>
      </c>
      <c r="Q5516" s="17" t="s">
        <v>31</v>
      </c>
      <c r="R5516" s="5" t="str">
        <f aca="false">IF(OR(Q5516="Steel plate",Q5516="Concrete jacket"),"Steel plate or jacket",Q5516)</f>
        <v>Polymer laminate</v>
      </c>
      <c r="S5516" s="5" t="str">
        <f aca="false">IF(O5516&lt;='Tree rules'!$C$4,IF(N5516&lt;='Tree rules'!$C$5,IF(P5516&lt;='Tree rules'!$C$7,"Monitor","Polymer laminate"),IF(P5516&lt;='Tree rules'!$C$8,"Seal cracks","Polymer laminate")),IF(O5516&lt;='Tree rules'!$C$6,IF(P5516&lt;='Tree rules'!$C$9,"Polymer laminate","Steel plate or jacket"),IF(L5516&lt;='Tree rules'!$C$10,"Steel plate or jacket","Polymer laminate")))</f>
        <v>Polymer laminate</v>
      </c>
      <c r="T5516" s="5" t="str">
        <f aca="false">IF(S5516=R5516,"Yes","No")</f>
        <v>Yes</v>
      </c>
    </row>
    <row r="5517" customFormat="false" ht="15" hidden="false" customHeight="false" outlineLevel="0" collapsed="false">
      <c r="A5517" s="15" t="n">
        <v>7865</v>
      </c>
      <c r="B5517" s="16" t="n">
        <v>3.19677991349272</v>
      </c>
      <c r="C5517" s="15" t="n">
        <v>300</v>
      </c>
      <c r="D5517" s="15" t="n">
        <v>300</v>
      </c>
      <c r="E5517" s="15" t="n">
        <v>30</v>
      </c>
      <c r="F5517" s="16" t="n">
        <v>0.736310778185108</v>
      </c>
      <c r="G5517" s="17" t="s">
        <v>101</v>
      </c>
      <c r="H5517" s="18" t="n">
        <v>0.3</v>
      </c>
      <c r="I5517" s="18" t="n">
        <v>1.5</v>
      </c>
      <c r="J5517" s="19" t="n">
        <v>0.995414874837212</v>
      </c>
      <c r="K5517" s="19" t="n">
        <v>0.473658769077094</v>
      </c>
      <c r="L5517" s="16" t="n">
        <v>12.4874215370809</v>
      </c>
      <c r="M5517" s="19" t="n">
        <v>0.335764508377879</v>
      </c>
      <c r="N5517" s="19" t="n">
        <v>0.925718919959062</v>
      </c>
      <c r="O5517" s="19" t="n">
        <v>1.25737882008761</v>
      </c>
      <c r="P5517" s="19" t="n">
        <v>0.978106848640194</v>
      </c>
      <c r="Q5517" s="17" t="s">
        <v>31</v>
      </c>
      <c r="R5517" s="5" t="str">
        <f aca="false">IF(OR(Q5517="Steel plate",Q5517="Concrete jacket"),"Steel plate or jacket",Q5517)</f>
        <v>Polymer laminate</v>
      </c>
      <c r="S5517" s="5" t="str">
        <f aca="false">IF(O5517&lt;='Tree rules'!$C$4,IF(N5517&lt;='Tree rules'!$C$5,IF(P5517&lt;='Tree rules'!$C$7,"Monitor","Polymer laminate"),IF(P5517&lt;='Tree rules'!$C$8,"Seal cracks","Polymer laminate")),IF(O5517&lt;='Tree rules'!$C$6,IF(P5517&lt;='Tree rules'!$C$9,"Polymer laminate","Steel plate or jacket"),IF(L5517&lt;='Tree rules'!$C$10,"Steel plate or jacket","Polymer laminate")))</f>
        <v>Polymer laminate</v>
      </c>
      <c r="T5517" s="5" t="str">
        <f aca="false">IF(S5517=R5517,"Yes","No")</f>
        <v>Yes</v>
      </c>
    </row>
    <row r="5518" customFormat="false" ht="15" hidden="false" customHeight="false" outlineLevel="0" collapsed="false">
      <c r="A5518" s="15" t="n">
        <v>7866</v>
      </c>
      <c r="B5518" s="16" t="n">
        <v>5.32146141877523</v>
      </c>
      <c r="C5518" s="15" t="n">
        <v>300</v>
      </c>
      <c r="D5518" s="15" t="n">
        <v>500</v>
      </c>
      <c r="E5518" s="15" t="n">
        <v>25</v>
      </c>
      <c r="F5518" s="16" t="n">
        <v>0.695042622475618</v>
      </c>
      <c r="G5518" s="17" t="s">
        <v>103</v>
      </c>
      <c r="H5518" s="18" t="n">
        <v>0.2</v>
      </c>
      <c r="I5518" s="18" t="n">
        <v>1</v>
      </c>
      <c r="J5518" s="19" t="n">
        <v>0.982120880155722</v>
      </c>
      <c r="K5518" s="19" t="n">
        <v>0.442754897950022</v>
      </c>
      <c r="L5518" s="16" t="n">
        <v>11.7731447318036</v>
      </c>
      <c r="M5518" s="19" t="n">
        <v>0.716827781959759</v>
      </c>
      <c r="N5518" s="19" t="n">
        <v>1.17117115727168</v>
      </c>
      <c r="O5518" s="19" t="n">
        <v>0.982120880155722</v>
      </c>
      <c r="P5518" s="19" t="n">
        <v>0.464171834621704</v>
      </c>
      <c r="Q5518" s="17" t="s">
        <v>30</v>
      </c>
      <c r="R5518" s="5" t="str">
        <f aca="false">IF(OR(Q5518="Steel plate",Q5518="Concrete jacket"),"Steel plate or jacket",Q5518)</f>
        <v>Seal cracks</v>
      </c>
      <c r="S5518" s="5" t="str">
        <f aca="false">IF(O5518&lt;='Tree rules'!$C$4,IF(N5518&lt;='Tree rules'!$C$5,IF(P5518&lt;='Tree rules'!$C$7,"Monitor","Polymer laminate"),IF(P5518&lt;='Tree rules'!$C$8,"Seal cracks","Polymer laminate")),IF(O5518&lt;='Tree rules'!$C$6,IF(P5518&lt;='Tree rules'!$C$9,"Polymer laminate","Steel plate or jacket"),IF(L5518&lt;='Tree rules'!$C$10,"Steel plate or jacket","Polymer laminate")))</f>
        <v>Seal cracks</v>
      </c>
      <c r="T5518" s="5" t="str">
        <f aca="false">IF(S5518=R5518,"Yes","No")</f>
        <v>Yes</v>
      </c>
    </row>
    <row r="5519" customFormat="false" ht="15" hidden="false" customHeight="false" outlineLevel="0" collapsed="false">
      <c r="A5519" s="15" t="n">
        <v>7867</v>
      </c>
      <c r="B5519" s="16" t="n">
        <v>7.61416830029991</v>
      </c>
      <c r="C5519" s="15" t="n">
        <v>300</v>
      </c>
      <c r="D5519" s="15" t="n">
        <v>625</v>
      </c>
      <c r="E5519" s="15" t="n">
        <v>30</v>
      </c>
      <c r="F5519" s="16" t="n">
        <v>0.578762031749415</v>
      </c>
      <c r="G5519" s="17" t="s">
        <v>101</v>
      </c>
      <c r="H5519" s="18" t="n">
        <v>0.3</v>
      </c>
      <c r="I5519" s="18" t="n">
        <v>1</v>
      </c>
      <c r="J5519" s="19" t="n">
        <v>0.978735950419119</v>
      </c>
      <c r="K5519" s="19" t="n">
        <v>0.452044457836061</v>
      </c>
      <c r="L5519" s="16" t="n">
        <v>13.1505497414506</v>
      </c>
      <c r="M5519" s="19" t="n">
        <v>0.819800300905939</v>
      </c>
      <c r="N5519" s="19" t="n">
        <v>0.593959777139299</v>
      </c>
      <c r="O5519" s="19" t="n">
        <v>0.978735950419119</v>
      </c>
      <c r="P5519" s="19" t="n">
        <v>0.402322439578214</v>
      </c>
      <c r="Q5519" s="17" t="s">
        <v>29</v>
      </c>
      <c r="R5519" s="5" t="str">
        <f aca="false">IF(OR(Q5519="Steel plate",Q5519="Concrete jacket"),"Steel plate or jacket",Q5519)</f>
        <v>Monitor</v>
      </c>
      <c r="S5519" s="5" t="str">
        <f aca="false">IF(O5519&lt;='Tree rules'!$C$4,IF(N5519&lt;='Tree rules'!$C$5,IF(P5519&lt;='Tree rules'!$C$7,"Monitor","Polymer laminate"),IF(P5519&lt;='Tree rules'!$C$8,"Seal cracks","Polymer laminate")),IF(O5519&lt;='Tree rules'!$C$6,IF(P5519&lt;='Tree rules'!$C$9,"Polymer laminate","Steel plate or jacket"),IF(L5519&lt;='Tree rules'!$C$10,"Steel plate or jacket","Polymer laminate")))</f>
        <v>Monitor</v>
      </c>
      <c r="T5519" s="5" t="str">
        <f aca="false">IF(S5519=R5519,"Yes","No")</f>
        <v>Yes</v>
      </c>
    </row>
    <row r="5520" customFormat="false" ht="15" hidden="false" customHeight="false" outlineLevel="0" collapsed="false">
      <c r="A5520" s="15" t="n">
        <v>7870</v>
      </c>
      <c r="B5520" s="16" t="n">
        <v>3.03104361667689</v>
      </c>
      <c r="C5520" s="15" t="n">
        <v>230</v>
      </c>
      <c r="D5520" s="15" t="n">
        <v>300</v>
      </c>
      <c r="E5520" s="15" t="n">
        <v>20</v>
      </c>
      <c r="F5520" s="16" t="n">
        <v>0.688332522525665</v>
      </c>
      <c r="G5520" s="17" t="s">
        <v>103</v>
      </c>
      <c r="H5520" s="18" t="n">
        <v>0.2</v>
      </c>
      <c r="I5520" s="18" t="n">
        <v>2</v>
      </c>
      <c r="J5520" s="19" t="n">
        <v>0.967331051005502</v>
      </c>
      <c r="K5520" s="19" t="n">
        <v>0.619777300304211</v>
      </c>
      <c r="L5520" s="16" t="n">
        <v>11.9332425853421</v>
      </c>
      <c r="M5520" s="19" t="n">
        <v>0.783426980066039</v>
      </c>
      <c r="N5520" s="19" t="n">
        <v>1.80322745671707</v>
      </c>
      <c r="O5520" s="19" t="n">
        <v>1.33513227471838</v>
      </c>
      <c r="P5520" s="19" t="n">
        <v>0.501418131760876</v>
      </c>
      <c r="Q5520" s="17" t="s">
        <v>31</v>
      </c>
      <c r="R5520" s="5" t="str">
        <f aca="false">IF(OR(Q5520="Steel plate",Q5520="Concrete jacket"),"Steel plate or jacket",Q5520)</f>
        <v>Polymer laminate</v>
      </c>
      <c r="S5520" s="5" t="str">
        <f aca="false">IF(O5520&lt;='Tree rules'!$C$4,IF(N5520&lt;='Tree rules'!$C$5,IF(P5520&lt;='Tree rules'!$C$7,"Monitor","Polymer laminate"),IF(P5520&lt;='Tree rules'!$C$8,"Seal cracks","Polymer laminate")),IF(O5520&lt;='Tree rules'!$C$6,IF(P5520&lt;='Tree rules'!$C$9,"Polymer laminate","Steel plate or jacket"),IF(L5520&lt;='Tree rules'!$C$10,"Steel plate or jacket","Polymer laminate")))</f>
        <v>Polymer laminate</v>
      </c>
      <c r="T5520" s="5" t="str">
        <f aca="false">IF(S5520=R5520,"Yes","No")</f>
        <v>Yes</v>
      </c>
    </row>
    <row r="5521" customFormat="false" ht="15" hidden="false" customHeight="false" outlineLevel="0" collapsed="false">
      <c r="A5521" s="15" t="n">
        <v>7871</v>
      </c>
      <c r="B5521" s="16" t="n">
        <v>3.11601905268493</v>
      </c>
      <c r="C5521" s="15" t="n">
        <v>300</v>
      </c>
      <c r="D5521" s="15" t="n">
        <v>300</v>
      </c>
      <c r="E5521" s="15" t="n">
        <v>25</v>
      </c>
      <c r="F5521" s="16" t="n">
        <v>0.791582400904515</v>
      </c>
      <c r="G5521" s="17" t="s">
        <v>101</v>
      </c>
      <c r="H5521" s="18" t="n">
        <v>0.3</v>
      </c>
      <c r="I5521" s="18" t="n">
        <v>1</v>
      </c>
      <c r="J5521" s="19" t="n">
        <v>0.863411258657277</v>
      </c>
      <c r="K5521" s="19" t="n">
        <v>0.451252680691217</v>
      </c>
      <c r="L5521" s="16" t="n">
        <v>12.2677915460036</v>
      </c>
      <c r="M5521" s="19" t="n">
        <v>0.917463821174763</v>
      </c>
      <c r="N5521" s="19" t="n">
        <v>0.657149582172691</v>
      </c>
      <c r="O5521" s="19" t="n">
        <v>0.863411258657277</v>
      </c>
      <c r="P5521" s="19" t="n">
        <v>0.321820025626272</v>
      </c>
      <c r="Q5521" s="17" t="s">
        <v>29</v>
      </c>
      <c r="R5521" s="5" t="str">
        <f aca="false">IF(OR(Q5521="Steel plate",Q5521="Concrete jacket"),"Steel plate or jacket",Q5521)</f>
        <v>Monitor</v>
      </c>
      <c r="S5521" s="5" t="str">
        <f aca="false">IF(O5521&lt;='Tree rules'!$C$4,IF(N5521&lt;='Tree rules'!$C$5,IF(P5521&lt;='Tree rules'!$C$7,"Monitor","Polymer laminate"),IF(P5521&lt;='Tree rules'!$C$8,"Seal cracks","Polymer laminate")),IF(O5521&lt;='Tree rules'!$C$6,IF(P5521&lt;='Tree rules'!$C$9,"Polymer laminate","Steel plate or jacket"),IF(L5521&lt;='Tree rules'!$C$10,"Steel plate or jacket","Polymer laminate")))</f>
        <v>Monitor</v>
      </c>
      <c r="T5521" s="5" t="str">
        <f aca="false">IF(S5521=R5521,"Yes","No")</f>
        <v>Yes</v>
      </c>
    </row>
    <row r="5522" customFormat="false" ht="15" hidden="false" customHeight="false" outlineLevel="0" collapsed="false">
      <c r="A5522" s="15" t="n">
        <v>7874</v>
      </c>
      <c r="B5522" s="16" t="n">
        <v>5.5295250316865</v>
      </c>
      <c r="C5522" s="15" t="n">
        <v>300</v>
      </c>
      <c r="D5522" s="15" t="n">
        <v>475</v>
      </c>
      <c r="E5522" s="15" t="n">
        <v>30</v>
      </c>
      <c r="F5522" s="16" t="n">
        <v>0.735735984447258</v>
      </c>
      <c r="G5522" s="17" t="s">
        <v>101</v>
      </c>
      <c r="H5522" s="18" t="n">
        <v>0.3</v>
      </c>
      <c r="I5522" s="18" t="n">
        <v>1.5</v>
      </c>
      <c r="J5522" s="19" t="n">
        <v>0.926170566280515</v>
      </c>
      <c r="K5522" s="19" t="n">
        <v>0.557668912402257</v>
      </c>
      <c r="L5522" s="16" t="n">
        <v>12.9497073341604</v>
      </c>
      <c r="M5522" s="19" t="n">
        <v>0.469599892898286</v>
      </c>
      <c r="N5522" s="19" t="n">
        <v>0.966924908050239</v>
      </c>
      <c r="O5522" s="19" t="n">
        <v>1.13100758322245</v>
      </c>
      <c r="P5522" s="19" t="n">
        <v>0.840866947005987</v>
      </c>
      <c r="Q5522" s="17" t="s">
        <v>31</v>
      </c>
      <c r="R5522" s="5" t="str">
        <f aca="false">IF(OR(Q5522="Steel plate",Q5522="Concrete jacket"),"Steel plate or jacket",Q5522)</f>
        <v>Polymer laminate</v>
      </c>
      <c r="S5522" s="5" t="str">
        <f aca="false">IF(O5522&lt;='Tree rules'!$C$4,IF(N5522&lt;='Tree rules'!$C$5,IF(P5522&lt;='Tree rules'!$C$7,"Monitor","Polymer laminate"),IF(P5522&lt;='Tree rules'!$C$8,"Seal cracks","Polymer laminate")),IF(O5522&lt;='Tree rules'!$C$6,IF(P5522&lt;='Tree rules'!$C$9,"Polymer laminate","Steel plate or jacket"),IF(L5522&lt;='Tree rules'!$C$10,"Steel plate or jacket","Polymer laminate")))</f>
        <v>Polymer laminate</v>
      </c>
      <c r="T5522" s="5" t="str">
        <f aca="false">IF(S5522=R5522,"Yes","No")</f>
        <v>Yes</v>
      </c>
    </row>
    <row r="5523" customFormat="false" ht="15" hidden="false" customHeight="false" outlineLevel="0" collapsed="false">
      <c r="A5523" s="15" t="n">
        <v>7875</v>
      </c>
      <c r="B5523" s="16" t="n">
        <v>3.15700199583263</v>
      </c>
      <c r="C5523" s="15" t="n">
        <v>300</v>
      </c>
      <c r="D5523" s="15" t="n">
        <v>300</v>
      </c>
      <c r="E5523" s="15" t="n">
        <v>30</v>
      </c>
      <c r="F5523" s="16" t="n">
        <v>1.05544320120602</v>
      </c>
      <c r="G5523" s="17" t="s">
        <v>101</v>
      </c>
      <c r="H5523" s="18" t="n">
        <v>0.3</v>
      </c>
      <c r="I5523" s="18" t="n">
        <v>1</v>
      </c>
      <c r="J5523" s="19" t="n">
        <v>0.882554093128268</v>
      </c>
      <c r="K5523" s="19" t="n">
        <v>0.428175717488824</v>
      </c>
      <c r="L5523" s="16" t="n">
        <v>12.4291417158765</v>
      </c>
      <c r="M5523" s="19" t="n">
        <v>0.692669136560915</v>
      </c>
      <c r="N5523" s="19" t="n">
        <v>0.64631394827989</v>
      </c>
      <c r="O5523" s="19" t="n">
        <v>0.882554093128268</v>
      </c>
      <c r="P5523" s="19" t="n">
        <v>0.497212177951509</v>
      </c>
      <c r="Q5523" s="17" t="s">
        <v>29</v>
      </c>
      <c r="R5523" s="5" t="str">
        <f aca="false">IF(OR(Q5523="Steel plate",Q5523="Concrete jacket"),"Steel plate or jacket",Q5523)</f>
        <v>Monitor</v>
      </c>
      <c r="S5523" s="5" t="str">
        <f aca="false">IF(O5523&lt;='Tree rules'!$C$4,IF(N5523&lt;='Tree rules'!$C$5,IF(P5523&lt;='Tree rules'!$C$7,"Monitor","Polymer laminate"),IF(P5523&lt;='Tree rules'!$C$8,"Seal cracks","Polymer laminate")),IF(O5523&lt;='Tree rules'!$C$6,IF(P5523&lt;='Tree rules'!$C$9,"Polymer laminate","Steel plate or jacket"),IF(L5523&lt;='Tree rules'!$C$10,"Steel plate or jacket","Polymer laminate")))</f>
        <v>Monitor</v>
      </c>
      <c r="T5523" s="5" t="str">
        <f aca="false">IF(S5523=R5523,"Yes","No")</f>
        <v>Yes</v>
      </c>
    </row>
    <row r="5524" customFormat="false" ht="15" hidden="false" customHeight="false" outlineLevel="0" collapsed="false">
      <c r="A5524" s="15" t="n">
        <v>7877</v>
      </c>
      <c r="B5524" s="16" t="n">
        <v>3.59682911149327</v>
      </c>
      <c r="C5524" s="15" t="n">
        <v>230</v>
      </c>
      <c r="D5524" s="15" t="n">
        <v>300</v>
      </c>
      <c r="E5524" s="15" t="n">
        <v>30</v>
      </c>
      <c r="F5524" s="16" t="n">
        <v>0.576243217710084</v>
      </c>
      <c r="G5524" s="17" t="s">
        <v>103</v>
      </c>
      <c r="H5524" s="18" t="n">
        <v>0.2</v>
      </c>
      <c r="I5524" s="18" t="n">
        <v>2</v>
      </c>
      <c r="J5524" s="19" t="n">
        <v>0.948375156893716</v>
      </c>
      <c r="K5524" s="19" t="n">
        <v>0.477278301710917</v>
      </c>
      <c r="L5524" s="16" t="n">
        <v>14.0501137167706</v>
      </c>
      <c r="M5524" s="19" t="n">
        <v>0.941755621327718</v>
      </c>
      <c r="N5524" s="19" t="n">
        <v>1.52778728221084</v>
      </c>
      <c r="O5524" s="19" t="n">
        <v>1.44411142952038</v>
      </c>
      <c r="P5524" s="19" t="n">
        <v>0.357922766199448</v>
      </c>
      <c r="Q5524" s="17" t="s">
        <v>31</v>
      </c>
      <c r="R5524" s="5" t="str">
        <f aca="false">IF(OR(Q5524="Steel plate",Q5524="Concrete jacket"),"Steel plate or jacket",Q5524)</f>
        <v>Polymer laminate</v>
      </c>
      <c r="S5524" s="5" t="str">
        <f aca="false">IF(O5524&lt;='Tree rules'!$C$4,IF(N5524&lt;='Tree rules'!$C$5,IF(P5524&lt;='Tree rules'!$C$7,"Monitor","Polymer laminate"),IF(P5524&lt;='Tree rules'!$C$8,"Seal cracks","Polymer laminate")),IF(O5524&lt;='Tree rules'!$C$6,IF(P5524&lt;='Tree rules'!$C$9,"Polymer laminate","Steel plate or jacket"),IF(L5524&lt;='Tree rules'!$C$10,"Steel plate or jacket","Polymer laminate")))</f>
        <v>Polymer laminate</v>
      </c>
      <c r="T5524" s="5" t="str">
        <f aca="false">IF(S5524=R5524,"Yes","No")</f>
        <v>Yes</v>
      </c>
    </row>
    <row r="5525" customFormat="false" ht="15" hidden="false" customHeight="false" outlineLevel="0" collapsed="false">
      <c r="A5525" s="15" t="n">
        <v>7879</v>
      </c>
      <c r="B5525" s="16" t="n">
        <v>4.85211785054176</v>
      </c>
      <c r="C5525" s="15" t="n">
        <v>300</v>
      </c>
      <c r="D5525" s="15" t="n">
        <v>475</v>
      </c>
      <c r="E5525" s="15" t="n">
        <v>25</v>
      </c>
      <c r="F5525" s="16" t="n">
        <v>0.735735984447258</v>
      </c>
      <c r="G5525" s="17" t="s">
        <v>103</v>
      </c>
      <c r="H5525" s="18" t="n">
        <v>0.2</v>
      </c>
      <c r="I5525" s="18" t="n">
        <v>2</v>
      </c>
      <c r="J5525" s="19" t="n">
        <v>0.914376723560097</v>
      </c>
      <c r="K5525" s="19" t="n">
        <v>0.472176212535212</v>
      </c>
      <c r="L5525" s="16" t="n">
        <v>11.3632736546646</v>
      </c>
      <c r="M5525" s="19" t="n">
        <v>0.641434943809083</v>
      </c>
      <c r="N5525" s="19" t="n">
        <v>1.7369707455074</v>
      </c>
      <c r="O5525" s="19" t="n">
        <v>1.39700650895923</v>
      </c>
      <c r="P5525" s="19" t="n">
        <v>0.622408899974707</v>
      </c>
      <c r="Q5525" s="17" t="s">
        <v>31</v>
      </c>
      <c r="R5525" s="5" t="str">
        <f aca="false">IF(OR(Q5525="Steel plate",Q5525="Concrete jacket"),"Steel plate or jacket",Q5525)</f>
        <v>Polymer laminate</v>
      </c>
      <c r="S5525" s="5" t="str">
        <f aca="false">IF(O5525&lt;='Tree rules'!$C$4,IF(N5525&lt;='Tree rules'!$C$5,IF(P5525&lt;='Tree rules'!$C$7,"Monitor","Polymer laminate"),IF(P5525&lt;='Tree rules'!$C$8,"Seal cracks","Polymer laminate")),IF(O5525&lt;='Tree rules'!$C$6,IF(P5525&lt;='Tree rules'!$C$9,"Polymer laminate","Steel plate or jacket"),IF(L5525&lt;='Tree rules'!$C$10,"Steel plate or jacket","Polymer laminate")))</f>
        <v>Steel plate or jacket</v>
      </c>
      <c r="T5525" s="5" t="str">
        <f aca="false">IF(S5525=R5525,"Yes","No")</f>
        <v>No</v>
      </c>
    </row>
    <row r="5526" customFormat="false" ht="15" hidden="false" customHeight="false" outlineLevel="0" collapsed="false">
      <c r="A5526" s="15" t="n">
        <v>7881</v>
      </c>
      <c r="B5526" s="16" t="n">
        <v>4.94927184011356</v>
      </c>
      <c r="C5526" s="15" t="n">
        <v>300</v>
      </c>
      <c r="D5526" s="15" t="n">
        <v>450</v>
      </c>
      <c r="E5526" s="15" t="n">
        <v>30</v>
      </c>
      <c r="F5526" s="16" t="n">
        <v>0.781490709848207</v>
      </c>
      <c r="G5526" s="17" t="s">
        <v>101</v>
      </c>
      <c r="H5526" s="18" t="n">
        <v>0.3</v>
      </c>
      <c r="I5526" s="18" t="n">
        <v>2</v>
      </c>
      <c r="J5526" s="19" t="n">
        <v>0.930150993488695</v>
      </c>
      <c r="K5526" s="19" t="n">
        <v>0.597169111325604</v>
      </c>
      <c r="L5526" s="16" t="n">
        <v>12.3116214928198</v>
      </c>
      <c r="M5526" s="19" t="n">
        <v>0.39986565962356</v>
      </c>
      <c r="N5526" s="19" t="n">
        <v>1.13278901354905</v>
      </c>
      <c r="O5526" s="19" t="n">
        <v>1.30484454479712</v>
      </c>
      <c r="P5526" s="19" t="n">
        <v>1.06873064726033</v>
      </c>
      <c r="Q5526" s="17" t="s">
        <v>31</v>
      </c>
      <c r="R5526" s="5" t="str">
        <f aca="false">IF(OR(Q5526="Steel plate",Q5526="Concrete jacket"),"Steel plate or jacket",Q5526)</f>
        <v>Polymer laminate</v>
      </c>
      <c r="S5526" s="5" t="str">
        <f aca="false">IF(O5526&lt;='Tree rules'!$C$4,IF(N5526&lt;='Tree rules'!$C$5,IF(P5526&lt;='Tree rules'!$C$7,"Monitor","Polymer laminate"),IF(P5526&lt;='Tree rules'!$C$8,"Seal cracks","Polymer laminate")),IF(O5526&lt;='Tree rules'!$C$6,IF(P5526&lt;='Tree rules'!$C$9,"Polymer laminate","Steel plate or jacket"),IF(L5526&lt;='Tree rules'!$C$10,"Steel plate or jacket","Polymer laminate")))</f>
        <v>Polymer laminate</v>
      </c>
      <c r="T5526" s="5" t="str">
        <f aca="false">IF(S5526=R5526,"Yes","No")</f>
        <v>Yes</v>
      </c>
    </row>
    <row r="5527" customFormat="false" ht="15" hidden="false" customHeight="false" outlineLevel="0" collapsed="false">
      <c r="A5527" s="15" t="n">
        <v>7882</v>
      </c>
      <c r="B5527" s="16" t="n">
        <v>5.72679366994155</v>
      </c>
      <c r="C5527" s="15" t="n">
        <v>230</v>
      </c>
      <c r="D5527" s="15" t="n">
        <v>550</v>
      </c>
      <c r="E5527" s="15" t="n">
        <v>20</v>
      </c>
      <c r="F5527" s="16" t="n">
        <v>0.544187190990784</v>
      </c>
      <c r="G5527" s="17" t="s">
        <v>101</v>
      </c>
      <c r="H5527" s="18" t="n">
        <v>0.3</v>
      </c>
      <c r="I5527" s="18" t="n">
        <v>1</v>
      </c>
      <c r="J5527" s="19" t="n">
        <v>0.922145380869767</v>
      </c>
      <c r="K5527" s="19" t="n">
        <v>0.579264035025812</v>
      </c>
      <c r="L5527" s="16" t="n">
        <v>11.4079555178118</v>
      </c>
      <c r="M5527" s="19" t="n">
        <v>0.351962364151927</v>
      </c>
      <c r="N5527" s="19" t="n">
        <v>0.905254183263939</v>
      </c>
      <c r="O5527" s="19" t="n">
        <v>0.922145380869767</v>
      </c>
      <c r="P5527" s="19" t="n">
        <v>0.830706633472696</v>
      </c>
      <c r="Q5527" s="17" t="s">
        <v>29</v>
      </c>
      <c r="R5527" s="5" t="str">
        <f aca="false">IF(OR(Q5527="Steel plate",Q5527="Concrete jacket"),"Steel plate or jacket",Q5527)</f>
        <v>Monitor</v>
      </c>
      <c r="S5527" s="5" t="str">
        <f aca="false">IF(O5527&lt;='Tree rules'!$C$4,IF(N5527&lt;='Tree rules'!$C$5,IF(P5527&lt;='Tree rules'!$C$7,"Monitor","Polymer laminate"),IF(P5527&lt;='Tree rules'!$C$8,"Seal cracks","Polymer laminate")),IF(O5527&lt;='Tree rules'!$C$6,IF(P5527&lt;='Tree rules'!$C$9,"Polymer laminate","Steel plate or jacket"),IF(L5527&lt;='Tree rules'!$C$10,"Steel plate or jacket","Polymer laminate")))</f>
        <v>Monitor</v>
      </c>
      <c r="T5527" s="5" t="str">
        <f aca="false">IF(S5527=R5527,"Yes","No")</f>
        <v>Yes</v>
      </c>
    </row>
    <row r="5528" customFormat="false" ht="15" hidden="false" customHeight="false" outlineLevel="0" collapsed="false">
      <c r="A5528" s="15" t="n">
        <v>7883</v>
      </c>
      <c r="B5528" s="16" t="n">
        <v>3.22818530561543</v>
      </c>
      <c r="C5528" s="15" t="n">
        <v>230</v>
      </c>
      <c r="D5528" s="15" t="n">
        <v>325</v>
      </c>
      <c r="E5528" s="15" t="n">
        <v>25</v>
      </c>
      <c r="F5528" s="16" t="n">
        <v>0.626653981080713</v>
      </c>
      <c r="G5528" s="17" t="s">
        <v>103</v>
      </c>
      <c r="H5528" s="18" t="n">
        <v>0.2</v>
      </c>
      <c r="I5528" s="18" t="n">
        <v>2</v>
      </c>
      <c r="J5528" s="19" t="n">
        <v>0.891692513771283</v>
      </c>
      <c r="K5528" s="19" t="n">
        <v>0.487596963649787</v>
      </c>
      <c r="L5528" s="16" t="n">
        <v>11.5705566509514</v>
      </c>
      <c r="M5528" s="19" t="n">
        <v>0.758135241091499</v>
      </c>
      <c r="N5528" s="19" t="n">
        <v>1.85346406429648</v>
      </c>
      <c r="O5528" s="19" t="n">
        <v>1.34859846531844</v>
      </c>
      <c r="P5528" s="19" t="n">
        <v>0.401262117447589</v>
      </c>
      <c r="Q5528" s="17" t="s">
        <v>31</v>
      </c>
      <c r="R5528" s="5" t="str">
        <f aca="false">IF(OR(Q5528="Steel plate",Q5528="Concrete jacket"),"Steel plate or jacket",Q5528)</f>
        <v>Polymer laminate</v>
      </c>
      <c r="S5528" s="5" t="str">
        <f aca="false">IF(O5528&lt;='Tree rules'!$C$4,IF(N5528&lt;='Tree rules'!$C$5,IF(P5528&lt;='Tree rules'!$C$7,"Monitor","Polymer laminate"),IF(P5528&lt;='Tree rules'!$C$8,"Seal cracks","Polymer laminate")),IF(O5528&lt;='Tree rules'!$C$6,IF(P5528&lt;='Tree rules'!$C$9,"Polymer laminate","Steel plate or jacket"),IF(L5528&lt;='Tree rules'!$C$10,"Steel plate or jacket","Polymer laminate")))</f>
        <v>Steel plate or jacket</v>
      </c>
      <c r="T5528" s="5" t="str">
        <f aca="false">IF(S5528=R5528,"Yes","No")</f>
        <v>No</v>
      </c>
    </row>
    <row r="5529" customFormat="false" ht="15" hidden="false" customHeight="false" outlineLevel="0" collapsed="false">
      <c r="A5529" s="15" t="n">
        <v>7884</v>
      </c>
      <c r="B5529" s="16" t="n">
        <v>7.53480244520174</v>
      </c>
      <c r="C5529" s="15" t="n">
        <v>300</v>
      </c>
      <c r="D5529" s="15" t="n">
        <v>625</v>
      </c>
      <c r="E5529" s="15" t="n">
        <v>30</v>
      </c>
      <c r="F5529" s="16" t="n">
        <v>0.578762031749415</v>
      </c>
      <c r="G5529" s="17" t="s">
        <v>101</v>
      </c>
      <c r="H5529" s="18" t="n">
        <v>0.3</v>
      </c>
      <c r="I5529" s="18" t="n">
        <v>1</v>
      </c>
      <c r="J5529" s="19" t="n">
        <v>0.88957566584238</v>
      </c>
      <c r="K5529" s="19" t="n">
        <v>0.576511413869714</v>
      </c>
      <c r="L5529" s="16" t="n">
        <v>13.013475725737</v>
      </c>
      <c r="M5529" s="19" t="n">
        <v>0.947408313142105</v>
      </c>
      <c r="N5529" s="19" t="n">
        <v>0.511024944145628</v>
      </c>
      <c r="O5529" s="19" t="n">
        <v>0.88957566584238</v>
      </c>
      <c r="P5529" s="19" t="n">
        <v>0.355711667208999</v>
      </c>
      <c r="Q5529" s="17" t="s">
        <v>29</v>
      </c>
      <c r="R5529" s="5" t="str">
        <f aca="false">IF(OR(Q5529="Steel plate",Q5529="Concrete jacket"),"Steel plate or jacket",Q5529)</f>
        <v>Monitor</v>
      </c>
      <c r="S5529" s="5" t="str">
        <f aca="false">IF(O5529&lt;='Tree rules'!$C$4,IF(N5529&lt;='Tree rules'!$C$5,IF(P5529&lt;='Tree rules'!$C$7,"Monitor","Polymer laminate"),IF(P5529&lt;='Tree rules'!$C$8,"Seal cracks","Polymer laminate")),IF(O5529&lt;='Tree rules'!$C$6,IF(P5529&lt;='Tree rules'!$C$9,"Polymer laminate","Steel plate or jacket"),IF(L5529&lt;='Tree rules'!$C$10,"Steel plate or jacket","Polymer laminate")))</f>
        <v>Monitor</v>
      </c>
      <c r="T5529" s="5" t="str">
        <f aca="false">IF(S5529=R5529,"Yes","No")</f>
        <v>Yes</v>
      </c>
    </row>
    <row r="5530" customFormat="false" ht="15" hidden="false" customHeight="false" outlineLevel="0" collapsed="false">
      <c r="A5530" s="15" t="n">
        <v>7886</v>
      </c>
      <c r="B5530" s="16" t="n">
        <v>6.61878682746836</v>
      </c>
      <c r="C5530" s="15" t="n">
        <v>300</v>
      </c>
      <c r="D5530" s="15" t="n">
        <v>550</v>
      </c>
      <c r="E5530" s="15" t="n">
        <v>30</v>
      </c>
      <c r="F5530" s="16" t="n">
        <v>0.625815269639401</v>
      </c>
      <c r="G5530" s="17" t="s">
        <v>103</v>
      </c>
      <c r="H5530" s="18" t="n">
        <v>0.2</v>
      </c>
      <c r="I5530" s="18" t="n">
        <v>2</v>
      </c>
      <c r="J5530" s="19" t="n">
        <v>0.879395286095957</v>
      </c>
      <c r="K5530" s="19" t="n">
        <v>0.565857310475965</v>
      </c>
      <c r="L5530" s="16" t="n">
        <v>13.1848343176661</v>
      </c>
      <c r="M5530" s="19" t="n">
        <v>0.944921275477558</v>
      </c>
      <c r="N5530" s="19" t="n">
        <v>1.47966423848646</v>
      </c>
      <c r="O5530" s="19" t="n">
        <v>1.26117832075641</v>
      </c>
      <c r="P5530" s="19" t="n">
        <v>0.433832133843652</v>
      </c>
      <c r="Q5530" s="17" t="s">
        <v>31</v>
      </c>
      <c r="R5530" s="5" t="str">
        <f aca="false">IF(OR(Q5530="Steel plate",Q5530="Concrete jacket"),"Steel plate or jacket",Q5530)</f>
        <v>Polymer laminate</v>
      </c>
      <c r="S5530" s="5" t="str">
        <f aca="false">IF(O5530&lt;='Tree rules'!$C$4,IF(N5530&lt;='Tree rules'!$C$5,IF(P5530&lt;='Tree rules'!$C$7,"Monitor","Polymer laminate"),IF(P5530&lt;='Tree rules'!$C$8,"Seal cracks","Polymer laminate")),IF(O5530&lt;='Tree rules'!$C$6,IF(P5530&lt;='Tree rules'!$C$9,"Polymer laminate","Steel plate or jacket"),IF(L5530&lt;='Tree rules'!$C$10,"Steel plate or jacket","Polymer laminate")))</f>
        <v>Polymer laminate</v>
      </c>
      <c r="T5530" s="5" t="str">
        <f aca="false">IF(S5530=R5530,"Yes","No")</f>
        <v>Yes</v>
      </c>
    </row>
    <row r="5531" customFormat="false" ht="15" hidden="false" customHeight="false" outlineLevel="0" collapsed="false">
      <c r="A5531" s="15" t="n">
        <v>7888</v>
      </c>
      <c r="B5531" s="16" t="n">
        <v>5.22212620217005</v>
      </c>
      <c r="C5531" s="15" t="n">
        <v>300</v>
      </c>
      <c r="D5531" s="15" t="n">
        <v>475</v>
      </c>
      <c r="E5531" s="15" t="n">
        <v>30</v>
      </c>
      <c r="F5531" s="16" t="n">
        <v>0.735735984447258</v>
      </c>
      <c r="G5531" s="17" t="s">
        <v>101</v>
      </c>
      <c r="H5531" s="18" t="n">
        <v>0.3</v>
      </c>
      <c r="I5531" s="18" t="n">
        <v>1</v>
      </c>
      <c r="J5531" s="19" t="n">
        <v>0.86100204942956</v>
      </c>
      <c r="K5531" s="19" t="n">
        <v>0.444260233210733</v>
      </c>
      <c r="L5531" s="16" t="n">
        <v>12.2298037521547</v>
      </c>
      <c r="M5531" s="19" t="n">
        <v>0.832908014211358</v>
      </c>
      <c r="N5531" s="19" t="n">
        <v>0.666838716842469</v>
      </c>
      <c r="O5531" s="19" t="n">
        <v>0.86100204942956</v>
      </c>
      <c r="P5531" s="19" t="n">
        <v>0.367472623276897</v>
      </c>
      <c r="Q5531" s="17" t="s">
        <v>29</v>
      </c>
      <c r="R5531" s="5" t="str">
        <f aca="false">IF(OR(Q5531="Steel plate",Q5531="Concrete jacket"),"Steel plate or jacket",Q5531)</f>
        <v>Monitor</v>
      </c>
      <c r="S5531" s="5" t="str">
        <f aca="false">IF(O5531&lt;='Tree rules'!$C$4,IF(N5531&lt;='Tree rules'!$C$5,IF(P5531&lt;='Tree rules'!$C$7,"Monitor","Polymer laminate"),IF(P5531&lt;='Tree rules'!$C$8,"Seal cracks","Polymer laminate")),IF(O5531&lt;='Tree rules'!$C$6,IF(P5531&lt;='Tree rules'!$C$9,"Polymer laminate","Steel plate or jacket"),IF(L5531&lt;='Tree rules'!$C$10,"Steel plate or jacket","Polymer laminate")))</f>
        <v>Monitor</v>
      </c>
      <c r="T5531" s="5" t="str">
        <f aca="false">IF(S5531=R5531,"Yes","No")</f>
        <v>Yes</v>
      </c>
    </row>
    <row r="5532" customFormat="false" ht="15" hidden="false" customHeight="false" outlineLevel="0" collapsed="false">
      <c r="A5532" s="15" t="n">
        <v>7890</v>
      </c>
      <c r="B5532" s="16" t="n">
        <v>3.14723905717823</v>
      </c>
      <c r="C5532" s="15" t="n">
        <v>300</v>
      </c>
      <c r="D5532" s="15" t="n">
        <v>300</v>
      </c>
      <c r="E5532" s="15" t="n">
        <v>30</v>
      </c>
      <c r="F5532" s="16" t="n">
        <v>0.736310778185108</v>
      </c>
      <c r="G5532" s="17" t="s">
        <v>103</v>
      </c>
      <c r="H5532" s="18" t="n">
        <v>0.2</v>
      </c>
      <c r="I5532" s="18" t="n">
        <v>1</v>
      </c>
      <c r="J5532" s="19" t="n">
        <v>0.96229302006678</v>
      </c>
      <c r="K5532" s="19" t="n">
        <v>0.574766463208706</v>
      </c>
      <c r="L5532" s="16" t="n">
        <v>12.2939025671025</v>
      </c>
      <c r="M5532" s="19" t="n">
        <v>0.914382441842758</v>
      </c>
      <c r="N5532" s="19" t="n">
        <v>0.930328173532805</v>
      </c>
      <c r="O5532" s="19" t="n">
        <v>0.96229302006678</v>
      </c>
      <c r="P5532" s="19" t="n">
        <v>0.35377013605314</v>
      </c>
      <c r="Q5532" s="17" t="s">
        <v>29</v>
      </c>
      <c r="R5532" s="5" t="str">
        <f aca="false">IF(OR(Q5532="Steel plate",Q5532="Concrete jacket"),"Steel plate or jacket",Q5532)</f>
        <v>Monitor</v>
      </c>
      <c r="S5532" s="5" t="str">
        <f aca="false">IF(O5532&lt;='Tree rules'!$C$4,IF(N5532&lt;='Tree rules'!$C$5,IF(P5532&lt;='Tree rules'!$C$7,"Monitor","Polymer laminate"),IF(P5532&lt;='Tree rules'!$C$8,"Seal cracks","Polymer laminate")),IF(O5532&lt;='Tree rules'!$C$6,IF(P5532&lt;='Tree rules'!$C$9,"Polymer laminate","Steel plate or jacket"),IF(L5532&lt;='Tree rules'!$C$10,"Steel plate or jacket","Polymer laminate")))</f>
        <v>Monitor</v>
      </c>
      <c r="T5532" s="5" t="str">
        <f aca="false">IF(S5532=R5532,"Yes","No")</f>
        <v>Yes</v>
      </c>
    </row>
    <row r="5533" customFormat="false" ht="15" hidden="false" customHeight="false" outlineLevel="0" collapsed="false">
      <c r="A5533" s="15" t="n">
        <v>7891</v>
      </c>
      <c r="B5533" s="16" t="n">
        <v>3.01710938388522</v>
      </c>
      <c r="C5533" s="15" t="n">
        <v>230</v>
      </c>
      <c r="D5533" s="15" t="n">
        <v>300</v>
      </c>
      <c r="E5533" s="15" t="n">
        <v>30</v>
      </c>
      <c r="F5533" s="16" t="n">
        <v>1.0324987837885</v>
      </c>
      <c r="G5533" s="17" t="s">
        <v>101</v>
      </c>
      <c r="H5533" s="18" t="n">
        <v>0.3</v>
      </c>
      <c r="I5533" s="18" t="n">
        <v>2</v>
      </c>
      <c r="J5533" s="19" t="n">
        <v>0.93973357698452</v>
      </c>
      <c r="K5533" s="19" t="n">
        <v>0.483135971492479</v>
      </c>
      <c r="L5533" s="16" t="n">
        <v>11.8783834011229</v>
      </c>
      <c r="M5533" s="19" t="n">
        <v>0.400540552366538</v>
      </c>
      <c r="N5533" s="19" t="n">
        <v>1.1111938311224</v>
      </c>
      <c r="O5533" s="19" t="n">
        <v>1.42544805930852</v>
      </c>
      <c r="P5533" s="19" t="n">
        <v>1.08181728986068</v>
      </c>
      <c r="Q5533" s="17" t="s">
        <v>31</v>
      </c>
      <c r="R5533" s="5" t="str">
        <f aca="false">IF(OR(Q5533="Steel plate",Q5533="Concrete jacket"),"Steel plate or jacket",Q5533)</f>
        <v>Polymer laminate</v>
      </c>
      <c r="S5533" s="5" t="str">
        <f aca="false">IF(O5533&lt;='Tree rules'!$C$4,IF(N5533&lt;='Tree rules'!$C$5,IF(P5533&lt;='Tree rules'!$C$7,"Monitor","Polymer laminate"),IF(P5533&lt;='Tree rules'!$C$8,"Seal cracks","Polymer laminate")),IF(O5533&lt;='Tree rules'!$C$6,IF(P5533&lt;='Tree rules'!$C$9,"Polymer laminate","Steel plate or jacket"),IF(L5533&lt;='Tree rules'!$C$10,"Steel plate or jacket","Polymer laminate")))</f>
        <v>Steel plate or jacket</v>
      </c>
      <c r="T5533" s="5" t="str">
        <f aca="false">IF(S5533=R5533,"Yes","No")</f>
        <v>No</v>
      </c>
    </row>
    <row r="5534" customFormat="false" ht="15" hidden="false" customHeight="false" outlineLevel="0" collapsed="false">
      <c r="A5534" s="15" t="n">
        <v>7894</v>
      </c>
      <c r="B5534" s="16" t="n">
        <v>4.02194663881894</v>
      </c>
      <c r="C5534" s="15" t="n">
        <v>300</v>
      </c>
      <c r="D5534" s="15" t="n">
        <v>350</v>
      </c>
      <c r="E5534" s="15" t="n">
        <v>30</v>
      </c>
      <c r="F5534" s="16" t="n">
        <v>0.739198271432892</v>
      </c>
      <c r="G5534" s="17" t="s">
        <v>101</v>
      </c>
      <c r="H5534" s="18" t="n">
        <v>0.3</v>
      </c>
      <c r="I5534" s="18" t="n">
        <v>1.5</v>
      </c>
      <c r="J5534" s="19" t="n">
        <v>0.879909522363778</v>
      </c>
      <c r="K5534" s="19" t="n">
        <v>0.571608738974177</v>
      </c>
      <c r="L5534" s="16" t="n">
        <v>13.1436164667286</v>
      </c>
      <c r="M5534" s="19" t="n">
        <v>0.513747379460375</v>
      </c>
      <c r="N5534" s="19" t="n">
        <v>0.718356953518479</v>
      </c>
      <c r="O5534" s="19" t="n">
        <v>1.0683822973008</v>
      </c>
      <c r="P5534" s="19" t="n">
        <v>0.695393888767675</v>
      </c>
      <c r="Q5534" s="17" t="s">
        <v>31</v>
      </c>
      <c r="R5534" s="5" t="str">
        <f aca="false">IF(OR(Q5534="Steel plate",Q5534="Concrete jacket"),"Steel plate or jacket",Q5534)</f>
        <v>Polymer laminate</v>
      </c>
      <c r="S5534" s="5" t="str">
        <f aca="false">IF(O5534&lt;='Tree rules'!$C$4,IF(N5534&lt;='Tree rules'!$C$5,IF(P5534&lt;='Tree rules'!$C$7,"Monitor","Polymer laminate"),IF(P5534&lt;='Tree rules'!$C$8,"Seal cracks","Polymer laminate")),IF(O5534&lt;='Tree rules'!$C$6,IF(P5534&lt;='Tree rules'!$C$9,"Polymer laminate","Steel plate or jacket"),IF(L5534&lt;='Tree rules'!$C$10,"Steel plate or jacket","Polymer laminate")))</f>
        <v>Polymer laminate</v>
      </c>
      <c r="T5534" s="5" t="str">
        <f aca="false">IF(S5534=R5534,"Yes","No")</f>
        <v>Yes</v>
      </c>
    </row>
    <row r="5535" customFormat="false" ht="15" hidden="false" customHeight="false" outlineLevel="0" collapsed="false">
      <c r="A5535" s="15" t="n">
        <v>7896</v>
      </c>
      <c r="B5535" s="16" t="n">
        <v>3.08024873973261</v>
      </c>
      <c r="C5535" s="15" t="n">
        <v>230</v>
      </c>
      <c r="D5535" s="15" t="n">
        <v>300</v>
      </c>
      <c r="E5535" s="15" t="n">
        <v>30</v>
      </c>
      <c r="F5535" s="16" t="n">
        <v>0.816145304197962</v>
      </c>
      <c r="G5535" s="17" t="s">
        <v>102</v>
      </c>
      <c r="H5535" s="18" t="n">
        <v>0.1</v>
      </c>
      <c r="I5535" s="18" t="n">
        <v>2</v>
      </c>
      <c r="J5535" s="19" t="n">
        <v>0.992215559280236</v>
      </c>
      <c r="K5535" s="19" t="n">
        <v>0.436753912464056</v>
      </c>
      <c r="L5535" s="16" t="n">
        <v>12.781115102625</v>
      </c>
      <c r="M5535" s="19" t="n">
        <v>0.443446396761304</v>
      </c>
      <c r="N5535" s="19" t="n">
        <v>4.61957606431054</v>
      </c>
      <c r="O5535" s="19" t="n">
        <v>1.55107709103712</v>
      </c>
      <c r="P5535" s="19" t="n">
        <v>0.779683342852209</v>
      </c>
      <c r="Q5535" s="17" t="s">
        <v>31</v>
      </c>
      <c r="R5535" s="5" t="str">
        <f aca="false">IF(OR(Q5535="Steel plate",Q5535="Concrete jacket"),"Steel plate or jacket",Q5535)</f>
        <v>Polymer laminate</v>
      </c>
      <c r="S5535" s="5" t="str">
        <f aca="false">IF(O5535&lt;='Tree rules'!$C$4,IF(N5535&lt;='Tree rules'!$C$5,IF(P5535&lt;='Tree rules'!$C$7,"Monitor","Polymer laminate"),IF(P5535&lt;='Tree rules'!$C$8,"Seal cracks","Polymer laminate")),IF(O5535&lt;='Tree rules'!$C$6,IF(P5535&lt;='Tree rules'!$C$9,"Polymer laminate","Steel plate or jacket"),IF(L5535&lt;='Tree rules'!$C$10,"Steel plate or jacket","Polymer laminate")))</f>
        <v>Steel plate or jacket</v>
      </c>
      <c r="T5535" s="5" t="str">
        <f aca="false">IF(S5535=R5535,"Yes","No")</f>
        <v>No</v>
      </c>
    </row>
    <row r="5536" customFormat="false" ht="15" hidden="false" customHeight="false" outlineLevel="0" collapsed="false">
      <c r="A5536" s="15" t="n">
        <v>7897</v>
      </c>
      <c r="B5536" s="16" t="n">
        <v>3.67071514508137</v>
      </c>
      <c r="C5536" s="15" t="n">
        <v>230</v>
      </c>
      <c r="D5536" s="15" t="n">
        <v>325</v>
      </c>
      <c r="E5536" s="15" t="n">
        <v>30</v>
      </c>
      <c r="F5536" s="16" t="n">
        <v>1.04267927434112</v>
      </c>
      <c r="G5536" s="17" t="s">
        <v>102</v>
      </c>
      <c r="H5536" s="18" t="n">
        <v>0.1</v>
      </c>
      <c r="I5536" s="18" t="n">
        <v>1</v>
      </c>
      <c r="J5536" s="19" t="n">
        <v>0.860835665751986</v>
      </c>
      <c r="K5536" s="19" t="n">
        <v>0.505051515537067</v>
      </c>
      <c r="L5536" s="16" t="n">
        <v>14.0103631491655</v>
      </c>
      <c r="M5536" s="19" t="n">
        <v>0.727602088622917</v>
      </c>
      <c r="N5536" s="19" t="n">
        <v>2.7239236347913</v>
      </c>
      <c r="O5536" s="19" t="n">
        <v>0.860835665751986</v>
      </c>
      <c r="P5536" s="19" t="n">
        <v>0.482490895638485</v>
      </c>
      <c r="Q5536" s="17" t="s">
        <v>30</v>
      </c>
      <c r="R5536" s="5" t="str">
        <f aca="false">IF(OR(Q5536="Steel plate",Q5536="Concrete jacket"),"Steel plate or jacket",Q5536)</f>
        <v>Seal cracks</v>
      </c>
      <c r="S5536" s="5" t="str">
        <f aca="false">IF(O5536&lt;='Tree rules'!$C$4,IF(N5536&lt;='Tree rules'!$C$5,IF(P5536&lt;='Tree rules'!$C$7,"Monitor","Polymer laminate"),IF(P5536&lt;='Tree rules'!$C$8,"Seal cracks","Polymer laminate")),IF(O5536&lt;='Tree rules'!$C$6,IF(P5536&lt;='Tree rules'!$C$9,"Polymer laminate","Steel plate or jacket"),IF(L5536&lt;='Tree rules'!$C$10,"Steel plate or jacket","Polymer laminate")))</f>
        <v>Seal cracks</v>
      </c>
      <c r="T5536" s="5" t="str">
        <f aca="false">IF(S5536=R5536,"Yes","No")</f>
        <v>Yes</v>
      </c>
    </row>
    <row r="5537" customFormat="false" ht="15" hidden="false" customHeight="false" outlineLevel="0" collapsed="false">
      <c r="A5537" s="15" t="n">
        <v>7902</v>
      </c>
      <c r="B5537" s="16" t="n">
        <v>7.71722964778676</v>
      </c>
      <c r="C5537" s="15" t="n">
        <v>300</v>
      </c>
      <c r="D5537" s="15" t="n">
        <v>725</v>
      </c>
      <c r="E5537" s="15" t="n">
        <v>25</v>
      </c>
      <c r="F5537" s="16" t="n">
        <v>0.6187282429522</v>
      </c>
      <c r="G5537" s="17" t="s">
        <v>103</v>
      </c>
      <c r="H5537" s="18" t="n">
        <v>0.2</v>
      </c>
      <c r="I5537" s="18" t="n">
        <v>1</v>
      </c>
      <c r="J5537" s="19" t="n">
        <v>0.925993830121873</v>
      </c>
      <c r="K5537" s="19" t="n">
        <v>0.609293415109218</v>
      </c>
      <c r="L5537" s="16" t="n">
        <v>11.3991575299657</v>
      </c>
      <c r="M5537" s="19" t="n">
        <v>0.874061800499925</v>
      </c>
      <c r="N5537" s="19" t="n">
        <v>0.87524702778187</v>
      </c>
      <c r="O5537" s="19" t="n">
        <v>0.925993830121873</v>
      </c>
      <c r="P5537" s="19" t="n">
        <v>0.404526256544944</v>
      </c>
      <c r="Q5537" s="17" t="s">
        <v>29</v>
      </c>
      <c r="R5537" s="5" t="str">
        <f aca="false">IF(OR(Q5537="Steel plate",Q5537="Concrete jacket"),"Steel plate or jacket",Q5537)</f>
        <v>Monitor</v>
      </c>
      <c r="S5537" s="5" t="str">
        <f aca="false">IF(O5537&lt;='Tree rules'!$C$4,IF(N5537&lt;='Tree rules'!$C$5,IF(P5537&lt;='Tree rules'!$C$7,"Monitor","Polymer laminate"),IF(P5537&lt;='Tree rules'!$C$8,"Seal cracks","Polymer laminate")),IF(O5537&lt;='Tree rules'!$C$6,IF(P5537&lt;='Tree rules'!$C$9,"Polymer laminate","Steel plate or jacket"),IF(L5537&lt;='Tree rules'!$C$10,"Steel plate or jacket","Polymer laminate")))</f>
        <v>Monitor</v>
      </c>
      <c r="T5537" s="5" t="str">
        <f aca="false">IF(S5537=R5537,"Yes","No")</f>
        <v>Yes</v>
      </c>
    </row>
    <row r="5538" customFormat="false" ht="15" hidden="false" customHeight="false" outlineLevel="0" collapsed="false">
      <c r="A5538" s="15" t="n">
        <v>7903</v>
      </c>
      <c r="B5538" s="16" t="n">
        <v>3.82806653368386</v>
      </c>
      <c r="C5538" s="15" t="n">
        <v>300</v>
      </c>
      <c r="D5538" s="15" t="n">
        <v>375</v>
      </c>
      <c r="E5538" s="15" t="n">
        <v>30</v>
      </c>
      <c r="F5538" s="16" t="n">
        <v>0.960731698345503</v>
      </c>
      <c r="G5538" s="17" t="s">
        <v>103</v>
      </c>
      <c r="H5538" s="18" t="n">
        <v>0.2</v>
      </c>
      <c r="I5538" s="18" t="n">
        <v>1</v>
      </c>
      <c r="J5538" s="19" t="n">
        <v>0.886718046166327</v>
      </c>
      <c r="K5538" s="19" t="n">
        <v>0.439252380828402</v>
      </c>
      <c r="L5538" s="16" t="n">
        <v>11.7066254852717</v>
      </c>
      <c r="M5538" s="19" t="n">
        <v>0.796070739394109</v>
      </c>
      <c r="N5538" s="19" t="n">
        <v>1.06535104200436</v>
      </c>
      <c r="O5538" s="19" t="n">
        <v>0.886718046166327</v>
      </c>
      <c r="P5538" s="19" t="n">
        <v>0.424489138763153</v>
      </c>
      <c r="Q5538" s="17" t="s">
        <v>30</v>
      </c>
      <c r="R5538" s="5" t="str">
        <f aca="false">IF(OR(Q5538="Steel plate",Q5538="Concrete jacket"),"Steel plate or jacket",Q5538)</f>
        <v>Seal cracks</v>
      </c>
      <c r="S5538" s="5" t="str">
        <f aca="false">IF(O5538&lt;='Tree rules'!$C$4,IF(N5538&lt;='Tree rules'!$C$5,IF(P5538&lt;='Tree rules'!$C$7,"Monitor","Polymer laminate"),IF(P5538&lt;='Tree rules'!$C$8,"Seal cracks","Polymer laminate")),IF(O5538&lt;='Tree rules'!$C$6,IF(P5538&lt;='Tree rules'!$C$9,"Polymer laminate","Steel plate or jacket"),IF(L5538&lt;='Tree rules'!$C$10,"Steel plate or jacket","Polymer laminate")))</f>
        <v>Seal cracks</v>
      </c>
      <c r="T5538" s="5" t="str">
        <f aca="false">IF(S5538=R5538,"Yes","No")</f>
        <v>Yes</v>
      </c>
    </row>
    <row r="5539" customFormat="false" ht="15" hidden="false" customHeight="false" outlineLevel="0" collapsed="false">
      <c r="A5539" s="15" t="n">
        <v>7904</v>
      </c>
      <c r="B5539" s="16" t="n">
        <v>4.63572832929421</v>
      </c>
      <c r="C5539" s="15" t="n">
        <v>300</v>
      </c>
      <c r="D5539" s="15" t="n">
        <v>450</v>
      </c>
      <c r="E5539" s="15" t="n">
        <v>30</v>
      </c>
      <c r="F5539" s="16" t="n">
        <v>0.557129731671096</v>
      </c>
      <c r="G5539" s="17" t="s">
        <v>101</v>
      </c>
      <c r="H5539" s="18" t="n">
        <v>0.3</v>
      </c>
      <c r="I5539" s="18" t="n">
        <v>1.5</v>
      </c>
      <c r="J5539" s="19" t="n">
        <v>0.899072585024799</v>
      </c>
      <c r="K5539" s="19" t="n">
        <v>0.523983182811168</v>
      </c>
      <c r="L5539" s="16" t="n">
        <v>11.4180500721532</v>
      </c>
      <c r="M5539" s="19" t="n">
        <v>0.436603844628981</v>
      </c>
      <c r="N5539" s="19" t="n">
        <v>0.733673711681883</v>
      </c>
      <c r="O5539" s="19" t="n">
        <v>1.11305942019742</v>
      </c>
      <c r="P5539" s="19" t="n">
        <v>0.60416536299242</v>
      </c>
      <c r="Q5539" s="17" t="s">
        <v>31</v>
      </c>
      <c r="R5539" s="5" t="str">
        <f aca="false">IF(OR(Q5539="Steel plate",Q5539="Concrete jacket"),"Steel plate or jacket",Q5539)</f>
        <v>Polymer laminate</v>
      </c>
      <c r="S5539" s="5" t="str">
        <f aca="false">IF(O5539&lt;='Tree rules'!$C$4,IF(N5539&lt;='Tree rules'!$C$5,IF(P5539&lt;='Tree rules'!$C$7,"Monitor","Polymer laminate"),IF(P5539&lt;='Tree rules'!$C$8,"Seal cracks","Polymer laminate")),IF(O5539&lt;='Tree rules'!$C$6,IF(P5539&lt;='Tree rules'!$C$9,"Polymer laminate","Steel plate or jacket"),IF(L5539&lt;='Tree rules'!$C$10,"Steel plate or jacket","Polymer laminate")))</f>
        <v>Polymer laminate</v>
      </c>
      <c r="T5539" s="5" t="str">
        <f aca="false">IF(S5539=R5539,"Yes","No")</f>
        <v>Yes</v>
      </c>
    </row>
    <row r="5540" customFormat="false" ht="15" hidden="false" customHeight="false" outlineLevel="0" collapsed="false">
      <c r="A5540" s="15" t="n">
        <v>7905</v>
      </c>
      <c r="B5540" s="16" t="n">
        <v>6.02015871383072</v>
      </c>
      <c r="C5540" s="15" t="n">
        <v>230</v>
      </c>
      <c r="D5540" s="15" t="n">
        <v>475</v>
      </c>
      <c r="E5540" s="15" t="n">
        <v>30</v>
      </c>
      <c r="F5540" s="16" t="n">
        <v>0.611316296229087</v>
      </c>
      <c r="G5540" s="17" t="s">
        <v>101</v>
      </c>
      <c r="H5540" s="18" t="n">
        <v>0.3</v>
      </c>
      <c r="I5540" s="18" t="n">
        <v>1</v>
      </c>
      <c r="J5540" s="19" t="n">
        <v>0.984743983610634</v>
      </c>
      <c r="K5540" s="19" t="n">
        <v>0.410035663547015</v>
      </c>
      <c r="L5540" s="16" t="n">
        <v>14.0330039949434</v>
      </c>
      <c r="M5540" s="19" t="n">
        <v>0.448109447361681</v>
      </c>
      <c r="N5540" s="19" t="n">
        <v>0.724843159948417</v>
      </c>
      <c r="O5540" s="19" t="n">
        <v>0.984743983610634</v>
      </c>
      <c r="P5540" s="19" t="n">
        <v>0.691279231924162</v>
      </c>
      <c r="Q5540" s="17" t="s">
        <v>29</v>
      </c>
      <c r="R5540" s="5" t="str">
        <f aca="false">IF(OR(Q5540="Steel plate",Q5540="Concrete jacket"),"Steel plate or jacket",Q5540)</f>
        <v>Monitor</v>
      </c>
      <c r="S5540" s="5" t="str">
        <f aca="false">IF(O5540&lt;='Tree rules'!$C$4,IF(N5540&lt;='Tree rules'!$C$5,IF(P5540&lt;='Tree rules'!$C$7,"Monitor","Polymer laminate"),IF(P5540&lt;='Tree rules'!$C$8,"Seal cracks","Polymer laminate")),IF(O5540&lt;='Tree rules'!$C$6,IF(P5540&lt;='Tree rules'!$C$9,"Polymer laminate","Steel plate or jacket"),IF(L5540&lt;='Tree rules'!$C$10,"Steel plate or jacket","Polymer laminate")))</f>
        <v>Monitor</v>
      </c>
      <c r="T5540" s="5" t="str">
        <f aca="false">IF(S5540=R5540,"Yes","No")</f>
        <v>Yes</v>
      </c>
    </row>
    <row r="5541" customFormat="false" ht="15" hidden="false" customHeight="false" outlineLevel="0" collapsed="false">
      <c r="A5541" s="15" t="n">
        <v>7906</v>
      </c>
      <c r="B5541" s="16" t="n">
        <v>6.7680627176874</v>
      </c>
      <c r="C5541" s="15" t="n">
        <v>300</v>
      </c>
      <c r="D5541" s="15" t="n">
        <v>675</v>
      </c>
      <c r="E5541" s="15" t="n">
        <v>25</v>
      </c>
      <c r="F5541" s="16" t="n">
        <v>0.668068613203571</v>
      </c>
      <c r="G5541" s="17" t="s">
        <v>101</v>
      </c>
      <c r="H5541" s="18" t="n">
        <v>0.3</v>
      </c>
      <c r="I5541" s="18" t="n">
        <v>1</v>
      </c>
      <c r="J5541" s="19" t="n">
        <v>0.974510847075079</v>
      </c>
      <c r="K5541" s="19" t="n">
        <v>0.605272395119597</v>
      </c>
      <c r="L5541" s="16" t="n">
        <v>10.7943584014153</v>
      </c>
      <c r="M5541" s="19" t="n">
        <v>0.816601872663634</v>
      </c>
      <c r="N5541" s="19" t="n">
        <v>0.63450635288774</v>
      </c>
      <c r="O5541" s="19" t="n">
        <v>0.974510847075079</v>
      </c>
      <c r="P5541" s="19" t="n">
        <v>0.444223098335467</v>
      </c>
      <c r="Q5541" s="17" t="s">
        <v>29</v>
      </c>
      <c r="R5541" s="5" t="str">
        <f aca="false">IF(OR(Q5541="Steel plate",Q5541="Concrete jacket"),"Steel plate or jacket",Q5541)</f>
        <v>Monitor</v>
      </c>
      <c r="S5541" s="5" t="str">
        <f aca="false">IF(O5541&lt;='Tree rules'!$C$4,IF(N5541&lt;='Tree rules'!$C$5,IF(P5541&lt;='Tree rules'!$C$7,"Monitor","Polymer laminate"),IF(P5541&lt;='Tree rules'!$C$8,"Seal cracks","Polymer laminate")),IF(O5541&lt;='Tree rules'!$C$6,IF(P5541&lt;='Tree rules'!$C$9,"Polymer laminate","Steel plate or jacket"),IF(L5541&lt;='Tree rules'!$C$10,"Steel plate or jacket","Polymer laminate")))</f>
        <v>Monitor</v>
      </c>
      <c r="T5541" s="5" t="str">
        <f aca="false">IF(S5541=R5541,"Yes","No")</f>
        <v>Yes</v>
      </c>
    </row>
    <row r="5542" customFormat="false" ht="15" hidden="false" customHeight="false" outlineLevel="0" collapsed="false">
      <c r="A5542" s="15" t="n">
        <v>7910</v>
      </c>
      <c r="B5542" s="16" t="n">
        <v>3.22588196083619</v>
      </c>
      <c r="C5542" s="15" t="n">
        <v>300</v>
      </c>
      <c r="D5542" s="15" t="n">
        <v>300</v>
      </c>
      <c r="E5542" s="15" t="n">
        <v>25</v>
      </c>
      <c r="F5542" s="16" t="n">
        <v>0.791582400904515</v>
      </c>
      <c r="G5542" s="17" t="s">
        <v>103</v>
      </c>
      <c r="H5542" s="18" t="n">
        <v>0.2</v>
      </c>
      <c r="I5542" s="18" t="n">
        <v>2</v>
      </c>
      <c r="J5542" s="19" t="n">
        <v>0.961927282290335</v>
      </c>
      <c r="K5542" s="19" t="n">
        <v>0.54102746521093</v>
      </c>
      <c r="L5542" s="16" t="n">
        <v>12.7003226804575</v>
      </c>
      <c r="M5542" s="19" t="n">
        <v>0.950563966991174</v>
      </c>
      <c r="N5542" s="19" t="n">
        <v>1.69793789244353</v>
      </c>
      <c r="O5542" s="19" t="n">
        <v>1.40342548532589</v>
      </c>
      <c r="P5542" s="19" t="n">
        <v>0.462058256320364</v>
      </c>
      <c r="Q5542" s="17" t="s">
        <v>31</v>
      </c>
      <c r="R5542" s="5" t="str">
        <f aca="false">IF(OR(Q5542="Steel plate",Q5542="Concrete jacket"),"Steel plate or jacket",Q5542)</f>
        <v>Polymer laminate</v>
      </c>
      <c r="S5542" s="5" t="str">
        <f aca="false">IF(O5542&lt;='Tree rules'!$C$4,IF(N5542&lt;='Tree rules'!$C$5,IF(P5542&lt;='Tree rules'!$C$7,"Monitor","Polymer laminate"),IF(P5542&lt;='Tree rules'!$C$8,"Seal cracks","Polymer laminate")),IF(O5542&lt;='Tree rules'!$C$6,IF(P5542&lt;='Tree rules'!$C$9,"Polymer laminate","Steel plate or jacket"),IF(L5542&lt;='Tree rules'!$C$10,"Steel plate or jacket","Polymer laminate")))</f>
        <v>Steel plate or jacket</v>
      </c>
      <c r="T5542" s="5" t="str">
        <f aca="false">IF(S5542=R5542,"Yes","No")</f>
        <v>No</v>
      </c>
    </row>
    <row r="5543" customFormat="false" ht="15" hidden="false" customHeight="false" outlineLevel="0" collapsed="false">
      <c r="A5543" s="15" t="n">
        <v>7911</v>
      </c>
      <c r="B5543" s="16" t="n">
        <v>6.23170525426612</v>
      </c>
      <c r="C5543" s="15" t="n">
        <v>300</v>
      </c>
      <c r="D5543" s="15" t="n">
        <v>575</v>
      </c>
      <c r="E5543" s="15" t="n">
        <v>25</v>
      </c>
      <c r="F5543" s="16" t="n">
        <v>0.613592315154257</v>
      </c>
      <c r="G5543" s="17" t="s">
        <v>102</v>
      </c>
      <c r="H5543" s="18" t="n">
        <v>0.1</v>
      </c>
      <c r="I5543" s="18" t="n">
        <v>1</v>
      </c>
      <c r="J5543" s="19" t="n">
        <v>0.862490865896238</v>
      </c>
      <c r="K5543" s="19" t="n">
        <v>0.521712023586394</v>
      </c>
      <c r="L5543" s="16" t="n">
        <v>12.1712993247385</v>
      </c>
      <c r="M5543" s="19" t="n">
        <v>0.675394786244091</v>
      </c>
      <c r="N5543" s="19" t="n">
        <v>2.39042224294635</v>
      </c>
      <c r="O5543" s="19" t="n">
        <v>0.862490865896238</v>
      </c>
      <c r="P5543" s="19" t="n">
        <v>0.418278663912578</v>
      </c>
      <c r="Q5543" s="17" t="s">
        <v>30</v>
      </c>
      <c r="R5543" s="5" t="str">
        <f aca="false">IF(OR(Q5543="Steel plate",Q5543="Concrete jacket"),"Steel plate or jacket",Q5543)</f>
        <v>Seal cracks</v>
      </c>
      <c r="S5543" s="5" t="str">
        <f aca="false">IF(O5543&lt;='Tree rules'!$C$4,IF(N5543&lt;='Tree rules'!$C$5,IF(P5543&lt;='Tree rules'!$C$7,"Monitor","Polymer laminate"),IF(P5543&lt;='Tree rules'!$C$8,"Seal cracks","Polymer laminate")),IF(O5543&lt;='Tree rules'!$C$6,IF(P5543&lt;='Tree rules'!$C$9,"Polymer laminate","Steel plate or jacket"),IF(L5543&lt;='Tree rules'!$C$10,"Steel plate or jacket","Polymer laminate")))</f>
        <v>Seal cracks</v>
      </c>
      <c r="T5543" s="5" t="str">
        <f aca="false">IF(S5543=R5543,"Yes","No")</f>
        <v>Yes</v>
      </c>
    </row>
    <row r="5544" customFormat="false" ht="15" hidden="false" customHeight="false" outlineLevel="0" collapsed="false">
      <c r="A5544" s="15" t="n">
        <v>7914</v>
      </c>
      <c r="B5544" s="16" t="n">
        <v>5.82148913356239</v>
      </c>
      <c r="C5544" s="15" t="n">
        <v>300</v>
      </c>
      <c r="D5544" s="15" t="n">
        <v>575</v>
      </c>
      <c r="E5544" s="15" t="n">
        <v>20</v>
      </c>
      <c r="F5544" s="16" t="n">
        <v>0.651951782846131</v>
      </c>
      <c r="G5544" s="17" t="s">
        <v>102</v>
      </c>
      <c r="H5544" s="18" t="n">
        <v>0.1</v>
      </c>
      <c r="I5544" s="18" t="n">
        <v>1</v>
      </c>
      <c r="J5544" s="19" t="n">
        <v>0.900397797404734</v>
      </c>
      <c r="K5544" s="19" t="n">
        <v>0.633176744835962</v>
      </c>
      <c r="L5544" s="16" t="n">
        <v>11.3258543454521</v>
      </c>
      <c r="M5544" s="19" t="n">
        <v>0.623281437629966</v>
      </c>
      <c r="N5544" s="19" t="n">
        <v>2.23712407512385</v>
      </c>
      <c r="O5544" s="19" t="n">
        <v>0.900397797404734</v>
      </c>
      <c r="P5544" s="19" t="n">
        <v>0.537183160953015</v>
      </c>
      <c r="Q5544" s="17" t="s">
        <v>30</v>
      </c>
      <c r="R5544" s="5" t="str">
        <f aca="false">IF(OR(Q5544="Steel plate",Q5544="Concrete jacket"),"Steel plate or jacket",Q5544)</f>
        <v>Seal cracks</v>
      </c>
      <c r="S5544" s="5" t="str">
        <f aca="false">IF(O5544&lt;='Tree rules'!$C$4,IF(N5544&lt;='Tree rules'!$C$5,IF(P5544&lt;='Tree rules'!$C$7,"Monitor","Polymer laminate"),IF(P5544&lt;='Tree rules'!$C$8,"Seal cracks","Polymer laminate")),IF(O5544&lt;='Tree rules'!$C$6,IF(P5544&lt;='Tree rules'!$C$9,"Polymer laminate","Steel plate or jacket"),IF(L5544&lt;='Tree rules'!$C$10,"Steel plate or jacket","Polymer laminate")))</f>
        <v>Seal cracks</v>
      </c>
      <c r="T5544" s="5" t="str">
        <f aca="false">IF(S5544=R5544,"Yes","No")</f>
        <v>Yes</v>
      </c>
    </row>
    <row r="5545" customFormat="false" ht="15" hidden="false" customHeight="false" outlineLevel="0" collapsed="false">
      <c r="A5545" s="15" t="n">
        <v>7915</v>
      </c>
      <c r="B5545" s="16" t="n">
        <v>3.03978368382781</v>
      </c>
      <c r="C5545" s="15" t="n">
        <v>230</v>
      </c>
      <c r="D5545" s="15" t="n">
        <v>300</v>
      </c>
      <c r="E5545" s="15" t="n">
        <v>30</v>
      </c>
      <c r="F5545" s="16" t="n">
        <v>1.09729996268736</v>
      </c>
      <c r="G5545" s="17" t="s">
        <v>102</v>
      </c>
      <c r="H5545" s="18" t="n">
        <v>0.1</v>
      </c>
      <c r="I5545" s="18" t="n">
        <v>1</v>
      </c>
      <c r="J5545" s="19" t="n">
        <v>0.859186476090826</v>
      </c>
      <c r="K5545" s="19" t="n">
        <v>0.458364818175507</v>
      </c>
      <c r="L5545" s="16" t="n">
        <v>12.7187601833799</v>
      </c>
      <c r="M5545" s="19" t="n">
        <v>0.753857947040771</v>
      </c>
      <c r="N5545" s="19" t="n">
        <v>2.46339157544217</v>
      </c>
      <c r="O5545" s="19" t="n">
        <v>0.859186476090826</v>
      </c>
      <c r="P5545" s="19" t="n">
        <v>0.410353280077179</v>
      </c>
      <c r="Q5545" s="17" t="s">
        <v>30</v>
      </c>
      <c r="R5545" s="5" t="str">
        <f aca="false">IF(OR(Q5545="Steel plate",Q5545="Concrete jacket"),"Steel plate or jacket",Q5545)</f>
        <v>Seal cracks</v>
      </c>
      <c r="S5545" s="5" t="str">
        <f aca="false">IF(O5545&lt;='Tree rules'!$C$4,IF(N5545&lt;='Tree rules'!$C$5,IF(P5545&lt;='Tree rules'!$C$7,"Monitor","Polymer laminate"),IF(P5545&lt;='Tree rules'!$C$8,"Seal cracks","Polymer laminate")),IF(O5545&lt;='Tree rules'!$C$6,IF(P5545&lt;='Tree rules'!$C$9,"Polymer laminate","Steel plate or jacket"),IF(L5545&lt;='Tree rules'!$C$10,"Steel plate or jacket","Polymer laminate")))</f>
        <v>Seal cracks</v>
      </c>
      <c r="T5545" s="5" t="str">
        <f aca="false">IF(S5545=R5545,"Yes","No")</f>
        <v>Yes</v>
      </c>
    </row>
    <row r="5546" customFormat="false" ht="15" hidden="false" customHeight="false" outlineLevel="0" collapsed="false">
      <c r="A5546" s="15" t="n">
        <v>7917</v>
      </c>
      <c r="B5546" s="16" t="n">
        <v>7.69000707923295</v>
      </c>
      <c r="C5546" s="15" t="n">
        <v>300</v>
      </c>
      <c r="D5546" s="15" t="n">
        <v>750</v>
      </c>
      <c r="E5546" s="15" t="n">
        <v>25</v>
      </c>
      <c r="F5546" s="16" t="n">
        <v>0.571198664289053</v>
      </c>
      <c r="G5546" s="17" t="s">
        <v>101</v>
      </c>
      <c r="H5546" s="18" t="n">
        <v>0.3</v>
      </c>
      <c r="I5546" s="18" t="n">
        <v>2</v>
      </c>
      <c r="J5546" s="19" t="n">
        <v>0.98042542353097</v>
      </c>
      <c r="K5546" s="19" t="n">
        <v>0.55312127100248</v>
      </c>
      <c r="L5546" s="16" t="n">
        <v>10.9233055102741</v>
      </c>
      <c r="M5546" s="19" t="n">
        <v>0.757310410541696</v>
      </c>
      <c r="N5546" s="19" t="n">
        <v>0.851078708790687</v>
      </c>
      <c r="O5546" s="19" t="n">
        <v>1.41855669067535</v>
      </c>
      <c r="P5546" s="19" t="n">
        <v>0.512097143030173</v>
      </c>
      <c r="Q5546" s="17" t="s">
        <v>104</v>
      </c>
      <c r="R5546" s="5" t="str">
        <f aca="false">IF(OR(Q5546="Steel plate",Q5546="Concrete jacket"),"Steel plate or jacket",Q5546)</f>
        <v>Steel plate or jacket</v>
      </c>
      <c r="S5546" s="5" t="str">
        <f aca="false">IF(O5546&lt;='Tree rules'!$C$4,IF(N5546&lt;='Tree rules'!$C$5,IF(P5546&lt;='Tree rules'!$C$7,"Monitor","Polymer laminate"),IF(P5546&lt;='Tree rules'!$C$8,"Seal cracks","Polymer laminate")),IF(O5546&lt;='Tree rules'!$C$6,IF(P5546&lt;='Tree rules'!$C$9,"Polymer laminate","Steel plate or jacket"),IF(L5546&lt;='Tree rules'!$C$10,"Steel plate or jacket","Polymer laminate")))</f>
        <v>Steel plate or jacket</v>
      </c>
      <c r="T5546" s="5" t="str">
        <f aca="false">IF(S5546=R5546,"Yes","No")</f>
        <v>Yes</v>
      </c>
    </row>
    <row r="5547" customFormat="false" ht="15" hidden="false" customHeight="false" outlineLevel="0" collapsed="false">
      <c r="A5547" s="15" t="n">
        <v>7918</v>
      </c>
      <c r="B5547" s="16" t="n">
        <v>7.5318230604</v>
      </c>
      <c r="C5547" s="15" t="n">
        <v>230</v>
      </c>
      <c r="D5547" s="15" t="n">
        <v>700</v>
      </c>
      <c r="E5547" s="15" t="n">
        <v>30</v>
      </c>
      <c r="F5547" s="16" t="n">
        <v>0.534668075600975</v>
      </c>
      <c r="G5547" s="17" t="s">
        <v>103</v>
      </c>
      <c r="H5547" s="18" t="n">
        <v>0.2</v>
      </c>
      <c r="I5547" s="18" t="n">
        <v>1</v>
      </c>
      <c r="J5547" s="19" t="n">
        <v>0.881253919957989</v>
      </c>
      <c r="K5547" s="19" t="n">
        <v>0.530001722937064</v>
      </c>
      <c r="L5547" s="16" t="n">
        <v>11.5165490220184</v>
      </c>
      <c r="M5547" s="19" t="n">
        <v>0.425848860570834</v>
      </c>
      <c r="N5547" s="19" t="n">
        <v>0.853357854861311</v>
      </c>
      <c r="O5547" s="19" t="n">
        <v>0.881253919957989</v>
      </c>
      <c r="P5547" s="19" t="n">
        <v>0.587493261849898</v>
      </c>
      <c r="Q5547" s="17" t="s">
        <v>29</v>
      </c>
      <c r="R5547" s="5" t="str">
        <f aca="false">IF(OR(Q5547="Steel plate",Q5547="Concrete jacket"),"Steel plate or jacket",Q5547)</f>
        <v>Monitor</v>
      </c>
      <c r="S5547" s="5" t="str">
        <f aca="false">IF(O5547&lt;='Tree rules'!$C$4,IF(N5547&lt;='Tree rules'!$C$5,IF(P5547&lt;='Tree rules'!$C$7,"Monitor","Polymer laminate"),IF(P5547&lt;='Tree rules'!$C$8,"Seal cracks","Polymer laminate")),IF(O5547&lt;='Tree rules'!$C$6,IF(P5547&lt;='Tree rules'!$C$9,"Polymer laminate","Steel plate or jacket"),IF(L5547&lt;='Tree rules'!$C$10,"Steel plate or jacket","Polymer laminate")))</f>
        <v>Monitor</v>
      </c>
      <c r="T5547" s="5" t="str">
        <f aca="false">IF(S5547=R5547,"Yes","No")</f>
        <v>Yes</v>
      </c>
    </row>
    <row r="5548" customFormat="false" ht="15" hidden="false" customHeight="false" outlineLevel="0" collapsed="false">
      <c r="A5548" s="15" t="n">
        <v>7921</v>
      </c>
      <c r="B5548" s="16" t="n">
        <v>4.1624495834791</v>
      </c>
      <c r="C5548" s="15" t="n">
        <v>230</v>
      </c>
      <c r="D5548" s="15" t="n">
        <v>325</v>
      </c>
      <c r="E5548" s="15" t="n">
        <v>25</v>
      </c>
      <c r="F5548" s="16" t="n">
        <v>0.699968036696473</v>
      </c>
      <c r="G5548" s="17" t="s">
        <v>103</v>
      </c>
      <c r="H5548" s="18" t="n">
        <v>0.2</v>
      </c>
      <c r="I5548" s="18" t="n">
        <v>1</v>
      </c>
      <c r="J5548" s="19" t="n">
        <v>0.865547559056981</v>
      </c>
      <c r="K5548" s="19" t="n">
        <v>0.50420477560702</v>
      </c>
      <c r="L5548" s="16" t="n">
        <v>14.8129878415626</v>
      </c>
      <c r="M5548" s="19" t="n">
        <v>0.399827276063278</v>
      </c>
      <c r="N5548" s="19" t="n">
        <v>0.903088473591576</v>
      </c>
      <c r="O5548" s="19" t="n">
        <v>0.865547559056981</v>
      </c>
      <c r="P5548" s="19" t="n">
        <v>0.815506357261176</v>
      </c>
      <c r="Q5548" s="17" t="s">
        <v>29</v>
      </c>
      <c r="R5548" s="5" t="str">
        <f aca="false">IF(OR(Q5548="Steel plate",Q5548="Concrete jacket"),"Steel plate or jacket",Q5548)</f>
        <v>Monitor</v>
      </c>
      <c r="S5548" s="5" t="str">
        <f aca="false">IF(O5548&lt;='Tree rules'!$C$4,IF(N5548&lt;='Tree rules'!$C$5,IF(P5548&lt;='Tree rules'!$C$7,"Monitor","Polymer laminate"),IF(P5548&lt;='Tree rules'!$C$8,"Seal cracks","Polymer laminate")),IF(O5548&lt;='Tree rules'!$C$6,IF(P5548&lt;='Tree rules'!$C$9,"Polymer laminate","Steel plate or jacket"),IF(L5548&lt;='Tree rules'!$C$10,"Steel plate or jacket","Polymer laminate")))</f>
        <v>Monitor</v>
      </c>
      <c r="T5548" s="5" t="str">
        <f aca="false">IF(S5548=R5548,"Yes","No")</f>
        <v>Yes</v>
      </c>
    </row>
    <row r="5549" customFormat="false" ht="15" hidden="false" customHeight="false" outlineLevel="0" collapsed="false">
      <c r="A5549" s="15" t="n">
        <v>7922</v>
      </c>
      <c r="B5549" s="16" t="n">
        <v>3.49914543469716</v>
      </c>
      <c r="C5549" s="15" t="n">
        <v>300</v>
      </c>
      <c r="D5549" s="15" t="n">
        <v>300</v>
      </c>
      <c r="E5549" s="15" t="n">
        <v>30</v>
      </c>
      <c r="F5549" s="16" t="n">
        <v>0.841263304726974</v>
      </c>
      <c r="G5549" s="17" t="s">
        <v>102</v>
      </c>
      <c r="H5549" s="18" t="n">
        <v>0.1</v>
      </c>
      <c r="I5549" s="18" t="n">
        <v>1</v>
      </c>
      <c r="J5549" s="19" t="n">
        <v>0.912954590946952</v>
      </c>
      <c r="K5549" s="19" t="n">
        <v>0.503273428728944</v>
      </c>
      <c r="L5549" s="16" t="n">
        <v>14.640775877394</v>
      </c>
      <c r="M5549" s="19" t="n">
        <v>0.342904426942289</v>
      </c>
      <c r="N5549" s="19" t="n">
        <v>3.02322934176042</v>
      </c>
      <c r="O5549" s="19" t="n">
        <v>0.912954590946952</v>
      </c>
      <c r="P5549" s="19" t="n">
        <v>0.861658771643537</v>
      </c>
      <c r="Q5549" s="17" t="s">
        <v>30</v>
      </c>
      <c r="R5549" s="5" t="str">
        <f aca="false">IF(OR(Q5549="Steel plate",Q5549="Concrete jacket"),"Steel plate or jacket",Q5549)</f>
        <v>Seal cracks</v>
      </c>
      <c r="S5549" s="5" t="str">
        <f aca="false">IF(O5549&lt;='Tree rules'!$C$4,IF(N5549&lt;='Tree rules'!$C$5,IF(P5549&lt;='Tree rules'!$C$7,"Monitor","Polymer laminate"),IF(P5549&lt;='Tree rules'!$C$8,"Seal cracks","Polymer laminate")),IF(O5549&lt;='Tree rules'!$C$6,IF(P5549&lt;='Tree rules'!$C$9,"Polymer laminate","Steel plate or jacket"),IF(L5549&lt;='Tree rules'!$C$10,"Steel plate or jacket","Polymer laminate")))</f>
        <v>Seal cracks</v>
      </c>
      <c r="T5549" s="5" t="str">
        <f aca="false">IF(S5549=R5549,"Yes","No")</f>
        <v>Yes</v>
      </c>
    </row>
    <row r="5550" customFormat="false" ht="15" hidden="false" customHeight="false" outlineLevel="0" collapsed="false">
      <c r="A5550" s="15" t="n">
        <v>7924</v>
      </c>
      <c r="B5550" s="16" t="n">
        <v>4.2808130389278</v>
      </c>
      <c r="C5550" s="15" t="n">
        <v>230</v>
      </c>
      <c r="D5550" s="15" t="n">
        <v>325</v>
      </c>
      <c r="E5550" s="15" t="n">
        <v>20</v>
      </c>
      <c r="F5550" s="16" t="n">
        <v>0.662259320914844</v>
      </c>
      <c r="G5550" s="17" t="s">
        <v>102</v>
      </c>
      <c r="H5550" s="18" t="n">
        <v>0.1</v>
      </c>
      <c r="I5550" s="18" t="n">
        <v>1</v>
      </c>
      <c r="J5550" s="19" t="n">
        <v>0.853906559045189</v>
      </c>
      <c r="K5550" s="19" t="n">
        <v>0.422926397273593</v>
      </c>
      <c r="L5550" s="16" t="n">
        <v>16.2152009050295</v>
      </c>
      <c r="M5550" s="19" t="n">
        <v>0.59522652079008</v>
      </c>
      <c r="N5550" s="19" t="n">
        <v>2.62914351432941</v>
      </c>
      <c r="O5550" s="19" t="n">
        <v>0.853906559045189</v>
      </c>
      <c r="P5550" s="19" t="n">
        <v>0.489690402695162</v>
      </c>
      <c r="Q5550" s="17" t="s">
        <v>30</v>
      </c>
      <c r="R5550" s="5" t="str">
        <f aca="false">IF(OR(Q5550="Steel plate",Q5550="Concrete jacket"),"Steel plate or jacket",Q5550)</f>
        <v>Seal cracks</v>
      </c>
      <c r="S5550" s="5" t="str">
        <f aca="false">IF(O5550&lt;='Tree rules'!$C$4,IF(N5550&lt;='Tree rules'!$C$5,IF(P5550&lt;='Tree rules'!$C$7,"Monitor","Polymer laminate"),IF(P5550&lt;='Tree rules'!$C$8,"Seal cracks","Polymer laminate")),IF(O5550&lt;='Tree rules'!$C$6,IF(P5550&lt;='Tree rules'!$C$9,"Polymer laminate","Steel plate or jacket"),IF(L5550&lt;='Tree rules'!$C$10,"Steel plate or jacket","Polymer laminate")))</f>
        <v>Seal cracks</v>
      </c>
      <c r="T5550" s="5" t="str">
        <f aca="false">IF(S5550=R5550,"Yes","No")</f>
        <v>Yes</v>
      </c>
    </row>
    <row r="5551" customFormat="false" ht="15" hidden="false" customHeight="false" outlineLevel="0" collapsed="false">
      <c r="A5551" s="15" t="n">
        <v>7925</v>
      </c>
      <c r="B5551" s="16" t="n">
        <v>3.23470852413717</v>
      </c>
      <c r="C5551" s="15" t="n">
        <v>300</v>
      </c>
      <c r="D5551" s="15" t="n">
        <v>325</v>
      </c>
      <c r="E5551" s="15" t="n">
        <v>20</v>
      </c>
      <c r="F5551" s="16" t="n">
        <v>0.67080270183412</v>
      </c>
      <c r="G5551" s="17" t="s">
        <v>103</v>
      </c>
      <c r="H5551" s="18" t="n">
        <v>0.2</v>
      </c>
      <c r="I5551" s="18" t="n">
        <v>2</v>
      </c>
      <c r="J5551" s="19" t="n">
        <v>0.956569772892154</v>
      </c>
      <c r="K5551" s="19" t="n">
        <v>0.471675248984198</v>
      </c>
      <c r="L5551" s="16" t="n">
        <v>11.5114182353636</v>
      </c>
      <c r="M5551" s="19" t="n">
        <v>0.446080328596254</v>
      </c>
      <c r="N5551" s="19" t="n">
        <v>1.54705686238004</v>
      </c>
      <c r="O5551" s="19" t="n">
        <v>1.46194925998464</v>
      </c>
      <c r="P5551" s="19" t="n">
        <v>0.823654503139456</v>
      </c>
      <c r="Q5551" s="17" t="s">
        <v>31</v>
      </c>
      <c r="R5551" s="5" t="str">
        <f aca="false">IF(OR(Q5551="Steel plate",Q5551="Concrete jacket"),"Steel plate or jacket",Q5551)</f>
        <v>Polymer laminate</v>
      </c>
      <c r="S5551" s="5" t="str">
        <f aca="false">IF(O5551&lt;='Tree rules'!$C$4,IF(N5551&lt;='Tree rules'!$C$5,IF(P5551&lt;='Tree rules'!$C$7,"Monitor","Polymer laminate"),IF(P5551&lt;='Tree rules'!$C$8,"Seal cracks","Polymer laminate")),IF(O5551&lt;='Tree rules'!$C$6,IF(P5551&lt;='Tree rules'!$C$9,"Polymer laminate","Steel plate or jacket"),IF(L5551&lt;='Tree rules'!$C$10,"Steel plate or jacket","Polymer laminate")))</f>
        <v>Steel plate or jacket</v>
      </c>
      <c r="T5551" s="5" t="str">
        <f aca="false">IF(S5551=R5551,"Yes","No")</f>
        <v>No</v>
      </c>
    </row>
    <row r="5552" customFormat="false" ht="15" hidden="false" customHeight="false" outlineLevel="0" collapsed="false">
      <c r="A5552" s="15" t="n">
        <v>7926</v>
      </c>
      <c r="B5552" s="16" t="n">
        <v>6.86957333605971</v>
      </c>
      <c r="C5552" s="15" t="n">
        <v>300</v>
      </c>
      <c r="D5552" s="15" t="n">
        <v>650</v>
      </c>
      <c r="E5552" s="15" t="n">
        <v>25</v>
      </c>
      <c r="F5552" s="16" t="n">
        <v>0.869765407970596</v>
      </c>
      <c r="G5552" s="17" t="s">
        <v>101</v>
      </c>
      <c r="H5552" s="18" t="n">
        <v>0.3</v>
      </c>
      <c r="I5552" s="18" t="n">
        <v>1</v>
      </c>
      <c r="J5552" s="19" t="n">
        <v>0.874090261025553</v>
      </c>
      <c r="K5552" s="19" t="n">
        <v>0.47885086545418</v>
      </c>
      <c r="L5552" s="16" t="n">
        <v>11.4112513888035</v>
      </c>
      <c r="M5552" s="19" t="n">
        <v>0.945700061575619</v>
      </c>
      <c r="N5552" s="19" t="n">
        <v>0.509221030963619</v>
      </c>
      <c r="O5552" s="19" t="n">
        <v>0.874090261025553</v>
      </c>
      <c r="P5552" s="19" t="n">
        <v>0.411404293701004</v>
      </c>
      <c r="Q5552" s="17" t="s">
        <v>29</v>
      </c>
      <c r="R5552" s="5" t="str">
        <f aca="false">IF(OR(Q5552="Steel plate",Q5552="Concrete jacket"),"Steel plate or jacket",Q5552)</f>
        <v>Monitor</v>
      </c>
      <c r="S5552" s="5" t="str">
        <f aca="false">IF(O5552&lt;='Tree rules'!$C$4,IF(N5552&lt;='Tree rules'!$C$5,IF(P5552&lt;='Tree rules'!$C$7,"Monitor","Polymer laminate"),IF(P5552&lt;='Tree rules'!$C$8,"Seal cracks","Polymer laminate")),IF(O5552&lt;='Tree rules'!$C$6,IF(P5552&lt;='Tree rules'!$C$9,"Polymer laminate","Steel plate or jacket"),IF(L5552&lt;='Tree rules'!$C$10,"Steel plate or jacket","Polymer laminate")))</f>
        <v>Monitor</v>
      </c>
      <c r="T5552" s="5" t="str">
        <f aca="false">IF(S5552=R5552,"Yes","No")</f>
        <v>Yes</v>
      </c>
    </row>
    <row r="5553" customFormat="false" ht="15" hidden="false" customHeight="false" outlineLevel="0" collapsed="false">
      <c r="A5553" s="15" t="n">
        <v>7927</v>
      </c>
      <c r="B5553" s="16" t="n">
        <v>6.69431676410925</v>
      </c>
      <c r="C5553" s="15" t="n">
        <v>300</v>
      </c>
      <c r="D5553" s="15" t="n">
        <v>525</v>
      </c>
      <c r="E5553" s="15" t="n">
        <v>30</v>
      </c>
      <c r="F5553" s="16" t="n">
        <v>0.55967134260194</v>
      </c>
      <c r="G5553" s="17" t="s">
        <v>101</v>
      </c>
      <c r="H5553" s="18" t="n">
        <v>0.3</v>
      </c>
      <c r="I5553" s="18" t="n">
        <v>2</v>
      </c>
      <c r="J5553" s="19" t="n">
        <v>0.931853983957605</v>
      </c>
      <c r="K5553" s="19" t="n">
        <v>0.488171738440036</v>
      </c>
      <c r="L5553" s="16" t="n">
        <v>13.9756091108753</v>
      </c>
      <c r="M5553" s="19" t="n">
        <v>0.88181765332492</v>
      </c>
      <c r="N5553" s="19" t="n">
        <v>0.963933958425631</v>
      </c>
      <c r="O5553" s="19" t="n">
        <v>1.40880318859435</v>
      </c>
      <c r="P5553" s="19" t="n">
        <v>0.458466903885763</v>
      </c>
      <c r="Q5553" s="17" t="s">
        <v>31</v>
      </c>
      <c r="R5553" s="5" t="str">
        <f aca="false">IF(OR(Q5553="Steel plate",Q5553="Concrete jacket"),"Steel plate or jacket",Q5553)</f>
        <v>Polymer laminate</v>
      </c>
      <c r="S5553" s="5" t="str">
        <f aca="false">IF(O5553&lt;='Tree rules'!$C$4,IF(N5553&lt;='Tree rules'!$C$5,IF(P5553&lt;='Tree rules'!$C$7,"Monitor","Polymer laminate"),IF(P5553&lt;='Tree rules'!$C$8,"Seal cracks","Polymer laminate")),IF(O5553&lt;='Tree rules'!$C$6,IF(P5553&lt;='Tree rules'!$C$9,"Polymer laminate","Steel plate or jacket"),IF(L5553&lt;='Tree rules'!$C$10,"Steel plate or jacket","Polymer laminate")))</f>
        <v>Polymer laminate</v>
      </c>
      <c r="T5553" s="5" t="str">
        <f aca="false">IF(S5553=R5553,"Yes","No")</f>
        <v>Yes</v>
      </c>
    </row>
    <row r="5554" customFormat="false" ht="15" hidden="false" customHeight="false" outlineLevel="0" collapsed="false">
      <c r="A5554" s="15" t="n">
        <v>7928</v>
      </c>
      <c r="B5554" s="16" t="n">
        <v>3.52980527743418</v>
      </c>
      <c r="C5554" s="15" t="n">
        <v>300</v>
      </c>
      <c r="D5554" s="15" t="n">
        <v>350</v>
      </c>
      <c r="E5554" s="15" t="n">
        <v>25</v>
      </c>
      <c r="F5554" s="16" t="n">
        <v>0.693508312050727</v>
      </c>
      <c r="G5554" s="17" t="s">
        <v>101</v>
      </c>
      <c r="H5554" s="18" t="n">
        <v>0.3</v>
      </c>
      <c r="I5554" s="18" t="n">
        <v>2</v>
      </c>
      <c r="J5554" s="19" t="n">
        <v>0.860762581302149</v>
      </c>
      <c r="K5554" s="19" t="n">
        <v>0.620105401839253</v>
      </c>
      <c r="L5554" s="16" t="n">
        <v>11.6880969451463</v>
      </c>
      <c r="M5554" s="19" t="n">
        <v>0.740279643713307</v>
      </c>
      <c r="N5554" s="19" t="n">
        <v>1.29213535079437</v>
      </c>
      <c r="O5554" s="19" t="n">
        <v>1.18776163623774</v>
      </c>
      <c r="P5554" s="19" t="n">
        <v>0.466570786036842</v>
      </c>
      <c r="Q5554" s="17" t="s">
        <v>31</v>
      </c>
      <c r="R5554" s="5" t="str">
        <f aca="false">IF(OR(Q5554="Steel plate",Q5554="Concrete jacket"),"Steel plate or jacket",Q5554)</f>
        <v>Polymer laminate</v>
      </c>
      <c r="S5554" s="5" t="str">
        <f aca="false">IF(O5554&lt;='Tree rules'!$C$4,IF(N5554&lt;='Tree rules'!$C$5,IF(P5554&lt;='Tree rules'!$C$7,"Monitor","Polymer laminate"),IF(P5554&lt;='Tree rules'!$C$8,"Seal cracks","Polymer laminate")),IF(O5554&lt;='Tree rules'!$C$6,IF(P5554&lt;='Tree rules'!$C$9,"Polymer laminate","Steel plate or jacket"),IF(L5554&lt;='Tree rules'!$C$10,"Steel plate or jacket","Polymer laminate")))</f>
        <v>Polymer laminate</v>
      </c>
      <c r="T5554" s="5" t="str">
        <f aca="false">IF(S5554=R5554,"Yes","No")</f>
        <v>Yes</v>
      </c>
    </row>
    <row r="5555" customFormat="false" ht="15" hidden="false" customHeight="false" outlineLevel="0" collapsed="false">
      <c r="A5555" s="15" t="n">
        <v>7929</v>
      </c>
      <c r="B5555" s="16" t="n">
        <v>4.32023914719509</v>
      </c>
      <c r="C5555" s="15" t="n">
        <v>230</v>
      </c>
      <c r="D5555" s="15" t="n">
        <v>400</v>
      </c>
      <c r="E5555" s="15" t="n">
        <v>25</v>
      </c>
      <c r="F5555" s="16" t="n">
        <v>0.515741772039879</v>
      </c>
      <c r="G5555" s="17" t="s">
        <v>102</v>
      </c>
      <c r="H5555" s="18" t="n">
        <v>0.1</v>
      </c>
      <c r="I5555" s="18" t="n">
        <v>2</v>
      </c>
      <c r="J5555" s="19" t="n">
        <v>0.928506184798831</v>
      </c>
      <c r="K5555" s="19" t="n">
        <v>0.631516068021379</v>
      </c>
      <c r="L5555" s="16" t="n">
        <v>12.7440682808115</v>
      </c>
      <c r="M5555" s="19" t="n">
        <v>0.735578888635714</v>
      </c>
      <c r="N5555" s="19" t="n">
        <v>3.8648301698559</v>
      </c>
      <c r="O5555" s="19" t="n">
        <v>1.27064579463997</v>
      </c>
      <c r="P5555" s="19" t="n">
        <v>0.400802191854902</v>
      </c>
      <c r="Q5555" s="17" t="s">
        <v>31</v>
      </c>
      <c r="R5555" s="5" t="str">
        <f aca="false">IF(OR(Q5555="Steel plate",Q5555="Concrete jacket"),"Steel plate or jacket",Q5555)</f>
        <v>Polymer laminate</v>
      </c>
      <c r="S5555" s="5" t="str">
        <f aca="false">IF(O5555&lt;='Tree rules'!$C$4,IF(N5555&lt;='Tree rules'!$C$5,IF(P5555&lt;='Tree rules'!$C$7,"Monitor","Polymer laminate"),IF(P5555&lt;='Tree rules'!$C$8,"Seal cracks","Polymer laminate")),IF(O5555&lt;='Tree rules'!$C$6,IF(P5555&lt;='Tree rules'!$C$9,"Polymer laminate","Steel plate or jacket"),IF(L5555&lt;='Tree rules'!$C$10,"Steel plate or jacket","Polymer laminate")))</f>
        <v>Polymer laminate</v>
      </c>
      <c r="T5555" s="5" t="str">
        <f aca="false">IF(S5555=R5555,"Yes","No")</f>
        <v>Yes</v>
      </c>
    </row>
    <row r="5556" customFormat="false" ht="15" hidden="false" customHeight="false" outlineLevel="0" collapsed="false">
      <c r="A5556" s="15" t="n">
        <v>7931</v>
      </c>
      <c r="B5556" s="16" t="n">
        <v>4.77279503613383</v>
      </c>
      <c r="C5556" s="15" t="n">
        <v>300</v>
      </c>
      <c r="D5556" s="15" t="n">
        <v>450</v>
      </c>
      <c r="E5556" s="15" t="n">
        <v>30</v>
      </c>
      <c r="F5556" s="16" t="n">
        <v>0.811781047439223</v>
      </c>
      <c r="G5556" s="17" t="s">
        <v>102</v>
      </c>
      <c r="H5556" s="18" t="n">
        <v>0.1</v>
      </c>
      <c r="I5556" s="18" t="n">
        <v>1.5</v>
      </c>
      <c r="J5556" s="19" t="n">
        <v>0.951586142525756</v>
      </c>
      <c r="K5556" s="19" t="n">
        <v>0.602109609350612</v>
      </c>
      <c r="L5556" s="16" t="n">
        <v>12.3328037109401</v>
      </c>
      <c r="M5556" s="19" t="n">
        <v>0.777940810134657</v>
      </c>
      <c r="N5556" s="19" t="n">
        <v>3.35269635565004</v>
      </c>
      <c r="O5556" s="19" t="n">
        <v>1.14089963351881</v>
      </c>
      <c r="P5556" s="19" t="n">
        <v>0.507255453840449</v>
      </c>
      <c r="Q5556" s="17" t="s">
        <v>31</v>
      </c>
      <c r="R5556" s="5" t="str">
        <f aca="false">IF(OR(Q5556="Steel plate",Q5556="Concrete jacket"),"Steel plate or jacket",Q5556)</f>
        <v>Polymer laminate</v>
      </c>
      <c r="S5556" s="5" t="str">
        <f aca="false">IF(O5556&lt;='Tree rules'!$C$4,IF(N5556&lt;='Tree rules'!$C$5,IF(P5556&lt;='Tree rules'!$C$7,"Monitor","Polymer laminate"),IF(P5556&lt;='Tree rules'!$C$8,"Seal cracks","Polymer laminate")),IF(O5556&lt;='Tree rules'!$C$6,IF(P5556&lt;='Tree rules'!$C$9,"Polymer laminate","Steel plate or jacket"),IF(L5556&lt;='Tree rules'!$C$10,"Steel plate or jacket","Polymer laminate")))</f>
        <v>Polymer laminate</v>
      </c>
      <c r="T5556" s="5" t="str">
        <f aca="false">IF(S5556=R5556,"Yes","No")</f>
        <v>Yes</v>
      </c>
    </row>
    <row r="5557" customFormat="false" ht="15" hidden="false" customHeight="false" outlineLevel="0" collapsed="false">
      <c r="A5557" s="15" t="n">
        <v>7935</v>
      </c>
      <c r="B5557" s="16" t="n">
        <v>7.71155914641058</v>
      </c>
      <c r="C5557" s="15" t="n">
        <v>230</v>
      </c>
      <c r="D5557" s="15" t="n">
        <v>650</v>
      </c>
      <c r="E5557" s="15" t="n">
        <v>25</v>
      </c>
      <c r="F5557" s="16" t="n">
        <v>0.578928677885824</v>
      </c>
      <c r="G5557" s="17" t="s">
        <v>103</v>
      </c>
      <c r="H5557" s="18" t="n">
        <v>0.2</v>
      </c>
      <c r="I5557" s="18" t="n">
        <v>1</v>
      </c>
      <c r="J5557" s="19" t="n">
        <v>0.860901500157095</v>
      </c>
      <c r="K5557" s="19" t="n">
        <v>0.516883490307129</v>
      </c>
      <c r="L5557" s="16" t="n">
        <v>12.7674820304811</v>
      </c>
      <c r="M5557" s="19" t="n">
        <v>0.899903255225514</v>
      </c>
      <c r="N5557" s="19" t="n">
        <v>0.723602512825278</v>
      </c>
      <c r="O5557" s="19" t="n">
        <v>0.860901500157095</v>
      </c>
      <c r="P5557" s="19" t="n">
        <v>0.360794020904939</v>
      </c>
      <c r="Q5557" s="17" t="s">
        <v>29</v>
      </c>
      <c r="R5557" s="5" t="str">
        <f aca="false">IF(OR(Q5557="Steel plate",Q5557="Concrete jacket"),"Steel plate or jacket",Q5557)</f>
        <v>Monitor</v>
      </c>
      <c r="S5557" s="5" t="str">
        <f aca="false">IF(O5557&lt;='Tree rules'!$C$4,IF(N5557&lt;='Tree rules'!$C$5,IF(P5557&lt;='Tree rules'!$C$7,"Monitor","Polymer laminate"),IF(P5557&lt;='Tree rules'!$C$8,"Seal cracks","Polymer laminate")),IF(O5557&lt;='Tree rules'!$C$6,IF(P5557&lt;='Tree rules'!$C$9,"Polymer laminate","Steel plate or jacket"),IF(L5557&lt;='Tree rules'!$C$10,"Steel plate or jacket","Polymer laminate")))</f>
        <v>Monitor</v>
      </c>
      <c r="T5557" s="5" t="str">
        <f aca="false">IF(S5557=R5557,"Yes","No")</f>
        <v>Yes</v>
      </c>
    </row>
    <row r="5558" customFormat="false" ht="15" hidden="false" customHeight="false" outlineLevel="0" collapsed="false">
      <c r="A5558" s="15" t="n">
        <v>7938</v>
      </c>
      <c r="B5558" s="16" t="n">
        <v>3.69145218385909</v>
      </c>
      <c r="C5558" s="15" t="n">
        <v>300</v>
      </c>
      <c r="D5558" s="15" t="n">
        <v>325</v>
      </c>
      <c r="E5558" s="15" t="n">
        <v>25</v>
      </c>
      <c r="F5558" s="16" t="n">
        <v>0.761598219052071</v>
      </c>
      <c r="G5558" s="17" t="s">
        <v>102</v>
      </c>
      <c r="H5558" s="18" t="n">
        <v>0.1</v>
      </c>
      <c r="I5558" s="18" t="n">
        <v>1.5</v>
      </c>
      <c r="J5558" s="19" t="n">
        <v>0.929676908954688</v>
      </c>
      <c r="K5558" s="19" t="n">
        <v>0.480251978431188</v>
      </c>
      <c r="L5558" s="16" t="n">
        <v>13.9827734237087</v>
      </c>
      <c r="M5558" s="19" t="n">
        <v>0.949002069202426</v>
      </c>
      <c r="N5558" s="19" t="n">
        <v>3.39903013101234</v>
      </c>
      <c r="O5558" s="19" t="n">
        <v>1.17127577601839</v>
      </c>
      <c r="P5558" s="19" t="n">
        <v>0.380343147286766</v>
      </c>
      <c r="Q5558" s="17" t="s">
        <v>31</v>
      </c>
      <c r="R5558" s="5" t="str">
        <f aca="false">IF(OR(Q5558="Steel plate",Q5558="Concrete jacket"),"Steel plate or jacket",Q5558)</f>
        <v>Polymer laminate</v>
      </c>
      <c r="S5558" s="5" t="str">
        <f aca="false">IF(O5558&lt;='Tree rules'!$C$4,IF(N5558&lt;='Tree rules'!$C$5,IF(P5558&lt;='Tree rules'!$C$7,"Monitor","Polymer laminate"),IF(P5558&lt;='Tree rules'!$C$8,"Seal cracks","Polymer laminate")),IF(O5558&lt;='Tree rules'!$C$6,IF(P5558&lt;='Tree rules'!$C$9,"Polymer laminate","Steel plate or jacket"),IF(L5558&lt;='Tree rules'!$C$10,"Steel plate or jacket","Polymer laminate")))</f>
        <v>Polymer laminate</v>
      </c>
      <c r="T5558" s="5" t="str">
        <f aca="false">IF(S5558=R5558,"Yes","No")</f>
        <v>Yes</v>
      </c>
    </row>
    <row r="5559" customFormat="false" ht="15" hidden="false" customHeight="false" outlineLevel="0" collapsed="false">
      <c r="A5559" s="15" t="n">
        <v>7939</v>
      </c>
      <c r="B5559" s="16" t="n">
        <v>3.26532144592865</v>
      </c>
      <c r="C5559" s="15" t="n">
        <v>300</v>
      </c>
      <c r="D5559" s="15" t="n">
        <v>300</v>
      </c>
      <c r="E5559" s="15" t="n">
        <v>20</v>
      </c>
      <c r="F5559" s="16" t="n">
        <v>0.560842203151316</v>
      </c>
      <c r="G5559" s="17" t="s">
        <v>102</v>
      </c>
      <c r="H5559" s="18" t="n">
        <v>0.1</v>
      </c>
      <c r="I5559" s="18" t="n">
        <v>1.5</v>
      </c>
      <c r="J5559" s="19" t="n">
        <v>0.994462940971053</v>
      </c>
      <c r="K5559" s="19" t="n">
        <v>0.408448757026899</v>
      </c>
      <c r="L5559" s="16" t="n">
        <v>13.6624328281534</v>
      </c>
      <c r="M5559" s="19" t="n">
        <v>0.253598969169929</v>
      </c>
      <c r="N5559" s="19" t="n">
        <v>5.05500597572114</v>
      </c>
      <c r="O5559" s="19" t="n">
        <v>1.28860083538211</v>
      </c>
      <c r="P5559" s="19" t="n">
        <v>1.01641696044647</v>
      </c>
      <c r="Q5559" s="17" t="s">
        <v>31</v>
      </c>
      <c r="R5559" s="5" t="str">
        <f aca="false">IF(OR(Q5559="Steel plate",Q5559="Concrete jacket"),"Steel plate or jacket",Q5559)</f>
        <v>Polymer laminate</v>
      </c>
      <c r="S5559" s="5" t="str">
        <f aca="false">IF(O5559&lt;='Tree rules'!$C$4,IF(N5559&lt;='Tree rules'!$C$5,IF(P5559&lt;='Tree rules'!$C$7,"Monitor","Polymer laminate"),IF(P5559&lt;='Tree rules'!$C$8,"Seal cracks","Polymer laminate")),IF(O5559&lt;='Tree rules'!$C$6,IF(P5559&lt;='Tree rules'!$C$9,"Polymer laminate","Steel plate or jacket"),IF(L5559&lt;='Tree rules'!$C$10,"Steel plate or jacket","Polymer laminate")))</f>
        <v>Polymer laminate</v>
      </c>
      <c r="T5559" s="5" t="str">
        <f aca="false">IF(S5559=R5559,"Yes","No")</f>
        <v>Yes</v>
      </c>
    </row>
    <row r="5560" customFormat="false" ht="15" hidden="false" customHeight="false" outlineLevel="0" collapsed="false">
      <c r="A5560" s="15" t="n">
        <v>7942</v>
      </c>
      <c r="B5560" s="16" t="n">
        <v>4.98277991560662</v>
      </c>
      <c r="C5560" s="15" t="n">
        <v>300</v>
      </c>
      <c r="D5560" s="15" t="n">
        <v>425</v>
      </c>
      <c r="E5560" s="15" t="n">
        <v>30</v>
      </c>
      <c r="F5560" s="16" t="n">
        <v>0.707341881547042</v>
      </c>
      <c r="G5560" s="17" t="s">
        <v>101</v>
      </c>
      <c r="H5560" s="18" t="n">
        <v>0.3</v>
      </c>
      <c r="I5560" s="18" t="n">
        <v>2</v>
      </c>
      <c r="J5560" s="19" t="n">
        <v>0.860423427835725</v>
      </c>
      <c r="K5560" s="19" t="n">
        <v>0.435046814461515</v>
      </c>
      <c r="L5560" s="16" t="n">
        <v>13.1471765583288</v>
      </c>
      <c r="M5560" s="19" t="n">
        <v>0.947363410401577</v>
      </c>
      <c r="N5560" s="19" t="n">
        <v>0.936347933950219</v>
      </c>
      <c r="O5560" s="19" t="n">
        <v>1.34652238430346</v>
      </c>
      <c r="P5560" s="19" t="n">
        <v>0.424382735134967</v>
      </c>
      <c r="Q5560" s="17" t="s">
        <v>31</v>
      </c>
      <c r="R5560" s="5" t="str">
        <f aca="false">IF(OR(Q5560="Steel plate",Q5560="Concrete jacket"),"Steel plate or jacket",Q5560)</f>
        <v>Polymer laminate</v>
      </c>
      <c r="S5560" s="5" t="str">
        <f aca="false">IF(O5560&lt;='Tree rules'!$C$4,IF(N5560&lt;='Tree rules'!$C$5,IF(P5560&lt;='Tree rules'!$C$7,"Monitor","Polymer laminate"),IF(P5560&lt;='Tree rules'!$C$8,"Seal cracks","Polymer laminate")),IF(O5560&lt;='Tree rules'!$C$6,IF(P5560&lt;='Tree rules'!$C$9,"Polymer laminate","Steel plate or jacket"),IF(L5560&lt;='Tree rules'!$C$10,"Steel plate or jacket","Polymer laminate")))</f>
        <v>Steel plate or jacket</v>
      </c>
      <c r="T5560" s="5" t="str">
        <f aca="false">IF(S5560=R5560,"Yes","No")</f>
        <v>No</v>
      </c>
    </row>
    <row r="5561" customFormat="false" ht="15" hidden="false" customHeight="false" outlineLevel="0" collapsed="false">
      <c r="A5561" s="15" t="n">
        <v>7943</v>
      </c>
      <c r="B5561" s="16" t="n">
        <v>4.83781138733537</v>
      </c>
      <c r="C5561" s="15" t="n">
        <v>300</v>
      </c>
      <c r="D5561" s="15" t="n">
        <v>425</v>
      </c>
      <c r="E5561" s="15" t="n">
        <v>30</v>
      </c>
      <c r="F5561" s="16" t="n">
        <v>0.707341881547042</v>
      </c>
      <c r="G5561" s="17" t="s">
        <v>101</v>
      </c>
      <c r="H5561" s="18" t="n">
        <v>0.3</v>
      </c>
      <c r="I5561" s="18" t="n">
        <v>1</v>
      </c>
      <c r="J5561" s="19" t="n">
        <v>0.875666697827041</v>
      </c>
      <c r="K5561" s="19" t="n">
        <v>0.611289424393962</v>
      </c>
      <c r="L5561" s="16" t="n">
        <v>12.7646738452121</v>
      </c>
      <c r="M5561" s="19" t="n">
        <v>0.947363410401577</v>
      </c>
      <c r="N5561" s="19" t="n">
        <v>0.57213925082274</v>
      </c>
      <c r="O5561" s="19" t="n">
        <v>0.875666697827041</v>
      </c>
      <c r="P5561" s="19" t="n">
        <v>0.372557908159034</v>
      </c>
      <c r="Q5561" s="17" t="s">
        <v>29</v>
      </c>
      <c r="R5561" s="5" t="str">
        <f aca="false">IF(OR(Q5561="Steel plate",Q5561="Concrete jacket"),"Steel plate or jacket",Q5561)</f>
        <v>Monitor</v>
      </c>
      <c r="S5561" s="5" t="str">
        <f aca="false">IF(O5561&lt;='Tree rules'!$C$4,IF(N5561&lt;='Tree rules'!$C$5,IF(P5561&lt;='Tree rules'!$C$7,"Monitor","Polymer laminate"),IF(P5561&lt;='Tree rules'!$C$8,"Seal cracks","Polymer laminate")),IF(O5561&lt;='Tree rules'!$C$6,IF(P5561&lt;='Tree rules'!$C$9,"Polymer laminate","Steel plate or jacket"),IF(L5561&lt;='Tree rules'!$C$10,"Steel plate or jacket","Polymer laminate")))</f>
        <v>Monitor</v>
      </c>
      <c r="T5561" s="5" t="str">
        <f aca="false">IF(S5561=R5561,"Yes","No")</f>
        <v>Yes</v>
      </c>
    </row>
    <row r="5562" customFormat="false" ht="15" hidden="false" customHeight="false" outlineLevel="0" collapsed="false">
      <c r="A5562" s="15" t="n">
        <v>7944</v>
      </c>
      <c r="B5562" s="16" t="n">
        <v>3.10125726926181</v>
      </c>
      <c r="C5562" s="15" t="n">
        <v>300</v>
      </c>
      <c r="D5562" s="15" t="n">
        <v>300</v>
      </c>
      <c r="E5562" s="15" t="n">
        <v>30</v>
      </c>
      <c r="F5562" s="16" t="n">
        <v>0.736310778185108</v>
      </c>
      <c r="G5562" s="17" t="s">
        <v>101</v>
      </c>
      <c r="H5562" s="18" t="n">
        <v>0.3</v>
      </c>
      <c r="I5562" s="18" t="n">
        <v>1</v>
      </c>
      <c r="J5562" s="19" t="n">
        <v>0.998575851587551</v>
      </c>
      <c r="K5562" s="19" t="n">
        <v>0.509016873285816</v>
      </c>
      <c r="L5562" s="16" t="n">
        <v>12.114286208054</v>
      </c>
      <c r="M5562" s="19" t="n">
        <v>0.292171123635331</v>
      </c>
      <c r="N5562" s="19" t="n">
        <v>0.738599552966652</v>
      </c>
      <c r="O5562" s="19" t="n">
        <v>0.998575851587551</v>
      </c>
      <c r="P5562" s="19" t="n">
        <v>0.980581671237056</v>
      </c>
      <c r="Q5562" s="17" t="s">
        <v>31</v>
      </c>
      <c r="R5562" s="5" t="str">
        <f aca="false">IF(OR(Q5562="Steel plate",Q5562="Concrete jacket"),"Steel plate or jacket",Q5562)</f>
        <v>Polymer laminate</v>
      </c>
      <c r="S5562" s="5" t="str">
        <f aca="false">IF(O5562&lt;='Tree rules'!$C$4,IF(N5562&lt;='Tree rules'!$C$5,IF(P5562&lt;='Tree rules'!$C$7,"Monitor","Polymer laminate"),IF(P5562&lt;='Tree rules'!$C$8,"Seal cracks","Polymer laminate")),IF(O5562&lt;='Tree rules'!$C$6,IF(P5562&lt;='Tree rules'!$C$9,"Polymer laminate","Steel plate or jacket"),IF(L5562&lt;='Tree rules'!$C$10,"Steel plate or jacket","Polymer laminate")))</f>
        <v>Polymer laminate</v>
      </c>
      <c r="T5562" s="5" t="str">
        <f aca="false">IF(S5562=R5562,"Yes","No")</f>
        <v>Yes</v>
      </c>
    </row>
    <row r="5563" customFormat="false" ht="15" hidden="false" customHeight="false" outlineLevel="0" collapsed="false">
      <c r="A5563" s="15" t="n">
        <v>7945</v>
      </c>
      <c r="B5563" s="16" t="n">
        <v>6.86608433595682</v>
      </c>
      <c r="C5563" s="15" t="n">
        <v>300</v>
      </c>
      <c r="D5563" s="15" t="n">
        <v>600</v>
      </c>
      <c r="E5563" s="15" t="n">
        <v>30</v>
      </c>
      <c r="F5563" s="16" t="n">
        <v>0.725855342345656</v>
      </c>
      <c r="G5563" s="17" t="s">
        <v>101</v>
      </c>
      <c r="H5563" s="18" t="n">
        <v>0.3</v>
      </c>
      <c r="I5563" s="18" t="n">
        <v>1</v>
      </c>
      <c r="J5563" s="19" t="n">
        <v>0.930655578208879</v>
      </c>
      <c r="K5563" s="19" t="n">
        <v>0.576216296670752</v>
      </c>
      <c r="L5563" s="16" t="n">
        <v>12.3936540360231</v>
      </c>
      <c r="M5563" s="19" t="n">
        <v>0.792336340204861</v>
      </c>
      <c r="N5563" s="19" t="n">
        <v>0.554681507834059</v>
      </c>
      <c r="O5563" s="19" t="n">
        <v>0.930655578208879</v>
      </c>
      <c r="P5563" s="19" t="n">
        <v>0.489102935819144</v>
      </c>
      <c r="Q5563" s="17" t="s">
        <v>29</v>
      </c>
      <c r="R5563" s="5" t="str">
        <f aca="false">IF(OR(Q5563="Steel plate",Q5563="Concrete jacket"),"Steel plate or jacket",Q5563)</f>
        <v>Monitor</v>
      </c>
      <c r="S5563" s="5" t="str">
        <f aca="false">IF(O5563&lt;='Tree rules'!$C$4,IF(N5563&lt;='Tree rules'!$C$5,IF(P5563&lt;='Tree rules'!$C$7,"Monitor","Polymer laminate"),IF(P5563&lt;='Tree rules'!$C$8,"Seal cracks","Polymer laminate")),IF(O5563&lt;='Tree rules'!$C$6,IF(P5563&lt;='Tree rules'!$C$9,"Polymer laminate","Steel plate or jacket"),IF(L5563&lt;='Tree rules'!$C$10,"Steel plate or jacket","Polymer laminate")))</f>
        <v>Monitor</v>
      </c>
      <c r="T5563" s="5" t="str">
        <f aca="false">IF(S5563=R5563,"Yes","No")</f>
        <v>Yes</v>
      </c>
    </row>
    <row r="5564" customFormat="false" ht="15" hidden="false" customHeight="false" outlineLevel="0" collapsed="false">
      <c r="A5564" s="15" t="n">
        <v>7946</v>
      </c>
      <c r="B5564" s="16" t="n">
        <v>4.05152515441717</v>
      </c>
      <c r="C5564" s="15" t="n">
        <v>300</v>
      </c>
      <c r="D5564" s="15" t="n">
        <v>400</v>
      </c>
      <c r="E5564" s="15" t="n">
        <v>25</v>
      </c>
      <c r="F5564" s="16" t="n">
        <v>0.529481907908392</v>
      </c>
      <c r="G5564" s="17" t="s">
        <v>101</v>
      </c>
      <c r="H5564" s="18" t="n">
        <v>0.3</v>
      </c>
      <c r="I5564" s="18" t="n">
        <v>2</v>
      </c>
      <c r="J5564" s="19" t="n">
        <v>0.947566030041235</v>
      </c>
      <c r="K5564" s="19" t="n">
        <v>0.622854807729685</v>
      </c>
      <c r="L5564" s="16" t="n">
        <v>11.3806886360033</v>
      </c>
      <c r="M5564" s="19" t="n">
        <v>0.715219384667418</v>
      </c>
      <c r="N5564" s="19" t="n">
        <v>0.853125506831139</v>
      </c>
      <c r="O5564" s="19" t="n">
        <v>1.30493600262996</v>
      </c>
      <c r="P5564" s="19" t="n">
        <v>0.44419721555007</v>
      </c>
      <c r="Q5564" s="17" t="s">
        <v>31</v>
      </c>
      <c r="R5564" s="5" t="str">
        <f aca="false">IF(OR(Q5564="Steel plate",Q5564="Concrete jacket"),"Steel plate or jacket",Q5564)</f>
        <v>Polymer laminate</v>
      </c>
      <c r="S5564" s="5" t="str">
        <f aca="false">IF(O5564&lt;='Tree rules'!$C$4,IF(N5564&lt;='Tree rules'!$C$5,IF(P5564&lt;='Tree rules'!$C$7,"Monitor","Polymer laminate"),IF(P5564&lt;='Tree rules'!$C$8,"Seal cracks","Polymer laminate")),IF(O5564&lt;='Tree rules'!$C$6,IF(P5564&lt;='Tree rules'!$C$9,"Polymer laminate","Steel plate or jacket"),IF(L5564&lt;='Tree rules'!$C$10,"Steel plate or jacket","Polymer laminate")))</f>
        <v>Polymer laminate</v>
      </c>
      <c r="T5564" s="5" t="str">
        <f aca="false">IF(S5564=R5564,"Yes","No")</f>
        <v>Yes</v>
      </c>
    </row>
    <row r="5565" customFormat="false" ht="15" hidden="false" customHeight="false" outlineLevel="0" collapsed="false">
      <c r="A5565" s="15" t="n">
        <v>7948</v>
      </c>
      <c r="B5565" s="16" t="n">
        <v>3.26616686113331</v>
      </c>
      <c r="C5565" s="15" t="n">
        <v>300</v>
      </c>
      <c r="D5565" s="15" t="n">
        <v>300</v>
      </c>
      <c r="E5565" s="15" t="n">
        <v>20</v>
      </c>
      <c r="F5565" s="16" t="n">
        <v>0.736310778185108</v>
      </c>
      <c r="G5565" s="17" t="s">
        <v>103</v>
      </c>
      <c r="H5565" s="18" t="n">
        <v>0.2</v>
      </c>
      <c r="I5565" s="18" t="n">
        <v>1</v>
      </c>
      <c r="J5565" s="19" t="n">
        <v>0.912802647748156</v>
      </c>
      <c r="K5565" s="19" t="n">
        <v>0.42202306128513</v>
      </c>
      <c r="L5565" s="16" t="n">
        <v>12.758464301302</v>
      </c>
      <c r="M5565" s="19" t="n">
        <v>0.712075842914738</v>
      </c>
      <c r="N5565" s="19" t="n">
        <v>0.898396554256823</v>
      </c>
      <c r="O5565" s="19" t="n">
        <v>0.912802647748156</v>
      </c>
      <c r="P5565" s="19" t="n">
        <v>0.441028856919775</v>
      </c>
      <c r="Q5565" s="17" t="s">
        <v>29</v>
      </c>
      <c r="R5565" s="5" t="str">
        <f aca="false">IF(OR(Q5565="Steel plate",Q5565="Concrete jacket"),"Steel plate or jacket",Q5565)</f>
        <v>Monitor</v>
      </c>
      <c r="S5565" s="5" t="str">
        <f aca="false">IF(O5565&lt;='Tree rules'!$C$4,IF(N5565&lt;='Tree rules'!$C$5,IF(P5565&lt;='Tree rules'!$C$7,"Monitor","Polymer laminate"),IF(P5565&lt;='Tree rules'!$C$8,"Seal cracks","Polymer laminate")),IF(O5565&lt;='Tree rules'!$C$6,IF(P5565&lt;='Tree rules'!$C$9,"Polymer laminate","Steel plate or jacket"),IF(L5565&lt;='Tree rules'!$C$10,"Steel plate or jacket","Polymer laminate")))</f>
        <v>Monitor</v>
      </c>
      <c r="T5565" s="5" t="str">
        <f aca="false">IF(S5565=R5565,"Yes","No")</f>
        <v>Yes</v>
      </c>
    </row>
    <row r="5566" customFormat="false" ht="15" hidden="false" customHeight="false" outlineLevel="0" collapsed="false">
      <c r="A5566" s="15" t="n">
        <v>7950</v>
      </c>
      <c r="B5566" s="16" t="n">
        <v>3.14476490392333</v>
      </c>
      <c r="C5566" s="15" t="n">
        <v>230</v>
      </c>
      <c r="D5566" s="15" t="n">
        <v>325</v>
      </c>
      <c r="E5566" s="15" t="n">
        <v>30</v>
      </c>
      <c r="F5566" s="16" t="n">
        <v>0.98621649775225</v>
      </c>
      <c r="G5566" s="17" t="s">
        <v>103</v>
      </c>
      <c r="H5566" s="18" t="n">
        <v>0.2</v>
      </c>
      <c r="I5566" s="18" t="n">
        <v>2</v>
      </c>
      <c r="J5566" s="19" t="n">
        <v>0.908536323707807</v>
      </c>
      <c r="K5566" s="19" t="n">
        <v>0.452502790169628</v>
      </c>
      <c r="L5566" s="16" t="n">
        <v>11.35294189142</v>
      </c>
      <c r="M5566" s="19" t="n">
        <v>0.363616128372688</v>
      </c>
      <c r="N5566" s="19" t="n">
        <v>2.06073676925782</v>
      </c>
      <c r="O5566" s="19" t="n">
        <v>1.40595742596738</v>
      </c>
      <c r="P5566" s="19" t="n">
        <v>1.07285494141695</v>
      </c>
      <c r="Q5566" s="17" t="s">
        <v>31</v>
      </c>
      <c r="R5566" s="5" t="str">
        <f aca="false">IF(OR(Q5566="Steel plate",Q5566="Concrete jacket"),"Steel plate or jacket",Q5566)</f>
        <v>Polymer laminate</v>
      </c>
      <c r="S5566" s="5" t="str">
        <f aca="false">IF(O5566&lt;='Tree rules'!$C$4,IF(N5566&lt;='Tree rules'!$C$5,IF(P5566&lt;='Tree rules'!$C$7,"Monitor","Polymer laminate"),IF(P5566&lt;='Tree rules'!$C$8,"Seal cracks","Polymer laminate")),IF(O5566&lt;='Tree rules'!$C$6,IF(P5566&lt;='Tree rules'!$C$9,"Polymer laminate","Steel plate or jacket"),IF(L5566&lt;='Tree rules'!$C$10,"Steel plate or jacket","Polymer laminate")))</f>
        <v>Steel plate or jacket</v>
      </c>
      <c r="T5566" s="5" t="str">
        <f aca="false">IF(S5566=R5566,"Yes","No")</f>
        <v>No</v>
      </c>
    </row>
    <row r="5567" customFormat="false" ht="15" hidden="false" customHeight="false" outlineLevel="0" collapsed="false">
      <c r="A5567" s="15" t="n">
        <v>7951</v>
      </c>
      <c r="B5567" s="16" t="n">
        <v>4.2326310400861</v>
      </c>
      <c r="C5567" s="15" t="n">
        <v>230</v>
      </c>
      <c r="D5567" s="15" t="n">
        <v>400</v>
      </c>
      <c r="E5567" s="15" t="n">
        <v>25</v>
      </c>
      <c r="F5567" s="16" t="n">
        <v>0.740832460684402</v>
      </c>
      <c r="G5567" s="17" t="s">
        <v>103</v>
      </c>
      <c r="H5567" s="18" t="n">
        <v>0.2</v>
      </c>
      <c r="I5567" s="18" t="n">
        <v>1</v>
      </c>
      <c r="J5567" s="19" t="n">
        <v>0.938473721582763</v>
      </c>
      <c r="K5567" s="19" t="n">
        <v>0.420564716018111</v>
      </c>
      <c r="L5567" s="16" t="n">
        <v>11.9565848590003</v>
      </c>
      <c r="M5567" s="19" t="n">
        <v>0.434297648749689</v>
      </c>
      <c r="N5567" s="19" t="n">
        <v>1.04969304352721</v>
      </c>
      <c r="O5567" s="19" t="n">
        <v>0.938473721582763</v>
      </c>
      <c r="P5567" s="19" t="n">
        <v>0.691243662115235</v>
      </c>
      <c r="Q5567" s="17" t="s">
        <v>30</v>
      </c>
      <c r="R5567" s="5" t="str">
        <f aca="false">IF(OR(Q5567="Steel plate",Q5567="Concrete jacket"),"Steel plate or jacket",Q5567)</f>
        <v>Seal cracks</v>
      </c>
      <c r="S5567" s="5" t="str">
        <f aca="false">IF(O5567&lt;='Tree rules'!$C$4,IF(N5567&lt;='Tree rules'!$C$5,IF(P5567&lt;='Tree rules'!$C$7,"Monitor","Polymer laminate"),IF(P5567&lt;='Tree rules'!$C$8,"Seal cracks","Polymer laminate")),IF(O5567&lt;='Tree rules'!$C$6,IF(P5567&lt;='Tree rules'!$C$9,"Polymer laminate","Steel plate or jacket"),IF(L5567&lt;='Tree rules'!$C$10,"Steel plate or jacket","Polymer laminate")))</f>
        <v>Seal cracks</v>
      </c>
      <c r="T5567" s="5" t="str">
        <f aca="false">IF(S5567=R5567,"Yes","No")</f>
        <v>Yes</v>
      </c>
    </row>
    <row r="5568" customFormat="false" ht="15" hidden="false" customHeight="false" outlineLevel="0" collapsed="false">
      <c r="A5568" s="15" t="n">
        <v>7953</v>
      </c>
      <c r="B5568" s="16" t="n">
        <v>6.15475014472507</v>
      </c>
      <c r="C5568" s="15" t="n">
        <v>230</v>
      </c>
      <c r="D5568" s="15" t="n">
        <v>575</v>
      </c>
      <c r="E5568" s="15" t="n">
        <v>25</v>
      </c>
      <c r="F5568" s="16" t="n">
        <v>0.777557789024782</v>
      </c>
      <c r="G5568" s="17" t="s">
        <v>101</v>
      </c>
      <c r="H5568" s="18" t="n">
        <v>0.3</v>
      </c>
      <c r="I5568" s="18" t="n">
        <v>1</v>
      </c>
      <c r="J5568" s="19" t="n">
        <v>0.938430267597021</v>
      </c>
      <c r="K5568" s="19" t="n">
        <v>0.409407386019838</v>
      </c>
      <c r="L5568" s="16" t="n">
        <v>11.6788427793645</v>
      </c>
      <c r="M5568" s="19" t="n">
        <v>0.534115856211713</v>
      </c>
      <c r="N5568" s="19" t="n">
        <v>0.659931313612233</v>
      </c>
      <c r="O5568" s="19" t="n">
        <v>0.938430267597021</v>
      </c>
      <c r="P5568" s="19" t="n">
        <v>0.631683854347354</v>
      </c>
      <c r="Q5568" s="17" t="s">
        <v>29</v>
      </c>
      <c r="R5568" s="5" t="str">
        <f aca="false">IF(OR(Q5568="Steel plate",Q5568="Concrete jacket"),"Steel plate or jacket",Q5568)</f>
        <v>Monitor</v>
      </c>
      <c r="S5568" s="5" t="str">
        <f aca="false">IF(O5568&lt;='Tree rules'!$C$4,IF(N5568&lt;='Tree rules'!$C$5,IF(P5568&lt;='Tree rules'!$C$7,"Monitor","Polymer laminate"),IF(P5568&lt;='Tree rules'!$C$8,"Seal cracks","Polymer laminate")),IF(O5568&lt;='Tree rules'!$C$6,IF(P5568&lt;='Tree rules'!$C$9,"Polymer laminate","Steel plate or jacket"),IF(L5568&lt;='Tree rules'!$C$10,"Steel plate or jacket","Polymer laminate")))</f>
        <v>Monitor</v>
      </c>
      <c r="T5568" s="5" t="str">
        <f aca="false">IF(S5568=R5568,"Yes","No")</f>
        <v>Yes</v>
      </c>
    </row>
    <row r="5569" customFormat="false" ht="15" hidden="false" customHeight="false" outlineLevel="0" collapsed="false">
      <c r="A5569" s="15" t="n">
        <v>7954</v>
      </c>
      <c r="B5569" s="16" t="n">
        <v>5.06511317772189</v>
      </c>
      <c r="C5569" s="15" t="n">
        <v>230</v>
      </c>
      <c r="D5569" s="15" t="n">
        <v>450</v>
      </c>
      <c r="E5569" s="15" t="n">
        <v>30</v>
      </c>
      <c r="F5569" s="16" t="n">
        <v>0.649145274956135</v>
      </c>
      <c r="G5569" s="17" t="s">
        <v>103</v>
      </c>
      <c r="H5569" s="18" t="n">
        <v>0.2</v>
      </c>
      <c r="I5569" s="18" t="n">
        <v>1</v>
      </c>
      <c r="J5569" s="19" t="n">
        <v>0.906519839381811</v>
      </c>
      <c r="K5569" s="19" t="n">
        <v>0.520739330544802</v>
      </c>
      <c r="L5569" s="16" t="n">
        <v>12.5374088557473</v>
      </c>
      <c r="M5569" s="19" t="n">
        <v>0.363153851792284</v>
      </c>
      <c r="N5569" s="19" t="n">
        <v>1.02369976746124</v>
      </c>
      <c r="O5569" s="19" t="n">
        <v>0.906519839381811</v>
      </c>
      <c r="P5569" s="19" t="n">
        <v>0.791375314014554</v>
      </c>
      <c r="Q5569" s="17" t="s">
        <v>30</v>
      </c>
      <c r="R5569" s="5" t="str">
        <f aca="false">IF(OR(Q5569="Steel plate",Q5569="Concrete jacket"),"Steel plate or jacket",Q5569)</f>
        <v>Seal cracks</v>
      </c>
      <c r="S5569" s="5" t="str">
        <f aca="false">IF(O5569&lt;='Tree rules'!$C$4,IF(N5569&lt;='Tree rules'!$C$5,IF(P5569&lt;='Tree rules'!$C$7,"Monitor","Polymer laminate"),IF(P5569&lt;='Tree rules'!$C$8,"Seal cracks","Polymer laminate")),IF(O5569&lt;='Tree rules'!$C$6,IF(P5569&lt;='Tree rules'!$C$9,"Polymer laminate","Steel plate or jacket"),IF(L5569&lt;='Tree rules'!$C$10,"Steel plate or jacket","Polymer laminate")))</f>
        <v>Seal cracks</v>
      </c>
      <c r="T5569" s="5" t="str">
        <f aca="false">IF(S5569=R5569,"Yes","No")</f>
        <v>Yes</v>
      </c>
    </row>
    <row r="5570" customFormat="false" ht="15" hidden="false" customHeight="false" outlineLevel="0" collapsed="false">
      <c r="A5570" s="15" t="n">
        <v>7955</v>
      </c>
      <c r="B5570" s="16" t="n">
        <v>7.43535620874749</v>
      </c>
      <c r="C5570" s="15" t="n">
        <v>230</v>
      </c>
      <c r="D5570" s="15" t="n">
        <v>700</v>
      </c>
      <c r="E5570" s="15" t="n">
        <v>30</v>
      </c>
      <c r="F5570" s="16" t="n">
        <v>0.628486127018497</v>
      </c>
      <c r="G5570" s="17" t="s">
        <v>103</v>
      </c>
      <c r="H5570" s="18" t="n">
        <v>0.2</v>
      </c>
      <c r="I5570" s="18" t="n">
        <v>1</v>
      </c>
      <c r="J5570" s="19" t="n">
        <v>0.999616934560255</v>
      </c>
      <c r="K5570" s="19" t="n">
        <v>0.475476136714823</v>
      </c>
      <c r="L5570" s="16" t="n">
        <v>11.4039205655636</v>
      </c>
      <c r="M5570" s="19" t="n">
        <v>0.523539330784226</v>
      </c>
      <c r="N5570" s="19" t="n">
        <v>1.05564869175046</v>
      </c>
      <c r="O5570" s="19" t="n">
        <v>0.999616934560256</v>
      </c>
      <c r="P5570" s="19" t="n">
        <v>0.586614717783958</v>
      </c>
      <c r="Q5570" s="17" t="s">
        <v>30</v>
      </c>
      <c r="R5570" s="5" t="str">
        <f aca="false">IF(OR(Q5570="Steel plate",Q5570="Concrete jacket"),"Steel plate or jacket",Q5570)</f>
        <v>Seal cracks</v>
      </c>
      <c r="S5570" s="5" t="str">
        <f aca="false">IF(O5570&lt;='Tree rules'!$C$4,IF(N5570&lt;='Tree rules'!$C$5,IF(P5570&lt;='Tree rules'!$C$7,"Monitor","Polymer laminate"),IF(P5570&lt;='Tree rules'!$C$8,"Seal cracks","Polymer laminate")),IF(O5570&lt;='Tree rules'!$C$6,IF(P5570&lt;='Tree rules'!$C$9,"Polymer laminate","Steel plate or jacket"),IF(L5570&lt;='Tree rules'!$C$10,"Steel plate or jacket","Polymer laminate")))</f>
        <v>Seal cracks</v>
      </c>
      <c r="T5570" s="5" t="str">
        <f aca="false">IF(S5570=R5570,"Yes","No")</f>
        <v>Yes</v>
      </c>
    </row>
    <row r="5571" customFormat="false" ht="15" hidden="false" customHeight="false" outlineLevel="0" collapsed="false">
      <c r="A5571" s="15" t="n">
        <v>7956</v>
      </c>
      <c r="B5571" s="16" t="n">
        <v>3.90675440986399</v>
      </c>
      <c r="C5571" s="15" t="n">
        <v>300</v>
      </c>
      <c r="D5571" s="15" t="n">
        <v>375</v>
      </c>
      <c r="E5571" s="15" t="n">
        <v>30</v>
      </c>
      <c r="F5571" s="16" t="n">
        <v>0.640487798897002</v>
      </c>
      <c r="G5571" s="17" t="s">
        <v>103</v>
      </c>
      <c r="H5571" s="18" t="n">
        <v>0.2</v>
      </c>
      <c r="I5571" s="18" t="n">
        <v>1</v>
      </c>
      <c r="J5571" s="19" t="n">
        <v>0.927758357929622</v>
      </c>
      <c r="K5571" s="19" t="n">
        <v>0.597243455947987</v>
      </c>
      <c r="L5571" s="16" t="n">
        <v>11.9472611922446</v>
      </c>
      <c r="M5571" s="19" t="n">
        <v>0.50894898809872</v>
      </c>
      <c r="N5571" s="19" t="n">
        <v>1.58881268563254</v>
      </c>
      <c r="O5571" s="19" t="n">
        <v>0.927758357929622</v>
      </c>
      <c r="P5571" s="19" t="n">
        <v>0.54608785363098</v>
      </c>
      <c r="Q5571" s="17" t="s">
        <v>30</v>
      </c>
      <c r="R5571" s="5" t="str">
        <f aca="false">IF(OR(Q5571="Steel plate",Q5571="Concrete jacket"),"Steel plate or jacket",Q5571)</f>
        <v>Seal cracks</v>
      </c>
      <c r="S5571" s="5" t="str">
        <f aca="false">IF(O5571&lt;='Tree rules'!$C$4,IF(N5571&lt;='Tree rules'!$C$5,IF(P5571&lt;='Tree rules'!$C$7,"Monitor","Polymer laminate"),IF(P5571&lt;='Tree rules'!$C$8,"Seal cracks","Polymer laminate")),IF(O5571&lt;='Tree rules'!$C$6,IF(P5571&lt;='Tree rules'!$C$9,"Polymer laminate","Steel plate or jacket"),IF(L5571&lt;='Tree rules'!$C$10,"Steel plate or jacket","Polymer laminate")))</f>
        <v>Seal cracks</v>
      </c>
      <c r="T5571" s="5" t="str">
        <f aca="false">IF(S5571=R5571,"Yes","No")</f>
        <v>Yes</v>
      </c>
    </row>
    <row r="5572" customFormat="false" ht="15" hidden="false" customHeight="false" outlineLevel="0" collapsed="false">
      <c r="A5572" s="15" t="n">
        <v>7958</v>
      </c>
      <c r="B5572" s="16" t="n">
        <v>3.29619566714249</v>
      </c>
      <c r="C5572" s="15" t="n">
        <v>230</v>
      </c>
      <c r="D5572" s="15" t="n">
        <v>325</v>
      </c>
      <c r="E5572" s="15" t="n">
        <v>20</v>
      </c>
      <c r="F5572" s="16" t="n">
        <v>0.524976027522354</v>
      </c>
      <c r="G5572" s="17" t="s">
        <v>103</v>
      </c>
      <c r="H5572" s="18" t="n">
        <v>0.2</v>
      </c>
      <c r="I5572" s="18" t="n">
        <v>2</v>
      </c>
      <c r="J5572" s="19" t="n">
        <v>0.866514375779123</v>
      </c>
      <c r="K5572" s="19" t="n">
        <v>0.510498585038512</v>
      </c>
      <c r="L5572" s="16" t="n">
        <v>11.7302336908985</v>
      </c>
      <c r="M5572" s="19" t="n">
        <v>0.945696287480533</v>
      </c>
      <c r="N5572" s="19" t="n">
        <v>1.29236926610512</v>
      </c>
      <c r="O5572" s="19" t="n">
        <v>1.29067438880748</v>
      </c>
      <c r="P5572" s="19" t="n">
        <v>0.305918819789547</v>
      </c>
      <c r="Q5572" s="17" t="s">
        <v>31</v>
      </c>
      <c r="R5572" s="5" t="str">
        <f aca="false">IF(OR(Q5572="Steel plate",Q5572="Concrete jacket"),"Steel plate or jacket",Q5572)</f>
        <v>Polymer laminate</v>
      </c>
      <c r="S5572" s="5" t="str">
        <f aca="false">IF(O5572&lt;='Tree rules'!$C$4,IF(N5572&lt;='Tree rules'!$C$5,IF(P5572&lt;='Tree rules'!$C$7,"Monitor","Polymer laminate"),IF(P5572&lt;='Tree rules'!$C$8,"Seal cracks","Polymer laminate")),IF(O5572&lt;='Tree rules'!$C$6,IF(P5572&lt;='Tree rules'!$C$9,"Polymer laminate","Steel plate or jacket"),IF(L5572&lt;='Tree rules'!$C$10,"Steel plate or jacket","Polymer laminate")))</f>
        <v>Polymer laminate</v>
      </c>
      <c r="T5572" s="5" t="str">
        <f aca="false">IF(S5572=R5572,"Yes","No")</f>
        <v>Yes</v>
      </c>
    </row>
    <row r="5573" customFormat="false" ht="15" hidden="false" customHeight="false" outlineLevel="0" collapsed="false">
      <c r="A5573" s="15" t="n">
        <v>7960</v>
      </c>
      <c r="B5573" s="16" t="n">
        <v>7.09038683035495</v>
      </c>
      <c r="C5573" s="15" t="n">
        <v>230</v>
      </c>
      <c r="D5573" s="15" t="n">
        <v>625</v>
      </c>
      <c r="E5573" s="15" t="n">
        <v>30</v>
      </c>
      <c r="F5573" s="16" t="n">
        <v>0.603925598347216</v>
      </c>
      <c r="G5573" s="17" t="s">
        <v>103</v>
      </c>
      <c r="H5573" s="18" t="n">
        <v>0.2</v>
      </c>
      <c r="I5573" s="18" t="n">
        <v>1</v>
      </c>
      <c r="J5573" s="19" t="n">
        <v>0.979845685304114</v>
      </c>
      <c r="K5573" s="19" t="n">
        <v>0.491502548321322</v>
      </c>
      <c r="L5573" s="16" t="n">
        <v>12.2459185325647</v>
      </c>
      <c r="M5573" s="19" t="n">
        <v>0.489448635144821</v>
      </c>
      <c r="N5573" s="19" t="n">
        <v>0.95232035337751</v>
      </c>
      <c r="O5573" s="19" t="n">
        <v>0.979845685304114</v>
      </c>
      <c r="P5573" s="19" t="n">
        <v>0.634949849178967</v>
      </c>
      <c r="Q5573" s="17" t="s">
        <v>29</v>
      </c>
      <c r="R5573" s="5" t="str">
        <f aca="false">IF(OR(Q5573="Steel plate",Q5573="Concrete jacket"),"Steel plate or jacket",Q5573)</f>
        <v>Monitor</v>
      </c>
      <c r="S5573" s="5" t="str">
        <f aca="false">IF(O5573&lt;='Tree rules'!$C$4,IF(N5573&lt;='Tree rules'!$C$5,IF(P5573&lt;='Tree rules'!$C$7,"Monitor","Polymer laminate"),IF(P5573&lt;='Tree rules'!$C$8,"Seal cracks","Polymer laminate")),IF(O5573&lt;='Tree rules'!$C$6,IF(P5573&lt;='Tree rules'!$C$9,"Polymer laminate","Steel plate or jacket"),IF(L5573&lt;='Tree rules'!$C$10,"Steel plate or jacket","Polymer laminate")))</f>
        <v>Monitor</v>
      </c>
      <c r="T5573" s="5" t="str">
        <f aca="false">IF(S5573=R5573,"Yes","No")</f>
        <v>Yes</v>
      </c>
    </row>
    <row r="5574" customFormat="false" ht="15" hidden="false" customHeight="false" outlineLevel="0" collapsed="false">
      <c r="A5574" s="15" t="n">
        <v>7961</v>
      </c>
      <c r="B5574" s="16" t="n">
        <v>4.88857300099671</v>
      </c>
      <c r="C5574" s="15" t="n">
        <v>230</v>
      </c>
      <c r="D5574" s="15" t="n">
        <v>475</v>
      </c>
      <c r="E5574" s="15" t="n">
        <v>30</v>
      </c>
      <c r="F5574" s="16" t="n">
        <v>0.639770421258486</v>
      </c>
      <c r="G5574" s="17" t="s">
        <v>103</v>
      </c>
      <c r="H5574" s="18" t="n">
        <v>0.2</v>
      </c>
      <c r="I5574" s="18" t="n">
        <v>1.5</v>
      </c>
      <c r="J5574" s="19" t="n">
        <v>0.882511942452475</v>
      </c>
      <c r="K5574" s="19" t="n">
        <v>0.634975830038497</v>
      </c>
      <c r="L5574" s="16" t="n">
        <v>11.448648714278</v>
      </c>
      <c r="M5574" s="19" t="n">
        <v>0.824739853287856</v>
      </c>
      <c r="N5574" s="19" t="n">
        <v>1.40127038775119</v>
      </c>
      <c r="O5574" s="19" t="n">
        <v>1.04358103708989</v>
      </c>
      <c r="P5574" s="19" t="n">
        <v>0.3893802321915</v>
      </c>
      <c r="Q5574" s="17" t="s">
        <v>31</v>
      </c>
      <c r="R5574" s="5" t="str">
        <f aca="false">IF(OR(Q5574="Steel plate",Q5574="Concrete jacket"),"Steel plate or jacket",Q5574)</f>
        <v>Polymer laminate</v>
      </c>
      <c r="S5574" s="5" t="str">
        <f aca="false">IF(O5574&lt;='Tree rules'!$C$4,IF(N5574&lt;='Tree rules'!$C$5,IF(P5574&lt;='Tree rules'!$C$7,"Monitor","Polymer laminate"),IF(P5574&lt;='Tree rules'!$C$8,"Seal cracks","Polymer laminate")),IF(O5574&lt;='Tree rules'!$C$6,IF(P5574&lt;='Tree rules'!$C$9,"Polymer laminate","Steel plate or jacket"),IF(L5574&lt;='Tree rules'!$C$10,"Steel plate or jacket","Polymer laminate")))</f>
        <v>Polymer laminate</v>
      </c>
      <c r="T5574" s="5" t="str">
        <f aca="false">IF(S5574=R5574,"Yes","No")</f>
        <v>Yes</v>
      </c>
    </row>
    <row r="5575" customFormat="false" ht="15" hidden="false" customHeight="false" outlineLevel="0" collapsed="false">
      <c r="A5575" s="15" t="n">
        <v>7962</v>
      </c>
      <c r="B5575" s="16" t="n">
        <v>4.3863201348548</v>
      </c>
      <c r="C5575" s="15" t="n">
        <v>300</v>
      </c>
      <c r="D5575" s="15" t="n">
        <v>350</v>
      </c>
      <c r="E5575" s="15" t="n">
        <v>25</v>
      </c>
      <c r="F5575" s="16" t="n">
        <v>0.61599855952741</v>
      </c>
      <c r="G5575" s="17" t="s">
        <v>101</v>
      </c>
      <c r="H5575" s="18" t="n">
        <v>0.3</v>
      </c>
      <c r="I5575" s="18" t="n">
        <v>1</v>
      </c>
      <c r="J5575" s="19" t="n">
        <v>0.966891390686762</v>
      </c>
      <c r="K5575" s="19" t="n">
        <v>0.436372527322937</v>
      </c>
      <c r="L5575" s="16" t="n">
        <v>14.3343795256693</v>
      </c>
      <c r="M5575" s="19" t="n">
        <v>0.785981342234066</v>
      </c>
      <c r="N5575" s="19" t="n">
        <v>0.61470825053433</v>
      </c>
      <c r="O5575" s="19" t="n">
        <v>0.966891390686762</v>
      </c>
      <c r="P5575" s="19" t="n">
        <v>0.417044854663601</v>
      </c>
      <c r="Q5575" s="17" t="s">
        <v>29</v>
      </c>
      <c r="R5575" s="5" t="str">
        <f aca="false">IF(OR(Q5575="Steel plate",Q5575="Concrete jacket"),"Steel plate or jacket",Q5575)</f>
        <v>Monitor</v>
      </c>
      <c r="S5575" s="5" t="str">
        <f aca="false">IF(O5575&lt;='Tree rules'!$C$4,IF(N5575&lt;='Tree rules'!$C$5,IF(P5575&lt;='Tree rules'!$C$7,"Monitor","Polymer laminate"),IF(P5575&lt;='Tree rules'!$C$8,"Seal cracks","Polymer laminate")),IF(O5575&lt;='Tree rules'!$C$6,IF(P5575&lt;='Tree rules'!$C$9,"Polymer laminate","Steel plate or jacket"),IF(L5575&lt;='Tree rules'!$C$10,"Steel plate or jacket","Polymer laminate")))</f>
        <v>Monitor</v>
      </c>
      <c r="T5575" s="5" t="str">
        <f aca="false">IF(S5575=R5575,"Yes","No")</f>
        <v>Yes</v>
      </c>
    </row>
    <row r="5576" customFormat="false" ht="15" hidden="false" customHeight="false" outlineLevel="0" collapsed="false">
      <c r="A5576" s="15" t="n">
        <v>7963</v>
      </c>
      <c r="B5576" s="16" t="n">
        <v>5.98127955919186</v>
      </c>
      <c r="C5576" s="15" t="n">
        <v>300</v>
      </c>
      <c r="D5576" s="15" t="n">
        <v>600</v>
      </c>
      <c r="E5576" s="15" t="n">
        <v>20</v>
      </c>
      <c r="F5576" s="16" t="n">
        <v>0.725855342345656</v>
      </c>
      <c r="G5576" s="17" t="s">
        <v>103</v>
      </c>
      <c r="H5576" s="18" t="n">
        <v>0.2</v>
      </c>
      <c r="I5576" s="18" t="n">
        <v>1</v>
      </c>
      <c r="J5576" s="19" t="n">
        <v>0.986525134847491</v>
      </c>
      <c r="K5576" s="19" t="n">
        <v>0.445037732100746</v>
      </c>
      <c r="L5576" s="16" t="n">
        <v>10.7965335003463</v>
      </c>
      <c r="M5576" s="19" t="n">
        <v>0.553833107901447</v>
      </c>
      <c r="N5576" s="19" t="n">
        <v>0.900067002779295</v>
      </c>
      <c r="O5576" s="19" t="n">
        <v>0.986525134847491</v>
      </c>
      <c r="P5576" s="19" t="n">
        <v>0.627280155186103</v>
      </c>
      <c r="Q5576" s="17" t="s">
        <v>29</v>
      </c>
      <c r="R5576" s="5" t="str">
        <f aca="false">IF(OR(Q5576="Steel plate",Q5576="Concrete jacket"),"Steel plate or jacket",Q5576)</f>
        <v>Monitor</v>
      </c>
      <c r="S5576" s="5" t="str">
        <f aca="false">IF(O5576&lt;='Tree rules'!$C$4,IF(N5576&lt;='Tree rules'!$C$5,IF(P5576&lt;='Tree rules'!$C$7,"Monitor","Polymer laminate"),IF(P5576&lt;='Tree rules'!$C$8,"Seal cracks","Polymer laminate")),IF(O5576&lt;='Tree rules'!$C$6,IF(P5576&lt;='Tree rules'!$C$9,"Polymer laminate","Steel plate or jacket"),IF(L5576&lt;='Tree rules'!$C$10,"Steel plate or jacket","Polymer laminate")))</f>
        <v>Monitor</v>
      </c>
      <c r="T5576" s="5" t="str">
        <f aca="false">IF(S5576=R5576,"Yes","No")</f>
        <v>Yes</v>
      </c>
    </row>
    <row r="5577" customFormat="false" ht="15" hidden="false" customHeight="false" outlineLevel="0" collapsed="false">
      <c r="A5577" s="15" t="n">
        <v>7964</v>
      </c>
      <c r="B5577" s="16" t="n">
        <v>4.54363660102348</v>
      </c>
      <c r="C5577" s="15" t="n">
        <v>300</v>
      </c>
      <c r="D5577" s="15" t="n">
        <v>350</v>
      </c>
      <c r="E5577" s="15" t="n">
        <v>20</v>
      </c>
      <c r="F5577" s="16" t="n">
        <v>0.693508312050727</v>
      </c>
      <c r="G5577" s="17" t="s">
        <v>101</v>
      </c>
      <c r="H5577" s="18" t="n">
        <v>0.3</v>
      </c>
      <c r="I5577" s="18" t="n">
        <v>1</v>
      </c>
      <c r="J5577" s="19" t="n">
        <v>0.872627137814862</v>
      </c>
      <c r="K5577" s="19" t="n">
        <v>0.5134577256214</v>
      </c>
      <c r="L5577" s="16" t="n">
        <v>15.0451543080248</v>
      </c>
      <c r="M5577" s="19" t="n">
        <v>0.509152201531616</v>
      </c>
      <c r="N5577" s="19" t="n">
        <v>0.96067267963481</v>
      </c>
      <c r="O5577" s="19" t="n">
        <v>0.872627137814862</v>
      </c>
      <c r="P5577" s="19" t="n">
        <v>0.724510703907883</v>
      </c>
      <c r="Q5577" s="17" t="s">
        <v>29</v>
      </c>
      <c r="R5577" s="5" t="str">
        <f aca="false">IF(OR(Q5577="Steel plate",Q5577="Concrete jacket"),"Steel plate or jacket",Q5577)</f>
        <v>Monitor</v>
      </c>
      <c r="S5577" s="5" t="str">
        <f aca="false">IF(O5577&lt;='Tree rules'!$C$4,IF(N5577&lt;='Tree rules'!$C$5,IF(P5577&lt;='Tree rules'!$C$7,"Monitor","Polymer laminate"),IF(P5577&lt;='Tree rules'!$C$8,"Seal cracks","Polymer laminate")),IF(O5577&lt;='Tree rules'!$C$6,IF(P5577&lt;='Tree rules'!$C$9,"Polymer laminate","Steel plate or jacket"),IF(L5577&lt;='Tree rules'!$C$10,"Steel plate or jacket","Polymer laminate")))</f>
        <v>Monitor</v>
      </c>
      <c r="T5577" s="5" t="str">
        <f aca="false">IF(S5577=R5577,"Yes","No")</f>
        <v>Yes</v>
      </c>
    </row>
    <row r="5578" customFormat="false" ht="15" hidden="false" customHeight="false" outlineLevel="0" collapsed="false">
      <c r="A5578" s="15" t="n">
        <v>7967</v>
      </c>
      <c r="B5578" s="16" t="n">
        <v>3.29136157125035</v>
      </c>
      <c r="C5578" s="15" t="n">
        <v>300</v>
      </c>
      <c r="D5578" s="15" t="n">
        <v>325</v>
      </c>
      <c r="E5578" s="15" t="n">
        <v>25</v>
      </c>
      <c r="F5578" s="16" t="n">
        <v>0.536642161467296</v>
      </c>
      <c r="G5578" s="17" t="s">
        <v>103</v>
      </c>
      <c r="H5578" s="18" t="n">
        <v>0.2</v>
      </c>
      <c r="I5578" s="18" t="n">
        <v>1.5</v>
      </c>
      <c r="J5578" s="19" t="n">
        <v>0.913755483347682</v>
      </c>
      <c r="K5578" s="19" t="n">
        <v>0.45092414817315</v>
      </c>
      <c r="L5578" s="16" t="n">
        <v>11.7130305026703</v>
      </c>
      <c r="M5578" s="19" t="n">
        <v>0.237669430680734</v>
      </c>
      <c r="N5578" s="19" t="n">
        <v>1.37469635670595</v>
      </c>
      <c r="O5578" s="19" t="n">
        <v>1.16461601853797</v>
      </c>
      <c r="P5578" s="19" t="n">
        <v>0.983509435957928</v>
      </c>
      <c r="Q5578" s="17" t="s">
        <v>31</v>
      </c>
      <c r="R5578" s="5" t="str">
        <f aca="false">IF(OR(Q5578="Steel plate",Q5578="Concrete jacket"),"Steel plate or jacket",Q5578)</f>
        <v>Polymer laminate</v>
      </c>
      <c r="S5578" s="5" t="str">
        <f aca="false">IF(O5578&lt;='Tree rules'!$C$4,IF(N5578&lt;='Tree rules'!$C$5,IF(P5578&lt;='Tree rules'!$C$7,"Monitor","Polymer laminate"),IF(P5578&lt;='Tree rules'!$C$8,"Seal cracks","Polymer laminate")),IF(O5578&lt;='Tree rules'!$C$6,IF(P5578&lt;='Tree rules'!$C$9,"Polymer laminate","Steel plate or jacket"),IF(L5578&lt;='Tree rules'!$C$10,"Steel plate or jacket","Polymer laminate")))</f>
        <v>Polymer laminate</v>
      </c>
      <c r="T5578" s="5" t="str">
        <f aca="false">IF(S5578=R5578,"Yes","No")</f>
        <v>Yes</v>
      </c>
    </row>
    <row r="5579" customFormat="false" ht="15" hidden="false" customHeight="false" outlineLevel="0" collapsed="false">
      <c r="A5579" s="15" t="n">
        <v>7968</v>
      </c>
      <c r="B5579" s="16" t="n">
        <v>5.99720665041623</v>
      </c>
      <c r="C5579" s="15" t="n">
        <v>300</v>
      </c>
      <c r="D5579" s="15" t="n">
        <v>600</v>
      </c>
      <c r="E5579" s="15" t="n">
        <v>30</v>
      </c>
      <c r="F5579" s="16" t="n">
        <v>0.569129103911194</v>
      </c>
      <c r="G5579" s="17" t="s">
        <v>103</v>
      </c>
      <c r="H5579" s="18" t="n">
        <v>0.2</v>
      </c>
      <c r="I5579" s="18" t="n">
        <v>1.5</v>
      </c>
      <c r="J5579" s="19" t="n">
        <v>0.980247704369012</v>
      </c>
      <c r="K5579" s="19" t="n">
        <v>0.444594282898875</v>
      </c>
      <c r="L5579" s="16" t="n">
        <v>10.8645048014787</v>
      </c>
      <c r="M5579" s="19" t="n">
        <v>0.381533620525375</v>
      </c>
      <c r="N5579" s="19" t="n">
        <v>1.62642624103281</v>
      </c>
      <c r="O5579" s="19" t="n">
        <v>1.25246529395991</v>
      </c>
      <c r="P5579" s="19" t="n">
        <v>0.736048146615587</v>
      </c>
      <c r="Q5579" s="17" t="s">
        <v>31</v>
      </c>
      <c r="R5579" s="5" t="str">
        <f aca="false">IF(OR(Q5579="Steel plate",Q5579="Concrete jacket"),"Steel plate or jacket",Q5579)</f>
        <v>Polymer laminate</v>
      </c>
      <c r="S5579" s="5" t="str">
        <f aca="false">IF(O5579&lt;='Tree rules'!$C$4,IF(N5579&lt;='Tree rules'!$C$5,IF(P5579&lt;='Tree rules'!$C$7,"Monitor","Polymer laminate"),IF(P5579&lt;='Tree rules'!$C$8,"Seal cracks","Polymer laminate")),IF(O5579&lt;='Tree rules'!$C$6,IF(P5579&lt;='Tree rules'!$C$9,"Polymer laminate","Steel plate or jacket"),IF(L5579&lt;='Tree rules'!$C$10,"Steel plate or jacket","Polymer laminate")))</f>
        <v>Polymer laminate</v>
      </c>
      <c r="T5579" s="5" t="str">
        <f aca="false">IF(S5579=R5579,"Yes","No")</f>
        <v>Yes</v>
      </c>
    </row>
    <row r="5580" customFormat="false" ht="15" hidden="false" customHeight="false" outlineLevel="0" collapsed="false">
      <c r="A5580" s="15" t="n">
        <v>7969</v>
      </c>
      <c r="B5580" s="16" t="n">
        <v>5.80459635122358</v>
      </c>
      <c r="C5580" s="15" t="n">
        <v>300</v>
      </c>
      <c r="D5580" s="15" t="n">
        <v>525</v>
      </c>
      <c r="E5580" s="15" t="n">
        <v>25</v>
      </c>
      <c r="F5580" s="16" t="n">
        <v>0.906664546490561</v>
      </c>
      <c r="G5580" s="17" t="s">
        <v>102</v>
      </c>
      <c r="H5580" s="18" t="n">
        <v>0.1</v>
      </c>
      <c r="I5580" s="18" t="n">
        <v>1</v>
      </c>
      <c r="J5580" s="19" t="n">
        <v>0.906501403375812</v>
      </c>
      <c r="K5580" s="19" t="n">
        <v>0.433217314829401</v>
      </c>
      <c r="L5580" s="16" t="n">
        <v>12.5640613662848</v>
      </c>
      <c r="M5580" s="19" t="n">
        <v>0.53563739046844</v>
      </c>
      <c r="N5580" s="19" t="n">
        <v>2.45653223769499</v>
      </c>
      <c r="O5580" s="19" t="n">
        <v>0.906501403375812</v>
      </c>
      <c r="P5580" s="19" t="n">
        <v>0.678562938385447</v>
      </c>
      <c r="Q5580" s="17" t="s">
        <v>30</v>
      </c>
      <c r="R5580" s="5" t="str">
        <f aca="false">IF(OR(Q5580="Steel plate",Q5580="Concrete jacket"),"Steel plate or jacket",Q5580)</f>
        <v>Seal cracks</v>
      </c>
      <c r="S5580" s="5" t="str">
        <f aca="false">IF(O5580&lt;='Tree rules'!$C$4,IF(N5580&lt;='Tree rules'!$C$5,IF(P5580&lt;='Tree rules'!$C$7,"Monitor","Polymer laminate"),IF(P5580&lt;='Tree rules'!$C$8,"Seal cracks","Polymer laminate")),IF(O5580&lt;='Tree rules'!$C$6,IF(P5580&lt;='Tree rules'!$C$9,"Polymer laminate","Steel plate or jacket"),IF(L5580&lt;='Tree rules'!$C$10,"Steel plate or jacket","Polymer laminate")))</f>
        <v>Seal cracks</v>
      </c>
      <c r="T5580" s="5" t="str">
        <f aca="false">IF(S5580=R5580,"Yes","No")</f>
        <v>Yes</v>
      </c>
    </row>
    <row r="5581" customFormat="false" ht="15" hidden="false" customHeight="false" outlineLevel="0" collapsed="false">
      <c r="A5581" s="15" t="n">
        <v>7970</v>
      </c>
      <c r="B5581" s="16" t="n">
        <v>3.57920769207673</v>
      </c>
      <c r="C5581" s="15" t="n">
        <v>300</v>
      </c>
      <c r="D5581" s="15" t="n">
        <v>300</v>
      </c>
      <c r="E5581" s="15" t="n">
        <v>30</v>
      </c>
      <c r="F5581" s="16" t="n">
        <v>0.560842203151316</v>
      </c>
      <c r="G5581" s="17" t="s">
        <v>102</v>
      </c>
      <c r="H5581" s="18" t="n">
        <v>0.1</v>
      </c>
      <c r="I5581" s="18" t="n">
        <v>2</v>
      </c>
      <c r="J5581" s="19" t="n">
        <v>0.857389102348433</v>
      </c>
      <c r="K5581" s="19" t="n">
        <v>0.444843365762426</v>
      </c>
      <c r="L5581" s="16" t="n">
        <v>14.9757644019947</v>
      </c>
      <c r="M5581" s="19" t="n">
        <v>0.497291676531131</v>
      </c>
      <c r="N5581" s="19" t="n">
        <v>5.16751338294358</v>
      </c>
      <c r="O5581" s="19" t="n">
        <v>1.33337435064016</v>
      </c>
      <c r="P5581" s="19" t="n">
        <v>0.515356314940185</v>
      </c>
      <c r="Q5581" s="17" t="s">
        <v>31</v>
      </c>
      <c r="R5581" s="5" t="str">
        <f aca="false">IF(OR(Q5581="Steel plate",Q5581="Concrete jacket"),"Steel plate or jacket",Q5581)</f>
        <v>Polymer laminate</v>
      </c>
      <c r="S5581" s="5" t="str">
        <f aca="false">IF(O5581&lt;='Tree rules'!$C$4,IF(N5581&lt;='Tree rules'!$C$5,IF(P5581&lt;='Tree rules'!$C$7,"Monitor","Polymer laminate"),IF(P5581&lt;='Tree rules'!$C$8,"Seal cracks","Polymer laminate")),IF(O5581&lt;='Tree rules'!$C$6,IF(P5581&lt;='Tree rules'!$C$9,"Polymer laminate","Steel plate or jacket"),IF(L5581&lt;='Tree rules'!$C$10,"Steel plate or jacket","Polymer laminate")))</f>
        <v>Polymer laminate</v>
      </c>
      <c r="T5581" s="5" t="str">
        <f aca="false">IF(S5581=R5581,"Yes","No")</f>
        <v>Yes</v>
      </c>
    </row>
    <row r="5582" customFormat="false" ht="15" hidden="false" customHeight="false" outlineLevel="0" collapsed="false">
      <c r="A5582" s="15" t="n">
        <v>7971</v>
      </c>
      <c r="B5582" s="16" t="n">
        <v>7.2266022803319</v>
      </c>
      <c r="C5582" s="15" t="n">
        <v>230</v>
      </c>
      <c r="D5582" s="15" t="n">
        <v>700</v>
      </c>
      <c r="E5582" s="15" t="n">
        <v>25</v>
      </c>
      <c r="F5582" s="16" t="n">
        <v>0.643285643353312</v>
      </c>
      <c r="G5582" s="17" t="s">
        <v>102</v>
      </c>
      <c r="H5582" s="18" t="n">
        <v>0.1</v>
      </c>
      <c r="I5582" s="18" t="n">
        <v>1</v>
      </c>
      <c r="J5582" s="19" t="n">
        <v>0.950011569419376</v>
      </c>
      <c r="K5582" s="19" t="n">
        <v>0.483242207691528</v>
      </c>
      <c r="L5582" s="16" t="n">
        <v>11.3447445531113</v>
      </c>
      <c r="M5582" s="19" t="n">
        <v>0.46214791581672</v>
      </c>
      <c r="N5582" s="19" t="n">
        <v>2.51902724925371</v>
      </c>
      <c r="O5582" s="19" t="n">
        <v>0.950011569419377</v>
      </c>
      <c r="P5582" s="19" t="n">
        <v>0.6408620482139</v>
      </c>
      <c r="Q5582" s="17" t="s">
        <v>30</v>
      </c>
      <c r="R5582" s="5" t="str">
        <f aca="false">IF(OR(Q5582="Steel plate",Q5582="Concrete jacket"),"Steel plate or jacket",Q5582)</f>
        <v>Seal cracks</v>
      </c>
      <c r="S5582" s="5" t="str">
        <f aca="false">IF(O5582&lt;='Tree rules'!$C$4,IF(N5582&lt;='Tree rules'!$C$5,IF(P5582&lt;='Tree rules'!$C$7,"Monitor","Polymer laminate"),IF(P5582&lt;='Tree rules'!$C$8,"Seal cracks","Polymer laminate")),IF(O5582&lt;='Tree rules'!$C$6,IF(P5582&lt;='Tree rules'!$C$9,"Polymer laminate","Steel plate or jacket"),IF(L5582&lt;='Tree rules'!$C$10,"Steel plate or jacket","Polymer laminate")))</f>
        <v>Seal cracks</v>
      </c>
      <c r="T5582" s="5" t="str">
        <f aca="false">IF(S5582=R5582,"Yes","No")</f>
        <v>Yes</v>
      </c>
    </row>
    <row r="5583" customFormat="false" ht="15" hidden="false" customHeight="false" outlineLevel="0" collapsed="false">
      <c r="A5583" s="15" t="n">
        <v>7972</v>
      </c>
      <c r="B5583" s="16" t="n">
        <v>3.75198919894764</v>
      </c>
      <c r="C5583" s="15" t="n">
        <v>230</v>
      </c>
      <c r="D5583" s="15" t="n">
        <v>325</v>
      </c>
      <c r="E5583" s="15" t="n">
        <v>25</v>
      </c>
      <c r="F5583" s="16" t="n">
        <v>0.699968036696473</v>
      </c>
      <c r="G5583" s="17" t="s">
        <v>101</v>
      </c>
      <c r="H5583" s="18" t="n">
        <v>0.3</v>
      </c>
      <c r="I5583" s="18" t="n">
        <v>1.5</v>
      </c>
      <c r="J5583" s="19" t="n">
        <v>0.988908226053439</v>
      </c>
      <c r="K5583" s="19" t="n">
        <v>0.504707507556345</v>
      </c>
      <c r="L5583" s="16" t="n">
        <v>13.352274729351</v>
      </c>
      <c r="M5583" s="19" t="n">
        <v>0.448066509131909</v>
      </c>
      <c r="N5583" s="19" t="n">
        <v>0.860398614083428</v>
      </c>
      <c r="O5583" s="19" t="n">
        <v>1.23380763609346</v>
      </c>
      <c r="P5583" s="19" t="n">
        <v>0.845697510929663</v>
      </c>
      <c r="Q5583" s="17" t="s">
        <v>31</v>
      </c>
      <c r="R5583" s="5" t="str">
        <f aca="false">IF(OR(Q5583="Steel plate",Q5583="Concrete jacket"),"Steel plate or jacket",Q5583)</f>
        <v>Polymer laminate</v>
      </c>
      <c r="S5583" s="5" t="str">
        <f aca="false">IF(O5583&lt;='Tree rules'!$C$4,IF(N5583&lt;='Tree rules'!$C$5,IF(P5583&lt;='Tree rules'!$C$7,"Monitor","Polymer laminate"),IF(P5583&lt;='Tree rules'!$C$8,"Seal cracks","Polymer laminate")),IF(O5583&lt;='Tree rules'!$C$6,IF(P5583&lt;='Tree rules'!$C$9,"Polymer laminate","Steel plate or jacket"),IF(L5583&lt;='Tree rules'!$C$10,"Steel plate or jacket","Polymer laminate")))</f>
        <v>Polymer laminate</v>
      </c>
      <c r="T5583" s="5" t="str">
        <f aca="false">IF(S5583=R5583,"Yes","No")</f>
        <v>Yes</v>
      </c>
    </row>
    <row r="5584" customFormat="false" ht="15" hidden="false" customHeight="false" outlineLevel="0" collapsed="false">
      <c r="A5584" s="15" t="n">
        <v>7973</v>
      </c>
      <c r="B5584" s="16" t="n">
        <v>3.45498837390661</v>
      </c>
      <c r="C5584" s="15" t="n">
        <v>230</v>
      </c>
      <c r="D5584" s="15" t="n">
        <v>300</v>
      </c>
      <c r="E5584" s="15" t="n">
        <v>30</v>
      </c>
      <c r="F5584" s="16" t="n">
        <v>0.688332522525665</v>
      </c>
      <c r="G5584" s="17" t="s">
        <v>101</v>
      </c>
      <c r="H5584" s="18" t="n">
        <v>0.3</v>
      </c>
      <c r="I5584" s="18" t="n">
        <v>2</v>
      </c>
      <c r="J5584" s="19" t="n">
        <v>0.977199732862228</v>
      </c>
      <c r="K5584" s="19" t="n">
        <v>0.533643942445081</v>
      </c>
      <c r="L5584" s="16" t="n">
        <v>13.6023164327032</v>
      </c>
      <c r="M5584" s="19" t="n">
        <v>0.26367816185008</v>
      </c>
      <c r="N5584" s="19" t="n">
        <v>1.43781845536689</v>
      </c>
      <c r="O5584" s="19" t="n">
        <v>1.43292274772358</v>
      </c>
      <c r="P5584" s="19" t="n">
        <v>1.38187202430986</v>
      </c>
      <c r="Q5584" s="17" t="s">
        <v>31</v>
      </c>
      <c r="R5584" s="5" t="str">
        <f aca="false">IF(OR(Q5584="Steel plate",Q5584="Concrete jacket"),"Steel plate or jacket",Q5584)</f>
        <v>Polymer laminate</v>
      </c>
      <c r="S5584" s="5" t="str">
        <f aca="false">IF(O5584&lt;='Tree rules'!$C$4,IF(N5584&lt;='Tree rules'!$C$5,IF(P5584&lt;='Tree rules'!$C$7,"Monitor","Polymer laminate"),IF(P5584&lt;='Tree rules'!$C$8,"Seal cracks","Polymer laminate")),IF(O5584&lt;='Tree rules'!$C$6,IF(P5584&lt;='Tree rules'!$C$9,"Polymer laminate","Steel plate or jacket"),IF(L5584&lt;='Tree rules'!$C$10,"Steel plate or jacket","Polymer laminate")))</f>
        <v>Polymer laminate</v>
      </c>
      <c r="T5584" s="5" t="str">
        <f aca="false">IF(S5584=R5584,"Yes","No")</f>
        <v>Yes</v>
      </c>
    </row>
    <row r="5585" customFormat="false" ht="15" hidden="false" customHeight="false" outlineLevel="0" collapsed="false">
      <c r="A5585" s="15" t="n">
        <v>7974</v>
      </c>
      <c r="B5585" s="16" t="n">
        <v>3.1092032629722</v>
      </c>
      <c r="C5585" s="15" t="n">
        <v>230</v>
      </c>
      <c r="D5585" s="15" t="n">
        <v>300</v>
      </c>
      <c r="E5585" s="15" t="n">
        <v>20</v>
      </c>
      <c r="F5585" s="16" t="n">
        <v>0.688332522525665</v>
      </c>
      <c r="G5585" s="17" t="s">
        <v>101</v>
      </c>
      <c r="H5585" s="18" t="n">
        <v>0.3</v>
      </c>
      <c r="I5585" s="18" t="n">
        <v>1.5</v>
      </c>
      <c r="J5585" s="19" t="n">
        <v>0.897088741311816</v>
      </c>
      <c r="K5585" s="19" t="n">
        <v>0.63900467152002</v>
      </c>
      <c r="L5585" s="16" t="n">
        <v>12.240957728237</v>
      </c>
      <c r="M5585" s="19" t="n">
        <v>0.549568783754103</v>
      </c>
      <c r="N5585" s="19" t="n">
        <v>0.980302719771331</v>
      </c>
      <c r="O5585" s="19" t="n">
        <v>1.05901116373459</v>
      </c>
      <c r="P5585" s="19" t="n">
        <v>0.623479315336507</v>
      </c>
      <c r="Q5585" s="17" t="s">
        <v>31</v>
      </c>
      <c r="R5585" s="5" t="str">
        <f aca="false">IF(OR(Q5585="Steel plate",Q5585="Concrete jacket"),"Steel plate or jacket",Q5585)</f>
        <v>Polymer laminate</v>
      </c>
      <c r="S5585" s="5" t="str">
        <f aca="false">IF(O5585&lt;='Tree rules'!$C$4,IF(N5585&lt;='Tree rules'!$C$5,IF(P5585&lt;='Tree rules'!$C$7,"Monitor","Polymer laminate"),IF(P5585&lt;='Tree rules'!$C$8,"Seal cracks","Polymer laminate")),IF(O5585&lt;='Tree rules'!$C$6,IF(P5585&lt;='Tree rules'!$C$9,"Polymer laminate","Steel plate or jacket"),IF(L5585&lt;='Tree rules'!$C$10,"Steel plate or jacket","Polymer laminate")))</f>
        <v>Polymer laminate</v>
      </c>
      <c r="T5585" s="5" t="str">
        <f aca="false">IF(S5585=R5585,"Yes","No")</f>
        <v>Yes</v>
      </c>
    </row>
    <row r="5586" customFormat="false" ht="15" hidden="false" customHeight="false" outlineLevel="0" collapsed="false">
      <c r="A5586" s="15" t="n">
        <v>7975</v>
      </c>
      <c r="B5586" s="16" t="n">
        <v>3.26003490196021</v>
      </c>
      <c r="C5586" s="15" t="n">
        <v>230</v>
      </c>
      <c r="D5586" s="15" t="n">
        <v>300</v>
      </c>
      <c r="E5586" s="15" t="n">
        <v>25</v>
      </c>
      <c r="F5586" s="16" t="n">
        <v>0.688332522525665</v>
      </c>
      <c r="G5586" s="17" t="s">
        <v>101</v>
      </c>
      <c r="H5586" s="18" t="n">
        <v>0.3</v>
      </c>
      <c r="I5586" s="18" t="n">
        <v>1</v>
      </c>
      <c r="J5586" s="19" t="n">
        <v>0.903145229856188</v>
      </c>
      <c r="K5586" s="19" t="n">
        <v>0.51252054739783</v>
      </c>
      <c r="L5586" s="16" t="n">
        <v>12.8347830785835</v>
      </c>
      <c r="M5586" s="19" t="n">
        <v>0.532660809612517</v>
      </c>
      <c r="N5586" s="19" t="n">
        <v>0.838932553285314</v>
      </c>
      <c r="O5586" s="19" t="n">
        <v>0.903145229856188</v>
      </c>
      <c r="P5586" s="19" t="n">
        <v>0.524055697522862</v>
      </c>
      <c r="Q5586" s="17" t="s">
        <v>29</v>
      </c>
      <c r="R5586" s="5" t="str">
        <f aca="false">IF(OR(Q5586="Steel plate",Q5586="Concrete jacket"),"Steel plate or jacket",Q5586)</f>
        <v>Monitor</v>
      </c>
      <c r="S5586" s="5" t="str">
        <f aca="false">IF(O5586&lt;='Tree rules'!$C$4,IF(N5586&lt;='Tree rules'!$C$5,IF(P5586&lt;='Tree rules'!$C$7,"Monitor","Polymer laminate"),IF(P5586&lt;='Tree rules'!$C$8,"Seal cracks","Polymer laminate")),IF(O5586&lt;='Tree rules'!$C$6,IF(P5586&lt;='Tree rules'!$C$9,"Polymer laminate","Steel plate or jacket"),IF(L5586&lt;='Tree rules'!$C$10,"Steel plate or jacket","Polymer laminate")))</f>
        <v>Monitor</v>
      </c>
      <c r="T5586" s="5" t="str">
        <f aca="false">IF(S5586=R5586,"Yes","No")</f>
        <v>Yes</v>
      </c>
    </row>
    <row r="5587" customFormat="false" ht="15" hidden="false" customHeight="false" outlineLevel="0" collapsed="false">
      <c r="A5587" s="15" t="n">
        <v>7976</v>
      </c>
      <c r="B5587" s="16" t="n">
        <v>5.95449080170427</v>
      </c>
      <c r="C5587" s="15" t="n">
        <v>300</v>
      </c>
      <c r="D5587" s="15" t="n">
        <v>600</v>
      </c>
      <c r="E5587" s="15" t="n">
        <v>20</v>
      </c>
      <c r="F5587" s="16" t="n">
        <v>0.725855342345656</v>
      </c>
      <c r="G5587" s="17" t="s">
        <v>103</v>
      </c>
      <c r="H5587" s="18" t="n">
        <v>0.2</v>
      </c>
      <c r="I5587" s="18" t="n">
        <v>1.5</v>
      </c>
      <c r="J5587" s="19" t="n">
        <v>0.881281071022895</v>
      </c>
      <c r="K5587" s="19" t="n">
        <v>0.49099770209043</v>
      </c>
      <c r="L5587" s="16" t="n">
        <v>10.7481783424265</v>
      </c>
      <c r="M5587" s="19" t="n">
        <v>0.617413487225618</v>
      </c>
      <c r="N5587" s="19" t="n">
        <v>1.00129017428078</v>
      </c>
      <c r="O5587" s="19" t="n">
        <v>1.10556811615033</v>
      </c>
      <c r="P5587" s="19" t="n">
        <v>0.598524440476054</v>
      </c>
      <c r="Q5587" s="17" t="s">
        <v>31</v>
      </c>
      <c r="R5587" s="5" t="str">
        <f aca="false">IF(OR(Q5587="Steel plate",Q5587="Concrete jacket"),"Steel plate or jacket",Q5587)</f>
        <v>Polymer laminate</v>
      </c>
      <c r="S5587" s="5" t="str">
        <f aca="false">IF(O5587&lt;='Tree rules'!$C$4,IF(N5587&lt;='Tree rules'!$C$5,IF(P5587&lt;='Tree rules'!$C$7,"Monitor","Polymer laminate"),IF(P5587&lt;='Tree rules'!$C$8,"Seal cracks","Polymer laminate")),IF(O5587&lt;='Tree rules'!$C$6,IF(P5587&lt;='Tree rules'!$C$9,"Polymer laminate","Steel plate or jacket"),IF(L5587&lt;='Tree rules'!$C$10,"Steel plate or jacket","Polymer laminate")))</f>
        <v>Polymer laminate</v>
      </c>
      <c r="T5587" s="5" t="str">
        <f aca="false">IF(S5587=R5587,"Yes","No")</f>
        <v>Yes</v>
      </c>
    </row>
    <row r="5588" customFormat="false" ht="15" hidden="false" customHeight="false" outlineLevel="0" collapsed="false">
      <c r="A5588" s="15" t="n">
        <v>7977</v>
      </c>
      <c r="B5588" s="16" t="n">
        <v>7.80228473627262</v>
      </c>
      <c r="C5588" s="15" t="n">
        <v>230</v>
      </c>
      <c r="D5588" s="15" t="n">
        <v>650</v>
      </c>
      <c r="E5588" s="15" t="n">
        <v>30</v>
      </c>
      <c r="F5588" s="16" t="n">
        <v>0.578928677885824</v>
      </c>
      <c r="G5588" s="17" t="s">
        <v>101</v>
      </c>
      <c r="H5588" s="18" t="n">
        <v>0.3</v>
      </c>
      <c r="I5588" s="18" t="n">
        <v>1</v>
      </c>
      <c r="J5588" s="19" t="n">
        <v>0.901288809259114</v>
      </c>
      <c r="K5588" s="19" t="n">
        <v>0.580629292880492</v>
      </c>
      <c r="L5588" s="16" t="n">
        <v>12.9176899607163</v>
      </c>
      <c r="M5588" s="19" t="n">
        <v>0.654710341017493</v>
      </c>
      <c r="N5588" s="19" t="n">
        <v>0.552339251664766</v>
      </c>
      <c r="O5588" s="19" t="n">
        <v>0.901288809259114</v>
      </c>
      <c r="P5588" s="19" t="n">
        <v>0.496991645580392</v>
      </c>
      <c r="Q5588" s="17" t="s">
        <v>29</v>
      </c>
      <c r="R5588" s="5" t="str">
        <f aca="false">IF(OR(Q5588="Steel plate",Q5588="Concrete jacket"),"Steel plate or jacket",Q5588)</f>
        <v>Monitor</v>
      </c>
      <c r="S5588" s="5" t="str">
        <f aca="false">IF(O5588&lt;='Tree rules'!$C$4,IF(N5588&lt;='Tree rules'!$C$5,IF(P5588&lt;='Tree rules'!$C$7,"Monitor","Polymer laminate"),IF(P5588&lt;='Tree rules'!$C$8,"Seal cracks","Polymer laminate")),IF(O5588&lt;='Tree rules'!$C$6,IF(P5588&lt;='Tree rules'!$C$9,"Polymer laminate","Steel plate or jacket"),IF(L5588&lt;='Tree rules'!$C$10,"Steel plate or jacket","Polymer laminate")))</f>
        <v>Monitor</v>
      </c>
      <c r="T5588" s="5" t="str">
        <f aca="false">IF(S5588=R5588,"Yes","No")</f>
        <v>Yes</v>
      </c>
    </row>
    <row r="5589" customFormat="false" ht="15" hidden="false" customHeight="false" outlineLevel="0" collapsed="false">
      <c r="A5589" s="15" t="n">
        <v>7978</v>
      </c>
      <c r="B5589" s="16" t="n">
        <v>5.92118273812733</v>
      </c>
      <c r="C5589" s="15" t="n">
        <v>300</v>
      </c>
      <c r="D5589" s="15" t="n">
        <v>500</v>
      </c>
      <c r="E5589" s="15" t="n">
        <v>30</v>
      </c>
      <c r="F5589" s="16" t="n">
        <v>0.738112811416104</v>
      </c>
      <c r="G5589" s="17" t="s">
        <v>101</v>
      </c>
      <c r="H5589" s="18" t="n">
        <v>0.3</v>
      </c>
      <c r="I5589" s="18" t="n">
        <v>1</v>
      </c>
      <c r="J5589" s="19" t="n">
        <v>0.886543116478236</v>
      </c>
      <c r="K5589" s="19" t="n">
        <v>0.418148043794058</v>
      </c>
      <c r="L5589" s="16" t="n">
        <v>13.0422527271527</v>
      </c>
      <c r="M5589" s="19" t="n">
        <v>0.688479423470141</v>
      </c>
      <c r="N5589" s="19" t="n">
        <v>0.571692932326405</v>
      </c>
      <c r="O5589" s="19" t="n">
        <v>0.886543116478236</v>
      </c>
      <c r="P5589" s="19" t="n">
        <v>0.477786012347015</v>
      </c>
      <c r="Q5589" s="17" t="s">
        <v>29</v>
      </c>
      <c r="R5589" s="5" t="str">
        <f aca="false">IF(OR(Q5589="Steel plate",Q5589="Concrete jacket"),"Steel plate or jacket",Q5589)</f>
        <v>Monitor</v>
      </c>
      <c r="S5589" s="5" t="str">
        <f aca="false">IF(O5589&lt;='Tree rules'!$C$4,IF(N5589&lt;='Tree rules'!$C$5,IF(P5589&lt;='Tree rules'!$C$7,"Monitor","Polymer laminate"),IF(P5589&lt;='Tree rules'!$C$8,"Seal cracks","Polymer laminate")),IF(O5589&lt;='Tree rules'!$C$6,IF(P5589&lt;='Tree rules'!$C$9,"Polymer laminate","Steel plate or jacket"),IF(L5589&lt;='Tree rules'!$C$10,"Steel plate or jacket","Polymer laminate")))</f>
        <v>Monitor</v>
      </c>
      <c r="T5589" s="5" t="str">
        <f aca="false">IF(S5589=R5589,"Yes","No")</f>
        <v>Yes</v>
      </c>
    </row>
    <row r="5590" customFormat="false" ht="15" hidden="false" customHeight="false" outlineLevel="0" collapsed="false">
      <c r="A5590" s="15" t="n">
        <v>7980</v>
      </c>
      <c r="B5590" s="16" t="n">
        <v>6.21443467073401</v>
      </c>
      <c r="C5590" s="15" t="n">
        <v>230</v>
      </c>
      <c r="D5590" s="15" t="n">
        <v>500</v>
      </c>
      <c r="E5590" s="15" t="n">
        <v>30</v>
      </c>
      <c r="F5590" s="16" t="n">
        <v>0.577653504586516</v>
      </c>
      <c r="G5590" s="17" t="s">
        <v>101</v>
      </c>
      <c r="H5590" s="18" t="n">
        <v>0.3</v>
      </c>
      <c r="I5590" s="18" t="n">
        <v>1.5</v>
      </c>
      <c r="J5590" s="19" t="n">
        <v>0.918148270150506</v>
      </c>
      <c r="K5590" s="19" t="n">
        <v>0.521356162350777</v>
      </c>
      <c r="L5590" s="16" t="n">
        <v>13.6881820941278</v>
      </c>
      <c r="M5590" s="19" t="n">
        <v>0.914979373852895</v>
      </c>
      <c r="N5590" s="19" t="n">
        <v>0.755441968344618</v>
      </c>
      <c r="O5590" s="19" t="n">
        <v>1.13788127592842</v>
      </c>
      <c r="P5590" s="19" t="n">
        <v>0.393328175498933</v>
      </c>
      <c r="Q5590" s="17" t="s">
        <v>31</v>
      </c>
      <c r="R5590" s="5" t="str">
        <f aca="false">IF(OR(Q5590="Steel plate",Q5590="Concrete jacket"),"Steel plate or jacket",Q5590)</f>
        <v>Polymer laminate</v>
      </c>
      <c r="S5590" s="5" t="str">
        <f aca="false">IF(O5590&lt;='Tree rules'!$C$4,IF(N5590&lt;='Tree rules'!$C$5,IF(P5590&lt;='Tree rules'!$C$7,"Monitor","Polymer laminate"),IF(P5590&lt;='Tree rules'!$C$8,"Seal cracks","Polymer laminate")),IF(O5590&lt;='Tree rules'!$C$6,IF(P5590&lt;='Tree rules'!$C$9,"Polymer laminate","Steel plate or jacket"),IF(L5590&lt;='Tree rules'!$C$10,"Steel plate or jacket","Polymer laminate")))</f>
        <v>Polymer laminate</v>
      </c>
      <c r="T5590" s="5" t="str">
        <f aca="false">IF(S5590=R5590,"Yes","No")</f>
        <v>Yes</v>
      </c>
    </row>
    <row r="5591" customFormat="false" ht="15" hidden="false" customHeight="false" outlineLevel="0" collapsed="false">
      <c r="A5591" s="15" t="n">
        <v>7982</v>
      </c>
      <c r="B5591" s="16" t="n">
        <v>5.49075197206716</v>
      </c>
      <c r="C5591" s="15" t="n">
        <v>230</v>
      </c>
      <c r="D5591" s="15" t="n">
        <v>500</v>
      </c>
      <c r="E5591" s="15" t="n">
        <v>25</v>
      </c>
      <c r="F5591" s="16" t="n">
        <v>0.770204672782022</v>
      </c>
      <c r="G5591" s="17" t="s">
        <v>103</v>
      </c>
      <c r="H5591" s="18" t="n">
        <v>0.2</v>
      </c>
      <c r="I5591" s="18" t="n">
        <v>2</v>
      </c>
      <c r="J5591" s="19" t="n">
        <v>0.869800686521431</v>
      </c>
      <c r="K5591" s="19" t="n">
        <v>0.627118945652506</v>
      </c>
      <c r="L5591" s="16" t="n">
        <v>12.094167339355</v>
      </c>
      <c r="M5591" s="19" t="n">
        <v>0.524904345129672</v>
      </c>
      <c r="N5591" s="19" t="n">
        <v>1.17938914444911</v>
      </c>
      <c r="O5591" s="19" t="n">
        <v>1.19413288358372</v>
      </c>
      <c r="P5591" s="19" t="n">
        <v>0.839607224546434</v>
      </c>
      <c r="Q5591" s="17" t="s">
        <v>31</v>
      </c>
      <c r="R5591" s="5" t="str">
        <f aca="false">IF(OR(Q5591="Steel plate",Q5591="Concrete jacket"),"Steel plate or jacket",Q5591)</f>
        <v>Polymer laminate</v>
      </c>
      <c r="S5591" s="5" t="str">
        <f aca="false">IF(O5591&lt;='Tree rules'!$C$4,IF(N5591&lt;='Tree rules'!$C$5,IF(P5591&lt;='Tree rules'!$C$7,"Monitor","Polymer laminate"),IF(P5591&lt;='Tree rules'!$C$8,"Seal cracks","Polymer laminate")),IF(O5591&lt;='Tree rules'!$C$6,IF(P5591&lt;='Tree rules'!$C$9,"Polymer laminate","Steel plate or jacket"),IF(L5591&lt;='Tree rules'!$C$10,"Steel plate or jacket","Polymer laminate")))</f>
        <v>Polymer laminate</v>
      </c>
      <c r="T5591" s="5" t="str">
        <f aca="false">IF(S5591=R5591,"Yes","No")</f>
        <v>Yes</v>
      </c>
    </row>
    <row r="5592" customFormat="false" ht="15" hidden="false" customHeight="false" outlineLevel="0" collapsed="false">
      <c r="A5592" s="15" t="n">
        <v>7983</v>
      </c>
      <c r="B5592" s="16" t="n">
        <v>5.08092737310146</v>
      </c>
      <c r="C5592" s="15" t="n">
        <v>300</v>
      </c>
      <c r="D5592" s="15" t="n">
        <v>500</v>
      </c>
      <c r="E5592" s="15" t="n">
        <v>25</v>
      </c>
      <c r="F5592" s="16" t="n">
        <v>0.738112811416104</v>
      </c>
      <c r="G5592" s="17" t="s">
        <v>101</v>
      </c>
      <c r="H5592" s="18" t="n">
        <v>0.3</v>
      </c>
      <c r="I5592" s="18" t="n">
        <v>1</v>
      </c>
      <c r="J5592" s="19" t="n">
        <v>0.921094585502372</v>
      </c>
      <c r="K5592" s="19" t="n">
        <v>0.406737151038778</v>
      </c>
      <c r="L5592" s="16" t="n">
        <v>11.191469984805</v>
      </c>
      <c r="M5592" s="19" t="n">
        <v>0.585821759172105</v>
      </c>
      <c r="N5592" s="19" t="n">
        <v>0.602202125437501</v>
      </c>
      <c r="O5592" s="19" t="n">
        <v>0.921094585502372</v>
      </c>
      <c r="P5592" s="19" t="n">
        <v>0.512662425235119</v>
      </c>
      <c r="Q5592" s="17" t="s">
        <v>29</v>
      </c>
      <c r="R5592" s="5" t="str">
        <f aca="false">IF(OR(Q5592="Steel plate",Q5592="Concrete jacket"),"Steel plate or jacket",Q5592)</f>
        <v>Monitor</v>
      </c>
      <c r="S5592" s="5" t="str">
        <f aca="false">IF(O5592&lt;='Tree rules'!$C$4,IF(N5592&lt;='Tree rules'!$C$5,IF(P5592&lt;='Tree rules'!$C$7,"Monitor","Polymer laminate"),IF(P5592&lt;='Tree rules'!$C$8,"Seal cracks","Polymer laminate")),IF(O5592&lt;='Tree rules'!$C$6,IF(P5592&lt;='Tree rules'!$C$9,"Polymer laminate","Steel plate or jacket"),IF(L5592&lt;='Tree rules'!$C$10,"Steel plate or jacket","Polymer laminate")))</f>
        <v>Monitor</v>
      </c>
      <c r="T5592" s="5" t="str">
        <f aca="false">IF(S5592=R5592,"Yes","No")</f>
        <v>Yes</v>
      </c>
    </row>
    <row r="5593" customFormat="false" ht="15" hidden="false" customHeight="false" outlineLevel="0" collapsed="false">
      <c r="A5593" s="15" t="n">
        <v>7984</v>
      </c>
      <c r="B5593" s="16" t="n">
        <v>4.42813003139096</v>
      </c>
      <c r="C5593" s="15" t="n">
        <v>300</v>
      </c>
      <c r="D5593" s="15" t="n">
        <v>350</v>
      </c>
      <c r="E5593" s="15" t="n">
        <v>25</v>
      </c>
      <c r="F5593" s="16" t="n">
        <v>0.695716020172134</v>
      </c>
      <c r="G5593" s="17" t="s">
        <v>102</v>
      </c>
      <c r="H5593" s="18" t="n">
        <v>0.1</v>
      </c>
      <c r="I5593" s="18" t="n">
        <v>1</v>
      </c>
      <c r="J5593" s="19" t="n">
        <v>0.895180009952671</v>
      </c>
      <c r="K5593" s="19" t="n">
        <v>0.50393591680325</v>
      </c>
      <c r="L5593" s="16" t="n">
        <v>15.3222492435673</v>
      </c>
      <c r="M5593" s="19" t="n">
        <v>0.929309658367605</v>
      </c>
      <c r="N5593" s="19" t="n">
        <v>2.44663455177716</v>
      </c>
      <c r="O5593" s="19" t="n">
        <v>0.895180009952671</v>
      </c>
      <c r="P5593" s="19" t="n">
        <v>0.361553534413219</v>
      </c>
      <c r="Q5593" s="17" t="s">
        <v>30</v>
      </c>
      <c r="R5593" s="5" t="str">
        <f aca="false">IF(OR(Q5593="Steel plate",Q5593="Concrete jacket"),"Steel plate or jacket",Q5593)</f>
        <v>Seal cracks</v>
      </c>
      <c r="S5593" s="5" t="str">
        <f aca="false">IF(O5593&lt;='Tree rules'!$C$4,IF(N5593&lt;='Tree rules'!$C$5,IF(P5593&lt;='Tree rules'!$C$7,"Monitor","Polymer laminate"),IF(P5593&lt;='Tree rules'!$C$8,"Seal cracks","Polymer laminate")),IF(O5593&lt;='Tree rules'!$C$6,IF(P5593&lt;='Tree rules'!$C$9,"Polymer laminate","Steel plate or jacket"),IF(L5593&lt;='Tree rules'!$C$10,"Steel plate or jacket","Polymer laminate")))</f>
        <v>Seal cracks</v>
      </c>
      <c r="T5593" s="5" t="str">
        <f aca="false">IF(S5593=R5593,"Yes","No")</f>
        <v>Yes</v>
      </c>
    </row>
    <row r="5594" customFormat="false" ht="15" hidden="false" customHeight="false" outlineLevel="0" collapsed="false">
      <c r="A5594" s="15" t="n">
        <v>7985</v>
      </c>
      <c r="B5594" s="16" t="n">
        <v>6.5959085030371</v>
      </c>
      <c r="C5594" s="15" t="n">
        <v>300</v>
      </c>
      <c r="D5594" s="15" t="n">
        <v>650</v>
      </c>
      <c r="E5594" s="15" t="n">
        <v>20</v>
      </c>
      <c r="F5594" s="16" t="n">
        <v>0.695812326376477</v>
      </c>
      <c r="G5594" s="17" t="s">
        <v>101</v>
      </c>
      <c r="H5594" s="18" t="n">
        <v>0.3</v>
      </c>
      <c r="I5594" s="18" t="n">
        <v>1</v>
      </c>
      <c r="J5594" s="19" t="n">
        <v>0.943824755200851</v>
      </c>
      <c r="K5594" s="19" t="n">
        <v>0.63558123924856</v>
      </c>
      <c r="L5594" s="16" t="n">
        <v>10.9566586429188</v>
      </c>
      <c r="M5594" s="19" t="n">
        <v>0.396584773381994</v>
      </c>
      <c r="N5594" s="19" t="n">
        <v>0.664104470423257</v>
      </c>
      <c r="O5594" s="19" t="n">
        <v>0.943824755200851</v>
      </c>
      <c r="P5594" s="19" t="n">
        <v>0.950618136104577</v>
      </c>
      <c r="Q5594" s="17" t="s">
        <v>29</v>
      </c>
      <c r="R5594" s="5" t="str">
        <f aca="false">IF(OR(Q5594="Steel plate",Q5594="Concrete jacket"),"Steel plate or jacket",Q5594)</f>
        <v>Monitor</v>
      </c>
      <c r="S5594" s="5" t="str">
        <f aca="false">IF(O5594&lt;='Tree rules'!$C$4,IF(N5594&lt;='Tree rules'!$C$5,IF(P5594&lt;='Tree rules'!$C$7,"Monitor","Polymer laminate"),IF(P5594&lt;='Tree rules'!$C$8,"Seal cracks","Polymer laminate")),IF(O5594&lt;='Tree rules'!$C$6,IF(P5594&lt;='Tree rules'!$C$9,"Polymer laminate","Steel plate or jacket"),IF(L5594&lt;='Tree rules'!$C$10,"Steel plate or jacket","Polymer laminate")))</f>
        <v>Monitor</v>
      </c>
      <c r="T5594" s="5" t="str">
        <f aca="false">IF(S5594=R5594,"Yes","No")</f>
        <v>Yes</v>
      </c>
    </row>
    <row r="5595" customFormat="false" ht="15" hidden="false" customHeight="false" outlineLevel="0" collapsed="false">
      <c r="A5595" s="15" t="n">
        <v>7986</v>
      </c>
      <c r="B5595" s="16" t="n">
        <v>6.14071322842371</v>
      </c>
      <c r="C5595" s="15" t="n">
        <v>300</v>
      </c>
      <c r="D5595" s="15" t="n">
        <v>550</v>
      </c>
      <c r="E5595" s="15" t="n">
        <v>30</v>
      </c>
      <c r="F5595" s="16" t="n">
        <v>0.664887334093078</v>
      </c>
      <c r="G5595" s="17" t="s">
        <v>101</v>
      </c>
      <c r="H5595" s="18" t="n">
        <v>0.3</v>
      </c>
      <c r="I5595" s="18" t="n">
        <v>1.5</v>
      </c>
      <c r="J5595" s="19" t="n">
        <v>0.899305575324086</v>
      </c>
      <c r="K5595" s="19" t="n">
        <v>0.463400750242314</v>
      </c>
      <c r="L5595" s="16" t="n">
        <v>12.183954818301</v>
      </c>
      <c r="M5595" s="19" t="n">
        <v>0.377503220415916</v>
      </c>
      <c r="N5595" s="19" t="n">
        <v>0.786833571052833</v>
      </c>
      <c r="O5595" s="19" t="n">
        <v>1.14058892383499</v>
      </c>
      <c r="P5595" s="19" t="n">
        <v>0.873715100736263</v>
      </c>
      <c r="Q5595" s="17" t="s">
        <v>31</v>
      </c>
      <c r="R5595" s="5" t="str">
        <f aca="false">IF(OR(Q5595="Steel plate",Q5595="Concrete jacket"),"Steel plate or jacket",Q5595)</f>
        <v>Polymer laminate</v>
      </c>
      <c r="S5595" s="5" t="str">
        <f aca="false">IF(O5595&lt;='Tree rules'!$C$4,IF(N5595&lt;='Tree rules'!$C$5,IF(P5595&lt;='Tree rules'!$C$7,"Monitor","Polymer laminate"),IF(P5595&lt;='Tree rules'!$C$8,"Seal cracks","Polymer laminate")),IF(O5595&lt;='Tree rules'!$C$6,IF(P5595&lt;='Tree rules'!$C$9,"Polymer laminate","Steel plate or jacket"),IF(L5595&lt;='Tree rules'!$C$10,"Steel plate or jacket","Polymer laminate")))</f>
        <v>Polymer laminate</v>
      </c>
      <c r="T5595" s="5" t="str">
        <f aca="false">IF(S5595=R5595,"Yes","No")</f>
        <v>Yes</v>
      </c>
    </row>
    <row r="5596" customFormat="false" ht="15" hidden="false" customHeight="false" outlineLevel="0" collapsed="false">
      <c r="A5596" s="15" t="n">
        <v>7987</v>
      </c>
      <c r="B5596" s="16" t="n">
        <v>6.99463907827855</v>
      </c>
      <c r="C5596" s="15" t="n">
        <v>300</v>
      </c>
      <c r="D5596" s="15" t="n">
        <v>600</v>
      </c>
      <c r="E5596" s="15" t="n">
        <v>30</v>
      </c>
      <c r="F5596" s="16" t="n">
        <v>0.621712831879242</v>
      </c>
      <c r="G5596" s="17" t="s">
        <v>102</v>
      </c>
      <c r="H5596" s="18" t="n">
        <v>0.1</v>
      </c>
      <c r="I5596" s="18" t="n">
        <v>1</v>
      </c>
      <c r="J5596" s="19" t="n">
        <v>0.956024794648826</v>
      </c>
      <c r="K5596" s="19" t="n">
        <v>0.542087327617715</v>
      </c>
      <c r="L5596" s="16" t="n">
        <v>12.9770669355817</v>
      </c>
      <c r="M5596" s="19" t="n">
        <v>0.722519492632378</v>
      </c>
      <c r="N5596" s="19" t="n">
        <v>2.36797068116537</v>
      </c>
      <c r="O5596" s="19" t="n">
        <v>0.956024794648826</v>
      </c>
      <c r="P5596" s="19" t="n">
        <v>0.45549990309962</v>
      </c>
      <c r="Q5596" s="17" t="s">
        <v>30</v>
      </c>
      <c r="R5596" s="5" t="str">
        <f aca="false">IF(OR(Q5596="Steel plate",Q5596="Concrete jacket"),"Steel plate or jacket",Q5596)</f>
        <v>Seal cracks</v>
      </c>
      <c r="S5596" s="5" t="str">
        <f aca="false">IF(O5596&lt;='Tree rules'!$C$4,IF(N5596&lt;='Tree rules'!$C$5,IF(P5596&lt;='Tree rules'!$C$7,"Monitor","Polymer laminate"),IF(P5596&lt;='Tree rules'!$C$8,"Seal cracks","Polymer laminate")),IF(O5596&lt;='Tree rules'!$C$6,IF(P5596&lt;='Tree rules'!$C$9,"Polymer laminate","Steel plate or jacket"),IF(L5596&lt;='Tree rules'!$C$10,"Steel plate or jacket","Polymer laminate")))</f>
        <v>Seal cracks</v>
      </c>
      <c r="T5596" s="5" t="str">
        <f aca="false">IF(S5596=R5596,"Yes","No")</f>
        <v>Yes</v>
      </c>
    </row>
    <row r="5597" customFormat="false" ht="15" hidden="false" customHeight="false" outlineLevel="0" collapsed="false">
      <c r="A5597" s="15" t="n">
        <v>7988</v>
      </c>
      <c r="B5597" s="16" t="n">
        <v>5.88637450730536</v>
      </c>
      <c r="C5597" s="15" t="n">
        <v>300</v>
      </c>
      <c r="D5597" s="15" t="n">
        <v>450</v>
      </c>
      <c r="E5597" s="15" t="n">
        <v>30</v>
      </c>
      <c r="F5597" s="16" t="n">
        <v>0.663570725510715</v>
      </c>
      <c r="G5597" s="17" t="s">
        <v>101</v>
      </c>
      <c r="H5597" s="18" t="n">
        <v>0.3</v>
      </c>
      <c r="I5597" s="18" t="n">
        <v>1</v>
      </c>
      <c r="J5597" s="19" t="n">
        <v>0.948426103764437</v>
      </c>
      <c r="K5597" s="19" t="n">
        <v>0.439352917007668</v>
      </c>
      <c r="L5597" s="16" t="n">
        <v>14.5702339289737</v>
      </c>
      <c r="M5597" s="19" t="n">
        <v>0.320208284448087</v>
      </c>
      <c r="N5597" s="19" t="n">
        <v>0.721368404011619</v>
      </c>
      <c r="O5597" s="19" t="n">
        <v>0.948426103764437</v>
      </c>
      <c r="P5597" s="19" t="n">
        <v>1.03285072538322</v>
      </c>
      <c r="Q5597" s="17" t="s">
        <v>31</v>
      </c>
      <c r="R5597" s="5" t="str">
        <f aca="false">IF(OR(Q5597="Steel plate",Q5597="Concrete jacket"),"Steel plate or jacket",Q5597)</f>
        <v>Polymer laminate</v>
      </c>
      <c r="S5597" s="5" t="str">
        <f aca="false">IF(O5597&lt;='Tree rules'!$C$4,IF(N5597&lt;='Tree rules'!$C$5,IF(P5597&lt;='Tree rules'!$C$7,"Monitor","Polymer laminate"),IF(P5597&lt;='Tree rules'!$C$8,"Seal cracks","Polymer laminate")),IF(O5597&lt;='Tree rules'!$C$6,IF(P5597&lt;='Tree rules'!$C$9,"Polymer laminate","Steel plate or jacket"),IF(L5597&lt;='Tree rules'!$C$10,"Steel plate or jacket","Polymer laminate")))</f>
        <v>Polymer laminate</v>
      </c>
      <c r="T5597" s="5" t="str">
        <f aca="false">IF(S5597=R5597,"Yes","No")</f>
        <v>Yes</v>
      </c>
    </row>
    <row r="5598" customFormat="false" ht="15" hidden="false" customHeight="false" outlineLevel="0" collapsed="false">
      <c r="A5598" s="15" t="n">
        <v>7989</v>
      </c>
      <c r="B5598" s="16" t="n">
        <v>3.11529782096523</v>
      </c>
      <c r="C5598" s="15" t="n">
        <v>230</v>
      </c>
      <c r="D5598" s="15" t="n">
        <v>300</v>
      </c>
      <c r="E5598" s="15" t="n">
        <v>30</v>
      </c>
      <c r="F5598" s="16" t="n">
        <v>0.768324290280112</v>
      </c>
      <c r="G5598" s="17" t="s">
        <v>103</v>
      </c>
      <c r="H5598" s="18" t="n">
        <v>0.2</v>
      </c>
      <c r="I5598" s="18" t="n">
        <v>1</v>
      </c>
      <c r="J5598" s="19" t="n">
        <v>0.894808705413859</v>
      </c>
      <c r="K5598" s="19" t="n">
        <v>0.629726581312271</v>
      </c>
      <c r="L5598" s="16" t="n">
        <v>12.1691321131454</v>
      </c>
      <c r="M5598" s="19" t="n">
        <v>0.430124506075452</v>
      </c>
      <c r="N5598" s="19" t="n">
        <v>0.945616254085484</v>
      </c>
      <c r="O5598" s="19" t="n">
        <v>0.894808705413859</v>
      </c>
      <c r="P5598" s="19" t="n">
        <v>0.695399718046536</v>
      </c>
      <c r="Q5598" s="17" t="s">
        <v>29</v>
      </c>
      <c r="R5598" s="5" t="str">
        <f aca="false">IF(OR(Q5598="Steel plate",Q5598="Concrete jacket"),"Steel plate or jacket",Q5598)</f>
        <v>Monitor</v>
      </c>
      <c r="S5598" s="5" t="str">
        <f aca="false">IF(O5598&lt;='Tree rules'!$C$4,IF(N5598&lt;='Tree rules'!$C$5,IF(P5598&lt;='Tree rules'!$C$7,"Monitor","Polymer laminate"),IF(P5598&lt;='Tree rules'!$C$8,"Seal cracks","Polymer laminate")),IF(O5598&lt;='Tree rules'!$C$6,IF(P5598&lt;='Tree rules'!$C$9,"Polymer laminate","Steel plate or jacket"),IF(L5598&lt;='Tree rules'!$C$10,"Steel plate or jacket","Polymer laminate")))</f>
        <v>Monitor</v>
      </c>
      <c r="T5598" s="5" t="str">
        <f aca="false">IF(S5598=R5598,"Yes","No")</f>
        <v>Yes</v>
      </c>
    </row>
    <row r="5599" customFormat="false" ht="15" hidden="false" customHeight="false" outlineLevel="0" collapsed="false">
      <c r="A5599" s="15" t="n">
        <v>7990</v>
      </c>
      <c r="B5599" s="16" t="n">
        <v>6.00905429518841</v>
      </c>
      <c r="C5599" s="15" t="n">
        <v>300</v>
      </c>
      <c r="D5599" s="15" t="n">
        <v>475</v>
      </c>
      <c r="E5599" s="15" t="n">
        <v>30</v>
      </c>
      <c r="F5599" s="16" t="n">
        <v>0.524813621945395</v>
      </c>
      <c r="G5599" s="17" t="s">
        <v>103</v>
      </c>
      <c r="H5599" s="18" t="n">
        <v>0.2</v>
      </c>
      <c r="I5599" s="18" t="n">
        <v>1</v>
      </c>
      <c r="J5599" s="19" t="n">
        <v>0.913655349503064</v>
      </c>
      <c r="K5599" s="19" t="n">
        <v>0.472495472736644</v>
      </c>
      <c r="L5599" s="16" t="n">
        <v>13.9421213345439</v>
      </c>
      <c r="M5599" s="19" t="n">
        <v>0.949220152557772</v>
      </c>
      <c r="N5599" s="19" t="n">
        <v>0.752814338121121</v>
      </c>
      <c r="O5599" s="19" t="n">
        <v>0.913655349503064</v>
      </c>
      <c r="P5599" s="19" t="n">
        <v>0.310391860041745</v>
      </c>
      <c r="Q5599" s="17" t="s">
        <v>29</v>
      </c>
      <c r="R5599" s="5" t="str">
        <f aca="false">IF(OR(Q5599="Steel plate",Q5599="Concrete jacket"),"Steel plate or jacket",Q5599)</f>
        <v>Monitor</v>
      </c>
      <c r="S5599" s="5" t="str">
        <f aca="false">IF(O5599&lt;='Tree rules'!$C$4,IF(N5599&lt;='Tree rules'!$C$5,IF(P5599&lt;='Tree rules'!$C$7,"Monitor","Polymer laminate"),IF(P5599&lt;='Tree rules'!$C$8,"Seal cracks","Polymer laminate")),IF(O5599&lt;='Tree rules'!$C$6,IF(P5599&lt;='Tree rules'!$C$9,"Polymer laminate","Steel plate or jacket"),IF(L5599&lt;='Tree rules'!$C$10,"Steel plate or jacket","Polymer laminate")))</f>
        <v>Monitor</v>
      </c>
      <c r="T5599" s="5" t="str">
        <f aca="false">IF(S5599=R5599,"Yes","No")</f>
        <v>Yes</v>
      </c>
    </row>
    <row r="5600" customFormat="false" ht="15" hidden="false" customHeight="false" outlineLevel="0" collapsed="false">
      <c r="A5600" s="15" t="n">
        <v>7992</v>
      </c>
      <c r="B5600" s="16" t="n">
        <v>3.45354287068605</v>
      </c>
      <c r="C5600" s="15" t="n">
        <v>300</v>
      </c>
      <c r="D5600" s="15" t="n">
        <v>350</v>
      </c>
      <c r="E5600" s="15" t="n">
        <v>30</v>
      </c>
      <c r="F5600" s="16" t="n">
        <v>0.695716020172134</v>
      </c>
      <c r="G5600" s="17" t="s">
        <v>102</v>
      </c>
      <c r="H5600" s="18" t="n">
        <v>0.1</v>
      </c>
      <c r="I5600" s="18" t="n">
        <v>1.5</v>
      </c>
      <c r="J5600" s="19" t="n">
        <v>0.993886381708586</v>
      </c>
      <c r="K5600" s="19" t="n">
        <v>0.522108057432049</v>
      </c>
      <c r="L5600" s="16" t="n">
        <v>11.9499753310936</v>
      </c>
      <c r="M5600" s="19" t="n">
        <v>0.273724923828517</v>
      </c>
      <c r="N5600" s="19" t="n">
        <v>4.06318921192385</v>
      </c>
      <c r="O5600" s="19" t="n">
        <v>1.23137152853186</v>
      </c>
      <c r="P5600" s="19" t="n">
        <v>1.0177434684633</v>
      </c>
      <c r="Q5600" s="17" t="s">
        <v>31</v>
      </c>
      <c r="R5600" s="5" t="str">
        <f aca="false">IF(OR(Q5600="Steel plate",Q5600="Concrete jacket"),"Steel plate or jacket",Q5600)</f>
        <v>Polymer laminate</v>
      </c>
      <c r="S5600" s="5" t="str">
        <f aca="false">IF(O5600&lt;='Tree rules'!$C$4,IF(N5600&lt;='Tree rules'!$C$5,IF(P5600&lt;='Tree rules'!$C$7,"Monitor","Polymer laminate"),IF(P5600&lt;='Tree rules'!$C$8,"Seal cracks","Polymer laminate")),IF(O5600&lt;='Tree rules'!$C$6,IF(P5600&lt;='Tree rules'!$C$9,"Polymer laminate","Steel plate or jacket"),IF(L5600&lt;='Tree rules'!$C$10,"Steel plate or jacket","Polymer laminate")))</f>
        <v>Polymer laminate</v>
      </c>
      <c r="T5600" s="5" t="str">
        <f aca="false">IF(S5600=R5600,"Yes","No")</f>
        <v>Yes</v>
      </c>
    </row>
    <row r="5601" customFormat="false" ht="15" hidden="false" customHeight="false" outlineLevel="0" collapsed="false">
      <c r="A5601" s="15" t="n">
        <v>7994</v>
      </c>
      <c r="B5601" s="16" t="n">
        <v>4.25861411180923</v>
      </c>
      <c r="C5601" s="15" t="n">
        <v>230</v>
      </c>
      <c r="D5601" s="15" t="n">
        <v>325</v>
      </c>
      <c r="E5601" s="15" t="n">
        <v>30</v>
      </c>
      <c r="F5601" s="16" t="n">
        <v>0.626653981080713</v>
      </c>
      <c r="G5601" s="17" t="s">
        <v>103</v>
      </c>
      <c r="H5601" s="18" t="n">
        <v>0.2</v>
      </c>
      <c r="I5601" s="18" t="n">
        <v>1</v>
      </c>
      <c r="J5601" s="19" t="n">
        <v>0.945059630997859</v>
      </c>
      <c r="K5601" s="19" t="n">
        <v>0.452340835647837</v>
      </c>
      <c r="L5601" s="16" t="n">
        <v>15.2638498631155</v>
      </c>
      <c r="M5601" s="19" t="n">
        <v>0.337367679212491</v>
      </c>
      <c r="N5601" s="19" t="n">
        <v>1.39830450052978</v>
      </c>
      <c r="O5601" s="19" t="n">
        <v>0.945059630997859</v>
      </c>
      <c r="P5601" s="19" t="n">
        <v>0.855038664183836</v>
      </c>
      <c r="Q5601" s="17" t="s">
        <v>30</v>
      </c>
      <c r="R5601" s="5" t="str">
        <f aca="false">IF(OR(Q5601="Steel plate",Q5601="Concrete jacket"),"Steel plate or jacket",Q5601)</f>
        <v>Seal cracks</v>
      </c>
      <c r="S5601" s="5" t="str">
        <f aca="false">IF(O5601&lt;='Tree rules'!$C$4,IF(N5601&lt;='Tree rules'!$C$5,IF(P5601&lt;='Tree rules'!$C$7,"Monitor","Polymer laminate"),IF(P5601&lt;='Tree rules'!$C$8,"Seal cracks","Polymer laminate")),IF(O5601&lt;='Tree rules'!$C$6,IF(P5601&lt;='Tree rules'!$C$9,"Polymer laminate","Steel plate or jacket"),IF(L5601&lt;='Tree rules'!$C$10,"Steel plate or jacket","Polymer laminate")))</f>
        <v>Seal cracks</v>
      </c>
      <c r="T5601" s="5" t="str">
        <f aca="false">IF(S5601=R5601,"Yes","No")</f>
        <v>Yes</v>
      </c>
    </row>
    <row r="5602" customFormat="false" ht="15" hidden="false" customHeight="false" outlineLevel="0" collapsed="false">
      <c r="A5602" s="15" t="n">
        <v>7997</v>
      </c>
      <c r="B5602" s="16" t="n">
        <v>3.86339548668937</v>
      </c>
      <c r="C5602" s="15" t="n">
        <v>300</v>
      </c>
      <c r="D5602" s="15" t="n">
        <v>325</v>
      </c>
      <c r="E5602" s="15" t="n">
        <v>30</v>
      </c>
      <c r="F5602" s="16" t="n">
        <v>0.72065207824282</v>
      </c>
      <c r="G5602" s="17" t="s">
        <v>101</v>
      </c>
      <c r="H5602" s="18" t="n">
        <v>0.3</v>
      </c>
      <c r="I5602" s="18" t="n">
        <v>1.5</v>
      </c>
      <c r="J5602" s="19" t="n">
        <v>0.913187520501115</v>
      </c>
      <c r="K5602" s="19" t="n">
        <v>0.617777572426042</v>
      </c>
      <c r="L5602" s="16" t="n">
        <v>13.8472956512164</v>
      </c>
      <c r="M5602" s="19" t="n">
        <v>0.761009537802757</v>
      </c>
      <c r="N5602" s="19" t="n">
        <v>0.887497968731301</v>
      </c>
      <c r="O5602" s="19" t="n">
        <v>1.0877078959592</v>
      </c>
      <c r="P5602" s="19" t="n">
        <v>0.50265070966006</v>
      </c>
      <c r="Q5602" s="17" t="s">
        <v>31</v>
      </c>
      <c r="R5602" s="5" t="str">
        <f aca="false">IF(OR(Q5602="Steel plate",Q5602="Concrete jacket"),"Steel plate or jacket",Q5602)</f>
        <v>Polymer laminate</v>
      </c>
      <c r="S5602" s="5" t="str">
        <f aca="false">IF(O5602&lt;='Tree rules'!$C$4,IF(N5602&lt;='Tree rules'!$C$5,IF(P5602&lt;='Tree rules'!$C$7,"Monitor","Polymer laminate"),IF(P5602&lt;='Tree rules'!$C$8,"Seal cracks","Polymer laminate")),IF(O5602&lt;='Tree rules'!$C$6,IF(P5602&lt;='Tree rules'!$C$9,"Polymer laminate","Steel plate or jacket"),IF(L5602&lt;='Tree rules'!$C$10,"Steel plate or jacket","Polymer laminate")))</f>
        <v>Polymer laminate</v>
      </c>
      <c r="T5602" s="5" t="str">
        <f aca="false">IF(S5602=R5602,"Yes","No")</f>
        <v>Yes</v>
      </c>
    </row>
    <row r="5603" customFormat="false" ht="15" hidden="false" customHeight="false" outlineLevel="0" collapsed="false">
      <c r="A5603" s="15" t="n">
        <v>7998</v>
      </c>
      <c r="B5603" s="16" t="n">
        <v>4.26223250972143</v>
      </c>
      <c r="C5603" s="15" t="n">
        <v>300</v>
      </c>
      <c r="D5603" s="15" t="n">
        <v>400</v>
      </c>
      <c r="E5603" s="15" t="n">
        <v>25</v>
      </c>
      <c r="F5603" s="16" t="n">
        <v>0.529481907908392</v>
      </c>
      <c r="G5603" s="17" t="s">
        <v>103</v>
      </c>
      <c r="H5603" s="18" t="n">
        <v>0.2</v>
      </c>
      <c r="I5603" s="18" t="n">
        <v>1</v>
      </c>
      <c r="J5603" s="19" t="n">
        <v>0.959383816676793</v>
      </c>
      <c r="K5603" s="19" t="n">
        <v>0.464561204081846</v>
      </c>
      <c r="L5603" s="16" t="n">
        <v>11.9725632295546</v>
      </c>
      <c r="M5603" s="19" t="n">
        <v>0.576870370880959</v>
      </c>
      <c r="N5603" s="19" t="n">
        <v>0.942999803332717</v>
      </c>
      <c r="O5603" s="19" t="n">
        <v>0.959383816676793</v>
      </c>
      <c r="P5603" s="19" t="n">
        <v>0.433757856802783</v>
      </c>
      <c r="Q5603" s="17" t="s">
        <v>29</v>
      </c>
      <c r="R5603" s="5" t="str">
        <f aca="false">IF(OR(Q5603="Steel plate",Q5603="Concrete jacket"),"Steel plate or jacket",Q5603)</f>
        <v>Monitor</v>
      </c>
      <c r="S5603" s="5" t="str">
        <f aca="false">IF(O5603&lt;='Tree rules'!$C$4,IF(N5603&lt;='Tree rules'!$C$5,IF(P5603&lt;='Tree rules'!$C$7,"Monitor","Polymer laminate"),IF(P5603&lt;='Tree rules'!$C$8,"Seal cracks","Polymer laminate")),IF(O5603&lt;='Tree rules'!$C$6,IF(P5603&lt;='Tree rules'!$C$9,"Polymer laminate","Steel plate or jacket"),IF(L5603&lt;='Tree rules'!$C$10,"Steel plate or jacket","Polymer laminate")))</f>
        <v>Monitor</v>
      </c>
      <c r="T5603" s="5" t="str">
        <f aca="false">IF(S5603=R5603,"Yes","No")</f>
        <v>Yes</v>
      </c>
    </row>
    <row r="5604" customFormat="false" ht="15" hidden="false" customHeight="false" outlineLevel="0" collapsed="false">
      <c r="A5604" s="15" t="n">
        <v>7999</v>
      </c>
      <c r="B5604" s="16" t="n">
        <v>7.1876179546919</v>
      </c>
      <c r="C5604" s="15" t="n">
        <v>300</v>
      </c>
      <c r="D5604" s="15" t="n">
        <v>675</v>
      </c>
      <c r="E5604" s="15" t="n">
        <v>25</v>
      </c>
      <c r="F5604" s="16" t="n">
        <v>0.684442843919345</v>
      </c>
      <c r="G5604" s="17" t="s">
        <v>102</v>
      </c>
      <c r="H5604" s="18" t="n">
        <v>0.1</v>
      </c>
      <c r="I5604" s="18" t="n">
        <v>2</v>
      </c>
      <c r="J5604" s="19" t="n">
        <v>0.937921144415391</v>
      </c>
      <c r="K5604" s="19" t="n">
        <v>0.612773164581116</v>
      </c>
      <c r="L5604" s="16" t="n">
        <v>11.7444737821763</v>
      </c>
      <c r="M5604" s="19" t="n">
        <v>0.732465664276935</v>
      </c>
      <c r="N5604" s="19" t="n">
        <v>3.38148738642417</v>
      </c>
      <c r="O5604" s="19" t="n">
        <v>1.30110938103982</v>
      </c>
      <c r="P5604" s="19" t="n">
        <v>0.583224383891266</v>
      </c>
      <c r="Q5604" s="17" t="s">
        <v>31</v>
      </c>
      <c r="R5604" s="5" t="str">
        <f aca="false">IF(OR(Q5604="Steel plate",Q5604="Concrete jacket"),"Steel plate or jacket",Q5604)</f>
        <v>Polymer laminate</v>
      </c>
      <c r="S5604" s="5" t="str">
        <f aca="false">IF(O5604&lt;='Tree rules'!$C$4,IF(N5604&lt;='Tree rules'!$C$5,IF(P5604&lt;='Tree rules'!$C$7,"Monitor","Polymer laminate"),IF(P5604&lt;='Tree rules'!$C$8,"Seal cracks","Polymer laminate")),IF(O5604&lt;='Tree rules'!$C$6,IF(P5604&lt;='Tree rules'!$C$9,"Polymer laminate","Steel plate or jacket"),IF(L5604&lt;='Tree rules'!$C$10,"Steel plate or jacket","Polymer laminate")))</f>
        <v>Polymer laminate</v>
      </c>
      <c r="T5604" s="5" t="str">
        <f aca="false">IF(S5604=R5604,"Yes","No")</f>
        <v>Yes</v>
      </c>
    </row>
    <row r="5605" customFormat="false" ht="15" hidden="false" customHeight="false" outlineLevel="0" collapsed="false">
      <c r="A5605" s="15" t="n">
        <v>8000</v>
      </c>
      <c r="B5605" s="16" t="n">
        <v>5.48377474327475</v>
      </c>
      <c r="C5605" s="15" t="n">
        <v>300</v>
      </c>
      <c r="D5605" s="15" t="n">
        <v>500</v>
      </c>
      <c r="E5605" s="15" t="n">
        <v>25</v>
      </c>
      <c r="F5605" s="16" t="n">
        <v>0.71889992072993</v>
      </c>
      <c r="G5605" s="17" t="s">
        <v>102</v>
      </c>
      <c r="H5605" s="18" t="n">
        <v>0.1</v>
      </c>
      <c r="I5605" s="18" t="n">
        <v>1.5</v>
      </c>
      <c r="J5605" s="19" t="n">
        <v>0.862146450368457</v>
      </c>
      <c r="K5605" s="19" t="n">
        <v>0.635976544048275</v>
      </c>
      <c r="L5605" s="16" t="n">
        <v>12.5486836230544</v>
      </c>
      <c r="M5605" s="19" t="n">
        <v>0.474436665082642</v>
      </c>
      <c r="N5605" s="19" t="n">
        <v>3.06761122296801</v>
      </c>
      <c r="O5605" s="19" t="n">
        <v>1.01906721556828</v>
      </c>
      <c r="P5605" s="19" t="n">
        <v>0.75685126324171</v>
      </c>
      <c r="Q5605" s="17" t="s">
        <v>31</v>
      </c>
      <c r="R5605" s="5" t="str">
        <f aca="false">IF(OR(Q5605="Steel plate",Q5605="Concrete jacket"),"Steel plate or jacket",Q5605)</f>
        <v>Polymer laminate</v>
      </c>
      <c r="S5605" s="5" t="str">
        <f aca="false">IF(O5605&lt;='Tree rules'!$C$4,IF(N5605&lt;='Tree rules'!$C$5,IF(P5605&lt;='Tree rules'!$C$7,"Monitor","Polymer laminate"),IF(P5605&lt;='Tree rules'!$C$8,"Seal cracks","Polymer laminate")),IF(O5605&lt;='Tree rules'!$C$6,IF(P5605&lt;='Tree rules'!$C$9,"Polymer laminate","Steel plate or jacket"),IF(L5605&lt;='Tree rules'!$C$10,"Steel plate or jacket","Polymer laminate")))</f>
        <v>Polymer laminate</v>
      </c>
      <c r="T5605" s="5" t="str">
        <f aca="false">IF(S5605=R5605,"Yes","No")</f>
        <v>Yes</v>
      </c>
    </row>
    <row r="5606" customFormat="false" ht="15" hidden="false" customHeight="false" outlineLevel="0" collapsed="false">
      <c r="A5606" s="15" t="n">
        <v>8001</v>
      </c>
      <c r="B5606" s="16" t="n">
        <v>4.28279910991301</v>
      </c>
      <c r="C5606" s="15" t="n">
        <v>300</v>
      </c>
      <c r="D5606" s="15" t="n">
        <v>425</v>
      </c>
      <c r="E5606" s="15" t="n">
        <v>30</v>
      </c>
      <c r="F5606" s="16" t="n">
        <v>0.593686800678386</v>
      </c>
      <c r="G5606" s="17" t="s">
        <v>103</v>
      </c>
      <c r="H5606" s="18" t="n">
        <v>0.2</v>
      </c>
      <c r="I5606" s="18" t="n">
        <v>1</v>
      </c>
      <c r="J5606" s="19" t="n">
        <v>0.916415809562422</v>
      </c>
      <c r="K5606" s="19" t="n">
        <v>0.404629628189529</v>
      </c>
      <c r="L5606" s="16" t="n">
        <v>11.2409425457034</v>
      </c>
      <c r="M5606" s="19" t="n">
        <v>0.334676051928179</v>
      </c>
      <c r="N5606" s="19" t="n">
        <v>0.929144765544563</v>
      </c>
      <c r="O5606" s="19" t="n">
        <v>0.916415809562422</v>
      </c>
      <c r="P5606" s="19" t="n">
        <v>0.648145993300351</v>
      </c>
      <c r="Q5606" s="17" t="s">
        <v>29</v>
      </c>
      <c r="R5606" s="5" t="str">
        <f aca="false">IF(OR(Q5606="Steel plate",Q5606="Concrete jacket"),"Steel plate or jacket",Q5606)</f>
        <v>Monitor</v>
      </c>
      <c r="S5606" s="5" t="str">
        <f aca="false">IF(O5606&lt;='Tree rules'!$C$4,IF(N5606&lt;='Tree rules'!$C$5,IF(P5606&lt;='Tree rules'!$C$7,"Monitor","Polymer laminate"),IF(P5606&lt;='Tree rules'!$C$8,"Seal cracks","Polymer laminate")),IF(O5606&lt;='Tree rules'!$C$6,IF(P5606&lt;='Tree rules'!$C$9,"Polymer laminate","Steel plate or jacket"),IF(L5606&lt;='Tree rules'!$C$10,"Steel plate or jacket","Polymer laminate")))</f>
        <v>Monitor</v>
      </c>
      <c r="T5606" s="5" t="str">
        <f aca="false">IF(S5606=R5606,"Yes","No")</f>
        <v>Yes</v>
      </c>
    </row>
    <row r="5607" customFormat="false" ht="15" hidden="false" customHeight="false" outlineLevel="0" collapsed="false">
      <c r="A5607" s="15" t="n">
        <v>8002</v>
      </c>
      <c r="B5607" s="16" t="n">
        <v>7.93543962641439</v>
      </c>
      <c r="C5607" s="15" t="n">
        <v>300</v>
      </c>
      <c r="D5607" s="15" t="n">
        <v>750</v>
      </c>
      <c r="E5607" s="15" t="n">
        <v>30</v>
      </c>
      <c r="F5607" s="16" t="n">
        <v>0.745867201706978</v>
      </c>
      <c r="G5607" s="17" t="s">
        <v>101</v>
      </c>
      <c r="H5607" s="18" t="n">
        <v>0.3</v>
      </c>
      <c r="I5607" s="18" t="n">
        <v>1</v>
      </c>
      <c r="J5607" s="19" t="n">
        <v>0.906272482381669</v>
      </c>
      <c r="K5607" s="19" t="n">
        <v>0.500709935287367</v>
      </c>
      <c r="L5607" s="16" t="n">
        <v>11.3040450518724</v>
      </c>
      <c r="M5607" s="19" t="n">
        <v>0.93720340521461</v>
      </c>
      <c r="N5607" s="19" t="n">
        <v>0.532984774752299</v>
      </c>
      <c r="O5607" s="19" t="n">
        <v>0.906272482381669</v>
      </c>
      <c r="P5607" s="19" t="n">
        <v>0.376850197466823</v>
      </c>
      <c r="Q5607" s="17" t="s">
        <v>29</v>
      </c>
      <c r="R5607" s="5" t="str">
        <f aca="false">IF(OR(Q5607="Steel plate",Q5607="Concrete jacket"),"Steel plate or jacket",Q5607)</f>
        <v>Monitor</v>
      </c>
      <c r="S5607" s="5" t="str">
        <f aca="false">IF(O5607&lt;='Tree rules'!$C$4,IF(N5607&lt;='Tree rules'!$C$5,IF(P5607&lt;='Tree rules'!$C$7,"Monitor","Polymer laminate"),IF(P5607&lt;='Tree rules'!$C$8,"Seal cracks","Polymer laminate")),IF(O5607&lt;='Tree rules'!$C$6,IF(P5607&lt;='Tree rules'!$C$9,"Polymer laminate","Steel plate or jacket"),IF(L5607&lt;='Tree rules'!$C$10,"Steel plate or jacket","Polymer laminate")))</f>
        <v>Monitor</v>
      </c>
      <c r="T5607" s="5" t="str">
        <f aca="false">IF(S5607=R5607,"Yes","No")</f>
        <v>Yes</v>
      </c>
    </row>
    <row r="5608" customFormat="false" ht="15" hidden="false" customHeight="false" outlineLevel="0" collapsed="false">
      <c r="A5608" s="15" t="n">
        <v>8003</v>
      </c>
      <c r="B5608" s="16" t="n">
        <v>3.35042197445628</v>
      </c>
      <c r="C5608" s="15" t="n">
        <v>300</v>
      </c>
      <c r="D5608" s="15" t="n">
        <v>325</v>
      </c>
      <c r="E5608" s="15" t="n">
        <v>30</v>
      </c>
      <c r="F5608" s="16" t="n">
        <v>0.72065207824282</v>
      </c>
      <c r="G5608" s="17" t="s">
        <v>103</v>
      </c>
      <c r="H5608" s="18" t="n">
        <v>0.2</v>
      </c>
      <c r="I5608" s="18" t="n">
        <v>1</v>
      </c>
      <c r="J5608" s="19" t="n">
        <v>0.885259335190238</v>
      </c>
      <c r="K5608" s="19" t="n">
        <v>0.563120847690095</v>
      </c>
      <c r="L5608" s="16" t="n">
        <v>12.0086809120297</v>
      </c>
      <c r="M5608" s="19" t="n">
        <v>0.41084593245987</v>
      </c>
      <c r="N5608" s="19" t="n">
        <v>1.15146811861827</v>
      </c>
      <c r="O5608" s="19" t="n">
        <v>0.885259335190238</v>
      </c>
      <c r="P5608" s="19" t="n">
        <v>0.657967162094139</v>
      </c>
      <c r="Q5608" s="17" t="s">
        <v>30</v>
      </c>
      <c r="R5608" s="5" t="str">
        <f aca="false">IF(OR(Q5608="Steel plate",Q5608="Concrete jacket"),"Steel plate or jacket",Q5608)</f>
        <v>Seal cracks</v>
      </c>
      <c r="S5608" s="5" t="str">
        <f aca="false">IF(O5608&lt;='Tree rules'!$C$4,IF(N5608&lt;='Tree rules'!$C$5,IF(P5608&lt;='Tree rules'!$C$7,"Monitor","Polymer laminate"),IF(P5608&lt;='Tree rules'!$C$8,"Seal cracks","Polymer laminate")),IF(O5608&lt;='Tree rules'!$C$6,IF(P5608&lt;='Tree rules'!$C$9,"Polymer laminate","Steel plate or jacket"),IF(L5608&lt;='Tree rules'!$C$10,"Steel plate or jacket","Polymer laminate")))</f>
        <v>Seal cracks</v>
      </c>
      <c r="T5608" s="5" t="str">
        <f aca="false">IF(S5608=R5608,"Yes","No")</f>
        <v>Yes</v>
      </c>
    </row>
    <row r="5609" customFormat="false" ht="15" hidden="false" customHeight="false" outlineLevel="0" collapsed="false">
      <c r="A5609" s="15" t="n">
        <v>8004</v>
      </c>
      <c r="B5609" s="16" t="n">
        <v>4.219582719176</v>
      </c>
      <c r="C5609" s="15" t="n">
        <v>230</v>
      </c>
      <c r="D5609" s="15" t="n">
        <v>375</v>
      </c>
      <c r="E5609" s="15" t="n">
        <v>30</v>
      </c>
      <c r="F5609" s="16" t="n">
        <v>0.835418868126524</v>
      </c>
      <c r="G5609" s="17" t="s">
        <v>101</v>
      </c>
      <c r="H5609" s="18" t="n">
        <v>0.3</v>
      </c>
      <c r="I5609" s="18" t="n">
        <v>1</v>
      </c>
      <c r="J5609" s="19" t="n">
        <v>0.876265617447037</v>
      </c>
      <c r="K5609" s="19" t="n">
        <v>0.435783019023622</v>
      </c>
      <c r="L5609" s="16" t="n">
        <v>12.9039226886116</v>
      </c>
      <c r="M5609" s="19" t="n">
        <v>0.935522351379574</v>
      </c>
      <c r="N5609" s="19" t="n">
        <v>0.75927972974896</v>
      </c>
      <c r="O5609" s="19" t="n">
        <v>0.876265617447037</v>
      </c>
      <c r="P5609" s="19" t="n">
        <v>0.355929639560633</v>
      </c>
      <c r="Q5609" s="17" t="s">
        <v>29</v>
      </c>
      <c r="R5609" s="5" t="str">
        <f aca="false">IF(OR(Q5609="Steel plate",Q5609="Concrete jacket"),"Steel plate or jacket",Q5609)</f>
        <v>Monitor</v>
      </c>
      <c r="S5609" s="5" t="str">
        <f aca="false">IF(O5609&lt;='Tree rules'!$C$4,IF(N5609&lt;='Tree rules'!$C$5,IF(P5609&lt;='Tree rules'!$C$7,"Monitor","Polymer laminate"),IF(P5609&lt;='Tree rules'!$C$8,"Seal cracks","Polymer laminate")),IF(O5609&lt;='Tree rules'!$C$6,IF(P5609&lt;='Tree rules'!$C$9,"Polymer laminate","Steel plate or jacket"),IF(L5609&lt;='Tree rules'!$C$10,"Steel plate or jacket","Polymer laminate")))</f>
        <v>Monitor</v>
      </c>
      <c r="T5609" s="5" t="str">
        <f aca="false">IF(S5609=R5609,"Yes","No")</f>
        <v>Yes</v>
      </c>
    </row>
    <row r="5610" customFormat="false" ht="15" hidden="false" customHeight="false" outlineLevel="0" collapsed="false">
      <c r="A5610" s="15" t="n">
        <v>8005</v>
      </c>
      <c r="B5610" s="16" t="n">
        <v>6.775134705317</v>
      </c>
      <c r="C5610" s="15" t="n">
        <v>300</v>
      </c>
      <c r="D5610" s="15" t="n">
        <v>550</v>
      </c>
      <c r="E5610" s="15" t="n">
        <v>30</v>
      </c>
      <c r="F5610" s="16" t="n">
        <v>0.685282651089798</v>
      </c>
      <c r="G5610" s="17" t="s">
        <v>102</v>
      </c>
      <c r="H5610" s="18" t="n">
        <v>0.1</v>
      </c>
      <c r="I5610" s="18" t="n">
        <v>1</v>
      </c>
      <c r="J5610" s="19" t="n">
        <v>0.888800961699849</v>
      </c>
      <c r="K5610" s="19" t="n">
        <v>0.546405103925414</v>
      </c>
      <c r="L5610" s="16" t="n">
        <v>13.8550811969673</v>
      </c>
      <c r="M5610" s="19" t="n">
        <v>0.884806716065237</v>
      </c>
      <c r="N5610" s="19" t="n">
        <v>2.1319858218398</v>
      </c>
      <c r="O5610" s="19" t="n">
        <v>0.888800961699849</v>
      </c>
      <c r="P5610" s="19" t="n">
        <v>0.40391190015143</v>
      </c>
      <c r="Q5610" s="17" t="s">
        <v>30</v>
      </c>
      <c r="R5610" s="5" t="str">
        <f aca="false">IF(OR(Q5610="Steel plate",Q5610="Concrete jacket"),"Steel plate or jacket",Q5610)</f>
        <v>Seal cracks</v>
      </c>
      <c r="S5610" s="5" t="str">
        <f aca="false">IF(O5610&lt;='Tree rules'!$C$4,IF(N5610&lt;='Tree rules'!$C$5,IF(P5610&lt;='Tree rules'!$C$7,"Monitor","Polymer laminate"),IF(P5610&lt;='Tree rules'!$C$8,"Seal cracks","Polymer laminate")),IF(O5610&lt;='Tree rules'!$C$6,IF(P5610&lt;='Tree rules'!$C$9,"Polymer laminate","Steel plate or jacket"),IF(L5610&lt;='Tree rules'!$C$10,"Steel plate or jacket","Polymer laminate")))</f>
        <v>Seal cracks</v>
      </c>
      <c r="T5610" s="5" t="str">
        <f aca="false">IF(S5610=R5610,"Yes","No")</f>
        <v>Yes</v>
      </c>
    </row>
    <row r="5611" customFormat="false" ht="15" hidden="false" customHeight="false" outlineLevel="0" collapsed="false">
      <c r="A5611" s="15" t="n">
        <v>8006</v>
      </c>
      <c r="B5611" s="16" t="n">
        <v>5.11049255341426</v>
      </c>
      <c r="C5611" s="15" t="n">
        <v>230</v>
      </c>
      <c r="D5611" s="15" t="n">
        <v>450</v>
      </c>
      <c r="E5611" s="15" t="n">
        <v>25</v>
      </c>
      <c r="F5611" s="16" t="n">
        <v>0.865527033274846</v>
      </c>
      <c r="G5611" s="17" t="s">
        <v>101</v>
      </c>
      <c r="H5611" s="18" t="n">
        <v>0.3</v>
      </c>
      <c r="I5611" s="18" t="n">
        <v>2</v>
      </c>
      <c r="J5611" s="19" t="n">
        <v>0.854298663648385</v>
      </c>
      <c r="K5611" s="19" t="n">
        <v>0.45836555239759</v>
      </c>
      <c r="L5611" s="16" t="n">
        <v>12.6497340431046</v>
      </c>
      <c r="M5611" s="19" t="n">
        <v>0.640360286826792</v>
      </c>
      <c r="N5611" s="19" t="n">
        <v>0.863342370867281</v>
      </c>
      <c r="O5611" s="19" t="n">
        <v>1.31701624842106</v>
      </c>
      <c r="P5611" s="19" t="n">
        <v>0.731588465343164</v>
      </c>
      <c r="Q5611" s="17" t="s">
        <v>31</v>
      </c>
      <c r="R5611" s="5" t="str">
        <f aca="false">IF(OR(Q5611="Steel plate",Q5611="Concrete jacket"),"Steel plate or jacket",Q5611)</f>
        <v>Polymer laminate</v>
      </c>
      <c r="S5611" s="5" t="str">
        <f aca="false">IF(O5611&lt;='Tree rules'!$C$4,IF(N5611&lt;='Tree rules'!$C$5,IF(P5611&lt;='Tree rules'!$C$7,"Monitor","Polymer laminate"),IF(P5611&lt;='Tree rules'!$C$8,"Seal cracks","Polymer laminate")),IF(O5611&lt;='Tree rules'!$C$6,IF(P5611&lt;='Tree rules'!$C$9,"Polymer laminate","Steel plate or jacket"),IF(L5611&lt;='Tree rules'!$C$10,"Steel plate or jacket","Polymer laminate")))</f>
        <v>Polymer laminate</v>
      </c>
      <c r="T5611" s="5" t="str">
        <f aca="false">IF(S5611=R5611,"Yes","No")</f>
        <v>Yes</v>
      </c>
    </row>
    <row r="5612" customFormat="false" ht="15" hidden="false" customHeight="false" outlineLevel="0" collapsed="false">
      <c r="A5612" s="15" t="n">
        <v>8007</v>
      </c>
      <c r="B5612" s="16" t="n">
        <v>3.65642899678204</v>
      </c>
      <c r="C5612" s="15" t="n">
        <v>300</v>
      </c>
      <c r="D5612" s="15" t="n">
        <v>350</v>
      </c>
      <c r="E5612" s="15" t="n">
        <v>25</v>
      </c>
      <c r="F5612" s="16" t="n">
        <v>0.881850569428714</v>
      </c>
      <c r="G5612" s="17" t="s">
        <v>101</v>
      </c>
      <c r="H5612" s="18" t="n">
        <v>0.3</v>
      </c>
      <c r="I5612" s="18" t="n">
        <v>1</v>
      </c>
      <c r="J5612" s="19" t="n">
        <v>0.885394990573228</v>
      </c>
      <c r="K5612" s="19" t="n">
        <v>0.50158638805436</v>
      </c>
      <c r="L5612" s="16" t="n">
        <v>12.0277269630988</v>
      </c>
      <c r="M5612" s="19" t="n">
        <v>0.507569505172703</v>
      </c>
      <c r="N5612" s="19" t="n">
        <v>0.652627209241994</v>
      </c>
      <c r="O5612" s="19" t="n">
        <v>0.885394990573228</v>
      </c>
      <c r="P5612" s="19" t="n">
        <v>0.668759229751636</v>
      </c>
      <c r="Q5612" s="17" t="s">
        <v>29</v>
      </c>
      <c r="R5612" s="5" t="str">
        <f aca="false">IF(OR(Q5612="Steel plate",Q5612="Concrete jacket"),"Steel plate or jacket",Q5612)</f>
        <v>Monitor</v>
      </c>
      <c r="S5612" s="5" t="str">
        <f aca="false">IF(O5612&lt;='Tree rules'!$C$4,IF(N5612&lt;='Tree rules'!$C$5,IF(P5612&lt;='Tree rules'!$C$7,"Monitor","Polymer laminate"),IF(P5612&lt;='Tree rules'!$C$8,"Seal cracks","Polymer laminate")),IF(O5612&lt;='Tree rules'!$C$6,IF(P5612&lt;='Tree rules'!$C$9,"Polymer laminate","Steel plate or jacket"),IF(L5612&lt;='Tree rules'!$C$10,"Steel plate or jacket","Polymer laminate")))</f>
        <v>Monitor</v>
      </c>
      <c r="T5612" s="5" t="str">
        <f aca="false">IF(S5612=R5612,"Yes","No")</f>
        <v>Yes</v>
      </c>
    </row>
    <row r="5613" customFormat="false" ht="15" hidden="false" customHeight="false" outlineLevel="0" collapsed="false">
      <c r="A5613" s="15" t="n">
        <v>8008</v>
      </c>
      <c r="B5613" s="16" t="n">
        <v>4.56981227357316</v>
      </c>
      <c r="C5613" s="15" t="n">
        <v>300</v>
      </c>
      <c r="D5613" s="15" t="n">
        <v>375</v>
      </c>
      <c r="E5613" s="15" t="n">
        <v>20</v>
      </c>
      <c r="F5613" s="16" t="n">
        <v>0.640487798897002</v>
      </c>
      <c r="G5613" s="17" t="s">
        <v>103</v>
      </c>
      <c r="H5613" s="18" t="n">
        <v>0.2</v>
      </c>
      <c r="I5613" s="18" t="n">
        <v>2</v>
      </c>
      <c r="J5613" s="19" t="n">
        <v>0.892129937911202</v>
      </c>
      <c r="K5613" s="19" t="n">
        <v>0.506074770869976</v>
      </c>
      <c r="L5613" s="16" t="n">
        <v>13.9749610812635</v>
      </c>
      <c r="M5613" s="19" t="n">
        <v>0.937569402345733</v>
      </c>
      <c r="N5613" s="19" t="n">
        <v>2.10248008624121</v>
      </c>
      <c r="O5613" s="19" t="n">
        <v>1.33277542190775</v>
      </c>
      <c r="P5613" s="19" t="n">
        <v>0.47148713233942</v>
      </c>
      <c r="Q5613" s="17" t="s">
        <v>31</v>
      </c>
      <c r="R5613" s="5" t="str">
        <f aca="false">IF(OR(Q5613="Steel plate",Q5613="Concrete jacket"),"Steel plate or jacket",Q5613)</f>
        <v>Polymer laminate</v>
      </c>
      <c r="S5613" s="5" t="str">
        <f aca="false">IF(O5613&lt;='Tree rules'!$C$4,IF(N5613&lt;='Tree rules'!$C$5,IF(P5613&lt;='Tree rules'!$C$7,"Monitor","Polymer laminate"),IF(P5613&lt;='Tree rules'!$C$8,"Seal cracks","Polymer laminate")),IF(O5613&lt;='Tree rules'!$C$6,IF(P5613&lt;='Tree rules'!$C$9,"Polymer laminate","Steel plate or jacket"),IF(L5613&lt;='Tree rules'!$C$10,"Steel plate or jacket","Polymer laminate")))</f>
        <v>Polymer laminate</v>
      </c>
      <c r="T5613" s="5" t="str">
        <f aca="false">IF(S5613=R5613,"Yes","No")</f>
        <v>Yes</v>
      </c>
    </row>
    <row r="5614" customFormat="false" ht="15" hidden="false" customHeight="false" outlineLevel="0" collapsed="false">
      <c r="A5614" s="15" t="n">
        <v>8009</v>
      </c>
      <c r="B5614" s="16" t="n">
        <v>3.11510689397105</v>
      </c>
      <c r="C5614" s="15" t="n">
        <v>300</v>
      </c>
      <c r="D5614" s="15" t="n">
        <v>300</v>
      </c>
      <c r="E5614" s="15" t="n">
        <v>30</v>
      </c>
      <c r="F5614" s="16" t="n">
        <v>0.831109167616348</v>
      </c>
      <c r="G5614" s="17" t="s">
        <v>103</v>
      </c>
      <c r="H5614" s="18" t="n">
        <v>0.2</v>
      </c>
      <c r="I5614" s="18" t="n">
        <v>1.5</v>
      </c>
      <c r="J5614" s="19" t="n">
        <v>0.919190736842525</v>
      </c>
      <c r="K5614" s="19" t="n">
        <v>0.431204900266418</v>
      </c>
      <c r="L5614" s="16" t="n">
        <v>12.3615352935359</v>
      </c>
      <c r="M5614" s="19" t="n">
        <v>0.476527610831618</v>
      </c>
      <c r="N5614" s="19" t="n">
        <v>1.99652474499713</v>
      </c>
      <c r="O5614" s="19" t="n">
        <v>1.18060633026079</v>
      </c>
      <c r="P5614" s="19" t="n">
        <v>0.671430580565833</v>
      </c>
      <c r="Q5614" s="17" t="s">
        <v>31</v>
      </c>
      <c r="R5614" s="5" t="str">
        <f aca="false">IF(OR(Q5614="Steel plate",Q5614="Concrete jacket"),"Steel plate or jacket",Q5614)</f>
        <v>Polymer laminate</v>
      </c>
      <c r="S5614" s="5" t="str">
        <f aca="false">IF(O5614&lt;='Tree rules'!$C$4,IF(N5614&lt;='Tree rules'!$C$5,IF(P5614&lt;='Tree rules'!$C$7,"Monitor","Polymer laminate"),IF(P5614&lt;='Tree rules'!$C$8,"Seal cracks","Polymer laminate")),IF(O5614&lt;='Tree rules'!$C$6,IF(P5614&lt;='Tree rules'!$C$9,"Polymer laminate","Steel plate or jacket"),IF(L5614&lt;='Tree rules'!$C$10,"Steel plate or jacket","Polymer laminate")))</f>
        <v>Polymer laminate</v>
      </c>
      <c r="T5614" s="5" t="str">
        <f aca="false">IF(S5614=R5614,"Yes","No")</f>
        <v>Yes</v>
      </c>
    </row>
    <row r="5615" customFormat="false" ht="15" hidden="false" customHeight="false" outlineLevel="0" collapsed="false">
      <c r="A5615" s="15" t="n">
        <v>8011</v>
      </c>
      <c r="B5615" s="16" t="n">
        <v>3.65211148339627</v>
      </c>
      <c r="C5615" s="15" t="n">
        <v>230</v>
      </c>
      <c r="D5615" s="15" t="n">
        <v>300</v>
      </c>
      <c r="E5615" s="15" t="n">
        <v>25</v>
      </c>
      <c r="F5615" s="16" t="n">
        <v>0.768324290280112</v>
      </c>
      <c r="G5615" s="17" t="s">
        <v>103</v>
      </c>
      <c r="H5615" s="18" t="n">
        <v>0.2</v>
      </c>
      <c r="I5615" s="18" t="n">
        <v>1</v>
      </c>
      <c r="J5615" s="19" t="n">
        <v>0.891028153670938</v>
      </c>
      <c r="K5615" s="19" t="n">
        <v>0.454282691438037</v>
      </c>
      <c r="L5615" s="16" t="n">
        <v>14.2660604820167</v>
      </c>
      <c r="M5615" s="19" t="n">
        <v>0.64364308756017</v>
      </c>
      <c r="N5615" s="19" t="n">
        <v>0.890172598939022</v>
      </c>
      <c r="O5615" s="19" t="n">
        <v>0.891028153670938</v>
      </c>
      <c r="P5615" s="19" t="n">
        <v>0.517335576855166</v>
      </c>
      <c r="Q5615" s="17" t="s">
        <v>29</v>
      </c>
      <c r="R5615" s="5" t="str">
        <f aca="false">IF(OR(Q5615="Steel plate",Q5615="Concrete jacket"),"Steel plate or jacket",Q5615)</f>
        <v>Monitor</v>
      </c>
      <c r="S5615" s="5" t="str">
        <f aca="false">IF(O5615&lt;='Tree rules'!$C$4,IF(N5615&lt;='Tree rules'!$C$5,IF(P5615&lt;='Tree rules'!$C$7,"Monitor","Polymer laminate"),IF(P5615&lt;='Tree rules'!$C$8,"Seal cracks","Polymer laminate")),IF(O5615&lt;='Tree rules'!$C$6,IF(P5615&lt;='Tree rules'!$C$9,"Polymer laminate","Steel plate or jacket"),IF(L5615&lt;='Tree rules'!$C$10,"Steel plate or jacket","Polymer laminate")))</f>
        <v>Monitor</v>
      </c>
      <c r="T5615" s="5" t="str">
        <f aca="false">IF(S5615=R5615,"Yes","No")</f>
        <v>Yes</v>
      </c>
    </row>
    <row r="5616" customFormat="false" ht="15" hidden="false" customHeight="false" outlineLevel="0" collapsed="false">
      <c r="A5616" s="15" t="n">
        <v>8012</v>
      </c>
      <c r="B5616" s="16" t="n">
        <v>4.56457413546796</v>
      </c>
      <c r="C5616" s="15" t="n">
        <v>230</v>
      </c>
      <c r="D5616" s="15" t="n">
        <v>400</v>
      </c>
      <c r="E5616" s="15" t="n">
        <v>25</v>
      </c>
      <c r="F5616" s="16" t="n">
        <v>0.776085141697083</v>
      </c>
      <c r="G5616" s="17" t="s">
        <v>103</v>
      </c>
      <c r="H5616" s="18" t="n">
        <v>0.2</v>
      </c>
      <c r="I5616" s="18" t="n">
        <v>1</v>
      </c>
      <c r="J5616" s="19" t="n">
        <v>0.915796534915127</v>
      </c>
      <c r="K5616" s="19" t="n">
        <v>0.476738411327077</v>
      </c>
      <c r="L5616" s="16" t="n">
        <v>12.9675401575794</v>
      </c>
      <c r="M5616" s="19" t="n">
        <v>0.847312154087504</v>
      </c>
      <c r="N5616" s="19" t="n">
        <v>1.20449716057225</v>
      </c>
      <c r="O5616" s="19" t="n">
        <v>0.915796534915127</v>
      </c>
      <c r="P5616" s="19" t="n">
        <v>0.428762960441267</v>
      </c>
      <c r="Q5616" s="17" t="s">
        <v>30</v>
      </c>
      <c r="R5616" s="5" t="str">
        <f aca="false">IF(OR(Q5616="Steel plate",Q5616="Concrete jacket"),"Steel plate or jacket",Q5616)</f>
        <v>Seal cracks</v>
      </c>
      <c r="S5616" s="5" t="str">
        <f aca="false">IF(O5616&lt;='Tree rules'!$C$4,IF(N5616&lt;='Tree rules'!$C$5,IF(P5616&lt;='Tree rules'!$C$7,"Monitor","Polymer laminate"),IF(P5616&lt;='Tree rules'!$C$8,"Seal cracks","Polymer laminate")),IF(O5616&lt;='Tree rules'!$C$6,IF(P5616&lt;='Tree rules'!$C$9,"Polymer laminate","Steel plate or jacket"),IF(L5616&lt;='Tree rules'!$C$10,"Steel plate or jacket","Polymer laminate")))</f>
        <v>Seal cracks</v>
      </c>
      <c r="T5616" s="5" t="str">
        <f aca="false">IF(S5616=R5616,"Yes","No")</f>
        <v>Yes</v>
      </c>
    </row>
    <row r="5617" customFormat="false" ht="15" hidden="false" customHeight="false" outlineLevel="0" collapsed="false">
      <c r="A5617" s="15" t="n">
        <v>8013</v>
      </c>
      <c r="B5617" s="16" t="n">
        <v>3.5028446013353</v>
      </c>
      <c r="C5617" s="15" t="n">
        <v>230</v>
      </c>
      <c r="D5617" s="15" t="n">
        <v>350</v>
      </c>
      <c r="E5617" s="15" t="n">
        <v>20</v>
      </c>
      <c r="F5617" s="16" t="n">
        <v>0.64278110559382</v>
      </c>
      <c r="G5617" s="17" t="s">
        <v>101</v>
      </c>
      <c r="H5617" s="18" t="n">
        <v>0.3</v>
      </c>
      <c r="I5617" s="18" t="n">
        <v>1</v>
      </c>
      <c r="J5617" s="19" t="n">
        <v>0.865718468406484</v>
      </c>
      <c r="K5617" s="19" t="n">
        <v>0.49837100645003</v>
      </c>
      <c r="L5617" s="16" t="n">
        <v>11.4472045795271</v>
      </c>
      <c r="M5617" s="19" t="n">
        <v>0.379912692104408</v>
      </c>
      <c r="N5617" s="19" t="n">
        <v>0.595766072252123</v>
      </c>
      <c r="O5617" s="19" t="n">
        <v>0.865718468406484</v>
      </c>
      <c r="P5617" s="19" t="n">
        <v>0.685996621884129</v>
      </c>
      <c r="Q5617" s="17" t="s">
        <v>29</v>
      </c>
      <c r="R5617" s="5" t="str">
        <f aca="false">IF(OR(Q5617="Steel plate",Q5617="Concrete jacket"),"Steel plate or jacket",Q5617)</f>
        <v>Monitor</v>
      </c>
      <c r="S5617" s="5" t="str">
        <f aca="false">IF(O5617&lt;='Tree rules'!$C$4,IF(N5617&lt;='Tree rules'!$C$5,IF(P5617&lt;='Tree rules'!$C$7,"Monitor","Polymer laminate"),IF(P5617&lt;='Tree rules'!$C$8,"Seal cracks","Polymer laminate")),IF(O5617&lt;='Tree rules'!$C$6,IF(P5617&lt;='Tree rules'!$C$9,"Polymer laminate","Steel plate or jacket"),IF(L5617&lt;='Tree rules'!$C$10,"Steel plate or jacket","Polymer laminate")))</f>
        <v>Monitor</v>
      </c>
      <c r="T5617" s="5" t="str">
        <f aca="false">IF(S5617=R5617,"Yes","No")</f>
        <v>Yes</v>
      </c>
    </row>
    <row r="5618" customFormat="false" ht="15" hidden="false" customHeight="false" outlineLevel="0" collapsed="false">
      <c r="A5618" s="15" t="n">
        <v>8014</v>
      </c>
      <c r="B5618" s="16" t="n">
        <v>3.90470523505468</v>
      </c>
      <c r="C5618" s="15" t="n">
        <v>300</v>
      </c>
      <c r="D5618" s="15" t="n">
        <v>375</v>
      </c>
      <c r="E5618" s="15" t="n">
        <v>30</v>
      </c>
      <c r="F5618" s="16" t="n">
        <v>0.640487798897002</v>
      </c>
      <c r="G5618" s="17" t="s">
        <v>101</v>
      </c>
      <c r="H5618" s="18" t="n">
        <v>0.3</v>
      </c>
      <c r="I5618" s="18" t="n">
        <v>1.5</v>
      </c>
      <c r="J5618" s="19" t="n">
        <v>0.85070707521428</v>
      </c>
      <c r="K5618" s="19" t="n">
        <v>0.42877133378474</v>
      </c>
      <c r="L5618" s="16" t="n">
        <v>11.9409946026137</v>
      </c>
      <c r="M5618" s="19" t="n">
        <v>0.345650322808612</v>
      </c>
      <c r="N5618" s="19" t="n">
        <v>1.30542358554995</v>
      </c>
      <c r="O5618" s="19" t="n">
        <v>1.09368120917155</v>
      </c>
      <c r="P5618" s="19" t="n">
        <v>0.727726403509072</v>
      </c>
      <c r="Q5618" s="17" t="s">
        <v>31</v>
      </c>
      <c r="R5618" s="5" t="str">
        <f aca="false">IF(OR(Q5618="Steel plate",Q5618="Concrete jacket"),"Steel plate or jacket",Q5618)</f>
        <v>Polymer laminate</v>
      </c>
      <c r="S5618" s="5" t="str">
        <f aca="false">IF(O5618&lt;='Tree rules'!$C$4,IF(N5618&lt;='Tree rules'!$C$5,IF(P5618&lt;='Tree rules'!$C$7,"Monitor","Polymer laminate"),IF(P5618&lt;='Tree rules'!$C$8,"Seal cracks","Polymer laminate")),IF(O5618&lt;='Tree rules'!$C$6,IF(P5618&lt;='Tree rules'!$C$9,"Polymer laminate","Steel plate or jacket"),IF(L5618&lt;='Tree rules'!$C$10,"Steel plate or jacket","Polymer laminate")))</f>
        <v>Polymer laminate</v>
      </c>
      <c r="T5618" s="5" t="str">
        <f aca="false">IF(S5618=R5618,"Yes","No")</f>
        <v>Yes</v>
      </c>
    </row>
    <row r="5619" customFormat="false" ht="15" hidden="false" customHeight="false" outlineLevel="0" collapsed="false">
      <c r="A5619" s="15" t="n">
        <v>8015</v>
      </c>
      <c r="B5619" s="16" t="n">
        <v>5.67531533278108</v>
      </c>
      <c r="C5619" s="15" t="n">
        <v>230</v>
      </c>
      <c r="D5619" s="15" t="n">
        <v>500</v>
      </c>
      <c r="E5619" s="15" t="n">
        <v>20</v>
      </c>
      <c r="F5619" s="16" t="n">
        <v>0.625130365852113</v>
      </c>
      <c r="G5619" s="17" t="s">
        <v>102</v>
      </c>
      <c r="H5619" s="18" t="n">
        <v>0.1</v>
      </c>
      <c r="I5619" s="18" t="n">
        <v>1</v>
      </c>
      <c r="J5619" s="19" t="n">
        <v>0.892145970523217</v>
      </c>
      <c r="K5619" s="19" t="n">
        <v>0.49287584529006</v>
      </c>
      <c r="L5619" s="16" t="n">
        <v>12.9869916081947</v>
      </c>
      <c r="M5619" s="19" t="n">
        <v>0.307344212714434</v>
      </c>
      <c r="N5619" s="19" t="n">
        <v>2.90041770444924</v>
      </c>
      <c r="O5619" s="19" t="n">
        <v>0.892145970523217</v>
      </c>
      <c r="P5619" s="19" t="n">
        <v>0.961216234229953</v>
      </c>
      <c r="Q5619" s="17" t="s">
        <v>30</v>
      </c>
      <c r="R5619" s="5" t="str">
        <f aca="false">IF(OR(Q5619="Steel plate",Q5619="Concrete jacket"),"Steel plate or jacket",Q5619)</f>
        <v>Seal cracks</v>
      </c>
      <c r="S5619" s="5" t="str">
        <f aca="false">IF(O5619&lt;='Tree rules'!$C$4,IF(N5619&lt;='Tree rules'!$C$5,IF(P5619&lt;='Tree rules'!$C$7,"Monitor","Polymer laminate"),IF(P5619&lt;='Tree rules'!$C$8,"Seal cracks","Polymer laminate")),IF(O5619&lt;='Tree rules'!$C$6,IF(P5619&lt;='Tree rules'!$C$9,"Polymer laminate","Steel plate or jacket"),IF(L5619&lt;='Tree rules'!$C$10,"Steel plate or jacket","Polymer laminate")))</f>
        <v>Seal cracks</v>
      </c>
      <c r="T5619" s="5" t="str">
        <f aca="false">IF(S5619=R5619,"Yes","No")</f>
        <v>Yes</v>
      </c>
    </row>
    <row r="5620" customFormat="false" ht="15" hidden="false" customHeight="false" outlineLevel="0" collapsed="false">
      <c r="A5620" s="15" t="n">
        <v>8016</v>
      </c>
      <c r="B5620" s="16" t="n">
        <v>3.469406455169</v>
      </c>
      <c r="C5620" s="15" t="n">
        <v>230</v>
      </c>
      <c r="D5620" s="15" t="n">
        <v>325</v>
      </c>
      <c r="E5620" s="15" t="n">
        <v>30</v>
      </c>
      <c r="F5620" s="16" t="n">
        <v>0.699968036696473</v>
      </c>
      <c r="G5620" s="17" t="s">
        <v>101</v>
      </c>
      <c r="H5620" s="18" t="n">
        <v>0.3</v>
      </c>
      <c r="I5620" s="18" t="n">
        <v>1</v>
      </c>
      <c r="J5620" s="19" t="n">
        <v>0.894334541653596</v>
      </c>
      <c r="K5620" s="19" t="n">
        <v>0.550180863605059</v>
      </c>
      <c r="L5620" s="16" t="n">
        <v>12.3466421892135</v>
      </c>
      <c r="M5620" s="19" t="n">
        <v>0.934542719963408</v>
      </c>
      <c r="N5620" s="19" t="n">
        <v>0.547323522735641</v>
      </c>
      <c r="O5620" s="19" t="n">
        <v>0.894334541653596</v>
      </c>
      <c r="P5620" s="19" t="n">
        <v>0.314333512461716</v>
      </c>
      <c r="Q5620" s="17" t="s">
        <v>29</v>
      </c>
      <c r="R5620" s="5" t="str">
        <f aca="false">IF(OR(Q5620="Steel plate",Q5620="Concrete jacket"),"Steel plate or jacket",Q5620)</f>
        <v>Monitor</v>
      </c>
      <c r="S5620" s="5" t="str">
        <f aca="false">IF(O5620&lt;='Tree rules'!$C$4,IF(N5620&lt;='Tree rules'!$C$5,IF(P5620&lt;='Tree rules'!$C$7,"Monitor","Polymer laminate"),IF(P5620&lt;='Tree rules'!$C$8,"Seal cracks","Polymer laminate")),IF(O5620&lt;='Tree rules'!$C$6,IF(P5620&lt;='Tree rules'!$C$9,"Polymer laminate","Steel plate or jacket"),IF(L5620&lt;='Tree rules'!$C$10,"Steel plate or jacket","Polymer laminate")))</f>
        <v>Monitor</v>
      </c>
      <c r="T5620" s="5" t="str">
        <f aca="false">IF(S5620=R5620,"Yes","No")</f>
        <v>Yes</v>
      </c>
    </row>
    <row r="5621" customFormat="false" ht="15" hidden="false" customHeight="false" outlineLevel="0" collapsed="false">
      <c r="A5621" s="15" t="n">
        <v>8018</v>
      </c>
      <c r="B5621" s="16" t="n">
        <v>4.73570955706997</v>
      </c>
      <c r="C5621" s="15" t="n">
        <v>300</v>
      </c>
      <c r="D5621" s="15" t="n">
        <v>475</v>
      </c>
      <c r="E5621" s="15" t="n">
        <v>30</v>
      </c>
      <c r="F5621" s="16" t="n">
        <v>0.937351654217934</v>
      </c>
      <c r="G5621" s="17" t="s">
        <v>101</v>
      </c>
      <c r="H5621" s="18" t="n">
        <v>0.3</v>
      </c>
      <c r="I5621" s="18" t="n">
        <v>1</v>
      </c>
      <c r="J5621" s="19" t="n">
        <v>0.870237540949008</v>
      </c>
      <c r="K5621" s="19" t="n">
        <v>0.420307272762357</v>
      </c>
      <c r="L5621" s="16" t="n">
        <v>11.0389500164801</v>
      </c>
      <c r="M5621" s="19" t="n">
        <v>0.460816049786498</v>
      </c>
      <c r="N5621" s="19" t="n">
        <v>0.568502910764315</v>
      </c>
      <c r="O5621" s="19" t="n">
        <v>0.870237540949008</v>
      </c>
      <c r="P5621" s="19" t="n">
        <v>0.677747884288031</v>
      </c>
      <c r="Q5621" s="17" t="s">
        <v>29</v>
      </c>
      <c r="R5621" s="5" t="str">
        <f aca="false">IF(OR(Q5621="Steel plate",Q5621="Concrete jacket"),"Steel plate or jacket",Q5621)</f>
        <v>Monitor</v>
      </c>
      <c r="S5621" s="5" t="str">
        <f aca="false">IF(O5621&lt;='Tree rules'!$C$4,IF(N5621&lt;='Tree rules'!$C$5,IF(P5621&lt;='Tree rules'!$C$7,"Monitor","Polymer laminate"),IF(P5621&lt;='Tree rules'!$C$8,"Seal cracks","Polymer laminate")),IF(O5621&lt;='Tree rules'!$C$6,IF(P5621&lt;='Tree rules'!$C$9,"Polymer laminate","Steel plate or jacket"),IF(L5621&lt;='Tree rules'!$C$10,"Steel plate or jacket","Polymer laminate")))</f>
        <v>Monitor</v>
      </c>
      <c r="T5621" s="5" t="str">
        <f aca="false">IF(S5621=R5621,"Yes","No")</f>
        <v>Yes</v>
      </c>
    </row>
    <row r="5622" customFormat="false" ht="15" hidden="false" customHeight="false" outlineLevel="0" collapsed="false">
      <c r="A5622" s="15" t="n">
        <v>8019</v>
      </c>
      <c r="B5622" s="16" t="n">
        <v>7.16269702567316</v>
      </c>
      <c r="C5622" s="15" t="n">
        <v>230</v>
      </c>
      <c r="D5622" s="15" t="n">
        <v>650</v>
      </c>
      <c r="E5622" s="15" t="n">
        <v>20</v>
      </c>
      <c r="F5622" s="16" t="n">
        <v>0.680685971455249</v>
      </c>
      <c r="G5622" s="17" t="s">
        <v>101</v>
      </c>
      <c r="H5622" s="18" t="n">
        <v>0.3</v>
      </c>
      <c r="I5622" s="18" t="n">
        <v>1.5</v>
      </c>
      <c r="J5622" s="19" t="n">
        <v>0.927481486925941</v>
      </c>
      <c r="K5622" s="19" t="n">
        <v>0.5161317415671</v>
      </c>
      <c r="L5622" s="16" t="n">
        <v>11.8981678167328</v>
      </c>
      <c r="M5622" s="19" t="n">
        <v>0.922657981544314</v>
      </c>
      <c r="N5622" s="19" t="n">
        <v>0.736107874381219</v>
      </c>
      <c r="O5622" s="19" t="n">
        <v>1.15187091282975</v>
      </c>
      <c r="P5622" s="19" t="n">
        <v>0.470325996682007</v>
      </c>
      <c r="Q5622" s="17" t="s">
        <v>31</v>
      </c>
      <c r="R5622" s="5" t="str">
        <f aca="false">IF(OR(Q5622="Steel plate",Q5622="Concrete jacket"),"Steel plate or jacket",Q5622)</f>
        <v>Polymer laminate</v>
      </c>
      <c r="S5622" s="5" t="str">
        <f aca="false">IF(O5622&lt;='Tree rules'!$C$4,IF(N5622&lt;='Tree rules'!$C$5,IF(P5622&lt;='Tree rules'!$C$7,"Monitor","Polymer laminate"),IF(P5622&lt;='Tree rules'!$C$8,"Seal cracks","Polymer laminate")),IF(O5622&lt;='Tree rules'!$C$6,IF(P5622&lt;='Tree rules'!$C$9,"Polymer laminate","Steel plate or jacket"),IF(L5622&lt;='Tree rules'!$C$10,"Steel plate or jacket","Polymer laminate")))</f>
        <v>Polymer laminate</v>
      </c>
      <c r="T5622" s="5" t="str">
        <f aca="false">IF(S5622=R5622,"Yes","No")</f>
        <v>Yes</v>
      </c>
    </row>
    <row r="5623" customFormat="false" ht="15" hidden="false" customHeight="false" outlineLevel="0" collapsed="false">
      <c r="A5623" s="15" t="n">
        <v>8021</v>
      </c>
      <c r="B5623" s="16" t="n">
        <v>4.67616642762438</v>
      </c>
      <c r="C5623" s="15" t="n">
        <v>230</v>
      </c>
      <c r="D5623" s="15" t="n">
        <v>425</v>
      </c>
      <c r="E5623" s="15" t="n">
        <v>20</v>
      </c>
      <c r="F5623" s="16" t="n">
        <v>0.691964884122107</v>
      </c>
      <c r="G5623" s="17" t="s">
        <v>101</v>
      </c>
      <c r="H5623" s="18" t="n">
        <v>0.3</v>
      </c>
      <c r="I5623" s="18" t="n">
        <v>1</v>
      </c>
      <c r="J5623" s="19" t="n">
        <v>0.868448888094698</v>
      </c>
      <c r="K5623" s="19" t="n">
        <v>0.540909080897048</v>
      </c>
      <c r="L5623" s="16" t="n">
        <v>12.3381699937319</v>
      </c>
      <c r="M5623" s="19" t="n">
        <v>0.946572595270371</v>
      </c>
      <c r="N5623" s="19" t="n">
        <v>0.554528868706472</v>
      </c>
      <c r="O5623" s="19" t="n">
        <v>0.868448888094698</v>
      </c>
      <c r="P5623" s="19" t="n">
        <v>0.376267849448573</v>
      </c>
      <c r="Q5623" s="17" t="s">
        <v>29</v>
      </c>
      <c r="R5623" s="5" t="str">
        <f aca="false">IF(OR(Q5623="Steel plate",Q5623="Concrete jacket"),"Steel plate or jacket",Q5623)</f>
        <v>Monitor</v>
      </c>
      <c r="S5623" s="5" t="str">
        <f aca="false">IF(O5623&lt;='Tree rules'!$C$4,IF(N5623&lt;='Tree rules'!$C$5,IF(P5623&lt;='Tree rules'!$C$7,"Monitor","Polymer laminate"),IF(P5623&lt;='Tree rules'!$C$8,"Seal cracks","Polymer laminate")),IF(O5623&lt;='Tree rules'!$C$6,IF(P5623&lt;='Tree rules'!$C$9,"Polymer laminate","Steel plate or jacket"),IF(L5623&lt;='Tree rules'!$C$10,"Steel plate or jacket","Polymer laminate")))</f>
        <v>Monitor</v>
      </c>
      <c r="T5623" s="5" t="str">
        <f aca="false">IF(S5623=R5623,"Yes","No")</f>
        <v>Yes</v>
      </c>
    </row>
    <row r="5624" customFormat="false" ht="15" hidden="false" customHeight="false" outlineLevel="0" collapsed="false">
      <c r="A5624" s="15" t="n">
        <v>8022</v>
      </c>
      <c r="B5624" s="16" t="n">
        <v>4.69440952371736</v>
      </c>
      <c r="C5624" s="15" t="n">
        <v>300</v>
      </c>
      <c r="D5624" s="15" t="n">
        <v>450</v>
      </c>
      <c r="E5624" s="15" t="n">
        <v>20</v>
      </c>
      <c r="F5624" s="16" t="n">
        <v>0.663570725510715</v>
      </c>
      <c r="G5624" s="17" t="s">
        <v>103</v>
      </c>
      <c r="H5624" s="18" t="n">
        <v>0.2</v>
      </c>
      <c r="I5624" s="18" t="n">
        <v>2</v>
      </c>
      <c r="J5624" s="19" t="n">
        <v>0.963579079865052</v>
      </c>
      <c r="K5624" s="19" t="n">
        <v>0.410107813059719</v>
      </c>
      <c r="L5624" s="16" t="n">
        <v>11.6198255537558</v>
      </c>
      <c r="M5624" s="19" t="n">
        <v>0.929113676584026</v>
      </c>
      <c r="N5624" s="19" t="n">
        <v>1.5680727787892</v>
      </c>
      <c r="O5624" s="19" t="n">
        <v>1.53198685057655</v>
      </c>
      <c r="P5624" s="19" t="n">
        <v>0.46145308071215</v>
      </c>
      <c r="Q5624" s="17" t="s">
        <v>104</v>
      </c>
      <c r="R5624" s="5" t="str">
        <f aca="false">IF(OR(Q5624="Steel plate",Q5624="Concrete jacket"),"Steel plate or jacket",Q5624)</f>
        <v>Steel plate or jacket</v>
      </c>
      <c r="S5624" s="5" t="str">
        <f aca="false">IF(O5624&lt;='Tree rules'!$C$4,IF(N5624&lt;='Tree rules'!$C$5,IF(P5624&lt;='Tree rules'!$C$7,"Monitor","Polymer laminate"),IF(P5624&lt;='Tree rules'!$C$8,"Seal cracks","Polymer laminate")),IF(O5624&lt;='Tree rules'!$C$6,IF(P5624&lt;='Tree rules'!$C$9,"Polymer laminate","Steel plate or jacket"),IF(L5624&lt;='Tree rules'!$C$10,"Steel plate or jacket","Polymer laminate")))</f>
        <v>Steel plate or jacket</v>
      </c>
      <c r="T5624" s="5" t="str">
        <f aca="false">IF(S5624=R5624,"Yes","No")</f>
        <v>Yes</v>
      </c>
    </row>
    <row r="5625" customFormat="false" ht="15" hidden="false" customHeight="false" outlineLevel="0" collapsed="false">
      <c r="A5625" s="15" t="n">
        <v>8023</v>
      </c>
      <c r="B5625" s="16" t="n">
        <v>7.42329561817841</v>
      </c>
      <c r="C5625" s="15" t="n">
        <v>300</v>
      </c>
      <c r="D5625" s="15" t="n">
        <v>625</v>
      </c>
      <c r="E5625" s="15" t="n">
        <v>30</v>
      </c>
      <c r="F5625" s="16" t="n">
        <v>0.745336335371244</v>
      </c>
      <c r="G5625" s="17" t="s">
        <v>102</v>
      </c>
      <c r="H5625" s="18" t="n">
        <v>0.1</v>
      </c>
      <c r="I5625" s="18" t="n">
        <v>2</v>
      </c>
      <c r="J5625" s="19" t="n">
        <v>0.911598703947819</v>
      </c>
      <c r="K5625" s="19" t="n">
        <v>0.445803292012266</v>
      </c>
      <c r="L5625" s="16" t="n">
        <v>13.2087110643744</v>
      </c>
      <c r="M5625" s="19" t="n">
        <v>0.938448910008464</v>
      </c>
      <c r="N5625" s="19" t="n">
        <v>3.68317915877808</v>
      </c>
      <c r="O5625" s="19" t="n">
        <v>1.41680370468159</v>
      </c>
      <c r="P5625" s="19" t="n">
        <v>0.487708661997984</v>
      </c>
      <c r="Q5625" s="17" t="s">
        <v>104</v>
      </c>
      <c r="R5625" s="5" t="str">
        <f aca="false">IF(OR(Q5625="Steel plate",Q5625="Concrete jacket"),"Steel plate or jacket",Q5625)</f>
        <v>Steel plate or jacket</v>
      </c>
      <c r="S5625" s="5" t="str">
        <f aca="false">IF(O5625&lt;='Tree rules'!$C$4,IF(N5625&lt;='Tree rules'!$C$5,IF(P5625&lt;='Tree rules'!$C$7,"Monitor","Polymer laminate"),IF(P5625&lt;='Tree rules'!$C$8,"Seal cracks","Polymer laminate")),IF(O5625&lt;='Tree rules'!$C$6,IF(P5625&lt;='Tree rules'!$C$9,"Polymer laminate","Steel plate or jacket"),IF(L5625&lt;='Tree rules'!$C$10,"Steel plate or jacket","Polymer laminate")))</f>
        <v>Steel plate or jacket</v>
      </c>
      <c r="T5625" s="5" t="str">
        <f aca="false">IF(S5625=R5625,"Yes","No")</f>
        <v>Yes</v>
      </c>
    </row>
    <row r="5626" customFormat="false" ht="15" hidden="false" customHeight="false" outlineLevel="0" collapsed="false">
      <c r="A5626" s="15" t="n">
        <v>8024</v>
      </c>
      <c r="B5626" s="16" t="n">
        <v>3.89931084618295</v>
      </c>
      <c r="C5626" s="15" t="n">
        <v>230</v>
      </c>
      <c r="D5626" s="15" t="n">
        <v>350</v>
      </c>
      <c r="E5626" s="15" t="n">
        <v>30</v>
      </c>
      <c r="F5626" s="16" t="n">
        <v>0.64278110559382</v>
      </c>
      <c r="G5626" s="17" t="s">
        <v>101</v>
      </c>
      <c r="H5626" s="18" t="n">
        <v>0.3</v>
      </c>
      <c r="I5626" s="18" t="n">
        <v>1</v>
      </c>
      <c r="J5626" s="19" t="n">
        <v>0.864584766424526</v>
      </c>
      <c r="K5626" s="19" t="n">
        <v>0.532540899578839</v>
      </c>
      <c r="L5626" s="16" t="n">
        <v>12.7428459025587</v>
      </c>
      <c r="M5626" s="19" t="n">
        <v>0.706893920626013</v>
      </c>
      <c r="N5626" s="19" t="n">
        <v>0.54929348559258</v>
      </c>
      <c r="O5626" s="19" t="n">
        <v>0.864584766424526</v>
      </c>
      <c r="P5626" s="19" t="n">
        <v>0.382407073002028</v>
      </c>
      <c r="Q5626" s="17" t="s">
        <v>29</v>
      </c>
      <c r="R5626" s="5" t="str">
        <f aca="false">IF(OR(Q5626="Steel plate",Q5626="Concrete jacket"),"Steel plate or jacket",Q5626)</f>
        <v>Monitor</v>
      </c>
      <c r="S5626" s="5" t="str">
        <f aca="false">IF(O5626&lt;='Tree rules'!$C$4,IF(N5626&lt;='Tree rules'!$C$5,IF(P5626&lt;='Tree rules'!$C$7,"Monitor","Polymer laminate"),IF(P5626&lt;='Tree rules'!$C$8,"Seal cracks","Polymer laminate")),IF(O5626&lt;='Tree rules'!$C$6,IF(P5626&lt;='Tree rules'!$C$9,"Polymer laminate","Steel plate or jacket"),IF(L5626&lt;='Tree rules'!$C$10,"Steel plate or jacket","Polymer laminate")))</f>
        <v>Monitor</v>
      </c>
      <c r="T5626" s="5" t="str">
        <f aca="false">IF(S5626=R5626,"Yes","No")</f>
        <v>Yes</v>
      </c>
    </row>
    <row r="5627" customFormat="false" ht="15" hidden="false" customHeight="false" outlineLevel="0" collapsed="false">
      <c r="A5627" s="15" t="n">
        <v>8027</v>
      </c>
      <c r="B5627" s="16" t="n">
        <v>3.29049094604928</v>
      </c>
      <c r="C5627" s="15" t="n">
        <v>230</v>
      </c>
      <c r="D5627" s="15" t="n">
        <v>300</v>
      </c>
      <c r="E5627" s="15" t="n">
        <v>30</v>
      </c>
      <c r="F5627" s="16" t="n">
        <v>0.576243217710084</v>
      </c>
      <c r="G5627" s="17" t="s">
        <v>103</v>
      </c>
      <c r="H5627" s="18" t="n">
        <v>0.2</v>
      </c>
      <c r="I5627" s="18" t="n">
        <v>1</v>
      </c>
      <c r="J5627" s="19" t="n">
        <v>0.893979572028498</v>
      </c>
      <c r="K5627" s="19" t="n">
        <v>0.599548432801256</v>
      </c>
      <c r="L5627" s="16" t="n">
        <v>12.853480258005</v>
      </c>
      <c r="M5627" s="19" t="n">
        <v>0.71589689573889</v>
      </c>
      <c r="N5627" s="19" t="n">
        <v>0.928762144460463</v>
      </c>
      <c r="O5627" s="19" t="n">
        <v>0.893979572028498</v>
      </c>
      <c r="P5627" s="19" t="n">
        <v>0.346058304774667</v>
      </c>
      <c r="Q5627" s="17" t="s">
        <v>29</v>
      </c>
      <c r="R5627" s="5" t="str">
        <f aca="false">IF(OR(Q5627="Steel plate",Q5627="Concrete jacket"),"Steel plate or jacket",Q5627)</f>
        <v>Monitor</v>
      </c>
      <c r="S5627" s="5" t="str">
        <f aca="false">IF(O5627&lt;='Tree rules'!$C$4,IF(N5627&lt;='Tree rules'!$C$5,IF(P5627&lt;='Tree rules'!$C$7,"Monitor","Polymer laminate"),IF(P5627&lt;='Tree rules'!$C$8,"Seal cracks","Polymer laminate")),IF(O5627&lt;='Tree rules'!$C$6,IF(P5627&lt;='Tree rules'!$C$9,"Polymer laminate","Steel plate or jacket"),IF(L5627&lt;='Tree rules'!$C$10,"Steel plate or jacket","Polymer laminate")))</f>
        <v>Monitor</v>
      </c>
      <c r="T5627" s="5" t="str">
        <f aca="false">IF(S5627=R5627,"Yes","No")</f>
        <v>Yes</v>
      </c>
    </row>
    <row r="5628" customFormat="false" ht="15" hidden="false" customHeight="false" outlineLevel="0" collapsed="false">
      <c r="A5628" s="15" t="n">
        <v>8028</v>
      </c>
      <c r="B5628" s="16" t="n">
        <v>4.51967560492708</v>
      </c>
      <c r="C5628" s="15" t="n">
        <v>300</v>
      </c>
      <c r="D5628" s="15" t="n">
        <v>425</v>
      </c>
      <c r="E5628" s="15" t="n">
        <v>30</v>
      </c>
      <c r="F5628" s="16" t="n">
        <v>0.833313701217452</v>
      </c>
      <c r="G5628" s="17" t="s">
        <v>101</v>
      </c>
      <c r="H5628" s="18" t="n">
        <v>0.3</v>
      </c>
      <c r="I5628" s="18" t="n">
        <v>1</v>
      </c>
      <c r="J5628" s="19" t="n">
        <v>0.879846122959995</v>
      </c>
      <c r="K5628" s="19" t="n">
        <v>0.644356691324787</v>
      </c>
      <c r="L5628" s="16" t="n">
        <v>11.98852945604</v>
      </c>
      <c r="M5628" s="19" t="n">
        <v>0.934550879450223</v>
      </c>
      <c r="N5628" s="19" t="n">
        <v>0.676260239781356</v>
      </c>
      <c r="O5628" s="19" t="n">
        <v>0.879846122959995</v>
      </c>
      <c r="P5628" s="19" t="n">
        <v>0.410249615306016</v>
      </c>
      <c r="Q5628" s="17" t="s">
        <v>29</v>
      </c>
      <c r="R5628" s="5" t="str">
        <f aca="false">IF(OR(Q5628="Steel plate",Q5628="Concrete jacket"),"Steel plate or jacket",Q5628)</f>
        <v>Monitor</v>
      </c>
      <c r="S5628" s="5" t="str">
        <f aca="false">IF(O5628&lt;='Tree rules'!$C$4,IF(N5628&lt;='Tree rules'!$C$5,IF(P5628&lt;='Tree rules'!$C$7,"Monitor","Polymer laminate"),IF(P5628&lt;='Tree rules'!$C$8,"Seal cracks","Polymer laminate")),IF(O5628&lt;='Tree rules'!$C$6,IF(P5628&lt;='Tree rules'!$C$9,"Polymer laminate","Steel plate or jacket"),IF(L5628&lt;='Tree rules'!$C$10,"Steel plate or jacket","Polymer laminate")))</f>
        <v>Monitor</v>
      </c>
      <c r="T5628" s="5" t="str">
        <f aca="false">IF(S5628=R5628,"Yes","No")</f>
        <v>Yes</v>
      </c>
    </row>
    <row r="5629" customFormat="false" ht="15" hidden="false" customHeight="false" outlineLevel="0" collapsed="false">
      <c r="A5629" s="15" t="n">
        <v>8029</v>
      </c>
      <c r="B5629" s="16" t="n">
        <v>3.40652545927361</v>
      </c>
      <c r="C5629" s="15" t="n">
        <v>300</v>
      </c>
      <c r="D5629" s="15" t="n">
        <v>300</v>
      </c>
      <c r="E5629" s="15" t="n">
        <v>30</v>
      </c>
      <c r="F5629" s="16" t="n">
        <v>0.883711013668015</v>
      </c>
      <c r="G5629" s="17" t="s">
        <v>102</v>
      </c>
      <c r="H5629" s="18" t="n">
        <v>0.1</v>
      </c>
      <c r="I5629" s="18" t="n">
        <v>1.5</v>
      </c>
      <c r="J5629" s="19" t="n">
        <v>0.951444903475391</v>
      </c>
      <c r="K5629" s="19" t="n">
        <v>0.53113807062389</v>
      </c>
      <c r="L5629" s="16" t="n">
        <v>14.3735251446144</v>
      </c>
      <c r="M5629" s="19" t="n">
        <v>0.94388810884666</v>
      </c>
      <c r="N5629" s="19" t="n">
        <v>4.20042413307251</v>
      </c>
      <c r="O5629" s="19" t="n">
        <v>1.17449305004466</v>
      </c>
      <c r="P5629" s="19" t="n">
        <v>0.406973330010728</v>
      </c>
      <c r="Q5629" s="17" t="s">
        <v>31</v>
      </c>
      <c r="R5629" s="5" t="str">
        <f aca="false">IF(OR(Q5629="Steel plate",Q5629="Concrete jacket"),"Steel plate or jacket",Q5629)</f>
        <v>Polymer laminate</v>
      </c>
      <c r="S5629" s="5" t="str">
        <f aca="false">IF(O5629&lt;='Tree rules'!$C$4,IF(N5629&lt;='Tree rules'!$C$5,IF(P5629&lt;='Tree rules'!$C$7,"Monitor","Polymer laminate"),IF(P5629&lt;='Tree rules'!$C$8,"Seal cracks","Polymer laminate")),IF(O5629&lt;='Tree rules'!$C$6,IF(P5629&lt;='Tree rules'!$C$9,"Polymer laminate","Steel plate or jacket"),IF(L5629&lt;='Tree rules'!$C$10,"Steel plate or jacket","Polymer laminate")))</f>
        <v>Polymer laminate</v>
      </c>
      <c r="T5629" s="5" t="str">
        <f aca="false">IF(S5629=R5629,"Yes","No")</f>
        <v>Yes</v>
      </c>
    </row>
    <row r="5630" customFormat="false" ht="15" hidden="false" customHeight="false" outlineLevel="0" collapsed="false">
      <c r="A5630" s="15" t="n">
        <v>8030</v>
      </c>
      <c r="B5630" s="16" t="n">
        <v>5.00685761520883</v>
      </c>
      <c r="C5630" s="15" t="n">
        <v>230</v>
      </c>
      <c r="D5630" s="15" t="n">
        <v>450</v>
      </c>
      <c r="E5630" s="15" t="n">
        <v>30</v>
      </c>
      <c r="F5630" s="16" t="n">
        <v>0.705896562990629</v>
      </c>
      <c r="G5630" s="17" t="s">
        <v>102</v>
      </c>
      <c r="H5630" s="18" t="n">
        <v>0.1</v>
      </c>
      <c r="I5630" s="18" t="n">
        <v>1.5</v>
      </c>
      <c r="J5630" s="19" t="n">
        <v>0.9355674293069</v>
      </c>
      <c r="K5630" s="19" t="n">
        <v>0.625525531474552</v>
      </c>
      <c r="L5630" s="16" t="n">
        <v>12.937616576767</v>
      </c>
      <c r="M5630" s="19" t="n">
        <v>0.665266718268621</v>
      </c>
      <c r="N5630" s="19" t="n">
        <v>3.46269248744578</v>
      </c>
      <c r="O5630" s="19" t="n">
        <v>1.11074048723661</v>
      </c>
      <c r="P5630" s="19" t="n">
        <v>0.538749278505304</v>
      </c>
      <c r="Q5630" s="17" t="s">
        <v>31</v>
      </c>
      <c r="R5630" s="5" t="str">
        <f aca="false">IF(OR(Q5630="Steel plate",Q5630="Concrete jacket"),"Steel plate or jacket",Q5630)</f>
        <v>Polymer laminate</v>
      </c>
      <c r="S5630" s="5" t="str">
        <f aca="false">IF(O5630&lt;='Tree rules'!$C$4,IF(N5630&lt;='Tree rules'!$C$5,IF(P5630&lt;='Tree rules'!$C$7,"Monitor","Polymer laminate"),IF(P5630&lt;='Tree rules'!$C$8,"Seal cracks","Polymer laminate")),IF(O5630&lt;='Tree rules'!$C$6,IF(P5630&lt;='Tree rules'!$C$9,"Polymer laminate","Steel plate or jacket"),IF(L5630&lt;='Tree rules'!$C$10,"Steel plate or jacket","Polymer laminate")))</f>
        <v>Polymer laminate</v>
      </c>
      <c r="T5630" s="5" t="str">
        <f aca="false">IF(S5630=R5630,"Yes","No")</f>
        <v>Yes</v>
      </c>
    </row>
    <row r="5631" customFormat="false" ht="15" hidden="false" customHeight="false" outlineLevel="0" collapsed="false">
      <c r="A5631" s="15" t="n">
        <v>8031</v>
      </c>
      <c r="B5631" s="16" t="n">
        <v>5.02419222462967</v>
      </c>
      <c r="C5631" s="15" t="n">
        <v>230</v>
      </c>
      <c r="D5631" s="15" t="n">
        <v>425</v>
      </c>
      <c r="E5631" s="15" t="n">
        <v>25</v>
      </c>
      <c r="F5631" s="16" t="n">
        <v>0.691964884122107</v>
      </c>
      <c r="G5631" s="17" t="s">
        <v>103</v>
      </c>
      <c r="H5631" s="18" t="n">
        <v>0.2</v>
      </c>
      <c r="I5631" s="18" t="n">
        <v>1</v>
      </c>
      <c r="J5631" s="19" t="n">
        <v>0.85306178215379</v>
      </c>
      <c r="K5631" s="19" t="n">
        <v>0.63676692546365</v>
      </c>
      <c r="L5631" s="16" t="n">
        <v>13.2564438644582</v>
      </c>
      <c r="M5631" s="19" t="n">
        <v>0.931966212613637</v>
      </c>
      <c r="N5631" s="19" t="n">
        <v>0.827728000186855</v>
      </c>
      <c r="O5631" s="19" t="n">
        <v>0.85306178215379</v>
      </c>
      <c r="P5631" s="19" t="n">
        <v>0.402680635613558</v>
      </c>
      <c r="Q5631" s="17" t="s">
        <v>29</v>
      </c>
      <c r="R5631" s="5" t="str">
        <f aca="false">IF(OR(Q5631="Steel plate",Q5631="Concrete jacket"),"Steel plate or jacket",Q5631)</f>
        <v>Monitor</v>
      </c>
      <c r="S5631" s="5" t="str">
        <f aca="false">IF(O5631&lt;='Tree rules'!$C$4,IF(N5631&lt;='Tree rules'!$C$5,IF(P5631&lt;='Tree rules'!$C$7,"Monitor","Polymer laminate"),IF(P5631&lt;='Tree rules'!$C$8,"Seal cracks","Polymer laminate")),IF(O5631&lt;='Tree rules'!$C$6,IF(P5631&lt;='Tree rules'!$C$9,"Polymer laminate","Steel plate or jacket"),IF(L5631&lt;='Tree rules'!$C$10,"Steel plate or jacket","Polymer laminate")))</f>
        <v>Monitor</v>
      </c>
      <c r="T5631" s="5" t="str">
        <f aca="false">IF(S5631=R5631,"Yes","No")</f>
        <v>Yes</v>
      </c>
    </row>
    <row r="5632" customFormat="false" ht="15" hidden="false" customHeight="false" outlineLevel="0" collapsed="false">
      <c r="A5632" s="15" t="n">
        <v>8033</v>
      </c>
      <c r="B5632" s="16" t="n">
        <v>3.80409376952634</v>
      </c>
      <c r="C5632" s="15" t="n">
        <v>230</v>
      </c>
      <c r="D5632" s="15" t="n">
        <v>350</v>
      </c>
      <c r="E5632" s="15" t="n">
        <v>30</v>
      </c>
      <c r="F5632" s="16" t="n">
        <v>0.862679904875916</v>
      </c>
      <c r="G5632" s="17" t="s">
        <v>103</v>
      </c>
      <c r="H5632" s="18" t="n">
        <v>0.2</v>
      </c>
      <c r="I5632" s="18" t="n">
        <v>1</v>
      </c>
      <c r="J5632" s="19" t="n">
        <v>0.939435503629932</v>
      </c>
      <c r="K5632" s="19" t="n">
        <v>0.431458636868327</v>
      </c>
      <c r="L5632" s="16" t="n">
        <v>12.5134663471261</v>
      </c>
      <c r="M5632" s="19" t="n">
        <v>0.670114035304259</v>
      </c>
      <c r="N5632" s="19" t="n">
        <v>1.02391153687908</v>
      </c>
      <c r="O5632" s="19" t="n">
        <v>0.939435503629932</v>
      </c>
      <c r="P5632" s="19" t="n">
        <v>0.495633122530045</v>
      </c>
      <c r="Q5632" s="17" t="s">
        <v>30</v>
      </c>
      <c r="R5632" s="5" t="str">
        <f aca="false">IF(OR(Q5632="Steel plate",Q5632="Concrete jacket"),"Steel plate or jacket",Q5632)</f>
        <v>Seal cracks</v>
      </c>
      <c r="S5632" s="5" t="str">
        <f aca="false">IF(O5632&lt;='Tree rules'!$C$4,IF(N5632&lt;='Tree rules'!$C$5,IF(P5632&lt;='Tree rules'!$C$7,"Monitor","Polymer laminate"),IF(P5632&lt;='Tree rules'!$C$8,"Seal cracks","Polymer laminate")),IF(O5632&lt;='Tree rules'!$C$6,IF(P5632&lt;='Tree rules'!$C$9,"Polymer laminate","Steel plate or jacket"),IF(L5632&lt;='Tree rules'!$C$10,"Steel plate or jacket","Polymer laminate")))</f>
        <v>Seal cracks</v>
      </c>
      <c r="T5632" s="5" t="str">
        <f aca="false">IF(S5632=R5632,"Yes","No")</f>
        <v>Yes</v>
      </c>
    </row>
    <row r="5633" customFormat="false" ht="15" hidden="false" customHeight="false" outlineLevel="0" collapsed="false">
      <c r="A5633" s="15" t="n">
        <v>8034</v>
      </c>
      <c r="B5633" s="16" t="n">
        <v>4.78451539111422</v>
      </c>
      <c r="C5633" s="15" t="n">
        <v>300</v>
      </c>
      <c r="D5633" s="15" t="n">
        <v>375</v>
      </c>
      <c r="E5633" s="15" t="n">
        <v>20</v>
      </c>
      <c r="F5633" s="16" t="n">
        <v>0.611130485804701</v>
      </c>
      <c r="G5633" s="17" t="s">
        <v>101</v>
      </c>
      <c r="H5633" s="18" t="n">
        <v>0.3</v>
      </c>
      <c r="I5633" s="18" t="n">
        <v>1.5</v>
      </c>
      <c r="J5633" s="19" t="n">
        <v>0.880600362266589</v>
      </c>
      <c r="K5633" s="19" t="n">
        <v>0.418627893133668</v>
      </c>
      <c r="L5633" s="16" t="n">
        <v>14.5425999729916</v>
      </c>
      <c r="M5633" s="19" t="n">
        <v>0.381696429876115</v>
      </c>
      <c r="N5633" s="19" t="n">
        <v>0.979255902450698</v>
      </c>
      <c r="O5633" s="19" t="n">
        <v>1.13657860622568</v>
      </c>
      <c r="P5633" s="19" t="n">
        <v>0.936004113902744</v>
      </c>
      <c r="Q5633" s="17" t="s">
        <v>31</v>
      </c>
      <c r="R5633" s="5" t="str">
        <f aca="false">IF(OR(Q5633="Steel plate",Q5633="Concrete jacket"),"Steel plate or jacket",Q5633)</f>
        <v>Polymer laminate</v>
      </c>
      <c r="S5633" s="5" t="str">
        <f aca="false">IF(O5633&lt;='Tree rules'!$C$4,IF(N5633&lt;='Tree rules'!$C$5,IF(P5633&lt;='Tree rules'!$C$7,"Monitor","Polymer laminate"),IF(P5633&lt;='Tree rules'!$C$8,"Seal cracks","Polymer laminate")),IF(O5633&lt;='Tree rules'!$C$6,IF(P5633&lt;='Tree rules'!$C$9,"Polymer laminate","Steel plate or jacket"),IF(L5633&lt;='Tree rules'!$C$10,"Steel plate or jacket","Polymer laminate")))</f>
        <v>Polymer laminate</v>
      </c>
      <c r="T5633" s="5" t="str">
        <f aca="false">IF(S5633=R5633,"Yes","No")</f>
        <v>Yes</v>
      </c>
    </row>
    <row r="5634" customFormat="false" ht="15" hidden="false" customHeight="false" outlineLevel="0" collapsed="false">
      <c r="A5634" s="15" t="n">
        <v>8035</v>
      </c>
      <c r="B5634" s="16" t="n">
        <v>6.42402449459784</v>
      </c>
      <c r="C5634" s="15" t="n">
        <v>230</v>
      </c>
      <c r="D5634" s="15" t="n">
        <v>600</v>
      </c>
      <c r="E5634" s="15" t="n">
        <v>30</v>
      </c>
      <c r="F5634" s="16" t="n">
        <v>0.742342309449384</v>
      </c>
      <c r="G5634" s="17" t="s">
        <v>103</v>
      </c>
      <c r="H5634" s="18" t="n">
        <v>0.2</v>
      </c>
      <c r="I5634" s="18" t="n">
        <v>1.5</v>
      </c>
      <c r="J5634" s="19" t="n">
        <v>0.858139099496246</v>
      </c>
      <c r="K5634" s="19" t="n">
        <v>0.422915666642482</v>
      </c>
      <c r="L5634" s="16" t="n">
        <v>11.6377255336917</v>
      </c>
      <c r="M5634" s="19" t="n">
        <v>0.508434243902677</v>
      </c>
      <c r="N5634" s="19" t="n">
        <v>1.19212389279924</v>
      </c>
      <c r="O5634" s="19" t="n">
        <v>1.10574841457665</v>
      </c>
      <c r="P5634" s="19" t="n">
        <v>0.654248143444794</v>
      </c>
      <c r="Q5634" s="17" t="s">
        <v>31</v>
      </c>
      <c r="R5634" s="5" t="str">
        <f aca="false">IF(OR(Q5634="Steel plate",Q5634="Concrete jacket"),"Steel plate or jacket",Q5634)</f>
        <v>Polymer laminate</v>
      </c>
      <c r="S5634" s="5" t="str">
        <f aca="false">IF(O5634&lt;='Tree rules'!$C$4,IF(N5634&lt;='Tree rules'!$C$5,IF(P5634&lt;='Tree rules'!$C$7,"Monitor","Polymer laminate"),IF(P5634&lt;='Tree rules'!$C$8,"Seal cracks","Polymer laminate")),IF(O5634&lt;='Tree rules'!$C$6,IF(P5634&lt;='Tree rules'!$C$9,"Polymer laminate","Steel plate or jacket"),IF(L5634&lt;='Tree rules'!$C$10,"Steel plate or jacket","Polymer laminate")))</f>
        <v>Polymer laminate</v>
      </c>
      <c r="T5634" s="5" t="str">
        <f aca="false">IF(S5634=R5634,"Yes","No")</f>
        <v>Yes</v>
      </c>
    </row>
    <row r="5635" customFormat="false" ht="15" hidden="false" customHeight="false" outlineLevel="0" collapsed="false">
      <c r="A5635" s="15" t="n">
        <v>8036</v>
      </c>
      <c r="B5635" s="16" t="n">
        <v>6.49197552885485</v>
      </c>
      <c r="C5635" s="15" t="n">
        <v>230</v>
      </c>
      <c r="D5635" s="15" t="n">
        <v>575</v>
      </c>
      <c r="E5635" s="15" t="n">
        <v>25</v>
      </c>
      <c r="F5635" s="16" t="n">
        <v>0.661007412935799</v>
      </c>
      <c r="G5635" s="17" t="s">
        <v>101</v>
      </c>
      <c r="H5635" s="18" t="n">
        <v>0.3</v>
      </c>
      <c r="I5635" s="18" t="n">
        <v>2</v>
      </c>
      <c r="J5635" s="19" t="n">
        <v>0.89514125304856</v>
      </c>
      <c r="K5635" s="19" t="n">
        <v>0.434892661252384</v>
      </c>
      <c r="L5635" s="16" t="n">
        <v>12.2721654609733</v>
      </c>
      <c r="M5635" s="19" t="n">
        <v>0.911108253006855</v>
      </c>
      <c r="N5635" s="19" t="n">
        <v>0.861542316389368</v>
      </c>
      <c r="O5635" s="19" t="n">
        <v>1.40099214436204</v>
      </c>
      <c r="P5635" s="19" t="n">
        <v>0.463061553698772</v>
      </c>
      <c r="Q5635" s="17" t="s">
        <v>104</v>
      </c>
      <c r="R5635" s="5" t="str">
        <f aca="false">IF(OR(Q5635="Steel plate",Q5635="Concrete jacket"),"Steel plate or jacket",Q5635)</f>
        <v>Steel plate or jacket</v>
      </c>
      <c r="S5635" s="5" t="str">
        <f aca="false">IF(O5635&lt;='Tree rules'!$C$4,IF(N5635&lt;='Tree rules'!$C$5,IF(P5635&lt;='Tree rules'!$C$7,"Monitor","Polymer laminate"),IF(P5635&lt;='Tree rules'!$C$8,"Seal cracks","Polymer laminate")),IF(O5635&lt;='Tree rules'!$C$6,IF(P5635&lt;='Tree rules'!$C$9,"Polymer laminate","Steel plate or jacket"),IF(L5635&lt;='Tree rules'!$C$10,"Steel plate or jacket","Polymer laminate")))</f>
        <v>Steel plate or jacket</v>
      </c>
      <c r="T5635" s="5" t="str">
        <f aca="false">IF(S5635=R5635,"Yes","No")</f>
        <v>Yes</v>
      </c>
    </row>
    <row r="5636" customFormat="false" ht="15" hidden="false" customHeight="false" outlineLevel="0" collapsed="false">
      <c r="A5636" s="15" t="n">
        <v>8037</v>
      </c>
      <c r="B5636" s="16" t="n">
        <v>5.9607075842656</v>
      </c>
      <c r="C5636" s="15" t="n">
        <v>300</v>
      </c>
      <c r="D5636" s="15" t="n">
        <v>475</v>
      </c>
      <c r="E5636" s="15" t="n">
        <v>20</v>
      </c>
      <c r="F5636" s="16" t="n">
        <v>0.735735984447258</v>
      </c>
      <c r="G5636" s="17" t="s">
        <v>101</v>
      </c>
      <c r="H5636" s="18" t="n">
        <v>0.3</v>
      </c>
      <c r="I5636" s="18" t="n">
        <v>1.5</v>
      </c>
      <c r="J5636" s="19" t="n">
        <v>0.8508019268885</v>
      </c>
      <c r="K5636" s="19" t="n">
        <v>0.466189514508296</v>
      </c>
      <c r="L5636" s="16" t="n">
        <v>13.9595025392637</v>
      </c>
      <c r="M5636" s="19" t="n">
        <v>0.37119520889504</v>
      </c>
      <c r="N5636" s="19" t="n">
        <v>0.90745923784647</v>
      </c>
      <c r="O5636" s="19" t="n">
        <v>1.07788542171331</v>
      </c>
      <c r="P5636" s="19" t="n">
        <v>1.13094054090891</v>
      </c>
      <c r="Q5636" s="17" t="s">
        <v>31</v>
      </c>
      <c r="R5636" s="5" t="str">
        <f aca="false">IF(OR(Q5636="Steel plate",Q5636="Concrete jacket"),"Steel plate or jacket",Q5636)</f>
        <v>Polymer laminate</v>
      </c>
      <c r="S5636" s="5" t="str">
        <f aca="false">IF(O5636&lt;='Tree rules'!$C$4,IF(N5636&lt;='Tree rules'!$C$5,IF(P5636&lt;='Tree rules'!$C$7,"Monitor","Polymer laminate"),IF(P5636&lt;='Tree rules'!$C$8,"Seal cracks","Polymer laminate")),IF(O5636&lt;='Tree rules'!$C$6,IF(P5636&lt;='Tree rules'!$C$9,"Polymer laminate","Steel plate or jacket"),IF(L5636&lt;='Tree rules'!$C$10,"Steel plate or jacket","Polymer laminate")))</f>
        <v>Polymer laminate</v>
      </c>
      <c r="T5636" s="5" t="str">
        <f aca="false">IF(S5636=R5636,"Yes","No")</f>
        <v>Yes</v>
      </c>
    </row>
    <row r="5637" customFormat="false" ht="15" hidden="false" customHeight="false" outlineLevel="0" collapsed="false">
      <c r="A5637" s="15" t="n">
        <v>8038</v>
      </c>
      <c r="B5637" s="16" t="n">
        <v>6.4317600718724</v>
      </c>
      <c r="C5637" s="15" t="n">
        <v>300</v>
      </c>
      <c r="D5637" s="15" t="n">
        <v>625</v>
      </c>
      <c r="E5637" s="15" t="n">
        <v>30</v>
      </c>
      <c r="F5637" s="16" t="n">
        <v>0.578762031749415</v>
      </c>
      <c r="G5637" s="17" t="s">
        <v>103</v>
      </c>
      <c r="H5637" s="18" t="n">
        <v>0.2</v>
      </c>
      <c r="I5637" s="18" t="n">
        <v>2</v>
      </c>
      <c r="J5637" s="19" t="n">
        <v>0.941148938443787</v>
      </c>
      <c r="K5637" s="19" t="n">
        <v>0.479714296038987</v>
      </c>
      <c r="L5637" s="16" t="n">
        <v>11.1083939065154</v>
      </c>
      <c r="M5637" s="19" t="n">
        <v>0.897669033370397</v>
      </c>
      <c r="N5637" s="19" t="n">
        <v>1.34724896816234</v>
      </c>
      <c r="O5637" s="19" t="n">
        <v>1.43081527641417</v>
      </c>
      <c r="P5637" s="19" t="n">
        <v>0.388823435308219</v>
      </c>
      <c r="Q5637" s="17" t="s">
        <v>31</v>
      </c>
      <c r="R5637" s="5" t="str">
        <f aca="false">IF(OR(Q5637="Steel plate",Q5637="Concrete jacket"),"Steel plate or jacket",Q5637)</f>
        <v>Polymer laminate</v>
      </c>
      <c r="S5637" s="5" t="str">
        <f aca="false">IF(O5637&lt;='Tree rules'!$C$4,IF(N5637&lt;='Tree rules'!$C$5,IF(P5637&lt;='Tree rules'!$C$7,"Monitor","Polymer laminate"),IF(P5637&lt;='Tree rules'!$C$8,"Seal cracks","Polymer laminate")),IF(O5637&lt;='Tree rules'!$C$6,IF(P5637&lt;='Tree rules'!$C$9,"Polymer laminate","Steel plate or jacket"),IF(L5637&lt;='Tree rules'!$C$10,"Steel plate or jacket","Polymer laminate")))</f>
        <v>Steel plate or jacket</v>
      </c>
      <c r="T5637" s="5" t="str">
        <f aca="false">IF(S5637=R5637,"Yes","No")</f>
        <v>No</v>
      </c>
    </row>
    <row r="5638" customFormat="false" ht="15" hidden="false" customHeight="false" outlineLevel="0" collapsed="false">
      <c r="A5638" s="15" t="n">
        <v>8039</v>
      </c>
      <c r="B5638" s="16" t="n">
        <v>4.61724944662129</v>
      </c>
      <c r="C5638" s="15" t="n">
        <v>300</v>
      </c>
      <c r="D5638" s="15" t="n">
        <v>450</v>
      </c>
      <c r="E5638" s="15" t="n">
        <v>20</v>
      </c>
      <c r="F5638" s="16" t="n">
        <v>0.520993806565472</v>
      </c>
      <c r="G5638" s="17" t="s">
        <v>103</v>
      </c>
      <c r="H5638" s="18" t="n">
        <v>0.2</v>
      </c>
      <c r="I5638" s="18" t="n">
        <v>2</v>
      </c>
      <c r="J5638" s="19" t="n">
        <v>0.949216934341525</v>
      </c>
      <c r="K5638" s="19" t="n">
        <v>0.606117643765189</v>
      </c>
      <c r="L5638" s="16" t="n">
        <v>11.485695140849</v>
      </c>
      <c r="M5638" s="19" t="n">
        <v>0.553365616404976</v>
      </c>
      <c r="N5638" s="19" t="n">
        <v>2.30081619398397</v>
      </c>
      <c r="O5638" s="19" t="n">
        <v>1.32309673701795</v>
      </c>
      <c r="P5638" s="19" t="n">
        <v>0.617164774379874</v>
      </c>
      <c r="Q5638" s="17" t="s">
        <v>31</v>
      </c>
      <c r="R5638" s="5" t="str">
        <f aca="false">IF(OR(Q5638="Steel plate",Q5638="Concrete jacket"),"Steel plate or jacket",Q5638)</f>
        <v>Polymer laminate</v>
      </c>
      <c r="S5638" s="5" t="str">
        <f aca="false">IF(O5638&lt;='Tree rules'!$C$4,IF(N5638&lt;='Tree rules'!$C$5,IF(P5638&lt;='Tree rules'!$C$7,"Monitor","Polymer laminate"),IF(P5638&lt;='Tree rules'!$C$8,"Seal cracks","Polymer laminate")),IF(O5638&lt;='Tree rules'!$C$6,IF(P5638&lt;='Tree rules'!$C$9,"Polymer laminate","Steel plate or jacket"),IF(L5638&lt;='Tree rules'!$C$10,"Steel plate or jacket","Polymer laminate")))</f>
        <v>Polymer laminate</v>
      </c>
      <c r="T5638" s="5" t="str">
        <f aca="false">IF(S5638=R5638,"Yes","No")</f>
        <v>Yes</v>
      </c>
    </row>
    <row r="5639" customFormat="false" ht="15" hidden="false" customHeight="false" outlineLevel="0" collapsed="false">
      <c r="A5639" s="15" t="n">
        <v>8040</v>
      </c>
      <c r="B5639" s="16" t="n">
        <v>5.28340401625763</v>
      </c>
      <c r="C5639" s="15" t="n">
        <v>230</v>
      </c>
      <c r="D5639" s="15" t="n">
        <v>450</v>
      </c>
      <c r="E5639" s="15" t="n">
        <v>25</v>
      </c>
      <c r="F5639" s="16" t="n">
        <v>0.705896562990629</v>
      </c>
      <c r="G5639" s="17" t="s">
        <v>102</v>
      </c>
      <c r="H5639" s="18" t="n">
        <v>0.1</v>
      </c>
      <c r="I5639" s="18" t="n">
        <v>1</v>
      </c>
      <c r="J5639" s="19" t="n">
        <v>0.86327062650547</v>
      </c>
      <c r="K5639" s="19" t="n">
        <v>0.54097428819605</v>
      </c>
      <c r="L5639" s="16" t="n">
        <v>13.6522067603556</v>
      </c>
      <c r="M5639" s="19" t="n">
        <v>0.760444547024833</v>
      </c>
      <c r="N5639" s="19" t="n">
        <v>2.53622707576647</v>
      </c>
      <c r="O5639" s="19" t="n">
        <v>0.86327062650547</v>
      </c>
      <c r="P5639" s="19" t="n">
        <v>0.431851926652951</v>
      </c>
      <c r="Q5639" s="17" t="s">
        <v>30</v>
      </c>
      <c r="R5639" s="5" t="str">
        <f aca="false">IF(OR(Q5639="Steel plate",Q5639="Concrete jacket"),"Steel plate or jacket",Q5639)</f>
        <v>Seal cracks</v>
      </c>
      <c r="S5639" s="5" t="str">
        <f aca="false">IF(O5639&lt;='Tree rules'!$C$4,IF(N5639&lt;='Tree rules'!$C$5,IF(P5639&lt;='Tree rules'!$C$7,"Monitor","Polymer laminate"),IF(P5639&lt;='Tree rules'!$C$8,"Seal cracks","Polymer laminate")),IF(O5639&lt;='Tree rules'!$C$6,IF(P5639&lt;='Tree rules'!$C$9,"Polymer laminate","Steel plate or jacket"),IF(L5639&lt;='Tree rules'!$C$10,"Steel plate or jacket","Polymer laminate")))</f>
        <v>Seal cracks</v>
      </c>
      <c r="T5639" s="5" t="str">
        <f aca="false">IF(S5639=R5639,"Yes","No")</f>
        <v>Yes</v>
      </c>
    </row>
    <row r="5640" customFormat="false" ht="15" hidden="false" customHeight="false" outlineLevel="0" collapsed="false">
      <c r="A5640" s="15" t="n">
        <v>8045</v>
      </c>
      <c r="B5640" s="16" t="n">
        <v>3.35543498468388</v>
      </c>
      <c r="C5640" s="15" t="n">
        <v>300</v>
      </c>
      <c r="D5640" s="15" t="n">
        <v>300</v>
      </c>
      <c r="E5640" s="15" t="n">
        <v>30</v>
      </c>
      <c r="F5640" s="16" t="n">
        <v>0.791582400904515</v>
      </c>
      <c r="G5640" s="17" t="s">
        <v>103</v>
      </c>
      <c r="H5640" s="18" t="n">
        <v>0.2</v>
      </c>
      <c r="I5640" s="18" t="n">
        <v>1</v>
      </c>
      <c r="J5640" s="19" t="n">
        <v>0.871545404341003</v>
      </c>
      <c r="K5640" s="19" t="n">
        <v>0.597717157063689</v>
      </c>
      <c r="L5640" s="16" t="n">
        <v>13.2103739554484</v>
      </c>
      <c r="M5640" s="19" t="n">
        <v>0.553269336957268</v>
      </c>
      <c r="N5640" s="19" t="n">
        <v>1.10094408624512</v>
      </c>
      <c r="O5640" s="19" t="n">
        <v>0.871545404341003</v>
      </c>
      <c r="P5640" s="19" t="n">
        <v>0.57842168964511</v>
      </c>
      <c r="Q5640" s="17" t="s">
        <v>30</v>
      </c>
      <c r="R5640" s="5" t="str">
        <f aca="false">IF(OR(Q5640="Steel plate",Q5640="Concrete jacket"),"Steel plate or jacket",Q5640)</f>
        <v>Seal cracks</v>
      </c>
      <c r="S5640" s="5" t="str">
        <f aca="false">IF(O5640&lt;='Tree rules'!$C$4,IF(N5640&lt;='Tree rules'!$C$5,IF(P5640&lt;='Tree rules'!$C$7,"Monitor","Polymer laminate"),IF(P5640&lt;='Tree rules'!$C$8,"Seal cracks","Polymer laminate")),IF(O5640&lt;='Tree rules'!$C$6,IF(P5640&lt;='Tree rules'!$C$9,"Polymer laminate","Steel plate or jacket"),IF(L5640&lt;='Tree rules'!$C$10,"Steel plate or jacket","Polymer laminate")))</f>
        <v>Seal cracks</v>
      </c>
      <c r="T5640" s="5" t="str">
        <f aca="false">IF(S5640=R5640,"Yes","No")</f>
        <v>Yes</v>
      </c>
    </row>
    <row r="5641" customFormat="false" ht="15" hidden="false" customHeight="false" outlineLevel="0" collapsed="false">
      <c r="A5641" s="15" t="n">
        <v>8046</v>
      </c>
      <c r="B5641" s="16" t="n">
        <v>5.09009975832073</v>
      </c>
      <c r="C5641" s="15" t="n">
        <v>300</v>
      </c>
      <c r="D5641" s="15" t="n">
        <v>500</v>
      </c>
      <c r="E5641" s="15" t="n">
        <v>25</v>
      </c>
      <c r="F5641" s="16" t="n">
        <v>0.590490249132883</v>
      </c>
      <c r="G5641" s="17" t="s">
        <v>101</v>
      </c>
      <c r="H5641" s="18" t="n">
        <v>0.3</v>
      </c>
      <c r="I5641" s="18" t="n">
        <v>2</v>
      </c>
      <c r="J5641" s="19" t="n">
        <v>0.860915685647693</v>
      </c>
      <c r="K5641" s="19" t="n">
        <v>0.564847282885649</v>
      </c>
      <c r="L5641" s="16" t="n">
        <v>11.2116734764774</v>
      </c>
      <c r="M5641" s="19" t="n">
        <v>0.474703194849663</v>
      </c>
      <c r="N5641" s="19" t="n">
        <v>0.903776087900608</v>
      </c>
      <c r="O5641" s="19" t="n">
        <v>1.23554548546365</v>
      </c>
      <c r="P5641" s="19" t="n">
        <v>0.675455717884999</v>
      </c>
      <c r="Q5641" s="17" t="s">
        <v>31</v>
      </c>
      <c r="R5641" s="5" t="str">
        <f aca="false">IF(OR(Q5641="Steel plate",Q5641="Concrete jacket"),"Steel plate or jacket",Q5641)</f>
        <v>Polymer laminate</v>
      </c>
      <c r="S5641" s="5" t="str">
        <f aca="false">IF(O5641&lt;='Tree rules'!$C$4,IF(N5641&lt;='Tree rules'!$C$5,IF(P5641&lt;='Tree rules'!$C$7,"Monitor","Polymer laminate"),IF(P5641&lt;='Tree rules'!$C$8,"Seal cracks","Polymer laminate")),IF(O5641&lt;='Tree rules'!$C$6,IF(P5641&lt;='Tree rules'!$C$9,"Polymer laminate","Steel plate or jacket"),IF(L5641&lt;='Tree rules'!$C$10,"Steel plate or jacket","Polymer laminate")))</f>
        <v>Polymer laminate</v>
      </c>
      <c r="T5641" s="5" t="str">
        <f aca="false">IF(S5641=R5641,"Yes","No")</f>
        <v>Yes</v>
      </c>
    </row>
    <row r="5642" customFormat="false" ht="15" hidden="false" customHeight="false" outlineLevel="0" collapsed="false">
      <c r="A5642" s="15" t="n">
        <v>8050</v>
      </c>
      <c r="B5642" s="16" t="n">
        <v>4.68382659336748</v>
      </c>
      <c r="C5642" s="15" t="n">
        <v>300</v>
      </c>
      <c r="D5642" s="15" t="n">
        <v>425</v>
      </c>
      <c r="E5642" s="15" t="n">
        <v>25</v>
      </c>
      <c r="F5642" s="16" t="n">
        <v>0.833313701217452</v>
      </c>
      <c r="G5642" s="17" t="s">
        <v>101</v>
      </c>
      <c r="H5642" s="18" t="n">
        <v>0.3</v>
      </c>
      <c r="I5642" s="18" t="n">
        <v>1</v>
      </c>
      <c r="J5642" s="19" t="n">
        <v>0.860371997437488</v>
      </c>
      <c r="K5642" s="19" t="n">
        <v>0.479243107960038</v>
      </c>
      <c r="L5642" s="16" t="n">
        <v>12.4239432184814</v>
      </c>
      <c r="M5642" s="19" t="n">
        <v>0.359027857447138</v>
      </c>
      <c r="N5642" s="19" t="n">
        <v>0.737749462905598</v>
      </c>
      <c r="O5642" s="19" t="n">
        <v>0.860371997437488</v>
      </c>
      <c r="P5642" s="19" t="n">
        <v>0.923714939723683</v>
      </c>
      <c r="Q5642" s="17" t="s">
        <v>29</v>
      </c>
      <c r="R5642" s="5" t="str">
        <f aca="false">IF(OR(Q5642="Steel plate",Q5642="Concrete jacket"),"Steel plate or jacket",Q5642)</f>
        <v>Monitor</v>
      </c>
      <c r="S5642" s="5" t="str">
        <f aca="false">IF(O5642&lt;='Tree rules'!$C$4,IF(N5642&lt;='Tree rules'!$C$5,IF(P5642&lt;='Tree rules'!$C$7,"Monitor","Polymer laminate"),IF(P5642&lt;='Tree rules'!$C$8,"Seal cracks","Polymer laminate")),IF(O5642&lt;='Tree rules'!$C$6,IF(P5642&lt;='Tree rules'!$C$9,"Polymer laminate","Steel plate or jacket"),IF(L5642&lt;='Tree rules'!$C$10,"Steel plate or jacket","Polymer laminate")))</f>
        <v>Monitor</v>
      </c>
      <c r="T5642" s="5" t="str">
        <f aca="false">IF(S5642=R5642,"Yes","No")</f>
        <v>Yes</v>
      </c>
    </row>
    <row r="5643" customFormat="false" ht="15" hidden="false" customHeight="false" outlineLevel="0" collapsed="false">
      <c r="A5643" s="15" t="n">
        <v>8051</v>
      </c>
      <c r="B5643" s="16" t="n">
        <v>6.81553202890401</v>
      </c>
      <c r="C5643" s="15" t="n">
        <v>230</v>
      </c>
      <c r="D5643" s="15" t="n">
        <v>650</v>
      </c>
      <c r="E5643" s="15" t="n">
        <v>20</v>
      </c>
      <c r="F5643" s="16" t="n">
        <v>0.578928677885824</v>
      </c>
      <c r="G5643" s="17" t="s">
        <v>103</v>
      </c>
      <c r="H5643" s="18" t="n">
        <v>0.2</v>
      </c>
      <c r="I5643" s="18" t="n">
        <v>1</v>
      </c>
      <c r="J5643" s="19" t="n">
        <v>0.980462011892654</v>
      </c>
      <c r="K5643" s="19" t="n">
        <v>0.613843220056764</v>
      </c>
      <c r="L5643" s="16" t="n">
        <v>11.2839934253378</v>
      </c>
      <c r="M5643" s="19" t="n">
        <v>0.937525486437213</v>
      </c>
      <c r="N5643" s="19" t="n">
        <v>0.822996275787515</v>
      </c>
      <c r="O5643" s="19" t="n">
        <v>0.980462011892654</v>
      </c>
      <c r="P5643" s="19" t="n">
        <v>0.39699452406609</v>
      </c>
      <c r="Q5643" s="17" t="s">
        <v>29</v>
      </c>
      <c r="R5643" s="5" t="str">
        <f aca="false">IF(OR(Q5643="Steel plate",Q5643="Concrete jacket"),"Steel plate or jacket",Q5643)</f>
        <v>Monitor</v>
      </c>
      <c r="S5643" s="5" t="str">
        <f aca="false">IF(O5643&lt;='Tree rules'!$C$4,IF(N5643&lt;='Tree rules'!$C$5,IF(P5643&lt;='Tree rules'!$C$7,"Monitor","Polymer laminate"),IF(P5643&lt;='Tree rules'!$C$8,"Seal cracks","Polymer laminate")),IF(O5643&lt;='Tree rules'!$C$6,IF(P5643&lt;='Tree rules'!$C$9,"Polymer laminate","Steel plate or jacket"),IF(L5643&lt;='Tree rules'!$C$10,"Steel plate or jacket","Polymer laminate")))</f>
        <v>Monitor</v>
      </c>
      <c r="T5643" s="5" t="str">
        <f aca="false">IF(S5643=R5643,"Yes","No")</f>
        <v>Yes</v>
      </c>
    </row>
    <row r="5644" customFormat="false" ht="15" hidden="false" customHeight="false" outlineLevel="0" collapsed="false">
      <c r="A5644" s="15" t="n">
        <v>8053</v>
      </c>
      <c r="B5644" s="16" t="n">
        <v>6.31715555628911</v>
      </c>
      <c r="C5644" s="15" t="n">
        <v>230</v>
      </c>
      <c r="D5644" s="15" t="n">
        <v>600</v>
      </c>
      <c r="E5644" s="15" t="n">
        <v>20</v>
      </c>
      <c r="F5644" s="16" t="n">
        <v>0.63117855856144</v>
      </c>
      <c r="G5644" s="17" t="s">
        <v>103</v>
      </c>
      <c r="H5644" s="18" t="n">
        <v>0.2</v>
      </c>
      <c r="I5644" s="18" t="n">
        <v>1</v>
      </c>
      <c r="J5644" s="19" t="n">
        <v>0.930008087090619</v>
      </c>
      <c r="K5644" s="19" t="n">
        <v>0.580626906487108</v>
      </c>
      <c r="L5644" s="16" t="n">
        <v>11.4028078633377</v>
      </c>
      <c r="M5644" s="19" t="n">
        <v>0.360514180718144</v>
      </c>
      <c r="N5644" s="19" t="n">
        <v>0.916330926456306</v>
      </c>
      <c r="O5644" s="19" t="n">
        <v>0.930008087090619</v>
      </c>
      <c r="P5644" s="19" t="n">
        <v>0.948367098078266</v>
      </c>
      <c r="Q5644" s="17" t="s">
        <v>29</v>
      </c>
      <c r="R5644" s="5" t="str">
        <f aca="false">IF(OR(Q5644="Steel plate",Q5644="Concrete jacket"),"Steel plate or jacket",Q5644)</f>
        <v>Monitor</v>
      </c>
      <c r="S5644" s="5" t="str">
        <f aca="false">IF(O5644&lt;='Tree rules'!$C$4,IF(N5644&lt;='Tree rules'!$C$5,IF(P5644&lt;='Tree rules'!$C$7,"Monitor","Polymer laminate"),IF(P5644&lt;='Tree rules'!$C$8,"Seal cracks","Polymer laminate")),IF(O5644&lt;='Tree rules'!$C$6,IF(P5644&lt;='Tree rules'!$C$9,"Polymer laminate","Steel plate or jacket"),IF(L5644&lt;='Tree rules'!$C$10,"Steel plate or jacket","Polymer laminate")))</f>
        <v>Monitor</v>
      </c>
      <c r="T5644" s="5" t="str">
        <f aca="false">IF(S5644=R5644,"Yes","No")</f>
        <v>Yes</v>
      </c>
    </row>
    <row r="5645" customFormat="false" ht="15" hidden="false" customHeight="false" outlineLevel="0" collapsed="false">
      <c r="A5645" s="15" t="n">
        <v>8054</v>
      </c>
      <c r="B5645" s="16" t="n">
        <v>6.50838870300848</v>
      </c>
      <c r="C5645" s="15" t="n">
        <v>230</v>
      </c>
      <c r="D5645" s="15" t="n">
        <v>500</v>
      </c>
      <c r="E5645" s="15" t="n">
        <v>25</v>
      </c>
      <c r="F5645" s="16" t="n">
        <v>0.577653504586516</v>
      </c>
      <c r="G5645" s="17" t="s">
        <v>101</v>
      </c>
      <c r="H5645" s="18" t="n">
        <v>0.3</v>
      </c>
      <c r="I5645" s="18" t="n">
        <v>2</v>
      </c>
      <c r="J5645" s="19" t="n">
        <v>0.888546156146132</v>
      </c>
      <c r="K5645" s="19" t="n">
        <v>0.433669798775775</v>
      </c>
      <c r="L5645" s="16" t="n">
        <v>14.335657936142</v>
      </c>
      <c r="M5645" s="19" t="n">
        <v>0.580560296695614</v>
      </c>
      <c r="N5645" s="19" t="n">
        <v>1.00594648414863</v>
      </c>
      <c r="O5645" s="19" t="n">
        <v>1.39175667955338</v>
      </c>
      <c r="P5645" s="19" t="n">
        <v>0.697300712525704</v>
      </c>
      <c r="Q5645" s="17" t="s">
        <v>31</v>
      </c>
      <c r="R5645" s="5" t="str">
        <f aca="false">IF(OR(Q5645="Steel plate",Q5645="Concrete jacket"),"Steel plate or jacket",Q5645)</f>
        <v>Polymer laminate</v>
      </c>
      <c r="S5645" s="5" t="str">
        <f aca="false">IF(O5645&lt;='Tree rules'!$C$4,IF(N5645&lt;='Tree rules'!$C$5,IF(P5645&lt;='Tree rules'!$C$7,"Monitor","Polymer laminate"),IF(P5645&lt;='Tree rules'!$C$8,"Seal cracks","Polymer laminate")),IF(O5645&lt;='Tree rules'!$C$6,IF(P5645&lt;='Tree rules'!$C$9,"Polymer laminate","Steel plate or jacket"),IF(L5645&lt;='Tree rules'!$C$10,"Steel plate or jacket","Polymer laminate")))</f>
        <v>Polymer laminate</v>
      </c>
      <c r="T5645" s="5" t="str">
        <f aca="false">IF(S5645=R5645,"Yes","No")</f>
        <v>Yes</v>
      </c>
    </row>
    <row r="5646" customFormat="false" ht="15" hidden="false" customHeight="false" outlineLevel="0" collapsed="false">
      <c r="A5646" s="15" t="n">
        <v>8055</v>
      </c>
      <c r="B5646" s="16" t="n">
        <v>5.15366106551381</v>
      </c>
      <c r="C5646" s="15" t="n">
        <v>230</v>
      </c>
      <c r="D5646" s="15" t="n">
        <v>475</v>
      </c>
      <c r="E5646" s="15" t="n">
        <v>20</v>
      </c>
      <c r="F5646" s="16" t="n">
        <v>0.611316296229087</v>
      </c>
      <c r="G5646" s="17" t="s">
        <v>103</v>
      </c>
      <c r="H5646" s="18" t="n">
        <v>0.2</v>
      </c>
      <c r="I5646" s="18" t="n">
        <v>1</v>
      </c>
      <c r="J5646" s="19" t="n">
        <v>0.989685197558042</v>
      </c>
      <c r="K5646" s="19" t="n">
        <v>0.472802676534812</v>
      </c>
      <c r="L5646" s="16" t="n">
        <v>12.0131959569086</v>
      </c>
      <c r="M5646" s="19" t="n">
        <v>0.947095358211373</v>
      </c>
      <c r="N5646" s="19" t="n">
        <v>0.949564750805371</v>
      </c>
      <c r="O5646" s="19" t="n">
        <v>0.989685197558042</v>
      </c>
      <c r="P5646" s="19" t="n">
        <v>0.366073006171821</v>
      </c>
      <c r="Q5646" s="17" t="s">
        <v>29</v>
      </c>
      <c r="R5646" s="5" t="str">
        <f aca="false">IF(OR(Q5646="Steel plate",Q5646="Concrete jacket"),"Steel plate or jacket",Q5646)</f>
        <v>Monitor</v>
      </c>
      <c r="S5646" s="5" t="str">
        <f aca="false">IF(O5646&lt;='Tree rules'!$C$4,IF(N5646&lt;='Tree rules'!$C$5,IF(P5646&lt;='Tree rules'!$C$7,"Monitor","Polymer laminate"),IF(P5646&lt;='Tree rules'!$C$8,"Seal cracks","Polymer laminate")),IF(O5646&lt;='Tree rules'!$C$6,IF(P5646&lt;='Tree rules'!$C$9,"Polymer laminate","Steel plate or jacket"),IF(L5646&lt;='Tree rules'!$C$10,"Steel plate or jacket","Polymer laminate")))</f>
        <v>Monitor</v>
      </c>
      <c r="T5646" s="5" t="str">
        <f aca="false">IF(S5646=R5646,"Yes","No")</f>
        <v>Yes</v>
      </c>
    </row>
    <row r="5647" customFormat="false" ht="15" hidden="false" customHeight="false" outlineLevel="0" collapsed="false">
      <c r="A5647" s="15" t="n">
        <v>8056</v>
      </c>
      <c r="B5647" s="16" t="n">
        <v>4.75893695997508</v>
      </c>
      <c r="C5647" s="15" t="n">
        <v>300</v>
      </c>
      <c r="D5647" s="15" t="n">
        <v>475</v>
      </c>
      <c r="E5647" s="15" t="n">
        <v>25</v>
      </c>
      <c r="F5647" s="16" t="n">
        <v>0.781126378514945</v>
      </c>
      <c r="G5647" s="17" t="s">
        <v>103</v>
      </c>
      <c r="H5647" s="18" t="n">
        <v>0.2</v>
      </c>
      <c r="I5647" s="18" t="n">
        <v>1</v>
      </c>
      <c r="J5647" s="19" t="n">
        <v>0.984025598547426</v>
      </c>
      <c r="K5647" s="19" t="n">
        <v>0.46760533338183</v>
      </c>
      <c r="L5647" s="16" t="n">
        <v>11.0930931467951</v>
      </c>
      <c r="M5647" s="19" t="n">
        <v>0.52319613778045</v>
      </c>
      <c r="N5647" s="19" t="n">
        <v>0.986117291219543</v>
      </c>
      <c r="O5647" s="19" t="n">
        <v>0.984025598547426</v>
      </c>
      <c r="P5647" s="19" t="n">
        <v>0.649453810865912</v>
      </c>
      <c r="Q5647" s="17" t="s">
        <v>29</v>
      </c>
      <c r="R5647" s="5" t="str">
        <f aca="false">IF(OR(Q5647="Steel plate",Q5647="Concrete jacket"),"Steel plate or jacket",Q5647)</f>
        <v>Monitor</v>
      </c>
      <c r="S5647" s="5" t="str">
        <f aca="false">IF(O5647&lt;='Tree rules'!$C$4,IF(N5647&lt;='Tree rules'!$C$5,IF(P5647&lt;='Tree rules'!$C$7,"Monitor","Polymer laminate"),IF(P5647&lt;='Tree rules'!$C$8,"Seal cracks","Polymer laminate")),IF(O5647&lt;='Tree rules'!$C$6,IF(P5647&lt;='Tree rules'!$C$9,"Polymer laminate","Steel plate or jacket"),IF(L5647&lt;='Tree rules'!$C$10,"Steel plate or jacket","Polymer laminate")))</f>
        <v>Monitor</v>
      </c>
      <c r="T5647" s="5" t="str">
        <f aca="false">IF(S5647=R5647,"Yes","No")</f>
        <v>Yes</v>
      </c>
    </row>
    <row r="5648" customFormat="false" ht="15" hidden="false" customHeight="false" outlineLevel="0" collapsed="false">
      <c r="A5648" s="15" t="n">
        <v>8057</v>
      </c>
      <c r="B5648" s="16" t="n">
        <v>4.75108115966888</v>
      </c>
      <c r="C5648" s="15" t="n">
        <v>230</v>
      </c>
      <c r="D5648" s="15" t="n">
        <v>400</v>
      </c>
      <c r="E5648" s="15" t="n">
        <v>25</v>
      </c>
      <c r="F5648" s="16" t="n">
        <v>0.773612658059818</v>
      </c>
      <c r="G5648" s="17" t="s">
        <v>102</v>
      </c>
      <c r="H5648" s="18" t="n">
        <v>0.1</v>
      </c>
      <c r="I5648" s="18" t="n">
        <v>1</v>
      </c>
      <c r="J5648" s="19" t="n">
        <v>0.906287725395088</v>
      </c>
      <c r="K5648" s="19" t="n">
        <v>0.418815560256678</v>
      </c>
      <c r="L5648" s="16" t="n">
        <v>14.0149886715896</v>
      </c>
      <c r="M5648" s="19" t="n">
        <v>0.927002465166785</v>
      </c>
      <c r="N5648" s="19" t="n">
        <v>2.30248968588973</v>
      </c>
      <c r="O5648" s="19" t="n">
        <v>0.906287725395088</v>
      </c>
      <c r="P5648" s="19" t="n">
        <v>0.364228060794205</v>
      </c>
      <c r="Q5648" s="17" t="s">
        <v>30</v>
      </c>
      <c r="R5648" s="5" t="str">
        <f aca="false">IF(OR(Q5648="Steel plate",Q5648="Concrete jacket"),"Steel plate or jacket",Q5648)</f>
        <v>Seal cracks</v>
      </c>
      <c r="S5648" s="5" t="str">
        <f aca="false">IF(O5648&lt;='Tree rules'!$C$4,IF(N5648&lt;='Tree rules'!$C$5,IF(P5648&lt;='Tree rules'!$C$7,"Monitor","Polymer laminate"),IF(P5648&lt;='Tree rules'!$C$8,"Seal cracks","Polymer laminate")),IF(O5648&lt;='Tree rules'!$C$6,IF(P5648&lt;='Tree rules'!$C$9,"Polymer laminate","Steel plate or jacket"),IF(L5648&lt;='Tree rules'!$C$10,"Steel plate or jacket","Polymer laminate")))</f>
        <v>Seal cracks</v>
      </c>
      <c r="T5648" s="5" t="str">
        <f aca="false">IF(S5648=R5648,"Yes","No")</f>
        <v>Yes</v>
      </c>
    </row>
    <row r="5649" customFormat="false" ht="15" hidden="false" customHeight="false" outlineLevel="0" collapsed="false">
      <c r="A5649" s="15" t="n">
        <v>8058</v>
      </c>
      <c r="B5649" s="16" t="n">
        <v>4.72288720329588</v>
      </c>
      <c r="C5649" s="15" t="n">
        <v>300</v>
      </c>
      <c r="D5649" s="15" t="n">
        <v>375</v>
      </c>
      <c r="E5649" s="15" t="n">
        <v>20</v>
      </c>
      <c r="F5649" s="16" t="n">
        <v>0.611130485804701</v>
      </c>
      <c r="G5649" s="17" t="s">
        <v>101</v>
      </c>
      <c r="H5649" s="18" t="n">
        <v>0.3</v>
      </c>
      <c r="I5649" s="18" t="n">
        <v>1</v>
      </c>
      <c r="J5649" s="19" t="n">
        <v>0.935257606095401</v>
      </c>
      <c r="K5649" s="19" t="n">
        <v>0.533672743295924</v>
      </c>
      <c r="L5649" s="16" t="n">
        <v>14.355280253179</v>
      </c>
      <c r="M5649" s="19" t="n">
        <v>0.791218076927442</v>
      </c>
      <c r="N5649" s="19" t="n">
        <v>0.715568901768224</v>
      </c>
      <c r="O5649" s="19" t="n">
        <v>0.935257606095401</v>
      </c>
      <c r="P5649" s="19" t="n">
        <v>0.472986672350597</v>
      </c>
      <c r="Q5649" s="17" t="s">
        <v>29</v>
      </c>
      <c r="R5649" s="5" t="str">
        <f aca="false">IF(OR(Q5649="Steel plate",Q5649="Concrete jacket"),"Steel plate or jacket",Q5649)</f>
        <v>Monitor</v>
      </c>
      <c r="S5649" s="5" t="str">
        <f aca="false">IF(O5649&lt;='Tree rules'!$C$4,IF(N5649&lt;='Tree rules'!$C$5,IF(P5649&lt;='Tree rules'!$C$7,"Monitor","Polymer laminate"),IF(P5649&lt;='Tree rules'!$C$8,"Seal cracks","Polymer laminate")),IF(O5649&lt;='Tree rules'!$C$6,IF(P5649&lt;='Tree rules'!$C$9,"Polymer laminate","Steel plate or jacket"),IF(L5649&lt;='Tree rules'!$C$10,"Steel plate or jacket","Polymer laminate")))</f>
        <v>Monitor</v>
      </c>
      <c r="T5649" s="5" t="str">
        <f aca="false">IF(S5649=R5649,"Yes","No")</f>
        <v>Yes</v>
      </c>
    </row>
    <row r="5650" customFormat="false" ht="15" hidden="false" customHeight="false" outlineLevel="0" collapsed="false">
      <c r="A5650" s="15" t="n">
        <v>8060</v>
      </c>
      <c r="B5650" s="16" t="n">
        <v>3.10540989187013</v>
      </c>
      <c r="C5650" s="15" t="n">
        <v>300</v>
      </c>
      <c r="D5650" s="15" t="n">
        <v>300</v>
      </c>
      <c r="E5650" s="15" t="n">
        <v>20</v>
      </c>
      <c r="F5650" s="16" t="n">
        <v>0.625711399885104</v>
      </c>
      <c r="G5650" s="17" t="s">
        <v>102</v>
      </c>
      <c r="H5650" s="18" t="n">
        <v>0.1</v>
      </c>
      <c r="I5650" s="18" t="n">
        <v>1</v>
      </c>
      <c r="J5650" s="19" t="n">
        <v>0.862983259931246</v>
      </c>
      <c r="K5650" s="19" t="n">
        <v>0.583847169238769</v>
      </c>
      <c r="L5650" s="16" t="n">
        <v>12.8855182235275</v>
      </c>
      <c r="M5650" s="19" t="n">
        <v>0.649967973795843</v>
      </c>
      <c r="N5650" s="19" t="n">
        <v>2.34633604717652</v>
      </c>
      <c r="O5650" s="19" t="n">
        <v>0.862983259931246</v>
      </c>
      <c r="P5650" s="19" t="n">
        <v>0.385420245017212</v>
      </c>
      <c r="Q5650" s="17" t="s">
        <v>30</v>
      </c>
      <c r="R5650" s="5" t="str">
        <f aca="false">IF(OR(Q5650="Steel plate",Q5650="Concrete jacket"),"Steel plate or jacket",Q5650)</f>
        <v>Seal cracks</v>
      </c>
      <c r="S5650" s="5" t="str">
        <f aca="false">IF(O5650&lt;='Tree rules'!$C$4,IF(N5650&lt;='Tree rules'!$C$5,IF(P5650&lt;='Tree rules'!$C$7,"Monitor","Polymer laminate"),IF(P5650&lt;='Tree rules'!$C$8,"Seal cracks","Polymer laminate")),IF(O5650&lt;='Tree rules'!$C$6,IF(P5650&lt;='Tree rules'!$C$9,"Polymer laminate","Steel plate or jacket"),IF(L5650&lt;='Tree rules'!$C$10,"Steel plate or jacket","Polymer laminate")))</f>
        <v>Seal cracks</v>
      </c>
      <c r="T5650" s="5" t="str">
        <f aca="false">IF(S5650=R5650,"Yes","No")</f>
        <v>Yes</v>
      </c>
    </row>
    <row r="5651" customFormat="false" ht="15" hidden="false" customHeight="false" outlineLevel="0" collapsed="false">
      <c r="A5651" s="15" t="n">
        <v>8061</v>
      </c>
      <c r="B5651" s="16" t="n">
        <v>4.91355194895843</v>
      </c>
      <c r="C5651" s="15" t="n">
        <v>230</v>
      </c>
      <c r="D5651" s="15" t="n">
        <v>450</v>
      </c>
      <c r="E5651" s="15" t="n">
        <v>30</v>
      </c>
      <c r="F5651" s="16" t="n">
        <v>1.01933570849766</v>
      </c>
      <c r="G5651" s="17" t="s">
        <v>101</v>
      </c>
      <c r="H5651" s="18" t="n">
        <v>0.3</v>
      </c>
      <c r="I5651" s="18" t="n">
        <v>2</v>
      </c>
      <c r="J5651" s="19" t="n">
        <v>0.872062466533629</v>
      </c>
      <c r="K5651" s="19" t="n">
        <v>0.471549689797035</v>
      </c>
      <c r="L5651" s="16" t="n">
        <v>12.2227660421852</v>
      </c>
      <c r="M5651" s="19" t="n">
        <v>0.798978526248588</v>
      </c>
      <c r="N5651" s="19" t="n">
        <v>0.945641578449473</v>
      </c>
      <c r="O5651" s="19" t="n">
        <v>1.33290414748969</v>
      </c>
      <c r="P5651" s="19" t="n">
        <v>0.626248079616253</v>
      </c>
      <c r="Q5651" s="17" t="s">
        <v>31</v>
      </c>
      <c r="R5651" s="5" t="str">
        <f aca="false">IF(OR(Q5651="Steel plate",Q5651="Concrete jacket"),"Steel plate or jacket",Q5651)</f>
        <v>Polymer laminate</v>
      </c>
      <c r="S5651" s="5" t="str">
        <f aca="false">IF(O5651&lt;='Tree rules'!$C$4,IF(N5651&lt;='Tree rules'!$C$5,IF(P5651&lt;='Tree rules'!$C$7,"Monitor","Polymer laminate"),IF(P5651&lt;='Tree rules'!$C$8,"Seal cracks","Polymer laminate")),IF(O5651&lt;='Tree rules'!$C$6,IF(P5651&lt;='Tree rules'!$C$9,"Polymer laminate","Steel plate or jacket"),IF(L5651&lt;='Tree rules'!$C$10,"Steel plate or jacket","Polymer laminate")))</f>
        <v>Polymer laminate</v>
      </c>
      <c r="T5651" s="5" t="str">
        <f aca="false">IF(S5651=R5651,"Yes","No")</f>
        <v>Yes</v>
      </c>
    </row>
    <row r="5652" customFormat="false" ht="15" hidden="false" customHeight="false" outlineLevel="0" collapsed="false">
      <c r="A5652" s="15" t="n">
        <v>8062</v>
      </c>
      <c r="B5652" s="16" t="n">
        <v>3.19329418560434</v>
      </c>
      <c r="C5652" s="15" t="n">
        <v>230</v>
      </c>
      <c r="D5652" s="15" t="n">
        <v>300</v>
      </c>
      <c r="E5652" s="15" t="n">
        <v>25</v>
      </c>
      <c r="F5652" s="16" t="n">
        <v>0.768324290280112</v>
      </c>
      <c r="G5652" s="17" t="s">
        <v>103</v>
      </c>
      <c r="H5652" s="18" t="n">
        <v>0.2</v>
      </c>
      <c r="I5652" s="18" t="n">
        <v>1</v>
      </c>
      <c r="J5652" s="19" t="n">
        <v>0.861379027032746</v>
      </c>
      <c r="K5652" s="19" t="n">
        <v>0.604220115866029</v>
      </c>
      <c r="L5652" s="16" t="n">
        <v>12.473805412517</v>
      </c>
      <c r="M5652" s="19" t="n">
        <v>0.619999060244044</v>
      </c>
      <c r="N5652" s="19" t="n">
        <v>0.862846866713448</v>
      </c>
      <c r="O5652" s="19" t="n">
        <v>0.861379027032746</v>
      </c>
      <c r="P5652" s="19" t="n">
        <v>0.511154004260616</v>
      </c>
      <c r="Q5652" s="17" t="s">
        <v>29</v>
      </c>
      <c r="R5652" s="5" t="str">
        <f aca="false">IF(OR(Q5652="Steel plate",Q5652="Concrete jacket"),"Steel plate or jacket",Q5652)</f>
        <v>Monitor</v>
      </c>
      <c r="S5652" s="5" t="str">
        <f aca="false">IF(O5652&lt;='Tree rules'!$C$4,IF(N5652&lt;='Tree rules'!$C$5,IF(P5652&lt;='Tree rules'!$C$7,"Monitor","Polymer laminate"),IF(P5652&lt;='Tree rules'!$C$8,"Seal cracks","Polymer laminate")),IF(O5652&lt;='Tree rules'!$C$6,IF(P5652&lt;='Tree rules'!$C$9,"Polymer laminate","Steel plate or jacket"),IF(L5652&lt;='Tree rules'!$C$10,"Steel plate or jacket","Polymer laminate")))</f>
        <v>Monitor</v>
      </c>
      <c r="T5652" s="5" t="str">
        <f aca="false">IF(S5652=R5652,"Yes","No")</f>
        <v>Yes</v>
      </c>
    </row>
    <row r="5653" customFormat="false" ht="15" hidden="false" customHeight="false" outlineLevel="0" collapsed="false">
      <c r="A5653" s="15" t="n">
        <v>8063</v>
      </c>
      <c r="B5653" s="16" t="n">
        <v>5.24990763541134</v>
      </c>
      <c r="C5653" s="15" t="n">
        <v>230</v>
      </c>
      <c r="D5653" s="15" t="n">
        <v>475</v>
      </c>
      <c r="E5653" s="15" t="n">
        <v>25</v>
      </c>
      <c r="F5653" s="16" t="n">
        <v>0.611316296229087</v>
      </c>
      <c r="G5653" s="17" t="s">
        <v>103</v>
      </c>
      <c r="H5653" s="18" t="n">
        <v>0.2</v>
      </c>
      <c r="I5653" s="18" t="n">
        <v>2</v>
      </c>
      <c r="J5653" s="19" t="n">
        <v>0.855335167739339</v>
      </c>
      <c r="K5653" s="19" t="n">
        <v>0.501985304085414</v>
      </c>
      <c r="L5653" s="16" t="n">
        <v>12.2375469356908</v>
      </c>
      <c r="M5653" s="19" t="n">
        <v>0.947466940613573</v>
      </c>
      <c r="N5653" s="19" t="n">
        <v>1.29439876621829</v>
      </c>
      <c r="O5653" s="19" t="n">
        <v>1.2813046512061</v>
      </c>
      <c r="P5653" s="19" t="n">
        <v>0.386267295002736</v>
      </c>
      <c r="Q5653" s="17" t="s">
        <v>31</v>
      </c>
      <c r="R5653" s="5" t="str">
        <f aca="false">IF(OR(Q5653="Steel plate",Q5653="Concrete jacket"),"Steel plate or jacket",Q5653)</f>
        <v>Polymer laminate</v>
      </c>
      <c r="S5653" s="5" t="str">
        <f aca="false">IF(O5653&lt;='Tree rules'!$C$4,IF(N5653&lt;='Tree rules'!$C$5,IF(P5653&lt;='Tree rules'!$C$7,"Monitor","Polymer laminate"),IF(P5653&lt;='Tree rules'!$C$8,"Seal cracks","Polymer laminate")),IF(O5653&lt;='Tree rules'!$C$6,IF(P5653&lt;='Tree rules'!$C$9,"Polymer laminate","Steel plate or jacket"),IF(L5653&lt;='Tree rules'!$C$10,"Steel plate or jacket","Polymer laminate")))</f>
        <v>Polymer laminate</v>
      </c>
      <c r="T5653" s="5" t="str">
        <f aca="false">IF(S5653=R5653,"Yes","No")</f>
        <v>Yes</v>
      </c>
    </row>
    <row r="5654" customFormat="false" ht="15" hidden="false" customHeight="false" outlineLevel="0" collapsed="false">
      <c r="A5654" s="15" t="n">
        <v>8064</v>
      </c>
      <c r="B5654" s="16" t="n">
        <v>5.82193827378261</v>
      </c>
      <c r="C5654" s="15" t="n">
        <v>230</v>
      </c>
      <c r="D5654" s="15" t="n">
        <v>525</v>
      </c>
      <c r="E5654" s="15" t="n">
        <v>30</v>
      </c>
      <c r="F5654" s="16" t="n">
        <v>0.85906279835652</v>
      </c>
      <c r="G5654" s="17" t="s">
        <v>103</v>
      </c>
      <c r="H5654" s="18" t="n">
        <v>0.2</v>
      </c>
      <c r="I5654" s="18" t="n">
        <v>1</v>
      </c>
      <c r="J5654" s="19" t="n">
        <v>0.880057437092929</v>
      </c>
      <c r="K5654" s="19" t="n">
        <v>0.547935251420498</v>
      </c>
      <c r="L5654" s="16" t="n">
        <v>12.2053213286847</v>
      </c>
      <c r="M5654" s="19" t="n">
        <v>0.70681909065113</v>
      </c>
      <c r="N5654" s="19" t="n">
        <v>0.912040684077086</v>
      </c>
      <c r="O5654" s="19" t="n">
        <v>0.880057437092929</v>
      </c>
      <c r="P5654" s="19" t="n">
        <v>0.541682845854158</v>
      </c>
      <c r="Q5654" s="17" t="s">
        <v>29</v>
      </c>
      <c r="R5654" s="5" t="str">
        <f aca="false">IF(OR(Q5654="Steel plate",Q5654="Concrete jacket"),"Steel plate or jacket",Q5654)</f>
        <v>Monitor</v>
      </c>
      <c r="S5654" s="5" t="str">
        <f aca="false">IF(O5654&lt;='Tree rules'!$C$4,IF(N5654&lt;='Tree rules'!$C$5,IF(P5654&lt;='Tree rules'!$C$7,"Monitor","Polymer laminate"),IF(P5654&lt;='Tree rules'!$C$8,"Seal cracks","Polymer laminate")),IF(O5654&lt;='Tree rules'!$C$6,IF(P5654&lt;='Tree rules'!$C$9,"Polymer laminate","Steel plate or jacket"),IF(L5654&lt;='Tree rules'!$C$10,"Steel plate or jacket","Polymer laminate")))</f>
        <v>Monitor</v>
      </c>
      <c r="T5654" s="5" t="str">
        <f aca="false">IF(S5654=R5654,"Yes","No")</f>
        <v>Yes</v>
      </c>
    </row>
    <row r="5655" customFormat="false" ht="15" hidden="false" customHeight="false" outlineLevel="0" collapsed="false">
      <c r="A5655" s="15" t="n">
        <v>8065</v>
      </c>
      <c r="B5655" s="16" t="n">
        <v>3.84084075486032</v>
      </c>
      <c r="C5655" s="15" t="n">
        <v>300</v>
      </c>
      <c r="D5655" s="15" t="n">
        <v>300</v>
      </c>
      <c r="E5655" s="15" t="n">
        <v>30</v>
      </c>
      <c r="F5655" s="16" t="n">
        <v>0.791582400904515</v>
      </c>
      <c r="G5655" s="17" t="s">
        <v>101</v>
      </c>
      <c r="H5655" s="18" t="n">
        <v>0.3</v>
      </c>
      <c r="I5655" s="18" t="n">
        <v>2</v>
      </c>
      <c r="J5655" s="19" t="n">
        <v>0.86823569490247</v>
      </c>
      <c r="K5655" s="19" t="n">
        <v>0.611149811819485</v>
      </c>
      <c r="L5655" s="16" t="n">
        <v>15.1214202947257</v>
      </c>
      <c r="M5655" s="19" t="n">
        <v>0.938389362308406</v>
      </c>
      <c r="N5655" s="19" t="n">
        <v>0.970890134145426</v>
      </c>
      <c r="O5655" s="19" t="n">
        <v>1.20584930825034</v>
      </c>
      <c r="P5655" s="19" t="n">
        <v>0.48691486507077</v>
      </c>
      <c r="Q5655" s="17" t="s">
        <v>31</v>
      </c>
      <c r="R5655" s="5" t="str">
        <f aca="false">IF(OR(Q5655="Steel plate",Q5655="Concrete jacket"),"Steel plate or jacket",Q5655)</f>
        <v>Polymer laminate</v>
      </c>
      <c r="S5655" s="5" t="str">
        <f aca="false">IF(O5655&lt;='Tree rules'!$C$4,IF(N5655&lt;='Tree rules'!$C$5,IF(P5655&lt;='Tree rules'!$C$7,"Monitor","Polymer laminate"),IF(P5655&lt;='Tree rules'!$C$8,"Seal cracks","Polymer laminate")),IF(O5655&lt;='Tree rules'!$C$6,IF(P5655&lt;='Tree rules'!$C$9,"Polymer laminate","Steel plate or jacket"),IF(L5655&lt;='Tree rules'!$C$10,"Steel plate or jacket","Polymer laminate")))</f>
        <v>Polymer laminate</v>
      </c>
      <c r="T5655" s="5" t="str">
        <f aca="false">IF(S5655=R5655,"Yes","No")</f>
        <v>Yes</v>
      </c>
    </row>
    <row r="5656" customFormat="false" ht="15" hidden="false" customHeight="false" outlineLevel="0" collapsed="false">
      <c r="A5656" s="15" t="n">
        <v>8067</v>
      </c>
      <c r="B5656" s="16" t="n">
        <v>6.7774365292503</v>
      </c>
      <c r="C5656" s="15" t="n">
        <v>300</v>
      </c>
      <c r="D5656" s="15" t="n">
        <v>550</v>
      </c>
      <c r="E5656" s="15" t="n">
        <v>30</v>
      </c>
      <c r="F5656" s="16" t="n">
        <v>0.664887334093078</v>
      </c>
      <c r="G5656" s="17" t="s">
        <v>103</v>
      </c>
      <c r="H5656" s="18" t="n">
        <v>0.2</v>
      </c>
      <c r="I5656" s="18" t="n">
        <v>1</v>
      </c>
      <c r="J5656" s="19" t="n">
        <v>0.91840702797822</v>
      </c>
      <c r="K5656" s="19" t="n">
        <v>0.556151587541629</v>
      </c>
      <c r="L5656" s="16" t="n">
        <v>13.4472947008935</v>
      </c>
      <c r="M5656" s="19" t="n">
        <v>0.948499070412268</v>
      </c>
      <c r="N5656" s="19" t="n">
        <v>0.821786175338481</v>
      </c>
      <c r="O5656" s="19" t="n">
        <v>0.91840702797822</v>
      </c>
      <c r="P5656" s="19" t="n">
        <v>0.403918652315749</v>
      </c>
      <c r="Q5656" s="17" t="s">
        <v>29</v>
      </c>
      <c r="R5656" s="5" t="str">
        <f aca="false">IF(OR(Q5656="Steel plate",Q5656="Concrete jacket"),"Steel plate or jacket",Q5656)</f>
        <v>Monitor</v>
      </c>
      <c r="S5656" s="5" t="str">
        <f aca="false">IF(O5656&lt;='Tree rules'!$C$4,IF(N5656&lt;='Tree rules'!$C$5,IF(P5656&lt;='Tree rules'!$C$7,"Monitor","Polymer laminate"),IF(P5656&lt;='Tree rules'!$C$8,"Seal cracks","Polymer laminate")),IF(O5656&lt;='Tree rules'!$C$6,IF(P5656&lt;='Tree rules'!$C$9,"Polymer laminate","Steel plate or jacket"),IF(L5656&lt;='Tree rules'!$C$10,"Steel plate or jacket","Polymer laminate")))</f>
        <v>Monitor</v>
      </c>
      <c r="T5656" s="5" t="str">
        <f aca="false">IF(S5656=R5656,"Yes","No")</f>
        <v>Yes</v>
      </c>
    </row>
    <row r="5657" customFormat="false" ht="15" hidden="false" customHeight="false" outlineLevel="0" collapsed="false">
      <c r="A5657" s="15" t="n">
        <v>8069</v>
      </c>
      <c r="B5657" s="16" t="n">
        <v>3.55981858357273</v>
      </c>
      <c r="C5657" s="15" t="n">
        <v>300</v>
      </c>
      <c r="D5657" s="15" t="n">
        <v>350</v>
      </c>
      <c r="E5657" s="15" t="n">
        <v>30</v>
      </c>
      <c r="F5657" s="16" t="n">
        <v>1.10231321178589</v>
      </c>
      <c r="G5657" s="17" t="s">
        <v>103</v>
      </c>
      <c r="H5657" s="18" t="n">
        <v>0.2</v>
      </c>
      <c r="I5657" s="18" t="n">
        <v>1.5</v>
      </c>
      <c r="J5657" s="19" t="n">
        <v>0.872599511049023</v>
      </c>
      <c r="K5657" s="19" t="n">
        <v>0.497781544058843</v>
      </c>
      <c r="L5657" s="16" t="n">
        <v>11.7099295512261</v>
      </c>
      <c r="M5657" s="19" t="n">
        <v>0.946831350610619</v>
      </c>
      <c r="N5657" s="19" t="n">
        <v>1.08023870065666</v>
      </c>
      <c r="O5657" s="19" t="n">
        <v>1.09171730059605</v>
      </c>
      <c r="P5657" s="19" t="n">
        <v>0.463545794709409</v>
      </c>
      <c r="Q5657" s="17" t="s">
        <v>31</v>
      </c>
      <c r="R5657" s="5" t="str">
        <f aca="false">IF(OR(Q5657="Steel plate",Q5657="Concrete jacket"),"Steel plate or jacket",Q5657)</f>
        <v>Polymer laminate</v>
      </c>
      <c r="S5657" s="5" t="str">
        <f aca="false">IF(O5657&lt;='Tree rules'!$C$4,IF(N5657&lt;='Tree rules'!$C$5,IF(P5657&lt;='Tree rules'!$C$7,"Monitor","Polymer laminate"),IF(P5657&lt;='Tree rules'!$C$8,"Seal cracks","Polymer laminate")),IF(O5657&lt;='Tree rules'!$C$6,IF(P5657&lt;='Tree rules'!$C$9,"Polymer laminate","Steel plate or jacket"),IF(L5657&lt;='Tree rules'!$C$10,"Steel plate or jacket","Polymer laminate")))</f>
        <v>Polymer laminate</v>
      </c>
      <c r="T5657" s="5" t="str">
        <f aca="false">IF(S5657=R5657,"Yes","No")</f>
        <v>Yes</v>
      </c>
    </row>
    <row r="5658" customFormat="false" ht="15" hidden="false" customHeight="false" outlineLevel="0" collapsed="false">
      <c r="A5658" s="15" t="n">
        <v>8070</v>
      </c>
      <c r="B5658" s="16" t="n">
        <v>6.41827764691018</v>
      </c>
      <c r="C5658" s="15" t="n">
        <v>300</v>
      </c>
      <c r="D5658" s="15" t="n">
        <v>600</v>
      </c>
      <c r="E5658" s="15" t="n">
        <v>25</v>
      </c>
      <c r="F5658" s="16" t="n">
        <v>0.604879451954714</v>
      </c>
      <c r="G5658" s="17" t="s">
        <v>103</v>
      </c>
      <c r="H5658" s="18" t="n">
        <v>0.2</v>
      </c>
      <c r="I5658" s="18" t="n">
        <v>1</v>
      </c>
      <c r="J5658" s="19" t="n">
        <v>0.883491359145399</v>
      </c>
      <c r="K5658" s="19" t="n">
        <v>0.484610174374838</v>
      </c>
      <c r="L5658" s="16" t="n">
        <v>11.5853387128343</v>
      </c>
      <c r="M5658" s="19" t="n">
        <v>0.955353524746251</v>
      </c>
      <c r="N5658" s="19" t="n">
        <v>0.757800037640166</v>
      </c>
      <c r="O5658" s="19" t="n">
        <v>0.883491359145399</v>
      </c>
      <c r="P5658" s="19" t="n">
        <v>0.31762035191101</v>
      </c>
      <c r="Q5658" s="17" t="s">
        <v>29</v>
      </c>
      <c r="R5658" s="5" t="str">
        <f aca="false">IF(OR(Q5658="Steel plate",Q5658="Concrete jacket"),"Steel plate or jacket",Q5658)</f>
        <v>Monitor</v>
      </c>
      <c r="S5658" s="5" t="str">
        <f aca="false">IF(O5658&lt;='Tree rules'!$C$4,IF(N5658&lt;='Tree rules'!$C$5,IF(P5658&lt;='Tree rules'!$C$7,"Monitor","Polymer laminate"),IF(P5658&lt;='Tree rules'!$C$8,"Seal cracks","Polymer laminate")),IF(O5658&lt;='Tree rules'!$C$6,IF(P5658&lt;='Tree rules'!$C$9,"Polymer laminate","Steel plate or jacket"),IF(L5658&lt;='Tree rules'!$C$10,"Steel plate or jacket","Polymer laminate")))</f>
        <v>Monitor</v>
      </c>
      <c r="T5658" s="5" t="str">
        <f aca="false">IF(S5658=R5658,"Yes","No")</f>
        <v>Yes</v>
      </c>
    </row>
    <row r="5659" customFormat="false" ht="15" hidden="false" customHeight="false" outlineLevel="0" collapsed="false">
      <c r="A5659" s="15" t="n">
        <v>8071</v>
      </c>
      <c r="B5659" s="16" t="n">
        <v>4.93388705068876</v>
      </c>
      <c r="C5659" s="15" t="n">
        <v>230</v>
      </c>
      <c r="D5659" s="15" t="n">
        <v>425</v>
      </c>
      <c r="E5659" s="15" t="n">
        <v>30</v>
      </c>
      <c r="F5659" s="16" t="n">
        <v>0.691964884122107</v>
      </c>
      <c r="G5659" s="17" t="s">
        <v>101</v>
      </c>
      <c r="H5659" s="18" t="n">
        <v>0.3</v>
      </c>
      <c r="I5659" s="18" t="n">
        <v>1</v>
      </c>
      <c r="J5659" s="19" t="n">
        <v>0.914644200044981</v>
      </c>
      <c r="K5659" s="19" t="n">
        <v>0.566373246971601</v>
      </c>
      <c r="L5659" s="16" t="n">
        <v>13.0181716377012</v>
      </c>
      <c r="M5659" s="19" t="n">
        <v>0.69963305515317</v>
      </c>
      <c r="N5659" s="19" t="n">
        <v>0.639959737983005</v>
      </c>
      <c r="O5659" s="19" t="n">
        <v>0.914644200044981</v>
      </c>
      <c r="P5659" s="19" t="n">
        <v>0.485124283412109</v>
      </c>
      <c r="Q5659" s="17" t="s">
        <v>29</v>
      </c>
      <c r="R5659" s="5" t="str">
        <f aca="false">IF(OR(Q5659="Steel plate",Q5659="Concrete jacket"),"Steel plate or jacket",Q5659)</f>
        <v>Monitor</v>
      </c>
      <c r="S5659" s="5" t="str">
        <f aca="false">IF(O5659&lt;='Tree rules'!$C$4,IF(N5659&lt;='Tree rules'!$C$5,IF(P5659&lt;='Tree rules'!$C$7,"Monitor","Polymer laminate"),IF(P5659&lt;='Tree rules'!$C$8,"Seal cracks","Polymer laminate")),IF(O5659&lt;='Tree rules'!$C$6,IF(P5659&lt;='Tree rules'!$C$9,"Polymer laminate","Steel plate or jacket"),IF(L5659&lt;='Tree rules'!$C$10,"Steel plate or jacket","Polymer laminate")))</f>
        <v>Monitor</v>
      </c>
      <c r="T5659" s="5" t="str">
        <f aca="false">IF(S5659=R5659,"Yes","No")</f>
        <v>Yes</v>
      </c>
    </row>
    <row r="5660" customFormat="false" ht="15" hidden="false" customHeight="false" outlineLevel="0" collapsed="false">
      <c r="A5660" s="15" t="n">
        <v>8072</v>
      </c>
      <c r="B5660" s="16" t="n">
        <v>6.48201656761976</v>
      </c>
      <c r="C5660" s="15" t="n">
        <v>300</v>
      </c>
      <c r="D5660" s="15" t="n">
        <v>525</v>
      </c>
      <c r="E5660" s="15" t="n">
        <v>30</v>
      </c>
      <c r="F5660" s="16" t="n">
        <v>0.55967134260194</v>
      </c>
      <c r="G5660" s="17" t="s">
        <v>103</v>
      </c>
      <c r="H5660" s="18" t="n">
        <v>0.2</v>
      </c>
      <c r="I5660" s="18" t="n">
        <v>2</v>
      </c>
      <c r="J5660" s="19" t="n">
        <v>0.919059727391105</v>
      </c>
      <c r="K5660" s="19" t="n">
        <v>0.481443405497831</v>
      </c>
      <c r="L5660" s="16" t="n">
        <v>13.5323936693523</v>
      </c>
      <c r="M5660" s="19" t="n">
        <v>0.943887623322986</v>
      </c>
      <c r="N5660" s="19" t="n">
        <v>1.41374973568619</v>
      </c>
      <c r="O5660" s="19" t="n">
        <v>1.39564420977113</v>
      </c>
      <c r="P5660" s="19" t="n">
        <v>0.412344388249104</v>
      </c>
      <c r="Q5660" s="17" t="s">
        <v>31</v>
      </c>
      <c r="R5660" s="5" t="str">
        <f aca="false">IF(OR(Q5660="Steel plate",Q5660="Concrete jacket"),"Steel plate or jacket",Q5660)</f>
        <v>Polymer laminate</v>
      </c>
      <c r="S5660" s="5" t="str">
        <f aca="false">IF(O5660&lt;='Tree rules'!$C$4,IF(N5660&lt;='Tree rules'!$C$5,IF(P5660&lt;='Tree rules'!$C$7,"Monitor","Polymer laminate"),IF(P5660&lt;='Tree rules'!$C$8,"Seal cracks","Polymer laminate")),IF(O5660&lt;='Tree rules'!$C$6,IF(P5660&lt;='Tree rules'!$C$9,"Polymer laminate","Steel plate or jacket"),IF(L5660&lt;='Tree rules'!$C$10,"Steel plate or jacket","Polymer laminate")))</f>
        <v>Polymer laminate</v>
      </c>
      <c r="T5660" s="5" t="str">
        <f aca="false">IF(S5660=R5660,"Yes","No")</f>
        <v>Yes</v>
      </c>
    </row>
    <row r="5661" customFormat="false" ht="15" hidden="false" customHeight="false" outlineLevel="0" collapsed="false">
      <c r="A5661" s="15" t="n">
        <v>8074</v>
      </c>
      <c r="B5661" s="16" t="n">
        <v>5.98000189425123</v>
      </c>
      <c r="C5661" s="15" t="n">
        <v>230</v>
      </c>
      <c r="D5661" s="15" t="n">
        <v>475</v>
      </c>
      <c r="E5661" s="15" t="n">
        <v>25</v>
      </c>
      <c r="F5661" s="16" t="n">
        <v>0.639770421258486</v>
      </c>
      <c r="G5661" s="17" t="s">
        <v>101</v>
      </c>
      <c r="H5661" s="18" t="n">
        <v>0.3</v>
      </c>
      <c r="I5661" s="18" t="n">
        <v>1</v>
      </c>
      <c r="J5661" s="19" t="n">
        <v>0.915176503473604</v>
      </c>
      <c r="K5661" s="19" t="n">
        <v>0.45481714697561</v>
      </c>
      <c r="L5661" s="16" t="n">
        <v>14.004688276935</v>
      </c>
      <c r="M5661" s="19" t="n">
        <v>0.586003129162699</v>
      </c>
      <c r="N5661" s="19" t="n">
        <v>0.850362452774402</v>
      </c>
      <c r="O5661" s="19" t="n">
        <v>0.915176503473603</v>
      </c>
      <c r="P5661" s="19" t="n">
        <v>0.57452594534557</v>
      </c>
      <c r="Q5661" s="17" t="s">
        <v>29</v>
      </c>
      <c r="R5661" s="5" t="str">
        <f aca="false">IF(OR(Q5661="Steel plate",Q5661="Concrete jacket"),"Steel plate or jacket",Q5661)</f>
        <v>Monitor</v>
      </c>
      <c r="S5661" s="5" t="str">
        <f aca="false">IF(O5661&lt;='Tree rules'!$C$4,IF(N5661&lt;='Tree rules'!$C$5,IF(P5661&lt;='Tree rules'!$C$7,"Monitor","Polymer laminate"),IF(P5661&lt;='Tree rules'!$C$8,"Seal cracks","Polymer laminate")),IF(O5661&lt;='Tree rules'!$C$6,IF(P5661&lt;='Tree rules'!$C$9,"Polymer laminate","Steel plate or jacket"),IF(L5661&lt;='Tree rules'!$C$10,"Steel plate or jacket","Polymer laminate")))</f>
        <v>Monitor</v>
      </c>
      <c r="T5661" s="5" t="str">
        <f aca="false">IF(S5661=R5661,"Yes","No")</f>
        <v>Yes</v>
      </c>
    </row>
    <row r="5662" customFormat="false" ht="15" hidden="false" customHeight="false" outlineLevel="0" collapsed="false">
      <c r="A5662" s="15" t="n">
        <v>8075</v>
      </c>
      <c r="B5662" s="16" t="n">
        <v>5.30391718429047</v>
      </c>
      <c r="C5662" s="15" t="n">
        <v>230</v>
      </c>
      <c r="D5662" s="15" t="n">
        <v>450</v>
      </c>
      <c r="E5662" s="15" t="n">
        <v>20</v>
      </c>
      <c r="F5662" s="16" t="n">
        <v>0.679557138998441</v>
      </c>
      <c r="G5662" s="17" t="s">
        <v>101</v>
      </c>
      <c r="H5662" s="18" t="n">
        <v>0.3</v>
      </c>
      <c r="I5662" s="18" t="n">
        <v>1.5</v>
      </c>
      <c r="J5662" s="19" t="n">
        <v>0.881837080424776</v>
      </c>
      <c r="K5662" s="19" t="n">
        <v>0.492609086502666</v>
      </c>
      <c r="L5662" s="16" t="n">
        <v>13.1938238415186</v>
      </c>
      <c r="M5662" s="19" t="n">
        <v>0.923806211229808</v>
      </c>
      <c r="N5662" s="19" t="n">
        <v>0.957185404509942</v>
      </c>
      <c r="O5662" s="19" t="n">
        <v>1.10555514132105</v>
      </c>
      <c r="P5662" s="19" t="n">
        <v>0.448004470162152</v>
      </c>
      <c r="Q5662" s="17" t="s">
        <v>31</v>
      </c>
      <c r="R5662" s="5" t="str">
        <f aca="false">IF(OR(Q5662="Steel plate",Q5662="Concrete jacket"),"Steel plate or jacket",Q5662)</f>
        <v>Polymer laminate</v>
      </c>
      <c r="S5662" s="5" t="str">
        <f aca="false">IF(O5662&lt;='Tree rules'!$C$4,IF(N5662&lt;='Tree rules'!$C$5,IF(P5662&lt;='Tree rules'!$C$7,"Monitor","Polymer laminate"),IF(P5662&lt;='Tree rules'!$C$8,"Seal cracks","Polymer laminate")),IF(O5662&lt;='Tree rules'!$C$6,IF(P5662&lt;='Tree rules'!$C$9,"Polymer laminate","Steel plate or jacket"),IF(L5662&lt;='Tree rules'!$C$10,"Steel plate or jacket","Polymer laminate")))</f>
        <v>Polymer laminate</v>
      </c>
      <c r="T5662" s="5" t="str">
        <f aca="false">IF(S5662=R5662,"Yes","No")</f>
        <v>Yes</v>
      </c>
    </row>
    <row r="5663" customFormat="false" ht="15" hidden="false" customHeight="false" outlineLevel="0" collapsed="false">
      <c r="A5663" s="15" t="n">
        <v>8076</v>
      </c>
      <c r="B5663" s="16" t="n">
        <v>4.81722760665776</v>
      </c>
      <c r="C5663" s="15" t="n">
        <v>300</v>
      </c>
      <c r="D5663" s="15" t="n">
        <v>400</v>
      </c>
      <c r="E5663" s="15" t="n">
        <v>30</v>
      </c>
      <c r="F5663" s="16" t="n">
        <v>0.594998608634431</v>
      </c>
      <c r="G5663" s="17" t="s">
        <v>103</v>
      </c>
      <c r="H5663" s="18" t="n">
        <v>0.2</v>
      </c>
      <c r="I5663" s="18" t="n">
        <v>1</v>
      </c>
      <c r="J5663" s="19" t="n">
        <v>0.94034737516969</v>
      </c>
      <c r="K5663" s="19" t="n">
        <v>0.609676534169382</v>
      </c>
      <c r="L5663" s="16" t="n">
        <v>13.6853057007323</v>
      </c>
      <c r="M5663" s="19" t="n">
        <v>0.801641467866926</v>
      </c>
      <c r="N5663" s="19" t="n">
        <v>1.49706231181535</v>
      </c>
      <c r="O5663" s="19" t="n">
        <v>0.94034737516969</v>
      </c>
      <c r="P5663" s="19" t="n">
        <v>0.408521217915023</v>
      </c>
      <c r="Q5663" s="17" t="s">
        <v>30</v>
      </c>
      <c r="R5663" s="5" t="str">
        <f aca="false">IF(OR(Q5663="Steel plate",Q5663="Concrete jacket"),"Steel plate or jacket",Q5663)</f>
        <v>Seal cracks</v>
      </c>
      <c r="S5663" s="5" t="str">
        <f aca="false">IF(O5663&lt;='Tree rules'!$C$4,IF(N5663&lt;='Tree rules'!$C$5,IF(P5663&lt;='Tree rules'!$C$7,"Monitor","Polymer laminate"),IF(P5663&lt;='Tree rules'!$C$8,"Seal cracks","Polymer laminate")),IF(O5663&lt;='Tree rules'!$C$6,IF(P5663&lt;='Tree rules'!$C$9,"Polymer laminate","Steel plate or jacket"),IF(L5663&lt;='Tree rules'!$C$10,"Steel plate or jacket","Polymer laminate")))</f>
        <v>Seal cracks</v>
      </c>
      <c r="T5663" s="5" t="str">
        <f aca="false">IF(S5663=R5663,"Yes","No")</f>
        <v>Yes</v>
      </c>
    </row>
    <row r="5664" customFormat="false" ht="15" hidden="false" customHeight="false" outlineLevel="0" collapsed="false">
      <c r="A5664" s="15" t="n">
        <v>8077</v>
      </c>
      <c r="B5664" s="16" t="n">
        <v>6.72957720016456</v>
      </c>
      <c r="C5664" s="15" t="n">
        <v>230</v>
      </c>
      <c r="D5664" s="15" t="n">
        <v>575</v>
      </c>
      <c r="E5664" s="15" t="n">
        <v>25</v>
      </c>
      <c r="F5664" s="16" t="n">
        <v>0.661007412935799</v>
      </c>
      <c r="G5664" s="17" t="s">
        <v>103</v>
      </c>
      <c r="H5664" s="18" t="n">
        <v>0.2</v>
      </c>
      <c r="I5664" s="18" t="n">
        <v>1</v>
      </c>
      <c r="J5664" s="19" t="n">
        <v>0.858711592724824</v>
      </c>
      <c r="K5664" s="19" t="n">
        <v>0.52111648043895</v>
      </c>
      <c r="L5664" s="16" t="n">
        <v>12.7213179587232</v>
      </c>
      <c r="M5664" s="19" t="n">
        <v>0.930562049048873</v>
      </c>
      <c r="N5664" s="19" t="n">
        <v>0.736001897152632</v>
      </c>
      <c r="O5664" s="19" t="n">
        <v>0.858711592724824</v>
      </c>
      <c r="P5664" s="19" t="n">
        <v>0.377982122181022</v>
      </c>
      <c r="Q5664" s="17" t="s">
        <v>29</v>
      </c>
      <c r="R5664" s="5" t="str">
        <f aca="false">IF(OR(Q5664="Steel plate",Q5664="Concrete jacket"),"Steel plate or jacket",Q5664)</f>
        <v>Monitor</v>
      </c>
      <c r="S5664" s="5" t="str">
        <f aca="false">IF(O5664&lt;='Tree rules'!$C$4,IF(N5664&lt;='Tree rules'!$C$5,IF(P5664&lt;='Tree rules'!$C$7,"Monitor","Polymer laminate"),IF(P5664&lt;='Tree rules'!$C$8,"Seal cracks","Polymer laminate")),IF(O5664&lt;='Tree rules'!$C$6,IF(P5664&lt;='Tree rules'!$C$9,"Polymer laminate","Steel plate or jacket"),IF(L5664&lt;='Tree rules'!$C$10,"Steel plate or jacket","Polymer laminate")))</f>
        <v>Monitor</v>
      </c>
      <c r="T5664" s="5" t="str">
        <f aca="false">IF(S5664=R5664,"Yes","No")</f>
        <v>Yes</v>
      </c>
    </row>
    <row r="5665" customFormat="false" ht="15" hidden="false" customHeight="false" outlineLevel="0" collapsed="false">
      <c r="A5665" s="15" t="n">
        <v>8079</v>
      </c>
      <c r="B5665" s="16" t="n">
        <v>5.67854197998821</v>
      </c>
      <c r="C5665" s="15" t="n">
        <v>300</v>
      </c>
      <c r="D5665" s="15" t="n">
        <v>525</v>
      </c>
      <c r="E5665" s="15" t="n">
        <v>30</v>
      </c>
      <c r="F5665" s="16" t="n">
        <v>0.839507013902909</v>
      </c>
      <c r="G5665" s="17" t="s">
        <v>101</v>
      </c>
      <c r="H5665" s="18" t="n">
        <v>0.3</v>
      </c>
      <c r="I5665" s="18" t="n">
        <v>1</v>
      </c>
      <c r="J5665" s="19" t="n">
        <v>0.899660686931084</v>
      </c>
      <c r="K5665" s="19" t="n">
        <v>0.448059207114448</v>
      </c>
      <c r="L5665" s="16" t="n">
        <v>11.8549936951737</v>
      </c>
      <c r="M5665" s="19" t="n">
        <v>0.877079505363579</v>
      </c>
      <c r="N5665" s="19" t="n">
        <v>0.535469273220779</v>
      </c>
      <c r="O5665" s="19" t="n">
        <v>0.899660686931084</v>
      </c>
      <c r="P5665" s="19" t="n">
        <v>0.408828631326005</v>
      </c>
      <c r="Q5665" s="17" t="s">
        <v>29</v>
      </c>
      <c r="R5665" s="5" t="str">
        <f aca="false">IF(OR(Q5665="Steel plate",Q5665="Concrete jacket"),"Steel plate or jacket",Q5665)</f>
        <v>Monitor</v>
      </c>
      <c r="S5665" s="5" t="str">
        <f aca="false">IF(O5665&lt;='Tree rules'!$C$4,IF(N5665&lt;='Tree rules'!$C$5,IF(P5665&lt;='Tree rules'!$C$7,"Monitor","Polymer laminate"),IF(P5665&lt;='Tree rules'!$C$8,"Seal cracks","Polymer laminate")),IF(O5665&lt;='Tree rules'!$C$6,IF(P5665&lt;='Tree rules'!$C$9,"Polymer laminate","Steel plate or jacket"),IF(L5665&lt;='Tree rules'!$C$10,"Steel plate or jacket","Polymer laminate")))</f>
        <v>Monitor</v>
      </c>
      <c r="T5665" s="5" t="str">
        <f aca="false">IF(S5665=R5665,"Yes","No")</f>
        <v>Yes</v>
      </c>
    </row>
    <row r="5666" customFormat="false" ht="15" hidden="false" customHeight="false" outlineLevel="0" collapsed="false">
      <c r="A5666" s="15" t="n">
        <v>8081</v>
      </c>
      <c r="B5666" s="16" t="n">
        <v>3.70718218375078</v>
      </c>
      <c r="C5666" s="15" t="n">
        <v>230</v>
      </c>
      <c r="D5666" s="15" t="n">
        <v>300</v>
      </c>
      <c r="E5666" s="15" t="n">
        <v>30</v>
      </c>
      <c r="F5666" s="16" t="n">
        <v>0.688332522525665</v>
      </c>
      <c r="G5666" s="17" t="s">
        <v>101</v>
      </c>
      <c r="H5666" s="18" t="n">
        <v>0.3</v>
      </c>
      <c r="I5666" s="18" t="n">
        <v>1</v>
      </c>
      <c r="J5666" s="19" t="n">
        <v>0.885772107494834</v>
      </c>
      <c r="K5666" s="19" t="n">
        <v>0.512997909115915</v>
      </c>
      <c r="L5666" s="16" t="n">
        <v>14.5952054478377</v>
      </c>
      <c r="M5666" s="19" t="n">
        <v>0.59223980815765</v>
      </c>
      <c r="N5666" s="19" t="n">
        <v>0.816239180131349</v>
      </c>
      <c r="O5666" s="19" t="n">
        <v>0.885772107494834</v>
      </c>
      <c r="P5666" s="19" t="n">
        <v>0.498405162200252</v>
      </c>
      <c r="Q5666" s="17" t="s">
        <v>29</v>
      </c>
      <c r="R5666" s="5" t="str">
        <f aca="false">IF(OR(Q5666="Steel plate",Q5666="Concrete jacket"),"Steel plate or jacket",Q5666)</f>
        <v>Monitor</v>
      </c>
      <c r="S5666" s="5" t="str">
        <f aca="false">IF(O5666&lt;='Tree rules'!$C$4,IF(N5666&lt;='Tree rules'!$C$5,IF(P5666&lt;='Tree rules'!$C$7,"Monitor","Polymer laminate"),IF(P5666&lt;='Tree rules'!$C$8,"Seal cracks","Polymer laminate")),IF(O5666&lt;='Tree rules'!$C$6,IF(P5666&lt;='Tree rules'!$C$9,"Polymer laminate","Steel plate or jacket"),IF(L5666&lt;='Tree rules'!$C$10,"Steel plate or jacket","Polymer laminate")))</f>
        <v>Monitor</v>
      </c>
      <c r="T5666" s="5" t="str">
        <f aca="false">IF(S5666=R5666,"Yes","No")</f>
        <v>Yes</v>
      </c>
    </row>
    <row r="5667" customFormat="false" ht="15" hidden="false" customHeight="false" outlineLevel="0" collapsed="false">
      <c r="A5667" s="15" t="n">
        <v>8083</v>
      </c>
      <c r="B5667" s="16" t="n">
        <v>3.01715957113162</v>
      </c>
      <c r="C5667" s="15" t="n">
        <v>230</v>
      </c>
      <c r="D5667" s="15" t="n">
        <v>300</v>
      </c>
      <c r="E5667" s="15" t="n">
        <v>30</v>
      </c>
      <c r="F5667" s="16" t="n">
        <v>1.08405543602132</v>
      </c>
      <c r="G5667" s="17" t="s">
        <v>103</v>
      </c>
      <c r="H5667" s="18" t="n">
        <v>0.2</v>
      </c>
      <c r="I5667" s="18" t="n">
        <v>2</v>
      </c>
      <c r="J5667" s="19" t="n">
        <v>0.889119059751554</v>
      </c>
      <c r="K5667" s="19" t="n">
        <v>0.5228447128944</v>
      </c>
      <c r="L5667" s="16" t="n">
        <v>11.9728554409985</v>
      </c>
      <c r="M5667" s="19" t="n">
        <v>0.655673170746118</v>
      </c>
      <c r="N5667" s="19" t="n">
        <v>1.8501685786303</v>
      </c>
      <c r="O5667" s="19" t="n">
        <v>1.31336691997837</v>
      </c>
      <c r="P5667" s="19" t="n">
        <v>0.670974938869661</v>
      </c>
      <c r="Q5667" s="17" t="s">
        <v>31</v>
      </c>
      <c r="R5667" s="5" t="str">
        <f aca="false">IF(OR(Q5667="Steel plate",Q5667="Concrete jacket"),"Steel plate or jacket",Q5667)</f>
        <v>Polymer laminate</v>
      </c>
      <c r="S5667" s="5" t="str">
        <f aca="false">IF(O5667&lt;='Tree rules'!$C$4,IF(N5667&lt;='Tree rules'!$C$5,IF(P5667&lt;='Tree rules'!$C$7,"Monitor","Polymer laminate"),IF(P5667&lt;='Tree rules'!$C$8,"Seal cracks","Polymer laminate")),IF(O5667&lt;='Tree rules'!$C$6,IF(P5667&lt;='Tree rules'!$C$9,"Polymer laminate","Steel plate or jacket"),IF(L5667&lt;='Tree rules'!$C$10,"Steel plate or jacket","Polymer laminate")))</f>
        <v>Polymer laminate</v>
      </c>
      <c r="T5667" s="5" t="str">
        <f aca="false">IF(S5667=R5667,"Yes","No")</f>
        <v>Yes</v>
      </c>
    </row>
    <row r="5668" customFormat="false" ht="15" hidden="false" customHeight="false" outlineLevel="0" collapsed="false">
      <c r="A5668" s="15" t="n">
        <v>8084</v>
      </c>
      <c r="B5668" s="16" t="n">
        <v>4.01496136868751</v>
      </c>
      <c r="C5668" s="15" t="n">
        <v>300</v>
      </c>
      <c r="D5668" s="15" t="n">
        <v>325</v>
      </c>
      <c r="E5668" s="15" t="n">
        <v>25</v>
      </c>
      <c r="F5668" s="16" t="n">
        <v>0.536642161467296</v>
      </c>
      <c r="G5668" s="17" t="s">
        <v>101</v>
      </c>
      <c r="H5668" s="18" t="n">
        <v>0.3</v>
      </c>
      <c r="I5668" s="18" t="n">
        <v>1</v>
      </c>
      <c r="J5668" s="19" t="n">
        <v>0.969251321976917</v>
      </c>
      <c r="K5668" s="19" t="n">
        <v>0.499452282287555</v>
      </c>
      <c r="L5668" s="16" t="n">
        <v>14.2881187497776</v>
      </c>
      <c r="M5668" s="19" t="n">
        <v>0.552963171252138</v>
      </c>
      <c r="N5668" s="19" t="n">
        <v>0.696788559241497</v>
      </c>
      <c r="O5668" s="19" t="n">
        <v>0.969251321976917</v>
      </c>
      <c r="P5668" s="19" t="n">
        <v>0.516509360813857</v>
      </c>
      <c r="Q5668" s="17" t="s">
        <v>29</v>
      </c>
      <c r="R5668" s="5" t="str">
        <f aca="false">IF(OR(Q5668="Steel plate",Q5668="Concrete jacket"),"Steel plate or jacket",Q5668)</f>
        <v>Monitor</v>
      </c>
      <c r="S5668" s="5" t="str">
        <f aca="false">IF(O5668&lt;='Tree rules'!$C$4,IF(N5668&lt;='Tree rules'!$C$5,IF(P5668&lt;='Tree rules'!$C$7,"Monitor","Polymer laminate"),IF(P5668&lt;='Tree rules'!$C$8,"Seal cracks","Polymer laminate")),IF(O5668&lt;='Tree rules'!$C$6,IF(P5668&lt;='Tree rules'!$C$9,"Polymer laminate","Steel plate or jacket"),IF(L5668&lt;='Tree rules'!$C$10,"Steel plate or jacket","Polymer laminate")))</f>
        <v>Monitor</v>
      </c>
      <c r="T5668" s="5" t="str">
        <f aca="false">IF(S5668=R5668,"Yes","No")</f>
        <v>Yes</v>
      </c>
    </row>
    <row r="5669" customFormat="false" ht="15" hidden="false" customHeight="false" outlineLevel="0" collapsed="false">
      <c r="A5669" s="15" t="n">
        <v>8085</v>
      </c>
      <c r="B5669" s="16" t="n">
        <v>4.5744562263919</v>
      </c>
      <c r="C5669" s="15" t="n">
        <v>300</v>
      </c>
      <c r="D5669" s="15" t="n">
        <v>425</v>
      </c>
      <c r="E5669" s="15" t="n">
        <v>20</v>
      </c>
      <c r="F5669" s="16" t="n">
        <v>0.707341881547042</v>
      </c>
      <c r="G5669" s="17" t="s">
        <v>101</v>
      </c>
      <c r="H5669" s="18" t="n">
        <v>0.3</v>
      </c>
      <c r="I5669" s="18" t="n">
        <v>1.5</v>
      </c>
      <c r="J5669" s="19" t="n">
        <v>0.892589230746593</v>
      </c>
      <c r="K5669" s="19" t="n">
        <v>0.410109777879923</v>
      </c>
      <c r="L5669" s="16" t="n">
        <v>12.0698053466805</v>
      </c>
      <c r="M5669" s="19" t="n">
        <v>0.541175190114306</v>
      </c>
      <c r="N5669" s="19" t="n">
        <v>0.829807873014295</v>
      </c>
      <c r="O5669" s="19" t="n">
        <v>1.15585406054014</v>
      </c>
      <c r="P5669" s="19" t="n">
        <v>0.664174050997658</v>
      </c>
      <c r="Q5669" s="17" t="s">
        <v>31</v>
      </c>
      <c r="R5669" s="5" t="str">
        <f aca="false">IF(OR(Q5669="Steel plate",Q5669="Concrete jacket"),"Steel plate or jacket",Q5669)</f>
        <v>Polymer laminate</v>
      </c>
      <c r="S5669" s="5" t="str">
        <f aca="false">IF(O5669&lt;='Tree rules'!$C$4,IF(N5669&lt;='Tree rules'!$C$5,IF(P5669&lt;='Tree rules'!$C$7,"Monitor","Polymer laminate"),IF(P5669&lt;='Tree rules'!$C$8,"Seal cracks","Polymer laminate")),IF(O5669&lt;='Tree rules'!$C$6,IF(P5669&lt;='Tree rules'!$C$9,"Polymer laminate","Steel plate or jacket"),IF(L5669&lt;='Tree rules'!$C$10,"Steel plate or jacket","Polymer laminate")))</f>
        <v>Polymer laminate</v>
      </c>
      <c r="T5669" s="5" t="str">
        <f aca="false">IF(S5669=R5669,"Yes","No")</f>
        <v>Yes</v>
      </c>
    </row>
    <row r="5670" customFormat="false" ht="15" hidden="false" customHeight="false" outlineLevel="0" collapsed="false">
      <c r="A5670" s="15" t="n">
        <v>8086</v>
      </c>
      <c r="B5670" s="16" t="n">
        <v>5.88563062513751</v>
      </c>
      <c r="C5670" s="15" t="n">
        <v>300</v>
      </c>
      <c r="D5670" s="15" t="n">
        <v>500</v>
      </c>
      <c r="E5670" s="15" t="n">
        <v>20</v>
      </c>
      <c r="F5670" s="16" t="n">
        <v>0.695042622475618</v>
      </c>
      <c r="G5670" s="17" t="s">
        <v>101</v>
      </c>
      <c r="H5670" s="18" t="n">
        <v>0.3</v>
      </c>
      <c r="I5670" s="18" t="n">
        <v>2</v>
      </c>
      <c r="J5670" s="19" t="n">
        <v>0.915166704847882</v>
      </c>
      <c r="K5670" s="19" t="n">
        <v>0.446581222826048</v>
      </c>
      <c r="L5670" s="16" t="n">
        <v>13.0213066927821</v>
      </c>
      <c r="M5670" s="19" t="n">
        <v>0.562771761106447</v>
      </c>
      <c r="N5670" s="19" t="n">
        <v>1.16805107673139</v>
      </c>
      <c r="O5670" s="19" t="n">
        <v>1.42163714355511</v>
      </c>
      <c r="P5670" s="19" t="n">
        <v>0.831189253965374</v>
      </c>
      <c r="Q5670" s="17" t="s">
        <v>104</v>
      </c>
      <c r="R5670" s="5" t="str">
        <f aca="false">IF(OR(Q5670="Steel plate",Q5670="Concrete jacket"),"Steel plate or jacket",Q5670)</f>
        <v>Steel plate or jacket</v>
      </c>
      <c r="S5670" s="5" t="str">
        <f aca="false">IF(O5670&lt;='Tree rules'!$C$4,IF(N5670&lt;='Tree rules'!$C$5,IF(P5670&lt;='Tree rules'!$C$7,"Monitor","Polymer laminate"),IF(P5670&lt;='Tree rules'!$C$8,"Seal cracks","Polymer laminate")),IF(O5670&lt;='Tree rules'!$C$6,IF(P5670&lt;='Tree rules'!$C$9,"Polymer laminate","Steel plate or jacket"),IF(L5670&lt;='Tree rules'!$C$10,"Steel plate or jacket","Polymer laminate")))</f>
        <v>Steel plate or jacket</v>
      </c>
      <c r="T5670" s="5" t="str">
        <f aca="false">IF(S5670=R5670,"Yes","No")</f>
        <v>Yes</v>
      </c>
    </row>
    <row r="5671" customFormat="false" ht="15" hidden="false" customHeight="false" outlineLevel="0" collapsed="false">
      <c r="A5671" s="15" t="n">
        <v>8087</v>
      </c>
      <c r="B5671" s="16" t="n">
        <v>6.6767418745245</v>
      </c>
      <c r="C5671" s="15" t="n">
        <v>300</v>
      </c>
      <c r="D5671" s="15" t="n">
        <v>650</v>
      </c>
      <c r="E5671" s="15" t="n">
        <v>25</v>
      </c>
      <c r="F5671" s="16" t="n">
        <v>0.665767979568698</v>
      </c>
      <c r="G5671" s="17" t="s">
        <v>101</v>
      </c>
      <c r="H5671" s="18" t="n">
        <v>0.3</v>
      </c>
      <c r="I5671" s="18" t="n">
        <v>1</v>
      </c>
      <c r="J5671" s="19" t="n">
        <v>0.887112239492452</v>
      </c>
      <c r="K5671" s="19" t="n">
        <v>0.528290995108826</v>
      </c>
      <c r="L5671" s="16" t="n">
        <v>11.0542084015306</v>
      </c>
      <c r="M5671" s="19" t="n">
        <v>0.855112215004817</v>
      </c>
      <c r="N5671" s="19" t="n">
        <v>0.502946032674095</v>
      </c>
      <c r="O5671" s="19" t="n">
        <v>0.887112239492452</v>
      </c>
      <c r="P5671" s="19" t="n">
        <v>0.379012656476163</v>
      </c>
      <c r="Q5671" s="17" t="s">
        <v>29</v>
      </c>
      <c r="R5671" s="5" t="str">
        <f aca="false">IF(OR(Q5671="Steel plate",Q5671="Concrete jacket"),"Steel plate or jacket",Q5671)</f>
        <v>Monitor</v>
      </c>
      <c r="S5671" s="5" t="str">
        <f aca="false">IF(O5671&lt;='Tree rules'!$C$4,IF(N5671&lt;='Tree rules'!$C$5,IF(P5671&lt;='Tree rules'!$C$7,"Monitor","Polymer laminate"),IF(P5671&lt;='Tree rules'!$C$8,"Seal cracks","Polymer laminate")),IF(O5671&lt;='Tree rules'!$C$6,IF(P5671&lt;='Tree rules'!$C$9,"Polymer laminate","Steel plate or jacket"),IF(L5671&lt;='Tree rules'!$C$10,"Steel plate or jacket","Polymer laminate")))</f>
        <v>Monitor</v>
      </c>
      <c r="T5671" s="5" t="str">
        <f aca="false">IF(S5671=R5671,"Yes","No")</f>
        <v>Yes</v>
      </c>
    </row>
    <row r="5672" customFormat="false" ht="15" hidden="false" customHeight="false" outlineLevel="0" collapsed="false">
      <c r="A5672" s="15" t="n">
        <v>8088</v>
      </c>
      <c r="B5672" s="16" t="n">
        <v>6.05827526932109</v>
      </c>
      <c r="C5672" s="15" t="n">
        <v>230</v>
      </c>
      <c r="D5672" s="15" t="n">
        <v>550</v>
      </c>
      <c r="E5672" s="15" t="n">
        <v>30</v>
      </c>
      <c r="F5672" s="16" t="n">
        <v>0.693795479053647</v>
      </c>
      <c r="G5672" s="17" t="s">
        <v>103</v>
      </c>
      <c r="H5672" s="18" t="n">
        <v>0.2</v>
      </c>
      <c r="I5672" s="18" t="n">
        <v>1</v>
      </c>
      <c r="J5672" s="19" t="n">
        <v>0.879918566756741</v>
      </c>
      <c r="K5672" s="19" t="n">
        <v>0.507129965055222</v>
      </c>
      <c r="L5672" s="16" t="n">
        <v>12.0203874391292</v>
      </c>
      <c r="M5672" s="19" t="n">
        <v>0.758406287589202</v>
      </c>
      <c r="N5672" s="19" t="n">
        <v>0.809204850225303</v>
      </c>
      <c r="O5672" s="19" t="n">
        <v>0.879918566756741</v>
      </c>
      <c r="P5672" s="19" t="n">
        <v>0.41899353815583</v>
      </c>
      <c r="Q5672" s="17" t="s">
        <v>29</v>
      </c>
      <c r="R5672" s="5" t="str">
        <f aca="false">IF(OR(Q5672="Steel plate",Q5672="Concrete jacket"),"Steel plate or jacket",Q5672)</f>
        <v>Monitor</v>
      </c>
      <c r="S5672" s="5" t="str">
        <f aca="false">IF(O5672&lt;='Tree rules'!$C$4,IF(N5672&lt;='Tree rules'!$C$5,IF(P5672&lt;='Tree rules'!$C$7,"Monitor","Polymer laminate"),IF(P5672&lt;='Tree rules'!$C$8,"Seal cracks","Polymer laminate")),IF(O5672&lt;='Tree rules'!$C$6,IF(P5672&lt;='Tree rules'!$C$9,"Polymer laminate","Steel plate or jacket"),IF(L5672&lt;='Tree rules'!$C$10,"Steel plate or jacket","Polymer laminate")))</f>
        <v>Monitor</v>
      </c>
      <c r="T5672" s="5" t="str">
        <f aca="false">IF(S5672=R5672,"Yes","No")</f>
        <v>Yes</v>
      </c>
    </row>
    <row r="5673" customFormat="false" ht="15" hidden="false" customHeight="false" outlineLevel="0" collapsed="false">
      <c r="A5673" s="15" t="n">
        <v>8091</v>
      </c>
      <c r="B5673" s="16" t="n">
        <v>3.22546720663618</v>
      </c>
      <c r="C5673" s="15" t="n">
        <v>230</v>
      </c>
      <c r="D5673" s="15" t="n">
        <v>300</v>
      </c>
      <c r="E5673" s="15" t="n">
        <v>20</v>
      </c>
      <c r="F5673" s="16" t="n">
        <v>0.688332522525665</v>
      </c>
      <c r="G5673" s="17" t="s">
        <v>101</v>
      </c>
      <c r="H5673" s="18" t="n">
        <v>0.3</v>
      </c>
      <c r="I5673" s="18" t="n">
        <v>1.5</v>
      </c>
      <c r="J5673" s="19" t="n">
        <v>0.960861018718689</v>
      </c>
      <c r="K5673" s="19" t="n">
        <v>0.431281662031514</v>
      </c>
      <c r="L5673" s="16" t="n">
        <v>12.6986897899062</v>
      </c>
      <c r="M5673" s="19" t="n">
        <v>0.912489146877869</v>
      </c>
      <c r="N5673" s="19" t="n">
        <v>1.07480243034328</v>
      </c>
      <c r="O5673" s="19" t="n">
        <v>1.23409065951089</v>
      </c>
      <c r="P5673" s="19" t="n">
        <v>0.389438315066733</v>
      </c>
      <c r="Q5673" s="17" t="s">
        <v>31</v>
      </c>
      <c r="R5673" s="5" t="str">
        <f aca="false">IF(OR(Q5673="Steel plate",Q5673="Concrete jacket"),"Steel plate or jacket",Q5673)</f>
        <v>Polymer laminate</v>
      </c>
      <c r="S5673" s="5" t="str">
        <f aca="false">IF(O5673&lt;='Tree rules'!$C$4,IF(N5673&lt;='Tree rules'!$C$5,IF(P5673&lt;='Tree rules'!$C$7,"Monitor","Polymer laminate"),IF(P5673&lt;='Tree rules'!$C$8,"Seal cracks","Polymer laminate")),IF(O5673&lt;='Tree rules'!$C$6,IF(P5673&lt;='Tree rules'!$C$9,"Polymer laminate","Steel plate or jacket"),IF(L5673&lt;='Tree rules'!$C$10,"Steel plate or jacket","Polymer laminate")))</f>
        <v>Polymer laminate</v>
      </c>
      <c r="T5673" s="5" t="str">
        <f aca="false">IF(S5673=R5673,"Yes","No")</f>
        <v>Yes</v>
      </c>
    </row>
    <row r="5674" customFormat="false" ht="15" hidden="false" customHeight="false" outlineLevel="0" collapsed="false">
      <c r="A5674" s="15" t="n">
        <v>8093</v>
      </c>
      <c r="B5674" s="16" t="n">
        <v>5.81451389315686</v>
      </c>
      <c r="C5674" s="15" t="n">
        <v>300</v>
      </c>
      <c r="D5674" s="15" t="n">
        <v>450</v>
      </c>
      <c r="E5674" s="15" t="n">
        <v>20</v>
      </c>
      <c r="F5674" s="16" t="n">
        <v>0.557129731671096</v>
      </c>
      <c r="G5674" s="17" t="s">
        <v>103</v>
      </c>
      <c r="H5674" s="18" t="n">
        <v>0.2</v>
      </c>
      <c r="I5674" s="18" t="n">
        <v>1.5</v>
      </c>
      <c r="J5674" s="19" t="n">
        <v>0.866368069923983</v>
      </c>
      <c r="K5674" s="19" t="n">
        <v>0.641166110351262</v>
      </c>
      <c r="L5674" s="16" t="n">
        <v>14.3214627910267</v>
      </c>
      <c r="M5674" s="19" t="n">
        <v>0.532241152366464</v>
      </c>
      <c r="N5674" s="19" t="n">
        <v>0.970569447468279</v>
      </c>
      <c r="O5674" s="19" t="n">
        <v>1.02180918212313</v>
      </c>
      <c r="P5674" s="19" t="n">
        <v>0.745128111419417</v>
      </c>
      <c r="Q5674" s="17" t="s">
        <v>31</v>
      </c>
      <c r="R5674" s="5" t="str">
        <f aca="false">IF(OR(Q5674="Steel plate",Q5674="Concrete jacket"),"Steel plate or jacket",Q5674)</f>
        <v>Polymer laminate</v>
      </c>
      <c r="S5674" s="5" t="str">
        <f aca="false">IF(O5674&lt;='Tree rules'!$C$4,IF(N5674&lt;='Tree rules'!$C$5,IF(P5674&lt;='Tree rules'!$C$7,"Monitor","Polymer laminate"),IF(P5674&lt;='Tree rules'!$C$8,"Seal cracks","Polymer laminate")),IF(O5674&lt;='Tree rules'!$C$6,IF(P5674&lt;='Tree rules'!$C$9,"Polymer laminate","Steel plate or jacket"),IF(L5674&lt;='Tree rules'!$C$10,"Steel plate or jacket","Polymer laminate")))</f>
        <v>Polymer laminate</v>
      </c>
      <c r="T5674" s="5" t="str">
        <f aca="false">IF(S5674=R5674,"Yes","No")</f>
        <v>Yes</v>
      </c>
    </row>
    <row r="5675" customFormat="false" ht="15" hidden="false" customHeight="false" outlineLevel="0" collapsed="false">
      <c r="A5675" s="15" t="n">
        <v>8094</v>
      </c>
      <c r="B5675" s="16" t="n">
        <v>4.66784781273864</v>
      </c>
      <c r="C5675" s="15" t="n">
        <v>300</v>
      </c>
      <c r="D5675" s="15" t="n">
        <v>450</v>
      </c>
      <c r="E5675" s="15" t="n">
        <v>30</v>
      </c>
      <c r="F5675" s="16" t="n">
        <v>0.520993806565472</v>
      </c>
      <c r="G5675" s="17" t="s">
        <v>103</v>
      </c>
      <c r="H5675" s="18" t="n">
        <v>0.2</v>
      </c>
      <c r="I5675" s="18" t="n">
        <v>1</v>
      </c>
      <c r="J5675" s="19" t="n">
        <v>0.895201274040113</v>
      </c>
      <c r="K5675" s="19" t="n">
        <v>0.568416786300612</v>
      </c>
      <c r="L5675" s="16" t="n">
        <v>11.6115617232304</v>
      </c>
      <c r="M5675" s="19" t="n">
        <v>0.483699271302176</v>
      </c>
      <c r="N5675" s="19" t="n">
        <v>1.56308804638712</v>
      </c>
      <c r="O5675" s="19" t="n">
        <v>0.895201274040113</v>
      </c>
      <c r="P5675" s="19" t="n">
        <v>0.473025417514646</v>
      </c>
      <c r="Q5675" s="17" t="s">
        <v>30</v>
      </c>
      <c r="R5675" s="5" t="str">
        <f aca="false">IF(OR(Q5675="Steel plate",Q5675="Concrete jacket"),"Steel plate or jacket",Q5675)</f>
        <v>Seal cracks</v>
      </c>
      <c r="S5675" s="5" t="str">
        <f aca="false">IF(O5675&lt;='Tree rules'!$C$4,IF(N5675&lt;='Tree rules'!$C$5,IF(P5675&lt;='Tree rules'!$C$7,"Monitor","Polymer laminate"),IF(P5675&lt;='Tree rules'!$C$8,"Seal cracks","Polymer laminate")),IF(O5675&lt;='Tree rules'!$C$6,IF(P5675&lt;='Tree rules'!$C$9,"Polymer laminate","Steel plate or jacket"),IF(L5675&lt;='Tree rules'!$C$10,"Steel plate or jacket","Polymer laminate")))</f>
        <v>Seal cracks</v>
      </c>
      <c r="T5675" s="5" t="str">
        <f aca="false">IF(S5675=R5675,"Yes","No")</f>
        <v>Yes</v>
      </c>
    </row>
    <row r="5676" customFormat="false" ht="15" hidden="false" customHeight="false" outlineLevel="0" collapsed="false">
      <c r="A5676" s="15" t="n">
        <v>8095</v>
      </c>
      <c r="B5676" s="16" t="n">
        <v>4.17792691076056</v>
      </c>
      <c r="C5676" s="15" t="n">
        <v>230</v>
      </c>
      <c r="D5676" s="15" t="n">
        <v>425</v>
      </c>
      <c r="E5676" s="15" t="n">
        <v>20</v>
      </c>
      <c r="F5676" s="16" t="n">
        <v>0.754646325628103</v>
      </c>
      <c r="G5676" s="17" t="s">
        <v>102</v>
      </c>
      <c r="H5676" s="18" t="n">
        <v>0.1</v>
      </c>
      <c r="I5676" s="18" t="n">
        <v>1.5</v>
      </c>
      <c r="J5676" s="19" t="n">
        <v>0.983832448270657</v>
      </c>
      <c r="K5676" s="19" t="n">
        <v>0.490241021164767</v>
      </c>
      <c r="L5676" s="16" t="n">
        <v>11.541234560112</v>
      </c>
      <c r="M5676" s="19" t="n">
        <v>0.330370325624325</v>
      </c>
      <c r="N5676" s="19" t="n">
        <v>4.03698657814518</v>
      </c>
      <c r="O5676" s="19" t="n">
        <v>1.23459116035837</v>
      </c>
      <c r="P5676" s="19" t="n">
        <v>1.07210705381315</v>
      </c>
      <c r="Q5676" s="17" t="s">
        <v>31</v>
      </c>
      <c r="R5676" s="5" t="str">
        <f aca="false">IF(OR(Q5676="Steel plate",Q5676="Concrete jacket"),"Steel plate or jacket",Q5676)</f>
        <v>Polymer laminate</v>
      </c>
      <c r="S5676" s="5" t="str">
        <f aca="false">IF(O5676&lt;='Tree rules'!$C$4,IF(N5676&lt;='Tree rules'!$C$5,IF(P5676&lt;='Tree rules'!$C$7,"Monitor","Polymer laminate"),IF(P5676&lt;='Tree rules'!$C$8,"Seal cracks","Polymer laminate")),IF(O5676&lt;='Tree rules'!$C$6,IF(P5676&lt;='Tree rules'!$C$9,"Polymer laminate","Steel plate or jacket"),IF(L5676&lt;='Tree rules'!$C$10,"Steel plate or jacket","Polymer laminate")))</f>
        <v>Polymer laminate</v>
      </c>
      <c r="T5676" s="5" t="str">
        <f aca="false">IF(S5676=R5676,"Yes","No")</f>
        <v>Yes</v>
      </c>
    </row>
    <row r="5677" customFormat="false" ht="15" hidden="false" customHeight="false" outlineLevel="0" collapsed="false">
      <c r="A5677" s="15" t="n">
        <v>8097</v>
      </c>
      <c r="B5677" s="16" t="n">
        <v>5.38517015532687</v>
      </c>
      <c r="C5677" s="15" t="n">
        <v>300</v>
      </c>
      <c r="D5677" s="15" t="n">
        <v>425</v>
      </c>
      <c r="E5677" s="15" t="n">
        <v>25</v>
      </c>
      <c r="F5677" s="16" t="n">
        <v>0.707341881547042</v>
      </c>
      <c r="G5677" s="17" t="s">
        <v>101</v>
      </c>
      <c r="H5677" s="18" t="n">
        <v>0.3</v>
      </c>
      <c r="I5677" s="18" t="n">
        <v>1</v>
      </c>
      <c r="J5677" s="19" t="n">
        <v>0.852127287715464</v>
      </c>
      <c r="K5677" s="19" t="n">
        <v>0.451286737095143</v>
      </c>
      <c r="L5677" s="16" t="n">
        <v>14.2088922304139</v>
      </c>
      <c r="M5677" s="19" t="n">
        <v>0.909386857422247</v>
      </c>
      <c r="N5677" s="19" t="n">
        <v>0.553994827170896</v>
      </c>
      <c r="O5677" s="19" t="n">
        <v>0.852127287715464</v>
      </c>
      <c r="P5677" s="19" t="n">
        <v>0.394632535723016</v>
      </c>
      <c r="Q5677" s="17" t="s">
        <v>29</v>
      </c>
      <c r="R5677" s="5" t="str">
        <f aca="false">IF(OR(Q5677="Steel plate",Q5677="Concrete jacket"),"Steel plate or jacket",Q5677)</f>
        <v>Monitor</v>
      </c>
      <c r="S5677" s="5" t="str">
        <f aca="false">IF(O5677&lt;='Tree rules'!$C$4,IF(N5677&lt;='Tree rules'!$C$5,IF(P5677&lt;='Tree rules'!$C$7,"Monitor","Polymer laminate"),IF(P5677&lt;='Tree rules'!$C$8,"Seal cracks","Polymer laminate")),IF(O5677&lt;='Tree rules'!$C$6,IF(P5677&lt;='Tree rules'!$C$9,"Polymer laminate","Steel plate or jacket"),IF(L5677&lt;='Tree rules'!$C$10,"Steel plate or jacket","Polymer laminate")))</f>
        <v>Monitor</v>
      </c>
      <c r="T5677" s="5" t="str">
        <f aca="false">IF(S5677=R5677,"Yes","No")</f>
        <v>Yes</v>
      </c>
    </row>
    <row r="5678" customFormat="false" ht="15" hidden="false" customHeight="false" outlineLevel="0" collapsed="false">
      <c r="A5678" s="15" t="n">
        <v>8098</v>
      </c>
      <c r="B5678" s="16" t="n">
        <v>7.14660876291172</v>
      </c>
      <c r="C5678" s="15" t="n">
        <v>230</v>
      </c>
      <c r="D5678" s="15" t="n">
        <v>650</v>
      </c>
      <c r="E5678" s="15" t="n">
        <v>20</v>
      </c>
      <c r="F5678" s="16" t="n">
        <v>0.680685971455249</v>
      </c>
      <c r="G5678" s="17" t="s">
        <v>101</v>
      </c>
      <c r="H5678" s="18" t="n">
        <v>0.3</v>
      </c>
      <c r="I5678" s="18" t="n">
        <v>1.5</v>
      </c>
      <c r="J5678" s="19" t="n">
        <v>0.954151077306818</v>
      </c>
      <c r="K5678" s="19" t="n">
        <v>0.404928139521253</v>
      </c>
      <c r="L5678" s="16" t="n">
        <v>11.8714431277603</v>
      </c>
      <c r="M5678" s="19" t="n">
        <v>0.920136171895368</v>
      </c>
      <c r="N5678" s="19" t="n">
        <v>0.798544772922303</v>
      </c>
      <c r="O5678" s="19" t="n">
        <v>1.2380453056822</v>
      </c>
      <c r="P5678" s="19" t="n">
        <v>0.456951581682854</v>
      </c>
      <c r="Q5678" s="17" t="s">
        <v>31</v>
      </c>
      <c r="R5678" s="5" t="str">
        <f aca="false">IF(OR(Q5678="Steel plate",Q5678="Concrete jacket"),"Steel plate or jacket",Q5678)</f>
        <v>Polymer laminate</v>
      </c>
      <c r="S5678" s="5" t="str">
        <f aca="false">IF(O5678&lt;='Tree rules'!$C$4,IF(N5678&lt;='Tree rules'!$C$5,IF(P5678&lt;='Tree rules'!$C$7,"Monitor","Polymer laminate"),IF(P5678&lt;='Tree rules'!$C$8,"Seal cracks","Polymer laminate")),IF(O5678&lt;='Tree rules'!$C$6,IF(P5678&lt;='Tree rules'!$C$9,"Polymer laminate","Steel plate or jacket"),IF(L5678&lt;='Tree rules'!$C$10,"Steel plate or jacket","Polymer laminate")))</f>
        <v>Polymer laminate</v>
      </c>
      <c r="T5678" s="5" t="str">
        <f aca="false">IF(S5678=R5678,"Yes","No")</f>
        <v>Yes</v>
      </c>
    </row>
    <row r="5679" customFormat="false" ht="15" hidden="false" customHeight="false" outlineLevel="0" collapsed="false">
      <c r="A5679" s="15" t="n">
        <v>8099</v>
      </c>
      <c r="B5679" s="16" t="n">
        <v>3.6054495054026</v>
      </c>
      <c r="C5679" s="15" t="n">
        <v>300</v>
      </c>
      <c r="D5679" s="15" t="n">
        <v>325</v>
      </c>
      <c r="E5679" s="15" t="n">
        <v>30</v>
      </c>
      <c r="F5679" s="16" t="n">
        <v>0.804963242200943</v>
      </c>
      <c r="G5679" s="17" t="s">
        <v>103</v>
      </c>
      <c r="H5679" s="18" t="n">
        <v>0.2</v>
      </c>
      <c r="I5679" s="18" t="n">
        <v>1.5</v>
      </c>
      <c r="J5679" s="19" t="n">
        <v>0.920471913937603</v>
      </c>
      <c r="K5679" s="19" t="n">
        <v>0.516442203729868</v>
      </c>
      <c r="L5679" s="16" t="n">
        <v>12.8307811580164</v>
      </c>
      <c r="M5679" s="19" t="n">
        <v>0.737711253705171</v>
      </c>
      <c r="N5679" s="19" t="n">
        <v>1.12646447350978</v>
      </c>
      <c r="O5679" s="19" t="n">
        <v>1.14302259905371</v>
      </c>
      <c r="P5679" s="19" t="n">
        <v>0.514490228749079</v>
      </c>
      <c r="Q5679" s="17" t="s">
        <v>31</v>
      </c>
      <c r="R5679" s="5" t="str">
        <f aca="false">IF(OR(Q5679="Steel plate",Q5679="Concrete jacket"),"Steel plate or jacket",Q5679)</f>
        <v>Polymer laminate</v>
      </c>
      <c r="S5679" s="5" t="str">
        <f aca="false">IF(O5679&lt;='Tree rules'!$C$4,IF(N5679&lt;='Tree rules'!$C$5,IF(P5679&lt;='Tree rules'!$C$7,"Monitor","Polymer laminate"),IF(P5679&lt;='Tree rules'!$C$8,"Seal cracks","Polymer laminate")),IF(O5679&lt;='Tree rules'!$C$6,IF(P5679&lt;='Tree rules'!$C$9,"Polymer laminate","Steel plate or jacket"),IF(L5679&lt;='Tree rules'!$C$10,"Steel plate or jacket","Polymer laminate")))</f>
        <v>Polymer laminate</v>
      </c>
      <c r="T5679" s="5" t="str">
        <f aca="false">IF(S5679=R5679,"Yes","No")</f>
        <v>Yes</v>
      </c>
    </row>
    <row r="5680" customFormat="false" ht="15" hidden="false" customHeight="false" outlineLevel="0" collapsed="false">
      <c r="A5680" s="15" t="n">
        <v>8102</v>
      </c>
      <c r="B5680" s="16" t="n">
        <v>4.72207557110842</v>
      </c>
      <c r="C5680" s="15" t="n">
        <v>300</v>
      </c>
      <c r="D5680" s="15" t="n">
        <v>475</v>
      </c>
      <c r="E5680" s="15" t="n">
        <v>20</v>
      </c>
      <c r="F5680" s="16" t="n">
        <v>0.735735984447258</v>
      </c>
      <c r="G5680" s="17" t="s">
        <v>101</v>
      </c>
      <c r="H5680" s="18" t="n">
        <v>0.3</v>
      </c>
      <c r="I5680" s="18" t="n">
        <v>2</v>
      </c>
      <c r="J5680" s="19" t="n">
        <v>0.947085524367337</v>
      </c>
      <c r="K5680" s="19" t="n">
        <v>0.633689878168394</v>
      </c>
      <c r="L5680" s="16" t="n">
        <v>11.0587249908862</v>
      </c>
      <c r="M5680" s="19" t="n">
        <v>0.89082257195061</v>
      </c>
      <c r="N5680" s="19" t="n">
        <v>1.00053587276065</v>
      </c>
      <c r="O5680" s="19" t="n">
        <v>1.29401253818329</v>
      </c>
      <c r="P5680" s="19" t="n">
        <v>0.513084055528061</v>
      </c>
      <c r="Q5680" s="17" t="s">
        <v>31</v>
      </c>
      <c r="R5680" s="5" t="str">
        <f aca="false">IF(OR(Q5680="Steel plate",Q5680="Concrete jacket"),"Steel plate or jacket",Q5680)</f>
        <v>Polymer laminate</v>
      </c>
      <c r="S5680" s="5" t="str">
        <f aca="false">IF(O5680&lt;='Tree rules'!$C$4,IF(N5680&lt;='Tree rules'!$C$5,IF(P5680&lt;='Tree rules'!$C$7,"Monitor","Polymer laminate"),IF(P5680&lt;='Tree rules'!$C$8,"Seal cracks","Polymer laminate")),IF(O5680&lt;='Tree rules'!$C$6,IF(P5680&lt;='Tree rules'!$C$9,"Polymer laminate","Steel plate or jacket"),IF(L5680&lt;='Tree rules'!$C$10,"Steel plate or jacket","Polymer laminate")))</f>
        <v>Polymer laminate</v>
      </c>
      <c r="T5680" s="5" t="str">
        <f aca="false">IF(S5680=R5680,"Yes","No")</f>
        <v>Yes</v>
      </c>
    </row>
    <row r="5681" customFormat="false" ht="15" hidden="false" customHeight="false" outlineLevel="0" collapsed="false">
      <c r="A5681" s="15" t="n">
        <v>8103</v>
      </c>
      <c r="B5681" s="16" t="n">
        <v>4.13151859889844</v>
      </c>
      <c r="C5681" s="15" t="n">
        <v>300</v>
      </c>
      <c r="D5681" s="15" t="n">
        <v>350</v>
      </c>
      <c r="E5681" s="15" t="n">
        <v>25</v>
      </c>
      <c r="F5681" s="16" t="n">
        <v>0.693508312050727</v>
      </c>
      <c r="G5681" s="17" t="s">
        <v>103</v>
      </c>
      <c r="H5681" s="18" t="n">
        <v>0.2</v>
      </c>
      <c r="I5681" s="18" t="n">
        <v>2</v>
      </c>
      <c r="J5681" s="19" t="n">
        <v>0.94591905820855</v>
      </c>
      <c r="K5681" s="19" t="n">
        <v>0.42911393385191</v>
      </c>
      <c r="L5681" s="16" t="n">
        <v>13.6805251619154</v>
      </c>
      <c r="M5681" s="19" t="n">
        <v>0.283181199402972</v>
      </c>
      <c r="N5681" s="19" t="n">
        <v>2.64144479578738</v>
      </c>
      <c r="O5681" s="19" t="n">
        <v>1.48593106824373</v>
      </c>
      <c r="P5681" s="19" t="n">
        <v>1.40675459706861</v>
      </c>
      <c r="Q5681" s="17" t="s">
        <v>31</v>
      </c>
      <c r="R5681" s="5" t="str">
        <f aca="false">IF(OR(Q5681="Steel plate",Q5681="Concrete jacket"),"Steel plate or jacket",Q5681)</f>
        <v>Polymer laminate</v>
      </c>
      <c r="S5681" s="5" t="str">
        <f aca="false">IF(O5681&lt;='Tree rules'!$C$4,IF(N5681&lt;='Tree rules'!$C$5,IF(P5681&lt;='Tree rules'!$C$7,"Monitor","Polymer laminate"),IF(P5681&lt;='Tree rules'!$C$8,"Seal cracks","Polymer laminate")),IF(O5681&lt;='Tree rules'!$C$6,IF(P5681&lt;='Tree rules'!$C$9,"Polymer laminate","Steel plate or jacket"),IF(L5681&lt;='Tree rules'!$C$10,"Steel plate or jacket","Polymer laminate")))</f>
        <v>Polymer laminate</v>
      </c>
      <c r="T5681" s="5" t="str">
        <f aca="false">IF(S5681=R5681,"Yes","No")</f>
        <v>Yes</v>
      </c>
    </row>
    <row r="5682" customFormat="false" ht="15" hidden="false" customHeight="false" outlineLevel="0" collapsed="false">
      <c r="A5682" s="15" t="n">
        <v>8106</v>
      </c>
      <c r="B5682" s="16" t="n">
        <v>3.67595527741523</v>
      </c>
      <c r="C5682" s="15" t="n">
        <v>300</v>
      </c>
      <c r="D5682" s="15" t="n">
        <v>350</v>
      </c>
      <c r="E5682" s="15" t="n">
        <v>30</v>
      </c>
      <c r="F5682" s="16" t="n">
        <v>0.927621360229512</v>
      </c>
      <c r="G5682" s="17" t="s">
        <v>102</v>
      </c>
      <c r="H5682" s="18" t="n">
        <v>0.1</v>
      </c>
      <c r="I5682" s="18" t="n">
        <v>2</v>
      </c>
      <c r="J5682" s="19" t="n">
        <v>0.96474055231738</v>
      </c>
      <c r="K5682" s="19" t="n">
        <v>0.415074458250875</v>
      </c>
      <c r="L5682" s="16" t="n">
        <v>12.7195684339627</v>
      </c>
      <c r="M5682" s="19" t="n">
        <v>0.533014235409155</v>
      </c>
      <c r="N5682" s="19" t="n">
        <v>4.56613318661952</v>
      </c>
      <c r="O5682" s="19" t="n">
        <v>1.52904194252897</v>
      </c>
      <c r="P5682" s="19" t="n">
        <v>0.769248511585319</v>
      </c>
      <c r="Q5682" s="17" t="s">
        <v>31</v>
      </c>
      <c r="R5682" s="5" t="str">
        <f aca="false">IF(OR(Q5682="Steel plate",Q5682="Concrete jacket"),"Steel plate or jacket",Q5682)</f>
        <v>Polymer laminate</v>
      </c>
      <c r="S5682" s="5" t="str">
        <f aca="false">IF(O5682&lt;='Tree rules'!$C$4,IF(N5682&lt;='Tree rules'!$C$5,IF(P5682&lt;='Tree rules'!$C$7,"Monitor","Polymer laminate"),IF(P5682&lt;='Tree rules'!$C$8,"Seal cracks","Polymer laminate")),IF(O5682&lt;='Tree rules'!$C$6,IF(P5682&lt;='Tree rules'!$C$9,"Polymer laminate","Steel plate or jacket"),IF(L5682&lt;='Tree rules'!$C$10,"Steel plate or jacket","Polymer laminate")))</f>
        <v>Steel plate or jacket</v>
      </c>
      <c r="T5682" s="5" t="str">
        <f aca="false">IF(S5682=R5682,"Yes","No")</f>
        <v>No</v>
      </c>
    </row>
    <row r="5683" customFormat="false" ht="15" hidden="false" customHeight="false" outlineLevel="0" collapsed="false">
      <c r="A5683" s="15" t="n">
        <v>8107</v>
      </c>
      <c r="B5683" s="16" t="n">
        <v>6.33413567942099</v>
      </c>
      <c r="C5683" s="15" t="n">
        <v>300</v>
      </c>
      <c r="D5683" s="15" t="n">
        <v>600</v>
      </c>
      <c r="E5683" s="15" t="n">
        <v>30</v>
      </c>
      <c r="F5683" s="16" t="n">
        <v>0.758838805214926</v>
      </c>
      <c r="G5683" s="17" t="s">
        <v>101</v>
      </c>
      <c r="H5683" s="18" t="n">
        <v>0.3</v>
      </c>
      <c r="I5683" s="18" t="n">
        <v>1</v>
      </c>
      <c r="J5683" s="19" t="n">
        <v>0.893301959168618</v>
      </c>
      <c r="K5683" s="19" t="n">
        <v>0.412553046230373</v>
      </c>
      <c r="L5683" s="16" t="n">
        <v>11.4748834772119</v>
      </c>
      <c r="M5683" s="19" t="n">
        <v>0.54374702889514</v>
      </c>
      <c r="N5683" s="19" t="n">
        <v>0.631067013648209</v>
      </c>
      <c r="O5683" s="19" t="n">
        <v>0.893301959168618</v>
      </c>
      <c r="P5683" s="19" t="n">
        <v>0.550185917729307</v>
      </c>
      <c r="Q5683" s="17" t="s">
        <v>29</v>
      </c>
      <c r="R5683" s="5" t="str">
        <f aca="false">IF(OR(Q5683="Steel plate",Q5683="Concrete jacket"),"Steel plate or jacket",Q5683)</f>
        <v>Monitor</v>
      </c>
      <c r="S5683" s="5" t="str">
        <f aca="false">IF(O5683&lt;='Tree rules'!$C$4,IF(N5683&lt;='Tree rules'!$C$5,IF(P5683&lt;='Tree rules'!$C$7,"Monitor","Polymer laminate"),IF(P5683&lt;='Tree rules'!$C$8,"Seal cracks","Polymer laminate")),IF(O5683&lt;='Tree rules'!$C$6,IF(P5683&lt;='Tree rules'!$C$9,"Polymer laminate","Steel plate or jacket"),IF(L5683&lt;='Tree rules'!$C$10,"Steel plate or jacket","Polymer laminate")))</f>
        <v>Monitor</v>
      </c>
      <c r="T5683" s="5" t="str">
        <f aca="false">IF(S5683=R5683,"Yes","No")</f>
        <v>Yes</v>
      </c>
    </row>
    <row r="5684" customFormat="false" ht="15" hidden="false" customHeight="false" outlineLevel="0" collapsed="false">
      <c r="A5684" s="15" t="n">
        <v>8108</v>
      </c>
      <c r="B5684" s="16" t="n">
        <v>6.96795694024874</v>
      </c>
      <c r="C5684" s="15" t="n">
        <v>230</v>
      </c>
      <c r="D5684" s="15" t="n">
        <v>650</v>
      </c>
      <c r="E5684" s="15" t="n">
        <v>30</v>
      </c>
      <c r="F5684" s="16" t="n">
        <v>0.698079991168756</v>
      </c>
      <c r="G5684" s="17" t="s">
        <v>102</v>
      </c>
      <c r="H5684" s="18" t="n">
        <v>0.1</v>
      </c>
      <c r="I5684" s="18" t="n">
        <v>1.5</v>
      </c>
      <c r="J5684" s="19" t="n">
        <v>0.86289797170699</v>
      </c>
      <c r="K5684" s="19" t="n">
        <v>0.500102775944692</v>
      </c>
      <c r="L5684" s="16" t="n">
        <v>11.870454753405</v>
      </c>
      <c r="M5684" s="19" t="n">
        <v>0.874729884493631</v>
      </c>
      <c r="N5684" s="19" t="n">
        <v>2.69507385749452</v>
      </c>
      <c r="O5684" s="19" t="n">
        <v>1.07857812205663</v>
      </c>
      <c r="P5684" s="19" t="n">
        <v>0.388554503770604</v>
      </c>
      <c r="Q5684" s="17" t="s">
        <v>31</v>
      </c>
      <c r="R5684" s="5" t="str">
        <f aca="false">IF(OR(Q5684="Steel plate",Q5684="Concrete jacket"),"Steel plate or jacket",Q5684)</f>
        <v>Polymer laminate</v>
      </c>
      <c r="S5684" s="5" t="str">
        <f aca="false">IF(O5684&lt;='Tree rules'!$C$4,IF(N5684&lt;='Tree rules'!$C$5,IF(P5684&lt;='Tree rules'!$C$7,"Monitor","Polymer laminate"),IF(P5684&lt;='Tree rules'!$C$8,"Seal cracks","Polymer laminate")),IF(O5684&lt;='Tree rules'!$C$6,IF(P5684&lt;='Tree rules'!$C$9,"Polymer laminate","Steel plate or jacket"),IF(L5684&lt;='Tree rules'!$C$10,"Steel plate or jacket","Polymer laminate")))</f>
        <v>Polymer laminate</v>
      </c>
      <c r="T5684" s="5" t="str">
        <f aca="false">IF(S5684=R5684,"Yes","No")</f>
        <v>Yes</v>
      </c>
    </row>
    <row r="5685" customFormat="false" ht="15" hidden="false" customHeight="false" outlineLevel="0" collapsed="false">
      <c r="A5685" s="15" t="n">
        <v>8109</v>
      </c>
      <c r="B5685" s="16" t="n">
        <v>4.92222456448141</v>
      </c>
      <c r="C5685" s="15" t="n">
        <v>230</v>
      </c>
      <c r="D5685" s="15" t="n">
        <v>475</v>
      </c>
      <c r="E5685" s="15" t="n">
        <v>30</v>
      </c>
      <c r="F5685" s="16" t="n">
        <v>0.815088394972116</v>
      </c>
      <c r="G5685" s="17" t="s">
        <v>101</v>
      </c>
      <c r="H5685" s="18" t="n">
        <v>0.3</v>
      </c>
      <c r="I5685" s="18" t="n">
        <v>1</v>
      </c>
      <c r="J5685" s="19" t="n">
        <v>0.92007241556611</v>
      </c>
      <c r="K5685" s="19" t="n">
        <v>0.58024508050426</v>
      </c>
      <c r="L5685" s="16" t="n">
        <v>11.4737169335231</v>
      </c>
      <c r="M5685" s="19" t="n">
        <v>0.948794183884516</v>
      </c>
      <c r="N5685" s="19" t="n">
        <v>0.558336083938408</v>
      </c>
      <c r="O5685" s="19" t="n">
        <v>0.92007241556611</v>
      </c>
      <c r="P5685" s="19" t="n">
        <v>0.394686496136121</v>
      </c>
      <c r="Q5685" s="17" t="s">
        <v>29</v>
      </c>
      <c r="R5685" s="5" t="str">
        <f aca="false">IF(OR(Q5685="Steel plate",Q5685="Concrete jacket"),"Steel plate or jacket",Q5685)</f>
        <v>Monitor</v>
      </c>
      <c r="S5685" s="5" t="str">
        <f aca="false">IF(O5685&lt;='Tree rules'!$C$4,IF(N5685&lt;='Tree rules'!$C$5,IF(P5685&lt;='Tree rules'!$C$7,"Monitor","Polymer laminate"),IF(P5685&lt;='Tree rules'!$C$8,"Seal cracks","Polymer laminate")),IF(O5685&lt;='Tree rules'!$C$6,IF(P5685&lt;='Tree rules'!$C$9,"Polymer laminate","Steel plate or jacket"),IF(L5685&lt;='Tree rules'!$C$10,"Steel plate or jacket","Polymer laminate")))</f>
        <v>Monitor</v>
      </c>
      <c r="T5685" s="5" t="str">
        <f aca="false">IF(S5685=R5685,"Yes","No")</f>
        <v>Yes</v>
      </c>
    </row>
    <row r="5686" customFormat="false" ht="15" hidden="false" customHeight="false" outlineLevel="0" collapsed="false">
      <c r="A5686" s="15" t="n">
        <v>8110</v>
      </c>
      <c r="B5686" s="16" t="n">
        <v>3.80004754933285</v>
      </c>
      <c r="C5686" s="15" t="n">
        <v>300</v>
      </c>
      <c r="D5686" s="15" t="n">
        <v>375</v>
      </c>
      <c r="E5686" s="15" t="n">
        <v>20</v>
      </c>
      <c r="F5686" s="16" t="n">
        <v>0.683367586279351</v>
      </c>
      <c r="G5686" s="17" t="s">
        <v>103</v>
      </c>
      <c r="H5686" s="18" t="n">
        <v>0.2</v>
      </c>
      <c r="I5686" s="18" t="n">
        <v>1.5</v>
      </c>
      <c r="J5686" s="19" t="n">
        <v>0.880684711111893</v>
      </c>
      <c r="K5686" s="19" t="n">
        <v>0.558119081814962</v>
      </c>
      <c r="L5686" s="16" t="n">
        <v>11.4805061913379</v>
      </c>
      <c r="M5686" s="19" t="n">
        <v>0.942462749734357</v>
      </c>
      <c r="N5686" s="19" t="n">
        <v>0.958446631514047</v>
      </c>
      <c r="O5686" s="19" t="n">
        <v>1.07526359550072</v>
      </c>
      <c r="P5686" s="19" t="n">
        <v>0.383536179977018</v>
      </c>
      <c r="Q5686" s="17" t="s">
        <v>31</v>
      </c>
      <c r="R5686" s="5" t="str">
        <f aca="false">IF(OR(Q5686="Steel plate",Q5686="Concrete jacket"),"Steel plate or jacket",Q5686)</f>
        <v>Polymer laminate</v>
      </c>
      <c r="S5686" s="5" t="str">
        <f aca="false">IF(O5686&lt;='Tree rules'!$C$4,IF(N5686&lt;='Tree rules'!$C$5,IF(P5686&lt;='Tree rules'!$C$7,"Monitor","Polymer laminate"),IF(P5686&lt;='Tree rules'!$C$8,"Seal cracks","Polymer laminate")),IF(O5686&lt;='Tree rules'!$C$6,IF(P5686&lt;='Tree rules'!$C$9,"Polymer laminate","Steel plate or jacket"),IF(L5686&lt;='Tree rules'!$C$10,"Steel plate or jacket","Polymer laminate")))</f>
        <v>Polymer laminate</v>
      </c>
      <c r="T5686" s="5" t="str">
        <f aca="false">IF(S5686=R5686,"Yes","No")</f>
        <v>Yes</v>
      </c>
    </row>
    <row r="5687" customFormat="false" ht="15" hidden="false" customHeight="false" outlineLevel="0" collapsed="false">
      <c r="A5687" s="15" t="n">
        <v>8111</v>
      </c>
      <c r="B5687" s="16" t="n">
        <v>7.00981993775239</v>
      </c>
      <c r="C5687" s="15" t="n">
        <v>300</v>
      </c>
      <c r="D5687" s="15" t="n">
        <v>650</v>
      </c>
      <c r="E5687" s="15" t="n">
        <v>30</v>
      </c>
      <c r="F5687" s="16" t="n">
        <v>0.695812326376477</v>
      </c>
      <c r="G5687" s="17" t="s">
        <v>101</v>
      </c>
      <c r="H5687" s="18" t="n">
        <v>0.3</v>
      </c>
      <c r="I5687" s="18" t="n">
        <v>2</v>
      </c>
      <c r="J5687" s="19" t="n">
        <v>0.940220771400607</v>
      </c>
      <c r="K5687" s="19" t="n">
        <v>0.614093662756813</v>
      </c>
      <c r="L5687" s="16" t="n">
        <v>11.6442191657016</v>
      </c>
      <c r="M5687" s="19" t="n">
        <v>0.474999701761515</v>
      </c>
      <c r="N5687" s="19" t="n">
        <v>0.941943784349361</v>
      </c>
      <c r="O5687" s="19" t="n">
        <v>1.30305792549178</v>
      </c>
      <c r="P5687" s="19" t="n">
        <v>0.873976797698635</v>
      </c>
      <c r="Q5687" s="17" t="s">
        <v>31</v>
      </c>
      <c r="R5687" s="5" t="str">
        <f aca="false">IF(OR(Q5687="Steel plate",Q5687="Concrete jacket"),"Steel plate or jacket",Q5687)</f>
        <v>Polymer laminate</v>
      </c>
      <c r="S5687" s="5" t="str">
        <f aca="false">IF(O5687&lt;='Tree rules'!$C$4,IF(N5687&lt;='Tree rules'!$C$5,IF(P5687&lt;='Tree rules'!$C$7,"Monitor","Polymer laminate"),IF(P5687&lt;='Tree rules'!$C$8,"Seal cracks","Polymer laminate")),IF(O5687&lt;='Tree rules'!$C$6,IF(P5687&lt;='Tree rules'!$C$9,"Polymer laminate","Steel plate or jacket"),IF(L5687&lt;='Tree rules'!$C$10,"Steel plate or jacket","Polymer laminate")))</f>
        <v>Polymer laminate</v>
      </c>
      <c r="T5687" s="5" t="str">
        <f aca="false">IF(S5687=R5687,"Yes","No")</f>
        <v>Yes</v>
      </c>
    </row>
    <row r="5688" customFormat="false" ht="15" hidden="false" customHeight="false" outlineLevel="0" collapsed="false">
      <c r="A5688" s="15" t="n">
        <v>8112</v>
      </c>
      <c r="B5688" s="16" t="n">
        <v>3.26873711363613</v>
      </c>
      <c r="C5688" s="15" t="n">
        <v>300</v>
      </c>
      <c r="D5688" s="15" t="n">
        <v>300</v>
      </c>
      <c r="E5688" s="15" t="n">
        <v>30</v>
      </c>
      <c r="F5688" s="16" t="n">
        <v>0.791582400904515</v>
      </c>
      <c r="G5688" s="17" t="s">
        <v>103</v>
      </c>
      <c r="H5688" s="18" t="n">
        <v>0.2</v>
      </c>
      <c r="I5688" s="18" t="n">
        <v>1</v>
      </c>
      <c r="J5688" s="19" t="n">
        <v>0.995695355316261</v>
      </c>
      <c r="K5688" s="19" t="n">
        <v>0.535101878022451</v>
      </c>
      <c r="L5688" s="16" t="n">
        <v>12.869043754473</v>
      </c>
      <c r="M5688" s="19" t="n">
        <v>0.892553074427634</v>
      </c>
      <c r="N5688" s="19" t="n">
        <v>1.18373287181134</v>
      </c>
      <c r="O5688" s="19" t="n">
        <v>0.995695355316261</v>
      </c>
      <c r="P5688" s="19" t="n">
        <v>0.394481678331103</v>
      </c>
      <c r="Q5688" s="17" t="s">
        <v>30</v>
      </c>
      <c r="R5688" s="5" t="str">
        <f aca="false">IF(OR(Q5688="Steel plate",Q5688="Concrete jacket"),"Steel plate or jacket",Q5688)</f>
        <v>Seal cracks</v>
      </c>
      <c r="S5688" s="5" t="str">
        <f aca="false">IF(O5688&lt;='Tree rules'!$C$4,IF(N5688&lt;='Tree rules'!$C$5,IF(P5688&lt;='Tree rules'!$C$7,"Monitor","Polymer laminate"),IF(P5688&lt;='Tree rules'!$C$8,"Seal cracks","Polymer laminate")),IF(O5688&lt;='Tree rules'!$C$6,IF(P5688&lt;='Tree rules'!$C$9,"Polymer laminate","Steel plate or jacket"),IF(L5688&lt;='Tree rules'!$C$10,"Steel plate or jacket","Polymer laminate")))</f>
        <v>Seal cracks</v>
      </c>
      <c r="T5688" s="5" t="str">
        <f aca="false">IF(S5688=R5688,"Yes","No")</f>
        <v>Yes</v>
      </c>
    </row>
    <row r="5689" customFormat="false" ht="15" hidden="false" customHeight="false" outlineLevel="0" collapsed="false">
      <c r="A5689" s="15" t="n">
        <v>8113</v>
      </c>
      <c r="B5689" s="16" t="n">
        <v>5.64390857724201</v>
      </c>
      <c r="C5689" s="15" t="n">
        <v>300</v>
      </c>
      <c r="D5689" s="15" t="n">
        <v>500</v>
      </c>
      <c r="E5689" s="15" t="n">
        <v>20</v>
      </c>
      <c r="F5689" s="16" t="n">
        <v>0.590490249132883</v>
      </c>
      <c r="G5689" s="17" t="s">
        <v>101</v>
      </c>
      <c r="H5689" s="18" t="n">
        <v>0.3</v>
      </c>
      <c r="I5689" s="18" t="n">
        <v>1</v>
      </c>
      <c r="J5689" s="19" t="n">
        <v>0.855870239213708</v>
      </c>
      <c r="K5689" s="19" t="n">
        <v>0.57328309095903</v>
      </c>
      <c r="L5689" s="16" t="n">
        <v>12.4315166899604</v>
      </c>
      <c r="M5689" s="19" t="n">
        <v>0.909301302309997</v>
      </c>
      <c r="N5689" s="19" t="n">
        <v>0.529181509427192</v>
      </c>
      <c r="O5689" s="19" t="n">
        <v>0.855870239213708</v>
      </c>
      <c r="P5689" s="19" t="n">
        <v>0.370732222444078</v>
      </c>
      <c r="Q5689" s="17" t="s">
        <v>29</v>
      </c>
      <c r="R5689" s="5" t="str">
        <f aca="false">IF(OR(Q5689="Steel plate",Q5689="Concrete jacket"),"Steel plate or jacket",Q5689)</f>
        <v>Monitor</v>
      </c>
      <c r="S5689" s="5" t="str">
        <f aca="false">IF(O5689&lt;='Tree rules'!$C$4,IF(N5689&lt;='Tree rules'!$C$5,IF(P5689&lt;='Tree rules'!$C$7,"Monitor","Polymer laminate"),IF(P5689&lt;='Tree rules'!$C$8,"Seal cracks","Polymer laminate")),IF(O5689&lt;='Tree rules'!$C$6,IF(P5689&lt;='Tree rules'!$C$9,"Polymer laminate","Steel plate or jacket"),IF(L5689&lt;='Tree rules'!$C$10,"Steel plate or jacket","Polymer laminate")))</f>
        <v>Monitor</v>
      </c>
      <c r="T5689" s="5" t="str">
        <f aca="false">IF(S5689=R5689,"Yes","No")</f>
        <v>Yes</v>
      </c>
    </row>
    <row r="5690" customFormat="false" ht="15" hidden="false" customHeight="false" outlineLevel="0" collapsed="false">
      <c r="A5690" s="15" t="n">
        <v>8115</v>
      </c>
      <c r="B5690" s="16" t="n">
        <v>3.29447139268551</v>
      </c>
      <c r="C5690" s="15" t="n">
        <v>230</v>
      </c>
      <c r="D5690" s="15" t="n">
        <v>300</v>
      </c>
      <c r="E5690" s="15" t="n">
        <v>20</v>
      </c>
      <c r="F5690" s="16" t="n">
        <v>0.612108978148471</v>
      </c>
      <c r="G5690" s="17" t="s">
        <v>102</v>
      </c>
      <c r="H5690" s="18" t="n">
        <v>0.1</v>
      </c>
      <c r="I5690" s="18" t="n">
        <v>1</v>
      </c>
      <c r="J5690" s="19" t="n">
        <v>0.962510130774389</v>
      </c>
      <c r="K5690" s="19" t="n">
        <v>0.632839143547216</v>
      </c>
      <c r="L5690" s="16" t="n">
        <v>13.6700057787781</v>
      </c>
      <c r="M5690" s="19" t="n">
        <v>0.47652703220073</v>
      </c>
      <c r="N5690" s="19" t="n">
        <v>2.76404923288757</v>
      </c>
      <c r="O5690" s="19" t="n">
        <v>0.962510130774389</v>
      </c>
      <c r="P5690" s="19" t="n">
        <v>0.604804432409251</v>
      </c>
      <c r="Q5690" s="17" t="s">
        <v>30</v>
      </c>
      <c r="R5690" s="5" t="str">
        <f aca="false">IF(OR(Q5690="Steel plate",Q5690="Concrete jacket"),"Steel plate or jacket",Q5690)</f>
        <v>Seal cracks</v>
      </c>
      <c r="S5690" s="5" t="str">
        <f aca="false">IF(O5690&lt;='Tree rules'!$C$4,IF(N5690&lt;='Tree rules'!$C$5,IF(P5690&lt;='Tree rules'!$C$7,"Monitor","Polymer laminate"),IF(P5690&lt;='Tree rules'!$C$8,"Seal cracks","Polymer laminate")),IF(O5690&lt;='Tree rules'!$C$6,IF(P5690&lt;='Tree rules'!$C$9,"Polymer laminate","Steel plate or jacket"),IF(L5690&lt;='Tree rules'!$C$10,"Steel plate or jacket","Polymer laminate")))</f>
        <v>Seal cracks</v>
      </c>
      <c r="T5690" s="5" t="str">
        <f aca="false">IF(S5690=R5690,"Yes","No")</f>
        <v>Yes</v>
      </c>
    </row>
    <row r="5691" customFormat="false" ht="15" hidden="false" customHeight="false" outlineLevel="0" collapsed="false">
      <c r="A5691" s="15" t="n">
        <v>8116</v>
      </c>
      <c r="B5691" s="16" t="n">
        <v>7.13409824308892</v>
      </c>
      <c r="C5691" s="15" t="n">
        <v>230</v>
      </c>
      <c r="D5691" s="15" t="n">
        <v>625</v>
      </c>
      <c r="E5691" s="15" t="n">
        <v>30</v>
      </c>
      <c r="F5691" s="16" t="n">
        <v>0.603925598347216</v>
      </c>
      <c r="G5691" s="17" t="s">
        <v>101</v>
      </c>
      <c r="H5691" s="18" t="n">
        <v>0.3</v>
      </c>
      <c r="I5691" s="18" t="n">
        <v>1.5</v>
      </c>
      <c r="J5691" s="19" t="n">
        <v>0.923090916957362</v>
      </c>
      <c r="K5691" s="19" t="n">
        <v>0.51335195770214</v>
      </c>
      <c r="L5691" s="16" t="n">
        <v>12.321413200499</v>
      </c>
      <c r="M5691" s="19" t="n">
        <v>0.927775095004892</v>
      </c>
      <c r="N5691" s="19" t="n">
        <v>0.68357330914391</v>
      </c>
      <c r="O5691" s="19" t="n">
        <v>1.14770111075748</v>
      </c>
      <c r="P5691" s="19" t="n">
        <v>0.387478587154249</v>
      </c>
      <c r="Q5691" s="17" t="s">
        <v>31</v>
      </c>
      <c r="R5691" s="5" t="str">
        <f aca="false">IF(OR(Q5691="Steel plate",Q5691="Concrete jacket"),"Steel plate or jacket",Q5691)</f>
        <v>Polymer laminate</v>
      </c>
      <c r="S5691" s="5" t="str">
        <f aca="false">IF(O5691&lt;='Tree rules'!$C$4,IF(N5691&lt;='Tree rules'!$C$5,IF(P5691&lt;='Tree rules'!$C$7,"Monitor","Polymer laminate"),IF(P5691&lt;='Tree rules'!$C$8,"Seal cracks","Polymer laminate")),IF(O5691&lt;='Tree rules'!$C$6,IF(P5691&lt;='Tree rules'!$C$9,"Polymer laminate","Steel plate or jacket"),IF(L5691&lt;='Tree rules'!$C$10,"Steel plate or jacket","Polymer laminate")))</f>
        <v>Polymer laminate</v>
      </c>
      <c r="T5691" s="5" t="str">
        <f aca="false">IF(S5691=R5691,"Yes","No")</f>
        <v>Yes</v>
      </c>
    </row>
    <row r="5692" customFormat="false" ht="15" hidden="false" customHeight="false" outlineLevel="0" collapsed="false">
      <c r="A5692" s="15" t="n">
        <v>8117</v>
      </c>
      <c r="B5692" s="16" t="n">
        <v>5.72514505152137</v>
      </c>
      <c r="C5692" s="15" t="n">
        <v>230</v>
      </c>
      <c r="D5692" s="15" t="n">
        <v>550</v>
      </c>
      <c r="E5692" s="15" t="n">
        <v>30</v>
      </c>
      <c r="F5692" s="16" t="n">
        <v>0.544187190990784</v>
      </c>
      <c r="G5692" s="17" t="s">
        <v>101</v>
      </c>
      <c r="H5692" s="18" t="n">
        <v>0.3</v>
      </c>
      <c r="I5692" s="18" t="n">
        <v>1</v>
      </c>
      <c r="J5692" s="19" t="n">
        <v>0.865387837129191</v>
      </c>
      <c r="K5692" s="19" t="n">
        <v>0.422489574971772</v>
      </c>
      <c r="L5692" s="16" t="n">
        <v>11.4046714173733</v>
      </c>
      <c r="M5692" s="19" t="n">
        <v>0.949965215595889</v>
      </c>
      <c r="N5692" s="19" t="n">
        <v>0.70710768141763</v>
      </c>
      <c r="O5692" s="19" t="n">
        <v>0.865387837129191</v>
      </c>
      <c r="P5692" s="19" t="n">
        <v>0.243131385092938</v>
      </c>
      <c r="Q5692" s="17" t="s">
        <v>29</v>
      </c>
      <c r="R5692" s="5" t="str">
        <f aca="false">IF(OR(Q5692="Steel plate",Q5692="Concrete jacket"),"Steel plate or jacket",Q5692)</f>
        <v>Monitor</v>
      </c>
      <c r="S5692" s="5" t="str">
        <f aca="false">IF(O5692&lt;='Tree rules'!$C$4,IF(N5692&lt;='Tree rules'!$C$5,IF(P5692&lt;='Tree rules'!$C$7,"Monitor","Polymer laminate"),IF(P5692&lt;='Tree rules'!$C$8,"Seal cracks","Polymer laminate")),IF(O5692&lt;='Tree rules'!$C$6,IF(P5692&lt;='Tree rules'!$C$9,"Polymer laminate","Steel plate or jacket"),IF(L5692&lt;='Tree rules'!$C$10,"Steel plate or jacket","Polymer laminate")))</f>
        <v>Monitor</v>
      </c>
      <c r="T5692" s="5" t="str">
        <f aca="false">IF(S5692=R5692,"Yes","No")</f>
        <v>Yes</v>
      </c>
    </row>
    <row r="5693" customFormat="false" ht="15" hidden="false" customHeight="false" outlineLevel="0" collapsed="false">
      <c r="A5693" s="15" t="n">
        <v>8118</v>
      </c>
      <c r="B5693" s="16" t="n">
        <v>3.50782892181786</v>
      </c>
      <c r="C5693" s="15" t="n">
        <v>300</v>
      </c>
      <c r="D5693" s="15" t="n">
        <v>350</v>
      </c>
      <c r="E5693" s="15" t="n">
        <v>30</v>
      </c>
      <c r="F5693" s="16" t="n">
        <v>0.881850569428714</v>
      </c>
      <c r="G5693" s="17" t="s">
        <v>101</v>
      </c>
      <c r="H5693" s="18" t="n">
        <v>0.3</v>
      </c>
      <c r="I5693" s="18" t="n">
        <v>1.5</v>
      </c>
      <c r="J5693" s="19" t="n">
        <v>0.946538145033325</v>
      </c>
      <c r="K5693" s="19" t="n">
        <v>0.424912666494547</v>
      </c>
      <c r="L5693" s="16" t="n">
        <v>11.5389109270324</v>
      </c>
      <c r="M5693" s="19" t="n">
        <v>0.553859244451515</v>
      </c>
      <c r="N5693" s="19" t="n">
        <v>0.914027651761639</v>
      </c>
      <c r="O5693" s="19" t="n">
        <v>1.21870919397753</v>
      </c>
      <c r="P5693" s="19" t="n">
        <v>0.644518757285265</v>
      </c>
      <c r="Q5693" s="17" t="s">
        <v>31</v>
      </c>
      <c r="R5693" s="5" t="str">
        <f aca="false">IF(OR(Q5693="Steel plate",Q5693="Concrete jacket"),"Steel plate or jacket",Q5693)</f>
        <v>Polymer laminate</v>
      </c>
      <c r="S5693" s="5" t="str">
        <f aca="false">IF(O5693&lt;='Tree rules'!$C$4,IF(N5693&lt;='Tree rules'!$C$5,IF(P5693&lt;='Tree rules'!$C$7,"Monitor","Polymer laminate"),IF(P5693&lt;='Tree rules'!$C$8,"Seal cracks","Polymer laminate")),IF(O5693&lt;='Tree rules'!$C$6,IF(P5693&lt;='Tree rules'!$C$9,"Polymer laminate","Steel plate or jacket"),IF(L5693&lt;='Tree rules'!$C$10,"Steel plate or jacket","Polymer laminate")))</f>
        <v>Polymer laminate</v>
      </c>
      <c r="T5693" s="5" t="str">
        <f aca="false">IF(S5693=R5693,"Yes","No")</f>
        <v>Yes</v>
      </c>
    </row>
    <row r="5694" customFormat="false" ht="15" hidden="false" customHeight="false" outlineLevel="0" collapsed="false">
      <c r="A5694" s="15" t="n">
        <v>8120</v>
      </c>
      <c r="B5694" s="16" t="n">
        <v>7.06670390217917</v>
      </c>
      <c r="C5694" s="15" t="n">
        <v>230</v>
      </c>
      <c r="D5694" s="15" t="n">
        <v>550</v>
      </c>
      <c r="E5694" s="15" t="n">
        <v>30</v>
      </c>
      <c r="F5694" s="16" t="n">
        <v>0.693795479053647</v>
      </c>
      <c r="G5694" s="17" t="s">
        <v>101</v>
      </c>
      <c r="H5694" s="18" t="n">
        <v>0.3</v>
      </c>
      <c r="I5694" s="18" t="n">
        <v>1</v>
      </c>
      <c r="J5694" s="19" t="n">
        <v>0.937726813396503</v>
      </c>
      <c r="K5694" s="19" t="n">
        <v>0.402003593365379</v>
      </c>
      <c r="L5694" s="16" t="n">
        <v>14.0212379011491</v>
      </c>
      <c r="M5694" s="19" t="n">
        <v>0.733584268174512</v>
      </c>
      <c r="N5694" s="19" t="n">
        <v>0.582612317606071</v>
      </c>
      <c r="O5694" s="19" t="n">
        <v>0.937726813396503</v>
      </c>
      <c r="P5694" s="19" t="n">
        <v>0.488500535125759</v>
      </c>
      <c r="Q5694" s="17" t="s">
        <v>29</v>
      </c>
      <c r="R5694" s="5" t="str">
        <f aca="false">IF(OR(Q5694="Steel plate",Q5694="Concrete jacket"),"Steel plate or jacket",Q5694)</f>
        <v>Monitor</v>
      </c>
      <c r="S5694" s="5" t="str">
        <f aca="false">IF(O5694&lt;='Tree rules'!$C$4,IF(N5694&lt;='Tree rules'!$C$5,IF(P5694&lt;='Tree rules'!$C$7,"Monitor","Polymer laminate"),IF(P5694&lt;='Tree rules'!$C$8,"Seal cracks","Polymer laminate")),IF(O5694&lt;='Tree rules'!$C$6,IF(P5694&lt;='Tree rules'!$C$9,"Polymer laminate","Steel plate or jacket"),IF(L5694&lt;='Tree rules'!$C$10,"Steel plate or jacket","Polymer laminate")))</f>
        <v>Monitor</v>
      </c>
      <c r="T5694" s="5" t="str">
        <f aca="false">IF(S5694=R5694,"Yes","No")</f>
        <v>Yes</v>
      </c>
    </row>
    <row r="5695" customFormat="false" ht="15" hidden="false" customHeight="false" outlineLevel="0" collapsed="false">
      <c r="A5695" s="15" t="n">
        <v>8121</v>
      </c>
      <c r="B5695" s="16" t="n">
        <v>4.43709091270916</v>
      </c>
      <c r="C5695" s="15" t="n">
        <v>300</v>
      </c>
      <c r="D5695" s="15" t="n">
        <v>350</v>
      </c>
      <c r="E5695" s="15" t="n">
        <v>30</v>
      </c>
      <c r="F5695" s="16" t="n">
        <v>0.61599855952741</v>
      </c>
      <c r="G5695" s="17" t="s">
        <v>103</v>
      </c>
      <c r="H5695" s="18" t="n">
        <v>0.2</v>
      </c>
      <c r="I5695" s="18" t="n">
        <v>1</v>
      </c>
      <c r="J5695" s="19" t="n">
        <v>0.906985230872546</v>
      </c>
      <c r="K5695" s="19" t="n">
        <v>0.512350510192441</v>
      </c>
      <c r="L5695" s="16" t="n">
        <v>14.5002971003567</v>
      </c>
      <c r="M5695" s="19" t="n">
        <v>0.826099270177305</v>
      </c>
      <c r="N5695" s="19" t="n">
        <v>0.85286162701029</v>
      </c>
      <c r="O5695" s="19" t="n">
        <v>0.906985230872546</v>
      </c>
      <c r="P5695" s="19" t="n">
        <v>0.381444226857432</v>
      </c>
      <c r="Q5695" s="17" t="s">
        <v>29</v>
      </c>
      <c r="R5695" s="5" t="str">
        <f aca="false">IF(OR(Q5695="Steel plate",Q5695="Concrete jacket"),"Steel plate or jacket",Q5695)</f>
        <v>Monitor</v>
      </c>
      <c r="S5695" s="5" t="str">
        <f aca="false">IF(O5695&lt;='Tree rules'!$C$4,IF(N5695&lt;='Tree rules'!$C$5,IF(P5695&lt;='Tree rules'!$C$7,"Monitor","Polymer laminate"),IF(P5695&lt;='Tree rules'!$C$8,"Seal cracks","Polymer laminate")),IF(O5695&lt;='Tree rules'!$C$6,IF(P5695&lt;='Tree rules'!$C$9,"Polymer laminate","Steel plate or jacket"),IF(L5695&lt;='Tree rules'!$C$10,"Steel plate or jacket","Polymer laminate")))</f>
        <v>Monitor</v>
      </c>
      <c r="T5695" s="5" t="str">
        <f aca="false">IF(S5695=R5695,"Yes","No")</f>
        <v>Yes</v>
      </c>
    </row>
    <row r="5696" customFormat="false" ht="15" hidden="false" customHeight="false" outlineLevel="0" collapsed="false">
      <c r="A5696" s="15" t="n">
        <v>8122</v>
      </c>
      <c r="B5696" s="16" t="n">
        <v>4.28703236515224</v>
      </c>
      <c r="C5696" s="15" t="n">
        <v>300</v>
      </c>
      <c r="D5696" s="15" t="n">
        <v>350</v>
      </c>
      <c r="E5696" s="15" t="n">
        <v>25</v>
      </c>
      <c r="F5696" s="16" t="n">
        <v>0.693508312050727</v>
      </c>
      <c r="G5696" s="17" t="s">
        <v>103</v>
      </c>
      <c r="H5696" s="18" t="n">
        <v>0.2</v>
      </c>
      <c r="I5696" s="18" t="n">
        <v>1</v>
      </c>
      <c r="J5696" s="19" t="n">
        <v>0.920353102381767</v>
      </c>
      <c r="K5696" s="19" t="n">
        <v>0.449906987565084</v>
      </c>
      <c r="L5696" s="16" t="n">
        <v>14.1954714077889</v>
      </c>
      <c r="M5696" s="19" t="n">
        <v>0.906128137462873</v>
      </c>
      <c r="N5696" s="19" t="n">
        <v>1.39868246774291</v>
      </c>
      <c r="O5696" s="19" t="n">
        <v>0.920353102381767</v>
      </c>
      <c r="P5696" s="19" t="n">
        <v>0.377827042873419</v>
      </c>
      <c r="Q5696" s="17" t="s">
        <v>30</v>
      </c>
      <c r="R5696" s="5" t="str">
        <f aca="false">IF(OR(Q5696="Steel plate",Q5696="Concrete jacket"),"Steel plate or jacket",Q5696)</f>
        <v>Seal cracks</v>
      </c>
      <c r="S5696" s="5" t="str">
        <f aca="false">IF(O5696&lt;='Tree rules'!$C$4,IF(N5696&lt;='Tree rules'!$C$5,IF(P5696&lt;='Tree rules'!$C$7,"Monitor","Polymer laminate"),IF(P5696&lt;='Tree rules'!$C$8,"Seal cracks","Polymer laminate")),IF(O5696&lt;='Tree rules'!$C$6,IF(P5696&lt;='Tree rules'!$C$9,"Polymer laminate","Steel plate or jacket"),IF(L5696&lt;='Tree rules'!$C$10,"Steel plate or jacket","Polymer laminate")))</f>
        <v>Seal cracks</v>
      </c>
      <c r="T5696" s="5" t="str">
        <f aca="false">IF(S5696=R5696,"Yes","No")</f>
        <v>Yes</v>
      </c>
    </row>
    <row r="5697" customFormat="false" ht="15" hidden="false" customHeight="false" outlineLevel="0" collapsed="false">
      <c r="A5697" s="15" t="n">
        <v>8123</v>
      </c>
      <c r="B5697" s="16" t="n">
        <v>5.46867261122407</v>
      </c>
      <c r="C5697" s="15" t="n">
        <v>230</v>
      </c>
      <c r="D5697" s="15" t="n">
        <v>475</v>
      </c>
      <c r="E5697" s="15" t="n">
        <v>25</v>
      </c>
      <c r="F5697" s="16" t="n">
        <v>0.611316296229087</v>
      </c>
      <c r="G5697" s="17" t="s">
        <v>103</v>
      </c>
      <c r="H5697" s="18" t="n">
        <v>0.2</v>
      </c>
      <c r="I5697" s="18" t="n">
        <v>2</v>
      </c>
      <c r="J5697" s="19" t="n">
        <v>0.889545884773048</v>
      </c>
      <c r="K5697" s="19" t="n">
        <v>0.633501380189051</v>
      </c>
      <c r="L5697" s="16" t="n">
        <v>12.7474886042519</v>
      </c>
      <c r="M5697" s="19" t="n">
        <v>0.896838423123771</v>
      </c>
      <c r="N5697" s="19" t="n">
        <v>1.23193543031222</v>
      </c>
      <c r="O5697" s="19" t="n">
        <v>1.21556322380088</v>
      </c>
      <c r="P5697" s="19" t="n">
        <v>0.451109710170585</v>
      </c>
      <c r="Q5697" s="17" t="s">
        <v>31</v>
      </c>
      <c r="R5697" s="5" t="str">
        <f aca="false">IF(OR(Q5697="Steel plate",Q5697="Concrete jacket"),"Steel plate or jacket",Q5697)</f>
        <v>Polymer laminate</v>
      </c>
      <c r="S5697" s="5" t="str">
        <f aca="false">IF(O5697&lt;='Tree rules'!$C$4,IF(N5697&lt;='Tree rules'!$C$5,IF(P5697&lt;='Tree rules'!$C$7,"Monitor","Polymer laminate"),IF(P5697&lt;='Tree rules'!$C$8,"Seal cracks","Polymer laminate")),IF(O5697&lt;='Tree rules'!$C$6,IF(P5697&lt;='Tree rules'!$C$9,"Polymer laminate","Steel plate or jacket"),IF(L5697&lt;='Tree rules'!$C$10,"Steel plate or jacket","Polymer laminate")))</f>
        <v>Polymer laminate</v>
      </c>
      <c r="T5697" s="5" t="str">
        <f aca="false">IF(S5697=R5697,"Yes","No")</f>
        <v>Yes</v>
      </c>
    </row>
    <row r="5698" customFormat="false" ht="15" hidden="false" customHeight="false" outlineLevel="0" collapsed="false">
      <c r="A5698" s="15" t="n">
        <v>8126</v>
      </c>
      <c r="B5698" s="16" t="n">
        <v>6.56599328677318</v>
      </c>
      <c r="C5698" s="15" t="n">
        <v>230</v>
      </c>
      <c r="D5698" s="15" t="n">
        <v>500</v>
      </c>
      <c r="E5698" s="15" t="n">
        <v>30</v>
      </c>
      <c r="F5698" s="16" t="n">
        <v>0.604384889109233</v>
      </c>
      <c r="G5698" s="17" t="s">
        <v>101</v>
      </c>
      <c r="H5698" s="18" t="n">
        <v>0.3</v>
      </c>
      <c r="I5698" s="18" t="n">
        <v>1</v>
      </c>
      <c r="J5698" s="19" t="n">
        <v>0.977124387682567</v>
      </c>
      <c r="K5698" s="19" t="n">
        <v>0.418591396014812</v>
      </c>
      <c r="L5698" s="16" t="n">
        <v>14.5265338202946</v>
      </c>
      <c r="M5698" s="19" t="n">
        <v>0.852856499607394</v>
      </c>
      <c r="N5698" s="19" t="n">
        <v>0.856015207069035</v>
      </c>
      <c r="O5698" s="19" t="n">
        <v>0.977124387682567</v>
      </c>
      <c r="P5698" s="19" t="n">
        <v>0.398914041956053</v>
      </c>
      <c r="Q5698" s="17" t="s">
        <v>29</v>
      </c>
      <c r="R5698" s="5" t="str">
        <f aca="false">IF(OR(Q5698="Steel plate",Q5698="Concrete jacket"),"Steel plate or jacket",Q5698)</f>
        <v>Monitor</v>
      </c>
      <c r="S5698" s="5" t="str">
        <f aca="false">IF(O5698&lt;='Tree rules'!$C$4,IF(N5698&lt;='Tree rules'!$C$5,IF(P5698&lt;='Tree rules'!$C$7,"Monitor","Polymer laminate"),IF(P5698&lt;='Tree rules'!$C$8,"Seal cracks","Polymer laminate")),IF(O5698&lt;='Tree rules'!$C$6,IF(P5698&lt;='Tree rules'!$C$9,"Polymer laminate","Steel plate or jacket"),IF(L5698&lt;='Tree rules'!$C$10,"Steel plate or jacket","Polymer laminate")))</f>
        <v>Monitor</v>
      </c>
      <c r="T5698" s="5" t="str">
        <f aca="false">IF(S5698=R5698,"Yes","No")</f>
        <v>Yes</v>
      </c>
    </row>
    <row r="5699" customFormat="false" ht="15" hidden="false" customHeight="false" outlineLevel="0" collapsed="false">
      <c r="A5699" s="15" t="n">
        <v>8127</v>
      </c>
      <c r="B5699" s="16" t="n">
        <v>5.99876127025636</v>
      </c>
      <c r="C5699" s="15" t="n">
        <v>230</v>
      </c>
      <c r="D5699" s="15" t="n">
        <v>475</v>
      </c>
      <c r="E5699" s="15" t="n">
        <v>30</v>
      </c>
      <c r="F5699" s="16" t="n">
        <v>0.611316296229087</v>
      </c>
      <c r="G5699" s="17" t="s">
        <v>101</v>
      </c>
      <c r="H5699" s="18" t="n">
        <v>0.3</v>
      </c>
      <c r="I5699" s="18" t="n">
        <v>1</v>
      </c>
      <c r="J5699" s="19" t="n">
        <v>0.922253120528441</v>
      </c>
      <c r="K5699" s="19" t="n">
        <v>0.463020524737876</v>
      </c>
      <c r="L5699" s="16" t="n">
        <v>13.9831265040941</v>
      </c>
      <c r="M5699" s="19" t="n">
        <v>0.600758799712168</v>
      </c>
      <c r="N5699" s="19" t="n">
        <v>0.650528796171077</v>
      </c>
      <c r="O5699" s="19" t="n">
        <v>0.922253120528441</v>
      </c>
      <c r="P5699" s="19" t="n">
        <v>0.518920051836688</v>
      </c>
      <c r="Q5699" s="17" t="s">
        <v>29</v>
      </c>
      <c r="R5699" s="5" t="str">
        <f aca="false">IF(OR(Q5699="Steel plate",Q5699="Concrete jacket"),"Steel plate or jacket",Q5699)</f>
        <v>Monitor</v>
      </c>
      <c r="S5699" s="5" t="str">
        <f aca="false">IF(O5699&lt;='Tree rules'!$C$4,IF(N5699&lt;='Tree rules'!$C$5,IF(P5699&lt;='Tree rules'!$C$7,"Monitor","Polymer laminate"),IF(P5699&lt;='Tree rules'!$C$8,"Seal cracks","Polymer laminate")),IF(O5699&lt;='Tree rules'!$C$6,IF(P5699&lt;='Tree rules'!$C$9,"Polymer laminate","Steel plate or jacket"),IF(L5699&lt;='Tree rules'!$C$10,"Steel plate or jacket","Polymer laminate")))</f>
        <v>Monitor</v>
      </c>
      <c r="T5699" s="5" t="str">
        <f aca="false">IF(S5699=R5699,"Yes","No")</f>
        <v>Yes</v>
      </c>
    </row>
    <row r="5700" customFormat="false" ht="15" hidden="false" customHeight="false" outlineLevel="0" collapsed="false">
      <c r="A5700" s="15" t="n">
        <v>8128</v>
      </c>
      <c r="B5700" s="16" t="n">
        <v>3.88160295476307</v>
      </c>
      <c r="C5700" s="15" t="n">
        <v>230</v>
      </c>
      <c r="D5700" s="15" t="n">
        <v>375</v>
      </c>
      <c r="E5700" s="15" t="n">
        <v>30</v>
      </c>
      <c r="F5700" s="16" t="n">
        <v>0.835418868126524</v>
      </c>
      <c r="G5700" s="17" t="s">
        <v>101</v>
      </c>
      <c r="H5700" s="18" t="n">
        <v>0.3</v>
      </c>
      <c r="I5700" s="18" t="n">
        <v>1</v>
      </c>
      <c r="J5700" s="19" t="n">
        <v>0.859362615626066</v>
      </c>
      <c r="K5700" s="19" t="n">
        <v>0.400899272364519</v>
      </c>
      <c r="L5700" s="16" t="n">
        <v>11.87034542741</v>
      </c>
      <c r="M5700" s="19" t="n">
        <v>0.3006512597831</v>
      </c>
      <c r="N5700" s="19" t="n">
        <v>0.85274259833519</v>
      </c>
      <c r="O5700" s="19" t="n">
        <v>0.859362615626066</v>
      </c>
      <c r="P5700" s="19" t="n">
        <v>0.872850495925655</v>
      </c>
      <c r="Q5700" s="17" t="s">
        <v>29</v>
      </c>
      <c r="R5700" s="5" t="str">
        <f aca="false">IF(OR(Q5700="Steel plate",Q5700="Concrete jacket"),"Steel plate or jacket",Q5700)</f>
        <v>Monitor</v>
      </c>
      <c r="S5700" s="5" t="str">
        <f aca="false">IF(O5700&lt;='Tree rules'!$C$4,IF(N5700&lt;='Tree rules'!$C$5,IF(P5700&lt;='Tree rules'!$C$7,"Monitor","Polymer laminate"),IF(P5700&lt;='Tree rules'!$C$8,"Seal cracks","Polymer laminate")),IF(O5700&lt;='Tree rules'!$C$6,IF(P5700&lt;='Tree rules'!$C$9,"Polymer laminate","Steel plate or jacket"),IF(L5700&lt;='Tree rules'!$C$10,"Steel plate or jacket","Polymer laminate")))</f>
        <v>Monitor</v>
      </c>
      <c r="T5700" s="5" t="str">
        <f aca="false">IF(S5700=R5700,"Yes","No")</f>
        <v>Yes</v>
      </c>
    </row>
    <row r="5701" customFormat="false" ht="15" hidden="false" customHeight="false" outlineLevel="0" collapsed="false">
      <c r="A5701" s="15" t="n">
        <v>8131</v>
      </c>
      <c r="B5701" s="16" t="n">
        <v>3.58226556227034</v>
      </c>
      <c r="C5701" s="15" t="n">
        <v>230</v>
      </c>
      <c r="D5701" s="15" t="n">
        <v>350</v>
      </c>
      <c r="E5701" s="15" t="n">
        <v>30</v>
      </c>
      <c r="F5701" s="16" t="n">
        <v>0.9045760591966</v>
      </c>
      <c r="G5701" s="17" t="s">
        <v>101</v>
      </c>
      <c r="H5701" s="18" t="n">
        <v>0.3</v>
      </c>
      <c r="I5701" s="18" t="n">
        <v>1</v>
      </c>
      <c r="J5701" s="19" t="n">
        <v>0.893585484050785</v>
      </c>
      <c r="K5701" s="19" t="n">
        <v>0.618007238343978</v>
      </c>
      <c r="L5701" s="16" t="n">
        <v>11.8618064975839</v>
      </c>
      <c r="M5701" s="19" t="n">
        <v>0.391256788129775</v>
      </c>
      <c r="N5701" s="19" t="n">
        <v>0.86845971740987</v>
      </c>
      <c r="O5701" s="19" t="n">
        <v>0.893585484050785</v>
      </c>
      <c r="P5701" s="19" t="n">
        <v>0.876096168152356</v>
      </c>
      <c r="Q5701" s="17" t="s">
        <v>29</v>
      </c>
      <c r="R5701" s="5" t="str">
        <f aca="false">IF(OR(Q5701="Steel plate",Q5701="Concrete jacket"),"Steel plate or jacket",Q5701)</f>
        <v>Monitor</v>
      </c>
      <c r="S5701" s="5" t="str">
        <f aca="false">IF(O5701&lt;='Tree rules'!$C$4,IF(N5701&lt;='Tree rules'!$C$5,IF(P5701&lt;='Tree rules'!$C$7,"Monitor","Polymer laminate"),IF(P5701&lt;='Tree rules'!$C$8,"Seal cracks","Polymer laminate")),IF(O5701&lt;='Tree rules'!$C$6,IF(P5701&lt;='Tree rules'!$C$9,"Polymer laminate","Steel plate or jacket"),IF(L5701&lt;='Tree rules'!$C$10,"Steel plate or jacket","Polymer laminate")))</f>
        <v>Monitor</v>
      </c>
      <c r="T5701" s="5" t="str">
        <f aca="false">IF(S5701=R5701,"Yes","No")</f>
        <v>Yes</v>
      </c>
    </row>
    <row r="5702" customFormat="false" ht="15" hidden="false" customHeight="false" outlineLevel="0" collapsed="false">
      <c r="A5702" s="15" t="n">
        <v>8132</v>
      </c>
      <c r="B5702" s="16" t="n">
        <v>3.00207260133285</v>
      </c>
      <c r="C5702" s="15" t="n">
        <v>300</v>
      </c>
      <c r="D5702" s="15" t="n">
        <v>300</v>
      </c>
      <c r="E5702" s="15" t="n">
        <v>25</v>
      </c>
      <c r="F5702" s="16" t="n">
        <v>0.883572933822129</v>
      </c>
      <c r="G5702" s="17" t="s">
        <v>101</v>
      </c>
      <c r="H5702" s="18" t="n">
        <v>0.3</v>
      </c>
      <c r="I5702" s="18" t="n">
        <v>1.5</v>
      </c>
      <c r="J5702" s="19" t="n">
        <v>0.98714048176799</v>
      </c>
      <c r="K5702" s="19" t="n">
        <v>0.450537273025116</v>
      </c>
      <c r="L5702" s="16" t="n">
        <v>11.7268460989564</v>
      </c>
      <c r="M5702" s="19" t="n">
        <v>0.411808519180152</v>
      </c>
      <c r="N5702" s="19" t="n">
        <v>0.874422840301466</v>
      </c>
      <c r="O5702" s="19" t="n">
        <v>1.25833893227776</v>
      </c>
      <c r="P5702" s="19" t="n">
        <v>0.917137744622442</v>
      </c>
      <c r="Q5702" s="17" t="s">
        <v>31</v>
      </c>
      <c r="R5702" s="5" t="str">
        <f aca="false">IF(OR(Q5702="Steel plate",Q5702="Concrete jacket"),"Steel plate or jacket",Q5702)</f>
        <v>Polymer laminate</v>
      </c>
      <c r="S5702" s="5" t="str">
        <f aca="false">IF(O5702&lt;='Tree rules'!$C$4,IF(N5702&lt;='Tree rules'!$C$5,IF(P5702&lt;='Tree rules'!$C$7,"Monitor","Polymer laminate"),IF(P5702&lt;='Tree rules'!$C$8,"Seal cracks","Polymer laminate")),IF(O5702&lt;='Tree rules'!$C$6,IF(P5702&lt;='Tree rules'!$C$9,"Polymer laminate","Steel plate or jacket"),IF(L5702&lt;='Tree rules'!$C$10,"Steel plate or jacket","Polymer laminate")))</f>
        <v>Polymer laminate</v>
      </c>
      <c r="T5702" s="5" t="str">
        <f aca="false">IF(S5702=R5702,"Yes","No")</f>
        <v>Yes</v>
      </c>
    </row>
    <row r="5703" customFormat="false" ht="15" hidden="false" customHeight="false" outlineLevel="0" collapsed="false">
      <c r="A5703" s="15" t="n">
        <v>8134</v>
      </c>
      <c r="B5703" s="16" t="n">
        <v>4.29238333550965</v>
      </c>
      <c r="C5703" s="15" t="n">
        <v>300</v>
      </c>
      <c r="D5703" s="15" t="n">
        <v>400</v>
      </c>
      <c r="E5703" s="15" t="n">
        <v>20</v>
      </c>
      <c r="F5703" s="16" t="n">
        <v>0.567971553191375</v>
      </c>
      <c r="G5703" s="17" t="s">
        <v>103</v>
      </c>
      <c r="H5703" s="18" t="n">
        <v>0.2</v>
      </c>
      <c r="I5703" s="18" t="n">
        <v>1</v>
      </c>
      <c r="J5703" s="19" t="n">
        <v>0.881091487805315</v>
      </c>
      <c r="K5703" s="19" t="n">
        <v>0.476223981723456</v>
      </c>
      <c r="L5703" s="16" t="n">
        <v>12.1253766539821</v>
      </c>
      <c r="M5703" s="19" t="n">
        <v>0.836827820501291</v>
      </c>
      <c r="N5703" s="19" t="n">
        <v>0.977315987605979</v>
      </c>
      <c r="O5703" s="19" t="n">
        <v>0.881091487805315</v>
      </c>
      <c r="P5703" s="19" t="n">
        <v>0.332885584268462</v>
      </c>
      <c r="Q5703" s="17" t="s">
        <v>29</v>
      </c>
      <c r="R5703" s="5" t="str">
        <f aca="false">IF(OR(Q5703="Steel plate",Q5703="Concrete jacket"),"Steel plate or jacket",Q5703)</f>
        <v>Monitor</v>
      </c>
      <c r="S5703" s="5" t="str">
        <f aca="false">IF(O5703&lt;='Tree rules'!$C$4,IF(N5703&lt;='Tree rules'!$C$5,IF(P5703&lt;='Tree rules'!$C$7,"Monitor","Polymer laminate"),IF(P5703&lt;='Tree rules'!$C$8,"Seal cracks","Polymer laminate")),IF(O5703&lt;='Tree rules'!$C$6,IF(P5703&lt;='Tree rules'!$C$9,"Polymer laminate","Steel plate or jacket"),IF(L5703&lt;='Tree rules'!$C$10,"Steel plate or jacket","Polymer laminate")))</f>
        <v>Monitor</v>
      </c>
      <c r="T5703" s="5" t="str">
        <f aca="false">IF(S5703=R5703,"Yes","No")</f>
        <v>Yes</v>
      </c>
    </row>
    <row r="5704" customFormat="false" ht="15" hidden="false" customHeight="false" outlineLevel="0" collapsed="false">
      <c r="A5704" s="15" t="n">
        <v>8135</v>
      </c>
      <c r="B5704" s="16" t="n">
        <v>3.14394274817111</v>
      </c>
      <c r="C5704" s="15" t="n">
        <v>230</v>
      </c>
      <c r="D5704" s="15" t="n">
        <v>300</v>
      </c>
      <c r="E5704" s="15" t="n">
        <v>25</v>
      </c>
      <c r="F5704" s="16" t="n">
        <v>0.768324290280112</v>
      </c>
      <c r="G5704" s="17" t="s">
        <v>101</v>
      </c>
      <c r="H5704" s="18" t="n">
        <v>0.3</v>
      </c>
      <c r="I5704" s="18" t="n">
        <v>2</v>
      </c>
      <c r="J5704" s="19" t="n">
        <v>0.853864273341216</v>
      </c>
      <c r="K5704" s="19" t="n">
        <v>0.630542380830743</v>
      </c>
      <c r="L5704" s="16" t="n">
        <v>12.2810263600434</v>
      </c>
      <c r="M5704" s="19" t="n">
        <v>0.814461208383316</v>
      </c>
      <c r="N5704" s="19" t="n">
        <v>0.771626945667296</v>
      </c>
      <c r="O5704" s="19" t="n">
        <v>1.16933093486355</v>
      </c>
      <c r="P5704" s="19" t="n">
        <v>0.462764977824805</v>
      </c>
      <c r="Q5704" s="17" t="s">
        <v>31</v>
      </c>
      <c r="R5704" s="5" t="str">
        <f aca="false">IF(OR(Q5704="Steel plate",Q5704="Concrete jacket"),"Steel plate or jacket",Q5704)</f>
        <v>Polymer laminate</v>
      </c>
      <c r="S5704" s="5" t="str">
        <f aca="false">IF(O5704&lt;='Tree rules'!$C$4,IF(N5704&lt;='Tree rules'!$C$5,IF(P5704&lt;='Tree rules'!$C$7,"Monitor","Polymer laminate"),IF(P5704&lt;='Tree rules'!$C$8,"Seal cracks","Polymer laminate")),IF(O5704&lt;='Tree rules'!$C$6,IF(P5704&lt;='Tree rules'!$C$9,"Polymer laminate","Steel plate or jacket"),IF(L5704&lt;='Tree rules'!$C$10,"Steel plate or jacket","Polymer laminate")))</f>
        <v>Polymer laminate</v>
      </c>
      <c r="T5704" s="5" t="str">
        <f aca="false">IF(S5704=R5704,"Yes","No")</f>
        <v>Yes</v>
      </c>
    </row>
    <row r="5705" customFormat="false" ht="15" hidden="false" customHeight="false" outlineLevel="0" collapsed="false">
      <c r="A5705" s="15" t="n">
        <v>8136</v>
      </c>
      <c r="B5705" s="16" t="n">
        <v>4.22585897771517</v>
      </c>
      <c r="C5705" s="15" t="n">
        <v>230</v>
      </c>
      <c r="D5705" s="15" t="n">
        <v>375</v>
      </c>
      <c r="E5705" s="15" t="n">
        <v>25</v>
      </c>
      <c r="F5705" s="16" t="n">
        <v>0.835206022555027</v>
      </c>
      <c r="G5705" s="17" t="s">
        <v>102</v>
      </c>
      <c r="H5705" s="18" t="n">
        <v>0.1</v>
      </c>
      <c r="I5705" s="18" t="n">
        <v>1</v>
      </c>
      <c r="J5705" s="19" t="n">
        <v>0.866738803162746</v>
      </c>
      <c r="K5705" s="19" t="n">
        <v>0.51038276572613</v>
      </c>
      <c r="L5705" s="16" t="n">
        <v>13.4581496105579</v>
      </c>
      <c r="M5705" s="19" t="n">
        <v>0.94491252280527</v>
      </c>
      <c r="N5705" s="19" t="n">
        <v>2.21573562811797</v>
      </c>
      <c r="O5705" s="19" t="n">
        <v>0.866738803162746</v>
      </c>
      <c r="P5705" s="19" t="n">
        <v>0.365783770894916</v>
      </c>
      <c r="Q5705" s="17" t="s">
        <v>30</v>
      </c>
      <c r="R5705" s="5" t="str">
        <f aca="false">IF(OR(Q5705="Steel plate",Q5705="Concrete jacket"),"Steel plate or jacket",Q5705)</f>
        <v>Seal cracks</v>
      </c>
      <c r="S5705" s="5" t="str">
        <f aca="false">IF(O5705&lt;='Tree rules'!$C$4,IF(N5705&lt;='Tree rules'!$C$5,IF(P5705&lt;='Tree rules'!$C$7,"Monitor","Polymer laminate"),IF(P5705&lt;='Tree rules'!$C$8,"Seal cracks","Polymer laminate")),IF(O5705&lt;='Tree rules'!$C$6,IF(P5705&lt;='Tree rules'!$C$9,"Polymer laminate","Steel plate or jacket"),IF(L5705&lt;='Tree rules'!$C$10,"Steel plate or jacket","Polymer laminate")))</f>
        <v>Seal cracks</v>
      </c>
      <c r="T5705" s="5" t="str">
        <f aca="false">IF(S5705=R5705,"Yes","No")</f>
        <v>Yes</v>
      </c>
    </row>
    <row r="5706" customFormat="false" ht="15" hidden="false" customHeight="false" outlineLevel="0" collapsed="false">
      <c r="A5706" s="15" t="n">
        <v>8139</v>
      </c>
      <c r="B5706" s="16" t="n">
        <v>6.07973082903311</v>
      </c>
      <c r="C5706" s="15" t="n">
        <v>230</v>
      </c>
      <c r="D5706" s="15" t="n">
        <v>475</v>
      </c>
      <c r="E5706" s="15" t="n">
        <v>25</v>
      </c>
      <c r="F5706" s="16" t="n">
        <v>0.611316296229087</v>
      </c>
      <c r="G5706" s="17" t="s">
        <v>103</v>
      </c>
      <c r="H5706" s="18" t="n">
        <v>0.2</v>
      </c>
      <c r="I5706" s="18" t="n">
        <v>2</v>
      </c>
      <c r="J5706" s="19" t="n">
        <v>0.863567679787502</v>
      </c>
      <c r="K5706" s="19" t="n">
        <v>0.579401735610926</v>
      </c>
      <c r="L5706" s="16" t="n">
        <v>14.1718667343429</v>
      </c>
      <c r="M5706" s="19" t="n">
        <v>0.757353264206446</v>
      </c>
      <c r="N5706" s="19" t="n">
        <v>1.28103120513458</v>
      </c>
      <c r="O5706" s="19" t="n">
        <v>1.22678274708863</v>
      </c>
      <c r="P5706" s="19" t="n">
        <v>0.561985482812498</v>
      </c>
      <c r="Q5706" s="17" t="s">
        <v>31</v>
      </c>
      <c r="R5706" s="5" t="str">
        <f aca="false">IF(OR(Q5706="Steel plate",Q5706="Concrete jacket"),"Steel plate or jacket",Q5706)</f>
        <v>Polymer laminate</v>
      </c>
      <c r="S5706" s="5" t="str">
        <f aca="false">IF(O5706&lt;='Tree rules'!$C$4,IF(N5706&lt;='Tree rules'!$C$5,IF(P5706&lt;='Tree rules'!$C$7,"Monitor","Polymer laminate"),IF(P5706&lt;='Tree rules'!$C$8,"Seal cracks","Polymer laminate")),IF(O5706&lt;='Tree rules'!$C$6,IF(P5706&lt;='Tree rules'!$C$9,"Polymer laminate","Steel plate or jacket"),IF(L5706&lt;='Tree rules'!$C$10,"Steel plate or jacket","Polymer laminate")))</f>
        <v>Polymer laminate</v>
      </c>
      <c r="T5706" s="5" t="str">
        <f aca="false">IF(S5706=R5706,"Yes","No")</f>
        <v>Yes</v>
      </c>
    </row>
    <row r="5707" customFormat="false" ht="15" hidden="false" customHeight="false" outlineLevel="0" collapsed="false">
      <c r="A5707" s="15" t="n">
        <v>8140</v>
      </c>
      <c r="B5707" s="16" t="n">
        <v>5.34105853688375</v>
      </c>
      <c r="C5707" s="15" t="n">
        <v>300</v>
      </c>
      <c r="D5707" s="15" t="n">
        <v>500</v>
      </c>
      <c r="E5707" s="15" t="n">
        <v>30</v>
      </c>
      <c r="F5707" s="16" t="n">
        <v>0.590490249132883</v>
      </c>
      <c r="G5707" s="17" t="s">
        <v>101</v>
      </c>
      <c r="H5707" s="18" t="n">
        <v>0.3</v>
      </c>
      <c r="I5707" s="18" t="n">
        <v>2</v>
      </c>
      <c r="J5707" s="19" t="n">
        <v>0.894430903069195</v>
      </c>
      <c r="K5707" s="19" t="n">
        <v>0.428910009952465</v>
      </c>
      <c r="L5707" s="16" t="n">
        <v>11.764446116484</v>
      </c>
      <c r="M5707" s="19" t="n">
        <v>0.368867482417786</v>
      </c>
      <c r="N5707" s="19" t="n">
        <v>1.05848644749799</v>
      </c>
      <c r="O5707" s="19" t="n">
        <v>1.40523143860119</v>
      </c>
      <c r="P5707" s="19" t="n">
        <v>0.843343809473368</v>
      </c>
      <c r="Q5707" s="17" t="s">
        <v>31</v>
      </c>
      <c r="R5707" s="5" t="str">
        <f aca="false">IF(OR(Q5707="Steel plate",Q5707="Concrete jacket"),"Steel plate or jacket",Q5707)</f>
        <v>Polymer laminate</v>
      </c>
      <c r="S5707" s="5" t="str">
        <f aca="false">IF(O5707&lt;='Tree rules'!$C$4,IF(N5707&lt;='Tree rules'!$C$5,IF(P5707&lt;='Tree rules'!$C$7,"Monitor","Polymer laminate"),IF(P5707&lt;='Tree rules'!$C$8,"Seal cracks","Polymer laminate")),IF(O5707&lt;='Tree rules'!$C$6,IF(P5707&lt;='Tree rules'!$C$9,"Polymer laminate","Steel plate or jacket"),IF(L5707&lt;='Tree rules'!$C$10,"Steel plate or jacket","Polymer laminate")))</f>
        <v>Steel plate or jacket</v>
      </c>
      <c r="T5707" s="5" t="str">
        <f aca="false">IF(S5707=R5707,"Yes","No")</f>
        <v>No</v>
      </c>
    </row>
    <row r="5708" customFormat="false" ht="15" hidden="false" customHeight="false" outlineLevel="0" collapsed="false">
      <c r="A5708" s="15" t="n">
        <v>8141</v>
      </c>
      <c r="B5708" s="16" t="n">
        <v>7.7070431811535</v>
      </c>
      <c r="C5708" s="15" t="n">
        <v>230</v>
      </c>
      <c r="D5708" s="15" t="n">
        <v>625</v>
      </c>
      <c r="E5708" s="15" t="n">
        <v>20</v>
      </c>
      <c r="F5708" s="16" t="n">
        <v>0.603925598347216</v>
      </c>
      <c r="G5708" s="17" t="s">
        <v>101</v>
      </c>
      <c r="H5708" s="18" t="n">
        <v>0.3</v>
      </c>
      <c r="I5708" s="18" t="n">
        <v>1.5</v>
      </c>
      <c r="J5708" s="19" t="n">
        <v>0.876182583460039</v>
      </c>
      <c r="K5708" s="19" t="n">
        <v>0.454657225426034</v>
      </c>
      <c r="L5708" s="16" t="n">
        <v>13.3109554078644</v>
      </c>
      <c r="M5708" s="19" t="n">
        <v>0.42339470112538</v>
      </c>
      <c r="N5708" s="19" t="n">
        <v>0.722857799207545</v>
      </c>
      <c r="O5708" s="19" t="n">
        <v>1.11509250400878</v>
      </c>
      <c r="P5708" s="19" t="n">
        <v>0.906440032716351</v>
      </c>
      <c r="Q5708" s="17" t="s">
        <v>31</v>
      </c>
      <c r="R5708" s="5" t="str">
        <f aca="false">IF(OR(Q5708="Steel plate",Q5708="Concrete jacket"),"Steel plate or jacket",Q5708)</f>
        <v>Polymer laminate</v>
      </c>
      <c r="S5708" s="5" t="str">
        <f aca="false">IF(O5708&lt;='Tree rules'!$C$4,IF(N5708&lt;='Tree rules'!$C$5,IF(P5708&lt;='Tree rules'!$C$7,"Monitor","Polymer laminate"),IF(P5708&lt;='Tree rules'!$C$8,"Seal cracks","Polymer laminate")),IF(O5708&lt;='Tree rules'!$C$6,IF(P5708&lt;='Tree rules'!$C$9,"Polymer laminate","Steel plate or jacket"),IF(L5708&lt;='Tree rules'!$C$10,"Steel plate or jacket","Polymer laminate")))</f>
        <v>Polymer laminate</v>
      </c>
      <c r="T5708" s="5" t="str">
        <f aca="false">IF(S5708=R5708,"Yes","No")</f>
        <v>Yes</v>
      </c>
    </row>
    <row r="5709" customFormat="false" ht="15" hidden="false" customHeight="false" outlineLevel="0" collapsed="false">
      <c r="A5709" s="15" t="n">
        <v>8142</v>
      </c>
      <c r="B5709" s="16" t="n">
        <v>4.37776209107482</v>
      </c>
      <c r="C5709" s="15" t="n">
        <v>300</v>
      </c>
      <c r="D5709" s="15" t="n">
        <v>325</v>
      </c>
      <c r="E5709" s="15" t="n">
        <v>25</v>
      </c>
      <c r="F5709" s="16" t="n">
        <v>0.67080270183412</v>
      </c>
      <c r="G5709" s="17" t="s">
        <v>101</v>
      </c>
      <c r="H5709" s="18" t="n">
        <v>0.3</v>
      </c>
      <c r="I5709" s="18" t="n">
        <v>1.5</v>
      </c>
      <c r="J5709" s="19" t="n">
        <v>0.867605998148761</v>
      </c>
      <c r="K5709" s="19" t="n">
        <v>0.533696419243859</v>
      </c>
      <c r="L5709" s="16" t="n">
        <v>15.5792245233979</v>
      </c>
      <c r="M5709" s="19" t="n">
        <v>0.546261324038176</v>
      </c>
      <c r="N5709" s="19" t="n">
        <v>0.738671681494262</v>
      </c>
      <c r="O5709" s="19" t="n">
        <v>1.0698898899599</v>
      </c>
      <c r="P5709" s="19" t="n">
        <v>0.7159218049067</v>
      </c>
      <c r="Q5709" s="17" t="s">
        <v>31</v>
      </c>
      <c r="R5709" s="5" t="str">
        <f aca="false">IF(OR(Q5709="Steel plate",Q5709="Concrete jacket"),"Steel plate or jacket",Q5709)</f>
        <v>Polymer laminate</v>
      </c>
      <c r="S5709" s="5" t="str">
        <f aca="false">IF(O5709&lt;='Tree rules'!$C$4,IF(N5709&lt;='Tree rules'!$C$5,IF(P5709&lt;='Tree rules'!$C$7,"Monitor","Polymer laminate"),IF(P5709&lt;='Tree rules'!$C$8,"Seal cracks","Polymer laminate")),IF(O5709&lt;='Tree rules'!$C$6,IF(P5709&lt;='Tree rules'!$C$9,"Polymer laminate","Steel plate or jacket"),IF(L5709&lt;='Tree rules'!$C$10,"Steel plate or jacket","Polymer laminate")))</f>
        <v>Polymer laminate</v>
      </c>
      <c r="T5709" s="5" t="str">
        <f aca="false">IF(S5709=R5709,"Yes","No")</f>
        <v>Yes</v>
      </c>
    </row>
    <row r="5710" customFormat="false" ht="15" hidden="false" customHeight="false" outlineLevel="0" collapsed="false">
      <c r="A5710" s="15" t="n">
        <v>8145</v>
      </c>
      <c r="B5710" s="16" t="n">
        <v>4.16657184269668</v>
      </c>
      <c r="C5710" s="15" t="n">
        <v>300</v>
      </c>
      <c r="D5710" s="15" t="n">
        <v>350</v>
      </c>
      <c r="E5710" s="15" t="n">
        <v>30</v>
      </c>
      <c r="F5710" s="16" t="n">
        <v>0.739198271432892</v>
      </c>
      <c r="G5710" s="17" t="s">
        <v>103</v>
      </c>
      <c r="H5710" s="18" t="n">
        <v>0.2</v>
      </c>
      <c r="I5710" s="18" t="n">
        <v>1.5</v>
      </c>
      <c r="J5710" s="19" t="n">
        <v>0.968986612977514</v>
      </c>
      <c r="K5710" s="19" t="n">
        <v>0.474383092085381</v>
      </c>
      <c r="L5710" s="16" t="n">
        <v>13.6162478519499</v>
      </c>
      <c r="M5710" s="19" t="n">
        <v>0.87141949826605</v>
      </c>
      <c r="N5710" s="19" t="n">
        <v>1.16881112982155</v>
      </c>
      <c r="O5710" s="19" t="n">
        <v>1.22364448663947</v>
      </c>
      <c r="P5710" s="19" t="n">
        <v>0.464566839692129</v>
      </c>
      <c r="Q5710" s="17" t="s">
        <v>31</v>
      </c>
      <c r="R5710" s="5" t="str">
        <f aca="false">IF(OR(Q5710="Steel plate",Q5710="Concrete jacket"),"Steel plate or jacket",Q5710)</f>
        <v>Polymer laminate</v>
      </c>
      <c r="S5710" s="5" t="str">
        <f aca="false">IF(O5710&lt;='Tree rules'!$C$4,IF(N5710&lt;='Tree rules'!$C$5,IF(P5710&lt;='Tree rules'!$C$7,"Monitor","Polymer laminate"),IF(P5710&lt;='Tree rules'!$C$8,"Seal cracks","Polymer laminate")),IF(O5710&lt;='Tree rules'!$C$6,IF(P5710&lt;='Tree rules'!$C$9,"Polymer laminate","Steel plate or jacket"),IF(L5710&lt;='Tree rules'!$C$10,"Steel plate or jacket","Polymer laminate")))</f>
        <v>Polymer laminate</v>
      </c>
      <c r="T5710" s="5" t="str">
        <f aca="false">IF(S5710=R5710,"Yes","No")</f>
        <v>Yes</v>
      </c>
    </row>
    <row r="5711" customFormat="false" ht="15" hidden="false" customHeight="false" outlineLevel="0" collapsed="false">
      <c r="A5711" s="15" t="n">
        <v>8147</v>
      </c>
      <c r="B5711" s="16" t="n">
        <v>4.73139098297672</v>
      </c>
      <c r="C5711" s="15" t="n">
        <v>300</v>
      </c>
      <c r="D5711" s="15" t="n">
        <v>375</v>
      </c>
      <c r="E5711" s="15" t="n">
        <v>20</v>
      </c>
      <c r="F5711" s="16" t="n">
        <v>0.671280481536281</v>
      </c>
      <c r="G5711" s="17" t="s">
        <v>102</v>
      </c>
      <c r="H5711" s="18" t="n">
        <v>0.1</v>
      </c>
      <c r="I5711" s="18" t="n">
        <v>1</v>
      </c>
      <c r="J5711" s="19" t="n">
        <v>0.913071434685858</v>
      </c>
      <c r="K5711" s="19" t="n">
        <v>0.417972216326954</v>
      </c>
      <c r="L5711" s="16" t="n">
        <v>15.164714689028</v>
      </c>
      <c r="M5711" s="19" t="n">
        <v>0.936894923493209</v>
      </c>
      <c r="N5711" s="19" t="n">
        <v>2.96325232055696</v>
      </c>
      <c r="O5711" s="19" t="n">
        <v>0.913071434685858</v>
      </c>
      <c r="P5711" s="19" t="n">
        <v>0.359549670186261</v>
      </c>
      <c r="Q5711" s="17" t="s">
        <v>30</v>
      </c>
      <c r="R5711" s="5" t="str">
        <f aca="false">IF(OR(Q5711="Steel plate",Q5711="Concrete jacket"),"Steel plate or jacket",Q5711)</f>
        <v>Seal cracks</v>
      </c>
      <c r="S5711" s="5" t="str">
        <f aca="false">IF(O5711&lt;='Tree rules'!$C$4,IF(N5711&lt;='Tree rules'!$C$5,IF(P5711&lt;='Tree rules'!$C$7,"Monitor","Polymer laminate"),IF(P5711&lt;='Tree rules'!$C$8,"Seal cracks","Polymer laminate")),IF(O5711&lt;='Tree rules'!$C$6,IF(P5711&lt;='Tree rules'!$C$9,"Polymer laminate","Steel plate or jacket"),IF(L5711&lt;='Tree rules'!$C$10,"Steel plate or jacket","Polymer laminate")))</f>
        <v>Seal cracks</v>
      </c>
      <c r="T5711" s="5" t="str">
        <f aca="false">IF(S5711=R5711,"Yes","No")</f>
        <v>Yes</v>
      </c>
    </row>
    <row r="5712" customFormat="false" ht="15" hidden="false" customHeight="false" outlineLevel="0" collapsed="false">
      <c r="A5712" s="15" t="n">
        <v>8149</v>
      </c>
      <c r="B5712" s="16" t="n">
        <v>3.11291102740897</v>
      </c>
      <c r="C5712" s="15" t="n">
        <v>230</v>
      </c>
      <c r="D5712" s="15" t="n">
        <v>300</v>
      </c>
      <c r="E5712" s="15" t="n">
        <v>30</v>
      </c>
      <c r="F5712" s="16" t="n">
        <v>1.0324987837885</v>
      </c>
      <c r="G5712" s="17" t="s">
        <v>101</v>
      </c>
      <c r="H5712" s="18" t="n">
        <v>0.3</v>
      </c>
      <c r="I5712" s="18" t="n">
        <v>1</v>
      </c>
      <c r="J5712" s="19" t="n">
        <v>0.85591576810763</v>
      </c>
      <c r="K5712" s="19" t="n">
        <v>0.414502474081402</v>
      </c>
      <c r="L5712" s="16" t="n">
        <v>12.2555552260196</v>
      </c>
      <c r="M5712" s="19" t="n">
        <v>0.525197659306527</v>
      </c>
      <c r="N5712" s="19" t="n">
        <v>0.647570099522405</v>
      </c>
      <c r="O5712" s="19" t="n">
        <v>0.85591576810763</v>
      </c>
      <c r="P5712" s="19" t="n">
        <v>0.589214118512634</v>
      </c>
      <c r="Q5712" s="17" t="s">
        <v>29</v>
      </c>
      <c r="R5712" s="5" t="str">
        <f aca="false">IF(OR(Q5712="Steel plate",Q5712="Concrete jacket"),"Steel plate or jacket",Q5712)</f>
        <v>Monitor</v>
      </c>
      <c r="S5712" s="5" t="str">
        <f aca="false">IF(O5712&lt;='Tree rules'!$C$4,IF(N5712&lt;='Tree rules'!$C$5,IF(P5712&lt;='Tree rules'!$C$7,"Monitor","Polymer laminate"),IF(P5712&lt;='Tree rules'!$C$8,"Seal cracks","Polymer laminate")),IF(O5712&lt;='Tree rules'!$C$6,IF(P5712&lt;='Tree rules'!$C$9,"Polymer laminate","Steel plate or jacket"),IF(L5712&lt;='Tree rules'!$C$10,"Steel plate or jacket","Polymer laminate")))</f>
        <v>Monitor</v>
      </c>
      <c r="T5712" s="5" t="str">
        <f aca="false">IF(S5712=R5712,"Yes","No")</f>
        <v>Yes</v>
      </c>
    </row>
    <row r="5713" customFormat="false" ht="15" hidden="false" customHeight="false" outlineLevel="0" collapsed="false">
      <c r="A5713" s="15" t="n">
        <v>8150</v>
      </c>
      <c r="B5713" s="16" t="n">
        <v>4.3404492149604</v>
      </c>
      <c r="C5713" s="15" t="n">
        <v>230</v>
      </c>
      <c r="D5713" s="15" t="n">
        <v>325</v>
      </c>
      <c r="E5713" s="15" t="n">
        <v>25</v>
      </c>
      <c r="F5713" s="16" t="n">
        <v>0.524976027522354</v>
      </c>
      <c r="G5713" s="17" t="s">
        <v>101</v>
      </c>
      <c r="H5713" s="18" t="n">
        <v>0.3</v>
      </c>
      <c r="I5713" s="18" t="n">
        <v>1.5</v>
      </c>
      <c r="J5713" s="19" t="n">
        <v>0.90959568568651</v>
      </c>
      <c r="K5713" s="19" t="n">
        <v>0.493279308217766</v>
      </c>
      <c r="L5713" s="16" t="n">
        <v>15.4464384874036</v>
      </c>
      <c r="M5713" s="19" t="n">
        <v>0.945039736240767</v>
      </c>
      <c r="N5713" s="19" t="n">
        <v>0.749897566534029</v>
      </c>
      <c r="O5713" s="19" t="n">
        <v>1.14005116323311</v>
      </c>
      <c r="P5713" s="19" t="n">
        <v>0.348707109985399</v>
      </c>
      <c r="Q5713" s="17" t="s">
        <v>31</v>
      </c>
      <c r="R5713" s="5" t="str">
        <f aca="false">IF(OR(Q5713="Steel plate",Q5713="Concrete jacket"),"Steel plate or jacket",Q5713)</f>
        <v>Polymer laminate</v>
      </c>
      <c r="S5713" s="5" t="str">
        <f aca="false">IF(O5713&lt;='Tree rules'!$C$4,IF(N5713&lt;='Tree rules'!$C$5,IF(P5713&lt;='Tree rules'!$C$7,"Monitor","Polymer laminate"),IF(P5713&lt;='Tree rules'!$C$8,"Seal cracks","Polymer laminate")),IF(O5713&lt;='Tree rules'!$C$6,IF(P5713&lt;='Tree rules'!$C$9,"Polymer laminate","Steel plate or jacket"),IF(L5713&lt;='Tree rules'!$C$10,"Steel plate or jacket","Polymer laminate")))</f>
        <v>Polymer laminate</v>
      </c>
      <c r="T5713" s="5" t="str">
        <f aca="false">IF(S5713=R5713,"Yes","No")</f>
        <v>Yes</v>
      </c>
    </row>
    <row r="5714" customFormat="false" ht="15" hidden="false" customHeight="false" outlineLevel="0" collapsed="false">
      <c r="A5714" s="15" t="n">
        <v>8151</v>
      </c>
      <c r="B5714" s="16" t="n">
        <v>4.05943296827591</v>
      </c>
      <c r="C5714" s="15" t="n">
        <v>230</v>
      </c>
      <c r="D5714" s="15" t="n">
        <v>400</v>
      </c>
      <c r="E5714" s="15" t="n">
        <v>25</v>
      </c>
      <c r="F5714" s="16" t="n">
        <v>0.552502860426148</v>
      </c>
      <c r="G5714" s="17" t="s">
        <v>103</v>
      </c>
      <c r="H5714" s="18" t="n">
        <v>0.2</v>
      </c>
      <c r="I5714" s="18" t="n">
        <v>1</v>
      </c>
      <c r="J5714" s="19" t="n">
        <v>0.862936746463099</v>
      </c>
      <c r="K5714" s="19" t="n">
        <v>0.477185818369291</v>
      </c>
      <c r="L5714" s="16" t="n">
        <v>11.4029015962807</v>
      </c>
      <c r="M5714" s="19" t="n">
        <v>0.629045391805499</v>
      </c>
      <c r="N5714" s="19" t="n">
        <v>0.812021180259145</v>
      </c>
      <c r="O5714" s="19" t="n">
        <v>0.862936746463099</v>
      </c>
      <c r="P5714" s="19" t="n">
        <v>0.358952667759551</v>
      </c>
      <c r="Q5714" s="17" t="s">
        <v>29</v>
      </c>
      <c r="R5714" s="5" t="str">
        <f aca="false">IF(OR(Q5714="Steel plate",Q5714="Concrete jacket"),"Steel plate or jacket",Q5714)</f>
        <v>Monitor</v>
      </c>
      <c r="S5714" s="5" t="str">
        <f aca="false">IF(O5714&lt;='Tree rules'!$C$4,IF(N5714&lt;='Tree rules'!$C$5,IF(P5714&lt;='Tree rules'!$C$7,"Monitor","Polymer laminate"),IF(P5714&lt;='Tree rules'!$C$8,"Seal cracks","Polymer laminate")),IF(O5714&lt;='Tree rules'!$C$6,IF(P5714&lt;='Tree rules'!$C$9,"Polymer laminate","Steel plate or jacket"),IF(L5714&lt;='Tree rules'!$C$10,"Steel plate or jacket","Polymer laminate")))</f>
        <v>Monitor</v>
      </c>
      <c r="T5714" s="5" t="str">
        <f aca="false">IF(S5714=R5714,"Yes","No")</f>
        <v>Yes</v>
      </c>
    </row>
    <row r="5715" customFormat="false" ht="15" hidden="false" customHeight="false" outlineLevel="0" collapsed="false">
      <c r="A5715" s="15" t="n">
        <v>8153</v>
      </c>
      <c r="B5715" s="16" t="n">
        <v>3.26033244365412</v>
      </c>
      <c r="C5715" s="15" t="n">
        <v>230</v>
      </c>
      <c r="D5715" s="15" t="n">
        <v>300</v>
      </c>
      <c r="E5715" s="15" t="n">
        <v>30</v>
      </c>
      <c r="F5715" s="16" t="n">
        <v>1.09729996268736</v>
      </c>
      <c r="G5715" s="17" t="s">
        <v>102</v>
      </c>
      <c r="H5715" s="18" t="n">
        <v>0.1</v>
      </c>
      <c r="I5715" s="18" t="n">
        <v>1</v>
      </c>
      <c r="J5715" s="19" t="n">
        <v>0.888951042617238</v>
      </c>
      <c r="K5715" s="19" t="n">
        <v>0.508977769757671</v>
      </c>
      <c r="L5715" s="16" t="n">
        <v>13.641558341649</v>
      </c>
      <c r="M5715" s="19" t="n">
        <v>0.909807137103019</v>
      </c>
      <c r="N5715" s="19" t="n">
        <v>2.48437503001375</v>
      </c>
      <c r="O5715" s="19" t="n">
        <v>0.888951042617238</v>
      </c>
      <c r="P5715" s="19" t="n">
        <v>0.400779809893274</v>
      </c>
      <c r="Q5715" s="17" t="s">
        <v>30</v>
      </c>
      <c r="R5715" s="5" t="str">
        <f aca="false">IF(OR(Q5715="Steel plate",Q5715="Concrete jacket"),"Steel plate or jacket",Q5715)</f>
        <v>Seal cracks</v>
      </c>
      <c r="S5715" s="5" t="str">
        <f aca="false">IF(O5715&lt;='Tree rules'!$C$4,IF(N5715&lt;='Tree rules'!$C$5,IF(P5715&lt;='Tree rules'!$C$7,"Monitor","Polymer laminate"),IF(P5715&lt;='Tree rules'!$C$8,"Seal cracks","Polymer laminate")),IF(O5715&lt;='Tree rules'!$C$6,IF(P5715&lt;='Tree rules'!$C$9,"Polymer laminate","Steel plate or jacket"),IF(L5715&lt;='Tree rules'!$C$10,"Steel plate or jacket","Polymer laminate")))</f>
        <v>Seal cracks</v>
      </c>
      <c r="T5715" s="5" t="str">
        <f aca="false">IF(S5715=R5715,"Yes","No")</f>
        <v>Yes</v>
      </c>
    </row>
    <row r="5716" customFormat="false" ht="15" hidden="false" customHeight="false" outlineLevel="0" collapsed="false">
      <c r="A5716" s="15" t="n">
        <v>8154</v>
      </c>
      <c r="B5716" s="16" t="n">
        <v>6.71701751828473</v>
      </c>
      <c r="C5716" s="15" t="n">
        <v>300</v>
      </c>
      <c r="D5716" s="15" t="n">
        <v>675</v>
      </c>
      <c r="E5716" s="15" t="n">
        <v>20</v>
      </c>
      <c r="F5716" s="16" t="n">
        <v>0.668068613203571</v>
      </c>
      <c r="G5716" s="17" t="s">
        <v>101</v>
      </c>
      <c r="H5716" s="18" t="n">
        <v>0.3</v>
      </c>
      <c r="I5716" s="18" t="n">
        <v>1</v>
      </c>
      <c r="J5716" s="19" t="n">
        <v>0.956227740834705</v>
      </c>
      <c r="K5716" s="19" t="n">
        <v>0.514644931236427</v>
      </c>
      <c r="L5716" s="16" t="n">
        <v>10.7129466001351</v>
      </c>
      <c r="M5716" s="19" t="n">
        <v>0.952870066775413</v>
      </c>
      <c r="N5716" s="19" t="n">
        <v>0.585152530687965</v>
      </c>
      <c r="O5716" s="19" t="n">
        <v>0.956227740834705</v>
      </c>
      <c r="P5716" s="19" t="n">
        <v>0.376210633843946</v>
      </c>
      <c r="Q5716" s="17" t="s">
        <v>29</v>
      </c>
      <c r="R5716" s="5" t="str">
        <f aca="false">IF(OR(Q5716="Steel plate",Q5716="Concrete jacket"),"Steel plate or jacket",Q5716)</f>
        <v>Monitor</v>
      </c>
      <c r="S5716" s="5" t="str">
        <f aca="false">IF(O5716&lt;='Tree rules'!$C$4,IF(N5716&lt;='Tree rules'!$C$5,IF(P5716&lt;='Tree rules'!$C$7,"Monitor","Polymer laminate"),IF(P5716&lt;='Tree rules'!$C$8,"Seal cracks","Polymer laminate")),IF(O5716&lt;='Tree rules'!$C$6,IF(P5716&lt;='Tree rules'!$C$9,"Polymer laminate","Steel plate or jacket"),IF(L5716&lt;='Tree rules'!$C$10,"Steel plate or jacket","Polymer laminate")))</f>
        <v>Monitor</v>
      </c>
      <c r="T5716" s="5" t="str">
        <f aca="false">IF(S5716=R5716,"Yes","No")</f>
        <v>Yes</v>
      </c>
    </row>
    <row r="5717" customFormat="false" ht="15" hidden="false" customHeight="false" outlineLevel="0" collapsed="false">
      <c r="A5717" s="15" t="n">
        <v>8155</v>
      </c>
      <c r="B5717" s="16" t="n">
        <v>6.992598622431</v>
      </c>
      <c r="C5717" s="15" t="n">
        <v>230</v>
      </c>
      <c r="D5717" s="15" t="n">
        <v>600</v>
      </c>
      <c r="E5717" s="15" t="n">
        <v>20</v>
      </c>
      <c r="F5717" s="16" t="n">
        <v>0.742342309449384</v>
      </c>
      <c r="G5717" s="17" t="s">
        <v>101</v>
      </c>
      <c r="H5717" s="18" t="n">
        <v>0.3</v>
      </c>
      <c r="I5717" s="18" t="n">
        <v>1.5</v>
      </c>
      <c r="J5717" s="19" t="n">
        <v>0.901308443408275</v>
      </c>
      <c r="K5717" s="19" t="n">
        <v>0.403131485551147</v>
      </c>
      <c r="L5717" s="16" t="n">
        <v>12.6677511275924</v>
      </c>
      <c r="M5717" s="19" t="n">
        <v>0.694900365969886</v>
      </c>
      <c r="N5717" s="19" t="n">
        <v>0.787664525100886</v>
      </c>
      <c r="O5717" s="19" t="n">
        <v>1.17028975924693</v>
      </c>
      <c r="P5717" s="19" t="n">
        <v>0.624029747580332</v>
      </c>
      <c r="Q5717" s="17" t="s">
        <v>31</v>
      </c>
      <c r="R5717" s="5" t="str">
        <f aca="false">IF(OR(Q5717="Steel plate",Q5717="Concrete jacket"),"Steel plate or jacket",Q5717)</f>
        <v>Polymer laminate</v>
      </c>
      <c r="S5717" s="5" t="str">
        <f aca="false">IF(O5717&lt;='Tree rules'!$C$4,IF(N5717&lt;='Tree rules'!$C$5,IF(P5717&lt;='Tree rules'!$C$7,"Monitor","Polymer laminate"),IF(P5717&lt;='Tree rules'!$C$8,"Seal cracks","Polymer laminate")),IF(O5717&lt;='Tree rules'!$C$6,IF(P5717&lt;='Tree rules'!$C$9,"Polymer laminate","Steel plate or jacket"),IF(L5717&lt;='Tree rules'!$C$10,"Steel plate or jacket","Polymer laminate")))</f>
        <v>Polymer laminate</v>
      </c>
      <c r="T5717" s="5" t="str">
        <f aca="false">IF(S5717=R5717,"Yes","No")</f>
        <v>Yes</v>
      </c>
    </row>
    <row r="5718" customFormat="false" ht="15" hidden="false" customHeight="false" outlineLevel="0" collapsed="false">
      <c r="A5718" s="15" t="n">
        <v>8156</v>
      </c>
      <c r="B5718" s="16" t="n">
        <v>3.28865612861805</v>
      </c>
      <c r="C5718" s="15" t="n">
        <v>230</v>
      </c>
      <c r="D5718" s="15" t="n">
        <v>300</v>
      </c>
      <c r="E5718" s="15" t="n">
        <v>30</v>
      </c>
      <c r="F5718" s="16" t="n">
        <v>1.09729996268736</v>
      </c>
      <c r="G5718" s="17" t="s">
        <v>102</v>
      </c>
      <c r="H5718" s="18" t="n">
        <v>0.1</v>
      </c>
      <c r="I5718" s="18" t="n">
        <v>1</v>
      </c>
      <c r="J5718" s="19" t="n">
        <v>0.862016890068683</v>
      </c>
      <c r="K5718" s="19" t="n">
        <v>0.467342233918562</v>
      </c>
      <c r="L5718" s="16" t="n">
        <v>13.7600674837575</v>
      </c>
      <c r="M5718" s="19" t="n">
        <v>0.691038284608585</v>
      </c>
      <c r="N5718" s="19" t="n">
        <v>2.50135094691934</v>
      </c>
      <c r="O5718" s="19" t="n">
        <v>0.862016890068683</v>
      </c>
      <c r="P5718" s="19" t="n">
        <v>0.48399211226586</v>
      </c>
      <c r="Q5718" s="17" t="s">
        <v>30</v>
      </c>
      <c r="R5718" s="5" t="str">
        <f aca="false">IF(OR(Q5718="Steel plate",Q5718="Concrete jacket"),"Steel plate or jacket",Q5718)</f>
        <v>Seal cracks</v>
      </c>
      <c r="S5718" s="5" t="str">
        <f aca="false">IF(O5718&lt;='Tree rules'!$C$4,IF(N5718&lt;='Tree rules'!$C$5,IF(P5718&lt;='Tree rules'!$C$7,"Monitor","Polymer laminate"),IF(P5718&lt;='Tree rules'!$C$8,"Seal cracks","Polymer laminate")),IF(O5718&lt;='Tree rules'!$C$6,IF(P5718&lt;='Tree rules'!$C$9,"Polymer laminate","Steel plate or jacket"),IF(L5718&lt;='Tree rules'!$C$10,"Steel plate or jacket","Polymer laminate")))</f>
        <v>Seal cracks</v>
      </c>
      <c r="T5718" s="5" t="str">
        <f aca="false">IF(S5718=R5718,"Yes","No")</f>
        <v>Yes</v>
      </c>
    </row>
    <row r="5719" customFormat="false" ht="15" hidden="false" customHeight="false" outlineLevel="0" collapsed="false">
      <c r="A5719" s="15" t="n">
        <v>8158</v>
      </c>
      <c r="B5719" s="16" t="n">
        <v>4.52638582356129</v>
      </c>
      <c r="C5719" s="15" t="n">
        <v>300</v>
      </c>
      <c r="D5719" s="15" t="n">
        <v>450</v>
      </c>
      <c r="E5719" s="15" t="n">
        <v>25</v>
      </c>
      <c r="F5719" s="16" t="n">
        <v>0.861447857025479</v>
      </c>
      <c r="G5719" s="17" t="s">
        <v>102</v>
      </c>
      <c r="H5719" s="18" t="n">
        <v>0.1</v>
      </c>
      <c r="I5719" s="18" t="n">
        <v>1</v>
      </c>
      <c r="J5719" s="19" t="n">
        <v>0.956266810713849</v>
      </c>
      <c r="K5719" s="19" t="n">
        <v>0.463426508458677</v>
      </c>
      <c r="L5719" s="16" t="n">
        <v>11.6359532739365</v>
      </c>
      <c r="M5719" s="19" t="n">
        <v>0.564145168530602</v>
      </c>
      <c r="N5719" s="19" t="n">
        <v>2.55884808189278</v>
      </c>
      <c r="O5719" s="19" t="n">
        <v>0.956266810713849</v>
      </c>
      <c r="P5719" s="19" t="n">
        <v>0.593104740542903</v>
      </c>
      <c r="Q5719" s="17" t="s">
        <v>30</v>
      </c>
      <c r="R5719" s="5" t="str">
        <f aca="false">IF(OR(Q5719="Steel plate",Q5719="Concrete jacket"),"Steel plate or jacket",Q5719)</f>
        <v>Seal cracks</v>
      </c>
      <c r="S5719" s="5" t="str">
        <f aca="false">IF(O5719&lt;='Tree rules'!$C$4,IF(N5719&lt;='Tree rules'!$C$5,IF(P5719&lt;='Tree rules'!$C$7,"Monitor","Polymer laminate"),IF(P5719&lt;='Tree rules'!$C$8,"Seal cracks","Polymer laminate")),IF(O5719&lt;='Tree rules'!$C$6,IF(P5719&lt;='Tree rules'!$C$9,"Polymer laminate","Steel plate or jacket"),IF(L5719&lt;='Tree rules'!$C$10,"Steel plate or jacket","Polymer laminate")))</f>
        <v>Seal cracks</v>
      </c>
      <c r="T5719" s="5" t="str">
        <f aca="false">IF(S5719=R5719,"Yes","No")</f>
        <v>Yes</v>
      </c>
    </row>
    <row r="5720" customFormat="false" ht="15" hidden="false" customHeight="false" outlineLevel="0" collapsed="false">
      <c r="A5720" s="15" t="n">
        <v>8161</v>
      </c>
      <c r="B5720" s="16" t="n">
        <v>6.07255883531942</v>
      </c>
      <c r="C5720" s="15" t="n">
        <v>230</v>
      </c>
      <c r="D5720" s="15" t="n">
        <v>600</v>
      </c>
      <c r="E5720" s="15" t="n">
        <v>20</v>
      </c>
      <c r="F5720" s="16" t="n">
        <v>0.742342309449384</v>
      </c>
      <c r="G5720" s="17" t="s">
        <v>103</v>
      </c>
      <c r="H5720" s="18" t="n">
        <v>0.2</v>
      </c>
      <c r="I5720" s="18" t="n">
        <v>2</v>
      </c>
      <c r="J5720" s="19" t="n">
        <v>0.886061993446189</v>
      </c>
      <c r="K5720" s="19" t="n">
        <v>0.481643635100253</v>
      </c>
      <c r="L5720" s="16" t="n">
        <v>11.001012382825</v>
      </c>
      <c r="M5720" s="19" t="n">
        <v>0.431853774551593</v>
      </c>
      <c r="N5720" s="19" t="n">
        <v>1.42755265927479</v>
      </c>
      <c r="O5720" s="19" t="n">
        <v>1.34535786744478</v>
      </c>
      <c r="P5720" s="19" t="n">
        <v>0.967346984296201</v>
      </c>
      <c r="Q5720" s="17" t="s">
        <v>104</v>
      </c>
      <c r="R5720" s="5" t="str">
        <f aca="false">IF(OR(Q5720="Steel plate",Q5720="Concrete jacket"),"Steel plate or jacket",Q5720)</f>
        <v>Steel plate or jacket</v>
      </c>
      <c r="S5720" s="5" t="str">
        <f aca="false">IF(O5720&lt;='Tree rules'!$C$4,IF(N5720&lt;='Tree rules'!$C$5,IF(P5720&lt;='Tree rules'!$C$7,"Monitor","Polymer laminate"),IF(P5720&lt;='Tree rules'!$C$8,"Seal cracks","Polymer laminate")),IF(O5720&lt;='Tree rules'!$C$6,IF(P5720&lt;='Tree rules'!$C$9,"Polymer laminate","Steel plate or jacket"),IF(L5720&lt;='Tree rules'!$C$10,"Steel plate or jacket","Polymer laminate")))</f>
        <v>Steel plate or jacket</v>
      </c>
      <c r="T5720" s="5" t="str">
        <f aca="false">IF(S5720=R5720,"Yes","No")</f>
        <v>Yes</v>
      </c>
    </row>
    <row r="5721" customFormat="false" ht="15" hidden="false" customHeight="false" outlineLevel="0" collapsed="false">
      <c r="A5721" s="15" t="n">
        <v>8162</v>
      </c>
      <c r="B5721" s="16" t="n">
        <v>3.8751908205756</v>
      </c>
      <c r="C5721" s="15" t="n">
        <v>300</v>
      </c>
      <c r="D5721" s="15" t="n">
        <v>350</v>
      </c>
      <c r="E5721" s="15" t="n">
        <v>25</v>
      </c>
      <c r="F5721" s="16" t="n">
        <v>0.881850569428714</v>
      </c>
      <c r="G5721" s="17" t="s">
        <v>101</v>
      </c>
      <c r="H5721" s="18" t="n">
        <v>0.3</v>
      </c>
      <c r="I5721" s="18" t="n">
        <v>2</v>
      </c>
      <c r="J5721" s="19" t="n">
        <v>0.867817476429061</v>
      </c>
      <c r="K5721" s="19" t="n">
        <v>0.579061380207431</v>
      </c>
      <c r="L5721" s="16" t="n">
        <v>12.7473382255776</v>
      </c>
      <c r="M5721" s="19" t="n">
        <v>0.711225267334768</v>
      </c>
      <c r="N5721" s="19" t="n">
        <v>0.892539686967977</v>
      </c>
      <c r="O5721" s="19" t="n">
        <v>1.23311536718898</v>
      </c>
      <c r="P5721" s="19" t="n">
        <v>0.650676276322609</v>
      </c>
      <c r="Q5721" s="17" t="s">
        <v>31</v>
      </c>
      <c r="R5721" s="5" t="str">
        <f aca="false">IF(OR(Q5721="Steel plate",Q5721="Concrete jacket"),"Steel plate or jacket",Q5721)</f>
        <v>Polymer laminate</v>
      </c>
      <c r="S5721" s="5" t="str">
        <f aca="false">IF(O5721&lt;='Tree rules'!$C$4,IF(N5721&lt;='Tree rules'!$C$5,IF(P5721&lt;='Tree rules'!$C$7,"Monitor","Polymer laminate"),IF(P5721&lt;='Tree rules'!$C$8,"Seal cracks","Polymer laminate")),IF(O5721&lt;='Tree rules'!$C$6,IF(P5721&lt;='Tree rules'!$C$9,"Polymer laminate","Steel plate or jacket"),IF(L5721&lt;='Tree rules'!$C$10,"Steel plate or jacket","Polymer laminate")))</f>
        <v>Polymer laminate</v>
      </c>
      <c r="T5721" s="5" t="str">
        <f aca="false">IF(S5721=R5721,"Yes","No")</f>
        <v>Yes</v>
      </c>
    </row>
    <row r="5722" customFormat="false" ht="15" hidden="false" customHeight="false" outlineLevel="0" collapsed="false">
      <c r="A5722" s="15" t="n">
        <v>8163</v>
      </c>
      <c r="B5722" s="16" t="n">
        <v>6.66959250261763</v>
      </c>
      <c r="C5722" s="15" t="n">
        <v>230</v>
      </c>
      <c r="D5722" s="15" t="n">
        <v>600</v>
      </c>
      <c r="E5722" s="15" t="n">
        <v>30</v>
      </c>
      <c r="F5722" s="16" t="n">
        <v>0.742342309449384</v>
      </c>
      <c r="G5722" s="17" t="s">
        <v>103</v>
      </c>
      <c r="H5722" s="18" t="n">
        <v>0.2</v>
      </c>
      <c r="I5722" s="18" t="n">
        <v>1</v>
      </c>
      <c r="J5722" s="19" t="n">
        <v>0.870434571544678</v>
      </c>
      <c r="K5722" s="19" t="n">
        <v>0.6436016763656</v>
      </c>
      <c r="L5722" s="16" t="n">
        <v>12.0825951134377</v>
      </c>
      <c r="M5722" s="19" t="n">
        <v>0.952187602539975</v>
      </c>
      <c r="N5722" s="19" t="n">
        <v>0.835438665884464</v>
      </c>
      <c r="O5722" s="19" t="n">
        <v>0.870434571544678</v>
      </c>
      <c r="P5722" s="19" t="n">
        <v>0.403717476541488</v>
      </c>
      <c r="Q5722" s="17" t="s">
        <v>29</v>
      </c>
      <c r="R5722" s="5" t="str">
        <f aca="false">IF(OR(Q5722="Steel plate",Q5722="Concrete jacket"),"Steel plate or jacket",Q5722)</f>
        <v>Monitor</v>
      </c>
      <c r="S5722" s="5" t="str">
        <f aca="false">IF(O5722&lt;='Tree rules'!$C$4,IF(N5722&lt;='Tree rules'!$C$5,IF(P5722&lt;='Tree rules'!$C$7,"Monitor","Polymer laminate"),IF(P5722&lt;='Tree rules'!$C$8,"Seal cracks","Polymer laminate")),IF(O5722&lt;='Tree rules'!$C$6,IF(P5722&lt;='Tree rules'!$C$9,"Polymer laminate","Steel plate or jacket"),IF(L5722&lt;='Tree rules'!$C$10,"Steel plate or jacket","Polymer laminate")))</f>
        <v>Monitor</v>
      </c>
      <c r="T5722" s="5" t="str">
        <f aca="false">IF(S5722=R5722,"Yes","No")</f>
        <v>Yes</v>
      </c>
    </row>
    <row r="5723" customFormat="false" ht="15" hidden="false" customHeight="false" outlineLevel="0" collapsed="false">
      <c r="A5723" s="15" t="n">
        <v>8164</v>
      </c>
      <c r="B5723" s="16" t="n">
        <v>3.7555588757896</v>
      </c>
      <c r="C5723" s="15" t="n">
        <v>230</v>
      </c>
      <c r="D5723" s="15" t="n">
        <v>325</v>
      </c>
      <c r="E5723" s="15" t="n">
        <v>30</v>
      </c>
      <c r="F5723" s="16" t="n">
        <v>0.699968036696473</v>
      </c>
      <c r="G5723" s="17" t="s">
        <v>103</v>
      </c>
      <c r="H5723" s="18" t="n">
        <v>0.2</v>
      </c>
      <c r="I5723" s="18" t="n">
        <v>1</v>
      </c>
      <c r="J5723" s="19" t="n">
        <v>0.922835552942044</v>
      </c>
      <c r="K5723" s="19" t="n">
        <v>0.508497851069481</v>
      </c>
      <c r="L5723" s="16" t="n">
        <v>13.3649782056569</v>
      </c>
      <c r="M5723" s="19" t="n">
        <v>0.944778152523282</v>
      </c>
      <c r="N5723" s="19" t="n">
        <v>0.849807533230434</v>
      </c>
      <c r="O5723" s="19" t="n">
        <v>0.922835552942044</v>
      </c>
      <c r="P5723" s="19" t="n">
        <v>0.335641506064884</v>
      </c>
      <c r="Q5723" s="17" t="s">
        <v>29</v>
      </c>
      <c r="R5723" s="5" t="str">
        <f aca="false">IF(OR(Q5723="Steel plate",Q5723="Concrete jacket"),"Steel plate or jacket",Q5723)</f>
        <v>Monitor</v>
      </c>
      <c r="S5723" s="5" t="str">
        <f aca="false">IF(O5723&lt;='Tree rules'!$C$4,IF(N5723&lt;='Tree rules'!$C$5,IF(P5723&lt;='Tree rules'!$C$7,"Monitor","Polymer laminate"),IF(P5723&lt;='Tree rules'!$C$8,"Seal cracks","Polymer laminate")),IF(O5723&lt;='Tree rules'!$C$6,IF(P5723&lt;='Tree rules'!$C$9,"Polymer laminate","Steel plate or jacket"),IF(L5723&lt;='Tree rules'!$C$10,"Steel plate or jacket","Polymer laminate")))</f>
        <v>Monitor</v>
      </c>
      <c r="T5723" s="5" t="str">
        <f aca="false">IF(S5723=R5723,"Yes","No")</f>
        <v>Yes</v>
      </c>
    </row>
    <row r="5724" customFormat="false" ht="15" hidden="false" customHeight="false" outlineLevel="0" collapsed="false">
      <c r="A5724" s="15" t="n">
        <v>8165</v>
      </c>
      <c r="B5724" s="16" t="n">
        <v>5.64100229915535</v>
      </c>
      <c r="C5724" s="15" t="n">
        <v>300</v>
      </c>
      <c r="D5724" s="15" t="n">
        <v>475</v>
      </c>
      <c r="E5724" s="15" t="n">
        <v>25</v>
      </c>
      <c r="F5724" s="16" t="n">
        <v>0.735735984447258</v>
      </c>
      <c r="G5724" s="17" t="s">
        <v>103</v>
      </c>
      <c r="H5724" s="18" t="n">
        <v>0.2</v>
      </c>
      <c r="I5724" s="18" t="n">
        <v>2</v>
      </c>
      <c r="J5724" s="19" t="n">
        <v>0.932822218015918</v>
      </c>
      <c r="K5724" s="19" t="n">
        <v>0.420514414656495</v>
      </c>
      <c r="L5724" s="16" t="n">
        <v>13.2107782181624</v>
      </c>
      <c r="M5724" s="19" t="n">
        <v>0.841406749761531</v>
      </c>
      <c r="N5724" s="19" t="n">
        <v>1.78543741091747</v>
      </c>
      <c r="O5724" s="19" t="n">
        <v>1.4733792470443</v>
      </c>
      <c r="P5724" s="19" t="n">
        <v>0.568459143663823</v>
      </c>
      <c r="Q5724" s="17" t="s">
        <v>104</v>
      </c>
      <c r="R5724" s="5" t="str">
        <f aca="false">IF(OR(Q5724="Steel plate",Q5724="Concrete jacket"),"Steel plate or jacket",Q5724)</f>
        <v>Steel plate or jacket</v>
      </c>
      <c r="S5724" s="5" t="str">
        <f aca="false">IF(O5724&lt;='Tree rules'!$C$4,IF(N5724&lt;='Tree rules'!$C$5,IF(P5724&lt;='Tree rules'!$C$7,"Monitor","Polymer laminate"),IF(P5724&lt;='Tree rules'!$C$8,"Seal cracks","Polymer laminate")),IF(O5724&lt;='Tree rules'!$C$6,IF(P5724&lt;='Tree rules'!$C$9,"Polymer laminate","Steel plate or jacket"),IF(L5724&lt;='Tree rules'!$C$10,"Steel plate or jacket","Polymer laminate")))</f>
        <v>Steel plate or jacket</v>
      </c>
      <c r="T5724" s="5" t="str">
        <f aca="false">IF(S5724=R5724,"Yes","No")</f>
        <v>Yes</v>
      </c>
    </row>
    <row r="5725" customFormat="false" ht="15" hidden="false" customHeight="false" outlineLevel="0" collapsed="false">
      <c r="A5725" s="15" t="n">
        <v>8167</v>
      </c>
      <c r="B5725" s="16" t="n">
        <v>7.03102227425289</v>
      </c>
      <c r="C5725" s="15" t="n">
        <v>300</v>
      </c>
      <c r="D5725" s="15" t="n">
        <v>550</v>
      </c>
      <c r="E5725" s="15" t="n">
        <v>25</v>
      </c>
      <c r="F5725" s="16" t="n">
        <v>0.664887334093078</v>
      </c>
      <c r="G5725" s="17" t="s">
        <v>101</v>
      </c>
      <c r="H5725" s="18" t="n">
        <v>0.3</v>
      </c>
      <c r="I5725" s="18" t="n">
        <v>1</v>
      </c>
      <c r="J5725" s="19" t="n">
        <v>0.904462059587997</v>
      </c>
      <c r="K5725" s="19" t="n">
        <v>0.425321127299781</v>
      </c>
      <c r="L5725" s="16" t="n">
        <v>13.950441020343</v>
      </c>
      <c r="M5725" s="19" t="n">
        <v>0.671839655801228</v>
      </c>
      <c r="N5725" s="19" t="n">
        <v>0.571647527885603</v>
      </c>
      <c r="O5725" s="19" t="n">
        <v>0.904462059587997</v>
      </c>
      <c r="P5725" s="19" t="n">
        <v>0.533742010349769</v>
      </c>
      <c r="Q5725" s="17" t="s">
        <v>29</v>
      </c>
      <c r="R5725" s="5" t="str">
        <f aca="false">IF(OR(Q5725="Steel plate",Q5725="Concrete jacket"),"Steel plate or jacket",Q5725)</f>
        <v>Monitor</v>
      </c>
      <c r="S5725" s="5" t="str">
        <f aca="false">IF(O5725&lt;='Tree rules'!$C$4,IF(N5725&lt;='Tree rules'!$C$5,IF(P5725&lt;='Tree rules'!$C$7,"Monitor","Polymer laminate"),IF(P5725&lt;='Tree rules'!$C$8,"Seal cracks","Polymer laminate")),IF(O5725&lt;='Tree rules'!$C$6,IF(P5725&lt;='Tree rules'!$C$9,"Polymer laminate","Steel plate or jacket"),IF(L5725&lt;='Tree rules'!$C$10,"Steel plate or jacket","Polymer laminate")))</f>
        <v>Monitor</v>
      </c>
      <c r="T5725" s="5" t="str">
        <f aca="false">IF(S5725=R5725,"Yes","No")</f>
        <v>Yes</v>
      </c>
    </row>
    <row r="5726" customFormat="false" ht="15" hidden="false" customHeight="false" outlineLevel="0" collapsed="false">
      <c r="A5726" s="15" t="n">
        <v>8168</v>
      </c>
      <c r="B5726" s="16" t="n">
        <v>6.2557858999555</v>
      </c>
      <c r="C5726" s="15" t="n">
        <v>230</v>
      </c>
      <c r="D5726" s="15" t="n">
        <v>625</v>
      </c>
      <c r="E5726" s="15" t="n">
        <v>25</v>
      </c>
      <c r="F5726" s="16" t="n">
        <v>0.710178431223674</v>
      </c>
      <c r="G5726" s="17" t="s">
        <v>103</v>
      </c>
      <c r="H5726" s="18" t="n">
        <v>0.2</v>
      </c>
      <c r="I5726" s="18" t="n">
        <v>1</v>
      </c>
      <c r="J5726" s="19" t="n">
        <v>0.99200977865586</v>
      </c>
      <c r="K5726" s="19" t="n">
        <v>0.527706148427869</v>
      </c>
      <c r="L5726" s="16" t="n">
        <v>10.8419166377045</v>
      </c>
      <c r="M5726" s="19" t="n">
        <v>0.898751174560484</v>
      </c>
      <c r="N5726" s="19" t="n">
        <v>0.963104685931549</v>
      </c>
      <c r="O5726" s="19" t="n">
        <v>0.99200977865586</v>
      </c>
      <c r="P5726" s="19" t="n">
        <v>0.404514915672156</v>
      </c>
      <c r="Q5726" s="17" t="s">
        <v>29</v>
      </c>
      <c r="R5726" s="5" t="str">
        <f aca="false">IF(OR(Q5726="Steel plate",Q5726="Concrete jacket"),"Steel plate or jacket",Q5726)</f>
        <v>Monitor</v>
      </c>
      <c r="S5726" s="5" t="str">
        <f aca="false">IF(O5726&lt;='Tree rules'!$C$4,IF(N5726&lt;='Tree rules'!$C$5,IF(P5726&lt;='Tree rules'!$C$7,"Monitor","Polymer laminate"),IF(P5726&lt;='Tree rules'!$C$8,"Seal cracks","Polymer laminate")),IF(O5726&lt;='Tree rules'!$C$6,IF(P5726&lt;='Tree rules'!$C$9,"Polymer laminate","Steel plate or jacket"),IF(L5726&lt;='Tree rules'!$C$10,"Steel plate or jacket","Polymer laminate")))</f>
        <v>Monitor</v>
      </c>
      <c r="T5726" s="5" t="str">
        <f aca="false">IF(S5726=R5726,"Yes","No")</f>
        <v>Yes</v>
      </c>
    </row>
    <row r="5727" customFormat="false" ht="15" hidden="false" customHeight="false" outlineLevel="0" collapsed="false">
      <c r="A5727" s="15" t="n">
        <v>8169</v>
      </c>
      <c r="B5727" s="16" t="n">
        <v>4.22990299337722</v>
      </c>
      <c r="C5727" s="15" t="n">
        <v>300</v>
      </c>
      <c r="D5727" s="15" t="n">
        <v>400</v>
      </c>
      <c r="E5727" s="15" t="n">
        <v>30</v>
      </c>
      <c r="F5727" s="16" t="n">
        <v>0.892497912951646</v>
      </c>
      <c r="G5727" s="17" t="s">
        <v>103</v>
      </c>
      <c r="H5727" s="18" t="n">
        <v>0.2</v>
      </c>
      <c r="I5727" s="18" t="n">
        <v>2</v>
      </c>
      <c r="J5727" s="19" t="n">
        <v>0.867108018809958</v>
      </c>
      <c r="K5727" s="19" t="n">
        <v>0.546653319671204</v>
      </c>
      <c r="L5727" s="16" t="n">
        <v>12.0167698675489</v>
      </c>
      <c r="M5727" s="19" t="n">
        <v>0.354931118411362</v>
      </c>
      <c r="N5727" s="19" t="n">
        <v>1.64974864535752</v>
      </c>
      <c r="O5727" s="19" t="n">
        <v>1.26020856062393</v>
      </c>
      <c r="P5727" s="19" t="n">
        <v>1.15230688308093</v>
      </c>
      <c r="Q5727" s="17" t="s">
        <v>31</v>
      </c>
      <c r="R5727" s="5" t="str">
        <f aca="false">IF(OR(Q5727="Steel plate",Q5727="Concrete jacket"),"Steel plate or jacket",Q5727)</f>
        <v>Polymer laminate</v>
      </c>
      <c r="S5727" s="5" t="str">
        <f aca="false">IF(O5727&lt;='Tree rules'!$C$4,IF(N5727&lt;='Tree rules'!$C$5,IF(P5727&lt;='Tree rules'!$C$7,"Monitor","Polymer laminate"),IF(P5727&lt;='Tree rules'!$C$8,"Seal cracks","Polymer laminate")),IF(O5727&lt;='Tree rules'!$C$6,IF(P5727&lt;='Tree rules'!$C$9,"Polymer laminate","Steel plate or jacket"),IF(L5727&lt;='Tree rules'!$C$10,"Steel plate or jacket","Polymer laminate")))</f>
        <v>Polymer laminate</v>
      </c>
      <c r="T5727" s="5" t="str">
        <f aca="false">IF(S5727=R5727,"Yes","No")</f>
        <v>Yes</v>
      </c>
    </row>
    <row r="5728" customFormat="false" ht="15" hidden="false" customHeight="false" outlineLevel="0" collapsed="false">
      <c r="A5728" s="15" t="n">
        <v>8171</v>
      </c>
      <c r="B5728" s="16" t="n">
        <v>7.47160344945052</v>
      </c>
      <c r="C5728" s="15" t="n">
        <v>230</v>
      </c>
      <c r="D5728" s="15" t="n">
        <v>625</v>
      </c>
      <c r="E5728" s="15" t="n">
        <v>25</v>
      </c>
      <c r="F5728" s="16" t="n">
        <v>0.603925598347216</v>
      </c>
      <c r="G5728" s="17" t="s">
        <v>103</v>
      </c>
      <c r="H5728" s="18" t="n">
        <v>0.2</v>
      </c>
      <c r="I5728" s="18" t="n">
        <v>2</v>
      </c>
      <c r="J5728" s="19" t="n">
        <v>0.868261961433458</v>
      </c>
      <c r="K5728" s="19" t="n">
        <v>0.542928802250793</v>
      </c>
      <c r="L5728" s="16" t="n">
        <v>12.9043237468921</v>
      </c>
      <c r="M5728" s="19" t="n">
        <v>0.562498440263599</v>
      </c>
      <c r="N5728" s="19" t="n">
        <v>1.21859148682772</v>
      </c>
      <c r="O5728" s="19" t="n">
        <v>1.26511949610593</v>
      </c>
      <c r="P5728" s="19" t="n">
        <v>0.715120615293489</v>
      </c>
      <c r="Q5728" s="17" t="s">
        <v>31</v>
      </c>
      <c r="R5728" s="5" t="str">
        <f aca="false">IF(OR(Q5728="Steel plate",Q5728="Concrete jacket"),"Steel plate or jacket",Q5728)</f>
        <v>Polymer laminate</v>
      </c>
      <c r="S5728" s="5" t="str">
        <f aca="false">IF(O5728&lt;='Tree rules'!$C$4,IF(N5728&lt;='Tree rules'!$C$5,IF(P5728&lt;='Tree rules'!$C$7,"Monitor","Polymer laminate"),IF(P5728&lt;='Tree rules'!$C$8,"Seal cracks","Polymer laminate")),IF(O5728&lt;='Tree rules'!$C$6,IF(P5728&lt;='Tree rules'!$C$9,"Polymer laminate","Steel plate or jacket"),IF(L5728&lt;='Tree rules'!$C$10,"Steel plate or jacket","Polymer laminate")))</f>
        <v>Polymer laminate</v>
      </c>
      <c r="T5728" s="5" t="str">
        <f aca="false">IF(S5728=R5728,"Yes","No")</f>
        <v>Yes</v>
      </c>
    </row>
    <row r="5729" customFormat="false" ht="15" hidden="false" customHeight="false" outlineLevel="0" collapsed="false">
      <c r="A5729" s="15" t="n">
        <v>8172</v>
      </c>
      <c r="B5729" s="16" t="n">
        <v>4.00880323483404</v>
      </c>
      <c r="C5729" s="15" t="n">
        <v>300</v>
      </c>
      <c r="D5729" s="15" t="n">
        <v>400</v>
      </c>
      <c r="E5729" s="15" t="n">
        <v>20</v>
      </c>
      <c r="F5729" s="16" t="n">
        <v>0.757295404255167</v>
      </c>
      <c r="G5729" s="17" t="s">
        <v>101</v>
      </c>
      <c r="H5729" s="18" t="n">
        <v>0.3</v>
      </c>
      <c r="I5729" s="18" t="n">
        <v>1.5</v>
      </c>
      <c r="J5729" s="19" t="n">
        <v>0.913156888267703</v>
      </c>
      <c r="K5729" s="19" t="n">
        <v>0.62539273484139</v>
      </c>
      <c r="L5729" s="16" t="n">
        <v>11.32430292326</v>
      </c>
      <c r="M5729" s="19" t="n">
        <v>0.927225354002231</v>
      </c>
      <c r="N5729" s="19" t="n">
        <v>0.720300477183042</v>
      </c>
      <c r="O5729" s="19" t="n">
        <v>1.08419449055506</v>
      </c>
      <c r="P5729" s="19" t="n">
        <v>0.446161749325261</v>
      </c>
      <c r="Q5729" s="17" t="s">
        <v>31</v>
      </c>
      <c r="R5729" s="5" t="str">
        <f aca="false">IF(OR(Q5729="Steel plate",Q5729="Concrete jacket"),"Steel plate or jacket",Q5729)</f>
        <v>Polymer laminate</v>
      </c>
      <c r="S5729" s="5" t="str">
        <f aca="false">IF(O5729&lt;='Tree rules'!$C$4,IF(N5729&lt;='Tree rules'!$C$5,IF(P5729&lt;='Tree rules'!$C$7,"Monitor","Polymer laminate"),IF(P5729&lt;='Tree rules'!$C$8,"Seal cracks","Polymer laminate")),IF(O5729&lt;='Tree rules'!$C$6,IF(P5729&lt;='Tree rules'!$C$9,"Polymer laminate","Steel plate or jacket"),IF(L5729&lt;='Tree rules'!$C$10,"Steel plate or jacket","Polymer laminate")))</f>
        <v>Polymer laminate</v>
      </c>
      <c r="T5729" s="5" t="str">
        <f aca="false">IF(S5729=R5729,"Yes","No")</f>
        <v>Yes</v>
      </c>
    </row>
    <row r="5730" customFormat="false" ht="15" hidden="false" customHeight="false" outlineLevel="0" collapsed="false">
      <c r="A5730" s="15" t="n">
        <v>8173</v>
      </c>
      <c r="B5730" s="16" t="n">
        <v>3.15744194863191</v>
      </c>
      <c r="C5730" s="15" t="n">
        <v>230</v>
      </c>
      <c r="D5730" s="15" t="n">
        <v>300</v>
      </c>
      <c r="E5730" s="15" t="n">
        <v>30</v>
      </c>
      <c r="F5730" s="16" t="n">
        <v>0.768324290280112</v>
      </c>
      <c r="G5730" s="17" t="s">
        <v>101</v>
      </c>
      <c r="H5730" s="18" t="n">
        <v>0.3</v>
      </c>
      <c r="I5730" s="18" t="n">
        <v>1</v>
      </c>
      <c r="J5730" s="19" t="n">
        <v>0.93274812817038</v>
      </c>
      <c r="K5730" s="19" t="n">
        <v>0.419811255314953</v>
      </c>
      <c r="L5730" s="16" t="n">
        <v>12.3337576118434</v>
      </c>
      <c r="M5730" s="19" t="n">
        <v>0.667493961592232</v>
      </c>
      <c r="N5730" s="19" t="n">
        <v>0.625333150929074</v>
      </c>
      <c r="O5730" s="19" t="n">
        <v>0.93274812817038</v>
      </c>
      <c r="P5730" s="19" t="n">
        <v>0.412134244240937</v>
      </c>
      <c r="Q5730" s="17" t="s">
        <v>29</v>
      </c>
      <c r="R5730" s="5" t="str">
        <f aca="false">IF(OR(Q5730="Steel plate",Q5730="Concrete jacket"),"Steel plate or jacket",Q5730)</f>
        <v>Monitor</v>
      </c>
      <c r="S5730" s="5" t="str">
        <f aca="false">IF(O5730&lt;='Tree rules'!$C$4,IF(N5730&lt;='Tree rules'!$C$5,IF(P5730&lt;='Tree rules'!$C$7,"Monitor","Polymer laminate"),IF(P5730&lt;='Tree rules'!$C$8,"Seal cracks","Polymer laminate")),IF(O5730&lt;='Tree rules'!$C$6,IF(P5730&lt;='Tree rules'!$C$9,"Polymer laminate","Steel plate or jacket"),IF(L5730&lt;='Tree rules'!$C$10,"Steel plate or jacket","Polymer laminate")))</f>
        <v>Monitor</v>
      </c>
      <c r="T5730" s="5" t="str">
        <f aca="false">IF(S5730=R5730,"Yes","No")</f>
        <v>Yes</v>
      </c>
    </row>
    <row r="5731" customFormat="false" ht="15" hidden="false" customHeight="false" outlineLevel="0" collapsed="false">
      <c r="A5731" s="15" t="n">
        <v>8175</v>
      </c>
      <c r="B5731" s="16" t="n">
        <v>3.39163950988244</v>
      </c>
      <c r="C5731" s="15" t="n">
        <v>230</v>
      </c>
      <c r="D5731" s="15" t="n">
        <v>325</v>
      </c>
      <c r="E5731" s="15" t="n">
        <v>20</v>
      </c>
      <c r="F5731" s="16" t="n">
        <v>0.626653981080713</v>
      </c>
      <c r="G5731" s="17" t="s">
        <v>101</v>
      </c>
      <c r="H5731" s="18" t="n">
        <v>0.3</v>
      </c>
      <c r="I5731" s="18" t="n">
        <v>1.5</v>
      </c>
      <c r="J5731" s="19" t="n">
        <v>0.852119001809554</v>
      </c>
      <c r="K5731" s="19" t="n">
        <v>0.466149644487599</v>
      </c>
      <c r="L5731" s="16" t="n">
        <v>12.1564140139156</v>
      </c>
      <c r="M5731" s="19" t="n">
        <v>0.507388305310503</v>
      </c>
      <c r="N5731" s="19" t="n">
        <v>1.01317729112616</v>
      </c>
      <c r="O5731" s="19" t="n">
        <v>1.07957101783701</v>
      </c>
      <c r="P5731" s="19" t="n">
        <v>0.563052685381158</v>
      </c>
      <c r="Q5731" s="17" t="s">
        <v>31</v>
      </c>
      <c r="R5731" s="5" t="str">
        <f aca="false">IF(OR(Q5731="Steel plate",Q5731="Concrete jacket"),"Steel plate or jacket",Q5731)</f>
        <v>Polymer laminate</v>
      </c>
      <c r="S5731" s="5" t="str">
        <f aca="false">IF(O5731&lt;='Tree rules'!$C$4,IF(N5731&lt;='Tree rules'!$C$5,IF(P5731&lt;='Tree rules'!$C$7,"Monitor","Polymer laminate"),IF(P5731&lt;='Tree rules'!$C$8,"Seal cracks","Polymer laminate")),IF(O5731&lt;='Tree rules'!$C$6,IF(P5731&lt;='Tree rules'!$C$9,"Polymer laminate","Steel plate or jacket"),IF(L5731&lt;='Tree rules'!$C$10,"Steel plate or jacket","Polymer laminate")))</f>
        <v>Polymer laminate</v>
      </c>
      <c r="T5731" s="5" t="str">
        <f aca="false">IF(S5731=R5731,"Yes","No")</f>
        <v>Yes</v>
      </c>
    </row>
    <row r="5732" customFormat="false" ht="15" hidden="false" customHeight="false" outlineLevel="0" collapsed="false">
      <c r="A5732" s="15" t="n">
        <v>8176</v>
      </c>
      <c r="B5732" s="16" t="n">
        <v>3.23934503011156</v>
      </c>
      <c r="C5732" s="15" t="n">
        <v>300</v>
      </c>
      <c r="D5732" s="15" t="n">
        <v>300</v>
      </c>
      <c r="E5732" s="15" t="n">
        <v>25</v>
      </c>
      <c r="F5732" s="16" t="n">
        <v>0.52772160060301</v>
      </c>
      <c r="G5732" s="17" t="s">
        <v>101</v>
      </c>
      <c r="H5732" s="18" t="n">
        <v>0.3</v>
      </c>
      <c r="I5732" s="18" t="n">
        <v>2</v>
      </c>
      <c r="J5732" s="19" t="n">
        <v>0.947799008804176</v>
      </c>
      <c r="K5732" s="19" t="n">
        <v>0.632886603801792</v>
      </c>
      <c r="L5732" s="16" t="n">
        <v>12.753326890203</v>
      </c>
      <c r="M5732" s="19" t="n">
        <v>0.192531540865551</v>
      </c>
      <c r="N5732" s="19" t="n">
        <v>1.54046874383467</v>
      </c>
      <c r="O5732" s="19" t="n">
        <v>1.29574872183957</v>
      </c>
      <c r="P5732" s="19" t="n">
        <v>1.49741823045352</v>
      </c>
      <c r="Q5732" s="17" t="s">
        <v>31</v>
      </c>
      <c r="R5732" s="5" t="str">
        <f aca="false">IF(OR(Q5732="Steel plate",Q5732="Concrete jacket"),"Steel plate or jacket",Q5732)</f>
        <v>Polymer laminate</v>
      </c>
      <c r="S5732" s="5" t="str">
        <f aca="false">IF(O5732&lt;='Tree rules'!$C$4,IF(N5732&lt;='Tree rules'!$C$5,IF(P5732&lt;='Tree rules'!$C$7,"Monitor","Polymer laminate"),IF(P5732&lt;='Tree rules'!$C$8,"Seal cracks","Polymer laminate")),IF(O5732&lt;='Tree rules'!$C$6,IF(P5732&lt;='Tree rules'!$C$9,"Polymer laminate","Steel plate or jacket"),IF(L5732&lt;='Tree rules'!$C$10,"Steel plate or jacket","Polymer laminate")))</f>
        <v>Steel plate or jacket</v>
      </c>
      <c r="T5732" s="5" t="str">
        <f aca="false">IF(S5732=R5732,"Yes","No")</f>
        <v>No</v>
      </c>
    </row>
    <row r="5733" customFormat="false" ht="15" hidden="false" customHeight="false" outlineLevel="0" collapsed="false">
      <c r="A5733" s="15" t="n">
        <v>8178</v>
      </c>
      <c r="B5733" s="16" t="n">
        <v>4.77778660105883</v>
      </c>
      <c r="C5733" s="15" t="n">
        <v>230</v>
      </c>
      <c r="D5733" s="15" t="n">
        <v>450</v>
      </c>
      <c r="E5733" s="15" t="n">
        <v>20</v>
      </c>
      <c r="F5733" s="16" t="n">
        <v>0.67417658375907</v>
      </c>
      <c r="G5733" s="17" t="s">
        <v>102</v>
      </c>
      <c r="H5733" s="18" t="n">
        <v>0.1</v>
      </c>
      <c r="I5733" s="18" t="n">
        <v>1</v>
      </c>
      <c r="J5733" s="19" t="n">
        <v>0.874287355115841</v>
      </c>
      <c r="K5733" s="19" t="n">
        <v>0.588386261994448</v>
      </c>
      <c r="L5733" s="16" t="n">
        <v>12.2822277662181</v>
      </c>
      <c r="M5733" s="19" t="n">
        <v>0.457559004526228</v>
      </c>
      <c r="N5733" s="19" t="n">
        <v>2.40347985140699</v>
      </c>
      <c r="O5733" s="19" t="n">
        <v>0.874287355115841</v>
      </c>
      <c r="P5733" s="19" t="n">
        <v>0.680233784430852</v>
      </c>
      <c r="Q5733" s="17" t="s">
        <v>30</v>
      </c>
      <c r="R5733" s="5" t="str">
        <f aca="false">IF(OR(Q5733="Steel plate",Q5733="Concrete jacket"),"Steel plate or jacket",Q5733)</f>
        <v>Seal cracks</v>
      </c>
      <c r="S5733" s="5" t="str">
        <f aca="false">IF(O5733&lt;='Tree rules'!$C$4,IF(N5733&lt;='Tree rules'!$C$5,IF(P5733&lt;='Tree rules'!$C$7,"Monitor","Polymer laminate"),IF(P5733&lt;='Tree rules'!$C$8,"Seal cracks","Polymer laminate")),IF(O5733&lt;='Tree rules'!$C$6,IF(P5733&lt;='Tree rules'!$C$9,"Polymer laminate","Steel plate or jacket"),IF(L5733&lt;='Tree rules'!$C$10,"Steel plate or jacket","Polymer laminate")))</f>
        <v>Seal cracks</v>
      </c>
      <c r="T5733" s="5" t="str">
        <f aca="false">IF(S5733=R5733,"Yes","No")</f>
        <v>Yes</v>
      </c>
    </row>
    <row r="5734" customFormat="false" ht="15" hidden="false" customHeight="false" outlineLevel="0" collapsed="false">
      <c r="A5734" s="15" t="n">
        <v>8179</v>
      </c>
      <c r="B5734" s="16" t="n">
        <v>3.66425196288986</v>
      </c>
      <c r="C5734" s="15" t="n">
        <v>300</v>
      </c>
      <c r="D5734" s="15" t="n">
        <v>300</v>
      </c>
      <c r="E5734" s="15" t="n">
        <v>30</v>
      </c>
      <c r="F5734" s="16" t="n">
        <v>0.736310778185108</v>
      </c>
      <c r="G5734" s="17" t="s">
        <v>101</v>
      </c>
      <c r="H5734" s="18" t="n">
        <v>0.3</v>
      </c>
      <c r="I5734" s="18" t="n">
        <v>2</v>
      </c>
      <c r="J5734" s="19" t="n">
        <v>0.906457806373552</v>
      </c>
      <c r="K5734" s="19" t="n">
        <v>0.408277895350984</v>
      </c>
      <c r="L5734" s="16" t="n">
        <v>14.3134842300385</v>
      </c>
      <c r="M5734" s="19" t="n">
        <v>0.685990410799984</v>
      </c>
      <c r="N5734" s="19" t="n">
        <v>1.01302111598172</v>
      </c>
      <c r="O5734" s="19" t="n">
        <v>1.44282892733644</v>
      </c>
      <c r="P5734" s="19" t="n">
        <v>0.580879327177741</v>
      </c>
      <c r="Q5734" s="17" t="s">
        <v>31</v>
      </c>
      <c r="R5734" s="5" t="str">
        <f aca="false">IF(OR(Q5734="Steel plate",Q5734="Concrete jacket"),"Steel plate or jacket",Q5734)</f>
        <v>Polymer laminate</v>
      </c>
      <c r="S5734" s="5" t="str">
        <f aca="false">IF(O5734&lt;='Tree rules'!$C$4,IF(N5734&lt;='Tree rules'!$C$5,IF(P5734&lt;='Tree rules'!$C$7,"Monitor","Polymer laminate"),IF(P5734&lt;='Tree rules'!$C$8,"Seal cracks","Polymer laminate")),IF(O5734&lt;='Tree rules'!$C$6,IF(P5734&lt;='Tree rules'!$C$9,"Polymer laminate","Steel plate or jacket"),IF(L5734&lt;='Tree rules'!$C$10,"Steel plate or jacket","Polymer laminate")))</f>
        <v>Polymer laminate</v>
      </c>
      <c r="T5734" s="5" t="str">
        <f aca="false">IF(S5734=R5734,"Yes","No")</f>
        <v>Yes</v>
      </c>
    </row>
    <row r="5735" customFormat="false" ht="15" hidden="false" customHeight="false" outlineLevel="0" collapsed="false">
      <c r="A5735" s="15" t="n">
        <v>8181</v>
      </c>
      <c r="B5735" s="16" t="n">
        <v>4.77665523366407</v>
      </c>
      <c r="C5735" s="15" t="n">
        <v>300</v>
      </c>
      <c r="D5735" s="15" t="n">
        <v>450</v>
      </c>
      <c r="E5735" s="15" t="n">
        <v>30</v>
      </c>
      <c r="F5735" s="16" t="n">
        <v>1.04198761313094</v>
      </c>
      <c r="G5735" s="17" t="s">
        <v>101</v>
      </c>
      <c r="H5735" s="18" t="n">
        <v>0.3</v>
      </c>
      <c r="I5735" s="18" t="n">
        <v>1</v>
      </c>
      <c r="J5735" s="19" t="n">
        <v>0.866284578607034</v>
      </c>
      <c r="K5735" s="19" t="n">
        <v>0.446637133130688</v>
      </c>
      <c r="L5735" s="16" t="n">
        <v>11.8822269494131</v>
      </c>
      <c r="M5735" s="19" t="n">
        <v>0.431201954782898</v>
      </c>
      <c r="N5735" s="19" t="n">
        <v>0.63460885787929</v>
      </c>
      <c r="O5735" s="19" t="n">
        <v>0.866284578607034</v>
      </c>
      <c r="P5735" s="19" t="n">
        <v>0.831457074287181</v>
      </c>
      <c r="Q5735" s="17" t="s">
        <v>29</v>
      </c>
      <c r="R5735" s="5" t="str">
        <f aca="false">IF(OR(Q5735="Steel plate",Q5735="Concrete jacket"),"Steel plate or jacket",Q5735)</f>
        <v>Monitor</v>
      </c>
      <c r="S5735" s="5" t="str">
        <f aca="false">IF(O5735&lt;='Tree rules'!$C$4,IF(N5735&lt;='Tree rules'!$C$5,IF(P5735&lt;='Tree rules'!$C$7,"Monitor","Polymer laminate"),IF(P5735&lt;='Tree rules'!$C$8,"Seal cracks","Polymer laminate")),IF(O5735&lt;='Tree rules'!$C$6,IF(P5735&lt;='Tree rules'!$C$9,"Polymer laminate","Steel plate or jacket"),IF(L5735&lt;='Tree rules'!$C$10,"Steel plate or jacket","Polymer laminate")))</f>
        <v>Monitor</v>
      </c>
      <c r="T5735" s="5" t="str">
        <f aca="false">IF(S5735=R5735,"Yes","No")</f>
        <v>Yes</v>
      </c>
    </row>
    <row r="5736" customFormat="false" ht="15" hidden="false" customHeight="false" outlineLevel="0" collapsed="false">
      <c r="A5736" s="15" t="n">
        <v>8182</v>
      </c>
      <c r="B5736" s="16" t="n">
        <v>7.13358172715655</v>
      </c>
      <c r="C5736" s="15" t="n">
        <v>300</v>
      </c>
      <c r="D5736" s="15" t="n">
        <v>650</v>
      </c>
      <c r="E5736" s="15" t="n">
        <v>30</v>
      </c>
      <c r="F5736" s="16" t="n">
        <v>0.695812326376477</v>
      </c>
      <c r="G5736" s="17" t="s">
        <v>101</v>
      </c>
      <c r="H5736" s="18" t="n">
        <v>0.3</v>
      </c>
      <c r="I5736" s="18" t="n">
        <v>1.5</v>
      </c>
      <c r="J5736" s="19" t="n">
        <v>0.872701000523446</v>
      </c>
      <c r="K5736" s="19" t="n">
        <v>0.620008376351601</v>
      </c>
      <c r="L5736" s="16" t="n">
        <v>11.8498035334826</v>
      </c>
      <c r="M5736" s="19" t="n">
        <v>0.677369218454488</v>
      </c>
      <c r="N5736" s="19" t="n">
        <v>0.71516623110717</v>
      </c>
      <c r="O5736" s="19" t="n">
        <v>1.03851053559769</v>
      </c>
      <c r="P5736" s="19" t="n">
        <v>0.554976214277342</v>
      </c>
      <c r="Q5736" s="17" t="s">
        <v>31</v>
      </c>
      <c r="R5736" s="5" t="str">
        <f aca="false">IF(OR(Q5736="Steel plate",Q5736="Concrete jacket"),"Steel plate or jacket",Q5736)</f>
        <v>Polymer laminate</v>
      </c>
      <c r="S5736" s="5" t="str">
        <f aca="false">IF(O5736&lt;='Tree rules'!$C$4,IF(N5736&lt;='Tree rules'!$C$5,IF(P5736&lt;='Tree rules'!$C$7,"Monitor","Polymer laminate"),IF(P5736&lt;='Tree rules'!$C$8,"Seal cracks","Polymer laminate")),IF(O5736&lt;='Tree rules'!$C$6,IF(P5736&lt;='Tree rules'!$C$9,"Polymer laminate","Steel plate or jacket"),IF(L5736&lt;='Tree rules'!$C$10,"Steel plate or jacket","Polymer laminate")))</f>
        <v>Polymer laminate</v>
      </c>
      <c r="T5736" s="5" t="str">
        <f aca="false">IF(S5736=R5736,"Yes","No")</f>
        <v>Yes</v>
      </c>
    </row>
    <row r="5737" customFormat="false" ht="15" hidden="false" customHeight="false" outlineLevel="0" collapsed="false">
      <c r="A5737" s="15" t="n">
        <v>8183</v>
      </c>
      <c r="B5737" s="16" t="n">
        <v>6.40674163680898</v>
      </c>
      <c r="C5737" s="15" t="n">
        <v>230</v>
      </c>
      <c r="D5737" s="15" t="n">
        <v>625</v>
      </c>
      <c r="E5737" s="15" t="n">
        <v>30</v>
      </c>
      <c r="F5737" s="16" t="n">
        <v>0.710178431223674</v>
      </c>
      <c r="G5737" s="17" t="s">
        <v>101</v>
      </c>
      <c r="H5737" s="18" t="n">
        <v>0.3</v>
      </c>
      <c r="I5737" s="18" t="n">
        <v>1</v>
      </c>
      <c r="J5737" s="19" t="n">
        <v>0.942553918695637</v>
      </c>
      <c r="K5737" s="19" t="n">
        <v>0.596014747543246</v>
      </c>
      <c r="L5737" s="16" t="n">
        <v>11.1035383653535</v>
      </c>
      <c r="M5737" s="19" t="n">
        <v>0.753994788733951</v>
      </c>
      <c r="N5737" s="19" t="n">
        <v>0.635104496259591</v>
      </c>
      <c r="O5737" s="19" t="n">
        <v>0.942553918695637</v>
      </c>
      <c r="P5737" s="19" t="n">
        <v>0.46055835697111</v>
      </c>
      <c r="Q5737" s="17" t="s">
        <v>29</v>
      </c>
      <c r="R5737" s="5" t="str">
        <f aca="false">IF(OR(Q5737="Steel plate",Q5737="Concrete jacket"),"Steel plate or jacket",Q5737)</f>
        <v>Monitor</v>
      </c>
      <c r="S5737" s="5" t="str">
        <f aca="false">IF(O5737&lt;='Tree rules'!$C$4,IF(N5737&lt;='Tree rules'!$C$5,IF(P5737&lt;='Tree rules'!$C$7,"Monitor","Polymer laminate"),IF(P5737&lt;='Tree rules'!$C$8,"Seal cracks","Polymer laminate")),IF(O5737&lt;='Tree rules'!$C$6,IF(P5737&lt;='Tree rules'!$C$9,"Polymer laminate","Steel plate or jacket"),IF(L5737&lt;='Tree rules'!$C$10,"Steel plate or jacket","Polymer laminate")))</f>
        <v>Monitor</v>
      </c>
      <c r="T5737" s="5" t="str">
        <f aca="false">IF(S5737=R5737,"Yes","No")</f>
        <v>Yes</v>
      </c>
    </row>
    <row r="5738" customFormat="false" ht="15" hidden="false" customHeight="false" outlineLevel="0" collapsed="false">
      <c r="A5738" s="15" t="n">
        <v>8184</v>
      </c>
      <c r="B5738" s="16" t="n">
        <v>7.16815951052856</v>
      </c>
      <c r="C5738" s="15" t="n">
        <v>300</v>
      </c>
      <c r="D5738" s="15" t="n">
        <v>675</v>
      </c>
      <c r="E5738" s="15" t="n">
        <v>25</v>
      </c>
      <c r="F5738" s="16" t="n">
        <v>0.684442843919345</v>
      </c>
      <c r="G5738" s="17" t="s">
        <v>102</v>
      </c>
      <c r="H5738" s="18" t="n">
        <v>0.1</v>
      </c>
      <c r="I5738" s="18" t="n">
        <v>1</v>
      </c>
      <c r="J5738" s="19" t="n">
        <v>0.896957961563008</v>
      </c>
      <c r="K5738" s="19" t="n">
        <v>0.432608920428639</v>
      </c>
      <c r="L5738" s="16" t="n">
        <v>11.7126789387722</v>
      </c>
      <c r="M5738" s="19" t="n">
        <v>0.453001135543244</v>
      </c>
      <c r="N5738" s="19" t="n">
        <v>2.41287563759598</v>
      </c>
      <c r="O5738" s="19" t="n">
        <v>0.896957961563008</v>
      </c>
      <c r="P5738" s="19" t="n">
        <v>0.637345946163225</v>
      </c>
      <c r="Q5738" s="17" t="s">
        <v>30</v>
      </c>
      <c r="R5738" s="5" t="str">
        <f aca="false">IF(OR(Q5738="Steel plate",Q5738="Concrete jacket"),"Steel plate or jacket",Q5738)</f>
        <v>Seal cracks</v>
      </c>
      <c r="S5738" s="5" t="str">
        <f aca="false">IF(O5738&lt;='Tree rules'!$C$4,IF(N5738&lt;='Tree rules'!$C$5,IF(P5738&lt;='Tree rules'!$C$7,"Monitor","Polymer laminate"),IF(P5738&lt;='Tree rules'!$C$8,"Seal cracks","Polymer laminate")),IF(O5738&lt;='Tree rules'!$C$6,IF(P5738&lt;='Tree rules'!$C$9,"Polymer laminate","Steel plate or jacket"),IF(L5738&lt;='Tree rules'!$C$10,"Steel plate or jacket","Polymer laminate")))</f>
        <v>Seal cracks</v>
      </c>
      <c r="T5738" s="5" t="str">
        <f aca="false">IF(S5738=R5738,"Yes","No")</f>
        <v>Yes</v>
      </c>
    </row>
    <row r="5739" customFormat="false" ht="15" hidden="false" customHeight="false" outlineLevel="0" collapsed="false">
      <c r="A5739" s="15" t="n">
        <v>8185</v>
      </c>
      <c r="B5739" s="16" t="n">
        <v>7.74715827130733</v>
      </c>
      <c r="C5739" s="15" t="n">
        <v>300</v>
      </c>
      <c r="D5739" s="15" t="n">
        <v>750</v>
      </c>
      <c r="E5739" s="15" t="n">
        <v>30</v>
      </c>
      <c r="F5739" s="16" t="n">
        <v>0.745867201706978</v>
      </c>
      <c r="G5739" s="17" t="s">
        <v>101</v>
      </c>
      <c r="H5739" s="18" t="n">
        <v>0.3</v>
      </c>
      <c r="I5739" s="18" t="n">
        <v>1</v>
      </c>
      <c r="J5739" s="19" t="n">
        <v>0.86080852923486</v>
      </c>
      <c r="K5739" s="19" t="n">
        <v>0.639455077478344</v>
      </c>
      <c r="L5739" s="16" t="n">
        <v>11.0358379933153</v>
      </c>
      <c r="M5739" s="19" t="n">
        <v>0.397557382120205</v>
      </c>
      <c r="N5739" s="19" t="n">
        <v>0.570855805704234</v>
      </c>
      <c r="O5739" s="19" t="n">
        <v>0.860808529234859</v>
      </c>
      <c r="P5739" s="19" t="n">
        <v>0.843223059792757</v>
      </c>
      <c r="Q5739" s="17" t="s">
        <v>29</v>
      </c>
      <c r="R5739" s="5" t="str">
        <f aca="false">IF(OR(Q5739="Steel plate",Q5739="Concrete jacket"),"Steel plate or jacket",Q5739)</f>
        <v>Monitor</v>
      </c>
      <c r="S5739" s="5" t="str">
        <f aca="false">IF(O5739&lt;='Tree rules'!$C$4,IF(N5739&lt;='Tree rules'!$C$5,IF(P5739&lt;='Tree rules'!$C$7,"Monitor","Polymer laminate"),IF(P5739&lt;='Tree rules'!$C$8,"Seal cracks","Polymer laminate")),IF(O5739&lt;='Tree rules'!$C$6,IF(P5739&lt;='Tree rules'!$C$9,"Polymer laminate","Steel plate or jacket"),IF(L5739&lt;='Tree rules'!$C$10,"Steel plate or jacket","Polymer laminate")))</f>
        <v>Monitor</v>
      </c>
      <c r="T5739" s="5" t="str">
        <f aca="false">IF(S5739=R5739,"Yes","No")</f>
        <v>Yes</v>
      </c>
    </row>
    <row r="5740" customFormat="false" ht="15" hidden="false" customHeight="false" outlineLevel="0" collapsed="false">
      <c r="A5740" s="15" t="n">
        <v>8187</v>
      </c>
      <c r="B5740" s="16" t="n">
        <v>6.18381884645141</v>
      </c>
      <c r="C5740" s="15" t="n">
        <v>300</v>
      </c>
      <c r="D5740" s="15" t="n">
        <v>600</v>
      </c>
      <c r="E5740" s="15" t="n">
        <v>25</v>
      </c>
      <c r="F5740" s="16" t="n">
        <v>0.725855342345656</v>
      </c>
      <c r="G5740" s="17" t="s">
        <v>101</v>
      </c>
      <c r="H5740" s="18" t="n">
        <v>0.3</v>
      </c>
      <c r="I5740" s="18" t="n">
        <v>1</v>
      </c>
      <c r="J5740" s="19" t="n">
        <v>0.968320347367942</v>
      </c>
      <c r="K5740" s="19" t="n">
        <v>0.595001517045532</v>
      </c>
      <c r="L5740" s="16" t="n">
        <v>11.1621278816813</v>
      </c>
      <c r="M5740" s="19" t="n">
        <v>0.94914339333099</v>
      </c>
      <c r="N5740" s="19" t="n">
        <v>0.550681840828003</v>
      </c>
      <c r="O5740" s="19" t="n">
        <v>0.968320347367942</v>
      </c>
      <c r="P5740" s="19" t="n">
        <v>0.416173007536825</v>
      </c>
      <c r="Q5740" s="17" t="s">
        <v>29</v>
      </c>
      <c r="R5740" s="5" t="str">
        <f aca="false">IF(OR(Q5740="Steel plate",Q5740="Concrete jacket"),"Steel plate or jacket",Q5740)</f>
        <v>Monitor</v>
      </c>
      <c r="S5740" s="5" t="str">
        <f aca="false">IF(O5740&lt;='Tree rules'!$C$4,IF(N5740&lt;='Tree rules'!$C$5,IF(P5740&lt;='Tree rules'!$C$7,"Monitor","Polymer laminate"),IF(P5740&lt;='Tree rules'!$C$8,"Seal cracks","Polymer laminate")),IF(O5740&lt;='Tree rules'!$C$6,IF(P5740&lt;='Tree rules'!$C$9,"Polymer laminate","Steel plate or jacket"),IF(L5740&lt;='Tree rules'!$C$10,"Steel plate or jacket","Polymer laminate")))</f>
        <v>Monitor</v>
      </c>
      <c r="T5740" s="5" t="str">
        <f aca="false">IF(S5740=R5740,"Yes","No")</f>
        <v>Yes</v>
      </c>
    </row>
    <row r="5741" customFormat="false" ht="15" hidden="false" customHeight="false" outlineLevel="0" collapsed="false">
      <c r="A5741" s="15" t="n">
        <v>8189</v>
      </c>
      <c r="B5741" s="16" t="n">
        <v>3.21063756431267</v>
      </c>
      <c r="C5741" s="15" t="n">
        <v>230</v>
      </c>
      <c r="D5741" s="15" t="n">
        <v>300</v>
      </c>
      <c r="E5741" s="15" t="n">
        <v>25</v>
      </c>
      <c r="F5741" s="16" t="n">
        <v>0.731533308458238</v>
      </c>
      <c r="G5741" s="17" t="s">
        <v>102</v>
      </c>
      <c r="H5741" s="18" t="n">
        <v>0.1</v>
      </c>
      <c r="I5741" s="18" t="n">
        <v>1</v>
      </c>
      <c r="J5741" s="19" t="n">
        <v>0.996003790314184</v>
      </c>
      <c r="K5741" s="19" t="n">
        <v>0.439508685067105</v>
      </c>
      <c r="L5741" s="16" t="n">
        <v>13.4336299762037</v>
      </c>
      <c r="M5741" s="19" t="n">
        <v>0.863592908768295</v>
      </c>
      <c r="N5741" s="19" t="n">
        <v>3.00785694776316</v>
      </c>
      <c r="O5741" s="19" t="n">
        <v>0.996003790314184</v>
      </c>
      <c r="P5741" s="19" t="n">
        <v>0.323739056131325</v>
      </c>
      <c r="Q5741" s="17" t="s">
        <v>30</v>
      </c>
      <c r="R5741" s="5" t="str">
        <f aca="false">IF(OR(Q5741="Steel plate",Q5741="Concrete jacket"),"Steel plate or jacket",Q5741)</f>
        <v>Seal cracks</v>
      </c>
      <c r="S5741" s="5" t="str">
        <f aca="false">IF(O5741&lt;='Tree rules'!$C$4,IF(N5741&lt;='Tree rules'!$C$5,IF(P5741&lt;='Tree rules'!$C$7,"Monitor","Polymer laminate"),IF(P5741&lt;='Tree rules'!$C$8,"Seal cracks","Polymer laminate")),IF(O5741&lt;='Tree rules'!$C$6,IF(P5741&lt;='Tree rules'!$C$9,"Polymer laminate","Steel plate or jacket"),IF(L5741&lt;='Tree rules'!$C$10,"Steel plate or jacket","Polymer laminate")))</f>
        <v>Seal cracks</v>
      </c>
      <c r="T5741" s="5" t="str">
        <f aca="false">IF(S5741=R5741,"Yes","No")</f>
        <v>Yes</v>
      </c>
    </row>
    <row r="5742" customFormat="false" ht="15" hidden="false" customHeight="false" outlineLevel="0" collapsed="false">
      <c r="A5742" s="15" t="n">
        <v>8190</v>
      </c>
      <c r="B5742" s="16" t="n">
        <v>3.64862917522473</v>
      </c>
      <c r="C5742" s="15" t="n">
        <v>230</v>
      </c>
      <c r="D5742" s="15" t="n">
        <v>300</v>
      </c>
      <c r="E5742" s="15" t="n">
        <v>30</v>
      </c>
      <c r="F5742" s="16" t="n">
        <v>0.688332522525665</v>
      </c>
      <c r="G5742" s="17" t="s">
        <v>103</v>
      </c>
      <c r="H5742" s="18" t="n">
        <v>0.2</v>
      </c>
      <c r="I5742" s="18" t="n">
        <v>2</v>
      </c>
      <c r="J5742" s="19" t="n">
        <v>0.978783318711016</v>
      </c>
      <c r="K5742" s="19" t="n">
        <v>0.40122088792586</v>
      </c>
      <c r="L5742" s="16" t="n">
        <v>14.3646817922234</v>
      </c>
      <c r="M5742" s="19" t="n">
        <v>0.643845911331974</v>
      </c>
      <c r="N5742" s="19" t="n">
        <v>2.23674507230381</v>
      </c>
      <c r="O5742" s="19" t="n">
        <v>1.56485832520178</v>
      </c>
      <c r="P5742" s="19" t="n">
        <v>0.603176514197098</v>
      </c>
      <c r="Q5742" s="17" t="s">
        <v>31</v>
      </c>
      <c r="R5742" s="5" t="str">
        <f aca="false">IF(OR(Q5742="Steel plate",Q5742="Concrete jacket"),"Steel plate or jacket",Q5742)</f>
        <v>Polymer laminate</v>
      </c>
      <c r="S5742" s="5" t="str">
        <f aca="false">IF(O5742&lt;='Tree rules'!$C$4,IF(N5742&lt;='Tree rules'!$C$5,IF(P5742&lt;='Tree rules'!$C$7,"Monitor","Polymer laminate"),IF(P5742&lt;='Tree rules'!$C$8,"Seal cracks","Polymer laminate")),IF(O5742&lt;='Tree rules'!$C$6,IF(P5742&lt;='Tree rules'!$C$9,"Polymer laminate","Steel plate or jacket"),IF(L5742&lt;='Tree rules'!$C$10,"Steel plate or jacket","Polymer laminate")))</f>
        <v>Polymer laminate</v>
      </c>
      <c r="T5742" s="5" t="str">
        <f aca="false">IF(S5742=R5742,"Yes","No")</f>
        <v>Yes</v>
      </c>
    </row>
    <row r="5743" customFormat="false" ht="15" hidden="false" customHeight="false" outlineLevel="0" collapsed="false">
      <c r="A5743" s="15" t="n">
        <v>8191</v>
      </c>
      <c r="B5743" s="16" t="n">
        <v>4.55283124687939</v>
      </c>
      <c r="C5743" s="15" t="n">
        <v>300</v>
      </c>
      <c r="D5743" s="15" t="n">
        <v>375</v>
      </c>
      <c r="E5743" s="15" t="n">
        <v>25</v>
      </c>
      <c r="F5743" s="16" t="n">
        <v>0.640487798897002</v>
      </c>
      <c r="G5743" s="17" t="s">
        <v>103</v>
      </c>
      <c r="H5743" s="18" t="n">
        <v>0.2</v>
      </c>
      <c r="I5743" s="18" t="n">
        <v>1</v>
      </c>
      <c r="J5743" s="19" t="n">
        <v>0.885907473294977</v>
      </c>
      <c r="K5743" s="19" t="n">
        <v>0.551636497441176</v>
      </c>
      <c r="L5743" s="16" t="n">
        <v>13.9230313360226</v>
      </c>
      <c r="M5743" s="19" t="n">
        <v>0.509133916273721</v>
      </c>
      <c r="N5743" s="19" t="n">
        <v>1.49855633949251</v>
      </c>
      <c r="O5743" s="19" t="n">
        <v>0.885907473294977</v>
      </c>
      <c r="P5743" s="19" t="n">
        <v>0.627791205993499</v>
      </c>
      <c r="Q5743" s="17" t="s">
        <v>30</v>
      </c>
      <c r="R5743" s="5" t="str">
        <f aca="false">IF(OR(Q5743="Steel plate",Q5743="Concrete jacket"),"Steel plate or jacket",Q5743)</f>
        <v>Seal cracks</v>
      </c>
      <c r="S5743" s="5" t="str">
        <f aca="false">IF(O5743&lt;='Tree rules'!$C$4,IF(N5743&lt;='Tree rules'!$C$5,IF(P5743&lt;='Tree rules'!$C$7,"Monitor","Polymer laminate"),IF(P5743&lt;='Tree rules'!$C$8,"Seal cracks","Polymer laminate")),IF(O5743&lt;='Tree rules'!$C$6,IF(P5743&lt;='Tree rules'!$C$9,"Polymer laminate","Steel plate or jacket"),IF(L5743&lt;='Tree rules'!$C$10,"Steel plate or jacket","Polymer laminate")))</f>
        <v>Seal cracks</v>
      </c>
      <c r="T5743" s="5" t="str">
        <f aca="false">IF(S5743=R5743,"Yes","No")</f>
        <v>Yes</v>
      </c>
    </row>
    <row r="5744" customFormat="false" ht="15" hidden="false" customHeight="false" outlineLevel="0" collapsed="false">
      <c r="A5744" s="15" t="n">
        <v>8193</v>
      </c>
      <c r="B5744" s="16" t="n">
        <v>3.10187390095573</v>
      </c>
      <c r="C5744" s="15" t="n">
        <v>300</v>
      </c>
      <c r="D5744" s="15" t="n">
        <v>300</v>
      </c>
      <c r="E5744" s="15" t="n">
        <v>30</v>
      </c>
      <c r="F5744" s="16" t="n">
        <v>0.883711013668015</v>
      </c>
      <c r="G5744" s="17" t="s">
        <v>102</v>
      </c>
      <c r="H5744" s="18" t="n">
        <v>0.1</v>
      </c>
      <c r="I5744" s="18" t="n">
        <v>2</v>
      </c>
      <c r="J5744" s="19" t="n">
        <v>0.992101490744665</v>
      </c>
      <c r="K5744" s="19" t="n">
        <v>0.581848478596055</v>
      </c>
      <c r="L5744" s="16" t="n">
        <v>13.0880755314588</v>
      </c>
      <c r="M5744" s="19" t="n">
        <v>0.413370670285547</v>
      </c>
      <c r="N5744" s="19" t="n">
        <v>5.50959966770088</v>
      </c>
      <c r="O5744" s="19" t="n">
        <v>1.40695023848667</v>
      </c>
      <c r="P5744" s="19" t="n">
        <v>0.911613427790627</v>
      </c>
      <c r="Q5744" s="17" t="s">
        <v>31</v>
      </c>
      <c r="R5744" s="5" t="str">
        <f aca="false">IF(OR(Q5744="Steel plate",Q5744="Concrete jacket"),"Steel plate or jacket",Q5744)</f>
        <v>Polymer laminate</v>
      </c>
      <c r="S5744" s="5" t="str">
        <f aca="false">IF(O5744&lt;='Tree rules'!$C$4,IF(N5744&lt;='Tree rules'!$C$5,IF(P5744&lt;='Tree rules'!$C$7,"Monitor","Polymer laminate"),IF(P5744&lt;='Tree rules'!$C$8,"Seal cracks","Polymer laminate")),IF(O5744&lt;='Tree rules'!$C$6,IF(P5744&lt;='Tree rules'!$C$9,"Polymer laminate","Steel plate or jacket"),IF(L5744&lt;='Tree rules'!$C$10,"Steel plate or jacket","Polymer laminate")))</f>
        <v>Steel plate or jacket</v>
      </c>
      <c r="T5744" s="5" t="str">
        <f aca="false">IF(S5744=R5744,"Yes","No")</f>
        <v>No</v>
      </c>
    </row>
    <row r="5745" customFormat="false" ht="15" hidden="false" customHeight="false" outlineLevel="0" collapsed="false">
      <c r="A5745" s="15" t="n">
        <v>8196</v>
      </c>
      <c r="B5745" s="16" t="n">
        <v>4.87829506422739</v>
      </c>
      <c r="C5745" s="15" t="n">
        <v>230</v>
      </c>
      <c r="D5745" s="15" t="n">
        <v>425</v>
      </c>
      <c r="E5745" s="15" t="n">
        <v>30</v>
      </c>
      <c r="F5745" s="16" t="n">
        <v>0.691964884122107</v>
      </c>
      <c r="G5745" s="17" t="s">
        <v>101</v>
      </c>
      <c r="H5745" s="18" t="n">
        <v>0.3</v>
      </c>
      <c r="I5745" s="18" t="n">
        <v>1</v>
      </c>
      <c r="J5745" s="19" t="n">
        <v>0.960907332078722</v>
      </c>
      <c r="K5745" s="19" t="n">
        <v>0.402191357357007</v>
      </c>
      <c r="L5745" s="16" t="n">
        <v>12.8714909346369</v>
      </c>
      <c r="M5745" s="19" t="n">
        <v>0.262992566784467</v>
      </c>
      <c r="N5745" s="19" t="n">
        <v>0.743846839945361</v>
      </c>
      <c r="O5745" s="19" t="n">
        <v>0.960907332078722</v>
      </c>
      <c r="P5745" s="19" t="n">
        <v>1.08862919525792</v>
      </c>
      <c r="Q5745" s="17" t="s">
        <v>31</v>
      </c>
      <c r="R5745" s="5" t="str">
        <f aca="false">IF(OR(Q5745="Steel plate",Q5745="Concrete jacket"),"Steel plate or jacket",Q5745)</f>
        <v>Polymer laminate</v>
      </c>
      <c r="S5745" s="5" t="str">
        <f aca="false">IF(O5745&lt;='Tree rules'!$C$4,IF(N5745&lt;='Tree rules'!$C$5,IF(P5745&lt;='Tree rules'!$C$7,"Monitor","Polymer laminate"),IF(P5745&lt;='Tree rules'!$C$8,"Seal cracks","Polymer laminate")),IF(O5745&lt;='Tree rules'!$C$6,IF(P5745&lt;='Tree rules'!$C$9,"Polymer laminate","Steel plate or jacket"),IF(L5745&lt;='Tree rules'!$C$10,"Steel plate or jacket","Polymer laminate")))</f>
        <v>Polymer laminate</v>
      </c>
      <c r="T5745" s="5" t="str">
        <f aca="false">IF(S5745=R5745,"Yes","No")</f>
        <v>Yes</v>
      </c>
    </row>
    <row r="5746" customFormat="false" ht="15" hidden="false" customHeight="false" outlineLevel="0" collapsed="false">
      <c r="A5746" s="15" t="n">
        <v>8200</v>
      </c>
      <c r="B5746" s="16" t="n">
        <v>4.81016860826992</v>
      </c>
      <c r="C5746" s="15" t="n">
        <v>300</v>
      </c>
      <c r="D5746" s="15" t="n">
        <v>400</v>
      </c>
      <c r="E5746" s="15" t="n">
        <v>20</v>
      </c>
      <c r="F5746" s="16" t="n">
        <v>0.594998608634431</v>
      </c>
      <c r="G5746" s="17" t="s">
        <v>103</v>
      </c>
      <c r="H5746" s="18" t="n">
        <v>0.2</v>
      </c>
      <c r="I5746" s="18" t="n">
        <v>1</v>
      </c>
      <c r="J5746" s="19" t="n">
        <v>0.969384851224459</v>
      </c>
      <c r="K5746" s="19" t="n">
        <v>0.475900009792915</v>
      </c>
      <c r="L5746" s="16" t="n">
        <v>13.6652517280396</v>
      </c>
      <c r="M5746" s="19" t="n">
        <v>0.599916019926293</v>
      </c>
      <c r="N5746" s="19" t="n">
        <v>1.60424406843564</v>
      </c>
      <c r="O5746" s="19" t="n">
        <v>0.969384851224459</v>
      </c>
      <c r="P5746" s="19" t="n">
        <v>0.564871795319939</v>
      </c>
      <c r="Q5746" s="17" t="s">
        <v>30</v>
      </c>
      <c r="R5746" s="5" t="str">
        <f aca="false">IF(OR(Q5746="Steel plate",Q5746="Concrete jacket"),"Steel plate or jacket",Q5746)</f>
        <v>Seal cracks</v>
      </c>
      <c r="S5746" s="5" t="str">
        <f aca="false">IF(O5746&lt;='Tree rules'!$C$4,IF(N5746&lt;='Tree rules'!$C$5,IF(P5746&lt;='Tree rules'!$C$7,"Monitor","Polymer laminate"),IF(P5746&lt;='Tree rules'!$C$8,"Seal cracks","Polymer laminate")),IF(O5746&lt;='Tree rules'!$C$6,IF(P5746&lt;='Tree rules'!$C$9,"Polymer laminate","Steel plate or jacket"),IF(L5746&lt;='Tree rules'!$C$10,"Steel plate or jacket","Polymer laminate")))</f>
        <v>Seal cracks</v>
      </c>
      <c r="T5746" s="5" t="str">
        <f aca="false">IF(S5746=R5746,"Yes","No")</f>
        <v>Yes</v>
      </c>
    </row>
    <row r="5747" customFormat="false" ht="15" hidden="false" customHeight="false" outlineLevel="0" collapsed="false">
      <c r="A5747" s="15" t="n">
        <v>8202</v>
      </c>
      <c r="B5747" s="16" t="n">
        <v>7.3270906387421</v>
      </c>
      <c r="C5747" s="15" t="n">
        <v>230</v>
      </c>
      <c r="D5747" s="15" t="n">
        <v>650</v>
      </c>
      <c r="E5747" s="15" t="n">
        <v>30</v>
      </c>
      <c r="F5747" s="16" t="n">
        <v>0.680685971455249</v>
      </c>
      <c r="G5747" s="17" t="s">
        <v>101</v>
      </c>
      <c r="H5747" s="18" t="n">
        <v>0.3</v>
      </c>
      <c r="I5747" s="18" t="n">
        <v>1</v>
      </c>
      <c r="J5747" s="19" t="n">
        <v>0.867701185417566</v>
      </c>
      <c r="K5747" s="19" t="n">
        <v>0.400760693325329</v>
      </c>
      <c r="L5747" s="16" t="n">
        <v>12.1712469082095</v>
      </c>
      <c r="M5747" s="19" t="n">
        <v>0.420169511405383</v>
      </c>
      <c r="N5747" s="19" t="n">
        <v>0.625763871911207</v>
      </c>
      <c r="O5747" s="19" t="n">
        <v>0.867701185417566</v>
      </c>
      <c r="P5747" s="19" t="n">
        <v>0.662797940129668</v>
      </c>
      <c r="Q5747" s="17" t="s">
        <v>29</v>
      </c>
      <c r="R5747" s="5" t="str">
        <f aca="false">IF(OR(Q5747="Steel plate",Q5747="Concrete jacket"),"Steel plate or jacket",Q5747)</f>
        <v>Monitor</v>
      </c>
      <c r="S5747" s="5" t="str">
        <f aca="false">IF(O5747&lt;='Tree rules'!$C$4,IF(N5747&lt;='Tree rules'!$C$5,IF(P5747&lt;='Tree rules'!$C$7,"Monitor","Polymer laminate"),IF(P5747&lt;='Tree rules'!$C$8,"Seal cracks","Polymer laminate")),IF(O5747&lt;='Tree rules'!$C$6,IF(P5747&lt;='Tree rules'!$C$9,"Polymer laminate","Steel plate or jacket"),IF(L5747&lt;='Tree rules'!$C$10,"Steel plate or jacket","Polymer laminate")))</f>
        <v>Monitor</v>
      </c>
      <c r="T5747" s="5" t="str">
        <f aca="false">IF(S5747=R5747,"Yes","No")</f>
        <v>Yes</v>
      </c>
    </row>
    <row r="5748" customFormat="false" ht="15" hidden="false" customHeight="false" outlineLevel="0" collapsed="false">
      <c r="A5748" s="15" t="n">
        <v>8204</v>
      </c>
      <c r="B5748" s="16" t="n">
        <v>5.12276922341511</v>
      </c>
      <c r="C5748" s="15" t="n">
        <v>230</v>
      </c>
      <c r="D5748" s="15" t="n">
        <v>500</v>
      </c>
      <c r="E5748" s="15" t="n">
        <v>25</v>
      </c>
      <c r="F5748" s="16" t="n">
        <v>0.90657733366385</v>
      </c>
      <c r="G5748" s="17" t="s">
        <v>101</v>
      </c>
      <c r="H5748" s="18" t="n">
        <v>0.3</v>
      </c>
      <c r="I5748" s="18" t="n">
        <v>1</v>
      </c>
      <c r="J5748" s="19" t="n">
        <v>0.870160706990615</v>
      </c>
      <c r="K5748" s="19" t="n">
        <v>0.577564910481636</v>
      </c>
      <c r="L5748" s="16" t="n">
        <v>11.3335602287945</v>
      </c>
      <c r="M5748" s="19" t="n">
        <v>0.433875657623205</v>
      </c>
      <c r="N5748" s="19" t="n">
        <v>0.626827611219182</v>
      </c>
      <c r="O5748" s="19" t="n">
        <v>0.870160706990615</v>
      </c>
      <c r="P5748" s="19" t="n">
        <v>0.862557808308165</v>
      </c>
      <c r="Q5748" s="17" t="s">
        <v>29</v>
      </c>
      <c r="R5748" s="5" t="str">
        <f aca="false">IF(OR(Q5748="Steel plate",Q5748="Concrete jacket"),"Steel plate or jacket",Q5748)</f>
        <v>Monitor</v>
      </c>
      <c r="S5748" s="5" t="str">
        <f aca="false">IF(O5748&lt;='Tree rules'!$C$4,IF(N5748&lt;='Tree rules'!$C$5,IF(P5748&lt;='Tree rules'!$C$7,"Monitor","Polymer laminate"),IF(P5748&lt;='Tree rules'!$C$8,"Seal cracks","Polymer laminate")),IF(O5748&lt;='Tree rules'!$C$6,IF(P5748&lt;='Tree rules'!$C$9,"Polymer laminate","Steel plate or jacket"),IF(L5748&lt;='Tree rules'!$C$10,"Steel plate or jacket","Polymer laminate")))</f>
        <v>Monitor</v>
      </c>
      <c r="T5748" s="5" t="str">
        <f aca="false">IF(S5748=R5748,"Yes","No")</f>
        <v>Yes</v>
      </c>
    </row>
    <row r="5749" customFormat="false" ht="15" hidden="false" customHeight="false" outlineLevel="0" collapsed="false">
      <c r="A5749" s="15" t="n">
        <v>8205</v>
      </c>
      <c r="B5749" s="16" t="n">
        <v>5.49278965089304</v>
      </c>
      <c r="C5749" s="15" t="n">
        <v>300</v>
      </c>
      <c r="D5749" s="15" t="n">
        <v>475</v>
      </c>
      <c r="E5749" s="15" t="n">
        <v>20</v>
      </c>
      <c r="F5749" s="16" t="n">
        <v>0.624901102811956</v>
      </c>
      <c r="G5749" s="17" t="s">
        <v>103</v>
      </c>
      <c r="H5749" s="18" t="n">
        <v>0.2</v>
      </c>
      <c r="I5749" s="18" t="n">
        <v>1.5</v>
      </c>
      <c r="J5749" s="19" t="n">
        <v>0.932992811434087</v>
      </c>
      <c r="K5749" s="19" t="n">
        <v>0.486334409673445</v>
      </c>
      <c r="L5749" s="16" t="n">
        <v>12.8037054799372</v>
      </c>
      <c r="M5749" s="19" t="n">
        <v>0.395664428189599</v>
      </c>
      <c r="N5749" s="19" t="n">
        <v>1.29285329496415</v>
      </c>
      <c r="O5749" s="19" t="n">
        <v>1.17261596306195</v>
      </c>
      <c r="P5749" s="19" t="n">
        <v>0.963476789222149</v>
      </c>
      <c r="Q5749" s="17" t="s">
        <v>31</v>
      </c>
      <c r="R5749" s="5" t="str">
        <f aca="false">IF(OR(Q5749="Steel plate",Q5749="Concrete jacket"),"Steel plate or jacket",Q5749)</f>
        <v>Polymer laminate</v>
      </c>
      <c r="S5749" s="5" t="str">
        <f aca="false">IF(O5749&lt;='Tree rules'!$C$4,IF(N5749&lt;='Tree rules'!$C$5,IF(P5749&lt;='Tree rules'!$C$7,"Monitor","Polymer laminate"),IF(P5749&lt;='Tree rules'!$C$8,"Seal cracks","Polymer laminate")),IF(O5749&lt;='Tree rules'!$C$6,IF(P5749&lt;='Tree rules'!$C$9,"Polymer laminate","Steel plate or jacket"),IF(L5749&lt;='Tree rules'!$C$10,"Steel plate or jacket","Polymer laminate")))</f>
        <v>Polymer laminate</v>
      </c>
      <c r="T5749" s="5" t="str">
        <f aca="false">IF(S5749=R5749,"Yes","No")</f>
        <v>Yes</v>
      </c>
    </row>
    <row r="5750" customFormat="false" ht="15" hidden="false" customHeight="false" outlineLevel="0" collapsed="false">
      <c r="A5750" s="15" t="n">
        <v>8206</v>
      </c>
      <c r="B5750" s="16" t="n">
        <v>3.01311487978721</v>
      </c>
      <c r="C5750" s="15" t="n">
        <v>300</v>
      </c>
      <c r="D5750" s="15" t="n">
        <v>300</v>
      </c>
      <c r="E5750" s="15" t="n">
        <v>30</v>
      </c>
      <c r="F5750" s="16" t="n">
        <v>0.883572933822129</v>
      </c>
      <c r="G5750" s="17" t="s">
        <v>101</v>
      </c>
      <c r="H5750" s="18" t="n">
        <v>0.3</v>
      </c>
      <c r="I5750" s="18" t="n">
        <v>1</v>
      </c>
      <c r="J5750" s="19" t="n">
        <v>0.931069017730415</v>
      </c>
      <c r="K5750" s="19" t="n">
        <v>0.535510604340278</v>
      </c>
      <c r="L5750" s="16" t="n">
        <v>11.7699799991688</v>
      </c>
      <c r="M5750" s="19" t="n">
        <v>0.304997548980584</v>
      </c>
      <c r="N5750" s="19" t="n">
        <v>0.662896372992199</v>
      </c>
      <c r="O5750" s="19" t="n">
        <v>0.931069017730415</v>
      </c>
      <c r="P5750" s="19" t="n">
        <v>1.01894928610129</v>
      </c>
      <c r="Q5750" s="17" t="s">
        <v>31</v>
      </c>
      <c r="R5750" s="5" t="str">
        <f aca="false">IF(OR(Q5750="Steel plate",Q5750="Concrete jacket"),"Steel plate or jacket",Q5750)</f>
        <v>Polymer laminate</v>
      </c>
      <c r="S5750" s="5" t="str">
        <f aca="false">IF(O5750&lt;='Tree rules'!$C$4,IF(N5750&lt;='Tree rules'!$C$5,IF(P5750&lt;='Tree rules'!$C$7,"Monitor","Polymer laminate"),IF(P5750&lt;='Tree rules'!$C$8,"Seal cracks","Polymer laminate")),IF(O5750&lt;='Tree rules'!$C$6,IF(P5750&lt;='Tree rules'!$C$9,"Polymer laminate","Steel plate or jacket"),IF(L5750&lt;='Tree rules'!$C$10,"Steel plate or jacket","Polymer laminate")))</f>
        <v>Polymer laminate</v>
      </c>
      <c r="T5750" s="5" t="str">
        <f aca="false">IF(S5750=R5750,"Yes","No")</f>
        <v>Yes</v>
      </c>
    </row>
    <row r="5751" customFormat="false" ht="15" hidden="false" customHeight="false" outlineLevel="0" collapsed="false">
      <c r="A5751" s="15" t="n">
        <v>8207</v>
      </c>
      <c r="B5751" s="16" t="n">
        <v>3.12068297667083</v>
      </c>
      <c r="C5751" s="15" t="n">
        <v>300</v>
      </c>
      <c r="D5751" s="15" t="n">
        <v>300</v>
      </c>
      <c r="E5751" s="15" t="n">
        <v>30</v>
      </c>
      <c r="F5751" s="16" t="n">
        <v>0.791582400904515</v>
      </c>
      <c r="G5751" s="17" t="s">
        <v>103</v>
      </c>
      <c r="H5751" s="18" t="n">
        <v>0.2</v>
      </c>
      <c r="I5751" s="18" t="n">
        <v>1.5</v>
      </c>
      <c r="J5751" s="19" t="n">
        <v>0.922873705596946</v>
      </c>
      <c r="K5751" s="19" t="n">
        <v>0.531820283946816</v>
      </c>
      <c r="L5751" s="16" t="n">
        <v>12.28615345146</v>
      </c>
      <c r="M5751" s="19" t="n">
        <v>0.537155638749203</v>
      </c>
      <c r="N5751" s="19" t="n">
        <v>1.46641134502895</v>
      </c>
      <c r="O5751" s="19" t="n">
        <v>1.13890908031661</v>
      </c>
      <c r="P5751" s="19" t="n">
        <v>0.617806440954183</v>
      </c>
      <c r="Q5751" s="17" t="s">
        <v>31</v>
      </c>
      <c r="R5751" s="5" t="str">
        <f aca="false">IF(OR(Q5751="Steel plate",Q5751="Concrete jacket"),"Steel plate or jacket",Q5751)</f>
        <v>Polymer laminate</v>
      </c>
      <c r="S5751" s="5" t="str">
        <f aca="false">IF(O5751&lt;='Tree rules'!$C$4,IF(N5751&lt;='Tree rules'!$C$5,IF(P5751&lt;='Tree rules'!$C$7,"Monitor","Polymer laminate"),IF(P5751&lt;='Tree rules'!$C$8,"Seal cracks","Polymer laminate")),IF(O5751&lt;='Tree rules'!$C$6,IF(P5751&lt;='Tree rules'!$C$9,"Polymer laminate","Steel plate or jacket"),IF(L5751&lt;='Tree rules'!$C$10,"Steel plate or jacket","Polymer laminate")))</f>
        <v>Polymer laminate</v>
      </c>
      <c r="T5751" s="5" t="str">
        <f aca="false">IF(S5751=R5751,"Yes","No")</f>
        <v>Yes</v>
      </c>
    </row>
    <row r="5752" customFormat="false" ht="15" hidden="false" customHeight="false" outlineLevel="0" collapsed="false">
      <c r="A5752" s="15" t="n">
        <v>8208</v>
      </c>
      <c r="B5752" s="16" t="n">
        <v>4.99442291440131</v>
      </c>
      <c r="C5752" s="15" t="n">
        <v>300</v>
      </c>
      <c r="D5752" s="15" t="n">
        <v>425</v>
      </c>
      <c r="E5752" s="15" t="n">
        <v>30</v>
      </c>
      <c r="F5752" s="16" t="n">
        <v>0.833313701217452</v>
      </c>
      <c r="G5752" s="17" t="s">
        <v>101</v>
      </c>
      <c r="H5752" s="18" t="n">
        <v>0.3</v>
      </c>
      <c r="I5752" s="18" t="n">
        <v>1</v>
      </c>
      <c r="J5752" s="19" t="n">
        <v>0.855411799745824</v>
      </c>
      <c r="K5752" s="19" t="n">
        <v>0.472138484340946</v>
      </c>
      <c r="L5752" s="16" t="n">
        <v>13.2478061389955</v>
      </c>
      <c r="M5752" s="19" t="n">
        <v>0.30766628110085</v>
      </c>
      <c r="N5752" s="19" t="n">
        <v>0.750949233355735</v>
      </c>
      <c r="O5752" s="19" t="n">
        <v>0.855411799745824</v>
      </c>
      <c r="P5752" s="19" t="n">
        <v>1.0634827599681</v>
      </c>
      <c r="Q5752" s="17" t="s">
        <v>31</v>
      </c>
      <c r="R5752" s="5" t="str">
        <f aca="false">IF(OR(Q5752="Steel plate",Q5752="Concrete jacket"),"Steel plate or jacket",Q5752)</f>
        <v>Polymer laminate</v>
      </c>
      <c r="S5752" s="5" t="str">
        <f aca="false">IF(O5752&lt;='Tree rules'!$C$4,IF(N5752&lt;='Tree rules'!$C$5,IF(P5752&lt;='Tree rules'!$C$7,"Monitor","Polymer laminate"),IF(P5752&lt;='Tree rules'!$C$8,"Seal cracks","Polymer laminate")),IF(O5752&lt;='Tree rules'!$C$6,IF(P5752&lt;='Tree rules'!$C$9,"Polymer laminate","Steel plate or jacket"),IF(L5752&lt;='Tree rules'!$C$10,"Steel plate or jacket","Polymer laminate")))</f>
        <v>Polymer laminate</v>
      </c>
      <c r="T5752" s="5" t="str">
        <f aca="false">IF(S5752=R5752,"Yes","No")</f>
        <v>Yes</v>
      </c>
    </row>
    <row r="5753" customFormat="false" ht="15" hidden="false" customHeight="false" outlineLevel="0" collapsed="false">
      <c r="A5753" s="15" t="n">
        <v>8209</v>
      </c>
      <c r="B5753" s="16" t="n">
        <v>4.84039579622708</v>
      </c>
      <c r="C5753" s="15" t="n">
        <v>300</v>
      </c>
      <c r="D5753" s="15" t="n">
        <v>450</v>
      </c>
      <c r="E5753" s="15" t="n">
        <v>25</v>
      </c>
      <c r="F5753" s="16" t="n">
        <v>0.557129731671096</v>
      </c>
      <c r="G5753" s="17" t="s">
        <v>103</v>
      </c>
      <c r="H5753" s="18" t="n">
        <v>0.2</v>
      </c>
      <c r="I5753" s="18" t="n">
        <v>2</v>
      </c>
      <c r="J5753" s="19" t="n">
        <v>0.917096166969465</v>
      </c>
      <c r="K5753" s="19" t="n">
        <v>0.543826553421402</v>
      </c>
      <c r="L5753" s="16" t="n">
        <v>11.9221571335642</v>
      </c>
      <c r="M5753" s="19" t="n">
        <v>0.543486520892641</v>
      </c>
      <c r="N5753" s="19" t="n">
        <v>1.29739461347531</v>
      </c>
      <c r="O5753" s="19" t="n">
        <v>1.33545108629995</v>
      </c>
      <c r="P5753" s="19" t="n">
        <v>0.622805545255194</v>
      </c>
      <c r="Q5753" s="17" t="s">
        <v>31</v>
      </c>
      <c r="R5753" s="5" t="str">
        <f aca="false">IF(OR(Q5753="Steel plate",Q5753="Concrete jacket"),"Steel plate or jacket",Q5753)</f>
        <v>Polymer laminate</v>
      </c>
      <c r="S5753" s="5" t="str">
        <f aca="false">IF(O5753&lt;='Tree rules'!$C$4,IF(N5753&lt;='Tree rules'!$C$5,IF(P5753&lt;='Tree rules'!$C$7,"Monitor","Polymer laminate"),IF(P5753&lt;='Tree rules'!$C$8,"Seal cracks","Polymer laminate")),IF(O5753&lt;='Tree rules'!$C$6,IF(P5753&lt;='Tree rules'!$C$9,"Polymer laminate","Steel plate or jacket"),IF(L5753&lt;='Tree rules'!$C$10,"Steel plate or jacket","Polymer laminate")))</f>
        <v>Polymer laminate</v>
      </c>
      <c r="T5753" s="5" t="str">
        <f aca="false">IF(S5753=R5753,"Yes","No")</f>
        <v>Yes</v>
      </c>
    </row>
    <row r="5754" customFormat="false" ht="15" hidden="false" customHeight="false" outlineLevel="0" collapsed="false">
      <c r="A5754" s="15" t="n">
        <v>8211</v>
      </c>
      <c r="B5754" s="16" t="n">
        <v>3.02327179651474</v>
      </c>
      <c r="C5754" s="15" t="n">
        <v>300</v>
      </c>
      <c r="D5754" s="15" t="n">
        <v>300</v>
      </c>
      <c r="E5754" s="15" t="n">
        <v>25</v>
      </c>
      <c r="F5754" s="16" t="n">
        <v>0.883711013668015</v>
      </c>
      <c r="G5754" s="17" t="s">
        <v>102</v>
      </c>
      <c r="H5754" s="18" t="n">
        <v>0.1</v>
      </c>
      <c r="I5754" s="18" t="n">
        <v>2</v>
      </c>
      <c r="J5754" s="19" t="n">
        <v>0.942557852793346</v>
      </c>
      <c r="K5754" s="19" t="n">
        <v>0.533918101145193</v>
      </c>
      <c r="L5754" s="16" t="n">
        <v>12.7564210823407</v>
      </c>
      <c r="M5754" s="19" t="n">
        <v>0.26375706773835</v>
      </c>
      <c r="N5754" s="19" t="n">
        <v>5.41761329828997</v>
      </c>
      <c r="O5754" s="19" t="n">
        <v>1.38186700660378</v>
      </c>
      <c r="P5754" s="19" t="n">
        <v>1.36073820940264</v>
      </c>
      <c r="Q5754" s="17" t="s">
        <v>31</v>
      </c>
      <c r="R5754" s="5" t="str">
        <f aca="false">IF(OR(Q5754="Steel plate",Q5754="Concrete jacket"),"Steel plate or jacket",Q5754)</f>
        <v>Polymer laminate</v>
      </c>
      <c r="S5754" s="5" t="str">
        <f aca="false">IF(O5754&lt;='Tree rules'!$C$4,IF(N5754&lt;='Tree rules'!$C$5,IF(P5754&lt;='Tree rules'!$C$7,"Monitor","Polymer laminate"),IF(P5754&lt;='Tree rules'!$C$8,"Seal cracks","Polymer laminate")),IF(O5754&lt;='Tree rules'!$C$6,IF(P5754&lt;='Tree rules'!$C$9,"Polymer laminate","Steel plate or jacket"),IF(L5754&lt;='Tree rules'!$C$10,"Steel plate or jacket","Polymer laminate")))</f>
        <v>Steel plate or jacket</v>
      </c>
      <c r="T5754" s="5" t="str">
        <f aca="false">IF(S5754=R5754,"Yes","No")</f>
        <v>No</v>
      </c>
    </row>
    <row r="5755" customFormat="false" ht="15" hidden="false" customHeight="false" outlineLevel="0" collapsed="false">
      <c r="A5755" s="15" t="n">
        <v>8212</v>
      </c>
      <c r="B5755" s="16" t="n">
        <v>5.17155562107436</v>
      </c>
      <c r="C5755" s="15" t="n">
        <v>230</v>
      </c>
      <c r="D5755" s="15" t="n">
        <v>400</v>
      </c>
      <c r="E5755" s="15" t="n">
        <v>30</v>
      </c>
      <c r="F5755" s="16" t="n">
        <v>0.740832460684402</v>
      </c>
      <c r="G5755" s="17" t="s">
        <v>103</v>
      </c>
      <c r="H5755" s="18" t="n">
        <v>0.2</v>
      </c>
      <c r="I5755" s="18" t="n">
        <v>1</v>
      </c>
      <c r="J5755" s="19" t="n">
        <v>0.862226274347164</v>
      </c>
      <c r="K5755" s="19" t="n">
        <v>0.422617999889467</v>
      </c>
      <c r="L5755" s="16" t="n">
        <v>14.6089141838259</v>
      </c>
      <c r="M5755" s="19" t="n">
        <v>0.953503886248039</v>
      </c>
      <c r="N5755" s="19" t="n">
        <v>0.851778651530336</v>
      </c>
      <c r="O5755" s="19" t="n">
        <v>0.862226274347164</v>
      </c>
      <c r="P5755" s="19" t="n">
        <v>0.364617216434291</v>
      </c>
      <c r="Q5755" s="17" t="s">
        <v>29</v>
      </c>
      <c r="R5755" s="5" t="str">
        <f aca="false">IF(OR(Q5755="Steel plate",Q5755="Concrete jacket"),"Steel plate or jacket",Q5755)</f>
        <v>Monitor</v>
      </c>
      <c r="S5755" s="5" t="str">
        <f aca="false">IF(O5755&lt;='Tree rules'!$C$4,IF(N5755&lt;='Tree rules'!$C$5,IF(P5755&lt;='Tree rules'!$C$7,"Monitor","Polymer laminate"),IF(P5755&lt;='Tree rules'!$C$8,"Seal cracks","Polymer laminate")),IF(O5755&lt;='Tree rules'!$C$6,IF(P5755&lt;='Tree rules'!$C$9,"Polymer laminate","Steel plate or jacket"),IF(L5755&lt;='Tree rules'!$C$10,"Steel plate or jacket","Polymer laminate")))</f>
        <v>Monitor</v>
      </c>
      <c r="T5755" s="5" t="str">
        <f aca="false">IF(S5755=R5755,"Yes","No")</f>
        <v>Yes</v>
      </c>
    </row>
    <row r="5756" customFormat="false" ht="15" hidden="false" customHeight="false" outlineLevel="0" collapsed="false">
      <c r="A5756" s="15" t="n">
        <v>8213</v>
      </c>
      <c r="B5756" s="16" t="n">
        <v>5.69457397776838</v>
      </c>
      <c r="C5756" s="15" t="n">
        <v>300</v>
      </c>
      <c r="D5756" s="15" t="n">
        <v>525</v>
      </c>
      <c r="E5756" s="15" t="n">
        <v>25</v>
      </c>
      <c r="F5756" s="16" t="n">
        <v>0.55967134260194</v>
      </c>
      <c r="G5756" s="17" t="s">
        <v>103</v>
      </c>
      <c r="H5756" s="18" t="n">
        <v>0.2</v>
      </c>
      <c r="I5756" s="18" t="n">
        <v>1</v>
      </c>
      <c r="J5756" s="19" t="n">
        <v>0.955939869857366</v>
      </c>
      <c r="K5756" s="19" t="n">
        <v>0.524428382851423</v>
      </c>
      <c r="L5756" s="16" t="n">
        <v>11.8884634191407</v>
      </c>
      <c r="M5756" s="19" t="n">
        <v>0.84370846763084</v>
      </c>
      <c r="N5756" s="19" t="n">
        <v>0.928200158633952</v>
      </c>
      <c r="O5756" s="19" t="n">
        <v>0.955939869857366</v>
      </c>
      <c r="P5756" s="19" t="n">
        <v>0.363561200987064</v>
      </c>
      <c r="Q5756" s="17" t="s">
        <v>29</v>
      </c>
      <c r="R5756" s="5" t="str">
        <f aca="false">IF(OR(Q5756="Steel plate",Q5756="Concrete jacket"),"Steel plate or jacket",Q5756)</f>
        <v>Monitor</v>
      </c>
      <c r="S5756" s="5" t="str">
        <f aca="false">IF(O5756&lt;='Tree rules'!$C$4,IF(N5756&lt;='Tree rules'!$C$5,IF(P5756&lt;='Tree rules'!$C$7,"Monitor","Polymer laminate"),IF(P5756&lt;='Tree rules'!$C$8,"Seal cracks","Polymer laminate")),IF(O5756&lt;='Tree rules'!$C$6,IF(P5756&lt;='Tree rules'!$C$9,"Polymer laminate","Steel plate or jacket"),IF(L5756&lt;='Tree rules'!$C$10,"Steel plate or jacket","Polymer laminate")))</f>
        <v>Monitor</v>
      </c>
      <c r="T5756" s="5" t="str">
        <f aca="false">IF(S5756=R5756,"Yes","No")</f>
        <v>Yes</v>
      </c>
    </row>
    <row r="5757" customFormat="false" ht="15" hidden="false" customHeight="false" outlineLevel="0" collapsed="false">
      <c r="A5757" s="15" t="n">
        <v>8214</v>
      </c>
      <c r="B5757" s="16" t="n">
        <v>4.17652523001102</v>
      </c>
      <c r="C5757" s="15" t="n">
        <v>230</v>
      </c>
      <c r="D5757" s="15" t="n">
        <v>375</v>
      </c>
      <c r="E5757" s="15" t="n">
        <v>30</v>
      </c>
      <c r="F5757" s="16" t="n">
        <v>0.797126720614828</v>
      </c>
      <c r="G5757" s="17" t="s">
        <v>101</v>
      </c>
      <c r="H5757" s="18" t="n">
        <v>0.3</v>
      </c>
      <c r="I5757" s="18" t="n">
        <v>1.5</v>
      </c>
      <c r="J5757" s="19" t="n">
        <v>0.945674920531456</v>
      </c>
      <c r="K5757" s="19" t="n">
        <v>0.426005926127401</v>
      </c>
      <c r="L5757" s="16" t="n">
        <v>12.6946055623435</v>
      </c>
      <c r="M5757" s="19" t="n">
        <v>0.50421928138329</v>
      </c>
      <c r="N5757" s="19" t="n">
        <v>0.915932971819073</v>
      </c>
      <c r="O5757" s="19" t="n">
        <v>1.21708082062895</v>
      </c>
      <c r="P5757" s="19" t="n">
        <v>0.728031888327772</v>
      </c>
      <c r="Q5757" s="17" t="s">
        <v>31</v>
      </c>
      <c r="R5757" s="5" t="str">
        <f aca="false">IF(OR(Q5757="Steel plate",Q5757="Concrete jacket"),"Steel plate or jacket",Q5757)</f>
        <v>Polymer laminate</v>
      </c>
      <c r="S5757" s="5" t="str">
        <f aca="false">IF(O5757&lt;='Tree rules'!$C$4,IF(N5757&lt;='Tree rules'!$C$5,IF(P5757&lt;='Tree rules'!$C$7,"Monitor","Polymer laminate"),IF(P5757&lt;='Tree rules'!$C$8,"Seal cracks","Polymer laminate")),IF(O5757&lt;='Tree rules'!$C$6,IF(P5757&lt;='Tree rules'!$C$9,"Polymer laminate","Steel plate or jacket"),IF(L5757&lt;='Tree rules'!$C$10,"Steel plate or jacket","Polymer laminate")))</f>
        <v>Polymer laminate</v>
      </c>
      <c r="T5757" s="5" t="str">
        <f aca="false">IF(S5757=R5757,"Yes","No")</f>
        <v>Yes</v>
      </c>
    </row>
    <row r="5758" customFormat="false" ht="15" hidden="false" customHeight="false" outlineLevel="0" collapsed="false">
      <c r="A5758" s="15" t="n">
        <v>8215</v>
      </c>
      <c r="B5758" s="16" t="n">
        <v>6.21748279683431</v>
      </c>
      <c r="C5758" s="15" t="n">
        <v>230</v>
      </c>
      <c r="D5758" s="15" t="n">
        <v>600</v>
      </c>
      <c r="E5758" s="15" t="n">
        <v>30</v>
      </c>
      <c r="F5758" s="16" t="n">
        <v>0.742342309449384</v>
      </c>
      <c r="G5758" s="17" t="s">
        <v>103</v>
      </c>
      <c r="H5758" s="18" t="n">
        <v>0.2</v>
      </c>
      <c r="I5758" s="18" t="n">
        <v>1.5</v>
      </c>
      <c r="J5758" s="19" t="n">
        <v>0.873176459654981</v>
      </c>
      <c r="K5758" s="19" t="n">
        <v>0.402002694277097</v>
      </c>
      <c r="L5758" s="16" t="n">
        <v>11.2635557913665</v>
      </c>
      <c r="M5758" s="19" t="n">
        <v>0.292547989773937</v>
      </c>
      <c r="N5758" s="19" t="n">
        <v>1.26943171606697</v>
      </c>
      <c r="O5758" s="19" t="n">
        <v>1.13425504480215</v>
      </c>
      <c r="P5758" s="19" t="n">
        <v>1.06911932545587</v>
      </c>
      <c r="Q5758" s="17" t="s">
        <v>31</v>
      </c>
      <c r="R5758" s="5" t="str">
        <f aca="false">IF(OR(Q5758="Steel plate",Q5758="Concrete jacket"),"Steel plate or jacket",Q5758)</f>
        <v>Polymer laminate</v>
      </c>
      <c r="S5758" s="5" t="str">
        <f aca="false">IF(O5758&lt;='Tree rules'!$C$4,IF(N5758&lt;='Tree rules'!$C$5,IF(P5758&lt;='Tree rules'!$C$7,"Monitor","Polymer laminate"),IF(P5758&lt;='Tree rules'!$C$8,"Seal cracks","Polymer laminate")),IF(O5758&lt;='Tree rules'!$C$6,IF(P5758&lt;='Tree rules'!$C$9,"Polymer laminate","Steel plate or jacket"),IF(L5758&lt;='Tree rules'!$C$10,"Steel plate or jacket","Polymer laminate")))</f>
        <v>Polymer laminate</v>
      </c>
      <c r="T5758" s="5" t="str">
        <f aca="false">IF(S5758=R5758,"Yes","No")</f>
        <v>Yes</v>
      </c>
    </row>
    <row r="5759" customFormat="false" ht="15" hidden="false" customHeight="false" outlineLevel="0" collapsed="false">
      <c r="A5759" s="15" t="n">
        <v>8216</v>
      </c>
      <c r="B5759" s="16" t="n">
        <v>3.78791704964609</v>
      </c>
      <c r="C5759" s="15" t="n">
        <v>300</v>
      </c>
      <c r="D5759" s="15" t="n">
        <v>325</v>
      </c>
      <c r="E5759" s="15" t="n">
        <v>25</v>
      </c>
      <c r="F5759" s="16" t="n">
        <v>0.72065207824282</v>
      </c>
      <c r="G5759" s="17" t="s">
        <v>101</v>
      </c>
      <c r="H5759" s="18" t="n">
        <v>0.3</v>
      </c>
      <c r="I5759" s="18" t="n">
        <v>1</v>
      </c>
      <c r="J5759" s="19" t="n">
        <v>0.900473855847142</v>
      </c>
      <c r="K5759" s="19" t="n">
        <v>0.548258548502978</v>
      </c>
      <c r="L5759" s="16" t="n">
        <v>13.5767636188032</v>
      </c>
      <c r="M5759" s="19" t="n">
        <v>0.615369149831444</v>
      </c>
      <c r="N5759" s="19" t="n">
        <v>0.737524272690096</v>
      </c>
      <c r="O5759" s="19" t="n">
        <v>0.900473855847142</v>
      </c>
      <c r="P5759" s="19" t="n">
        <v>0.547620051814962</v>
      </c>
      <c r="Q5759" s="17" t="s">
        <v>29</v>
      </c>
      <c r="R5759" s="5" t="str">
        <f aca="false">IF(OR(Q5759="Steel plate",Q5759="Concrete jacket"),"Steel plate or jacket",Q5759)</f>
        <v>Monitor</v>
      </c>
      <c r="S5759" s="5" t="str">
        <f aca="false">IF(O5759&lt;='Tree rules'!$C$4,IF(N5759&lt;='Tree rules'!$C$5,IF(P5759&lt;='Tree rules'!$C$7,"Monitor","Polymer laminate"),IF(P5759&lt;='Tree rules'!$C$8,"Seal cracks","Polymer laminate")),IF(O5759&lt;='Tree rules'!$C$6,IF(P5759&lt;='Tree rules'!$C$9,"Polymer laminate","Steel plate or jacket"),IF(L5759&lt;='Tree rules'!$C$10,"Steel plate or jacket","Polymer laminate")))</f>
        <v>Monitor</v>
      </c>
      <c r="T5759" s="5" t="str">
        <f aca="false">IF(S5759=R5759,"Yes","No")</f>
        <v>Yes</v>
      </c>
    </row>
    <row r="5760" customFormat="false" ht="15" hidden="false" customHeight="false" outlineLevel="0" collapsed="false">
      <c r="A5760" s="15" t="n">
        <v>8217</v>
      </c>
      <c r="B5760" s="16" t="n">
        <v>7.11570029426276</v>
      </c>
      <c r="C5760" s="15" t="n">
        <v>300</v>
      </c>
      <c r="D5760" s="15" t="n">
        <v>600</v>
      </c>
      <c r="E5760" s="15" t="n">
        <v>30</v>
      </c>
      <c r="F5760" s="16" t="n">
        <v>0.621712831879242</v>
      </c>
      <c r="G5760" s="17" t="s">
        <v>102</v>
      </c>
      <c r="H5760" s="18" t="n">
        <v>0.1</v>
      </c>
      <c r="I5760" s="18" t="n">
        <v>1</v>
      </c>
      <c r="J5760" s="19" t="n">
        <v>0.912964509196315</v>
      </c>
      <c r="K5760" s="19" t="n">
        <v>0.536696509020232</v>
      </c>
      <c r="L5760" s="16" t="n">
        <v>13.2016703047547</v>
      </c>
      <c r="M5760" s="19" t="n">
        <v>0.777553256580207</v>
      </c>
      <c r="N5760" s="19" t="n">
        <v>2.21437370890114</v>
      </c>
      <c r="O5760" s="19" t="n">
        <v>0.912964509196315</v>
      </c>
      <c r="P5760" s="19" t="n">
        <v>0.415509533777549</v>
      </c>
      <c r="Q5760" s="17" t="s">
        <v>30</v>
      </c>
      <c r="R5760" s="5" t="str">
        <f aca="false">IF(OR(Q5760="Steel plate",Q5760="Concrete jacket"),"Steel plate or jacket",Q5760)</f>
        <v>Seal cracks</v>
      </c>
      <c r="S5760" s="5" t="str">
        <f aca="false">IF(O5760&lt;='Tree rules'!$C$4,IF(N5760&lt;='Tree rules'!$C$5,IF(P5760&lt;='Tree rules'!$C$7,"Monitor","Polymer laminate"),IF(P5760&lt;='Tree rules'!$C$8,"Seal cracks","Polymer laminate")),IF(O5760&lt;='Tree rules'!$C$6,IF(P5760&lt;='Tree rules'!$C$9,"Polymer laminate","Steel plate or jacket"),IF(L5760&lt;='Tree rules'!$C$10,"Steel plate or jacket","Polymer laminate")))</f>
        <v>Seal cracks</v>
      </c>
      <c r="T5760" s="5" t="str">
        <f aca="false">IF(S5760=R5760,"Yes","No")</f>
        <v>Yes</v>
      </c>
    </row>
    <row r="5761" customFormat="false" ht="15" hidden="false" customHeight="false" outlineLevel="0" collapsed="false">
      <c r="A5761" s="15" t="n">
        <v>8220</v>
      </c>
      <c r="B5761" s="16" t="n">
        <v>6.16834418744057</v>
      </c>
      <c r="C5761" s="15" t="n">
        <v>300</v>
      </c>
      <c r="D5761" s="15" t="n">
        <v>550</v>
      </c>
      <c r="E5761" s="15" t="n">
        <v>20</v>
      </c>
      <c r="F5761" s="16" t="n">
        <v>0.645090893960943</v>
      </c>
      <c r="G5761" s="17" t="s">
        <v>102</v>
      </c>
      <c r="H5761" s="18" t="n">
        <v>0.1</v>
      </c>
      <c r="I5761" s="18" t="n">
        <v>1.5</v>
      </c>
      <c r="J5761" s="19" t="n">
        <v>0.876544989495578</v>
      </c>
      <c r="K5761" s="19" t="n">
        <v>0.526303143318168</v>
      </c>
      <c r="L5761" s="16" t="n">
        <v>12.6660044916644</v>
      </c>
      <c r="M5761" s="19" t="n">
        <v>0.667252444441664</v>
      </c>
      <c r="N5761" s="19" t="n">
        <v>3.06075434947484</v>
      </c>
      <c r="O5761" s="19" t="n">
        <v>1.08415329262771</v>
      </c>
      <c r="P5761" s="19" t="n">
        <v>0.549367879151803</v>
      </c>
      <c r="Q5761" s="17" t="s">
        <v>31</v>
      </c>
      <c r="R5761" s="5" t="str">
        <f aca="false">IF(OR(Q5761="Steel plate",Q5761="Concrete jacket"),"Steel plate or jacket",Q5761)</f>
        <v>Polymer laminate</v>
      </c>
      <c r="S5761" s="5" t="str">
        <f aca="false">IF(O5761&lt;='Tree rules'!$C$4,IF(N5761&lt;='Tree rules'!$C$5,IF(P5761&lt;='Tree rules'!$C$7,"Monitor","Polymer laminate"),IF(P5761&lt;='Tree rules'!$C$8,"Seal cracks","Polymer laminate")),IF(O5761&lt;='Tree rules'!$C$6,IF(P5761&lt;='Tree rules'!$C$9,"Polymer laminate","Steel plate or jacket"),IF(L5761&lt;='Tree rules'!$C$10,"Steel plate or jacket","Polymer laminate")))</f>
        <v>Polymer laminate</v>
      </c>
      <c r="T5761" s="5" t="str">
        <f aca="false">IF(S5761=R5761,"Yes","No")</f>
        <v>Yes</v>
      </c>
    </row>
    <row r="5762" customFormat="false" ht="15" hidden="false" customHeight="false" outlineLevel="0" collapsed="false">
      <c r="A5762" s="15" t="n">
        <v>8221</v>
      </c>
      <c r="B5762" s="16" t="n">
        <v>4.22000545298784</v>
      </c>
      <c r="C5762" s="15" t="n">
        <v>300</v>
      </c>
      <c r="D5762" s="15" t="n">
        <v>375</v>
      </c>
      <c r="E5762" s="15" t="n">
        <v>30</v>
      </c>
      <c r="F5762" s="16" t="n">
        <v>0.960731698345503</v>
      </c>
      <c r="G5762" s="17" t="s">
        <v>103</v>
      </c>
      <c r="H5762" s="18" t="n">
        <v>0.2</v>
      </c>
      <c r="I5762" s="18" t="n">
        <v>1</v>
      </c>
      <c r="J5762" s="19" t="n">
        <v>0.859137434918368</v>
      </c>
      <c r="K5762" s="19" t="n">
        <v>0.466321287808519</v>
      </c>
      <c r="L5762" s="16" t="n">
        <v>12.9052154525622</v>
      </c>
      <c r="M5762" s="19" t="n">
        <v>0.816110185200804</v>
      </c>
      <c r="N5762" s="19" t="n">
        <v>1.02490557301314</v>
      </c>
      <c r="O5762" s="19" t="n">
        <v>0.859137434918368</v>
      </c>
      <c r="P5762" s="19" t="n">
        <v>0.455425761518071</v>
      </c>
      <c r="Q5762" s="17" t="s">
        <v>30</v>
      </c>
      <c r="R5762" s="5" t="str">
        <f aca="false">IF(OR(Q5762="Steel plate",Q5762="Concrete jacket"),"Steel plate or jacket",Q5762)</f>
        <v>Seal cracks</v>
      </c>
      <c r="S5762" s="5" t="str">
        <f aca="false">IF(O5762&lt;='Tree rules'!$C$4,IF(N5762&lt;='Tree rules'!$C$5,IF(P5762&lt;='Tree rules'!$C$7,"Monitor","Polymer laminate"),IF(P5762&lt;='Tree rules'!$C$8,"Seal cracks","Polymer laminate")),IF(O5762&lt;='Tree rules'!$C$6,IF(P5762&lt;='Tree rules'!$C$9,"Polymer laminate","Steel plate or jacket"),IF(L5762&lt;='Tree rules'!$C$10,"Steel plate or jacket","Polymer laminate")))</f>
        <v>Seal cracks</v>
      </c>
      <c r="T5762" s="5" t="str">
        <f aca="false">IF(S5762=R5762,"Yes","No")</f>
        <v>Yes</v>
      </c>
    </row>
    <row r="5763" customFormat="false" ht="15" hidden="false" customHeight="false" outlineLevel="0" collapsed="false">
      <c r="A5763" s="15" t="n">
        <v>8222</v>
      </c>
      <c r="B5763" s="16" t="n">
        <v>3.69562481926037</v>
      </c>
      <c r="C5763" s="15" t="n">
        <v>300</v>
      </c>
      <c r="D5763" s="15" t="n">
        <v>350</v>
      </c>
      <c r="E5763" s="15" t="n">
        <v>30</v>
      </c>
      <c r="F5763" s="16" t="n">
        <v>0.739198271432892</v>
      </c>
      <c r="G5763" s="17" t="s">
        <v>101</v>
      </c>
      <c r="H5763" s="18" t="n">
        <v>0.3</v>
      </c>
      <c r="I5763" s="18" t="n">
        <v>2</v>
      </c>
      <c r="J5763" s="19" t="n">
        <v>0.907509996147622</v>
      </c>
      <c r="K5763" s="19" t="n">
        <v>0.406585790948219</v>
      </c>
      <c r="L5763" s="16" t="n">
        <v>12.0772052917006</v>
      </c>
      <c r="M5763" s="19" t="n">
        <v>0.254376676996887</v>
      </c>
      <c r="N5763" s="19" t="n">
        <v>1.020058612194</v>
      </c>
      <c r="O5763" s="19" t="n">
        <v>1.44603932271815</v>
      </c>
      <c r="P5763" s="19" t="n">
        <v>1.3466760327166</v>
      </c>
      <c r="Q5763" s="17" t="s">
        <v>31</v>
      </c>
      <c r="R5763" s="5" t="str">
        <f aca="false">IF(OR(Q5763="Steel plate",Q5763="Concrete jacket"),"Steel plate or jacket",Q5763)</f>
        <v>Polymer laminate</v>
      </c>
      <c r="S5763" s="5" t="str">
        <f aca="false">IF(O5763&lt;='Tree rules'!$C$4,IF(N5763&lt;='Tree rules'!$C$5,IF(P5763&lt;='Tree rules'!$C$7,"Monitor","Polymer laminate"),IF(P5763&lt;='Tree rules'!$C$8,"Seal cracks","Polymer laminate")),IF(O5763&lt;='Tree rules'!$C$6,IF(P5763&lt;='Tree rules'!$C$9,"Polymer laminate","Steel plate or jacket"),IF(L5763&lt;='Tree rules'!$C$10,"Steel plate or jacket","Polymer laminate")))</f>
        <v>Steel plate or jacket</v>
      </c>
      <c r="T5763" s="5" t="str">
        <f aca="false">IF(S5763=R5763,"Yes","No")</f>
        <v>No</v>
      </c>
    </row>
    <row r="5764" customFormat="false" ht="15" hidden="false" customHeight="false" outlineLevel="0" collapsed="false">
      <c r="A5764" s="15" t="n">
        <v>8223</v>
      </c>
      <c r="B5764" s="16" t="n">
        <v>6.01657758751503</v>
      </c>
      <c r="C5764" s="15" t="n">
        <v>230</v>
      </c>
      <c r="D5764" s="15" t="n">
        <v>550</v>
      </c>
      <c r="E5764" s="15" t="n">
        <v>25</v>
      </c>
      <c r="F5764" s="16" t="n">
        <v>0.693795479053647</v>
      </c>
      <c r="G5764" s="17" t="s">
        <v>103</v>
      </c>
      <c r="H5764" s="18" t="n">
        <v>0.2</v>
      </c>
      <c r="I5764" s="18" t="n">
        <v>1.5</v>
      </c>
      <c r="J5764" s="19" t="n">
        <v>0.935125372729113</v>
      </c>
      <c r="K5764" s="19" t="n">
        <v>0.606875129606905</v>
      </c>
      <c r="L5764" s="16" t="n">
        <v>11.9376539434822</v>
      </c>
      <c r="M5764" s="19" t="n">
        <v>0.559573031603725</v>
      </c>
      <c r="N5764" s="19" t="n">
        <v>1.08564692463335</v>
      </c>
      <c r="O5764" s="19" t="n">
        <v>1.11893589320683</v>
      </c>
      <c r="P5764" s="19" t="n">
        <v>0.723784119450364</v>
      </c>
      <c r="Q5764" s="17" t="s">
        <v>31</v>
      </c>
      <c r="R5764" s="5" t="str">
        <f aca="false">IF(OR(Q5764="Steel plate",Q5764="Concrete jacket"),"Steel plate or jacket",Q5764)</f>
        <v>Polymer laminate</v>
      </c>
      <c r="S5764" s="5" t="str">
        <f aca="false">IF(O5764&lt;='Tree rules'!$C$4,IF(N5764&lt;='Tree rules'!$C$5,IF(P5764&lt;='Tree rules'!$C$7,"Monitor","Polymer laminate"),IF(P5764&lt;='Tree rules'!$C$8,"Seal cracks","Polymer laminate")),IF(O5764&lt;='Tree rules'!$C$6,IF(P5764&lt;='Tree rules'!$C$9,"Polymer laminate","Steel plate or jacket"),IF(L5764&lt;='Tree rules'!$C$10,"Steel plate or jacket","Polymer laminate")))</f>
        <v>Polymer laminate</v>
      </c>
      <c r="T5764" s="5" t="str">
        <f aca="false">IF(S5764=R5764,"Yes","No")</f>
        <v>Yes</v>
      </c>
    </row>
    <row r="5765" customFormat="false" ht="15" hidden="false" customHeight="false" outlineLevel="0" collapsed="false">
      <c r="A5765" s="15" t="n">
        <v>8224</v>
      </c>
      <c r="B5765" s="16" t="n">
        <v>4.51583638815763</v>
      </c>
      <c r="C5765" s="15" t="n">
        <v>230</v>
      </c>
      <c r="D5765" s="15" t="n">
        <v>400</v>
      </c>
      <c r="E5765" s="15" t="n">
        <v>25</v>
      </c>
      <c r="F5765" s="16" t="n">
        <v>0.740832460684402</v>
      </c>
      <c r="G5765" s="17" t="s">
        <v>103</v>
      </c>
      <c r="H5765" s="18" t="n">
        <v>0.2</v>
      </c>
      <c r="I5765" s="18" t="n">
        <v>1</v>
      </c>
      <c r="J5765" s="19" t="n">
        <v>0.908567878982328</v>
      </c>
      <c r="K5765" s="19" t="n">
        <v>0.627992663774675</v>
      </c>
      <c r="L5765" s="16" t="n">
        <v>12.756599966547</v>
      </c>
      <c r="M5765" s="19" t="n">
        <v>0.514906656511738</v>
      </c>
      <c r="N5765" s="19" t="n">
        <v>0.996947125430223</v>
      </c>
      <c r="O5765" s="19" t="n">
        <v>0.908567878982328</v>
      </c>
      <c r="P5765" s="19" t="n">
        <v>0.72272974398549</v>
      </c>
      <c r="Q5765" s="17" t="s">
        <v>29</v>
      </c>
      <c r="R5765" s="5" t="str">
        <f aca="false">IF(OR(Q5765="Steel plate",Q5765="Concrete jacket"),"Steel plate or jacket",Q5765)</f>
        <v>Monitor</v>
      </c>
      <c r="S5765" s="5" t="str">
        <f aca="false">IF(O5765&lt;='Tree rules'!$C$4,IF(N5765&lt;='Tree rules'!$C$5,IF(P5765&lt;='Tree rules'!$C$7,"Monitor","Polymer laminate"),IF(P5765&lt;='Tree rules'!$C$8,"Seal cracks","Polymer laminate")),IF(O5765&lt;='Tree rules'!$C$6,IF(P5765&lt;='Tree rules'!$C$9,"Polymer laminate","Steel plate or jacket"),IF(L5765&lt;='Tree rules'!$C$10,"Steel plate or jacket","Polymer laminate")))</f>
        <v>Monitor</v>
      </c>
      <c r="T5765" s="5" t="str">
        <f aca="false">IF(S5765=R5765,"Yes","No")</f>
        <v>Yes</v>
      </c>
    </row>
    <row r="5766" customFormat="false" ht="15" hidden="false" customHeight="false" outlineLevel="0" collapsed="false">
      <c r="A5766" s="15" t="n">
        <v>8227</v>
      </c>
      <c r="B5766" s="16" t="n">
        <v>4.49628631937179</v>
      </c>
      <c r="C5766" s="15" t="n">
        <v>230</v>
      </c>
      <c r="D5766" s="15" t="n">
        <v>450</v>
      </c>
      <c r="E5766" s="15" t="n">
        <v>25</v>
      </c>
      <c r="F5766" s="16" t="n">
        <v>0.865527033274846</v>
      </c>
      <c r="G5766" s="17" t="s">
        <v>103</v>
      </c>
      <c r="H5766" s="18" t="n">
        <v>0.2</v>
      </c>
      <c r="I5766" s="18" t="n">
        <v>2</v>
      </c>
      <c r="J5766" s="19" t="n">
        <v>0.86581662989818</v>
      </c>
      <c r="K5766" s="19" t="n">
        <v>0.643059637364408</v>
      </c>
      <c r="L5766" s="16" t="n">
        <v>11.1294215826034</v>
      </c>
      <c r="M5766" s="19" t="n">
        <v>0.832419463383635</v>
      </c>
      <c r="N5766" s="19" t="n">
        <v>1.11493409488139</v>
      </c>
      <c r="O5766" s="19" t="n">
        <v>1.17486153174996</v>
      </c>
      <c r="P5766" s="19" t="n">
        <v>0.535482244265546</v>
      </c>
      <c r="Q5766" s="17" t="s">
        <v>31</v>
      </c>
      <c r="R5766" s="5" t="str">
        <f aca="false">IF(OR(Q5766="Steel plate",Q5766="Concrete jacket"),"Steel plate or jacket",Q5766)</f>
        <v>Polymer laminate</v>
      </c>
      <c r="S5766" s="5" t="str">
        <f aca="false">IF(O5766&lt;='Tree rules'!$C$4,IF(N5766&lt;='Tree rules'!$C$5,IF(P5766&lt;='Tree rules'!$C$7,"Monitor","Polymer laminate"),IF(P5766&lt;='Tree rules'!$C$8,"Seal cracks","Polymer laminate")),IF(O5766&lt;='Tree rules'!$C$6,IF(P5766&lt;='Tree rules'!$C$9,"Polymer laminate","Steel plate or jacket"),IF(L5766&lt;='Tree rules'!$C$10,"Steel plate or jacket","Polymer laminate")))</f>
        <v>Polymer laminate</v>
      </c>
      <c r="T5766" s="5" t="str">
        <f aca="false">IF(S5766=R5766,"Yes","No")</f>
        <v>Yes</v>
      </c>
    </row>
    <row r="5767" customFormat="false" ht="15" hidden="false" customHeight="false" outlineLevel="0" collapsed="false">
      <c r="A5767" s="15" t="n">
        <v>8228</v>
      </c>
      <c r="B5767" s="16" t="n">
        <v>3.07875424465823</v>
      </c>
      <c r="C5767" s="15" t="n">
        <v>300</v>
      </c>
      <c r="D5767" s="15" t="n">
        <v>300</v>
      </c>
      <c r="E5767" s="15" t="n">
        <v>25</v>
      </c>
      <c r="F5767" s="16" t="n">
        <v>0.831109167616348</v>
      </c>
      <c r="G5767" s="17" t="s">
        <v>103</v>
      </c>
      <c r="H5767" s="18" t="n">
        <v>0.2</v>
      </c>
      <c r="I5767" s="18" t="n">
        <v>1</v>
      </c>
      <c r="J5767" s="19" t="n">
        <v>0.918865677122446</v>
      </c>
      <c r="K5767" s="19" t="n">
        <v>0.446226591445336</v>
      </c>
      <c r="L5767" s="16" t="n">
        <v>12.2172787486438</v>
      </c>
      <c r="M5767" s="19" t="n">
        <v>0.369333444983391</v>
      </c>
      <c r="N5767" s="19" t="n">
        <v>1.55126826526839</v>
      </c>
      <c r="O5767" s="19" t="n">
        <v>0.918865677122446</v>
      </c>
      <c r="P5767" s="19" t="n">
        <v>0.783462992767622</v>
      </c>
      <c r="Q5767" s="17" t="s">
        <v>30</v>
      </c>
      <c r="R5767" s="5" t="str">
        <f aca="false">IF(OR(Q5767="Steel plate",Q5767="Concrete jacket"),"Steel plate or jacket",Q5767)</f>
        <v>Seal cracks</v>
      </c>
      <c r="S5767" s="5" t="str">
        <f aca="false">IF(O5767&lt;='Tree rules'!$C$4,IF(N5767&lt;='Tree rules'!$C$5,IF(P5767&lt;='Tree rules'!$C$7,"Monitor","Polymer laminate"),IF(P5767&lt;='Tree rules'!$C$8,"Seal cracks","Polymer laminate")),IF(O5767&lt;='Tree rules'!$C$6,IF(P5767&lt;='Tree rules'!$C$9,"Polymer laminate","Steel plate or jacket"),IF(L5767&lt;='Tree rules'!$C$10,"Steel plate or jacket","Polymer laminate")))</f>
        <v>Seal cracks</v>
      </c>
      <c r="T5767" s="5" t="str">
        <f aca="false">IF(S5767=R5767,"Yes","No")</f>
        <v>Yes</v>
      </c>
    </row>
    <row r="5768" customFormat="false" ht="15" hidden="false" customHeight="false" outlineLevel="0" collapsed="false">
      <c r="A5768" s="15" t="n">
        <v>8229</v>
      </c>
      <c r="B5768" s="16" t="n">
        <v>3.100043656264</v>
      </c>
      <c r="C5768" s="15" t="n">
        <v>300</v>
      </c>
      <c r="D5768" s="15" t="n">
        <v>300</v>
      </c>
      <c r="E5768" s="15" t="n">
        <v>25</v>
      </c>
      <c r="F5768" s="16" t="n">
        <v>0.791582400904515</v>
      </c>
      <c r="G5768" s="17" t="s">
        <v>103</v>
      </c>
      <c r="H5768" s="18" t="n">
        <v>0.2</v>
      </c>
      <c r="I5768" s="18" t="n">
        <v>1.5</v>
      </c>
      <c r="J5768" s="19" t="n">
        <v>0.943237225600003</v>
      </c>
      <c r="K5768" s="19" t="n">
        <v>0.403965575409285</v>
      </c>
      <c r="L5768" s="16" t="n">
        <v>12.2048962845039</v>
      </c>
      <c r="M5768" s="19" t="n">
        <v>0.919071747922983</v>
      </c>
      <c r="N5768" s="19" t="n">
        <v>1.46694925626209</v>
      </c>
      <c r="O5768" s="19" t="n">
        <v>1.22433815410652</v>
      </c>
      <c r="P5768" s="19" t="n">
        <v>0.383626391445499</v>
      </c>
      <c r="Q5768" s="17" t="s">
        <v>31</v>
      </c>
      <c r="R5768" s="5" t="str">
        <f aca="false">IF(OR(Q5768="Steel plate",Q5768="Concrete jacket"),"Steel plate or jacket",Q5768)</f>
        <v>Polymer laminate</v>
      </c>
      <c r="S5768" s="5" t="str">
        <f aca="false">IF(O5768&lt;='Tree rules'!$C$4,IF(N5768&lt;='Tree rules'!$C$5,IF(P5768&lt;='Tree rules'!$C$7,"Monitor","Polymer laminate"),IF(P5768&lt;='Tree rules'!$C$8,"Seal cracks","Polymer laminate")),IF(O5768&lt;='Tree rules'!$C$6,IF(P5768&lt;='Tree rules'!$C$9,"Polymer laminate","Steel plate or jacket"),IF(L5768&lt;='Tree rules'!$C$10,"Steel plate or jacket","Polymer laminate")))</f>
        <v>Polymer laminate</v>
      </c>
      <c r="T5768" s="5" t="str">
        <f aca="false">IF(S5768=R5768,"Yes","No")</f>
        <v>Yes</v>
      </c>
    </row>
    <row r="5769" customFormat="false" ht="15" hidden="false" customHeight="false" outlineLevel="0" collapsed="false">
      <c r="A5769" s="15" t="n">
        <v>8231</v>
      </c>
      <c r="B5769" s="16" t="n">
        <v>4.40222064359927</v>
      </c>
      <c r="C5769" s="15" t="n">
        <v>300</v>
      </c>
      <c r="D5769" s="15" t="n">
        <v>375</v>
      </c>
      <c r="E5769" s="15" t="n">
        <v>25</v>
      </c>
      <c r="F5769" s="16" t="n">
        <v>0.611130485804701</v>
      </c>
      <c r="G5769" s="17" t="s">
        <v>103</v>
      </c>
      <c r="H5769" s="18" t="n">
        <v>0.2</v>
      </c>
      <c r="I5769" s="18" t="n">
        <v>1</v>
      </c>
      <c r="J5769" s="19" t="n">
        <v>0.852023452036561</v>
      </c>
      <c r="K5769" s="19" t="n">
        <v>0.578462109777657</v>
      </c>
      <c r="L5769" s="16" t="n">
        <v>13.3806098589644</v>
      </c>
      <c r="M5769" s="19" t="n">
        <v>0.717598518543014</v>
      </c>
      <c r="N5769" s="19" t="n">
        <v>0.996558646833491</v>
      </c>
      <c r="O5769" s="19" t="n">
        <v>0.852023452036561</v>
      </c>
      <c r="P5769" s="19" t="n">
        <v>0.424862606222563</v>
      </c>
      <c r="Q5769" s="17" t="s">
        <v>29</v>
      </c>
      <c r="R5769" s="5" t="str">
        <f aca="false">IF(OR(Q5769="Steel plate",Q5769="Concrete jacket"),"Steel plate or jacket",Q5769)</f>
        <v>Monitor</v>
      </c>
      <c r="S5769" s="5" t="str">
        <f aca="false">IF(O5769&lt;='Tree rules'!$C$4,IF(N5769&lt;='Tree rules'!$C$5,IF(P5769&lt;='Tree rules'!$C$7,"Monitor","Polymer laminate"),IF(P5769&lt;='Tree rules'!$C$8,"Seal cracks","Polymer laminate")),IF(O5769&lt;='Tree rules'!$C$6,IF(P5769&lt;='Tree rules'!$C$9,"Polymer laminate","Steel plate or jacket"),IF(L5769&lt;='Tree rules'!$C$10,"Steel plate or jacket","Polymer laminate")))</f>
        <v>Monitor</v>
      </c>
      <c r="T5769" s="5" t="str">
        <f aca="false">IF(S5769=R5769,"Yes","No")</f>
        <v>Yes</v>
      </c>
    </row>
    <row r="5770" customFormat="false" ht="15" hidden="false" customHeight="false" outlineLevel="0" collapsed="false">
      <c r="A5770" s="15" t="n">
        <v>8233</v>
      </c>
      <c r="B5770" s="16" t="n">
        <v>4.98104515282546</v>
      </c>
      <c r="C5770" s="15" t="n">
        <v>230</v>
      </c>
      <c r="D5770" s="15" t="n">
        <v>475</v>
      </c>
      <c r="E5770" s="15" t="n">
        <v>20</v>
      </c>
      <c r="F5770" s="16" t="n">
        <v>0.663063033682945</v>
      </c>
      <c r="G5770" s="17" t="s">
        <v>102</v>
      </c>
      <c r="H5770" s="18" t="n">
        <v>0.1</v>
      </c>
      <c r="I5770" s="18" t="n">
        <v>1</v>
      </c>
      <c r="J5770" s="19" t="n">
        <v>0.858001717007051</v>
      </c>
      <c r="K5770" s="19" t="n">
        <v>0.608659733946852</v>
      </c>
      <c r="L5770" s="16" t="n">
        <v>12.0899154194793</v>
      </c>
      <c r="M5770" s="19" t="n">
        <v>0.357329216519205</v>
      </c>
      <c r="N5770" s="19" t="n">
        <v>2.75898757216888</v>
      </c>
      <c r="O5770" s="19" t="n">
        <v>0.858001717007051</v>
      </c>
      <c r="P5770" s="19" t="n">
        <v>0.842064060397404</v>
      </c>
      <c r="Q5770" s="17" t="s">
        <v>30</v>
      </c>
      <c r="R5770" s="5" t="str">
        <f aca="false">IF(OR(Q5770="Steel plate",Q5770="Concrete jacket"),"Steel plate or jacket",Q5770)</f>
        <v>Seal cracks</v>
      </c>
      <c r="S5770" s="5" t="str">
        <f aca="false">IF(O5770&lt;='Tree rules'!$C$4,IF(N5770&lt;='Tree rules'!$C$5,IF(P5770&lt;='Tree rules'!$C$7,"Monitor","Polymer laminate"),IF(P5770&lt;='Tree rules'!$C$8,"Seal cracks","Polymer laminate")),IF(O5770&lt;='Tree rules'!$C$6,IF(P5770&lt;='Tree rules'!$C$9,"Polymer laminate","Steel plate or jacket"),IF(L5770&lt;='Tree rules'!$C$10,"Steel plate or jacket","Polymer laminate")))</f>
        <v>Seal cracks</v>
      </c>
      <c r="T5770" s="5" t="str">
        <f aca="false">IF(S5770=R5770,"Yes","No")</f>
        <v>Yes</v>
      </c>
    </row>
    <row r="5771" customFormat="false" ht="15" hidden="false" customHeight="false" outlineLevel="0" collapsed="false">
      <c r="A5771" s="15" t="n">
        <v>8234</v>
      </c>
      <c r="B5771" s="16" t="n">
        <v>6.04536947812666</v>
      </c>
      <c r="C5771" s="15" t="n">
        <v>300</v>
      </c>
      <c r="D5771" s="15" t="n">
        <v>500</v>
      </c>
      <c r="E5771" s="15" t="n">
        <v>30</v>
      </c>
      <c r="F5771" s="16" t="n">
        <v>0.590490249132883</v>
      </c>
      <c r="G5771" s="17" t="s">
        <v>101</v>
      </c>
      <c r="H5771" s="18" t="n">
        <v>0.3</v>
      </c>
      <c r="I5771" s="18" t="n">
        <v>1.5</v>
      </c>
      <c r="J5771" s="19" t="n">
        <v>0.997828679794045</v>
      </c>
      <c r="K5771" s="19" t="n">
        <v>0.6239974952924</v>
      </c>
      <c r="L5771" s="16" t="n">
        <v>13.3157918020411</v>
      </c>
      <c r="M5771" s="19" t="n">
        <v>0.49782331969377</v>
      </c>
      <c r="N5771" s="19" t="n">
        <v>0.8667699301001</v>
      </c>
      <c r="O5771" s="19" t="n">
        <v>1.18542172122986</v>
      </c>
      <c r="P5771" s="19" t="n">
        <v>0.774310863871487</v>
      </c>
      <c r="Q5771" s="17" t="s">
        <v>31</v>
      </c>
      <c r="R5771" s="5" t="str">
        <f aca="false">IF(OR(Q5771="Steel plate",Q5771="Concrete jacket"),"Steel plate or jacket",Q5771)</f>
        <v>Polymer laminate</v>
      </c>
      <c r="S5771" s="5" t="str">
        <f aca="false">IF(O5771&lt;='Tree rules'!$C$4,IF(N5771&lt;='Tree rules'!$C$5,IF(P5771&lt;='Tree rules'!$C$7,"Monitor","Polymer laminate"),IF(P5771&lt;='Tree rules'!$C$8,"Seal cracks","Polymer laminate")),IF(O5771&lt;='Tree rules'!$C$6,IF(P5771&lt;='Tree rules'!$C$9,"Polymer laminate","Steel plate or jacket"),IF(L5771&lt;='Tree rules'!$C$10,"Steel plate or jacket","Polymer laminate")))</f>
        <v>Polymer laminate</v>
      </c>
      <c r="T5771" s="5" t="str">
        <f aca="false">IF(S5771=R5771,"Yes","No")</f>
        <v>Yes</v>
      </c>
    </row>
    <row r="5772" customFormat="false" ht="15" hidden="false" customHeight="false" outlineLevel="0" collapsed="false">
      <c r="A5772" s="15" t="n">
        <v>8237</v>
      </c>
      <c r="B5772" s="16" t="n">
        <v>4.85505408895717</v>
      </c>
      <c r="C5772" s="15" t="n">
        <v>230</v>
      </c>
      <c r="D5772" s="15" t="n">
        <v>425</v>
      </c>
      <c r="E5772" s="15" t="n">
        <v>25</v>
      </c>
      <c r="F5772" s="16" t="n">
        <v>0.691964884122107</v>
      </c>
      <c r="G5772" s="17" t="s">
        <v>101</v>
      </c>
      <c r="H5772" s="18" t="n">
        <v>0.3</v>
      </c>
      <c r="I5772" s="18" t="n">
        <v>1</v>
      </c>
      <c r="J5772" s="19" t="n">
        <v>0.953443129259216</v>
      </c>
      <c r="K5772" s="19" t="n">
        <v>0.449218403691241</v>
      </c>
      <c r="L5772" s="16" t="n">
        <v>12.8101691001508</v>
      </c>
      <c r="M5772" s="19" t="n">
        <v>0.363944001506069</v>
      </c>
      <c r="N5772" s="19" t="n">
        <v>0.718736427546507</v>
      </c>
      <c r="O5772" s="19" t="n">
        <v>0.953443129259216</v>
      </c>
      <c r="P5772" s="19" t="n">
        <v>0.880006963813799</v>
      </c>
      <c r="Q5772" s="17" t="s">
        <v>29</v>
      </c>
      <c r="R5772" s="5" t="str">
        <f aca="false">IF(OR(Q5772="Steel plate",Q5772="Concrete jacket"),"Steel plate or jacket",Q5772)</f>
        <v>Monitor</v>
      </c>
      <c r="S5772" s="5" t="str">
        <f aca="false">IF(O5772&lt;='Tree rules'!$C$4,IF(N5772&lt;='Tree rules'!$C$5,IF(P5772&lt;='Tree rules'!$C$7,"Monitor","Polymer laminate"),IF(P5772&lt;='Tree rules'!$C$8,"Seal cracks","Polymer laminate")),IF(O5772&lt;='Tree rules'!$C$6,IF(P5772&lt;='Tree rules'!$C$9,"Polymer laminate","Steel plate or jacket"),IF(L5772&lt;='Tree rules'!$C$10,"Steel plate or jacket","Polymer laminate")))</f>
        <v>Monitor</v>
      </c>
      <c r="T5772" s="5" t="str">
        <f aca="false">IF(S5772=R5772,"Yes","No")</f>
        <v>Yes</v>
      </c>
    </row>
    <row r="5773" customFormat="false" ht="15" hidden="false" customHeight="false" outlineLevel="0" collapsed="false">
      <c r="A5773" s="15" t="n">
        <v>8238</v>
      </c>
      <c r="B5773" s="16" t="n">
        <v>3.31925436234336</v>
      </c>
      <c r="C5773" s="15" t="n">
        <v>300</v>
      </c>
      <c r="D5773" s="15" t="n">
        <v>300</v>
      </c>
      <c r="E5773" s="15" t="n">
        <v>30</v>
      </c>
      <c r="F5773" s="16" t="n">
        <v>0.883711013668015</v>
      </c>
      <c r="G5773" s="17" t="s">
        <v>102</v>
      </c>
      <c r="H5773" s="18" t="n">
        <v>0.1</v>
      </c>
      <c r="I5773" s="18" t="n">
        <v>1</v>
      </c>
      <c r="J5773" s="19" t="n">
        <v>0.861683069242459</v>
      </c>
      <c r="K5773" s="19" t="n">
        <v>0.550571693929341</v>
      </c>
      <c r="L5773" s="16" t="n">
        <v>14.0052926681155</v>
      </c>
      <c r="M5773" s="19" t="n">
        <v>0.908465124586266</v>
      </c>
      <c r="N5773" s="19" t="n">
        <v>2.97017379238161</v>
      </c>
      <c r="O5773" s="19" t="n">
        <v>0.861683069242459</v>
      </c>
      <c r="P5773" s="19" t="n">
        <v>0.344678192558299</v>
      </c>
      <c r="Q5773" s="17" t="s">
        <v>30</v>
      </c>
      <c r="R5773" s="5" t="str">
        <f aca="false">IF(OR(Q5773="Steel plate",Q5773="Concrete jacket"),"Steel plate or jacket",Q5773)</f>
        <v>Seal cracks</v>
      </c>
      <c r="S5773" s="5" t="str">
        <f aca="false">IF(O5773&lt;='Tree rules'!$C$4,IF(N5773&lt;='Tree rules'!$C$5,IF(P5773&lt;='Tree rules'!$C$7,"Monitor","Polymer laminate"),IF(P5773&lt;='Tree rules'!$C$8,"Seal cracks","Polymer laminate")),IF(O5773&lt;='Tree rules'!$C$6,IF(P5773&lt;='Tree rules'!$C$9,"Polymer laminate","Steel plate or jacket"),IF(L5773&lt;='Tree rules'!$C$10,"Steel plate or jacket","Polymer laminate")))</f>
        <v>Seal cracks</v>
      </c>
      <c r="T5773" s="5" t="str">
        <f aca="false">IF(S5773=R5773,"Yes","No")</f>
        <v>Yes</v>
      </c>
    </row>
    <row r="5774" customFormat="false" ht="15" hidden="false" customHeight="false" outlineLevel="0" collapsed="false">
      <c r="A5774" s="15" t="n">
        <v>8239</v>
      </c>
      <c r="B5774" s="16" t="n">
        <v>7.5213469111995</v>
      </c>
      <c r="C5774" s="15" t="n">
        <v>300</v>
      </c>
      <c r="D5774" s="15" t="n">
        <v>725</v>
      </c>
      <c r="E5774" s="15" t="n">
        <v>20</v>
      </c>
      <c r="F5774" s="16" t="n">
        <v>0.592229542944762</v>
      </c>
      <c r="G5774" s="17" t="s">
        <v>101</v>
      </c>
      <c r="H5774" s="18" t="n">
        <v>0.3</v>
      </c>
      <c r="I5774" s="18" t="n">
        <v>1</v>
      </c>
      <c r="J5774" s="19" t="n">
        <v>0.989452339559843</v>
      </c>
      <c r="K5774" s="19" t="n">
        <v>0.405657108238259</v>
      </c>
      <c r="L5774" s="16" t="n">
        <v>11.0770941254779</v>
      </c>
      <c r="M5774" s="19" t="n">
        <v>0.331610969628441</v>
      </c>
      <c r="N5774" s="19" t="n">
        <v>0.628762694064605</v>
      </c>
      <c r="O5774" s="19" t="n">
        <v>0.989452339559843</v>
      </c>
      <c r="P5774" s="19" t="n">
        <v>0.897630919079084</v>
      </c>
      <c r="Q5774" s="17" t="s">
        <v>31</v>
      </c>
      <c r="R5774" s="5" t="str">
        <f aca="false">IF(OR(Q5774="Steel plate",Q5774="Concrete jacket"),"Steel plate or jacket",Q5774)</f>
        <v>Polymer laminate</v>
      </c>
      <c r="S5774" s="5" t="str">
        <f aca="false">IF(O5774&lt;='Tree rules'!$C$4,IF(N5774&lt;='Tree rules'!$C$5,IF(P5774&lt;='Tree rules'!$C$7,"Monitor","Polymer laminate"),IF(P5774&lt;='Tree rules'!$C$8,"Seal cracks","Polymer laminate")),IF(O5774&lt;='Tree rules'!$C$6,IF(P5774&lt;='Tree rules'!$C$9,"Polymer laminate","Steel plate or jacket"),IF(L5774&lt;='Tree rules'!$C$10,"Steel plate or jacket","Polymer laminate")))</f>
        <v>Monitor</v>
      </c>
      <c r="T5774" s="5" t="str">
        <f aca="false">IF(S5774=R5774,"Yes","No")</f>
        <v>No</v>
      </c>
    </row>
    <row r="5775" customFormat="false" ht="15" hidden="false" customHeight="false" outlineLevel="0" collapsed="false">
      <c r="A5775" s="15" t="n">
        <v>8241</v>
      </c>
      <c r="B5775" s="16" t="n">
        <v>5.71448612811346</v>
      </c>
      <c r="C5775" s="15" t="n">
        <v>300</v>
      </c>
      <c r="D5775" s="15" t="n">
        <v>550</v>
      </c>
      <c r="E5775" s="15" t="n">
        <v>30</v>
      </c>
      <c r="F5775" s="16" t="n">
        <v>1.043025449399</v>
      </c>
      <c r="G5775" s="17" t="s">
        <v>101</v>
      </c>
      <c r="H5775" s="18" t="n">
        <v>0.3</v>
      </c>
      <c r="I5775" s="18" t="n">
        <v>1.5</v>
      </c>
      <c r="J5775" s="19" t="n">
        <v>0.922122197655996</v>
      </c>
      <c r="K5775" s="19" t="n">
        <v>0.442171352175023</v>
      </c>
      <c r="L5775" s="16" t="n">
        <v>11.3834385022181</v>
      </c>
      <c r="M5775" s="19" t="n">
        <v>0.614965170902378</v>
      </c>
      <c r="N5775" s="19" t="n">
        <v>0.770550435466747</v>
      </c>
      <c r="O5775" s="19" t="n">
        <v>1.17931528697992</v>
      </c>
      <c r="P5775" s="19" t="n">
        <v>0.73409986284368</v>
      </c>
      <c r="Q5775" s="17" t="s">
        <v>31</v>
      </c>
      <c r="R5775" s="5" t="str">
        <f aca="false">IF(OR(Q5775="Steel plate",Q5775="Concrete jacket"),"Steel plate or jacket",Q5775)</f>
        <v>Polymer laminate</v>
      </c>
      <c r="S5775" s="5" t="str">
        <f aca="false">IF(O5775&lt;='Tree rules'!$C$4,IF(N5775&lt;='Tree rules'!$C$5,IF(P5775&lt;='Tree rules'!$C$7,"Monitor","Polymer laminate"),IF(P5775&lt;='Tree rules'!$C$8,"Seal cracks","Polymer laminate")),IF(O5775&lt;='Tree rules'!$C$6,IF(P5775&lt;='Tree rules'!$C$9,"Polymer laminate","Steel plate or jacket"),IF(L5775&lt;='Tree rules'!$C$10,"Steel plate or jacket","Polymer laminate")))</f>
        <v>Polymer laminate</v>
      </c>
      <c r="T5775" s="5" t="str">
        <f aca="false">IF(S5775=R5775,"Yes","No")</f>
        <v>Yes</v>
      </c>
    </row>
    <row r="5776" customFormat="false" ht="15" hidden="false" customHeight="false" outlineLevel="0" collapsed="false">
      <c r="A5776" s="15" t="n">
        <v>8242</v>
      </c>
      <c r="B5776" s="16" t="n">
        <v>4.33410483833023</v>
      </c>
      <c r="C5776" s="15" t="n">
        <v>230</v>
      </c>
      <c r="D5776" s="15" t="n">
        <v>425</v>
      </c>
      <c r="E5776" s="15" t="n">
        <v>25</v>
      </c>
      <c r="F5776" s="16" t="n">
        <v>0.754646325628103</v>
      </c>
      <c r="G5776" s="17" t="s">
        <v>102</v>
      </c>
      <c r="H5776" s="18" t="n">
        <v>0.1</v>
      </c>
      <c r="I5776" s="18" t="n">
        <v>1</v>
      </c>
      <c r="J5776" s="19" t="n">
        <v>0.919907571871721</v>
      </c>
      <c r="K5776" s="19" t="n">
        <v>0.574102286476451</v>
      </c>
      <c r="L5776" s="16" t="n">
        <v>11.9726652992548</v>
      </c>
      <c r="M5776" s="19" t="n">
        <v>0.556828746924157</v>
      </c>
      <c r="N5776" s="19" t="n">
        <v>2.88632530158588</v>
      </c>
      <c r="O5776" s="19" t="n">
        <v>0.919907571871721</v>
      </c>
      <c r="P5776" s="19" t="n">
        <v>0.560062691630814</v>
      </c>
      <c r="Q5776" s="17" t="s">
        <v>30</v>
      </c>
      <c r="R5776" s="5" t="str">
        <f aca="false">IF(OR(Q5776="Steel plate",Q5776="Concrete jacket"),"Steel plate or jacket",Q5776)</f>
        <v>Seal cracks</v>
      </c>
      <c r="S5776" s="5" t="str">
        <f aca="false">IF(O5776&lt;='Tree rules'!$C$4,IF(N5776&lt;='Tree rules'!$C$5,IF(P5776&lt;='Tree rules'!$C$7,"Monitor","Polymer laminate"),IF(P5776&lt;='Tree rules'!$C$8,"Seal cracks","Polymer laminate")),IF(O5776&lt;='Tree rules'!$C$6,IF(P5776&lt;='Tree rules'!$C$9,"Polymer laminate","Steel plate or jacket"),IF(L5776&lt;='Tree rules'!$C$10,"Steel plate or jacket","Polymer laminate")))</f>
        <v>Seal cracks</v>
      </c>
      <c r="T5776" s="5" t="str">
        <f aca="false">IF(S5776=R5776,"Yes","No")</f>
        <v>Yes</v>
      </c>
    </row>
    <row r="5777" customFormat="false" ht="15" hidden="false" customHeight="false" outlineLevel="0" collapsed="false">
      <c r="A5777" s="15" t="n">
        <v>8243</v>
      </c>
      <c r="B5777" s="16" t="n">
        <v>3.38399330710972</v>
      </c>
      <c r="C5777" s="15" t="n">
        <v>300</v>
      </c>
      <c r="D5777" s="15" t="n">
        <v>300</v>
      </c>
      <c r="E5777" s="15" t="n">
        <v>25</v>
      </c>
      <c r="F5777" s="16" t="n">
        <v>0.791582400904515</v>
      </c>
      <c r="G5777" s="17" t="s">
        <v>103</v>
      </c>
      <c r="H5777" s="18" t="n">
        <v>0.2</v>
      </c>
      <c r="I5777" s="18" t="n">
        <v>2</v>
      </c>
      <c r="J5777" s="19" t="n">
        <v>0.889719943753174</v>
      </c>
      <c r="K5777" s="19" t="n">
        <v>0.442435001253086</v>
      </c>
      <c r="L5777" s="16" t="n">
        <v>13.3228082957076</v>
      </c>
      <c r="M5777" s="19" t="n">
        <v>0.950563966991174</v>
      </c>
      <c r="N5777" s="19" t="n">
        <v>1.67441337619278</v>
      </c>
      <c r="O5777" s="19" t="n">
        <v>1.38579664307702</v>
      </c>
      <c r="P5777" s="19" t="n">
        <v>0.44185223937208</v>
      </c>
      <c r="Q5777" s="17" t="s">
        <v>31</v>
      </c>
      <c r="R5777" s="5" t="str">
        <f aca="false">IF(OR(Q5777="Steel plate",Q5777="Concrete jacket"),"Steel plate or jacket",Q5777)</f>
        <v>Polymer laminate</v>
      </c>
      <c r="S5777" s="5" t="str">
        <f aca="false">IF(O5777&lt;='Tree rules'!$C$4,IF(N5777&lt;='Tree rules'!$C$5,IF(P5777&lt;='Tree rules'!$C$7,"Monitor","Polymer laminate"),IF(P5777&lt;='Tree rules'!$C$8,"Seal cracks","Polymer laminate")),IF(O5777&lt;='Tree rules'!$C$6,IF(P5777&lt;='Tree rules'!$C$9,"Polymer laminate","Steel plate or jacket"),IF(L5777&lt;='Tree rules'!$C$10,"Steel plate or jacket","Polymer laminate")))</f>
        <v>Polymer laminate</v>
      </c>
      <c r="T5777" s="5" t="str">
        <f aca="false">IF(S5777=R5777,"Yes","No")</f>
        <v>Yes</v>
      </c>
    </row>
    <row r="5778" customFormat="false" ht="15" hidden="false" customHeight="false" outlineLevel="0" collapsed="false">
      <c r="A5778" s="15" t="n">
        <v>8245</v>
      </c>
      <c r="B5778" s="16" t="n">
        <v>4.31622928414173</v>
      </c>
      <c r="C5778" s="15" t="n">
        <v>230</v>
      </c>
      <c r="D5778" s="15" t="n">
        <v>400</v>
      </c>
      <c r="E5778" s="15" t="n">
        <v>20</v>
      </c>
      <c r="F5778" s="16" t="n">
        <v>0.552502860426148</v>
      </c>
      <c r="G5778" s="17" t="s">
        <v>101</v>
      </c>
      <c r="H5778" s="18" t="n">
        <v>0.3</v>
      </c>
      <c r="I5778" s="18" t="n">
        <v>1.5</v>
      </c>
      <c r="J5778" s="19" t="n">
        <v>0.937468069517241</v>
      </c>
      <c r="K5778" s="19" t="n">
        <v>0.634866239008359</v>
      </c>
      <c r="L5778" s="16" t="n">
        <v>12.1242395621959</v>
      </c>
      <c r="M5778" s="19" t="n">
        <v>0.330635315425295</v>
      </c>
      <c r="N5778" s="19" t="n">
        <v>0.765098264795586</v>
      </c>
      <c r="O5778" s="19" t="n">
        <v>1.10861869053344</v>
      </c>
      <c r="P5778" s="19" t="n">
        <v>1.00935970113045</v>
      </c>
      <c r="Q5778" s="17" t="s">
        <v>31</v>
      </c>
      <c r="R5778" s="5" t="str">
        <f aca="false">IF(OR(Q5778="Steel plate",Q5778="Concrete jacket"),"Steel plate or jacket",Q5778)</f>
        <v>Polymer laminate</v>
      </c>
      <c r="S5778" s="5" t="str">
        <f aca="false">IF(O5778&lt;='Tree rules'!$C$4,IF(N5778&lt;='Tree rules'!$C$5,IF(P5778&lt;='Tree rules'!$C$7,"Monitor","Polymer laminate"),IF(P5778&lt;='Tree rules'!$C$8,"Seal cracks","Polymer laminate")),IF(O5778&lt;='Tree rules'!$C$6,IF(P5778&lt;='Tree rules'!$C$9,"Polymer laminate","Steel plate or jacket"),IF(L5778&lt;='Tree rules'!$C$10,"Steel plate or jacket","Polymer laminate")))</f>
        <v>Polymer laminate</v>
      </c>
      <c r="T5778" s="5" t="str">
        <f aca="false">IF(S5778=R5778,"Yes","No")</f>
        <v>Yes</v>
      </c>
    </row>
    <row r="5779" customFormat="false" ht="15" hidden="false" customHeight="false" outlineLevel="0" collapsed="false">
      <c r="A5779" s="15" t="n">
        <v>8246</v>
      </c>
      <c r="B5779" s="16" t="n">
        <v>4.68821148292434</v>
      </c>
      <c r="C5779" s="15" t="n">
        <v>300</v>
      </c>
      <c r="D5779" s="15" t="n">
        <v>425</v>
      </c>
      <c r="E5779" s="15" t="n">
        <v>20</v>
      </c>
      <c r="F5779" s="16" t="n">
        <v>0.530506411160282</v>
      </c>
      <c r="G5779" s="17" t="s">
        <v>101</v>
      </c>
      <c r="H5779" s="18" t="n">
        <v>0.3</v>
      </c>
      <c r="I5779" s="18" t="n">
        <v>1.5</v>
      </c>
      <c r="J5779" s="19" t="n">
        <v>0.870118026319681</v>
      </c>
      <c r="K5779" s="19" t="n">
        <v>0.604329551674562</v>
      </c>
      <c r="L5779" s="16" t="n">
        <v>12.3699511422806</v>
      </c>
      <c r="M5779" s="19" t="n">
        <v>0.295336317686473</v>
      </c>
      <c r="N5779" s="19" t="n">
        <v>0.914452390971913</v>
      </c>
      <c r="O5779" s="19" t="n">
        <v>1.04225802110466</v>
      </c>
      <c r="P5779" s="19" t="n">
        <v>1.03073138127132</v>
      </c>
      <c r="Q5779" s="17" t="s">
        <v>31</v>
      </c>
      <c r="R5779" s="5" t="str">
        <f aca="false">IF(OR(Q5779="Steel plate",Q5779="Concrete jacket"),"Steel plate or jacket",Q5779)</f>
        <v>Polymer laminate</v>
      </c>
      <c r="S5779" s="5" t="str">
        <f aca="false">IF(O5779&lt;='Tree rules'!$C$4,IF(N5779&lt;='Tree rules'!$C$5,IF(P5779&lt;='Tree rules'!$C$7,"Monitor","Polymer laminate"),IF(P5779&lt;='Tree rules'!$C$8,"Seal cracks","Polymer laminate")),IF(O5779&lt;='Tree rules'!$C$6,IF(P5779&lt;='Tree rules'!$C$9,"Polymer laminate","Steel plate or jacket"),IF(L5779&lt;='Tree rules'!$C$10,"Steel plate or jacket","Polymer laminate")))</f>
        <v>Polymer laminate</v>
      </c>
      <c r="T5779" s="5" t="str">
        <f aca="false">IF(S5779=R5779,"Yes","No")</f>
        <v>Yes</v>
      </c>
    </row>
    <row r="5780" customFormat="false" ht="15" hidden="false" customHeight="false" outlineLevel="0" collapsed="false">
      <c r="A5780" s="15" t="n">
        <v>8247</v>
      </c>
      <c r="B5780" s="16" t="n">
        <v>3.63475314583621</v>
      </c>
      <c r="C5780" s="15" t="n">
        <v>230</v>
      </c>
      <c r="D5780" s="15" t="n">
        <v>300</v>
      </c>
      <c r="E5780" s="15" t="n">
        <v>25</v>
      </c>
      <c r="F5780" s="16" t="n">
        <v>0.576243217710084</v>
      </c>
      <c r="G5780" s="17" t="s">
        <v>103</v>
      </c>
      <c r="H5780" s="18" t="n">
        <v>0.2</v>
      </c>
      <c r="I5780" s="18" t="n">
        <v>1.5</v>
      </c>
      <c r="J5780" s="19" t="n">
        <v>0.967329717125973</v>
      </c>
      <c r="K5780" s="19" t="n">
        <v>0.598106497041232</v>
      </c>
      <c r="L5780" s="16" t="n">
        <v>14.1982544759227</v>
      </c>
      <c r="M5780" s="19" t="n">
        <v>0.733002194671397</v>
      </c>
      <c r="N5780" s="19" t="n">
        <v>1.23679059303206</v>
      </c>
      <c r="O5780" s="19" t="n">
        <v>1.16171148139191</v>
      </c>
      <c r="P5780" s="19" t="n">
        <v>0.46878546693578</v>
      </c>
      <c r="Q5780" s="17" t="s">
        <v>31</v>
      </c>
      <c r="R5780" s="5" t="str">
        <f aca="false">IF(OR(Q5780="Steel plate",Q5780="Concrete jacket"),"Steel plate or jacket",Q5780)</f>
        <v>Polymer laminate</v>
      </c>
      <c r="S5780" s="5" t="str">
        <f aca="false">IF(O5780&lt;='Tree rules'!$C$4,IF(N5780&lt;='Tree rules'!$C$5,IF(P5780&lt;='Tree rules'!$C$7,"Monitor","Polymer laminate"),IF(P5780&lt;='Tree rules'!$C$8,"Seal cracks","Polymer laminate")),IF(O5780&lt;='Tree rules'!$C$6,IF(P5780&lt;='Tree rules'!$C$9,"Polymer laminate","Steel plate or jacket"),IF(L5780&lt;='Tree rules'!$C$10,"Steel plate or jacket","Polymer laminate")))</f>
        <v>Polymer laminate</v>
      </c>
      <c r="T5780" s="5" t="str">
        <f aca="false">IF(S5780=R5780,"Yes","No")</f>
        <v>Yes</v>
      </c>
    </row>
    <row r="5781" customFormat="false" ht="15" hidden="false" customHeight="false" outlineLevel="0" collapsed="false">
      <c r="A5781" s="15" t="n">
        <v>8248</v>
      </c>
      <c r="B5781" s="16" t="n">
        <v>3.2696766676596</v>
      </c>
      <c r="C5781" s="15" t="n">
        <v>300</v>
      </c>
      <c r="D5781" s="15" t="n">
        <v>300</v>
      </c>
      <c r="E5781" s="15" t="n">
        <v>30</v>
      </c>
      <c r="F5781" s="16" t="n">
        <v>0.791582400904515</v>
      </c>
      <c r="G5781" s="17" t="s">
        <v>101</v>
      </c>
      <c r="H5781" s="18" t="n">
        <v>0.3</v>
      </c>
      <c r="I5781" s="18" t="n">
        <v>1.5</v>
      </c>
      <c r="J5781" s="19" t="n">
        <v>0.958989531282808</v>
      </c>
      <c r="K5781" s="19" t="n">
        <v>0.420337723264664</v>
      </c>
      <c r="L5781" s="16" t="n">
        <v>12.8727427860614</v>
      </c>
      <c r="M5781" s="19" t="n">
        <v>0.362954502685895</v>
      </c>
      <c r="N5781" s="19" t="n">
        <v>1.09505815125139</v>
      </c>
      <c r="O5781" s="19" t="n">
        <v>1.23693455881718</v>
      </c>
      <c r="P5781" s="19" t="n">
        <v>0.915259588508233</v>
      </c>
      <c r="Q5781" s="17" t="s">
        <v>31</v>
      </c>
      <c r="R5781" s="5" t="str">
        <f aca="false">IF(OR(Q5781="Steel plate",Q5781="Concrete jacket"),"Steel plate or jacket",Q5781)</f>
        <v>Polymer laminate</v>
      </c>
      <c r="S5781" s="5" t="str">
        <f aca="false">IF(O5781&lt;='Tree rules'!$C$4,IF(N5781&lt;='Tree rules'!$C$5,IF(P5781&lt;='Tree rules'!$C$7,"Monitor","Polymer laminate"),IF(P5781&lt;='Tree rules'!$C$8,"Seal cracks","Polymer laminate")),IF(O5781&lt;='Tree rules'!$C$6,IF(P5781&lt;='Tree rules'!$C$9,"Polymer laminate","Steel plate or jacket"),IF(L5781&lt;='Tree rules'!$C$10,"Steel plate or jacket","Polymer laminate")))</f>
        <v>Polymer laminate</v>
      </c>
      <c r="T5781" s="5" t="str">
        <f aca="false">IF(S5781=R5781,"Yes","No")</f>
        <v>Yes</v>
      </c>
    </row>
    <row r="5782" customFormat="false" ht="15" hidden="false" customHeight="false" outlineLevel="0" collapsed="false">
      <c r="A5782" s="15" t="n">
        <v>8250</v>
      </c>
      <c r="B5782" s="16" t="n">
        <v>3.77101163472318</v>
      </c>
      <c r="C5782" s="15" t="n">
        <v>230</v>
      </c>
      <c r="D5782" s="15" t="n">
        <v>375</v>
      </c>
      <c r="E5782" s="15" t="n">
        <v>25</v>
      </c>
      <c r="F5782" s="16" t="n">
        <v>0.835206022555027</v>
      </c>
      <c r="G5782" s="17" t="s">
        <v>102</v>
      </c>
      <c r="H5782" s="18" t="n">
        <v>0.1</v>
      </c>
      <c r="I5782" s="18" t="n">
        <v>1.5</v>
      </c>
      <c r="J5782" s="19" t="n">
        <v>0.870531993168498</v>
      </c>
      <c r="K5782" s="19" t="n">
        <v>0.402553197878143</v>
      </c>
      <c r="L5782" s="16" t="n">
        <v>12.0095911933859</v>
      </c>
      <c r="M5782" s="19" t="n">
        <v>0.618040746856354</v>
      </c>
      <c r="N5782" s="19" t="n">
        <v>3.1830846545463</v>
      </c>
      <c r="O5782" s="19" t="n">
        <v>1.13058027090014</v>
      </c>
      <c r="P5782" s="19" t="n">
        <v>0.506585168638082</v>
      </c>
      <c r="Q5782" s="17" t="s">
        <v>31</v>
      </c>
      <c r="R5782" s="5" t="str">
        <f aca="false">IF(OR(Q5782="Steel plate",Q5782="Concrete jacket"),"Steel plate or jacket",Q5782)</f>
        <v>Polymer laminate</v>
      </c>
      <c r="S5782" s="5" t="str">
        <f aca="false">IF(O5782&lt;='Tree rules'!$C$4,IF(N5782&lt;='Tree rules'!$C$5,IF(P5782&lt;='Tree rules'!$C$7,"Monitor","Polymer laminate"),IF(P5782&lt;='Tree rules'!$C$8,"Seal cracks","Polymer laminate")),IF(O5782&lt;='Tree rules'!$C$6,IF(P5782&lt;='Tree rules'!$C$9,"Polymer laminate","Steel plate or jacket"),IF(L5782&lt;='Tree rules'!$C$10,"Steel plate or jacket","Polymer laminate")))</f>
        <v>Polymer laminate</v>
      </c>
      <c r="T5782" s="5" t="str">
        <f aca="false">IF(S5782=R5782,"Yes","No")</f>
        <v>Yes</v>
      </c>
    </row>
    <row r="5783" customFormat="false" ht="15" hidden="false" customHeight="false" outlineLevel="0" collapsed="false">
      <c r="A5783" s="15" t="n">
        <v>8253</v>
      </c>
      <c r="B5783" s="16" t="n">
        <v>4.08892300491692</v>
      </c>
      <c r="C5783" s="15" t="n">
        <v>300</v>
      </c>
      <c r="D5783" s="15" t="n">
        <v>400</v>
      </c>
      <c r="E5783" s="15" t="n">
        <v>25</v>
      </c>
      <c r="F5783" s="16" t="n">
        <v>0.594998608634431</v>
      </c>
      <c r="G5783" s="17" t="s">
        <v>103</v>
      </c>
      <c r="H5783" s="18" t="n">
        <v>0.2</v>
      </c>
      <c r="I5783" s="18" t="n">
        <v>1.5</v>
      </c>
      <c r="J5783" s="19" t="n">
        <v>0.879315098524509</v>
      </c>
      <c r="K5783" s="19" t="n">
        <v>0.483065838156531</v>
      </c>
      <c r="L5783" s="16" t="n">
        <v>11.6162585366958</v>
      </c>
      <c r="M5783" s="19" t="n">
        <v>0.817032343088433</v>
      </c>
      <c r="N5783" s="19" t="n">
        <v>1.78177603058742</v>
      </c>
      <c r="O5783" s="19" t="n">
        <v>1.10658910525055</v>
      </c>
      <c r="P5783" s="19" t="n">
        <v>0.350712733887474</v>
      </c>
      <c r="Q5783" s="17" t="s">
        <v>31</v>
      </c>
      <c r="R5783" s="5" t="str">
        <f aca="false">IF(OR(Q5783="Steel plate",Q5783="Concrete jacket"),"Steel plate or jacket",Q5783)</f>
        <v>Polymer laminate</v>
      </c>
      <c r="S5783" s="5" t="str">
        <f aca="false">IF(O5783&lt;='Tree rules'!$C$4,IF(N5783&lt;='Tree rules'!$C$5,IF(P5783&lt;='Tree rules'!$C$7,"Monitor","Polymer laminate"),IF(P5783&lt;='Tree rules'!$C$8,"Seal cracks","Polymer laminate")),IF(O5783&lt;='Tree rules'!$C$6,IF(P5783&lt;='Tree rules'!$C$9,"Polymer laminate","Steel plate or jacket"),IF(L5783&lt;='Tree rules'!$C$10,"Steel plate or jacket","Polymer laminate")))</f>
        <v>Polymer laminate</v>
      </c>
      <c r="T5783" s="5" t="str">
        <f aca="false">IF(S5783=R5783,"Yes","No")</f>
        <v>Yes</v>
      </c>
    </row>
    <row r="5784" customFormat="false" ht="15" hidden="false" customHeight="false" outlineLevel="0" collapsed="false">
      <c r="A5784" s="15" t="n">
        <v>8254</v>
      </c>
      <c r="B5784" s="16" t="n">
        <v>4.81038878136642</v>
      </c>
      <c r="C5784" s="15" t="n">
        <v>230</v>
      </c>
      <c r="D5784" s="15" t="n">
        <v>450</v>
      </c>
      <c r="E5784" s="15" t="n">
        <v>30</v>
      </c>
      <c r="F5784" s="16" t="n">
        <v>0.865527033274846</v>
      </c>
      <c r="G5784" s="17" t="s">
        <v>101</v>
      </c>
      <c r="H5784" s="18" t="n">
        <v>0.3</v>
      </c>
      <c r="I5784" s="18" t="n">
        <v>1</v>
      </c>
      <c r="J5784" s="19" t="n">
        <v>0.866613075528195</v>
      </c>
      <c r="K5784" s="19" t="n">
        <v>0.581396849172759</v>
      </c>
      <c r="L5784" s="16" t="n">
        <v>11.9069029241743</v>
      </c>
      <c r="M5784" s="19" t="n">
        <v>0.450458048478647</v>
      </c>
      <c r="N5784" s="19" t="n">
        <v>0.585280754803114</v>
      </c>
      <c r="O5784" s="19" t="n">
        <v>0.866613075528195</v>
      </c>
      <c r="P5784" s="19" t="n">
        <v>0.78574109060332</v>
      </c>
      <c r="Q5784" s="17" t="s">
        <v>29</v>
      </c>
      <c r="R5784" s="5" t="str">
        <f aca="false">IF(OR(Q5784="Steel plate",Q5784="Concrete jacket"),"Steel plate or jacket",Q5784)</f>
        <v>Monitor</v>
      </c>
      <c r="S5784" s="5" t="str">
        <f aca="false">IF(O5784&lt;='Tree rules'!$C$4,IF(N5784&lt;='Tree rules'!$C$5,IF(P5784&lt;='Tree rules'!$C$7,"Monitor","Polymer laminate"),IF(P5784&lt;='Tree rules'!$C$8,"Seal cracks","Polymer laminate")),IF(O5784&lt;='Tree rules'!$C$6,IF(P5784&lt;='Tree rules'!$C$9,"Polymer laminate","Steel plate or jacket"),IF(L5784&lt;='Tree rules'!$C$10,"Steel plate or jacket","Polymer laminate")))</f>
        <v>Monitor</v>
      </c>
      <c r="T5784" s="5" t="str">
        <f aca="false">IF(S5784=R5784,"Yes","No")</f>
        <v>Yes</v>
      </c>
    </row>
    <row r="5785" customFormat="false" ht="15" hidden="false" customHeight="false" outlineLevel="0" collapsed="false">
      <c r="A5785" s="15" t="n">
        <v>8255</v>
      </c>
      <c r="B5785" s="16" t="n">
        <v>4.20599644517416</v>
      </c>
      <c r="C5785" s="15" t="n">
        <v>230</v>
      </c>
      <c r="D5785" s="15" t="n">
        <v>350</v>
      </c>
      <c r="E5785" s="15" t="n">
        <v>25</v>
      </c>
      <c r="F5785" s="16" t="n">
        <v>0.64278110559382</v>
      </c>
      <c r="G5785" s="17" t="s">
        <v>101</v>
      </c>
      <c r="H5785" s="18" t="n">
        <v>0.3</v>
      </c>
      <c r="I5785" s="18" t="n">
        <v>1</v>
      </c>
      <c r="J5785" s="19" t="n">
        <v>0.897120395139955</v>
      </c>
      <c r="K5785" s="19" t="n">
        <v>0.587659440794311</v>
      </c>
      <c r="L5785" s="16" t="n">
        <v>13.7450864221378</v>
      </c>
      <c r="M5785" s="19" t="n">
        <v>0.608154320460945</v>
      </c>
      <c r="N5785" s="19" t="n">
        <v>0.585137120285855</v>
      </c>
      <c r="O5785" s="19" t="n">
        <v>0.897120395139955</v>
      </c>
      <c r="P5785" s="19" t="n">
        <v>0.544091448322423</v>
      </c>
      <c r="Q5785" s="17" t="s">
        <v>29</v>
      </c>
      <c r="R5785" s="5" t="str">
        <f aca="false">IF(OR(Q5785="Steel plate",Q5785="Concrete jacket"),"Steel plate or jacket",Q5785)</f>
        <v>Monitor</v>
      </c>
      <c r="S5785" s="5" t="str">
        <f aca="false">IF(O5785&lt;='Tree rules'!$C$4,IF(N5785&lt;='Tree rules'!$C$5,IF(P5785&lt;='Tree rules'!$C$7,"Monitor","Polymer laminate"),IF(P5785&lt;='Tree rules'!$C$8,"Seal cracks","Polymer laminate")),IF(O5785&lt;='Tree rules'!$C$6,IF(P5785&lt;='Tree rules'!$C$9,"Polymer laminate","Steel plate or jacket"),IF(L5785&lt;='Tree rules'!$C$10,"Steel plate or jacket","Polymer laminate")))</f>
        <v>Monitor</v>
      </c>
      <c r="T5785" s="5" t="str">
        <f aca="false">IF(S5785=R5785,"Yes","No")</f>
        <v>Yes</v>
      </c>
    </row>
    <row r="5786" customFormat="false" ht="15" hidden="false" customHeight="false" outlineLevel="0" collapsed="false">
      <c r="A5786" s="15" t="n">
        <v>8257</v>
      </c>
      <c r="B5786" s="16" t="n">
        <v>3.05585399034634</v>
      </c>
      <c r="C5786" s="15" t="n">
        <v>230</v>
      </c>
      <c r="D5786" s="15" t="n">
        <v>300</v>
      </c>
      <c r="E5786" s="15" t="n">
        <v>30</v>
      </c>
      <c r="F5786" s="16" t="n">
        <v>0.768324290280112</v>
      </c>
      <c r="G5786" s="17" t="s">
        <v>103</v>
      </c>
      <c r="H5786" s="18" t="n">
        <v>0.2</v>
      </c>
      <c r="I5786" s="18" t="n">
        <v>1</v>
      </c>
      <c r="J5786" s="19" t="n">
        <v>0.877076215500899</v>
      </c>
      <c r="K5786" s="19" t="n">
        <v>0.635339364787309</v>
      </c>
      <c r="L5786" s="16" t="n">
        <v>11.9369296497904</v>
      </c>
      <c r="M5786" s="19" t="n">
        <v>0.297822009559353</v>
      </c>
      <c r="N5786" s="19" t="n">
        <v>0.9536167434134</v>
      </c>
      <c r="O5786" s="19" t="n">
        <v>0.877076215500899</v>
      </c>
      <c r="P5786" s="19" t="n">
        <v>0.953352473730503</v>
      </c>
      <c r="Q5786" s="17" t="s">
        <v>29</v>
      </c>
      <c r="R5786" s="5" t="str">
        <f aca="false">IF(OR(Q5786="Steel plate",Q5786="Concrete jacket"),"Steel plate or jacket",Q5786)</f>
        <v>Monitor</v>
      </c>
      <c r="S5786" s="5" t="str">
        <f aca="false">IF(O5786&lt;='Tree rules'!$C$4,IF(N5786&lt;='Tree rules'!$C$5,IF(P5786&lt;='Tree rules'!$C$7,"Monitor","Polymer laminate"),IF(P5786&lt;='Tree rules'!$C$8,"Seal cracks","Polymer laminate")),IF(O5786&lt;='Tree rules'!$C$6,IF(P5786&lt;='Tree rules'!$C$9,"Polymer laminate","Steel plate or jacket"),IF(L5786&lt;='Tree rules'!$C$10,"Steel plate or jacket","Polymer laminate")))</f>
        <v>Monitor</v>
      </c>
      <c r="T5786" s="5" t="str">
        <f aca="false">IF(S5786=R5786,"Yes","No")</f>
        <v>Yes</v>
      </c>
    </row>
    <row r="5787" customFormat="false" ht="15" hidden="false" customHeight="false" outlineLevel="0" collapsed="false">
      <c r="A5787" s="15" t="n">
        <v>8258</v>
      </c>
      <c r="B5787" s="16" t="n">
        <v>4.81067595589627</v>
      </c>
      <c r="C5787" s="15" t="n">
        <v>230</v>
      </c>
      <c r="D5787" s="15" t="n">
        <v>425</v>
      </c>
      <c r="E5787" s="15" t="n">
        <v>25</v>
      </c>
      <c r="F5787" s="16" t="n">
        <v>0.724620609754306</v>
      </c>
      <c r="G5787" s="17" t="s">
        <v>103</v>
      </c>
      <c r="H5787" s="18" t="n">
        <v>0.2</v>
      </c>
      <c r="I5787" s="18" t="n">
        <v>1</v>
      </c>
      <c r="J5787" s="19" t="n">
        <v>0.881067559728905</v>
      </c>
      <c r="K5787" s="19" t="n">
        <v>0.609228594812089</v>
      </c>
      <c r="L5787" s="16" t="n">
        <v>12.7604136761174</v>
      </c>
      <c r="M5787" s="19" t="n">
        <v>0.379934113269492</v>
      </c>
      <c r="N5787" s="19" t="n">
        <v>1.28746358710246</v>
      </c>
      <c r="O5787" s="19" t="n">
        <v>0.881067559728905</v>
      </c>
      <c r="P5787" s="19" t="n">
        <v>0.913132694877084</v>
      </c>
      <c r="Q5787" s="17" t="s">
        <v>30</v>
      </c>
      <c r="R5787" s="5" t="str">
        <f aca="false">IF(OR(Q5787="Steel plate",Q5787="Concrete jacket"),"Steel plate or jacket",Q5787)</f>
        <v>Seal cracks</v>
      </c>
      <c r="S5787" s="5" t="str">
        <f aca="false">IF(O5787&lt;='Tree rules'!$C$4,IF(N5787&lt;='Tree rules'!$C$5,IF(P5787&lt;='Tree rules'!$C$7,"Monitor","Polymer laminate"),IF(P5787&lt;='Tree rules'!$C$8,"Seal cracks","Polymer laminate")),IF(O5787&lt;='Tree rules'!$C$6,IF(P5787&lt;='Tree rules'!$C$9,"Polymer laminate","Steel plate or jacket"),IF(L5787&lt;='Tree rules'!$C$10,"Steel plate or jacket","Polymer laminate")))</f>
        <v>Seal cracks</v>
      </c>
      <c r="T5787" s="5" t="str">
        <f aca="false">IF(S5787=R5787,"Yes","No")</f>
        <v>Yes</v>
      </c>
    </row>
    <row r="5788" customFormat="false" ht="15" hidden="false" customHeight="false" outlineLevel="0" collapsed="false">
      <c r="A5788" s="15" t="n">
        <v>8259</v>
      </c>
      <c r="B5788" s="16" t="n">
        <v>3.48428078236882</v>
      </c>
      <c r="C5788" s="15" t="n">
        <v>300</v>
      </c>
      <c r="D5788" s="15" t="n">
        <v>300</v>
      </c>
      <c r="E5788" s="15" t="n">
        <v>20</v>
      </c>
      <c r="F5788" s="16" t="n">
        <v>0.589048622548086</v>
      </c>
      <c r="G5788" s="17" t="s">
        <v>103</v>
      </c>
      <c r="H5788" s="18" t="n">
        <v>0.2</v>
      </c>
      <c r="I5788" s="18" t="n">
        <v>2</v>
      </c>
      <c r="J5788" s="19" t="n">
        <v>0.903614496437894</v>
      </c>
      <c r="K5788" s="19" t="n">
        <v>0.580302142312113</v>
      </c>
      <c r="L5788" s="16" t="n">
        <v>13.6104718061282</v>
      </c>
      <c r="M5788" s="19" t="n">
        <v>0.425058351272053</v>
      </c>
      <c r="N5788" s="19" t="n">
        <v>1.45612354568137</v>
      </c>
      <c r="O5788" s="19" t="n">
        <v>1.2828595647686</v>
      </c>
      <c r="P5788" s="19" t="n">
        <v>0.854168552016989</v>
      </c>
      <c r="Q5788" s="17" t="s">
        <v>31</v>
      </c>
      <c r="R5788" s="5" t="str">
        <f aca="false">IF(OR(Q5788="Steel plate",Q5788="Concrete jacket"),"Steel plate or jacket",Q5788)</f>
        <v>Polymer laminate</v>
      </c>
      <c r="S5788" s="5" t="str">
        <f aca="false">IF(O5788&lt;='Tree rules'!$C$4,IF(N5788&lt;='Tree rules'!$C$5,IF(P5788&lt;='Tree rules'!$C$7,"Monitor","Polymer laminate"),IF(P5788&lt;='Tree rules'!$C$8,"Seal cracks","Polymer laminate")),IF(O5788&lt;='Tree rules'!$C$6,IF(P5788&lt;='Tree rules'!$C$9,"Polymer laminate","Steel plate or jacket"),IF(L5788&lt;='Tree rules'!$C$10,"Steel plate or jacket","Polymer laminate")))</f>
        <v>Polymer laminate</v>
      </c>
      <c r="T5788" s="5" t="str">
        <f aca="false">IF(S5788=R5788,"Yes","No")</f>
        <v>Yes</v>
      </c>
    </row>
    <row r="5789" customFormat="false" ht="15" hidden="false" customHeight="false" outlineLevel="0" collapsed="false">
      <c r="A5789" s="15" t="n">
        <v>8260</v>
      </c>
      <c r="B5789" s="16" t="n">
        <v>3.07350456814144</v>
      </c>
      <c r="C5789" s="15" t="n">
        <v>230</v>
      </c>
      <c r="D5789" s="15" t="n">
        <v>300</v>
      </c>
      <c r="E5789" s="15" t="n">
        <v>25</v>
      </c>
      <c r="F5789" s="16" t="n">
        <v>0.688332522525665</v>
      </c>
      <c r="G5789" s="17" t="s">
        <v>101</v>
      </c>
      <c r="H5789" s="18" t="n">
        <v>0.3</v>
      </c>
      <c r="I5789" s="18" t="n">
        <v>1</v>
      </c>
      <c r="J5789" s="19" t="n">
        <v>0.93476451820994</v>
      </c>
      <c r="K5789" s="19" t="n">
        <v>0.473523431386066</v>
      </c>
      <c r="L5789" s="16" t="n">
        <v>12.1004116855962</v>
      </c>
      <c r="M5789" s="19" t="n">
        <v>0.520889947615533</v>
      </c>
      <c r="N5789" s="19" t="n">
        <v>0.873013358993302</v>
      </c>
      <c r="O5789" s="19" t="n">
        <v>0.93476451820994</v>
      </c>
      <c r="P5789" s="19" t="n">
        <v>0.504223520767458</v>
      </c>
      <c r="Q5789" s="17" t="s">
        <v>29</v>
      </c>
      <c r="R5789" s="5" t="str">
        <f aca="false">IF(OR(Q5789="Steel plate",Q5789="Concrete jacket"),"Steel plate or jacket",Q5789)</f>
        <v>Monitor</v>
      </c>
      <c r="S5789" s="5" t="str">
        <f aca="false">IF(O5789&lt;='Tree rules'!$C$4,IF(N5789&lt;='Tree rules'!$C$5,IF(P5789&lt;='Tree rules'!$C$7,"Monitor","Polymer laminate"),IF(P5789&lt;='Tree rules'!$C$8,"Seal cracks","Polymer laminate")),IF(O5789&lt;='Tree rules'!$C$6,IF(P5789&lt;='Tree rules'!$C$9,"Polymer laminate","Steel plate or jacket"),IF(L5789&lt;='Tree rules'!$C$10,"Steel plate or jacket","Polymer laminate")))</f>
        <v>Monitor</v>
      </c>
      <c r="T5789" s="5" t="str">
        <f aca="false">IF(S5789=R5789,"Yes","No")</f>
        <v>Yes</v>
      </c>
    </row>
    <row r="5790" customFormat="false" ht="15" hidden="false" customHeight="false" outlineLevel="0" collapsed="false">
      <c r="A5790" s="15" t="n">
        <v>8261</v>
      </c>
      <c r="B5790" s="16" t="n">
        <v>5.24717976801461</v>
      </c>
      <c r="C5790" s="15" t="n">
        <v>300</v>
      </c>
      <c r="D5790" s="15" t="n">
        <v>500</v>
      </c>
      <c r="E5790" s="15" t="n">
        <v>25</v>
      </c>
      <c r="F5790" s="16" t="n">
        <v>0.926723496634157</v>
      </c>
      <c r="G5790" s="17" t="s">
        <v>103</v>
      </c>
      <c r="H5790" s="18" t="n">
        <v>0.2</v>
      </c>
      <c r="I5790" s="18" t="n">
        <v>1.5</v>
      </c>
      <c r="J5790" s="19" t="n">
        <v>0.859792267721139</v>
      </c>
      <c r="K5790" s="19" t="n">
        <v>0.637956557284585</v>
      </c>
      <c r="L5790" s="16" t="n">
        <v>11.6088047964925</v>
      </c>
      <c r="M5790" s="19" t="n">
        <v>0.587354367766832</v>
      </c>
      <c r="N5790" s="19" t="n">
        <v>1.06467909194485</v>
      </c>
      <c r="O5790" s="19" t="n">
        <v>1.01543334403407</v>
      </c>
      <c r="P5790" s="19" t="n">
        <v>0.757761669780465</v>
      </c>
      <c r="Q5790" s="17" t="s">
        <v>31</v>
      </c>
      <c r="R5790" s="5" t="str">
        <f aca="false">IF(OR(Q5790="Steel plate",Q5790="Concrete jacket"),"Steel plate or jacket",Q5790)</f>
        <v>Polymer laminate</v>
      </c>
      <c r="S5790" s="5" t="str">
        <f aca="false">IF(O5790&lt;='Tree rules'!$C$4,IF(N5790&lt;='Tree rules'!$C$5,IF(P5790&lt;='Tree rules'!$C$7,"Monitor","Polymer laminate"),IF(P5790&lt;='Tree rules'!$C$8,"Seal cracks","Polymer laminate")),IF(O5790&lt;='Tree rules'!$C$6,IF(P5790&lt;='Tree rules'!$C$9,"Polymer laminate","Steel plate or jacket"),IF(L5790&lt;='Tree rules'!$C$10,"Steel plate or jacket","Polymer laminate")))</f>
        <v>Polymer laminate</v>
      </c>
      <c r="T5790" s="5" t="str">
        <f aca="false">IF(S5790=R5790,"Yes","No")</f>
        <v>Yes</v>
      </c>
    </row>
    <row r="5791" customFormat="false" ht="15" hidden="false" customHeight="false" outlineLevel="0" collapsed="false">
      <c r="A5791" s="15" t="n">
        <v>8262</v>
      </c>
      <c r="B5791" s="16" t="n">
        <v>5.13292411742851</v>
      </c>
      <c r="C5791" s="15" t="n">
        <v>300</v>
      </c>
      <c r="D5791" s="15" t="n">
        <v>500</v>
      </c>
      <c r="E5791" s="15" t="n">
        <v>30</v>
      </c>
      <c r="F5791" s="16" t="n">
        <v>0.738112811416104</v>
      </c>
      <c r="G5791" s="17" t="s">
        <v>101</v>
      </c>
      <c r="H5791" s="18" t="n">
        <v>0.3</v>
      </c>
      <c r="I5791" s="18" t="n">
        <v>1</v>
      </c>
      <c r="J5791" s="19" t="n">
        <v>0.897473958797556</v>
      </c>
      <c r="K5791" s="19" t="n">
        <v>0.423264124808651</v>
      </c>
      <c r="L5791" s="16" t="n">
        <v>11.3060002586531</v>
      </c>
      <c r="M5791" s="19" t="n">
        <v>0.281688610278664</v>
      </c>
      <c r="N5791" s="19" t="n">
        <v>0.633981882835312</v>
      </c>
      <c r="O5791" s="19" t="n">
        <v>0.897473958797556</v>
      </c>
      <c r="P5791" s="19" t="n">
        <v>0.955149773862316</v>
      </c>
      <c r="Q5791" s="17" t="s">
        <v>31</v>
      </c>
      <c r="R5791" s="5" t="str">
        <f aca="false">IF(OR(Q5791="Steel plate",Q5791="Concrete jacket"),"Steel plate or jacket",Q5791)</f>
        <v>Polymer laminate</v>
      </c>
      <c r="S5791" s="5" t="str">
        <f aca="false">IF(O5791&lt;='Tree rules'!$C$4,IF(N5791&lt;='Tree rules'!$C$5,IF(P5791&lt;='Tree rules'!$C$7,"Monitor","Polymer laminate"),IF(P5791&lt;='Tree rules'!$C$8,"Seal cracks","Polymer laminate")),IF(O5791&lt;='Tree rules'!$C$6,IF(P5791&lt;='Tree rules'!$C$9,"Polymer laminate","Steel plate or jacket"),IF(L5791&lt;='Tree rules'!$C$10,"Steel plate or jacket","Polymer laminate")))</f>
        <v>Monitor</v>
      </c>
      <c r="T5791" s="5" t="str">
        <f aca="false">IF(S5791=R5791,"Yes","No")</f>
        <v>No</v>
      </c>
    </row>
    <row r="5792" customFormat="false" ht="15" hidden="false" customHeight="false" outlineLevel="0" collapsed="false">
      <c r="A5792" s="15" t="n">
        <v>8263</v>
      </c>
      <c r="B5792" s="16" t="n">
        <v>3.60151410430275</v>
      </c>
      <c r="C5792" s="15" t="n">
        <v>300</v>
      </c>
      <c r="D5792" s="15" t="n">
        <v>325</v>
      </c>
      <c r="E5792" s="15" t="n">
        <v>25</v>
      </c>
      <c r="F5792" s="16" t="n">
        <v>0.756099314943392</v>
      </c>
      <c r="G5792" s="17" t="s">
        <v>101</v>
      </c>
      <c r="H5792" s="18" t="n">
        <v>0.3</v>
      </c>
      <c r="I5792" s="18" t="n">
        <v>1</v>
      </c>
      <c r="J5792" s="19" t="n">
        <v>0.879689048333918</v>
      </c>
      <c r="K5792" s="19" t="n">
        <v>0.563633152945032</v>
      </c>
      <c r="L5792" s="16" t="n">
        <v>13.0018559722121</v>
      </c>
      <c r="M5792" s="19" t="n">
        <v>0.304133160738452</v>
      </c>
      <c r="N5792" s="19" t="n">
        <v>1.01950548906352</v>
      </c>
      <c r="O5792" s="19" t="n">
        <v>0.879689048333918</v>
      </c>
      <c r="P5792" s="19" t="n">
        <v>1.02419799722346</v>
      </c>
      <c r="Q5792" s="17" t="s">
        <v>31</v>
      </c>
      <c r="R5792" s="5" t="str">
        <f aca="false">IF(OR(Q5792="Steel plate",Q5792="Concrete jacket"),"Steel plate or jacket",Q5792)</f>
        <v>Polymer laminate</v>
      </c>
      <c r="S5792" s="5" t="str">
        <f aca="false">IF(O5792&lt;='Tree rules'!$C$4,IF(N5792&lt;='Tree rules'!$C$5,IF(P5792&lt;='Tree rules'!$C$7,"Monitor","Polymer laminate"),IF(P5792&lt;='Tree rules'!$C$8,"Seal cracks","Polymer laminate")),IF(O5792&lt;='Tree rules'!$C$6,IF(P5792&lt;='Tree rules'!$C$9,"Polymer laminate","Steel plate or jacket"),IF(L5792&lt;='Tree rules'!$C$10,"Steel plate or jacket","Polymer laminate")))</f>
        <v>Polymer laminate</v>
      </c>
      <c r="T5792" s="5" t="str">
        <f aca="false">IF(S5792=R5792,"Yes","No")</f>
        <v>Yes</v>
      </c>
    </row>
    <row r="5793" customFormat="false" ht="15" hidden="false" customHeight="false" outlineLevel="0" collapsed="false">
      <c r="A5793" s="15" t="n">
        <v>8265</v>
      </c>
      <c r="B5793" s="16" t="n">
        <v>3.3832618023199</v>
      </c>
      <c r="C5793" s="15" t="n">
        <v>300</v>
      </c>
      <c r="D5793" s="15" t="n">
        <v>325</v>
      </c>
      <c r="E5793" s="15" t="n">
        <v>25</v>
      </c>
      <c r="F5793" s="16" t="n">
        <v>0.72065207824282</v>
      </c>
      <c r="G5793" s="17" t="s">
        <v>103</v>
      </c>
      <c r="H5793" s="18" t="n">
        <v>0.2</v>
      </c>
      <c r="I5793" s="18" t="n">
        <v>1</v>
      </c>
      <c r="J5793" s="19" t="n">
        <v>0.981648041838446</v>
      </c>
      <c r="K5793" s="19" t="n">
        <v>0.419786884863513</v>
      </c>
      <c r="L5793" s="16" t="n">
        <v>12.1263863882434</v>
      </c>
      <c r="M5793" s="19" t="n">
        <v>0.423156775967881</v>
      </c>
      <c r="N5793" s="19" t="n">
        <v>1.26722266102903</v>
      </c>
      <c r="O5793" s="19" t="n">
        <v>0.981648041838445</v>
      </c>
      <c r="P5793" s="19" t="n">
        <v>0.672341710577911</v>
      </c>
      <c r="Q5793" s="17" t="s">
        <v>30</v>
      </c>
      <c r="R5793" s="5" t="str">
        <f aca="false">IF(OR(Q5793="Steel plate",Q5793="Concrete jacket"),"Steel plate or jacket",Q5793)</f>
        <v>Seal cracks</v>
      </c>
      <c r="S5793" s="5" t="str">
        <f aca="false">IF(O5793&lt;='Tree rules'!$C$4,IF(N5793&lt;='Tree rules'!$C$5,IF(P5793&lt;='Tree rules'!$C$7,"Monitor","Polymer laminate"),IF(P5793&lt;='Tree rules'!$C$8,"Seal cracks","Polymer laminate")),IF(O5793&lt;='Tree rules'!$C$6,IF(P5793&lt;='Tree rules'!$C$9,"Polymer laminate","Steel plate or jacket"),IF(L5793&lt;='Tree rules'!$C$10,"Steel plate or jacket","Polymer laminate")))</f>
        <v>Seal cracks</v>
      </c>
      <c r="T5793" s="5" t="str">
        <f aca="false">IF(S5793=R5793,"Yes","No")</f>
        <v>Yes</v>
      </c>
    </row>
    <row r="5794" customFormat="false" ht="15" hidden="false" customHeight="false" outlineLevel="0" collapsed="false">
      <c r="A5794" s="15" t="n">
        <v>8268</v>
      </c>
      <c r="B5794" s="16" t="n">
        <v>3.19908323804989</v>
      </c>
      <c r="C5794" s="15" t="n">
        <v>230</v>
      </c>
      <c r="D5794" s="15" t="n">
        <v>325</v>
      </c>
      <c r="E5794" s="15" t="n">
        <v>25</v>
      </c>
      <c r="F5794" s="16" t="n">
        <v>0.939980971621069</v>
      </c>
      <c r="G5794" s="17" t="s">
        <v>101</v>
      </c>
      <c r="H5794" s="18" t="n">
        <v>0.3</v>
      </c>
      <c r="I5794" s="18" t="n">
        <v>2</v>
      </c>
      <c r="J5794" s="19" t="n">
        <v>0.867514926865366</v>
      </c>
      <c r="K5794" s="19" t="n">
        <v>0.528069181873727</v>
      </c>
      <c r="L5794" s="16" t="n">
        <v>11.4662481650534</v>
      </c>
      <c r="M5794" s="19" t="n">
        <v>0.889733068343525</v>
      </c>
      <c r="N5794" s="19" t="n">
        <v>0.915373093188017</v>
      </c>
      <c r="O5794" s="19" t="n">
        <v>1.27692195603769</v>
      </c>
      <c r="P5794" s="19" t="n">
        <v>0.477444209709077</v>
      </c>
      <c r="Q5794" s="17" t="s">
        <v>31</v>
      </c>
      <c r="R5794" s="5" t="str">
        <f aca="false">IF(OR(Q5794="Steel plate",Q5794="Concrete jacket"),"Steel plate or jacket",Q5794)</f>
        <v>Polymer laminate</v>
      </c>
      <c r="S5794" s="5" t="str">
        <f aca="false">IF(O5794&lt;='Tree rules'!$C$4,IF(N5794&lt;='Tree rules'!$C$5,IF(P5794&lt;='Tree rules'!$C$7,"Monitor","Polymer laminate"),IF(P5794&lt;='Tree rules'!$C$8,"Seal cracks","Polymer laminate")),IF(O5794&lt;='Tree rules'!$C$6,IF(P5794&lt;='Tree rules'!$C$9,"Polymer laminate","Steel plate or jacket"),IF(L5794&lt;='Tree rules'!$C$10,"Steel plate or jacket","Polymer laminate")))</f>
        <v>Polymer laminate</v>
      </c>
      <c r="T5794" s="5" t="str">
        <f aca="false">IF(S5794=R5794,"Yes","No")</f>
        <v>Yes</v>
      </c>
    </row>
    <row r="5795" customFormat="false" ht="15" hidden="false" customHeight="false" outlineLevel="0" collapsed="false">
      <c r="A5795" s="15" t="n">
        <v>8270</v>
      </c>
      <c r="B5795" s="16" t="n">
        <v>6.29452658421213</v>
      </c>
      <c r="C5795" s="15" t="n">
        <v>300</v>
      </c>
      <c r="D5795" s="15" t="n">
        <v>550</v>
      </c>
      <c r="E5795" s="15" t="n">
        <v>30</v>
      </c>
      <c r="F5795" s="16" t="n">
        <v>0.625815269639401</v>
      </c>
      <c r="G5795" s="17" t="s">
        <v>101</v>
      </c>
      <c r="H5795" s="18" t="n">
        <v>0.3</v>
      </c>
      <c r="I5795" s="18" t="n">
        <v>1</v>
      </c>
      <c r="J5795" s="19" t="n">
        <v>0.853411994984243</v>
      </c>
      <c r="K5795" s="19" t="n">
        <v>0.484957802600177</v>
      </c>
      <c r="L5795" s="16" t="n">
        <v>12.5388975781118</v>
      </c>
      <c r="M5795" s="19" t="n">
        <v>0.553234490998679</v>
      </c>
      <c r="N5795" s="19" t="n">
        <v>0.699728952428668</v>
      </c>
      <c r="O5795" s="19" t="n">
        <v>0.853411994984243</v>
      </c>
      <c r="P5795" s="19" t="n">
        <v>0.505969359072003</v>
      </c>
      <c r="Q5795" s="17" t="s">
        <v>29</v>
      </c>
      <c r="R5795" s="5" t="str">
        <f aca="false">IF(OR(Q5795="Steel plate",Q5795="Concrete jacket"),"Steel plate or jacket",Q5795)</f>
        <v>Monitor</v>
      </c>
      <c r="S5795" s="5" t="str">
        <f aca="false">IF(O5795&lt;='Tree rules'!$C$4,IF(N5795&lt;='Tree rules'!$C$5,IF(P5795&lt;='Tree rules'!$C$7,"Monitor","Polymer laminate"),IF(P5795&lt;='Tree rules'!$C$8,"Seal cracks","Polymer laminate")),IF(O5795&lt;='Tree rules'!$C$6,IF(P5795&lt;='Tree rules'!$C$9,"Polymer laminate","Steel plate or jacket"),IF(L5795&lt;='Tree rules'!$C$10,"Steel plate or jacket","Polymer laminate")))</f>
        <v>Monitor</v>
      </c>
      <c r="T5795" s="5" t="str">
        <f aca="false">IF(S5795=R5795,"Yes","No")</f>
        <v>Yes</v>
      </c>
    </row>
    <row r="5796" customFormat="false" ht="15" hidden="false" customHeight="false" outlineLevel="0" collapsed="false">
      <c r="A5796" s="15" t="n">
        <v>8271</v>
      </c>
      <c r="B5796" s="16" t="n">
        <v>4.46990237831441</v>
      </c>
      <c r="C5796" s="15" t="n">
        <v>300</v>
      </c>
      <c r="D5796" s="15" t="n">
        <v>350</v>
      </c>
      <c r="E5796" s="15" t="n">
        <v>20</v>
      </c>
      <c r="F5796" s="16" t="n">
        <v>0.661387927071535</v>
      </c>
      <c r="G5796" s="17" t="s">
        <v>101</v>
      </c>
      <c r="H5796" s="18" t="n">
        <v>0.3</v>
      </c>
      <c r="I5796" s="18" t="n">
        <v>1</v>
      </c>
      <c r="J5796" s="19" t="n">
        <v>0.866773926980148</v>
      </c>
      <c r="K5796" s="19" t="n">
        <v>0.417871555969418</v>
      </c>
      <c r="L5796" s="16" t="n">
        <v>14.7036262444553</v>
      </c>
      <c r="M5796" s="19" t="n">
        <v>0.697166189928044</v>
      </c>
      <c r="N5796" s="19" t="n">
        <v>0.67911539361199</v>
      </c>
      <c r="O5796" s="19" t="n">
        <v>0.866773926980148</v>
      </c>
      <c r="P5796" s="19" t="n">
        <v>0.477753084652999</v>
      </c>
      <c r="Q5796" s="17" t="s">
        <v>29</v>
      </c>
      <c r="R5796" s="5" t="str">
        <f aca="false">IF(OR(Q5796="Steel plate",Q5796="Concrete jacket"),"Steel plate or jacket",Q5796)</f>
        <v>Monitor</v>
      </c>
      <c r="S5796" s="5" t="str">
        <f aca="false">IF(O5796&lt;='Tree rules'!$C$4,IF(N5796&lt;='Tree rules'!$C$5,IF(P5796&lt;='Tree rules'!$C$7,"Monitor","Polymer laminate"),IF(P5796&lt;='Tree rules'!$C$8,"Seal cracks","Polymer laminate")),IF(O5796&lt;='Tree rules'!$C$6,IF(P5796&lt;='Tree rules'!$C$9,"Polymer laminate","Steel plate or jacket"),IF(L5796&lt;='Tree rules'!$C$10,"Steel plate or jacket","Polymer laminate")))</f>
        <v>Monitor</v>
      </c>
      <c r="T5796" s="5" t="str">
        <f aca="false">IF(S5796=R5796,"Yes","No")</f>
        <v>Yes</v>
      </c>
    </row>
    <row r="5797" customFormat="false" ht="15" hidden="false" customHeight="false" outlineLevel="0" collapsed="false">
      <c r="A5797" s="15" t="n">
        <v>8272</v>
      </c>
      <c r="B5797" s="16" t="n">
        <v>5.92338975450613</v>
      </c>
      <c r="C5797" s="15" t="n">
        <v>300</v>
      </c>
      <c r="D5797" s="15" t="n">
        <v>525</v>
      </c>
      <c r="E5797" s="15" t="n">
        <v>25</v>
      </c>
      <c r="F5797" s="16" t="n">
        <v>0.699589178252424</v>
      </c>
      <c r="G5797" s="17" t="s">
        <v>103</v>
      </c>
      <c r="H5797" s="18" t="n">
        <v>0.2</v>
      </c>
      <c r="I5797" s="18" t="n">
        <v>1</v>
      </c>
      <c r="J5797" s="19" t="n">
        <v>0.874797859093572</v>
      </c>
      <c r="K5797" s="19" t="n">
        <v>0.586925729827697</v>
      </c>
      <c r="L5797" s="16" t="n">
        <v>12.3661581513698</v>
      </c>
      <c r="M5797" s="19" t="n">
        <v>0.855543558263638</v>
      </c>
      <c r="N5797" s="19" t="n">
        <v>0.792960980728795</v>
      </c>
      <c r="O5797" s="19" t="n">
        <v>0.874797859093572</v>
      </c>
      <c r="P5797" s="19" t="n">
        <v>0.433119609234911</v>
      </c>
      <c r="Q5797" s="17" t="s">
        <v>29</v>
      </c>
      <c r="R5797" s="5" t="str">
        <f aca="false">IF(OR(Q5797="Steel plate",Q5797="Concrete jacket"),"Steel plate or jacket",Q5797)</f>
        <v>Monitor</v>
      </c>
      <c r="S5797" s="5" t="str">
        <f aca="false">IF(O5797&lt;='Tree rules'!$C$4,IF(N5797&lt;='Tree rules'!$C$5,IF(P5797&lt;='Tree rules'!$C$7,"Monitor","Polymer laminate"),IF(P5797&lt;='Tree rules'!$C$8,"Seal cracks","Polymer laminate")),IF(O5797&lt;='Tree rules'!$C$6,IF(P5797&lt;='Tree rules'!$C$9,"Polymer laminate","Steel plate or jacket"),IF(L5797&lt;='Tree rules'!$C$10,"Steel plate or jacket","Polymer laminate")))</f>
        <v>Monitor</v>
      </c>
      <c r="T5797" s="5" t="str">
        <f aca="false">IF(S5797=R5797,"Yes","No")</f>
        <v>Yes</v>
      </c>
    </row>
    <row r="5798" customFormat="false" ht="15" hidden="false" customHeight="false" outlineLevel="0" collapsed="false">
      <c r="A5798" s="15" t="n">
        <v>8273</v>
      </c>
      <c r="B5798" s="16" t="n">
        <v>3.18435715692969</v>
      </c>
      <c r="C5798" s="15" t="n">
        <v>230</v>
      </c>
      <c r="D5798" s="15" t="n">
        <v>300</v>
      </c>
      <c r="E5798" s="15" t="n">
        <v>30</v>
      </c>
      <c r="F5798" s="16" t="n">
        <v>0.768324290280112</v>
      </c>
      <c r="G5798" s="17" t="s">
        <v>101</v>
      </c>
      <c r="H5798" s="18" t="n">
        <v>0.3</v>
      </c>
      <c r="I5798" s="18" t="n">
        <v>2</v>
      </c>
      <c r="J5798" s="19" t="n">
        <v>0.90842665143702</v>
      </c>
      <c r="K5798" s="19" t="n">
        <v>0.501020754460981</v>
      </c>
      <c r="L5798" s="16" t="n">
        <v>12.4388951442566</v>
      </c>
      <c r="M5798" s="19" t="n">
        <v>0.415806021664832</v>
      </c>
      <c r="N5798" s="19" t="n">
        <v>0.974801091645701</v>
      </c>
      <c r="O5798" s="19" t="n">
        <v>1.3617126965986</v>
      </c>
      <c r="P5798" s="19" t="n">
        <v>0.847107388375793</v>
      </c>
      <c r="Q5798" s="17" t="s">
        <v>31</v>
      </c>
      <c r="R5798" s="5" t="str">
        <f aca="false">IF(OR(Q5798="Steel plate",Q5798="Concrete jacket"),"Steel plate or jacket",Q5798)</f>
        <v>Polymer laminate</v>
      </c>
      <c r="S5798" s="5" t="str">
        <f aca="false">IF(O5798&lt;='Tree rules'!$C$4,IF(N5798&lt;='Tree rules'!$C$5,IF(P5798&lt;='Tree rules'!$C$7,"Monitor","Polymer laminate"),IF(P5798&lt;='Tree rules'!$C$8,"Seal cracks","Polymer laminate")),IF(O5798&lt;='Tree rules'!$C$6,IF(P5798&lt;='Tree rules'!$C$9,"Polymer laminate","Steel plate or jacket"),IF(L5798&lt;='Tree rules'!$C$10,"Steel plate or jacket","Polymer laminate")))</f>
        <v>Steel plate or jacket</v>
      </c>
      <c r="T5798" s="5" t="str">
        <f aca="false">IF(S5798=R5798,"Yes","No")</f>
        <v>No</v>
      </c>
    </row>
    <row r="5799" customFormat="false" ht="15" hidden="false" customHeight="false" outlineLevel="0" collapsed="false">
      <c r="A5799" s="15" t="n">
        <v>8274</v>
      </c>
      <c r="B5799" s="16" t="n">
        <v>5.98931236553211</v>
      </c>
      <c r="C5799" s="15" t="n">
        <v>230</v>
      </c>
      <c r="D5799" s="15" t="n">
        <v>550</v>
      </c>
      <c r="E5799" s="15" t="n">
        <v>30</v>
      </c>
      <c r="F5799" s="16" t="n">
        <v>0.693795479053647</v>
      </c>
      <c r="G5799" s="17" t="s">
        <v>103</v>
      </c>
      <c r="H5799" s="18" t="n">
        <v>0.2</v>
      </c>
      <c r="I5799" s="18" t="n">
        <v>1</v>
      </c>
      <c r="J5799" s="19" t="n">
        <v>0.972517635353941</v>
      </c>
      <c r="K5799" s="19" t="n">
        <v>0.552708381772302</v>
      </c>
      <c r="L5799" s="16" t="n">
        <v>11.8835562808177</v>
      </c>
      <c r="M5799" s="19" t="n">
        <v>0.373307345358321</v>
      </c>
      <c r="N5799" s="19" t="n">
        <v>0.983403803014831</v>
      </c>
      <c r="O5799" s="19" t="n">
        <v>0.972517635353941</v>
      </c>
      <c r="P5799" s="19" t="n">
        <v>0.901725458562119</v>
      </c>
      <c r="Q5799" s="17" t="s">
        <v>29</v>
      </c>
      <c r="R5799" s="5" t="str">
        <f aca="false">IF(OR(Q5799="Steel plate",Q5799="Concrete jacket"),"Steel plate or jacket",Q5799)</f>
        <v>Monitor</v>
      </c>
      <c r="S5799" s="5" t="str">
        <f aca="false">IF(O5799&lt;='Tree rules'!$C$4,IF(N5799&lt;='Tree rules'!$C$5,IF(P5799&lt;='Tree rules'!$C$7,"Monitor","Polymer laminate"),IF(P5799&lt;='Tree rules'!$C$8,"Seal cracks","Polymer laminate")),IF(O5799&lt;='Tree rules'!$C$6,IF(P5799&lt;='Tree rules'!$C$9,"Polymer laminate","Steel plate or jacket"),IF(L5799&lt;='Tree rules'!$C$10,"Steel plate or jacket","Polymer laminate")))</f>
        <v>Monitor</v>
      </c>
      <c r="T5799" s="5" t="str">
        <f aca="false">IF(S5799=R5799,"Yes","No")</f>
        <v>Yes</v>
      </c>
    </row>
    <row r="5800" customFormat="false" ht="15" hidden="false" customHeight="false" outlineLevel="0" collapsed="false">
      <c r="A5800" s="15" t="n">
        <v>8275</v>
      </c>
      <c r="B5800" s="16" t="n">
        <v>7.06640115216418</v>
      </c>
      <c r="C5800" s="15" t="n">
        <v>300</v>
      </c>
      <c r="D5800" s="15" t="n">
        <v>675</v>
      </c>
      <c r="E5800" s="15" t="n">
        <v>25</v>
      </c>
      <c r="F5800" s="16" t="n">
        <v>0.63930661313115</v>
      </c>
      <c r="G5800" s="17" t="s">
        <v>103</v>
      </c>
      <c r="H5800" s="18" t="n">
        <v>0.2</v>
      </c>
      <c r="I5800" s="18" t="n">
        <v>1</v>
      </c>
      <c r="J5800" s="19" t="n">
        <v>0.895865388646606</v>
      </c>
      <c r="K5800" s="19" t="n">
        <v>0.497271920362034</v>
      </c>
      <c r="L5800" s="16" t="n">
        <v>11.2343420543151</v>
      </c>
      <c r="M5800" s="19" t="n">
        <v>0.574533330606611</v>
      </c>
      <c r="N5800" s="19" t="n">
        <v>0.817630591696473</v>
      </c>
      <c r="O5800" s="19" t="n">
        <v>0.895865388646606</v>
      </c>
      <c r="P5800" s="19" t="n">
        <v>0.527343932097204</v>
      </c>
      <c r="Q5800" s="17" t="s">
        <v>29</v>
      </c>
      <c r="R5800" s="5" t="str">
        <f aca="false">IF(OR(Q5800="Steel plate",Q5800="Concrete jacket"),"Steel plate or jacket",Q5800)</f>
        <v>Monitor</v>
      </c>
      <c r="S5800" s="5" t="str">
        <f aca="false">IF(O5800&lt;='Tree rules'!$C$4,IF(N5800&lt;='Tree rules'!$C$5,IF(P5800&lt;='Tree rules'!$C$7,"Monitor","Polymer laminate"),IF(P5800&lt;='Tree rules'!$C$8,"Seal cracks","Polymer laminate")),IF(O5800&lt;='Tree rules'!$C$6,IF(P5800&lt;='Tree rules'!$C$9,"Polymer laminate","Steel plate or jacket"),IF(L5800&lt;='Tree rules'!$C$10,"Steel plate or jacket","Polymer laminate")))</f>
        <v>Monitor</v>
      </c>
      <c r="T5800" s="5" t="str">
        <f aca="false">IF(S5800=R5800,"Yes","No")</f>
        <v>Yes</v>
      </c>
    </row>
    <row r="5801" customFormat="false" ht="15" hidden="false" customHeight="false" outlineLevel="0" collapsed="false">
      <c r="A5801" s="15" t="n">
        <v>8276</v>
      </c>
      <c r="B5801" s="16" t="n">
        <v>3.66172174946075</v>
      </c>
      <c r="C5801" s="15" t="n">
        <v>230</v>
      </c>
      <c r="D5801" s="15" t="n">
        <v>300</v>
      </c>
      <c r="E5801" s="15" t="n">
        <v>20</v>
      </c>
      <c r="F5801" s="16" t="n">
        <v>0.688332522525665</v>
      </c>
      <c r="G5801" s="17" t="s">
        <v>103</v>
      </c>
      <c r="H5801" s="18" t="n">
        <v>0.2</v>
      </c>
      <c r="I5801" s="18" t="n">
        <v>1</v>
      </c>
      <c r="J5801" s="19" t="n">
        <v>0.881844596406469</v>
      </c>
      <c r="K5801" s="19" t="n">
        <v>0.445442080422599</v>
      </c>
      <c r="L5801" s="16" t="n">
        <v>14.4162273600817</v>
      </c>
      <c r="M5801" s="19" t="n">
        <v>0.329994196866562</v>
      </c>
      <c r="N5801" s="19" t="n">
        <v>1.27936959848583</v>
      </c>
      <c r="O5801" s="19" t="n">
        <v>0.881844596406469</v>
      </c>
      <c r="P5801" s="19" t="n">
        <v>0.923220321825762</v>
      </c>
      <c r="Q5801" s="17" t="s">
        <v>30</v>
      </c>
      <c r="R5801" s="5" t="str">
        <f aca="false">IF(OR(Q5801="Steel plate",Q5801="Concrete jacket"),"Steel plate or jacket",Q5801)</f>
        <v>Seal cracks</v>
      </c>
      <c r="S5801" s="5" t="str">
        <f aca="false">IF(O5801&lt;='Tree rules'!$C$4,IF(N5801&lt;='Tree rules'!$C$5,IF(P5801&lt;='Tree rules'!$C$7,"Monitor","Polymer laminate"),IF(P5801&lt;='Tree rules'!$C$8,"Seal cracks","Polymer laminate")),IF(O5801&lt;='Tree rules'!$C$6,IF(P5801&lt;='Tree rules'!$C$9,"Polymer laminate","Steel plate or jacket"),IF(L5801&lt;='Tree rules'!$C$10,"Steel plate or jacket","Polymer laminate")))</f>
        <v>Seal cracks</v>
      </c>
      <c r="T5801" s="5" t="str">
        <f aca="false">IF(S5801=R5801,"Yes","No")</f>
        <v>Yes</v>
      </c>
    </row>
    <row r="5802" customFormat="false" ht="15" hidden="false" customHeight="false" outlineLevel="0" collapsed="false">
      <c r="A5802" s="15" t="n">
        <v>8277</v>
      </c>
      <c r="B5802" s="16" t="n">
        <v>3.57039575866159</v>
      </c>
      <c r="C5802" s="15" t="n">
        <v>300</v>
      </c>
      <c r="D5802" s="15" t="n">
        <v>350</v>
      </c>
      <c r="E5802" s="15" t="n">
        <v>30</v>
      </c>
      <c r="F5802" s="16" t="n">
        <v>0.739198271432892</v>
      </c>
      <c r="G5802" s="17" t="s">
        <v>101</v>
      </c>
      <c r="H5802" s="18" t="n">
        <v>0.3</v>
      </c>
      <c r="I5802" s="18" t="n">
        <v>2</v>
      </c>
      <c r="J5802" s="19" t="n">
        <v>0.918448193299802</v>
      </c>
      <c r="K5802" s="19" t="n">
        <v>0.469717599267769</v>
      </c>
      <c r="L5802" s="16" t="n">
        <v>11.6679599956261</v>
      </c>
      <c r="M5802" s="19" t="n">
        <v>0.941609593960096</v>
      </c>
      <c r="N5802" s="19" t="n">
        <v>0.897928783225633</v>
      </c>
      <c r="O5802" s="19" t="n">
        <v>1.405485106191</v>
      </c>
      <c r="P5802" s="19" t="n">
        <v>0.394567037306584</v>
      </c>
      <c r="Q5802" s="17" t="s">
        <v>31</v>
      </c>
      <c r="R5802" s="5" t="str">
        <f aca="false">IF(OR(Q5802="Steel plate",Q5802="Concrete jacket"),"Steel plate or jacket",Q5802)</f>
        <v>Polymer laminate</v>
      </c>
      <c r="S5802" s="5" t="str">
        <f aca="false">IF(O5802&lt;='Tree rules'!$C$4,IF(N5802&lt;='Tree rules'!$C$5,IF(P5802&lt;='Tree rules'!$C$7,"Monitor","Polymer laminate"),IF(P5802&lt;='Tree rules'!$C$8,"Seal cracks","Polymer laminate")),IF(O5802&lt;='Tree rules'!$C$6,IF(P5802&lt;='Tree rules'!$C$9,"Polymer laminate","Steel plate or jacket"),IF(L5802&lt;='Tree rules'!$C$10,"Steel plate or jacket","Polymer laminate")))</f>
        <v>Steel plate or jacket</v>
      </c>
      <c r="T5802" s="5" t="str">
        <f aca="false">IF(S5802=R5802,"Yes","No")</f>
        <v>No</v>
      </c>
    </row>
    <row r="5803" customFormat="false" ht="15" hidden="false" customHeight="false" outlineLevel="0" collapsed="false">
      <c r="A5803" s="15" t="n">
        <v>8278</v>
      </c>
      <c r="B5803" s="16" t="n">
        <v>5.66858749881818</v>
      </c>
      <c r="C5803" s="15" t="n">
        <v>230</v>
      </c>
      <c r="D5803" s="15" t="n">
        <v>550</v>
      </c>
      <c r="E5803" s="15" t="n">
        <v>20</v>
      </c>
      <c r="F5803" s="16" t="n">
        <v>0.520346609290235</v>
      </c>
      <c r="G5803" s="17" t="s">
        <v>101</v>
      </c>
      <c r="H5803" s="18" t="n">
        <v>0.3</v>
      </c>
      <c r="I5803" s="18" t="n">
        <v>1</v>
      </c>
      <c r="J5803" s="19" t="n">
        <v>0.915546623542853</v>
      </c>
      <c r="K5803" s="19" t="n">
        <v>0.527846491843899</v>
      </c>
      <c r="L5803" s="16" t="n">
        <v>11.24719741829</v>
      </c>
      <c r="M5803" s="19" t="n">
        <v>0.938826283889039</v>
      </c>
      <c r="N5803" s="19" t="n">
        <v>0.558027371658631</v>
      </c>
      <c r="O5803" s="19" t="n">
        <v>0.915546623542853</v>
      </c>
      <c r="P5803" s="19" t="n">
        <v>0.308077519366488</v>
      </c>
      <c r="Q5803" s="17" t="s">
        <v>29</v>
      </c>
      <c r="R5803" s="5" t="str">
        <f aca="false">IF(OR(Q5803="Steel plate",Q5803="Concrete jacket"),"Steel plate or jacket",Q5803)</f>
        <v>Monitor</v>
      </c>
      <c r="S5803" s="5" t="str">
        <f aca="false">IF(O5803&lt;='Tree rules'!$C$4,IF(N5803&lt;='Tree rules'!$C$5,IF(P5803&lt;='Tree rules'!$C$7,"Monitor","Polymer laminate"),IF(P5803&lt;='Tree rules'!$C$8,"Seal cracks","Polymer laminate")),IF(O5803&lt;='Tree rules'!$C$6,IF(P5803&lt;='Tree rules'!$C$9,"Polymer laminate","Steel plate or jacket"),IF(L5803&lt;='Tree rules'!$C$10,"Steel plate or jacket","Polymer laminate")))</f>
        <v>Monitor</v>
      </c>
      <c r="T5803" s="5" t="str">
        <f aca="false">IF(S5803=R5803,"Yes","No")</f>
        <v>Yes</v>
      </c>
    </row>
    <row r="5804" customFormat="false" ht="15" hidden="false" customHeight="false" outlineLevel="0" collapsed="false">
      <c r="A5804" s="15" t="n">
        <v>8279</v>
      </c>
      <c r="B5804" s="16" t="n">
        <v>6.6192237047901</v>
      </c>
      <c r="C5804" s="15" t="n">
        <v>230</v>
      </c>
      <c r="D5804" s="15" t="n">
        <v>575</v>
      </c>
      <c r="E5804" s="15" t="n">
        <v>30</v>
      </c>
      <c r="F5804" s="16" t="n">
        <v>0.661007412935799</v>
      </c>
      <c r="G5804" s="17" t="s">
        <v>101</v>
      </c>
      <c r="H5804" s="18" t="n">
        <v>0.3</v>
      </c>
      <c r="I5804" s="18" t="n">
        <v>1.5</v>
      </c>
      <c r="J5804" s="19" t="n">
        <v>0.901621043681979</v>
      </c>
      <c r="K5804" s="19" t="n">
        <v>0.488923925482758</v>
      </c>
      <c r="L5804" s="16" t="n">
        <v>12.5127102169945</v>
      </c>
      <c r="M5804" s="19" t="n">
        <v>0.395379973296388</v>
      </c>
      <c r="N5804" s="19" t="n">
        <v>0.759158473209177</v>
      </c>
      <c r="O5804" s="19" t="n">
        <v>1.13201951553554</v>
      </c>
      <c r="P5804" s="19" t="n">
        <v>0.875884866588484</v>
      </c>
      <c r="Q5804" s="17" t="s">
        <v>31</v>
      </c>
      <c r="R5804" s="5" t="str">
        <f aca="false">IF(OR(Q5804="Steel plate",Q5804="Concrete jacket"),"Steel plate or jacket",Q5804)</f>
        <v>Polymer laminate</v>
      </c>
      <c r="S5804" s="5" t="str">
        <f aca="false">IF(O5804&lt;='Tree rules'!$C$4,IF(N5804&lt;='Tree rules'!$C$5,IF(P5804&lt;='Tree rules'!$C$7,"Monitor","Polymer laminate"),IF(P5804&lt;='Tree rules'!$C$8,"Seal cracks","Polymer laminate")),IF(O5804&lt;='Tree rules'!$C$6,IF(P5804&lt;='Tree rules'!$C$9,"Polymer laminate","Steel plate or jacket"),IF(L5804&lt;='Tree rules'!$C$10,"Steel plate or jacket","Polymer laminate")))</f>
        <v>Polymer laminate</v>
      </c>
      <c r="T5804" s="5" t="str">
        <f aca="false">IF(S5804=R5804,"Yes","No")</f>
        <v>Yes</v>
      </c>
    </row>
    <row r="5805" customFormat="false" ht="15" hidden="false" customHeight="false" outlineLevel="0" collapsed="false">
      <c r="A5805" s="15" t="n">
        <v>8280</v>
      </c>
      <c r="B5805" s="16" t="n">
        <v>4.22640096920863</v>
      </c>
      <c r="C5805" s="15" t="n">
        <v>300</v>
      </c>
      <c r="D5805" s="15" t="n">
        <v>325</v>
      </c>
      <c r="E5805" s="15" t="n">
        <v>30</v>
      </c>
      <c r="F5805" s="16" t="n">
        <v>0.756099314943392</v>
      </c>
      <c r="G5805" s="17" t="s">
        <v>103</v>
      </c>
      <c r="H5805" s="18" t="n">
        <v>0.2</v>
      </c>
      <c r="I5805" s="18" t="n">
        <v>1</v>
      </c>
      <c r="J5805" s="19" t="n">
        <v>0.912707320486804</v>
      </c>
      <c r="K5805" s="19" t="n">
        <v>0.467291595372478</v>
      </c>
      <c r="L5805" s="16" t="n">
        <v>15.2577652318001</v>
      </c>
      <c r="M5805" s="19" t="n">
        <v>0.673872662740843</v>
      </c>
      <c r="N5805" s="19" t="n">
        <v>1.47841377889076</v>
      </c>
      <c r="O5805" s="19" t="n">
        <v>0.912707320486804</v>
      </c>
      <c r="P5805" s="19" t="n">
        <v>0.51802761440713</v>
      </c>
      <c r="Q5805" s="17" t="s">
        <v>30</v>
      </c>
      <c r="R5805" s="5" t="str">
        <f aca="false">IF(OR(Q5805="Steel plate",Q5805="Concrete jacket"),"Steel plate or jacket",Q5805)</f>
        <v>Seal cracks</v>
      </c>
      <c r="S5805" s="5" t="str">
        <f aca="false">IF(O5805&lt;='Tree rules'!$C$4,IF(N5805&lt;='Tree rules'!$C$5,IF(P5805&lt;='Tree rules'!$C$7,"Monitor","Polymer laminate"),IF(P5805&lt;='Tree rules'!$C$8,"Seal cracks","Polymer laminate")),IF(O5805&lt;='Tree rules'!$C$6,IF(P5805&lt;='Tree rules'!$C$9,"Polymer laminate","Steel plate or jacket"),IF(L5805&lt;='Tree rules'!$C$10,"Steel plate or jacket","Polymer laminate")))</f>
        <v>Seal cracks</v>
      </c>
      <c r="T5805" s="5" t="str">
        <f aca="false">IF(S5805=R5805,"Yes","No")</f>
        <v>Yes</v>
      </c>
    </row>
    <row r="5806" customFormat="false" ht="15" hidden="false" customHeight="false" outlineLevel="0" collapsed="false">
      <c r="A5806" s="15" t="n">
        <v>8281</v>
      </c>
      <c r="B5806" s="16" t="n">
        <v>3.26086066101391</v>
      </c>
      <c r="C5806" s="15" t="n">
        <v>300</v>
      </c>
      <c r="D5806" s="15" t="n">
        <v>300</v>
      </c>
      <c r="E5806" s="15" t="n">
        <v>25</v>
      </c>
      <c r="F5806" s="16" t="n">
        <v>0.791582400904515</v>
      </c>
      <c r="G5806" s="17" t="s">
        <v>101</v>
      </c>
      <c r="H5806" s="18" t="n">
        <v>0.3</v>
      </c>
      <c r="I5806" s="18" t="n">
        <v>1</v>
      </c>
      <c r="J5806" s="19" t="n">
        <v>0.964981395264335</v>
      </c>
      <c r="K5806" s="19" t="n">
        <v>0.430350287849975</v>
      </c>
      <c r="L5806" s="16" t="n">
        <v>12.83803409848</v>
      </c>
      <c r="M5806" s="19" t="n">
        <v>0.735232782954766</v>
      </c>
      <c r="N5806" s="19" t="n">
        <v>0.778337340919074</v>
      </c>
      <c r="O5806" s="19" t="n">
        <v>0.964981395264335</v>
      </c>
      <c r="P5806" s="19" t="n">
        <v>0.442821805137532</v>
      </c>
      <c r="Q5806" s="17" t="s">
        <v>29</v>
      </c>
      <c r="R5806" s="5" t="str">
        <f aca="false">IF(OR(Q5806="Steel plate",Q5806="Concrete jacket"),"Steel plate or jacket",Q5806)</f>
        <v>Monitor</v>
      </c>
      <c r="S5806" s="5" t="str">
        <f aca="false">IF(O5806&lt;='Tree rules'!$C$4,IF(N5806&lt;='Tree rules'!$C$5,IF(P5806&lt;='Tree rules'!$C$7,"Monitor","Polymer laminate"),IF(P5806&lt;='Tree rules'!$C$8,"Seal cracks","Polymer laminate")),IF(O5806&lt;='Tree rules'!$C$6,IF(P5806&lt;='Tree rules'!$C$9,"Polymer laminate","Steel plate or jacket"),IF(L5806&lt;='Tree rules'!$C$10,"Steel plate or jacket","Polymer laminate")))</f>
        <v>Monitor</v>
      </c>
      <c r="T5806" s="5" t="str">
        <f aca="false">IF(S5806=R5806,"Yes","No")</f>
        <v>Yes</v>
      </c>
    </row>
    <row r="5807" customFormat="false" ht="15" hidden="false" customHeight="false" outlineLevel="0" collapsed="false">
      <c r="A5807" s="15" t="n">
        <v>8284</v>
      </c>
      <c r="B5807" s="16" t="n">
        <v>3.39856578994751</v>
      </c>
      <c r="C5807" s="15" t="n">
        <v>300</v>
      </c>
      <c r="D5807" s="15" t="n">
        <v>300</v>
      </c>
      <c r="E5807" s="15" t="n">
        <v>30</v>
      </c>
      <c r="F5807" s="16" t="n">
        <v>0.791582400904515</v>
      </c>
      <c r="G5807" s="17" t="s">
        <v>103</v>
      </c>
      <c r="H5807" s="18" t="n">
        <v>0.2</v>
      </c>
      <c r="I5807" s="18" t="n">
        <v>1</v>
      </c>
      <c r="J5807" s="19" t="n">
        <v>0.874557384627494</v>
      </c>
      <c r="K5807" s="19" t="n">
        <v>0.476285131042326</v>
      </c>
      <c r="L5807" s="16" t="n">
        <v>13.3801802753839</v>
      </c>
      <c r="M5807" s="19" t="n">
        <v>0.914753158109774</v>
      </c>
      <c r="N5807" s="19" t="n">
        <v>1.014411393071</v>
      </c>
      <c r="O5807" s="19" t="n">
        <v>0.874557384627494</v>
      </c>
      <c r="P5807" s="19" t="n">
        <v>0.3430666177155</v>
      </c>
      <c r="Q5807" s="17" t="s">
        <v>30</v>
      </c>
      <c r="R5807" s="5" t="str">
        <f aca="false">IF(OR(Q5807="Steel plate",Q5807="Concrete jacket"),"Steel plate or jacket",Q5807)</f>
        <v>Seal cracks</v>
      </c>
      <c r="S5807" s="5" t="str">
        <f aca="false">IF(O5807&lt;='Tree rules'!$C$4,IF(N5807&lt;='Tree rules'!$C$5,IF(P5807&lt;='Tree rules'!$C$7,"Monitor","Polymer laminate"),IF(P5807&lt;='Tree rules'!$C$8,"Seal cracks","Polymer laminate")),IF(O5807&lt;='Tree rules'!$C$6,IF(P5807&lt;='Tree rules'!$C$9,"Polymer laminate","Steel plate or jacket"),IF(L5807&lt;='Tree rules'!$C$10,"Steel plate or jacket","Polymer laminate")))</f>
        <v>Seal cracks</v>
      </c>
      <c r="T5807" s="5" t="str">
        <f aca="false">IF(S5807=R5807,"Yes","No")</f>
        <v>Yes</v>
      </c>
    </row>
    <row r="5808" customFormat="false" ht="15" hidden="false" customHeight="false" outlineLevel="0" collapsed="false">
      <c r="A5808" s="15" t="n">
        <v>8285</v>
      </c>
      <c r="B5808" s="16" t="n">
        <v>5.19249854487926</v>
      </c>
      <c r="C5808" s="15" t="n">
        <v>300</v>
      </c>
      <c r="D5808" s="15" t="n">
        <v>500</v>
      </c>
      <c r="E5808" s="15" t="n">
        <v>30</v>
      </c>
      <c r="F5808" s="16" t="n">
        <v>0.695042622475618</v>
      </c>
      <c r="G5808" s="17" t="s">
        <v>103</v>
      </c>
      <c r="H5808" s="18" t="n">
        <v>0.2</v>
      </c>
      <c r="I5808" s="18" t="n">
        <v>2</v>
      </c>
      <c r="J5808" s="19" t="n">
        <v>0.870241567258432</v>
      </c>
      <c r="K5808" s="19" t="n">
        <v>0.441341265916305</v>
      </c>
      <c r="L5808" s="16" t="n">
        <v>11.4878286391134</v>
      </c>
      <c r="M5808" s="19" t="n">
        <v>0.404431632674593</v>
      </c>
      <c r="N5808" s="19" t="n">
        <v>1.76489286159554</v>
      </c>
      <c r="O5808" s="19" t="n">
        <v>1.35640961957004</v>
      </c>
      <c r="P5808" s="19" t="n">
        <v>0.837215864562061</v>
      </c>
      <c r="Q5808" s="17" t="s">
        <v>31</v>
      </c>
      <c r="R5808" s="5" t="str">
        <f aca="false">IF(OR(Q5808="Steel plate",Q5808="Concrete jacket"),"Steel plate or jacket",Q5808)</f>
        <v>Polymer laminate</v>
      </c>
      <c r="S5808" s="5" t="str">
        <f aca="false">IF(O5808&lt;='Tree rules'!$C$4,IF(N5808&lt;='Tree rules'!$C$5,IF(P5808&lt;='Tree rules'!$C$7,"Monitor","Polymer laminate"),IF(P5808&lt;='Tree rules'!$C$8,"Seal cracks","Polymer laminate")),IF(O5808&lt;='Tree rules'!$C$6,IF(P5808&lt;='Tree rules'!$C$9,"Polymer laminate","Steel plate or jacket"),IF(L5808&lt;='Tree rules'!$C$10,"Steel plate or jacket","Polymer laminate")))</f>
        <v>Steel plate or jacket</v>
      </c>
      <c r="T5808" s="5" t="str">
        <f aca="false">IF(S5808=R5808,"Yes","No")</f>
        <v>No</v>
      </c>
    </row>
    <row r="5809" customFormat="false" ht="15" hidden="false" customHeight="false" outlineLevel="0" collapsed="false">
      <c r="A5809" s="15" t="n">
        <v>8286</v>
      </c>
      <c r="B5809" s="16" t="n">
        <v>4.42763103486385</v>
      </c>
      <c r="C5809" s="15" t="n">
        <v>300</v>
      </c>
      <c r="D5809" s="15" t="n">
        <v>400</v>
      </c>
      <c r="E5809" s="15" t="n">
        <v>30</v>
      </c>
      <c r="F5809" s="16" t="n">
        <v>0.932223339344152</v>
      </c>
      <c r="G5809" s="17" t="s">
        <v>102</v>
      </c>
      <c r="H5809" s="18" t="n">
        <v>0.1</v>
      </c>
      <c r="I5809" s="18" t="n">
        <v>2</v>
      </c>
      <c r="J5809" s="19" t="n">
        <v>0.88787806338139</v>
      </c>
      <c r="K5809" s="19" t="n">
        <v>0.496747953615086</v>
      </c>
      <c r="L5809" s="16" t="n">
        <v>13.1383710233349</v>
      </c>
      <c r="M5809" s="19" t="n">
        <v>0.747515407268544</v>
      </c>
      <c r="N5809" s="19" t="n">
        <v>4.05493764006394</v>
      </c>
      <c r="O5809" s="19" t="n">
        <v>1.33470451571835</v>
      </c>
      <c r="P5809" s="19" t="n">
        <v>0.586625336895329</v>
      </c>
      <c r="Q5809" s="17" t="s">
        <v>31</v>
      </c>
      <c r="R5809" s="5" t="str">
        <f aca="false">IF(OR(Q5809="Steel plate",Q5809="Concrete jacket"),"Steel plate or jacket",Q5809)</f>
        <v>Polymer laminate</v>
      </c>
      <c r="S5809" s="5" t="str">
        <f aca="false">IF(O5809&lt;='Tree rules'!$C$4,IF(N5809&lt;='Tree rules'!$C$5,IF(P5809&lt;='Tree rules'!$C$7,"Monitor","Polymer laminate"),IF(P5809&lt;='Tree rules'!$C$8,"Seal cracks","Polymer laminate")),IF(O5809&lt;='Tree rules'!$C$6,IF(P5809&lt;='Tree rules'!$C$9,"Polymer laminate","Steel plate or jacket"),IF(L5809&lt;='Tree rules'!$C$10,"Steel plate or jacket","Polymer laminate")))</f>
        <v>Polymer laminate</v>
      </c>
      <c r="T5809" s="5" t="str">
        <f aca="false">IF(S5809=R5809,"Yes","No")</f>
        <v>Yes</v>
      </c>
    </row>
    <row r="5810" customFormat="false" ht="15" hidden="false" customHeight="false" outlineLevel="0" collapsed="false">
      <c r="A5810" s="15" t="n">
        <v>8287</v>
      </c>
      <c r="B5810" s="16" t="n">
        <v>6.54219649548187</v>
      </c>
      <c r="C5810" s="15" t="n">
        <v>300</v>
      </c>
      <c r="D5810" s="15" t="n">
        <v>650</v>
      </c>
      <c r="E5810" s="15" t="n">
        <v>30</v>
      </c>
      <c r="F5810" s="16" t="n">
        <v>0.695812326376477</v>
      </c>
      <c r="G5810" s="17" t="s">
        <v>103</v>
      </c>
      <c r="H5810" s="18" t="n">
        <v>0.2</v>
      </c>
      <c r="I5810" s="18" t="n">
        <v>2</v>
      </c>
      <c r="J5810" s="19" t="n">
        <v>0.929021165622909</v>
      </c>
      <c r="K5810" s="19" t="n">
        <v>0.405756999837699</v>
      </c>
      <c r="L5810" s="16" t="n">
        <v>10.8674360390064</v>
      </c>
      <c r="M5810" s="19" t="n">
        <v>0.917835552567272</v>
      </c>
      <c r="N5810" s="19" t="n">
        <v>1.51375025266914</v>
      </c>
      <c r="O5810" s="19" t="n">
        <v>1.48108549029695</v>
      </c>
      <c r="P5810" s="19" t="n">
        <v>0.42065559202373</v>
      </c>
      <c r="Q5810" s="17" t="s">
        <v>104</v>
      </c>
      <c r="R5810" s="5" t="str">
        <f aca="false">IF(OR(Q5810="Steel plate",Q5810="Concrete jacket"),"Steel plate or jacket",Q5810)</f>
        <v>Steel plate or jacket</v>
      </c>
      <c r="S5810" s="5" t="str">
        <f aca="false">IF(O5810&lt;='Tree rules'!$C$4,IF(N5810&lt;='Tree rules'!$C$5,IF(P5810&lt;='Tree rules'!$C$7,"Monitor","Polymer laminate"),IF(P5810&lt;='Tree rules'!$C$8,"Seal cracks","Polymer laminate")),IF(O5810&lt;='Tree rules'!$C$6,IF(P5810&lt;='Tree rules'!$C$9,"Polymer laminate","Steel plate or jacket"),IF(L5810&lt;='Tree rules'!$C$10,"Steel plate or jacket","Polymer laminate")))</f>
        <v>Steel plate or jacket</v>
      </c>
      <c r="T5810" s="5" t="str">
        <f aca="false">IF(S5810=R5810,"Yes","No")</f>
        <v>Yes</v>
      </c>
    </row>
    <row r="5811" customFormat="false" ht="15" hidden="false" customHeight="false" outlineLevel="0" collapsed="false">
      <c r="A5811" s="15" t="n">
        <v>8288</v>
      </c>
      <c r="B5811" s="16" t="n">
        <v>4.6223686792436</v>
      </c>
      <c r="C5811" s="15" t="n">
        <v>300</v>
      </c>
      <c r="D5811" s="15" t="n">
        <v>450</v>
      </c>
      <c r="E5811" s="15" t="n">
        <v>25</v>
      </c>
      <c r="F5811" s="16" t="n">
        <v>0.663570725510715</v>
      </c>
      <c r="G5811" s="17" t="s">
        <v>103</v>
      </c>
      <c r="H5811" s="18" t="n">
        <v>0.2</v>
      </c>
      <c r="I5811" s="18" t="n">
        <v>2</v>
      </c>
      <c r="J5811" s="19" t="n">
        <v>0.944899816682023</v>
      </c>
      <c r="K5811" s="19" t="n">
        <v>0.588161816739026</v>
      </c>
      <c r="L5811" s="16" t="n">
        <v>11.4415066317911</v>
      </c>
      <c r="M5811" s="19" t="n">
        <v>0.672273108043339</v>
      </c>
      <c r="N5811" s="19" t="n">
        <v>1.43153313831612</v>
      </c>
      <c r="O5811" s="19" t="n">
        <v>1.33404564054798</v>
      </c>
      <c r="P5811" s="19" t="n">
        <v>0.582893661794606</v>
      </c>
      <c r="Q5811" s="17" t="s">
        <v>31</v>
      </c>
      <c r="R5811" s="5" t="str">
        <f aca="false">IF(OR(Q5811="Steel plate",Q5811="Concrete jacket"),"Steel plate or jacket",Q5811)</f>
        <v>Polymer laminate</v>
      </c>
      <c r="S5811" s="5" t="str">
        <f aca="false">IF(O5811&lt;='Tree rules'!$C$4,IF(N5811&lt;='Tree rules'!$C$5,IF(P5811&lt;='Tree rules'!$C$7,"Monitor","Polymer laminate"),IF(P5811&lt;='Tree rules'!$C$8,"Seal cracks","Polymer laminate")),IF(O5811&lt;='Tree rules'!$C$6,IF(P5811&lt;='Tree rules'!$C$9,"Polymer laminate","Steel plate or jacket"),IF(L5811&lt;='Tree rules'!$C$10,"Steel plate or jacket","Polymer laminate")))</f>
        <v>Polymer laminate</v>
      </c>
      <c r="T5811" s="5" t="str">
        <f aca="false">IF(S5811=R5811,"Yes","No")</f>
        <v>Yes</v>
      </c>
    </row>
    <row r="5812" customFormat="false" ht="15" hidden="false" customHeight="false" outlineLevel="0" collapsed="false">
      <c r="A5812" s="15" t="n">
        <v>8289</v>
      </c>
      <c r="B5812" s="16" t="n">
        <v>4.85123317964129</v>
      </c>
      <c r="C5812" s="15" t="n">
        <v>230</v>
      </c>
      <c r="D5812" s="15" t="n">
        <v>400</v>
      </c>
      <c r="E5812" s="15" t="n">
        <v>25</v>
      </c>
      <c r="F5812" s="16" t="n">
        <v>0.552502860426148</v>
      </c>
      <c r="G5812" s="17" t="s">
        <v>103</v>
      </c>
      <c r="H5812" s="18" t="n">
        <v>0.2</v>
      </c>
      <c r="I5812" s="18" t="n">
        <v>1</v>
      </c>
      <c r="J5812" s="19" t="n">
        <v>0.891170237324084</v>
      </c>
      <c r="K5812" s="19" t="n">
        <v>0.592309187687667</v>
      </c>
      <c r="L5812" s="16" t="n">
        <v>13.6270594933744</v>
      </c>
      <c r="M5812" s="19" t="n">
        <v>0.77228521355706</v>
      </c>
      <c r="N5812" s="19" t="n">
        <v>0.804271200546513</v>
      </c>
      <c r="O5812" s="19" t="n">
        <v>0.891170237324084</v>
      </c>
      <c r="P5812" s="19" t="n">
        <v>0.401344267687477</v>
      </c>
      <c r="Q5812" s="17" t="s">
        <v>29</v>
      </c>
      <c r="R5812" s="5" t="str">
        <f aca="false">IF(OR(Q5812="Steel plate",Q5812="Concrete jacket"),"Steel plate or jacket",Q5812)</f>
        <v>Monitor</v>
      </c>
      <c r="S5812" s="5" t="str">
        <f aca="false">IF(O5812&lt;='Tree rules'!$C$4,IF(N5812&lt;='Tree rules'!$C$5,IF(P5812&lt;='Tree rules'!$C$7,"Monitor","Polymer laminate"),IF(P5812&lt;='Tree rules'!$C$8,"Seal cracks","Polymer laminate")),IF(O5812&lt;='Tree rules'!$C$6,IF(P5812&lt;='Tree rules'!$C$9,"Polymer laminate","Steel plate or jacket"),IF(L5812&lt;='Tree rules'!$C$10,"Steel plate or jacket","Polymer laminate")))</f>
        <v>Monitor</v>
      </c>
      <c r="T5812" s="5" t="str">
        <f aca="false">IF(S5812=R5812,"Yes","No")</f>
        <v>Yes</v>
      </c>
    </row>
    <row r="5813" customFormat="false" ht="15" hidden="false" customHeight="false" outlineLevel="0" collapsed="false">
      <c r="A5813" s="15" t="n">
        <v>8290</v>
      </c>
      <c r="B5813" s="16" t="n">
        <v>3.65339641500641</v>
      </c>
      <c r="C5813" s="15" t="n">
        <v>230</v>
      </c>
      <c r="D5813" s="15" t="n">
        <v>300</v>
      </c>
      <c r="E5813" s="15" t="n">
        <v>25</v>
      </c>
      <c r="F5813" s="16" t="n">
        <v>0.688332522525665</v>
      </c>
      <c r="G5813" s="17" t="s">
        <v>101</v>
      </c>
      <c r="H5813" s="18" t="n">
        <v>0.3</v>
      </c>
      <c r="I5813" s="18" t="n">
        <v>1</v>
      </c>
      <c r="J5813" s="19" t="n">
        <v>0.916786537966512</v>
      </c>
      <c r="K5813" s="19" t="n">
        <v>0.568473091792881</v>
      </c>
      <c r="L5813" s="16" t="n">
        <v>14.3834504527811</v>
      </c>
      <c r="M5813" s="19" t="n">
        <v>0.436789051416175</v>
      </c>
      <c r="N5813" s="19" t="n">
        <v>0.872903241861416</v>
      </c>
      <c r="O5813" s="19" t="n">
        <v>0.916786537966512</v>
      </c>
      <c r="P5813" s="19" t="n">
        <v>0.750354611835641</v>
      </c>
      <c r="Q5813" s="17" t="s">
        <v>29</v>
      </c>
      <c r="R5813" s="5" t="str">
        <f aca="false">IF(OR(Q5813="Steel plate",Q5813="Concrete jacket"),"Steel plate or jacket",Q5813)</f>
        <v>Monitor</v>
      </c>
      <c r="S5813" s="5" t="str">
        <f aca="false">IF(O5813&lt;='Tree rules'!$C$4,IF(N5813&lt;='Tree rules'!$C$5,IF(P5813&lt;='Tree rules'!$C$7,"Monitor","Polymer laminate"),IF(P5813&lt;='Tree rules'!$C$8,"Seal cracks","Polymer laminate")),IF(O5813&lt;='Tree rules'!$C$6,IF(P5813&lt;='Tree rules'!$C$9,"Polymer laminate","Steel plate or jacket"),IF(L5813&lt;='Tree rules'!$C$10,"Steel plate or jacket","Polymer laminate")))</f>
        <v>Monitor</v>
      </c>
      <c r="T5813" s="5" t="str">
        <f aca="false">IF(S5813=R5813,"Yes","No")</f>
        <v>Yes</v>
      </c>
    </row>
    <row r="5814" customFormat="false" ht="15" hidden="false" customHeight="false" outlineLevel="0" collapsed="false">
      <c r="A5814" s="15" t="n">
        <v>8293</v>
      </c>
      <c r="B5814" s="16" t="n">
        <v>4.79404871725395</v>
      </c>
      <c r="C5814" s="15" t="n">
        <v>230</v>
      </c>
      <c r="D5814" s="15" t="n">
        <v>425</v>
      </c>
      <c r="E5814" s="15" t="n">
        <v>30</v>
      </c>
      <c r="F5814" s="16" t="n">
        <v>0.691964884122107</v>
      </c>
      <c r="G5814" s="17" t="s">
        <v>103</v>
      </c>
      <c r="H5814" s="18" t="n">
        <v>0.2</v>
      </c>
      <c r="I5814" s="18" t="n">
        <v>1.5</v>
      </c>
      <c r="J5814" s="19" t="n">
        <v>0.894755704700064</v>
      </c>
      <c r="K5814" s="19" t="n">
        <v>0.401500425033628</v>
      </c>
      <c r="L5814" s="16" t="n">
        <v>12.6492050587176</v>
      </c>
      <c r="M5814" s="19" t="n">
        <v>0.924075333230977</v>
      </c>
      <c r="N5814" s="19" t="n">
        <v>1.19578199274179</v>
      </c>
      <c r="O5814" s="19" t="n">
        <v>1.16251115918093</v>
      </c>
      <c r="P5814" s="19" t="n">
        <v>0.367122122262472</v>
      </c>
      <c r="Q5814" s="17" t="s">
        <v>31</v>
      </c>
      <c r="R5814" s="5" t="str">
        <f aca="false">IF(OR(Q5814="Steel plate",Q5814="Concrete jacket"),"Steel plate or jacket",Q5814)</f>
        <v>Polymer laminate</v>
      </c>
      <c r="S5814" s="5" t="str">
        <f aca="false">IF(O5814&lt;='Tree rules'!$C$4,IF(N5814&lt;='Tree rules'!$C$5,IF(P5814&lt;='Tree rules'!$C$7,"Monitor","Polymer laminate"),IF(P5814&lt;='Tree rules'!$C$8,"Seal cracks","Polymer laminate")),IF(O5814&lt;='Tree rules'!$C$6,IF(P5814&lt;='Tree rules'!$C$9,"Polymer laminate","Steel plate or jacket"),IF(L5814&lt;='Tree rules'!$C$10,"Steel plate or jacket","Polymer laminate")))</f>
        <v>Polymer laminate</v>
      </c>
      <c r="T5814" s="5" t="str">
        <f aca="false">IF(S5814=R5814,"Yes","No")</f>
        <v>Yes</v>
      </c>
    </row>
    <row r="5815" customFormat="false" ht="15" hidden="false" customHeight="false" outlineLevel="0" collapsed="false">
      <c r="A5815" s="15" t="n">
        <v>8294</v>
      </c>
      <c r="B5815" s="16" t="n">
        <v>3.11607403464366</v>
      </c>
      <c r="C5815" s="15" t="n">
        <v>300</v>
      </c>
      <c r="D5815" s="15" t="n">
        <v>300</v>
      </c>
      <c r="E5815" s="15" t="n">
        <v>20</v>
      </c>
      <c r="F5815" s="16" t="n">
        <v>0.736310778185108</v>
      </c>
      <c r="G5815" s="17" t="s">
        <v>101</v>
      </c>
      <c r="H5815" s="18" t="n">
        <v>0.3</v>
      </c>
      <c r="I5815" s="18" t="n">
        <v>1</v>
      </c>
      <c r="J5815" s="19" t="n">
        <v>0.991456073780301</v>
      </c>
      <c r="K5815" s="19" t="n">
        <v>0.464068173494055</v>
      </c>
      <c r="L5815" s="16" t="n">
        <v>12.1721641978268</v>
      </c>
      <c r="M5815" s="19" t="n">
        <v>0.46523861786913</v>
      </c>
      <c r="N5815" s="19" t="n">
        <v>0.693567505638953</v>
      </c>
      <c r="O5815" s="19" t="n">
        <v>0.991456073780301</v>
      </c>
      <c r="P5815" s="19" t="n">
        <v>0.695898607646148</v>
      </c>
      <c r="Q5815" s="17" t="s">
        <v>29</v>
      </c>
      <c r="R5815" s="5" t="str">
        <f aca="false">IF(OR(Q5815="Steel plate",Q5815="Concrete jacket"),"Steel plate or jacket",Q5815)</f>
        <v>Monitor</v>
      </c>
      <c r="S5815" s="5" t="str">
        <f aca="false">IF(O5815&lt;='Tree rules'!$C$4,IF(N5815&lt;='Tree rules'!$C$5,IF(P5815&lt;='Tree rules'!$C$7,"Monitor","Polymer laminate"),IF(P5815&lt;='Tree rules'!$C$8,"Seal cracks","Polymer laminate")),IF(O5815&lt;='Tree rules'!$C$6,IF(P5815&lt;='Tree rules'!$C$9,"Polymer laminate","Steel plate or jacket"),IF(L5815&lt;='Tree rules'!$C$10,"Steel plate or jacket","Polymer laminate")))</f>
        <v>Monitor</v>
      </c>
      <c r="T5815" s="5" t="str">
        <f aca="false">IF(S5815=R5815,"Yes","No")</f>
        <v>Yes</v>
      </c>
    </row>
    <row r="5816" customFormat="false" ht="15" hidden="false" customHeight="false" outlineLevel="0" collapsed="false">
      <c r="A5816" s="15" t="n">
        <v>8295</v>
      </c>
      <c r="B5816" s="16" t="n">
        <v>5.245983687502</v>
      </c>
      <c r="C5816" s="15" t="n">
        <v>300</v>
      </c>
      <c r="D5816" s="15" t="n">
        <v>425</v>
      </c>
      <c r="E5816" s="15" t="n">
        <v>30</v>
      </c>
      <c r="F5816" s="16" t="n">
        <v>0.707341881547042</v>
      </c>
      <c r="G5816" s="17" t="s">
        <v>101</v>
      </c>
      <c r="H5816" s="18" t="n">
        <v>0.3</v>
      </c>
      <c r="I5816" s="18" t="n">
        <v>1.5</v>
      </c>
      <c r="J5816" s="19" t="n">
        <v>0.921137144462812</v>
      </c>
      <c r="K5816" s="19" t="n">
        <v>0.528663881099147</v>
      </c>
      <c r="L5816" s="16" t="n">
        <v>13.8416456134618</v>
      </c>
      <c r="M5816" s="19" t="n">
        <v>0.279527125190269</v>
      </c>
      <c r="N5816" s="19" t="n">
        <v>0.877434269766127</v>
      </c>
      <c r="O5816" s="19" t="n">
        <v>1.13821974778607</v>
      </c>
      <c r="P5816" s="19" t="n">
        <v>1.36046936862708</v>
      </c>
      <c r="Q5816" s="17" t="s">
        <v>31</v>
      </c>
      <c r="R5816" s="5" t="str">
        <f aca="false">IF(OR(Q5816="Steel plate",Q5816="Concrete jacket"),"Steel plate or jacket",Q5816)</f>
        <v>Polymer laminate</v>
      </c>
      <c r="S5816" s="5" t="str">
        <f aca="false">IF(O5816&lt;='Tree rules'!$C$4,IF(N5816&lt;='Tree rules'!$C$5,IF(P5816&lt;='Tree rules'!$C$7,"Monitor","Polymer laminate"),IF(P5816&lt;='Tree rules'!$C$8,"Seal cracks","Polymer laminate")),IF(O5816&lt;='Tree rules'!$C$6,IF(P5816&lt;='Tree rules'!$C$9,"Polymer laminate","Steel plate or jacket"),IF(L5816&lt;='Tree rules'!$C$10,"Steel plate or jacket","Polymer laminate")))</f>
        <v>Steel plate or jacket</v>
      </c>
      <c r="T5816" s="5" t="str">
        <f aca="false">IF(S5816=R5816,"Yes","No")</f>
        <v>No</v>
      </c>
    </row>
    <row r="5817" customFormat="false" ht="15" hidden="false" customHeight="false" outlineLevel="0" collapsed="false">
      <c r="A5817" s="15" t="n">
        <v>8296</v>
      </c>
      <c r="B5817" s="16" t="n">
        <v>7.526488471259</v>
      </c>
      <c r="C5817" s="15" t="n">
        <v>300</v>
      </c>
      <c r="D5817" s="15" t="n">
        <v>725</v>
      </c>
      <c r="E5817" s="15" t="n">
        <v>30</v>
      </c>
      <c r="F5817" s="16" t="n">
        <v>0.6187282429522</v>
      </c>
      <c r="G5817" s="17" t="s">
        <v>103</v>
      </c>
      <c r="H5817" s="18" t="n">
        <v>0.2</v>
      </c>
      <c r="I5817" s="18" t="n">
        <v>1</v>
      </c>
      <c r="J5817" s="19" t="n">
        <v>0.97476499220008</v>
      </c>
      <c r="K5817" s="19" t="n">
        <v>0.400702790971361</v>
      </c>
      <c r="L5817" s="16" t="n">
        <v>11.1174128083589</v>
      </c>
      <c r="M5817" s="19" t="n">
        <v>0.327672873715692</v>
      </c>
      <c r="N5817" s="19" t="n">
        <v>1.07327644508793</v>
      </c>
      <c r="O5817" s="19" t="n">
        <v>0.97476499220008</v>
      </c>
      <c r="P5817" s="19" t="n">
        <v>0.805626506235368</v>
      </c>
      <c r="Q5817" s="17" t="s">
        <v>30</v>
      </c>
      <c r="R5817" s="5" t="str">
        <f aca="false">IF(OR(Q5817="Steel plate",Q5817="Concrete jacket"),"Steel plate or jacket",Q5817)</f>
        <v>Seal cracks</v>
      </c>
      <c r="S5817" s="5" t="str">
        <f aca="false">IF(O5817&lt;='Tree rules'!$C$4,IF(N5817&lt;='Tree rules'!$C$5,IF(P5817&lt;='Tree rules'!$C$7,"Monitor","Polymer laminate"),IF(P5817&lt;='Tree rules'!$C$8,"Seal cracks","Polymer laminate")),IF(O5817&lt;='Tree rules'!$C$6,IF(P5817&lt;='Tree rules'!$C$9,"Polymer laminate","Steel plate or jacket"),IF(L5817&lt;='Tree rules'!$C$10,"Steel plate or jacket","Polymer laminate")))</f>
        <v>Seal cracks</v>
      </c>
      <c r="T5817" s="5" t="str">
        <f aca="false">IF(S5817=R5817,"Yes","No")</f>
        <v>Yes</v>
      </c>
    </row>
    <row r="5818" customFormat="false" ht="15" hidden="false" customHeight="false" outlineLevel="0" collapsed="false">
      <c r="A5818" s="15" t="n">
        <v>8298</v>
      </c>
      <c r="B5818" s="16" t="n">
        <v>3.46561214994718</v>
      </c>
      <c r="C5818" s="15" t="n">
        <v>300</v>
      </c>
      <c r="D5818" s="15" t="n">
        <v>300</v>
      </c>
      <c r="E5818" s="15" t="n">
        <v>30</v>
      </c>
      <c r="F5818" s="16" t="n">
        <v>0.791582400904515</v>
      </c>
      <c r="G5818" s="17" t="s">
        <v>103</v>
      </c>
      <c r="H5818" s="18" t="n">
        <v>0.2</v>
      </c>
      <c r="I5818" s="18" t="n">
        <v>1</v>
      </c>
      <c r="J5818" s="19" t="n">
        <v>0.956593856882104</v>
      </c>
      <c r="K5818" s="19" t="n">
        <v>0.423891420732827</v>
      </c>
      <c r="L5818" s="16" t="n">
        <v>13.6441423226267</v>
      </c>
      <c r="M5818" s="19" t="n">
        <v>0.943243646502097</v>
      </c>
      <c r="N5818" s="19" t="n">
        <v>1.11816918472183</v>
      </c>
      <c r="O5818" s="19" t="n">
        <v>0.956593856882104</v>
      </c>
      <c r="P5818" s="19" t="n">
        <v>0.352909187801206</v>
      </c>
      <c r="Q5818" s="17" t="s">
        <v>30</v>
      </c>
      <c r="R5818" s="5" t="str">
        <f aca="false">IF(OR(Q5818="Steel plate",Q5818="Concrete jacket"),"Steel plate or jacket",Q5818)</f>
        <v>Seal cracks</v>
      </c>
      <c r="S5818" s="5" t="str">
        <f aca="false">IF(O5818&lt;='Tree rules'!$C$4,IF(N5818&lt;='Tree rules'!$C$5,IF(P5818&lt;='Tree rules'!$C$7,"Monitor","Polymer laminate"),IF(P5818&lt;='Tree rules'!$C$8,"Seal cracks","Polymer laminate")),IF(O5818&lt;='Tree rules'!$C$6,IF(P5818&lt;='Tree rules'!$C$9,"Polymer laminate","Steel plate or jacket"),IF(L5818&lt;='Tree rules'!$C$10,"Steel plate or jacket","Polymer laminate")))</f>
        <v>Seal cracks</v>
      </c>
      <c r="T5818" s="5" t="str">
        <f aca="false">IF(S5818=R5818,"Yes","No")</f>
        <v>Yes</v>
      </c>
    </row>
    <row r="5819" customFormat="false" ht="15" hidden="false" customHeight="false" outlineLevel="0" collapsed="false">
      <c r="A5819" s="15" t="n">
        <v>8300</v>
      </c>
      <c r="B5819" s="16" t="n">
        <v>3.69573902619701</v>
      </c>
      <c r="C5819" s="15" t="n">
        <v>230</v>
      </c>
      <c r="D5819" s="15" t="n">
        <v>300</v>
      </c>
      <c r="E5819" s="15" t="n">
        <v>25</v>
      </c>
      <c r="F5819" s="16" t="n">
        <v>0.688332522525665</v>
      </c>
      <c r="G5819" s="17" t="s">
        <v>101</v>
      </c>
      <c r="H5819" s="18" t="n">
        <v>0.3</v>
      </c>
      <c r="I5819" s="18" t="n">
        <v>2</v>
      </c>
      <c r="J5819" s="19" t="n">
        <v>0.885147085229449</v>
      </c>
      <c r="K5819" s="19" t="n">
        <v>0.487372662013264</v>
      </c>
      <c r="L5819" s="16" t="n">
        <v>14.5501536464449</v>
      </c>
      <c r="M5819" s="19" t="n">
        <v>0.627796803666642</v>
      </c>
      <c r="N5819" s="19" t="n">
        <v>1.25399450541185</v>
      </c>
      <c r="O5819" s="19" t="n">
        <v>1.33889767925734</v>
      </c>
      <c r="P5819" s="19" t="n">
        <v>0.620253337783155</v>
      </c>
      <c r="Q5819" s="17" t="s">
        <v>31</v>
      </c>
      <c r="R5819" s="5" t="str">
        <f aca="false">IF(OR(Q5819="Steel plate",Q5819="Concrete jacket"),"Steel plate or jacket",Q5819)</f>
        <v>Polymer laminate</v>
      </c>
      <c r="S5819" s="5" t="str">
        <f aca="false">IF(O5819&lt;='Tree rules'!$C$4,IF(N5819&lt;='Tree rules'!$C$5,IF(P5819&lt;='Tree rules'!$C$7,"Monitor","Polymer laminate"),IF(P5819&lt;='Tree rules'!$C$8,"Seal cracks","Polymer laminate")),IF(O5819&lt;='Tree rules'!$C$6,IF(P5819&lt;='Tree rules'!$C$9,"Polymer laminate","Steel plate or jacket"),IF(L5819&lt;='Tree rules'!$C$10,"Steel plate or jacket","Polymer laminate")))</f>
        <v>Polymer laminate</v>
      </c>
      <c r="T5819" s="5" t="str">
        <f aca="false">IF(S5819=R5819,"Yes","No")</f>
        <v>Yes</v>
      </c>
    </row>
    <row r="5820" customFormat="false" ht="15" hidden="false" customHeight="false" outlineLevel="0" collapsed="false">
      <c r="A5820" s="15" t="n">
        <v>8301</v>
      </c>
      <c r="B5820" s="16" t="n">
        <v>6.951363634837</v>
      </c>
      <c r="C5820" s="15" t="n">
        <v>300</v>
      </c>
      <c r="D5820" s="15" t="n">
        <v>625</v>
      </c>
      <c r="E5820" s="15" t="n">
        <v>25</v>
      </c>
      <c r="F5820" s="16" t="n">
        <v>0.694514438099298</v>
      </c>
      <c r="G5820" s="17" t="s">
        <v>101</v>
      </c>
      <c r="H5820" s="18" t="n">
        <v>0.3</v>
      </c>
      <c r="I5820" s="18" t="n">
        <v>1</v>
      </c>
      <c r="J5820" s="19" t="n">
        <v>0.856269019063268</v>
      </c>
      <c r="K5820" s="19" t="n">
        <v>0.638065800077327</v>
      </c>
      <c r="L5820" s="16" t="n">
        <v>12.0058093865924</v>
      </c>
      <c r="M5820" s="19" t="n">
        <v>0.556096609309921</v>
      </c>
      <c r="N5820" s="19" t="n">
        <v>0.526201737148258</v>
      </c>
      <c r="O5820" s="19" t="n">
        <v>0.856269019063268</v>
      </c>
      <c r="P5820" s="19" t="n">
        <v>0.651614995220343</v>
      </c>
      <c r="Q5820" s="17" t="s">
        <v>29</v>
      </c>
      <c r="R5820" s="5" t="str">
        <f aca="false">IF(OR(Q5820="Steel plate",Q5820="Concrete jacket"),"Steel plate or jacket",Q5820)</f>
        <v>Monitor</v>
      </c>
      <c r="S5820" s="5" t="str">
        <f aca="false">IF(O5820&lt;='Tree rules'!$C$4,IF(N5820&lt;='Tree rules'!$C$5,IF(P5820&lt;='Tree rules'!$C$7,"Monitor","Polymer laminate"),IF(P5820&lt;='Tree rules'!$C$8,"Seal cracks","Polymer laminate")),IF(O5820&lt;='Tree rules'!$C$6,IF(P5820&lt;='Tree rules'!$C$9,"Polymer laminate","Steel plate or jacket"),IF(L5820&lt;='Tree rules'!$C$10,"Steel plate or jacket","Polymer laminate")))</f>
        <v>Monitor</v>
      </c>
      <c r="T5820" s="5" t="str">
        <f aca="false">IF(S5820=R5820,"Yes","No")</f>
        <v>Yes</v>
      </c>
    </row>
    <row r="5821" customFormat="false" ht="15" hidden="false" customHeight="false" outlineLevel="0" collapsed="false">
      <c r="A5821" s="15" t="n">
        <v>8302</v>
      </c>
      <c r="B5821" s="16" t="n">
        <v>6.17827346391235</v>
      </c>
      <c r="C5821" s="15" t="n">
        <v>230</v>
      </c>
      <c r="D5821" s="15" t="n">
        <v>550</v>
      </c>
      <c r="E5821" s="15" t="n">
        <v>30</v>
      </c>
      <c r="F5821" s="16" t="n">
        <v>0.816280786486175</v>
      </c>
      <c r="G5821" s="17" t="s">
        <v>101</v>
      </c>
      <c r="H5821" s="18" t="n">
        <v>0.3</v>
      </c>
      <c r="I5821" s="18" t="n">
        <v>2</v>
      </c>
      <c r="J5821" s="19" t="n">
        <v>0.885521532489997</v>
      </c>
      <c r="K5821" s="19" t="n">
        <v>0.433577797647322</v>
      </c>
      <c r="L5821" s="16" t="n">
        <v>12.3073176571959</v>
      </c>
      <c r="M5821" s="19" t="n">
        <v>0.331496813669006</v>
      </c>
      <c r="N5821" s="19" t="n">
        <v>1.03269202366258</v>
      </c>
      <c r="O5821" s="19" t="n">
        <v>1.3871005891537</v>
      </c>
      <c r="P5821" s="19" t="n">
        <v>1.28243841359974</v>
      </c>
      <c r="Q5821" s="17" t="s">
        <v>104</v>
      </c>
      <c r="R5821" s="5" t="str">
        <f aca="false">IF(OR(Q5821="Steel plate",Q5821="Concrete jacket"),"Steel plate or jacket",Q5821)</f>
        <v>Steel plate or jacket</v>
      </c>
      <c r="S5821" s="5" t="str">
        <f aca="false">IF(O5821&lt;='Tree rules'!$C$4,IF(N5821&lt;='Tree rules'!$C$5,IF(P5821&lt;='Tree rules'!$C$7,"Monitor","Polymer laminate"),IF(P5821&lt;='Tree rules'!$C$8,"Seal cracks","Polymer laminate")),IF(O5821&lt;='Tree rules'!$C$6,IF(P5821&lt;='Tree rules'!$C$9,"Polymer laminate","Steel plate or jacket"),IF(L5821&lt;='Tree rules'!$C$10,"Steel plate or jacket","Polymer laminate")))</f>
        <v>Steel plate or jacket</v>
      </c>
      <c r="T5821" s="5" t="str">
        <f aca="false">IF(S5821=R5821,"Yes","No")</f>
        <v>Yes</v>
      </c>
    </row>
    <row r="5822" customFormat="false" ht="15" hidden="false" customHeight="false" outlineLevel="0" collapsed="false">
      <c r="A5822" s="15" t="n">
        <v>8304</v>
      </c>
      <c r="B5822" s="16" t="n">
        <v>6.09993549486408</v>
      </c>
      <c r="C5822" s="15" t="n">
        <v>300</v>
      </c>
      <c r="D5822" s="15" t="n">
        <v>575</v>
      </c>
      <c r="E5822" s="15" t="n">
        <v>20</v>
      </c>
      <c r="F5822" s="16" t="n">
        <v>0.506772349917446</v>
      </c>
      <c r="G5822" s="17" t="s">
        <v>103</v>
      </c>
      <c r="H5822" s="18" t="n">
        <v>0.2</v>
      </c>
      <c r="I5822" s="18" t="n">
        <v>1.5</v>
      </c>
      <c r="J5822" s="19" t="n">
        <v>0.991307383794879</v>
      </c>
      <c r="K5822" s="19" t="n">
        <v>0.55139235915634</v>
      </c>
      <c r="L5822" s="16" t="n">
        <v>11.5310689884009</v>
      </c>
      <c r="M5822" s="19" t="n">
        <v>0.545431870088623</v>
      </c>
      <c r="N5822" s="19" t="n">
        <v>1.28071087581527</v>
      </c>
      <c r="O5822" s="19" t="n">
        <v>1.21366141719244</v>
      </c>
      <c r="P5822" s="19" t="n">
        <v>0.624001593546928</v>
      </c>
      <c r="Q5822" s="17" t="s">
        <v>31</v>
      </c>
      <c r="R5822" s="5" t="str">
        <f aca="false">IF(OR(Q5822="Steel plate",Q5822="Concrete jacket"),"Steel plate or jacket",Q5822)</f>
        <v>Polymer laminate</v>
      </c>
      <c r="S5822" s="5" t="str">
        <f aca="false">IF(O5822&lt;='Tree rules'!$C$4,IF(N5822&lt;='Tree rules'!$C$5,IF(P5822&lt;='Tree rules'!$C$7,"Monitor","Polymer laminate"),IF(P5822&lt;='Tree rules'!$C$8,"Seal cracks","Polymer laminate")),IF(O5822&lt;='Tree rules'!$C$6,IF(P5822&lt;='Tree rules'!$C$9,"Polymer laminate","Steel plate or jacket"),IF(L5822&lt;='Tree rules'!$C$10,"Steel plate or jacket","Polymer laminate")))</f>
        <v>Polymer laminate</v>
      </c>
      <c r="T5822" s="5" t="str">
        <f aca="false">IF(S5822=R5822,"Yes","No")</f>
        <v>Yes</v>
      </c>
    </row>
    <row r="5823" customFormat="false" ht="15" hidden="false" customHeight="false" outlineLevel="0" collapsed="false">
      <c r="A5823" s="15" t="n">
        <v>8305</v>
      </c>
      <c r="B5823" s="16" t="n">
        <v>3.82904009693999</v>
      </c>
      <c r="C5823" s="15" t="n">
        <v>300</v>
      </c>
      <c r="D5823" s="15" t="n">
        <v>350</v>
      </c>
      <c r="E5823" s="15" t="n">
        <v>25</v>
      </c>
      <c r="F5823" s="16" t="n">
        <v>0.693508312050727</v>
      </c>
      <c r="G5823" s="17" t="s">
        <v>101</v>
      </c>
      <c r="H5823" s="18" t="n">
        <v>0.3</v>
      </c>
      <c r="I5823" s="18" t="n">
        <v>1.5</v>
      </c>
      <c r="J5823" s="19" t="n">
        <v>0.864879126733636</v>
      </c>
      <c r="K5823" s="19" t="n">
        <v>0.442468602988638</v>
      </c>
      <c r="L5823" s="16" t="n">
        <v>12.6789407183443</v>
      </c>
      <c r="M5823" s="19" t="n">
        <v>0.945932014444747</v>
      </c>
      <c r="N5823" s="19" t="n">
        <v>1.1435529106825</v>
      </c>
      <c r="O5823" s="19" t="n">
        <v>1.10597776062052</v>
      </c>
      <c r="P5823" s="19" t="n">
        <v>0.349076244951996</v>
      </c>
      <c r="Q5823" s="17" t="s">
        <v>31</v>
      </c>
      <c r="R5823" s="5" t="str">
        <f aca="false">IF(OR(Q5823="Steel plate",Q5823="Concrete jacket"),"Steel plate or jacket",Q5823)</f>
        <v>Polymer laminate</v>
      </c>
      <c r="S5823" s="5" t="str">
        <f aca="false">IF(O5823&lt;='Tree rules'!$C$4,IF(N5823&lt;='Tree rules'!$C$5,IF(P5823&lt;='Tree rules'!$C$7,"Monitor","Polymer laminate"),IF(P5823&lt;='Tree rules'!$C$8,"Seal cracks","Polymer laminate")),IF(O5823&lt;='Tree rules'!$C$6,IF(P5823&lt;='Tree rules'!$C$9,"Polymer laminate","Steel plate or jacket"),IF(L5823&lt;='Tree rules'!$C$10,"Steel plate or jacket","Polymer laminate")))</f>
        <v>Polymer laminate</v>
      </c>
      <c r="T5823" s="5" t="str">
        <f aca="false">IF(S5823=R5823,"Yes","No")</f>
        <v>Yes</v>
      </c>
    </row>
    <row r="5824" customFormat="false" ht="15" hidden="false" customHeight="false" outlineLevel="0" collapsed="false">
      <c r="A5824" s="15" t="n">
        <v>8308</v>
      </c>
      <c r="B5824" s="16" t="n">
        <v>4.53692335313605</v>
      </c>
      <c r="C5824" s="15" t="n">
        <v>300</v>
      </c>
      <c r="D5824" s="15" t="n">
        <v>400</v>
      </c>
      <c r="E5824" s="15" t="n">
        <v>30</v>
      </c>
      <c r="F5824" s="16" t="n">
        <v>0.529481907908392</v>
      </c>
      <c r="G5824" s="17" t="s">
        <v>101</v>
      </c>
      <c r="H5824" s="18" t="n">
        <v>0.3</v>
      </c>
      <c r="I5824" s="18" t="n">
        <v>1</v>
      </c>
      <c r="J5824" s="19" t="n">
        <v>0.931459235440363</v>
      </c>
      <c r="K5824" s="19" t="n">
        <v>0.592565271019527</v>
      </c>
      <c r="L5824" s="16" t="n">
        <v>12.7441667222923</v>
      </c>
      <c r="M5824" s="19" t="n">
        <v>0.689651919987456</v>
      </c>
      <c r="N5824" s="19" t="n">
        <v>0.590415752661588</v>
      </c>
      <c r="O5824" s="19" t="n">
        <v>0.931459235440363</v>
      </c>
      <c r="P5824" s="19" t="n">
        <v>0.396004663895895</v>
      </c>
      <c r="Q5824" s="17" t="s">
        <v>29</v>
      </c>
      <c r="R5824" s="5" t="str">
        <f aca="false">IF(OR(Q5824="Steel plate",Q5824="Concrete jacket"),"Steel plate or jacket",Q5824)</f>
        <v>Monitor</v>
      </c>
      <c r="S5824" s="5" t="str">
        <f aca="false">IF(O5824&lt;='Tree rules'!$C$4,IF(N5824&lt;='Tree rules'!$C$5,IF(P5824&lt;='Tree rules'!$C$7,"Monitor","Polymer laminate"),IF(P5824&lt;='Tree rules'!$C$8,"Seal cracks","Polymer laminate")),IF(O5824&lt;='Tree rules'!$C$6,IF(P5824&lt;='Tree rules'!$C$9,"Polymer laminate","Steel plate or jacket"),IF(L5824&lt;='Tree rules'!$C$10,"Steel plate or jacket","Polymer laminate")))</f>
        <v>Monitor</v>
      </c>
      <c r="T5824" s="5" t="str">
        <f aca="false">IF(S5824=R5824,"Yes","No")</f>
        <v>Yes</v>
      </c>
    </row>
    <row r="5825" customFormat="false" ht="15" hidden="false" customHeight="false" outlineLevel="0" collapsed="false">
      <c r="A5825" s="15" t="n">
        <v>8310</v>
      </c>
      <c r="B5825" s="16" t="n">
        <v>5.01851414870535</v>
      </c>
      <c r="C5825" s="15" t="n">
        <v>230</v>
      </c>
      <c r="D5825" s="15" t="n">
        <v>500</v>
      </c>
      <c r="E5825" s="15" t="n">
        <v>30</v>
      </c>
      <c r="F5825" s="16" t="n">
        <v>0.604384889109233</v>
      </c>
      <c r="G5825" s="17" t="s">
        <v>101</v>
      </c>
      <c r="H5825" s="18" t="n">
        <v>0.3</v>
      </c>
      <c r="I5825" s="18" t="n">
        <v>2</v>
      </c>
      <c r="J5825" s="19" t="n">
        <v>0.959480705896603</v>
      </c>
      <c r="K5825" s="19" t="n">
        <v>0.46884542394768</v>
      </c>
      <c r="L5825" s="16" t="n">
        <v>11.1029074086402</v>
      </c>
      <c r="M5825" s="19" t="n">
        <v>0.436309755148145</v>
      </c>
      <c r="N5825" s="19" t="n">
        <v>1.45187564648561</v>
      </c>
      <c r="O5825" s="19" t="n">
        <v>1.46911327346749</v>
      </c>
      <c r="P5825" s="19" t="n">
        <v>0.735477217918411</v>
      </c>
      <c r="Q5825" s="17" t="s">
        <v>31</v>
      </c>
      <c r="R5825" s="5" t="str">
        <f aca="false">IF(OR(Q5825="Steel plate",Q5825="Concrete jacket"),"Steel plate or jacket",Q5825)</f>
        <v>Polymer laminate</v>
      </c>
      <c r="S5825" s="5" t="str">
        <f aca="false">IF(O5825&lt;='Tree rules'!$C$4,IF(N5825&lt;='Tree rules'!$C$5,IF(P5825&lt;='Tree rules'!$C$7,"Monitor","Polymer laminate"),IF(P5825&lt;='Tree rules'!$C$8,"Seal cracks","Polymer laminate")),IF(O5825&lt;='Tree rules'!$C$6,IF(P5825&lt;='Tree rules'!$C$9,"Polymer laminate","Steel plate or jacket"),IF(L5825&lt;='Tree rules'!$C$10,"Steel plate or jacket","Polymer laminate")))</f>
        <v>Steel plate or jacket</v>
      </c>
      <c r="T5825" s="5" t="str">
        <f aca="false">IF(S5825=R5825,"Yes","No")</f>
        <v>No</v>
      </c>
    </row>
    <row r="5826" customFormat="false" ht="15" hidden="false" customHeight="false" outlineLevel="0" collapsed="false">
      <c r="A5826" s="15" t="n">
        <v>8311</v>
      </c>
      <c r="B5826" s="16" t="n">
        <v>6.71493567156615</v>
      </c>
      <c r="C5826" s="15" t="n">
        <v>230</v>
      </c>
      <c r="D5826" s="15" t="n">
        <v>650</v>
      </c>
      <c r="E5826" s="15" t="n">
        <v>25</v>
      </c>
      <c r="F5826" s="16" t="n">
        <v>0.578928677885824</v>
      </c>
      <c r="G5826" s="17" t="s">
        <v>101</v>
      </c>
      <c r="H5826" s="18" t="n">
        <v>0.3</v>
      </c>
      <c r="I5826" s="18" t="n">
        <v>1</v>
      </c>
      <c r="J5826" s="19" t="n">
        <v>0.865408507046573</v>
      </c>
      <c r="K5826" s="19" t="n">
        <v>0.61596066548116</v>
      </c>
      <c r="L5826" s="16" t="n">
        <v>11.1174431648446</v>
      </c>
      <c r="M5826" s="19" t="n">
        <v>0.520794391256808</v>
      </c>
      <c r="N5826" s="19" t="n">
        <v>0.545278881215238</v>
      </c>
      <c r="O5826" s="19" t="n">
        <v>0.865408507046573</v>
      </c>
      <c r="P5826" s="19" t="n">
        <v>0.555151532467152</v>
      </c>
      <c r="Q5826" s="17" t="s">
        <v>29</v>
      </c>
      <c r="R5826" s="5" t="str">
        <f aca="false">IF(OR(Q5826="Steel plate",Q5826="Concrete jacket"),"Steel plate or jacket",Q5826)</f>
        <v>Monitor</v>
      </c>
      <c r="S5826" s="5" t="str">
        <f aca="false">IF(O5826&lt;='Tree rules'!$C$4,IF(N5826&lt;='Tree rules'!$C$5,IF(P5826&lt;='Tree rules'!$C$7,"Monitor","Polymer laminate"),IF(P5826&lt;='Tree rules'!$C$8,"Seal cracks","Polymer laminate")),IF(O5826&lt;='Tree rules'!$C$6,IF(P5826&lt;='Tree rules'!$C$9,"Polymer laminate","Steel plate or jacket"),IF(L5826&lt;='Tree rules'!$C$10,"Steel plate or jacket","Polymer laminate")))</f>
        <v>Monitor</v>
      </c>
      <c r="T5826" s="5" t="str">
        <f aca="false">IF(S5826=R5826,"Yes","No")</f>
        <v>Yes</v>
      </c>
    </row>
    <row r="5827" customFormat="false" ht="15" hidden="false" customHeight="false" outlineLevel="0" collapsed="false">
      <c r="A5827" s="15" t="n">
        <v>8313</v>
      </c>
      <c r="B5827" s="16" t="n">
        <v>5.33325526238561</v>
      </c>
      <c r="C5827" s="15" t="n">
        <v>300</v>
      </c>
      <c r="D5827" s="15" t="n">
        <v>475</v>
      </c>
      <c r="E5827" s="15" t="n">
        <v>30</v>
      </c>
      <c r="F5827" s="16" t="n">
        <v>0.781126378514945</v>
      </c>
      <c r="G5827" s="17" t="s">
        <v>103</v>
      </c>
      <c r="H5827" s="18" t="n">
        <v>0.2</v>
      </c>
      <c r="I5827" s="18" t="n">
        <v>1</v>
      </c>
      <c r="J5827" s="19" t="n">
        <v>0.915498362748826</v>
      </c>
      <c r="K5827" s="19" t="n">
        <v>0.489784597152328</v>
      </c>
      <c r="L5827" s="16" t="n">
        <v>12.4318304484513</v>
      </c>
      <c r="M5827" s="19" t="n">
        <v>0.378795230889876</v>
      </c>
      <c r="N5827" s="19" t="n">
        <v>0.954774477716478</v>
      </c>
      <c r="O5827" s="19" t="n">
        <v>0.915498362748826</v>
      </c>
      <c r="P5827" s="19" t="n">
        <v>0.884977962153622</v>
      </c>
      <c r="Q5827" s="17" t="s">
        <v>29</v>
      </c>
      <c r="R5827" s="5" t="str">
        <f aca="false">IF(OR(Q5827="Steel plate",Q5827="Concrete jacket"),"Steel plate or jacket",Q5827)</f>
        <v>Monitor</v>
      </c>
      <c r="S5827" s="5" t="str">
        <f aca="false">IF(O5827&lt;='Tree rules'!$C$4,IF(N5827&lt;='Tree rules'!$C$5,IF(P5827&lt;='Tree rules'!$C$7,"Monitor","Polymer laminate"),IF(P5827&lt;='Tree rules'!$C$8,"Seal cracks","Polymer laminate")),IF(O5827&lt;='Tree rules'!$C$6,IF(P5827&lt;='Tree rules'!$C$9,"Polymer laminate","Steel plate or jacket"),IF(L5827&lt;='Tree rules'!$C$10,"Steel plate or jacket","Polymer laminate")))</f>
        <v>Monitor</v>
      </c>
      <c r="T5827" s="5" t="str">
        <f aca="false">IF(S5827=R5827,"Yes","No")</f>
        <v>Yes</v>
      </c>
    </row>
    <row r="5828" customFormat="false" ht="15" hidden="false" customHeight="false" outlineLevel="0" collapsed="false">
      <c r="A5828" s="15" t="n">
        <v>8314</v>
      </c>
      <c r="B5828" s="16" t="n">
        <v>3.19160875712378</v>
      </c>
      <c r="C5828" s="15" t="n">
        <v>300</v>
      </c>
      <c r="D5828" s="15" t="n">
        <v>300</v>
      </c>
      <c r="E5828" s="15" t="n">
        <v>20</v>
      </c>
      <c r="F5828" s="16" t="n">
        <v>0.736310778185108</v>
      </c>
      <c r="G5828" s="17" t="s">
        <v>101</v>
      </c>
      <c r="H5828" s="18" t="n">
        <v>0.3</v>
      </c>
      <c r="I5828" s="18" t="n">
        <v>1.5</v>
      </c>
      <c r="J5828" s="19" t="n">
        <v>0.857129064199432</v>
      </c>
      <c r="K5828" s="19" t="n">
        <v>0.435461239657458</v>
      </c>
      <c r="L5828" s="16" t="n">
        <v>12.4672217075148</v>
      </c>
      <c r="M5828" s="19" t="n">
        <v>0.965482856336293</v>
      </c>
      <c r="N5828" s="19" t="n">
        <v>0.696351265069264</v>
      </c>
      <c r="O5828" s="19" t="n">
        <v>1.09907035387779</v>
      </c>
      <c r="P5828" s="19" t="n">
        <v>0.360676132223212</v>
      </c>
      <c r="Q5828" s="17" t="s">
        <v>31</v>
      </c>
      <c r="R5828" s="5" t="str">
        <f aca="false">IF(OR(Q5828="Steel plate",Q5828="Concrete jacket"),"Steel plate or jacket",Q5828)</f>
        <v>Polymer laminate</v>
      </c>
      <c r="S5828" s="5" t="str">
        <f aca="false">IF(O5828&lt;='Tree rules'!$C$4,IF(N5828&lt;='Tree rules'!$C$5,IF(P5828&lt;='Tree rules'!$C$7,"Monitor","Polymer laminate"),IF(P5828&lt;='Tree rules'!$C$8,"Seal cracks","Polymer laminate")),IF(O5828&lt;='Tree rules'!$C$6,IF(P5828&lt;='Tree rules'!$C$9,"Polymer laminate","Steel plate or jacket"),IF(L5828&lt;='Tree rules'!$C$10,"Steel plate or jacket","Polymer laminate")))</f>
        <v>Polymer laminate</v>
      </c>
      <c r="T5828" s="5" t="str">
        <f aca="false">IF(S5828=R5828,"Yes","No")</f>
        <v>Yes</v>
      </c>
    </row>
    <row r="5829" customFormat="false" ht="15" hidden="false" customHeight="false" outlineLevel="0" collapsed="false">
      <c r="A5829" s="15" t="n">
        <v>8315</v>
      </c>
      <c r="B5829" s="16" t="n">
        <v>6.52478057335326</v>
      </c>
      <c r="C5829" s="15" t="n">
        <v>230</v>
      </c>
      <c r="D5829" s="15" t="n">
        <v>625</v>
      </c>
      <c r="E5829" s="15" t="n">
        <v>25</v>
      </c>
      <c r="F5829" s="16" t="n">
        <v>0.603925598347216</v>
      </c>
      <c r="G5829" s="17" t="s">
        <v>101</v>
      </c>
      <c r="H5829" s="18" t="n">
        <v>0.3</v>
      </c>
      <c r="I5829" s="18" t="n">
        <v>1.5</v>
      </c>
      <c r="J5829" s="19" t="n">
        <v>0.904230411196207</v>
      </c>
      <c r="K5829" s="19" t="n">
        <v>0.566085686708936</v>
      </c>
      <c r="L5829" s="16" t="n">
        <v>11.2690510766032</v>
      </c>
      <c r="M5829" s="19" t="n">
        <v>0.935615291937149</v>
      </c>
      <c r="N5829" s="19" t="n">
        <v>0.643804479941253</v>
      </c>
      <c r="O5829" s="19" t="n">
        <v>1.10040967016176</v>
      </c>
      <c r="P5829" s="19" t="n">
        <v>0.375752200000517</v>
      </c>
      <c r="Q5829" s="17" t="s">
        <v>31</v>
      </c>
      <c r="R5829" s="5" t="str">
        <f aca="false">IF(OR(Q5829="Steel plate",Q5829="Concrete jacket"),"Steel plate or jacket",Q5829)</f>
        <v>Polymer laminate</v>
      </c>
      <c r="S5829" s="5" t="str">
        <f aca="false">IF(O5829&lt;='Tree rules'!$C$4,IF(N5829&lt;='Tree rules'!$C$5,IF(P5829&lt;='Tree rules'!$C$7,"Monitor","Polymer laminate"),IF(P5829&lt;='Tree rules'!$C$8,"Seal cracks","Polymer laminate")),IF(O5829&lt;='Tree rules'!$C$6,IF(P5829&lt;='Tree rules'!$C$9,"Polymer laminate","Steel plate or jacket"),IF(L5829&lt;='Tree rules'!$C$10,"Steel plate or jacket","Polymer laminate")))</f>
        <v>Polymer laminate</v>
      </c>
      <c r="T5829" s="5" t="str">
        <f aca="false">IF(S5829=R5829,"Yes","No")</f>
        <v>Yes</v>
      </c>
    </row>
    <row r="5830" customFormat="false" ht="15" hidden="false" customHeight="false" outlineLevel="0" collapsed="false">
      <c r="A5830" s="15" t="n">
        <v>8317</v>
      </c>
      <c r="B5830" s="16" t="n">
        <v>5.64893930173846</v>
      </c>
      <c r="C5830" s="15" t="n">
        <v>230</v>
      </c>
      <c r="D5830" s="15" t="n">
        <v>525</v>
      </c>
      <c r="E5830" s="15" t="n">
        <v>30</v>
      </c>
      <c r="F5830" s="16" t="n">
        <v>0.57270853223768</v>
      </c>
      <c r="G5830" s="17" t="s">
        <v>101</v>
      </c>
      <c r="H5830" s="18" t="n">
        <v>0.3</v>
      </c>
      <c r="I5830" s="18" t="n">
        <v>1</v>
      </c>
      <c r="J5830" s="19" t="n">
        <v>0.977380107505393</v>
      </c>
      <c r="K5830" s="19" t="n">
        <v>0.607426871553694</v>
      </c>
      <c r="L5830" s="16" t="n">
        <v>11.8426400455733</v>
      </c>
      <c r="M5830" s="19" t="n">
        <v>0.592167186380583</v>
      </c>
      <c r="N5830" s="19" t="n">
        <v>0.91332759602837</v>
      </c>
      <c r="O5830" s="19" t="n">
        <v>0.977380107505393</v>
      </c>
      <c r="P5830" s="19" t="n">
        <v>0.507676971260757</v>
      </c>
      <c r="Q5830" s="17" t="s">
        <v>29</v>
      </c>
      <c r="R5830" s="5" t="str">
        <f aca="false">IF(OR(Q5830="Steel plate",Q5830="Concrete jacket"),"Steel plate or jacket",Q5830)</f>
        <v>Monitor</v>
      </c>
      <c r="S5830" s="5" t="str">
        <f aca="false">IF(O5830&lt;='Tree rules'!$C$4,IF(N5830&lt;='Tree rules'!$C$5,IF(P5830&lt;='Tree rules'!$C$7,"Monitor","Polymer laminate"),IF(P5830&lt;='Tree rules'!$C$8,"Seal cracks","Polymer laminate")),IF(O5830&lt;='Tree rules'!$C$6,IF(P5830&lt;='Tree rules'!$C$9,"Polymer laminate","Steel plate or jacket"),IF(L5830&lt;='Tree rules'!$C$10,"Steel plate or jacket","Polymer laminate")))</f>
        <v>Monitor</v>
      </c>
      <c r="T5830" s="5" t="str">
        <f aca="false">IF(S5830=R5830,"Yes","No")</f>
        <v>Yes</v>
      </c>
    </row>
    <row r="5831" customFormat="false" ht="15" hidden="false" customHeight="false" outlineLevel="0" collapsed="false">
      <c r="A5831" s="15" t="n">
        <v>8320</v>
      </c>
      <c r="B5831" s="16" t="n">
        <v>4.85793297869792</v>
      </c>
      <c r="C5831" s="15" t="n">
        <v>300</v>
      </c>
      <c r="D5831" s="15" t="n">
        <v>475</v>
      </c>
      <c r="E5831" s="15" t="n">
        <v>20</v>
      </c>
      <c r="F5831" s="16" t="n">
        <v>0.735735984447258</v>
      </c>
      <c r="G5831" s="17" t="s">
        <v>103</v>
      </c>
      <c r="H5831" s="18" t="n">
        <v>0.2</v>
      </c>
      <c r="I5831" s="18" t="n">
        <v>2</v>
      </c>
      <c r="J5831" s="19" t="n">
        <v>0.923518154530321</v>
      </c>
      <c r="K5831" s="19" t="n">
        <v>0.56818509968895</v>
      </c>
      <c r="L5831" s="16" t="n">
        <v>11.376892221775</v>
      </c>
      <c r="M5831" s="19" t="n">
        <v>0.882222501298224</v>
      </c>
      <c r="N5831" s="19" t="n">
        <v>1.53917675968154</v>
      </c>
      <c r="O5831" s="19" t="n">
        <v>1.32230705436428</v>
      </c>
      <c r="P5831" s="19" t="n">
        <v>0.512707563283391</v>
      </c>
      <c r="Q5831" s="17" t="s">
        <v>31</v>
      </c>
      <c r="R5831" s="5" t="str">
        <f aca="false">IF(OR(Q5831="Steel plate",Q5831="Concrete jacket"),"Steel plate or jacket",Q5831)</f>
        <v>Polymer laminate</v>
      </c>
      <c r="S5831" s="5" t="str">
        <f aca="false">IF(O5831&lt;='Tree rules'!$C$4,IF(N5831&lt;='Tree rules'!$C$5,IF(P5831&lt;='Tree rules'!$C$7,"Monitor","Polymer laminate"),IF(P5831&lt;='Tree rules'!$C$8,"Seal cracks","Polymer laminate")),IF(O5831&lt;='Tree rules'!$C$6,IF(P5831&lt;='Tree rules'!$C$9,"Polymer laminate","Steel plate or jacket"),IF(L5831&lt;='Tree rules'!$C$10,"Steel plate or jacket","Polymer laminate")))</f>
        <v>Polymer laminate</v>
      </c>
      <c r="T5831" s="5" t="str">
        <f aca="false">IF(S5831=R5831,"Yes","No")</f>
        <v>Yes</v>
      </c>
    </row>
    <row r="5832" customFormat="false" ht="15" hidden="false" customHeight="false" outlineLevel="0" collapsed="false">
      <c r="A5832" s="15" t="n">
        <v>8322</v>
      </c>
      <c r="B5832" s="16" t="n">
        <v>5.77927388933322</v>
      </c>
      <c r="C5832" s="15" t="n">
        <v>300</v>
      </c>
      <c r="D5832" s="15" t="n">
        <v>550</v>
      </c>
      <c r="E5832" s="15" t="n">
        <v>20</v>
      </c>
      <c r="F5832" s="16" t="n">
        <v>0.548226120871839</v>
      </c>
      <c r="G5832" s="17" t="s">
        <v>102</v>
      </c>
      <c r="H5832" s="18" t="n">
        <v>0.1</v>
      </c>
      <c r="I5832" s="18" t="n">
        <v>1</v>
      </c>
      <c r="J5832" s="19" t="n">
        <v>0.883204962865536</v>
      </c>
      <c r="K5832" s="19" t="n">
        <v>0.42727956859671</v>
      </c>
      <c r="L5832" s="16" t="n">
        <v>11.8185560109064</v>
      </c>
      <c r="M5832" s="19" t="n">
        <v>0.483938111633441</v>
      </c>
      <c r="N5832" s="19" t="n">
        <v>2.35784531449718</v>
      </c>
      <c r="O5832" s="19" t="n">
        <v>0.883204962865536</v>
      </c>
      <c r="P5832" s="19" t="n">
        <v>0.50626000875821</v>
      </c>
      <c r="Q5832" s="17" t="s">
        <v>30</v>
      </c>
      <c r="R5832" s="5" t="str">
        <f aca="false">IF(OR(Q5832="Steel plate",Q5832="Concrete jacket"),"Steel plate or jacket",Q5832)</f>
        <v>Seal cracks</v>
      </c>
      <c r="S5832" s="5" t="str">
        <f aca="false">IF(O5832&lt;='Tree rules'!$C$4,IF(N5832&lt;='Tree rules'!$C$5,IF(P5832&lt;='Tree rules'!$C$7,"Monitor","Polymer laminate"),IF(P5832&lt;='Tree rules'!$C$8,"Seal cracks","Polymer laminate")),IF(O5832&lt;='Tree rules'!$C$6,IF(P5832&lt;='Tree rules'!$C$9,"Polymer laminate","Steel plate or jacket"),IF(L5832&lt;='Tree rules'!$C$10,"Steel plate or jacket","Polymer laminate")))</f>
        <v>Seal cracks</v>
      </c>
      <c r="T5832" s="5" t="str">
        <f aca="false">IF(S5832=R5832,"Yes","No")</f>
        <v>Yes</v>
      </c>
    </row>
    <row r="5833" customFormat="false" ht="15" hidden="false" customHeight="false" outlineLevel="0" collapsed="false">
      <c r="A5833" s="15" t="n">
        <v>8323</v>
      </c>
      <c r="B5833" s="16" t="n">
        <v>6.42309694856489</v>
      </c>
      <c r="C5833" s="15" t="n">
        <v>300</v>
      </c>
      <c r="D5833" s="15" t="n">
        <v>600</v>
      </c>
      <c r="E5833" s="15" t="n">
        <v>25</v>
      </c>
      <c r="F5833" s="16" t="n">
        <v>0.948548506518657</v>
      </c>
      <c r="G5833" s="17" t="s">
        <v>101</v>
      </c>
      <c r="H5833" s="18" t="n">
        <v>0.3</v>
      </c>
      <c r="I5833" s="18" t="n">
        <v>1</v>
      </c>
      <c r="J5833" s="19" t="n">
        <v>0.852805492525083</v>
      </c>
      <c r="K5833" s="19" t="n">
        <v>0.540231060132163</v>
      </c>
      <c r="L5833" s="16" t="n">
        <v>11.6360451966755</v>
      </c>
      <c r="M5833" s="19" t="n">
        <v>0.774915913311076</v>
      </c>
      <c r="N5833" s="19" t="n">
        <v>0.51757240418527</v>
      </c>
      <c r="O5833" s="19" t="n">
        <v>0.852805492525083</v>
      </c>
      <c r="P5833" s="19" t="n">
        <v>0.534667459404093</v>
      </c>
      <c r="Q5833" s="17" t="s">
        <v>29</v>
      </c>
      <c r="R5833" s="5" t="str">
        <f aca="false">IF(OR(Q5833="Steel plate",Q5833="Concrete jacket"),"Steel plate or jacket",Q5833)</f>
        <v>Monitor</v>
      </c>
      <c r="S5833" s="5" t="str">
        <f aca="false">IF(O5833&lt;='Tree rules'!$C$4,IF(N5833&lt;='Tree rules'!$C$5,IF(P5833&lt;='Tree rules'!$C$7,"Monitor","Polymer laminate"),IF(P5833&lt;='Tree rules'!$C$8,"Seal cracks","Polymer laminate")),IF(O5833&lt;='Tree rules'!$C$6,IF(P5833&lt;='Tree rules'!$C$9,"Polymer laminate","Steel plate or jacket"),IF(L5833&lt;='Tree rules'!$C$10,"Steel plate or jacket","Polymer laminate")))</f>
        <v>Monitor</v>
      </c>
      <c r="T5833" s="5" t="str">
        <f aca="false">IF(S5833=R5833,"Yes","No")</f>
        <v>Yes</v>
      </c>
    </row>
    <row r="5834" customFormat="false" ht="15" hidden="false" customHeight="false" outlineLevel="0" collapsed="false">
      <c r="A5834" s="15" t="n">
        <v>8324</v>
      </c>
      <c r="B5834" s="16" t="n">
        <v>3.18867577798412</v>
      </c>
      <c r="C5834" s="15" t="n">
        <v>300</v>
      </c>
      <c r="D5834" s="15" t="n">
        <v>300</v>
      </c>
      <c r="E5834" s="15" t="n">
        <v>25</v>
      </c>
      <c r="F5834" s="16" t="n">
        <v>0.791582400904515</v>
      </c>
      <c r="G5834" s="17" t="s">
        <v>101</v>
      </c>
      <c r="H5834" s="18" t="n">
        <v>0.3</v>
      </c>
      <c r="I5834" s="18" t="n">
        <v>2</v>
      </c>
      <c r="J5834" s="19" t="n">
        <v>0.980208225863075</v>
      </c>
      <c r="K5834" s="19" t="n">
        <v>0.46668852411126</v>
      </c>
      <c r="L5834" s="16" t="n">
        <v>12.5538416456068</v>
      </c>
      <c r="M5834" s="19" t="n">
        <v>0.897724012109514</v>
      </c>
      <c r="N5834" s="19" t="n">
        <v>1.22944987086294</v>
      </c>
      <c r="O5834" s="19" t="n">
        <v>1.5029645214764</v>
      </c>
      <c r="P5834" s="19" t="n">
        <v>0.480595897079468</v>
      </c>
      <c r="Q5834" s="17" t="s">
        <v>31</v>
      </c>
      <c r="R5834" s="5" t="str">
        <f aca="false">IF(OR(Q5834="Steel plate",Q5834="Concrete jacket"),"Steel plate or jacket",Q5834)</f>
        <v>Polymer laminate</v>
      </c>
      <c r="S5834" s="5" t="str">
        <f aca="false">IF(O5834&lt;='Tree rules'!$C$4,IF(N5834&lt;='Tree rules'!$C$5,IF(P5834&lt;='Tree rules'!$C$7,"Monitor","Polymer laminate"),IF(P5834&lt;='Tree rules'!$C$8,"Seal cracks","Polymer laminate")),IF(O5834&lt;='Tree rules'!$C$6,IF(P5834&lt;='Tree rules'!$C$9,"Polymer laminate","Steel plate or jacket"),IF(L5834&lt;='Tree rules'!$C$10,"Steel plate or jacket","Polymer laminate")))</f>
        <v>Steel plate or jacket</v>
      </c>
      <c r="T5834" s="5" t="str">
        <f aca="false">IF(S5834=R5834,"Yes","No")</f>
        <v>No</v>
      </c>
    </row>
    <row r="5835" customFormat="false" ht="15" hidden="false" customHeight="false" outlineLevel="0" collapsed="false">
      <c r="A5835" s="15" t="n">
        <v>8325</v>
      </c>
      <c r="B5835" s="16" t="n">
        <v>6.86088483700555</v>
      </c>
      <c r="C5835" s="15" t="n">
        <v>300</v>
      </c>
      <c r="D5835" s="15" t="n">
        <v>650</v>
      </c>
      <c r="E5835" s="15" t="n">
        <v>20</v>
      </c>
      <c r="F5835" s="16" t="n">
        <v>0.665767979568698</v>
      </c>
      <c r="G5835" s="17" t="s">
        <v>101</v>
      </c>
      <c r="H5835" s="18" t="n">
        <v>0.3</v>
      </c>
      <c r="I5835" s="18" t="n">
        <v>1.5</v>
      </c>
      <c r="J5835" s="19" t="n">
        <v>0.950457547316075</v>
      </c>
      <c r="K5835" s="19" t="n">
        <v>0.45816629736891</v>
      </c>
      <c r="L5835" s="16" t="n">
        <v>11.3590808559695</v>
      </c>
      <c r="M5835" s="19" t="n">
        <v>0.554575898788808</v>
      </c>
      <c r="N5835" s="19" t="n">
        <v>0.738827362652393</v>
      </c>
      <c r="O5835" s="19" t="n">
        <v>1.20795251334404</v>
      </c>
      <c r="P5835" s="19" t="n">
        <v>0.702932535023714</v>
      </c>
      <c r="Q5835" s="17" t="s">
        <v>31</v>
      </c>
      <c r="R5835" s="5" t="str">
        <f aca="false">IF(OR(Q5835="Steel plate",Q5835="Concrete jacket"),"Steel plate or jacket",Q5835)</f>
        <v>Polymer laminate</v>
      </c>
      <c r="S5835" s="5" t="str">
        <f aca="false">IF(O5835&lt;='Tree rules'!$C$4,IF(N5835&lt;='Tree rules'!$C$5,IF(P5835&lt;='Tree rules'!$C$7,"Monitor","Polymer laminate"),IF(P5835&lt;='Tree rules'!$C$8,"Seal cracks","Polymer laminate")),IF(O5835&lt;='Tree rules'!$C$6,IF(P5835&lt;='Tree rules'!$C$9,"Polymer laminate","Steel plate or jacket"),IF(L5835&lt;='Tree rules'!$C$10,"Steel plate or jacket","Polymer laminate")))</f>
        <v>Polymer laminate</v>
      </c>
      <c r="T5835" s="5" t="str">
        <f aca="false">IF(S5835=R5835,"Yes","No")</f>
        <v>Yes</v>
      </c>
    </row>
    <row r="5836" customFormat="false" ht="15" hidden="false" customHeight="false" outlineLevel="0" collapsed="false">
      <c r="A5836" s="15" t="n">
        <v>8326</v>
      </c>
      <c r="B5836" s="16" t="n">
        <v>4.11430814527947</v>
      </c>
      <c r="C5836" s="15" t="n">
        <v>300</v>
      </c>
      <c r="D5836" s="15" t="n">
        <v>400</v>
      </c>
      <c r="E5836" s="15" t="n">
        <v>30</v>
      </c>
      <c r="F5836" s="16" t="n">
        <v>0.932223339344152</v>
      </c>
      <c r="G5836" s="17" t="s">
        <v>102</v>
      </c>
      <c r="H5836" s="18" t="n">
        <v>0.1</v>
      </c>
      <c r="I5836" s="18" t="n">
        <v>2</v>
      </c>
      <c r="J5836" s="19" t="n">
        <v>0.879898833889644</v>
      </c>
      <c r="K5836" s="19" t="n">
        <v>0.536417598161143</v>
      </c>
      <c r="L5836" s="16" t="n">
        <v>12.2086295112151</v>
      </c>
      <c r="M5836" s="19" t="n">
        <v>0.904589957150269</v>
      </c>
      <c r="N5836" s="19" t="n">
        <v>3.82072079420281</v>
      </c>
      <c r="O5836" s="19" t="n">
        <v>1.28780444867942</v>
      </c>
      <c r="P5836" s="19" t="n">
        <v>0.460674810137426</v>
      </c>
      <c r="Q5836" s="17" t="s">
        <v>31</v>
      </c>
      <c r="R5836" s="5" t="str">
        <f aca="false">IF(OR(Q5836="Steel plate",Q5836="Concrete jacket"),"Steel plate or jacket",Q5836)</f>
        <v>Polymer laminate</v>
      </c>
      <c r="S5836" s="5" t="str">
        <f aca="false">IF(O5836&lt;='Tree rules'!$C$4,IF(N5836&lt;='Tree rules'!$C$5,IF(P5836&lt;='Tree rules'!$C$7,"Monitor","Polymer laminate"),IF(P5836&lt;='Tree rules'!$C$8,"Seal cracks","Polymer laminate")),IF(O5836&lt;='Tree rules'!$C$6,IF(P5836&lt;='Tree rules'!$C$9,"Polymer laminate","Steel plate or jacket"),IF(L5836&lt;='Tree rules'!$C$10,"Steel plate or jacket","Polymer laminate")))</f>
        <v>Polymer laminate</v>
      </c>
      <c r="T5836" s="5" t="str">
        <f aca="false">IF(S5836=R5836,"Yes","No")</f>
        <v>Yes</v>
      </c>
    </row>
    <row r="5837" customFormat="false" ht="15" hidden="false" customHeight="false" outlineLevel="0" collapsed="false">
      <c r="A5837" s="15" t="n">
        <v>8327</v>
      </c>
      <c r="B5837" s="16" t="n">
        <v>3.21369241441476</v>
      </c>
      <c r="C5837" s="15" t="n">
        <v>300</v>
      </c>
      <c r="D5837" s="15" t="n">
        <v>300</v>
      </c>
      <c r="E5837" s="15" t="n">
        <v>25</v>
      </c>
      <c r="F5837" s="16" t="n">
        <v>0.736310778185108</v>
      </c>
      <c r="G5837" s="17" t="s">
        <v>101</v>
      </c>
      <c r="H5837" s="18" t="n">
        <v>0.3</v>
      </c>
      <c r="I5837" s="18" t="n">
        <v>1.5</v>
      </c>
      <c r="J5837" s="19" t="n">
        <v>0.856098964001112</v>
      </c>
      <c r="K5837" s="19" t="n">
        <v>0.478613232443502</v>
      </c>
      <c r="L5837" s="16" t="n">
        <v>12.5534859938077</v>
      </c>
      <c r="M5837" s="19" t="n">
        <v>0.696867571019157</v>
      </c>
      <c r="N5837" s="19" t="n">
        <v>0.732318827698469</v>
      </c>
      <c r="O5837" s="19" t="n">
        <v>1.07927829977562</v>
      </c>
      <c r="P5837" s="19" t="n">
        <v>0.461634204207999</v>
      </c>
      <c r="Q5837" s="17" t="s">
        <v>31</v>
      </c>
      <c r="R5837" s="5" t="str">
        <f aca="false">IF(OR(Q5837="Steel plate",Q5837="Concrete jacket"),"Steel plate or jacket",Q5837)</f>
        <v>Polymer laminate</v>
      </c>
      <c r="S5837" s="5" t="str">
        <f aca="false">IF(O5837&lt;='Tree rules'!$C$4,IF(N5837&lt;='Tree rules'!$C$5,IF(P5837&lt;='Tree rules'!$C$7,"Monitor","Polymer laminate"),IF(P5837&lt;='Tree rules'!$C$8,"Seal cracks","Polymer laminate")),IF(O5837&lt;='Tree rules'!$C$6,IF(P5837&lt;='Tree rules'!$C$9,"Polymer laminate","Steel plate or jacket"),IF(L5837&lt;='Tree rules'!$C$10,"Steel plate or jacket","Polymer laminate")))</f>
        <v>Polymer laminate</v>
      </c>
      <c r="T5837" s="5" t="str">
        <f aca="false">IF(S5837=R5837,"Yes","No")</f>
        <v>Yes</v>
      </c>
    </row>
    <row r="5838" customFormat="false" ht="15" hidden="false" customHeight="false" outlineLevel="0" collapsed="false">
      <c r="A5838" s="15" t="n">
        <v>8328</v>
      </c>
      <c r="B5838" s="16" t="n">
        <v>7.14392778185322</v>
      </c>
      <c r="C5838" s="15" t="n">
        <v>230</v>
      </c>
      <c r="D5838" s="15" t="n">
        <v>600</v>
      </c>
      <c r="E5838" s="15" t="n">
        <v>20</v>
      </c>
      <c r="F5838" s="16" t="n">
        <v>0.63117855856144</v>
      </c>
      <c r="G5838" s="17" t="s">
        <v>103</v>
      </c>
      <c r="H5838" s="18" t="n">
        <v>0.2</v>
      </c>
      <c r="I5838" s="18" t="n">
        <v>1</v>
      </c>
      <c r="J5838" s="19" t="n">
        <v>0.930751120921244</v>
      </c>
      <c r="K5838" s="19" t="n">
        <v>0.452447763834129</v>
      </c>
      <c r="L5838" s="16" t="n">
        <v>12.8951765015401</v>
      </c>
      <c r="M5838" s="19" t="n">
        <v>0.789482591836174</v>
      </c>
      <c r="N5838" s="19" t="n">
        <v>0.819875101914355</v>
      </c>
      <c r="O5838" s="19" t="n">
        <v>0.930751120921244</v>
      </c>
      <c r="P5838" s="19" t="n">
        <v>0.468423178061563</v>
      </c>
      <c r="Q5838" s="17" t="s">
        <v>29</v>
      </c>
      <c r="R5838" s="5" t="str">
        <f aca="false">IF(OR(Q5838="Steel plate",Q5838="Concrete jacket"),"Steel plate or jacket",Q5838)</f>
        <v>Monitor</v>
      </c>
      <c r="S5838" s="5" t="str">
        <f aca="false">IF(O5838&lt;='Tree rules'!$C$4,IF(N5838&lt;='Tree rules'!$C$5,IF(P5838&lt;='Tree rules'!$C$7,"Monitor","Polymer laminate"),IF(P5838&lt;='Tree rules'!$C$8,"Seal cracks","Polymer laminate")),IF(O5838&lt;='Tree rules'!$C$6,IF(P5838&lt;='Tree rules'!$C$9,"Polymer laminate","Steel plate or jacket"),IF(L5838&lt;='Tree rules'!$C$10,"Steel plate or jacket","Polymer laminate")))</f>
        <v>Monitor</v>
      </c>
      <c r="T5838" s="5" t="str">
        <f aca="false">IF(S5838=R5838,"Yes","No")</f>
        <v>Yes</v>
      </c>
    </row>
    <row r="5839" customFormat="false" ht="15" hidden="false" customHeight="false" outlineLevel="0" collapsed="false">
      <c r="A5839" s="15" t="n">
        <v>8329</v>
      </c>
      <c r="B5839" s="16" t="n">
        <v>3.26707714077325</v>
      </c>
      <c r="C5839" s="15" t="n">
        <v>300</v>
      </c>
      <c r="D5839" s="15" t="n">
        <v>300</v>
      </c>
      <c r="E5839" s="15" t="n">
        <v>20</v>
      </c>
      <c r="F5839" s="16" t="n">
        <v>0.736310778185108</v>
      </c>
      <c r="G5839" s="17" t="s">
        <v>103</v>
      </c>
      <c r="H5839" s="18" t="n">
        <v>0.2</v>
      </c>
      <c r="I5839" s="18" t="n">
        <v>1.5</v>
      </c>
      <c r="J5839" s="19" t="n">
        <v>0.886777977800788</v>
      </c>
      <c r="K5839" s="19" t="n">
        <v>0.576817732503779</v>
      </c>
      <c r="L5839" s="16" t="n">
        <v>12.7620200811455</v>
      </c>
      <c r="M5839" s="19" t="n">
        <v>0.345474768579604</v>
      </c>
      <c r="N5839" s="19" t="n">
        <v>1.15818949822204</v>
      </c>
      <c r="O5839" s="19" t="n">
        <v>1.07441233550651</v>
      </c>
      <c r="P5839" s="19" t="n">
        <v>1.05485432663825</v>
      </c>
      <c r="Q5839" s="17" t="s">
        <v>31</v>
      </c>
      <c r="R5839" s="5" t="str">
        <f aca="false">IF(OR(Q5839="Steel plate",Q5839="Concrete jacket"),"Steel plate or jacket",Q5839)</f>
        <v>Polymer laminate</v>
      </c>
      <c r="S5839" s="5" t="str">
        <f aca="false">IF(O5839&lt;='Tree rules'!$C$4,IF(N5839&lt;='Tree rules'!$C$5,IF(P5839&lt;='Tree rules'!$C$7,"Monitor","Polymer laminate"),IF(P5839&lt;='Tree rules'!$C$8,"Seal cracks","Polymer laminate")),IF(O5839&lt;='Tree rules'!$C$6,IF(P5839&lt;='Tree rules'!$C$9,"Polymer laminate","Steel plate or jacket"),IF(L5839&lt;='Tree rules'!$C$10,"Steel plate or jacket","Polymer laminate")))</f>
        <v>Polymer laminate</v>
      </c>
      <c r="T5839" s="5" t="str">
        <f aca="false">IF(S5839=R5839,"Yes","No")</f>
        <v>Yes</v>
      </c>
    </row>
    <row r="5840" customFormat="false" ht="15" hidden="false" customHeight="false" outlineLevel="0" collapsed="false">
      <c r="A5840" s="15" t="n">
        <v>8331</v>
      </c>
      <c r="B5840" s="16" t="n">
        <v>5.69847222044324</v>
      </c>
      <c r="C5840" s="15" t="n">
        <v>230</v>
      </c>
      <c r="D5840" s="15" t="n">
        <v>475</v>
      </c>
      <c r="E5840" s="15" t="n">
        <v>25</v>
      </c>
      <c r="F5840" s="16" t="n">
        <v>0.639770421258486</v>
      </c>
      <c r="G5840" s="17" t="s">
        <v>103</v>
      </c>
      <c r="H5840" s="18" t="n">
        <v>0.2</v>
      </c>
      <c r="I5840" s="18" t="n">
        <v>1</v>
      </c>
      <c r="J5840" s="19" t="n">
        <v>0.917636574786464</v>
      </c>
      <c r="K5840" s="19" t="n">
        <v>0.561630156207839</v>
      </c>
      <c r="L5840" s="16" t="n">
        <v>13.3453681977593</v>
      </c>
      <c r="M5840" s="19" t="n">
        <v>0.587170713642463</v>
      </c>
      <c r="N5840" s="19" t="n">
        <v>1.27887403302546</v>
      </c>
      <c r="O5840" s="19" t="n">
        <v>0.917636574786463</v>
      </c>
      <c r="P5840" s="19" t="n">
        <v>0.597208748247525</v>
      </c>
      <c r="Q5840" s="17" t="s">
        <v>30</v>
      </c>
      <c r="R5840" s="5" t="str">
        <f aca="false">IF(OR(Q5840="Steel plate",Q5840="Concrete jacket"),"Steel plate or jacket",Q5840)</f>
        <v>Seal cracks</v>
      </c>
      <c r="S5840" s="5" t="str">
        <f aca="false">IF(O5840&lt;='Tree rules'!$C$4,IF(N5840&lt;='Tree rules'!$C$5,IF(P5840&lt;='Tree rules'!$C$7,"Monitor","Polymer laminate"),IF(P5840&lt;='Tree rules'!$C$8,"Seal cracks","Polymer laminate")),IF(O5840&lt;='Tree rules'!$C$6,IF(P5840&lt;='Tree rules'!$C$9,"Polymer laminate","Steel plate or jacket"),IF(L5840&lt;='Tree rules'!$C$10,"Steel plate or jacket","Polymer laminate")))</f>
        <v>Seal cracks</v>
      </c>
      <c r="T5840" s="5" t="str">
        <f aca="false">IF(S5840=R5840,"Yes","No")</f>
        <v>Yes</v>
      </c>
    </row>
    <row r="5841" customFormat="false" ht="15" hidden="false" customHeight="false" outlineLevel="0" collapsed="false">
      <c r="A5841" s="15" t="n">
        <v>8333</v>
      </c>
      <c r="B5841" s="16" t="n">
        <v>3.42605617028077</v>
      </c>
      <c r="C5841" s="15" t="n">
        <v>300</v>
      </c>
      <c r="D5841" s="15" t="n">
        <v>300</v>
      </c>
      <c r="E5841" s="15" t="n">
        <v>25</v>
      </c>
      <c r="F5841" s="16" t="n">
        <v>0.791582400904515</v>
      </c>
      <c r="G5841" s="17" t="s">
        <v>101</v>
      </c>
      <c r="H5841" s="18" t="n">
        <v>0.3</v>
      </c>
      <c r="I5841" s="18" t="n">
        <v>1</v>
      </c>
      <c r="J5841" s="19" t="n">
        <v>0.88586211019163</v>
      </c>
      <c r="K5841" s="19" t="n">
        <v>0.579176838397713</v>
      </c>
      <c r="L5841" s="16" t="n">
        <v>13.4884101192156</v>
      </c>
      <c r="M5841" s="19" t="n">
        <v>0.865422124280809</v>
      </c>
      <c r="N5841" s="19" t="n">
        <v>0.685926447248411</v>
      </c>
      <c r="O5841" s="19" t="n">
        <v>0.88586211019163</v>
      </c>
      <c r="P5841" s="19" t="n">
        <v>0.419612312758528</v>
      </c>
      <c r="Q5841" s="17" t="s">
        <v>29</v>
      </c>
      <c r="R5841" s="5" t="str">
        <f aca="false">IF(OR(Q5841="Steel plate",Q5841="Concrete jacket"),"Steel plate or jacket",Q5841)</f>
        <v>Monitor</v>
      </c>
      <c r="S5841" s="5" t="str">
        <f aca="false">IF(O5841&lt;='Tree rules'!$C$4,IF(N5841&lt;='Tree rules'!$C$5,IF(P5841&lt;='Tree rules'!$C$7,"Monitor","Polymer laminate"),IF(P5841&lt;='Tree rules'!$C$8,"Seal cracks","Polymer laminate")),IF(O5841&lt;='Tree rules'!$C$6,IF(P5841&lt;='Tree rules'!$C$9,"Polymer laminate","Steel plate or jacket"),IF(L5841&lt;='Tree rules'!$C$10,"Steel plate or jacket","Polymer laminate")))</f>
        <v>Monitor</v>
      </c>
      <c r="T5841" s="5" t="str">
        <f aca="false">IF(S5841=R5841,"Yes","No")</f>
        <v>Yes</v>
      </c>
    </row>
    <row r="5842" customFormat="false" ht="15" hidden="false" customHeight="false" outlineLevel="0" collapsed="false">
      <c r="A5842" s="15" t="n">
        <v>8335</v>
      </c>
      <c r="B5842" s="16" t="n">
        <v>4.14397774395967</v>
      </c>
      <c r="C5842" s="15" t="n">
        <v>300</v>
      </c>
      <c r="D5842" s="15" t="n">
        <v>375</v>
      </c>
      <c r="E5842" s="15" t="n">
        <v>20</v>
      </c>
      <c r="F5842" s="16" t="n">
        <v>0.640487798897002</v>
      </c>
      <c r="G5842" s="17" t="s">
        <v>103</v>
      </c>
      <c r="H5842" s="18" t="n">
        <v>0.2</v>
      </c>
      <c r="I5842" s="18" t="n">
        <v>2</v>
      </c>
      <c r="J5842" s="19" t="n">
        <v>0.971307475427989</v>
      </c>
      <c r="K5842" s="19" t="n">
        <v>0.558466602145403</v>
      </c>
      <c r="L5842" s="16" t="n">
        <v>12.6727148133323</v>
      </c>
      <c r="M5842" s="19" t="n">
        <v>0.889238583142469</v>
      </c>
      <c r="N5842" s="19" t="n">
        <v>2.24238746039923</v>
      </c>
      <c r="O5842" s="19" t="n">
        <v>1.40017216541528</v>
      </c>
      <c r="P5842" s="19" t="n">
        <v>0.4901709229132</v>
      </c>
      <c r="Q5842" s="17" t="s">
        <v>31</v>
      </c>
      <c r="R5842" s="5" t="str">
        <f aca="false">IF(OR(Q5842="Steel plate",Q5842="Concrete jacket"),"Steel plate or jacket",Q5842)</f>
        <v>Polymer laminate</v>
      </c>
      <c r="S5842" s="5" t="str">
        <f aca="false">IF(O5842&lt;='Tree rules'!$C$4,IF(N5842&lt;='Tree rules'!$C$5,IF(P5842&lt;='Tree rules'!$C$7,"Monitor","Polymer laminate"),IF(P5842&lt;='Tree rules'!$C$8,"Seal cracks","Polymer laminate")),IF(O5842&lt;='Tree rules'!$C$6,IF(P5842&lt;='Tree rules'!$C$9,"Polymer laminate","Steel plate or jacket"),IF(L5842&lt;='Tree rules'!$C$10,"Steel plate or jacket","Polymer laminate")))</f>
        <v>Steel plate or jacket</v>
      </c>
      <c r="T5842" s="5" t="str">
        <f aca="false">IF(S5842=R5842,"Yes","No")</f>
        <v>No</v>
      </c>
    </row>
    <row r="5843" customFormat="false" ht="15" hidden="false" customHeight="false" outlineLevel="0" collapsed="false">
      <c r="A5843" s="15" t="n">
        <v>8336</v>
      </c>
      <c r="B5843" s="16" t="n">
        <v>6.71315005349896</v>
      </c>
      <c r="C5843" s="15" t="n">
        <v>300</v>
      </c>
      <c r="D5843" s="15" t="n">
        <v>600</v>
      </c>
      <c r="E5843" s="15" t="n">
        <v>30</v>
      </c>
      <c r="F5843" s="16" t="n">
        <v>0.948548506518657</v>
      </c>
      <c r="G5843" s="17" t="s">
        <v>103</v>
      </c>
      <c r="H5843" s="18" t="n">
        <v>0.2</v>
      </c>
      <c r="I5843" s="18" t="n">
        <v>1</v>
      </c>
      <c r="J5843" s="19" t="n">
        <v>0.88691499343152</v>
      </c>
      <c r="K5843" s="19" t="n">
        <v>0.402033322542864</v>
      </c>
      <c r="L5843" s="16" t="n">
        <v>12.1615037201068</v>
      </c>
      <c r="M5843" s="19" t="n">
        <v>0.52483855082451</v>
      </c>
      <c r="N5843" s="19" t="n">
        <v>0.870351619333736</v>
      </c>
      <c r="O5843" s="19" t="n">
        <v>0.88691499343152</v>
      </c>
      <c r="P5843" s="19" t="n">
        <v>0.700784204673568</v>
      </c>
      <c r="Q5843" s="17" t="s">
        <v>29</v>
      </c>
      <c r="R5843" s="5" t="str">
        <f aca="false">IF(OR(Q5843="Steel plate",Q5843="Concrete jacket"),"Steel plate or jacket",Q5843)</f>
        <v>Monitor</v>
      </c>
      <c r="S5843" s="5" t="str">
        <f aca="false">IF(O5843&lt;='Tree rules'!$C$4,IF(N5843&lt;='Tree rules'!$C$5,IF(P5843&lt;='Tree rules'!$C$7,"Monitor","Polymer laminate"),IF(P5843&lt;='Tree rules'!$C$8,"Seal cracks","Polymer laminate")),IF(O5843&lt;='Tree rules'!$C$6,IF(P5843&lt;='Tree rules'!$C$9,"Polymer laminate","Steel plate or jacket"),IF(L5843&lt;='Tree rules'!$C$10,"Steel plate or jacket","Polymer laminate")))</f>
        <v>Monitor</v>
      </c>
      <c r="T5843" s="5" t="str">
        <f aca="false">IF(S5843=R5843,"Yes","No")</f>
        <v>Yes</v>
      </c>
    </row>
    <row r="5844" customFormat="false" ht="15" hidden="false" customHeight="false" outlineLevel="0" collapsed="false">
      <c r="A5844" s="15" t="n">
        <v>8337</v>
      </c>
      <c r="B5844" s="16" t="n">
        <v>4.85981687290365</v>
      </c>
      <c r="C5844" s="15" t="n">
        <v>300</v>
      </c>
      <c r="D5844" s="15" t="n">
        <v>375</v>
      </c>
      <c r="E5844" s="15" t="n">
        <v>20</v>
      </c>
      <c r="F5844" s="16" t="n">
        <v>0.640324617292187</v>
      </c>
      <c r="G5844" s="17" t="s">
        <v>102</v>
      </c>
      <c r="H5844" s="18" t="n">
        <v>0.1</v>
      </c>
      <c r="I5844" s="18" t="n">
        <v>1.5</v>
      </c>
      <c r="J5844" s="19" t="n">
        <v>0.930726714465419</v>
      </c>
      <c r="K5844" s="19" t="n">
        <v>0.583292436413773</v>
      </c>
      <c r="L5844" s="16" t="n">
        <v>15.4771237990562</v>
      </c>
      <c r="M5844" s="19" t="n">
        <v>0.862521093772661</v>
      </c>
      <c r="N5844" s="19" t="n">
        <v>3.14729817069526</v>
      </c>
      <c r="O5844" s="19" t="n">
        <v>1.12464714524017</v>
      </c>
      <c r="P5844" s="19" t="n">
        <v>0.487867916008909</v>
      </c>
      <c r="Q5844" s="17" t="s">
        <v>31</v>
      </c>
      <c r="R5844" s="5" t="str">
        <f aca="false">IF(OR(Q5844="Steel plate",Q5844="Concrete jacket"),"Steel plate or jacket",Q5844)</f>
        <v>Polymer laminate</v>
      </c>
      <c r="S5844" s="5" t="str">
        <f aca="false">IF(O5844&lt;='Tree rules'!$C$4,IF(N5844&lt;='Tree rules'!$C$5,IF(P5844&lt;='Tree rules'!$C$7,"Monitor","Polymer laminate"),IF(P5844&lt;='Tree rules'!$C$8,"Seal cracks","Polymer laminate")),IF(O5844&lt;='Tree rules'!$C$6,IF(P5844&lt;='Tree rules'!$C$9,"Polymer laminate","Steel plate or jacket"),IF(L5844&lt;='Tree rules'!$C$10,"Steel plate or jacket","Polymer laminate")))</f>
        <v>Polymer laminate</v>
      </c>
      <c r="T5844" s="5" t="str">
        <f aca="false">IF(S5844=R5844,"Yes","No")</f>
        <v>Yes</v>
      </c>
    </row>
    <row r="5845" customFormat="false" ht="15" hidden="false" customHeight="false" outlineLevel="0" collapsed="false">
      <c r="A5845" s="15" t="n">
        <v>8338</v>
      </c>
      <c r="B5845" s="16" t="n">
        <v>3.1342033080533</v>
      </c>
      <c r="C5845" s="15" t="n">
        <v>230</v>
      </c>
      <c r="D5845" s="15" t="n">
        <v>300</v>
      </c>
      <c r="E5845" s="15" t="n">
        <v>25</v>
      </c>
      <c r="F5845" s="16" t="n">
        <v>0.768324290280112</v>
      </c>
      <c r="G5845" s="17" t="s">
        <v>103</v>
      </c>
      <c r="H5845" s="18" t="n">
        <v>0.2</v>
      </c>
      <c r="I5845" s="18" t="n">
        <v>2</v>
      </c>
      <c r="J5845" s="19" t="n">
        <v>0.874752491520006</v>
      </c>
      <c r="K5845" s="19" t="n">
        <v>0.515019095246974</v>
      </c>
      <c r="L5845" s="16" t="n">
        <v>12.2429816720832</v>
      </c>
      <c r="M5845" s="19" t="n">
        <v>0.71818870726172</v>
      </c>
      <c r="N5845" s="19" t="n">
        <v>1.31902296086188</v>
      </c>
      <c r="O5845" s="19" t="n">
        <v>1.29899074629234</v>
      </c>
      <c r="P5845" s="19" t="n">
        <v>0.515188427627025</v>
      </c>
      <c r="Q5845" s="17" t="s">
        <v>31</v>
      </c>
      <c r="R5845" s="5" t="str">
        <f aca="false">IF(OR(Q5845="Steel plate",Q5845="Concrete jacket"),"Steel plate or jacket",Q5845)</f>
        <v>Polymer laminate</v>
      </c>
      <c r="S5845" s="5" t="str">
        <f aca="false">IF(O5845&lt;='Tree rules'!$C$4,IF(N5845&lt;='Tree rules'!$C$5,IF(P5845&lt;='Tree rules'!$C$7,"Monitor","Polymer laminate"),IF(P5845&lt;='Tree rules'!$C$8,"Seal cracks","Polymer laminate")),IF(O5845&lt;='Tree rules'!$C$6,IF(P5845&lt;='Tree rules'!$C$9,"Polymer laminate","Steel plate or jacket"),IF(L5845&lt;='Tree rules'!$C$10,"Steel plate or jacket","Polymer laminate")))</f>
        <v>Polymer laminate</v>
      </c>
      <c r="T5845" s="5" t="str">
        <f aca="false">IF(S5845=R5845,"Yes","No")</f>
        <v>Yes</v>
      </c>
    </row>
    <row r="5846" customFormat="false" ht="15" hidden="false" customHeight="false" outlineLevel="0" collapsed="false">
      <c r="A5846" s="15" t="n">
        <v>8339</v>
      </c>
      <c r="B5846" s="16" t="n">
        <v>6.59569615295649</v>
      </c>
      <c r="C5846" s="15" t="n">
        <v>300</v>
      </c>
      <c r="D5846" s="15" t="n">
        <v>650</v>
      </c>
      <c r="E5846" s="15" t="n">
        <v>30</v>
      </c>
      <c r="F5846" s="16" t="n">
        <v>0.695812326376477</v>
      </c>
      <c r="G5846" s="17" t="s">
        <v>103</v>
      </c>
      <c r="H5846" s="18" t="n">
        <v>0.2</v>
      </c>
      <c r="I5846" s="18" t="n">
        <v>1.5</v>
      </c>
      <c r="J5846" s="19" t="n">
        <v>0.979472595134682</v>
      </c>
      <c r="K5846" s="19" t="n">
        <v>0.416509531631219</v>
      </c>
      <c r="L5846" s="16" t="n">
        <v>10.9563059019211</v>
      </c>
      <c r="M5846" s="19" t="n">
        <v>0.490112279289937</v>
      </c>
      <c r="N5846" s="19" t="n">
        <v>1.36733186852125</v>
      </c>
      <c r="O5846" s="19" t="n">
        <v>1.26522905677944</v>
      </c>
      <c r="P5846" s="19" t="n">
        <v>0.694693417182232</v>
      </c>
      <c r="Q5846" s="17" t="s">
        <v>31</v>
      </c>
      <c r="R5846" s="5" t="str">
        <f aca="false">IF(OR(Q5846="Steel plate",Q5846="Concrete jacket"),"Steel plate or jacket",Q5846)</f>
        <v>Polymer laminate</v>
      </c>
      <c r="S5846" s="5" t="str">
        <f aca="false">IF(O5846&lt;='Tree rules'!$C$4,IF(N5846&lt;='Tree rules'!$C$5,IF(P5846&lt;='Tree rules'!$C$7,"Monitor","Polymer laminate"),IF(P5846&lt;='Tree rules'!$C$8,"Seal cracks","Polymer laminate")),IF(O5846&lt;='Tree rules'!$C$6,IF(P5846&lt;='Tree rules'!$C$9,"Polymer laminate","Steel plate or jacket"),IF(L5846&lt;='Tree rules'!$C$10,"Steel plate or jacket","Polymer laminate")))</f>
        <v>Polymer laminate</v>
      </c>
      <c r="T5846" s="5" t="str">
        <f aca="false">IF(S5846=R5846,"Yes","No")</f>
        <v>Yes</v>
      </c>
    </row>
    <row r="5847" customFormat="false" ht="15" hidden="false" customHeight="false" outlineLevel="0" collapsed="false">
      <c r="A5847" s="15" t="n">
        <v>8340</v>
      </c>
      <c r="B5847" s="16" t="n">
        <v>4.36683775686201</v>
      </c>
      <c r="C5847" s="15" t="n">
        <v>230</v>
      </c>
      <c r="D5847" s="15" t="n">
        <v>425</v>
      </c>
      <c r="E5847" s="15" t="n">
        <v>30</v>
      </c>
      <c r="F5847" s="16" t="n">
        <v>0.922619845496142</v>
      </c>
      <c r="G5847" s="17" t="s">
        <v>101</v>
      </c>
      <c r="H5847" s="18" t="n">
        <v>0.3</v>
      </c>
      <c r="I5847" s="18" t="n">
        <v>1.5</v>
      </c>
      <c r="J5847" s="19" t="n">
        <v>0.85831173987777</v>
      </c>
      <c r="K5847" s="19" t="n">
        <v>0.568269598307405</v>
      </c>
      <c r="L5847" s="16" t="n">
        <v>11.521999358475</v>
      </c>
      <c r="M5847" s="19" t="n">
        <v>0.395652843227247</v>
      </c>
      <c r="N5847" s="19" t="n">
        <v>0.718310786855411</v>
      </c>
      <c r="O5847" s="19" t="n">
        <v>1.04359137599522</v>
      </c>
      <c r="P5847" s="19" t="n">
        <v>0.961761355766431</v>
      </c>
      <c r="Q5847" s="17" t="s">
        <v>31</v>
      </c>
      <c r="R5847" s="5" t="str">
        <f aca="false">IF(OR(Q5847="Steel plate",Q5847="Concrete jacket"),"Steel plate or jacket",Q5847)</f>
        <v>Polymer laminate</v>
      </c>
      <c r="S5847" s="5" t="str">
        <f aca="false">IF(O5847&lt;='Tree rules'!$C$4,IF(N5847&lt;='Tree rules'!$C$5,IF(P5847&lt;='Tree rules'!$C$7,"Monitor","Polymer laminate"),IF(P5847&lt;='Tree rules'!$C$8,"Seal cracks","Polymer laminate")),IF(O5847&lt;='Tree rules'!$C$6,IF(P5847&lt;='Tree rules'!$C$9,"Polymer laminate","Steel plate or jacket"),IF(L5847&lt;='Tree rules'!$C$10,"Steel plate or jacket","Polymer laminate")))</f>
        <v>Polymer laminate</v>
      </c>
      <c r="T5847" s="5" t="str">
        <f aca="false">IF(S5847=R5847,"Yes","No")</f>
        <v>Yes</v>
      </c>
    </row>
    <row r="5848" customFormat="false" ht="15" hidden="false" customHeight="false" outlineLevel="0" collapsed="false">
      <c r="A5848" s="15" t="n">
        <v>8341</v>
      </c>
      <c r="B5848" s="16" t="n">
        <v>5.82935559940795</v>
      </c>
      <c r="C5848" s="15" t="n">
        <v>300</v>
      </c>
      <c r="D5848" s="15" t="n">
        <v>550</v>
      </c>
      <c r="E5848" s="15" t="n">
        <v>30</v>
      </c>
      <c r="F5848" s="16" t="n">
        <v>0.664887334093078</v>
      </c>
      <c r="G5848" s="17" t="s">
        <v>103</v>
      </c>
      <c r="H5848" s="18" t="n">
        <v>0.2</v>
      </c>
      <c r="I5848" s="18" t="n">
        <v>1</v>
      </c>
      <c r="J5848" s="19" t="n">
        <v>0.961802134463787</v>
      </c>
      <c r="K5848" s="19" t="n">
        <v>0.583764931835573</v>
      </c>
      <c r="L5848" s="16" t="n">
        <v>11.566181744857</v>
      </c>
      <c r="M5848" s="19" t="n">
        <v>0.540692673828542</v>
      </c>
      <c r="N5848" s="19" t="n">
        <v>0.95609159656737</v>
      </c>
      <c r="O5848" s="19" t="n">
        <v>0.961802134463787</v>
      </c>
      <c r="P5848" s="19" t="n">
        <v>0.609846254361107</v>
      </c>
      <c r="Q5848" s="17" t="s">
        <v>29</v>
      </c>
      <c r="R5848" s="5" t="str">
        <f aca="false">IF(OR(Q5848="Steel plate",Q5848="Concrete jacket"),"Steel plate or jacket",Q5848)</f>
        <v>Monitor</v>
      </c>
      <c r="S5848" s="5" t="str">
        <f aca="false">IF(O5848&lt;='Tree rules'!$C$4,IF(N5848&lt;='Tree rules'!$C$5,IF(P5848&lt;='Tree rules'!$C$7,"Monitor","Polymer laminate"),IF(P5848&lt;='Tree rules'!$C$8,"Seal cracks","Polymer laminate")),IF(O5848&lt;='Tree rules'!$C$6,IF(P5848&lt;='Tree rules'!$C$9,"Polymer laminate","Steel plate or jacket"),IF(L5848&lt;='Tree rules'!$C$10,"Steel plate or jacket","Polymer laminate")))</f>
        <v>Monitor</v>
      </c>
      <c r="T5848" s="5" t="str">
        <f aca="false">IF(S5848=R5848,"Yes","No")</f>
        <v>Yes</v>
      </c>
    </row>
    <row r="5849" customFormat="false" ht="15" hidden="false" customHeight="false" outlineLevel="0" collapsed="false">
      <c r="A5849" s="15" t="n">
        <v>8342</v>
      </c>
      <c r="B5849" s="16" t="n">
        <v>4.54623902100388</v>
      </c>
      <c r="C5849" s="15" t="n">
        <v>230</v>
      </c>
      <c r="D5849" s="15" t="n">
        <v>450</v>
      </c>
      <c r="E5849" s="15" t="n">
        <v>25</v>
      </c>
      <c r="F5849" s="16" t="n">
        <v>0.865527033274846</v>
      </c>
      <c r="G5849" s="17" t="s">
        <v>101</v>
      </c>
      <c r="H5849" s="18" t="n">
        <v>0.3</v>
      </c>
      <c r="I5849" s="18" t="n">
        <v>2</v>
      </c>
      <c r="J5849" s="19" t="n">
        <v>0.906631487346536</v>
      </c>
      <c r="K5849" s="19" t="n">
        <v>0.524409897962695</v>
      </c>
      <c r="L5849" s="16" t="n">
        <v>11.253066883673</v>
      </c>
      <c r="M5849" s="19" t="n">
        <v>0.932737227375731</v>
      </c>
      <c r="N5849" s="19" t="n">
        <v>0.842824750600289</v>
      </c>
      <c r="O5849" s="19" t="n">
        <v>1.33781644892391</v>
      </c>
      <c r="P5849" s="19" t="n">
        <v>0.495646358426739</v>
      </c>
      <c r="Q5849" s="17" t="s">
        <v>31</v>
      </c>
      <c r="R5849" s="5" t="str">
        <f aca="false">IF(OR(Q5849="Steel plate",Q5849="Concrete jacket"),"Steel plate or jacket",Q5849)</f>
        <v>Polymer laminate</v>
      </c>
      <c r="S5849" s="5" t="str">
        <f aca="false">IF(O5849&lt;='Tree rules'!$C$4,IF(N5849&lt;='Tree rules'!$C$5,IF(P5849&lt;='Tree rules'!$C$7,"Monitor","Polymer laminate"),IF(P5849&lt;='Tree rules'!$C$8,"Seal cracks","Polymer laminate")),IF(O5849&lt;='Tree rules'!$C$6,IF(P5849&lt;='Tree rules'!$C$9,"Polymer laminate","Steel plate or jacket"),IF(L5849&lt;='Tree rules'!$C$10,"Steel plate or jacket","Polymer laminate")))</f>
        <v>Steel plate or jacket</v>
      </c>
      <c r="T5849" s="5" t="str">
        <f aca="false">IF(S5849=R5849,"Yes","No")</f>
        <v>No</v>
      </c>
    </row>
    <row r="5850" customFormat="false" ht="15" hidden="false" customHeight="false" outlineLevel="0" collapsed="false">
      <c r="A5850" s="15" t="n">
        <v>8343</v>
      </c>
      <c r="B5850" s="16" t="n">
        <v>3.29430901565017</v>
      </c>
      <c r="C5850" s="15" t="n">
        <v>230</v>
      </c>
      <c r="D5850" s="15" t="n">
        <v>300</v>
      </c>
      <c r="E5850" s="15" t="n">
        <v>20</v>
      </c>
      <c r="F5850" s="16" t="n">
        <v>0.731533308458238</v>
      </c>
      <c r="G5850" s="17" t="s">
        <v>102</v>
      </c>
      <c r="H5850" s="18" t="n">
        <v>0.1</v>
      </c>
      <c r="I5850" s="18" t="n">
        <v>2</v>
      </c>
      <c r="J5850" s="19" t="n">
        <v>0.887313334063532</v>
      </c>
      <c r="K5850" s="19" t="n">
        <v>0.44157641996578</v>
      </c>
      <c r="L5850" s="16" t="n">
        <v>13.7837197307538</v>
      </c>
      <c r="M5850" s="19" t="n">
        <v>0.378636242553133</v>
      </c>
      <c r="N5850" s="19" t="n">
        <v>4.64169291081644</v>
      </c>
      <c r="O5850" s="19" t="n">
        <v>1.38281002268339</v>
      </c>
      <c r="P5850" s="19" t="n">
        <v>0.894646431686439</v>
      </c>
      <c r="Q5850" s="17" t="s">
        <v>31</v>
      </c>
      <c r="R5850" s="5" t="str">
        <f aca="false">IF(OR(Q5850="Steel plate",Q5850="Concrete jacket"),"Steel plate or jacket",Q5850)</f>
        <v>Polymer laminate</v>
      </c>
      <c r="S5850" s="5" t="str">
        <f aca="false">IF(O5850&lt;='Tree rules'!$C$4,IF(N5850&lt;='Tree rules'!$C$5,IF(P5850&lt;='Tree rules'!$C$7,"Monitor","Polymer laminate"),IF(P5850&lt;='Tree rules'!$C$8,"Seal cracks","Polymer laminate")),IF(O5850&lt;='Tree rules'!$C$6,IF(P5850&lt;='Tree rules'!$C$9,"Polymer laminate","Steel plate or jacket"),IF(L5850&lt;='Tree rules'!$C$10,"Steel plate or jacket","Polymer laminate")))</f>
        <v>Polymer laminate</v>
      </c>
      <c r="T5850" s="5" t="str">
        <f aca="false">IF(S5850=R5850,"Yes","No")</f>
        <v>Yes</v>
      </c>
    </row>
    <row r="5851" customFormat="false" ht="15" hidden="false" customHeight="false" outlineLevel="0" collapsed="false">
      <c r="A5851" s="15" t="n">
        <v>8344</v>
      </c>
      <c r="B5851" s="16" t="n">
        <v>3.30585185395614</v>
      </c>
      <c r="C5851" s="15" t="n">
        <v>230</v>
      </c>
      <c r="D5851" s="15" t="n">
        <v>325</v>
      </c>
      <c r="E5851" s="15" t="n">
        <v>20</v>
      </c>
      <c r="F5851" s="16" t="n">
        <v>0.699968036696473</v>
      </c>
      <c r="G5851" s="17" t="s">
        <v>101</v>
      </c>
      <c r="H5851" s="18" t="n">
        <v>0.3</v>
      </c>
      <c r="I5851" s="18" t="n">
        <v>1</v>
      </c>
      <c r="J5851" s="19" t="n">
        <v>0.946793542566351</v>
      </c>
      <c r="K5851" s="19" t="n">
        <v>0.610073172980256</v>
      </c>
      <c r="L5851" s="16" t="n">
        <v>11.7645973450396</v>
      </c>
      <c r="M5851" s="19" t="n">
        <v>0.63022418993581</v>
      </c>
      <c r="N5851" s="19" t="n">
        <v>0.621145918178172</v>
      </c>
      <c r="O5851" s="19" t="n">
        <v>0.946793542566351</v>
      </c>
      <c r="P5851" s="19" t="n">
        <v>0.540624807107114</v>
      </c>
      <c r="Q5851" s="17" t="s">
        <v>29</v>
      </c>
      <c r="R5851" s="5" t="str">
        <f aca="false">IF(OR(Q5851="Steel plate",Q5851="Concrete jacket"),"Steel plate or jacket",Q5851)</f>
        <v>Monitor</v>
      </c>
      <c r="S5851" s="5" t="str">
        <f aca="false">IF(O5851&lt;='Tree rules'!$C$4,IF(N5851&lt;='Tree rules'!$C$5,IF(P5851&lt;='Tree rules'!$C$7,"Monitor","Polymer laminate"),IF(P5851&lt;='Tree rules'!$C$8,"Seal cracks","Polymer laminate")),IF(O5851&lt;='Tree rules'!$C$6,IF(P5851&lt;='Tree rules'!$C$9,"Polymer laminate","Steel plate or jacket"),IF(L5851&lt;='Tree rules'!$C$10,"Steel plate or jacket","Polymer laminate")))</f>
        <v>Monitor</v>
      </c>
      <c r="T5851" s="5" t="str">
        <f aca="false">IF(S5851=R5851,"Yes","No")</f>
        <v>Yes</v>
      </c>
    </row>
    <row r="5852" customFormat="false" ht="15" hidden="false" customHeight="false" outlineLevel="0" collapsed="false">
      <c r="A5852" s="15" t="n">
        <v>8346</v>
      </c>
      <c r="B5852" s="16" t="n">
        <v>3.06675822150379</v>
      </c>
      <c r="C5852" s="15" t="n">
        <v>230</v>
      </c>
      <c r="D5852" s="15" t="n">
        <v>300</v>
      </c>
      <c r="E5852" s="15" t="n">
        <v>25</v>
      </c>
      <c r="F5852" s="16" t="n">
        <v>0.612108978148471</v>
      </c>
      <c r="G5852" s="17" t="s">
        <v>102</v>
      </c>
      <c r="H5852" s="18" t="n">
        <v>0.1</v>
      </c>
      <c r="I5852" s="18" t="n">
        <v>1.5</v>
      </c>
      <c r="J5852" s="19" t="n">
        <v>0.867262497076268</v>
      </c>
      <c r="K5852" s="19" t="n">
        <v>0.440279020899835</v>
      </c>
      <c r="L5852" s="16" t="n">
        <v>12.7251378485635</v>
      </c>
      <c r="M5852" s="19" t="n">
        <v>0.49064027192011</v>
      </c>
      <c r="N5852" s="19" t="n">
        <v>3.26253451917001</v>
      </c>
      <c r="O5852" s="19" t="n">
        <v>1.10997500407646</v>
      </c>
      <c r="P5852" s="19" t="n">
        <v>0.455465915694565</v>
      </c>
      <c r="Q5852" s="17" t="s">
        <v>31</v>
      </c>
      <c r="R5852" s="5" t="str">
        <f aca="false">IF(OR(Q5852="Steel plate",Q5852="Concrete jacket"),"Steel plate or jacket",Q5852)</f>
        <v>Polymer laminate</v>
      </c>
      <c r="S5852" s="5" t="str">
        <f aca="false">IF(O5852&lt;='Tree rules'!$C$4,IF(N5852&lt;='Tree rules'!$C$5,IF(P5852&lt;='Tree rules'!$C$7,"Monitor","Polymer laminate"),IF(P5852&lt;='Tree rules'!$C$8,"Seal cracks","Polymer laminate")),IF(O5852&lt;='Tree rules'!$C$6,IF(P5852&lt;='Tree rules'!$C$9,"Polymer laminate","Steel plate or jacket"),IF(L5852&lt;='Tree rules'!$C$10,"Steel plate or jacket","Polymer laminate")))</f>
        <v>Polymer laminate</v>
      </c>
      <c r="T5852" s="5" t="str">
        <f aca="false">IF(S5852=R5852,"Yes","No")</f>
        <v>Yes</v>
      </c>
    </row>
    <row r="5853" customFormat="false" ht="15" hidden="false" customHeight="false" outlineLevel="0" collapsed="false">
      <c r="A5853" s="15" t="n">
        <v>8349</v>
      </c>
      <c r="B5853" s="16" t="n">
        <v>6.58146931468081</v>
      </c>
      <c r="C5853" s="15" t="n">
        <v>300</v>
      </c>
      <c r="D5853" s="15" t="n">
        <v>550</v>
      </c>
      <c r="E5853" s="15" t="n">
        <v>30</v>
      </c>
      <c r="F5853" s="16" t="n">
        <v>0.625815269639401</v>
      </c>
      <c r="G5853" s="17" t="s">
        <v>103</v>
      </c>
      <c r="H5853" s="18" t="n">
        <v>0.2</v>
      </c>
      <c r="I5853" s="18" t="n">
        <v>2</v>
      </c>
      <c r="J5853" s="19" t="n">
        <v>0.965701047236586</v>
      </c>
      <c r="K5853" s="19" t="n">
        <v>0.552975141454156</v>
      </c>
      <c r="L5853" s="16" t="n">
        <v>13.1104966427905</v>
      </c>
      <c r="M5853" s="19" t="n">
        <v>0.762460340684941</v>
      </c>
      <c r="N5853" s="19" t="n">
        <v>1.71348749943754</v>
      </c>
      <c r="O5853" s="19" t="n">
        <v>1.39739342127509</v>
      </c>
      <c r="P5853" s="19" t="n">
        <v>0.566168580936893</v>
      </c>
      <c r="Q5853" s="17" t="s">
        <v>31</v>
      </c>
      <c r="R5853" s="5" t="str">
        <f aca="false">IF(OR(Q5853="Steel plate",Q5853="Concrete jacket"),"Steel plate or jacket",Q5853)</f>
        <v>Polymer laminate</v>
      </c>
      <c r="S5853" s="5" t="str">
        <f aca="false">IF(O5853&lt;='Tree rules'!$C$4,IF(N5853&lt;='Tree rules'!$C$5,IF(P5853&lt;='Tree rules'!$C$7,"Monitor","Polymer laminate"),IF(P5853&lt;='Tree rules'!$C$8,"Seal cracks","Polymer laminate")),IF(O5853&lt;='Tree rules'!$C$6,IF(P5853&lt;='Tree rules'!$C$9,"Polymer laminate","Steel plate or jacket"),IF(L5853&lt;='Tree rules'!$C$10,"Steel plate or jacket","Polymer laminate")))</f>
        <v>Steel plate or jacket</v>
      </c>
      <c r="T5853" s="5" t="str">
        <f aca="false">IF(S5853=R5853,"Yes","No")</f>
        <v>No</v>
      </c>
    </row>
    <row r="5854" customFormat="false" ht="15" hidden="false" customHeight="false" outlineLevel="0" collapsed="false">
      <c r="A5854" s="15" t="n">
        <v>8353</v>
      </c>
      <c r="B5854" s="16" t="n">
        <v>4.24007488091649</v>
      </c>
      <c r="C5854" s="15" t="n">
        <v>300</v>
      </c>
      <c r="D5854" s="15" t="n">
        <v>425</v>
      </c>
      <c r="E5854" s="15" t="n">
        <v>20</v>
      </c>
      <c r="F5854" s="16" t="n">
        <v>0.593686800678386</v>
      </c>
      <c r="G5854" s="17" t="s">
        <v>101</v>
      </c>
      <c r="H5854" s="18" t="n">
        <v>0.3</v>
      </c>
      <c r="I5854" s="18" t="n">
        <v>1</v>
      </c>
      <c r="J5854" s="19" t="n">
        <v>0.996354859653758</v>
      </c>
      <c r="K5854" s="19" t="n">
        <v>0.446592621270972</v>
      </c>
      <c r="L5854" s="16" t="n">
        <v>11.1288054617231</v>
      </c>
      <c r="M5854" s="19" t="n">
        <v>0.504396016154494</v>
      </c>
      <c r="N5854" s="19" t="n">
        <v>0.63949465322772</v>
      </c>
      <c r="O5854" s="19" t="n">
        <v>0.996354859653758</v>
      </c>
      <c r="P5854" s="19" t="n">
        <v>0.567112650827809</v>
      </c>
      <c r="Q5854" s="17" t="s">
        <v>29</v>
      </c>
      <c r="R5854" s="5" t="str">
        <f aca="false">IF(OR(Q5854="Steel plate",Q5854="Concrete jacket"),"Steel plate or jacket",Q5854)</f>
        <v>Monitor</v>
      </c>
      <c r="S5854" s="5" t="str">
        <f aca="false">IF(O5854&lt;='Tree rules'!$C$4,IF(N5854&lt;='Tree rules'!$C$5,IF(P5854&lt;='Tree rules'!$C$7,"Monitor","Polymer laminate"),IF(P5854&lt;='Tree rules'!$C$8,"Seal cracks","Polymer laminate")),IF(O5854&lt;='Tree rules'!$C$6,IF(P5854&lt;='Tree rules'!$C$9,"Polymer laminate","Steel plate or jacket"),IF(L5854&lt;='Tree rules'!$C$10,"Steel plate or jacket","Polymer laminate")))</f>
        <v>Monitor</v>
      </c>
      <c r="T5854" s="5" t="str">
        <f aca="false">IF(S5854=R5854,"Yes","No")</f>
        <v>Yes</v>
      </c>
    </row>
    <row r="5855" customFormat="false" ht="15" hidden="false" customHeight="false" outlineLevel="0" collapsed="false">
      <c r="A5855" s="15" t="n">
        <v>8357</v>
      </c>
      <c r="B5855" s="16" t="n">
        <v>3.311866617307</v>
      </c>
      <c r="C5855" s="15" t="n">
        <v>300</v>
      </c>
      <c r="D5855" s="15" t="n">
        <v>325</v>
      </c>
      <c r="E5855" s="15" t="n">
        <v>20</v>
      </c>
      <c r="F5855" s="16" t="n">
        <v>0.67080270183412</v>
      </c>
      <c r="G5855" s="17" t="s">
        <v>103</v>
      </c>
      <c r="H5855" s="18" t="n">
        <v>0.2</v>
      </c>
      <c r="I5855" s="18" t="n">
        <v>1</v>
      </c>
      <c r="J5855" s="19" t="n">
        <v>0.978407450354571</v>
      </c>
      <c r="K5855" s="19" t="n">
        <v>0.450762640103219</v>
      </c>
      <c r="L5855" s="16" t="n">
        <v>11.7860021968221</v>
      </c>
      <c r="M5855" s="19" t="n">
        <v>0.584893620692952</v>
      </c>
      <c r="N5855" s="19" t="n">
        <v>0.987496735024523</v>
      </c>
      <c r="O5855" s="19" t="n">
        <v>0.978407450354571</v>
      </c>
      <c r="P5855" s="19" t="n">
        <v>0.512723874608067</v>
      </c>
      <c r="Q5855" s="17" t="s">
        <v>29</v>
      </c>
      <c r="R5855" s="5" t="str">
        <f aca="false">IF(OR(Q5855="Steel plate",Q5855="Concrete jacket"),"Steel plate or jacket",Q5855)</f>
        <v>Monitor</v>
      </c>
      <c r="S5855" s="5" t="str">
        <f aca="false">IF(O5855&lt;='Tree rules'!$C$4,IF(N5855&lt;='Tree rules'!$C$5,IF(P5855&lt;='Tree rules'!$C$7,"Monitor","Polymer laminate"),IF(P5855&lt;='Tree rules'!$C$8,"Seal cracks","Polymer laminate")),IF(O5855&lt;='Tree rules'!$C$6,IF(P5855&lt;='Tree rules'!$C$9,"Polymer laminate","Steel plate or jacket"),IF(L5855&lt;='Tree rules'!$C$10,"Steel plate or jacket","Polymer laminate")))</f>
        <v>Monitor</v>
      </c>
      <c r="T5855" s="5" t="str">
        <f aca="false">IF(S5855=R5855,"Yes","No")</f>
        <v>Yes</v>
      </c>
    </row>
    <row r="5856" customFormat="false" ht="15" hidden="false" customHeight="false" outlineLevel="0" collapsed="false">
      <c r="A5856" s="15" t="n">
        <v>8359</v>
      </c>
      <c r="B5856" s="16" t="n">
        <v>6.98000448137599</v>
      </c>
      <c r="C5856" s="15" t="n">
        <v>230</v>
      </c>
      <c r="D5856" s="15" t="n">
        <v>650</v>
      </c>
      <c r="E5856" s="15" t="n">
        <v>25</v>
      </c>
      <c r="F5856" s="16" t="n">
        <v>0.680685971455249</v>
      </c>
      <c r="G5856" s="17" t="s">
        <v>101</v>
      </c>
      <c r="H5856" s="18" t="n">
        <v>0.3</v>
      </c>
      <c r="I5856" s="18" t="n">
        <v>2</v>
      </c>
      <c r="J5856" s="19" t="n">
        <v>0.967578420934735</v>
      </c>
      <c r="K5856" s="19" t="n">
        <v>0.406454255699065</v>
      </c>
      <c r="L5856" s="16" t="n">
        <v>11.5946918295282</v>
      </c>
      <c r="M5856" s="19" t="n">
        <v>0.86129286872919</v>
      </c>
      <c r="N5856" s="19" t="n">
        <v>1.04865882734117</v>
      </c>
      <c r="O5856" s="19" t="n">
        <v>1.54188047495797</v>
      </c>
      <c r="P5856" s="19" t="n">
        <v>0.510927340682154</v>
      </c>
      <c r="Q5856" s="17" t="s">
        <v>105</v>
      </c>
      <c r="R5856" s="5" t="str">
        <f aca="false">IF(OR(Q5856="Steel plate",Q5856="Concrete jacket"),"Steel plate or jacket",Q5856)</f>
        <v>Steel plate or jacket</v>
      </c>
      <c r="S5856" s="5" t="str">
        <f aca="false">IF(O5856&lt;='Tree rules'!$C$4,IF(N5856&lt;='Tree rules'!$C$5,IF(P5856&lt;='Tree rules'!$C$7,"Monitor","Polymer laminate"),IF(P5856&lt;='Tree rules'!$C$8,"Seal cracks","Polymer laminate")),IF(O5856&lt;='Tree rules'!$C$6,IF(P5856&lt;='Tree rules'!$C$9,"Polymer laminate","Steel plate or jacket"),IF(L5856&lt;='Tree rules'!$C$10,"Steel plate or jacket","Polymer laminate")))</f>
        <v>Steel plate or jacket</v>
      </c>
      <c r="T5856" s="5" t="str">
        <f aca="false">IF(S5856=R5856,"Yes","No")</f>
        <v>Yes</v>
      </c>
    </row>
    <row r="5857" customFormat="false" ht="15" hidden="false" customHeight="false" outlineLevel="0" collapsed="false">
      <c r="A5857" s="15" t="n">
        <v>8360</v>
      </c>
      <c r="B5857" s="16" t="n">
        <v>5.17687829911089</v>
      </c>
      <c r="C5857" s="15" t="n">
        <v>300</v>
      </c>
      <c r="D5857" s="15" t="n">
        <v>475</v>
      </c>
      <c r="E5857" s="15" t="n">
        <v>25</v>
      </c>
      <c r="F5857" s="16" t="n">
        <v>0.624901102811956</v>
      </c>
      <c r="G5857" s="17" t="s">
        <v>101</v>
      </c>
      <c r="H5857" s="18" t="n">
        <v>0.3</v>
      </c>
      <c r="I5857" s="18" t="n">
        <v>2</v>
      </c>
      <c r="J5857" s="19" t="n">
        <v>0.914738248509053</v>
      </c>
      <c r="K5857" s="19" t="n">
        <v>0.409020822748163</v>
      </c>
      <c r="L5857" s="16" t="n">
        <v>12.0673153825429</v>
      </c>
      <c r="M5857" s="19" t="n">
        <v>0.265511353000977</v>
      </c>
      <c r="N5857" s="19" t="n">
        <v>1.11087856501592</v>
      </c>
      <c r="O5857" s="19" t="n">
        <v>1.45532950601372</v>
      </c>
      <c r="P5857" s="19" t="n">
        <v>1.32988636309577</v>
      </c>
      <c r="Q5857" s="17" t="s">
        <v>104</v>
      </c>
      <c r="R5857" s="5" t="str">
        <f aca="false">IF(OR(Q5857="Steel plate",Q5857="Concrete jacket"),"Steel plate or jacket",Q5857)</f>
        <v>Steel plate or jacket</v>
      </c>
      <c r="S5857" s="5" t="str">
        <f aca="false">IF(O5857&lt;='Tree rules'!$C$4,IF(N5857&lt;='Tree rules'!$C$5,IF(P5857&lt;='Tree rules'!$C$7,"Monitor","Polymer laminate"),IF(P5857&lt;='Tree rules'!$C$8,"Seal cracks","Polymer laminate")),IF(O5857&lt;='Tree rules'!$C$6,IF(P5857&lt;='Tree rules'!$C$9,"Polymer laminate","Steel plate or jacket"),IF(L5857&lt;='Tree rules'!$C$10,"Steel plate or jacket","Polymer laminate")))</f>
        <v>Steel plate or jacket</v>
      </c>
      <c r="T5857" s="5" t="str">
        <f aca="false">IF(S5857=R5857,"Yes","No")</f>
        <v>Yes</v>
      </c>
    </row>
    <row r="5858" customFormat="false" ht="15" hidden="false" customHeight="false" outlineLevel="0" collapsed="false">
      <c r="A5858" s="15" t="n">
        <v>8361</v>
      </c>
      <c r="B5858" s="16" t="n">
        <v>4.60311079978585</v>
      </c>
      <c r="C5858" s="15" t="n">
        <v>300</v>
      </c>
      <c r="D5858" s="15" t="n">
        <v>450</v>
      </c>
      <c r="E5858" s="15" t="n">
        <v>25</v>
      </c>
      <c r="F5858" s="16" t="n">
        <v>0.557129731671096</v>
      </c>
      <c r="G5858" s="17" t="s">
        <v>101</v>
      </c>
      <c r="H5858" s="18" t="n">
        <v>0.3</v>
      </c>
      <c r="I5858" s="18" t="n">
        <v>2</v>
      </c>
      <c r="J5858" s="19" t="n">
        <v>0.987679488530931</v>
      </c>
      <c r="K5858" s="19" t="n">
        <v>0.562909054812417</v>
      </c>
      <c r="L5858" s="16" t="n">
        <v>11.3377113295218</v>
      </c>
      <c r="M5858" s="19" t="n">
        <v>0.773661310193437</v>
      </c>
      <c r="N5858" s="19" t="n">
        <v>0.883862609026199</v>
      </c>
      <c r="O5858" s="19" t="n">
        <v>1.4193852497153</v>
      </c>
      <c r="P5858" s="19" t="n">
        <v>0.459786925344819</v>
      </c>
      <c r="Q5858" s="17" t="s">
        <v>31</v>
      </c>
      <c r="R5858" s="5" t="str">
        <f aca="false">IF(OR(Q5858="Steel plate",Q5858="Concrete jacket"),"Steel plate or jacket",Q5858)</f>
        <v>Polymer laminate</v>
      </c>
      <c r="S5858" s="5" t="str">
        <f aca="false">IF(O5858&lt;='Tree rules'!$C$4,IF(N5858&lt;='Tree rules'!$C$5,IF(P5858&lt;='Tree rules'!$C$7,"Monitor","Polymer laminate"),IF(P5858&lt;='Tree rules'!$C$8,"Seal cracks","Polymer laminate")),IF(O5858&lt;='Tree rules'!$C$6,IF(P5858&lt;='Tree rules'!$C$9,"Polymer laminate","Steel plate or jacket"),IF(L5858&lt;='Tree rules'!$C$10,"Steel plate or jacket","Polymer laminate")))</f>
        <v>Steel plate or jacket</v>
      </c>
      <c r="T5858" s="5" t="str">
        <f aca="false">IF(S5858=R5858,"Yes","No")</f>
        <v>No</v>
      </c>
    </row>
    <row r="5859" customFormat="false" ht="15" hidden="false" customHeight="false" outlineLevel="0" collapsed="false">
      <c r="A5859" s="15" t="n">
        <v>8362</v>
      </c>
      <c r="B5859" s="16" t="n">
        <v>3.49389211877813</v>
      </c>
      <c r="C5859" s="15" t="n">
        <v>230</v>
      </c>
      <c r="D5859" s="15" t="n">
        <v>325</v>
      </c>
      <c r="E5859" s="15" t="n">
        <v>30</v>
      </c>
      <c r="F5859" s="16" t="n">
        <v>0.626653981080713</v>
      </c>
      <c r="G5859" s="17" t="s">
        <v>103</v>
      </c>
      <c r="H5859" s="18" t="n">
        <v>0.2</v>
      </c>
      <c r="I5859" s="18" t="n">
        <v>1</v>
      </c>
      <c r="J5859" s="19" t="n">
        <v>0.873316065602517</v>
      </c>
      <c r="K5859" s="19" t="n">
        <v>0.617483544376116</v>
      </c>
      <c r="L5859" s="16" t="n">
        <v>12.5229108199933</v>
      </c>
      <c r="M5859" s="19" t="n">
        <v>0.590860983015185</v>
      </c>
      <c r="N5859" s="19" t="n">
        <v>1.20252792066466</v>
      </c>
      <c r="O5859" s="19" t="n">
        <v>0.873316065602517</v>
      </c>
      <c r="P5859" s="19" t="n">
        <v>0.440573302359583</v>
      </c>
      <c r="Q5859" s="17" t="s">
        <v>30</v>
      </c>
      <c r="R5859" s="5" t="str">
        <f aca="false">IF(OR(Q5859="Steel plate",Q5859="Concrete jacket"),"Steel plate or jacket",Q5859)</f>
        <v>Seal cracks</v>
      </c>
      <c r="S5859" s="5" t="str">
        <f aca="false">IF(O5859&lt;='Tree rules'!$C$4,IF(N5859&lt;='Tree rules'!$C$5,IF(P5859&lt;='Tree rules'!$C$7,"Monitor","Polymer laminate"),IF(P5859&lt;='Tree rules'!$C$8,"Seal cracks","Polymer laminate")),IF(O5859&lt;='Tree rules'!$C$6,IF(P5859&lt;='Tree rules'!$C$9,"Polymer laminate","Steel plate or jacket"),IF(L5859&lt;='Tree rules'!$C$10,"Steel plate or jacket","Polymer laminate")))</f>
        <v>Seal cracks</v>
      </c>
      <c r="T5859" s="5" t="str">
        <f aca="false">IF(S5859=R5859,"Yes","No")</f>
        <v>Yes</v>
      </c>
    </row>
    <row r="5860" customFormat="false" ht="15" hidden="false" customHeight="false" outlineLevel="0" collapsed="false">
      <c r="A5860" s="15" t="n">
        <v>8364</v>
      </c>
      <c r="B5860" s="16" t="n">
        <v>3.29886268901561</v>
      </c>
      <c r="C5860" s="15" t="n">
        <v>300</v>
      </c>
      <c r="D5860" s="15" t="n">
        <v>325</v>
      </c>
      <c r="E5860" s="15" t="n">
        <v>25</v>
      </c>
      <c r="F5860" s="16" t="n">
        <v>0.72065207824282</v>
      </c>
      <c r="G5860" s="17" t="s">
        <v>103</v>
      </c>
      <c r="H5860" s="18" t="n">
        <v>0.2</v>
      </c>
      <c r="I5860" s="18" t="n">
        <v>1</v>
      </c>
      <c r="J5860" s="19" t="n">
        <v>0.959424458218658</v>
      </c>
      <c r="K5860" s="19" t="n">
        <v>0.53873842421747</v>
      </c>
      <c r="L5860" s="16" t="n">
        <v>11.8238806057907</v>
      </c>
      <c r="M5860" s="19" t="n">
        <v>0.312640138538823</v>
      </c>
      <c r="N5860" s="19" t="n">
        <v>1.26757763640185</v>
      </c>
      <c r="O5860" s="19" t="n">
        <v>0.959424458218658</v>
      </c>
      <c r="P5860" s="19" t="n">
        <v>0.945590532303394</v>
      </c>
      <c r="Q5860" s="17" t="s">
        <v>30</v>
      </c>
      <c r="R5860" s="5" t="str">
        <f aca="false">IF(OR(Q5860="Steel plate",Q5860="Concrete jacket"),"Steel plate or jacket",Q5860)</f>
        <v>Seal cracks</v>
      </c>
      <c r="S5860" s="5" t="str">
        <f aca="false">IF(O5860&lt;='Tree rules'!$C$4,IF(N5860&lt;='Tree rules'!$C$5,IF(P5860&lt;='Tree rules'!$C$7,"Monitor","Polymer laminate"),IF(P5860&lt;='Tree rules'!$C$8,"Seal cracks","Polymer laminate")),IF(O5860&lt;='Tree rules'!$C$6,IF(P5860&lt;='Tree rules'!$C$9,"Polymer laminate","Steel plate or jacket"),IF(L5860&lt;='Tree rules'!$C$10,"Steel plate or jacket","Polymer laminate")))</f>
        <v>Seal cracks</v>
      </c>
      <c r="T5860" s="5" t="str">
        <f aca="false">IF(S5860=R5860,"Yes","No")</f>
        <v>Yes</v>
      </c>
    </row>
    <row r="5861" customFormat="false" ht="15" hidden="false" customHeight="false" outlineLevel="0" collapsed="false">
      <c r="A5861" s="15" t="n">
        <v>8366</v>
      </c>
      <c r="B5861" s="16" t="n">
        <v>3.37341220212448</v>
      </c>
      <c r="C5861" s="15" t="n">
        <v>300</v>
      </c>
      <c r="D5861" s="15" t="n">
        <v>300</v>
      </c>
      <c r="E5861" s="15" t="n">
        <v>30</v>
      </c>
      <c r="F5861" s="16" t="n">
        <v>0.841263304726974</v>
      </c>
      <c r="G5861" s="17" t="s">
        <v>102</v>
      </c>
      <c r="H5861" s="18" t="n">
        <v>0.1</v>
      </c>
      <c r="I5861" s="18" t="n">
        <v>1</v>
      </c>
      <c r="J5861" s="19" t="n">
        <v>0.883012548228525</v>
      </c>
      <c r="K5861" s="19" t="n">
        <v>0.465033053677251</v>
      </c>
      <c r="L5861" s="16" t="n">
        <v>14.1146954063786</v>
      </c>
      <c r="M5861" s="19" t="n">
        <v>0.679965412632952</v>
      </c>
      <c r="N5861" s="19" t="n">
        <v>2.71177899554754</v>
      </c>
      <c r="O5861" s="19" t="n">
        <v>0.883012548228525</v>
      </c>
      <c r="P5861" s="19" t="n">
        <v>0.418671583605378</v>
      </c>
      <c r="Q5861" s="17" t="s">
        <v>30</v>
      </c>
      <c r="R5861" s="5" t="str">
        <f aca="false">IF(OR(Q5861="Steel plate",Q5861="Concrete jacket"),"Steel plate or jacket",Q5861)</f>
        <v>Seal cracks</v>
      </c>
      <c r="S5861" s="5" t="str">
        <f aca="false">IF(O5861&lt;='Tree rules'!$C$4,IF(N5861&lt;='Tree rules'!$C$5,IF(P5861&lt;='Tree rules'!$C$7,"Monitor","Polymer laminate"),IF(P5861&lt;='Tree rules'!$C$8,"Seal cracks","Polymer laminate")),IF(O5861&lt;='Tree rules'!$C$6,IF(P5861&lt;='Tree rules'!$C$9,"Polymer laminate","Steel plate or jacket"),IF(L5861&lt;='Tree rules'!$C$10,"Steel plate or jacket","Polymer laminate")))</f>
        <v>Seal cracks</v>
      </c>
      <c r="T5861" s="5" t="str">
        <f aca="false">IF(S5861=R5861,"Yes","No")</f>
        <v>Yes</v>
      </c>
    </row>
    <row r="5862" customFormat="false" ht="15" hidden="false" customHeight="false" outlineLevel="0" collapsed="false">
      <c r="A5862" s="15" t="n">
        <v>8368</v>
      </c>
      <c r="B5862" s="16" t="n">
        <v>3.51421433108472</v>
      </c>
      <c r="C5862" s="15" t="n">
        <v>300</v>
      </c>
      <c r="D5862" s="15" t="n">
        <v>300</v>
      </c>
      <c r="E5862" s="15" t="n">
        <v>30</v>
      </c>
      <c r="F5862" s="16" t="n">
        <v>0.831109167616348</v>
      </c>
      <c r="G5862" s="17" t="s">
        <v>101</v>
      </c>
      <c r="H5862" s="18" t="n">
        <v>0.3</v>
      </c>
      <c r="I5862" s="18" t="n">
        <v>1</v>
      </c>
      <c r="J5862" s="19" t="n">
        <v>0.895411275739912</v>
      </c>
      <c r="K5862" s="19" t="n">
        <v>0.533561298834768</v>
      </c>
      <c r="L5862" s="16" t="n">
        <v>13.9452949646219</v>
      </c>
      <c r="M5862" s="19" t="n">
        <v>0.52793655715634</v>
      </c>
      <c r="N5862" s="19" t="n">
        <v>0.987270183014083</v>
      </c>
      <c r="O5862" s="19" t="n">
        <v>0.895411275739912</v>
      </c>
      <c r="P5862" s="19" t="n">
        <v>0.634747858003966</v>
      </c>
      <c r="Q5862" s="17" t="s">
        <v>29</v>
      </c>
      <c r="R5862" s="5" t="str">
        <f aca="false">IF(OR(Q5862="Steel plate",Q5862="Concrete jacket"),"Steel plate or jacket",Q5862)</f>
        <v>Monitor</v>
      </c>
      <c r="S5862" s="5" t="str">
        <f aca="false">IF(O5862&lt;='Tree rules'!$C$4,IF(N5862&lt;='Tree rules'!$C$5,IF(P5862&lt;='Tree rules'!$C$7,"Monitor","Polymer laminate"),IF(P5862&lt;='Tree rules'!$C$8,"Seal cracks","Polymer laminate")),IF(O5862&lt;='Tree rules'!$C$6,IF(P5862&lt;='Tree rules'!$C$9,"Polymer laminate","Steel plate or jacket"),IF(L5862&lt;='Tree rules'!$C$10,"Steel plate or jacket","Polymer laminate")))</f>
        <v>Monitor</v>
      </c>
      <c r="T5862" s="5" t="str">
        <f aca="false">IF(S5862=R5862,"Yes","No")</f>
        <v>Yes</v>
      </c>
    </row>
    <row r="5863" customFormat="false" ht="15" hidden="false" customHeight="false" outlineLevel="0" collapsed="false">
      <c r="A5863" s="15" t="n">
        <v>8371</v>
      </c>
      <c r="B5863" s="16" t="n">
        <v>4.30715605198736</v>
      </c>
      <c r="C5863" s="15" t="n">
        <v>300</v>
      </c>
      <c r="D5863" s="15" t="n">
        <v>425</v>
      </c>
      <c r="E5863" s="15" t="n">
        <v>25</v>
      </c>
      <c r="F5863" s="16" t="n">
        <v>0.833313701217452</v>
      </c>
      <c r="G5863" s="17" t="s">
        <v>103</v>
      </c>
      <c r="H5863" s="18" t="n">
        <v>0.2</v>
      </c>
      <c r="I5863" s="18" t="n">
        <v>1</v>
      </c>
      <c r="J5863" s="19" t="n">
        <v>0.917720391793957</v>
      </c>
      <c r="K5863" s="19" t="n">
        <v>0.425712141716369</v>
      </c>
      <c r="L5863" s="16" t="n">
        <v>11.4248171140248</v>
      </c>
      <c r="M5863" s="19" t="n">
        <v>0.767409965826128</v>
      </c>
      <c r="N5863" s="19" t="n">
        <v>1.08565703517542</v>
      </c>
      <c r="O5863" s="19" t="n">
        <v>0.917720391793957</v>
      </c>
      <c r="P5863" s="19" t="n">
        <v>0.430669293980724</v>
      </c>
      <c r="Q5863" s="17" t="s">
        <v>30</v>
      </c>
      <c r="R5863" s="5" t="str">
        <f aca="false">IF(OR(Q5863="Steel plate",Q5863="Concrete jacket"),"Steel plate or jacket",Q5863)</f>
        <v>Seal cracks</v>
      </c>
      <c r="S5863" s="5" t="str">
        <f aca="false">IF(O5863&lt;='Tree rules'!$C$4,IF(N5863&lt;='Tree rules'!$C$5,IF(P5863&lt;='Tree rules'!$C$7,"Monitor","Polymer laminate"),IF(P5863&lt;='Tree rules'!$C$8,"Seal cracks","Polymer laminate")),IF(O5863&lt;='Tree rules'!$C$6,IF(P5863&lt;='Tree rules'!$C$9,"Polymer laminate","Steel plate or jacket"),IF(L5863&lt;='Tree rules'!$C$10,"Steel plate or jacket","Polymer laminate")))</f>
        <v>Seal cracks</v>
      </c>
      <c r="T5863" s="5" t="str">
        <f aca="false">IF(S5863=R5863,"Yes","No")</f>
        <v>Yes</v>
      </c>
    </row>
    <row r="5864" customFormat="false" ht="15" hidden="false" customHeight="false" outlineLevel="0" collapsed="false">
      <c r="A5864" s="15" t="n">
        <v>8372</v>
      </c>
      <c r="B5864" s="16" t="n">
        <v>6.44832111733012</v>
      </c>
      <c r="C5864" s="15" t="n">
        <v>300</v>
      </c>
      <c r="D5864" s="15" t="n">
        <v>625</v>
      </c>
      <c r="E5864" s="15" t="n">
        <v>25</v>
      </c>
      <c r="F5864" s="16" t="n">
        <v>0.725960174139756</v>
      </c>
      <c r="G5864" s="17" t="s">
        <v>101</v>
      </c>
      <c r="H5864" s="18" t="n">
        <v>0.3</v>
      </c>
      <c r="I5864" s="18" t="n">
        <v>1.5</v>
      </c>
      <c r="J5864" s="19" t="n">
        <v>0.936149801983256</v>
      </c>
      <c r="K5864" s="19" t="n">
        <v>0.579805037226117</v>
      </c>
      <c r="L5864" s="16" t="n">
        <v>11.1755998567247</v>
      </c>
      <c r="M5864" s="19" t="n">
        <v>0.529835486929494</v>
      </c>
      <c r="N5864" s="19" t="n">
        <v>0.797776222880971</v>
      </c>
      <c r="O5864" s="19" t="n">
        <v>1.13283251758082</v>
      </c>
      <c r="P5864" s="19" t="n">
        <v>0.743990543420396</v>
      </c>
      <c r="Q5864" s="17" t="s">
        <v>31</v>
      </c>
      <c r="R5864" s="5" t="str">
        <f aca="false">IF(OR(Q5864="Steel plate",Q5864="Concrete jacket"),"Steel plate or jacket",Q5864)</f>
        <v>Polymer laminate</v>
      </c>
      <c r="S5864" s="5" t="str">
        <f aca="false">IF(O5864&lt;='Tree rules'!$C$4,IF(N5864&lt;='Tree rules'!$C$5,IF(P5864&lt;='Tree rules'!$C$7,"Monitor","Polymer laminate"),IF(P5864&lt;='Tree rules'!$C$8,"Seal cracks","Polymer laminate")),IF(O5864&lt;='Tree rules'!$C$6,IF(P5864&lt;='Tree rules'!$C$9,"Polymer laminate","Steel plate or jacket"),IF(L5864&lt;='Tree rules'!$C$10,"Steel plate or jacket","Polymer laminate")))</f>
        <v>Polymer laminate</v>
      </c>
      <c r="T5864" s="5" t="str">
        <f aca="false">IF(S5864=R5864,"Yes","No")</f>
        <v>Yes</v>
      </c>
    </row>
    <row r="5865" customFormat="false" ht="15" hidden="false" customHeight="false" outlineLevel="0" collapsed="false">
      <c r="A5865" s="15" t="n">
        <v>8373</v>
      </c>
      <c r="B5865" s="16" t="n">
        <v>3.08621277070478</v>
      </c>
      <c r="C5865" s="15" t="n">
        <v>300</v>
      </c>
      <c r="D5865" s="15" t="n">
        <v>300</v>
      </c>
      <c r="E5865" s="15" t="n">
        <v>25</v>
      </c>
      <c r="F5865" s="16" t="n">
        <v>0.831109167616348</v>
      </c>
      <c r="G5865" s="17" t="s">
        <v>101</v>
      </c>
      <c r="H5865" s="18" t="n">
        <v>0.3</v>
      </c>
      <c r="I5865" s="18" t="n">
        <v>1</v>
      </c>
      <c r="J5865" s="19" t="n">
        <v>0.876060179341804</v>
      </c>
      <c r="K5865" s="19" t="n">
        <v>0.487008494323075</v>
      </c>
      <c r="L5865" s="16" t="n">
        <v>12.2468760742253</v>
      </c>
      <c r="M5865" s="19" t="n">
        <v>0.727640972648002</v>
      </c>
      <c r="N5865" s="19" t="n">
        <v>0.909393475862675</v>
      </c>
      <c r="O5865" s="19" t="n">
        <v>0.876060179341804</v>
      </c>
      <c r="P5865" s="19" t="n">
        <v>0.418157068209082</v>
      </c>
      <c r="Q5865" s="17" t="s">
        <v>29</v>
      </c>
      <c r="R5865" s="5" t="str">
        <f aca="false">IF(OR(Q5865="Steel plate",Q5865="Concrete jacket"),"Steel plate or jacket",Q5865)</f>
        <v>Monitor</v>
      </c>
      <c r="S5865" s="5" t="str">
        <f aca="false">IF(O5865&lt;='Tree rules'!$C$4,IF(N5865&lt;='Tree rules'!$C$5,IF(P5865&lt;='Tree rules'!$C$7,"Monitor","Polymer laminate"),IF(P5865&lt;='Tree rules'!$C$8,"Seal cracks","Polymer laminate")),IF(O5865&lt;='Tree rules'!$C$6,IF(P5865&lt;='Tree rules'!$C$9,"Polymer laminate","Steel plate or jacket"),IF(L5865&lt;='Tree rules'!$C$10,"Steel plate or jacket","Polymer laminate")))</f>
        <v>Monitor</v>
      </c>
      <c r="T5865" s="5" t="str">
        <f aca="false">IF(S5865=R5865,"Yes","No")</f>
        <v>Yes</v>
      </c>
    </row>
    <row r="5866" customFormat="false" ht="15" hidden="false" customHeight="false" outlineLevel="0" collapsed="false">
      <c r="A5866" s="15" t="n">
        <v>8375</v>
      </c>
      <c r="B5866" s="16" t="n">
        <v>5.72323188306186</v>
      </c>
      <c r="C5866" s="15" t="n">
        <v>300</v>
      </c>
      <c r="D5866" s="15" t="n">
        <v>475</v>
      </c>
      <c r="E5866" s="15" t="n">
        <v>25</v>
      </c>
      <c r="F5866" s="16" t="n">
        <v>0.624901102811956</v>
      </c>
      <c r="G5866" s="17" t="s">
        <v>101</v>
      </c>
      <c r="H5866" s="18" t="n">
        <v>0.3</v>
      </c>
      <c r="I5866" s="18" t="n">
        <v>1.5</v>
      </c>
      <c r="J5866" s="19" t="n">
        <v>0.954869565173737</v>
      </c>
      <c r="K5866" s="19" t="n">
        <v>0.465631049672275</v>
      </c>
      <c r="L5866" s="16" t="n">
        <v>13.3408668602841</v>
      </c>
      <c r="M5866" s="19" t="n">
        <v>0.273415663859626</v>
      </c>
      <c r="N5866" s="19" t="n">
        <v>0.922175172687233</v>
      </c>
      <c r="O5866" s="19" t="n">
        <v>1.20999588879463</v>
      </c>
      <c r="P5866" s="19" t="n">
        <v>1.3403144749848</v>
      </c>
      <c r="Q5866" s="17" t="s">
        <v>104</v>
      </c>
      <c r="R5866" s="5" t="str">
        <f aca="false">IF(OR(Q5866="Steel plate",Q5866="Concrete jacket"),"Steel plate or jacket",Q5866)</f>
        <v>Steel plate or jacket</v>
      </c>
      <c r="S5866" s="5" t="str">
        <f aca="false">IF(O5866&lt;='Tree rules'!$C$4,IF(N5866&lt;='Tree rules'!$C$5,IF(P5866&lt;='Tree rules'!$C$7,"Monitor","Polymer laminate"),IF(P5866&lt;='Tree rules'!$C$8,"Seal cracks","Polymer laminate")),IF(O5866&lt;='Tree rules'!$C$6,IF(P5866&lt;='Tree rules'!$C$9,"Polymer laminate","Steel plate or jacket"),IF(L5866&lt;='Tree rules'!$C$10,"Steel plate or jacket","Polymer laminate")))</f>
        <v>Steel plate or jacket</v>
      </c>
      <c r="T5866" s="5" t="str">
        <f aca="false">IF(S5866=R5866,"Yes","No")</f>
        <v>Yes</v>
      </c>
    </row>
    <row r="5867" customFormat="false" ht="15" hidden="false" customHeight="false" outlineLevel="0" collapsed="false">
      <c r="A5867" s="15" t="n">
        <v>8376</v>
      </c>
      <c r="B5867" s="16" t="n">
        <v>6.68139242505857</v>
      </c>
      <c r="C5867" s="15" t="n">
        <v>300</v>
      </c>
      <c r="D5867" s="15" t="n">
        <v>650</v>
      </c>
      <c r="E5867" s="15" t="n">
        <v>30</v>
      </c>
      <c r="F5867" s="16" t="n">
        <v>0.665767979568698</v>
      </c>
      <c r="G5867" s="17" t="s">
        <v>101</v>
      </c>
      <c r="H5867" s="18" t="n">
        <v>0.3</v>
      </c>
      <c r="I5867" s="18" t="n">
        <v>1.5</v>
      </c>
      <c r="J5867" s="19" t="n">
        <v>0.972278573439297</v>
      </c>
      <c r="K5867" s="19" t="n">
        <v>0.620625558523466</v>
      </c>
      <c r="L5867" s="16" t="n">
        <v>11.0619079885076</v>
      </c>
      <c r="M5867" s="19" t="n">
        <v>0.477044085185225</v>
      </c>
      <c r="N5867" s="19" t="n">
        <v>0.740008945268593</v>
      </c>
      <c r="O5867" s="19" t="n">
        <v>1.15670739381836</v>
      </c>
      <c r="P5867" s="19" t="n">
        <v>0.769289562062784</v>
      </c>
      <c r="Q5867" s="17" t="s">
        <v>31</v>
      </c>
      <c r="R5867" s="5" t="str">
        <f aca="false">IF(OR(Q5867="Steel plate",Q5867="Concrete jacket"),"Steel plate or jacket",Q5867)</f>
        <v>Polymer laminate</v>
      </c>
      <c r="S5867" s="5" t="str">
        <f aca="false">IF(O5867&lt;='Tree rules'!$C$4,IF(N5867&lt;='Tree rules'!$C$5,IF(P5867&lt;='Tree rules'!$C$7,"Monitor","Polymer laminate"),IF(P5867&lt;='Tree rules'!$C$8,"Seal cracks","Polymer laminate")),IF(O5867&lt;='Tree rules'!$C$6,IF(P5867&lt;='Tree rules'!$C$9,"Polymer laminate","Steel plate or jacket"),IF(L5867&lt;='Tree rules'!$C$10,"Steel plate or jacket","Polymer laminate")))</f>
        <v>Polymer laminate</v>
      </c>
      <c r="T5867" s="5" t="str">
        <f aca="false">IF(S5867=R5867,"Yes","No")</f>
        <v>Yes</v>
      </c>
    </row>
    <row r="5868" customFormat="false" ht="15" hidden="false" customHeight="false" outlineLevel="0" collapsed="false">
      <c r="A5868" s="15" t="n">
        <v>8377</v>
      </c>
      <c r="B5868" s="16" t="n">
        <v>3.28669849669991</v>
      </c>
      <c r="C5868" s="15" t="n">
        <v>300</v>
      </c>
      <c r="D5868" s="15" t="n">
        <v>300</v>
      </c>
      <c r="E5868" s="15" t="n">
        <v>30</v>
      </c>
      <c r="F5868" s="16" t="n">
        <v>0.831109167616348</v>
      </c>
      <c r="G5868" s="17" t="s">
        <v>101</v>
      </c>
      <c r="H5868" s="18" t="n">
        <v>0.3</v>
      </c>
      <c r="I5868" s="18" t="n">
        <v>1</v>
      </c>
      <c r="J5868" s="19" t="n">
        <v>0.989979103655125</v>
      </c>
      <c r="K5868" s="19" t="n">
        <v>0.416533268540359</v>
      </c>
      <c r="L5868" s="16" t="n">
        <v>13.0424543519838</v>
      </c>
      <c r="M5868" s="19" t="n">
        <v>0.795567978360581</v>
      </c>
      <c r="N5868" s="19" t="n">
        <v>1.04182336426562</v>
      </c>
      <c r="O5868" s="19" t="n">
        <v>0.989979103655125</v>
      </c>
      <c r="P5868" s="19" t="n">
        <v>0.408769988862629</v>
      </c>
      <c r="Q5868" s="17" t="s">
        <v>30</v>
      </c>
      <c r="R5868" s="5" t="str">
        <f aca="false">IF(OR(Q5868="Steel plate",Q5868="Concrete jacket"),"Steel plate or jacket",Q5868)</f>
        <v>Seal cracks</v>
      </c>
      <c r="S5868" s="5" t="str">
        <f aca="false">IF(O5868&lt;='Tree rules'!$C$4,IF(N5868&lt;='Tree rules'!$C$5,IF(P5868&lt;='Tree rules'!$C$7,"Monitor","Polymer laminate"),IF(P5868&lt;='Tree rules'!$C$8,"Seal cracks","Polymer laminate")),IF(O5868&lt;='Tree rules'!$C$6,IF(P5868&lt;='Tree rules'!$C$9,"Polymer laminate","Steel plate or jacket"),IF(L5868&lt;='Tree rules'!$C$10,"Steel plate or jacket","Polymer laminate")))</f>
        <v>Seal cracks</v>
      </c>
      <c r="T5868" s="5" t="str">
        <f aca="false">IF(S5868=R5868,"Yes","No")</f>
        <v>Yes</v>
      </c>
    </row>
    <row r="5869" customFormat="false" ht="15" hidden="false" customHeight="false" outlineLevel="0" collapsed="false">
      <c r="A5869" s="15" t="n">
        <v>8378</v>
      </c>
      <c r="B5869" s="16" t="n">
        <v>5.63070848427609</v>
      </c>
      <c r="C5869" s="15" t="n">
        <v>300</v>
      </c>
      <c r="D5869" s="15" t="n">
        <v>450</v>
      </c>
      <c r="E5869" s="15" t="n">
        <v>30</v>
      </c>
      <c r="F5869" s="16" t="n">
        <v>0.557129731671096</v>
      </c>
      <c r="G5869" s="17" t="s">
        <v>101</v>
      </c>
      <c r="H5869" s="18" t="n">
        <v>0.3</v>
      </c>
      <c r="I5869" s="18" t="n">
        <v>1</v>
      </c>
      <c r="J5869" s="19" t="n">
        <v>0.892033421424931</v>
      </c>
      <c r="K5869" s="19" t="n">
        <v>0.503915979305722</v>
      </c>
      <c r="L5869" s="16" t="n">
        <v>13.8687401090544</v>
      </c>
      <c r="M5869" s="19" t="n">
        <v>0.250285711236543</v>
      </c>
      <c r="N5869" s="19" t="n">
        <v>0.611889860848843</v>
      </c>
      <c r="O5869" s="19" t="n">
        <v>0.892033421424931</v>
      </c>
      <c r="P5869" s="19" t="n">
        <v>1.08037878336449</v>
      </c>
      <c r="Q5869" s="17" t="s">
        <v>31</v>
      </c>
      <c r="R5869" s="5" t="str">
        <f aca="false">IF(OR(Q5869="Steel plate",Q5869="Concrete jacket"),"Steel plate or jacket",Q5869)</f>
        <v>Polymer laminate</v>
      </c>
      <c r="S5869" s="5" t="str">
        <f aca="false">IF(O5869&lt;='Tree rules'!$C$4,IF(N5869&lt;='Tree rules'!$C$5,IF(P5869&lt;='Tree rules'!$C$7,"Monitor","Polymer laminate"),IF(P5869&lt;='Tree rules'!$C$8,"Seal cracks","Polymer laminate")),IF(O5869&lt;='Tree rules'!$C$6,IF(P5869&lt;='Tree rules'!$C$9,"Polymer laminate","Steel plate or jacket"),IF(L5869&lt;='Tree rules'!$C$10,"Steel plate or jacket","Polymer laminate")))</f>
        <v>Polymer laminate</v>
      </c>
      <c r="T5869" s="5" t="str">
        <f aca="false">IF(S5869=R5869,"Yes","No")</f>
        <v>Yes</v>
      </c>
    </row>
    <row r="5870" customFormat="false" ht="15" hidden="false" customHeight="false" outlineLevel="0" collapsed="false">
      <c r="A5870" s="15" t="n">
        <v>8379</v>
      </c>
      <c r="B5870" s="16" t="n">
        <v>6.67510995155151</v>
      </c>
      <c r="C5870" s="15" t="n">
        <v>300</v>
      </c>
      <c r="D5870" s="15" t="n">
        <v>550</v>
      </c>
      <c r="E5870" s="15" t="n">
        <v>20</v>
      </c>
      <c r="F5870" s="16" t="n">
        <v>0.645090893960943</v>
      </c>
      <c r="G5870" s="17" t="s">
        <v>102</v>
      </c>
      <c r="H5870" s="18" t="n">
        <v>0.1</v>
      </c>
      <c r="I5870" s="18" t="n">
        <v>1</v>
      </c>
      <c r="J5870" s="19" t="n">
        <v>0.885400026448465</v>
      </c>
      <c r="K5870" s="19" t="n">
        <v>0.439393408373789</v>
      </c>
      <c r="L5870" s="16" t="n">
        <v>13.7065912762865</v>
      </c>
      <c r="M5870" s="19" t="n">
        <v>0.945311899966566</v>
      </c>
      <c r="N5870" s="19" t="n">
        <v>2.25495445341706</v>
      </c>
      <c r="O5870" s="19" t="n">
        <v>0.885400026448465</v>
      </c>
      <c r="P5870" s="19" t="n">
        <v>0.370034439636224</v>
      </c>
      <c r="Q5870" s="17" t="s">
        <v>30</v>
      </c>
      <c r="R5870" s="5" t="str">
        <f aca="false">IF(OR(Q5870="Steel plate",Q5870="Concrete jacket"),"Steel plate or jacket",Q5870)</f>
        <v>Seal cracks</v>
      </c>
      <c r="S5870" s="5" t="str">
        <f aca="false">IF(O5870&lt;='Tree rules'!$C$4,IF(N5870&lt;='Tree rules'!$C$5,IF(P5870&lt;='Tree rules'!$C$7,"Monitor","Polymer laminate"),IF(P5870&lt;='Tree rules'!$C$8,"Seal cracks","Polymer laminate")),IF(O5870&lt;='Tree rules'!$C$6,IF(P5870&lt;='Tree rules'!$C$9,"Polymer laminate","Steel plate or jacket"),IF(L5870&lt;='Tree rules'!$C$10,"Steel plate or jacket","Polymer laminate")))</f>
        <v>Seal cracks</v>
      </c>
      <c r="T5870" s="5" t="str">
        <f aca="false">IF(S5870=R5870,"Yes","No")</f>
        <v>Yes</v>
      </c>
    </row>
    <row r="5871" customFormat="false" ht="15" hidden="false" customHeight="false" outlineLevel="0" collapsed="false">
      <c r="A5871" s="15" t="n">
        <v>8381</v>
      </c>
      <c r="B5871" s="16" t="n">
        <v>4.39985232818285</v>
      </c>
      <c r="C5871" s="15" t="n">
        <v>230</v>
      </c>
      <c r="D5871" s="15" t="n">
        <v>375</v>
      </c>
      <c r="E5871" s="15" t="n">
        <v>25</v>
      </c>
      <c r="F5871" s="16" t="n">
        <v>0.797126720614828</v>
      </c>
      <c r="G5871" s="17" t="s">
        <v>103</v>
      </c>
      <c r="H5871" s="18" t="n">
        <v>0.2</v>
      </c>
      <c r="I5871" s="18" t="n">
        <v>1</v>
      </c>
      <c r="J5871" s="19" t="n">
        <v>0.881915621825022</v>
      </c>
      <c r="K5871" s="19" t="n">
        <v>0.47187342637199</v>
      </c>
      <c r="L5871" s="16" t="n">
        <v>13.3734113318628</v>
      </c>
      <c r="M5871" s="19" t="n">
        <v>0.341415440945017</v>
      </c>
      <c r="N5871" s="19" t="n">
        <v>1.00972079887868</v>
      </c>
      <c r="O5871" s="19" t="n">
        <v>0.881915621825022</v>
      </c>
      <c r="P5871" s="19" t="n">
        <v>0.990281641018079</v>
      </c>
      <c r="Q5871" s="17" t="s">
        <v>31</v>
      </c>
      <c r="R5871" s="5" t="str">
        <f aca="false">IF(OR(Q5871="Steel plate",Q5871="Concrete jacket"),"Steel plate or jacket",Q5871)</f>
        <v>Polymer laminate</v>
      </c>
      <c r="S5871" s="5" t="str">
        <f aca="false">IF(O5871&lt;='Tree rules'!$C$4,IF(N5871&lt;='Tree rules'!$C$5,IF(P5871&lt;='Tree rules'!$C$7,"Monitor","Polymer laminate"),IF(P5871&lt;='Tree rules'!$C$8,"Seal cracks","Polymer laminate")),IF(O5871&lt;='Tree rules'!$C$6,IF(P5871&lt;='Tree rules'!$C$9,"Polymer laminate","Steel plate or jacket"),IF(L5871&lt;='Tree rules'!$C$10,"Steel plate or jacket","Polymer laminate")))</f>
        <v>Seal cracks</v>
      </c>
      <c r="T5871" s="5" t="str">
        <f aca="false">IF(S5871=R5871,"Yes","No")</f>
        <v>No</v>
      </c>
    </row>
    <row r="5872" customFormat="false" ht="15" hidden="false" customHeight="false" outlineLevel="0" collapsed="false">
      <c r="A5872" s="15" t="n">
        <v>8382</v>
      </c>
      <c r="B5872" s="16" t="n">
        <v>6.24179612547376</v>
      </c>
      <c r="C5872" s="15" t="n">
        <v>300</v>
      </c>
      <c r="D5872" s="15" t="n">
        <v>550</v>
      </c>
      <c r="E5872" s="15" t="n">
        <v>30</v>
      </c>
      <c r="F5872" s="16" t="n">
        <v>0.797864800911693</v>
      </c>
      <c r="G5872" s="17" t="s">
        <v>103</v>
      </c>
      <c r="H5872" s="18" t="n">
        <v>0.2</v>
      </c>
      <c r="I5872" s="18" t="n">
        <v>1.5</v>
      </c>
      <c r="J5872" s="19" t="n">
        <v>0.878134971525454</v>
      </c>
      <c r="K5872" s="19" t="n">
        <v>0.400149237609188</v>
      </c>
      <c r="L5872" s="16" t="n">
        <v>12.3845161219718</v>
      </c>
      <c r="M5872" s="19" t="n">
        <v>0.5439313789278</v>
      </c>
      <c r="N5872" s="19" t="n">
        <v>1.09845379694876</v>
      </c>
      <c r="O5872" s="19" t="n">
        <v>1.14150993760124</v>
      </c>
      <c r="P5872" s="19" t="n">
        <v>0.692596112953209</v>
      </c>
      <c r="Q5872" s="17" t="s">
        <v>31</v>
      </c>
      <c r="R5872" s="5" t="str">
        <f aca="false">IF(OR(Q5872="Steel plate",Q5872="Concrete jacket"),"Steel plate or jacket",Q5872)</f>
        <v>Polymer laminate</v>
      </c>
      <c r="S5872" s="5" t="str">
        <f aca="false">IF(O5872&lt;='Tree rules'!$C$4,IF(N5872&lt;='Tree rules'!$C$5,IF(P5872&lt;='Tree rules'!$C$7,"Monitor","Polymer laminate"),IF(P5872&lt;='Tree rules'!$C$8,"Seal cracks","Polymer laminate")),IF(O5872&lt;='Tree rules'!$C$6,IF(P5872&lt;='Tree rules'!$C$9,"Polymer laminate","Steel plate or jacket"),IF(L5872&lt;='Tree rules'!$C$10,"Steel plate or jacket","Polymer laminate")))</f>
        <v>Polymer laminate</v>
      </c>
      <c r="T5872" s="5" t="str">
        <f aca="false">IF(S5872=R5872,"Yes","No")</f>
        <v>Yes</v>
      </c>
    </row>
    <row r="5873" customFormat="false" ht="15" hidden="false" customHeight="false" outlineLevel="0" collapsed="false">
      <c r="A5873" s="15" t="n">
        <v>8383</v>
      </c>
      <c r="B5873" s="16" t="n">
        <v>3.49862697944804</v>
      </c>
      <c r="C5873" s="15" t="n">
        <v>230</v>
      </c>
      <c r="D5873" s="15" t="n">
        <v>325</v>
      </c>
      <c r="E5873" s="15" t="n">
        <v>30</v>
      </c>
      <c r="F5873" s="16" t="n">
        <v>0.939980971621069</v>
      </c>
      <c r="G5873" s="17" t="s">
        <v>101</v>
      </c>
      <c r="H5873" s="18" t="n">
        <v>0.3</v>
      </c>
      <c r="I5873" s="18" t="n">
        <v>2</v>
      </c>
      <c r="J5873" s="19" t="n">
        <v>0.895950152230193</v>
      </c>
      <c r="K5873" s="19" t="n">
        <v>0.557345058028878</v>
      </c>
      <c r="L5873" s="16" t="n">
        <v>12.5398816467672</v>
      </c>
      <c r="M5873" s="19" t="n">
        <v>0.917081098358437</v>
      </c>
      <c r="N5873" s="19" t="n">
        <v>0.935441527137772</v>
      </c>
      <c r="O5873" s="19" t="n">
        <v>1.29254691487467</v>
      </c>
      <c r="P5873" s="19" t="n">
        <v>0.497592966330972</v>
      </c>
      <c r="Q5873" s="17" t="s">
        <v>31</v>
      </c>
      <c r="R5873" s="5" t="str">
        <f aca="false">IF(OR(Q5873="Steel plate",Q5873="Concrete jacket"),"Steel plate or jacket",Q5873)</f>
        <v>Polymer laminate</v>
      </c>
      <c r="S5873" s="5" t="str">
        <f aca="false">IF(O5873&lt;='Tree rules'!$C$4,IF(N5873&lt;='Tree rules'!$C$5,IF(P5873&lt;='Tree rules'!$C$7,"Monitor","Polymer laminate"),IF(P5873&lt;='Tree rules'!$C$8,"Seal cracks","Polymer laminate")),IF(O5873&lt;='Tree rules'!$C$6,IF(P5873&lt;='Tree rules'!$C$9,"Polymer laminate","Steel plate or jacket"),IF(L5873&lt;='Tree rules'!$C$10,"Steel plate or jacket","Polymer laminate")))</f>
        <v>Polymer laminate</v>
      </c>
      <c r="T5873" s="5" t="str">
        <f aca="false">IF(S5873=R5873,"Yes","No")</f>
        <v>Yes</v>
      </c>
    </row>
    <row r="5874" customFormat="false" ht="15" hidden="false" customHeight="false" outlineLevel="0" collapsed="false">
      <c r="A5874" s="15" t="n">
        <v>8385</v>
      </c>
      <c r="B5874" s="16" t="n">
        <v>3.38124069179216</v>
      </c>
      <c r="C5874" s="15" t="n">
        <v>300</v>
      </c>
      <c r="D5874" s="15" t="n">
        <v>300</v>
      </c>
      <c r="E5874" s="15" t="n">
        <v>30</v>
      </c>
      <c r="F5874" s="16" t="n">
        <v>0.831109167616348</v>
      </c>
      <c r="G5874" s="17" t="s">
        <v>101</v>
      </c>
      <c r="H5874" s="18" t="n">
        <v>0.3</v>
      </c>
      <c r="I5874" s="18" t="n">
        <v>1</v>
      </c>
      <c r="J5874" s="19" t="n">
        <v>0.960780485441814</v>
      </c>
      <c r="K5874" s="19" t="n">
        <v>0.476290128710706</v>
      </c>
      <c r="L5874" s="16" t="n">
        <v>13.4176217928261</v>
      </c>
      <c r="M5874" s="19" t="n">
        <v>0.55919905577009</v>
      </c>
      <c r="N5874" s="19" t="n">
        <v>1.05707355859135</v>
      </c>
      <c r="O5874" s="19" t="n">
        <v>0.960780485441814</v>
      </c>
      <c r="P5874" s="19" t="n">
        <v>0.590024408205045</v>
      </c>
      <c r="Q5874" s="17" t="s">
        <v>30</v>
      </c>
      <c r="R5874" s="5" t="str">
        <f aca="false">IF(OR(Q5874="Steel plate",Q5874="Concrete jacket"),"Steel plate or jacket",Q5874)</f>
        <v>Seal cracks</v>
      </c>
      <c r="S5874" s="5" t="str">
        <f aca="false">IF(O5874&lt;='Tree rules'!$C$4,IF(N5874&lt;='Tree rules'!$C$5,IF(P5874&lt;='Tree rules'!$C$7,"Monitor","Polymer laminate"),IF(P5874&lt;='Tree rules'!$C$8,"Seal cracks","Polymer laminate")),IF(O5874&lt;='Tree rules'!$C$6,IF(P5874&lt;='Tree rules'!$C$9,"Polymer laminate","Steel plate or jacket"),IF(L5874&lt;='Tree rules'!$C$10,"Steel plate or jacket","Polymer laminate")))</f>
        <v>Seal cracks</v>
      </c>
      <c r="T5874" s="5" t="str">
        <f aca="false">IF(S5874=R5874,"Yes","No")</f>
        <v>Yes</v>
      </c>
    </row>
    <row r="5875" customFormat="false" ht="15" hidden="false" customHeight="false" outlineLevel="0" collapsed="false">
      <c r="A5875" s="15" t="n">
        <v>8386</v>
      </c>
      <c r="B5875" s="16" t="n">
        <v>3.52899892198684</v>
      </c>
      <c r="C5875" s="15" t="n">
        <v>300</v>
      </c>
      <c r="D5875" s="15" t="n">
        <v>350</v>
      </c>
      <c r="E5875" s="15" t="n">
        <v>20</v>
      </c>
      <c r="F5875" s="16" t="n">
        <v>0.693508312050727</v>
      </c>
      <c r="G5875" s="17" t="s">
        <v>101</v>
      </c>
      <c r="H5875" s="18" t="n">
        <v>0.3</v>
      </c>
      <c r="I5875" s="18" t="n">
        <v>1.5</v>
      </c>
      <c r="J5875" s="19" t="n">
        <v>0.891216764214823</v>
      </c>
      <c r="K5875" s="19" t="n">
        <v>0.475183345326606</v>
      </c>
      <c r="L5875" s="16" t="n">
        <v>11.6854268939962</v>
      </c>
      <c r="M5875" s="19" t="n">
        <v>0.414204639022349</v>
      </c>
      <c r="N5875" s="19" t="n">
        <v>1.27995673904365</v>
      </c>
      <c r="O5875" s="19" t="n">
        <v>1.12507946460686</v>
      </c>
      <c r="P5875" s="19" t="n">
        <v>0.767716604048408</v>
      </c>
      <c r="Q5875" s="17" t="s">
        <v>31</v>
      </c>
      <c r="R5875" s="5" t="str">
        <f aca="false">IF(OR(Q5875="Steel plate",Q5875="Concrete jacket"),"Steel plate or jacket",Q5875)</f>
        <v>Polymer laminate</v>
      </c>
      <c r="S5875" s="5" t="str">
        <f aca="false">IF(O5875&lt;='Tree rules'!$C$4,IF(N5875&lt;='Tree rules'!$C$5,IF(P5875&lt;='Tree rules'!$C$7,"Monitor","Polymer laminate"),IF(P5875&lt;='Tree rules'!$C$8,"Seal cracks","Polymer laminate")),IF(O5875&lt;='Tree rules'!$C$6,IF(P5875&lt;='Tree rules'!$C$9,"Polymer laminate","Steel plate or jacket"),IF(L5875&lt;='Tree rules'!$C$10,"Steel plate or jacket","Polymer laminate")))</f>
        <v>Polymer laminate</v>
      </c>
      <c r="T5875" s="5" t="str">
        <f aca="false">IF(S5875=R5875,"Yes","No")</f>
        <v>Yes</v>
      </c>
    </row>
    <row r="5876" customFormat="false" ht="15" hidden="false" customHeight="false" outlineLevel="0" collapsed="false">
      <c r="A5876" s="15" t="n">
        <v>8387</v>
      </c>
      <c r="B5876" s="16" t="n">
        <v>4.32399832890288</v>
      </c>
      <c r="C5876" s="15" t="n">
        <v>300</v>
      </c>
      <c r="D5876" s="15" t="n">
        <v>425</v>
      </c>
      <c r="E5876" s="15" t="n">
        <v>30</v>
      </c>
      <c r="F5876" s="16" t="n">
        <v>0.920613231821185</v>
      </c>
      <c r="G5876" s="17" t="s">
        <v>102</v>
      </c>
      <c r="H5876" s="18" t="n">
        <v>0.1</v>
      </c>
      <c r="I5876" s="18" t="n">
        <v>1</v>
      </c>
      <c r="J5876" s="19" t="n">
        <v>0.952362767451478</v>
      </c>
      <c r="K5876" s="19" t="n">
        <v>0.48082870807294</v>
      </c>
      <c r="L5876" s="16" t="n">
        <v>11.8791162881947</v>
      </c>
      <c r="M5876" s="19" t="n">
        <v>0.553457723995433</v>
      </c>
      <c r="N5876" s="19" t="n">
        <v>2.61415187657927</v>
      </c>
      <c r="O5876" s="19" t="n">
        <v>0.952362767451478</v>
      </c>
      <c r="P5876" s="19" t="n">
        <v>0.605619508385295</v>
      </c>
      <c r="Q5876" s="17" t="s">
        <v>30</v>
      </c>
      <c r="R5876" s="5" t="str">
        <f aca="false">IF(OR(Q5876="Steel plate",Q5876="Concrete jacket"),"Steel plate or jacket",Q5876)</f>
        <v>Seal cracks</v>
      </c>
      <c r="S5876" s="5" t="str">
        <f aca="false">IF(O5876&lt;='Tree rules'!$C$4,IF(N5876&lt;='Tree rules'!$C$5,IF(P5876&lt;='Tree rules'!$C$7,"Monitor","Polymer laminate"),IF(P5876&lt;='Tree rules'!$C$8,"Seal cracks","Polymer laminate")),IF(O5876&lt;='Tree rules'!$C$6,IF(P5876&lt;='Tree rules'!$C$9,"Polymer laminate","Steel plate or jacket"),IF(L5876&lt;='Tree rules'!$C$10,"Steel plate or jacket","Polymer laminate")))</f>
        <v>Seal cracks</v>
      </c>
      <c r="T5876" s="5" t="str">
        <f aca="false">IF(S5876=R5876,"Yes","No")</f>
        <v>Yes</v>
      </c>
    </row>
    <row r="5877" customFormat="false" ht="15" hidden="false" customHeight="false" outlineLevel="0" collapsed="false">
      <c r="A5877" s="15" t="n">
        <v>8388</v>
      </c>
      <c r="B5877" s="16" t="n">
        <v>6.71491354328419</v>
      </c>
      <c r="C5877" s="15" t="n">
        <v>230</v>
      </c>
      <c r="D5877" s="15" t="n">
        <v>600</v>
      </c>
      <c r="E5877" s="15" t="n">
        <v>30</v>
      </c>
      <c r="F5877" s="16" t="n">
        <v>0.63117855856144</v>
      </c>
      <c r="G5877" s="17" t="s">
        <v>103</v>
      </c>
      <c r="H5877" s="18" t="n">
        <v>0.2</v>
      </c>
      <c r="I5877" s="18" t="n">
        <v>1</v>
      </c>
      <c r="J5877" s="19" t="n">
        <v>0.888704295288989</v>
      </c>
      <c r="K5877" s="19" t="n">
        <v>0.477122294107095</v>
      </c>
      <c r="L5877" s="16" t="n">
        <v>12.120782569105</v>
      </c>
      <c r="M5877" s="19" t="n">
        <v>0.547326698668181</v>
      </c>
      <c r="N5877" s="19" t="n">
        <v>0.850857761969089</v>
      </c>
      <c r="O5877" s="19" t="n">
        <v>0.888704295288989</v>
      </c>
      <c r="P5877" s="19" t="n">
        <v>0.526764410176469</v>
      </c>
      <c r="Q5877" s="17" t="s">
        <v>29</v>
      </c>
      <c r="R5877" s="5" t="str">
        <f aca="false">IF(OR(Q5877="Steel plate",Q5877="Concrete jacket"),"Steel plate or jacket",Q5877)</f>
        <v>Monitor</v>
      </c>
      <c r="S5877" s="5" t="str">
        <f aca="false">IF(O5877&lt;='Tree rules'!$C$4,IF(N5877&lt;='Tree rules'!$C$5,IF(P5877&lt;='Tree rules'!$C$7,"Monitor","Polymer laminate"),IF(P5877&lt;='Tree rules'!$C$8,"Seal cracks","Polymer laminate")),IF(O5877&lt;='Tree rules'!$C$6,IF(P5877&lt;='Tree rules'!$C$9,"Polymer laminate","Steel plate or jacket"),IF(L5877&lt;='Tree rules'!$C$10,"Steel plate or jacket","Polymer laminate")))</f>
        <v>Monitor</v>
      </c>
      <c r="T5877" s="5" t="str">
        <f aca="false">IF(S5877=R5877,"Yes","No")</f>
        <v>Yes</v>
      </c>
    </row>
    <row r="5878" customFormat="false" ht="15" hidden="false" customHeight="false" outlineLevel="0" collapsed="false">
      <c r="A5878" s="15" t="n">
        <v>8390</v>
      </c>
      <c r="B5878" s="16" t="n">
        <v>4.31668555049626</v>
      </c>
      <c r="C5878" s="15" t="n">
        <v>300</v>
      </c>
      <c r="D5878" s="15" t="n">
        <v>400</v>
      </c>
      <c r="E5878" s="15" t="n">
        <v>25</v>
      </c>
      <c r="F5878" s="16" t="n">
        <v>0.892497912951646</v>
      </c>
      <c r="G5878" s="17" t="s">
        <v>101</v>
      </c>
      <c r="H5878" s="18" t="n">
        <v>0.3</v>
      </c>
      <c r="I5878" s="18" t="n">
        <v>1</v>
      </c>
      <c r="J5878" s="19" t="n">
        <v>0.851502889359408</v>
      </c>
      <c r="K5878" s="19" t="n">
        <v>0.41445087597422</v>
      </c>
      <c r="L5878" s="16" t="n">
        <v>12.2633112230007</v>
      </c>
      <c r="M5878" s="19" t="n">
        <v>0.473978208189163</v>
      </c>
      <c r="N5878" s="19" t="n">
        <v>0.712041880264063</v>
      </c>
      <c r="O5878" s="19" t="n">
        <v>0.851502889359408</v>
      </c>
      <c r="P5878" s="19" t="n">
        <v>0.680539408600102</v>
      </c>
      <c r="Q5878" s="17" t="s">
        <v>29</v>
      </c>
      <c r="R5878" s="5" t="str">
        <f aca="false">IF(OR(Q5878="Steel plate",Q5878="Concrete jacket"),"Steel plate or jacket",Q5878)</f>
        <v>Monitor</v>
      </c>
      <c r="S5878" s="5" t="str">
        <f aca="false">IF(O5878&lt;='Tree rules'!$C$4,IF(N5878&lt;='Tree rules'!$C$5,IF(P5878&lt;='Tree rules'!$C$7,"Monitor","Polymer laminate"),IF(P5878&lt;='Tree rules'!$C$8,"Seal cracks","Polymer laminate")),IF(O5878&lt;='Tree rules'!$C$6,IF(P5878&lt;='Tree rules'!$C$9,"Polymer laminate","Steel plate or jacket"),IF(L5878&lt;='Tree rules'!$C$10,"Steel plate or jacket","Polymer laminate")))</f>
        <v>Monitor</v>
      </c>
      <c r="T5878" s="5" t="str">
        <f aca="false">IF(S5878=R5878,"Yes","No")</f>
        <v>Yes</v>
      </c>
    </row>
    <row r="5879" customFormat="false" ht="15" hidden="false" customHeight="false" outlineLevel="0" collapsed="false">
      <c r="A5879" s="15" t="n">
        <v>8391</v>
      </c>
      <c r="B5879" s="16" t="n">
        <v>6.82267162042294</v>
      </c>
      <c r="C5879" s="15" t="n">
        <v>300</v>
      </c>
      <c r="D5879" s="15" t="n">
        <v>550</v>
      </c>
      <c r="E5879" s="15" t="n">
        <v>25</v>
      </c>
      <c r="F5879" s="16" t="n">
        <v>0.531909867274462</v>
      </c>
      <c r="G5879" s="17" t="s">
        <v>103</v>
      </c>
      <c r="H5879" s="18" t="n">
        <v>0.2</v>
      </c>
      <c r="I5879" s="18" t="n">
        <v>1</v>
      </c>
      <c r="J5879" s="19" t="n">
        <v>0.938086032715918</v>
      </c>
      <c r="K5879" s="19" t="n">
        <v>0.596120665636968</v>
      </c>
      <c r="L5879" s="16" t="n">
        <v>13.5370468659185</v>
      </c>
      <c r="M5879" s="19" t="n">
        <v>0.271275259241702</v>
      </c>
      <c r="N5879" s="19" t="n">
        <v>1.0633116490345</v>
      </c>
      <c r="O5879" s="19" t="n">
        <v>0.938086032715918</v>
      </c>
      <c r="P5879" s="19" t="n">
        <v>1.19296984557445</v>
      </c>
      <c r="Q5879" s="17" t="s">
        <v>31</v>
      </c>
      <c r="R5879" s="5" t="str">
        <f aca="false">IF(OR(Q5879="Steel plate",Q5879="Concrete jacket"),"Steel plate or jacket",Q5879)</f>
        <v>Polymer laminate</v>
      </c>
      <c r="S5879" s="5" t="str">
        <f aca="false">IF(O5879&lt;='Tree rules'!$C$4,IF(N5879&lt;='Tree rules'!$C$5,IF(P5879&lt;='Tree rules'!$C$7,"Monitor","Polymer laminate"),IF(P5879&lt;='Tree rules'!$C$8,"Seal cracks","Polymer laminate")),IF(O5879&lt;='Tree rules'!$C$6,IF(P5879&lt;='Tree rules'!$C$9,"Polymer laminate","Steel plate or jacket"),IF(L5879&lt;='Tree rules'!$C$10,"Steel plate or jacket","Polymer laminate")))</f>
        <v>Polymer laminate</v>
      </c>
      <c r="T5879" s="5" t="str">
        <f aca="false">IF(S5879=R5879,"Yes","No")</f>
        <v>Yes</v>
      </c>
    </row>
    <row r="5880" customFormat="false" ht="15" hidden="false" customHeight="false" outlineLevel="0" collapsed="false">
      <c r="A5880" s="15" t="n">
        <v>8392</v>
      </c>
      <c r="B5880" s="16" t="n">
        <v>4.4315394279029</v>
      </c>
      <c r="C5880" s="15" t="n">
        <v>300</v>
      </c>
      <c r="D5880" s="15" t="n">
        <v>425</v>
      </c>
      <c r="E5880" s="15" t="n">
        <v>30</v>
      </c>
      <c r="F5880" s="16" t="n">
        <v>0.736490585456948</v>
      </c>
      <c r="G5880" s="17" t="s">
        <v>102</v>
      </c>
      <c r="H5880" s="18" t="n">
        <v>0.1</v>
      </c>
      <c r="I5880" s="18" t="n">
        <v>2</v>
      </c>
      <c r="J5880" s="19" t="n">
        <v>0.950182855519217</v>
      </c>
      <c r="K5880" s="19" t="n">
        <v>0.457314777489794</v>
      </c>
      <c r="L5880" s="16" t="n">
        <v>12.1745588678651</v>
      </c>
      <c r="M5880" s="19" t="n">
        <v>0.336286621380283</v>
      </c>
      <c r="N5880" s="19" t="n">
        <v>4.34845655929591</v>
      </c>
      <c r="O5880" s="19" t="n">
        <v>1.46583304989205</v>
      </c>
      <c r="P5880" s="19" t="n">
        <v>1.03884525330077</v>
      </c>
      <c r="Q5880" s="17" t="s">
        <v>31</v>
      </c>
      <c r="R5880" s="5" t="str">
        <f aca="false">IF(OR(Q5880="Steel plate",Q5880="Concrete jacket"),"Steel plate or jacket",Q5880)</f>
        <v>Polymer laminate</v>
      </c>
      <c r="S5880" s="5" t="str">
        <f aca="false">IF(O5880&lt;='Tree rules'!$C$4,IF(N5880&lt;='Tree rules'!$C$5,IF(P5880&lt;='Tree rules'!$C$7,"Monitor","Polymer laminate"),IF(P5880&lt;='Tree rules'!$C$8,"Seal cracks","Polymer laminate")),IF(O5880&lt;='Tree rules'!$C$6,IF(P5880&lt;='Tree rules'!$C$9,"Polymer laminate","Steel plate or jacket"),IF(L5880&lt;='Tree rules'!$C$10,"Steel plate or jacket","Polymer laminate")))</f>
        <v>Steel plate or jacket</v>
      </c>
      <c r="T5880" s="5" t="str">
        <f aca="false">IF(S5880=R5880,"Yes","No")</f>
        <v>No</v>
      </c>
    </row>
    <row r="5881" customFormat="false" ht="15" hidden="false" customHeight="false" outlineLevel="0" collapsed="false">
      <c r="A5881" s="15" t="n">
        <v>8393</v>
      </c>
      <c r="B5881" s="16" t="n">
        <v>7.55551638845895</v>
      </c>
      <c r="C5881" s="15" t="n">
        <v>230</v>
      </c>
      <c r="D5881" s="15" t="n">
        <v>725</v>
      </c>
      <c r="E5881" s="15" t="n">
        <v>20</v>
      </c>
      <c r="F5881" s="16" t="n">
        <v>0.605277628974978</v>
      </c>
      <c r="G5881" s="17" t="s">
        <v>103</v>
      </c>
      <c r="H5881" s="18" t="n">
        <v>0.2</v>
      </c>
      <c r="I5881" s="18" t="n">
        <v>1</v>
      </c>
      <c r="J5881" s="19" t="n">
        <v>0.875051480132162</v>
      </c>
      <c r="K5881" s="19" t="n">
        <v>0.613059463173048</v>
      </c>
      <c r="L5881" s="16" t="n">
        <v>11.16029008635</v>
      </c>
      <c r="M5881" s="19" t="n">
        <v>0.346845333885226</v>
      </c>
      <c r="N5881" s="19" t="n">
        <v>0.937114254495706</v>
      </c>
      <c r="O5881" s="19" t="n">
        <v>0.875051480132162</v>
      </c>
      <c r="P5881" s="19" t="n">
        <v>0.928265710474052</v>
      </c>
      <c r="Q5881" s="17" t="s">
        <v>29</v>
      </c>
      <c r="R5881" s="5" t="str">
        <f aca="false">IF(OR(Q5881="Steel plate",Q5881="Concrete jacket"),"Steel plate or jacket",Q5881)</f>
        <v>Monitor</v>
      </c>
      <c r="S5881" s="5" t="str">
        <f aca="false">IF(O5881&lt;='Tree rules'!$C$4,IF(N5881&lt;='Tree rules'!$C$5,IF(P5881&lt;='Tree rules'!$C$7,"Monitor","Polymer laminate"),IF(P5881&lt;='Tree rules'!$C$8,"Seal cracks","Polymer laminate")),IF(O5881&lt;='Tree rules'!$C$6,IF(P5881&lt;='Tree rules'!$C$9,"Polymer laminate","Steel plate or jacket"),IF(L5881&lt;='Tree rules'!$C$10,"Steel plate or jacket","Polymer laminate")))</f>
        <v>Monitor</v>
      </c>
      <c r="T5881" s="5" t="str">
        <f aca="false">IF(S5881=R5881,"Yes","No")</f>
        <v>Yes</v>
      </c>
    </row>
    <row r="5882" customFormat="false" ht="15" hidden="false" customHeight="false" outlineLevel="0" collapsed="false">
      <c r="A5882" s="15" t="n">
        <v>8394</v>
      </c>
      <c r="B5882" s="16" t="n">
        <v>6.99424472605879</v>
      </c>
      <c r="C5882" s="15" t="n">
        <v>300</v>
      </c>
      <c r="D5882" s="15" t="n">
        <v>650</v>
      </c>
      <c r="E5882" s="15" t="n">
        <v>30</v>
      </c>
      <c r="F5882" s="16" t="n">
        <v>0.695812326376477</v>
      </c>
      <c r="G5882" s="17" t="s">
        <v>103</v>
      </c>
      <c r="H5882" s="18" t="n">
        <v>0.2</v>
      </c>
      <c r="I5882" s="18" t="n">
        <v>2</v>
      </c>
      <c r="J5882" s="19" t="n">
        <v>0.881307447779292</v>
      </c>
      <c r="K5882" s="19" t="n">
        <v>0.429406444635653</v>
      </c>
      <c r="L5882" s="16" t="n">
        <v>11.6183467210279</v>
      </c>
      <c r="M5882" s="19" t="n">
        <v>0.929828412823885</v>
      </c>
      <c r="N5882" s="19" t="n">
        <v>1.40288508660615</v>
      </c>
      <c r="O5882" s="19" t="n">
        <v>1.38417579777676</v>
      </c>
      <c r="P5882" s="19" t="n">
        <v>0.426842820980161</v>
      </c>
      <c r="Q5882" s="17" t="s">
        <v>104</v>
      </c>
      <c r="R5882" s="5" t="str">
        <f aca="false">IF(OR(Q5882="Steel plate",Q5882="Concrete jacket"),"Steel plate or jacket",Q5882)</f>
        <v>Steel plate or jacket</v>
      </c>
      <c r="S5882" s="5" t="str">
        <f aca="false">IF(O5882&lt;='Tree rules'!$C$4,IF(N5882&lt;='Tree rules'!$C$5,IF(P5882&lt;='Tree rules'!$C$7,"Monitor","Polymer laminate"),IF(P5882&lt;='Tree rules'!$C$8,"Seal cracks","Polymer laminate")),IF(O5882&lt;='Tree rules'!$C$6,IF(P5882&lt;='Tree rules'!$C$9,"Polymer laminate","Steel plate or jacket"),IF(L5882&lt;='Tree rules'!$C$10,"Steel plate or jacket","Polymer laminate")))</f>
        <v>Steel plate or jacket</v>
      </c>
      <c r="T5882" s="5" t="str">
        <f aca="false">IF(S5882=R5882,"Yes","No")</f>
        <v>Yes</v>
      </c>
    </row>
    <row r="5883" customFormat="false" ht="15" hidden="false" customHeight="false" outlineLevel="0" collapsed="false">
      <c r="A5883" s="15" t="n">
        <v>8395</v>
      </c>
      <c r="B5883" s="16" t="n">
        <v>4.96180069503563</v>
      </c>
      <c r="C5883" s="15" t="n">
        <v>230</v>
      </c>
      <c r="D5883" s="15" t="n">
        <v>450</v>
      </c>
      <c r="E5883" s="15" t="n">
        <v>25</v>
      </c>
      <c r="F5883" s="16" t="n">
        <v>0.649145274956135</v>
      </c>
      <c r="G5883" s="17" t="s">
        <v>101</v>
      </c>
      <c r="H5883" s="18" t="n">
        <v>0.3</v>
      </c>
      <c r="I5883" s="18" t="n">
        <v>2</v>
      </c>
      <c r="J5883" s="19" t="n">
        <v>0.987983059751254</v>
      </c>
      <c r="K5883" s="19" t="n">
        <v>0.410868162276759</v>
      </c>
      <c r="L5883" s="16" t="n">
        <v>12.2816848887021</v>
      </c>
      <c r="M5883" s="19" t="n">
        <v>0.942116813969433</v>
      </c>
      <c r="N5883" s="19" t="n">
        <v>1.09333745284967</v>
      </c>
      <c r="O5883" s="19" t="n">
        <v>1.57003533538194</v>
      </c>
      <c r="P5883" s="19" t="n">
        <v>0.448069907586872</v>
      </c>
      <c r="Q5883" s="17" t="s">
        <v>104</v>
      </c>
      <c r="R5883" s="5" t="str">
        <f aca="false">IF(OR(Q5883="Steel plate",Q5883="Concrete jacket"),"Steel plate or jacket",Q5883)</f>
        <v>Steel plate or jacket</v>
      </c>
      <c r="S5883" s="5" t="str">
        <f aca="false">IF(O5883&lt;='Tree rules'!$C$4,IF(N5883&lt;='Tree rules'!$C$5,IF(P5883&lt;='Tree rules'!$C$7,"Monitor","Polymer laminate"),IF(P5883&lt;='Tree rules'!$C$8,"Seal cracks","Polymer laminate")),IF(O5883&lt;='Tree rules'!$C$6,IF(P5883&lt;='Tree rules'!$C$9,"Polymer laminate","Steel plate or jacket"),IF(L5883&lt;='Tree rules'!$C$10,"Steel plate or jacket","Polymer laminate")))</f>
        <v>Steel plate or jacket</v>
      </c>
      <c r="T5883" s="5" t="str">
        <f aca="false">IF(S5883=R5883,"Yes","No")</f>
        <v>Yes</v>
      </c>
    </row>
    <row r="5884" customFormat="false" ht="15" hidden="false" customHeight="false" outlineLevel="0" collapsed="false">
      <c r="A5884" s="15" t="n">
        <v>8396</v>
      </c>
      <c r="B5884" s="16" t="n">
        <v>4.83394371705027</v>
      </c>
      <c r="C5884" s="15" t="n">
        <v>300</v>
      </c>
      <c r="D5884" s="15" t="n">
        <v>475</v>
      </c>
      <c r="E5884" s="15" t="n">
        <v>30</v>
      </c>
      <c r="F5884" s="16" t="n">
        <v>0.781126378514945</v>
      </c>
      <c r="G5884" s="17" t="s">
        <v>101</v>
      </c>
      <c r="H5884" s="18" t="n">
        <v>0.3</v>
      </c>
      <c r="I5884" s="18" t="n">
        <v>2</v>
      </c>
      <c r="J5884" s="19" t="n">
        <v>0.928739802406082</v>
      </c>
      <c r="K5884" s="19" t="n">
        <v>0.615062264500713</v>
      </c>
      <c r="L5884" s="16" t="n">
        <v>11.2679340723783</v>
      </c>
      <c r="M5884" s="19" t="n">
        <v>0.924440571953388</v>
      </c>
      <c r="N5884" s="19" t="n">
        <v>0.828635694765206</v>
      </c>
      <c r="O5884" s="19" t="n">
        <v>1.28624679881233</v>
      </c>
      <c r="P5884" s="19" t="n">
        <v>0.465801702973421</v>
      </c>
      <c r="Q5884" s="17" t="s">
        <v>31</v>
      </c>
      <c r="R5884" s="5" t="str">
        <f aca="false">IF(OR(Q5884="Steel plate",Q5884="Concrete jacket"),"Steel plate or jacket",Q5884)</f>
        <v>Polymer laminate</v>
      </c>
      <c r="S5884" s="5" t="str">
        <f aca="false">IF(O5884&lt;='Tree rules'!$C$4,IF(N5884&lt;='Tree rules'!$C$5,IF(P5884&lt;='Tree rules'!$C$7,"Monitor","Polymer laminate"),IF(P5884&lt;='Tree rules'!$C$8,"Seal cracks","Polymer laminate")),IF(O5884&lt;='Tree rules'!$C$6,IF(P5884&lt;='Tree rules'!$C$9,"Polymer laminate","Steel plate or jacket"),IF(L5884&lt;='Tree rules'!$C$10,"Steel plate or jacket","Polymer laminate")))</f>
        <v>Polymer laminate</v>
      </c>
      <c r="T5884" s="5" t="str">
        <f aca="false">IF(S5884=R5884,"Yes","No")</f>
        <v>Yes</v>
      </c>
    </row>
    <row r="5885" customFormat="false" ht="15" hidden="false" customHeight="false" outlineLevel="0" collapsed="false">
      <c r="A5885" s="15" t="n">
        <v>8397</v>
      </c>
      <c r="B5885" s="16" t="n">
        <v>4.76144648127635</v>
      </c>
      <c r="C5885" s="15" t="n">
        <v>300</v>
      </c>
      <c r="D5885" s="15" t="n">
        <v>375</v>
      </c>
      <c r="E5885" s="15" t="n">
        <v>20</v>
      </c>
      <c r="F5885" s="16" t="n">
        <v>0.611130485804701</v>
      </c>
      <c r="G5885" s="17" t="s">
        <v>101</v>
      </c>
      <c r="H5885" s="18" t="n">
        <v>0.3</v>
      </c>
      <c r="I5885" s="18" t="n">
        <v>1</v>
      </c>
      <c r="J5885" s="19" t="n">
        <v>0.924587453343302</v>
      </c>
      <c r="K5885" s="19" t="n">
        <v>0.444501853908</v>
      </c>
      <c r="L5885" s="16" t="n">
        <v>14.4724817060072</v>
      </c>
      <c r="M5885" s="19" t="n">
        <v>0.480168411152976</v>
      </c>
      <c r="N5885" s="19" t="n">
        <v>0.771194170955418</v>
      </c>
      <c r="O5885" s="19" t="n">
        <v>0.924587453343302</v>
      </c>
      <c r="P5885" s="19" t="n">
        <v>0.692046000027801</v>
      </c>
      <c r="Q5885" s="17" t="s">
        <v>29</v>
      </c>
      <c r="R5885" s="5" t="str">
        <f aca="false">IF(OR(Q5885="Steel plate",Q5885="Concrete jacket"),"Steel plate or jacket",Q5885)</f>
        <v>Monitor</v>
      </c>
      <c r="S5885" s="5" t="str">
        <f aca="false">IF(O5885&lt;='Tree rules'!$C$4,IF(N5885&lt;='Tree rules'!$C$5,IF(P5885&lt;='Tree rules'!$C$7,"Monitor","Polymer laminate"),IF(P5885&lt;='Tree rules'!$C$8,"Seal cracks","Polymer laminate")),IF(O5885&lt;='Tree rules'!$C$6,IF(P5885&lt;='Tree rules'!$C$9,"Polymer laminate","Steel plate or jacket"),IF(L5885&lt;='Tree rules'!$C$10,"Steel plate or jacket","Polymer laminate")))</f>
        <v>Monitor</v>
      </c>
      <c r="T5885" s="5" t="str">
        <f aca="false">IF(S5885=R5885,"Yes","No")</f>
        <v>Yes</v>
      </c>
    </row>
    <row r="5886" customFormat="false" ht="15" hidden="false" customHeight="false" outlineLevel="0" collapsed="false">
      <c r="A5886" s="15" t="n">
        <v>8398</v>
      </c>
      <c r="B5886" s="16" t="n">
        <v>3.23343363221509</v>
      </c>
      <c r="C5886" s="15" t="n">
        <v>300</v>
      </c>
      <c r="D5886" s="15" t="n">
        <v>300</v>
      </c>
      <c r="E5886" s="15" t="n">
        <v>25</v>
      </c>
      <c r="F5886" s="16" t="n">
        <v>0.831109167616348</v>
      </c>
      <c r="G5886" s="17" t="s">
        <v>103</v>
      </c>
      <c r="H5886" s="18" t="n">
        <v>0.2</v>
      </c>
      <c r="I5886" s="18" t="n">
        <v>2</v>
      </c>
      <c r="J5886" s="19" t="n">
        <v>0.856077462399941</v>
      </c>
      <c r="K5886" s="19" t="n">
        <v>0.403114603422658</v>
      </c>
      <c r="L5886" s="16" t="n">
        <v>12.8310858421234</v>
      </c>
      <c r="M5886" s="19" t="n">
        <v>0.945662674016336</v>
      </c>
      <c r="N5886" s="19" t="n">
        <v>2.14160690446635</v>
      </c>
      <c r="O5886" s="19" t="n">
        <v>1.36705759804545</v>
      </c>
      <c r="P5886" s="19" t="n">
        <v>0.417683941707143</v>
      </c>
      <c r="Q5886" s="17" t="s">
        <v>31</v>
      </c>
      <c r="R5886" s="5" t="str">
        <f aca="false">IF(OR(Q5886="Steel plate",Q5886="Concrete jacket"),"Steel plate or jacket",Q5886)</f>
        <v>Polymer laminate</v>
      </c>
      <c r="S5886" s="5" t="str">
        <f aca="false">IF(O5886&lt;='Tree rules'!$C$4,IF(N5886&lt;='Tree rules'!$C$5,IF(P5886&lt;='Tree rules'!$C$7,"Monitor","Polymer laminate"),IF(P5886&lt;='Tree rules'!$C$8,"Seal cracks","Polymer laminate")),IF(O5886&lt;='Tree rules'!$C$6,IF(P5886&lt;='Tree rules'!$C$9,"Polymer laminate","Steel plate or jacket"),IF(L5886&lt;='Tree rules'!$C$10,"Steel plate or jacket","Polymer laminate")))</f>
        <v>Steel plate or jacket</v>
      </c>
      <c r="T5886" s="5" t="str">
        <f aca="false">IF(S5886=R5886,"Yes","No")</f>
        <v>No</v>
      </c>
    </row>
    <row r="5887" customFormat="false" ht="15" hidden="false" customHeight="false" outlineLevel="0" collapsed="false">
      <c r="A5887" s="15" t="n">
        <v>8400</v>
      </c>
      <c r="B5887" s="16" t="n">
        <v>3.16088320334943</v>
      </c>
      <c r="C5887" s="15" t="n">
        <v>230</v>
      </c>
      <c r="D5887" s="15" t="n">
        <v>300</v>
      </c>
      <c r="E5887" s="15" t="n">
        <v>30</v>
      </c>
      <c r="F5887" s="16" t="n">
        <v>0.688332522525665</v>
      </c>
      <c r="G5887" s="17" t="s">
        <v>101</v>
      </c>
      <c r="H5887" s="18" t="n">
        <v>0.3</v>
      </c>
      <c r="I5887" s="18" t="n">
        <v>2</v>
      </c>
      <c r="J5887" s="19" t="n">
        <v>0.877307249897685</v>
      </c>
      <c r="K5887" s="19" t="n">
        <v>0.640830145178347</v>
      </c>
      <c r="L5887" s="16" t="n">
        <v>12.4444220604308</v>
      </c>
      <c r="M5887" s="19" t="n">
        <v>0.926924040177806</v>
      </c>
      <c r="N5887" s="19" t="n">
        <v>1.05556311376983</v>
      </c>
      <c r="O5887" s="19" t="n">
        <v>1.19240956747742</v>
      </c>
      <c r="P5887" s="19" t="n">
        <v>0.358338705730558</v>
      </c>
      <c r="Q5887" s="17" t="s">
        <v>31</v>
      </c>
      <c r="R5887" s="5" t="str">
        <f aca="false">IF(OR(Q5887="Steel plate",Q5887="Concrete jacket"),"Steel plate or jacket",Q5887)</f>
        <v>Polymer laminate</v>
      </c>
      <c r="S5887" s="5" t="str">
        <f aca="false">IF(O5887&lt;='Tree rules'!$C$4,IF(N5887&lt;='Tree rules'!$C$5,IF(P5887&lt;='Tree rules'!$C$7,"Monitor","Polymer laminate"),IF(P5887&lt;='Tree rules'!$C$8,"Seal cracks","Polymer laminate")),IF(O5887&lt;='Tree rules'!$C$6,IF(P5887&lt;='Tree rules'!$C$9,"Polymer laminate","Steel plate or jacket"),IF(L5887&lt;='Tree rules'!$C$10,"Steel plate or jacket","Polymer laminate")))</f>
        <v>Polymer laminate</v>
      </c>
      <c r="T5887" s="5" t="str">
        <f aca="false">IF(S5887=R5887,"Yes","No")</f>
        <v>Yes</v>
      </c>
    </row>
    <row r="5888" customFormat="false" ht="15" hidden="false" customHeight="false" outlineLevel="0" collapsed="false">
      <c r="A5888" s="15" t="n">
        <v>8401</v>
      </c>
      <c r="B5888" s="16" t="n">
        <v>3.0587836206019</v>
      </c>
      <c r="C5888" s="15" t="n">
        <v>230</v>
      </c>
      <c r="D5888" s="15" t="n">
        <v>300</v>
      </c>
      <c r="E5888" s="15" t="n">
        <v>30</v>
      </c>
      <c r="F5888" s="16" t="n">
        <v>0.768324290280112</v>
      </c>
      <c r="G5888" s="17" t="s">
        <v>101</v>
      </c>
      <c r="H5888" s="18" t="n">
        <v>0.3</v>
      </c>
      <c r="I5888" s="18" t="n">
        <v>1</v>
      </c>
      <c r="J5888" s="19" t="n">
        <v>0.885491990082236</v>
      </c>
      <c r="K5888" s="19" t="n">
        <v>0.559047479876773</v>
      </c>
      <c r="L5888" s="16" t="n">
        <v>11.9483735179762</v>
      </c>
      <c r="M5888" s="19" t="n">
        <v>0.806389439225123</v>
      </c>
      <c r="N5888" s="19" t="n">
        <v>0.571426036283799</v>
      </c>
      <c r="O5888" s="19" t="n">
        <v>0.885491990082236</v>
      </c>
      <c r="P5888" s="19" t="n">
        <v>0.359864868910326</v>
      </c>
      <c r="Q5888" s="17" t="s">
        <v>29</v>
      </c>
      <c r="R5888" s="5" t="str">
        <f aca="false">IF(OR(Q5888="Steel plate",Q5888="Concrete jacket"),"Steel plate or jacket",Q5888)</f>
        <v>Monitor</v>
      </c>
      <c r="S5888" s="5" t="str">
        <f aca="false">IF(O5888&lt;='Tree rules'!$C$4,IF(N5888&lt;='Tree rules'!$C$5,IF(P5888&lt;='Tree rules'!$C$7,"Monitor","Polymer laminate"),IF(P5888&lt;='Tree rules'!$C$8,"Seal cracks","Polymer laminate")),IF(O5888&lt;='Tree rules'!$C$6,IF(P5888&lt;='Tree rules'!$C$9,"Polymer laminate","Steel plate or jacket"),IF(L5888&lt;='Tree rules'!$C$10,"Steel plate or jacket","Polymer laminate")))</f>
        <v>Monitor</v>
      </c>
      <c r="T5888" s="5" t="str">
        <f aca="false">IF(S5888=R5888,"Yes","No")</f>
        <v>Yes</v>
      </c>
    </row>
    <row r="5889" customFormat="false" ht="15" hidden="false" customHeight="false" outlineLevel="0" collapsed="false">
      <c r="A5889" s="15" t="n">
        <v>8403</v>
      </c>
      <c r="B5889" s="16" t="n">
        <v>4.16213486573133</v>
      </c>
      <c r="C5889" s="15" t="n">
        <v>230</v>
      </c>
      <c r="D5889" s="15" t="n">
        <v>375</v>
      </c>
      <c r="E5889" s="15" t="n">
        <v>25</v>
      </c>
      <c r="F5889" s="16" t="n">
        <v>0.622439931366167</v>
      </c>
      <c r="G5889" s="17" t="s">
        <v>102</v>
      </c>
      <c r="H5889" s="18" t="n">
        <v>0.1</v>
      </c>
      <c r="I5889" s="18" t="n">
        <v>2</v>
      </c>
      <c r="J5889" s="19" t="n">
        <v>0.853393210824916</v>
      </c>
      <c r="K5889" s="19" t="n">
        <v>0.529586691477259</v>
      </c>
      <c r="L5889" s="16" t="n">
        <v>13.1713128662384</v>
      </c>
      <c r="M5889" s="19" t="n">
        <v>0.830490478741447</v>
      </c>
      <c r="N5889" s="19" t="n">
        <v>3.22969429114154</v>
      </c>
      <c r="O5889" s="19" t="n">
        <v>1.25484073459991</v>
      </c>
      <c r="P5889" s="19" t="n">
        <v>0.388129083925676</v>
      </c>
      <c r="Q5889" s="17" t="s">
        <v>31</v>
      </c>
      <c r="R5889" s="5" t="str">
        <f aca="false">IF(OR(Q5889="Steel plate",Q5889="Concrete jacket"),"Steel plate or jacket",Q5889)</f>
        <v>Polymer laminate</v>
      </c>
      <c r="S5889" s="5" t="str">
        <f aca="false">IF(O5889&lt;='Tree rules'!$C$4,IF(N5889&lt;='Tree rules'!$C$5,IF(P5889&lt;='Tree rules'!$C$7,"Monitor","Polymer laminate"),IF(P5889&lt;='Tree rules'!$C$8,"Seal cracks","Polymer laminate")),IF(O5889&lt;='Tree rules'!$C$6,IF(P5889&lt;='Tree rules'!$C$9,"Polymer laminate","Steel plate or jacket"),IF(L5889&lt;='Tree rules'!$C$10,"Steel plate or jacket","Polymer laminate")))</f>
        <v>Polymer laminate</v>
      </c>
      <c r="T5889" s="5" t="str">
        <f aca="false">IF(S5889=R5889,"Yes","No")</f>
        <v>Yes</v>
      </c>
    </row>
    <row r="5890" customFormat="false" ht="15" hidden="false" customHeight="false" outlineLevel="0" collapsed="false">
      <c r="A5890" s="15" t="n">
        <v>8404</v>
      </c>
      <c r="B5890" s="16" t="n">
        <v>3.2929308730771</v>
      </c>
      <c r="C5890" s="15" t="n">
        <v>300</v>
      </c>
      <c r="D5890" s="15" t="n">
        <v>300</v>
      </c>
      <c r="E5890" s="15" t="n">
        <v>30</v>
      </c>
      <c r="F5890" s="16" t="n">
        <v>0.831109167616348</v>
      </c>
      <c r="G5890" s="17" t="s">
        <v>103</v>
      </c>
      <c r="H5890" s="18" t="n">
        <v>0.2</v>
      </c>
      <c r="I5890" s="18" t="n">
        <v>1.5</v>
      </c>
      <c r="J5890" s="19" t="n">
        <v>0.984813347191673</v>
      </c>
      <c r="K5890" s="19" t="n">
        <v>0.470069489196969</v>
      </c>
      <c r="L5890" s="16" t="n">
        <v>13.0671860042742</v>
      </c>
      <c r="M5890" s="19" t="n">
        <v>0.506333428402988</v>
      </c>
      <c r="N5890" s="19" t="n">
        <v>2.101299095276</v>
      </c>
      <c r="O5890" s="19" t="n">
        <v>1.24575466725314</v>
      </c>
      <c r="P5890" s="19" t="n">
        <v>0.729635205293892</v>
      </c>
      <c r="Q5890" s="17" t="s">
        <v>31</v>
      </c>
      <c r="R5890" s="5" t="str">
        <f aca="false">IF(OR(Q5890="Steel plate",Q5890="Concrete jacket"),"Steel plate or jacket",Q5890)</f>
        <v>Polymer laminate</v>
      </c>
      <c r="S5890" s="5" t="str">
        <f aca="false">IF(O5890&lt;='Tree rules'!$C$4,IF(N5890&lt;='Tree rules'!$C$5,IF(P5890&lt;='Tree rules'!$C$7,"Monitor","Polymer laminate"),IF(P5890&lt;='Tree rules'!$C$8,"Seal cracks","Polymer laminate")),IF(O5890&lt;='Tree rules'!$C$6,IF(P5890&lt;='Tree rules'!$C$9,"Polymer laminate","Steel plate or jacket"),IF(L5890&lt;='Tree rules'!$C$10,"Steel plate or jacket","Polymer laminate")))</f>
        <v>Polymer laminate</v>
      </c>
      <c r="T5890" s="5" t="str">
        <f aca="false">IF(S5890=R5890,"Yes","No")</f>
        <v>Yes</v>
      </c>
    </row>
    <row r="5891" customFormat="false" ht="15" hidden="false" customHeight="false" outlineLevel="0" collapsed="false">
      <c r="A5891" s="15" t="n">
        <v>8405</v>
      </c>
      <c r="B5891" s="16" t="n">
        <v>7.19312246396891</v>
      </c>
      <c r="C5891" s="15" t="n">
        <v>230</v>
      </c>
      <c r="D5891" s="15" t="n">
        <v>700</v>
      </c>
      <c r="E5891" s="15" t="n">
        <v>25</v>
      </c>
      <c r="F5891" s="16" t="n">
        <v>0.628486127018497</v>
      </c>
      <c r="G5891" s="17" t="s">
        <v>101</v>
      </c>
      <c r="H5891" s="18" t="n">
        <v>0.3</v>
      </c>
      <c r="I5891" s="18" t="n">
        <v>2</v>
      </c>
      <c r="J5891" s="19" t="n">
        <v>0.986049139848004</v>
      </c>
      <c r="K5891" s="19" t="n">
        <v>0.63021574131015</v>
      </c>
      <c r="L5891" s="16" t="n">
        <v>11.0323964171302</v>
      </c>
      <c r="M5891" s="19" t="n">
        <v>0.831484831508198</v>
      </c>
      <c r="N5891" s="19" t="n">
        <v>0.905897091963481</v>
      </c>
      <c r="O5891" s="19" t="n">
        <v>1.35067459005846</v>
      </c>
      <c r="P5891" s="19" t="n">
        <v>0.513217155104534</v>
      </c>
      <c r="Q5891" s="17" t="s">
        <v>104</v>
      </c>
      <c r="R5891" s="5" t="str">
        <f aca="false">IF(OR(Q5891="Steel plate",Q5891="Concrete jacket"),"Steel plate or jacket",Q5891)</f>
        <v>Steel plate or jacket</v>
      </c>
      <c r="S5891" s="5" t="str">
        <f aca="false">IF(O5891&lt;='Tree rules'!$C$4,IF(N5891&lt;='Tree rules'!$C$5,IF(P5891&lt;='Tree rules'!$C$7,"Monitor","Polymer laminate"),IF(P5891&lt;='Tree rules'!$C$8,"Seal cracks","Polymer laminate")),IF(O5891&lt;='Tree rules'!$C$6,IF(P5891&lt;='Tree rules'!$C$9,"Polymer laminate","Steel plate or jacket"),IF(L5891&lt;='Tree rules'!$C$10,"Steel plate or jacket","Polymer laminate")))</f>
        <v>Steel plate or jacket</v>
      </c>
      <c r="T5891" s="5" t="str">
        <f aca="false">IF(S5891=R5891,"Yes","No")</f>
        <v>Yes</v>
      </c>
    </row>
    <row r="5892" customFormat="false" ht="15" hidden="false" customHeight="false" outlineLevel="0" collapsed="false">
      <c r="A5892" s="15" t="n">
        <v>8406</v>
      </c>
      <c r="B5892" s="16" t="n">
        <v>5.1720873025977</v>
      </c>
      <c r="C5892" s="15" t="n">
        <v>230</v>
      </c>
      <c r="D5892" s="15" t="n">
        <v>450</v>
      </c>
      <c r="E5892" s="15" t="n">
        <v>30</v>
      </c>
      <c r="F5892" s="16" t="n">
        <v>0.649145274956135</v>
      </c>
      <c r="G5892" s="17" t="s">
        <v>101</v>
      </c>
      <c r="H5892" s="18" t="n">
        <v>0.3</v>
      </c>
      <c r="I5892" s="18" t="n">
        <v>2</v>
      </c>
      <c r="J5892" s="19" t="n">
        <v>0.924802632508073</v>
      </c>
      <c r="K5892" s="19" t="n">
        <v>0.580046692519933</v>
      </c>
      <c r="L5892" s="16" t="n">
        <v>12.8021962935587</v>
      </c>
      <c r="M5892" s="19" t="n">
        <v>0.266879417200797</v>
      </c>
      <c r="N5892" s="19" t="n">
        <v>1.01278048204874</v>
      </c>
      <c r="O5892" s="19" t="n">
        <v>1.31317655679611</v>
      </c>
      <c r="P5892" s="19" t="n">
        <v>1.40085666174208</v>
      </c>
      <c r="Q5892" s="17" t="s">
        <v>104</v>
      </c>
      <c r="R5892" s="5" t="str">
        <f aca="false">IF(OR(Q5892="Steel plate",Q5892="Concrete jacket"),"Steel plate or jacket",Q5892)</f>
        <v>Steel plate or jacket</v>
      </c>
      <c r="S5892" s="5" t="str">
        <f aca="false">IF(O5892&lt;='Tree rules'!$C$4,IF(N5892&lt;='Tree rules'!$C$5,IF(P5892&lt;='Tree rules'!$C$7,"Monitor","Polymer laminate"),IF(P5892&lt;='Tree rules'!$C$8,"Seal cracks","Polymer laminate")),IF(O5892&lt;='Tree rules'!$C$6,IF(P5892&lt;='Tree rules'!$C$9,"Polymer laminate","Steel plate or jacket"),IF(L5892&lt;='Tree rules'!$C$10,"Steel plate or jacket","Polymer laminate")))</f>
        <v>Steel plate or jacket</v>
      </c>
      <c r="T5892" s="5" t="str">
        <f aca="false">IF(S5892=R5892,"Yes","No")</f>
        <v>Yes</v>
      </c>
    </row>
    <row r="5893" customFormat="false" ht="15" hidden="false" customHeight="false" outlineLevel="0" collapsed="false">
      <c r="A5893" s="15" t="n">
        <v>8407</v>
      </c>
      <c r="B5893" s="16" t="n">
        <v>3.98271066129702</v>
      </c>
      <c r="C5893" s="15" t="n">
        <v>230</v>
      </c>
      <c r="D5893" s="15" t="n">
        <v>325</v>
      </c>
      <c r="E5893" s="15" t="n">
        <v>25</v>
      </c>
      <c r="F5893" s="16" t="n">
        <v>0.739439918465071</v>
      </c>
      <c r="G5893" s="17" t="s">
        <v>102</v>
      </c>
      <c r="H5893" s="18" t="n">
        <v>0.1</v>
      </c>
      <c r="I5893" s="18" t="n">
        <v>1.5</v>
      </c>
      <c r="J5893" s="19" t="n">
        <v>0.880435828290804</v>
      </c>
      <c r="K5893" s="19" t="n">
        <v>0.529642509300837</v>
      </c>
      <c r="L5893" s="16" t="n">
        <v>14.9725964710414</v>
      </c>
      <c r="M5893" s="19" t="n">
        <v>0.862989490346065</v>
      </c>
      <c r="N5893" s="19" t="n">
        <v>2.84499078685896</v>
      </c>
      <c r="O5893" s="19" t="n">
        <v>1.08749562174906</v>
      </c>
      <c r="P5893" s="19" t="n">
        <v>0.422720414771072</v>
      </c>
      <c r="Q5893" s="17" t="s">
        <v>31</v>
      </c>
      <c r="R5893" s="5" t="str">
        <f aca="false">IF(OR(Q5893="Steel plate",Q5893="Concrete jacket"),"Steel plate or jacket",Q5893)</f>
        <v>Polymer laminate</v>
      </c>
      <c r="S5893" s="5" t="str">
        <f aca="false">IF(O5893&lt;='Tree rules'!$C$4,IF(N5893&lt;='Tree rules'!$C$5,IF(P5893&lt;='Tree rules'!$C$7,"Monitor","Polymer laminate"),IF(P5893&lt;='Tree rules'!$C$8,"Seal cracks","Polymer laminate")),IF(O5893&lt;='Tree rules'!$C$6,IF(P5893&lt;='Tree rules'!$C$9,"Polymer laminate","Steel plate or jacket"),IF(L5893&lt;='Tree rules'!$C$10,"Steel plate or jacket","Polymer laminate")))</f>
        <v>Polymer laminate</v>
      </c>
      <c r="T5893" s="5" t="str">
        <f aca="false">IF(S5893=R5893,"Yes","No")</f>
        <v>Yes</v>
      </c>
    </row>
    <row r="5894" customFormat="false" ht="15" hidden="false" customHeight="false" outlineLevel="0" collapsed="false">
      <c r="A5894" s="15" t="n">
        <v>8408</v>
      </c>
      <c r="B5894" s="16" t="n">
        <v>5.14203713023699</v>
      </c>
      <c r="C5894" s="15" t="n">
        <v>300</v>
      </c>
      <c r="D5894" s="15" t="n">
        <v>475</v>
      </c>
      <c r="E5894" s="15" t="n">
        <v>30</v>
      </c>
      <c r="F5894" s="16" t="n">
        <v>0.624901102811956</v>
      </c>
      <c r="G5894" s="17" t="s">
        <v>101</v>
      </c>
      <c r="H5894" s="18" t="n">
        <v>0.3</v>
      </c>
      <c r="I5894" s="18" t="n">
        <v>1</v>
      </c>
      <c r="J5894" s="19" t="n">
        <v>0.90984276327855</v>
      </c>
      <c r="K5894" s="19" t="n">
        <v>0.524709770501653</v>
      </c>
      <c r="L5894" s="16" t="n">
        <v>11.986100536683</v>
      </c>
      <c r="M5894" s="19" t="n">
        <v>0.378669928121382</v>
      </c>
      <c r="N5894" s="19" t="n">
        <v>0.678864180302756</v>
      </c>
      <c r="O5894" s="19" t="n">
        <v>0.90984276327855</v>
      </c>
      <c r="P5894" s="19" t="n">
        <v>0.725810575847856</v>
      </c>
      <c r="Q5894" s="17" t="s">
        <v>29</v>
      </c>
      <c r="R5894" s="5" t="str">
        <f aca="false">IF(OR(Q5894="Steel plate",Q5894="Concrete jacket"),"Steel plate or jacket",Q5894)</f>
        <v>Monitor</v>
      </c>
      <c r="S5894" s="5" t="str">
        <f aca="false">IF(O5894&lt;='Tree rules'!$C$4,IF(N5894&lt;='Tree rules'!$C$5,IF(P5894&lt;='Tree rules'!$C$7,"Monitor","Polymer laminate"),IF(P5894&lt;='Tree rules'!$C$8,"Seal cracks","Polymer laminate")),IF(O5894&lt;='Tree rules'!$C$6,IF(P5894&lt;='Tree rules'!$C$9,"Polymer laminate","Steel plate or jacket"),IF(L5894&lt;='Tree rules'!$C$10,"Steel plate or jacket","Polymer laminate")))</f>
        <v>Monitor</v>
      </c>
      <c r="T5894" s="5" t="str">
        <f aca="false">IF(S5894=R5894,"Yes","No")</f>
        <v>Yes</v>
      </c>
    </row>
    <row r="5895" customFormat="false" ht="15" hidden="false" customHeight="false" outlineLevel="0" collapsed="false">
      <c r="A5895" s="15" t="n">
        <v>8412</v>
      </c>
      <c r="B5895" s="16" t="n">
        <v>4.65304728496791</v>
      </c>
      <c r="C5895" s="15" t="n">
        <v>230</v>
      </c>
      <c r="D5895" s="15" t="n">
        <v>475</v>
      </c>
      <c r="E5895" s="15" t="n">
        <v>30</v>
      </c>
      <c r="F5895" s="16" t="n">
        <v>0.633465437396808</v>
      </c>
      <c r="G5895" s="17" t="s">
        <v>102</v>
      </c>
      <c r="H5895" s="18" t="n">
        <v>0.1</v>
      </c>
      <c r="I5895" s="18" t="n">
        <v>2</v>
      </c>
      <c r="J5895" s="19" t="n">
        <v>0.91554126889589</v>
      </c>
      <c r="K5895" s="19" t="n">
        <v>0.535557611267106</v>
      </c>
      <c r="L5895" s="16" t="n">
        <v>11.239244649681</v>
      </c>
      <c r="M5895" s="19" t="n">
        <v>0.880188440504105</v>
      </c>
      <c r="N5895" s="19" t="n">
        <v>3.51437298891107</v>
      </c>
      <c r="O5895" s="19" t="n">
        <v>1.34075744280544</v>
      </c>
      <c r="P5895" s="19" t="n">
        <v>0.355956939774648</v>
      </c>
      <c r="Q5895" s="17" t="s">
        <v>31</v>
      </c>
      <c r="R5895" s="5" t="str">
        <f aca="false">IF(OR(Q5895="Steel plate",Q5895="Concrete jacket"),"Steel plate or jacket",Q5895)</f>
        <v>Polymer laminate</v>
      </c>
      <c r="S5895" s="5" t="str">
        <f aca="false">IF(O5895&lt;='Tree rules'!$C$4,IF(N5895&lt;='Tree rules'!$C$5,IF(P5895&lt;='Tree rules'!$C$7,"Monitor","Polymer laminate"),IF(P5895&lt;='Tree rules'!$C$8,"Seal cracks","Polymer laminate")),IF(O5895&lt;='Tree rules'!$C$6,IF(P5895&lt;='Tree rules'!$C$9,"Polymer laminate","Steel plate or jacket"),IF(L5895&lt;='Tree rules'!$C$10,"Steel plate or jacket","Polymer laminate")))</f>
        <v>Steel plate or jacket</v>
      </c>
      <c r="T5895" s="5" t="str">
        <f aca="false">IF(S5895=R5895,"Yes","No")</f>
        <v>No</v>
      </c>
    </row>
    <row r="5896" customFormat="false" ht="15" hidden="false" customHeight="false" outlineLevel="0" collapsed="false">
      <c r="A5896" s="15" t="n">
        <v>8413</v>
      </c>
      <c r="B5896" s="16" t="n">
        <v>3.70612594257345</v>
      </c>
      <c r="C5896" s="15" t="n">
        <v>300</v>
      </c>
      <c r="D5896" s="15" t="n">
        <v>325</v>
      </c>
      <c r="E5896" s="15" t="n">
        <v>20</v>
      </c>
      <c r="F5896" s="16" t="n">
        <v>0.67080270183412</v>
      </c>
      <c r="G5896" s="17" t="s">
        <v>103</v>
      </c>
      <c r="H5896" s="18" t="n">
        <v>0.2</v>
      </c>
      <c r="I5896" s="18" t="n">
        <v>1.5</v>
      </c>
      <c r="J5896" s="19" t="n">
        <v>0.853585088770326</v>
      </c>
      <c r="K5896" s="19" t="n">
        <v>0.598291187308682</v>
      </c>
      <c r="L5896" s="16" t="n">
        <v>13.1890602938557</v>
      </c>
      <c r="M5896" s="19" t="n">
        <v>0.474831530294352</v>
      </c>
      <c r="N5896" s="19" t="n">
        <v>1.0647584466547</v>
      </c>
      <c r="O5896" s="19" t="n">
        <v>1.0250314150408</v>
      </c>
      <c r="P5896" s="19" t="n">
        <v>0.757279366800269</v>
      </c>
      <c r="Q5896" s="17" t="s">
        <v>31</v>
      </c>
      <c r="R5896" s="5" t="str">
        <f aca="false">IF(OR(Q5896="Steel plate",Q5896="Concrete jacket"),"Steel plate or jacket",Q5896)</f>
        <v>Polymer laminate</v>
      </c>
      <c r="S5896" s="5" t="str">
        <f aca="false">IF(O5896&lt;='Tree rules'!$C$4,IF(N5896&lt;='Tree rules'!$C$5,IF(P5896&lt;='Tree rules'!$C$7,"Monitor","Polymer laminate"),IF(P5896&lt;='Tree rules'!$C$8,"Seal cracks","Polymer laminate")),IF(O5896&lt;='Tree rules'!$C$6,IF(P5896&lt;='Tree rules'!$C$9,"Polymer laminate","Steel plate or jacket"),IF(L5896&lt;='Tree rules'!$C$10,"Steel plate or jacket","Polymer laminate")))</f>
        <v>Polymer laminate</v>
      </c>
      <c r="T5896" s="5" t="str">
        <f aca="false">IF(S5896=R5896,"Yes","No")</f>
        <v>Yes</v>
      </c>
    </row>
    <row r="5897" customFormat="false" ht="15" hidden="false" customHeight="false" outlineLevel="0" collapsed="false">
      <c r="A5897" s="15" t="n">
        <v>8414</v>
      </c>
      <c r="B5897" s="16" t="n">
        <v>4.15342404042022</v>
      </c>
      <c r="C5897" s="15" t="n">
        <v>300</v>
      </c>
      <c r="D5897" s="15" t="n">
        <v>350</v>
      </c>
      <c r="E5897" s="15" t="n">
        <v>30</v>
      </c>
      <c r="F5897" s="16" t="n">
        <v>0.927621360229512</v>
      </c>
      <c r="G5897" s="17" t="s">
        <v>102</v>
      </c>
      <c r="H5897" s="18" t="n">
        <v>0.1</v>
      </c>
      <c r="I5897" s="18" t="n">
        <v>1</v>
      </c>
      <c r="J5897" s="19" t="n">
        <v>0.86493816531613</v>
      </c>
      <c r="K5897" s="19" t="n">
        <v>0.588257741930459</v>
      </c>
      <c r="L5897" s="16" t="n">
        <v>14.3717094824229</v>
      </c>
      <c r="M5897" s="19" t="n">
        <v>0.453392819294512</v>
      </c>
      <c r="N5897" s="19" t="n">
        <v>2.56257184361471</v>
      </c>
      <c r="O5897" s="19" t="n">
        <v>0.86493816531613</v>
      </c>
      <c r="P5897" s="19" t="n">
        <v>0.796312311253833</v>
      </c>
      <c r="Q5897" s="17" t="s">
        <v>30</v>
      </c>
      <c r="R5897" s="5" t="str">
        <f aca="false">IF(OR(Q5897="Steel plate",Q5897="Concrete jacket"),"Steel plate or jacket",Q5897)</f>
        <v>Seal cracks</v>
      </c>
      <c r="S5897" s="5" t="str">
        <f aca="false">IF(O5897&lt;='Tree rules'!$C$4,IF(N5897&lt;='Tree rules'!$C$5,IF(P5897&lt;='Tree rules'!$C$7,"Monitor","Polymer laminate"),IF(P5897&lt;='Tree rules'!$C$8,"Seal cracks","Polymer laminate")),IF(O5897&lt;='Tree rules'!$C$6,IF(P5897&lt;='Tree rules'!$C$9,"Polymer laminate","Steel plate or jacket"),IF(L5897&lt;='Tree rules'!$C$10,"Steel plate or jacket","Polymer laminate")))</f>
        <v>Seal cracks</v>
      </c>
      <c r="T5897" s="5" t="str">
        <f aca="false">IF(S5897=R5897,"Yes","No")</f>
        <v>Yes</v>
      </c>
    </row>
    <row r="5898" customFormat="false" ht="15" hidden="false" customHeight="false" outlineLevel="0" collapsed="false">
      <c r="A5898" s="15" t="n">
        <v>8415</v>
      </c>
      <c r="B5898" s="16" t="n">
        <v>4.08649451214799</v>
      </c>
      <c r="C5898" s="15" t="n">
        <v>230</v>
      </c>
      <c r="D5898" s="15" t="n">
        <v>400</v>
      </c>
      <c r="E5898" s="15" t="n">
        <v>25</v>
      </c>
      <c r="F5898" s="16" t="n">
        <v>0.776085141697083</v>
      </c>
      <c r="G5898" s="17" t="s">
        <v>101</v>
      </c>
      <c r="H5898" s="18" t="n">
        <v>0.3</v>
      </c>
      <c r="I5898" s="18" t="n">
        <v>1</v>
      </c>
      <c r="J5898" s="19" t="n">
        <v>0.903178120827636</v>
      </c>
      <c r="K5898" s="19" t="n">
        <v>0.516246902701153</v>
      </c>
      <c r="L5898" s="16" t="n">
        <v>11.6093594095113</v>
      </c>
      <c r="M5898" s="19" t="n">
        <v>0.773276020126961</v>
      </c>
      <c r="N5898" s="19" t="n">
        <v>0.804333946233863</v>
      </c>
      <c r="O5898" s="19" t="n">
        <v>0.903178120827636</v>
      </c>
      <c r="P5898" s="19" t="n">
        <v>0.424247028275975</v>
      </c>
      <c r="Q5898" s="17" t="s">
        <v>29</v>
      </c>
      <c r="R5898" s="5" t="str">
        <f aca="false">IF(OR(Q5898="Steel plate",Q5898="Concrete jacket"),"Steel plate or jacket",Q5898)</f>
        <v>Monitor</v>
      </c>
      <c r="S5898" s="5" t="str">
        <f aca="false">IF(O5898&lt;='Tree rules'!$C$4,IF(N5898&lt;='Tree rules'!$C$5,IF(P5898&lt;='Tree rules'!$C$7,"Monitor","Polymer laminate"),IF(P5898&lt;='Tree rules'!$C$8,"Seal cracks","Polymer laminate")),IF(O5898&lt;='Tree rules'!$C$6,IF(P5898&lt;='Tree rules'!$C$9,"Polymer laminate","Steel plate or jacket"),IF(L5898&lt;='Tree rules'!$C$10,"Steel plate or jacket","Polymer laminate")))</f>
        <v>Monitor</v>
      </c>
      <c r="T5898" s="5" t="str">
        <f aca="false">IF(S5898=R5898,"Yes","No")</f>
        <v>Yes</v>
      </c>
    </row>
    <row r="5899" customFormat="false" ht="15" hidden="false" customHeight="false" outlineLevel="0" collapsed="false">
      <c r="A5899" s="15" t="n">
        <v>8417</v>
      </c>
      <c r="B5899" s="16" t="n">
        <v>4.64293761509893</v>
      </c>
      <c r="C5899" s="15" t="n">
        <v>230</v>
      </c>
      <c r="D5899" s="15" t="n">
        <v>400</v>
      </c>
      <c r="E5899" s="15" t="n">
        <v>25</v>
      </c>
      <c r="F5899" s="16" t="n">
        <v>0.552502860426148</v>
      </c>
      <c r="G5899" s="17" t="s">
        <v>103</v>
      </c>
      <c r="H5899" s="18" t="n">
        <v>0.2</v>
      </c>
      <c r="I5899" s="18" t="n">
        <v>1</v>
      </c>
      <c r="J5899" s="19" t="n">
        <v>0.957118581576012</v>
      </c>
      <c r="K5899" s="19" t="n">
        <v>0.609216663574311</v>
      </c>
      <c r="L5899" s="16" t="n">
        <v>13.0419595929745</v>
      </c>
      <c r="M5899" s="19" t="n">
        <v>0.647273625875863</v>
      </c>
      <c r="N5899" s="19" t="n">
        <v>0.907359312008744</v>
      </c>
      <c r="O5899" s="19" t="n">
        <v>0.957118581576012</v>
      </c>
      <c r="P5899" s="19" t="n">
        <v>0.487673427528793</v>
      </c>
      <c r="Q5899" s="17" t="s">
        <v>29</v>
      </c>
      <c r="R5899" s="5" t="str">
        <f aca="false">IF(OR(Q5899="Steel plate",Q5899="Concrete jacket"),"Steel plate or jacket",Q5899)</f>
        <v>Monitor</v>
      </c>
      <c r="S5899" s="5" t="str">
        <f aca="false">IF(O5899&lt;='Tree rules'!$C$4,IF(N5899&lt;='Tree rules'!$C$5,IF(P5899&lt;='Tree rules'!$C$7,"Monitor","Polymer laminate"),IF(P5899&lt;='Tree rules'!$C$8,"Seal cracks","Polymer laminate")),IF(O5899&lt;='Tree rules'!$C$6,IF(P5899&lt;='Tree rules'!$C$9,"Polymer laminate","Steel plate or jacket"),IF(L5899&lt;='Tree rules'!$C$10,"Steel plate or jacket","Polymer laminate")))</f>
        <v>Monitor</v>
      </c>
      <c r="T5899" s="5" t="str">
        <f aca="false">IF(S5899=R5899,"Yes","No")</f>
        <v>Yes</v>
      </c>
    </row>
    <row r="5900" customFormat="false" ht="15" hidden="false" customHeight="false" outlineLevel="0" collapsed="false">
      <c r="A5900" s="15" t="n">
        <v>8418</v>
      </c>
      <c r="B5900" s="16" t="n">
        <v>3.29217976010818</v>
      </c>
      <c r="C5900" s="15" t="n">
        <v>300</v>
      </c>
      <c r="D5900" s="15" t="n">
        <v>300</v>
      </c>
      <c r="E5900" s="15" t="n">
        <v>25</v>
      </c>
      <c r="F5900" s="16" t="n">
        <v>0.831109167616348</v>
      </c>
      <c r="G5900" s="17" t="s">
        <v>103</v>
      </c>
      <c r="H5900" s="18" t="n">
        <v>0.2</v>
      </c>
      <c r="I5900" s="18" t="n">
        <v>1</v>
      </c>
      <c r="J5900" s="19" t="n">
        <v>0.924230284427697</v>
      </c>
      <c r="K5900" s="19" t="n">
        <v>0.450557070530175</v>
      </c>
      <c r="L5900" s="16" t="n">
        <v>13.0642053972547</v>
      </c>
      <c r="M5900" s="19" t="n">
        <v>0.369046678217432</v>
      </c>
      <c r="N5900" s="19" t="n">
        <v>1.56060787032347</v>
      </c>
      <c r="O5900" s="19" t="n">
        <v>0.924230284427697</v>
      </c>
      <c r="P5900" s="19" t="n">
        <v>0.846187985587719</v>
      </c>
      <c r="Q5900" s="17" t="s">
        <v>30</v>
      </c>
      <c r="R5900" s="5" t="str">
        <f aca="false">IF(OR(Q5900="Steel plate",Q5900="Concrete jacket"),"Steel plate or jacket",Q5900)</f>
        <v>Seal cracks</v>
      </c>
      <c r="S5900" s="5" t="str">
        <f aca="false">IF(O5900&lt;='Tree rules'!$C$4,IF(N5900&lt;='Tree rules'!$C$5,IF(P5900&lt;='Tree rules'!$C$7,"Monitor","Polymer laminate"),IF(P5900&lt;='Tree rules'!$C$8,"Seal cracks","Polymer laminate")),IF(O5900&lt;='Tree rules'!$C$6,IF(P5900&lt;='Tree rules'!$C$9,"Polymer laminate","Steel plate or jacket"),IF(L5900&lt;='Tree rules'!$C$10,"Steel plate or jacket","Polymer laminate")))</f>
        <v>Seal cracks</v>
      </c>
      <c r="T5900" s="5" t="str">
        <f aca="false">IF(S5900=R5900,"Yes","No")</f>
        <v>Yes</v>
      </c>
    </row>
    <row r="5901" customFormat="false" ht="15" hidden="false" customHeight="false" outlineLevel="0" collapsed="false">
      <c r="A5901" s="15" t="n">
        <v>8419</v>
      </c>
      <c r="B5901" s="16" t="n">
        <v>3.51633110663283</v>
      </c>
      <c r="C5901" s="15" t="n">
        <v>230</v>
      </c>
      <c r="D5901" s="15" t="n">
        <v>300</v>
      </c>
      <c r="E5901" s="15" t="n">
        <v>25</v>
      </c>
      <c r="F5901" s="16" t="n">
        <v>0.816145304197962</v>
      </c>
      <c r="G5901" s="17" t="s">
        <v>102</v>
      </c>
      <c r="H5901" s="18" t="n">
        <v>0.1</v>
      </c>
      <c r="I5901" s="18" t="n">
        <v>2</v>
      </c>
      <c r="J5901" s="19" t="n">
        <v>0.904676672037576</v>
      </c>
      <c r="K5901" s="19" t="n">
        <v>0.46386704520792</v>
      </c>
      <c r="L5901" s="16" t="n">
        <v>14.5905855047005</v>
      </c>
      <c r="M5901" s="19" t="n">
        <v>0.336972210395162</v>
      </c>
      <c r="N5901" s="19" t="n">
        <v>4.13135265991532</v>
      </c>
      <c r="O5901" s="19" t="n">
        <v>1.38970364934855</v>
      </c>
      <c r="P5901" s="19" t="n">
        <v>1.13103629422708</v>
      </c>
      <c r="Q5901" s="17" t="s">
        <v>31</v>
      </c>
      <c r="R5901" s="5" t="str">
        <f aca="false">IF(OR(Q5901="Steel plate",Q5901="Concrete jacket"),"Steel plate or jacket",Q5901)</f>
        <v>Polymer laminate</v>
      </c>
      <c r="S5901" s="5" t="str">
        <f aca="false">IF(O5901&lt;='Tree rules'!$C$4,IF(N5901&lt;='Tree rules'!$C$5,IF(P5901&lt;='Tree rules'!$C$7,"Monitor","Polymer laminate"),IF(P5901&lt;='Tree rules'!$C$8,"Seal cracks","Polymer laminate")),IF(O5901&lt;='Tree rules'!$C$6,IF(P5901&lt;='Tree rules'!$C$9,"Polymer laminate","Steel plate or jacket"),IF(L5901&lt;='Tree rules'!$C$10,"Steel plate or jacket","Polymer laminate")))</f>
        <v>Polymer laminate</v>
      </c>
      <c r="T5901" s="5" t="str">
        <f aca="false">IF(S5901=R5901,"Yes","No")</f>
        <v>Yes</v>
      </c>
    </row>
    <row r="5902" customFormat="false" ht="15" hidden="false" customHeight="false" outlineLevel="0" collapsed="false">
      <c r="A5902" s="15" t="n">
        <v>8420</v>
      </c>
      <c r="B5902" s="16" t="n">
        <v>4.12440409829228</v>
      </c>
      <c r="C5902" s="15" t="n">
        <v>300</v>
      </c>
      <c r="D5902" s="15" t="n">
        <v>350</v>
      </c>
      <c r="E5902" s="15" t="n">
        <v>25</v>
      </c>
      <c r="F5902" s="16" t="n">
        <v>0.61599855952741</v>
      </c>
      <c r="G5902" s="17" t="s">
        <v>101</v>
      </c>
      <c r="H5902" s="18" t="n">
        <v>0.3</v>
      </c>
      <c r="I5902" s="18" t="n">
        <v>2</v>
      </c>
      <c r="J5902" s="19" t="n">
        <v>0.902729734605165</v>
      </c>
      <c r="K5902" s="19" t="n">
        <v>0.613489858952779</v>
      </c>
      <c r="L5902" s="16" t="n">
        <v>13.478444765661</v>
      </c>
      <c r="M5902" s="19" t="n">
        <v>0.791637600836857</v>
      </c>
      <c r="N5902" s="19" t="n">
        <v>0.821878178538594</v>
      </c>
      <c r="O5902" s="19" t="n">
        <v>1.25164393165493</v>
      </c>
      <c r="P5902" s="19" t="n">
        <v>0.493703688434138</v>
      </c>
      <c r="Q5902" s="17" t="s">
        <v>31</v>
      </c>
      <c r="R5902" s="5" t="str">
        <f aca="false">IF(OR(Q5902="Steel plate",Q5902="Concrete jacket"),"Steel plate or jacket",Q5902)</f>
        <v>Polymer laminate</v>
      </c>
      <c r="S5902" s="5" t="str">
        <f aca="false">IF(O5902&lt;='Tree rules'!$C$4,IF(N5902&lt;='Tree rules'!$C$5,IF(P5902&lt;='Tree rules'!$C$7,"Monitor","Polymer laminate"),IF(P5902&lt;='Tree rules'!$C$8,"Seal cracks","Polymer laminate")),IF(O5902&lt;='Tree rules'!$C$6,IF(P5902&lt;='Tree rules'!$C$9,"Polymer laminate","Steel plate or jacket"),IF(L5902&lt;='Tree rules'!$C$10,"Steel plate or jacket","Polymer laminate")))</f>
        <v>Polymer laminate</v>
      </c>
      <c r="T5902" s="5" t="str">
        <f aca="false">IF(S5902=R5902,"Yes","No")</f>
        <v>Yes</v>
      </c>
    </row>
    <row r="5903" customFormat="false" ht="15" hidden="false" customHeight="false" outlineLevel="0" collapsed="false">
      <c r="A5903" s="15" t="n">
        <v>8421</v>
      </c>
      <c r="B5903" s="16" t="n">
        <v>4.49859456640832</v>
      </c>
      <c r="C5903" s="15" t="n">
        <v>300</v>
      </c>
      <c r="D5903" s="15" t="n">
        <v>375</v>
      </c>
      <c r="E5903" s="15" t="n">
        <v>30</v>
      </c>
      <c r="F5903" s="16" t="n">
        <v>0.59650493422591</v>
      </c>
      <c r="G5903" s="17" t="s">
        <v>102</v>
      </c>
      <c r="H5903" s="18" t="n">
        <v>0.1</v>
      </c>
      <c r="I5903" s="18" t="n">
        <v>1</v>
      </c>
      <c r="J5903" s="19" t="n">
        <v>0.855927877724567</v>
      </c>
      <c r="K5903" s="19" t="n">
        <v>0.619148489524146</v>
      </c>
      <c r="L5903" s="16" t="n">
        <v>14.2360587544567</v>
      </c>
      <c r="M5903" s="19" t="n">
        <v>0.405773458293324</v>
      </c>
      <c r="N5903" s="19" t="n">
        <v>2.40472314151999</v>
      </c>
      <c r="O5903" s="19" t="n">
        <v>0.855927877724567</v>
      </c>
      <c r="P5903" s="19" t="n">
        <v>0.647259822593382</v>
      </c>
      <c r="Q5903" s="17" t="s">
        <v>30</v>
      </c>
      <c r="R5903" s="5" t="str">
        <f aca="false">IF(OR(Q5903="Steel plate",Q5903="Concrete jacket"),"Steel plate or jacket",Q5903)</f>
        <v>Seal cracks</v>
      </c>
      <c r="S5903" s="5" t="str">
        <f aca="false">IF(O5903&lt;='Tree rules'!$C$4,IF(N5903&lt;='Tree rules'!$C$5,IF(P5903&lt;='Tree rules'!$C$7,"Monitor","Polymer laminate"),IF(P5903&lt;='Tree rules'!$C$8,"Seal cracks","Polymer laminate")),IF(O5903&lt;='Tree rules'!$C$6,IF(P5903&lt;='Tree rules'!$C$9,"Polymer laminate","Steel plate or jacket"),IF(L5903&lt;='Tree rules'!$C$10,"Steel plate or jacket","Polymer laminate")))</f>
        <v>Seal cracks</v>
      </c>
      <c r="T5903" s="5" t="str">
        <f aca="false">IF(S5903=R5903,"Yes","No")</f>
        <v>Yes</v>
      </c>
    </row>
    <row r="5904" customFormat="false" ht="15" hidden="false" customHeight="false" outlineLevel="0" collapsed="false">
      <c r="A5904" s="15" t="n">
        <v>8422</v>
      </c>
      <c r="B5904" s="16" t="n">
        <v>3.63124476097465</v>
      </c>
      <c r="C5904" s="15" t="n">
        <v>230</v>
      </c>
      <c r="D5904" s="15" t="n">
        <v>300</v>
      </c>
      <c r="E5904" s="15" t="n">
        <v>30</v>
      </c>
      <c r="F5904" s="16" t="n">
        <v>0.688332522525665</v>
      </c>
      <c r="G5904" s="17" t="s">
        <v>103</v>
      </c>
      <c r="H5904" s="18" t="n">
        <v>0.2</v>
      </c>
      <c r="I5904" s="18" t="n">
        <v>1.5</v>
      </c>
      <c r="J5904" s="19" t="n">
        <v>0.930116727948027</v>
      </c>
      <c r="K5904" s="19" t="n">
        <v>0.640156690352172</v>
      </c>
      <c r="L5904" s="16" t="n">
        <v>14.2962392164356</v>
      </c>
      <c r="M5904" s="19" t="n">
        <v>0.70005381160187</v>
      </c>
      <c r="N5904" s="19" t="n">
        <v>1.51103839076784</v>
      </c>
      <c r="O5904" s="19" t="n">
        <v>1.09746486881984</v>
      </c>
      <c r="P5904" s="19" t="n">
        <v>0.521886574196601</v>
      </c>
      <c r="Q5904" s="17" t="s">
        <v>31</v>
      </c>
      <c r="R5904" s="5" t="str">
        <f aca="false">IF(OR(Q5904="Steel plate",Q5904="Concrete jacket"),"Steel plate or jacket",Q5904)</f>
        <v>Polymer laminate</v>
      </c>
      <c r="S5904" s="5" t="str">
        <f aca="false">IF(O5904&lt;='Tree rules'!$C$4,IF(N5904&lt;='Tree rules'!$C$5,IF(P5904&lt;='Tree rules'!$C$7,"Monitor","Polymer laminate"),IF(P5904&lt;='Tree rules'!$C$8,"Seal cracks","Polymer laminate")),IF(O5904&lt;='Tree rules'!$C$6,IF(P5904&lt;='Tree rules'!$C$9,"Polymer laminate","Steel plate or jacket"),IF(L5904&lt;='Tree rules'!$C$10,"Steel plate or jacket","Polymer laminate")))</f>
        <v>Polymer laminate</v>
      </c>
      <c r="T5904" s="5" t="str">
        <f aca="false">IF(S5904=R5904,"Yes","No")</f>
        <v>Yes</v>
      </c>
    </row>
    <row r="5905" customFormat="false" ht="15" hidden="false" customHeight="false" outlineLevel="0" collapsed="false">
      <c r="A5905" s="15" t="n">
        <v>8424</v>
      </c>
      <c r="B5905" s="16" t="n">
        <v>5.3601240047531</v>
      </c>
      <c r="C5905" s="15" t="n">
        <v>230</v>
      </c>
      <c r="D5905" s="15" t="n">
        <v>525</v>
      </c>
      <c r="E5905" s="15" t="n">
        <v>25</v>
      </c>
      <c r="F5905" s="16" t="n">
        <v>0.85906279835652</v>
      </c>
      <c r="G5905" s="17" t="s">
        <v>101</v>
      </c>
      <c r="H5905" s="18" t="n">
        <v>0.3</v>
      </c>
      <c r="I5905" s="18" t="n">
        <v>1</v>
      </c>
      <c r="J5905" s="19" t="n">
        <v>0.907889418390759</v>
      </c>
      <c r="K5905" s="19" t="n">
        <v>0.604079774266952</v>
      </c>
      <c r="L5905" s="16" t="n">
        <v>11.237157242669</v>
      </c>
      <c r="M5905" s="19" t="n">
        <v>0.528289381035981</v>
      </c>
      <c r="N5905" s="19" t="n">
        <v>0.641431578560168</v>
      </c>
      <c r="O5905" s="19" t="n">
        <v>0.907889418390759</v>
      </c>
      <c r="P5905" s="19" t="n">
        <v>0.735734912069682</v>
      </c>
      <c r="Q5905" s="17" t="s">
        <v>29</v>
      </c>
      <c r="R5905" s="5" t="str">
        <f aca="false">IF(OR(Q5905="Steel plate",Q5905="Concrete jacket"),"Steel plate or jacket",Q5905)</f>
        <v>Monitor</v>
      </c>
      <c r="S5905" s="5" t="str">
        <f aca="false">IF(O5905&lt;='Tree rules'!$C$4,IF(N5905&lt;='Tree rules'!$C$5,IF(P5905&lt;='Tree rules'!$C$7,"Monitor","Polymer laminate"),IF(P5905&lt;='Tree rules'!$C$8,"Seal cracks","Polymer laminate")),IF(O5905&lt;='Tree rules'!$C$6,IF(P5905&lt;='Tree rules'!$C$9,"Polymer laminate","Steel plate or jacket"),IF(L5905&lt;='Tree rules'!$C$10,"Steel plate or jacket","Polymer laminate")))</f>
        <v>Monitor</v>
      </c>
      <c r="T5905" s="5" t="str">
        <f aca="false">IF(S5905=R5905,"Yes","No")</f>
        <v>Yes</v>
      </c>
    </row>
    <row r="5906" customFormat="false" ht="15" hidden="false" customHeight="false" outlineLevel="0" collapsed="false">
      <c r="A5906" s="15" t="n">
        <v>8425</v>
      </c>
      <c r="B5906" s="16" t="n">
        <v>4.26729452200378</v>
      </c>
      <c r="C5906" s="15" t="n">
        <v>230</v>
      </c>
      <c r="D5906" s="15" t="n">
        <v>350</v>
      </c>
      <c r="E5906" s="15" t="n">
        <v>30</v>
      </c>
      <c r="F5906" s="16" t="n">
        <v>0.64278110559382</v>
      </c>
      <c r="G5906" s="17" t="s">
        <v>101</v>
      </c>
      <c r="H5906" s="18" t="n">
        <v>0.3</v>
      </c>
      <c r="I5906" s="18" t="n">
        <v>2</v>
      </c>
      <c r="J5906" s="19" t="n">
        <v>0.875436696075639</v>
      </c>
      <c r="K5906" s="19" t="n">
        <v>0.534811085621942</v>
      </c>
      <c r="L5906" s="16" t="n">
        <v>13.9454069346529</v>
      </c>
      <c r="M5906" s="19" t="n">
        <v>0.890003761976059</v>
      </c>
      <c r="N5906" s="19" t="n">
        <v>0.822470807216899</v>
      </c>
      <c r="O5906" s="19" t="n">
        <v>1.28268014232978</v>
      </c>
      <c r="P5906" s="19" t="n">
        <v>0.421426156510612</v>
      </c>
      <c r="Q5906" s="17" t="s">
        <v>31</v>
      </c>
      <c r="R5906" s="5" t="str">
        <f aca="false">IF(OR(Q5906="Steel plate",Q5906="Concrete jacket"),"Steel plate or jacket",Q5906)</f>
        <v>Polymer laminate</v>
      </c>
      <c r="S5906" s="5" t="str">
        <f aca="false">IF(O5906&lt;='Tree rules'!$C$4,IF(N5906&lt;='Tree rules'!$C$5,IF(P5906&lt;='Tree rules'!$C$7,"Monitor","Polymer laminate"),IF(P5906&lt;='Tree rules'!$C$8,"Seal cracks","Polymer laminate")),IF(O5906&lt;='Tree rules'!$C$6,IF(P5906&lt;='Tree rules'!$C$9,"Polymer laminate","Steel plate or jacket"),IF(L5906&lt;='Tree rules'!$C$10,"Steel plate or jacket","Polymer laminate")))</f>
        <v>Polymer laminate</v>
      </c>
      <c r="T5906" s="5" t="str">
        <f aca="false">IF(S5906=R5906,"Yes","No")</f>
        <v>Yes</v>
      </c>
    </row>
    <row r="5907" customFormat="false" ht="15" hidden="false" customHeight="false" outlineLevel="0" collapsed="false">
      <c r="A5907" s="15" t="n">
        <v>8426</v>
      </c>
      <c r="B5907" s="16" t="n">
        <v>4.18377085884947</v>
      </c>
      <c r="C5907" s="15" t="n">
        <v>300</v>
      </c>
      <c r="D5907" s="15" t="n">
        <v>400</v>
      </c>
      <c r="E5907" s="15" t="n">
        <v>25</v>
      </c>
      <c r="F5907" s="16" t="n">
        <v>0.932223339344152</v>
      </c>
      <c r="G5907" s="17" t="s">
        <v>102</v>
      </c>
      <c r="H5907" s="18" t="n">
        <v>0.1</v>
      </c>
      <c r="I5907" s="18" t="n">
        <v>1</v>
      </c>
      <c r="J5907" s="19" t="n">
        <v>0.857566992675323</v>
      </c>
      <c r="K5907" s="19" t="n">
        <v>0.518721654552592</v>
      </c>
      <c r="L5907" s="16" t="n">
        <v>12.4147503229955</v>
      </c>
      <c r="M5907" s="19" t="n">
        <v>0.507458601190909</v>
      </c>
      <c r="N5907" s="19" t="n">
        <v>2.60172278371513</v>
      </c>
      <c r="O5907" s="19" t="n">
        <v>0.857566992675323</v>
      </c>
      <c r="P5907" s="19" t="n">
        <v>0.654691747097425</v>
      </c>
      <c r="Q5907" s="17" t="s">
        <v>30</v>
      </c>
      <c r="R5907" s="5" t="str">
        <f aca="false">IF(OR(Q5907="Steel plate",Q5907="Concrete jacket"),"Steel plate or jacket",Q5907)</f>
        <v>Seal cracks</v>
      </c>
      <c r="S5907" s="5" t="str">
        <f aca="false">IF(O5907&lt;='Tree rules'!$C$4,IF(N5907&lt;='Tree rules'!$C$5,IF(P5907&lt;='Tree rules'!$C$7,"Monitor","Polymer laminate"),IF(P5907&lt;='Tree rules'!$C$8,"Seal cracks","Polymer laminate")),IF(O5907&lt;='Tree rules'!$C$6,IF(P5907&lt;='Tree rules'!$C$9,"Polymer laminate","Steel plate or jacket"),IF(L5907&lt;='Tree rules'!$C$10,"Steel plate or jacket","Polymer laminate")))</f>
        <v>Seal cracks</v>
      </c>
      <c r="T5907" s="5" t="str">
        <f aca="false">IF(S5907=R5907,"Yes","No")</f>
        <v>Yes</v>
      </c>
    </row>
    <row r="5908" customFormat="false" ht="15" hidden="false" customHeight="false" outlineLevel="0" collapsed="false">
      <c r="A5908" s="15" t="n">
        <v>8429</v>
      </c>
      <c r="B5908" s="16" t="n">
        <v>3.767158299825</v>
      </c>
      <c r="C5908" s="15" t="n">
        <v>230</v>
      </c>
      <c r="D5908" s="15" t="n">
        <v>375</v>
      </c>
      <c r="E5908" s="15" t="n">
        <v>25</v>
      </c>
      <c r="F5908" s="16" t="n">
        <v>0.835418868126524</v>
      </c>
      <c r="G5908" s="17" t="s">
        <v>101</v>
      </c>
      <c r="H5908" s="18" t="n">
        <v>0.3</v>
      </c>
      <c r="I5908" s="18" t="n">
        <v>1.5</v>
      </c>
      <c r="J5908" s="19" t="n">
        <v>0.982629757293505</v>
      </c>
      <c r="K5908" s="19" t="n">
        <v>0.433229960897086</v>
      </c>
      <c r="L5908" s="16" t="n">
        <v>11.5203617731651</v>
      </c>
      <c r="M5908" s="19" t="n">
        <v>0.333891313895623</v>
      </c>
      <c r="N5908" s="19" t="n">
        <v>1.23549253572035</v>
      </c>
      <c r="O5908" s="19" t="n">
        <v>1.26109231027597</v>
      </c>
      <c r="P5908" s="19" t="n">
        <v>1.10653423099715</v>
      </c>
      <c r="Q5908" s="17" t="s">
        <v>31</v>
      </c>
      <c r="R5908" s="5" t="str">
        <f aca="false">IF(OR(Q5908="Steel plate",Q5908="Concrete jacket"),"Steel plate or jacket",Q5908)</f>
        <v>Polymer laminate</v>
      </c>
      <c r="S5908" s="5" t="str">
        <f aca="false">IF(O5908&lt;='Tree rules'!$C$4,IF(N5908&lt;='Tree rules'!$C$5,IF(P5908&lt;='Tree rules'!$C$7,"Monitor","Polymer laminate"),IF(P5908&lt;='Tree rules'!$C$8,"Seal cracks","Polymer laminate")),IF(O5908&lt;='Tree rules'!$C$6,IF(P5908&lt;='Tree rules'!$C$9,"Polymer laminate","Steel plate or jacket"),IF(L5908&lt;='Tree rules'!$C$10,"Steel plate or jacket","Polymer laminate")))</f>
        <v>Polymer laminate</v>
      </c>
      <c r="T5908" s="5" t="str">
        <f aca="false">IF(S5908=R5908,"Yes","No")</f>
        <v>Yes</v>
      </c>
    </row>
    <row r="5909" customFormat="false" ht="15" hidden="false" customHeight="false" outlineLevel="0" collapsed="false">
      <c r="A5909" s="15" t="n">
        <v>8430</v>
      </c>
      <c r="B5909" s="16" t="n">
        <v>5.93821042823342</v>
      </c>
      <c r="C5909" s="15" t="n">
        <v>300</v>
      </c>
      <c r="D5909" s="15" t="n">
        <v>550</v>
      </c>
      <c r="E5909" s="15" t="n">
        <v>30</v>
      </c>
      <c r="F5909" s="16" t="n">
        <v>1.043025449399</v>
      </c>
      <c r="G5909" s="17" t="s">
        <v>101</v>
      </c>
      <c r="H5909" s="18" t="n">
        <v>0.3</v>
      </c>
      <c r="I5909" s="18" t="n">
        <v>1</v>
      </c>
      <c r="J5909" s="19" t="n">
        <v>0.866548341423855</v>
      </c>
      <c r="K5909" s="19" t="n">
        <v>0.462988837602037</v>
      </c>
      <c r="L5909" s="16" t="n">
        <v>11.829104438712</v>
      </c>
      <c r="M5909" s="19" t="n">
        <v>0.654137559470013</v>
      </c>
      <c r="N5909" s="19" t="n">
        <v>0.555522732302955</v>
      </c>
      <c r="O5909" s="19" t="n">
        <v>0.866548341423855</v>
      </c>
      <c r="P5909" s="19" t="n">
        <v>0.605732274395539</v>
      </c>
      <c r="Q5909" s="17" t="s">
        <v>29</v>
      </c>
      <c r="R5909" s="5" t="str">
        <f aca="false">IF(OR(Q5909="Steel plate",Q5909="Concrete jacket"),"Steel plate or jacket",Q5909)</f>
        <v>Monitor</v>
      </c>
      <c r="S5909" s="5" t="str">
        <f aca="false">IF(O5909&lt;='Tree rules'!$C$4,IF(N5909&lt;='Tree rules'!$C$5,IF(P5909&lt;='Tree rules'!$C$7,"Monitor","Polymer laminate"),IF(P5909&lt;='Tree rules'!$C$8,"Seal cracks","Polymer laminate")),IF(O5909&lt;='Tree rules'!$C$6,IF(P5909&lt;='Tree rules'!$C$9,"Polymer laminate","Steel plate or jacket"),IF(L5909&lt;='Tree rules'!$C$10,"Steel plate or jacket","Polymer laminate")))</f>
        <v>Monitor</v>
      </c>
      <c r="T5909" s="5" t="str">
        <f aca="false">IF(S5909=R5909,"Yes","No")</f>
        <v>Yes</v>
      </c>
    </row>
    <row r="5910" customFormat="false" ht="15" hidden="false" customHeight="false" outlineLevel="0" collapsed="false">
      <c r="A5910" s="15" t="n">
        <v>8431</v>
      </c>
      <c r="B5910" s="16" t="n">
        <v>5.52164506661505</v>
      </c>
      <c r="C5910" s="15" t="n">
        <v>230</v>
      </c>
      <c r="D5910" s="15" t="n">
        <v>550</v>
      </c>
      <c r="E5910" s="15" t="n">
        <v>25</v>
      </c>
      <c r="F5910" s="16" t="n">
        <v>0.816280786486175</v>
      </c>
      <c r="G5910" s="17" t="s">
        <v>103</v>
      </c>
      <c r="H5910" s="18" t="n">
        <v>0.2</v>
      </c>
      <c r="I5910" s="18" t="n">
        <v>1</v>
      </c>
      <c r="J5910" s="19" t="n">
        <v>0.86781611761999</v>
      </c>
      <c r="K5910" s="19" t="n">
        <v>0.429786399552149</v>
      </c>
      <c r="L5910" s="16" t="n">
        <v>10.9992929613846</v>
      </c>
      <c r="M5910" s="19" t="n">
        <v>0.410783353327241</v>
      </c>
      <c r="N5910" s="19" t="n">
        <v>0.939211139168472</v>
      </c>
      <c r="O5910" s="19" t="n">
        <v>0.86781611761999</v>
      </c>
      <c r="P5910" s="19" t="n">
        <v>0.737096030402444</v>
      </c>
      <c r="Q5910" s="17" t="s">
        <v>29</v>
      </c>
      <c r="R5910" s="5" t="str">
        <f aca="false">IF(OR(Q5910="Steel plate",Q5910="Concrete jacket"),"Steel plate or jacket",Q5910)</f>
        <v>Monitor</v>
      </c>
      <c r="S5910" s="5" t="str">
        <f aca="false">IF(O5910&lt;='Tree rules'!$C$4,IF(N5910&lt;='Tree rules'!$C$5,IF(P5910&lt;='Tree rules'!$C$7,"Monitor","Polymer laminate"),IF(P5910&lt;='Tree rules'!$C$8,"Seal cracks","Polymer laminate")),IF(O5910&lt;='Tree rules'!$C$6,IF(P5910&lt;='Tree rules'!$C$9,"Polymer laminate","Steel plate or jacket"),IF(L5910&lt;='Tree rules'!$C$10,"Steel plate or jacket","Polymer laminate")))</f>
        <v>Monitor</v>
      </c>
      <c r="T5910" s="5" t="str">
        <f aca="false">IF(S5910=R5910,"Yes","No")</f>
        <v>Yes</v>
      </c>
    </row>
    <row r="5911" customFormat="false" ht="15" hidden="false" customHeight="false" outlineLevel="0" collapsed="false">
      <c r="A5911" s="15" t="n">
        <v>8432</v>
      </c>
      <c r="B5911" s="16" t="n">
        <v>4.50268809736959</v>
      </c>
      <c r="C5911" s="15" t="n">
        <v>300</v>
      </c>
      <c r="D5911" s="15" t="n">
        <v>450</v>
      </c>
      <c r="E5911" s="15" t="n">
        <v>30</v>
      </c>
      <c r="F5911" s="16" t="n">
        <v>0.557129731671096</v>
      </c>
      <c r="G5911" s="17" t="s">
        <v>101</v>
      </c>
      <c r="H5911" s="18" t="n">
        <v>0.3</v>
      </c>
      <c r="I5911" s="18" t="n">
        <v>2</v>
      </c>
      <c r="J5911" s="19" t="n">
        <v>0.987166620948144</v>
      </c>
      <c r="K5911" s="19" t="n">
        <v>0.542856774490187</v>
      </c>
      <c r="L5911" s="16" t="n">
        <v>11.0903647718463</v>
      </c>
      <c r="M5911" s="19" t="n">
        <v>0.716239331295356</v>
      </c>
      <c r="N5911" s="19" t="n">
        <v>0.912071125823625</v>
      </c>
      <c r="O5911" s="19" t="n">
        <v>1.438443154164</v>
      </c>
      <c r="P5911" s="19" t="n">
        <v>0.449628714258127</v>
      </c>
      <c r="Q5911" s="17" t="s">
        <v>31</v>
      </c>
      <c r="R5911" s="5" t="str">
        <f aca="false">IF(OR(Q5911="Steel plate",Q5911="Concrete jacket"),"Steel plate or jacket",Q5911)</f>
        <v>Polymer laminate</v>
      </c>
      <c r="S5911" s="5" t="str">
        <f aca="false">IF(O5911&lt;='Tree rules'!$C$4,IF(N5911&lt;='Tree rules'!$C$5,IF(P5911&lt;='Tree rules'!$C$7,"Monitor","Polymer laminate"),IF(P5911&lt;='Tree rules'!$C$8,"Seal cracks","Polymer laminate")),IF(O5911&lt;='Tree rules'!$C$6,IF(P5911&lt;='Tree rules'!$C$9,"Polymer laminate","Steel plate or jacket"),IF(L5911&lt;='Tree rules'!$C$10,"Steel plate or jacket","Polymer laminate")))</f>
        <v>Steel plate or jacket</v>
      </c>
      <c r="T5911" s="5" t="str">
        <f aca="false">IF(S5911=R5911,"Yes","No")</f>
        <v>No</v>
      </c>
    </row>
    <row r="5912" customFormat="false" ht="15" hidden="false" customHeight="false" outlineLevel="0" collapsed="false">
      <c r="A5912" s="15" t="n">
        <v>8433</v>
      </c>
      <c r="B5912" s="16" t="n">
        <v>4.27351889616571</v>
      </c>
      <c r="C5912" s="15" t="n">
        <v>300</v>
      </c>
      <c r="D5912" s="15" t="n">
        <v>400</v>
      </c>
      <c r="E5912" s="15" t="n">
        <v>30</v>
      </c>
      <c r="F5912" s="16" t="n">
        <v>0.757295404255167</v>
      </c>
      <c r="G5912" s="17" t="s">
        <v>101</v>
      </c>
      <c r="H5912" s="18" t="n">
        <v>0.3</v>
      </c>
      <c r="I5912" s="18" t="n">
        <v>2</v>
      </c>
      <c r="J5912" s="19" t="n">
        <v>0.984004216201983</v>
      </c>
      <c r="K5912" s="19" t="n">
        <v>0.556675915791082</v>
      </c>
      <c r="L5912" s="16" t="n">
        <v>12.0720872773043</v>
      </c>
      <c r="M5912" s="19" t="n">
        <v>0.926838016365423</v>
      </c>
      <c r="N5912" s="19" t="n">
        <v>1.00485875180663</v>
      </c>
      <c r="O5912" s="19" t="n">
        <v>1.42023698420744</v>
      </c>
      <c r="P5912" s="19" t="n">
        <v>0.476181716658579</v>
      </c>
      <c r="Q5912" s="17" t="s">
        <v>31</v>
      </c>
      <c r="R5912" s="5" t="str">
        <f aca="false">IF(OR(Q5912="Steel plate",Q5912="Concrete jacket"),"Steel plate or jacket",Q5912)</f>
        <v>Polymer laminate</v>
      </c>
      <c r="S5912" s="5" t="str">
        <f aca="false">IF(O5912&lt;='Tree rules'!$C$4,IF(N5912&lt;='Tree rules'!$C$5,IF(P5912&lt;='Tree rules'!$C$7,"Monitor","Polymer laminate"),IF(P5912&lt;='Tree rules'!$C$8,"Seal cracks","Polymer laminate")),IF(O5912&lt;='Tree rules'!$C$6,IF(P5912&lt;='Tree rules'!$C$9,"Polymer laminate","Steel plate or jacket"),IF(L5912&lt;='Tree rules'!$C$10,"Steel plate or jacket","Polymer laminate")))</f>
        <v>Steel plate or jacket</v>
      </c>
      <c r="T5912" s="5" t="str">
        <f aca="false">IF(S5912=R5912,"Yes","No")</f>
        <v>No</v>
      </c>
    </row>
    <row r="5913" customFormat="false" ht="15" hidden="false" customHeight="false" outlineLevel="0" collapsed="false">
      <c r="A5913" s="15" t="n">
        <v>8435</v>
      </c>
      <c r="B5913" s="16" t="n">
        <v>3.7429502056769</v>
      </c>
      <c r="C5913" s="15" t="n">
        <v>230</v>
      </c>
      <c r="D5913" s="15" t="n">
        <v>375</v>
      </c>
      <c r="E5913" s="15" t="n">
        <v>25</v>
      </c>
      <c r="F5913" s="16" t="n">
        <v>0.594232683721175</v>
      </c>
      <c r="G5913" s="17" t="s">
        <v>101</v>
      </c>
      <c r="H5913" s="18" t="n">
        <v>0.3</v>
      </c>
      <c r="I5913" s="18" t="n">
        <v>2</v>
      </c>
      <c r="J5913" s="19" t="n">
        <v>0.864259065325521</v>
      </c>
      <c r="K5913" s="19" t="n">
        <v>0.528465856893835</v>
      </c>
      <c r="L5913" s="16" t="n">
        <v>11.3080066636764</v>
      </c>
      <c r="M5913" s="19" t="n">
        <v>0.482038699667943</v>
      </c>
      <c r="N5913" s="19" t="n">
        <v>0.86498106548202</v>
      </c>
      <c r="O5913" s="19" t="n">
        <v>1.27178672311553</v>
      </c>
      <c r="P5913" s="19" t="n">
        <v>0.610127528461339</v>
      </c>
      <c r="Q5913" s="17" t="s">
        <v>31</v>
      </c>
      <c r="R5913" s="5" t="str">
        <f aca="false">IF(OR(Q5913="Steel plate",Q5913="Concrete jacket"),"Steel plate or jacket",Q5913)</f>
        <v>Polymer laminate</v>
      </c>
      <c r="S5913" s="5" t="str">
        <f aca="false">IF(O5913&lt;='Tree rules'!$C$4,IF(N5913&lt;='Tree rules'!$C$5,IF(P5913&lt;='Tree rules'!$C$7,"Monitor","Polymer laminate"),IF(P5913&lt;='Tree rules'!$C$8,"Seal cracks","Polymer laminate")),IF(O5913&lt;='Tree rules'!$C$6,IF(P5913&lt;='Tree rules'!$C$9,"Polymer laminate","Steel plate or jacket"),IF(L5913&lt;='Tree rules'!$C$10,"Steel plate or jacket","Polymer laminate")))</f>
        <v>Polymer laminate</v>
      </c>
      <c r="T5913" s="5" t="str">
        <f aca="false">IF(S5913=R5913,"Yes","No")</f>
        <v>Yes</v>
      </c>
    </row>
    <row r="5914" customFormat="false" ht="15" hidden="false" customHeight="false" outlineLevel="0" collapsed="false">
      <c r="A5914" s="15" t="n">
        <v>8437</v>
      </c>
      <c r="B5914" s="16" t="n">
        <v>4.75108093067925</v>
      </c>
      <c r="C5914" s="15" t="n">
        <v>230</v>
      </c>
      <c r="D5914" s="15" t="n">
        <v>400</v>
      </c>
      <c r="E5914" s="15" t="n">
        <v>30</v>
      </c>
      <c r="F5914" s="16" t="n">
        <v>0.776085141697083</v>
      </c>
      <c r="G5914" s="17" t="s">
        <v>101</v>
      </c>
      <c r="H5914" s="18" t="n">
        <v>0.3</v>
      </c>
      <c r="I5914" s="18" t="n">
        <v>1.5</v>
      </c>
      <c r="J5914" s="19" t="n">
        <v>0.906557735443371</v>
      </c>
      <c r="K5914" s="19" t="n">
        <v>0.404252383167698</v>
      </c>
      <c r="L5914" s="16" t="n">
        <v>13.4973890076115</v>
      </c>
      <c r="M5914" s="19" t="n">
        <v>0.823174355930501</v>
      </c>
      <c r="N5914" s="19" t="n">
        <v>1.0771504545162</v>
      </c>
      <c r="O5914" s="19" t="n">
        <v>1.17659754064901</v>
      </c>
      <c r="P5914" s="19" t="n">
        <v>0.466359008603587</v>
      </c>
      <c r="Q5914" s="17" t="s">
        <v>31</v>
      </c>
      <c r="R5914" s="5" t="str">
        <f aca="false">IF(OR(Q5914="Steel plate",Q5914="Concrete jacket"),"Steel plate or jacket",Q5914)</f>
        <v>Polymer laminate</v>
      </c>
      <c r="S5914" s="5" t="str">
        <f aca="false">IF(O5914&lt;='Tree rules'!$C$4,IF(N5914&lt;='Tree rules'!$C$5,IF(P5914&lt;='Tree rules'!$C$7,"Monitor","Polymer laminate"),IF(P5914&lt;='Tree rules'!$C$8,"Seal cracks","Polymer laminate")),IF(O5914&lt;='Tree rules'!$C$6,IF(P5914&lt;='Tree rules'!$C$9,"Polymer laminate","Steel plate or jacket"),IF(L5914&lt;='Tree rules'!$C$10,"Steel plate or jacket","Polymer laminate")))</f>
        <v>Polymer laminate</v>
      </c>
      <c r="T5914" s="5" t="str">
        <f aca="false">IF(S5914=R5914,"Yes","No")</f>
        <v>Yes</v>
      </c>
    </row>
    <row r="5915" customFormat="false" ht="15" hidden="false" customHeight="false" outlineLevel="0" collapsed="false">
      <c r="A5915" s="15" t="n">
        <v>8438</v>
      </c>
      <c r="B5915" s="16" t="n">
        <v>7.82830163120545</v>
      </c>
      <c r="C5915" s="15" t="n">
        <v>230</v>
      </c>
      <c r="D5915" s="15" t="n">
        <v>750</v>
      </c>
      <c r="E5915" s="15" t="n">
        <v>25</v>
      </c>
      <c r="F5915" s="16" t="n">
        <v>0.583722157857635</v>
      </c>
      <c r="G5915" s="17" t="s">
        <v>101</v>
      </c>
      <c r="H5915" s="18" t="n">
        <v>0.3</v>
      </c>
      <c r="I5915" s="18" t="n">
        <v>1</v>
      </c>
      <c r="J5915" s="19" t="n">
        <v>0.932654129453446</v>
      </c>
      <c r="K5915" s="19" t="n">
        <v>0.500920910982136</v>
      </c>
      <c r="L5915" s="16" t="n">
        <v>11.151426825079</v>
      </c>
      <c r="M5915" s="19" t="n">
        <v>0.289236029117566</v>
      </c>
      <c r="N5915" s="19" t="n">
        <v>0.683869420515109</v>
      </c>
      <c r="O5915" s="19" t="n">
        <v>0.932654129453446</v>
      </c>
      <c r="P5915" s="19" t="n">
        <v>0.973188435840298</v>
      </c>
      <c r="Q5915" s="17" t="s">
        <v>31</v>
      </c>
      <c r="R5915" s="5" t="str">
        <f aca="false">IF(OR(Q5915="Steel plate",Q5915="Concrete jacket"),"Steel plate or jacket",Q5915)</f>
        <v>Polymer laminate</v>
      </c>
      <c r="S5915" s="5" t="str">
        <f aca="false">IF(O5915&lt;='Tree rules'!$C$4,IF(N5915&lt;='Tree rules'!$C$5,IF(P5915&lt;='Tree rules'!$C$7,"Monitor","Polymer laminate"),IF(P5915&lt;='Tree rules'!$C$8,"Seal cracks","Polymer laminate")),IF(O5915&lt;='Tree rules'!$C$6,IF(P5915&lt;='Tree rules'!$C$9,"Polymer laminate","Steel plate or jacket"),IF(L5915&lt;='Tree rules'!$C$10,"Steel plate or jacket","Polymer laminate")))</f>
        <v>Polymer laminate</v>
      </c>
      <c r="T5915" s="5" t="str">
        <f aca="false">IF(S5915=R5915,"Yes","No")</f>
        <v>Yes</v>
      </c>
    </row>
    <row r="5916" customFormat="false" ht="15" hidden="false" customHeight="false" outlineLevel="0" collapsed="false">
      <c r="A5916" s="15" t="n">
        <v>8439</v>
      </c>
      <c r="B5916" s="16" t="n">
        <v>3.62495018183602</v>
      </c>
      <c r="C5916" s="15" t="n">
        <v>230</v>
      </c>
      <c r="D5916" s="15" t="n">
        <v>300</v>
      </c>
      <c r="E5916" s="15" t="n">
        <v>25</v>
      </c>
      <c r="F5916" s="16" t="n">
        <v>0.768324290280112</v>
      </c>
      <c r="G5916" s="17" t="s">
        <v>101</v>
      </c>
      <c r="H5916" s="18" t="n">
        <v>0.3</v>
      </c>
      <c r="I5916" s="18" t="n">
        <v>1</v>
      </c>
      <c r="J5916" s="19" t="n">
        <v>0.865881082273066</v>
      </c>
      <c r="K5916" s="19" t="n">
        <v>0.481380019041502</v>
      </c>
      <c r="L5916" s="16" t="n">
        <v>14.159961647797</v>
      </c>
      <c r="M5916" s="19" t="n">
        <v>0.584487943956412</v>
      </c>
      <c r="N5916" s="19" t="n">
        <v>0.583491489949759</v>
      </c>
      <c r="O5916" s="19" t="n">
        <v>0.865881082273066</v>
      </c>
      <c r="P5916" s="19" t="n">
        <v>0.558768246884926</v>
      </c>
      <c r="Q5916" s="17" t="s">
        <v>29</v>
      </c>
      <c r="R5916" s="5" t="str">
        <f aca="false">IF(OR(Q5916="Steel plate",Q5916="Concrete jacket"),"Steel plate or jacket",Q5916)</f>
        <v>Monitor</v>
      </c>
      <c r="S5916" s="5" t="str">
        <f aca="false">IF(O5916&lt;='Tree rules'!$C$4,IF(N5916&lt;='Tree rules'!$C$5,IF(P5916&lt;='Tree rules'!$C$7,"Monitor","Polymer laminate"),IF(P5916&lt;='Tree rules'!$C$8,"Seal cracks","Polymer laminate")),IF(O5916&lt;='Tree rules'!$C$6,IF(P5916&lt;='Tree rules'!$C$9,"Polymer laminate","Steel plate or jacket"),IF(L5916&lt;='Tree rules'!$C$10,"Steel plate or jacket","Polymer laminate")))</f>
        <v>Monitor</v>
      </c>
      <c r="T5916" s="5" t="str">
        <f aca="false">IF(S5916=R5916,"Yes","No")</f>
        <v>Yes</v>
      </c>
    </row>
    <row r="5917" customFormat="false" ht="15" hidden="false" customHeight="false" outlineLevel="0" collapsed="false">
      <c r="A5917" s="15" t="n">
        <v>8440</v>
      </c>
      <c r="B5917" s="16" t="n">
        <v>5.33182393337125</v>
      </c>
      <c r="C5917" s="15" t="n">
        <v>300</v>
      </c>
      <c r="D5917" s="15" t="n">
        <v>525</v>
      </c>
      <c r="E5917" s="15" t="n">
        <v>25</v>
      </c>
      <c r="F5917" s="16" t="n">
        <v>0.699589178252424</v>
      </c>
      <c r="G5917" s="17" t="s">
        <v>101</v>
      </c>
      <c r="H5917" s="18" t="n">
        <v>0.3</v>
      </c>
      <c r="I5917" s="18" t="n">
        <v>1</v>
      </c>
      <c r="J5917" s="19" t="n">
        <v>0.9328371900977</v>
      </c>
      <c r="K5917" s="19" t="n">
        <v>0.643082918733334</v>
      </c>
      <c r="L5917" s="16" t="n">
        <v>11.1311564371007</v>
      </c>
      <c r="M5917" s="19" t="n">
        <v>0.296505062621347</v>
      </c>
      <c r="N5917" s="19" t="n">
        <v>0.648155540601118</v>
      </c>
      <c r="O5917" s="19" t="n">
        <v>0.9328371900977</v>
      </c>
      <c r="P5917" s="19" t="n">
        <v>1.14776901572105</v>
      </c>
      <c r="Q5917" s="17" t="s">
        <v>31</v>
      </c>
      <c r="R5917" s="5" t="str">
        <f aca="false">IF(OR(Q5917="Steel plate",Q5917="Concrete jacket"),"Steel plate or jacket",Q5917)</f>
        <v>Polymer laminate</v>
      </c>
      <c r="S5917" s="5" t="str">
        <f aca="false">IF(O5917&lt;='Tree rules'!$C$4,IF(N5917&lt;='Tree rules'!$C$5,IF(P5917&lt;='Tree rules'!$C$7,"Monitor","Polymer laminate"),IF(P5917&lt;='Tree rules'!$C$8,"Seal cracks","Polymer laminate")),IF(O5917&lt;='Tree rules'!$C$6,IF(P5917&lt;='Tree rules'!$C$9,"Polymer laminate","Steel plate or jacket"),IF(L5917&lt;='Tree rules'!$C$10,"Steel plate or jacket","Polymer laminate")))</f>
        <v>Polymer laminate</v>
      </c>
      <c r="T5917" s="5" t="str">
        <f aca="false">IF(S5917=R5917,"Yes","No")</f>
        <v>Yes</v>
      </c>
    </row>
    <row r="5918" customFormat="false" ht="15" hidden="false" customHeight="false" outlineLevel="0" collapsed="false">
      <c r="A5918" s="15" t="n">
        <v>8441</v>
      </c>
      <c r="B5918" s="16" t="n">
        <v>6.01906208733076</v>
      </c>
      <c r="C5918" s="15" t="n">
        <v>230</v>
      </c>
      <c r="D5918" s="15" t="n">
        <v>550</v>
      </c>
      <c r="E5918" s="15" t="n">
        <v>30</v>
      </c>
      <c r="F5918" s="16" t="n">
        <v>0.693795479053647</v>
      </c>
      <c r="G5918" s="17" t="s">
        <v>103</v>
      </c>
      <c r="H5918" s="18" t="n">
        <v>0.2</v>
      </c>
      <c r="I5918" s="18" t="n">
        <v>1.5</v>
      </c>
      <c r="J5918" s="19" t="n">
        <v>0.86923105887083</v>
      </c>
      <c r="K5918" s="19" t="n">
        <v>0.592977896535528</v>
      </c>
      <c r="L5918" s="16" t="n">
        <v>11.9425835066087</v>
      </c>
      <c r="M5918" s="19" t="n">
        <v>0.372321728670815</v>
      </c>
      <c r="N5918" s="19" t="n">
        <v>1.05955362997311</v>
      </c>
      <c r="O5918" s="19" t="n">
        <v>1.04612918585996</v>
      </c>
      <c r="P5918" s="19" t="n">
        <v>0.926413859364154</v>
      </c>
      <c r="Q5918" s="17" t="s">
        <v>31</v>
      </c>
      <c r="R5918" s="5" t="str">
        <f aca="false">IF(OR(Q5918="Steel plate",Q5918="Concrete jacket"),"Steel plate or jacket",Q5918)</f>
        <v>Polymer laminate</v>
      </c>
      <c r="S5918" s="5" t="str">
        <f aca="false">IF(O5918&lt;='Tree rules'!$C$4,IF(N5918&lt;='Tree rules'!$C$5,IF(P5918&lt;='Tree rules'!$C$7,"Monitor","Polymer laminate"),IF(P5918&lt;='Tree rules'!$C$8,"Seal cracks","Polymer laminate")),IF(O5918&lt;='Tree rules'!$C$6,IF(P5918&lt;='Tree rules'!$C$9,"Polymer laminate","Steel plate or jacket"),IF(L5918&lt;='Tree rules'!$C$10,"Steel plate or jacket","Polymer laminate")))</f>
        <v>Polymer laminate</v>
      </c>
      <c r="T5918" s="5" t="str">
        <f aca="false">IF(S5918=R5918,"Yes","No")</f>
        <v>Yes</v>
      </c>
    </row>
    <row r="5919" customFormat="false" ht="15" hidden="false" customHeight="false" outlineLevel="0" collapsed="false">
      <c r="A5919" s="15" t="n">
        <v>8442</v>
      </c>
      <c r="B5919" s="16" t="n">
        <v>7.59332968052327</v>
      </c>
      <c r="C5919" s="15" t="n">
        <v>300</v>
      </c>
      <c r="D5919" s="15" t="n">
        <v>625</v>
      </c>
      <c r="E5919" s="15" t="n">
        <v>30</v>
      </c>
      <c r="F5919" s="16" t="n">
        <v>0.578762031749415</v>
      </c>
      <c r="G5919" s="17" t="s">
        <v>103</v>
      </c>
      <c r="H5919" s="18" t="n">
        <v>0.2</v>
      </c>
      <c r="I5919" s="18" t="n">
        <v>1</v>
      </c>
      <c r="J5919" s="19" t="n">
        <v>0.911184713375272</v>
      </c>
      <c r="K5919" s="19" t="n">
        <v>0.539720038788742</v>
      </c>
      <c r="L5919" s="16" t="n">
        <v>13.1145590337189</v>
      </c>
      <c r="M5919" s="19" t="n">
        <v>0.461565628301717</v>
      </c>
      <c r="N5919" s="19" t="n">
        <v>0.906172931992868</v>
      </c>
      <c r="O5919" s="19" t="n">
        <v>0.911184713375272</v>
      </c>
      <c r="P5919" s="19" t="n">
        <v>0.675954609410941</v>
      </c>
      <c r="Q5919" s="17" t="s">
        <v>29</v>
      </c>
      <c r="R5919" s="5" t="str">
        <f aca="false">IF(OR(Q5919="Steel plate",Q5919="Concrete jacket"),"Steel plate or jacket",Q5919)</f>
        <v>Monitor</v>
      </c>
      <c r="S5919" s="5" t="str">
        <f aca="false">IF(O5919&lt;='Tree rules'!$C$4,IF(N5919&lt;='Tree rules'!$C$5,IF(P5919&lt;='Tree rules'!$C$7,"Monitor","Polymer laminate"),IF(P5919&lt;='Tree rules'!$C$8,"Seal cracks","Polymer laminate")),IF(O5919&lt;='Tree rules'!$C$6,IF(P5919&lt;='Tree rules'!$C$9,"Polymer laminate","Steel plate or jacket"),IF(L5919&lt;='Tree rules'!$C$10,"Steel plate or jacket","Polymer laminate")))</f>
        <v>Monitor</v>
      </c>
      <c r="T5919" s="5" t="str">
        <f aca="false">IF(S5919=R5919,"Yes","No")</f>
        <v>Yes</v>
      </c>
    </row>
    <row r="5920" customFormat="false" ht="15" hidden="false" customHeight="false" outlineLevel="0" collapsed="false">
      <c r="A5920" s="15" t="n">
        <v>8443</v>
      </c>
      <c r="B5920" s="16" t="n">
        <v>4.42800779177314</v>
      </c>
      <c r="C5920" s="15" t="n">
        <v>230</v>
      </c>
      <c r="D5920" s="15" t="n">
        <v>425</v>
      </c>
      <c r="E5920" s="15" t="n">
        <v>20</v>
      </c>
      <c r="F5920" s="16" t="n">
        <v>0.691964884122107</v>
      </c>
      <c r="G5920" s="17" t="s">
        <v>101</v>
      </c>
      <c r="H5920" s="18" t="n">
        <v>0.3</v>
      </c>
      <c r="I5920" s="18" t="n">
        <v>1.5</v>
      </c>
      <c r="J5920" s="19" t="n">
        <v>0.867055434484294</v>
      </c>
      <c r="K5920" s="19" t="n">
        <v>0.546052219079666</v>
      </c>
      <c r="L5920" s="16" t="n">
        <v>11.6833978674753</v>
      </c>
      <c r="M5920" s="19" t="n">
        <v>0.519282761298849</v>
      </c>
      <c r="N5920" s="19" t="n">
        <v>0.771707025911659</v>
      </c>
      <c r="O5920" s="19" t="n">
        <v>1.06385437969383</v>
      </c>
      <c r="P5920" s="19" t="n">
        <v>0.684791568191595</v>
      </c>
      <c r="Q5920" s="17" t="s">
        <v>31</v>
      </c>
      <c r="R5920" s="5" t="str">
        <f aca="false">IF(OR(Q5920="Steel plate",Q5920="Concrete jacket"),"Steel plate or jacket",Q5920)</f>
        <v>Polymer laminate</v>
      </c>
      <c r="S5920" s="5" t="str">
        <f aca="false">IF(O5920&lt;='Tree rules'!$C$4,IF(N5920&lt;='Tree rules'!$C$5,IF(P5920&lt;='Tree rules'!$C$7,"Monitor","Polymer laminate"),IF(P5920&lt;='Tree rules'!$C$8,"Seal cracks","Polymer laminate")),IF(O5920&lt;='Tree rules'!$C$6,IF(P5920&lt;='Tree rules'!$C$9,"Polymer laminate","Steel plate or jacket"),IF(L5920&lt;='Tree rules'!$C$10,"Steel plate or jacket","Polymer laminate")))</f>
        <v>Polymer laminate</v>
      </c>
      <c r="T5920" s="5" t="str">
        <f aca="false">IF(S5920=R5920,"Yes","No")</f>
        <v>Yes</v>
      </c>
    </row>
    <row r="5921" customFormat="false" ht="15" hidden="false" customHeight="false" outlineLevel="0" collapsed="false">
      <c r="A5921" s="15" t="n">
        <v>8445</v>
      </c>
      <c r="B5921" s="16" t="n">
        <v>4.29458296873554</v>
      </c>
      <c r="C5921" s="15" t="n">
        <v>300</v>
      </c>
      <c r="D5921" s="15" t="n">
        <v>400</v>
      </c>
      <c r="E5921" s="15" t="n">
        <v>30</v>
      </c>
      <c r="F5921" s="16" t="n">
        <v>0.892497912951646</v>
      </c>
      <c r="G5921" s="17" t="s">
        <v>103</v>
      </c>
      <c r="H5921" s="18" t="n">
        <v>0.2</v>
      </c>
      <c r="I5921" s="18" t="n">
        <v>1</v>
      </c>
      <c r="J5921" s="19" t="n">
        <v>0.907112445101646</v>
      </c>
      <c r="K5921" s="19" t="n">
        <v>0.517713405444067</v>
      </c>
      <c r="L5921" s="16" t="n">
        <v>12.2005197975442</v>
      </c>
      <c r="M5921" s="19" t="n">
        <v>0.409144985008644</v>
      </c>
      <c r="N5921" s="19" t="n">
        <v>1.17210856552789</v>
      </c>
      <c r="O5921" s="19" t="n">
        <v>0.907112445101646</v>
      </c>
      <c r="P5921" s="19" t="n">
        <v>0.850242117265296</v>
      </c>
      <c r="Q5921" s="17" t="s">
        <v>30</v>
      </c>
      <c r="R5921" s="5" t="str">
        <f aca="false">IF(OR(Q5921="Steel plate",Q5921="Concrete jacket"),"Steel plate or jacket",Q5921)</f>
        <v>Seal cracks</v>
      </c>
      <c r="S5921" s="5" t="str">
        <f aca="false">IF(O5921&lt;='Tree rules'!$C$4,IF(N5921&lt;='Tree rules'!$C$5,IF(P5921&lt;='Tree rules'!$C$7,"Monitor","Polymer laminate"),IF(P5921&lt;='Tree rules'!$C$8,"Seal cracks","Polymer laminate")),IF(O5921&lt;='Tree rules'!$C$6,IF(P5921&lt;='Tree rules'!$C$9,"Polymer laminate","Steel plate or jacket"),IF(L5921&lt;='Tree rules'!$C$10,"Steel plate or jacket","Polymer laminate")))</f>
        <v>Seal cracks</v>
      </c>
      <c r="T5921" s="5" t="str">
        <f aca="false">IF(S5921=R5921,"Yes","No")</f>
        <v>Yes</v>
      </c>
    </row>
    <row r="5922" customFormat="false" ht="15" hidden="false" customHeight="false" outlineLevel="0" collapsed="false">
      <c r="A5922" s="15" t="n">
        <v>8446</v>
      </c>
      <c r="B5922" s="16" t="n">
        <v>5.93111753876791</v>
      </c>
      <c r="C5922" s="15" t="n">
        <v>300</v>
      </c>
      <c r="D5922" s="15" t="n">
        <v>500</v>
      </c>
      <c r="E5922" s="15" t="n">
        <v>20</v>
      </c>
      <c r="F5922" s="16" t="n">
        <v>0.695042622475618</v>
      </c>
      <c r="G5922" s="17" t="s">
        <v>101</v>
      </c>
      <c r="H5922" s="18" t="n">
        <v>0.3</v>
      </c>
      <c r="I5922" s="18" t="n">
        <v>1</v>
      </c>
      <c r="J5922" s="19" t="n">
        <v>0.882594253988635</v>
      </c>
      <c r="K5922" s="19" t="n">
        <v>0.427016975651712</v>
      </c>
      <c r="L5922" s="16" t="n">
        <v>13.1219414574511</v>
      </c>
      <c r="M5922" s="19" t="n">
        <v>0.931143351125737</v>
      </c>
      <c r="N5922" s="19" t="n">
        <v>0.64023364440538</v>
      </c>
      <c r="O5922" s="19" t="n">
        <v>0.882594253988635</v>
      </c>
      <c r="P5922" s="19" t="n">
        <v>0.393914541209844</v>
      </c>
      <c r="Q5922" s="17" t="s">
        <v>29</v>
      </c>
      <c r="R5922" s="5" t="str">
        <f aca="false">IF(OR(Q5922="Steel plate",Q5922="Concrete jacket"),"Steel plate or jacket",Q5922)</f>
        <v>Monitor</v>
      </c>
      <c r="S5922" s="5" t="str">
        <f aca="false">IF(O5922&lt;='Tree rules'!$C$4,IF(N5922&lt;='Tree rules'!$C$5,IF(P5922&lt;='Tree rules'!$C$7,"Monitor","Polymer laminate"),IF(P5922&lt;='Tree rules'!$C$8,"Seal cracks","Polymer laminate")),IF(O5922&lt;='Tree rules'!$C$6,IF(P5922&lt;='Tree rules'!$C$9,"Polymer laminate","Steel plate or jacket"),IF(L5922&lt;='Tree rules'!$C$10,"Steel plate or jacket","Polymer laminate")))</f>
        <v>Monitor</v>
      </c>
      <c r="T5922" s="5" t="str">
        <f aca="false">IF(S5922=R5922,"Yes","No")</f>
        <v>Yes</v>
      </c>
    </row>
    <row r="5923" customFormat="false" ht="15" hidden="false" customHeight="false" outlineLevel="0" collapsed="false">
      <c r="A5923" s="15" t="n">
        <v>8449</v>
      </c>
      <c r="B5923" s="16" t="n">
        <v>3.08240303911288</v>
      </c>
      <c r="C5923" s="15" t="n">
        <v>230</v>
      </c>
      <c r="D5923" s="15" t="n">
        <v>300</v>
      </c>
      <c r="E5923" s="15" t="n">
        <v>20</v>
      </c>
      <c r="F5923" s="16" t="n">
        <v>0.688332522525665</v>
      </c>
      <c r="G5923" s="17" t="s">
        <v>101</v>
      </c>
      <c r="H5923" s="18" t="n">
        <v>0.3</v>
      </c>
      <c r="I5923" s="18" t="n">
        <v>1.5</v>
      </c>
      <c r="J5923" s="19" t="n">
        <v>0.941944298767479</v>
      </c>
      <c r="K5923" s="19" t="n">
        <v>0.529037507829256</v>
      </c>
      <c r="L5923" s="16" t="n">
        <v>12.1354450358775</v>
      </c>
      <c r="M5923" s="19" t="n">
        <v>0.841641021869806</v>
      </c>
      <c r="N5923" s="19" t="n">
        <v>1.02071675195051</v>
      </c>
      <c r="O5923" s="19" t="n">
        <v>1.16375451598426</v>
      </c>
      <c r="P5923" s="19" t="n">
        <v>0.412859403564152</v>
      </c>
      <c r="Q5923" s="17" t="s">
        <v>31</v>
      </c>
      <c r="R5923" s="5" t="str">
        <f aca="false">IF(OR(Q5923="Steel plate",Q5923="Concrete jacket"),"Steel plate or jacket",Q5923)</f>
        <v>Polymer laminate</v>
      </c>
      <c r="S5923" s="5" t="str">
        <f aca="false">IF(O5923&lt;='Tree rules'!$C$4,IF(N5923&lt;='Tree rules'!$C$5,IF(P5923&lt;='Tree rules'!$C$7,"Monitor","Polymer laminate"),IF(P5923&lt;='Tree rules'!$C$8,"Seal cracks","Polymer laminate")),IF(O5923&lt;='Tree rules'!$C$6,IF(P5923&lt;='Tree rules'!$C$9,"Polymer laminate","Steel plate or jacket"),IF(L5923&lt;='Tree rules'!$C$10,"Steel plate or jacket","Polymer laminate")))</f>
        <v>Polymer laminate</v>
      </c>
      <c r="T5923" s="5" t="str">
        <f aca="false">IF(S5923=R5923,"Yes","No")</f>
        <v>Yes</v>
      </c>
    </row>
    <row r="5924" customFormat="false" ht="15" hidden="false" customHeight="false" outlineLevel="0" collapsed="false">
      <c r="A5924" s="15" t="n">
        <v>8450</v>
      </c>
      <c r="B5924" s="16" t="n">
        <v>3.90859095486907</v>
      </c>
      <c r="C5924" s="15" t="n">
        <v>300</v>
      </c>
      <c r="D5924" s="15" t="n">
        <v>375</v>
      </c>
      <c r="E5924" s="15" t="n">
        <v>30</v>
      </c>
      <c r="F5924" s="16" t="n">
        <v>0.671280481536281</v>
      </c>
      <c r="G5924" s="17" t="s">
        <v>102</v>
      </c>
      <c r="H5924" s="18" t="n">
        <v>0.1</v>
      </c>
      <c r="I5924" s="18" t="n">
        <v>1</v>
      </c>
      <c r="J5924" s="19" t="n">
        <v>0.914569420478324</v>
      </c>
      <c r="K5924" s="19" t="n">
        <v>0.631237670621365</v>
      </c>
      <c r="L5924" s="16" t="n">
        <v>12.5275351117599</v>
      </c>
      <c r="M5924" s="19" t="n">
        <v>0.867554888727968</v>
      </c>
      <c r="N5924" s="19" t="n">
        <v>3.13352823596802</v>
      </c>
      <c r="O5924" s="19" t="n">
        <v>0.914569420478324</v>
      </c>
      <c r="P5924" s="19" t="n">
        <v>0.328988473789439</v>
      </c>
      <c r="Q5924" s="17" t="s">
        <v>30</v>
      </c>
      <c r="R5924" s="5" t="str">
        <f aca="false">IF(OR(Q5924="Steel plate",Q5924="Concrete jacket"),"Steel plate or jacket",Q5924)</f>
        <v>Seal cracks</v>
      </c>
      <c r="S5924" s="5" t="str">
        <f aca="false">IF(O5924&lt;='Tree rules'!$C$4,IF(N5924&lt;='Tree rules'!$C$5,IF(P5924&lt;='Tree rules'!$C$7,"Monitor","Polymer laminate"),IF(P5924&lt;='Tree rules'!$C$8,"Seal cracks","Polymer laminate")),IF(O5924&lt;='Tree rules'!$C$6,IF(P5924&lt;='Tree rules'!$C$9,"Polymer laminate","Steel plate or jacket"),IF(L5924&lt;='Tree rules'!$C$10,"Steel plate or jacket","Polymer laminate")))</f>
        <v>Seal cracks</v>
      </c>
      <c r="T5924" s="5" t="str">
        <f aca="false">IF(S5924=R5924,"Yes","No")</f>
        <v>Yes</v>
      </c>
    </row>
    <row r="5925" customFormat="false" ht="15" hidden="false" customHeight="false" outlineLevel="0" collapsed="false">
      <c r="A5925" s="15" t="n">
        <v>8451</v>
      </c>
      <c r="B5925" s="16" t="n">
        <v>5.20504709498383</v>
      </c>
      <c r="C5925" s="15" t="n">
        <v>300</v>
      </c>
      <c r="D5925" s="15" t="n">
        <v>450</v>
      </c>
      <c r="E5925" s="15" t="n">
        <v>30</v>
      </c>
      <c r="F5925" s="16" t="n">
        <v>0.781490709848207</v>
      </c>
      <c r="G5925" s="17" t="s">
        <v>101</v>
      </c>
      <c r="H5925" s="18" t="n">
        <v>0.3</v>
      </c>
      <c r="I5925" s="18" t="n">
        <v>1</v>
      </c>
      <c r="J5925" s="19" t="n">
        <v>0.906422818786237</v>
      </c>
      <c r="K5925" s="19" t="n">
        <v>0.540190373277189</v>
      </c>
      <c r="L5925" s="16" t="n">
        <v>12.9478783457309</v>
      </c>
      <c r="M5925" s="19" t="n">
        <v>0.925453754713519</v>
      </c>
      <c r="N5925" s="19" t="n">
        <v>0.696340532871642</v>
      </c>
      <c r="O5925" s="19" t="n">
        <v>0.906422818786237</v>
      </c>
      <c r="P5925" s="19" t="n">
        <v>0.412487942108861</v>
      </c>
      <c r="Q5925" s="17" t="s">
        <v>29</v>
      </c>
      <c r="R5925" s="5" t="str">
        <f aca="false">IF(OR(Q5925="Steel plate",Q5925="Concrete jacket"),"Steel plate or jacket",Q5925)</f>
        <v>Monitor</v>
      </c>
      <c r="S5925" s="5" t="str">
        <f aca="false">IF(O5925&lt;='Tree rules'!$C$4,IF(N5925&lt;='Tree rules'!$C$5,IF(P5925&lt;='Tree rules'!$C$7,"Monitor","Polymer laminate"),IF(P5925&lt;='Tree rules'!$C$8,"Seal cracks","Polymer laminate")),IF(O5925&lt;='Tree rules'!$C$6,IF(P5925&lt;='Tree rules'!$C$9,"Polymer laminate","Steel plate or jacket"),IF(L5925&lt;='Tree rules'!$C$10,"Steel plate or jacket","Polymer laminate")))</f>
        <v>Monitor</v>
      </c>
      <c r="T5925" s="5" t="str">
        <f aca="false">IF(S5925=R5925,"Yes","No")</f>
        <v>Yes</v>
      </c>
    </row>
    <row r="5926" customFormat="false" ht="15" hidden="false" customHeight="false" outlineLevel="0" collapsed="false">
      <c r="A5926" s="15" t="n">
        <v>8452</v>
      </c>
      <c r="B5926" s="16" t="n">
        <v>6.19316496996544</v>
      </c>
      <c r="C5926" s="15" t="n">
        <v>300</v>
      </c>
      <c r="D5926" s="15" t="n">
        <v>525</v>
      </c>
      <c r="E5926" s="15" t="n">
        <v>25</v>
      </c>
      <c r="F5926" s="16" t="n">
        <v>0.679998409867921</v>
      </c>
      <c r="G5926" s="17" t="s">
        <v>102</v>
      </c>
      <c r="H5926" s="18" t="n">
        <v>0.1</v>
      </c>
      <c r="I5926" s="18" t="n">
        <v>1.5</v>
      </c>
      <c r="J5926" s="19" t="n">
        <v>0.861006549376944</v>
      </c>
      <c r="K5926" s="19" t="n">
        <v>0.503496371147713</v>
      </c>
      <c r="L5926" s="16" t="n">
        <v>13.4051189826092</v>
      </c>
      <c r="M5926" s="19" t="n">
        <v>0.948406056560218</v>
      </c>
      <c r="N5926" s="19" t="n">
        <v>2.91294494857504</v>
      </c>
      <c r="O5926" s="19" t="n">
        <v>1.07475298749256</v>
      </c>
      <c r="P5926" s="19" t="n">
        <v>0.396732646864546</v>
      </c>
      <c r="Q5926" s="17" t="s">
        <v>31</v>
      </c>
      <c r="R5926" s="5" t="str">
        <f aca="false">IF(OR(Q5926="Steel plate",Q5926="Concrete jacket"),"Steel plate or jacket",Q5926)</f>
        <v>Polymer laminate</v>
      </c>
      <c r="S5926" s="5" t="str">
        <f aca="false">IF(O5926&lt;='Tree rules'!$C$4,IF(N5926&lt;='Tree rules'!$C$5,IF(P5926&lt;='Tree rules'!$C$7,"Monitor","Polymer laminate"),IF(P5926&lt;='Tree rules'!$C$8,"Seal cracks","Polymer laminate")),IF(O5926&lt;='Tree rules'!$C$6,IF(P5926&lt;='Tree rules'!$C$9,"Polymer laminate","Steel plate or jacket"),IF(L5926&lt;='Tree rules'!$C$10,"Steel plate or jacket","Polymer laminate")))</f>
        <v>Polymer laminate</v>
      </c>
      <c r="T5926" s="5" t="str">
        <f aca="false">IF(S5926=R5926,"Yes","No")</f>
        <v>Yes</v>
      </c>
    </row>
    <row r="5927" customFormat="false" ht="15" hidden="false" customHeight="false" outlineLevel="0" collapsed="false">
      <c r="A5927" s="15" t="n">
        <v>8453</v>
      </c>
      <c r="B5927" s="16" t="n">
        <v>5.28000479075971</v>
      </c>
      <c r="C5927" s="15" t="n">
        <v>230</v>
      </c>
      <c r="D5927" s="15" t="n">
        <v>525</v>
      </c>
      <c r="E5927" s="15" t="n">
        <v>30</v>
      </c>
      <c r="F5927" s="16" t="n">
        <v>0.88695444765381</v>
      </c>
      <c r="G5927" s="17" t="s">
        <v>102</v>
      </c>
      <c r="H5927" s="18" t="n">
        <v>0.1</v>
      </c>
      <c r="I5927" s="18" t="n">
        <v>1</v>
      </c>
      <c r="J5927" s="19" t="n">
        <v>0.953074724025165</v>
      </c>
      <c r="K5927" s="19" t="n">
        <v>0.557703600888065</v>
      </c>
      <c r="L5927" s="16" t="n">
        <v>11.4285817981812</v>
      </c>
      <c r="M5927" s="19" t="n">
        <v>0.407817150959383</v>
      </c>
      <c r="N5927" s="19" t="n">
        <v>2.6715942566176</v>
      </c>
      <c r="O5927" s="19" t="n">
        <v>0.953074724025165</v>
      </c>
      <c r="P5927" s="19" t="n">
        <v>0.85918537535174</v>
      </c>
      <c r="Q5927" s="17" t="s">
        <v>30</v>
      </c>
      <c r="R5927" s="5" t="str">
        <f aca="false">IF(OR(Q5927="Steel plate",Q5927="Concrete jacket"),"Steel plate or jacket",Q5927)</f>
        <v>Seal cracks</v>
      </c>
      <c r="S5927" s="5" t="str">
        <f aca="false">IF(O5927&lt;='Tree rules'!$C$4,IF(N5927&lt;='Tree rules'!$C$5,IF(P5927&lt;='Tree rules'!$C$7,"Monitor","Polymer laminate"),IF(P5927&lt;='Tree rules'!$C$8,"Seal cracks","Polymer laminate")),IF(O5927&lt;='Tree rules'!$C$6,IF(P5927&lt;='Tree rules'!$C$9,"Polymer laminate","Steel plate or jacket"),IF(L5927&lt;='Tree rules'!$C$10,"Steel plate or jacket","Polymer laminate")))</f>
        <v>Seal cracks</v>
      </c>
      <c r="T5927" s="5" t="str">
        <f aca="false">IF(S5927=R5927,"Yes","No")</f>
        <v>Yes</v>
      </c>
    </row>
    <row r="5928" customFormat="false" ht="15" hidden="false" customHeight="false" outlineLevel="0" collapsed="false">
      <c r="A5928" s="15" t="n">
        <v>8454</v>
      </c>
      <c r="B5928" s="16" t="n">
        <v>3.27330830322114</v>
      </c>
      <c r="C5928" s="15" t="n">
        <v>300</v>
      </c>
      <c r="D5928" s="15" t="n">
        <v>300</v>
      </c>
      <c r="E5928" s="15" t="n">
        <v>25</v>
      </c>
      <c r="F5928" s="16" t="n">
        <v>0.883572933822129</v>
      </c>
      <c r="G5928" s="17" t="s">
        <v>103</v>
      </c>
      <c r="H5928" s="18" t="n">
        <v>0.2</v>
      </c>
      <c r="I5928" s="18" t="n">
        <v>1</v>
      </c>
      <c r="J5928" s="19" t="n">
        <v>0.928787849799286</v>
      </c>
      <c r="K5928" s="19" t="n">
        <v>0.452219271224598</v>
      </c>
      <c r="L5928" s="16" t="n">
        <v>12.7863605594576</v>
      </c>
      <c r="M5928" s="19" t="n">
        <v>0.944710812720227</v>
      </c>
      <c r="N5928" s="19" t="n">
        <v>0.86372225012042</v>
      </c>
      <c r="O5928" s="19" t="n">
        <v>0.928787849799286</v>
      </c>
      <c r="P5928" s="19" t="n">
        <v>0.388588782263407</v>
      </c>
      <c r="Q5928" s="17" t="s">
        <v>29</v>
      </c>
      <c r="R5928" s="5" t="str">
        <f aca="false">IF(OR(Q5928="Steel plate",Q5928="Concrete jacket"),"Steel plate or jacket",Q5928)</f>
        <v>Monitor</v>
      </c>
      <c r="S5928" s="5" t="str">
        <f aca="false">IF(O5928&lt;='Tree rules'!$C$4,IF(N5928&lt;='Tree rules'!$C$5,IF(P5928&lt;='Tree rules'!$C$7,"Monitor","Polymer laminate"),IF(P5928&lt;='Tree rules'!$C$8,"Seal cracks","Polymer laminate")),IF(O5928&lt;='Tree rules'!$C$6,IF(P5928&lt;='Tree rules'!$C$9,"Polymer laminate","Steel plate or jacket"),IF(L5928&lt;='Tree rules'!$C$10,"Steel plate or jacket","Polymer laminate")))</f>
        <v>Monitor</v>
      </c>
      <c r="T5928" s="5" t="str">
        <f aca="false">IF(S5928=R5928,"Yes","No")</f>
        <v>Yes</v>
      </c>
    </row>
    <row r="5929" customFormat="false" ht="15" hidden="false" customHeight="false" outlineLevel="0" collapsed="false">
      <c r="A5929" s="15" t="n">
        <v>8455</v>
      </c>
      <c r="B5929" s="16" t="n">
        <v>4.6081856561529</v>
      </c>
      <c r="C5929" s="15" t="n">
        <v>300</v>
      </c>
      <c r="D5929" s="15" t="n">
        <v>375</v>
      </c>
      <c r="E5929" s="15" t="n">
        <v>20</v>
      </c>
      <c r="F5929" s="16" t="n">
        <v>0.640324617292187</v>
      </c>
      <c r="G5929" s="17" t="s">
        <v>102</v>
      </c>
      <c r="H5929" s="18" t="n">
        <v>0.1</v>
      </c>
      <c r="I5929" s="18" t="n">
        <v>1</v>
      </c>
      <c r="J5929" s="19" t="n">
        <v>0.894887867572292</v>
      </c>
      <c r="K5929" s="19" t="n">
        <v>0.475197399282563</v>
      </c>
      <c r="L5929" s="16" t="n">
        <v>14.6757504973022</v>
      </c>
      <c r="M5929" s="19" t="n">
        <v>0.720671656796699</v>
      </c>
      <c r="N5929" s="19" t="n">
        <v>2.51481216456633</v>
      </c>
      <c r="O5929" s="19" t="n">
        <v>0.894887867572292</v>
      </c>
      <c r="P5929" s="19" t="n">
        <v>0.440219026497798</v>
      </c>
      <c r="Q5929" s="17" t="s">
        <v>30</v>
      </c>
      <c r="R5929" s="5" t="str">
        <f aca="false">IF(OR(Q5929="Steel plate",Q5929="Concrete jacket"),"Steel plate or jacket",Q5929)</f>
        <v>Seal cracks</v>
      </c>
      <c r="S5929" s="5" t="str">
        <f aca="false">IF(O5929&lt;='Tree rules'!$C$4,IF(N5929&lt;='Tree rules'!$C$5,IF(P5929&lt;='Tree rules'!$C$7,"Monitor","Polymer laminate"),IF(P5929&lt;='Tree rules'!$C$8,"Seal cracks","Polymer laminate")),IF(O5929&lt;='Tree rules'!$C$6,IF(P5929&lt;='Tree rules'!$C$9,"Polymer laminate","Steel plate or jacket"),IF(L5929&lt;='Tree rules'!$C$10,"Steel plate or jacket","Polymer laminate")))</f>
        <v>Seal cracks</v>
      </c>
      <c r="T5929" s="5" t="str">
        <f aca="false">IF(S5929=R5929,"Yes","No")</f>
        <v>Yes</v>
      </c>
    </row>
    <row r="5930" customFormat="false" ht="15" hidden="false" customHeight="false" outlineLevel="0" collapsed="false">
      <c r="A5930" s="15" t="n">
        <v>8456</v>
      </c>
      <c r="B5930" s="16" t="n">
        <v>3.40369744617777</v>
      </c>
      <c r="C5930" s="15" t="n">
        <v>300</v>
      </c>
      <c r="D5930" s="15" t="n">
        <v>325</v>
      </c>
      <c r="E5930" s="15" t="n">
        <v>25</v>
      </c>
      <c r="F5930" s="16" t="n">
        <v>0.566903937489887</v>
      </c>
      <c r="G5930" s="17" t="s">
        <v>102</v>
      </c>
      <c r="H5930" s="18" t="n">
        <v>0.1</v>
      </c>
      <c r="I5930" s="18" t="n">
        <v>1</v>
      </c>
      <c r="J5930" s="19" t="n">
        <v>0.982191117894298</v>
      </c>
      <c r="K5930" s="19" t="n">
        <v>0.509117221441897</v>
      </c>
      <c r="L5930" s="16" t="n">
        <v>12.7958550608187</v>
      </c>
      <c r="M5930" s="19" t="n">
        <v>0.967635318282845</v>
      </c>
      <c r="N5930" s="19" t="n">
        <v>2.44733885773109</v>
      </c>
      <c r="O5930" s="19" t="n">
        <v>0.982191117894298</v>
      </c>
      <c r="P5930" s="19" t="n">
        <v>0.258279384258793</v>
      </c>
      <c r="Q5930" s="17" t="s">
        <v>30</v>
      </c>
      <c r="R5930" s="5" t="str">
        <f aca="false">IF(OR(Q5930="Steel plate",Q5930="Concrete jacket"),"Steel plate or jacket",Q5930)</f>
        <v>Seal cracks</v>
      </c>
      <c r="S5930" s="5" t="str">
        <f aca="false">IF(O5930&lt;='Tree rules'!$C$4,IF(N5930&lt;='Tree rules'!$C$5,IF(P5930&lt;='Tree rules'!$C$7,"Monitor","Polymer laminate"),IF(P5930&lt;='Tree rules'!$C$8,"Seal cracks","Polymer laminate")),IF(O5930&lt;='Tree rules'!$C$6,IF(P5930&lt;='Tree rules'!$C$9,"Polymer laminate","Steel plate or jacket"),IF(L5930&lt;='Tree rules'!$C$10,"Steel plate or jacket","Polymer laminate")))</f>
        <v>Seal cracks</v>
      </c>
      <c r="T5930" s="5" t="str">
        <f aca="false">IF(S5930=R5930,"Yes","No")</f>
        <v>Yes</v>
      </c>
    </row>
    <row r="5931" customFormat="false" ht="15" hidden="false" customHeight="false" outlineLevel="0" collapsed="false">
      <c r="A5931" s="15" t="n">
        <v>8457</v>
      </c>
      <c r="B5931" s="16" t="n">
        <v>5.32349058057387</v>
      </c>
      <c r="C5931" s="15" t="n">
        <v>300</v>
      </c>
      <c r="D5931" s="15" t="n">
        <v>500</v>
      </c>
      <c r="E5931" s="15" t="n">
        <v>25</v>
      </c>
      <c r="F5931" s="16" t="n">
        <v>0.695042622475618</v>
      </c>
      <c r="G5931" s="17" t="s">
        <v>103</v>
      </c>
      <c r="H5931" s="18" t="n">
        <v>0.2</v>
      </c>
      <c r="I5931" s="18" t="n">
        <v>1.5</v>
      </c>
      <c r="J5931" s="19" t="n">
        <v>0.928181221897568</v>
      </c>
      <c r="K5931" s="19" t="n">
        <v>0.519687908196554</v>
      </c>
      <c r="L5931" s="16" t="n">
        <v>11.7776340278183</v>
      </c>
      <c r="M5931" s="19" t="n">
        <v>0.363538580233803</v>
      </c>
      <c r="N5931" s="19" t="n">
        <v>1.48753838614881</v>
      </c>
      <c r="O5931" s="19" t="n">
        <v>1.15108955402872</v>
      </c>
      <c r="P5931" s="19" t="n">
        <v>0.986409618456349</v>
      </c>
      <c r="Q5931" s="17" t="s">
        <v>31</v>
      </c>
      <c r="R5931" s="5" t="str">
        <f aca="false">IF(OR(Q5931="Steel plate",Q5931="Concrete jacket"),"Steel plate or jacket",Q5931)</f>
        <v>Polymer laminate</v>
      </c>
      <c r="S5931" s="5" t="str">
        <f aca="false">IF(O5931&lt;='Tree rules'!$C$4,IF(N5931&lt;='Tree rules'!$C$5,IF(P5931&lt;='Tree rules'!$C$7,"Monitor","Polymer laminate"),IF(P5931&lt;='Tree rules'!$C$8,"Seal cracks","Polymer laminate")),IF(O5931&lt;='Tree rules'!$C$6,IF(P5931&lt;='Tree rules'!$C$9,"Polymer laminate","Steel plate or jacket"),IF(L5931&lt;='Tree rules'!$C$10,"Steel plate or jacket","Polymer laminate")))</f>
        <v>Polymer laminate</v>
      </c>
      <c r="T5931" s="5" t="str">
        <f aca="false">IF(S5931=R5931,"Yes","No")</f>
        <v>Yes</v>
      </c>
    </row>
    <row r="5932" customFormat="false" ht="15" hidden="false" customHeight="false" outlineLevel="0" collapsed="false">
      <c r="A5932" s="15" t="n">
        <v>8458</v>
      </c>
      <c r="B5932" s="16" t="n">
        <v>3.99583639598382</v>
      </c>
      <c r="C5932" s="15" t="n">
        <v>230</v>
      </c>
      <c r="D5932" s="15" t="n">
        <v>350</v>
      </c>
      <c r="E5932" s="15" t="n">
        <v>25</v>
      </c>
      <c r="F5932" s="16" t="n">
        <v>0.575119936583944</v>
      </c>
      <c r="G5932" s="17" t="s">
        <v>101</v>
      </c>
      <c r="H5932" s="18" t="n">
        <v>0.3</v>
      </c>
      <c r="I5932" s="18" t="n">
        <v>1.5</v>
      </c>
      <c r="J5932" s="19" t="n">
        <v>0.99960499199039</v>
      </c>
      <c r="K5932" s="19" t="n">
        <v>0.452079101771955</v>
      </c>
      <c r="L5932" s="16" t="n">
        <v>13.1441986709994</v>
      </c>
      <c r="M5932" s="19" t="n">
        <v>0.248540620283394</v>
      </c>
      <c r="N5932" s="19" t="n">
        <v>1.28338684005709</v>
      </c>
      <c r="O5932" s="19" t="n">
        <v>1.2734572245327</v>
      </c>
      <c r="P5932" s="19" t="n">
        <v>1.2362538954409</v>
      </c>
      <c r="Q5932" s="17" t="s">
        <v>31</v>
      </c>
      <c r="R5932" s="5" t="str">
        <f aca="false">IF(OR(Q5932="Steel plate",Q5932="Concrete jacket"),"Steel plate or jacket",Q5932)</f>
        <v>Polymer laminate</v>
      </c>
      <c r="S5932" s="5" t="str">
        <f aca="false">IF(O5932&lt;='Tree rules'!$C$4,IF(N5932&lt;='Tree rules'!$C$5,IF(P5932&lt;='Tree rules'!$C$7,"Monitor","Polymer laminate"),IF(P5932&lt;='Tree rules'!$C$8,"Seal cracks","Polymer laminate")),IF(O5932&lt;='Tree rules'!$C$6,IF(P5932&lt;='Tree rules'!$C$9,"Polymer laminate","Steel plate or jacket"),IF(L5932&lt;='Tree rules'!$C$10,"Steel plate or jacket","Polymer laminate")))</f>
        <v>Steel plate or jacket</v>
      </c>
      <c r="T5932" s="5" t="str">
        <f aca="false">IF(S5932=R5932,"Yes","No")</f>
        <v>No</v>
      </c>
    </row>
    <row r="5933" customFormat="false" ht="15" hidden="false" customHeight="false" outlineLevel="0" collapsed="false">
      <c r="A5933" s="15" t="n">
        <v>8460</v>
      </c>
      <c r="B5933" s="16" t="n">
        <v>6.86478080278848</v>
      </c>
      <c r="C5933" s="15" t="n">
        <v>230</v>
      </c>
      <c r="D5933" s="15" t="n">
        <v>600</v>
      </c>
      <c r="E5933" s="15" t="n">
        <v>25</v>
      </c>
      <c r="F5933" s="16" t="n">
        <v>0.742342309449384</v>
      </c>
      <c r="G5933" s="17" t="s">
        <v>101</v>
      </c>
      <c r="H5933" s="18" t="n">
        <v>0.3</v>
      </c>
      <c r="I5933" s="18" t="n">
        <v>2</v>
      </c>
      <c r="J5933" s="19" t="n">
        <v>0.872520332441438</v>
      </c>
      <c r="K5933" s="19" t="n">
        <v>0.589073594824182</v>
      </c>
      <c r="L5933" s="16" t="n">
        <v>12.4361971065009</v>
      </c>
      <c r="M5933" s="19" t="n">
        <v>0.648457195427519</v>
      </c>
      <c r="N5933" s="19" t="n">
        <v>0.857022356222135</v>
      </c>
      <c r="O5933" s="19" t="n">
        <v>1.23106197609441</v>
      </c>
      <c r="P5933" s="19" t="n">
        <v>0.709107796042857</v>
      </c>
      <c r="Q5933" s="17" t="s">
        <v>31</v>
      </c>
      <c r="R5933" s="5" t="str">
        <f aca="false">IF(OR(Q5933="Steel plate",Q5933="Concrete jacket"),"Steel plate or jacket",Q5933)</f>
        <v>Polymer laminate</v>
      </c>
      <c r="S5933" s="5" t="str">
        <f aca="false">IF(O5933&lt;='Tree rules'!$C$4,IF(N5933&lt;='Tree rules'!$C$5,IF(P5933&lt;='Tree rules'!$C$7,"Monitor","Polymer laminate"),IF(P5933&lt;='Tree rules'!$C$8,"Seal cracks","Polymer laminate")),IF(O5933&lt;='Tree rules'!$C$6,IF(P5933&lt;='Tree rules'!$C$9,"Polymer laminate","Steel plate or jacket"),IF(L5933&lt;='Tree rules'!$C$10,"Steel plate or jacket","Polymer laminate")))</f>
        <v>Polymer laminate</v>
      </c>
      <c r="T5933" s="5" t="str">
        <f aca="false">IF(S5933=R5933,"Yes","No")</f>
        <v>Yes</v>
      </c>
    </row>
    <row r="5934" customFormat="false" ht="15" hidden="false" customHeight="false" outlineLevel="0" collapsed="false">
      <c r="A5934" s="15" t="n">
        <v>8461</v>
      </c>
      <c r="B5934" s="16" t="n">
        <v>4.23624400676364</v>
      </c>
      <c r="C5934" s="15" t="n">
        <v>300</v>
      </c>
      <c r="D5934" s="15" t="n">
        <v>375</v>
      </c>
      <c r="E5934" s="15" t="n">
        <v>25</v>
      </c>
      <c r="F5934" s="16" t="n">
        <v>0.611130485804701</v>
      </c>
      <c r="G5934" s="17" t="s">
        <v>103</v>
      </c>
      <c r="H5934" s="18" t="n">
        <v>0.2</v>
      </c>
      <c r="I5934" s="18" t="n">
        <v>1</v>
      </c>
      <c r="J5934" s="19" t="n">
        <v>0.869298581956164</v>
      </c>
      <c r="K5934" s="19" t="n">
        <v>0.480584120048972</v>
      </c>
      <c r="L5934" s="16" t="n">
        <v>12.8761216011053</v>
      </c>
      <c r="M5934" s="19" t="n">
        <v>0.470050603978912</v>
      </c>
      <c r="N5934" s="19" t="n">
        <v>1.09630258723406</v>
      </c>
      <c r="O5934" s="19" t="n">
        <v>0.869298581956164</v>
      </c>
      <c r="P5934" s="19" t="n">
        <v>0.566023299182301</v>
      </c>
      <c r="Q5934" s="17" t="s">
        <v>30</v>
      </c>
      <c r="R5934" s="5" t="str">
        <f aca="false">IF(OR(Q5934="Steel plate",Q5934="Concrete jacket"),"Steel plate or jacket",Q5934)</f>
        <v>Seal cracks</v>
      </c>
      <c r="S5934" s="5" t="str">
        <f aca="false">IF(O5934&lt;='Tree rules'!$C$4,IF(N5934&lt;='Tree rules'!$C$5,IF(P5934&lt;='Tree rules'!$C$7,"Monitor","Polymer laminate"),IF(P5934&lt;='Tree rules'!$C$8,"Seal cracks","Polymer laminate")),IF(O5934&lt;='Tree rules'!$C$6,IF(P5934&lt;='Tree rules'!$C$9,"Polymer laminate","Steel plate or jacket"),IF(L5934&lt;='Tree rules'!$C$10,"Steel plate or jacket","Polymer laminate")))</f>
        <v>Seal cracks</v>
      </c>
      <c r="T5934" s="5" t="str">
        <f aca="false">IF(S5934=R5934,"Yes","No")</f>
        <v>Yes</v>
      </c>
    </row>
    <row r="5935" customFormat="false" ht="15" hidden="false" customHeight="false" outlineLevel="0" collapsed="false">
      <c r="A5935" s="15" t="n">
        <v>8462</v>
      </c>
      <c r="B5935" s="16" t="n">
        <v>6.63339499938021</v>
      </c>
      <c r="C5935" s="15" t="n">
        <v>300</v>
      </c>
      <c r="D5935" s="15" t="n">
        <v>600</v>
      </c>
      <c r="E5935" s="15" t="n">
        <v>25</v>
      </c>
      <c r="F5935" s="16" t="n">
        <v>0.604879451954714</v>
      </c>
      <c r="G5935" s="17" t="s">
        <v>101</v>
      </c>
      <c r="H5935" s="18" t="n">
        <v>0.3</v>
      </c>
      <c r="I5935" s="18" t="n">
        <v>2</v>
      </c>
      <c r="J5935" s="19" t="n">
        <v>0.928318609657094</v>
      </c>
      <c r="K5935" s="19" t="n">
        <v>0.450020065639046</v>
      </c>
      <c r="L5935" s="16" t="n">
        <v>11.9736371829968</v>
      </c>
      <c r="M5935" s="19" t="n">
        <v>0.953684419244648</v>
      </c>
      <c r="N5935" s="19" t="n">
        <v>0.890656821563323</v>
      </c>
      <c r="O5935" s="19" t="n">
        <v>1.43887521766235</v>
      </c>
      <c r="P5935" s="19" t="n">
        <v>0.424855942489147</v>
      </c>
      <c r="Q5935" s="17" t="s">
        <v>104</v>
      </c>
      <c r="R5935" s="5" t="str">
        <f aca="false">IF(OR(Q5935="Steel plate",Q5935="Concrete jacket"),"Steel plate or jacket",Q5935)</f>
        <v>Steel plate or jacket</v>
      </c>
      <c r="S5935" s="5" t="str">
        <f aca="false">IF(O5935&lt;='Tree rules'!$C$4,IF(N5935&lt;='Tree rules'!$C$5,IF(P5935&lt;='Tree rules'!$C$7,"Monitor","Polymer laminate"),IF(P5935&lt;='Tree rules'!$C$8,"Seal cracks","Polymer laminate")),IF(O5935&lt;='Tree rules'!$C$6,IF(P5935&lt;='Tree rules'!$C$9,"Polymer laminate","Steel plate or jacket"),IF(L5935&lt;='Tree rules'!$C$10,"Steel plate or jacket","Polymer laminate")))</f>
        <v>Steel plate or jacket</v>
      </c>
      <c r="T5935" s="5" t="str">
        <f aca="false">IF(S5935=R5935,"Yes","No")</f>
        <v>Yes</v>
      </c>
    </row>
    <row r="5936" customFormat="false" ht="15" hidden="false" customHeight="false" outlineLevel="0" collapsed="false">
      <c r="A5936" s="15" t="n">
        <v>8464</v>
      </c>
      <c r="B5936" s="16" t="n">
        <v>4.330874224922</v>
      </c>
      <c r="C5936" s="15" t="n">
        <v>230</v>
      </c>
      <c r="D5936" s="15" t="n">
        <v>350</v>
      </c>
      <c r="E5936" s="15" t="n">
        <v>25</v>
      </c>
      <c r="F5936" s="16" t="n">
        <v>0.64278110559382</v>
      </c>
      <c r="G5936" s="17" t="s">
        <v>103</v>
      </c>
      <c r="H5936" s="18" t="n">
        <v>0.2</v>
      </c>
      <c r="I5936" s="18" t="n">
        <v>1</v>
      </c>
      <c r="J5936" s="19" t="n">
        <v>0.870302929357588</v>
      </c>
      <c r="K5936" s="19" t="n">
        <v>0.624912399483821</v>
      </c>
      <c r="L5936" s="16" t="n">
        <v>14.1531837415752</v>
      </c>
      <c r="M5936" s="19" t="n">
        <v>0.551815095846561</v>
      </c>
      <c r="N5936" s="19" t="n">
        <v>0.862250796611793</v>
      </c>
      <c r="O5936" s="19" t="n">
        <v>0.870302929357589</v>
      </c>
      <c r="P5936" s="19" t="n">
        <v>0.61293088775305</v>
      </c>
      <c r="Q5936" s="17" t="s">
        <v>29</v>
      </c>
      <c r="R5936" s="5" t="str">
        <f aca="false">IF(OR(Q5936="Steel plate",Q5936="Concrete jacket"),"Steel plate or jacket",Q5936)</f>
        <v>Monitor</v>
      </c>
      <c r="S5936" s="5" t="str">
        <f aca="false">IF(O5936&lt;='Tree rules'!$C$4,IF(N5936&lt;='Tree rules'!$C$5,IF(P5936&lt;='Tree rules'!$C$7,"Monitor","Polymer laminate"),IF(P5936&lt;='Tree rules'!$C$8,"Seal cracks","Polymer laminate")),IF(O5936&lt;='Tree rules'!$C$6,IF(P5936&lt;='Tree rules'!$C$9,"Polymer laminate","Steel plate or jacket"),IF(L5936&lt;='Tree rules'!$C$10,"Steel plate or jacket","Polymer laminate")))</f>
        <v>Monitor</v>
      </c>
      <c r="T5936" s="5" t="str">
        <f aca="false">IF(S5936=R5936,"Yes","No")</f>
        <v>Yes</v>
      </c>
    </row>
    <row r="5937" customFormat="false" ht="15" hidden="false" customHeight="false" outlineLevel="0" collapsed="false">
      <c r="A5937" s="15" t="n">
        <v>8465</v>
      </c>
      <c r="B5937" s="16" t="n">
        <v>7.5177316861479</v>
      </c>
      <c r="C5937" s="15" t="n">
        <v>300</v>
      </c>
      <c r="D5937" s="15" t="n">
        <v>700</v>
      </c>
      <c r="E5937" s="15" t="n">
        <v>20</v>
      </c>
      <c r="F5937" s="16" t="n">
        <v>0.614868286941122</v>
      </c>
      <c r="G5937" s="17" t="s">
        <v>103</v>
      </c>
      <c r="H5937" s="18" t="n">
        <v>0.2</v>
      </c>
      <c r="I5937" s="18" t="n">
        <v>2</v>
      </c>
      <c r="J5937" s="19" t="n">
        <v>0.944156942318072</v>
      </c>
      <c r="K5937" s="19" t="n">
        <v>0.486005565894419</v>
      </c>
      <c r="L5937" s="16" t="n">
        <v>11.4950025782078</v>
      </c>
      <c r="M5937" s="19" t="n">
        <v>0.682113572301217</v>
      </c>
      <c r="N5937" s="19" t="n">
        <v>1.28808349434006</v>
      </c>
      <c r="O5937" s="19" t="n">
        <v>1.42944835559171</v>
      </c>
      <c r="P5937" s="19" t="n">
        <v>0.631582312791168</v>
      </c>
      <c r="Q5937" s="17" t="s">
        <v>104</v>
      </c>
      <c r="R5937" s="5" t="str">
        <f aca="false">IF(OR(Q5937="Steel plate",Q5937="Concrete jacket"),"Steel plate or jacket",Q5937)</f>
        <v>Steel plate or jacket</v>
      </c>
      <c r="S5937" s="5" t="str">
        <f aca="false">IF(O5937&lt;='Tree rules'!$C$4,IF(N5937&lt;='Tree rules'!$C$5,IF(P5937&lt;='Tree rules'!$C$7,"Monitor","Polymer laminate"),IF(P5937&lt;='Tree rules'!$C$8,"Seal cracks","Polymer laminate")),IF(O5937&lt;='Tree rules'!$C$6,IF(P5937&lt;='Tree rules'!$C$9,"Polymer laminate","Steel plate or jacket"),IF(L5937&lt;='Tree rules'!$C$10,"Steel plate or jacket","Polymer laminate")))</f>
        <v>Steel plate or jacket</v>
      </c>
      <c r="T5937" s="5" t="str">
        <f aca="false">IF(S5937=R5937,"Yes","No")</f>
        <v>Yes</v>
      </c>
    </row>
    <row r="5938" customFormat="false" ht="15" hidden="false" customHeight="false" outlineLevel="0" collapsed="false">
      <c r="A5938" s="15" t="n">
        <v>8466</v>
      </c>
      <c r="B5938" s="16" t="n">
        <v>6.91832828834075</v>
      </c>
      <c r="C5938" s="15" t="n">
        <v>230</v>
      </c>
      <c r="D5938" s="15" t="n">
        <v>550</v>
      </c>
      <c r="E5938" s="15" t="n">
        <v>30</v>
      </c>
      <c r="F5938" s="16" t="n">
        <v>0.520346609290235</v>
      </c>
      <c r="G5938" s="17" t="s">
        <v>101</v>
      </c>
      <c r="H5938" s="18" t="n">
        <v>0.3</v>
      </c>
      <c r="I5938" s="18" t="n">
        <v>1.5</v>
      </c>
      <c r="J5938" s="19" t="n">
        <v>0.978612412081433</v>
      </c>
      <c r="K5938" s="19" t="n">
        <v>0.484881980243894</v>
      </c>
      <c r="L5938" s="16" t="n">
        <v>13.7268418419459</v>
      </c>
      <c r="M5938" s="19" t="n">
        <v>0.854469493018038</v>
      </c>
      <c r="N5938" s="19" t="n">
        <v>0.82290664870978</v>
      </c>
      <c r="O5938" s="19" t="n">
        <v>1.2306628559915</v>
      </c>
      <c r="P5938" s="19" t="n">
        <v>0.409647492909055</v>
      </c>
      <c r="Q5938" s="17" t="s">
        <v>31</v>
      </c>
      <c r="R5938" s="5" t="str">
        <f aca="false">IF(OR(Q5938="Steel plate",Q5938="Concrete jacket"),"Steel plate or jacket",Q5938)</f>
        <v>Polymer laminate</v>
      </c>
      <c r="S5938" s="5" t="str">
        <f aca="false">IF(O5938&lt;='Tree rules'!$C$4,IF(N5938&lt;='Tree rules'!$C$5,IF(P5938&lt;='Tree rules'!$C$7,"Monitor","Polymer laminate"),IF(P5938&lt;='Tree rules'!$C$8,"Seal cracks","Polymer laminate")),IF(O5938&lt;='Tree rules'!$C$6,IF(P5938&lt;='Tree rules'!$C$9,"Polymer laminate","Steel plate or jacket"),IF(L5938&lt;='Tree rules'!$C$10,"Steel plate or jacket","Polymer laminate")))</f>
        <v>Polymer laminate</v>
      </c>
      <c r="T5938" s="5" t="str">
        <f aca="false">IF(S5938=R5938,"Yes","No")</f>
        <v>Yes</v>
      </c>
    </row>
    <row r="5939" customFormat="false" ht="15" hidden="false" customHeight="false" outlineLevel="0" collapsed="false">
      <c r="A5939" s="15" t="n">
        <v>8467</v>
      </c>
      <c r="B5939" s="16" t="n">
        <v>5.81468820784682</v>
      </c>
      <c r="C5939" s="15" t="n">
        <v>230</v>
      </c>
      <c r="D5939" s="15" t="n">
        <v>550</v>
      </c>
      <c r="E5939" s="15" t="n">
        <v>30</v>
      </c>
      <c r="F5939" s="16" t="n">
        <v>0.693795479053647</v>
      </c>
      <c r="G5939" s="17" t="s">
        <v>101</v>
      </c>
      <c r="H5939" s="18" t="n">
        <v>0.3</v>
      </c>
      <c r="I5939" s="18" t="n">
        <v>2</v>
      </c>
      <c r="J5939" s="19" t="n">
        <v>0.915677193922501</v>
      </c>
      <c r="K5939" s="19" t="n">
        <v>0.570104908743082</v>
      </c>
      <c r="L5939" s="16" t="n">
        <v>11.5370797774739</v>
      </c>
      <c r="M5939" s="19" t="n">
        <v>0.946697074048217</v>
      </c>
      <c r="N5939" s="19" t="n">
        <v>0.809187168907382</v>
      </c>
      <c r="O5939" s="19" t="n">
        <v>1.30932232476569</v>
      </c>
      <c r="P5939" s="19" t="n">
        <v>0.429743406158552</v>
      </c>
      <c r="Q5939" s="17" t="s">
        <v>31</v>
      </c>
      <c r="R5939" s="5" t="str">
        <f aca="false">IF(OR(Q5939="Steel plate",Q5939="Concrete jacket"),"Steel plate or jacket",Q5939)</f>
        <v>Polymer laminate</v>
      </c>
      <c r="S5939" s="5" t="str">
        <f aca="false">IF(O5939&lt;='Tree rules'!$C$4,IF(N5939&lt;='Tree rules'!$C$5,IF(P5939&lt;='Tree rules'!$C$7,"Monitor","Polymer laminate"),IF(P5939&lt;='Tree rules'!$C$8,"Seal cracks","Polymer laminate")),IF(O5939&lt;='Tree rules'!$C$6,IF(P5939&lt;='Tree rules'!$C$9,"Polymer laminate","Steel plate or jacket"),IF(L5939&lt;='Tree rules'!$C$10,"Steel plate or jacket","Polymer laminate")))</f>
        <v>Polymer laminate</v>
      </c>
      <c r="T5939" s="5" t="str">
        <f aca="false">IF(S5939=R5939,"Yes","No")</f>
        <v>Yes</v>
      </c>
    </row>
    <row r="5940" customFormat="false" ht="15" hidden="false" customHeight="false" outlineLevel="0" collapsed="false">
      <c r="A5940" s="15" t="n">
        <v>8468</v>
      </c>
      <c r="B5940" s="16" t="n">
        <v>6.11829061771255</v>
      </c>
      <c r="C5940" s="15" t="n">
        <v>230</v>
      </c>
      <c r="D5940" s="15" t="n">
        <v>475</v>
      </c>
      <c r="E5940" s="15" t="n">
        <v>30</v>
      </c>
      <c r="F5940" s="16" t="n">
        <v>0.639770421258486</v>
      </c>
      <c r="G5940" s="17" t="s">
        <v>101</v>
      </c>
      <c r="H5940" s="18" t="n">
        <v>0.3</v>
      </c>
      <c r="I5940" s="18" t="n">
        <v>1</v>
      </c>
      <c r="J5940" s="19" t="n">
        <v>0.922870185360207</v>
      </c>
      <c r="K5940" s="19" t="n">
        <v>0.484903032739058</v>
      </c>
      <c r="L5940" s="16" t="n">
        <v>14.3285494560013</v>
      </c>
      <c r="M5940" s="19" t="n">
        <v>0.431174616011352</v>
      </c>
      <c r="N5940" s="19" t="n">
        <v>0.896873673120404</v>
      </c>
      <c r="O5940" s="19" t="n">
        <v>0.922870185360207</v>
      </c>
      <c r="P5940" s="19" t="n">
        <v>0.755274843081911</v>
      </c>
      <c r="Q5940" s="17" t="s">
        <v>29</v>
      </c>
      <c r="R5940" s="5" t="str">
        <f aca="false">IF(OR(Q5940="Steel plate",Q5940="Concrete jacket"),"Steel plate or jacket",Q5940)</f>
        <v>Monitor</v>
      </c>
      <c r="S5940" s="5" t="str">
        <f aca="false">IF(O5940&lt;='Tree rules'!$C$4,IF(N5940&lt;='Tree rules'!$C$5,IF(P5940&lt;='Tree rules'!$C$7,"Monitor","Polymer laminate"),IF(P5940&lt;='Tree rules'!$C$8,"Seal cracks","Polymer laminate")),IF(O5940&lt;='Tree rules'!$C$6,IF(P5940&lt;='Tree rules'!$C$9,"Polymer laminate","Steel plate or jacket"),IF(L5940&lt;='Tree rules'!$C$10,"Steel plate or jacket","Polymer laminate")))</f>
        <v>Monitor</v>
      </c>
      <c r="T5940" s="5" t="str">
        <f aca="false">IF(S5940=R5940,"Yes","No")</f>
        <v>Yes</v>
      </c>
    </row>
    <row r="5941" customFormat="false" ht="15" hidden="false" customHeight="false" outlineLevel="0" collapsed="false">
      <c r="A5941" s="15" t="n">
        <v>8469</v>
      </c>
      <c r="B5941" s="16" t="n">
        <v>3.50860853434538</v>
      </c>
      <c r="C5941" s="15" t="n">
        <v>230</v>
      </c>
      <c r="D5941" s="15" t="n">
        <v>325</v>
      </c>
      <c r="E5941" s="15" t="n">
        <v>25</v>
      </c>
      <c r="F5941" s="16" t="n">
        <v>0.626653981080713</v>
      </c>
      <c r="G5941" s="17" t="s">
        <v>101</v>
      </c>
      <c r="H5941" s="18" t="n">
        <v>0.3</v>
      </c>
      <c r="I5941" s="18" t="n">
        <v>1</v>
      </c>
      <c r="J5941" s="19" t="n">
        <v>0.947116030975498</v>
      </c>
      <c r="K5941" s="19" t="n">
        <v>0.56157445268919</v>
      </c>
      <c r="L5941" s="16" t="n">
        <v>12.5756578291949</v>
      </c>
      <c r="M5941" s="19" t="n">
        <v>0.872744452140175</v>
      </c>
      <c r="N5941" s="19" t="n">
        <v>0.80527251660047</v>
      </c>
      <c r="O5941" s="19" t="n">
        <v>0.947116030975498</v>
      </c>
      <c r="P5941" s="19" t="n">
        <v>0.341525063031352</v>
      </c>
      <c r="Q5941" s="17" t="s">
        <v>29</v>
      </c>
      <c r="R5941" s="5" t="str">
        <f aca="false">IF(OR(Q5941="Steel plate",Q5941="Concrete jacket"),"Steel plate or jacket",Q5941)</f>
        <v>Monitor</v>
      </c>
      <c r="S5941" s="5" t="str">
        <f aca="false">IF(O5941&lt;='Tree rules'!$C$4,IF(N5941&lt;='Tree rules'!$C$5,IF(P5941&lt;='Tree rules'!$C$7,"Monitor","Polymer laminate"),IF(P5941&lt;='Tree rules'!$C$8,"Seal cracks","Polymer laminate")),IF(O5941&lt;='Tree rules'!$C$6,IF(P5941&lt;='Tree rules'!$C$9,"Polymer laminate","Steel plate or jacket"),IF(L5941&lt;='Tree rules'!$C$10,"Steel plate or jacket","Polymer laminate")))</f>
        <v>Monitor</v>
      </c>
      <c r="T5941" s="5" t="str">
        <f aca="false">IF(S5941=R5941,"Yes","No")</f>
        <v>Yes</v>
      </c>
    </row>
    <row r="5942" customFormat="false" ht="15" hidden="false" customHeight="false" outlineLevel="0" collapsed="false">
      <c r="A5942" s="15" t="n">
        <v>8470</v>
      </c>
      <c r="B5942" s="16" t="n">
        <v>4.83059427895747</v>
      </c>
      <c r="C5942" s="15" t="n">
        <v>300</v>
      </c>
      <c r="D5942" s="15" t="n">
        <v>475</v>
      </c>
      <c r="E5942" s="15" t="n">
        <v>25</v>
      </c>
      <c r="F5942" s="16" t="n">
        <v>0.735735984447258</v>
      </c>
      <c r="G5942" s="17" t="s">
        <v>101</v>
      </c>
      <c r="H5942" s="18" t="n">
        <v>0.3</v>
      </c>
      <c r="I5942" s="18" t="n">
        <v>1</v>
      </c>
      <c r="J5942" s="19" t="n">
        <v>0.923209100683348</v>
      </c>
      <c r="K5942" s="19" t="n">
        <v>0.521799327736759</v>
      </c>
      <c r="L5942" s="16" t="n">
        <v>11.3128671638348</v>
      </c>
      <c r="M5942" s="19" t="n">
        <v>0.913299188282992</v>
      </c>
      <c r="N5942" s="19" t="n">
        <v>0.69833802759527</v>
      </c>
      <c r="O5942" s="19" t="n">
        <v>0.923209100683348</v>
      </c>
      <c r="P5942" s="19" t="n">
        <v>0.374210543682681</v>
      </c>
      <c r="Q5942" s="17" t="s">
        <v>29</v>
      </c>
      <c r="R5942" s="5" t="str">
        <f aca="false">IF(OR(Q5942="Steel plate",Q5942="Concrete jacket"),"Steel plate or jacket",Q5942)</f>
        <v>Monitor</v>
      </c>
      <c r="S5942" s="5" t="str">
        <f aca="false">IF(O5942&lt;='Tree rules'!$C$4,IF(N5942&lt;='Tree rules'!$C$5,IF(P5942&lt;='Tree rules'!$C$7,"Monitor","Polymer laminate"),IF(P5942&lt;='Tree rules'!$C$8,"Seal cracks","Polymer laminate")),IF(O5942&lt;='Tree rules'!$C$6,IF(P5942&lt;='Tree rules'!$C$9,"Polymer laminate","Steel plate or jacket"),IF(L5942&lt;='Tree rules'!$C$10,"Steel plate or jacket","Polymer laminate")))</f>
        <v>Monitor</v>
      </c>
      <c r="T5942" s="5" t="str">
        <f aca="false">IF(S5942=R5942,"Yes","No")</f>
        <v>Yes</v>
      </c>
    </row>
    <row r="5943" customFormat="false" ht="15" hidden="false" customHeight="false" outlineLevel="0" collapsed="false">
      <c r="A5943" s="15" t="n">
        <v>8471</v>
      </c>
      <c r="B5943" s="16" t="n">
        <v>3.85671199961753</v>
      </c>
      <c r="C5943" s="15" t="n">
        <v>230</v>
      </c>
      <c r="D5943" s="15" t="n">
        <v>325</v>
      </c>
      <c r="E5943" s="15" t="n">
        <v>30</v>
      </c>
      <c r="F5943" s="16" t="n">
        <v>0.699968036696473</v>
      </c>
      <c r="G5943" s="17" t="s">
        <v>103</v>
      </c>
      <c r="H5943" s="18" t="n">
        <v>0.2</v>
      </c>
      <c r="I5943" s="18" t="n">
        <v>1</v>
      </c>
      <c r="J5943" s="19" t="n">
        <v>0.927965105631286</v>
      </c>
      <c r="K5943" s="19" t="n">
        <v>0.536289956186685</v>
      </c>
      <c r="L5943" s="16" t="n">
        <v>13.7249537352937</v>
      </c>
      <c r="M5943" s="19" t="n">
        <v>0.897003225870074</v>
      </c>
      <c r="N5943" s="19" t="n">
        <v>0.865965309208055</v>
      </c>
      <c r="O5943" s="19" t="n">
        <v>0.927965105631286</v>
      </c>
      <c r="P5943" s="19" t="n">
        <v>0.370286370829278</v>
      </c>
      <c r="Q5943" s="17" t="s">
        <v>29</v>
      </c>
      <c r="R5943" s="5" t="str">
        <f aca="false">IF(OR(Q5943="Steel plate",Q5943="Concrete jacket"),"Steel plate or jacket",Q5943)</f>
        <v>Monitor</v>
      </c>
      <c r="S5943" s="5" t="str">
        <f aca="false">IF(O5943&lt;='Tree rules'!$C$4,IF(N5943&lt;='Tree rules'!$C$5,IF(P5943&lt;='Tree rules'!$C$7,"Monitor","Polymer laminate"),IF(P5943&lt;='Tree rules'!$C$8,"Seal cracks","Polymer laminate")),IF(O5943&lt;='Tree rules'!$C$6,IF(P5943&lt;='Tree rules'!$C$9,"Polymer laminate","Steel plate or jacket"),IF(L5943&lt;='Tree rules'!$C$10,"Steel plate or jacket","Polymer laminate")))</f>
        <v>Monitor</v>
      </c>
      <c r="T5943" s="5" t="str">
        <f aca="false">IF(S5943=R5943,"Yes","No")</f>
        <v>Yes</v>
      </c>
    </row>
    <row r="5944" customFormat="false" ht="15" hidden="false" customHeight="false" outlineLevel="0" collapsed="false">
      <c r="A5944" s="15" t="n">
        <v>8472</v>
      </c>
      <c r="B5944" s="16" t="n">
        <v>3.63581422649979</v>
      </c>
      <c r="C5944" s="15" t="n">
        <v>300</v>
      </c>
      <c r="D5944" s="15" t="n">
        <v>300</v>
      </c>
      <c r="E5944" s="15" t="n">
        <v>25</v>
      </c>
      <c r="F5944" s="16" t="n">
        <v>0.736310778185108</v>
      </c>
      <c r="G5944" s="17" t="s">
        <v>101</v>
      </c>
      <c r="H5944" s="18" t="n">
        <v>0.3</v>
      </c>
      <c r="I5944" s="18" t="n">
        <v>2</v>
      </c>
      <c r="J5944" s="19" t="n">
        <v>0.864189144623842</v>
      </c>
      <c r="K5944" s="19" t="n">
        <v>0.618057954408428</v>
      </c>
      <c r="L5944" s="16" t="n">
        <v>14.2023993222648</v>
      </c>
      <c r="M5944" s="19" t="n">
        <v>0.366668642420323</v>
      </c>
      <c r="N5944" s="19" t="n">
        <v>0.866412886962351</v>
      </c>
      <c r="O5944" s="19" t="n">
        <v>1.1942593142995</v>
      </c>
      <c r="P5944" s="19" t="n">
        <v>1.10914734809238</v>
      </c>
      <c r="Q5944" s="17" t="s">
        <v>31</v>
      </c>
      <c r="R5944" s="5" t="str">
        <f aca="false">IF(OR(Q5944="Steel plate",Q5944="Concrete jacket"),"Steel plate or jacket",Q5944)</f>
        <v>Polymer laminate</v>
      </c>
      <c r="S5944" s="5" t="str">
        <f aca="false">IF(O5944&lt;='Tree rules'!$C$4,IF(N5944&lt;='Tree rules'!$C$5,IF(P5944&lt;='Tree rules'!$C$7,"Monitor","Polymer laminate"),IF(P5944&lt;='Tree rules'!$C$8,"Seal cracks","Polymer laminate")),IF(O5944&lt;='Tree rules'!$C$6,IF(P5944&lt;='Tree rules'!$C$9,"Polymer laminate","Steel plate or jacket"),IF(L5944&lt;='Tree rules'!$C$10,"Steel plate or jacket","Polymer laminate")))</f>
        <v>Polymer laminate</v>
      </c>
      <c r="T5944" s="5" t="str">
        <f aca="false">IF(S5944=R5944,"Yes","No")</f>
        <v>Yes</v>
      </c>
    </row>
    <row r="5945" customFormat="false" ht="15" hidden="false" customHeight="false" outlineLevel="0" collapsed="false">
      <c r="A5945" s="15" t="n">
        <v>8473</v>
      </c>
      <c r="B5945" s="16" t="n">
        <v>4.0338648658852</v>
      </c>
      <c r="C5945" s="15" t="n">
        <v>300</v>
      </c>
      <c r="D5945" s="15" t="n">
        <v>325</v>
      </c>
      <c r="E5945" s="15" t="n">
        <v>25</v>
      </c>
      <c r="F5945" s="16" t="n">
        <v>0.507732146034714</v>
      </c>
      <c r="G5945" s="17" t="s">
        <v>102</v>
      </c>
      <c r="H5945" s="18" t="n">
        <v>0.1</v>
      </c>
      <c r="I5945" s="18" t="n">
        <v>1.5</v>
      </c>
      <c r="J5945" s="19" t="n">
        <v>0.921480741109045</v>
      </c>
      <c r="K5945" s="19" t="n">
        <v>0.405616074978457</v>
      </c>
      <c r="L5945" s="16" t="n">
        <v>15.2797911586561</v>
      </c>
      <c r="M5945" s="19" t="n">
        <v>0.854099842216558</v>
      </c>
      <c r="N5945" s="19" t="n">
        <v>4.0856813946259</v>
      </c>
      <c r="O5945" s="19" t="n">
        <v>1.19533741097512</v>
      </c>
      <c r="P5945" s="19" t="n">
        <v>0.307543830727162</v>
      </c>
      <c r="Q5945" s="17" t="s">
        <v>31</v>
      </c>
      <c r="R5945" s="5" t="str">
        <f aca="false">IF(OR(Q5945="Steel plate",Q5945="Concrete jacket"),"Steel plate or jacket",Q5945)</f>
        <v>Polymer laminate</v>
      </c>
      <c r="S5945" s="5" t="str">
        <f aca="false">IF(O5945&lt;='Tree rules'!$C$4,IF(N5945&lt;='Tree rules'!$C$5,IF(P5945&lt;='Tree rules'!$C$7,"Monitor","Polymer laminate"),IF(P5945&lt;='Tree rules'!$C$8,"Seal cracks","Polymer laminate")),IF(O5945&lt;='Tree rules'!$C$6,IF(P5945&lt;='Tree rules'!$C$9,"Polymer laminate","Steel plate or jacket"),IF(L5945&lt;='Tree rules'!$C$10,"Steel plate or jacket","Polymer laminate")))</f>
        <v>Polymer laminate</v>
      </c>
      <c r="T5945" s="5" t="str">
        <f aca="false">IF(S5945=R5945,"Yes","No")</f>
        <v>Yes</v>
      </c>
    </row>
    <row r="5946" customFormat="false" ht="15" hidden="false" customHeight="false" outlineLevel="0" collapsed="false">
      <c r="A5946" s="15" t="n">
        <v>8474</v>
      </c>
      <c r="B5946" s="16" t="n">
        <v>5.06470334599528</v>
      </c>
      <c r="C5946" s="15" t="n">
        <v>300</v>
      </c>
      <c r="D5946" s="15" t="n">
        <v>450</v>
      </c>
      <c r="E5946" s="15" t="n">
        <v>30</v>
      </c>
      <c r="F5946" s="16" t="n">
        <v>0.781490709848207</v>
      </c>
      <c r="G5946" s="17" t="s">
        <v>101</v>
      </c>
      <c r="H5946" s="18" t="n">
        <v>0.3</v>
      </c>
      <c r="I5946" s="18" t="n">
        <v>2</v>
      </c>
      <c r="J5946" s="19" t="n">
        <v>0.881823009769745</v>
      </c>
      <c r="K5946" s="19" t="n">
        <v>0.425912604489953</v>
      </c>
      <c r="L5946" s="16" t="n">
        <v>12.5987645422768</v>
      </c>
      <c r="M5946" s="19" t="n">
        <v>0.573172148127632</v>
      </c>
      <c r="N5946" s="19" t="n">
        <v>1.17832226361468</v>
      </c>
      <c r="O5946" s="19" t="n">
        <v>1.38806648474929</v>
      </c>
      <c r="P5946" s="19" t="n">
        <v>0.71237963689456</v>
      </c>
      <c r="Q5946" s="17" t="s">
        <v>31</v>
      </c>
      <c r="R5946" s="5" t="str">
        <f aca="false">IF(OR(Q5946="Steel plate",Q5946="Concrete jacket"),"Steel plate or jacket",Q5946)</f>
        <v>Polymer laminate</v>
      </c>
      <c r="S5946" s="5" t="str">
        <f aca="false">IF(O5946&lt;='Tree rules'!$C$4,IF(N5946&lt;='Tree rules'!$C$5,IF(P5946&lt;='Tree rules'!$C$7,"Monitor","Polymer laminate"),IF(P5946&lt;='Tree rules'!$C$8,"Seal cracks","Polymer laminate")),IF(O5946&lt;='Tree rules'!$C$6,IF(P5946&lt;='Tree rules'!$C$9,"Polymer laminate","Steel plate or jacket"),IF(L5946&lt;='Tree rules'!$C$10,"Steel plate or jacket","Polymer laminate")))</f>
        <v>Steel plate or jacket</v>
      </c>
      <c r="T5946" s="5" t="str">
        <f aca="false">IF(S5946=R5946,"Yes","No")</f>
        <v>No</v>
      </c>
    </row>
    <row r="5947" customFormat="false" ht="15" hidden="false" customHeight="false" outlineLevel="0" collapsed="false">
      <c r="A5947" s="15" t="n">
        <v>8475</v>
      </c>
      <c r="B5947" s="16" t="n">
        <v>3.59918361743227</v>
      </c>
      <c r="C5947" s="15" t="n">
        <v>300</v>
      </c>
      <c r="D5947" s="15" t="n">
        <v>350</v>
      </c>
      <c r="E5947" s="15" t="n">
        <v>30</v>
      </c>
      <c r="F5947" s="16" t="n">
        <v>0.881850569428714</v>
      </c>
      <c r="G5947" s="17" t="s">
        <v>103</v>
      </c>
      <c r="H5947" s="18" t="n">
        <v>0.2</v>
      </c>
      <c r="I5947" s="18" t="n">
        <v>1.5</v>
      </c>
      <c r="J5947" s="19" t="n">
        <v>0.957601678992231</v>
      </c>
      <c r="K5947" s="19" t="n">
        <v>0.409219353517851</v>
      </c>
      <c r="L5947" s="16" t="n">
        <v>11.8394197941851</v>
      </c>
      <c r="M5947" s="19" t="n">
        <v>0.690443827430873</v>
      </c>
      <c r="N5947" s="19" t="n">
        <v>1.36964027024997</v>
      </c>
      <c r="O5947" s="19" t="n">
        <v>1.24046794848594</v>
      </c>
      <c r="P5947" s="19" t="n">
        <v>0.542233274667228</v>
      </c>
      <c r="Q5947" s="17" t="s">
        <v>31</v>
      </c>
      <c r="R5947" s="5" t="str">
        <f aca="false">IF(OR(Q5947="Steel plate",Q5947="Concrete jacket"),"Steel plate or jacket",Q5947)</f>
        <v>Polymer laminate</v>
      </c>
      <c r="S5947" s="5" t="str">
        <f aca="false">IF(O5947&lt;='Tree rules'!$C$4,IF(N5947&lt;='Tree rules'!$C$5,IF(P5947&lt;='Tree rules'!$C$7,"Monitor","Polymer laminate"),IF(P5947&lt;='Tree rules'!$C$8,"Seal cracks","Polymer laminate")),IF(O5947&lt;='Tree rules'!$C$6,IF(P5947&lt;='Tree rules'!$C$9,"Polymer laminate","Steel plate or jacket"),IF(L5947&lt;='Tree rules'!$C$10,"Steel plate or jacket","Polymer laminate")))</f>
        <v>Polymer laminate</v>
      </c>
      <c r="T5947" s="5" t="str">
        <f aca="false">IF(S5947=R5947,"Yes","No")</f>
        <v>Yes</v>
      </c>
    </row>
    <row r="5948" customFormat="false" ht="15" hidden="false" customHeight="false" outlineLevel="0" collapsed="false">
      <c r="A5948" s="15" t="n">
        <v>8476</v>
      </c>
      <c r="B5948" s="16" t="n">
        <v>5.31709484788765</v>
      </c>
      <c r="C5948" s="15" t="n">
        <v>300</v>
      </c>
      <c r="D5948" s="15" t="n">
        <v>450</v>
      </c>
      <c r="E5948" s="15" t="n">
        <v>20</v>
      </c>
      <c r="F5948" s="16" t="n">
        <v>0.520993806565472</v>
      </c>
      <c r="G5948" s="17" t="s">
        <v>101</v>
      </c>
      <c r="H5948" s="18" t="n">
        <v>0.3</v>
      </c>
      <c r="I5948" s="18" t="n">
        <v>2</v>
      </c>
      <c r="J5948" s="19" t="n">
        <v>0.974416670575339</v>
      </c>
      <c r="K5948" s="19" t="n">
        <v>0.467301023277069</v>
      </c>
      <c r="L5948" s="16" t="n">
        <v>13.226604099223</v>
      </c>
      <c r="M5948" s="19" t="n">
        <v>0.660168147028624</v>
      </c>
      <c r="N5948" s="19" t="n">
        <v>1.70946317202258</v>
      </c>
      <c r="O5948" s="19" t="n">
        <v>1.49348743389259</v>
      </c>
      <c r="P5948" s="19" t="n">
        <v>0.597329884942963</v>
      </c>
      <c r="Q5948" s="17" t="s">
        <v>31</v>
      </c>
      <c r="R5948" s="5" t="str">
        <f aca="false">IF(OR(Q5948="Steel plate",Q5948="Concrete jacket"),"Steel plate or jacket",Q5948)</f>
        <v>Polymer laminate</v>
      </c>
      <c r="S5948" s="5" t="str">
        <f aca="false">IF(O5948&lt;='Tree rules'!$C$4,IF(N5948&lt;='Tree rules'!$C$5,IF(P5948&lt;='Tree rules'!$C$7,"Monitor","Polymer laminate"),IF(P5948&lt;='Tree rules'!$C$8,"Seal cracks","Polymer laminate")),IF(O5948&lt;='Tree rules'!$C$6,IF(P5948&lt;='Tree rules'!$C$9,"Polymer laminate","Steel plate or jacket"),IF(L5948&lt;='Tree rules'!$C$10,"Steel plate or jacket","Polymer laminate")))</f>
        <v>Steel plate or jacket</v>
      </c>
      <c r="T5948" s="5" t="str">
        <f aca="false">IF(S5948=R5948,"Yes","No")</f>
        <v>No</v>
      </c>
    </row>
    <row r="5949" customFormat="false" ht="15" hidden="false" customHeight="false" outlineLevel="0" collapsed="false">
      <c r="A5949" s="15" t="n">
        <v>8477</v>
      </c>
      <c r="B5949" s="16" t="n">
        <v>3.13436930650213</v>
      </c>
      <c r="C5949" s="15" t="n">
        <v>230</v>
      </c>
      <c r="D5949" s="15" t="n">
        <v>300</v>
      </c>
      <c r="E5949" s="15" t="n">
        <v>25</v>
      </c>
      <c r="F5949" s="16" t="n">
        <v>0.768324290280112</v>
      </c>
      <c r="G5949" s="17" t="s">
        <v>101</v>
      </c>
      <c r="H5949" s="18" t="n">
        <v>0.3</v>
      </c>
      <c r="I5949" s="18" t="n">
        <v>1</v>
      </c>
      <c r="J5949" s="19" t="n">
        <v>0.990893489375965</v>
      </c>
      <c r="K5949" s="19" t="n">
        <v>0.577210535745865</v>
      </c>
      <c r="L5949" s="16" t="n">
        <v>12.243630103524</v>
      </c>
      <c r="M5949" s="19" t="n">
        <v>0.625947503855008</v>
      </c>
      <c r="N5949" s="19" t="n">
        <v>0.668484429123999</v>
      </c>
      <c r="O5949" s="19" t="n">
        <v>0.990893489375965</v>
      </c>
      <c r="P5949" s="19" t="n">
        <v>0.55449724294404</v>
      </c>
      <c r="Q5949" s="17" t="s">
        <v>29</v>
      </c>
      <c r="R5949" s="5" t="str">
        <f aca="false">IF(OR(Q5949="Steel plate",Q5949="Concrete jacket"),"Steel plate or jacket",Q5949)</f>
        <v>Monitor</v>
      </c>
      <c r="S5949" s="5" t="str">
        <f aca="false">IF(O5949&lt;='Tree rules'!$C$4,IF(N5949&lt;='Tree rules'!$C$5,IF(P5949&lt;='Tree rules'!$C$7,"Monitor","Polymer laminate"),IF(P5949&lt;='Tree rules'!$C$8,"Seal cracks","Polymer laminate")),IF(O5949&lt;='Tree rules'!$C$6,IF(P5949&lt;='Tree rules'!$C$9,"Polymer laminate","Steel plate or jacket"),IF(L5949&lt;='Tree rules'!$C$10,"Steel plate or jacket","Polymer laminate")))</f>
        <v>Monitor</v>
      </c>
      <c r="T5949" s="5" t="str">
        <f aca="false">IF(S5949=R5949,"Yes","No")</f>
        <v>Yes</v>
      </c>
    </row>
    <row r="5950" customFormat="false" ht="15" hidden="false" customHeight="false" outlineLevel="0" collapsed="false">
      <c r="A5950" s="15" t="n">
        <v>8480</v>
      </c>
      <c r="B5950" s="16" t="n">
        <v>6.30683839009103</v>
      </c>
      <c r="C5950" s="15" t="n">
        <v>300</v>
      </c>
      <c r="D5950" s="15" t="n">
        <v>600</v>
      </c>
      <c r="E5950" s="15" t="n">
        <v>30</v>
      </c>
      <c r="F5950" s="16" t="n">
        <v>0.569129103911194</v>
      </c>
      <c r="G5950" s="17" t="s">
        <v>101</v>
      </c>
      <c r="H5950" s="18" t="n">
        <v>0.3</v>
      </c>
      <c r="I5950" s="18" t="n">
        <v>1</v>
      </c>
      <c r="J5950" s="19" t="n">
        <v>0.967644828227006</v>
      </c>
      <c r="K5950" s="19" t="n">
        <v>0.456497910954199</v>
      </c>
      <c r="L5950" s="16" t="n">
        <v>11.4254318661069</v>
      </c>
      <c r="M5950" s="19" t="n">
        <v>0.844932490456659</v>
      </c>
      <c r="N5950" s="19" t="n">
        <v>0.73510123676768</v>
      </c>
      <c r="O5950" s="19" t="n">
        <v>0.967644828227006</v>
      </c>
      <c r="P5950" s="19" t="n">
        <v>0.327472475866545</v>
      </c>
      <c r="Q5950" s="17" t="s">
        <v>29</v>
      </c>
      <c r="R5950" s="5" t="str">
        <f aca="false">IF(OR(Q5950="Steel plate",Q5950="Concrete jacket"),"Steel plate or jacket",Q5950)</f>
        <v>Monitor</v>
      </c>
      <c r="S5950" s="5" t="str">
        <f aca="false">IF(O5950&lt;='Tree rules'!$C$4,IF(N5950&lt;='Tree rules'!$C$5,IF(P5950&lt;='Tree rules'!$C$7,"Monitor","Polymer laminate"),IF(P5950&lt;='Tree rules'!$C$8,"Seal cracks","Polymer laminate")),IF(O5950&lt;='Tree rules'!$C$6,IF(P5950&lt;='Tree rules'!$C$9,"Polymer laminate","Steel plate or jacket"),IF(L5950&lt;='Tree rules'!$C$10,"Steel plate or jacket","Polymer laminate")))</f>
        <v>Monitor</v>
      </c>
      <c r="T5950" s="5" t="str">
        <f aca="false">IF(S5950=R5950,"Yes","No")</f>
        <v>Yes</v>
      </c>
    </row>
    <row r="5951" customFormat="false" ht="15" hidden="false" customHeight="false" outlineLevel="0" collapsed="false">
      <c r="A5951" s="15" t="n">
        <v>8481</v>
      </c>
      <c r="B5951" s="16" t="n">
        <v>5.88908141162873</v>
      </c>
      <c r="C5951" s="15" t="n">
        <v>300</v>
      </c>
      <c r="D5951" s="15" t="n">
        <v>550</v>
      </c>
      <c r="E5951" s="15" t="n">
        <v>25</v>
      </c>
      <c r="F5951" s="16" t="n">
        <v>0.664887334093078</v>
      </c>
      <c r="G5951" s="17" t="s">
        <v>101</v>
      </c>
      <c r="H5951" s="18" t="n">
        <v>0.3</v>
      </c>
      <c r="I5951" s="18" t="n">
        <v>1</v>
      </c>
      <c r="J5951" s="19" t="n">
        <v>0.882146115195187</v>
      </c>
      <c r="K5951" s="19" t="n">
        <v>0.60792885238684</v>
      </c>
      <c r="L5951" s="16" t="n">
        <v>11.6846853405332</v>
      </c>
      <c r="M5951" s="19" t="n">
        <v>0.513936638209453</v>
      </c>
      <c r="N5951" s="19" t="n">
        <v>0.579330922756103</v>
      </c>
      <c r="O5951" s="19" t="n">
        <v>0.882146115195187</v>
      </c>
      <c r="P5951" s="19" t="n">
        <v>0.64439069300715</v>
      </c>
      <c r="Q5951" s="17" t="s">
        <v>29</v>
      </c>
      <c r="R5951" s="5" t="str">
        <f aca="false">IF(OR(Q5951="Steel plate",Q5951="Concrete jacket"),"Steel plate or jacket",Q5951)</f>
        <v>Monitor</v>
      </c>
      <c r="S5951" s="5" t="str">
        <f aca="false">IF(O5951&lt;='Tree rules'!$C$4,IF(N5951&lt;='Tree rules'!$C$5,IF(P5951&lt;='Tree rules'!$C$7,"Monitor","Polymer laminate"),IF(P5951&lt;='Tree rules'!$C$8,"Seal cracks","Polymer laminate")),IF(O5951&lt;='Tree rules'!$C$6,IF(P5951&lt;='Tree rules'!$C$9,"Polymer laminate","Steel plate or jacket"),IF(L5951&lt;='Tree rules'!$C$10,"Steel plate or jacket","Polymer laminate")))</f>
        <v>Monitor</v>
      </c>
      <c r="T5951" s="5" t="str">
        <f aca="false">IF(S5951=R5951,"Yes","No")</f>
        <v>Yes</v>
      </c>
    </row>
    <row r="5952" customFormat="false" ht="15" hidden="false" customHeight="false" outlineLevel="0" collapsed="false">
      <c r="A5952" s="15" t="n">
        <v>8487</v>
      </c>
      <c r="B5952" s="16" t="n">
        <v>3.87290782544206</v>
      </c>
      <c r="C5952" s="15" t="n">
        <v>300</v>
      </c>
      <c r="D5952" s="15" t="n">
        <v>325</v>
      </c>
      <c r="E5952" s="15" t="n">
        <v>30</v>
      </c>
      <c r="F5952" s="16" t="n">
        <v>0.72065207824282</v>
      </c>
      <c r="G5952" s="17" t="s">
        <v>101</v>
      </c>
      <c r="H5952" s="18" t="n">
        <v>0.3</v>
      </c>
      <c r="I5952" s="18" t="n">
        <v>1</v>
      </c>
      <c r="J5952" s="19" t="n">
        <v>0.909338446228683</v>
      </c>
      <c r="K5952" s="19" t="n">
        <v>0.565891550807699</v>
      </c>
      <c r="L5952" s="16" t="n">
        <v>13.8813900553479</v>
      </c>
      <c r="M5952" s="19" t="n">
        <v>0.270443245657186</v>
      </c>
      <c r="N5952" s="19" t="n">
        <v>0.814556083423003</v>
      </c>
      <c r="O5952" s="19" t="n">
        <v>0.909338446228683</v>
      </c>
      <c r="P5952" s="19" t="n">
        <v>1.16113948671216</v>
      </c>
      <c r="Q5952" s="17" t="s">
        <v>31</v>
      </c>
      <c r="R5952" s="5" t="str">
        <f aca="false">IF(OR(Q5952="Steel plate",Q5952="Concrete jacket"),"Steel plate or jacket",Q5952)</f>
        <v>Polymer laminate</v>
      </c>
      <c r="S5952" s="5" t="str">
        <f aca="false">IF(O5952&lt;='Tree rules'!$C$4,IF(N5952&lt;='Tree rules'!$C$5,IF(P5952&lt;='Tree rules'!$C$7,"Monitor","Polymer laminate"),IF(P5952&lt;='Tree rules'!$C$8,"Seal cracks","Polymer laminate")),IF(O5952&lt;='Tree rules'!$C$6,IF(P5952&lt;='Tree rules'!$C$9,"Polymer laminate","Steel plate or jacket"),IF(L5952&lt;='Tree rules'!$C$10,"Steel plate or jacket","Polymer laminate")))</f>
        <v>Polymer laminate</v>
      </c>
      <c r="T5952" s="5" t="str">
        <f aca="false">IF(S5952=R5952,"Yes","No")</f>
        <v>Yes</v>
      </c>
    </row>
    <row r="5953" customFormat="false" ht="15" hidden="false" customHeight="false" outlineLevel="0" collapsed="false">
      <c r="A5953" s="15" t="n">
        <v>8488</v>
      </c>
      <c r="B5953" s="16" t="n">
        <v>3.16558659492271</v>
      </c>
      <c r="C5953" s="15" t="n">
        <v>300</v>
      </c>
      <c r="D5953" s="15" t="n">
        <v>300</v>
      </c>
      <c r="E5953" s="15" t="n">
        <v>30</v>
      </c>
      <c r="F5953" s="16" t="n">
        <v>0.791582400904515</v>
      </c>
      <c r="G5953" s="17" t="s">
        <v>101</v>
      </c>
      <c r="H5953" s="18" t="n">
        <v>0.3</v>
      </c>
      <c r="I5953" s="18" t="n">
        <v>1</v>
      </c>
      <c r="J5953" s="19" t="n">
        <v>0.854364489710973</v>
      </c>
      <c r="K5953" s="19" t="n">
        <v>0.480028183094523</v>
      </c>
      <c r="L5953" s="16" t="n">
        <v>12.4629393500894</v>
      </c>
      <c r="M5953" s="19" t="n">
        <v>0.521703446748622</v>
      </c>
      <c r="N5953" s="19" t="n">
        <v>0.723753587083752</v>
      </c>
      <c r="O5953" s="19" t="n">
        <v>0.854364489710973</v>
      </c>
      <c r="P5953" s="19" t="n">
        <v>0.515533843395589</v>
      </c>
      <c r="Q5953" s="17" t="s">
        <v>29</v>
      </c>
      <c r="R5953" s="5" t="str">
        <f aca="false">IF(OR(Q5953="Steel plate",Q5953="Concrete jacket"),"Steel plate or jacket",Q5953)</f>
        <v>Monitor</v>
      </c>
      <c r="S5953" s="5" t="str">
        <f aca="false">IF(O5953&lt;='Tree rules'!$C$4,IF(N5953&lt;='Tree rules'!$C$5,IF(P5953&lt;='Tree rules'!$C$7,"Monitor","Polymer laminate"),IF(P5953&lt;='Tree rules'!$C$8,"Seal cracks","Polymer laminate")),IF(O5953&lt;='Tree rules'!$C$6,IF(P5953&lt;='Tree rules'!$C$9,"Polymer laminate","Steel plate or jacket"),IF(L5953&lt;='Tree rules'!$C$10,"Steel plate or jacket","Polymer laminate")))</f>
        <v>Monitor</v>
      </c>
      <c r="T5953" s="5" t="str">
        <f aca="false">IF(S5953=R5953,"Yes","No")</f>
        <v>Yes</v>
      </c>
    </row>
    <row r="5954" customFormat="false" ht="15" hidden="false" customHeight="false" outlineLevel="0" collapsed="false">
      <c r="A5954" s="15" t="n">
        <v>8490</v>
      </c>
      <c r="B5954" s="16" t="n">
        <v>6.59659863702046</v>
      </c>
      <c r="C5954" s="15" t="n">
        <v>300</v>
      </c>
      <c r="D5954" s="15" t="n">
        <v>600</v>
      </c>
      <c r="E5954" s="15" t="n">
        <v>25</v>
      </c>
      <c r="F5954" s="16" t="n">
        <v>0.621712831879242</v>
      </c>
      <c r="G5954" s="17" t="s">
        <v>102</v>
      </c>
      <c r="H5954" s="18" t="n">
        <v>0.1</v>
      </c>
      <c r="I5954" s="18" t="n">
        <v>1.5</v>
      </c>
      <c r="J5954" s="19" t="n">
        <v>0.899722942731122</v>
      </c>
      <c r="K5954" s="19" t="n">
        <v>0.575727273245829</v>
      </c>
      <c r="L5954" s="16" t="n">
        <v>12.2385874527281</v>
      </c>
      <c r="M5954" s="19" t="n">
        <v>0.455710450531625</v>
      </c>
      <c r="N5954" s="19" t="n">
        <v>2.88359897001678</v>
      </c>
      <c r="O5954" s="19" t="n">
        <v>1.09058689584903</v>
      </c>
      <c r="P5954" s="19" t="n">
        <v>0.743205996175605</v>
      </c>
      <c r="Q5954" s="17" t="s">
        <v>31</v>
      </c>
      <c r="R5954" s="5" t="str">
        <f aca="false">IF(OR(Q5954="Steel plate",Q5954="Concrete jacket"),"Steel plate or jacket",Q5954)</f>
        <v>Polymer laminate</v>
      </c>
      <c r="S5954" s="5" t="str">
        <f aca="false">IF(O5954&lt;='Tree rules'!$C$4,IF(N5954&lt;='Tree rules'!$C$5,IF(P5954&lt;='Tree rules'!$C$7,"Monitor","Polymer laminate"),IF(P5954&lt;='Tree rules'!$C$8,"Seal cracks","Polymer laminate")),IF(O5954&lt;='Tree rules'!$C$6,IF(P5954&lt;='Tree rules'!$C$9,"Polymer laminate","Steel plate or jacket"),IF(L5954&lt;='Tree rules'!$C$10,"Steel plate or jacket","Polymer laminate")))</f>
        <v>Polymer laminate</v>
      </c>
      <c r="T5954" s="5" t="str">
        <f aca="false">IF(S5954=R5954,"Yes","No")</f>
        <v>Yes</v>
      </c>
    </row>
    <row r="5955" customFormat="false" ht="15" hidden="false" customHeight="false" outlineLevel="0" collapsed="false">
      <c r="A5955" s="15" t="n">
        <v>8494</v>
      </c>
      <c r="B5955" s="16" t="n">
        <v>3.38660838437984</v>
      </c>
      <c r="C5955" s="15" t="n">
        <v>300</v>
      </c>
      <c r="D5955" s="15" t="n">
        <v>300</v>
      </c>
      <c r="E5955" s="15" t="n">
        <v>30</v>
      </c>
      <c r="F5955" s="16" t="n">
        <v>0.831109167616348</v>
      </c>
      <c r="G5955" s="17" t="s">
        <v>103</v>
      </c>
      <c r="H5955" s="18" t="n">
        <v>0.2</v>
      </c>
      <c r="I5955" s="18" t="n">
        <v>1</v>
      </c>
      <c r="J5955" s="19" t="n">
        <v>0.858736822207692</v>
      </c>
      <c r="K5955" s="19" t="n">
        <v>0.6306583429251</v>
      </c>
      <c r="L5955" s="16" t="n">
        <v>13.4389221602374</v>
      </c>
      <c r="M5955" s="19" t="n">
        <v>0.475435419088825</v>
      </c>
      <c r="N5955" s="19" t="n">
        <v>1.43310998059962</v>
      </c>
      <c r="O5955" s="19" t="n">
        <v>0.858736822207692</v>
      </c>
      <c r="P5955" s="19" t="n">
        <v>0.697988206412414</v>
      </c>
      <c r="Q5955" s="17" t="s">
        <v>30</v>
      </c>
      <c r="R5955" s="5" t="str">
        <f aca="false">IF(OR(Q5955="Steel plate",Q5955="Concrete jacket"),"Steel plate or jacket",Q5955)</f>
        <v>Seal cracks</v>
      </c>
      <c r="S5955" s="5" t="str">
        <f aca="false">IF(O5955&lt;='Tree rules'!$C$4,IF(N5955&lt;='Tree rules'!$C$5,IF(P5955&lt;='Tree rules'!$C$7,"Monitor","Polymer laminate"),IF(P5955&lt;='Tree rules'!$C$8,"Seal cracks","Polymer laminate")),IF(O5955&lt;='Tree rules'!$C$6,IF(P5955&lt;='Tree rules'!$C$9,"Polymer laminate","Steel plate or jacket"),IF(L5955&lt;='Tree rules'!$C$10,"Steel plate or jacket","Polymer laminate")))</f>
        <v>Seal cracks</v>
      </c>
      <c r="T5955" s="5" t="str">
        <f aca="false">IF(S5955=R5955,"Yes","No")</f>
        <v>Yes</v>
      </c>
    </row>
    <row r="5956" customFormat="false" ht="15" hidden="false" customHeight="false" outlineLevel="0" collapsed="false">
      <c r="A5956" s="15" t="n">
        <v>8495</v>
      </c>
      <c r="B5956" s="16" t="n">
        <v>5.11640221700219</v>
      </c>
      <c r="C5956" s="15" t="n">
        <v>230</v>
      </c>
      <c r="D5956" s="15" t="n">
        <v>475</v>
      </c>
      <c r="E5956" s="15" t="n">
        <v>20</v>
      </c>
      <c r="F5956" s="16" t="n">
        <v>0.663063033682945</v>
      </c>
      <c r="G5956" s="17" t="s">
        <v>102</v>
      </c>
      <c r="H5956" s="18" t="n">
        <v>0.1</v>
      </c>
      <c r="I5956" s="18" t="n">
        <v>1.5</v>
      </c>
      <c r="J5956" s="19" t="n">
        <v>0.990201030019653</v>
      </c>
      <c r="K5956" s="19" t="n">
        <v>0.553409741031451</v>
      </c>
      <c r="L5956" s="16" t="n">
        <v>12.418451983015</v>
      </c>
      <c r="M5956" s="19" t="n">
        <v>0.334620936597038</v>
      </c>
      <c r="N5956" s="19" t="n">
        <v>3.93944977090098</v>
      </c>
      <c r="O5956" s="19" t="n">
        <v>1.21130809723335</v>
      </c>
      <c r="P5956" s="19" t="n">
        <v>1.12474730916631</v>
      </c>
      <c r="Q5956" s="17" t="s">
        <v>31</v>
      </c>
      <c r="R5956" s="5" t="str">
        <f aca="false">IF(OR(Q5956="Steel plate",Q5956="Concrete jacket"),"Steel plate or jacket",Q5956)</f>
        <v>Polymer laminate</v>
      </c>
      <c r="S5956" s="5" t="str">
        <f aca="false">IF(O5956&lt;='Tree rules'!$C$4,IF(N5956&lt;='Tree rules'!$C$5,IF(P5956&lt;='Tree rules'!$C$7,"Monitor","Polymer laminate"),IF(P5956&lt;='Tree rules'!$C$8,"Seal cracks","Polymer laminate")),IF(O5956&lt;='Tree rules'!$C$6,IF(P5956&lt;='Tree rules'!$C$9,"Polymer laminate","Steel plate or jacket"),IF(L5956&lt;='Tree rules'!$C$10,"Steel plate or jacket","Polymer laminate")))</f>
        <v>Polymer laminate</v>
      </c>
      <c r="T5956" s="5" t="str">
        <f aca="false">IF(S5956=R5956,"Yes","No")</f>
        <v>Yes</v>
      </c>
    </row>
    <row r="5957" customFormat="false" ht="15" hidden="false" customHeight="false" outlineLevel="0" collapsed="false">
      <c r="A5957" s="15" t="n">
        <v>8496</v>
      </c>
      <c r="B5957" s="16" t="n">
        <v>6.65316745716375</v>
      </c>
      <c r="C5957" s="15" t="n">
        <v>230</v>
      </c>
      <c r="D5957" s="15" t="n">
        <v>650</v>
      </c>
      <c r="E5957" s="15" t="n">
        <v>20</v>
      </c>
      <c r="F5957" s="16" t="n">
        <v>0.578928677885824</v>
      </c>
      <c r="G5957" s="17" t="s">
        <v>103</v>
      </c>
      <c r="H5957" s="18" t="n">
        <v>0.2</v>
      </c>
      <c r="I5957" s="18" t="n">
        <v>1</v>
      </c>
      <c r="J5957" s="19" t="n">
        <v>0.947274302567045</v>
      </c>
      <c r="K5957" s="19" t="n">
        <v>0.630748947949438</v>
      </c>
      <c r="L5957" s="16" t="n">
        <v>11.0151779092115</v>
      </c>
      <c r="M5957" s="19" t="n">
        <v>0.597689434001425</v>
      </c>
      <c r="N5957" s="19" t="n">
        <v>0.871807402922904</v>
      </c>
      <c r="O5957" s="19" t="n">
        <v>0.947274302567045</v>
      </c>
      <c r="P5957" s="19" t="n">
        <v>0.572641429048157</v>
      </c>
      <c r="Q5957" s="17" t="s">
        <v>29</v>
      </c>
      <c r="R5957" s="5" t="str">
        <f aca="false">IF(OR(Q5957="Steel plate",Q5957="Concrete jacket"),"Steel plate or jacket",Q5957)</f>
        <v>Monitor</v>
      </c>
      <c r="S5957" s="5" t="str">
        <f aca="false">IF(O5957&lt;='Tree rules'!$C$4,IF(N5957&lt;='Tree rules'!$C$5,IF(P5957&lt;='Tree rules'!$C$7,"Monitor","Polymer laminate"),IF(P5957&lt;='Tree rules'!$C$8,"Seal cracks","Polymer laminate")),IF(O5957&lt;='Tree rules'!$C$6,IF(P5957&lt;='Tree rules'!$C$9,"Polymer laminate","Steel plate or jacket"),IF(L5957&lt;='Tree rules'!$C$10,"Steel plate or jacket","Polymer laminate")))</f>
        <v>Monitor</v>
      </c>
      <c r="T5957" s="5" t="str">
        <f aca="false">IF(S5957=R5957,"Yes","No")</f>
        <v>Yes</v>
      </c>
    </row>
    <row r="5958" customFormat="false" ht="15" hidden="false" customHeight="false" outlineLevel="0" collapsed="false">
      <c r="A5958" s="15" t="n">
        <v>8497</v>
      </c>
      <c r="B5958" s="16" t="n">
        <v>4.22544458862076</v>
      </c>
      <c r="C5958" s="15" t="n">
        <v>300</v>
      </c>
      <c r="D5958" s="15" t="n">
        <v>350</v>
      </c>
      <c r="E5958" s="15" t="n">
        <v>25</v>
      </c>
      <c r="F5958" s="16" t="n">
        <v>0.693508312050727</v>
      </c>
      <c r="G5958" s="17" t="s">
        <v>101</v>
      </c>
      <c r="H5958" s="18" t="n">
        <v>0.3</v>
      </c>
      <c r="I5958" s="18" t="n">
        <v>1.5</v>
      </c>
      <c r="J5958" s="19" t="n">
        <v>0.930985667250735</v>
      </c>
      <c r="K5958" s="19" t="n">
        <v>0.548094993513339</v>
      </c>
      <c r="L5958" s="16" t="n">
        <v>13.9915383729164</v>
      </c>
      <c r="M5958" s="19" t="n">
        <v>0.288132295035593</v>
      </c>
      <c r="N5958" s="19" t="n">
        <v>1.34945671055173</v>
      </c>
      <c r="O5958" s="19" t="n">
        <v>1.1413442092497</v>
      </c>
      <c r="P5958" s="19" t="n">
        <v>1.30143934707686</v>
      </c>
      <c r="Q5958" s="17" t="s">
        <v>31</v>
      </c>
      <c r="R5958" s="5" t="str">
        <f aca="false">IF(OR(Q5958="Steel plate",Q5958="Concrete jacket"),"Steel plate or jacket",Q5958)</f>
        <v>Polymer laminate</v>
      </c>
      <c r="S5958" s="5" t="str">
        <f aca="false">IF(O5958&lt;='Tree rules'!$C$4,IF(N5958&lt;='Tree rules'!$C$5,IF(P5958&lt;='Tree rules'!$C$7,"Monitor","Polymer laminate"),IF(P5958&lt;='Tree rules'!$C$8,"Seal cracks","Polymer laminate")),IF(O5958&lt;='Tree rules'!$C$6,IF(P5958&lt;='Tree rules'!$C$9,"Polymer laminate","Steel plate or jacket"),IF(L5958&lt;='Tree rules'!$C$10,"Steel plate or jacket","Polymer laminate")))</f>
        <v>Steel plate or jacket</v>
      </c>
      <c r="T5958" s="5" t="str">
        <f aca="false">IF(S5958=R5958,"Yes","No")</f>
        <v>No</v>
      </c>
    </row>
    <row r="5959" customFormat="false" ht="15" hidden="false" customHeight="false" outlineLevel="0" collapsed="false">
      <c r="A5959" s="15" t="n">
        <v>8498</v>
      </c>
      <c r="B5959" s="16" t="n">
        <v>5.03168133620014</v>
      </c>
      <c r="C5959" s="15" t="n">
        <v>230</v>
      </c>
      <c r="D5959" s="15" t="n">
        <v>450</v>
      </c>
      <c r="E5959" s="15" t="n">
        <v>30</v>
      </c>
      <c r="F5959" s="16" t="n">
        <v>0.649145274956135</v>
      </c>
      <c r="G5959" s="17" t="s">
        <v>103</v>
      </c>
      <c r="H5959" s="18" t="n">
        <v>0.2</v>
      </c>
      <c r="I5959" s="18" t="n">
        <v>1</v>
      </c>
      <c r="J5959" s="19" t="n">
        <v>0.947808093845192</v>
      </c>
      <c r="K5959" s="19" t="n">
        <v>0.414744016346361</v>
      </c>
      <c r="L5959" s="16" t="n">
        <v>12.4546567727726</v>
      </c>
      <c r="M5959" s="19" t="n">
        <v>0.94822037023118</v>
      </c>
      <c r="N5959" s="19" t="n">
        <v>0.92831623501516</v>
      </c>
      <c r="O5959" s="19" t="n">
        <v>0.947808093845192</v>
      </c>
      <c r="P5959" s="19" t="n">
        <v>0.314305809354185</v>
      </c>
      <c r="Q5959" s="17" t="s">
        <v>29</v>
      </c>
      <c r="R5959" s="5" t="str">
        <f aca="false">IF(OR(Q5959="Steel plate",Q5959="Concrete jacket"),"Steel plate or jacket",Q5959)</f>
        <v>Monitor</v>
      </c>
      <c r="S5959" s="5" t="str">
        <f aca="false">IF(O5959&lt;='Tree rules'!$C$4,IF(N5959&lt;='Tree rules'!$C$5,IF(P5959&lt;='Tree rules'!$C$7,"Monitor","Polymer laminate"),IF(P5959&lt;='Tree rules'!$C$8,"Seal cracks","Polymer laminate")),IF(O5959&lt;='Tree rules'!$C$6,IF(P5959&lt;='Tree rules'!$C$9,"Polymer laminate","Steel plate or jacket"),IF(L5959&lt;='Tree rules'!$C$10,"Steel plate or jacket","Polymer laminate")))</f>
        <v>Monitor</v>
      </c>
      <c r="T5959" s="5" t="str">
        <f aca="false">IF(S5959=R5959,"Yes","No")</f>
        <v>Yes</v>
      </c>
    </row>
    <row r="5960" customFormat="false" ht="15" hidden="false" customHeight="false" outlineLevel="0" collapsed="false">
      <c r="A5960" s="15" t="n">
        <v>8500</v>
      </c>
      <c r="B5960" s="16" t="n">
        <v>6.17719453991984</v>
      </c>
      <c r="C5960" s="15" t="n">
        <v>230</v>
      </c>
      <c r="D5960" s="15" t="n">
        <v>525</v>
      </c>
      <c r="E5960" s="15" t="n">
        <v>20</v>
      </c>
      <c r="F5960" s="16" t="n">
        <v>0.57270853223768</v>
      </c>
      <c r="G5960" s="17" t="s">
        <v>103</v>
      </c>
      <c r="H5960" s="18" t="n">
        <v>0.2</v>
      </c>
      <c r="I5960" s="18" t="n">
        <v>1</v>
      </c>
      <c r="J5960" s="19" t="n">
        <v>0.90062712779565</v>
      </c>
      <c r="K5960" s="19" t="n">
        <v>0.43049644320095</v>
      </c>
      <c r="L5960" s="16" t="n">
        <v>12.950093375094</v>
      </c>
      <c r="M5960" s="19" t="n">
        <v>0.776131863303783</v>
      </c>
      <c r="N5960" s="19" t="n">
        <v>1.1682821624245</v>
      </c>
      <c r="O5960" s="19" t="n">
        <v>0.90062712779565</v>
      </c>
      <c r="P5960" s="19" t="n">
        <v>0.404370220759252</v>
      </c>
      <c r="Q5960" s="17" t="s">
        <v>30</v>
      </c>
      <c r="R5960" s="5" t="str">
        <f aca="false">IF(OR(Q5960="Steel plate",Q5960="Concrete jacket"),"Steel plate or jacket",Q5960)</f>
        <v>Seal cracks</v>
      </c>
      <c r="S5960" s="5" t="str">
        <f aca="false">IF(O5960&lt;='Tree rules'!$C$4,IF(N5960&lt;='Tree rules'!$C$5,IF(P5960&lt;='Tree rules'!$C$7,"Monitor","Polymer laminate"),IF(P5960&lt;='Tree rules'!$C$8,"Seal cracks","Polymer laminate")),IF(O5960&lt;='Tree rules'!$C$6,IF(P5960&lt;='Tree rules'!$C$9,"Polymer laminate","Steel plate or jacket"),IF(L5960&lt;='Tree rules'!$C$10,"Steel plate or jacket","Polymer laminate")))</f>
        <v>Seal cracks</v>
      </c>
      <c r="T5960" s="5" t="str">
        <f aca="false">IF(S5960=R5960,"Yes","No")</f>
        <v>Yes</v>
      </c>
    </row>
    <row r="5961" customFormat="false" ht="15" hidden="false" customHeight="false" outlineLevel="0" collapsed="false">
      <c r="A5961" s="15" t="n">
        <v>8502</v>
      </c>
      <c r="B5961" s="16" t="n">
        <v>3.10361965770272</v>
      </c>
      <c r="C5961" s="15" t="n">
        <v>230</v>
      </c>
      <c r="D5961" s="15" t="n">
        <v>300</v>
      </c>
      <c r="E5961" s="15" t="n">
        <v>25</v>
      </c>
      <c r="F5961" s="16" t="n">
        <v>0.576243217710084</v>
      </c>
      <c r="G5961" s="17" t="s">
        <v>103</v>
      </c>
      <c r="H5961" s="18" t="n">
        <v>0.2</v>
      </c>
      <c r="I5961" s="18" t="n">
        <v>2</v>
      </c>
      <c r="J5961" s="19" t="n">
        <v>0.960618252219208</v>
      </c>
      <c r="K5961" s="19" t="n">
        <v>0.648688826970681</v>
      </c>
      <c r="L5961" s="16" t="n">
        <v>12.1235142879013</v>
      </c>
      <c r="M5961" s="19" t="n">
        <v>0.906450650778683</v>
      </c>
      <c r="N5961" s="19" t="n">
        <v>1.34897398346238</v>
      </c>
      <c r="O5961" s="19" t="n">
        <v>1.29809417723971</v>
      </c>
      <c r="P5961" s="19" t="n">
        <v>0.359054487978329</v>
      </c>
      <c r="Q5961" s="17" t="s">
        <v>31</v>
      </c>
      <c r="R5961" s="5" t="str">
        <f aca="false">IF(OR(Q5961="Steel plate",Q5961="Concrete jacket"),"Steel plate or jacket",Q5961)</f>
        <v>Polymer laminate</v>
      </c>
      <c r="S5961" s="5" t="str">
        <f aca="false">IF(O5961&lt;='Tree rules'!$C$4,IF(N5961&lt;='Tree rules'!$C$5,IF(P5961&lt;='Tree rules'!$C$7,"Monitor","Polymer laminate"),IF(P5961&lt;='Tree rules'!$C$8,"Seal cracks","Polymer laminate")),IF(O5961&lt;='Tree rules'!$C$6,IF(P5961&lt;='Tree rules'!$C$9,"Polymer laminate","Steel plate or jacket"),IF(L5961&lt;='Tree rules'!$C$10,"Steel plate or jacket","Polymer laminate")))</f>
        <v>Polymer laminate</v>
      </c>
      <c r="T5961" s="5" t="str">
        <f aca="false">IF(S5961=R5961,"Yes","No")</f>
        <v>Yes</v>
      </c>
    </row>
    <row r="5962" customFormat="false" ht="15" hidden="false" customHeight="false" outlineLevel="0" collapsed="false">
      <c r="A5962" s="15" t="n">
        <v>8503</v>
      </c>
      <c r="B5962" s="16" t="n">
        <v>3.93391572768748</v>
      </c>
      <c r="C5962" s="15" t="n">
        <v>300</v>
      </c>
      <c r="D5962" s="15" t="n">
        <v>350</v>
      </c>
      <c r="E5962" s="15" t="n">
        <v>20</v>
      </c>
      <c r="F5962" s="16" t="n">
        <v>0.739198271432892</v>
      </c>
      <c r="G5962" s="17" t="s">
        <v>101</v>
      </c>
      <c r="H5962" s="18" t="n">
        <v>0.3</v>
      </c>
      <c r="I5962" s="18" t="n">
        <v>1</v>
      </c>
      <c r="J5962" s="19" t="n">
        <v>0.854875876230296</v>
      </c>
      <c r="K5962" s="19" t="n">
        <v>0.495997684786205</v>
      </c>
      <c r="L5962" s="16" t="n">
        <v>12.8559337506127</v>
      </c>
      <c r="M5962" s="19" t="n">
        <v>0.951301332009299</v>
      </c>
      <c r="N5962" s="19" t="n">
        <v>0.495088261299077</v>
      </c>
      <c r="O5962" s="19" t="n">
        <v>0.854875876230296</v>
      </c>
      <c r="P5962" s="19" t="n">
        <v>0.371981317536119</v>
      </c>
      <c r="Q5962" s="17" t="s">
        <v>29</v>
      </c>
      <c r="R5962" s="5" t="str">
        <f aca="false">IF(OR(Q5962="Steel plate",Q5962="Concrete jacket"),"Steel plate or jacket",Q5962)</f>
        <v>Monitor</v>
      </c>
      <c r="S5962" s="5" t="str">
        <f aca="false">IF(O5962&lt;='Tree rules'!$C$4,IF(N5962&lt;='Tree rules'!$C$5,IF(P5962&lt;='Tree rules'!$C$7,"Monitor","Polymer laminate"),IF(P5962&lt;='Tree rules'!$C$8,"Seal cracks","Polymer laminate")),IF(O5962&lt;='Tree rules'!$C$6,IF(P5962&lt;='Tree rules'!$C$9,"Polymer laminate","Steel plate or jacket"),IF(L5962&lt;='Tree rules'!$C$10,"Steel plate or jacket","Polymer laminate")))</f>
        <v>Monitor</v>
      </c>
      <c r="T5962" s="5" t="str">
        <f aca="false">IF(S5962=R5962,"Yes","No")</f>
        <v>Yes</v>
      </c>
    </row>
    <row r="5963" customFormat="false" ht="15" hidden="false" customHeight="false" outlineLevel="0" collapsed="false">
      <c r="A5963" s="15" t="n">
        <v>8504</v>
      </c>
      <c r="B5963" s="16" t="n">
        <v>5.70772946267506</v>
      </c>
      <c r="C5963" s="15" t="n">
        <v>300</v>
      </c>
      <c r="D5963" s="15" t="n">
        <v>525</v>
      </c>
      <c r="E5963" s="15" t="n">
        <v>30</v>
      </c>
      <c r="F5963" s="16" t="n">
        <v>0.658614812073332</v>
      </c>
      <c r="G5963" s="17" t="s">
        <v>103</v>
      </c>
      <c r="H5963" s="18" t="n">
        <v>0.2</v>
      </c>
      <c r="I5963" s="18" t="n">
        <v>1.5</v>
      </c>
      <c r="J5963" s="19" t="n">
        <v>0.871628739973941</v>
      </c>
      <c r="K5963" s="19" t="n">
        <v>0.551202669875394</v>
      </c>
      <c r="L5963" s="16" t="n">
        <v>11.9658898588576</v>
      </c>
      <c r="M5963" s="19" t="n">
        <v>0.941542206527742</v>
      </c>
      <c r="N5963" s="19" t="n">
        <v>1.23065255726403</v>
      </c>
      <c r="O5963" s="19" t="n">
        <v>1.06722106565403</v>
      </c>
      <c r="P5963" s="19" t="n">
        <v>0.368230454348532</v>
      </c>
      <c r="Q5963" s="17" t="s">
        <v>31</v>
      </c>
      <c r="R5963" s="5" t="str">
        <f aca="false">IF(OR(Q5963="Steel plate",Q5963="Concrete jacket"),"Steel plate or jacket",Q5963)</f>
        <v>Polymer laminate</v>
      </c>
      <c r="S5963" s="5" t="str">
        <f aca="false">IF(O5963&lt;='Tree rules'!$C$4,IF(N5963&lt;='Tree rules'!$C$5,IF(P5963&lt;='Tree rules'!$C$7,"Monitor","Polymer laminate"),IF(P5963&lt;='Tree rules'!$C$8,"Seal cracks","Polymer laminate")),IF(O5963&lt;='Tree rules'!$C$6,IF(P5963&lt;='Tree rules'!$C$9,"Polymer laminate","Steel plate or jacket"),IF(L5963&lt;='Tree rules'!$C$10,"Steel plate or jacket","Polymer laminate")))</f>
        <v>Polymer laminate</v>
      </c>
      <c r="T5963" s="5" t="str">
        <f aca="false">IF(S5963=R5963,"Yes","No")</f>
        <v>Yes</v>
      </c>
    </row>
    <row r="5964" customFormat="false" ht="15" hidden="false" customHeight="false" outlineLevel="0" collapsed="false">
      <c r="A5964" s="15" t="n">
        <v>8505</v>
      </c>
      <c r="B5964" s="16" t="n">
        <v>5.20981523079482</v>
      </c>
      <c r="C5964" s="15" t="n">
        <v>300</v>
      </c>
      <c r="D5964" s="15" t="n">
        <v>425</v>
      </c>
      <c r="E5964" s="15" t="n">
        <v>20</v>
      </c>
      <c r="F5964" s="16" t="n">
        <v>0.736490585456948</v>
      </c>
      <c r="G5964" s="17" t="s">
        <v>102</v>
      </c>
      <c r="H5964" s="18" t="n">
        <v>0.1</v>
      </c>
      <c r="I5964" s="18" t="n">
        <v>2</v>
      </c>
      <c r="J5964" s="19" t="n">
        <v>0.870070898861054</v>
      </c>
      <c r="K5964" s="19" t="n">
        <v>0.533680287600193</v>
      </c>
      <c r="L5964" s="16" t="n">
        <v>14.3126792054803</v>
      </c>
      <c r="M5964" s="19" t="n">
        <v>0.790485332647953</v>
      </c>
      <c r="N5964" s="19" t="n">
        <v>3.40569318954631</v>
      </c>
      <c r="O5964" s="19" t="n">
        <v>1.27580211018538</v>
      </c>
      <c r="P5964" s="19" t="n">
        <v>0.589848115404412</v>
      </c>
      <c r="Q5964" s="17" t="s">
        <v>31</v>
      </c>
      <c r="R5964" s="5" t="str">
        <f aca="false">IF(OR(Q5964="Steel plate",Q5964="Concrete jacket"),"Steel plate or jacket",Q5964)</f>
        <v>Polymer laminate</v>
      </c>
      <c r="S5964" s="5" t="str">
        <f aca="false">IF(O5964&lt;='Tree rules'!$C$4,IF(N5964&lt;='Tree rules'!$C$5,IF(P5964&lt;='Tree rules'!$C$7,"Monitor","Polymer laminate"),IF(P5964&lt;='Tree rules'!$C$8,"Seal cracks","Polymer laminate")),IF(O5964&lt;='Tree rules'!$C$6,IF(P5964&lt;='Tree rules'!$C$9,"Polymer laminate","Steel plate or jacket"),IF(L5964&lt;='Tree rules'!$C$10,"Steel plate or jacket","Polymer laminate")))</f>
        <v>Polymer laminate</v>
      </c>
      <c r="T5964" s="5" t="str">
        <f aca="false">IF(S5964=R5964,"Yes","No")</f>
        <v>Yes</v>
      </c>
    </row>
    <row r="5965" customFormat="false" ht="15" hidden="false" customHeight="false" outlineLevel="0" collapsed="false">
      <c r="A5965" s="15" t="n">
        <v>8506</v>
      </c>
      <c r="B5965" s="16" t="n">
        <v>6.61464770822417</v>
      </c>
      <c r="C5965" s="15" t="n">
        <v>300</v>
      </c>
      <c r="D5965" s="15" t="n">
        <v>650</v>
      </c>
      <c r="E5965" s="15" t="n">
        <v>20</v>
      </c>
      <c r="F5965" s="16" t="n">
        <v>0.568935851244331</v>
      </c>
      <c r="G5965" s="17" t="s">
        <v>102</v>
      </c>
      <c r="H5965" s="18" t="n">
        <v>0.1</v>
      </c>
      <c r="I5965" s="18" t="n">
        <v>1</v>
      </c>
      <c r="J5965" s="19" t="n">
        <v>0.872332011659275</v>
      </c>
      <c r="K5965" s="19" t="n">
        <v>0.615334928469888</v>
      </c>
      <c r="L5965" s="16" t="n">
        <v>11.2303017117558</v>
      </c>
      <c r="M5965" s="19" t="n">
        <v>0.732956029549079</v>
      </c>
      <c r="N5965" s="19" t="n">
        <v>2.04308080222177</v>
      </c>
      <c r="O5965" s="19" t="n">
        <v>0.872332011659275</v>
      </c>
      <c r="P5965" s="19" t="n">
        <v>0.411818277377183</v>
      </c>
      <c r="Q5965" s="17" t="s">
        <v>30</v>
      </c>
      <c r="R5965" s="5" t="str">
        <f aca="false">IF(OR(Q5965="Steel plate",Q5965="Concrete jacket"),"Steel plate or jacket",Q5965)</f>
        <v>Seal cracks</v>
      </c>
      <c r="S5965" s="5" t="str">
        <f aca="false">IF(O5965&lt;='Tree rules'!$C$4,IF(N5965&lt;='Tree rules'!$C$5,IF(P5965&lt;='Tree rules'!$C$7,"Monitor","Polymer laminate"),IF(P5965&lt;='Tree rules'!$C$8,"Seal cracks","Polymer laminate")),IF(O5965&lt;='Tree rules'!$C$6,IF(P5965&lt;='Tree rules'!$C$9,"Polymer laminate","Steel plate or jacket"),IF(L5965&lt;='Tree rules'!$C$10,"Steel plate or jacket","Polymer laminate")))</f>
        <v>Seal cracks</v>
      </c>
      <c r="T5965" s="5" t="str">
        <f aca="false">IF(S5965=R5965,"Yes","No")</f>
        <v>Yes</v>
      </c>
    </row>
    <row r="5966" customFormat="false" ht="15" hidden="false" customHeight="false" outlineLevel="0" collapsed="false">
      <c r="A5966" s="15" t="n">
        <v>8508</v>
      </c>
      <c r="B5966" s="16" t="n">
        <v>5.43522577725317</v>
      </c>
      <c r="C5966" s="15" t="n">
        <v>230</v>
      </c>
      <c r="D5966" s="15" t="n">
        <v>475</v>
      </c>
      <c r="E5966" s="15" t="n">
        <v>30</v>
      </c>
      <c r="F5966" s="16" t="n">
        <v>0.815088394972116</v>
      </c>
      <c r="G5966" s="17" t="s">
        <v>103</v>
      </c>
      <c r="H5966" s="18" t="n">
        <v>0.2</v>
      </c>
      <c r="I5966" s="18" t="n">
        <v>1</v>
      </c>
      <c r="J5966" s="19" t="n">
        <v>0.886679325552935</v>
      </c>
      <c r="K5966" s="19" t="n">
        <v>0.577674840751428</v>
      </c>
      <c r="L5966" s="16" t="n">
        <v>12.6695239563011</v>
      </c>
      <c r="M5966" s="19" t="n">
        <v>0.509328189080484</v>
      </c>
      <c r="N5966" s="19" t="n">
        <v>0.882923541928785</v>
      </c>
      <c r="O5966" s="19" t="n">
        <v>0.886679325552935</v>
      </c>
      <c r="P5966" s="19" t="n">
        <v>0.736321727878842</v>
      </c>
      <c r="Q5966" s="17" t="s">
        <v>29</v>
      </c>
      <c r="R5966" s="5" t="str">
        <f aca="false">IF(OR(Q5966="Steel plate",Q5966="Concrete jacket"),"Steel plate or jacket",Q5966)</f>
        <v>Monitor</v>
      </c>
      <c r="S5966" s="5" t="str">
        <f aca="false">IF(O5966&lt;='Tree rules'!$C$4,IF(N5966&lt;='Tree rules'!$C$5,IF(P5966&lt;='Tree rules'!$C$7,"Monitor","Polymer laminate"),IF(P5966&lt;='Tree rules'!$C$8,"Seal cracks","Polymer laminate")),IF(O5966&lt;='Tree rules'!$C$6,IF(P5966&lt;='Tree rules'!$C$9,"Polymer laminate","Steel plate or jacket"),IF(L5966&lt;='Tree rules'!$C$10,"Steel plate or jacket","Polymer laminate")))</f>
        <v>Monitor</v>
      </c>
      <c r="T5966" s="5" t="str">
        <f aca="false">IF(S5966=R5966,"Yes","No")</f>
        <v>Yes</v>
      </c>
    </row>
    <row r="5967" customFormat="false" ht="15" hidden="false" customHeight="false" outlineLevel="0" collapsed="false">
      <c r="A5967" s="15" t="n">
        <v>8509</v>
      </c>
      <c r="B5967" s="16" t="n">
        <v>5.44386358095786</v>
      </c>
      <c r="C5967" s="15" t="n">
        <v>230</v>
      </c>
      <c r="D5967" s="15" t="n">
        <v>425</v>
      </c>
      <c r="E5967" s="15" t="n">
        <v>30</v>
      </c>
      <c r="F5967" s="16" t="n">
        <v>0.691964884122107</v>
      </c>
      <c r="G5967" s="17" t="s">
        <v>101</v>
      </c>
      <c r="H5967" s="18" t="n">
        <v>0.3</v>
      </c>
      <c r="I5967" s="18" t="n">
        <v>2</v>
      </c>
      <c r="J5967" s="19" t="n">
        <v>0.874392787093679</v>
      </c>
      <c r="K5967" s="19" t="n">
        <v>0.626214358190588</v>
      </c>
      <c r="L5967" s="16" t="n">
        <v>14.3637561502846</v>
      </c>
      <c r="M5967" s="19" t="n">
        <v>0.554498609801022</v>
      </c>
      <c r="N5967" s="19" t="n">
        <v>0.884777515858319</v>
      </c>
      <c r="O5967" s="19" t="n">
        <v>1.20122825621101</v>
      </c>
      <c r="P5967" s="19" t="n">
        <v>0.777908768934651</v>
      </c>
      <c r="Q5967" s="17" t="s">
        <v>31</v>
      </c>
      <c r="R5967" s="5" t="str">
        <f aca="false">IF(OR(Q5967="Steel plate",Q5967="Concrete jacket"),"Steel plate or jacket",Q5967)</f>
        <v>Polymer laminate</v>
      </c>
      <c r="S5967" s="5" t="str">
        <f aca="false">IF(O5967&lt;='Tree rules'!$C$4,IF(N5967&lt;='Tree rules'!$C$5,IF(P5967&lt;='Tree rules'!$C$7,"Monitor","Polymer laminate"),IF(P5967&lt;='Tree rules'!$C$8,"Seal cracks","Polymer laminate")),IF(O5967&lt;='Tree rules'!$C$6,IF(P5967&lt;='Tree rules'!$C$9,"Polymer laminate","Steel plate or jacket"),IF(L5967&lt;='Tree rules'!$C$10,"Steel plate or jacket","Polymer laminate")))</f>
        <v>Polymer laminate</v>
      </c>
      <c r="T5967" s="5" t="str">
        <f aca="false">IF(S5967=R5967,"Yes","No")</f>
        <v>Yes</v>
      </c>
    </row>
    <row r="5968" customFormat="false" ht="15" hidden="false" customHeight="false" outlineLevel="0" collapsed="false">
      <c r="A5968" s="15" t="n">
        <v>8510</v>
      </c>
      <c r="B5968" s="16" t="n">
        <v>4.47624212085359</v>
      </c>
      <c r="C5968" s="15" t="n">
        <v>230</v>
      </c>
      <c r="D5968" s="15" t="n">
        <v>400</v>
      </c>
      <c r="E5968" s="15" t="n">
        <v>30</v>
      </c>
      <c r="F5968" s="16" t="n">
        <v>0.552502860426148</v>
      </c>
      <c r="G5968" s="17" t="s">
        <v>101</v>
      </c>
      <c r="H5968" s="18" t="n">
        <v>0.3</v>
      </c>
      <c r="I5968" s="18" t="n">
        <v>2</v>
      </c>
      <c r="J5968" s="19" t="n">
        <v>0.95226984733765</v>
      </c>
      <c r="K5968" s="19" t="n">
        <v>0.434191843758316</v>
      </c>
      <c r="L5968" s="16" t="n">
        <v>12.5737138226224</v>
      </c>
      <c r="M5968" s="19" t="n">
        <v>0.651699981247634</v>
      </c>
      <c r="N5968" s="19" t="n">
        <v>0.987317751317967</v>
      </c>
      <c r="O5968" s="19" t="n">
        <v>1.49107189390432</v>
      </c>
      <c r="P5968" s="19" t="n">
        <v>0.492644368228737</v>
      </c>
      <c r="Q5968" s="17" t="s">
        <v>31</v>
      </c>
      <c r="R5968" s="5" t="str">
        <f aca="false">IF(OR(Q5968="Steel plate",Q5968="Concrete jacket"),"Steel plate or jacket",Q5968)</f>
        <v>Polymer laminate</v>
      </c>
      <c r="S5968" s="5" t="str">
        <f aca="false">IF(O5968&lt;='Tree rules'!$C$4,IF(N5968&lt;='Tree rules'!$C$5,IF(P5968&lt;='Tree rules'!$C$7,"Monitor","Polymer laminate"),IF(P5968&lt;='Tree rules'!$C$8,"Seal cracks","Polymer laminate")),IF(O5968&lt;='Tree rules'!$C$6,IF(P5968&lt;='Tree rules'!$C$9,"Polymer laminate","Steel plate or jacket"),IF(L5968&lt;='Tree rules'!$C$10,"Steel plate or jacket","Polymer laminate")))</f>
        <v>Steel plate or jacket</v>
      </c>
      <c r="T5968" s="5" t="str">
        <f aca="false">IF(S5968=R5968,"Yes","No")</f>
        <v>No</v>
      </c>
    </row>
    <row r="5969" customFormat="false" ht="15" hidden="false" customHeight="false" outlineLevel="0" collapsed="false">
      <c r="A5969" s="15" t="n">
        <v>8511</v>
      </c>
      <c r="B5969" s="16" t="n">
        <v>3.88290977722003</v>
      </c>
      <c r="C5969" s="15" t="n">
        <v>300</v>
      </c>
      <c r="D5969" s="15" t="n">
        <v>325</v>
      </c>
      <c r="E5969" s="15" t="n">
        <v>30</v>
      </c>
      <c r="F5969" s="16" t="n">
        <v>0.72065207824282</v>
      </c>
      <c r="G5969" s="17" t="s">
        <v>101</v>
      </c>
      <c r="H5969" s="18" t="n">
        <v>0.3</v>
      </c>
      <c r="I5969" s="18" t="n">
        <v>1</v>
      </c>
      <c r="J5969" s="19" t="n">
        <v>0.976635566599497</v>
      </c>
      <c r="K5969" s="19" t="n">
        <v>0.437356991384111</v>
      </c>
      <c r="L5969" s="16" t="n">
        <v>13.9172393448746</v>
      </c>
      <c r="M5969" s="19" t="n">
        <v>0.709462038031683</v>
      </c>
      <c r="N5969" s="19" t="n">
        <v>0.796527059670834</v>
      </c>
      <c r="O5969" s="19" t="n">
        <v>0.976635566599497</v>
      </c>
      <c r="P5969" s="19" t="n">
        <v>0.457304739120625</v>
      </c>
      <c r="Q5969" s="17" t="s">
        <v>29</v>
      </c>
      <c r="R5969" s="5" t="str">
        <f aca="false">IF(OR(Q5969="Steel plate",Q5969="Concrete jacket"),"Steel plate or jacket",Q5969)</f>
        <v>Monitor</v>
      </c>
      <c r="S5969" s="5" t="str">
        <f aca="false">IF(O5969&lt;='Tree rules'!$C$4,IF(N5969&lt;='Tree rules'!$C$5,IF(P5969&lt;='Tree rules'!$C$7,"Monitor","Polymer laminate"),IF(P5969&lt;='Tree rules'!$C$8,"Seal cracks","Polymer laminate")),IF(O5969&lt;='Tree rules'!$C$6,IF(P5969&lt;='Tree rules'!$C$9,"Polymer laminate","Steel plate or jacket"),IF(L5969&lt;='Tree rules'!$C$10,"Steel plate or jacket","Polymer laminate")))</f>
        <v>Monitor</v>
      </c>
      <c r="T5969" s="5" t="str">
        <f aca="false">IF(S5969=R5969,"Yes","No")</f>
        <v>Yes</v>
      </c>
    </row>
    <row r="5970" customFormat="false" ht="15" hidden="false" customHeight="false" outlineLevel="0" collapsed="false">
      <c r="A5970" s="15" t="n">
        <v>8512</v>
      </c>
      <c r="B5970" s="16" t="n">
        <v>7.40679149577304</v>
      </c>
      <c r="C5970" s="15" t="n">
        <v>300</v>
      </c>
      <c r="D5970" s="15" t="n">
        <v>700</v>
      </c>
      <c r="E5970" s="15" t="n">
        <v>30</v>
      </c>
      <c r="F5970" s="16" t="n">
        <v>0.642452485396686</v>
      </c>
      <c r="G5970" s="17" t="s">
        <v>103</v>
      </c>
      <c r="H5970" s="18" t="n">
        <v>0.2</v>
      </c>
      <c r="I5970" s="18" t="n">
        <v>1</v>
      </c>
      <c r="J5970" s="19" t="n">
        <v>0.922133180765421</v>
      </c>
      <c r="K5970" s="19" t="n">
        <v>0.607218681812266</v>
      </c>
      <c r="L5970" s="16" t="n">
        <v>11.3601096560936</v>
      </c>
      <c r="M5970" s="19" t="n">
        <v>0.798670069409722</v>
      </c>
      <c r="N5970" s="19" t="n">
        <v>0.905780824061707</v>
      </c>
      <c r="O5970" s="19" t="n">
        <v>0.922133180765421</v>
      </c>
      <c r="P5970" s="19" t="n">
        <v>0.419855620940009</v>
      </c>
      <c r="Q5970" s="17" t="s">
        <v>29</v>
      </c>
      <c r="R5970" s="5" t="str">
        <f aca="false">IF(OR(Q5970="Steel plate",Q5970="Concrete jacket"),"Steel plate or jacket",Q5970)</f>
        <v>Monitor</v>
      </c>
      <c r="S5970" s="5" t="str">
        <f aca="false">IF(O5970&lt;='Tree rules'!$C$4,IF(N5970&lt;='Tree rules'!$C$5,IF(P5970&lt;='Tree rules'!$C$7,"Monitor","Polymer laminate"),IF(P5970&lt;='Tree rules'!$C$8,"Seal cracks","Polymer laminate")),IF(O5970&lt;='Tree rules'!$C$6,IF(P5970&lt;='Tree rules'!$C$9,"Polymer laminate","Steel plate or jacket"),IF(L5970&lt;='Tree rules'!$C$10,"Steel plate or jacket","Polymer laminate")))</f>
        <v>Monitor</v>
      </c>
      <c r="T5970" s="5" t="str">
        <f aca="false">IF(S5970=R5970,"Yes","No")</f>
        <v>Yes</v>
      </c>
    </row>
    <row r="5971" customFormat="false" ht="15" hidden="false" customHeight="false" outlineLevel="0" collapsed="false">
      <c r="A5971" s="15" t="n">
        <v>8513</v>
      </c>
      <c r="B5971" s="16" t="n">
        <v>5.28873257120509</v>
      </c>
      <c r="C5971" s="15" t="n">
        <v>300</v>
      </c>
      <c r="D5971" s="15" t="n">
        <v>500</v>
      </c>
      <c r="E5971" s="15" t="n">
        <v>25</v>
      </c>
      <c r="F5971" s="16" t="n">
        <v>0.738112811416104</v>
      </c>
      <c r="G5971" s="17" t="s">
        <v>103</v>
      </c>
      <c r="H5971" s="18" t="n">
        <v>0.2</v>
      </c>
      <c r="I5971" s="18" t="n">
        <v>1</v>
      </c>
      <c r="J5971" s="19" t="n">
        <v>0.917981572489785</v>
      </c>
      <c r="K5971" s="19" t="n">
        <v>0.643532799351769</v>
      </c>
      <c r="L5971" s="16" t="n">
        <v>11.6491906854738</v>
      </c>
      <c r="M5971" s="19" t="n">
        <v>0.795257293006337</v>
      </c>
      <c r="N5971" s="19" t="n">
        <v>0.857224977185823</v>
      </c>
      <c r="O5971" s="19" t="n">
        <v>0.917981572489785</v>
      </c>
      <c r="P5971" s="19" t="n">
        <v>0.486720239257592</v>
      </c>
      <c r="Q5971" s="17" t="s">
        <v>29</v>
      </c>
      <c r="R5971" s="5" t="str">
        <f aca="false">IF(OR(Q5971="Steel plate",Q5971="Concrete jacket"),"Steel plate or jacket",Q5971)</f>
        <v>Monitor</v>
      </c>
      <c r="S5971" s="5" t="str">
        <f aca="false">IF(O5971&lt;='Tree rules'!$C$4,IF(N5971&lt;='Tree rules'!$C$5,IF(P5971&lt;='Tree rules'!$C$7,"Monitor","Polymer laminate"),IF(P5971&lt;='Tree rules'!$C$8,"Seal cracks","Polymer laminate")),IF(O5971&lt;='Tree rules'!$C$6,IF(P5971&lt;='Tree rules'!$C$9,"Polymer laminate","Steel plate or jacket"),IF(L5971&lt;='Tree rules'!$C$10,"Steel plate or jacket","Polymer laminate")))</f>
        <v>Monitor</v>
      </c>
      <c r="T5971" s="5" t="str">
        <f aca="false">IF(S5971=R5971,"Yes","No")</f>
        <v>Yes</v>
      </c>
    </row>
    <row r="5972" customFormat="false" ht="15" hidden="false" customHeight="false" outlineLevel="0" collapsed="false">
      <c r="A5972" s="15" t="n">
        <v>8514</v>
      </c>
      <c r="B5972" s="16" t="n">
        <v>3.84282295271457</v>
      </c>
      <c r="C5972" s="15" t="n">
        <v>300</v>
      </c>
      <c r="D5972" s="15" t="n">
        <v>375</v>
      </c>
      <c r="E5972" s="15" t="n">
        <v>30</v>
      </c>
      <c r="F5972" s="16" t="n">
        <v>0.814840647739602</v>
      </c>
      <c r="G5972" s="17" t="s">
        <v>101</v>
      </c>
      <c r="H5972" s="18" t="n">
        <v>0.3</v>
      </c>
      <c r="I5972" s="18" t="n">
        <v>1.5</v>
      </c>
      <c r="J5972" s="19" t="n">
        <v>0.906893906085184</v>
      </c>
      <c r="K5972" s="19" t="n">
        <v>0.447044546586857</v>
      </c>
      <c r="L5972" s="16" t="n">
        <v>11.6803129261841</v>
      </c>
      <c r="M5972" s="19" t="n">
        <v>0.898685813943719</v>
      </c>
      <c r="N5972" s="19" t="n">
        <v>0.813267780940247</v>
      </c>
      <c r="O5972" s="19" t="n">
        <v>1.15762987160366</v>
      </c>
      <c r="P5972" s="19" t="n">
        <v>0.396542087572013</v>
      </c>
      <c r="Q5972" s="17" t="s">
        <v>31</v>
      </c>
      <c r="R5972" s="5" t="str">
        <f aca="false">IF(OR(Q5972="Steel plate",Q5972="Concrete jacket"),"Steel plate or jacket",Q5972)</f>
        <v>Polymer laminate</v>
      </c>
      <c r="S5972" s="5" t="str">
        <f aca="false">IF(O5972&lt;='Tree rules'!$C$4,IF(N5972&lt;='Tree rules'!$C$5,IF(P5972&lt;='Tree rules'!$C$7,"Monitor","Polymer laminate"),IF(P5972&lt;='Tree rules'!$C$8,"Seal cracks","Polymer laminate")),IF(O5972&lt;='Tree rules'!$C$6,IF(P5972&lt;='Tree rules'!$C$9,"Polymer laminate","Steel plate or jacket"),IF(L5972&lt;='Tree rules'!$C$10,"Steel plate or jacket","Polymer laminate")))</f>
        <v>Polymer laminate</v>
      </c>
      <c r="T5972" s="5" t="str">
        <f aca="false">IF(S5972=R5972,"Yes","No")</f>
        <v>Yes</v>
      </c>
    </row>
    <row r="5973" customFormat="false" ht="15" hidden="false" customHeight="false" outlineLevel="0" collapsed="false">
      <c r="A5973" s="15" t="n">
        <v>8516</v>
      </c>
      <c r="B5973" s="16" t="n">
        <v>3.62677474372247</v>
      </c>
      <c r="C5973" s="15" t="n">
        <v>300</v>
      </c>
      <c r="D5973" s="15" t="n">
        <v>300</v>
      </c>
      <c r="E5973" s="15" t="n">
        <v>30</v>
      </c>
      <c r="F5973" s="16" t="n">
        <v>0.831109167616348</v>
      </c>
      <c r="G5973" s="17" t="s">
        <v>101</v>
      </c>
      <c r="H5973" s="18" t="n">
        <v>0.3</v>
      </c>
      <c r="I5973" s="18" t="n">
        <v>1</v>
      </c>
      <c r="J5973" s="19" t="n">
        <v>0.921745249776447</v>
      </c>
      <c r="K5973" s="19" t="n">
        <v>0.494426179578384</v>
      </c>
      <c r="L5973" s="16" t="n">
        <v>14.39196326874</v>
      </c>
      <c r="M5973" s="19" t="n">
        <v>0.945176657109875</v>
      </c>
      <c r="N5973" s="19" t="n">
        <v>0.930916195940582</v>
      </c>
      <c r="O5973" s="19" t="n">
        <v>0.921745249776447</v>
      </c>
      <c r="P5973" s="19" t="n">
        <v>0.388735001804006</v>
      </c>
      <c r="Q5973" s="17" t="s">
        <v>29</v>
      </c>
      <c r="R5973" s="5" t="str">
        <f aca="false">IF(OR(Q5973="Steel plate",Q5973="Concrete jacket"),"Steel plate or jacket",Q5973)</f>
        <v>Monitor</v>
      </c>
      <c r="S5973" s="5" t="str">
        <f aca="false">IF(O5973&lt;='Tree rules'!$C$4,IF(N5973&lt;='Tree rules'!$C$5,IF(P5973&lt;='Tree rules'!$C$7,"Monitor","Polymer laminate"),IF(P5973&lt;='Tree rules'!$C$8,"Seal cracks","Polymer laminate")),IF(O5973&lt;='Tree rules'!$C$6,IF(P5973&lt;='Tree rules'!$C$9,"Polymer laminate","Steel plate or jacket"),IF(L5973&lt;='Tree rules'!$C$10,"Steel plate or jacket","Polymer laminate")))</f>
        <v>Monitor</v>
      </c>
      <c r="T5973" s="5" t="str">
        <f aca="false">IF(S5973=R5973,"Yes","No")</f>
        <v>Yes</v>
      </c>
    </row>
    <row r="5974" customFormat="false" ht="15" hidden="false" customHeight="false" outlineLevel="0" collapsed="false">
      <c r="A5974" s="15" t="n">
        <v>8518</v>
      </c>
      <c r="B5974" s="16" t="n">
        <v>4.92960099172813</v>
      </c>
      <c r="C5974" s="15" t="n">
        <v>300</v>
      </c>
      <c r="D5974" s="15" t="n">
        <v>475</v>
      </c>
      <c r="E5974" s="15" t="n">
        <v>30</v>
      </c>
      <c r="F5974" s="16" t="n">
        <v>0.980981312596345</v>
      </c>
      <c r="G5974" s="17" t="s">
        <v>103</v>
      </c>
      <c r="H5974" s="18" t="n">
        <v>0.2</v>
      </c>
      <c r="I5974" s="18" t="n">
        <v>1.5</v>
      </c>
      <c r="J5974" s="19" t="n">
        <v>0.895763054580093</v>
      </c>
      <c r="K5974" s="19" t="n">
        <v>0.409932418410383</v>
      </c>
      <c r="L5974" s="16" t="n">
        <v>11.5447330017052</v>
      </c>
      <c r="M5974" s="19" t="n">
        <v>0.784952900700163</v>
      </c>
      <c r="N5974" s="19" t="n">
        <v>1.2170017847123</v>
      </c>
      <c r="O5974" s="19" t="n">
        <v>1.1600434242268</v>
      </c>
      <c r="P5974" s="19" t="n">
        <v>0.528876675055465</v>
      </c>
      <c r="Q5974" s="17" t="s">
        <v>31</v>
      </c>
      <c r="R5974" s="5" t="str">
        <f aca="false">IF(OR(Q5974="Steel plate",Q5974="Concrete jacket"),"Steel plate or jacket",Q5974)</f>
        <v>Polymer laminate</v>
      </c>
      <c r="S5974" s="5" t="str">
        <f aca="false">IF(O5974&lt;='Tree rules'!$C$4,IF(N5974&lt;='Tree rules'!$C$5,IF(P5974&lt;='Tree rules'!$C$7,"Monitor","Polymer laminate"),IF(P5974&lt;='Tree rules'!$C$8,"Seal cracks","Polymer laminate")),IF(O5974&lt;='Tree rules'!$C$6,IF(P5974&lt;='Tree rules'!$C$9,"Polymer laminate","Steel plate or jacket"),IF(L5974&lt;='Tree rules'!$C$10,"Steel plate or jacket","Polymer laminate")))</f>
        <v>Polymer laminate</v>
      </c>
      <c r="T5974" s="5" t="str">
        <f aca="false">IF(S5974=R5974,"Yes","No")</f>
        <v>Yes</v>
      </c>
    </row>
    <row r="5975" customFormat="false" ht="15" hidden="false" customHeight="false" outlineLevel="0" collapsed="false">
      <c r="A5975" s="15" t="n">
        <v>8519</v>
      </c>
      <c r="B5975" s="16" t="n">
        <v>3.76916940678821</v>
      </c>
      <c r="C5975" s="15" t="n">
        <v>300</v>
      </c>
      <c r="D5975" s="15" t="n">
        <v>350</v>
      </c>
      <c r="E5975" s="15" t="n">
        <v>25</v>
      </c>
      <c r="F5975" s="16" t="n">
        <v>0.61599855952741</v>
      </c>
      <c r="G5975" s="17" t="s">
        <v>101</v>
      </c>
      <c r="H5975" s="18" t="n">
        <v>0.3</v>
      </c>
      <c r="I5975" s="18" t="n">
        <v>1</v>
      </c>
      <c r="J5975" s="19" t="n">
        <v>0.889744028898482</v>
      </c>
      <c r="K5975" s="19" t="n">
        <v>0.441555953328838</v>
      </c>
      <c r="L5975" s="16" t="n">
        <v>12.3175470810072</v>
      </c>
      <c r="M5975" s="19" t="n">
        <v>0.488906106507236</v>
      </c>
      <c r="N5975" s="19" t="n">
        <v>0.608104936077176</v>
      </c>
      <c r="O5975" s="19" t="n">
        <v>0.889744028898482</v>
      </c>
      <c r="P5975" s="19" t="n">
        <v>0.512693980461169</v>
      </c>
      <c r="Q5975" s="17" t="s">
        <v>29</v>
      </c>
      <c r="R5975" s="5" t="str">
        <f aca="false">IF(OR(Q5975="Steel plate",Q5975="Concrete jacket"),"Steel plate or jacket",Q5975)</f>
        <v>Monitor</v>
      </c>
      <c r="S5975" s="5" t="str">
        <f aca="false">IF(O5975&lt;='Tree rules'!$C$4,IF(N5975&lt;='Tree rules'!$C$5,IF(P5975&lt;='Tree rules'!$C$7,"Monitor","Polymer laminate"),IF(P5975&lt;='Tree rules'!$C$8,"Seal cracks","Polymer laminate")),IF(O5975&lt;='Tree rules'!$C$6,IF(P5975&lt;='Tree rules'!$C$9,"Polymer laminate","Steel plate or jacket"),IF(L5975&lt;='Tree rules'!$C$10,"Steel plate or jacket","Polymer laminate")))</f>
        <v>Monitor</v>
      </c>
      <c r="T5975" s="5" t="str">
        <f aca="false">IF(S5975=R5975,"Yes","No")</f>
        <v>Yes</v>
      </c>
    </row>
    <row r="5976" customFormat="false" ht="15" hidden="false" customHeight="false" outlineLevel="0" collapsed="false">
      <c r="A5976" s="15" t="n">
        <v>8520</v>
      </c>
      <c r="B5976" s="16" t="n">
        <v>4.46646554524467</v>
      </c>
      <c r="C5976" s="15" t="n">
        <v>300</v>
      </c>
      <c r="D5976" s="15" t="n">
        <v>400</v>
      </c>
      <c r="E5976" s="15" t="n">
        <v>20</v>
      </c>
      <c r="F5976" s="16" t="n">
        <v>0.529481907908392</v>
      </c>
      <c r="G5976" s="17" t="s">
        <v>101</v>
      </c>
      <c r="H5976" s="18" t="n">
        <v>0.3</v>
      </c>
      <c r="I5976" s="18" t="n">
        <v>1</v>
      </c>
      <c r="J5976" s="19" t="n">
        <v>0.852682885929978</v>
      </c>
      <c r="K5976" s="19" t="n">
        <v>0.586075922991093</v>
      </c>
      <c r="L5976" s="16" t="n">
        <v>12.5462515315862</v>
      </c>
      <c r="M5976" s="19" t="n">
        <v>0.928573760801511</v>
      </c>
      <c r="N5976" s="19" t="n">
        <v>0.481561050152556</v>
      </c>
      <c r="O5976" s="19" t="n">
        <v>0.852682885929979</v>
      </c>
      <c r="P5976" s="19" t="n">
        <v>0.317355001886938</v>
      </c>
      <c r="Q5976" s="17" t="s">
        <v>29</v>
      </c>
      <c r="R5976" s="5" t="str">
        <f aca="false">IF(OR(Q5976="Steel plate",Q5976="Concrete jacket"),"Steel plate or jacket",Q5976)</f>
        <v>Monitor</v>
      </c>
      <c r="S5976" s="5" t="str">
        <f aca="false">IF(O5976&lt;='Tree rules'!$C$4,IF(N5976&lt;='Tree rules'!$C$5,IF(P5976&lt;='Tree rules'!$C$7,"Monitor","Polymer laminate"),IF(P5976&lt;='Tree rules'!$C$8,"Seal cracks","Polymer laminate")),IF(O5976&lt;='Tree rules'!$C$6,IF(P5976&lt;='Tree rules'!$C$9,"Polymer laminate","Steel plate or jacket"),IF(L5976&lt;='Tree rules'!$C$10,"Steel plate or jacket","Polymer laminate")))</f>
        <v>Monitor</v>
      </c>
      <c r="T5976" s="5" t="str">
        <f aca="false">IF(S5976=R5976,"Yes","No")</f>
        <v>Yes</v>
      </c>
    </row>
    <row r="5977" customFormat="false" ht="15" hidden="false" customHeight="false" outlineLevel="0" collapsed="false">
      <c r="A5977" s="15" t="n">
        <v>8521</v>
      </c>
      <c r="B5977" s="16" t="n">
        <v>6.88155842946239</v>
      </c>
      <c r="C5977" s="15" t="n">
        <v>230</v>
      </c>
      <c r="D5977" s="15" t="n">
        <v>650</v>
      </c>
      <c r="E5977" s="15" t="n">
        <v>30</v>
      </c>
      <c r="F5977" s="16" t="n">
        <v>0.680685971455249</v>
      </c>
      <c r="G5977" s="17" t="s">
        <v>101</v>
      </c>
      <c r="H5977" s="18" t="n">
        <v>0.3</v>
      </c>
      <c r="I5977" s="18" t="n">
        <v>2</v>
      </c>
      <c r="J5977" s="19" t="n">
        <v>0.959488031074154</v>
      </c>
      <c r="K5977" s="19" t="n">
        <v>0.469206359330396</v>
      </c>
      <c r="L5977" s="16" t="n">
        <v>11.4311601818312</v>
      </c>
      <c r="M5977" s="19" t="n">
        <v>0.915850647639371</v>
      </c>
      <c r="N5977" s="19" t="n">
        <v>0.99967356767937</v>
      </c>
      <c r="O5977" s="19" t="n">
        <v>1.46877817626691</v>
      </c>
      <c r="P5977" s="19" t="n">
        <v>0.453483096997714</v>
      </c>
      <c r="Q5977" s="17" t="s">
        <v>104</v>
      </c>
      <c r="R5977" s="5" t="str">
        <f aca="false">IF(OR(Q5977="Steel plate",Q5977="Concrete jacket"),"Steel plate or jacket",Q5977)</f>
        <v>Steel plate or jacket</v>
      </c>
      <c r="S5977" s="5" t="str">
        <f aca="false">IF(O5977&lt;='Tree rules'!$C$4,IF(N5977&lt;='Tree rules'!$C$5,IF(P5977&lt;='Tree rules'!$C$7,"Monitor","Polymer laminate"),IF(P5977&lt;='Tree rules'!$C$8,"Seal cracks","Polymer laminate")),IF(O5977&lt;='Tree rules'!$C$6,IF(P5977&lt;='Tree rules'!$C$9,"Polymer laminate","Steel plate or jacket"),IF(L5977&lt;='Tree rules'!$C$10,"Steel plate or jacket","Polymer laminate")))</f>
        <v>Steel plate or jacket</v>
      </c>
      <c r="T5977" s="5" t="str">
        <f aca="false">IF(S5977=R5977,"Yes","No")</f>
        <v>Yes</v>
      </c>
    </row>
    <row r="5978" customFormat="false" ht="15" hidden="false" customHeight="false" outlineLevel="0" collapsed="false">
      <c r="A5978" s="15" t="n">
        <v>8522</v>
      </c>
      <c r="B5978" s="16" t="n">
        <v>3.79359029156687</v>
      </c>
      <c r="C5978" s="15" t="n">
        <v>230</v>
      </c>
      <c r="D5978" s="15" t="n">
        <v>300</v>
      </c>
      <c r="E5978" s="15" t="n">
        <v>20</v>
      </c>
      <c r="F5978" s="16" t="n">
        <v>0.688332522525665</v>
      </c>
      <c r="G5978" s="17" t="s">
        <v>101</v>
      </c>
      <c r="H5978" s="18" t="n">
        <v>0.3</v>
      </c>
      <c r="I5978" s="18" t="n">
        <v>1.5</v>
      </c>
      <c r="J5978" s="19" t="n">
        <v>0.895829567578279</v>
      </c>
      <c r="K5978" s="19" t="n">
        <v>0.514809031193566</v>
      </c>
      <c r="L5978" s="16" t="n">
        <v>14.9353948486885</v>
      </c>
      <c r="M5978" s="19" t="n">
        <v>0.364516792093227</v>
      </c>
      <c r="N5978" s="19" t="n">
        <v>1.07347042746615</v>
      </c>
      <c r="O5978" s="19" t="n">
        <v>1.11315377546766</v>
      </c>
      <c r="P5978" s="19" t="n">
        <v>1.05648267627485</v>
      </c>
      <c r="Q5978" s="17" t="s">
        <v>31</v>
      </c>
      <c r="R5978" s="5" t="str">
        <f aca="false">IF(OR(Q5978="Steel plate",Q5978="Concrete jacket"),"Steel plate or jacket",Q5978)</f>
        <v>Polymer laminate</v>
      </c>
      <c r="S5978" s="5" t="str">
        <f aca="false">IF(O5978&lt;='Tree rules'!$C$4,IF(N5978&lt;='Tree rules'!$C$5,IF(P5978&lt;='Tree rules'!$C$7,"Monitor","Polymer laminate"),IF(P5978&lt;='Tree rules'!$C$8,"Seal cracks","Polymer laminate")),IF(O5978&lt;='Tree rules'!$C$6,IF(P5978&lt;='Tree rules'!$C$9,"Polymer laminate","Steel plate or jacket"),IF(L5978&lt;='Tree rules'!$C$10,"Steel plate or jacket","Polymer laminate")))</f>
        <v>Polymer laminate</v>
      </c>
      <c r="T5978" s="5" t="str">
        <f aca="false">IF(S5978=R5978,"Yes","No")</f>
        <v>Yes</v>
      </c>
    </row>
    <row r="5979" customFormat="false" ht="15" hidden="false" customHeight="false" outlineLevel="0" collapsed="false">
      <c r="A5979" s="15" t="n">
        <v>8523</v>
      </c>
      <c r="B5979" s="16" t="n">
        <v>7.42121517847415</v>
      </c>
      <c r="C5979" s="15" t="n">
        <v>300</v>
      </c>
      <c r="D5979" s="15" t="n">
        <v>650</v>
      </c>
      <c r="E5979" s="15" t="n">
        <v>30</v>
      </c>
      <c r="F5979" s="16" t="n">
        <v>0.521859244782358</v>
      </c>
      <c r="G5979" s="17" t="s">
        <v>101</v>
      </c>
      <c r="H5979" s="18" t="n">
        <v>0.3</v>
      </c>
      <c r="I5979" s="18" t="n">
        <v>1</v>
      </c>
      <c r="J5979" s="19" t="n">
        <v>0.876326305845844</v>
      </c>
      <c r="K5979" s="19" t="n">
        <v>0.488310872614586</v>
      </c>
      <c r="L5979" s="16" t="n">
        <v>12.3275999642428</v>
      </c>
      <c r="M5979" s="19" t="n">
        <v>0.943406113815372</v>
      </c>
      <c r="N5979" s="19" t="n">
        <v>0.621428813567861</v>
      </c>
      <c r="O5979" s="19" t="n">
        <v>0.876326305845844</v>
      </c>
      <c r="P5979" s="19" t="n">
        <v>0.287368416871225</v>
      </c>
      <c r="Q5979" s="17" t="s">
        <v>29</v>
      </c>
      <c r="R5979" s="5" t="str">
        <f aca="false">IF(OR(Q5979="Steel plate",Q5979="Concrete jacket"),"Steel plate or jacket",Q5979)</f>
        <v>Monitor</v>
      </c>
      <c r="S5979" s="5" t="str">
        <f aca="false">IF(O5979&lt;='Tree rules'!$C$4,IF(N5979&lt;='Tree rules'!$C$5,IF(P5979&lt;='Tree rules'!$C$7,"Monitor","Polymer laminate"),IF(P5979&lt;='Tree rules'!$C$8,"Seal cracks","Polymer laminate")),IF(O5979&lt;='Tree rules'!$C$6,IF(P5979&lt;='Tree rules'!$C$9,"Polymer laminate","Steel plate or jacket"),IF(L5979&lt;='Tree rules'!$C$10,"Steel plate or jacket","Polymer laminate")))</f>
        <v>Monitor</v>
      </c>
      <c r="T5979" s="5" t="str">
        <f aca="false">IF(S5979=R5979,"Yes","No")</f>
        <v>Yes</v>
      </c>
    </row>
    <row r="5980" customFormat="false" ht="15" hidden="false" customHeight="false" outlineLevel="0" collapsed="false">
      <c r="A5980" s="15" t="n">
        <v>8525</v>
      </c>
      <c r="B5980" s="16" t="n">
        <v>3.62726608079387</v>
      </c>
      <c r="C5980" s="15" t="n">
        <v>230</v>
      </c>
      <c r="D5980" s="15" t="n">
        <v>350</v>
      </c>
      <c r="E5980" s="15" t="n">
        <v>30</v>
      </c>
      <c r="F5980" s="16" t="n">
        <v>0.862679904875916</v>
      </c>
      <c r="G5980" s="17" t="s">
        <v>103</v>
      </c>
      <c r="H5980" s="18" t="n">
        <v>0.2</v>
      </c>
      <c r="I5980" s="18" t="n">
        <v>2</v>
      </c>
      <c r="J5980" s="19" t="n">
        <v>0.856989751514774</v>
      </c>
      <c r="K5980" s="19" t="n">
        <v>0.460581400415173</v>
      </c>
      <c r="L5980" s="16" t="n">
        <v>11.9317963184009</v>
      </c>
      <c r="M5980" s="19" t="n">
        <v>0.951916935355491</v>
      </c>
      <c r="N5980" s="19" t="n">
        <v>1.41318722828472</v>
      </c>
      <c r="O5980" s="19" t="n">
        <v>1.31926596313542</v>
      </c>
      <c r="P5980" s="19" t="n">
        <v>0.415204043457088</v>
      </c>
      <c r="Q5980" s="17" t="s">
        <v>31</v>
      </c>
      <c r="R5980" s="5" t="str">
        <f aca="false">IF(OR(Q5980="Steel plate",Q5980="Concrete jacket"),"Steel plate or jacket",Q5980)</f>
        <v>Polymer laminate</v>
      </c>
      <c r="S5980" s="5" t="str">
        <f aca="false">IF(O5980&lt;='Tree rules'!$C$4,IF(N5980&lt;='Tree rules'!$C$5,IF(P5980&lt;='Tree rules'!$C$7,"Monitor","Polymer laminate"),IF(P5980&lt;='Tree rules'!$C$8,"Seal cracks","Polymer laminate")),IF(O5980&lt;='Tree rules'!$C$6,IF(P5980&lt;='Tree rules'!$C$9,"Polymer laminate","Steel plate or jacket"),IF(L5980&lt;='Tree rules'!$C$10,"Steel plate or jacket","Polymer laminate")))</f>
        <v>Polymer laminate</v>
      </c>
      <c r="T5980" s="5" t="str">
        <f aca="false">IF(S5980=R5980,"Yes","No")</f>
        <v>Yes</v>
      </c>
    </row>
    <row r="5981" customFormat="false" ht="15" hidden="false" customHeight="false" outlineLevel="0" collapsed="false">
      <c r="A5981" s="15" t="n">
        <v>8526</v>
      </c>
      <c r="B5981" s="16" t="n">
        <v>5.79463609989437</v>
      </c>
      <c r="C5981" s="15" t="n">
        <v>300</v>
      </c>
      <c r="D5981" s="15" t="n">
        <v>525</v>
      </c>
      <c r="E5981" s="15" t="n">
        <v>25</v>
      </c>
      <c r="F5981" s="16" t="n">
        <v>0.839507013902909</v>
      </c>
      <c r="G5981" s="17" t="s">
        <v>101</v>
      </c>
      <c r="H5981" s="18" t="n">
        <v>0.3</v>
      </c>
      <c r="I5981" s="18" t="n">
        <v>2</v>
      </c>
      <c r="J5981" s="19" t="n">
        <v>0.921832239167668</v>
      </c>
      <c r="K5981" s="19" t="n">
        <v>0.434095821061867</v>
      </c>
      <c r="L5981" s="16" t="n">
        <v>12.0973613776501</v>
      </c>
      <c r="M5981" s="19" t="n">
        <v>0.401211628555011</v>
      </c>
      <c r="N5981" s="19" t="n">
        <v>0.937253970548474</v>
      </c>
      <c r="O5981" s="19" t="n">
        <v>1.44350095559255</v>
      </c>
      <c r="P5981" s="19" t="n">
        <v>1.17584617867437</v>
      </c>
      <c r="Q5981" s="17" t="s">
        <v>104</v>
      </c>
      <c r="R5981" s="5" t="str">
        <f aca="false">IF(OR(Q5981="Steel plate",Q5981="Concrete jacket"),"Steel plate or jacket",Q5981)</f>
        <v>Steel plate or jacket</v>
      </c>
      <c r="S5981" s="5" t="str">
        <f aca="false">IF(O5981&lt;='Tree rules'!$C$4,IF(N5981&lt;='Tree rules'!$C$5,IF(P5981&lt;='Tree rules'!$C$7,"Monitor","Polymer laminate"),IF(P5981&lt;='Tree rules'!$C$8,"Seal cracks","Polymer laminate")),IF(O5981&lt;='Tree rules'!$C$6,IF(P5981&lt;='Tree rules'!$C$9,"Polymer laminate","Steel plate or jacket"),IF(L5981&lt;='Tree rules'!$C$10,"Steel plate or jacket","Polymer laminate")))</f>
        <v>Steel plate or jacket</v>
      </c>
      <c r="T5981" s="5" t="str">
        <f aca="false">IF(S5981=R5981,"Yes","No")</f>
        <v>Yes</v>
      </c>
    </row>
    <row r="5982" customFormat="false" ht="15" hidden="false" customHeight="false" outlineLevel="0" collapsed="false">
      <c r="A5982" s="15" t="n">
        <v>8527</v>
      </c>
      <c r="B5982" s="16" t="n">
        <v>5.13434137150904</v>
      </c>
      <c r="C5982" s="15" t="n">
        <v>300</v>
      </c>
      <c r="D5982" s="15" t="n">
        <v>400</v>
      </c>
      <c r="E5982" s="15" t="n">
        <v>30</v>
      </c>
      <c r="F5982" s="16" t="n">
        <v>0.635378289490071</v>
      </c>
      <c r="G5982" s="17" t="s">
        <v>103</v>
      </c>
      <c r="H5982" s="18" t="n">
        <v>0.2</v>
      </c>
      <c r="I5982" s="18" t="n">
        <v>1.5</v>
      </c>
      <c r="J5982" s="19" t="n">
        <v>0.874472872447535</v>
      </c>
      <c r="K5982" s="19" t="n">
        <v>0.459445862680289</v>
      </c>
      <c r="L5982" s="16" t="n">
        <v>14.42230722334</v>
      </c>
      <c r="M5982" s="19" t="n">
        <v>0.424038102132571</v>
      </c>
      <c r="N5982" s="19" t="n">
        <v>1.11969858939554</v>
      </c>
      <c r="O5982" s="19" t="n">
        <v>1.11082283703522</v>
      </c>
      <c r="P5982" s="19" t="n">
        <v>0.795329275334039</v>
      </c>
      <c r="Q5982" s="17" t="s">
        <v>31</v>
      </c>
      <c r="R5982" s="5" t="str">
        <f aca="false">IF(OR(Q5982="Steel plate",Q5982="Concrete jacket"),"Steel plate or jacket",Q5982)</f>
        <v>Polymer laminate</v>
      </c>
      <c r="S5982" s="5" t="str">
        <f aca="false">IF(O5982&lt;='Tree rules'!$C$4,IF(N5982&lt;='Tree rules'!$C$5,IF(P5982&lt;='Tree rules'!$C$7,"Monitor","Polymer laminate"),IF(P5982&lt;='Tree rules'!$C$8,"Seal cracks","Polymer laminate")),IF(O5982&lt;='Tree rules'!$C$6,IF(P5982&lt;='Tree rules'!$C$9,"Polymer laminate","Steel plate or jacket"),IF(L5982&lt;='Tree rules'!$C$10,"Steel plate or jacket","Polymer laminate")))</f>
        <v>Polymer laminate</v>
      </c>
      <c r="T5982" s="5" t="str">
        <f aca="false">IF(S5982=R5982,"Yes","No")</f>
        <v>Yes</v>
      </c>
    </row>
    <row r="5983" customFormat="false" ht="15" hidden="false" customHeight="false" outlineLevel="0" collapsed="false">
      <c r="A5983" s="15" t="n">
        <v>8532</v>
      </c>
      <c r="B5983" s="16" t="n">
        <v>5.77413968789731</v>
      </c>
      <c r="C5983" s="15" t="n">
        <v>230</v>
      </c>
      <c r="D5983" s="15" t="n">
        <v>500</v>
      </c>
      <c r="E5983" s="15" t="n">
        <v>20</v>
      </c>
      <c r="F5983" s="16" t="n">
        <v>0.577653504586516</v>
      </c>
      <c r="G5983" s="17" t="s">
        <v>101</v>
      </c>
      <c r="H5983" s="18" t="n">
        <v>0.3</v>
      </c>
      <c r="I5983" s="18" t="n">
        <v>2</v>
      </c>
      <c r="J5983" s="19" t="n">
        <v>0.929541056205901</v>
      </c>
      <c r="K5983" s="19" t="n">
        <v>0.581828235765776</v>
      </c>
      <c r="L5983" s="16" t="n">
        <v>12.718369356602</v>
      </c>
      <c r="M5983" s="19" t="n">
        <v>0.939683546979648</v>
      </c>
      <c r="N5983" s="19" t="n">
        <v>0.876674302307041</v>
      </c>
      <c r="O5983" s="19" t="n">
        <v>1.31824887960767</v>
      </c>
      <c r="P5983" s="19" t="n">
        <v>0.464362629240239</v>
      </c>
      <c r="Q5983" s="17" t="s">
        <v>31</v>
      </c>
      <c r="R5983" s="5" t="str">
        <f aca="false">IF(OR(Q5983="Steel plate",Q5983="Concrete jacket"),"Steel plate or jacket",Q5983)</f>
        <v>Polymer laminate</v>
      </c>
      <c r="S5983" s="5" t="str">
        <f aca="false">IF(O5983&lt;='Tree rules'!$C$4,IF(N5983&lt;='Tree rules'!$C$5,IF(P5983&lt;='Tree rules'!$C$7,"Monitor","Polymer laminate"),IF(P5983&lt;='Tree rules'!$C$8,"Seal cracks","Polymer laminate")),IF(O5983&lt;='Tree rules'!$C$6,IF(P5983&lt;='Tree rules'!$C$9,"Polymer laminate","Steel plate or jacket"),IF(L5983&lt;='Tree rules'!$C$10,"Steel plate or jacket","Polymer laminate")))</f>
        <v>Polymer laminate</v>
      </c>
      <c r="T5983" s="5" t="str">
        <f aca="false">IF(S5983=R5983,"Yes","No")</f>
        <v>Yes</v>
      </c>
    </row>
    <row r="5984" customFormat="false" ht="15" hidden="false" customHeight="false" outlineLevel="0" collapsed="false">
      <c r="A5984" s="15" t="n">
        <v>8534</v>
      </c>
      <c r="B5984" s="16" t="n">
        <v>6.61843408209074</v>
      </c>
      <c r="C5984" s="15" t="n">
        <v>230</v>
      </c>
      <c r="D5984" s="15" t="n">
        <v>550</v>
      </c>
      <c r="E5984" s="15" t="n">
        <v>30</v>
      </c>
      <c r="F5984" s="16" t="n">
        <v>0.816280786486175</v>
      </c>
      <c r="G5984" s="17" t="s">
        <v>101</v>
      </c>
      <c r="H5984" s="18" t="n">
        <v>0.3</v>
      </c>
      <c r="I5984" s="18" t="n">
        <v>1</v>
      </c>
      <c r="J5984" s="19" t="n">
        <v>0.888030288172253</v>
      </c>
      <c r="K5984" s="19" t="n">
        <v>0.452967252912349</v>
      </c>
      <c r="L5984" s="16" t="n">
        <v>13.184131637631</v>
      </c>
      <c r="M5984" s="19" t="n">
        <v>0.889504043892141</v>
      </c>
      <c r="N5984" s="19" t="n">
        <v>0.586943625538935</v>
      </c>
      <c r="O5984" s="19" t="n">
        <v>0.888030288172253</v>
      </c>
      <c r="P5984" s="19" t="n">
        <v>0.435522221646319</v>
      </c>
      <c r="Q5984" s="17" t="s">
        <v>29</v>
      </c>
      <c r="R5984" s="5" t="str">
        <f aca="false">IF(OR(Q5984="Steel plate",Q5984="Concrete jacket"),"Steel plate or jacket",Q5984)</f>
        <v>Monitor</v>
      </c>
      <c r="S5984" s="5" t="str">
        <f aca="false">IF(O5984&lt;='Tree rules'!$C$4,IF(N5984&lt;='Tree rules'!$C$5,IF(P5984&lt;='Tree rules'!$C$7,"Monitor","Polymer laminate"),IF(P5984&lt;='Tree rules'!$C$8,"Seal cracks","Polymer laminate")),IF(O5984&lt;='Tree rules'!$C$6,IF(P5984&lt;='Tree rules'!$C$9,"Polymer laminate","Steel plate or jacket"),IF(L5984&lt;='Tree rules'!$C$10,"Steel plate or jacket","Polymer laminate")))</f>
        <v>Monitor</v>
      </c>
      <c r="T5984" s="5" t="str">
        <f aca="false">IF(S5984=R5984,"Yes","No")</f>
        <v>Yes</v>
      </c>
    </row>
    <row r="5985" customFormat="false" ht="15" hidden="false" customHeight="false" outlineLevel="0" collapsed="false">
      <c r="A5985" s="15" t="n">
        <v>8536</v>
      </c>
      <c r="B5985" s="16" t="n">
        <v>7.16798107843344</v>
      </c>
      <c r="C5985" s="15" t="n">
        <v>300</v>
      </c>
      <c r="D5985" s="15" t="n">
        <v>650</v>
      </c>
      <c r="E5985" s="15" t="n">
        <v>30</v>
      </c>
      <c r="F5985" s="16" t="n">
        <v>0.869765407970596</v>
      </c>
      <c r="G5985" s="17" t="s">
        <v>101</v>
      </c>
      <c r="H5985" s="18" t="n">
        <v>0.3</v>
      </c>
      <c r="I5985" s="18" t="n">
        <v>1</v>
      </c>
      <c r="J5985" s="19" t="n">
        <v>0.865039303108263</v>
      </c>
      <c r="K5985" s="19" t="n">
        <v>0.500962599010978</v>
      </c>
      <c r="L5985" s="16" t="n">
        <v>11.9069453130124</v>
      </c>
      <c r="M5985" s="19" t="n">
        <v>0.933097106427484</v>
      </c>
      <c r="N5985" s="19" t="n">
        <v>0.51650456075438</v>
      </c>
      <c r="O5985" s="19" t="n">
        <v>0.865039303108263</v>
      </c>
      <c r="P5985" s="19" t="n">
        <v>0.418468636256971</v>
      </c>
      <c r="Q5985" s="17" t="s">
        <v>29</v>
      </c>
      <c r="R5985" s="5" t="str">
        <f aca="false">IF(OR(Q5985="Steel plate",Q5985="Concrete jacket"),"Steel plate or jacket",Q5985)</f>
        <v>Monitor</v>
      </c>
      <c r="S5985" s="5" t="str">
        <f aca="false">IF(O5985&lt;='Tree rules'!$C$4,IF(N5985&lt;='Tree rules'!$C$5,IF(P5985&lt;='Tree rules'!$C$7,"Monitor","Polymer laminate"),IF(P5985&lt;='Tree rules'!$C$8,"Seal cracks","Polymer laminate")),IF(O5985&lt;='Tree rules'!$C$6,IF(P5985&lt;='Tree rules'!$C$9,"Polymer laminate","Steel plate or jacket"),IF(L5985&lt;='Tree rules'!$C$10,"Steel plate or jacket","Polymer laminate")))</f>
        <v>Monitor</v>
      </c>
      <c r="T5985" s="5" t="str">
        <f aca="false">IF(S5985=R5985,"Yes","No")</f>
        <v>Yes</v>
      </c>
    </row>
    <row r="5986" customFormat="false" ht="15" hidden="false" customHeight="false" outlineLevel="0" collapsed="false">
      <c r="A5986" s="15" t="n">
        <v>8538</v>
      </c>
      <c r="B5986" s="16" t="n">
        <v>7.40803450416391</v>
      </c>
      <c r="C5986" s="15" t="n">
        <v>300</v>
      </c>
      <c r="D5986" s="15" t="n">
        <v>675</v>
      </c>
      <c r="E5986" s="15" t="n">
        <v>30</v>
      </c>
      <c r="F5986" s="16" t="n">
        <v>0.63930661313115</v>
      </c>
      <c r="G5986" s="17" t="s">
        <v>101</v>
      </c>
      <c r="H5986" s="18" t="n">
        <v>0.3</v>
      </c>
      <c r="I5986" s="18" t="n">
        <v>1</v>
      </c>
      <c r="J5986" s="19" t="n">
        <v>0.894626577164059</v>
      </c>
      <c r="K5986" s="19" t="n">
        <v>0.61110131836016</v>
      </c>
      <c r="L5986" s="16" t="n">
        <v>11.7774793388933</v>
      </c>
      <c r="M5986" s="19" t="n">
        <v>0.540846122950315</v>
      </c>
      <c r="N5986" s="19" t="n">
        <v>0.554956578422152</v>
      </c>
      <c r="O5986" s="19" t="n">
        <v>0.894626577164059</v>
      </c>
      <c r="P5986" s="19" t="n">
        <v>0.60088095765231</v>
      </c>
      <c r="Q5986" s="17" t="s">
        <v>29</v>
      </c>
      <c r="R5986" s="5" t="str">
        <f aca="false">IF(OR(Q5986="Steel plate",Q5986="Concrete jacket"),"Steel plate or jacket",Q5986)</f>
        <v>Monitor</v>
      </c>
      <c r="S5986" s="5" t="str">
        <f aca="false">IF(O5986&lt;='Tree rules'!$C$4,IF(N5986&lt;='Tree rules'!$C$5,IF(P5986&lt;='Tree rules'!$C$7,"Monitor","Polymer laminate"),IF(P5986&lt;='Tree rules'!$C$8,"Seal cracks","Polymer laminate")),IF(O5986&lt;='Tree rules'!$C$6,IF(P5986&lt;='Tree rules'!$C$9,"Polymer laminate","Steel plate or jacket"),IF(L5986&lt;='Tree rules'!$C$10,"Steel plate or jacket","Polymer laminate")))</f>
        <v>Monitor</v>
      </c>
      <c r="T5986" s="5" t="str">
        <f aca="false">IF(S5986=R5986,"Yes","No")</f>
        <v>Yes</v>
      </c>
    </row>
    <row r="5987" customFormat="false" ht="15" hidden="false" customHeight="false" outlineLevel="0" collapsed="false">
      <c r="A5987" s="15" t="n">
        <v>8539</v>
      </c>
      <c r="B5987" s="16" t="n">
        <v>5.10117517387481</v>
      </c>
      <c r="C5987" s="15" t="n">
        <v>300</v>
      </c>
      <c r="D5987" s="15" t="n">
        <v>425</v>
      </c>
      <c r="E5987" s="15" t="n">
        <v>25</v>
      </c>
      <c r="F5987" s="16" t="n">
        <v>0.707341881547042</v>
      </c>
      <c r="G5987" s="17" t="s">
        <v>101</v>
      </c>
      <c r="H5987" s="18" t="n">
        <v>0.3</v>
      </c>
      <c r="I5987" s="18" t="n">
        <v>2</v>
      </c>
      <c r="J5987" s="19" t="n">
        <v>0.911942487684116</v>
      </c>
      <c r="K5987" s="19" t="n">
        <v>0.571179617430628</v>
      </c>
      <c r="L5987" s="16" t="n">
        <v>13.4595651025721</v>
      </c>
      <c r="M5987" s="19" t="n">
        <v>0.940668038324217</v>
      </c>
      <c r="N5987" s="19" t="n">
        <v>0.894169661904585</v>
      </c>
      <c r="O5987" s="19" t="n">
        <v>1.30300201413408</v>
      </c>
      <c r="P5987" s="19" t="n">
        <v>0.503806286027515</v>
      </c>
      <c r="Q5987" s="17" t="s">
        <v>31</v>
      </c>
      <c r="R5987" s="5" t="str">
        <f aca="false">IF(OR(Q5987="Steel plate",Q5987="Concrete jacket"),"Steel plate or jacket",Q5987)</f>
        <v>Polymer laminate</v>
      </c>
      <c r="S5987" s="5" t="str">
        <f aca="false">IF(O5987&lt;='Tree rules'!$C$4,IF(N5987&lt;='Tree rules'!$C$5,IF(P5987&lt;='Tree rules'!$C$7,"Monitor","Polymer laminate"),IF(P5987&lt;='Tree rules'!$C$8,"Seal cracks","Polymer laminate")),IF(O5987&lt;='Tree rules'!$C$6,IF(P5987&lt;='Tree rules'!$C$9,"Polymer laminate","Steel plate or jacket"),IF(L5987&lt;='Tree rules'!$C$10,"Steel plate or jacket","Polymer laminate")))</f>
        <v>Polymer laminate</v>
      </c>
      <c r="T5987" s="5" t="str">
        <f aca="false">IF(S5987=R5987,"Yes","No")</f>
        <v>Yes</v>
      </c>
    </row>
    <row r="5988" customFormat="false" ht="15" hidden="false" customHeight="false" outlineLevel="0" collapsed="false">
      <c r="A5988" s="15" t="n">
        <v>8540</v>
      </c>
      <c r="B5988" s="16" t="n">
        <v>3.58984445922686</v>
      </c>
      <c r="C5988" s="15" t="n">
        <v>300</v>
      </c>
      <c r="D5988" s="15" t="n">
        <v>350</v>
      </c>
      <c r="E5988" s="15" t="n">
        <v>25</v>
      </c>
      <c r="F5988" s="16" t="n">
        <v>0.881850569428714</v>
      </c>
      <c r="G5988" s="17" t="s">
        <v>103</v>
      </c>
      <c r="H5988" s="18" t="n">
        <v>0.2</v>
      </c>
      <c r="I5988" s="18" t="n">
        <v>1.5</v>
      </c>
      <c r="J5988" s="19" t="n">
        <v>0.916298560344623</v>
      </c>
      <c r="K5988" s="19" t="n">
        <v>0.587924357355201</v>
      </c>
      <c r="L5988" s="16" t="n">
        <v>11.8086988790357</v>
      </c>
      <c r="M5988" s="19" t="n">
        <v>0.543832336422887</v>
      </c>
      <c r="N5988" s="19" t="n">
        <v>1.2247584380329</v>
      </c>
      <c r="O5988" s="19" t="n">
        <v>1.10509071939888</v>
      </c>
      <c r="P5988" s="19" t="n">
        <v>0.747417289147953</v>
      </c>
      <c r="Q5988" s="17" t="s">
        <v>31</v>
      </c>
      <c r="R5988" s="5" t="str">
        <f aca="false">IF(OR(Q5988="Steel plate",Q5988="Concrete jacket"),"Steel plate or jacket",Q5988)</f>
        <v>Polymer laminate</v>
      </c>
      <c r="S5988" s="5" t="str">
        <f aca="false">IF(O5988&lt;='Tree rules'!$C$4,IF(N5988&lt;='Tree rules'!$C$5,IF(P5988&lt;='Tree rules'!$C$7,"Monitor","Polymer laminate"),IF(P5988&lt;='Tree rules'!$C$8,"Seal cracks","Polymer laminate")),IF(O5988&lt;='Tree rules'!$C$6,IF(P5988&lt;='Tree rules'!$C$9,"Polymer laminate","Steel plate or jacket"),IF(L5988&lt;='Tree rules'!$C$10,"Steel plate or jacket","Polymer laminate")))</f>
        <v>Polymer laminate</v>
      </c>
      <c r="T5988" s="5" t="str">
        <f aca="false">IF(S5988=R5988,"Yes","No")</f>
        <v>Yes</v>
      </c>
    </row>
    <row r="5989" customFormat="false" ht="15" hidden="false" customHeight="false" outlineLevel="0" collapsed="false">
      <c r="A5989" s="15" t="n">
        <v>8541</v>
      </c>
      <c r="B5989" s="16" t="n">
        <v>5.54175871211508</v>
      </c>
      <c r="C5989" s="15" t="n">
        <v>300</v>
      </c>
      <c r="D5989" s="15" t="n">
        <v>450</v>
      </c>
      <c r="E5989" s="15" t="n">
        <v>30</v>
      </c>
      <c r="F5989" s="16" t="n">
        <v>0.557129731671096</v>
      </c>
      <c r="G5989" s="17" t="s">
        <v>101</v>
      </c>
      <c r="H5989" s="18" t="n">
        <v>0.3</v>
      </c>
      <c r="I5989" s="18" t="n">
        <v>2</v>
      </c>
      <c r="J5989" s="19" t="n">
        <v>0.943213162083519</v>
      </c>
      <c r="K5989" s="19" t="n">
        <v>0.519768781728734</v>
      </c>
      <c r="L5989" s="16" t="n">
        <v>13.6496520002834</v>
      </c>
      <c r="M5989" s="19" t="n">
        <v>0.458584984798331</v>
      </c>
      <c r="N5989" s="19" t="n">
        <v>0.925605564888474</v>
      </c>
      <c r="O5989" s="19" t="n">
        <v>1.39617356800038</v>
      </c>
      <c r="P5989" s="19" t="n">
        <v>0.797853941633386</v>
      </c>
      <c r="Q5989" s="17" t="s">
        <v>31</v>
      </c>
      <c r="R5989" s="5" t="str">
        <f aca="false">IF(OR(Q5989="Steel plate",Q5989="Concrete jacket"),"Steel plate or jacket",Q5989)</f>
        <v>Polymer laminate</v>
      </c>
      <c r="S5989" s="5" t="str">
        <f aca="false">IF(O5989&lt;='Tree rules'!$C$4,IF(N5989&lt;='Tree rules'!$C$5,IF(P5989&lt;='Tree rules'!$C$7,"Monitor","Polymer laminate"),IF(P5989&lt;='Tree rules'!$C$8,"Seal cracks","Polymer laminate")),IF(O5989&lt;='Tree rules'!$C$6,IF(P5989&lt;='Tree rules'!$C$9,"Polymer laminate","Steel plate or jacket"),IF(L5989&lt;='Tree rules'!$C$10,"Steel plate or jacket","Polymer laminate")))</f>
        <v>Polymer laminate</v>
      </c>
      <c r="T5989" s="5" t="str">
        <f aca="false">IF(S5989=R5989,"Yes","No")</f>
        <v>Yes</v>
      </c>
    </row>
    <row r="5990" customFormat="false" ht="15" hidden="false" customHeight="false" outlineLevel="0" collapsed="false">
      <c r="A5990" s="15" t="n">
        <v>8542</v>
      </c>
      <c r="B5990" s="16" t="n">
        <v>7.70848973463045</v>
      </c>
      <c r="C5990" s="15" t="n">
        <v>300</v>
      </c>
      <c r="D5990" s="15" t="n">
        <v>675</v>
      </c>
      <c r="E5990" s="15" t="n">
        <v>25</v>
      </c>
      <c r="F5990" s="16" t="n">
        <v>0.684442843919345</v>
      </c>
      <c r="G5990" s="17" t="s">
        <v>102</v>
      </c>
      <c r="H5990" s="18" t="n">
        <v>0.1</v>
      </c>
      <c r="I5990" s="18" t="n">
        <v>1</v>
      </c>
      <c r="J5990" s="19" t="n">
        <v>0.874979374107954</v>
      </c>
      <c r="K5990" s="19" t="n">
        <v>0.506232827799801</v>
      </c>
      <c r="L5990" s="16" t="n">
        <v>12.5955714618145</v>
      </c>
      <c r="M5990" s="19" t="n">
        <v>0.726496460523297</v>
      </c>
      <c r="N5990" s="19" t="n">
        <v>2.19177481409738</v>
      </c>
      <c r="O5990" s="19" t="n">
        <v>0.874979374107954</v>
      </c>
      <c r="P5990" s="19" t="n">
        <v>0.465414961419059</v>
      </c>
      <c r="Q5990" s="17" t="s">
        <v>30</v>
      </c>
      <c r="R5990" s="5" t="str">
        <f aca="false">IF(OR(Q5990="Steel plate",Q5990="Concrete jacket"),"Steel plate or jacket",Q5990)</f>
        <v>Seal cracks</v>
      </c>
      <c r="S5990" s="5" t="str">
        <f aca="false">IF(O5990&lt;='Tree rules'!$C$4,IF(N5990&lt;='Tree rules'!$C$5,IF(P5990&lt;='Tree rules'!$C$7,"Monitor","Polymer laminate"),IF(P5990&lt;='Tree rules'!$C$8,"Seal cracks","Polymer laminate")),IF(O5990&lt;='Tree rules'!$C$6,IF(P5990&lt;='Tree rules'!$C$9,"Polymer laminate","Steel plate or jacket"),IF(L5990&lt;='Tree rules'!$C$10,"Steel plate or jacket","Polymer laminate")))</f>
        <v>Seal cracks</v>
      </c>
      <c r="T5990" s="5" t="str">
        <f aca="false">IF(S5990=R5990,"Yes","No")</f>
        <v>Yes</v>
      </c>
    </row>
    <row r="5991" customFormat="false" ht="15" hidden="false" customHeight="false" outlineLevel="0" collapsed="false">
      <c r="A5991" s="15" t="n">
        <v>8543</v>
      </c>
      <c r="B5991" s="16" t="n">
        <v>3.90241690690519</v>
      </c>
      <c r="C5991" s="15" t="n">
        <v>230</v>
      </c>
      <c r="D5991" s="15" t="n">
        <v>375</v>
      </c>
      <c r="E5991" s="15" t="n">
        <v>25</v>
      </c>
      <c r="F5991" s="16" t="n">
        <v>0.875583236786453</v>
      </c>
      <c r="G5991" s="17" t="s">
        <v>102</v>
      </c>
      <c r="H5991" s="18" t="n">
        <v>0.1</v>
      </c>
      <c r="I5991" s="18" t="n">
        <v>1.5</v>
      </c>
      <c r="J5991" s="19" t="n">
        <v>0.885166467653015</v>
      </c>
      <c r="K5991" s="19" t="n">
        <v>0.559382029247078</v>
      </c>
      <c r="L5991" s="16" t="n">
        <v>12.507746496491</v>
      </c>
      <c r="M5991" s="19" t="n">
        <v>0.325373302670993</v>
      </c>
      <c r="N5991" s="19" t="n">
        <v>3.60500383618038</v>
      </c>
      <c r="O5991" s="19" t="n">
        <v>1.08017659403092</v>
      </c>
      <c r="P5991" s="19" t="n">
        <v>1.07988684377282</v>
      </c>
      <c r="Q5991" s="17" t="s">
        <v>31</v>
      </c>
      <c r="R5991" s="5" t="str">
        <f aca="false">IF(OR(Q5991="Steel plate",Q5991="Concrete jacket"),"Steel plate or jacket",Q5991)</f>
        <v>Polymer laminate</v>
      </c>
      <c r="S5991" s="5" t="str">
        <f aca="false">IF(O5991&lt;='Tree rules'!$C$4,IF(N5991&lt;='Tree rules'!$C$5,IF(P5991&lt;='Tree rules'!$C$7,"Monitor","Polymer laminate"),IF(P5991&lt;='Tree rules'!$C$8,"Seal cracks","Polymer laminate")),IF(O5991&lt;='Tree rules'!$C$6,IF(P5991&lt;='Tree rules'!$C$9,"Polymer laminate","Steel plate or jacket"),IF(L5991&lt;='Tree rules'!$C$10,"Steel plate or jacket","Polymer laminate")))</f>
        <v>Polymer laminate</v>
      </c>
      <c r="T5991" s="5" t="str">
        <f aca="false">IF(S5991=R5991,"Yes","No")</f>
        <v>Yes</v>
      </c>
    </row>
    <row r="5992" customFormat="false" ht="15" hidden="false" customHeight="false" outlineLevel="0" collapsed="false">
      <c r="A5992" s="15" t="n">
        <v>8544</v>
      </c>
      <c r="B5992" s="16" t="n">
        <v>6.13628039270844</v>
      </c>
      <c r="C5992" s="15" t="n">
        <v>230</v>
      </c>
      <c r="D5992" s="15" t="n">
        <v>575</v>
      </c>
      <c r="E5992" s="15" t="n">
        <v>30</v>
      </c>
      <c r="F5992" s="16" t="n">
        <v>0.661007412935799</v>
      </c>
      <c r="G5992" s="17" t="s">
        <v>103</v>
      </c>
      <c r="H5992" s="18" t="n">
        <v>0.2</v>
      </c>
      <c r="I5992" s="18" t="n">
        <v>1</v>
      </c>
      <c r="J5992" s="19" t="n">
        <v>0.873638752768421</v>
      </c>
      <c r="K5992" s="19" t="n">
        <v>0.54433226299716</v>
      </c>
      <c r="L5992" s="16" t="n">
        <v>11.5997738992598</v>
      </c>
      <c r="M5992" s="19" t="n">
        <v>0.375306488319385</v>
      </c>
      <c r="N5992" s="19" t="n">
        <v>0.876952196536825</v>
      </c>
      <c r="O5992" s="19" t="n">
        <v>0.873638752768421</v>
      </c>
      <c r="P5992" s="19" t="n">
        <v>0.763942065204377</v>
      </c>
      <c r="Q5992" s="17" t="s">
        <v>29</v>
      </c>
      <c r="R5992" s="5" t="str">
        <f aca="false">IF(OR(Q5992="Steel plate",Q5992="Concrete jacket"),"Steel plate or jacket",Q5992)</f>
        <v>Monitor</v>
      </c>
      <c r="S5992" s="5" t="str">
        <f aca="false">IF(O5992&lt;='Tree rules'!$C$4,IF(N5992&lt;='Tree rules'!$C$5,IF(P5992&lt;='Tree rules'!$C$7,"Monitor","Polymer laminate"),IF(P5992&lt;='Tree rules'!$C$8,"Seal cracks","Polymer laminate")),IF(O5992&lt;='Tree rules'!$C$6,IF(P5992&lt;='Tree rules'!$C$9,"Polymer laminate","Steel plate or jacket"),IF(L5992&lt;='Tree rules'!$C$10,"Steel plate or jacket","Polymer laminate")))</f>
        <v>Monitor</v>
      </c>
      <c r="T5992" s="5" t="str">
        <f aca="false">IF(S5992=R5992,"Yes","No")</f>
        <v>Yes</v>
      </c>
    </row>
    <row r="5993" customFormat="false" ht="15" hidden="false" customHeight="false" outlineLevel="0" collapsed="false">
      <c r="A5993" s="15" t="n">
        <v>8545</v>
      </c>
      <c r="B5993" s="16" t="n">
        <v>3.51336374858957</v>
      </c>
      <c r="C5993" s="15" t="n">
        <v>300</v>
      </c>
      <c r="D5993" s="15" t="n">
        <v>300</v>
      </c>
      <c r="E5993" s="15" t="n">
        <v>30</v>
      </c>
      <c r="F5993" s="16" t="n">
        <v>0.78213924985638</v>
      </c>
      <c r="G5993" s="17" t="s">
        <v>102</v>
      </c>
      <c r="H5993" s="18" t="n">
        <v>0.1</v>
      </c>
      <c r="I5993" s="18" t="n">
        <v>1</v>
      </c>
      <c r="J5993" s="19" t="n">
        <v>0.941941240818566</v>
      </c>
      <c r="K5993" s="19" t="n">
        <v>0.640420742668345</v>
      </c>
      <c r="L5993" s="16" t="n">
        <v>14.5782728157244</v>
      </c>
      <c r="M5993" s="19" t="n">
        <v>0.591633205916611</v>
      </c>
      <c r="N5993" s="19" t="n">
        <v>2.69564697540271</v>
      </c>
      <c r="O5993" s="19" t="n">
        <v>0.941941240818566</v>
      </c>
      <c r="P5993" s="19" t="n">
        <v>0.570422127043645</v>
      </c>
      <c r="Q5993" s="17" t="s">
        <v>30</v>
      </c>
      <c r="R5993" s="5" t="str">
        <f aca="false">IF(OR(Q5993="Steel plate",Q5993="Concrete jacket"),"Steel plate or jacket",Q5993)</f>
        <v>Seal cracks</v>
      </c>
      <c r="S5993" s="5" t="str">
        <f aca="false">IF(O5993&lt;='Tree rules'!$C$4,IF(N5993&lt;='Tree rules'!$C$5,IF(P5993&lt;='Tree rules'!$C$7,"Monitor","Polymer laminate"),IF(P5993&lt;='Tree rules'!$C$8,"Seal cracks","Polymer laminate")),IF(O5993&lt;='Tree rules'!$C$6,IF(P5993&lt;='Tree rules'!$C$9,"Polymer laminate","Steel plate or jacket"),IF(L5993&lt;='Tree rules'!$C$10,"Steel plate or jacket","Polymer laminate")))</f>
        <v>Seal cracks</v>
      </c>
      <c r="T5993" s="5" t="str">
        <f aca="false">IF(S5993=R5993,"Yes","No")</f>
        <v>Yes</v>
      </c>
    </row>
    <row r="5994" customFormat="false" ht="15" hidden="false" customHeight="false" outlineLevel="0" collapsed="false">
      <c r="A5994" s="15" t="n">
        <v>8546</v>
      </c>
      <c r="B5994" s="16" t="n">
        <v>5.00680151704472</v>
      </c>
      <c r="C5994" s="15" t="n">
        <v>300</v>
      </c>
      <c r="D5994" s="15" t="n">
        <v>425</v>
      </c>
      <c r="E5994" s="15" t="n">
        <v>25</v>
      </c>
      <c r="F5994" s="16" t="n">
        <v>0.884177351933803</v>
      </c>
      <c r="G5994" s="17" t="s">
        <v>103</v>
      </c>
      <c r="H5994" s="18" t="n">
        <v>0.2</v>
      </c>
      <c r="I5994" s="18" t="n">
        <v>1</v>
      </c>
      <c r="J5994" s="19" t="n">
        <v>0.876243072264376</v>
      </c>
      <c r="K5994" s="19" t="n">
        <v>0.408782499189515</v>
      </c>
      <c r="L5994" s="16" t="n">
        <v>13.2105580924663</v>
      </c>
      <c r="M5994" s="19" t="n">
        <v>0.558880483652832</v>
      </c>
      <c r="N5994" s="19" t="n">
        <v>0.875246115558855</v>
      </c>
      <c r="O5994" s="19" t="n">
        <v>0.876243072264376</v>
      </c>
      <c r="P5994" s="19" t="n">
        <v>0.661303301343732</v>
      </c>
      <c r="Q5994" s="17" t="s">
        <v>29</v>
      </c>
      <c r="R5994" s="5" t="str">
        <f aca="false">IF(OR(Q5994="Steel plate",Q5994="Concrete jacket"),"Steel plate or jacket",Q5994)</f>
        <v>Monitor</v>
      </c>
      <c r="S5994" s="5" t="str">
        <f aca="false">IF(O5994&lt;='Tree rules'!$C$4,IF(N5994&lt;='Tree rules'!$C$5,IF(P5994&lt;='Tree rules'!$C$7,"Monitor","Polymer laminate"),IF(P5994&lt;='Tree rules'!$C$8,"Seal cracks","Polymer laminate")),IF(O5994&lt;='Tree rules'!$C$6,IF(P5994&lt;='Tree rules'!$C$9,"Polymer laminate","Steel plate or jacket"),IF(L5994&lt;='Tree rules'!$C$10,"Steel plate or jacket","Polymer laminate")))</f>
        <v>Monitor</v>
      </c>
      <c r="T5994" s="5" t="str">
        <f aca="false">IF(S5994=R5994,"Yes","No")</f>
        <v>Yes</v>
      </c>
    </row>
    <row r="5995" customFormat="false" ht="15" hidden="false" customHeight="false" outlineLevel="0" collapsed="false">
      <c r="A5995" s="15" t="n">
        <v>8548</v>
      </c>
      <c r="B5995" s="16" t="n">
        <v>3.47508404638864</v>
      </c>
      <c r="C5995" s="15" t="n">
        <v>300</v>
      </c>
      <c r="D5995" s="15" t="n">
        <v>325</v>
      </c>
      <c r="E5995" s="15" t="n">
        <v>20</v>
      </c>
      <c r="F5995" s="16" t="n">
        <v>0.756099314943392</v>
      </c>
      <c r="G5995" s="17" t="s">
        <v>103</v>
      </c>
      <c r="H5995" s="18" t="n">
        <v>0.2</v>
      </c>
      <c r="I5995" s="18" t="n">
        <v>2</v>
      </c>
      <c r="J5995" s="19" t="n">
        <v>0.920189949194841</v>
      </c>
      <c r="K5995" s="19" t="n">
        <v>0.506977014869058</v>
      </c>
      <c r="L5995" s="16" t="n">
        <v>12.5454297703561</v>
      </c>
      <c r="M5995" s="19" t="n">
        <v>0.941474161228691</v>
      </c>
      <c r="N5995" s="19" t="n">
        <v>2.13481055231569</v>
      </c>
      <c r="O5995" s="19" t="n">
        <v>1.37386474483437</v>
      </c>
      <c r="P5995" s="19" t="n">
        <v>0.463818224969908</v>
      </c>
      <c r="Q5995" s="17" t="s">
        <v>31</v>
      </c>
      <c r="R5995" s="5" t="str">
        <f aca="false">IF(OR(Q5995="Steel plate",Q5995="Concrete jacket"),"Steel plate or jacket",Q5995)</f>
        <v>Polymer laminate</v>
      </c>
      <c r="S5995" s="5" t="str">
        <f aca="false">IF(O5995&lt;='Tree rules'!$C$4,IF(N5995&lt;='Tree rules'!$C$5,IF(P5995&lt;='Tree rules'!$C$7,"Monitor","Polymer laminate"),IF(P5995&lt;='Tree rules'!$C$8,"Seal cracks","Polymer laminate")),IF(O5995&lt;='Tree rules'!$C$6,IF(P5995&lt;='Tree rules'!$C$9,"Polymer laminate","Steel plate or jacket"),IF(L5995&lt;='Tree rules'!$C$10,"Steel plate or jacket","Polymer laminate")))</f>
        <v>Steel plate or jacket</v>
      </c>
      <c r="T5995" s="5" t="str">
        <f aca="false">IF(S5995=R5995,"Yes","No")</f>
        <v>No</v>
      </c>
    </row>
    <row r="5996" customFormat="false" ht="15" hidden="false" customHeight="false" outlineLevel="0" collapsed="false">
      <c r="A5996" s="15" t="n">
        <v>8549</v>
      </c>
      <c r="B5996" s="16" t="n">
        <v>4.60973763746249</v>
      </c>
      <c r="C5996" s="15" t="n">
        <v>230</v>
      </c>
      <c r="D5996" s="15" t="n">
        <v>425</v>
      </c>
      <c r="E5996" s="15" t="n">
        <v>20</v>
      </c>
      <c r="F5996" s="16" t="n">
        <v>0.691964884122107</v>
      </c>
      <c r="G5996" s="17" t="s">
        <v>101</v>
      </c>
      <c r="H5996" s="18" t="n">
        <v>0.3</v>
      </c>
      <c r="I5996" s="18" t="n">
        <v>1.5</v>
      </c>
      <c r="J5996" s="19" t="n">
        <v>0.866614483088335</v>
      </c>
      <c r="K5996" s="19" t="n">
        <v>0.542386362583618</v>
      </c>
      <c r="L5996" s="16" t="n">
        <v>12.162896141062</v>
      </c>
      <c r="M5996" s="19" t="n">
        <v>0.378937717655215</v>
      </c>
      <c r="N5996" s="19" t="n">
        <v>0.795095114582724</v>
      </c>
      <c r="O5996" s="19" t="n">
        <v>1.06490178601022</v>
      </c>
      <c r="P5996" s="19" t="n">
        <v>0.958024008739284</v>
      </c>
      <c r="Q5996" s="17" t="s">
        <v>31</v>
      </c>
      <c r="R5996" s="5" t="str">
        <f aca="false">IF(OR(Q5996="Steel plate",Q5996="Concrete jacket"),"Steel plate or jacket",Q5996)</f>
        <v>Polymer laminate</v>
      </c>
      <c r="S5996" s="5" t="str">
        <f aca="false">IF(O5996&lt;='Tree rules'!$C$4,IF(N5996&lt;='Tree rules'!$C$5,IF(P5996&lt;='Tree rules'!$C$7,"Monitor","Polymer laminate"),IF(P5996&lt;='Tree rules'!$C$8,"Seal cracks","Polymer laminate")),IF(O5996&lt;='Tree rules'!$C$6,IF(P5996&lt;='Tree rules'!$C$9,"Polymer laminate","Steel plate or jacket"),IF(L5996&lt;='Tree rules'!$C$10,"Steel plate or jacket","Polymer laminate")))</f>
        <v>Polymer laminate</v>
      </c>
      <c r="T5996" s="5" t="str">
        <f aca="false">IF(S5996=R5996,"Yes","No")</f>
        <v>Yes</v>
      </c>
    </row>
    <row r="5997" customFormat="false" ht="15" hidden="false" customHeight="false" outlineLevel="0" collapsed="false">
      <c r="A5997" s="15" t="n">
        <v>8550</v>
      </c>
      <c r="B5997" s="16" t="n">
        <v>5.46746833291952</v>
      </c>
      <c r="C5997" s="15" t="n">
        <v>300</v>
      </c>
      <c r="D5997" s="15" t="n">
        <v>525</v>
      </c>
      <c r="E5997" s="15" t="n">
        <v>25</v>
      </c>
      <c r="F5997" s="16" t="n">
        <v>0.878153082764443</v>
      </c>
      <c r="G5997" s="17" t="s">
        <v>101</v>
      </c>
      <c r="H5997" s="18" t="n">
        <v>0.3</v>
      </c>
      <c r="I5997" s="18" t="n">
        <v>1</v>
      </c>
      <c r="J5997" s="19" t="n">
        <v>0.899977956373552</v>
      </c>
      <c r="K5997" s="19" t="n">
        <v>0.577472854017738</v>
      </c>
      <c r="L5997" s="16" t="n">
        <v>11.462197762934</v>
      </c>
      <c r="M5997" s="19" t="n">
        <v>0.929134506883201</v>
      </c>
      <c r="N5997" s="19" t="n">
        <v>0.581358632352116</v>
      </c>
      <c r="O5997" s="19" t="n">
        <v>0.899977956373552</v>
      </c>
      <c r="P5997" s="19" t="n">
        <v>0.445782339793297</v>
      </c>
      <c r="Q5997" s="17" t="s">
        <v>29</v>
      </c>
      <c r="R5997" s="5" t="str">
        <f aca="false">IF(OR(Q5997="Steel plate",Q5997="Concrete jacket"),"Steel plate or jacket",Q5997)</f>
        <v>Monitor</v>
      </c>
      <c r="S5997" s="5" t="str">
        <f aca="false">IF(O5997&lt;='Tree rules'!$C$4,IF(N5997&lt;='Tree rules'!$C$5,IF(P5997&lt;='Tree rules'!$C$7,"Monitor","Polymer laminate"),IF(P5997&lt;='Tree rules'!$C$8,"Seal cracks","Polymer laminate")),IF(O5997&lt;='Tree rules'!$C$6,IF(P5997&lt;='Tree rules'!$C$9,"Polymer laminate","Steel plate or jacket"),IF(L5997&lt;='Tree rules'!$C$10,"Steel plate or jacket","Polymer laminate")))</f>
        <v>Monitor</v>
      </c>
      <c r="T5997" s="5" t="str">
        <f aca="false">IF(S5997=R5997,"Yes","No")</f>
        <v>Yes</v>
      </c>
    </row>
    <row r="5998" customFormat="false" ht="15" hidden="false" customHeight="false" outlineLevel="0" collapsed="false">
      <c r="A5998" s="15" t="n">
        <v>8551</v>
      </c>
      <c r="B5998" s="16" t="n">
        <v>5.78469130946293</v>
      </c>
      <c r="C5998" s="15" t="n">
        <v>300</v>
      </c>
      <c r="D5998" s="15" t="n">
        <v>550</v>
      </c>
      <c r="E5998" s="15" t="n">
        <v>25</v>
      </c>
      <c r="F5998" s="16" t="n">
        <v>0.797864800911693</v>
      </c>
      <c r="G5998" s="17" t="s">
        <v>101</v>
      </c>
      <c r="H5998" s="18" t="n">
        <v>0.3</v>
      </c>
      <c r="I5998" s="18" t="n">
        <v>1</v>
      </c>
      <c r="J5998" s="19" t="n">
        <v>0.918915294055341</v>
      </c>
      <c r="K5998" s="19" t="n">
        <v>0.61602131918703</v>
      </c>
      <c r="L5998" s="16" t="n">
        <v>11.4775621219503</v>
      </c>
      <c r="M5998" s="19" t="n">
        <v>0.939822275855078</v>
      </c>
      <c r="N5998" s="19" t="n">
        <v>0.526922768677075</v>
      </c>
      <c r="O5998" s="19" t="n">
        <v>0.918915294055341</v>
      </c>
      <c r="P5998" s="19" t="n">
        <v>0.440546552128252</v>
      </c>
      <c r="Q5998" s="17" t="s">
        <v>29</v>
      </c>
      <c r="R5998" s="5" t="str">
        <f aca="false">IF(OR(Q5998="Steel plate",Q5998="Concrete jacket"),"Steel plate or jacket",Q5998)</f>
        <v>Monitor</v>
      </c>
      <c r="S5998" s="5" t="str">
        <f aca="false">IF(O5998&lt;='Tree rules'!$C$4,IF(N5998&lt;='Tree rules'!$C$5,IF(P5998&lt;='Tree rules'!$C$7,"Monitor","Polymer laminate"),IF(P5998&lt;='Tree rules'!$C$8,"Seal cracks","Polymer laminate")),IF(O5998&lt;='Tree rules'!$C$6,IF(P5998&lt;='Tree rules'!$C$9,"Polymer laminate","Steel plate or jacket"),IF(L5998&lt;='Tree rules'!$C$10,"Steel plate or jacket","Polymer laminate")))</f>
        <v>Monitor</v>
      </c>
      <c r="T5998" s="5" t="str">
        <f aca="false">IF(S5998=R5998,"Yes","No")</f>
        <v>Yes</v>
      </c>
    </row>
    <row r="5999" customFormat="false" ht="15" hidden="false" customHeight="false" outlineLevel="0" collapsed="false">
      <c r="A5999" s="15" t="n">
        <v>8552</v>
      </c>
      <c r="B5999" s="16" t="n">
        <v>4.25890145833393</v>
      </c>
      <c r="C5999" s="15" t="n">
        <v>300</v>
      </c>
      <c r="D5999" s="15" t="n">
        <v>400</v>
      </c>
      <c r="E5999" s="15" t="n">
        <v>30</v>
      </c>
      <c r="F5999" s="16" t="n">
        <v>0.567971553191375</v>
      </c>
      <c r="G5999" s="17" t="s">
        <v>103</v>
      </c>
      <c r="H5999" s="18" t="n">
        <v>0.2</v>
      </c>
      <c r="I5999" s="18" t="n">
        <v>1.5</v>
      </c>
      <c r="J5999" s="19" t="n">
        <v>0.942145751180043</v>
      </c>
      <c r="K5999" s="19" t="n">
        <v>0.597570841699749</v>
      </c>
      <c r="L5999" s="16" t="n">
        <v>12.0307950800393</v>
      </c>
      <c r="M5999" s="19" t="n">
        <v>0.909342370601882</v>
      </c>
      <c r="N5999" s="19" t="n">
        <v>1.31126603116808</v>
      </c>
      <c r="O5999" s="19" t="n">
        <v>1.13171921200182</v>
      </c>
      <c r="P5999" s="19" t="n">
        <v>0.338931266263847</v>
      </c>
      <c r="Q5999" s="17" t="s">
        <v>31</v>
      </c>
      <c r="R5999" s="5" t="str">
        <f aca="false">IF(OR(Q5999="Steel plate",Q5999="Concrete jacket"),"Steel plate or jacket",Q5999)</f>
        <v>Polymer laminate</v>
      </c>
      <c r="S5999" s="5" t="str">
        <f aca="false">IF(O5999&lt;='Tree rules'!$C$4,IF(N5999&lt;='Tree rules'!$C$5,IF(P5999&lt;='Tree rules'!$C$7,"Monitor","Polymer laminate"),IF(P5999&lt;='Tree rules'!$C$8,"Seal cracks","Polymer laminate")),IF(O5999&lt;='Tree rules'!$C$6,IF(P5999&lt;='Tree rules'!$C$9,"Polymer laminate","Steel plate or jacket"),IF(L5999&lt;='Tree rules'!$C$10,"Steel plate or jacket","Polymer laminate")))</f>
        <v>Polymer laminate</v>
      </c>
      <c r="T5999" s="5" t="str">
        <f aca="false">IF(S5999=R5999,"Yes","No")</f>
        <v>Yes</v>
      </c>
    </row>
    <row r="6000" customFormat="false" ht="15" hidden="false" customHeight="false" outlineLevel="0" collapsed="false">
      <c r="A6000" s="15" t="n">
        <v>8553</v>
      </c>
      <c r="B6000" s="16" t="n">
        <v>5.1472414804336</v>
      </c>
      <c r="C6000" s="15" t="n">
        <v>300</v>
      </c>
      <c r="D6000" s="15" t="n">
        <v>425</v>
      </c>
      <c r="E6000" s="15" t="n">
        <v>20</v>
      </c>
      <c r="F6000" s="16" t="n">
        <v>0.707341881547042</v>
      </c>
      <c r="G6000" s="17" t="s">
        <v>103</v>
      </c>
      <c r="H6000" s="18" t="n">
        <v>0.2</v>
      </c>
      <c r="I6000" s="18" t="n">
        <v>1.5</v>
      </c>
      <c r="J6000" s="19" t="n">
        <v>0.86265644460253</v>
      </c>
      <c r="K6000" s="19" t="n">
        <v>0.525941205797821</v>
      </c>
      <c r="L6000" s="16" t="n">
        <v>13.5811120855768</v>
      </c>
      <c r="M6000" s="19" t="n">
        <v>0.645350634805669</v>
      </c>
      <c r="N6000" s="19" t="n">
        <v>1.12004066348462</v>
      </c>
      <c r="O6000" s="19" t="n">
        <v>1.06713138157204</v>
      </c>
      <c r="P6000" s="19" t="n">
        <v>0.652794724263875</v>
      </c>
      <c r="Q6000" s="17" t="s">
        <v>31</v>
      </c>
      <c r="R6000" s="5" t="str">
        <f aca="false">IF(OR(Q6000="Steel plate",Q6000="Concrete jacket"),"Steel plate or jacket",Q6000)</f>
        <v>Polymer laminate</v>
      </c>
      <c r="S6000" s="5" t="str">
        <f aca="false">IF(O6000&lt;='Tree rules'!$C$4,IF(N6000&lt;='Tree rules'!$C$5,IF(P6000&lt;='Tree rules'!$C$7,"Monitor","Polymer laminate"),IF(P6000&lt;='Tree rules'!$C$8,"Seal cracks","Polymer laminate")),IF(O6000&lt;='Tree rules'!$C$6,IF(P6000&lt;='Tree rules'!$C$9,"Polymer laminate","Steel plate or jacket"),IF(L6000&lt;='Tree rules'!$C$10,"Steel plate or jacket","Polymer laminate")))</f>
        <v>Polymer laminate</v>
      </c>
      <c r="T6000" s="5" t="str">
        <f aca="false">IF(S6000=R6000,"Yes","No")</f>
        <v>Yes</v>
      </c>
    </row>
    <row r="6001" customFormat="false" ht="15" hidden="false" customHeight="false" outlineLevel="0" collapsed="false">
      <c r="A6001" s="15" t="n">
        <v>8558</v>
      </c>
      <c r="B6001" s="16" t="n">
        <v>6.12951951280197</v>
      </c>
      <c r="C6001" s="15" t="n">
        <v>230</v>
      </c>
      <c r="D6001" s="15" t="n">
        <v>500</v>
      </c>
      <c r="E6001" s="15" t="n">
        <v>30</v>
      </c>
      <c r="F6001" s="16" t="n">
        <v>0.577653504586516</v>
      </c>
      <c r="G6001" s="17" t="s">
        <v>103</v>
      </c>
      <c r="H6001" s="18" t="n">
        <v>0.2</v>
      </c>
      <c r="I6001" s="18" t="n">
        <v>2</v>
      </c>
      <c r="J6001" s="19" t="n">
        <v>0.994501508805503</v>
      </c>
      <c r="K6001" s="19" t="n">
        <v>0.623035961069398</v>
      </c>
      <c r="L6001" s="16" t="n">
        <v>13.5011443013259</v>
      </c>
      <c r="M6001" s="19" t="n">
        <v>0.943039866291883</v>
      </c>
      <c r="N6001" s="19" t="n">
        <v>1.39325417798437</v>
      </c>
      <c r="O6001" s="19" t="n">
        <v>1.3693928142874</v>
      </c>
      <c r="P6001" s="19" t="n">
        <v>0.457317059904126</v>
      </c>
      <c r="Q6001" s="17" t="s">
        <v>31</v>
      </c>
      <c r="R6001" s="5" t="str">
        <f aca="false">IF(OR(Q6001="Steel plate",Q6001="Concrete jacket"),"Steel plate or jacket",Q6001)</f>
        <v>Polymer laminate</v>
      </c>
      <c r="S6001" s="5" t="str">
        <f aca="false">IF(O6001&lt;='Tree rules'!$C$4,IF(N6001&lt;='Tree rules'!$C$5,IF(P6001&lt;='Tree rules'!$C$7,"Monitor","Polymer laminate"),IF(P6001&lt;='Tree rules'!$C$8,"Seal cracks","Polymer laminate")),IF(O6001&lt;='Tree rules'!$C$6,IF(P6001&lt;='Tree rules'!$C$9,"Polymer laminate","Steel plate or jacket"),IF(L6001&lt;='Tree rules'!$C$10,"Steel plate or jacket","Polymer laminate")))</f>
        <v>Polymer laminate</v>
      </c>
      <c r="T6001" s="5" t="str">
        <f aca="false">IF(S6001=R6001,"Yes","No")</f>
        <v>Yes</v>
      </c>
    </row>
    <row r="6002" customFormat="false" ht="15" hidden="false" customHeight="false" outlineLevel="0" collapsed="false">
      <c r="A6002" s="15" t="n">
        <v>8559</v>
      </c>
      <c r="B6002" s="16" t="n">
        <v>4.35139205786975</v>
      </c>
      <c r="C6002" s="15" t="n">
        <v>300</v>
      </c>
      <c r="D6002" s="15" t="n">
        <v>375</v>
      </c>
      <c r="E6002" s="15" t="n">
        <v>25</v>
      </c>
      <c r="F6002" s="16" t="n">
        <v>0.640487798897002</v>
      </c>
      <c r="G6002" s="17" t="s">
        <v>103</v>
      </c>
      <c r="H6002" s="18" t="n">
        <v>0.2</v>
      </c>
      <c r="I6002" s="18" t="n">
        <v>1</v>
      </c>
      <c r="J6002" s="19" t="n">
        <v>0.954127616018138</v>
      </c>
      <c r="K6002" s="19" t="n">
        <v>0.587740796163889</v>
      </c>
      <c r="L6002" s="16" t="n">
        <v>13.3070093512836</v>
      </c>
      <c r="M6002" s="19" t="n">
        <v>0.76711064436475</v>
      </c>
      <c r="N6002" s="19" t="n">
        <v>1.51844041146361</v>
      </c>
      <c r="O6002" s="19" t="n">
        <v>0.954127616018138</v>
      </c>
      <c r="P6002" s="19" t="n">
        <v>0.454434779165258</v>
      </c>
      <c r="Q6002" s="17" t="s">
        <v>30</v>
      </c>
      <c r="R6002" s="5" t="str">
        <f aca="false">IF(OR(Q6002="Steel plate",Q6002="Concrete jacket"),"Steel plate or jacket",Q6002)</f>
        <v>Seal cracks</v>
      </c>
      <c r="S6002" s="5" t="str">
        <f aca="false">IF(O6002&lt;='Tree rules'!$C$4,IF(N6002&lt;='Tree rules'!$C$5,IF(P6002&lt;='Tree rules'!$C$7,"Monitor","Polymer laminate"),IF(P6002&lt;='Tree rules'!$C$8,"Seal cracks","Polymer laminate")),IF(O6002&lt;='Tree rules'!$C$6,IF(P6002&lt;='Tree rules'!$C$9,"Polymer laminate","Steel plate or jacket"),IF(L6002&lt;='Tree rules'!$C$10,"Steel plate or jacket","Polymer laminate")))</f>
        <v>Seal cracks</v>
      </c>
      <c r="T6002" s="5" t="str">
        <f aca="false">IF(S6002=R6002,"Yes","No")</f>
        <v>Yes</v>
      </c>
    </row>
    <row r="6003" customFormat="false" ht="15" hidden="false" customHeight="false" outlineLevel="0" collapsed="false">
      <c r="A6003" s="15" t="n">
        <v>8560</v>
      </c>
      <c r="B6003" s="16" t="n">
        <v>4.96273871656665</v>
      </c>
      <c r="C6003" s="15" t="n">
        <v>300</v>
      </c>
      <c r="D6003" s="15" t="n">
        <v>450</v>
      </c>
      <c r="E6003" s="15" t="n">
        <v>25</v>
      </c>
      <c r="F6003" s="16" t="n">
        <v>0.663570725510715</v>
      </c>
      <c r="G6003" s="17" t="s">
        <v>103</v>
      </c>
      <c r="H6003" s="18" t="n">
        <v>0.2</v>
      </c>
      <c r="I6003" s="18" t="n">
        <v>1</v>
      </c>
      <c r="J6003" s="19" t="n">
        <v>0.956094842449673</v>
      </c>
      <c r="K6003" s="19" t="n">
        <v>0.476942581109974</v>
      </c>
      <c r="L6003" s="16" t="n">
        <v>12.2840067241749</v>
      </c>
      <c r="M6003" s="19" t="n">
        <v>0.895505878992601</v>
      </c>
      <c r="N6003" s="19" t="n">
        <v>0.943700153071346</v>
      </c>
      <c r="O6003" s="19" t="n">
        <v>0.956094842449673</v>
      </c>
      <c r="P6003" s="19" t="n">
        <v>0.377238087189424</v>
      </c>
      <c r="Q6003" s="17" t="s">
        <v>29</v>
      </c>
      <c r="R6003" s="5" t="str">
        <f aca="false">IF(OR(Q6003="Steel plate",Q6003="Concrete jacket"),"Steel plate or jacket",Q6003)</f>
        <v>Monitor</v>
      </c>
      <c r="S6003" s="5" t="str">
        <f aca="false">IF(O6003&lt;='Tree rules'!$C$4,IF(N6003&lt;='Tree rules'!$C$5,IF(P6003&lt;='Tree rules'!$C$7,"Monitor","Polymer laminate"),IF(P6003&lt;='Tree rules'!$C$8,"Seal cracks","Polymer laminate")),IF(O6003&lt;='Tree rules'!$C$6,IF(P6003&lt;='Tree rules'!$C$9,"Polymer laminate","Steel plate or jacket"),IF(L6003&lt;='Tree rules'!$C$10,"Steel plate or jacket","Polymer laminate")))</f>
        <v>Monitor</v>
      </c>
      <c r="T6003" s="5" t="str">
        <f aca="false">IF(S6003=R6003,"Yes","No")</f>
        <v>Yes</v>
      </c>
    </row>
    <row r="6004" customFormat="false" ht="15" hidden="false" customHeight="false" outlineLevel="0" collapsed="false">
      <c r="A6004" s="15" t="n">
        <v>8564</v>
      </c>
      <c r="B6004" s="16" t="n">
        <v>4.80025956238075</v>
      </c>
      <c r="C6004" s="15" t="n">
        <v>230</v>
      </c>
      <c r="D6004" s="15" t="n">
        <v>400</v>
      </c>
      <c r="E6004" s="15" t="n">
        <v>30</v>
      </c>
      <c r="F6004" s="16" t="n">
        <v>0.776085141697083</v>
      </c>
      <c r="G6004" s="17" t="s">
        <v>101</v>
      </c>
      <c r="H6004" s="18" t="n">
        <v>0.3</v>
      </c>
      <c r="I6004" s="18" t="n">
        <v>1</v>
      </c>
      <c r="J6004" s="19" t="n">
        <v>0.900113997918507</v>
      </c>
      <c r="K6004" s="19" t="n">
        <v>0.567557180680924</v>
      </c>
      <c r="L6004" s="16" t="n">
        <v>13.6371010294908</v>
      </c>
      <c r="M6004" s="19" t="n">
        <v>0.471589484923422</v>
      </c>
      <c r="N6004" s="19" t="n">
        <v>0.86483202590981</v>
      </c>
      <c r="O6004" s="19" t="n">
        <v>0.900113997918507</v>
      </c>
      <c r="P6004" s="19" t="n">
        <v>0.763768539646608</v>
      </c>
      <c r="Q6004" s="17" t="s">
        <v>29</v>
      </c>
      <c r="R6004" s="5" t="str">
        <f aca="false">IF(OR(Q6004="Steel plate",Q6004="Concrete jacket"),"Steel plate or jacket",Q6004)</f>
        <v>Monitor</v>
      </c>
      <c r="S6004" s="5" t="str">
        <f aca="false">IF(O6004&lt;='Tree rules'!$C$4,IF(N6004&lt;='Tree rules'!$C$5,IF(P6004&lt;='Tree rules'!$C$7,"Monitor","Polymer laminate"),IF(P6004&lt;='Tree rules'!$C$8,"Seal cracks","Polymer laminate")),IF(O6004&lt;='Tree rules'!$C$6,IF(P6004&lt;='Tree rules'!$C$9,"Polymer laminate","Steel plate or jacket"),IF(L6004&lt;='Tree rules'!$C$10,"Steel plate or jacket","Polymer laminate")))</f>
        <v>Monitor</v>
      </c>
      <c r="T6004" s="5" t="str">
        <f aca="false">IF(S6004=R6004,"Yes","No")</f>
        <v>Yes</v>
      </c>
    </row>
    <row r="6005" customFormat="false" ht="15" hidden="false" customHeight="false" outlineLevel="0" collapsed="false">
      <c r="A6005" s="15" t="n">
        <v>8565</v>
      </c>
      <c r="B6005" s="16" t="n">
        <v>4.04942005280655</v>
      </c>
      <c r="C6005" s="15" t="n">
        <v>300</v>
      </c>
      <c r="D6005" s="15" t="n">
        <v>325</v>
      </c>
      <c r="E6005" s="15" t="n">
        <v>25</v>
      </c>
      <c r="F6005" s="16" t="n">
        <v>0.708629921862359</v>
      </c>
      <c r="G6005" s="17" t="s">
        <v>102</v>
      </c>
      <c r="H6005" s="18" t="n">
        <v>0.1</v>
      </c>
      <c r="I6005" s="18" t="n">
        <v>1</v>
      </c>
      <c r="J6005" s="19" t="n">
        <v>0.926290204024419</v>
      </c>
      <c r="K6005" s="19" t="n">
        <v>0.62714229264524</v>
      </c>
      <c r="L6005" s="16" t="n">
        <v>15.2233836571675</v>
      </c>
      <c r="M6005" s="19" t="n">
        <v>0.583416096646273</v>
      </c>
      <c r="N6005" s="19" t="n">
        <v>2.55914276221043</v>
      </c>
      <c r="O6005" s="19" t="n">
        <v>0.926290204024419</v>
      </c>
      <c r="P6005" s="19" t="n">
        <v>0.60567966869259</v>
      </c>
      <c r="Q6005" s="17" t="s">
        <v>30</v>
      </c>
      <c r="R6005" s="5" t="str">
        <f aca="false">IF(OR(Q6005="Steel plate",Q6005="Concrete jacket"),"Steel plate or jacket",Q6005)</f>
        <v>Seal cracks</v>
      </c>
      <c r="S6005" s="5" t="str">
        <f aca="false">IF(O6005&lt;='Tree rules'!$C$4,IF(N6005&lt;='Tree rules'!$C$5,IF(P6005&lt;='Tree rules'!$C$7,"Monitor","Polymer laminate"),IF(P6005&lt;='Tree rules'!$C$8,"Seal cracks","Polymer laminate")),IF(O6005&lt;='Tree rules'!$C$6,IF(P6005&lt;='Tree rules'!$C$9,"Polymer laminate","Steel plate or jacket"),IF(L6005&lt;='Tree rules'!$C$10,"Steel plate or jacket","Polymer laminate")))</f>
        <v>Seal cracks</v>
      </c>
      <c r="T6005" s="5" t="str">
        <f aca="false">IF(S6005=R6005,"Yes","No")</f>
        <v>Yes</v>
      </c>
    </row>
    <row r="6006" customFormat="false" ht="15" hidden="false" customHeight="false" outlineLevel="0" collapsed="false">
      <c r="A6006" s="15" t="n">
        <v>8566</v>
      </c>
      <c r="B6006" s="16" t="n">
        <v>6.93425990195635</v>
      </c>
      <c r="C6006" s="15" t="n">
        <v>300</v>
      </c>
      <c r="D6006" s="15" t="n">
        <v>550</v>
      </c>
      <c r="E6006" s="15" t="n">
        <v>25</v>
      </c>
      <c r="F6006" s="16" t="n">
        <v>0.664887334093078</v>
      </c>
      <c r="G6006" s="17" t="s">
        <v>103</v>
      </c>
      <c r="H6006" s="18" t="n">
        <v>0.2</v>
      </c>
      <c r="I6006" s="18" t="n">
        <v>1.5</v>
      </c>
      <c r="J6006" s="19" t="n">
        <v>0.892774755971454</v>
      </c>
      <c r="K6006" s="19" t="n">
        <v>0.581214203282251</v>
      </c>
      <c r="L6006" s="16" t="n">
        <v>13.7584521864213</v>
      </c>
      <c r="M6006" s="19" t="n">
        <v>0.896075113033579</v>
      </c>
      <c r="N6006" s="19" t="n">
        <v>0.990719300358652</v>
      </c>
      <c r="O6006" s="19" t="n">
        <v>1.07971544970595</v>
      </c>
      <c r="P6006" s="19" t="n">
        <v>0.499321034696081</v>
      </c>
      <c r="Q6006" s="17" t="s">
        <v>31</v>
      </c>
      <c r="R6006" s="5" t="str">
        <f aca="false">IF(OR(Q6006="Steel plate",Q6006="Concrete jacket"),"Steel plate or jacket",Q6006)</f>
        <v>Polymer laminate</v>
      </c>
      <c r="S6006" s="5" t="str">
        <f aca="false">IF(O6006&lt;='Tree rules'!$C$4,IF(N6006&lt;='Tree rules'!$C$5,IF(P6006&lt;='Tree rules'!$C$7,"Monitor","Polymer laminate"),IF(P6006&lt;='Tree rules'!$C$8,"Seal cracks","Polymer laminate")),IF(O6006&lt;='Tree rules'!$C$6,IF(P6006&lt;='Tree rules'!$C$9,"Polymer laminate","Steel plate or jacket"),IF(L6006&lt;='Tree rules'!$C$10,"Steel plate or jacket","Polymer laminate")))</f>
        <v>Polymer laminate</v>
      </c>
      <c r="T6006" s="5" t="str">
        <f aca="false">IF(S6006=R6006,"Yes","No")</f>
        <v>Yes</v>
      </c>
    </row>
    <row r="6007" customFormat="false" ht="15" hidden="false" customHeight="false" outlineLevel="0" collapsed="false">
      <c r="A6007" s="15" t="n">
        <v>8567</v>
      </c>
      <c r="B6007" s="16" t="n">
        <v>7.66112524062879</v>
      </c>
      <c r="C6007" s="15" t="n">
        <v>300</v>
      </c>
      <c r="D6007" s="15" t="n">
        <v>725</v>
      </c>
      <c r="E6007" s="15" t="n">
        <v>25</v>
      </c>
      <c r="F6007" s="16" t="n">
        <v>0.592229542944762</v>
      </c>
      <c r="G6007" s="17" t="s">
        <v>101</v>
      </c>
      <c r="H6007" s="18" t="n">
        <v>0.3</v>
      </c>
      <c r="I6007" s="18" t="n">
        <v>1</v>
      </c>
      <c r="J6007" s="19" t="n">
        <v>0.932981602736828</v>
      </c>
      <c r="K6007" s="19" t="n">
        <v>0.583104862370494</v>
      </c>
      <c r="L6007" s="16" t="n">
        <v>11.2829532262574</v>
      </c>
      <c r="M6007" s="19" t="n">
        <v>0.455951111939029</v>
      </c>
      <c r="N6007" s="19" t="n">
        <v>0.582518250334557</v>
      </c>
      <c r="O6007" s="19" t="n">
        <v>0.932981602736828</v>
      </c>
      <c r="P6007" s="19" t="n">
        <v>0.69419553027912</v>
      </c>
      <c r="Q6007" s="17" t="s">
        <v>29</v>
      </c>
      <c r="R6007" s="5" t="str">
        <f aca="false">IF(OR(Q6007="Steel plate",Q6007="Concrete jacket"),"Steel plate or jacket",Q6007)</f>
        <v>Monitor</v>
      </c>
      <c r="S6007" s="5" t="str">
        <f aca="false">IF(O6007&lt;='Tree rules'!$C$4,IF(N6007&lt;='Tree rules'!$C$5,IF(P6007&lt;='Tree rules'!$C$7,"Monitor","Polymer laminate"),IF(P6007&lt;='Tree rules'!$C$8,"Seal cracks","Polymer laminate")),IF(O6007&lt;='Tree rules'!$C$6,IF(P6007&lt;='Tree rules'!$C$9,"Polymer laminate","Steel plate or jacket"),IF(L6007&lt;='Tree rules'!$C$10,"Steel plate or jacket","Polymer laminate")))</f>
        <v>Monitor</v>
      </c>
      <c r="T6007" s="5" t="str">
        <f aca="false">IF(S6007=R6007,"Yes","No")</f>
        <v>Yes</v>
      </c>
    </row>
    <row r="6008" customFormat="false" ht="15" hidden="false" customHeight="false" outlineLevel="0" collapsed="false">
      <c r="A6008" s="15" t="n">
        <v>8568</v>
      </c>
      <c r="B6008" s="16" t="n">
        <v>4.437110833705</v>
      </c>
      <c r="C6008" s="15" t="n">
        <v>300</v>
      </c>
      <c r="D6008" s="15" t="n">
        <v>425</v>
      </c>
      <c r="E6008" s="15" t="n">
        <v>30</v>
      </c>
      <c r="F6008" s="16" t="n">
        <v>0.884177351933803</v>
      </c>
      <c r="G6008" s="17" t="s">
        <v>103</v>
      </c>
      <c r="H6008" s="18" t="n">
        <v>0.2</v>
      </c>
      <c r="I6008" s="18" t="n">
        <v>2</v>
      </c>
      <c r="J6008" s="19" t="n">
        <v>0.863922384308583</v>
      </c>
      <c r="K6008" s="19" t="n">
        <v>0.448755349133951</v>
      </c>
      <c r="L6008" s="16" t="n">
        <v>11.7074164477705</v>
      </c>
      <c r="M6008" s="19" t="n">
        <v>0.943029471236615</v>
      </c>
      <c r="N6008" s="19" t="n">
        <v>1.31646194486531</v>
      </c>
      <c r="O6008" s="19" t="n">
        <v>1.34015497742213</v>
      </c>
      <c r="P6008" s="19" t="n">
        <v>0.457386505968501</v>
      </c>
      <c r="Q6008" s="17" t="s">
        <v>31</v>
      </c>
      <c r="R6008" s="5" t="str">
        <f aca="false">IF(OR(Q6008="Steel plate",Q6008="Concrete jacket"),"Steel plate or jacket",Q6008)</f>
        <v>Polymer laminate</v>
      </c>
      <c r="S6008" s="5" t="str">
        <f aca="false">IF(O6008&lt;='Tree rules'!$C$4,IF(N6008&lt;='Tree rules'!$C$5,IF(P6008&lt;='Tree rules'!$C$7,"Monitor","Polymer laminate"),IF(P6008&lt;='Tree rules'!$C$8,"Seal cracks","Polymer laminate")),IF(O6008&lt;='Tree rules'!$C$6,IF(P6008&lt;='Tree rules'!$C$9,"Polymer laminate","Steel plate or jacket"),IF(L6008&lt;='Tree rules'!$C$10,"Steel plate or jacket","Polymer laminate")))</f>
        <v>Steel plate or jacket</v>
      </c>
      <c r="T6008" s="5" t="str">
        <f aca="false">IF(S6008=R6008,"Yes","No")</f>
        <v>No</v>
      </c>
    </row>
    <row r="6009" customFormat="false" ht="15" hidden="false" customHeight="false" outlineLevel="0" collapsed="false">
      <c r="A6009" s="15" t="n">
        <v>8569</v>
      </c>
      <c r="B6009" s="16" t="n">
        <v>5.77169723621833</v>
      </c>
      <c r="C6009" s="15" t="n">
        <v>230</v>
      </c>
      <c r="D6009" s="15" t="n">
        <v>475</v>
      </c>
      <c r="E6009" s="15" t="n">
        <v>30</v>
      </c>
      <c r="F6009" s="16" t="n">
        <v>0.611316296229087</v>
      </c>
      <c r="G6009" s="17" t="s">
        <v>101</v>
      </c>
      <c r="H6009" s="18" t="n">
        <v>0.3</v>
      </c>
      <c r="I6009" s="18" t="n">
        <v>1.5</v>
      </c>
      <c r="J6009" s="19" t="n">
        <v>0.898075386941027</v>
      </c>
      <c r="K6009" s="19" t="n">
        <v>0.610514773193034</v>
      </c>
      <c r="L6009" s="16" t="n">
        <v>13.4538397114646</v>
      </c>
      <c r="M6009" s="19" t="n">
        <v>0.928592585796048</v>
      </c>
      <c r="N6009" s="19" t="n">
        <v>0.710895358456354</v>
      </c>
      <c r="O6009" s="19" t="n">
        <v>1.07296893482727</v>
      </c>
      <c r="P6009" s="19" t="n">
        <v>0.402525687705971</v>
      </c>
      <c r="Q6009" s="17" t="s">
        <v>31</v>
      </c>
      <c r="R6009" s="5" t="str">
        <f aca="false">IF(OR(Q6009="Steel plate",Q6009="Concrete jacket"),"Steel plate or jacket",Q6009)</f>
        <v>Polymer laminate</v>
      </c>
      <c r="S6009" s="5" t="str">
        <f aca="false">IF(O6009&lt;='Tree rules'!$C$4,IF(N6009&lt;='Tree rules'!$C$5,IF(P6009&lt;='Tree rules'!$C$7,"Monitor","Polymer laminate"),IF(P6009&lt;='Tree rules'!$C$8,"Seal cracks","Polymer laminate")),IF(O6009&lt;='Tree rules'!$C$6,IF(P6009&lt;='Tree rules'!$C$9,"Polymer laminate","Steel plate or jacket"),IF(L6009&lt;='Tree rules'!$C$10,"Steel plate or jacket","Polymer laminate")))</f>
        <v>Polymer laminate</v>
      </c>
      <c r="T6009" s="5" t="str">
        <f aca="false">IF(S6009=R6009,"Yes","No")</f>
        <v>Yes</v>
      </c>
    </row>
    <row r="6010" customFormat="false" ht="15" hidden="false" customHeight="false" outlineLevel="0" collapsed="false">
      <c r="A6010" s="15" t="n">
        <v>8571</v>
      </c>
      <c r="B6010" s="16" t="n">
        <v>3.92940000453446</v>
      </c>
      <c r="C6010" s="15" t="n">
        <v>300</v>
      </c>
      <c r="D6010" s="15" t="n">
        <v>300</v>
      </c>
      <c r="E6010" s="15" t="n">
        <v>30</v>
      </c>
      <c r="F6010" s="16" t="n">
        <v>0.791582400904515</v>
      </c>
      <c r="G6010" s="17" t="s">
        <v>103</v>
      </c>
      <c r="H6010" s="18" t="n">
        <v>0.2</v>
      </c>
      <c r="I6010" s="18" t="n">
        <v>1.5</v>
      </c>
      <c r="J6010" s="19" t="n">
        <v>0.886623620707738</v>
      </c>
      <c r="K6010" s="19" t="n">
        <v>0.520985109486622</v>
      </c>
      <c r="L6010" s="16" t="n">
        <v>15.4700787580097</v>
      </c>
      <c r="M6010" s="19" t="n">
        <v>0.413976667605004</v>
      </c>
      <c r="N6010" s="19" t="n">
        <v>1.44330393881211</v>
      </c>
      <c r="O6010" s="19" t="n">
        <v>1.09897657900768</v>
      </c>
      <c r="P6010" s="19" t="n">
        <v>0.950254837195607</v>
      </c>
      <c r="Q6010" s="17" t="s">
        <v>31</v>
      </c>
      <c r="R6010" s="5" t="str">
        <f aca="false">IF(OR(Q6010="Steel plate",Q6010="Concrete jacket"),"Steel plate or jacket",Q6010)</f>
        <v>Polymer laminate</v>
      </c>
      <c r="S6010" s="5" t="str">
        <f aca="false">IF(O6010&lt;='Tree rules'!$C$4,IF(N6010&lt;='Tree rules'!$C$5,IF(P6010&lt;='Tree rules'!$C$7,"Monitor","Polymer laminate"),IF(P6010&lt;='Tree rules'!$C$8,"Seal cracks","Polymer laminate")),IF(O6010&lt;='Tree rules'!$C$6,IF(P6010&lt;='Tree rules'!$C$9,"Polymer laminate","Steel plate or jacket"),IF(L6010&lt;='Tree rules'!$C$10,"Steel plate or jacket","Polymer laminate")))</f>
        <v>Polymer laminate</v>
      </c>
      <c r="T6010" s="5" t="str">
        <f aca="false">IF(S6010=R6010,"Yes","No")</f>
        <v>Yes</v>
      </c>
    </row>
    <row r="6011" customFormat="false" ht="15" hidden="false" customHeight="false" outlineLevel="0" collapsed="false">
      <c r="A6011" s="15" t="n">
        <v>8573</v>
      </c>
      <c r="B6011" s="16" t="n">
        <v>3.6584768630623</v>
      </c>
      <c r="C6011" s="15" t="n">
        <v>230</v>
      </c>
      <c r="D6011" s="15" t="n">
        <v>300</v>
      </c>
      <c r="E6011" s="15" t="n">
        <v>20</v>
      </c>
      <c r="F6011" s="16" t="n">
        <v>0.688332522525665</v>
      </c>
      <c r="G6011" s="17" t="s">
        <v>103</v>
      </c>
      <c r="H6011" s="18" t="n">
        <v>0.2</v>
      </c>
      <c r="I6011" s="18" t="n">
        <v>1</v>
      </c>
      <c r="J6011" s="19" t="n">
        <v>0.880725131165854</v>
      </c>
      <c r="K6011" s="19" t="n">
        <v>0.427986818189834</v>
      </c>
      <c r="L6011" s="16" t="n">
        <v>14.4034522167807</v>
      </c>
      <c r="M6011" s="19" t="n">
        <v>0.462940317546844</v>
      </c>
      <c r="N6011" s="19" t="n">
        <v>1.23482058415393</v>
      </c>
      <c r="O6011" s="19" t="n">
        <v>0.880725131165854</v>
      </c>
      <c r="P6011" s="19" t="n">
        <v>0.658438228994798</v>
      </c>
      <c r="Q6011" s="17" t="s">
        <v>30</v>
      </c>
      <c r="R6011" s="5" t="str">
        <f aca="false">IF(OR(Q6011="Steel plate",Q6011="Concrete jacket"),"Steel plate or jacket",Q6011)</f>
        <v>Seal cracks</v>
      </c>
      <c r="S6011" s="5" t="str">
        <f aca="false">IF(O6011&lt;='Tree rules'!$C$4,IF(N6011&lt;='Tree rules'!$C$5,IF(P6011&lt;='Tree rules'!$C$7,"Monitor","Polymer laminate"),IF(P6011&lt;='Tree rules'!$C$8,"Seal cracks","Polymer laminate")),IF(O6011&lt;='Tree rules'!$C$6,IF(P6011&lt;='Tree rules'!$C$9,"Polymer laminate","Steel plate or jacket"),IF(L6011&lt;='Tree rules'!$C$10,"Steel plate or jacket","Polymer laminate")))</f>
        <v>Seal cracks</v>
      </c>
      <c r="T6011" s="5" t="str">
        <f aca="false">IF(S6011=R6011,"Yes","No")</f>
        <v>Yes</v>
      </c>
    </row>
    <row r="6012" customFormat="false" ht="15" hidden="false" customHeight="false" outlineLevel="0" collapsed="false">
      <c r="A6012" s="15" t="n">
        <v>8575</v>
      </c>
      <c r="B6012" s="16" t="n">
        <v>5.29218819188902</v>
      </c>
      <c r="C6012" s="15" t="n">
        <v>300</v>
      </c>
      <c r="D6012" s="15" t="n">
        <v>475</v>
      </c>
      <c r="E6012" s="15" t="n">
        <v>30</v>
      </c>
      <c r="F6012" s="16" t="n">
        <v>0.980981312596345</v>
      </c>
      <c r="G6012" s="17" t="s">
        <v>101</v>
      </c>
      <c r="H6012" s="18" t="n">
        <v>0.3</v>
      </c>
      <c r="I6012" s="18" t="n">
        <v>1.5</v>
      </c>
      <c r="J6012" s="19" t="n">
        <v>0.863606019437215</v>
      </c>
      <c r="K6012" s="19" t="n">
        <v>0.496863549008648</v>
      </c>
      <c r="L6012" s="16" t="n">
        <v>12.3938833533701</v>
      </c>
      <c r="M6012" s="19" t="n">
        <v>0.686631579605671</v>
      </c>
      <c r="N6012" s="19" t="n">
        <v>0.763749420440874</v>
      </c>
      <c r="O6012" s="19" t="n">
        <v>1.08086185327442</v>
      </c>
      <c r="P6012" s="19" t="n">
        <v>0.646271509407328</v>
      </c>
      <c r="Q6012" s="17" t="s">
        <v>31</v>
      </c>
      <c r="R6012" s="5" t="str">
        <f aca="false">IF(OR(Q6012="Steel plate",Q6012="Concrete jacket"),"Steel plate or jacket",Q6012)</f>
        <v>Polymer laminate</v>
      </c>
      <c r="S6012" s="5" t="str">
        <f aca="false">IF(O6012&lt;='Tree rules'!$C$4,IF(N6012&lt;='Tree rules'!$C$5,IF(P6012&lt;='Tree rules'!$C$7,"Monitor","Polymer laminate"),IF(P6012&lt;='Tree rules'!$C$8,"Seal cracks","Polymer laminate")),IF(O6012&lt;='Tree rules'!$C$6,IF(P6012&lt;='Tree rules'!$C$9,"Polymer laminate","Steel plate or jacket"),IF(L6012&lt;='Tree rules'!$C$10,"Steel plate or jacket","Polymer laminate")))</f>
        <v>Polymer laminate</v>
      </c>
      <c r="T6012" s="5" t="str">
        <f aca="false">IF(S6012=R6012,"Yes","No")</f>
        <v>Yes</v>
      </c>
    </row>
    <row r="6013" customFormat="false" ht="15" hidden="false" customHeight="false" outlineLevel="0" collapsed="false">
      <c r="A6013" s="15" t="n">
        <v>8577</v>
      </c>
      <c r="B6013" s="16" t="n">
        <v>5.97987574227396</v>
      </c>
      <c r="C6013" s="15" t="n">
        <v>300</v>
      </c>
      <c r="D6013" s="15" t="n">
        <v>575</v>
      </c>
      <c r="E6013" s="15" t="n">
        <v>30</v>
      </c>
      <c r="F6013" s="16" t="n">
        <v>0.651951782846131</v>
      </c>
      <c r="G6013" s="17" t="s">
        <v>102</v>
      </c>
      <c r="H6013" s="18" t="n">
        <v>0.1</v>
      </c>
      <c r="I6013" s="18" t="n">
        <v>1</v>
      </c>
      <c r="J6013" s="19" t="n">
        <v>0.886435333854016</v>
      </c>
      <c r="K6013" s="19" t="n">
        <v>0.531298288903507</v>
      </c>
      <c r="L6013" s="16" t="n">
        <v>11.6339994985875</v>
      </c>
      <c r="M6013" s="19" t="n">
        <v>0.949431935481045</v>
      </c>
      <c r="N6013" s="19" t="n">
        <v>2.06150174052019</v>
      </c>
      <c r="O6013" s="19" t="n">
        <v>0.886435333854016</v>
      </c>
      <c r="P6013" s="19" t="n">
        <v>0.307226810609957</v>
      </c>
      <c r="Q6013" s="17" t="s">
        <v>30</v>
      </c>
      <c r="R6013" s="5" t="str">
        <f aca="false">IF(OR(Q6013="Steel plate",Q6013="Concrete jacket"),"Steel plate or jacket",Q6013)</f>
        <v>Seal cracks</v>
      </c>
      <c r="S6013" s="5" t="str">
        <f aca="false">IF(O6013&lt;='Tree rules'!$C$4,IF(N6013&lt;='Tree rules'!$C$5,IF(P6013&lt;='Tree rules'!$C$7,"Monitor","Polymer laminate"),IF(P6013&lt;='Tree rules'!$C$8,"Seal cracks","Polymer laminate")),IF(O6013&lt;='Tree rules'!$C$6,IF(P6013&lt;='Tree rules'!$C$9,"Polymer laminate","Steel plate or jacket"),IF(L6013&lt;='Tree rules'!$C$10,"Steel plate or jacket","Polymer laminate")))</f>
        <v>Seal cracks</v>
      </c>
      <c r="T6013" s="5" t="str">
        <f aca="false">IF(S6013=R6013,"Yes","No")</f>
        <v>Yes</v>
      </c>
    </row>
    <row r="6014" customFormat="false" ht="15" hidden="false" customHeight="false" outlineLevel="0" collapsed="false">
      <c r="A6014" s="15" t="n">
        <v>8579</v>
      </c>
      <c r="B6014" s="16" t="n">
        <v>3.95401066247341</v>
      </c>
      <c r="C6014" s="15" t="n">
        <v>300</v>
      </c>
      <c r="D6014" s="15" t="n">
        <v>350</v>
      </c>
      <c r="E6014" s="15" t="n">
        <v>20</v>
      </c>
      <c r="F6014" s="16" t="n">
        <v>0.693508312050727</v>
      </c>
      <c r="G6014" s="17" t="s">
        <v>101</v>
      </c>
      <c r="H6014" s="18" t="n">
        <v>0.3</v>
      </c>
      <c r="I6014" s="18" t="n">
        <v>1</v>
      </c>
      <c r="J6014" s="19" t="n">
        <v>0.894120934647079</v>
      </c>
      <c r="K6014" s="19" t="n">
        <v>0.623254076519817</v>
      </c>
      <c r="L6014" s="16" t="n">
        <v>13.0927505379914</v>
      </c>
      <c r="M6014" s="19" t="n">
        <v>0.625748379090873</v>
      </c>
      <c r="N6014" s="19" t="n">
        <v>0.956394261674499</v>
      </c>
      <c r="O6014" s="19" t="n">
        <v>0.894120934647079</v>
      </c>
      <c r="P6014" s="19" t="n">
        <v>0.580432856103327</v>
      </c>
      <c r="Q6014" s="17" t="s">
        <v>29</v>
      </c>
      <c r="R6014" s="5" t="str">
        <f aca="false">IF(OR(Q6014="Steel plate",Q6014="Concrete jacket"),"Steel plate or jacket",Q6014)</f>
        <v>Monitor</v>
      </c>
      <c r="S6014" s="5" t="str">
        <f aca="false">IF(O6014&lt;='Tree rules'!$C$4,IF(N6014&lt;='Tree rules'!$C$5,IF(P6014&lt;='Tree rules'!$C$7,"Monitor","Polymer laminate"),IF(P6014&lt;='Tree rules'!$C$8,"Seal cracks","Polymer laminate")),IF(O6014&lt;='Tree rules'!$C$6,IF(P6014&lt;='Tree rules'!$C$9,"Polymer laminate","Steel plate or jacket"),IF(L6014&lt;='Tree rules'!$C$10,"Steel plate or jacket","Polymer laminate")))</f>
        <v>Monitor</v>
      </c>
      <c r="T6014" s="5" t="str">
        <f aca="false">IF(S6014=R6014,"Yes","No")</f>
        <v>Yes</v>
      </c>
    </row>
    <row r="6015" customFormat="false" ht="15" hidden="false" customHeight="false" outlineLevel="0" collapsed="false">
      <c r="A6015" s="15" t="n">
        <v>8581</v>
      </c>
      <c r="B6015" s="16" t="n">
        <v>3.72025807993176</v>
      </c>
      <c r="C6015" s="15" t="n">
        <v>300</v>
      </c>
      <c r="D6015" s="15" t="n">
        <v>325</v>
      </c>
      <c r="E6015" s="15" t="n">
        <v>20</v>
      </c>
      <c r="F6015" s="16" t="n">
        <v>0.72065207824282</v>
      </c>
      <c r="G6015" s="17" t="s">
        <v>101</v>
      </c>
      <c r="H6015" s="18" t="n">
        <v>0.3</v>
      </c>
      <c r="I6015" s="18" t="n">
        <v>1</v>
      </c>
      <c r="J6015" s="19" t="n">
        <v>0.94723572580897</v>
      </c>
      <c r="K6015" s="19" t="n">
        <v>0.454853431948245</v>
      </c>
      <c r="L6015" s="16" t="n">
        <v>13.3342583510099</v>
      </c>
      <c r="M6015" s="19" t="n">
        <v>0.620939697521674</v>
      </c>
      <c r="N6015" s="19" t="n">
        <v>0.767674591934405</v>
      </c>
      <c r="O6015" s="19" t="n">
        <v>0.94723572580897</v>
      </c>
      <c r="P6015" s="19" t="n">
        <v>0.55696189537561</v>
      </c>
      <c r="Q6015" s="17" t="s">
        <v>29</v>
      </c>
      <c r="R6015" s="5" t="str">
        <f aca="false">IF(OR(Q6015="Steel plate",Q6015="Concrete jacket"),"Steel plate or jacket",Q6015)</f>
        <v>Monitor</v>
      </c>
      <c r="S6015" s="5" t="str">
        <f aca="false">IF(O6015&lt;='Tree rules'!$C$4,IF(N6015&lt;='Tree rules'!$C$5,IF(P6015&lt;='Tree rules'!$C$7,"Monitor","Polymer laminate"),IF(P6015&lt;='Tree rules'!$C$8,"Seal cracks","Polymer laminate")),IF(O6015&lt;='Tree rules'!$C$6,IF(P6015&lt;='Tree rules'!$C$9,"Polymer laminate","Steel plate or jacket"),IF(L6015&lt;='Tree rules'!$C$10,"Steel plate or jacket","Polymer laminate")))</f>
        <v>Monitor</v>
      </c>
      <c r="T6015" s="5" t="str">
        <f aca="false">IF(S6015=R6015,"Yes","No")</f>
        <v>Yes</v>
      </c>
    </row>
    <row r="6016" customFormat="false" ht="15" hidden="false" customHeight="false" outlineLevel="0" collapsed="false">
      <c r="A6016" s="15" t="n">
        <v>8582</v>
      </c>
      <c r="B6016" s="16" t="n">
        <v>6.01333653545998</v>
      </c>
      <c r="C6016" s="15" t="n">
        <v>230</v>
      </c>
      <c r="D6016" s="15" t="n">
        <v>600</v>
      </c>
      <c r="E6016" s="15" t="n">
        <v>25</v>
      </c>
      <c r="F6016" s="16" t="n">
        <v>0.63117855856144</v>
      </c>
      <c r="G6016" s="17" t="s">
        <v>101</v>
      </c>
      <c r="H6016" s="18" t="n">
        <v>0.3</v>
      </c>
      <c r="I6016" s="18" t="n">
        <v>1.5</v>
      </c>
      <c r="J6016" s="19" t="n">
        <v>0.995178685358102</v>
      </c>
      <c r="K6016" s="19" t="n">
        <v>0.469007052134312</v>
      </c>
      <c r="L6016" s="16" t="n">
        <v>10.8543980784476</v>
      </c>
      <c r="M6016" s="19" t="n">
        <v>0.729282729985044</v>
      </c>
      <c r="N6016" s="19" t="n">
        <v>0.78721996422713</v>
      </c>
      <c r="O6016" s="19" t="n">
        <v>1.2593951172538</v>
      </c>
      <c r="P6016" s="19" t="n">
        <v>0.483453754996566</v>
      </c>
      <c r="Q6016" s="17" t="s">
        <v>31</v>
      </c>
      <c r="R6016" s="5" t="str">
        <f aca="false">IF(OR(Q6016="Steel plate",Q6016="Concrete jacket"),"Steel plate or jacket",Q6016)</f>
        <v>Polymer laminate</v>
      </c>
      <c r="S6016" s="5" t="str">
        <f aca="false">IF(O6016&lt;='Tree rules'!$C$4,IF(N6016&lt;='Tree rules'!$C$5,IF(P6016&lt;='Tree rules'!$C$7,"Monitor","Polymer laminate"),IF(P6016&lt;='Tree rules'!$C$8,"Seal cracks","Polymer laminate")),IF(O6016&lt;='Tree rules'!$C$6,IF(P6016&lt;='Tree rules'!$C$9,"Polymer laminate","Steel plate or jacket"),IF(L6016&lt;='Tree rules'!$C$10,"Steel plate or jacket","Polymer laminate")))</f>
        <v>Polymer laminate</v>
      </c>
      <c r="T6016" s="5" t="str">
        <f aca="false">IF(S6016=R6016,"Yes","No")</f>
        <v>Yes</v>
      </c>
    </row>
    <row r="6017" customFormat="false" ht="15" hidden="false" customHeight="false" outlineLevel="0" collapsed="false">
      <c r="A6017" s="15" t="n">
        <v>8585</v>
      </c>
      <c r="B6017" s="16" t="n">
        <v>4.386693594661</v>
      </c>
      <c r="C6017" s="15" t="n">
        <v>230</v>
      </c>
      <c r="D6017" s="15" t="n">
        <v>375</v>
      </c>
      <c r="E6017" s="15" t="n">
        <v>30</v>
      </c>
      <c r="F6017" s="16" t="n">
        <v>0.797126720614828</v>
      </c>
      <c r="G6017" s="17" t="s">
        <v>103</v>
      </c>
      <c r="H6017" s="18" t="n">
        <v>0.2</v>
      </c>
      <c r="I6017" s="18" t="n">
        <v>1</v>
      </c>
      <c r="J6017" s="19" t="n">
        <v>0.918908299349426</v>
      </c>
      <c r="K6017" s="19" t="n">
        <v>0.429903377737746</v>
      </c>
      <c r="L6017" s="16" t="n">
        <v>13.3334151813404</v>
      </c>
      <c r="M6017" s="19" t="n">
        <v>0.676749367619609</v>
      </c>
      <c r="N6017" s="19" t="n">
        <v>0.98881825121416</v>
      </c>
      <c r="O6017" s="19" t="n">
        <v>0.918908299349426</v>
      </c>
      <c r="P6017" s="19" t="n">
        <v>0.494419451742657</v>
      </c>
      <c r="Q6017" s="17" t="s">
        <v>29</v>
      </c>
      <c r="R6017" s="5" t="str">
        <f aca="false">IF(OR(Q6017="Steel plate",Q6017="Concrete jacket"),"Steel plate or jacket",Q6017)</f>
        <v>Monitor</v>
      </c>
      <c r="S6017" s="5" t="str">
        <f aca="false">IF(O6017&lt;='Tree rules'!$C$4,IF(N6017&lt;='Tree rules'!$C$5,IF(P6017&lt;='Tree rules'!$C$7,"Monitor","Polymer laminate"),IF(P6017&lt;='Tree rules'!$C$8,"Seal cracks","Polymer laminate")),IF(O6017&lt;='Tree rules'!$C$6,IF(P6017&lt;='Tree rules'!$C$9,"Polymer laminate","Steel plate or jacket"),IF(L6017&lt;='Tree rules'!$C$10,"Steel plate or jacket","Polymer laminate")))</f>
        <v>Monitor</v>
      </c>
      <c r="T6017" s="5" t="str">
        <f aca="false">IF(S6017=R6017,"Yes","No")</f>
        <v>Yes</v>
      </c>
    </row>
    <row r="6018" customFormat="false" ht="15" hidden="false" customHeight="false" outlineLevel="0" collapsed="false">
      <c r="A6018" s="15" t="n">
        <v>8587</v>
      </c>
      <c r="B6018" s="16" t="n">
        <v>6.13564717654048</v>
      </c>
      <c r="C6018" s="15" t="n">
        <v>230</v>
      </c>
      <c r="D6018" s="15" t="n">
        <v>550</v>
      </c>
      <c r="E6018" s="15" t="n">
        <v>30</v>
      </c>
      <c r="F6018" s="16" t="n">
        <v>0.841422905166448</v>
      </c>
      <c r="G6018" s="17" t="s">
        <v>102</v>
      </c>
      <c r="H6018" s="18" t="n">
        <v>0.1</v>
      </c>
      <c r="I6018" s="18" t="n">
        <v>1</v>
      </c>
      <c r="J6018" s="19" t="n">
        <v>0.889992581202495</v>
      </c>
      <c r="K6018" s="19" t="n">
        <v>0.416996588122803</v>
      </c>
      <c r="L6018" s="16" t="n">
        <v>12.5988648388922</v>
      </c>
      <c r="M6018" s="19" t="n">
        <v>0.719708241318395</v>
      </c>
      <c r="N6018" s="19" t="n">
        <v>2.32318303691345</v>
      </c>
      <c r="O6018" s="19" t="n">
        <v>0.889992581202495</v>
      </c>
      <c r="P6018" s="19" t="n">
        <v>0.461377329297529</v>
      </c>
      <c r="Q6018" s="17" t="s">
        <v>30</v>
      </c>
      <c r="R6018" s="5" t="str">
        <f aca="false">IF(OR(Q6018="Steel plate",Q6018="Concrete jacket"),"Steel plate or jacket",Q6018)</f>
        <v>Seal cracks</v>
      </c>
      <c r="S6018" s="5" t="str">
        <f aca="false">IF(O6018&lt;='Tree rules'!$C$4,IF(N6018&lt;='Tree rules'!$C$5,IF(P6018&lt;='Tree rules'!$C$7,"Monitor","Polymer laminate"),IF(P6018&lt;='Tree rules'!$C$8,"Seal cracks","Polymer laminate")),IF(O6018&lt;='Tree rules'!$C$6,IF(P6018&lt;='Tree rules'!$C$9,"Polymer laminate","Steel plate or jacket"),IF(L6018&lt;='Tree rules'!$C$10,"Steel plate or jacket","Polymer laminate")))</f>
        <v>Seal cracks</v>
      </c>
      <c r="T6018" s="5" t="str">
        <f aca="false">IF(S6018=R6018,"Yes","No")</f>
        <v>Yes</v>
      </c>
    </row>
    <row r="6019" customFormat="false" ht="15" hidden="false" customHeight="false" outlineLevel="0" collapsed="false">
      <c r="A6019" s="15" t="n">
        <v>8588</v>
      </c>
      <c r="B6019" s="16" t="n">
        <v>4.48469851761525</v>
      </c>
      <c r="C6019" s="15" t="n">
        <v>230</v>
      </c>
      <c r="D6019" s="15" t="n">
        <v>425</v>
      </c>
      <c r="E6019" s="15" t="n">
        <v>20</v>
      </c>
      <c r="F6019" s="16" t="n">
        <v>0.72047992055571</v>
      </c>
      <c r="G6019" s="17" t="s">
        <v>102</v>
      </c>
      <c r="H6019" s="18" t="n">
        <v>0.1</v>
      </c>
      <c r="I6019" s="18" t="n">
        <v>1</v>
      </c>
      <c r="J6019" s="19" t="n">
        <v>0.867115773031723</v>
      </c>
      <c r="K6019" s="19" t="n">
        <v>0.566674485806056</v>
      </c>
      <c r="L6019" s="16" t="n">
        <v>12.3206003231188</v>
      </c>
      <c r="M6019" s="19" t="n">
        <v>0.770973040385597</v>
      </c>
      <c r="N6019" s="19" t="n">
        <v>2.21215288601331</v>
      </c>
      <c r="O6019" s="19" t="n">
        <v>0.867115773031723</v>
      </c>
      <c r="P6019" s="19" t="n">
        <v>0.423945671420171</v>
      </c>
      <c r="Q6019" s="17" t="s">
        <v>30</v>
      </c>
      <c r="R6019" s="5" t="str">
        <f aca="false">IF(OR(Q6019="Steel plate",Q6019="Concrete jacket"),"Steel plate or jacket",Q6019)</f>
        <v>Seal cracks</v>
      </c>
      <c r="S6019" s="5" t="str">
        <f aca="false">IF(O6019&lt;='Tree rules'!$C$4,IF(N6019&lt;='Tree rules'!$C$5,IF(P6019&lt;='Tree rules'!$C$7,"Monitor","Polymer laminate"),IF(P6019&lt;='Tree rules'!$C$8,"Seal cracks","Polymer laminate")),IF(O6019&lt;='Tree rules'!$C$6,IF(P6019&lt;='Tree rules'!$C$9,"Polymer laminate","Steel plate or jacket"),IF(L6019&lt;='Tree rules'!$C$10,"Steel plate or jacket","Polymer laminate")))</f>
        <v>Seal cracks</v>
      </c>
      <c r="T6019" s="5" t="str">
        <f aca="false">IF(S6019=R6019,"Yes","No")</f>
        <v>Yes</v>
      </c>
    </row>
    <row r="6020" customFormat="false" ht="15" hidden="false" customHeight="false" outlineLevel="0" collapsed="false">
      <c r="A6020" s="15" t="n">
        <v>8589</v>
      </c>
      <c r="B6020" s="16" t="n">
        <v>5.80288727765509</v>
      </c>
      <c r="C6020" s="15" t="n">
        <v>230</v>
      </c>
      <c r="D6020" s="15" t="n">
        <v>450</v>
      </c>
      <c r="E6020" s="15" t="n">
        <v>30</v>
      </c>
      <c r="F6020" s="16" t="n">
        <v>0.649145274956135</v>
      </c>
      <c r="G6020" s="17" t="s">
        <v>101</v>
      </c>
      <c r="H6020" s="18" t="n">
        <v>0.3</v>
      </c>
      <c r="I6020" s="18" t="n">
        <v>1.5</v>
      </c>
      <c r="J6020" s="19" t="n">
        <v>0.880586096622884</v>
      </c>
      <c r="K6020" s="19" t="n">
        <v>0.530469177340491</v>
      </c>
      <c r="L6020" s="16" t="n">
        <v>14.3635823704334</v>
      </c>
      <c r="M6020" s="19" t="n">
        <v>0.886693335894287</v>
      </c>
      <c r="N6020" s="19" t="n">
        <v>0.736849523952369</v>
      </c>
      <c r="O6020" s="19" t="n">
        <v>1.08731725380782</v>
      </c>
      <c r="P6020" s="19" t="n">
        <v>0.438373235867443</v>
      </c>
      <c r="Q6020" s="17" t="s">
        <v>31</v>
      </c>
      <c r="R6020" s="5" t="str">
        <f aca="false">IF(OR(Q6020="Steel plate",Q6020="Concrete jacket"),"Steel plate or jacket",Q6020)</f>
        <v>Polymer laminate</v>
      </c>
      <c r="S6020" s="5" t="str">
        <f aca="false">IF(O6020&lt;='Tree rules'!$C$4,IF(N6020&lt;='Tree rules'!$C$5,IF(P6020&lt;='Tree rules'!$C$7,"Monitor","Polymer laminate"),IF(P6020&lt;='Tree rules'!$C$8,"Seal cracks","Polymer laminate")),IF(O6020&lt;='Tree rules'!$C$6,IF(P6020&lt;='Tree rules'!$C$9,"Polymer laminate","Steel plate or jacket"),IF(L6020&lt;='Tree rules'!$C$10,"Steel plate or jacket","Polymer laminate")))</f>
        <v>Polymer laminate</v>
      </c>
      <c r="T6020" s="5" t="str">
        <f aca="false">IF(S6020=R6020,"Yes","No")</f>
        <v>Yes</v>
      </c>
    </row>
    <row r="6021" customFormat="false" ht="15" hidden="false" customHeight="false" outlineLevel="0" collapsed="false">
      <c r="A6021" s="15" t="n">
        <v>8590</v>
      </c>
      <c r="B6021" s="16" t="n">
        <v>4.78477998603744</v>
      </c>
      <c r="C6021" s="15" t="n">
        <v>300</v>
      </c>
      <c r="D6021" s="15" t="n">
        <v>450</v>
      </c>
      <c r="E6021" s="15" t="n">
        <v>25</v>
      </c>
      <c r="F6021" s="16" t="n">
        <v>0.781490709848207</v>
      </c>
      <c r="G6021" s="17" t="s">
        <v>101</v>
      </c>
      <c r="H6021" s="18" t="n">
        <v>0.3</v>
      </c>
      <c r="I6021" s="18" t="n">
        <v>1</v>
      </c>
      <c r="J6021" s="19" t="n">
        <v>0.912078196499063</v>
      </c>
      <c r="K6021" s="19" t="n">
        <v>0.512689534608156</v>
      </c>
      <c r="L6021" s="16" t="n">
        <v>11.9024377762125</v>
      </c>
      <c r="M6021" s="19" t="n">
        <v>0.576040633080882</v>
      </c>
      <c r="N6021" s="19" t="n">
        <v>0.747764868426173</v>
      </c>
      <c r="O6021" s="19" t="n">
        <v>0.912078196499063</v>
      </c>
      <c r="P6021" s="19" t="n">
        <v>0.601060080396202</v>
      </c>
      <c r="Q6021" s="17" t="s">
        <v>29</v>
      </c>
      <c r="R6021" s="5" t="str">
        <f aca="false">IF(OR(Q6021="Steel plate",Q6021="Concrete jacket"),"Steel plate or jacket",Q6021)</f>
        <v>Monitor</v>
      </c>
      <c r="S6021" s="5" t="str">
        <f aca="false">IF(O6021&lt;='Tree rules'!$C$4,IF(N6021&lt;='Tree rules'!$C$5,IF(P6021&lt;='Tree rules'!$C$7,"Monitor","Polymer laminate"),IF(P6021&lt;='Tree rules'!$C$8,"Seal cracks","Polymer laminate")),IF(O6021&lt;='Tree rules'!$C$6,IF(P6021&lt;='Tree rules'!$C$9,"Polymer laminate","Steel plate or jacket"),IF(L6021&lt;='Tree rules'!$C$10,"Steel plate or jacket","Polymer laminate")))</f>
        <v>Monitor</v>
      </c>
      <c r="T6021" s="5" t="str">
        <f aca="false">IF(S6021=R6021,"Yes","No")</f>
        <v>Yes</v>
      </c>
    </row>
    <row r="6022" customFormat="false" ht="15" hidden="false" customHeight="false" outlineLevel="0" collapsed="false">
      <c r="A6022" s="15" t="n">
        <v>8591</v>
      </c>
      <c r="B6022" s="16" t="n">
        <v>3.64677213749476</v>
      </c>
      <c r="C6022" s="15" t="n">
        <v>300</v>
      </c>
      <c r="D6022" s="15" t="n">
        <v>300</v>
      </c>
      <c r="E6022" s="15" t="n">
        <v>25</v>
      </c>
      <c r="F6022" s="16" t="n">
        <v>0.589048622548086</v>
      </c>
      <c r="G6022" s="17" t="s">
        <v>101</v>
      </c>
      <c r="H6022" s="18" t="n">
        <v>0.3</v>
      </c>
      <c r="I6022" s="18" t="n">
        <v>1</v>
      </c>
      <c r="J6022" s="19" t="n">
        <v>0.987601225150724</v>
      </c>
      <c r="K6022" s="19" t="n">
        <v>0.486094600222056</v>
      </c>
      <c r="L6022" s="16" t="n">
        <v>14.2452036620889</v>
      </c>
      <c r="M6022" s="19" t="n">
        <v>0.703445160832984</v>
      </c>
      <c r="N6022" s="19" t="n">
        <v>0.691791089295249</v>
      </c>
      <c r="O6022" s="19" t="n">
        <v>0.987601225150724</v>
      </c>
      <c r="P6022" s="19" t="n">
        <v>0.433227600857946</v>
      </c>
      <c r="Q6022" s="17" t="s">
        <v>29</v>
      </c>
      <c r="R6022" s="5" t="str">
        <f aca="false">IF(OR(Q6022="Steel plate",Q6022="Concrete jacket"),"Steel plate or jacket",Q6022)</f>
        <v>Monitor</v>
      </c>
      <c r="S6022" s="5" t="str">
        <f aca="false">IF(O6022&lt;='Tree rules'!$C$4,IF(N6022&lt;='Tree rules'!$C$5,IF(P6022&lt;='Tree rules'!$C$7,"Monitor","Polymer laminate"),IF(P6022&lt;='Tree rules'!$C$8,"Seal cracks","Polymer laminate")),IF(O6022&lt;='Tree rules'!$C$6,IF(P6022&lt;='Tree rules'!$C$9,"Polymer laminate","Steel plate or jacket"),IF(L6022&lt;='Tree rules'!$C$10,"Steel plate or jacket","Polymer laminate")))</f>
        <v>Monitor</v>
      </c>
      <c r="T6022" s="5" t="str">
        <f aca="false">IF(S6022=R6022,"Yes","No")</f>
        <v>Yes</v>
      </c>
    </row>
    <row r="6023" customFormat="false" ht="15" hidden="false" customHeight="false" outlineLevel="0" collapsed="false">
      <c r="A6023" s="15" t="n">
        <v>8592</v>
      </c>
      <c r="B6023" s="16" t="n">
        <v>5.51457664635466</v>
      </c>
      <c r="C6023" s="15" t="n">
        <v>300</v>
      </c>
      <c r="D6023" s="15" t="n">
        <v>475</v>
      </c>
      <c r="E6023" s="15" t="n">
        <v>25</v>
      </c>
      <c r="F6023" s="16" t="n">
        <v>0.735735984447258</v>
      </c>
      <c r="G6023" s="17" t="s">
        <v>101</v>
      </c>
      <c r="H6023" s="18" t="n">
        <v>0.3</v>
      </c>
      <c r="I6023" s="18" t="n">
        <v>1.5</v>
      </c>
      <c r="J6023" s="19" t="n">
        <v>0.861302421026213</v>
      </c>
      <c r="K6023" s="19" t="n">
        <v>0.514980185544728</v>
      </c>
      <c r="L6023" s="16" t="n">
        <v>12.9146994059828</v>
      </c>
      <c r="M6023" s="19" t="n">
        <v>0.941971387116348</v>
      </c>
      <c r="N6023" s="19" t="n">
        <v>0.821549401072023</v>
      </c>
      <c r="O6023" s="19" t="n">
        <v>1.07017679124422</v>
      </c>
      <c r="P6023" s="19" t="n">
        <v>0.434144567435078</v>
      </c>
      <c r="Q6023" s="17" t="s">
        <v>31</v>
      </c>
      <c r="R6023" s="5" t="str">
        <f aca="false">IF(OR(Q6023="Steel plate",Q6023="Concrete jacket"),"Steel plate or jacket",Q6023)</f>
        <v>Polymer laminate</v>
      </c>
      <c r="S6023" s="5" t="str">
        <f aca="false">IF(O6023&lt;='Tree rules'!$C$4,IF(N6023&lt;='Tree rules'!$C$5,IF(P6023&lt;='Tree rules'!$C$7,"Monitor","Polymer laminate"),IF(P6023&lt;='Tree rules'!$C$8,"Seal cracks","Polymer laminate")),IF(O6023&lt;='Tree rules'!$C$6,IF(P6023&lt;='Tree rules'!$C$9,"Polymer laminate","Steel plate or jacket"),IF(L6023&lt;='Tree rules'!$C$10,"Steel plate or jacket","Polymer laminate")))</f>
        <v>Polymer laminate</v>
      </c>
      <c r="T6023" s="5" t="str">
        <f aca="false">IF(S6023=R6023,"Yes","No")</f>
        <v>Yes</v>
      </c>
    </row>
    <row r="6024" customFormat="false" ht="15" hidden="false" customHeight="false" outlineLevel="0" collapsed="false">
      <c r="A6024" s="15" t="n">
        <v>8593</v>
      </c>
      <c r="B6024" s="16" t="n">
        <v>4.49631365101197</v>
      </c>
      <c r="C6024" s="15" t="n">
        <v>300</v>
      </c>
      <c r="D6024" s="15" t="n">
        <v>450</v>
      </c>
      <c r="E6024" s="15" t="n">
        <v>25</v>
      </c>
      <c r="F6024" s="16" t="n">
        <v>0.811781047439223</v>
      </c>
      <c r="G6024" s="17" t="s">
        <v>102</v>
      </c>
      <c r="H6024" s="18" t="n">
        <v>0.1</v>
      </c>
      <c r="I6024" s="18" t="n">
        <v>2</v>
      </c>
      <c r="J6024" s="19" t="n">
        <v>0.989036467258465</v>
      </c>
      <c r="K6024" s="19" t="n">
        <v>0.439877583631186</v>
      </c>
      <c r="L6024" s="16" t="n">
        <v>11.6183815271627</v>
      </c>
      <c r="M6024" s="19" t="n">
        <v>0.486051826369517</v>
      </c>
      <c r="N6024" s="19" t="n">
        <v>4.74433154000259</v>
      </c>
      <c r="O6024" s="19" t="n">
        <v>1.54301796317615</v>
      </c>
      <c r="P6024" s="19" t="n">
        <v>0.84286299812663</v>
      </c>
      <c r="Q6024" s="17" t="s">
        <v>104</v>
      </c>
      <c r="R6024" s="5" t="str">
        <f aca="false">IF(OR(Q6024="Steel plate",Q6024="Concrete jacket"),"Steel plate or jacket",Q6024)</f>
        <v>Steel plate or jacket</v>
      </c>
      <c r="S6024" s="5" t="str">
        <f aca="false">IF(O6024&lt;='Tree rules'!$C$4,IF(N6024&lt;='Tree rules'!$C$5,IF(P6024&lt;='Tree rules'!$C$7,"Monitor","Polymer laminate"),IF(P6024&lt;='Tree rules'!$C$8,"Seal cracks","Polymer laminate")),IF(O6024&lt;='Tree rules'!$C$6,IF(P6024&lt;='Tree rules'!$C$9,"Polymer laminate","Steel plate or jacket"),IF(L6024&lt;='Tree rules'!$C$10,"Steel plate or jacket","Polymer laminate")))</f>
        <v>Steel plate or jacket</v>
      </c>
      <c r="T6024" s="5" t="str">
        <f aca="false">IF(S6024=R6024,"Yes","No")</f>
        <v>Yes</v>
      </c>
    </row>
    <row r="6025" customFormat="false" ht="15" hidden="false" customHeight="false" outlineLevel="0" collapsed="false">
      <c r="A6025" s="15" t="n">
        <v>8594</v>
      </c>
      <c r="B6025" s="16" t="n">
        <v>5.15762475139702</v>
      </c>
      <c r="C6025" s="15" t="n">
        <v>230</v>
      </c>
      <c r="D6025" s="15" t="n">
        <v>500</v>
      </c>
      <c r="E6025" s="15" t="n">
        <v>20</v>
      </c>
      <c r="F6025" s="16" t="n">
        <v>0.577653504586516</v>
      </c>
      <c r="G6025" s="17" t="s">
        <v>101</v>
      </c>
      <c r="H6025" s="18" t="n">
        <v>0.3</v>
      </c>
      <c r="I6025" s="18" t="n">
        <v>1</v>
      </c>
      <c r="J6025" s="19" t="n">
        <v>0.899676663745957</v>
      </c>
      <c r="K6025" s="19" t="n">
        <v>0.586477280186122</v>
      </c>
      <c r="L6025" s="16" t="n">
        <v>11.3604069414031</v>
      </c>
      <c r="M6025" s="19" t="n">
        <v>0.946876053867054</v>
      </c>
      <c r="N6025" s="19" t="n">
        <v>0.558043520166873</v>
      </c>
      <c r="O6025" s="19" t="n">
        <v>0.899676663745957</v>
      </c>
      <c r="P6025" s="19" t="n">
        <v>0.336864226914423</v>
      </c>
      <c r="Q6025" s="17" t="s">
        <v>29</v>
      </c>
      <c r="R6025" s="5" t="str">
        <f aca="false">IF(OR(Q6025="Steel plate",Q6025="Concrete jacket"),"Steel plate or jacket",Q6025)</f>
        <v>Monitor</v>
      </c>
      <c r="S6025" s="5" t="str">
        <f aca="false">IF(O6025&lt;='Tree rules'!$C$4,IF(N6025&lt;='Tree rules'!$C$5,IF(P6025&lt;='Tree rules'!$C$7,"Monitor","Polymer laminate"),IF(P6025&lt;='Tree rules'!$C$8,"Seal cracks","Polymer laminate")),IF(O6025&lt;='Tree rules'!$C$6,IF(P6025&lt;='Tree rules'!$C$9,"Polymer laminate","Steel plate or jacket"),IF(L6025&lt;='Tree rules'!$C$10,"Steel plate or jacket","Polymer laminate")))</f>
        <v>Monitor</v>
      </c>
      <c r="T6025" s="5" t="str">
        <f aca="false">IF(S6025=R6025,"Yes","No")</f>
        <v>Yes</v>
      </c>
    </row>
    <row r="6026" customFormat="false" ht="15" hidden="false" customHeight="false" outlineLevel="0" collapsed="false">
      <c r="A6026" s="15" t="n">
        <v>8596</v>
      </c>
      <c r="B6026" s="16" t="n">
        <v>5.32279850987951</v>
      </c>
      <c r="C6026" s="15" t="n">
        <v>300</v>
      </c>
      <c r="D6026" s="15" t="n">
        <v>425</v>
      </c>
      <c r="E6026" s="15" t="n">
        <v>30</v>
      </c>
      <c r="F6026" s="16" t="n">
        <v>0.736490585456948</v>
      </c>
      <c r="G6026" s="17" t="s">
        <v>102</v>
      </c>
      <c r="H6026" s="18" t="n">
        <v>0.1</v>
      </c>
      <c r="I6026" s="18" t="n">
        <v>2</v>
      </c>
      <c r="J6026" s="19" t="n">
        <v>0.88582852585711</v>
      </c>
      <c r="K6026" s="19" t="n">
        <v>0.636946046552692</v>
      </c>
      <c r="L6026" s="16" t="n">
        <v>14.6230728293393</v>
      </c>
      <c r="M6026" s="19" t="n">
        <v>0.941237981873826</v>
      </c>
      <c r="N6026" s="19" t="n">
        <v>3.21570498827736</v>
      </c>
      <c r="O6026" s="19" t="n">
        <v>1.20743207424594</v>
      </c>
      <c r="P6026" s="19" t="n">
        <v>0.473321107352371</v>
      </c>
      <c r="Q6026" s="17" t="s">
        <v>31</v>
      </c>
      <c r="R6026" s="5" t="str">
        <f aca="false">IF(OR(Q6026="Steel plate",Q6026="Concrete jacket"),"Steel plate or jacket",Q6026)</f>
        <v>Polymer laminate</v>
      </c>
      <c r="S6026" s="5" t="str">
        <f aca="false">IF(O6026&lt;='Tree rules'!$C$4,IF(N6026&lt;='Tree rules'!$C$5,IF(P6026&lt;='Tree rules'!$C$7,"Monitor","Polymer laminate"),IF(P6026&lt;='Tree rules'!$C$8,"Seal cracks","Polymer laminate")),IF(O6026&lt;='Tree rules'!$C$6,IF(P6026&lt;='Tree rules'!$C$9,"Polymer laminate","Steel plate or jacket"),IF(L6026&lt;='Tree rules'!$C$10,"Steel plate or jacket","Polymer laminate")))</f>
        <v>Polymer laminate</v>
      </c>
      <c r="T6026" s="5" t="str">
        <f aca="false">IF(S6026=R6026,"Yes","No")</f>
        <v>Yes</v>
      </c>
    </row>
    <row r="6027" customFormat="false" ht="15" hidden="false" customHeight="false" outlineLevel="0" collapsed="false">
      <c r="A6027" s="15" t="n">
        <v>8598</v>
      </c>
      <c r="B6027" s="16" t="n">
        <v>7.73305368844756</v>
      </c>
      <c r="C6027" s="15" t="n">
        <v>300</v>
      </c>
      <c r="D6027" s="15" t="n">
        <v>700</v>
      </c>
      <c r="E6027" s="15" t="n">
        <v>25</v>
      </c>
      <c r="F6027" s="16" t="n">
        <v>0.657580879872275</v>
      </c>
      <c r="G6027" s="17" t="s">
        <v>102</v>
      </c>
      <c r="H6027" s="18" t="n">
        <v>0.1</v>
      </c>
      <c r="I6027" s="18" t="n">
        <v>2</v>
      </c>
      <c r="J6027" s="19" t="n">
        <v>0.868990697942278</v>
      </c>
      <c r="K6027" s="19" t="n">
        <v>0.426468516515705</v>
      </c>
      <c r="L6027" s="16" t="n">
        <v>12.1398017087089</v>
      </c>
      <c r="M6027" s="19" t="n">
        <v>0.863238456262476</v>
      </c>
      <c r="N6027" s="19" t="n">
        <v>3.47306276771678</v>
      </c>
      <c r="O6027" s="19" t="n">
        <v>1.36738422206717</v>
      </c>
      <c r="P6027" s="19" t="n">
        <v>0.455156870269651</v>
      </c>
      <c r="Q6027" s="17" t="s">
        <v>104</v>
      </c>
      <c r="R6027" s="5" t="str">
        <f aca="false">IF(OR(Q6027="Steel plate",Q6027="Concrete jacket"),"Steel plate or jacket",Q6027)</f>
        <v>Steel plate or jacket</v>
      </c>
      <c r="S6027" s="5" t="str">
        <f aca="false">IF(O6027&lt;='Tree rules'!$C$4,IF(N6027&lt;='Tree rules'!$C$5,IF(P6027&lt;='Tree rules'!$C$7,"Monitor","Polymer laminate"),IF(P6027&lt;='Tree rules'!$C$8,"Seal cracks","Polymer laminate")),IF(O6027&lt;='Tree rules'!$C$6,IF(P6027&lt;='Tree rules'!$C$9,"Polymer laminate","Steel plate or jacket"),IF(L6027&lt;='Tree rules'!$C$10,"Steel plate or jacket","Polymer laminate")))</f>
        <v>Steel plate or jacket</v>
      </c>
      <c r="T6027" s="5" t="str">
        <f aca="false">IF(S6027=R6027,"Yes","No")</f>
        <v>Yes</v>
      </c>
    </row>
    <row r="6028" customFormat="false" ht="15" hidden="false" customHeight="false" outlineLevel="0" collapsed="false">
      <c r="A6028" s="15" t="n">
        <v>8599</v>
      </c>
      <c r="B6028" s="16" t="n">
        <v>3.39873533240401</v>
      </c>
      <c r="C6028" s="15" t="n">
        <v>230</v>
      </c>
      <c r="D6028" s="15" t="n">
        <v>300</v>
      </c>
      <c r="E6028" s="15" t="n">
        <v>20</v>
      </c>
      <c r="F6028" s="16" t="n">
        <v>0.688332522525665</v>
      </c>
      <c r="G6028" s="17" t="s">
        <v>103</v>
      </c>
      <c r="H6028" s="18" t="n">
        <v>0.2</v>
      </c>
      <c r="I6028" s="18" t="n">
        <v>1.5</v>
      </c>
      <c r="J6028" s="19" t="n">
        <v>0.954846500640838</v>
      </c>
      <c r="K6028" s="19" t="n">
        <v>0.57929122789737</v>
      </c>
      <c r="L6028" s="16" t="n">
        <v>13.3808477653701</v>
      </c>
      <c r="M6028" s="19" t="n">
        <v>0.370965397596518</v>
      </c>
      <c r="N6028" s="19" t="n">
        <v>1.67103059252694</v>
      </c>
      <c r="O6028" s="19" t="n">
        <v>1.15570265005639</v>
      </c>
      <c r="P6028" s="19" t="n">
        <v>1.02214704183883</v>
      </c>
      <c r="Q6028" s="17" t="s">
        <v>31</v>
      </c>
      <c r="R6028" s="5" t="str">
        <f aca="false">IF(OR(Q6028="Steel plate",Q6028="Concrete jacket"),"Steel plate or jacket",Q6028)</f>
        <v>Polymer laminate</v>
      </c>
      <c r="S6028" s="5" t="str">
        <f aca="false">IF(O6028&lt;='Tree rules'!$C$4,IF(N6028&lt;='Tree rules'!$C$5,IF(P6028&lt;='Tree rules'!$C$7,"Monitor","Polymer laminate"),IF(P6028&lt;='Tree rules'!$C$8,"Seal cracks","Polymer laminate")),IF(O6028&lt;='Tree rules'!$C$6,IF(P6028&lt;='Tree rules'!$C$9,"Polymer laminate","Steel plate or jacket"),IF(L6028&lt;='Tree rules'!$C$10,"Steel plate or jacket","Polymer laminate")))</f>
        <v>Polymer laminate</v>
      </c>
      <c r="T6028" s="5" t="str">
        <f aca="false">IF(S6028=R6028,"Yes","No")</f>
        <v>Yes</v>
      </c>
    </row>
    <row r="6029" customFormat="false" ht="15" hidden="false" customHeight="false" outlineLevel="0" collapsed="false">
      <c r="A6029" s="15" t="n">
        <v>8601</v>
      </c>
      <c r="B6029" s="16" t="n">
        <v>5.50042893346897</v>
      </c>
      <c r="C6029" s="15" t="n">
        <v>230</v>
      </c>
      <c r="D6029" s="15" t="n">
        <v>475</v>
      </c>
      <c r="E6029" s="15" t="n">
        <v>30</v>
      </c>
      <c r="F6029" s="16" t="n">
        <v>0.815088394972116</v>
      </c>
      <c r="G6029" s="17" t="s">
        <v>103</v>
      </c>
      <c r="H6029" s="18" t="n">
        <v>0.2</v>
      </c>
      <c r="I6029" s="18" t="n">
        <v>1.5</v>
      </c>
      <c r="J6029" s="19" t="n">
        <v>0.883886677727766</v>
      </c>
      <c r="K6029" s="19" t="n">
        <v>0.463422435495725</v>
      </c>
      <c r="L6029" s="16" t="n">
        <v>12.8215126654288</v>
      </c>
      <c r="M6029" s="19" t="n">
        <v>0.656832509144138</v>
      </c>
      <c r="N6029" s="19" t="n">
        <v>1.09958186402465</v>
      </c>
      <c r="O6029" s="19" t="n">
        <v>1.12102355814424</v>
      </c>
      <c r="P6029" s="19" t="n">
        <v>0.612525478155869</v>
      </c>
      <c r="Q6029" s="17" t="s">
        <v>31</v>
      </c>
      <c r="R6029" s="5" t="str">
        <f aca="false">IF(OR(Q6029="Steel plate",Q6029="Concrete jacket"),"Steel plate or jacket",Q6029)</f>
        <v>Polymer laminate</v>
      </c>
      <c r="S6029" s="5" t="str">
        <f aca="false">IF(O6029&lt;='Tree rules'!$C$4,IF(N6029&lt;='Tree rules'!$C$5,IF(P6029&lt;='Tree rules'!$C$7,"Monitor","Polymer laminate"),IF(P6029&lt;='Tree rules'!$C$8,"Seal cracks","Polymer laminate")),IF(O6029&lt;='Tree rules'!$C$6,IF(P6029&lt;='Tree rules'!$C$9,"Polymer laminate","Steel plate or jacket"),IF(L6029&lt;='Tree rules'!$C$10,"Steel plate or jacket","Polymer laminate")))</f>
        <v>Polymer laminate</v>
      </c>
      <c r="T6029" s="5" t="str">
        <f aca="false">IF(S6029=R6029,"Yes","No")</f>
        <v>Yes</v>
      </c>
    </row>
    <row r="6030" customFormat="false" ht="15" hidden="false" customHeight="false" outlineLevel="0" collapsed="false">
      <c r="A6030" s="15" t="n">
        <v>8602</v>
      </c>
      <c r="B6030" s="16" t="n">
        <v>5.19220952725436</v>
      </c>
      <c r="C6030" s="15" t="n">
        <v>300</v>
      </c>
      <c r="D6030" s="15" t="n">
        <v>500</v>
      </c>
      <c r="E6030" s="15" t="n">
        <v>25</v>
      </c>
      <c r="F6030" s="16" t="n">
        <v>0.926723496634157</v>
      </c>
      <c r="G6030" s="17" t="s">
        <v>101</v>
      </c>
      <c r="H6030" s="18" t="n">
        <v>0.3</v>
      </c>
      <c r="I6030" s="18" t="n">
        <v>1</v>
      </c>
      <c r="J6030" s="19" t="n">
        <v>0.890338249468235</v>
      </c>
      <c r="K6030" s="19" t="n">
        <v>0.544206169262859</v>
      </c>
      <c r="L6030" s="16" t="n">
        <v>11.4871892195893</v>
      </c>
      <c r="M6030" s="19" t="n">
        <v>0.839285977200091</v>
      </c>
      <c r="N6030" s="19" t="n">
        <v>0.587936390940531</v>
      </c>
      <c r="O6030" s="19" t="n">
        <v>0.890338249468235</v>
      </c>
      <c r="P6030" s="19" t="n">
        <v>0.484381130491876</v>
      </c>
      <c r="Q6030" s="17" t="s">
        <v>29</v>
      </c>
      <c r="R6030" s="5" t="str">
        <f aca="false">IF(OR(Q6030="Steel plate",Q6030="Concrete jacket"),"Steel plate or jacket",Q6030)</f>
        <v>Monitor</v>
      </c>
      <c r="S6030" s="5" t="str">
        <f aca="false">IF(O6030&lt;='Tree rules'!$C$4,IF(N6030&lt;='Tree rules'!$C$5,IF(P6030&lt;='Tree rules'!$C$7,"Monitor","Polymer laminate"),IF(P6030&lt;='Tree rules'!$C$8,"Seal cracks","Polymer laminate")),IF(O6030&lt;='Tree rules'!$C$6,IF(P6030&lt;='Tree rules'!$C$9,"Polymer laminate","Steel plate or jacket"),IF(L6030&lt;='Tree rules'!$C$10,"Steel plate or jacket","Polymer laminate")))</f>
        <v>Monitor</v>
      </c>
      <c r="T6030" s="5" t="str">
        <f aca="false">IF(S6030=R6030,"Yes","No")</f>
        <v>Yes</v>
      </c>
    </row>
    <row r="6031" customFormat="false" ht="15" hidden="false" customHeight="false" outlineLevel="0" collapsed="false">
      <c r="A6031" s="15" t="n">
        <v>8603</v>
      </c>
      <c r="B6031" s="16" t="n">
        <v>3.80623490599249</v>
      </c>
      <c r="C6031" s="15" t="n">
        <v>230</v>
      </c>
      <c r="D6031" s="15" t="n">
        <v>350</v>
      </c>
      <c r="E6031" s="15" t="n">
        <v>25</v>
      </c>
      <c r="F6031" s="16" t="n">
        <v>0.64278110559382</v>
      </c>
      <c r="G6031" s="17" t="s">
        <v>103</v>
      </c>
      <c r="H6031" s="18" t="n">
        <v>0.2</v>
      </c>
      <c r="I6031" s="18" t="n">
        <v>1</v>
      </c>
      <c r="J6031" s="19" t="n">
        <v>0.907611366309215</v>
      </c>
      <c r="K6031" s="19" t="n">
        <v>0.541568240698054</v>
      </c>
      <c r="L6031" s="16" t="n">
        <v>12.4386761633742</v>
      </c>
      <c r="M6031" s="19" t="n">
        <v>0.62890825985599</v>
      </c>
      <c r="N6031" s="19" t="n">
        <v>0.884056656804264</v>
      </c>
      <c r="O6031" s="19" t="n">
        <v>0.907611366309215</v>
      </c>
      <c r="P6031" s="19" t="n">
        <v>0.465650699400401</v>
      </c>
      <c r="Q6031" s="17" t="s">
        <v>29</v>
      </c>
      <c r="R6031" s="5" t="str">
        <f aca="false">IF(OR(Q6031="Steel plate",Q6031="Concrete jacket"),"Steel plate or jacket",Q6031)</f>
        <v>Monitor</v>
      </c>
      <c r="S6031" s="5" t="str">
        <f aca="false">IF(O6031&lt;='Tree rules'!$C$4,IF(N6031&lt;='Tree rules'!$C$5,IF(P6031&lt;='Tree rules'!$C$7,"Monitor","Polymer laminate"),IF(P6031&lt;='Tree rules'!$C$8,"Seal cracks","Polymer laminate")),IF(O6031&lt;='Tree rules'!$C$6,IF(P6031&lt;='Tree rules'!$C$9,"Polymer laminate","Steel plate or jacket"),IF(L6031&lt;='Tree rules'!$C$10,"Steel plate or jacket","Polymer laminate")))</f>
        <v>Monitor</v>
      </c>
      <c r="T6031" s="5" t="str">
        <f aca="false">IF(S6031=R6031,"Yes","No")</f>
        <v>Yes</v>
      </c>
    </row>
    <row r="6032" customFormat="false" ht="15" hidden="false" customHeight="false" outlineLevel="0" collapsed="false">
      <c r="A6032" s="15" t="n">
        <v>8604</v>
      </c>
      <c r="B6032" s="16" t="n">
        <v>3.11555901891082</v>
      </c>
      <c r="C6032" s="15" t="n">
        <v>300</v>
      </c>
      <c r="D6032" s="15" t="n">
        <v>300</v>
      </c>
      <c r="E6032" s="15" t="n">
        <v>25</v>
      </c>
      <c r="F6032" s="16" t="n">
        <v>0.736310778185108</v>
      </c>
      <c r="G6032" s="17" t="s">
        <v>101</v>
      </c>
      <c r="H6032" s="18" t="n">
        <v>0.3</v>
      </c>
      <c r="I6032" s="18" t="n">
        <v>1</v>
      </c>
      <c r="J6032" s="19" t="n">
        <v>0.938915718538169</v>
      </c>
      <c r="K6032" s="19" t="n">
        <v>0.419969880034543</v>
      </c>
      <c r="L6032" s="16" t="n">
        <v>12.1701524176204</v>
      </c>
      <c r="M6032" s="19" t="n">
        <v>0.32610053704356</v>
      </c>
      <c r="N6032" s="19" t="n">
        <v>0.683592095561765</v>
      </c>
      <c r="O6032" s="19" t="n">
        <v>0.938915718538169</v>
      </c>
      <c r="P6032" s="19" t="n">
        <v>0.824831760162713</v>
      </c>
      <c r="Q6032" s="17" t="s">
        <v>29</v>
      </c>
      <c r="R6032" s="5" t="str">
        <f aca="false">IF(OR(Q6032="Steel plate",Q6032="Concrete jacket"),"Steel plate or jacket",Q6032)</f>
        <v>Monitor</v>
      </c>
      <c r="S6032" s="5" t="str">
        <f aca="false">IF(O6032&lt;='Tree rules'!$C$4,IF(N6032&lt;='Tree rules'!$C$5,IF(P6032&lt;='Tree rules'!$C$7,"Monitor","Polymer laminate"),IF(P6032&lt;='Tree rules'!$C$8,"Seal cracks","Polymer laminate")),IF(O6032&lt;='Tree rules'!$C$6,IF(P6032&lt;='Tree rules'!$C$9,"Polymer laminate","Steel plate or jacket"),IF(L6032&lt;='Tree rules'!$C$10,"Steel plate or jacket","Polymer laminate")))</f>
        <v>Monitor</v>
      </c>
      <c r="T6032" s="5" t="str">
        <f aca="false">IF(S6032=R6032,"Yes","No")</f>
        <v>Yes</v>
      </c>
    </row>
    <row r="6033" customFormat="false" ht="15" hidden="false" customHeight="false" outlineLevel="0" collapsed="false">
      <c r="A6033" s="15" t="n">
        <v>8605</v>
      </c>
      <c r="B6033" s="16" t="n">
        <v>7.76889873475718</v>
      </c>
      <c r="C6033" s="15" t="n">
        <v>300</v>
      </c>
      <c r="D6033" s="15" t="n">
        <v>775</v>
      </c>
      <c r="E6033" s="15" t="n">
        <v>30</v>
      </c>
      <c r="F6033" s="16" t="n">
        <v>0.720218398347041</v>
      </c>
      <c r="G6033" s="17" t="s">
        <v>103</v>
      </c>
      <c r="H6033" s="18" t="n">
        <v>0.2</v>
      </c>
      <c r="I6033" s="18" t="n">
        <v>1</v>
      </c>
      <c r="J6033" s="19" t="n">
        <v>0.984117839819633</v>
      </c>
      <c r="K6033" s="19" t="n">
        <v>0.447293506516015</v>
      </c>
      <c r="L6033" s="16" t="n">
        <v>10.6862431014542</v>
      </c>
      <c r="M6033" s="19" t="n">
        <v>0.572453870462482</v>
      </c>
      <c r="N6033" s="19" t="n">
        <v>0.945599010522761</v>
      </c>
      <c r="O6033" s="19" t="n">
        <v>0.984117839819633</v>
      </c>
      <c r="P6033" s="19" t="n">
        <v>0.554856575714313</v>
      </c>
      <c r="Q6033" s="17" t="s">
        <v>29</v>
      </c>
      <c r="R6033" s="5" t="str">
        <f aca="false">IF(OR(Q6033="Steel plate",Q6033="Concrete jacket"),"Steel plate or jacket",Q6033)</f>
        <v>Monitor</v>
      </c>
      <c r="S6033" s="5" t="str">
        <f aca="false">IF(O6033&lt;='Tree rules'!$C$4,IF(N6033&lt;='Tree rules'!$C$5,IF(P6033&lt;='Tree rules'!$C$7,"Monitor","Polymer laminate"),IF(P6033&lt;='Tree rules'!$C$8,"Seal cracks","Polymer laminate")),IF(O6033&lt;='Tree rules'!$C$6,IF(P6033&lt;='Tree rules'!$C$9,"Polymer laminate","Steel plate or jacket"),IF(L6033&lt;='Tree rules'!$C$10,"Steel plate or jacket","Polymer laminate")))</f>
        <v>Monitor</v>
      </c>
      <c r="T6033" s="5" t="str">
        <f aca="false">IF(S6033=R6033,"Yes","No")</f>
        <v>Yes</v>
      </c>
    </row>
    <row r="6034" customFormat="false" ht="15" hidden="false" customHeight="false" outlineLevel="0" collapsed="false">
      <c r="A6034" s="15" t="n">
        <v>8606</v>
      </c>
      <c r="B6034" s="16" t="n">
        <v>6.84784759890086</v>
      </c>
      <c r="C6034" s="15" t="n">
        <v>300</v>
      </c>
      <c r="D6034" s="15" t="n">
        <v>650</v>
      </c>
      <c r="E6034" s="15" t="n">
        <v>30</v>
      </c>
      <c r="F6034" s="16" t="n">
        <v>0.695812326376477</v>
      </c>
      <c r="G6034" s="17" t="s">
        <v>103</v>
      </c>
      <c r="H6034" s="18" t="n">
        <v>0.2</v>
      </c>
      <c r="I6034" s="18" t="n">
        <v>1.5</v>
      </c>
      <c r="J6034" s="19" t="n">
        <v>0.900206241867794</v>
      </c>
      <c r="K6034" s="19" t="n">
        <v>0.468925464767873</v>
      </c>
      <c r="L6034" s="16" t="n">
        <v>11.37516212442</v>
      </c>
      <c r="M6034" s="19" t="n">
        <v>0.904953617503568</v>
      </c>
      <c r="N6034" s="19" t="n">
        <v>1.1348897603594</v>
      </c>
      <c r="O6034" s="19" t="n">
        <v>1.13924454762429</v>
      </c>
      <c r="P6034" s="19" t="n">
        <v>0.394887641660675</v>
      </c>
      <c r="Q6034" s="17" t="s">
        <v>31</v>
      </c>
      <c r="R6034" s="5" t="str">
        <f aca="false">IF(OR(Q6034="Steel plate",Q6034="Concrete jacket"),"Steel plate or jacket",Q6034)</f>
        <v>Polymer laminate</v>
      </c>
      <c r="S6034" s="5" t="str">
        <f aca="false">IF(O6034&lt;='Tree rules'!$C$4,IF(N6034&lt;='Tree rules'!$C$5,IF(P6034&lt;='Tree rules'!$C$7,"Monitor","Polymer laminate"),IF(P6034&lt;='Tree rules'!$C$8,"Seal cracks","Polymer laminate")),IF(O6034&lt;='Tree rules'!$C$6,IF(P6034&lt;='Tree rules'!$C$9,"Polymer laminate","Steel plate or jacket"),IF(L6034&lt;='Tree rules'!$C$10,"Steel plate or jacket","Polymer laminate")))</f>
        <v>Polymer laminate</v>
      </c>
      <c r="T6034" s="5" t="str">
        <f aca="false">IF(S6034=R6034,"Yes","No")</f>
        <v>Yes</v>
      </c>
    </row>
    <row r="6035" customFormat="false" ht="15" hidden="false" customHeight="false" outlineLevel="0" collapsed="false">
      <c r="A6035" s="15" t="n">
        <v>8607</v>
      </c>
      <c r="B6035" s="16" t="n">
        <v>7.71035754006829</v>
      </c>
      <c r="C6035" s="15" t="n">
        <v>230</v>
      </c>
      <c r="D6035" s="15" t="n">
        <v>650</v>
      </c>
      <c r="E6035" s="15" t="n">
        <v>30</v>
      </c>
      <c r="F6035" s="16" t="n">
        <v>0.578928677885824</v>
      </c>
      <c r="G6035" s="17" t="s">
        <v>103</v>
      </c>
      <c r="H6035" s="18" t="n">
        <v>0.2</v>
      </c>
      <c r="I6035" s="18" t="n">
        <v>1.5</v>
      </c>
      <c r="J6035" s="19" t="n">
        <v>0.893668736765144</v>
      </c>
      <c r="K6035" s="19" t="n">
        <v>0.400331101803961</v>
      </c>
      <c r="L6035" s="16" t="n">
        <v>12.7654926160071</v>
      </c>
      <c r="M6035" s="19" t="n">
        <v>0.909712309421793</v>
      </c>
      <c r="N6035" s="19" t="n">
        <v>1.03556489367512</v>
      </c>
      <c r="O6035" s="19" t="n">
        <v>1.16162141012924</v>
      </c>
      <c r="P6035" s="19" t="n">
        <v>0.366374634716147</v>
      </c>
      <c r="Q6035" s="17" t="s">
        <v>31</v>
      </c>
      <c r="R6035" s="5" t="str">
        <f aca="false">IF(OR(Q6035="Steel plate",Q6035="Concrete jacket"),"Steel plate or jacket",Q6035)</f>
        <v>Polymer laminate</v>
      </c>
      <c r="S6035" s="5" t="str">
        <f aca="false">IF(O6035&lt;='Tree rules'!$C$4,IF(N6035&lt;='Tree rules'!$C$5,IF(P6035&lt;='Tree rules'!$C$7,"Monitor","Polymer laminate"),IF(P6035&lt;='Tree rules'!$C$8,"Seal cracks","Polymer laminate")),IF(O6035&lt;='Tree rules'!$C$6,IF(P6035&lt;='Tree rules'!$C$9,"Polymer laminate","Steel plate or jacket"),IF(L6035&lt;='Tree rules'!$C$10,"Steel plate or jacket","Polymer laminate")))</f>
        <v>Polymer laminate</v>
      </c>
      <c r="T6035" s="5" t="str">
        <f aca="false">IF(S6035=R6035,"Yes","No")</f>
        <v>Yes</v>
      </c>
    </row>
    <row r="6036" customFormat="false" ht="15" hidden="false" customHeight="false" outlineLevel="0" collapsed="false">
      <c r="A6036" s="15" t="n">
        <v>8611</v>
      </c>
      <c r="B6036" s="16" t="n">
        <v>3.69527320878624</v>
      </c>
      <c r="C6036" s="15" t="n">
        <v>300</v>
      </c>
      <c r="D6036" s="15" t="n">
        <v>375</v>
      </c>
      <c r="E6036" s="15" t="n">
        <v>30</v>
      </c>
      <c r="F6036" s="16" t="n">
        <v>0.683367586279351</v>
      </c>
      <c r="G6036" s="17" t="s">
        <v>101</v>
      </c>
      <c r="H6036" s="18" t="n">
        <v>0.3</v>
      </c>
      <c r="I6036" s="18" t="n">
        <v>1</v>
      </c>
      <c r="J6036" s="19" t="n">
        <v>0.945281152005747</v>
      </c>
      <c r="K6036" s="19" t="n">
        <v>0.457540361574539</v>
      </c>
      <c r="L6036" s="16" t="n">
        <v>11.1639673981457</v>
      </c>
      <c r="M6036" s="19" t="n">
        <v>0.388231417614734</v>
      </c>
      <c r="N6036" s="19" t="n">
        <v>0.642304116657823</v>
      </c>
      <c r="O6036" s="19" t="n">
        <v>0.945281152005747</v>
      </c>
      <c r="P6036" s="19" t="n">
        <v>0.650984672531713</v>
      </c>
      <c r="Q6036" s="17" t="s">
        <v>29</v>
      </c>
      <c r="R6036" s="5" t="str">
        <f aca="false">IF(OR(Q6036="Steel plate",Q6036="Concrete jacket"),"Steel plate or jacket",Q6036)</f>
        <v>Monitor</v>
      </c>
      <c r="S6036" s="5" t="str">
        <f aca="false">IF(O6036&lt;='Tree rules'!$C$4,IF(N6036&lt;='Tree rules'!$C$5,IF(P6036&lt;='Tree rules'!$C$7,"Monitor","Polymer laminate"),IF(P6036&lt;='Tree rules'!$C$8,"Seal cracks","Polymer laminate")),IF(O6036&lt;='Tree rules'!$C$6,IF(P6036&lt;='Tree rules'!$C$9,"Polymer laminate","Steel plate or jacket"),IF(L6036&lt;='Tree rules'!$C$10,"Steel plate or jacket","Polymer laminate")))</f>
        <v>Monitor</v>
      </c>
      <c r="T6036" s="5" t="str">
        <f aca="false">IF(S6036=R6036,"Yes","No")</f>
        <v>Yes</v>
      </c>
    </row>
    <row r="6037" customFormat="false" ht="15" hidden="false" customHeight="false" outlineLevel="0" collapsed="false">
      <c r="A6037" s="15" t="n">
        <v>8612</v>
      </c>
      <c r="B6037" s="16" t="n">
        <v>4.80530008787329</v>
      </c>
      <c r="C6037" s="15" t="n">
        <v>230</v>
      </c>
      <c r="D6037" s="15" t="n">
        <v>425</v>
      </c>
      <c r="E6037" s="15" t="n">
        <v>20</v>
      </c>
      <c r="F6037" s="16" t="n">
        <v>0.724620609754306</v>
      </c>
      <c r="G6037" s="17" t="s">
        <v>101</v>
      </c>
      <c r="H6037" s="18" t="n">
        <v>0.3</v>
      </c>
      <c r="I6037" s="18" t="n">
        <v>2</v>
      </c>
      <c r="J6037" s="19" t="n">
        <v>0.951699763143592</v>
      </c>
      <c r="K6037" s="19" t="n">
        <v>0.401676306524032</v>
      </c>
      <c r="L6037" s="16" t="n">
        <v>12.7461540792395</v>
      </c>
      <c r="M6037" s="19" t="n">
        <v>0.300122969453023</v>
      </c>
      <c r="N6037" s="19" t="n">
        <v>1.49194676031571</v>
      </c>
      <c r="O6037" s="19" t="n">
        <v>1.52112428050787</v>
      </c>
      <c r="P6037" s="19" t="n">
        <v>1.49803979439631</v>
      </c>
      <c r="Q6037" s="17" t="s">
        <v>104</v>
      </c>
      <c r="R6037" s="5" t="str">
        <f aca="false">IF(OR(Q6037="Steel plate",Q6037="Concrete jacket"),"Steel plate or jacket",Q6037)</f>
        <v>Steel plate or jacket</v>
      </c>
      <c r="S6037" s="5" t="str">
        <f aca="false">IF(O6037&lt;='Tree rules'!$C$4,IF(N6037&lt;='Tree rules'!$C$5,IF(P6037&lt;='Tree rules'!$C$7,"Monitor","Polymer laminate"),IF(P6037&lt;='Tree rules'!$C$8,"Seal cracks","Polymer laminate")),IF(O6037&lt;='Tree rules'!$C$6,IF(P6037&lt;='Tree rules'!$C$9,"Polymer laminate","Steel plate or jacket"),IF(L6037&lt;='Tree rules'!$C$10,"Steel plate or jacket","Polymer laminate")))</f>
        <v>Steel plate or jacket</v>
      </c>
      <c r="T6037" s="5" t="str">
        <f aca="false">IF(S6037=R6037,"Yes","No")</f>
        <v>Yes</v>
      </c>
    </row>
    <row r="6038" customFormat="false" ht="15" hidden="false" customHeight="false" outlineLevel="0" collapsed="false">
      <c r="A6038" s="15" t="n">
        <v>8613</v>
      </c>
      <c r="B6038" s="16" t="n">
        <v>3.41400607145715</v>
      </c>
      <c r="C6038" s="15" t="n">
        <v>230</v>
      </c>
      <c r="D6038" s="15" t="n">
        <v>300</v>
      </c>
      <c r="E6038" s="15" t="n">
        <v>25</v>
      </c>
      <c r="F6038" s="16" t="n">
        <v>0.768324290280112</v>
      </c>
      <c r="G6038" s="17" t="s">
        <v>101</v>
      </c>
      <c r="H6038" s="18" t="n">
        <v>0.3</v>
      </c>
      <c r="I6038" s="18" t="n">
        <v>1.5</v>
      </c>
      <c r="J6038" s="19" t="n">
        <v>0.947645734182731</v>
      </c>
      <c r="K6038" s="19" t="n">
        <v>0.494527865791408</v>
      </c>
      <c r="L6038" s="16" t="n">
        <v>13.3359612166295</v>
      </c>
      <c r="M6038" s="19" t="n">
        <v>0.781489136332901</v>
      </c>
      <c r="N6038" s="19" t="n">
        <v>0.789204898434979</v>
      </c>
      <c r="O6038" s="19" t="n">
        <v>1.18714999004824</v>
      </c>
      <c r="P6038" s="19" t="n">
        <v>0.499789829894943</v>
      </c>
      <c r="Q6038" s="17" t="s">
        <v>31</v>
      </c>
      <c r="R6038" s="5" t="str">
        <f aca="false">IF(OR(Q6038="Steel plate",Q6038="Concrete jacket"),"Steel plate or jacket",Q6038)</f>
        <v>Polymer laminate</v>
      </c>
      <c r="S6038" s="5" t="str">
        <f aca="false">IF(O6038&lt;='Tree rules'!$C$4,IF(N6038&lt;='Tree rules'!$C$5,IF(P6038&lt;='Tree rules'!$C$7,"Monitor","Polymer laminate"),IF(P6038&lt;='Tree rules'!$C$8,"Seal cracks","Polymer laminate")),IF(O6038&lt;='Tree rules'!$C$6,IF(P6038&lt;='Tree rules'!$C$9,"Polymer laminate","Steel plate or jacket"),IF(L6038&lt;='Tree rules'!$C$10,"Steel plate or jacket","Polymer laminate")))</f>
        <v>Polymer laminate</v>
      </c>
      <c r="T6038" s="5" t="str">
        <f aca="false">IF(S6038=R6038,"Yes","No")</f>
        <v>Yes</v>
      </c>
    </row>
    <row r="6039" customFormat="false" ht="15" hidden="false" customHeight="false" outlineLevel="0" collapsed="false">
      <c r="A6039" s="15" t="n">
        <v>8615</v>
      </c>
      <c r="B6039" s="16" t="n">
        <v>3.03756579061117</v>
      </c>
      <c r="C6039" s="15" t="n">
        <v>300</v>
      </c>
      <c r="D6039" s="15" t="n">
        <v>300</v>
      </c>
      <c r="E6039" s="15" t="n">
        <v>25</v>
      </c>
      <c r="F6039" s="16" t="n">
        <v>0.736310778185108</v>
      </c>
      <c r="G6039" s="17" t="s">
        <v>101</v>
      </c>
      <c r="H6039" s="18" t="n">
        <v>0.3</v>
      </c>
      <c r="I6039" s="18" t="n">
        <v>1</v>
      </c>
      <c r="J6039" s="19" t="n">
        <v>0.914851560199588</v>
      </c>
      <c r="K6039" s="19" t="n">
        <v>0.559160475127548</v>
      </c>
      <c r="L6039" s="16" t="n">
        <v>11.8654913695749</v>
      </c>
      <c r="M6039" s="19" t="n">
        <v>0.59881551874017</v>
      </c>
      <c r="N6039" s="19" t="n">
        <v>0.625278713275083</v>
      </c>
      <c r="O6039" s="19" t="n">
        <v>0.914851560199588</v>
      </c>
      <c r="P6039" s="19" t="n">
        <v>0.5004405584911</v>
      </c>
      <c r="Q6039" s="17" t="s">
        <v>29</v>
      </c>
      <c r="R6039" s="5" t="str">
        <f aca="false">IF(OR(Q6039="Steel plate",Q6039="Concrete jacket"),"Steel plate or jacket",Q6039)</f>
        <v>Monitor</v>
      </c>
      <c r="S6039" s="5" t="str">
        <f aca="false">IF(O6039&lt;='Tree rules'!$C$4,IF(N6039&lt;='Tree rules'!$C$5,IF(P6039&lt;='Tree rules'!$C$7,"Monitor","Polymer laminate"),IF(P6039&lt;='Tree rules'!$C$8,"Seal cracks","Polymer laminate")),IF(O6039&lt;='Tree rules'!$C$6,IF(P6039&lt;='Tree rules'!$C$9,"Polymer laminate","Steel plate or jacket"),IF(L6039&lt;='Tree rules'!$C$10,"Steel plate or jacket","Polymer laminate")))</f>
        <v>Monitor</v>
      </c>
      <c r="T6039" s="5" t="str">
        <f aca="false">IF(S6039=R6039,"Yes","No")</f>
        <v>Yes</v>
      </c>
    </row>
    <row r="6040" customFormat="false" ht="15" hidden="false" customHeight="false" outlineLevel="0" collapsed="false">
      <c r="A6040" s="15" t="n">
        <v>8616</v>
      </c>
      <c r="B6040" s="16" t="n">
        <v>3.92856580760953</v>
      </c>
      <c r="C6040" s="15" t="n">
        <v>230</v>
      </c>
      <c r="D6040" s="15" t="n">
        <v>375</v>
      </c>
      <c r="E6040" s="15" t="n">
        <v>30</v>
      </c>
      <c r="F6040" s="16" t="n">
        <v>1.06283562748644</v>
      </c>
      <c r="G6040" s="17" t="s">
        <v>101</v>
      </c>
      <c r="H6040" s="18" t="n">
        <v>0.3</v>
      </c>
      <c r="I6040" s="18" t="n">
        <v>2</v>
      </c>
      <c r="J6040" s="19" t="n">
        <v>0.86963212763586</v>
      </c>
      <c r="K6040" s="19" t="n">
        <v>0.481334648933012</v>
      </c>
      <c r="L6040" s="16" t="n">
        <v>11.940929506412</v>
      </c>
      <c r="M6040" s="19" t="n">
        <v>0.546650371378738</v>
      </c>
      <c r="N6040" s="19" t="n">
        <v>0.905381945927127</v>
      </c>
      <c r="O6040" s="19" t="n">
        <v>1.32068018041525</v>
      </c>
      <c r="P6040" s="19" t="n">
        <v>0.852937677979074</v>
      </c>
      <c r="Q6040" s="17" t="s">
        <v>31</v>
      </c>
      <c r="R6040" s="5" t="str">
        <f aca="false">IF(OR(Q6040="Steel plate",Q6040="Concrete jacket"),"Steel plate or jacket",Q6040)</f>
        <v>Polymer laminate</v>
      </c>
      <c r="S6040" s="5" t="str">
        <f aca="false">IF(O6040&lt;='Tree rules'!$C$4,IF(N6040&lt;='Tree rules'!$C$5,IF(P6040&lt;='Tree rules'!$C$7,"Monitor","Polymer laminate"),IF(P6040&lt;='Tree rules'!$C$8,"Seal cracks","Polymer laminate")),IF(O6040&lt;='Tree rules'!$C$6,IF(P6040&lt;='Tree rules'!$C$9,"Polymer laminate","Steel plate or jacket"),IF(L6040&lt;='Tree rules'!$C$10,"Steel plate or jacket","Polymer laminate")))</f>
        <v>Polymer laminate</v>
      </c>
      <c r="T6040" s="5" t="str">
        <f aca="false">IF(S6040=R6040,"Yes","No")</f>
        <v>Yes</v>
      </c>
    </row>
    <row r="6041" customFormat="false" ht="15" hidden="false" customHeight="false" outlineLevel="0" collapsed="false">
      <c r="A6041" s="15" t="n">
        <v>8620</v>
      </c>
      <c r="B6041" s="16" t="n">
        <v>4.54000246914057</v>
      </c>
      <c r="C6041" s="15" t="n">
        <v>300</v>
      </c>
      <c r="D6041" s="15" t="n">
        <v>425</v>
      </c>
      <c r="E6041" s="15" t="n">
        <v>30</v>
      </c>
      <c r="F6041" s="16" t="n">
        <v>0.833313701217452</v>
      </c>
      <c r="G6041" s="17" t="s">
        <v>103</v>
      </c>
      <c r="H6041" s="18" t="n">
        <v>0.2</v>
      </c>
      <c r="I6041" s="18" t="n">
        <v>1</v>
      </c>
      <c r="J6041" s="19" t="n">
        <v>0.954296193683443</v>
      </c>
      <c r="K6041" s="19" t="n">
        <v>0.426124554103274</v>
      </c>
      <c r="L6041" s="16" t="n">
        <v>12.0424468677469</v>
      </c>
      <c r="M6041" s="19" t="n">
        <v>0.466571117739283</v>
      </c>
      <c r="N6041" s="19" t="n">
        <v>1.22054862716663</v>
      </c>
      <c r="O6041" s="19" t="n">
        <v>0.954296193683443</v>
      </c>
      <c r="P6041" s="19" t="n">
        <v>0.697532772825384</v>
      </c>
      <c r="Q6041" s="17" t="s">
        <v>30</v>
      </c>
      <c r="R6041" s="5" t="str">
        <f aca="false">IF(OR(Q6041="Steel plate",Q6041="Concrete jacket"),"Steel plate or jacket",Q6041)</f>
        <v>Seal cracks</v>
      </c>
      <c r="S6041" s="5" t="str">
        <f aca="false">IF(O6041&lt;='Tree rules'!$C$4,IF(N6041&lt;='Tree rules'!$C$5,IF(P6041&lt;='Tree rules'!$C$7,"Monitor","Polymer laminate"),IF(P6041&lt;='Tree rules'!$C$8,"Seal cracks","Polymer laminate")),IF(O6041&lt;='Tree rules'!$C$6,IF(P6041&lt;='Tree rules'!$C$9,"Polymer laminate","Steel plate or jacket"),IF(L6041&lt;='Tree rules'!$C$10,"Steel plate or jacket","Polymer laminate")))</f>
        <v>Seal cracks</v>
      </c>
      <c r="T6041" s="5" t="str">
        <f aca="false">IF(S6041=R6041,"Yes","No")</f>
        <v>Yes</v>
      </c>
    </row>
    <row r="6042" customFormat="false" ht="15" hidden="false" customHeight="false" outlineLevel="0" collapsed="false">
      <c r="A6042" s="15" t="n">
        <v>8621</v>
      </c>
      <c r="B6042" s="16" t="n">
        <v>3.37798411363132</v>
      </c>
      <c r="C6042" s="15" t="n">
        <v>230</v>
      </c>
      <c r="D6042" s="15" t="n">
        <v>300</v>
      </c>
      <c r="E6042" s="15" t="n">
        <v>20</v>
      </c>
      <c r="F6042" s="16" t="n">
        <v>0.688332522525665</v>
      </c>
      <c r="G6042" s="17" t="s">
        <v>101</v>
      </c>
      <c r="H6042" s="18" t="n">
        <v>0.3</v>
      </c>
      <c r="I6042" s="18" t="n">
        <v>1</v>
      </c>
      <c r="J6042" s="19" t="n">
        <v>0.904644088086087</v>
      </c>
      <c r="K6042" s="19" t="n">
        <v>0.483795265681239</v>
      </c>
      <c r="L6042" s="16" t="n">
        <v>13.2991500536666</v>
      </c>
      <c r="M6042" s="19" t="n">
        <v>0.74196501205502</v>
      </c>
      <c r="N6042" s="19" t="n">
        <v>0.786772059094505</v>
      </c>
      <c r="O6042" s="19" t="n">
        <v>0.904644088086087</v>
      </c>
      <c r="P6042" s="19" t="n">
        <v>0.422773555235512</v>
      </c>
      <c r="Q6042" s="17" t="s">
        <v>29</v>
      </c>
      <c r="R6042" s="5" t="str">
        <f aca="false">IF(OR(Q6042="Steel plate",Q6042="Concrete jacket"),"Steel plate or jacket",Q6042)</f>
        <v>Monitor</v>
      </c>
      <c r="S6042" s="5" t="str">
        <f aca="false">IF(O6042&lt;='Tree rules'!$C$4,IF(N6042&lt;='Tree rules'!$C$5,IF(P6042&lt;='Tree rules'!$C$7,"Monitor","Polymer laminate"),IF(P6042&lt;='Tree rules'!$C$8,"Seal cracks","Polymer laminate")),IF(O6042&lt;='Tree rules'!$C$6,IF(P6042&lt;='Tree rules'!$C$9,"Polymer laminate","Steel plate or jacket"),IF(L6042&lt;='Tree rules'!$C$10,"Steel plate or jacket","Polymer laminate")))</f>
        <v>Monitor</v>
      </c>
      <c r="T6042" s="5" t="str">
        <f aca="false">IF(S6042=R6042,"Yes","No")</f>
        <v>Yes</v>
      </c>
    </row>
    <row r="6043" customFormat="false" ht="15" hidden="false" customHeight="false" outlineLevel="0" collapsed="false">
      <c r="A6043" s="15" t="n">
        <v>8622</v>
      </c>
      <c r="B6043" s="16" t="n">
        <v>3.83785328748354</v>
      </c>
      <c r="C6043" s="15" t="n">
        <v>300</v>
      </c>
      <c r="D6043" s="15" t="n">
        <v>325</v>
      </c>
      <c r="E6043" s="15" t="n">
        <v>30</v>
      </c>
      <c r="F6043" s="16" t="n">
        <v>0.761598219052071</v>
      </c>
      <c r="G6043" s="17" t="s">
        <v>102</v>
      </c>
      <c r="H6043" s="18" t="n">
        <v>0.1</v>
      </c>
      <c r="I6043" s="18" t="n">
        <v>1</v>
      </c>
      <c r="J6043" s="19" t="n">
        <v>0.944444901494898</v>
      </c>
      <c r="K6043" s="19" t="n">
        <v>0.406187485517241</v>
      </c>
      <c r="L6043" s="16" t="n">
        <v>14.5373230586498</v>
      </c>
      <c r="M6043" s="19" t="n">
        <v>0.910838520969754</v>
      </c>
      <c r="N6043" s="19" t="n">
        <v>2.71616591699661</v>
      </c>
      <c r="O6043" s="19" t="n">
        <v>0.944444901494898</v>
      </c>
      <c r="P6043" s="19" t="n">
        <v>0.32942255761549</v>
      </c>
      <c r="Q6043" s="17" t="s">
        <v>30</v>
      </c>
      <c r="R6043" s="5" t="str">
        <f aca="false">IF(OR(Q6043="Steel plate",Q6043="Concrete jacket"),"Steel plate or jacket",Q6043)</f>
        <v>Seal cracks</v>
      </c>
      <c r="S6043" s="5" t="str">
        <f aca="false">IF(O6043&lt;='Tree rules'!$C$4,IF(N6043&lt;='Tree rules'!$C$5,IF(P6043&lt;='Tree rules'!$C$7,"Monitor","Polymer laminate"),IF(P6043&lt;='Tree rules'!$C$8,"Seal cracks","Polymer laminate")),IF(O6043&lt;='Tree rules'!$C$6,IF(P6043&lt;='Tree rules'!$C$9,"Polymer laminate","Steel plate or jacket"),IF(L6043&lt;='Tree rules'!$C$10,"Steel plate or jacket","Polymer laminate")))</f>
        <v>Seal cracks</v>
      </c>
      <c r="T6043" s="5" t="str">
        <f aca="false">IF(S6043=R6043,"Yes","No")</f>
        <v>Yes</v>
      </c>
    </row>
    <row r="6044" customFormat="false" ht="15" hidden="false" customHeight="false" outlineLevel="0" collapsed="false">
      <c r="A6044" s="15" t="n">
        <v>8623</v>
      </c>
      <c r="B6044" s="16" t="n">
        <v>3.63022467395559</v>
      </c>
      <c r="C6044" s="15" t="n">
        <v>230</v>
      </c>
      <c r="D6044" s="15" t="n">
        <v>300</v>
      </c>
      <c r="E6044" s="15" t="n">
        <v>30</v>
      </c>
      <c r="F6044" s="16" t="n">
        <v>0.576243217710084</v>
      </c>
      <c r="G6044" s="17" t="s">
        <v>101</v>
      </c>
      <c r="H6044" s="18" t="n">
        <v>0.3</v>
      </c>
      <c r="I6044" s="18" t="n">
        <v>1.5</v>
      </c>
      <c r="J6044" s="19" t="n">
        <v>0.983372680863185</v>
      </c>
      <c r="K6044" s="19" t="n">
        <v>0.522313736846362</v>
      </c>
      <c r="L6044" s="16" t="n">
        <v>14.180565132639</v>
      </c>
      <c r="M6044" s="19" t="n">
        <v>0.949623714918917</v>
      </c>
      <c r="N6044" s="19" t="n">
        <v>0.834985157038056</v>
      </c>
      <c r="O6044" s="19" t="n">
        <v>1.21824449146764</v>
      </c>
      <c r="P6044" s="19" t="n">
        <v>0.339287539251694</v>
      </c>
      <c r="Q6044" s="17" t="s">
        <v>31</v>
      </c>
      <c r="R6044" s="5" t="str">
        <f aca="false">IF(OR(Q6044="Steel plate",Q6044="Concrete jacket"),"Steel plate or jacket",Q6044)</f>
        <v>Polymer laminate</v>
      </c>
      <c r="S6044" s="5" t="str">
        <f aca="false">IF(O6044&lt;='Tree rules'!$C$4,IF(N6044&lt;='Tree rules'!$C$5,IF(P6044&lt;='Tree rules'!$C$7,"Monitor","Polymer laminate"),IF(P6044&lt;='Tree rules'!$C$8,"Seal cracks","Polymer laminate")),IF(O6044&lt;='Tree rules'!$C$6,IF(P6044&lt;='Tree rules'!$C$9,"Polymer laminate","Steel plate or jacket"),IF(L6044&lt;='Tree rules'!$C$10,"Steel plate or jacket","Polymer laminate")))</f>
        <v>Polymer laminate</v>
      </c>
      <c r="T6044" s="5" t="str">
        <f aca="false">IF(S6044=R6044,"Yes","No")</f>
        <v>Yes</v>
      </c>
    </row>
    <row r="6045" customFormat="false" ht="15" hidden="false" customHeight="false" outlineLevel="0" collapsed="false">
      <c r="A6045" s="15" t="n">
        <v>8624</v>
      </c>
      <c r="B6045" s="16" t="n">
        <v>6.63183743820079</v>
      </c>
      <c r="C6045" s="15" t="n">
        <v>230</v>
      </c>
      <c r="D6045" s="15" t="n">
        <v>550</v>
      </c>
      <c r="E6045" s="15" t="n">
        <v>25</v>
      </c>
      <c r="F6045" s="16" t="n">
        <v>0.520346609290235</v>
      </c>
      <c r="G6045" s="17" t="s">
        <v>101</v>
      </c>
      <c r="H6045" s="18" t="n">
        <v>0.3</v>
      </c>
      <c r="I6045" s="18" t="n">
        <v>1.5</v>
      </c>
      <c r="J6045" s="19" t="n">
        <v>0.960943367785341</v>
      </c>
      <c r="K6045" s="19" t="n">
        <v>0.519181364261476</v>
      </c>
      <c r="L6045" s="16" t="n">
        <v>13.1584076154778</v>
      </c>
      <c r="M6045" s="19" t="n">
        <v>0.645835579624784</v>
      </c>
      <c r="N6045" s="19" t="n">
        <v>0.830515206936891</v>
      </c>
      <c r="O6045" s="19" t="n">
        <v>1.19196310734561</v>
      </c>
      <c r="P6045" s="19" t="n">
        <v>0.540979235994376</v>
      </c>
      <c r="Q6045" s="17" t="s">
        <v>31</v>
      </c>
      <c r="R6045" s="5" t="str">
        <f aca="false">IF(OR(Q6045="Steel plate",Q6045="Concrete jacket"),"Steel plate or jacket",Q6045)</f>
        <v>Polymer laminate</v>
      </c>
      <c r="S6045" s="5" t="str">
        <f aca="false">IF(O6045&lt;='Tree rules'!$C$4,IF(N6045&lt;='Tree rules'!$C$5,IF(P6045&lt;='Tree rules'!$C$7,"Monitor","Polymer laminate"),IF(P6045&lt;='Tree rules'!$C$8,"Seal cracks","Polymer laminate")),IF(O6045&lt;='Tree rules'!$C$6,IF(P6045&lt;='Tree rules'!$C$9,"Polymer laminate","Steel plate or jacket"),IF(L6045&lt;='Tree rules'!$C$10,"Steel plate or jacket","Polymer laminate")))</f>
        <v>Polymer laminate</v>
      </c>
      <c r="T6045" s="5" t="str">
        <f aca="false">IF(S6045=R6045,"Yes","No")</f>
        <v>Yes</v>
      </c>
    </row>
    <row r="6046" customFormat="false" ht="15" hidden="false" customHeight="false" outlineLevel="0" collapsed="false">
      <c r="A6046" s="15" t="n">
        <v>8625</v>
      </c>
      <c r="B6046" s="16" t="n">
        <v>7.81695794547531</v>
      </c>
      <c r="C6046" s="15" t="n">
        <v>230</v>
      </c>
      <c r="D6046" s="15" t="n">
        <v>725</v>
      </c>
      <c r="E6046" s="15" t="n">
        <v>30</v>
      </c>
      <c r="F6046" s="16" t="n">
        <v>0.605277628974978</v>
      </c>
      <c r="G6046" s="17" t="s">
        <v>101</v>
      </c>
      <c r="H6046" s="18" t="n">
        <v>0.3</v>
      </c>
      <c r="I6046" s="18" t="n">
        <v>1.5</v>
      </c>
      <c r="J6046" s="19" t="n">
        <v>0.880856962715089</v>
      </c>
      <c r="K6046" s="19" t="n">
        <v>0.419301588300952</v>
      </c>
      <c r="L6046" s="16" t="n">
        <v>11.5464666846016</v>
      </c>
      <c r="M6046" s="19" t="n">
        <v>0.565374377348315</v>
      </c>
      <c r="N6046" s="19" t="n">
        <v>0.796446271969171</v>
      </c>
      <c r="O6046" s="19" t="n">
        <v>1.13661308230644</v>
      </c>
      <c r="P6046" s="19" t="n">
        <v>0.531360909420696</v>
      </c>
      <c r="Q6046" s="17" t="s">
        <v>31</v>
      </c>
      <c r="R6046" s="5" t="str">
        <f aca="false">IF(OR(Q6046="Steel plate",Q6046="Concrete jacket"),"Steel plate or jacket",Q6046)</f>
        <v>Polymer laminate</v>
      </c>
      <c r="S6046" s="5" t="str">
        <f aca="false">IF(O6046&lt;='Tree rules'!$C$4,IF(N6046&lt;='Tree rules'!$C$5,IF(P6046&lt;='Tree rules'!$C$7,"Monitor","Polymer laminate"),IF(P6046&lt;='Tree rules'!$C$8,"Seal cracks","Polymer laminate")),IF(O6046&lt;='Tree rules'!$C$6,IF(P6046&lt;='Tree rules'!$C$9,"Polymer laminate","Steel plate or jacket"),IF(L6046&lt;='Tree rules'!$C$10,"Steel plate or jacket","Polymer laminate")))</f>
        <v>Polymer laminate</v>
      </c>
      <c r="T6046" s="5" t="str">
        <f aca="false">IF(S6046=R6046,"Yes","No")</f>
        <v>Yes</v>
      </c>
    </row>
    <row r="6047" customFormat="false" ht="15" hidden="false" customHeight="false" outlineLevel="0" collapsed="false">
      <c r="A6047" s="15" t="n">
        <v>8626</v>
      </c>
      <c r="B6047" s="16" t="n">
        <v>6.45531556785816</v>
      </c>
      <c r="C6047" s="15" t="n">
        <v>230</v>
      </c>
      <c r="D6047" s="15" t="n">
        <v>600</v>
      </c>
      <c r="E6047" s="15" t="n">
        <v>20</v>
      </c>
      <c r="F6047" s="16" t="n">
        <v>0.63117855856144</v>
      </c>
      <c r="G6047" s="17" t="s">
        <v>103</v>
      </c>
      <c r="H6047" s="18" t="n">
        <v>0.2</v>
      </c>
      <c r="I6047" s="18" t="n">
        <v>1.5</v>
      </c>
      <c r="J6047" s="19" t="n">
        <v>0.85829365772824</v>
      </c>
      <c r="K6047" s="19" t="n">
        <v>0.432043892738155</v>
      </c>
      <c r="L6047" s="16" t="n">
        <v>11.652194165809</v>
      </c>
      <c r="M6047" s="19" t="n">
        <v>0.810366419265851</v>
      </c>
      <c r="N6047" s="19" t="n">
        <v>0.986314650667652</v>
      </c>
      <c r="O6047" s="19" t="n">
        <v>1.10203022009367</v>
      </c>
      <c r="P6047" s="19" t="n">
        <v>0.434336894939908</v>
      </c>
      <c r="Q6047" s="17" t="s">
        <v>31</v>
      </c>
      <c r="R6047" s="5" t="str">
        <f aca="false">IF(OR(Q6047="Steel plate",Q6047="Concrete jacket"),"Steel plate or jacket",Q6047)</f>
        <v>Polymer laminate</v>
      </c>
      <c r="S6047" s="5" t="str">
        <f aca="false">IF(O6047&lt;='Tree rules'!$C$4,IF(N6047&lt;='Tree rules'!$C$5,IF(P6047&lt;='Tree rules'!$C$7,"Monitor","Polymer laminate"),IF(P6047&lt;='Tree rules'!$C$8,"Seal cracks","Polymer laminate")),IF(O6047&lt;='Tree rules'!$C$6,IF(P6047&lt;='Tree rules'!$C$9,"Polymer laminate","Steel plate or jacket"),IF(L6047&lt;='Tree rules'!$C$10,"Steel plate or jacket","Polymer laminate")))</f>
        <v>Polymer laminate</v>
      </c>
      <c r="T6047" s="5" t="str">
        <f aca="false">IF(S6047=R6047,"Yes","No")</f>
        <v>Yes</v>
      </c>
    </row>
    <row r="6048" customFormat="false" ht="15" hidden="false" customHeight="false" outlineLevel="0" collapsed="false">
      <c r="A6048" s="15" t="n">
        <v>8627</v>
      </c>
      <c r="B6048" s="16" t="n">
        <v>3.73176887759716</v>
      </c>
      <c r="C6048" s="15" t="n">
        <v>230</v>
      </c>
      <c r="D6048" s="15" t="n">
        <v>300</v>
      </c>
      <c r="E6048" s="15" t="n">
        <v>25</v>
      </c>
      <c r="F6048" s="16" t="n">
        <v>0.768324290280112</v>
      </c>
      <c r="G6048" s="17" t="s">
        <v>103</v>
      </c>
      <c r="H6048" s="18" t="n">
        <v>0.2</v>
      </c>
      <c r="I6048" s="18" t="n">
        <v>1.5</v>
      </c>
      <c r="J6048" s="19" t="n">
        <v>0.858023841310404</v>
      </c>
      <c r="K6048" s="19" t="n">
        <v>0.445000554268448</v>
      </c>
      <c r="L6048" s="16" t="n">
        <v>14.5772221781139</v>
      </c>
      <c r="M6048" s="19" t="n">
        <v>0.371583344892662</v>
      </c>
      <c r="N6048" s="19" t="n">
        <v>1.17100945509991</v>
      </c>
      <c r="O6048" s="19" t="n">
        <v>1.09612521948627</v>
      </c>
      <c r="P6048" s="19" t="n">
        <v>0.971566279165764</v>
      </c>
      <c r="Q6048" s="17" t="s">
        <v>31</v>
      </c>
      <c r="R6048" s="5" t="str">
        <f aca="false">IF(OR(Q6048="Steel plate",Q6048="Concrete jacket"),"Steel plate or jacket",Q6048)</f>
        <v>Polymer laminate</v>
      </c>
      <c r="S6048" s="5" t="str">
        <f aca="false">IF(O6048&lt;='Tree rules'!$C$4,IF(N6048&lt;='Tree rules'!$C$5,IF(P6048&lt;='Tree rules'!$C$7,"Monitor","Polymer laminate"),IF(P6048&lt;='Tree rules'!$C$8,"Seal cracks","Polymer laminate")),IF(O6048&lt;='Tree rules'!$C$6,IF(P6048&lt;='Tree rules'!$C$9,"Polymer laminate","Steel plate or jacket"),IF(L6048&lt;='Tree rules'!$C$10,"Steel plate or jacket","Polymer laminate")))</f>
        <v>Polymer laminate</v>
      </c>
      <c r="T6048" s="5" t="str">
        <f aca="false">IF(S6048=R6048,"Yes","No")</f>
        <v>Yes</v>
      </c>
    </row>
    <row r="6049" customFormat="false" ht="15" hidden="false" customHeight="false" outlineLevel="0" collapsed="false">
      <c r="A6049" s="15" t="n">
        <v>8629</v>
      </c>
      <c r="B6049" s="16" t="n">
        <v>4.64179907758513</v>
      </c>
      <c r="C6049" s="15" t="n">
        <v>230</v>
      </c>
      <c r="D6049" s="15" t="n">
        <v>400</v>
      </c>
      <c r="E6049" s="15" t="n">
        <v>25</v>
      </c>
      <c r="F6049" s="16" t="n">
        <v>0.776085141697083</v>
      </c>
      <c r="G6049" s="17" t="s">
        <v>103</v>
      </c>
      <c r="H6049" s="18" t="n">
        <v>0.2</v>
      </c>
      <c r="I6049" s="18" t="n">
        <v>1</v>
      </c>
      <c r="J6049" s="19" t="n">
        <v>0.89105884585153</v>
      </c>
      <c r="K6049" s="19" t="n">
        <v>0.555588101724649</v>
      </c>
      <c r="L6049" s="16" t="n">
        <v>13.186929197685</v>
      </c>
      <c r="M6049" s="19" t="n">
        <v>0.784901318994894</v>
      </c>
      <c r="N6049" s="19" t="n">
        <v>1.18521414676373</v>
      </c>
      <c r="O6049" s="19" t="n">
        <v>0.89105884585153</v>
      </c>
      <c r="P6049" s="19" t="n">
        <v>0.484252010695398</v>
      </c>
      <c r="Q6049" s="17" t="s">
        <v>30</v>
      </c>
      <c r="R6049" s="5" t="str">
        <f aca="false">IF(OR(Q6049="Steel plate",Q6049="Concrete jacket"),"Steel plate or jacket",Q6049)</f>
        <v>Seal cracks</v>
      </c>
      <c r="S6049" s="5" t="str">
        <f aca="false">IF(O6049&lt;='Tree rules'!$C$4,IF(N6049&lt;='Tree rules'!$C$5,IF(P6049&lt;='Tree rules'!$C$7,"Monitor","Polymer laminate"),IF(P6049&lt;='Tree rules'!$C$8,"Seal cracks","Polymer laminate")),IF(O6049&lt;='Tree rules'!$C$6,IF(P6049&lt;='Tree rules'!$C$9,"Polymer laminate","Steel plate or jacket"),IF(L6049&lt;='Tree rules'!$C$10,"Steel plate or jacket","Polymer laminate")))</f>
        <v>Seal cracks</v>
      </c>
      <c r="T6049" s="5" t="str">
        <f aca="false">IF(S6049=R6049,"Yes","No")</f>
        <v>Yes</v>
      </c>
    </row>
    <row r="6050" customFormat="false" ht="15" hidden="false" customHeight="false" outlineLevel="0" collapsed="false">
      <c r="A6050" s="15" t="n">
        <v>8630</v>
      </c>
      <c r="B6050" s="16" t="n">
        <v>4.59669241594852</v>
      </c>
      <c r="C6050" s="15" t="n">
        <v>230</v>
      </c>
      <c r="D6050" s="15" t="n">
        <v>400</v>
      </c>
      <c r="E6050" s="15" t="n">
        <v>20</v>
      </c>
      <c r="F6050" s="16" t="n">
        <v>0.740832460684402</v>
      </c>
      <c r="G6050" s="17" t="s">
        <v>101</v>
      </c>
      <c r="H6050" s="18" t="n">
        <v>0.3</v>
      </c>
      <c r="I6050" s="18" t="n">
        <v>1</v>
      </c>
      <c r="J6050" s="19" t="n">
        <v>0.890912961678796</v>
      </c>
      <c r="K6050" s="19" t="n">
        <v>0.53725918696933</v>
      </c>
      <c r="L6050" s="16" t="n">
        <v>12.9850068247133</v>
      </c>
      <c r="M6050" s="19" t="n">
        <v>0.903975384113523</v>
      </c>
      <c r="N6050" s="19" t="n">
        <v>0.584711263850048</v>
      </c>
      <c r="O6050" s="19" t="n">
        <v>0.890912961678796</v>
      </c>
      <c r="P6050" s="19" t="n">
        <v>0.434328674737113</v>
      </c>
      <c r="Q6050" s="17" t="s">
        <v>29</v>
      </c>
      <c r="R6050" s="5" t="str">
        <f aca="false">IF(OR(Q6050="Steel plate",Q6050="Concrete jacket"),"Steel plate or jacket",Q6050)</f>
        <v>Monitor</v>
      </c>
      <c r="S6050" s="5" t="str">
        <f aca="false">IF(O6050&lt;='Tree rules'!$C$4,IF(N6050&lt;='Tree rules'!$C$5,IF(P6050&lt;='Tree rules'!$C$7,"Monitor","Polymer laminate"),IF(P6050&lt;='Tree rules'!$C$8,"Seal cracks","Polymer laminate")),IF(O6050&lt;='Tree rules'!$C$6,IF(P6050&lt;='Tree rules'!$C$9,"Polymer laminate","Steel plate or jacket"),IF(L6050&lt;='Tree rules'!$C$10,"Steel plate or jacket","Polymer laminate")))</f>
        <v>Monitor</v>
      </c>
      <c r="T6050" s="5" t="str">
        <f aca="false">IF(S6050=R6050,"Yes","No")</f>
        <v>Yes</v>
      </c>
    </row>
    <row r="6051" customFormat="false" ht="15" hidden="false" customHeight="false" outlineLevel="0" collapsed="false">
      <c r="A6051" s="15" t="n">
        <v>8631</v>
      </c>
      <c r="B6051" s="16" t="n">
        <v>4.21444972664139</v>
      </c>
      <c r="C6051" s="15" t="n">
        <v>300</v>
      </c>
      <c r="D6051" s="15" t="n">
        <v>350</v>
      </c>
      <c r="E6051" s="15" t="n">
        <v>20</v>
      </c>
      <c r="F6051" s="16" t="n">
        <v>0.61599855952741</v>
      </c>
      <c r="G6051" s="17" t="s">
        <v>101</v>
      </c>
      <c r="H6051" s="18" t="n">
        <v>0.3</v>
      </c>
      <c r="I6051" s="18" t="n">
        <v>1</v>
      </c>
      <c r="J6051" s="19" t="n">
        <v>0.970514726206443</v>
      </c>
      <c r="K6051" s="19" t="n">
        <v>0.491399026401541</v>
      </c>
      <c r="L6051" s="16" t="n">
        <v>13.7727115249719</v>
      </c>
      <c r="M6051" s="19" t="n">
        <v>0.427109180458261</v>
      </c>
      <c r="N6051" s="19" t="n">
        <v>0.67210838680273</v>
      </c>
      <c r="O6051" s="19" t="n">
        <v>0.970514726206443</v>
      </c>
      <c r="P6051" s="19" t="n">
        <v>0.795098722431573</v>
      </c>
      <c r="Q6051" s="17" t="s">
        <v>29</v>
      </c>
      <c r="R6051" s="5" t="str">
        <f aca="false">IF(OR(Q6051="Steel plate",Q6051="Concrete jacket"),"Steel plate or jacket",Q6051)</f>
        <v>Monitor</v>
      </c>
      <c r="S6051" s="5" t="str">
        <f aca="false">IF(O6051&lt;='Tree rules'!$C$4,IF(N6051&lt;='Tree rules'!$C$5,IF(P6051&lt;='Tree rules'!$C$7,"Monitor","Polymer laminate"),IF(P6051&lt;='Tree rules'!$C$8,"Seal cracks","Polymer laminate")),IF(O6051&lt;='Tree rules'!$C$6,IF(P6051&lt;='Tree rules'!$C$9,"Polymer laminate","Steel plate or jacket"),IF(L6051&lt;='Tree rules'!$C$10,"Steel plate or jacket","Polymer laminate")))</f>
        <v>Monitor</v>
      </c>
      <c r="T6051" s="5" t="str">
        <f aca="false">IF(S6051=R6051,"Yes","No")</f>
        <v>Yes</v>
      </c>
    </row>
    <row r="6052" customFormat="false" ht="15" hidden="false" customHeight="false" outlineLevel="0" collapsed="false">
      <c r="A6052" s="15" t="n">
        <v>8632</v>
      </c>
      <c r="B6052" s="16" t="n">
        <v>6.71816724652044</v>
      </c>
      <c r="C6052" s="15" t="n">
        <v>300</v>
      </c>
      <c r="D6052" s="15" t="n">
        <v>675</v>
      </c>
      <c r="E6052" s="15" t="n">
        <v>30</v>
      </c>
      <c r="F6052" s="16" t="n">
        <v>0.668068613203571</v>
      </c>
      <c r="G6052" s="17" t="s">
        <v>101</v>
      </c>
      <c r="H6052" s="18" t="n">
        <v>0.3</v>
      </c>
      <c r="I6052" s="18" t="n">
        <v>1.5</v>
      </c>
      <c r="J6052" s="19" t="n">
        <v>0.875343597794845</v>
      </c>
      <c r="K6052" s="19" t="n">
        <v>0.553955017026206</v>
      </c>
      <c r="L6052" s="16" t="n">
        <v>10.7147802974808</v>
      </c>
      <c r="M6052" s="19" t="n">
        <v>0.663932124122257</v>
      </c>
      <c r="N6052" s="19" t="n">
        <v>0.738235718035688</v>
      </c>
      <c r="O6052" s="19" t="n">
        <v>1.07056490788216</v>
      </c>
      <c r="P6052" s="19" t="n">
        <v>0.484868926522191</v>
      </c>
      <c r="Q6052" s="17" t="s">
        <v>31</v>
      </c>
      <c r="R6052" s="5" t="str">
        <f aca="false">IF(OR(Q6052="Steel plate",Q6052="Concrete jacket"),"Steel plate or jacket",Q6052)</f>
        <v>Polymer laminate</v>
      </c>
      <c r="S6052" s="5" t="str">
        <f aca="false">IF(O6052&lt;='Tree rules'!$C$4,IF(N6052&lt;='Tree rules'!$C$5,IF(P6052&lt;='Tree rules'!$C$7,"Monitor","Polymer laminate"),IF(P6052&lt;='Tree rules'!$C$8,"Seal cracks","Polymer laminate")),IF(O6052&lt;='Tree rules'!$C$6,IF(P6052&lt;='Tree rules'!$C$9,"Polymer laminate","Steel plate or jacket"),IF(L6052&lt;='Tree rules'!$C$10,"Steel plate or jacket","Polymer laminate")))</f>
        <v>Polymer laminate</v>
      </c>
      <c r="T6052" s="5" t="str">
        <f aca="false">IF(S6052=R6052,"Yes","No")</f>
        <v>Yes</v>
      </c>
    </row>
    <row r="6053" customFormat="false" ht="15" hidden="false" customHeight="false" outlineLevel="0" collapsed="false">
      <c r="A6053" s="15" t="n">
        <v>8633</v>
      </c>
      <c r="B6053" s="16" t="n">
        <v>3.79789663967047</v>
      </c>
      <c r="C6053" s="15" t="n">
        <v>300</v>
      </c>
      <c r="D6053" s="15" t="n">
        <v>300</v>
      </c>
      <c r="E6053" s="15" t="n">
        <v>25</v>
      </c>
      <c r="F6053" s="16" t="n">
        <v>0.736310778185108</v>
      </c>
      <c r="G6053" s="17" t="s">
        <v>101</v>
      </c>
      <c r="H6053" s="18" t="n">
        <v>0.3</v>
      </c>
      <c r="I6053" s="18" t="n">
        <v>2</v>
      </c>
      <c r="J6053" s="19" t="n">
        <v>0.881659922504688</v>
      </c>
      <c r="K6053" s="19" t="n">
        <v>0.478206908078385</v>
      </c>
      <c r="L6053" s="16" t="n">
        <v>14.8355337487128</v>
      </c>
      <c r="M6053" s="19" t="n">
        <v>0.648325452218682</v>
      </c>
      <c r="N6053" s="19" t="n">
        <v>0.933616081023201</v>
      </c>
      <c r="O6053" s="19" t="n">
        <v>1.34170397949178</v>
      </c>
      <c r="P6053" s="19" t="n">
        <v>0.668325934110331</v>
      </c>
      <c r="Q6053" s="17" t="s">
        <v>31</v>
      </c>
      <c r="R6053" s="5" t="str">
        <f aca="false">IF(OR(Q6053="Steel plate",Q6053="Concrete jacket"),"Steel plate or jacket",Q6053)</f>
        <v>Polymer laminate</v>
      </c>
      <c r="S6053" s="5" t="str">
        <f aca="false">IF(O6053&lt;='Tree rules'!$C$4,IF(N6053&lt;='Tree rules'!$C$5,IF(P6053&lt;='Tree rules'!$C$7,"Monitor","Polymer laminate"),IF(P6053&lt;='Tree rules'!$C$8,"Seal cracks","Polymer laminate")),IF(O6053&lt;='Tree rules'!$C$6,IF(P6053&lt;='Tree rules'!$C$9,"Polymer laminate","Steel plate or jacket"),IF(L6053&lt;='Tree rules'!$C$10,"Steel plate or jacket","Polymer laminate")))</f>
        <v>Polymer laminate</v>
      </c>
      <c r="T6053" s="5" t="str">
        <f aca="false">IF(S6053=R6053,"Yes","No")</f>
        <v>Yes</v>
      </c>
    </row>
    <row r="6054" customFormat="false" ht="15" hidden="false" customHeight="false" outlineLevel="0" collapsed="false">
      <c r="A6054" s="15" t="n">
        <v>8634</v>
      </c>
      <c r="B6054" s="16" t="n">
        <v>6.63247238360029</v>
      </c>
      <c r="C6054" s="15" t="n">
        <v>300</v>
      </c>
      <c r="D6054" s="15" t="n">
        <v>625</v>
      </c>
      <c r="E6054" s="15" t="n">
        <v>25</v>
      </c>
      <c r="F6054" s="16" t="n">
        <v>0.725960174139756</v>
      </c>
      <c r="G6054" s="17" t="s">
        <v>101</v>
      </c>
      <c r="H6054" s="18" t="n">
        <v>0.3</v>
      </c>
      <c r="I6054" s="18" t="n">
        <v>1</v>
      </c>
      <c r="J6054" s="19" t="n">
        <v>0.902413659816232</v>
      </c>
      <c r="K6054" s="19" t="n">
        <v>0.564745728292258</v>
      </c>
      <c r="L6054" s="16" t="n">
        <v>11.4947528311963</v>
      </c>
      <c r="M6054" s="19" t="n">
        <v>0.486356100163835</v>
      </c>
      <c r="N6054" s="19" t="n">
        <v>0.635330726714636</v>
      </c>
      <c r="O6054" s="19" t="n">
        <v>0.902413659816232</v>
      </c>
      <c r="P6054" s="19" t="n">
        <v>0.719037728296132</v>
      </c>
      <c r="Q6054" s="17" t="s">
        <v>29</v>
      </c>
      <c r="R6054" s="5" t="str">
        <f aca="false">IF(OR(Q6054="Steel plate",Q6054="Concrete jacket"),"Steel plate or jacket",Q6054)</f>
        <v>Monitor</v>
      </c>
      <c r="S6054" s="5" t="str">
        <f aca="false">IF(O6054&lt;='Tree rules'!$C$4,IF(N6054&lt;='Tree rules'!$C$5,IF(P6054&lt;='Tree rules'!$C$7,"Monitor","Polymer laminate"),IF(P6054&lt;='Tree rules'!$C$8,"Seal cracks","Polymer laminate")),IF(O6054&lt;='Tree rules'!$C$6,IF(P6054&lt;='Tree rules'!$C$9,"Polymer laminate","Steel plate or jacket"),IF(L6054&lt;='Tree rules'!$C$10,"Steel plate or jacket","Polymer laminate")))</f>
        <v>Monitor</v>
      </c>
      <c r="T6054" s="5" t="str">
        <f aca="false">IF(S6054=R6054,"Yes","No")</f>
        <v>Yes</v>
      </c>
    </row>
    <row r="6055" customFormat="false" ht="15" hidden="false" customHeight="false" outlineLevel="0" collapsed="false">
      <c r="A6055" s="15" t="n">
        <v>8636</v>
      </c>
      <c r="B6055" s="16" t="n">
        <v>7.45228630418456</v>
      </c>
      <c r="C6055" s="15" t="n">
        <v>230</v>
      </c>
      <c r="D6055" s="15" t="n">
        <v>700</v>
      </c>
      <c r="E6055" s="15" t="n">
        <v>25</v>
      </c>
      <c r="F6055" s="16" t="n">
        <v>0.628486127018497</v>
      </c>
      <c r="G6055" s="17" t="s">
        <v>103</v>
      </c>
      <c r="H6055" s="18" t="n">
        <v>0.2</v>
      </c>
      <c r="I6055" s="18" t="n">
        <v>1</v>
      </c>
      <c r="J6055" s="19" t="n">
        <v>0.868872825909126</v>
      </c>
      <c r="K6055" s="19" t="n">
        <v>0.426542780040354</v>
      </c>
      <c r="L6055" s="16" t="n">
        <v>11.4298869696082</v>
      </c>
      <c r="M6055" s="19" t="n">
        <v>0.953964705271432</v>
      </c>
      <c r="N6055" s="19" t="n">
        <v>0.797420709682124</v>
      </c>
      <c r="O6055" s="19" t="n">
        <v>0.868872825909126</v>
      </c>
      <c r="P6055" s="19" t="n">
        <v>0.310589812021284</v>
      </c>
      <c r="Q6055" s="17" t="s">
        <v>29</v>
      </c>
      <c r="R6055" s="5" t="str">
        <f aca="false">IF(OR(Q6055="Steel plate",Q6055="Concrete jacket"),"Steel plate or jacket",Q6055)</f>
        <v>Monitor</v>
      </c>
      <c r="S6055" s="5" t="str">
        <f aca="false">IF(O6055&lt;='Tree rules'!$C$4,IF(N6055&lt;='Tree rules'!$C$5,IF(P6055&lt;='Tree rules'!$C$7,"Monitor","Polymer laminate"),IF(P6055&lt;='Tree rules'!$C$8,"Seal cracks","Polymer laminate")),IF(O6055&lt;='Tree rules'!$C$6,IF(P6055&lt;='Tree rules'!$C$9,"Polymer laminate","Steel plate or jacket"),IF(L6055&lt;='Tree rules'!$C$10,"Steel plate or jacket","Polymer laminate")))</f>
        <v>Monitor</v>
      </c>
      <c r="T6055" s="5" t="str">
        <f aca="false">IF(S6055=R6055,"Yes","No")</f>
        <v>Yes</v>
      </c>
    </row>
    <row r="6056" customFormat="false" ht="15" hidden="false" customHeight="false" outlineLevel="0" collapsed="false">
      <c r="A6056" s="15" t="n">
        <v>8639</v>
      </c>
      <c r="B6056" s="16" t="n">
        <v>3.13417746601441</v>
      </c>
      <c r="C6056" s="15" t="n">
        <v>300</v>
      </c>
      <c r="D6056" s="15" t="n">
        <v>300</v>
      </c>
      <c r="E6056" s="15" t="n">
        <v>30</v>
      </c>
      <c r="F6056" s="16" t="n">
        <v>0.791582400904515</v>
      </c>
      <c r="G6056" s="17" t="s">
        <v>101</v>
      </c>
      <c r="H6056" s="18" t="n">
        <v>0.3</v>
      </c>
      <c r="I6056" s="18" t="n">
        <v>1.5</v>
      </c>
      <c r="J6056" s="19" t="n">
        <v>0.965473058216229</v>
      </c>
      <c r="K6056" s="19" t="n">
        <v>0.480817301460319</v>
      </c>
      <c r="L6056" s="16" t="n">
        <v>12.3392813622615</v>
      </c>
      <c r="M6056" s="19" t="n">
        <v>0.55565825903178</v>
      </c>
      <c r="N6056" s="19" t="n">
        <v>1.04408284411877</v>
      </c>
      <c r="O6056" s="19" t="n">
        <v>1.21610151208226</v>
      </c>
      <c r="P6056" s="19" t="n">
        <v>0.611356558411663</v>
      </c>
      <c r="Q6056" s="17" t="s">
        <v>31</v>
      </c>
      <c r="R6056" s="5" t="str">
        <f aca="false">IF(OR(Q6056="Steel plate",Q6056="Concrete jacket"),"Steel plate or jacket",Q6056)</f>
        <v>Polymer laminate</v>
      </c>
      <c r="S6056" s="5" t="str">
        <f aca="false">IF(O6056&lt;='Tree rules'!$C$4,IF(N6056&lt;='Tree rules'!$C$5,IF(P6056&lt;='Tree rules'!$C$7,"Monitor","Polymer laminate"),IF(P6056&lt;='Tree rules'!$C$8,"Seal cracks","Polymer laminate")),IF(O6056&lt;='Tree rules'!$C$6,IF(P6056&lt;='Tree rules'!$C$9,"Polymer laminate","Steel plate or jacket"),IF(L6056&lt;='Tree rules'!$C$10,"Steel plate or jacket","Polymer laminate")))</f>
        <v>Polymer laminate</v>
      </c>
      <c r="T6056" s="5" t="str">
        <f aca="false">IF(S6056=R6056,"Yes","No")</f>
        <v>Yes</v>
      </c>
    </row>
    <row r="6057" customFormat="false" ht="15" hidden="false" customHeight="false" outlineLevel="0" collapsed="false">
      <c r="A6057" s="15" t="n">
        <v>8641</v>
      </c>
      <c r="B6057" s="16" t="n">
        <v>4.29405951451123</v>
      </c>
      <c r="C6057" s="15" t="n">
        <v>230</v>
      </c>
      <c r="D6057" s="15" t="n">
        <v>375</v>
      </c>
      <c r="E6057" s="15" t="n">
        <v>25</v>
      </c>
      <c r="F6057" s="16" t="n">
        <v>0.797126720614828</v>
      </c>
      <c r="G6057" s="17" t="s">
        <v>101</v>
      </c>
      <c r="H6057" s="18" t="n">
        <v>0.3</v>
      </c>
      <c r="I6057" s="18" t="n">
        <v>1.5</v>
      </c>
      <c r="J6057" s="19" t="n">
        <v>0.897039250529115</v>
      </c>
      <c r="K6057" s="19" t="n">
        <v>0.504227558103526</v>
      </c>
      <c r="L6057" s="16" t="n">
        <v>13.0518526276937</v>
      </c>
      <c r="M6057" s="19" t="n">
        <v>0.917579000088815</v>
      </c>
      <c r="N6057" s="19" t="n">
        <v>0.774124189277804</v>
      </c>
      <c r="O6057" s="19" t="n">
        <v>1.11940292038502</v>
      </c>
      <c r="P6057" s="19" t="n">
        <v>0.456650920316467</v>
      </c>
      <c r="Q6057" s="17" t="s">
        <v>31</v>
      </c>
      <c r="R6057" s="5" t="str">
        <f aca="false">IF(OR(Q6057="Steel plate",Q6057="Concrete jacket"),"Steel plate or jacket",Q6057)</f>
        <v>Polymer laminate</v>
      </c>
      <c r="S6057" s="5" t="str">
        <f aca="false">IF(O6057&lt;='Tree rules'!$C$4,IF(N6057&lt;='Tree rules'!$C$5,IF(P6057&lt;='Tree rules'!$C$7,"Monitor","Polymer laminate"),IF(P6057&lt;='Tree rules'!$C$8,"Seal cracks","Polymer laminate")),IF(O6057&lt;='Tree rules'!$C$6,IF(P6057&lt;='Tree rules'!$C$9,"Polymer laminate","Steel plate or jacket"),IF(L6057&lt;='Tree rules'!$C$10,"Steel plate or jacket","Polymer laminate")))</f>
        <v>Polymer laminate</v>
      </c>
      <c r="T6057" s="5" t="str">
        <f aca="false">IF(S6057=R6057,"Yes","No")</f>
        <v>Yes</v>
      </c>
    </row>
    <row r="6058" customFormat="false" ht="15" hidden="false" customHeight="false" outlineLevel="0" collapsed="false">
      <c r="A6058" s="15" t="n">
        <v>8643</v>
      </c>
      <c r="B6058" s="16" t="n">
        <v>6.43995763225711</v>
      </c>
      <c r="C6058" s="15" t="n">
        <v>300</v>
      </c>
      <c r="D6058" s="15" t="n">
        <v>625</v>
      </c>
      <c r="E6058" s="15" t="n">
        <v>30</v>
      </c>
      <c r="F6058" s="16" t="n">
        <v>0.694514438099298</v>
      </c>
      <c r="G6058" s="17" t="s">
        <v>103</v>
      </c>
      <c r="H6058" s="18" t="n">
        <v>0.2</v>
      </c>
      <c r="I6058" s="18" t="n">
        <v>1</v>
      </c>
      <c r="J6058" s="19" t="n">
        <v>0.994863010755567</v>
      </c>
      <c r="K6058" s="19" t="n">
        <v>0.429767325690393</v>
      </c>
      <c r="L6058" s="16" t="n">
        <v>11.1225520418948</v>
      </c>
      <c r="M6058" s="19" t="n">
        <v>0.479478383526566</v>
      </c>
      <c r="N6058" s="19" t="n">
        <v>0.952192157954082</v>
      </c>
      <c r="O6058" s="19" t="n">
        <v>0.994863010755567</v>
      </c>
      <c r="P6058" s="19" t="n">
        <v>0.635567988542381</v>
      </c>
      <c r="Q6058" s="17" t="s">
        <v>29</v>
      </c>
      <c r="R6058" s="5" t="str">
        <f aca="false">IF(OR(Q6058="Steel plate",Q6058="Concrete jacket"),"Steel plate or jacket",Q6058)</f>
        <v>Monitor</v>
      </c>
      <c r="S6058" s="5" t="str">
        <f aca="false">IF(O6058&lt;='Tree rules'!$C$4,IF(N6058&lt;='Tree rules'!$C$5,IF(P6058&lt;='Tree rules'!$C$7,"Monitor","Polymer laminate"),IF(P6058&lt;='Tree rules'!$C$8,"Seal cracks","Polymer laminate")),IF(O6058&lt;='Tree rules'!$C$6,IF(P6058&lt;='Tree rules'!$C$9,"Polymer laminate","Steel plate or jacket"),IF(L6058&lt;='Tree rules'!$C$10,"Steel plate or jacket","Polymer laminate")))</f>
        <v>Monitor</v>
      </c>
      <c r="T6058" s="5" t="str">
        <f aca="false">IF(S6058=R6058,"Yes","No")</f>
        <v>Yes</v>
      </c>
    </row>
    <row r="6059" customFormat="false" ht="15" hidden="false" customHeight="false" outlineLevel="0" collapsed="false">
      <c r="A6059" s="15" t="n">
        <v>8646</v>
      </c>
      <c r="B6059" s="16" t="n">
        <v>4.1502051673048</v>
      </c>
      <c r="C6059" s="15" t="n">
        <v>230</v>
      </c>
      <c r="D6059" s="15" t="n">
        <v>375</v>
      </c>
      <c r="E6059" s="15" t="n">
        <v>30</v>
      </c>
      <c r="F6059" s="16" t="n">
        <v>0.835418868126524</v>
      </c>
      <c r="G6059" s="17" t="s">
        <v>101</v>
      </c>
      <c r="H6059" s="18" t="n">
        <v>0.3</v>
      </c>
      <c r="I6059" s="18" t="n">
        <v>2</v>
      </c>
      <c r="J6059" s="19" t="n">
        <v>0.864981043689809</v>
      </c>
      <c r="K6059" s="19" t="n">
        <v>0.480396098380114</v>
      </c>
      <c r="L6059" s="16" t="n">
        <v>12.6917589214214</v>
      </c>
      <c r="M6059" s="19" t="n">
        <v>0.945270355690826</v>
      </c>
      <c r="N6059" s="19" t="n">
        <v>1.19457975681998</v>
      </c>
      <c r="O6059" s="19" t="n">
        <v>1.31442856881827</v>
      </c>
      <c r="P6059" s="19" t="n">
        <v>0.444852714511207</v>
      </c>
      <c r="Q6059" s="17" t="s">
        <v>31</v>
      </c>
      <c r="R6059" s="5" t="str">
        <f aca="false">IF(OR(Q6059="Steel plate",Q6059="Concrete jacket"),"Steel plate or jacket",Q6059)</f>
        <v>Polymer laminate</v>
      </c>
      <c r="S6059" s="5" t="str">
        <f aca="false">IF(O6059&lt;='Tree rules'!$C$4,IF(N6059&lt;='Tree rules'!$C$5,IF(P6059&lt;='Tree rules'!$C$7,"Monitor","Polymer laminate"),IF(P6059&lt;='Tree rules'!$C$8,"Seal cracks","Polymer laminate")),IF(O6059&lt;='Tree rules'!$C$6,IF(P6059&lt;='Tree rules'!$C$9,"Polymer laminate","Steel plate or jacket"),IF(L6059&lt;='Tree rules'!$C$10,"Steel plate or jacket","Polymer laminate")))</f>
        <v>Polymer laminate</v>
      </c>
      <c r="T6059" s="5" t="str">
        <f aca="false">IF(S6059=R6059,"Yes","No")</f>
        <v>Yes</v>
      </c>
    </row>
    <row r="6060" customFormat="false" ht="15" hidden="false" customHeight="false" outlineLevel="0" collapsed="false">
      <c r="A6060" s="15" t="n">
        <v>8647</v>
      </c>
      <c r="B6060" s="16" t="n">
        <v>3.28307715230267</v>
      </c>
      <c r="C6060" s="15" t="n">
        <v>300</v>
      </c>
      <c r="D6060" s="15" t="n">
        <v>325</v>
      </c>
      <c r="E6060" s="15" t="n">
        <v>30</v>
      </c>
      <c r="F6060" s="16" t="n">
        <v>0.72065207824282</v>
      </c>
      <c r="G6060" s="17" t="s">
        <v>103</v>
      </c>
      <c r="H6060" s="18" t="n">
        <v>0.2</v>
      </c>
      <c r="I6060" s="18" t="n">
        <v>2</v>
      </c>
      <c r="J6060" s="19" t="n">
        <v>0.985950610082277</v>
      </c>
      <c r="K6060" s="19" t="n">
        <v>0.448240092437973</v>
      </c>
      <c r="L6060" s="16" t="n">
        <v>11.7673016211565</v>
      </c>
      <c r="M6060" s="19" t="n">
        <v>0.333656087100595</v>
      </c>
      <c r="N6060" s="19" t="n">
        <v>2.04477664210514</v>
      </c>
      <c r="O6060" s="19" t="n">
        <v>1.529958627562</v>
      </c>
      <c r="P6060" s="19" t="n">
        <v>1.02807909180199</v>
      </c>
      <c r="Q6060" s="17" t="s">
        <v>31</v>
      </c>
      <c r="R6060" s="5" t="str">
        <f aca="false">IF(OR(Q6060="Steel plate",Q6060="Concrete jacket"),"Steel plate or jacket",Q6060)</f>
        <v>Polymer laminate</v>
      </c>
      <c r="S6060" s="5" t="str">
        <f aca="false">IF(O6060&lt;='Tree rules'!$C$4,IF(N6060&lt;='Tree rules'!$C$5,IF(P6060&lt;='Tree rules'!$C$7,"Monitor","Polymer laminate"),IF(P6060&lt;='Tree rules'!$C$8,"Seal cracks","Polymer laminate")),IF(O6060&lt;='Tree rules'!$C$6,IF(P6060&lt;='Tree rules'!$C$9,"Polymer laminate","Steel plate or jacket"),IF(L6060&lt;='Tree rules'!$C$10,"Steel plate or jacket","Polymer laminate")))</f>
        <v>Steel plate or jacket</v>
      </c>
      <c r="T6060" s="5" t="str">
        <f aca="false">IF(S6060=R6060,"Yes","No")</f>
        <v>No</v>
      </c>
    </row>
    <row r="6061" customFormat="false" ht="15" hidden="false" customHeight="false" outlineLevel="0" collapsed="false">
      <c r="A6061" s="15" t="n">
        <v>8648</v>
      </c>
      <c r="B6061" s="16" t="n">
        <v>3.94284528768452</v>
      </c>
      <c r="C6061" s="15" t="n">
        <v>230</v>
      </c>
      <c r="D6061" s="15" t="n">
        <v>350</v>
      </c>
      <c r="E6061" s="15" t="n">
        <v>25</v>
      </c>
      <c r="F6061" s="16" t="n">
        <v>0.575119936583944</v>
      </c>
      <c r="G6061" s="17" t="s">
        <v>101</v>
      </c>
      <c r="H6061" s="18" t="n">
        <v>0.3</v>
      </c>
      <c r="I6061" s="18" t="n">
        <v>1.5</v>
      </c>
      <c r="J6061" s="19" t="n">
        <v>0.982359077813543</v>
      </c>
      <c r="K6061" s="19" t="n">
        <v>0.488683029842532</v>
      </c>
      <c r="L6061" s="16" t="n">
        <v>12.9698858147517</v>
      </c>
      <c r="M6061" s="19" t="n">
        <v>0.457886514778505</v>
      </c>
      <c r="N6061" s="19" t="n">
        <v>1.19129609268257</v>
      </c>
      <c r="O6061" s="19" t="n">
        <v>1.2335075114507</v>
      </c>
      <c r="P6061" s="19" t="n">
        <v>0.679850987447491</v>
      </c>
      <c r="Q6061" s="17" t="s">
        <v>31</v>
      </c>
      <c r="R6061" s="5" t="str">
        <f aca="false">IF(OR(Q6061="Steel plate",Q6061="Concrete jacket"),"Steel plate or jacket",Q6061)</f>
        <v>Polymer laminate</v>
      </c>
      <c r="S6061" s="5" t="str">
        <f aca="false">IF(O6061&lt;='Tree rules'!$C$4,IF(N6061&lt;='Tree rules'!$C$5,IF(P6061&lt;='Tree rules'!$C$7,"Monitor","Polymer laminate"),IF(P6061&lt;='Tree rules'!$C$8,"Seal cracks","Polymer laminate")),IF(O6061&lt;='Tree rules'!$C$6,IF(P6061&lt;='Tree rules'!$C$9,"Polymer laminate","Steel plate or jacket"),IF(L6061&lt;='Tree rules'!$C$10,"Steel plate or jacket","Polymer laminate")))</f>
        <v>Polymer laminate</v>
      </c>
      <c r="T6061" s="5" t="str">
        <f aca="false">IF(S6061=R6061,"Yes","No")</f>
        <v>Yes</v>
      </c>
    </row>
    <row r="6062" customFormat="false" ht="15" hidden="false" customHeight="false" outlineLevel="0" collapsed="false">
      <c r="A6062" s="15" t="n">
        <v>8649</v>
      </c>
      <c r="B6062" s="16" t="n">
        <v>6.62735829210034</v>
      </c>
      <c r="C6062" s="15" t="n">
        <v>230</v>
      </c>
      <c r="D6062" s="15" t="n">
        <v>525</v>
      </c>
      <c r="E6062" s="15" t="n">
        <v>25</v>
      </c>
      <c r="F6062" s="16" t="n">
        <v>0.547504574284506</v>
      </c>
      <c r="G6062" s="17" t="s">
        <v>103</v>
      </c>
      <c r="H6062" s="18" t="n">
        <v>0.2</v>
      </c>
      <c r="I6062" s="18" t="n">
        <v>1.5</v>
      </c>
      <c r="J6062" s="19" t="n">
        <v>0.85507769517647</v>
      </c>
      <c r="K6062" s="19" t="n">
        <v>0.579277165773484</v>
      </c>
      <c r="L6062" s="16" t="n">
        <v>13.835821069103</v>
      </c>
      <c r="M6062" s="19" t="n">
        <v>0.488341929710896</v>
      </c>
      <c r="N6062" s="19" t="n">
        <v>1.11808070333104</v>
      </c>
      <c r="O6062" s="19" t="n">
        <v>1.03495305087573</v>
      </c>
      <c r="P6062" s="19" t="n">
        <v>0.701958790459707</v>
      </c>
      <c r="Q6062" s="17" t="s">
        <v>31</v>
      </c>
      <c r="R6062" s="5" t="str">
        <f aca="false">IF(OR(Q6062="Steel plate",Q6062="Concrete jacket"),"Steel plate or jacket",Q6062)</f>
        <v>Polymer laminate</v>
      </c>
      <c r="S6062" s="5" t="str">
        <f aca="false">IF(O6062&lt;='Tree rules'!$C$4,IF(N6062&lt;='Tree rules'!$C$5,IF(P6062&lt;='Tree rules'!$C$7,"Monitor","Polymer laminate"),IF(P6062&lt;='Tree rules'!$C$8,"Seal cracks","Polymer laminate")),IF(O6062&lt;='Tree rules'!$C$6,IF(P6062&lt;='Tree rules'!$C$9,"Polymer laminate","Steel plate or jacket"),IF(L6062&lt;='Tree rules'!$C$10,"Steel plate or jacket","Polymer laminate")))</f>
        <v>Polymer laminate</v>
      </c>
      <c r="T6062" s="5" t="str">
        <f aca="false">IF(S6062=R6062,"Yes","No")</f>
        <v>Yes</v>
      </c>
    </row>
    <row r="6063" customFormat="false" ht="15" hidden="false" customHeight="false" outlineLevel="0" collapsed="false">
      <c r="A6063" s="15" t="n">
        <v>8651</v>
      </c>
      <c r="B6063" s="16" t="n">
        <v>7.07460315444667</v>
      </c>
      <c r="C6063" s="15" t="n">
        <v>230</v>
      </c>
      <c r="D6063" s="15" t="n">
        <v>625</v>
      </c>
      <c r="E6063" s="15" t="n">
        <v>30</v>
      </c>
      <c r="F6063" s="16" t="n">
        <v>0.710178431223674</v>
      </c>
      <c r="G6063" s="17" t="s">
        <v>101</v>
      </c>
      <c r="H6063" s="18" t="n">
        <v>0.3</v>
      </c>
      <c r="I6063" s="18" t="n">
        <v>1.5</v>
      </c>
      <c r="J6063" s="19" t="n">
        <v>0.962457094866029</v>
      </c>
      <c r="K6063" s="19" t="n">
        <v>0.542456869787267</v>
      </c>
      <c r="L6063" s="16" t="n">
        <v>12.2610106662854</v>
      </c>
      <c r="M6063" s="19" t="n">
        <v>0.742861845111708</v>
      </c>
      <c r="N6063" s="19" t="n">
        <v>0.81576244517523</v>
      </c>
      <c r="O6063" s="19" t="n">
        <v>1.18263991080626</v>
      </c>
      <c r="P6063" s="19" t="n">
        <v>0.559666166573818</v>
      </c>
      <c r="Q6063" s="17" t="s">
        <v>31</v>
      </c>
      <c r="R6063" s="5" t="str">
        <f aca="false">IF(OR(Q6063="Steel plate",Q6063="Concrete jacket"),"Steel plate or jacket",Q6063)</f>
        <v>Polymer laminate</v>
      </c>
      <c r="S6063" s="5" t="str">
        <f aca="false">IF(O6063&lt;='Tree rules'!$C$4,IF(N6063&lt;='Tree rules'!$C$5,IF(P6063&lt;='Tree rules'!$C$7,"Monitor","Polymer laminate"),IF(P6063&lt;='Tree rules'!$C$8,"Seal cracks","Polymer laminate")),IF(O6063&lt;='Tree rules'!$C$6,IF(P6063&lt;='Tree rules'!$C$9,"Polymer laminate","Steel plate or jacket"),IF(L6063&lt;='Tree rules'!$C$10,"Steel plate or jacket","Polymer laminate")))</f>
        <v>Polymer laminate</v>
      </c>
      <c r="T6063" s="5" t="str">
        <f aca="false">IF(S6063=R6063,"Yes","No")</f>
        <v>Yes</v>
      </c>
    </row>
    <row r="6064" customFormat="false" ht="15" hidden="false" customHeight="false" outlineLevel="0" collapsed="false">
      <c r="A6064" s="15" t="n">
        <v>8652</v>
      </c>
      <c r="B6064" s="16" t="n">
        <v>5.09738762257847</v>
      </c>
      <c r="C6064" s="15" t="n">
        <v>300</v>
      </c>
      <c r="D6064" s="15" t="n">
        <v>425</v>
      </c>
      <c r="E6064" s="15" t="n">
        <v>20</v>
      </c>
      <c r="F6064" s="16" t="n">
        <v>0.707341881547042</v>
      </c>
      <c r="G6064" s="17" t="s">
        <v>101</v>
      </c>
      <c r="H6064" s="18" t="n">
        <v>0.3</v>
      </c>
      <c r="I6064" s="18" t="n">
        <v>1</v>
      </c>
      <c r="J6064" s="19" t="n">
        <v>0.857124902115068</v>
      </c>
      <c r="K6064" s="19" t="n">
        <v>0.568248777045902</v>
      </c>
      <c r="L6064" s="16" t="n">
        <v>13.4495715635316</v>
      </c>
      <c r="M6064" s="19" t="n">
        <v>0.693863977005678</v>
      </c>
      <c r="N6064" s="19" t="n">
        <v>0.581310954893521</v>
      </c>
      <c r="O6064" s="19" t="n">
        <v>0.857124902115068</v>
      </c>
      <c r="P6064" s="19" t="n">
        <v>0.557028103309181</v>
      </c>
      <c r="Q6064" s="17" t="s">
        <v>29</v>
      </c>
      <c r="R6064" s="5" t="str">
        <f aca="false">IF(OR(Q6064="Steel plate",Q6064="Concrete jacket"),"Steel plate or jacket",Q6064)</f>
        <v>Monitor</v>
      </c>
      <c r="S6064" s="5" t="str">
        <f aca="false">IF(O6064&lt;='Tree rules'!$C$4,IF(N6064&lt;='Tree rules'!$C$5,IF(P6064&lt;='Tree rules'!$C$7,"Monitor","Polymer laminate"),IF(P6064&lt;='Tree rules'!$C$8,"Seal cracks","Polymer laminate")),IF(O6064&lt;='Tree rules'!$C$6,IF(P6064&lt;='Tree rules'!$C$9,"Polymer laminate","Steel plate or jacket"),IF(L6064&lt;='Tree rules'!$C$10,"Steel plate or jacket","Polymer laminate")))</f>
        <v>Monitor</v>
      </c>
      <c r="T6064" s="5" t="str">
        <f aca="false">IF(S6064=R6064,"Yes","No")</f>
        <v>Yes</v>
      </c>
    </row>
    <row r="6065" customFormat="false" ht="15" hidden="false" customHeight="false" outlineLevel="0" collapsed="false">
      <c r="A6065" s="15" t="n">
        <v>8653</v>
      </c>
      <c r="B6065" s="16" t="n">
        <v>4.4618173073183</v>
      </c>
      <c r="C6065" s="15" t="n">
        <v>230</v>
      </c>
      <c r="D6065" s="15" t="n">
        <v>400</v>
      </c>
      <c r="E6065" s="15" t="n">
        <v>25</v>
      </c>
      <c r="F6065" s="16" t="n">
        <v>0.776085141697083</v>
      </c>
      <c r="G6065" s="17" t="s">
        <v>101</v>
      </c>
      <c r="H6065" s="18" t="n">
        <v>0.3</v>
      </c>
      <c r="I6065" s="18" t="n">
        <v>1</v>
      </c>
      <c r="J6065" s="19" t="n">
        <v>0.944327068383816</v>
      </c>
      <c r="K6065" s="19" t="n">
        <v>0.456379026356062</v>
      </c>
      <c r="L6065" s="16" t="n">
        <v>12.6756173503361</v>
      </c>
      <c r="M6065" s="19" t="n">
        <v>0.773914363166292</v>
      </c>
      <c r="N6065" s="19" t="n">
        <v>0.845015595229877</v>
      </c>
      <c r="O6065" s="19" t="n">
        <v>0.944327068383816</v>
      </c>
      <c r="P6065" s="19" t="n">
        <v>0.459033678424657</v>
      </c>
      <c r="Q6065" s="17" t="s">
        <v>29</v>
      </c>
      <c r="R6065" s="5" t="str">
        <f aca="false">IF(OR(Q6065="Steel plate",Q6065="Concrete jacket"),"Steel plate or jacket",Q6065)</f>
        <v>Monitor</v>
      </c>
      <c r="S6065" s="5" t="str">
        <f aca="false">IF(O6065&lt;='Tree rules'!$C$4,IF(N6065&lt;='Tree rules'!$C$5,IF(P6065&lt;='Tree rules'!$C$7,"Monitor","Polymer laminate"),IF(P6065&lt;='Tree rules'!$C$8,"Seal cracks","Polymer laminate")),IF(O6065&lt;='Tree rules'!$C$6,IF(P6065&lt;='Tree rules'!$C$9,"Polymer laminate","Steel plate or jacket"),IF(L6065&lt;='Tree rules'!$C$10,"Steel plate or jacket","Polymer laminate")))</f>
        <v>Monitor</v>
      </c>
      <c r="T6065" s="5" t="str">
        <f aca="false">IF(S6065=R6065,"Yes","No")</f>
        <v>Yes</v>
      </c>
    </row>
    <row r="6066" customFormat="false" ht="15" hidden="false" customHeight="false" outlineLevel="0" collapsed="false">
      <c r="A6066" s="15" t="n">
        <v>8654</v>
      </c>
      <c r="B6066" s="16" t="n">
        <v>3.90455772853599</v>
      </c>
      <c r="C6066" s="15" t="n">
        <v>300</v>
      </c>
      <c r="D6066" s="15" t="n">
        <v>350</v>
      </c>
      <c r="E6066" s="15" t="n">
        <v>30</v>
      </c>
      <c r="F6066" s="16" t="n">
        <v>0.881850569428714</v>
      </c>
      <c r="G6066" s="17" t="s">
        <v>101</v>
      </c>
      <c r="H6066" s="18" t="n">
        <v>0.3</v>
      </c>
      <c r="I6066" s="18" t="n">
        <v>2</v>
      </c>
      <c r="J6066" s="19" t="n">
        <v>0.872797039873129</v>
      </c>
      <c r="K6066" s="19" t="n">
        <v>0.628029003999163</v>
      </c>
      <c r="L6066" s="16" t="n">
        <v>12.8439398965</v>
      </c>
      <c r="M6066" s="19" t="n">
        <v>0.830402579588777</v>
      </c>
      <c r="N6066" s="19" t="n">
        <v>0.861261139041181</v>
      </c>
      <c r="O6066" s="19" t="n">
        <v>1.19745222410132</v>
      </c>
      <c r="P6066" s="19" t="n">
        <v>0.547660789598225</v>
      </c>
      <c r="Q6066" s="17" t="s">
        <v>31</v>
      </c>
      <c r="R6066" s="5" t="str">
        <f aca="false">IF(OR(Q6066="Steel plate",Q6066="Concrete jacket"),"Steel plate or jacket",Q6066)</f>
        <v>Polymer laminate</v>
      </c>
      <c r="S6066" s="5" t="str">
        <f aca="false">IF(O6066&lt;='Tree rules'!$C$4,IF(N6066&lt;='Tree rules'!$C$5,IF(P6066&lt;='Tree rules'!$C$7,"Monitor","Polymer laminate"),IF(P6066&lt;='Tree rules'!$C$8,"Seal cracks","Polymer laminate")),IF(O6066&lt;='Tree rules'!$C$6,IF(P6066&lt;='Tree rules'!$C$9,"Polymer laminate","Steel plate or jacket"),IF(L6066&lt;='Tree rules'!$C$10,"Steel plate or jacket","Polymer laminate")))</f>
        <v>Polymer laminate</v>
      </c>
      <c r="T6066" s="5" t="str">
        <f aca="false">IF(S6066=R6066,"Yes","No")</f>
        <v>Yes</v>
      </c>
    </row>
    <row r="6067" customFormat="false" ht="15" hidden="false" customHeight="false" outlineLevel="0" collapsed="false">
      <c r="A6067" s="15" t="n">
        <v>8655</v>
      </c>
      <c r="B6067" s="16" t="n">
        <v>4.12015351077907</v>
      </c>
      <c r="C6067" s="15" t="n">
        <v>300</v>
      </c>
      <c r="D6067" s="15" t="n">
        <v>375</v>
      </c>
      <c r="E6067" s="15" t="n">
        <v>20</v>
      </c>
      <c r="F6067" s="16" t="n">
        <v>0.683367586279351</v>
      </c>
      <c r="G6067" s="17" t="s">
        <v>101</v>
      </c>
      <c r="H6067" s="18" t="n">
        <v>0.3</v>
      </c>
      <c r="I6067" s="18" t="n">
        <v>1.5</v>
      </c>
      <c r="J6067" s="19" t="n">
        <v>0.850079181302214</v>
      </c>
      <c r="K6067" s="19" t="n">
        <v>0.55918223504784</v>
      </c>
      <c r="L6067" s="16" t="n">
        <v>12.4475936881543</v>
      </c>
      <c r="M6067" s="19" t="n">
        <v>0.527421526787682</v>
      </c>
      <c r="N6067" s="19" t="n">
        <v>0.674577163903262</v>
      </c>
      <c r="O6067" s="19" t="n">
        <v>1.03744418366922</v>
      </c>
      <c r="P6067" s="19" t="n">
        <v>0.683459964837875</v>
      </c>
      <c r="Q6067" s="17" t="s">
        <v>31</v>
      </c>
      <c r="R6067" s="5" t="str">
        <f aca="false">IF(OR(Q6067="Steel plate",Q6067="Concrete jacket"),"Steel plate or jacket",Q6067)</f>
        <v>Polymer laminate</v>
      </c>
      <c r="S6067" s="5" t="str">
        <f aca="false">IF(O6067&lt;='Tree rules'!$C$4,IF(N6067&lt;='Tree rules'!$C$5,IF(P6067&lt;='Tree rules'!$C$7,"Monitor","Polymer laminate"),IF(P6067&lt;='Tree rules'!$C$8,"Seal cracks","Polymer laminate")),IF(O6067&lt;='Tree rules'!$C$6,IF(P6067&lt;='Tree rules'!$C$9,"Polymer laminate","Steel plate or jacket"),IF(L6067&lt;='Tree rules'!$C$10,"Steel plate or jacket","Polymer laminate")))</f>
        <v>Polymer laminate</v>
      </c>
      <c r="T6067" s="5" t="str">
        <f aca="false">IF(S6067=R6067,"Yes","No")</f>
        <v>Yes</v>
      </c>
    </row>
    <row r="6068" customFormat="false" ht="15" hidden="false" customHeight="false" outlineLevel="0" collapsed="false">
      <c r="A6068" s="15" t="n">
        <v>8656</v>
      </c>
      <c r="B6068" s="16" t="n">
        <v>6.06619507591776</v>
      </c>
      <c r="C6068" s="15" t="n">
        <v>300</v>
      </c>
      <c r="D6068" s="15" t="n">
        <v>525</v>
      </c>
      <c r="E6068" s="15" t="n">
        <v>25</v>
      </c>
      <c r="F6068" s="16" t="n">
        <v>0.878153082764443</v>
      </c>
      <c r="G6068" s="17" t="s">
        <v>103</v>
      </c>
      <c r="H6068" s="18" t="n">
        <v>0.2</v>
      </c>
      <c r="I6068" s="18" t="n">
        <v>1.5</v>
      </c>
      <c r="J6068" s="19" t="n">
        <v>0.880881190687218</v>
      </c>
      <c r="K6068" s="19" t="n">
        <v>0.415800912753985</v>
      </c>
      <c r="L6068" s="16" t="n">
        <v>12.7173900962637</v>
      </c>
      <c r="M6068" s="19" t="n">
        <v>0.587917310672918</v>
      </c>
      <c r="N6068" s="19" t="n">
        <v>1.19748376069556</v>
      </c>
      <c r="O6068" s="19" t="n">
        <v>1.13818618447305</v>
      </c>
      <c r="P6068" s="19" t="n">
        <v>0.741670006311705</v>
      </c>
      <c r="Q6068" s="17" t="s">
        <v>31</v>
      </c>
      <c r="R6068" s="5" t="str">
        <f aca="false">IF(OR(Q6068="Steel plate",Q6068="Concrete jacket"),"Steel plate or jacket",Q6068)</f>
        <v>Polymer laminate</v>
      </c>
      <c r="S6068" s="5" t="str">
        <f aca="false">IF(O6068&lt;='Tree rules'!$C$4,IF(N6068&lt;='Tree rules'!$C$5,IF(P6068&lt;='Tree rules'!$C$7,"Monitor","Polymer laminate"),IF(P6068&lt;='Tree rules'!$C$8,"Seal cracks","Polymer laminate")),IF(O6068&lt;='Tree rules'!$C$6,IF(P6068&lt;='Tree rules'!$C$9,"Polymer laminate","Steel plate or jacket"),IF(L6068&lt;='Tree rules'!$C$10,"Steel plate or jacket","Polymer laminate")))</f>
        <v>Polymer laminate</v>
      </c>
      <c r="T6068" s="5" t="str">
        <f aca="false">IF(S6068=R6068,"Yes","No")</f>
        <v>Yes</v>
      </c>
    </row>
    <row r="6069" customFormat="false" ht="15" hidden="false" customHeight="false" outlineLevel="0" collapsed="false">
      <c r="A6069" s="15" t="n">
        <v>8657</v>
      </c>
      <c r="B6069" s="16" t="n">
        <v>6.63364995012375</v>
      </c>
      <c r="C6069" s="15" t="n">
        <v>230</v>
      </c>
      <c r="D6069" s="15" t="n">
        <v>550</v>
      </c>
      <c r="E6069" s="15" t="n">
        <v>25</v>
      </c>
      <c r="F6069" s="16" t="n">
        <v>0.520346609290235</v>
      </c>
      <c r="G6069" s="17" t="s">
        <v>103</v>
      </c>
      <c r="H6069" s="18" t="n">
        <v>0.2</v>
      </c>
      <c r="I6069" s="18" t="n">
        <v>2</v>
      </c>
      <c r="J6069" s="19" t="n">
        <v>0.999388579447866</v>
      </c>
      <c r="K6069" s="19" t="n">
        <v>0.510737259218148</v>
      </c>
      <c r="L6069" s="16" t="n">
        <v>13.1620038692932</v>
      </c>
      <c r="M6069" s="19" t="n">
        <v>0.256686534397099</v>
      </c>
      <c r="N6069" s="19" t="n">
        <v>1.69943004453929</v>
      </c>
      <c r="O6069" s="19" t="n">
        <v>1.48835217493461</v>
      </c>
      <c r="P6069" s="19" t="n">
        <v>1.49373743231949</v>
      </c>
      <c r="Q6069" s="17" t="s">
        <v>104</v>
      </c>
      <c r="R6069" s="5" t="str">
        <f aca="false">IF(OR(Q6069="Steel plate",Q6069="Concrete jacket"),"Steel plate or jacket",Q6069)</f>
        <v>Steel plate or jacket</v>
      </c>
      <c r="S6069" s="5" t="str">
        <f aca="false">IF(O6069&lt;='Tree rules'!$C$4,IF(N6069&lt;='Tree rules'!$C$5,IF(P6069&lt;='Tree rules'!$C$7,"Monitor","Polymer laminate"),IF(P6069&lt;='Tree rules'!$C$8,"Seal cracks","Polymer laminate")),IF(O6069&lt;='Tree rules'!$C$6,IF(P6069&lt;='Tree rules'!$C$9,"Polymer laminate","Steel plate or jacket"),IF(L6069&lt;='Tree rules'!$C$10,"Steel plate or jacket","Polymer laminate")))</f>
        <v>Steel plate or jacket</v>
      </c>
      <c r="T6069" s="5" t="str">
        <f aca="false">IF(S6069=R6069,"Yes","No")</f>
        <v>Yes</v>
      </c>
    </row>
    <row r="6070" customFormat="false" ht="15" hidden="false" customHeight="false" outlineLevel="0" collapsed="false">
      <c r="A6070" s="15" t="n">
        <v>8658</v>
      </c>
      <c r="B6070" s="16" t="n">
        <v>6.10423046611676</v>
      </c>
      <c r="C6070" s="15" t="n">
        <v>300</v>
      </c>
      <c r="D6070" s="15" t="n">
        <v>475</v>
      </c>
      <c r="E6070" s="15" t="n">
        <v>30</v>
      </c>
      <c r="F6070" s="16" t="n">
        <v>0.624901102811956</v>
      </c>
      <c r="G6070" s="17" t="s">
        <v>103</v>
      </c>
      <c r="H6070" s="18" t="n">
        <v>0.2</v>
      </c>
      <c r="I6070" s="18" t="n">
        <v>1.5</v>
      </c>
      <c r="J6070" s="19" t="n">
        <v>0.853915429031792</v>
      </c>
      <c r="K6070" s="19" t="n">
        <v>0.570542269563543</v>
      </c>
      <c r="L6070" s="16" t="n">
        <v>14.2289754454936</v>
      </c>
      <c r="M6070" s="19" t="n">
        <v>0.71793071822826</v>
      </c>
      <c r="N6070" s="19" t="n">
        <v>1.08024994220858</v>
      </c>
      <c r="O6070" s="19" t="n">
        <v>1.03727572010013</v>
      </c>
      <c r="P6070" s="19" t="n">
        <v>0.516904565743354</v>
      </c>
      <c r="Q6070" s="17" t="s">
        <v>31</v>
      </c>
      <c r="R6070" s="5" t="str">
        <f aca="false">IF(OR(Q6070="Steel plate",Q6070="Concrete jacket"),"Steel plate or jacket",Q6070)</f>
        <v>Polymer laminate</v>
      </c>
      <c r="S6070" s="5" t="str">
        <f aca="false">IF(O6070&lt;='Tree rules'!$C$4,IF(N6070&lt;='Tree rules'!$C$5,IF(P6070&lt;='Tree rules'!$C$7,"Monitor","Polymer laminate"),IF(P6070&lt;='Tree rules'!$C$8,"Seal cracks","Polymer laminate")),IF(O6070&lt;='Tree rules'!$C$6,IF(P6070&lt;='Tree rules'!$C$9,"Polymer laminate","Steel plate or jacket"),IF(L6070&lt;='Tree rules'!$C$10,"Steel plate or jacket","Polymer laminate")))</f>
        <v>Polymer laminate</v>
      </c>
      <c r="T6070" s="5" t="str">
        <f aca="false">IF(S6070=R6070,"Yes","No")</f>
        <v>Yes</v>
      </c>
    </row>
    <row r="6071" customFormat="false" ht="15" hidden="false" customHeight="false" outlineLevel="0" collapsed="false">
      <c r="A6071" s="15" t="n">
        <v>8659</v>
      </c>
      <c r="B6071" s="16" t="n">
        <v>5.12007288213454</v>
      </c>
      <c r="C6071" s="15" t="n">
        <v>300</v>
      </c>
      <c r="D6071" s="15" t="n">
        <v>500</v>
      </c>
      <c r="E6071" s="15" t="n">
        <v>30</v>
      </c>
      <c r="F6071" s="16" t="n">
        <v>0.695042622475618</v>
      </c>
      <c r="G6071" s="17" t="s">
        <v>103</v>
      </c>
      <c r="H6071" s="18" t="n">
        <v>0.2</v>
      </c>
      <c r="I6071" s="18" t="n">
        <v>1.5</v>
      </c>
      <c r="J6071" s="19" t="n">
        <v>0.88206060933589</v>
      </c>
      <c r="K6071" s="19" t="n">
        <v>0.605336504542053</v>
      </c>
      <c r="L6071" s="16" t="n">
        <v>11.3275948719791</v>
      </c>
      <c r="M6071" s="19" t="n">
        <v>0.743512981509409</v>
      </c>
      <c r="N6071" s="19" t="n">
        <v>1.27628947421046</v>
      </c>
      <c r="O6071" s="19" t="n">
        <v>1.05611917097902</v>
      </c>
      <c r="P6071" s="19" t="n">
        <v>0.457967357228975</v>
      </c>
      <c r="Q6071" s="17" t="s">
        <v>31</v>
      </c>
      <c r="R6071" s="5" t="str">
        <f aca="false">IF(OR(Q6071="Steel plate",Q6071="Concrete jacket"),"Steel plate or jacket",Q6071)</f>
        <v>Polymer laminate</v>
      </c>
      <c r="S6071" s="5" t="str">
        <f aca="false">IF(O6071&lt;='Tree rules'!$C$4,IF(N6071&lt;='Tree rules'!$C$5,IF(P6071&lt;='Tree rules'!$C$7,"Monitor","Polymer laminate"),IF(P6071&lt;='Tree rules'!$C$8,"Seal cracks","Polymer laminate")),IF(O6071&lt;='Tree rules'!$C$6,IF(P6071&lt;='Tree rules'!$C$9,"Polymer laminate","Steel plate or jacket"),IF(L6071&lt;='Tree rules'!$C$10,"Steel plate or jacket","Polymer laminate")))</f>
        <v>Polymer laminate</v>
      </c>
      <c r="T6071" s="5" t="str">
        <f aca="false">IF(S6071=R6071,"Yes","No")</f>
        <v>Yes</v>
      </c>
    </row>
    <row r="6072" customFormat="false" ht="15" hidden="false" customHeight="false" outlineLevel="0" collapsed="false">
      <c r="A6072" s="15" t="n">
        <v>8660</v>
      </c>
      <c r="B6072" s="16" t="n">
        <v>5.2717733835254</v>
      </c>
      <c r="C6072" s="15" t="n">
        <v>300</v>
      </c>
      <c r="D6072" s="15" t="n">
        <v>475</v>
      </c>
      <c r="E6072" s="15" t="n">
        <v>30</v>
      </c>
      <c r="F6072" s="16" t="n">
        <v>0.762522488735387</v>
      </c>
      <c r="G6072" s="17" t="s">
        <v>102</v>
      </c>
      <c r="H6072" s="18" t="n">
        <v>0.1</v>
      </c>
      <c r="I6072" s="18" t="n">
        <v>1.5</v>
      </c>
      <c r="J6072" s="19" t="n">
        <v>0.956088978026773</v>
      </c>
      <c r="K6072" s="19" t="n">
        <v>0.488394155605246</v>
      </c>
      <c r="L6072" s="16" t="n">
        <v>12.7955664648675</v>
      </c>
      <c r="M6072" s="19" t="n">
        <v>0.475005304174258</v>
      </c>
      <c r="N6072" s="19" t="n">
        <v>3.69736420326968</v>
      </c>
      <c r="O6072" s="19" t="n">
        <v>1.20065933248673</v>
      </c>
      <c r="P6072" s="19" t="n">
        <v>0.764081478435407</v>
      </c>
      <c r="Q6072" s="17" t="s">
        <v>31</v>
      </c>
      <c r="R6072" s="5" t="str">
        <f aca="false">IF(OR(Q6072="Steel plate",Q6072="Concrete jacket"),"Steel plate or jacket",Q6072)</f>
        <v>Polymer laminate</v>
      </c>
      <c r="S6072" s="5" t="str">
        <f aca="false">IF(O6072&lt;='Tree rules'!$C$4,IF(N6072&lt;='Tree rules'!$C$5,IF(P6072&lt;='Tree rules'!$C$7,"Monitor","Polymer laminate"),IF(P6072&lt;='Tree rules'!$C$8,"Seal cracks","Polymer laminate")),IF(O6072&lt;='Tree rules'!$C$6,IF(P6072&lt;='Tree rules'!$C$9,"Polymer laminate","Steel plate or jacket"),IF(L6072&lt;='Tree rules'!$C$10,"Steel plate or jacket","Polymer laminate")))</f>
        <v>Polymer laminate</v>
      </c>
      <c r="T6072" s="5" t="str">
        <f aca="false">IF(S6072=R6072,"Yes","No")</f>
        <v>Yes</v>
      </c>
    </row>
    <row r="6073" customFormat="false" ht="15" hidden="false" customHeight="false" outlineLevel="0" collapsed="false">
      <c r="A6073" s="15" t="n">
        <v>8661</v>
      </c>
      <c r="B6073" s="16" t="n">
        <v>7.09751914496577</v>
      </c>
      <c r="C6073" s="15" t="n">
        <v>300</v>
      </c>
      <c r="D6073" s="15" t="n">
        <v>700</v>
      </c>
      <c r="E6073" s="15" t="n">
        <v>30</v>
      </c>
      <c r="F6073" s="16" t="n">
        <v>0.803065606745857</v>
      </c>
      <c r="G6073" s="17" t="s">
        <v>101</v>
      </c>
      <c r="H6073" s="18" t="n">
        <v>0.3</v>
      </c>
      <c r="I6073" s="18" t="n">
        <v>1.5</v>
      </c>
      <c r="J6073" s="19" t="n">
        <v>0.926964873546571</v>
      </c>
      <c r="K6073" s="19" t="n">
        <v>0.559796407513342</v>
      </c>
      <c r="L6073" s="16" t="n">
        <v>10.8857655597635</v>
      </c>
      <c r="M6073" s="19" t="n">
        <v>0.521969225322054</v>
      </c>
      <c r="N6073" s="19" t="n">
        <v>0.740592427840967</v>
      </c>
      <c r="O6073" s="19" t="n">
        <v>1.13099150726864</v>
      </c>
      <c r="P6073" s="19" t="n">
        <v>0.753794861295981</v>
      </c>
      <c r="Q6073" s="17" t="s">
        <v>31</v>
      </c>
      <c r="R6073" s="5" t="str">
        <f aca="false">IF(OR(Q6073="Steel plate",Q6073="Concrete jacket"),"Steel plate or jacket",Q6073)</f>
        <v>Polymer laminate</v>
      </c>
      <c r="S6073" s="5" t="str">
        <f aca="false">IF(O6073&lt;='Tree rules'!$C$4,IF(N6073&lt;='Tree rules'!$C$5,IF(P6073&lt;='Tree rules'!$C$7,"Monitor","Polymer laminate"),IF(P6073&lt;='Tree rules'!$C$8,"Seal cracks","Polymer laminate")),IF(O6073&lt;='Tree rules'!$C$6,IF(P6073&lt;='Tree rules'!$C$9,"Polymer laminate","Steel plate or jacket"),IF(L6073&lt;='Tree rules'!$C$10,"Steel plate or jacket","Polymer laminate")))</f>
        <v>Polymer laminate</v>
      </c>
      <c r="T6073" s="5" t="str">
        <f aca="false">IF(S6073=R6073,"Yes","No")</f>
        <v>Yes</v>
      </c>
    </row>
    <row r="6074" customFormat="false" ht="15" hidden="false" customHeight="false" outlineLevel="0" collapsed="false">
      <c r="A6074" s="15" t="n">
        <v>8663</v>
      </c>
      <c r="B6074" s="16" t="n">
        <v>3.4639526895604</v>
      </c>
      <c r="C6074" s="15" t="n">
        <v>230</v>
      </c>
      <c r="D6074" s="15" t="n">
        <v>300</v>
      </c>
      <c r="E6074" s="15" t="n">
        <v>25</v>
      </c>
      <c r="F6074" s="16" t="n">
        <v>0.768324290280112</v>
      </c>
      <c r="G6074" s="17" t="s">
        <v>101</v>
      </c>
      <c r="H6074" s="18" t="n">
        <v>0.3</v>
      </c>
      <c r="I6074" s="18" t="n">
        <v>1</v>
      </c>
      <c r="J6074" s="19" t="n">
        <v>0.871463175238934</v>
      </c>
      <c r="K6074" s="19" t="n">
        <v>0.507418770917625</v>
      </c>
      <c r="L6074" s="16" t="n">
        <v>13.5310651935953</v>
      </c>
      <c r="M6074" s="19" t="n">
        <v>0.589560586808209</v>
      </c>
      <c r="N6074" s="19" t="n">
        <v>0.586833990021935</v>
      </c>
      <c r="O6074" s="19" t="n">
        <v>0.871463175238934</v>
      </c>
      <c r="P6074" s="19" t="n">
        <v>0.544359944887751</v>
      </c>
      <c r="Q6074" s="17" t="s">
        <v>29</v>
      </c>
      <c r="R6074" s="5" t="str">
        <f aca="false">IF(OR(Q6074="Steel plate",Q6074="Concrete jacket"),"Steel plate or jacket",Q6074)</f>
        <v>Monitor</v>
      </c>
      <c r="S6074" s="5" t="str">
        <f aca="false">IF(O6074&lt;='Tree rules'!$C$4,IF(N6074&lt;='Tree rules'!$C$5,IF(P6074&lt;='Tree rules'!$C$7,"Monitor","Polymer laminate"),IF(P6074&lt;='Tree rules'!$C$8,"Seal cracks","Polymer laminate")),IF(O6074&lt;='Tree rules'!$C$6,IF(P6074&lt;='Tree rules'!$C$9,"Polymer laminate","Steel plate or jacket"),IF(L6074&lt;='Tree rules'!$C$10,"Steel plate or jacket","Polymer laminate")))</f>
        <v>Monitor</v>
      </c>
      <c r="T6074" s="5" t="str">
        <f aca="false">IF(S6074=R6074,"Yes","No")</f>
        <v>Yes</v>
      </c>
    </row>
    <row r="6075" customFormat="false" ht="15" hidden="false" customHeight="false" outlineLevel="0" collapsed="false">
      <c r="A6075" s="15" t="n">
        <v>8664</v>
      </c>
      <c r="B6075" s="16" t="n">
        <v>3.64472687255201</v>
      </c>
      <c r="C6075" s="15" t="n">
        <v>300</v>
      </c>
      <c r="D6075" s="15" t="n">
        <v>325</v>
      </c>
      <c r="E6075" s="15" t="n">
        <v>25</v>
      </c>
      <c r="F6075" s="16" t="n">
        <v>0.67080270183412</v>
      </c>
      <c r="G6075" s="17" t="s">
        <v>103</v>
      </c>
      <c r="H6075" s="18" t="n">
        <v>0.2</v>
      </c>
      <c r="I6075" s="18" t="n">
        <v>1</v>
      </c>
      <c r="J6075" s="19" t="n">
        <v>0.965358954183243</v>
      </c>
      <c r="K6075" s="19" t="n">
        <v>0.483600845087552</v>
      </c>
      <c r="L6075" s="16" t="n">
        <v>12.9705582653097</v>
      </c>
      <c r="M6075" s="19" t="n">
        <v>0.394290791458324</v>
      </c>
      <c r="N6075" s="19" t="n">
        <v>1.02880872408086</v>
      </c>
      <c r="O6075" s="19" t="n">
        <v>0.965358954183243</v>
      </c>
      <c r="P6075" s="19" t="n">
        <v>0.76699985188811</v>
      </c>
      <c r="Q6075" s="17" t="s">
        <v>30</v>
      </c>
      <c r="R6075" s="5" t="str">
        <f aca="false">IF(OR(Q6075="Steel plate",Q6075="Concrete jacket"),"Steel plate or jacket",Q6075)</f>
        <v>Seal cracks</v>
      </c>
      <c r="S6075" s="5" t="str">
        <f aca="false">IF(O6075&lt;='Tree rules'!$C$4,IF(N6075&lt;='Tree rules'!$C$5,IF(P6075&lt;='Tree rules'!$C$7,"Monitor","Polymer laminate"),IF(P6075&lt;='Tree rules'!$C$8,"Seal cracks","Polymer laminate")),IF(O6075&lt;='Tree rules'!$C$6,IF(P6075&lt;='Tree rules'!$C$9,"Polymer laminate","Steel plate or jacket"),IF(L6075&lt;='Tree rules'!$C$10,"Steel plate or jacket","Polymer laminate")))</f>
        <v>Seal cracks</v>
      </c>
      <c r="T6075" s="5" t="str">
        <f aca="false">IF(S6075=R6075,"Yes","No")</f>
        <v>Yes</v>
      </c>
    </row>
    <row r="6076" customFormat="false" ht="15" hidden="false" customHeight="false" outlineLevel="0" collapsed="false">
      <c r="A6076" s="15" t="n">
        <v>8666</v>
      </c>
      <c r="B6076" s="16" t="n">
        <v>4.98902573629842</v>
      </c>
      <c r="C6076" s="15" t="n">
        <v>230</v>
      </c>
      <c r="D6076" s="15" t="n">
        <v>400</v>
      </c>
      <c r="E6076" s="15" t="n">
        <v>25</v>
      </c>
      <c r="F6076" s="16" t="n">
        <v>0.740832460684402</v>
      </c>
      <c r="G6076" s="17" t="s">
        <v>101</v>
      </c>
      <c r="H6076" s="18" t="n">
        <v>0.3</v>
      </c>
      <c r="I6076" s="18" t="n">
        <v>1</v>
      </c>
      <c r="J6076" s="19" t="n">
        <v>0.851176508733523</v>
      </c>
      <c r="K6076" s="19" t="n">
        <v>0.500232793730803</v>
      </c>
      <c r="L6076" s="16" t="n">
        <v>14.093293040391</v>
      </c>
      <c r="M6076" s="19" t="n">
        <v>0.496134584009704</v>
      </c>
      <c r="N6076" s="19" t="n">
        <v>0.623243617962308</v>
      </c>
      <c r="O6076" s="19" t="n">
        <v>0.851176508733523</v>
      </c>
      <c r="P6076" s="19" t="n">
        <v>0.703968478870049</v>
      </c>
      <c r="Q6076" s="17" t="s">
        <v>29</v>
      </c>
      <c r="R6076" s="5" t="str">
        <f aca="false">IF(OR(Q6076="Steel plate",Q6076="Concrete jacket"),"Steel plate or jacket",Q6076)</f>
        <v>Monitor</v>
      </c>
      <c r="S6076" s="5" t="str">
        <f aca="false">IF(O6076&lt;='Tree rules'!$C$4,IF(N6076&lt;='Tree rules'!$C$5,IF(P6076&lt;='Tree rules'!$C$7,"Monitor","Polymer laminate"),IF(P6076&lt;='Tree rules'!$C$8,"Seal cracks","Polymer laminate")),IF(O6076&lt;='Tree rules'!$C$6,IF(P6076&lt;='Tree rules'!$C$9,"Polymer laminate","Steel plate or jacket"),IF(L6076&lt;='Tree rules'!$C$10,"Steel plate or jacket","Polymer laminate")))</f>
        <v>Monitor</v>
      </c>
      <c r="T6076" s="5" t="str">
        <f aca="false">IF(S6076=R6076,"Yes","No")</f>
        <v>Yes</v>
      </c>
    </row>
    <row r="6077" customFormat="false" ht="15" hidden="false" customHeight="false" outlineLevel="0" collapsed="false">
      <c r="A6077" s="15" t="n">
        <v>8669</v>
      </c>
      <c r="B6077" s="16" t="n">
        <v>5.71410346997602</v>
      </c>
      <c r="C6077" s="15" t="n">
        <v>300</v>
      </c>
      <c r="D6077" s="15" t="n">
        <v>525</v>
      </c>
      <c r="E6077" s="15" t="n">
        <v>25</v>
      </c>
      <c r="F6077" s="16" t="n">
        <v>0.658614812073332</v>
      </c>
      <c r="G6077" s="17" t="s">
        <v>101</v>
      </c>
      <c r="H6077" s="18" t="n">
        <v>0.3</v>
      </c>
      <c r="I6077" s="18" t="n">
        <v>2</v>
      </c>
      <c r="J6077" s="19" t="n">
        <v>0.850756171168075</v>
      </c>
      <c r="K6077" s="19" t="n">
        <v>0.640261059459981</v>
      </c>
      <c r="L6077" s="16" t="n">
        <v>11.9792525576017</v>
      </c>
      <c r="M6077" s="19" t="n">
        <v>0.318750636424086</v>
      </c>
      <c r="N6077" s="19" t="n">
        <v>1.00520871094373</v>
      </c>
      <c r="O6077" s="19" t="n">
        <v>1.15680629484196</v>
      </c>
      <c r="P6077" s="19" t="n">
        <v>1.16197369465952</v>
      </c>
      <c r="Q6077" s="17" t="s">
        <v>31</v>
      </c>
      <c r="R6077" s="5" t="str">
        <f aca="false">IF(OR(Q6077="Steel plate",Q6077="Concrete jacket"),"Steel plate or jacket",Q6077)</f>
        <v>Polymer laminate</v>
      </c>
      <c r="S6077" s="5" t="str">
        <f aca="false">IF(O6077&lt;='Tree rules'!$C$4,IF(N6077&lt;='Tree rules'!$C$5,IF(P6077&lt;='Tree rules'!$C$7,"Monitor","Polymer laminate"),IF(P6077&lt;='Tree rules'!$C$8,"Seal cracks","Polymer laminate")),IF(O6077&lt;='Tree rules'!$C$6,IF(P6077&lt;='Tree rules'!$C$9,"Polymer laminate","Steel plate or jacket"),IF(L6077&lt;='Tree rules'!$C$10,"Steel plate or jacket","Polymer laminate")))</f>
        <v>Polymer laminate</v>
      </c>
      <c r="T6077" s="5" t="str">
        <f aca="false">IF(S6077=R6077,"Yes","No")</f>
        <v>Yes</v>
      </c>
    </row>
    <row r="6078" customFormat="false" ht="15" hidden="false" customHeight="false" outlineLevel="0" collapsed="false">
      <c r="A6078" s="15" t="n">
        <v>8670</v>
      </c>
      <c r="B6078" s="16" t="n">
        <v>6.85770519728594</v>
      </c>
      <c r="C6078" s="15" t="n">
        <v>230</v>
      </c>
      <c r="D6078" s="15" t="n">
        <v>675</v>
      </c>
      <c r="E6078" s="15" t="n">
        <v>30</v>
      </c>
      <c r="F6078" s="16" t="n">
        <v>0.653545382481754</v>
      </c>
      <c r="G6078" s="17" t="s">
        <v>103</v>
      </c>
      <c r="H6078" s="18" t="n">
        <v>0.2</v>
      </c>
      <c r="I6078" s="18" t="n">
        <v>1</v>
      </c>
      <c r="J6078" s="19" t="n">
        <v>0.992084774496495</v>
      </c>
      <c r="K6078" s="19" t="n">
        <v>0.407623464985131</v>
      </c>
      <c r="L6078" s="16" t="n">
        <v>10.937328863295</v>
      </c>
      <c r="M6078" s="19" t="n">
        <v>0.609284864388169</v>
      </c>
      <c r="N6078" s="19" t="n">
        <v>1.0310559726404</v>
      </c>
      <c r="O6078" s="19" t="n">
        <v>0.992084774496495</v>
      </c>
      <c r="P6078" s="19" t="n">
        <v>0.470597220932606</v>
      </c>
      <c r="Q6078" s="17" t="s">
        <v>30</v>
      </c>
      <c r="R6078" s="5" t="str">
        <f aca="false">IF(OR(Q6078="Steel plate",Q6078="Concrete jacket"),"Steel plate or jacket",Q6078)</f>
        <v>Seal cracks</v>
      </c>
      <c r="S6078" s="5" t="str">
        <f aca="false">IF(O6078&lt;='Tree rules'!$C$4,IF(N6078&lt;='Tree rules'!$C$5,IF(P6078&lt;='Tree rules'!$C$7,"Monitor","Polymer laminate"),IF(P6078&lt;='Tree rules'!$C$8,"Seal cracks","Polymer laminate")),IF(O6078&lt;='Tree rules'!$C$6,IF(P6078&lt;='Tree rules'!$C$9,"Polymer laminate","Steel plate or jacket"),IF(L6078&lt;='Tree rules'!$C$10,"Steel plate or jacket","Polymer laminate")))</f>
        <v>Seal cracks</v>
      </c>
      <c r="T6078" s="5" t="str">
        <f aca="false">IF(S6078=R6078,"Yes","No")</f>
        <v>Yes</v>
      </c>
    </row>
    <row r="6079" customFormat="false" ht="15" hidden="false" customHeight="false" outlineLevel="0" collapsed="false">
      <c r="A6079" s="15" t="n">
        <v>8671</v>
      </c>
      <c r="B6079" s="16" t="n">
        <v>3.41387307495415</v>
      </c>
      <c r="C6079" s="15" t="n">
        <v>300</v>
      </c>
      <c r="D6079" s="15" t="n">
        <v>300</v>
      </c>
      <c r="E6079" s="15" t="n">
        <v>25</v>
      </c>
      <c r="F6079" s="16" t="n">
        <v>0.78213924985638</v>
      </c>
      <c r="G6079" s="17" t="s">
        <v>102</v>
      </c>
      <c r="H6079" s="18" t="n">
        <v>0.1</v>
      </c>
      <c r="I6079" s="18" t="n">
        <v>2</v>
      </c>
      <c r="J6079" s="19" t="n">
        <v>0.898856173930932</v>
      </c>
      <c r="K6079" s="19" t="n">
        <v>0.479508227329592</v>
      </c>
      <c r="L6079" s="16" t="n">
        <v>14.1654484437932</v>
      </c>
      <c r="M6079" s="19" t="n">
        <v>0.47429847182708</v>
      </c>
      <c r="N6079" s="19" t="n">
        <v>4.02514609399697</v>
      </c>
      <c r="O6079" s="19" t="n">
        <v>1.36670341727598</v>
      </c>
      <c r="P6079" s="19" t="n">
        <v>0.771844983979441</v>
      </c>
      <c r="Q6079" s="17" t="s">
        <v>31</v>
      </c>
      <c r="R6079" s="5" t="str">
        <f aca="false">IF(OR(Q6079="Steel plate",Q6079="Concrete jacket"),"Steel plate or jacket",Q6079)</f>
        <v>Polymer laminate</v>
      </c>
      <c r="S6079" s="5" t="str">
        <f aca="false">IF(O6079&lt;='Tree rules'!$C$4,IF(N6079&lt;='Tree rules'!$C$5,IF(P6079&lt;='Tree rules'!$C$7,"Monitor","Polymer laminate"),IF(P6079&lt;='Tree rules'!$C$8,"Seal cracks","Polymer laminate")),IF(O6079&lt;='Tree rules'!$C$6,IF(P6079&lt;='Tree rules'!$C$9,"Polymer laminate","Steel plate or jacket"),IF(L6079&lt;='Tree rules'!$C$10,"Steel plate or jacket","Polymer laminate")))</f>
        <v>Polymer laminate</v>
      </c>
      <c r="T6079" s="5" t="str">
        <f aca="false">IF(S6079=R6079,"Yes","No")</f>
        <v>Yes</v>
      </c>
    </row>
    <row r="6080" customFormat="false" ht="15" hidden="false" customHeight="false" outlineLevel="0" collapsed="false">
      <c r="A6080" s="15" t="n">
        <v>8673</v>
      </c>
      <c r="B6080" s="16" t="n">
        <v>4.37530035821962</v>
      </c>
      <c r="C6080" s="15" t="n">
        <v>230</v>
      </c>
      <c r="D6080" s="15" t="n">
        <v>350</v>
      </c>
      <c r="E6080" s="15" t="n">
        <v>20</v>
      </c>
      <c r="F6080" s="16" t="n">
        <v>0.575119936583944</v>
      </c>
      <c r="G6080" s="17" t="s">
        <v>103</v>
      </c>
      <c r="H6080" s="18" t="n">
        <v>0.2</v>
      </c>
      <c r="I6080" s="18" t="n">
        <v>1</v>
      </c>
      <c r="J6080" s="19" t="n">
        <v>0.962998803948543</v>
      </c>
      <c r="K6080" s="19" t="n">
        <v>0.50234643652331</v>
      </c>
      <c r="L6080" s="16" t="n">
        <v>14.3924353888803</v>
      </c>
      <c r="M6080" s="19" t="n">
        <v>0.365916014197087</v>
      </c>
      <c r="N6080" s="19" t="n">
        <v>1.40064765671599</v>
      </c>
      <c r="O6080" s="19" t="n">
        <v>0.962998803948543</v>
      </c>
      <c r="P6080" s="19" t="n">
        <v>0.886349533880791</v>
      </c>
      <c r="Q6080" s="17" t="s">
        <v>30</v>
      </c>
      <c r="R6080" s="5" t="str">
        <f aca="false">IF(OR(Q6080="Steel plate",Q6080="Concrete jacket"),"Steel plate or jacket",Q6080)</f>
        <v>Seal cracks</v>
      </c>
      <c r="S6080" s="5" t="str">
        <f aca="false">IF(O6080&lt;='Tree rules'!$C$4,IF(N6080&lt;='Tree rules'!$C$5,IF(P6080&lt;='Tree rules'!$C$7,"Monitor","Polymer laminate"),IF(P6080&lt;='Tree rules'!$C$8,"Seal cracks","Polymer laminate")),IF(O6080&lt;='Tree rules'!$C$6,IF(P6080&lt;='Tree rules'!$C$9,"Polymer laminate","Steel plate or jacket"),IF(L6080&lt;='Tree rules'!$C$10,"Steel plate or jacket","Polymer laminate")))</f>
        <v>Seal cracks</v>
      </c>
      <c r="T6080" s="5" t="str">
        <f aca="false">IF(S6080=R6080,"Yes","No")</f>
        <v>Yes</v>
      </c>
    </row>
    <row r="6081" customFormat="false" ht="15" hidden="false" customHeight="false" outlineLevel="0" collapsed="false">
      <c r="A6081" s="15" t="n">
        <v>8675</v>
      </c>
      <c r="B6081" s="16" t="n">
        <v>5.9575241124057</v>
      </c>
      <c r="C6081" s="15" t="n">
        <v>230</v>
      </c>
      <c r="D6081" s="15" t="n">
        <v>575</v>
      </c>
      <c r="E6081" s="15" t="n">
        <v>25</v>
      </c>
      <c r="F6081" s="16" t="n">
        <v>0.777557789024782</v>
      </c>
      <c r="G6081" s="17" t="s">
        <v>101</v>
      </c>
      <c r="H6081" s="18" t="n">
        <v>0.3</v>
      </c>
      <c r="I6081" s="18" t="n">
        <v>1.5</v>
      </c>
      <c r="J6081" s="19" t="n">
        <v>0.881834898635311</v>
      </c>
      <c r="K6081" s="19" t="n">
        <v>0.414414873078864</v>
      </c>
      <c r="L6081" s="16" t="n">
        <v>11.3045998337869</v>
      </c>
      <c r="M6081" s="19" t="n">
        <v>0.928074860939086</v>
      </c>
      <c r="N6081" s="19" t="n">
        <v>0.753748281623327</v>
      </c>
      <c r="O6081" s="19" t="n">
        <v>1.14002959915573</v>
      </c>
      <c r="P6081" s="19" t="n">
        <v>0.409314772350331</v>
      </c>
      <c r="Q6081" s="17" t="s">
        <v>31</v>
      </c>
      <c r="R6081" s="5" t="str">
        <f aca="false">IF(OR(Q6081="Steel plate",Q6081="Concrete jacket"),"Steel plate or jacket",Q6081)</f>
        <v>Polymer laminate</v>
      </c>
      <c r="S6081" s="5" t="str">
        <f aca="false">IF(O6081&lt;='Tree rules'!$C$4,IF(N6081&lt;='Tree rules'!$C$5,IF(P6081&lt;='Tree rules'!$C$7,"Monitor","Polymer laminate"),IF(P6081&lt;='Tree rules'!$C$8,"Seal cracks","Polymer laminate")),IF(O6081&lt;='Tree rules'!$C$6,IF(P6081&lt;='Tree rules'!$C$9,"Polymer laminate","Steel plate or jacket"),IF(L6081&lt;='Tree rules'!$C$10,"Steel plate or jacket","Polymer laminate")))</f>
        <v>Polymer laminate</v>
      </c>
      <c r="T6081" s="5" t="str">
        <f aca="false">IF(S6081=R6081,"Yes","No")</f>
        <v>Yes</v>
      </c>
    </row>
    <row r="6082" customFormat="false" ht="15" hidden="false" customHeight="false" outlineLevel="0" collapsed="false">
      <c r="A6082" s="15" t="n">
        <v>8676</v>
      </c>
      <c r="B6082" s="16" t="n">
        <v>7.85523946506049</v>
      </c>
      <c r="C6082" s="15" t="n">
        <v>300</v>
      </c>
      <c r="D6082" s="15" t="n">
        <v>700</v>
      </c>
      <c r="E6082" s="15" t="n">
        <v>25</v>
      </c>
      <c r="F6082" s="16" t="n">
        <v>0.657580879872275</v>
      </c>
      <c r="G6082" s="17" t="s">
        <v>102</v>
      </c>
      <c r="H6082" s="18" t="n">
        <v>0.1</v>
      </c>
      <c r="I6082" s="18" t="n">
        <v>1.5</v>
      </c>
      <c r="J6082" s="19" t="n">
        <v>0.917069166098232</v>
      </c>
      <c r="K6082" s="19" t="n">
        <v>0.441302999186243</v>
      </c>
      <c r="L6082" s="16" t="n">
        <v>12.3316161146947</v>
      </c>
      <c r="M6082" s="19" t="n">
        <v>0.846044613010461</v>
      </c>
      <c r="N6082" s="19" t="n">
        <v>2.94047599767216</v>
      </c>
      <c r="O6082" s="19" t="n">
        <v>1.17325106241716</v>
      </c>
      <c r="P6082" s="19" t="n">
        <v>0.44097213771683</v>
      </c>
      <c r="Q6082" s="17" t="s">
        <v>31</v>
      </c>
      <c r="R6082" s="5" t="str">
        <f aca="false">IF(OR(Q6082="Steel plate",Q6082="Concrete jacket"),"Steel plate or jacket",Q6082)</f>
        <v>Polymer laminate</v>
      </c>
      <c r="S6082" s="5" t="str">
        <f aca="false">IF(O6082&lt;='Tree rules'!$C$4,IF(N6082&lt;='Tree rules'!$C$5,IF(P6082&lt;='Tree rules'!$C$7,"Monitor","Polymer laminate"),IF(P6082&lt;='Tree rules'!$C$8,"Seal cracks","Polymer laminate")),IF(O6082&lt;='Tree rules'!$C$6,IF(P6082&lt;='Tree rules'!$C$9,"Polymer laminate","Steel plate or jacket"),IF(L6082&lt;='Tree rules'!$C$10,"Steel plate or jacket","Polymer laminate")))</f>
        <v>Polymer laminate</v>
      </c>
      <c r="T6082" s="5" t="str">
        <f aca="false">IF(S6082=R6082,"Yes","No")</f>
        <v>Yes</v>
      </c>
    </row>
    <row r="6083" customFormat="false" ht="15" hidden="false" customHeight="false" outlineLevel="0" collapsed="false">
      <c r="A6083" s="15" t="n">
        <v>8677</v>
      </c>
      <c r="B6083" s="16" t="n">
        <v>4.53968587527203</v>
      </c>
      <c r="C6083" s="15" t="n">
        <v>230</v>
      </c>
      <c r="D6083" s="15" t="n">
        <v>425</v>
      </c>
      <c r="E6083" s="15" t="n">
        <v>25</v>
      </c>
      <c r="F6083" s="16" t="n">
        <v>0.691964884122107</v>
      </c>
      <c r="G6083" s="17" t="s">
        <v>101</v>
      </c>
      <c r="H6083" s="18" t="n">
        <v>0.3</v>
      </c>
      <c r="I6083" s="18" t="n">
        <v>1.5</v>
      </c>
      <c r="J6083" s="19" t="n">
        <v>0.874180435852255</v>
      </c>
      <c r="K6083" s="19" t="n">
        <v>0.436106219687242</v>
      </c>
      <c r="L6083" s="16" t="n">
        <v>11.9780629954407</v>
      </c>
      <c r="M6083" s="19" t="n">
        <v>0.951585097860855</v>
      </c>
      <c r="N6083" s="19" t="n">
        <v>0.754498635833553</v>
      </c>
      <c r="O6083" s="19" t="n">
        <v>1.12065289117635</v>
      </c>
      <c r="P6083" s="19" t="n">
        <v>0.358795768221713</v>
      </c>
      <c r="Q6083" s="17" t="s">
        <v>31</v>
      </c>
      <c r="R6083" s="5" t="str">
        <f aca="false">IF(OR(Q6083="Steel plate",Q6083="Concrete jacket"),"Steel plate or jacket",Q6083)</f>
        <v>Polymer laminate</v>
      </c>
      <c r="S6083" s="5" t="str">
        <f aca="false">IF(O6083&lt;='Tree rules'!$C$4,IF(N6083&lt;='Tree rules'!$C$5,IF(P6083&lt;='Tree rules'!$C$7,"Monitor","Polymer laminate"),IF(P6083&lt;='Tree rules'!$C$8,"Seal cracks","Polymer laminate")),IF(O6083&lt;='Tree rules'!$C$6,IF(P6083&lt;='Tree rules'!$C$9,"Polymer laminate","Steel plate or jacket"),IF(L6083&lt;='Tree rules'!$C$10,"Steel plate or jacket","Polymer laminate")))</f>
        <v>Polymer laminate</v>
      </c>
      <c r="T6083" s="5" t="str">
        <f aca="false">IF(S6083=R6083,"Yes","No")</f>
        <v>Yes</v>
      </c>
    </row>
    <row r="6084" customFormat="false" ht="15" hidden="false" customHeight="false" outlineLevel="0" collapsed="false">
      <c r="A6084" s="15" t="n">
        <v>8679</v>
      </c>
      <c r="B6084" s="16" t="n">
        <v>4.10888074711526</v>
      </c>
      <c r="C6084" s="15" t="n">
        <v>300</v>
      </c>
      <c r="D6084" s="15" t="n">
        <v>325</v>
      </c>
      <c r="E6084" s="15" t="n">
        <v>25</v>
      </c>
      <c r="F6084" s="16" t="n">
        <v>0.72065207824282</v>
      </c>
      <c r="G6084" s="17" t="s">
        <v>101</v>
      </c>
      <c r="H6084" s="18" t="n">
        <v>0.3</v>
      </c>
      <c r="I6084" s="18" t="n">
        <v>1.5</v>
      </c>
      <c r="J6084" s="19" t="n">
        <v>0.883967643125175</v>
      </c>
      <c r="K6084" s="19" t="n">
        <v>0.523667889390758</v>
      </c>
      <c r="L6084" s="16" t="n">
        <v>14.7271711366138</v>
      </c>
      <c r="M6084" s="19" t="n">
        <v>0.940122064954057</v>
      </c>
      <c r="N6084" s="19" t="n">
        <v>0.851642160682646</v>
      </c>
      <c r="O6084" s="19" t="n">
        <v>1.09449872970522</v>
      </c>
      <c r="P6084" s="19" t="n">
        <v>0.437628649987222</v>
      </c>
      <c r="Q6084" s="17" t="s">
        <v>31</v>
      </c>
      <c r="R6084" s="5" t="str">
        <f aca="false">IF(OR(Q6084="Steel plate",Q6084="Concrete jacket"),"Steel plate or jacket",Q6084)</f>
        <v>Polymer laminate</v>
      </c>
      <c r="S6084" s="5" t="str">
        <f aca="false">IF(O6084&lt;='Tree rules'!$C$4,IF(N6084&lt;='Tree rules'!$C$5,IF(P6084&lt;='Tree rules'!$C$7,"Monitor","Polymer laminate"),IF(P6084&lt;='Tree rules'!$C$8,"Seal cracks","Polymer laminate")),IF(O6084&lt;='Tree rules'!$C$6,IF(P6084&lt;='Tree rules'!$C$9,"Polymer laminate","Steel plate or jacket"),IF(L6084&lt;='Tree rules'!$C$10,"Steel plate or jacket","Polymer laminate")))</f>
        <v>Polymer laminate</v>
      </c>
      <c r="T6084" s="5" t="str">
        <f aca="false">IF(S6084=R6084,"Yes","No")</f>
        <v>Yes</v>
      </c>
    </row>
    <row r="6085" customFormat="false" ht="15" hidden="false" customHeight="false" outlineLevel="0" collapsed="false">
      <c r="A6085" s="15" t="n">
        <v>8680</v>
      </c>
      <c r="B6085" s="16" t="n">
        <v>5.1421498553501</v>
      </c>
      <c r="C6085" s="15" t="n">
        <v>300</v>
      </c>
      <c r="D6085" s="15" t="n">
        <v>450</v>
      </c>
      <c r="E6085" s="15" t="n">
        <v>30</v>
      </c>
      <c r="F6085" s="16" t="n">
        <v>0.557129731671096</v>
      </c>
      <c r="G6085" s="17" t="s">
        <v>103</v>
      </c>
      <c r="H6085" s="18" t="n">
        <v>0.2</v>
      </c>
      <c r="I6085" s="18" t="n">
        <v>1.5</v>
      </c>
      <c r="J6085" s="19" t="n">
        <v>0.864206522710237</v>
      </c>
      <c r="K6085" s="19" t="n">
        <v>0.629683656469948</v>
      </c>
      <c r="L6085" s="16" t="n">
        <v>12.6653937323894</v>
      </c>
      <c r="M6085" s="19" t="n">
        <v>0.935395406932207</v>
      </c>
      <c r="N6085" s="19" t="n">
        <v>0.884360927957054</v>
      </c>
      <c r="O6085" s="19" t="n">
        <v>1.02422142248268</v>
      </c>
      <c r="P6085" s="19" t="n">
        <v>0.340794863037918</v>
      </c>
      <c r="Q6085" s="17" t="s">
        <v>31</v>
      </c>
      <c r="R6085" s="5" t="str">
        <f aca="false">IF(OR(Q6085="Steel plate",Q6085="Concrete jacket"),"Steel plate or jacket",Q6085)</f>
        <v>Polymer laminate</v>
      </c>
      <c r="S6085" s="5" t="str">
        <f aca="false">IF(O6085&lt;='Tree rules'!$C$4,IF(N6085&lt;='Tree rules'!$C$5,IF(P6085&lt;='Tree rules'!$C$7,"Monitor","Polymer laminate"),IF(P6085&lt;='Tree rules'!$C$8,"Seal cracks","Polymer laminate")),IF(O6085&lt;='Tree rules'!$C$6,IF(P6085&lt;='Tree rules'!$C$9,"Polymer laminate","Steel plate or jacket"),IF(L6085&lt;='Tree rules'!$C$10,"Steel plate or jacket","Polymer laminate")))</f>
        <v>Polymer laminate</v>
      </c>
      <c r="T6085" s="5" t="str">
        <f aca="false">IF(S6085=R6085,"Yes","No")</f>
        <v>Yes</v>
      </c>
    </row>
    <row r="6086" customFormat="false" ht="15" hidden="false" customHeight="false" outlineLevel="0" collapsed="false">
      <c r="A6086" s="15" t="n">
        <v>8682</v>
      </c>
      <c r="B6086" s="16" t="n">
        <v>3.56974614214949</v>
      </c>
      <c r="C6086" s="15" t="n">
        <v>230</v>
      </c>
      <c r="D6086" s="15" t="n">
        <v>300</v>
      </c>
      <c r="E6086" s="15" t="n">
        <v>30</v>
      </c>
      <c r="F6086" s="16" t="n">
        <v>0.768324290280112</v>
      </c>
      <c r="G6086" s="17" t="s">
        <v>101</v>
      </c>
      <c r="H6086" s="18" t="n">
        <v>0.3</v>
      </c>
      <c r="I6086" s="18" t="n">
        <v>2</v>
      </c>
      <c r="J6086" s="19" t="n">
        <v>0.918640510271039</v>
      </c>
      <c r="K6086" s="19" t="n">
        <v>0.535220858022528</v>
      </c>
      <c r="L6086" s="16" t="n">
        <v>13.9443208677715</v>
      </c>
      <c r="M6086" s="19" t="n">
        <v>0.32475874892819</v>
      </c>
      <c r="N6086" s="19" t="n">
        <v>0.975608437961291</v>
      </c>
      <c r="O6086" s="19" t="n">
        <v>1.34560545842056</v>
      </c>
      <c r="P6086" s="19" t="n">
        <v>1.22642150009279</v>
      </c>
      <c r="Q6086" s="17" t="s">
        <v>31</v>
      </c>
      <c r="R6086" s="5" t="str">
        <f aca="false">IF(OR(Q6086="Steel plate",Q6086="Concrete jacket"),"Steel plate or jacket",Q6086)</f>
        <v>Polymer laminate</v>
      </c>
      <c r="S6086" s="5" t="str">
        <f aca="false">IF(O6086&lt;='Tree rules'!$C$4,IF(N6086&lt;='Tree rules'!$C$5,IF(P6086&lt;='Tree rules'!$C$7,"Monitor","Polymer laminate"),IF(P6086&lt;='Tree rules'!$C$8,"Seal cracks","Polymer laminate")),IF(O6086&lt;='Tree rules'!$C$6,IF(P6086&lt;='Tree rules'!$C$9,"Polymer laminate","Steel plate or jacket"),IF(L6086&lt;='Tree rules'!$C$10,"Steel plate or jacket","Polymer laminate")))</f>
        <v>Polymer laminate</v>
      </c>
      <c r="T6086" s="5" t="str">
        <f aca="false">IF(S6086=R6086,"Yes","No")</f>
        <v>Yes</v>
      </c>
    </row>
    <row r="6087" customFormat="false" ht="15" hidden="false" customHeight="false" outlineLevel="0" collapsed="false">
      <c r="A6087" s="15" t="n">
        <v>8683</v>
      </c>
      <c r="B6087" s="16" t="n">
        <v>6.42283501396168</v>
      </c>
      <c r="C6087" s="15" t="n">
        <v>300</v>
      </c>
      <c r="D6087" s="15" t="n">
        <v>625</v>
      </c>
      <c r="E6087" s="15" t="n">
        <v>25</v>
      </c>
      <c r="F6087" s="16" t="n">
        <v>0.594154638976793</v>
      </c>
      <c r="G6087" s="17" t="s">
        <v>102</v>
      </c>
      <c r="H6087" s="18" t="n">
        <v>0.1</v>
      </c>
      <c r="I6087" s="18" t="n">
        <v>1</v>
      </c>
      <c r="J6087" s="19" t="n">
        <v>0.857323091088075</v>
      </c>
      <c r="K6087" s="19" t="n">
        <v>0.605926627269837</v>
      </c>
      <c r="L6087" s="16" t="n">
        <v>11.3880053439037</v>
      </c>
      <c r="M6087" s="19" t="n">
        <v>0.345756978183087</v>
      </c>
      <c r="N6087" s="19" t="n">
        <v>2.29708587795773</v>
      </c>
      <c r="O6087" s="19" t="n">
        <v>0.857323091088075</v>
      </c>
      <c r="P6087" s="19" t="n">
        <v>0.775201719904072</v>
      </c>
      <c r="Q6087" s="17" t="s">
        <v>30</v>
      </c>
      <c r="R6087" s="5" t="str">
        <f aca="false">IF(OR(Q6087="Steel plate",Q6087="Concrete jacket"),"Steel plate or jacket",Q6087)</f>
        <v>Seal cracks</v>
      </c>
      <c r="S6087" s="5" t="str">
        <f aca="false">IF(O6087&lt;='Tree rules'!$C$4,IF(N6087&lt;='Tree rules'!$C$5,IF(P6087&lt;='Tree rules'!$C$7,"Monitor","Polymer laminate"),IF(P6087&lt;='Tree rules'!$C$8,"Seal cracks","Polymer laminate")),IF(O6087&lt;='Tree rules'!$C$6,IF(P6087&lt;='Tree rules'!$C$9,"Polymer laminate","Steel plate or jacket"),IF(L6087&lt;='Tree rules'!$C$10,"Steel plate or jacket","Polymer laminate")))</f>
        <v>Seal cracks</v>
      </c>
      <c r="T6087" s="5" t="str">
        <f aca="false">IF(S6087=R6087,"Yes","No")</f>
        <v>Yes</v>
      </c>
    </row>
    <row r="6088" customFormat="false" ht="15" hidden="false" customHeight="false" outlineLevel="0" collapsed="false">
      <c r="A6088" s="15" t="n">
        <v>8684</v>
      </c>
      <c r="B6088" s="16" t="n">
        <v>4.036170233791</v>
      </c>
      <c r="C6088" s="15" t="n">
        <v>230</v>
      </c>
      <c r="D6088" s="15" t="n">
        <v>375</v>
      </c>
      <c r="E6088" s="15" t="n">
        <v>20</v>
      </c>
      <c r="F6088" s="16" t="n">
        <v>0.594232683721175</v>
      </c>
      <c r="G6088" s="17" t="s">
        <v>103</v>
      </c>
      <c r="H6088" s="18" t="n">
        <v>0.2</v>
      </c>
      <c r="I6088" s="18" t="n">
        <v>1.5</v>
      </c>
      <c r="J6088" s="19" t="n">
        <v>0.853624031784174</v>
      </c>
      <c r="K6088" s="19" t="n">
        <v>0.632551600842214</v>
      </c>
      <c r="L6088" s="16" t="n">
        <v>12.1938677758036</v>
      </c>
      <c r="M6088" s="19" t="n">
        <v>0.338356025639921</v>
      </c>
      <c r="N6088" s="19" t="n">
        <v>1.04964964115022</v>
      </c>
      <c r="O6088" s="19" t="n">
        <v>1.01045542376503</v>
      </c>
      <c r="P6088" s="19" t="n">
        <v>0.939756373045086</v>
      </c>
      <c r="Q6088" s="17" t="s">
        <v>31</v>
      </c>
      <c r="R6088" s="5" t="str">
        <f aca="false">IF(OR(Q6088="Steel plate",Q6088="Concrete jacket"),"Steel plate or jacket",Q6088)</f>
        <v>Polymer laminate</v>
      </c>
      <c r="S6088" s="5" t="str">
        <f aca="false">IF(O6088&lt;='Tree rules'!$C$4,IF(N6088&lt;='Tree rules'!$C$5,IF(P6088&lt;='Tree rules'!$C$7,"Monitor","Polymer laminate"),IF(P6088&lt;='Tree rules'!$C$8,"Seal cracks","Polymer laminate")),IF(O6088&lt;='Tree rules'!$C$6,IF(P6088&lt;='Tree rules'!$C$9,"Polymer laminate","Steel plate or jacket"),IF(L6088&lt;='Tree rules'!$C$10,"Steel plate or jacket","Polymer laminate")))</f>
        <v>Polymer laminate</v>
      </c>
      <c r="T6088" s="5" t="str">
        <f aca="false">IF(S6088=R6088,"Yes","No")</f>
        <v>Yes</v>
      </c>
    </row>
    <row r="6089" customFormat="false" ht="15" hidden="false" customHeight="false" outlineLevel="0" collapsed="false">
      <c r="A6089" s="15" t="n">
        <v>8685</v>
      </c>
      <c r="B6089" s="16" t="n">
        <v>4.87307317833734</v>
      </c>
      <c r="C6089" s="15" t="n">
        <v>300</v>
      </c>
      <c r="D6089" s="15" t="n">
        <v>400</v>
      </c>
      <c r="E6089" s="15" t="n">
        <v>25</v>
      </c>
      <c r="F6089" s="16" t="n">
        <v>0.594998608634431</v>
      </c>
      <c r="G6089" s="17" t="s">
        <v>101</v>
      </c>
      <c r="H6089" s="18" t="n">
        <v>0.3</v>
      </c>
      <c r="I6089" s="18" t="n">
        <v>2</v>
      </c>
      <c r="J6089" s="19" t="n">
        <v>0.888959424764576</v>
      </c>
      <c r="K6089" s="19" t="n">
        <v>0.459713156230837</v>
      </c>
      <c r="L6089" s="16" t="n">
        <v>13.8439578930038</v>
      </c>
      <c r="M6089" s="19" t="n">
        <v>0.279630125872444</v>
      </c>
      <c r="N6089" s="19" t="n">
        <v>1.66389212913138</v>
      </c>
      <c r="O6089" s="19" t="n">
        <v>1.36925250660948</v>
      </c>
      <c r="P6089" s="19" t="n">
        <v>1.27334590302012</v>
      </c>
      <c r="Q6089" s="17" t="s">
        <v>31</v>
      </c>
      <c r="R6089" s="5" t="str">
        <f aca="false">IF(OR(Q6089="Steel plate",Q6089="Concrete jacket"),"Steel plate or jacket",Q6089)</f>
        <v>Polymer laminate</v>
      </c>
      <c r="S6089" s="5" t="str">
        <f aca="false">IF(O6089&lt;='Tree rules'!$C$4,IF(N6089&lt;='Tree rules'!$C$5,IF(P6089&lt;='Tree rules'!$C$7,"Monitor","Polymer laminate"),IF(P6089&lt;='Tree rules'!$C$8,"Seal cracks","Polymer laminate")),IF(O6089&lt;='Tree rules'!$C$6,IF(P6089&lt;='Tree rules'!$C$9,"Polymer laminate","Steel plate or jacket"),IF(L6089&lt;='Tree rules'!$C$10,"Steel plate or jacket","Polymer laminate")))</f>
        <v>Polymer laminate</v>
      </c>
      <c r="T6089" s="5" t="str">
        <f aca="false">IF(S6089=R6089,"Yes","No")</f>
        <v>Yes</v>
      </c>
    </row>
    <row r="6090" customFormat="false" ht="15" hidden="false" customHeight="false" outlineLevel="0" collapsed="false">
      <c r="A6090" s="15" t="n">
        <v>8686</v>
      </c>
      <c r="B6090" s="16" t="n">
        <v>6.16428956092766</v>
      </c>
      <c r="C6090" s="15" t="n">
        <v>230</v>
      </c>
      <c r="D6090" s="15" t="n">
        <v>625</v>
      </c>
      <c r="E6090" s="15" t="n">
        <v>25</v>
      </c>
      <c r="F6090" s="16" t="n">
        <v>0.710178431223674</v>
      </c>
      <c r="G6090" s="17" t="s">
        <v>101</v>
      </c>
      <c r="H6090" s="18" t="n">
        <v>0.3</v>
      </c>
      <c r="I6090" s="18" t="n">
        <v>1</v>
      </c>
      <c r="J6090" s="19" t="n">
        <v>0.969952362290832</v>
      </c>
      <c r="K6090" s="19" t="n">
        <v>0.508193005165581</v>
      </c>
      <c r="L6090" s="16" t="n">
        <v>10.6833441263911</v>
      </c>
      <c r="M6090" s="19" t="n">
        <v>0.483939984061433</v>
      </c>
      <c r="N6090" s="19" t="n">
        <v>0.686935848210988</v>
      </c>
      <c r="O6090" s="19" t="n">
        <v>0.969952362290832</v>
      </c>
      <c r="P6090" s="19" t="n">
        <v>0.67483991228164</v>
      </c>
      <c r="Q6090" s="17" t="s">
        <v>29</v>
      </c>
      <c r="R6090" s="5" t="str">
        <f aca="false">IF(OR(Q6090="Steel plate",Q6090="Concrete jacket"),"Steel plate or jacket",Q6090)</f>
        <v>Monitor</v>
      </c>
      <c r="S6090" s="5" t="str">
        <f aca="false">IF(O6090&lt;='Tree rules'!$C$4,IF(N6090&lt;='Tree rules'!$C$5,IF(P6090&lt;='Tree rules'!$C$7,"Monitor","Polymer laminate"),IF(P6090&lt;='Tree rules'!$C$8,"Seal cracks","Polymer laminate")),IF(O6090&lt;='Tree rules'!$C$6,IF(P6090&lt;='Tree rules'!$C$9,"Polymer laminate","Steel plate or jacket"),IF(L6090&lt;='Tree rules'!$C$10,"Steel plate or jacket","Polymer laminate")))</f>
        <v>Monitor</v>
      </c>
      <c r="T6090" s="5" t="str">
        <f aca="false">IF(S6090=R6090,"Yes","No")</f>
        <v>Yes</v>
      </c>
    </row>
    <row r="6091" customFormat="false" ht="15" hidden="false" customHeight="false" outlineLevel="0" collapsed="false">
      <c r="A6091" s="15" t="n">
        <v>8687</v>
      </c>
      <c r="B6091" s="16" t="n">
        <v>4.88626990436406</v>
      </c>
      <c r="C6091" s="15" t="n">
        <v>300</v>
      </c>
      <c r="D6091" s="15" t="n">
        <v>400</v>
      </c>
      <c r="E6091" s="15" t="n">
        <v>20</v>
      </c>
      <c r="F6091" s="16" t="n">
        <v>0.567971553191375</v>
      </c>
      <c r="G6091" s="17" t="s">
        <v>101</v>
      </c>
      <c r="H6091" s="18" t="n">
        <v>0.3</v>
      </c>
      <c r="I6091" s="18" t="n">
        <v>1</v>
      </c>
      <c r="J6091" s="19" t="n">
        <v>0.912644574762862</v>
      </c>
      <c r="K6091" s="19" t="n">
        <v>0.587346554009183</v>
      </c>
      <c r="L6091" s="16" t="n">
        <v>13.803022328712</v>
      </c>
      <c r="M6091" s="19" t="n">
        <v>0.776491561920892</v>
      </c>
      <c r="N6091" s="19" t="n">
        <v>0.692890720214012</v>
      </c>
      <c r="O6091" s="19" t="n">
        <v>0.912644574762862</v>
      </c>
      <c r="P6091" s="19" t="n">
        <v>0.45517684058202</v>
      </c>
      <c r="Q6091" s="17" t="s">
        <v>29</v>
      </c>
      <c r="R6091" s="5" t="str">
        <f aca="false">IF(OR(Q6091="Steel plate",Q6091="Concrete jacket"),"Steel plate or jacket",Q6091)</f>
        <v>Monitor</v>
      </c>
      <c r="S6091" s="5" t="str">
        <f aca="false">IF(O6091&lt;='Tree rules'!$C$4,IF(N6091&lt;='Tree rules'!$C$5,IF(P6091&lt;='Tree rules'!$C$7,"Monitor","Polymer laminate"),IF(P6091&lt;='Tree rules'!$C$8,"Seal cracks","Polymer laminate")),IF(O6091&lt;='Tree rules'!$C$6,IF(P6091&lt;='Tree rules'!$C$9,"Polymer laminate","Steel plate or jacket"),IF(L6091&lt;='Tree rules'!$C$10,"Steel plate or jacket","Polymer laminate")))</f>
        <v>Monitor</v>
      </c>
      <c r="T6091" s="5" t="str">
        <f aca="false">IF(S6091=R6091,"Yes","No")</f>
        <v>Yes</v>
      </c>
    </row>
    <row r="6092" customFormat="false" ht="15" hidden="false" customHeight="false" outlineLevel="0" collapsed="false">
      <c r="A6092" s="15" t="n">
        <v>8688</v>
      </c>
      <c r="B6092" s="16" t="n">
        <v>4.50719658626433</v>
      </c>
      <c r="C6092" s="15" t="n">
        <v>300</v>
      </c>
      <c r="D6092" s="15" t="n">
        <v>350</v>
      </c>
      <c r="E6092" s="15" t="n">
        <v>30</v>
      </c>
      <c r="F6092" s="16" t="n">
        <v>0.61599855952741</v>
      </c>
      <c r="G6092" s="17" t="s">
        <v>101</v>
      </c>
      <c r="H6092" s="18" t="n">
        <v>0.3</v>
      </c>
      <c r="I6092" s="18" t="n">
        <v>1.5</v>
      </c>
      <c r="J6092" s="19" t="n">
        <v>0.961378713318168</v>
      </c>
      <c r="K6092" s="19" t="n">
        <v>0.435463480551844</v>
      </c>
      <c r="L6092" s="16" t="n">
        <v>14.729400608707</v>
      </c>
      <c r="M6092" s="19" t="n">
        <v>0.94166445206371</v>
      </c>
      <c r="N6092" s="19" t="n">
        <v>0.789600945124959</v>
      </c>
      <c r="O6092" s="19" t="n">
        <v>1.23274540966226</v>
      </c>
      <c r="P6092" s="19" t="n">
        <v>0.391280046558042</v>
      </c>
      <c r="Q6092" s="17" t="s">
        <v>31</v>
      </c>
      <c r="R6092" s="5" t="str">
        <f aca="false">IF(OR(Q6092="Steel plate",Q6092="Concrete jacket"),"Steel plate or jacket",Q6092)</f>
        <v>Polymer laminate</v>
      </c>
      <c r="S6092" s="5" t="str">
        <f aca="false">IF(O6092&lt;='Tree rules'!$C$4,IF(N6092&lt;='Tree rules'!$C$5,IF(P6092&lt;='Tree rules'!$C$7,"Monitor","Polymer laminate"),IF(P6092&lt;='Tree rules'!$C$8,"Seal cracks","Polymer laminate")),IF(O6092&lt;='Tree rules'!$C$6,IF(P6092&lt;='Tree rules'!$C$9,"Polymer laminate","Steel plate or jacket"),IF(L6092&lt;='Tree rules'!$C$10,"Steel plate or jacket","Polymer laminate")))</f>
        <v>Polymer laminate</v>
      </c>
      <c r="T6092" s="5" t="str">
        <f aca="false">IF(S6092=R6092,"Yes","No")</f>
        <v>Yes</v>
      </c>
    </row>
    <row r="6093" customFormat="false" ht="15" hidden="false" customHeight="false" outlineLevel="0" collapsed="false">
      <c r="A6093" s="15" t="n">
        <v>8689</v>
      </c>
      <c r="B6093" s="16" t="n">
        <v>4.72013141678123</v>
      </c>
      <c r="C6093" s="15" t="n">
        <v>300</v>
      </c>
      <c r="D6093" s="15" t="n">
        <v>425</v>
      </c>
      <c r="E6093" s="15" t="n">
        <v>20</v>
      </c>
      <c r="F6093" s="16" t="n">
        <v>0.707341881547042</v>
      </c>
      <c r="G6093" s="17" t="s">
        <v>103</v>
      </c>
      <c r="H6093" s="18" t="n">
        <v>0.2</v>
      </c>
      <c r="I6093" s="18" t="n">
        <v>1</v>
      </c>
      <c r="J6093" s="19" t="n">
        <v>0.913879482146781</v>
      </c>
      <c r="K6093" s="19" t="n">
        <v>0.552116144302221</v>
      </c>
      <c r="L6093" s="16" t="n">
        <v>12.4541726036444</v>
      </c>
      <c r="M6093" s="19" t="n">
        <v>0.471675001434205</v>
      </c>
      <c r="N6093" s="19" t="n">
        <v>0.988644518783571</v>
      </c>
      <c r="O6093" s="19" t="n">
        <v>0.913879482146781</v>
      </c>
      <c r="P6093" s="19" t="n">
        <v>0.770317488058176</v>
      </c>
      <c r="Q6093" s="17" t="s">
        <v>29</v>
      </c>
      <c r="R6093" s="5" t="str">
        <f aca="false">IF(OR(Q6093="Steel plate",Q6093="Concrete jacket"),"Steel plate or jacket",Q6093)</f>
        <v>Monitor</v>
      </c>
      <c r="S6093" s="5" t="str">
        <f aca="false">IF(O6093&lt;='Tree rules'!$C$4,IF(N6093&lt;='Tree rules'!$C$5,IF(P6093&lt;='Tree rules'!$C$7,"Monitor","Polymer laminate"),IF(P6093&lt;='Tree rules'!$C$8,"Seal cracks","Polymer laminate")),IF(O6093&lt;='Tree rules'!$C$6,IF(P6093&lt;='Tree rules'!$C$9,"Polymer laminate","Steel plate or jacket"),IF(L6093&lt;='Tree rules'!$C$10,"Steel plate or jacket","Polymer laminate")))</f>
        <v>Monitor</v>
      </c>
      <c r="T6093" s="5" t="str">
        <f aca="false">IF(S6093=R6093,"Yes","No")</f>
        <v>Yes</v>
      </c>
    </row>
    <row r="6094" customFormat="false" ht="15" hidden="false" customHeight="false" outlineLevel="0" collapsed="false">
      <c r="A6094" s="15" t="n">
        <v>8691</v>
      </c>
      <c r="B6094" s="16" t="n">
        <v>3.15753554988352</v>
      </c>
      <c r="C6094" s="15" t="n">
        <v>230</v>
      </c>
      <c r="D6094" s="15" t="n">
        <v>300</v>
      </c>
      <c r="E6094" s="15" t="n">
        <v>30</v>
      </c>
      <c r="F6094" s="16" t="n">
        <v>0.768324290280112</v>
      </c>
      <c r="G6094" s="17" t="s">
        <v>101</v>
      </c>
      <c r="H6094" s="18" t="n">
        <v>0.3</v>
      </c>
      <c r="I6094" s="18" t="n">
        <v>1</v>
      </c>
      <c r="J6094" s="19" t="n">
        <v>0.935095371208235</v>
      </c>
      <c r="K6094" s="19" t="n">
        <v>0.450855778151977</v>
      </c>
      <c r="L6094" s="16" t="n">
        <v>12.3341232417325</v>
      </c>
      <c r="M6094" s="19" t="n">
        <v>0.417372134040604</v>
      </c>
      <c r="N6094" s="19" t="n">
        <v>0.66172274771411</v>
      </c>
      <c r="O6094" s="19" t="n">
        <v>0.935095371208235</v>
      </c>
      <c r="P6094" s="19" t="n">
        <v>0.653968365147349</v>
      </c>
      <c r="Q6094" s="17" t="s">
        <v>29</v>
      </c>
      <c r="R6094" s="5" t="str">
        <f aca="false">IF(OR(Q6094="Steel plate",Q6094="Concrete jacket"),"Steel plate or jacket",Q6094)</f>
        <v>Monitor</v>
      </c>
      <c r="S6094" s="5" t="str">
        <f aca="false">IF(O6094&lt;='Tree rules'!$C$4,IF(N6094&lt;='Tree rules'!$C$5,IF(P6094&lt;='Tree rules'!$C$7,"Monitor","Polymer laminate"),IF(P6094&lt;='Tree rules'!$C$8,"Seal cracks","Polymer laminate")),IF(O6094&lt;='Tree rules'!$C$6,IF(P6094&lt;='Tree rules'!$C$9,"Polymer laminate","Steel plate or jacket"),IF(L6094&lt;='Tree rules'!$C$10,"Steel plate or jacket","Polymer laminate")))</f>
        <v>Monitor</v>
      </c>
      <c r="T6094" s="5" t="str">
        <f aca="false">IF(S6094=R6094,"Yes","No")</f>
        <v>Yes</v>
      </c>
    </row>
    <row r="6095" customFormat="false" ht="15" hidden="false" customHeight="false" outlineLevel="0" collapsed="false">
      <c r="A6095" s="15" t="n">
        <v>8692</v>
      </c>
      <c r="B6095" s="16" t="n">
        <v>3.80244018567952</v>
      </c>
      <c r="C6095" s="15" t="n">
        <v>300</v>
      </c>
      <c r="D6095" s="15" t="n">
        <v>375</v>
      </c>
      <c r="E6095" s="15" t="n">
        <v>25</v>
      </c>
      <c r="F6095" s="16" t="n">
        <v>0.569472988566126</v>
      </c>
      <c r="G6095" s="17" t="s">
        <v>101</v>
      </c>
      <c r="H6095" s="18" t="n">
        <v>0.3</v>
      </c>
      <c r="I6095" s="18" t="n">
        <v>2</v>
      </c>
      <c r="J6095" s="19" t="n">
        <v>0.955340247144066</v>
      </c>
      <c r="K6095" s="19" t="n">
        <v>0.577317995638976</v>
      </c>
      <c r="L6095" s="16" t="n">
        <v>11.4877346999381</v>
      </c>
      <c r="M6095" s="19" t="n">
        <v>0.767174735238618</v>
      </c>
      <c r="N6095" s="19" t="n">
        <v>0.893372775951961</v>
      </c>
      <c r="O6095" s="19" t="n">
        <v>1.35914537765368</v>
      </c>
      <c r="P6095" s="19" t="n">
        <v>0.435174303332195</v>
      </c>
      <c r="Q6095" s="17" t="s">
        <v>31</v>
      </c>
      <c r="R6095" s="5" t="str">
        <f aca="false">IF(OR(Q6095="Steel plate",Q6095="Concrete jacket"),"Steel plate or jacket",Q6095)</f>
        <v>Polymer laminate</v>
      </c>
      <c r="S6095" s="5" t="str">
        <f aca="false">IF(O6095&lt;='Tree rules'!$C$4,IF(N6095&lt;='Tree rules'!$C$5,IF(P6095&lt;='Tree rules'!$C$7,"Monitor","Polymer laminate"),IF(P6095&lt;='Tree rules'!$C$8,"Seal cracks","Polymer laminate")),IF(O6095&lt;='Tree rules'!$C$6,IF(P6095&lt;='Tree rules'!$C$9,"Polymer laminate","Steel plate or jacket"),IF(L6095&lt;='Tree rules'!$C$10,"Steel plate or jacket","Polymer laminate")))</f>
        <v>Steel plate or jacket</v>
      </c>
      <c r="T6095" s="5" t="str">
        <f aca="false">IF(S6095=R6095,"Yes","No")</f>
        <v>No</v>
      </c>
    </row>
    <row r="6096" customFormat="false" ht="15" hidden="false" customHeight="false" outlineLevel="0" collapsed="false">
      <c r="A6096" s="15" t="n">
        <v>8693</v>
      </c>
      <c r="B6096" s="16" t="n">
        <v>7.88553847880843</v>
      </c>
      <c r="C6096" s="15" t="n">
        <v>230</v>
      </c>
      <c r="D6096" s="15" t="n">
        <v>650</v>
      </c>
      <c r="E6096" s="15" t="n">
        <v>30</v>
      </c>
      <c r="F6096" s="16" t="n">
        <v>0.680685971455249</v>
      </c>
      <c r="G6096" s="17" t="s">
        <v>101</v>
      </c>
      <c r="H6096" s="18" t="n">
        <v>0.3</v>
      </c>
      <c r="I6096" s="18" t="n">
        <v>1.5</v>
      </c>
      <c r="J6096" s="19" t="n">
        <v>0.852195765354517</v>
      </c>
      <c r="K6096" s="19" t="n">
        <v>0.611363557936437</v>
      </c>
      <c r="L6096" s="16" t="n">
        <v>13.0989011275888</v>
      </c>
      <c r="M6096" s="19" t="n">
        <v>0.58912279478371</v>
      </c>
      <c r="N6096" s="19" t="n">
        <v>0.712374303157953</v>
      </c>
      <c r="O6096" s="19" t="n">
        <v>1.01779293044902</v>
      </c>
      <c r="P6096" s="19" t="n">
        <v>0.665495228194706</v>
      </c>
      <c r="Q6096" s="17" t="s">
        <v>31</v>
      </c>
      <c r="R6096" s="5" t="str">
        <f aca="false">IF(OR(Q6096="Steel plate",Q6096="Concrete jacket"),"Steel plate or jacket",Q6096)</f>
        <v>Polymer laminate</v>
      </c>
      <c r="S6096" s="5" t="str">
        <f aca="false">IF(O6096&lt;='Tree rules'!$C$4,IF(N6096&lt;='Tree rules'!$C$5,IF(P6096&lt;='Tree rules'!$C$7,"Monitor","Polymer laminate"),IF(P6096&lt;='Tree rules'!$C$8,"Seal cracks","Polymer laminate")),IF(O6096&lt;='Tree rules'!$C$6,IF(P6096&lt;='Tree rules'!$C$9,"Polymer laminate","Steel plate or jacket"),IF(L6096&lt;='Tree rules'!$C$10,"Steel plate or jacket","Polymer laminate")))</f>
        <v>Polymer laminate</v>
      </c>
      <c r="T6096" s="5" t="str">
        <f aca="false">IF(S6096=R6096,"Yes","No")</f>
        <v>Yes</v>
      </c>
    </row>
    <row r="6097" customFormat="false" ht="15" hidden="false" customHeight="false" outlineLevel="0" collapsed="false">
      <c r="A6097" s="15" t="n">
        <v>8695</v>
      </c>
      <c r="B6097" s="16" t="n">
        <v>6.82372557920086</v>
      </c>
      <c r="C6097" s="15" t="n">
        <v>230</v>
      </c>
      <c r="D6097" s="15" t="n">
        <v>550</v>
      </c>
      <c r="E6097" s="15" t="n">
        <v>30</v>
      </c>
      <c r="F6097" s="16" t="n">
        <v>0.520346609290235</v>
      </c>
      <c r="G6097" s="17" t="s">
        <v>103</v>
      </c>
      <c r="H6097" s="18" t="n">
        <v>0.2</v>
      </c>
      <c r="I6097" s="18" t="n">
        <v>2</v>
      </c>
      <c r="J6097" s="19" t="n">
        <v>0.98500048307391</v>
      </c>
      <c r="K6097" s="19" t="n">
        <v>0.490466813197517</v>
      </c>
      <c r="L6097" s="16" t="n">
        <v>13.53913805397</v>
      </c>
      <c r="M6097" s="19" t="n">
        <v>0.665064790363555</v>
      </c>
      <c r="N6097" s="19" t="n">
        <v>1.58446266853933</v>
      </c>
      <c r="O6097" s="19" t="n">
        <v>1.48689091821654</v>
      </c>
      <c r="P6097" s="19" t="n">
        <v>0.569035501503124</v>
      </c>
      <c r="Q6097" s="17" t="s">
        <v>31</v>
      </c>
      <c r="R6097" s="5" t="str">
        <f aca="false">IF(OR(Q6097="Steel plate",Q6097="Concrete jacket"),"Steel plate or jacket",Q6097)</f>
        <v>Polymer laminate</v>
      </c>
      <c r="S6097" s="5" t="str">
        <f aca="false">IF(O6097&lt;='Tree rules'!$C$4,IF(N6097&lt;='Tree rules'!$C$5,IF(P6097&lt;='Tree rules'!$C$7,"Monitor","Polymer laminate"),IF(P6097&lt;='Tree rules'!$C$8,"Seal cracks","Polymer laminate")),IF(O6097&lt;='Tree rules'!$C$6,IF(P6097&lt;='Tree rules'!$C$9,"Polymer laminate","Steel plate or jacket"),IF(L6097&lt;='Tree rules'!$C$10,"Steel plate or jacket","Polymer laminate")))</f>
        <v>Polymer laminate</v>
      </c>
      <c r="T6097" s="5" t="str">
        <f aca="false">IF(S6097=R6097,"Yes","No")</f>
        <v>Yes</v>
      </c>
    </row>
    <row r="6098" customFormat="false" ht="15" hidden="false" customHeight="false" outlineLevel="0" collapsed="false">
      <c r="A6098" s="15" t="n">
        <v>8700</v>
      </c>
      <c r="B6098" s="16" t="n">
        <v>6.47680941298611</v>
      </c>
      <c r="C6098" s="15" t="n">
        <v>230</v>
      </c>
      <c r="D6098" s="15" t="n">
        <v>600</v>
      </c>
      <c r="E6098" s="15" t="n">
        <v>25</v>
      </c>
      <c r="F6098" s="16" t="n">
        <v>0.63117855856144</v>
      </c>
      <c r="G6098" s="17" t="s">
        <v>101</v>
      </c>
      <c r="H6098" s="18" t="n">
        <v>0.3</v>
      </c>
      <c r="I6098" s="18" t="n">
        <v>1</v>
      </c>
      <c r="J6098" s="19" t="n">
        <v>0.957676040374324</v>
      </c>
      <c r="K6098" s="19" t="n">
        <v>0.644094102618043</v>
      </c>
      <c r="L6098" s="16" t="n">
        <v>11.6909917201915</v>
      </c>
      <c r="M6098" s="19" t="n">
        <v>0.668850121119589</v>
      </c>
      <c r="N6098" s="19" t="n">
        <v>0.591630290424381</v>
      </c>
      <c r="O6098" s="19" t="n">
        <v>0.957676040374324</v>
      </c>
      <c r="P6098" s="19" t="n">
        <v>0.547686750463524</v>
      </c>
      <c r="Q6098" s="17" t="s">
        <v>29</v>
      </c>
      <c r="R6098" s="5" t="str">
        <f aca="false">IF(OR(Q6098="Steel plate",Q6098="Concrete jacket"),"Steel plate or jacket",Q6098)</f>
        <v>Monitor</v>
      </c>
      <c r="S6098" s="5" t="str">
        <f aca="false">IF(O6098&lt;='Tree rules'!$C$4,IF(N6098&lt;='Tree rules'!$C$5,IF(P6098&lt;='Tree rules'!$C$7,"Monitor","Polymer laminate"),IF(P6098&lt;='Tree rules'!$C$8,"Seal cracks","Polymer laminate")),IF(O6098&lt;='Tree rules'!$C$6,IF(P6098&lt;='Tree rules'!$C$9,"Polymer laminate","Steel plate or jacket"),IF(L6098&lt;='Tree rules'!$C$10,"Steel plate or jacket","Polymer laminate")))</f>
        <v>Monitor</v>
      </c>
      <c r="T6098" s="5" t="str">
        <f aca="false">IF(S6098=R6098,"Yes","No")</f>
        <v>Yes</v>
      </c>
    </row>
    <row r="6099" customFormat="false" ht="15" hidden="false" customHeight="false" outlineLevel="0" collapsed="false">
      <c r="A6099" s="15" t="n">
        <v>8701</v>
      </c>
      <c r="B6099" s="16" t="n">
        <v>4.7112101780847</v>
      </c>
      <c r="C6099" s="15" t="n">
        <v>230</v>
      </c>
      <c r="D6099" s="15" t="n">
        <v>375</v>
      </c>
      <c r="E6099" s="15" t="n">
        <v>30</v>
      </c>
      <c r="F6099" s="16" t="n">
        <v>0.594232683721175</v>
      </c>
      <c r="G6099" s="17" t="s">
        <v>103</v>
      </c>
      <c r="H6099" s="18" t="n">
        <v>0.2</v>
      </c>
      <c r="I6099" s="18" t="n">
        <v>2</v>
      </c>
      <c r="J6099" s="19" t="n">
        <v>0.939813653156841</v>
      </c>
      <c r="K6099" s="19" t="n">
        <v>0.533689521219607</v>
      </c>
      <c r="L6099" s="16" t="n">
        <v>14.2332633778994</v>
      </c>
      <c r="M6099" s="19" t="n">
        <v>0.949609426329831</v>
      </c>
      <c r="N6099" s="19" t="n">
        <v>1.30214434444141</v>
      </c>
      <c r="O6099" s="19" t="n">
        <v>1.37805860772476</v>
      </c>
      <c r="P6099" s="19" t="n">
        <v>0.415861301600426</v>
      </c>
      <c r="Q6099" s="17" t="s">
        <v>31</v>
      </c>
      <c r="R6099" s="5" t="str">
        <f aca="false">IF(OR(Q6099="Steel plate",Q6099="Concrete jacket"),"Steel plate or jacket",Q6099)</f>
        <v>Polymer laminate</v>
      </c>
      <c r="S6099" s="5" t="str">
        <f aca="false">IF(O6099&lt;='Tree rules'!$C$4,IF(N6099&lt;='Tree rules'!$C$5,IF(P6099&lt;='Tree rules'!$C$7,"Monitor","Polymer laminate"),IF(P6099&lt;='Tree rules'!$C$8,"Seal cracks","Polymer laminate")),IF(O6099&lt;='Tree rules'!$C$6,IF(P6099&lt;='Tree rules'!$C$9,"Polymer laminate","Steel plate or jacket"),IF(L6099&lt;='Tree rules'!$C$10,"Steel plate or jacket","Polymer laminate")))</f>
        <v>Polymer laminate</v>
      </c>
      <c r="T6099" s="5" t="str">
        <f aca="false">IF(S6099=R6099,"Yes","No")</f>
        <v>Yes</v>
      </c>
    </row>
    <row r="6100" customFormat="false" ht="15" hidden="false" customHeight="false" outlineLevel="0" collapsed="false">
      <c r="A6100" s="15" t="n">
        <v>8703</v>
      </c>
      <c r="B6100" s="16" t="n">
        <v>3.66973187096792</v>
      </c>
      <c r="C6100" s="15" t="n">
        <v>300</v>
      </c>
      <c r="D6100" s="15" t="n">
        <v>300</v>
      </c>
      <c r="E6100" s="15" t="n">
        <v>25</v>
      </c>
      <c r="F6100" s="16" t="n">
        <v>0.791582400904515</v>
      </c>
      <c r="G6100" s="17" t="s">
        <v>103</v>
      </c>
      <c r="H6100" s="18" t="n">
        <v>0.2</v>
      </c>
      <c r="I6100" s="18" t="n">
        <v>1.5</v>
      </c>
      <c r="J6100" s="19" t="n">
        <v>0.874026992880924</v>
      </c>
      <c r="K6100" s="19" t="n">
        <v>0.458136336226706</v>
      </c>
      <c r="L6100" s="16" t="n">
        <v>14.4477632715272</v>
      </c>
      <c r="M6100" s="19" t="n">
        <v>0.415537912292464</v>
      </c>
      <c r="N6100" s="19" t="n">
        <v>1.44325552006668</v>
      </c>
      <c r="O6100" s="19" t="n">
        <v>1.11082872718053</v>
      </c>
      <c r="P6100" s="19" t="n">
        <v>0.8988081288288</v>
      </c>
      <c r="Q6100" s="17" t="s">
        <v>31</v>
      </c>
      <c r="R6100" s="5" t="str">
        <f aca="false">IF(OR(Q6100="Steel plate",Q6100="Concrete jacket"),"Steel plate or jacket",Q6100)</f>
        <v>Polymer laminate</v>
      </c>
      <c r="S6100" s="5" t="str">
        <f aca="false">IF(O6100&lt;='Tree rules'!$C$4,IF(N6100&lt;='Tree rules'!$C$5,IF(P6100&lt;='Tree rules'!$C$7,"Monitor","Polymer laminate"),IF(P6100&lt;='Tree rules'!$C$8,"Seal cracks","Polymer laminate")),IF(O6100&lt;='Tree rules'!$C$6,IF(P6100&lt;='Tree rules'!$C$9,"Polymer laminate","Steel plate or jacket"),IF(L6100&lt;='Tree rules'!$C$10,"Steel plate or jacket","Polymer laminate")))</f>
        <v>Polymer laminate</v>
      </c>
      <c r="T6100" s="5" t="str">
        <f aca="false">IF(S6100=R6100,"Yes","No")</f>
        <v>Yes</v>
      </c>
    </row>
    <row r="6101" customFormat="false" ht="15" hidden="false" customHeight="false" outlineLevel="0" collapsed="false">
      <c r="A6101" s="15" t="n">
        <v>8704</v>
      </c>
      <c r="B6101" s="16" t="n">
        <v>3.52001105940109</v>
      </c>
      <c r="C6101" s="15" t="n">
        <v>300</v>
      </c>
      <c r="D6101" s="15" t="n">
        <v>350</v>
      </c>
      <c r="E6101" s="15" t="n">
        <v>25</v>
      </c>
      <c r="F6101" s="16" t="n">
        <v>0.739198271432892</v>
      </c>
      <c r="G6101" s="17" t="s">
        <v>101</v>
      </c>
      <c r="H6101" s="18" t="n">
        <v>0.3</v>
      </c>
      <c r="I6101" s="18" t="n">
        <v>2</v>
      </c>
      <c r="J6101" s="19" t="n">
        <v>0.938121453804964</v>
      </c>
      <c r="K6101" s="19" t="n">
        <v>0.443046995456964</v>
      </c>
      <c r="L6101" s="16" t="n">
        <v>11.5033041156898</v>
      </c>
      <c r="M6101" s="19" t="n">
        <v>0.834189442288509</v>
      </c>
      <c r="N6101" s="19" t="n">
        <v>0.941888641669567</v>
      </c>
      <c r="O6101" s="19" t="n">
        <v>1.46061101612792</v>
      </c>
      <c r="P6101" s="19" t="n">
        <v>0.466001318186235</v>
      </c>
      <c r="Q6101" s="17" t="s">
        <v>31</v>
      </c>
      <c r="R6101" s="5" t="str">
        <f aca="false">IF(OR(Q6101="Steel plate",Q6101="Concrete jacket"),"Steel plate or jacket",Q6101)</f>
        <v>Polymer laminate</v>
      </c>
      <c r="S6101" s="5" t="str">
        <f aca="false">IF(O6101&lt;='Tree rules'!$C$4,IF(N6101&lt;='Tree rules'!$C$5,IF(P6101&lt;='Tree rules'!$C$7,"Monitor","Polymer laminate"),IF(P6101&lt;='Tree rules'!$C$8,"Seal cracks","Polymer laminate")),IF(O6101&lt;='Tree rules'!$C$6,IF(P6101&lt;='Tree rules'!$C$9,"Polymer laminate","Steel plate or jacket"),IF(L6101&lt;='Tree rules'!$C$10,"Steel plate or jacket","Polymer laminate")))</f>
        <v>Steel plate or jacket</v>
      </c>
      <c r="T6101" s="5" t="str">
        <f aca="false">IF(S6101=R6101,"Yes","No")</f>
        <v>No</v>
      </c>
    </row>
    <row r="6102" customFormat="false" ht="15" hidden="false" customHeight="false" outlineLevel="0" collapsed="false">
      <c r="A6102" s="15" t="n">
        <v>8705</v>
      </c>
      <c r="B6102" s="16" t="n">
        <v>6.01529891254953</v>
      </c>
      <c r="C6102" s="15" t="n">
        <v>300</v>
      </c>
      <c r="D6102" s="15" t="n">
        <v>500</v>
      </c>
      <c r="E6102" s="15" t="n">
        <v>25</v>
      </c>
      <c r="F6102" s="16" t="n">
        <v>0.71889992072993</v>
      </c>
      <c r="G6102" s="17" t="s">
        <v>102</v>
      </c>
      <c r="H6102" s="18" t="n">
        <v>0.1</v>
      </c>
      <c r="I6102" s="18" t="n">
        <v>1</v>
      </c>
      <c r="J6102" s="19" t="n">
        <v>0.925168440783404</v>
      </c>
      <c r="K6102" s="19" t="n">
        <v>0.441116903697561</v>
      </c>
      <c r="L6102" s="16" t="n">
        <v>13.7649860699074</v>
      </c>
      <c r="M6102" s="19" t="n">
        <v>0.562571694983003</v>
      </c>
      <c r="N6102" s="19" t="n">
        <v>2.71658902982358</v>
      </c>
      <c r="O6102" s="19" t="n">
        <v>0.925168440783404</v>
      </c>
      <c r="P6102" s="19" t="n">
        <v>0.599767880272449</v>
      </c>
      <c r="Q6102" s="17" t="s">
        <v>30</v>
      </c>
      <c r="R6102" s="5" t="str">
        <f aca="false">IF(OR(Q6102="Steel plate",Q6102="Concrete jacket"),"Steel plate or jacket",Q6102)</f>
        <v>Seal cracks</v>
      </c>
      <c r="S6102" s="5" t="str">
        <f aca="false">IF(O6102&lt;='Tree rules'!$C$4,IF(N6102&lt;='Tree rules'!$C$5,IF(P6102&lt;='Tree rules'!$C$7,"Monitor","Polymer laminate"),IF(P6102&lt;='Tree rules'!$C$8,"Seal cracks","Polymer laminate")),IF(O6102&lt;='Tree rules'!$C$6,IF(P6102&lt;='Tree rules'!$C$9,"Polymer laminate","Steel plate or jacket"),IF(L6102&lt;='Tree rules'!$C$10,"Steel plate or jacket","Polymer laminate")))</f>
        <v>Seal cracks</v>
      </c>
      <c r="T6102" s="5" t="str">
        <f aca="false">IF(S6102=R6102,"Yes","No")</f>
        <v>Yes</v>
      </c>
    </row>
    <row r="6103" customFormat="false" ht="15" hidden="false" customHeight="false" outlineLevel="0" collapsed="false">
      <c r="A6103" s="15" t="n">
        <v>8706</v>
      </c>
      <c r="B6103" s="16" t="n">
        <v>4.81193354212855</v>
      </c>
      <c r="C6103" s="15" t="n">
        <v>300</v>
      </c>
      <c r="D6103" s="15" t="n">
        <v>400</v>
      </c>
      <c r="E6103" s="15" t="n">
        <v>30</v>
      </c>
      <c r="F6103" s="16" t="n">
        <v>0.594998608634431</v>
      </c>
      <c r="G6103" s="17" t="s">
        <v>101</v>
      </c>
      <c r="H6103" s="18" t="n">
        <v>0.3</v>
      </c>
      <c r="I6103" s="18" t="n">
        <v>2</v>
      </c>
      <c r="J6103" s="19" t="n">
        <v>0.97898595200307</v>
      </c>
      <c r="K6103" s="19" t="n">
        <v>0.633919129372545</v>
      </c>
      <c r="L6103" s="16" t="n">
        <v>13.6702657446834</v>
      </c>
      <c r="M6103" s="19" t="n">
        <v>0.916220269115873</v>
      </c>
      <c r="N6103" s="19" t="n">
        <v>1.45672534659795</v>
      </c>
      <c r="O6103" s="19" t="n">
        <v>1.3373739816444</v>
      </c>
      <c r="P6103" s="19" t="n">
        <v>0.443308098865013</v>
      </c>
      <c r="Q6103" s="17" t="s">
        <v>31</v>
      </c>
      <c r="R6103" s="5" t="str">
        <f aca="false">IF(OR(Q6103="Steel plate",Q6103="Concrete jacket"),"Steel plate or jacket",Q6103)</f>
        <v>Polymer laminate</v>
      </c>
      <c r="S6103" s="5" t="str">
        <f aca="false">IF(O6103&lt;='Tree rules'!$C$4,IF(N6103&lt;='Tree rules'!$C$5,IF(P6103&lt;='Tree rules'!$C$7,"Monitor","Polymer laminate"),IF(P6103&lt;='Tree rules'!$C$8,"Seal cracks","Polymer laminate")),IF(O6103&lt;='Tree rules'!$C$6,IF(P6103&lt;='Tree rules'!$C$9,"Polymer laminate","Steel plate or jacket"),IF(L6103&lt;='Tree rules'!$C$10,"Steel plate or jacket","Polymer laminate")))</f>
        <v>Polymer laminate</v>
      </c>
      <c r="T6103" s="5" t="str">
        <f aca="false">IF(S6103=R6103,"Yes","No")</f>
        <v>Yes</v>
      </c>
    </row>
    <row r="6104" customFormat="false" ht="15" hidden="false" customHeight="false" outlineLevel="0" collapsed="false">
      <c r="A6104" s="15" t="n">
        <v>8707</v>
      </c>
      <c r="B6104" s="16" t="n">
        <v>3.63521067623811</v>
      </c>
      <c r="C6104" s="15" t="n">
        <v>300</v>
      </c>
      <c r="D6104" s="15" t="n">
        <v>325</v>
      </c>
      <c r="E6104" s="15" t="n">
        <v>30</v>
      </c>
      <c r="F6104" s="16" t="n">
        <v>0.72065207824282</v>
      </c>
      <c r="G6104" s="17" t="s">
        <v>103</v>
      </c>
      <c r="H6104" s="18" t="n">
        <v>0.2</v>
      </c>
      <c r="I6104" s="18" t="n">
        <v>1.5</v>
      </c>
      <c r="J6104" s="19" t="n">
        <v>0.858562362927639</v>
      </c>
      <c r="K6104" s="19" t="n">
        <v>0.609033377835664</v>
      </c>
      <c r="L6104" s="16" t="n">
        <v>13.02942894709</v>
      </c>
      <c r="M6104" s="19" t="n">
        <v>0.650399071125483</v>
      </c>
      <c r="N6104" s="19" t="n">
        <v>1.27802963011223</v>
      </c>
      <c r="O6104" s="19" t="n">
        <v>1.02639697640327</v>
      </c>
      <c r="P6104" s="19" t="n">
        <v>0.513484207975709</v>
      </c>
      <c r="Q6104" s="17" t="s">
        <v>31</v>
      </c>
      <c r="R6104" s="5" t="str">
        <f aca="false">IF(OR(Q6104="Steel plate",Q6104="Concrete jacket"),"Steel plate or jacket",Q6104)</f>
        <v>Polymer laminate</v>
      </c>
      <c r="S6104" s="5" t="str">
        <f aca="false">IF(O6104&lt;='Tree rules'!$C$4,IF(N6104&lt;='Tree rules'!$C$5,IF(P6104&lt;='Tree rules'!$C$7,"Monitor","Polymer laminate"),IF(P6104&lt;='Tree rules'!$C$8,"Seal cracks","Polymer laminate")),IF(O6104&lt;='Tree rules'!$C$6,IF(P6104&lt;='Tree rules'!$C$9,"Polymer laminate","Steel plate or jacket"),IF(L6104&lt;='Tree rules'!$C$10,"Steel plate or jacket","Polymer laminate")))</f>
        <v>Polymer laminate</v>
      </c>
      <c r="T6104" s="5" t="str">
        <f aca="false">IF(S6104=R6104,"Yes","No")</f>
        <v>Yes</v>
      </c>
    </row>
    <row r="6105" customFormat="false" ht="15" hidden="false" customHeight="false" outlineLevel="0" collapsed="false">
      <c r="A6105" s="15" t="n">
        <v>8708</v>
      </c>
      <c r="B6105" s="16" t="n">
        <v>5.67144138941593</v>
      </c>
      <c r="C6105" s="15" t="n">
        <v>300</v>
      </c>
      <c r="D6105" s="15" t="n">
        <v>550</v>
      </c>
      <c r="E6105" s="15" t="n">
        <v>30</v>
      </c>
      <c r="F6105" s="16" t="n">
        <v>0.625815269639401</v>
      </c>
      <c r="G6105" s="17" t="s">
        <v>101</v>
      </c>
      <c r="H6105" s="18" t="n">
        <v>0.3</v>
      </c>
      <c r="I6105" s="18" t="n">
        <v>1</v>
      </c>
      <c r="J6105" s="19" t="n">
        <v>0.993260693375196</v>
      </c>
      <c r="K6105" s="19" t="n">
        <v>0.514554057525191</v>
      </c>
      <c r="L6105" s="16" t="n">
        <v>11.2976920107887</v>
      </c>
      <c r="M6105" s="19" t="n">
        <v>0.607966118905175</v>
      </c>
      <c r="N6105" s="19" t="n">
        <v>0.813332208594967</v>
      </c>
      <c r="O6105" s="19" t="n">
        <v>0.993260693375196</v>
      </c>
      <c r="P6105" s="19" t="n">
        <v>0.49169094747688</v>
      </c>
      <c r="Q6105" s="17" t="s">
        <v>29</v>
      </c>
      <c r="R6105" s="5" t="str">
        <f aca="false">IF(OR(Q6105="Steel plate",Q6105="Concrete jacket"),"Steel plate or jacket",Q6105)</f>
        <v>Monitor</v>
      </c>
      <c r="S6105" s="5" t="str">
        <f aca="false">IF(O6105&lt;='Tree rules'!$C$4,IF(N6105&lt;='Tree rules'!$C$5,IF(P6105&lt;='Tree rules'!$C$7,"Monitor","Polymer laminate"),IF(P6105&lt;='Tree rules'!$C$8,"Seal cracks","Polymer laminate")),IF(O6105&lt;='Tree rules'!$C$6,IF(P6105&lt;='Tree rules'!$C$9,"Polymer laminate","Steel plate or jacket"),IF(L6105&lt;='Tree rules'!$C$10,"Steel plate or jacket","Polymer laminate")))</f>
        <v>Monitor</v>
      </c>
      <c r="T6105" s="5" t="str">
        <f aca="false">IF(S6105=R6105,"Yes","No")</f>
        <v>Yes</v>
      </c>
    </row>
    <row r="6106" customFormat="false" ht="15" hidden="false" customHeight="false" outlineLevel="0" collapsed="false">
      <c r="A6106" s="15" t="n">
        <v>8709</v>
      </c>
      <c r="B6106" s="16" t="n">
        <v>7.50191659973123</v>
      </c>
      <c r="C6106" s="15" t="n">
        <v>300</v>
      </c>
      <c r="D6106" s="15" t="n">
        <v>700</v>
      </c>
      <c r="E6106" s="15" t="n">
        <v>20</v>
      </c>
      <c r="F6106" s="16" t="n">
        <v>0.642452485396686</v>
      </c>
      <c r="G6106" s="17" t="s">
        <v>101</v>
      </c>
      <c r="H6106" s="18" t="n">
        <v>0.3</v>
      </c>
      <c r="I6106" s="18" t="n">
        <v>1</v>
      </c>
      <c r="J6106" s="19" t="n">
        <v>0.87780544778901</v>
      </c>
      <c r="K6106" s="19" t="n">
        <v>0.532185495201032</v>
      </c>
      <c r="L6106" s="16" t="n">
        <v>11.5060070548025</v>
      </c>
      <c r="M6106" s="19" t="n">
        <v>0.685008001531596</v>
      </c>
      <c r="N6106" s="19" t="n">
        <v>0.569606014075281</v>
      </c>
      <c r="O6106" s="19" t="n">
        <v>0.87780544778901</v>
      </c>
      <c r="P6106" s="19" t="n">
        <v>0.497636791618745</v>
      </c>
      <c r="Q6106" s="17" t="s">
        <v>29</v>
      </c>
      <c r="R6106" s="5" t="str">
        <f aca="false">IF(OR(Q6106="Steel plate",Q6106="Concrete jacket"),"Steel plate or jacket",Q6106)</f>
        <v>Monitor</v>
      </c>
      <c r="S6106" s="5" t="str">
        <f aca="false">IF(O6106&lt;='Tree rules'!$C$4,IF(N6106&lt;='Tree rules'!$C$5,IF(P6106&lt;='Tree rules'!$C$7,"Monitor","Polymer laminate"),IF(P6106&lt;='Tree rules'!$C$8,"Seal cracks","Polymer laminate")),IF(O6106&lt;='Tree rules'!$C$6,IF(P6106&lt;='Tree rules'!$C$9,"Polymer laminate","Steel plate or jacket"),IF(L6106&lt;='Tree rules'!$C$10,"Steel plate or jacket","Polymer laminate")))</f>
        <v>Monitor</v>
      </c>
      <c r="T6106" s="5" t="str">
        <f aca="false">IF(S6106=R6106,"Yes","No")</f>
        <v>Yes</v>
      </c>
    </row>
    <row r="6107" customFormat="false" ht="15" hidden="false" customHeight="false" outlineLevel="0" collapsed="false">
      <c r="A6107" s="15" t="n">
        <v>8710</v>
      </c>
      <c r="B6107" s="16" t="n">
        <v>4.51614337844101</v>
      </c>
      <c r="C6107" s="15" t="n">
        <v>230</v>
      </c>
      <c r="D6107" s="15" t="n">
        <v>425</v>
      </c>
      <c r="E6107" s="15" t="n">
        <v>25</v>
      </c>
      <c r="F6107" s="16" t="n">
        <v>0.537407153857128</v>
      </c>
      <c r="G6107" s="17" t="s">
        <v>102</v>
      </c>
      <c r="H6107" s="18" t="n">
        <v>0.1</v>
      </c>
      <c r="I6107" s="18" t="n">
        <v>1</v>
      </c>
      <c r="J6107" s="19" t="n">
        <v>0.950217048139405</v>
      </c>
      <c r="K6107" s="19" t="n">
        <v>0.583953931467317</v>
      </c>
      <c r="L6107" s="16" t="n">
        <v>12.339189558582</v>
      </c>
      <c r="M6107" s="19" t="n">
        <v>0.311767469926906</v>
      </c>
      <c r="N6107" s="19" t="n">
        <v>2.63180777864744</v>
      </c>
      <c r="O6107" s="19" t="n">
        <v>0.950217048139405</v>
      </c>
      <c r="P6107" s="19" t="n">
        <v>0.795858358762049</v>
      </c>
      <c r="Q6107" s="17" t="s">
        <v>30</v>
      </c>
      <c r="R6107" s="5" t="str">
        <f aca="false">IF(OR(Q6107="Steel plate",Q6107="Concrete jacket"),"Steel plate or jacket",Q6107)</f>
        <v>Seal cracks</v>
      </c>
      <c r="S6107" s="5" t="str">
        <f aca="false">IF(O6107&lt;='Tree rules'!$C$4,IF(N6107&lt;='Tree rules'!$C$5,IF(P6107&lt;='Tree rules'!$C$7,"Monitor","Polymer laminate"),IF(P6107&lt;='Tree rules'!$C$8,"Seal cracks","Polymer laminate")),IF(O6107&lt;='Tree rules'!$C$6,IF(P6107&lt;='Tree rules'!$C$9,"Polymer laminate","Steel plate or jacket"),IF(L6107&lt;='Tree rules'!$C$10,"Steel plate or jacket","Polymer laminate")))</f>
        <v>Seal cracks</v>
      </c>
      <c r="T6107" s="5" t="str">
        <f aca="false">IF(S6107=R6107,"Yes","No")</f>
        <v>Yes</v>
      </c>
    </row>
    <row r="6108" customFormat="false" ht="15" hidden="false" customHeight="false" outlineLevel="0" collapsed="false">
      <c r="A6108" s="15" t="n">
        <v>8712</v>
      </c>
      <c r="B6108" s="16" t="n">
        <v>4.48671968992068</v>
      </c>
      <c r="C6108" s="15" t="n">
        <v>300</v>
      </c>
      <c r="D6108" s="15" t="n">
        <v>450</v>
      </c>
      <c r="E6108" s="15" t="n">
        <v>25</v>
      </c>
      <c r="F6108" s="16" t="n">
        <v>0.781490709848207</v>
      </c>
      <c r="G6108" s="17" t="s">
        <v>103</v>
      </c>
      <c r="H6108" s="18" t="n">
        <v>0.2</v>
      </c>
      <c r="I6108" s="18" t="n">
        <v>1</v>
      </c>
      <c r="J6108" s="19" t="n">
        <v>0.892546330101703</v>
      </c>
      <c r="K6108" s="19" t="n">
        <v>0.412200317409379</v>
      </c>
      <c r="L6108" s="16" t="n">
        <v>11.160994253534</v>
      </c>
      <c r="M6108" s="19" t="n">
        <v>0.475682367617838</v>
      </c>
      <c r="N6108" s="19" t="n">
        <v>1.12081300462969</v>
      </c>
      <c r="O6108" s="19" t="n">
        <v>0.892546330101703</v>
      </c>
      <c r="P6108" s="19" t="n">
        <v>0.604932714380287</v>
      </c>
      <c r="Q6108" s="17" t="s">
        <v>30</v>
      </c>
      <c r="R6108" s="5" t="str">
        <f aca="false">IF(OR(Q6108="Steel plate",Q6108="Concrete jacket"),"Steel plate or jacket",Q6108)</f>
        <v>Seal cracks</v>
      </c>
      <c r="S6108" s="5" t="str">
        <f aca="false">IF(O6108&lt;='Tree rules'!$C$4,IF(N6108&lt;='Tree rules'!$C$5,IF(P6108&lt;='Tree rules'!$C$7,"Monitor","Polymer laminate"),IF(P6108&lt;='Tree rules'!$C$8,"Seal cracks","Polymer laminate")),IF(O6108&lt;='Tree rules'!$C$6,IF(P6108&lt;='Tree rules'!$C$9,"Polymer laminate","Steel plate or jacket"),IF(L6108&lt;='Tree rules'!$C$10,"Steel plate or jacket","Polymer laminate")))</f>
        <v>Seal cracks</v>
      </c>
      <c r="T6108" s="5" t="str">
        <f aca="false">IF(S6108=R6108,"Yes","No")</f>
        <v>Yes</v>
      </c>
    </row>
    <row r="6109" customFormat="false" ht="15" hidden="false" customHeight="false" outlineLevel="0" collapsed="false">
      <c r="A6109" s="15" t="n">
        <v>8713</v>
      </c>
      <c r="B6109" s="16" t="n">
        <v>7.42464106582444</v>
      </c>
      <c r="C6109" s="15" t="n">
        <v>300</v>
      </c>
      <c r="D6109" s="15" t="n">
        <v>600</v>
      </c>
      <c r="E6109" s="15" t="n">
        <v>20</v>
      </c>
      <c r="F6109" s="16" t="n">
        <v>0.569129103911194</v>
      </c>
      <c r="G6109" s="17" t="s">
        <v>103</v>
      </c>
      <c r="H6109" s="18" t="n">
        <v>0.2</v>
      </c>
      <c r="I6109" s="18" t="n">
        <v>2</v>
      </c>
      <c r="J6109" s="19" t="n">
        <v>0.91080845622732</v>
      </c>
      <c r="K6109" s="19" t="n">
        <v>0.440495101763043</v>
      </c>
      <c r="L6109" s="16" t="n">
        <v>13.4504367134501</v>
      </c>
      <c r="M6109" s="19" t="n">
        <v>0.545913484534351</v>
      </c>
      <c r="N6109" s="19" t="n">
        <v>1.75719475571787</v>
      </c>
      <c r="O6109" s="19" t="n">
        <v>1.42041024884215</v>
      </c>
      <c r="P6109" s="19" t="n">
        <v>0.788653212623469</v>
      </c>
      <c r="Q6109" s="17" t="s">
        <v>104</v>
      </c>
      <c r="R6109" s="5" t="str">
        <f aca="false">IF(OR(Q6109="Steel plate",Q6109="Concrete jacket"),"Steel plate or jacket",Q6109)</f>
        <v>Steel plate or jacket</v>
      </c>
      <c r="S6109" s="5" t="str">
        <f aca="false">IF(O6109&lt;='Tree rules'!$C$4,IF(N6109&lt;='Tree rules'!$C$5,IF(P6109&lt;='Tree rules'!$C$7,"Monitor","Polymer laminate"),IF(P6109&lt;='Tree rules'!$C$8,"Seal cracks","Polymer laminate")),IF(O6109&lt;='Tree rules'!$C$6,IF(P6109&lt;='Tree rules'!$C$9,"Polymer laminate","Steel plate or jacket"),IF(L6109&lt;='Tree rules'!$C$10,"Steel plate or jacket","Polymer laminate")))</f>
        <v>Polymer laminate</v>
      </c>
      <c r="T6109" s="5" t="str">
        <f aca="false">IF(S6109=R6109,"Yes","No")</f>
        <v>No</v>
      </c>
    </row>
    <row r="6110" customFormat="false" ht="15" hidden="false" customHeight="false" outlineLevel="0" collapsed="false">
      <c r="A6110" s="15" t="n">
        <v>8714</v>
      </c>
      <c r="B6110" s="16" t="n">
        <v>3.43080277049471</v>
      </c>
      <c r="C6110" s="15" t="n">
        <v>230</v>
      </c>
      <c r="D6110" s="15" t="n">
        <v>325</v>
      </c>
      <c r="E6110" s="15" t="n">
        <v>30</v>
      </c>
      <c r="F6110" s="16" t="n">
        <v>0.939980971621069</v>
      </c>
      <c r="G6110" s="17" t="s">
        <v>103</v>
      </c>
      <c r="H6110" s="18" t="n">
        <v>0.2</v>
      </c>
      <c r="I6110" s="18" t="n">
        <v>1.5</v>
      </c>
      <c r="J6110" s="19" t="n">
        <v>0.954391047782172</v>
      </c>
      <c r="K6110" s="19" t="n">
        <v>0.435877306002875</v>
      </c>
      <c r="L6110" s="16" t="n">
        <v>12.296784123637</v>
      </c>
      <c r="M6110" s="19" t="n">
        <v>0.551346184656522</v>
      </c>
      <c r="N6110" s="19" t="n">
        <v>1.39089331413115</v>
      </c>
      <c r="O6110" s="19" t="n">
        <v>1.22358787228298</v>
      </c>
      <c r="P6110" s="19" t="n">
        <v>0.707439309358641</v>
      </c>
      <c r="Q6110" s="17" t="s">
        <v>31</v>
      </c>
      <c r="R6110" s="5" t="str">
        <f aca="false">IF(OR(Q6110="Steel plate",Q6110="Concrete jacket"),"Steel plate or jacket",Q6110)</f>
        <v>Polymer laminate</v>
      </c>
      <c r="S6110" s="5" t="str">
        <f aca="false">IF(O6110&lt;='Tree rules'!$C$4,IF(N6110&lt;='Tree rules'!$C$5,IF(P6110&lt;='Tree rules'!$C$7,"Monitor","Polymer laminate"),IF(P6110&lt;='Tree rules'!$C$8,"Seal cracks","Polymer laminate")),IF(O6110&lt;='Tree rules'!$C$6,IF(P6110&lt;='Tree rules'!$C$9,"Polymer laminate","Steel plate or jacket"),IF(L6110&lt;='Tree rules'!$C$10,"Steel plate or jacket","Polymer laminate")))</f>
        <v>Polymer laminate</v>
      </c>
      <c r="T6110" s="5" t="str">
        <f aca="false">IF(S6110=R6110,"Yes","No")</f>
        <v>Yes</v>
      </c>
    </row>
    <row r="6111" customFormat="false" ht="15" hidden="false" customHeight="false" outlineLevel="0" collapsed="false">
      <c r="A6111" s="15" t="n">
        <v>8716</v>
      </c>
      <c r="B6111" s="16" t="n">
        <v>3.1355228188888</v>
      </c>
      <c r="C6111" s="15" t="n">
        <v>300</v>
      </c>
      <c r="D6111" s="15" t="n">
        <v>300</v>
      </c>
      <c r="E6111" s="15" t="n">
        <v>30</v>
      </c>
      <c r="F6111" s="16" t="n">
        <v>0.78213924985638</v>
      </c>
      <c r="G6111" s="17" t="s">
        <v>102</v>
      </c>
      <c r="H6111" s="18" t="n">
        <v>0.1</v>
      </c>
      <c r="I6111" s="18" t="n">
        <v>1.5</v>
      </c>
      <c r="J6111" s="19" t="n">
        <v>0.943661740425221</v>
      </c>
      <c r="K6111" s="19" t="n">
        <v>0.645536211211042</v>
      </c>
      <c r="L6111" s="16" t="n">
        <v>13.0104681281693</v>
      </c>
      <c r="M6111" s="19" t="n">
        <v>0.946141983934982</v>
      </c>
      <c r="N6111" s="19" t="n">
        <v>3.00711496376563</v>
      </c>
      <c r="O6111" s="19" t="n">
        <v>1.11090869834837</v>
      </c>
      <c r="P6111" s="19" t="n">
        <v>0.362365790819676</v>
      </c>
      <c r="Q6111" s="17" t="s">
        <v>31</v>
      </c>
      <c r="R6111" s="5" t="str">
        <f aca="false">IF(OR(Q6111="Steel plate",Q6111="Concrete jacket"),"Steel plate or jacket",Q6111)</f>
        <v>Polymer laminate</v>
      </c>
      <c r="S6111" s="5" t="str">
        <f aca="false">IF(O6111&lt;='Tree rules'!$C$4,IF(N6111&lt;='Tree rules'!$C$5,IF(P6111&lt;='Tree rules'!$C$7,"Monitor","Polymer laminate"),IF(P6111&lt;='Tree rules'!$C$8,"Seal cracks","Polymer laminate")),IF(O6111&lt;='Tree rules'!$C$6,IF(P6111&lt;='Tree rules'!$C$9,"Polymer laminate","Steel plate or jacket"),IF(L6111&lt;='Tree rules'!$C$10,"Steel plate or jacket","Polymer laminate")))</f>
        <v>Polymer laminate</v>
      </c>
      <c r="T6111" s="5" t="str">
        <f aca="false">IF(S6111=R6111,"Yes","No")</f>
        <v>Yes</v>
      </c>
    </row>
    <row r="6112" customFormat="false" ht="15" hidden="false" customHeight="false" outlineLevel="0" collapsed="false">
      <c r="A6112" s="15" t="n">
        <v>8717</v>
      </c>
      <c r="B6112" s="16" t="n">
        <v>4.71508498955761</v>
      </c>
      <c r="C6112" s="15" t="n">
        <v>300</v>
      </c>
      <c r="D6112" s="15" t="n">
        <v>400</v>
      </c>
      <c r="E6112" s="15" t="n">
        <v>25</v>
      </c>
      <c r="F6112" s="16" t="n">
        <v>0.757295404255167</v>
      </c>
      <c r="G6112" s="17" t="s">
        <v>103</v>
      </c>
      <c r="H6112" s="18" t="n">
        <v>0.2</v>
      </c>
      <c r="I6112" s="18" t="n">
        <v>1</v>
      </c>
      <c r="J6112" s="19" t="n">
        <v>0.899705156713645</v>
      </c>
      <c r="K6112" s="19" t="n">
        <v>0.524935562845246</v>
      </c>
      <c r="L6112" s="16" t="n">
        <v>13.3194491230441</v>
      </c>
      <c r="M6112" s="19" t="n">
        <v>0.464556408582891</v>
      </c>
      <c r="N6112" s="19" t="n">
        <v>0.994192228969664</v>
      </c>
      <c r="O6112" s="19" t="n">
        <v>0.899705156713645</v>
      </c>
      <c r="P6112" s="19" t="n">
        <v>0.776883992262451</v>
      </c>
      <c r="Q6112" s="17" t="s">
        <v>29</v>
      </c>
      <c r="R6112" s="5" t="str">
        <f aca="false">IF(OR(Q6112="Steel plate",Q6112="Concrete jacket"),"Steel plate or jacket",Q6112)</f>
        <v>Monitor</v>
      </c>
      <c r="S6112" s="5" t="str">
        <f aca="false">IF(O6112&lt;='Tree rules'!$C$4,IF(N6112&lt;='Tree rules'!$C$5,IF(P6112&lt;='Tree rules'!$C$7,"Monitor","Polymer laminate"),IF(P6112&lt;='Tree rules'!$C$8,"Seal cracks","Polymer laminate")),IF(O6112&lt;='Tree rules'!$C$6,IF(P6112&lt;='Tree rules'!$C$9,"Polymer laminate","Steel plate or jacket"),IF(L6112&lt;='Tree rules'!$C$10,"Steel plate or jacket","Polymer laminate")))</f>
        <v>Monitor</v>
      </c>
      <c r="T6112" s="5" t="str">
        <f aca="false">IF(S6112=R6112,"Yes","No")</f>
        <v>Yes</v>
      </c>
    </row>
    <row r="6113" customFormat="false" ht="15" hidden="false" customHeight="false" outlineLevel="0" collapsed="false">
      <c r="A6113" s="15" t="n">
        <v>8718</v>
      </c>
      <c r="B6113" s="16" t="n">
        <v>7.13236351975976</v>
      </c>
      <c r="C6113" s="15" t="n">
        <v>300</v>
      </c>
      <c r="D6113" s="15" t="n">
        <v>575</v>
      </c>
      <c r="E6113" s="15" t="n">
        <v>30</v>
      </c>
      <c r="F6113" s="16" t="n">
        <v>0.633465437396808</v>
      </c>
      <c r="G6113" s="17" t="s">
        <v>101</v>
      </c>
      <c r="H6113" s="18" t="n">
        <v>0.3</v>
      </c>
      <c r="I6113" s="18" t="n">
        <v>1</v>
      </c>
      <c r="J6113" s="19" t="n">
        <v>0.877573537725537</v>
      </c>
      <c r="K6113" s="19" t="n">
        <v>0.412594518896569</v>
      </c>
      <c r="L6113" s="16" t="n">
        <v>13.4827287708124</v>
      </c>
      <c r="M6113" s="19" t="n">
        <v>0.280404170004944</v>
      </c>
      <c r="N6113" s="19" t="n">
        <v>0.613681617160741</v>
      </c>
      <c r="O6113" s="19" t="n">
        <v>0.877573537725537</v>
      </c>
      <c r="P6113" s="19" t="n">
        <v>1.01445151806818</v>
      </c>
      <c r="Q6113" s="17" t="s">
        <v>31</v>
      </c>
      <c r="R6113" s="5" t="str">
        <f aca="false">IF(OR(Q6113="Steel plate",Q6113="Concrete jacket"),"Steel plate or jacket",Q6113)</f>
        <v>Polymer laminate</v>
      </c>
      <c r="S6113" s="5" t="str">
        <f aca="false">IF(O6113&lt;='Tree rules'!$C$4,IF(N6113&lt;='Tree rules'!$C$5,IF(P6113&lt;='Tree rules'!$C$7,"Monitor","Polymer laminate"),IF(P6113&lt;='Tree rules'!$C$8,"Seal cracks","Polymer laminate")),IF(O6113&lt;='Tree rules'!$C$6,IF(P6113&lt;='Tree rules'!$C$9,"Polymer laminate","Steel plate or jacket"),IF(L6113&lt;='Tree rules'!$C$10,"Steel plate or jacket","Polymer laminate")))</f>
        <v>Polymer laminate</v>
      </c>
      <c r="T6113" s="5" t="str">
        <f aca="false">IF(S6113=R6113,"Yes","No")</f>
        <v>Yes</v>
      </c>
    </row>
    <row r="6114" customFormat="false" ht="15" hidden="false" customHeight="false" outlineLevel="0" collapsed="false">
      <c r="A6114" s="15" t="n">
        <v>8719</v>
      </c>
      <c r="B6114" s="16" t="n">
        <v>3.07735514697035</v>
      </c>
      <c r="C6114" s="15" t="n">
        <v>300</v>
      </c>
      <c r="D6114" s="15" t="n">
        <v>300</v>
      </c>
      <c r="E6114" s="15" t="n">
        <v>25</v>
      </c>
      <c r="F6114" s="16" t="n">
        <v>0.589048622548086</v>
      </c>
      <c r="G6114" s="17" t="s">
        <v>103</v>
      </c>
      <c r="H6114" s="18" t="n">
        <v>0.2</v>
      </c>
      <c r="I6114" s="18" t="n">
        <v>2</v>
      </c>
      <c r="J6114" s="19" t="n">
        <v>0.959443291336078</v>
      </c>
      <c r="K6114" s="19" t="n">
        <v>0.645785915538446</v>
      </c>
      <c r="L6114" s="16" t="n">
        <v>12.0209185428529</v>
      </c>
      <c r="M6114" s="19" t="n">
        <v>0.244898833434566</v>
      </c>
      <c r="N6114" s="19" t="n">
        <v>1.54214278534991</v>
      </c>
      <c r="O6114" s="19" t="n">
        <v>1.29929161836947</v>
      </c>
      <c r="P6114" s="19" t="n">
        <v>1.27472875387902</v>
      </c>
      <c r="Q6114" s="17" t="s">
        <v>31</v>
      </c>
      <c r="R6114" s="5" t="str">
        <f aca="false">IF(OR(Q6114="Steel plate",Q6114="Concrete jacket"),"Steel plate or jacket",Q6114)</f>
        <v>Polymer laminate</v>
      </c>
      <c r="S6114" s="5" t="str">
        <f aca="false">IF(O6114&lt;='Tree rules'!$C$4,IF(N6114&lt;='Tree rules'!$C$5,IF(P6114&lt;='Tree rules'!$C$7,"Monitor","Polymer laminate"),IF(P6114&lt;='Tree rules'!$C$8,"Seal cracks","Polymer laminate")),IF(O6114&lt;='Tree rules'!$C$6,IF(P6114&lt;='Tree rules'!$C$9,"Polymer laminate","Steel plate or jacket"),IF(L6114&lt;='Tree rules'!$C$10,"Steel plate or jacket","Polymer laminate")))</f>
        <v>Steel plate or jacket</v>
      </c>
      <c r="T6114" s="5" t="str">
        <f aca="false">IF(S6114=R6114,"Yes","No")</f>
        <v>No</v>
      </c>
    </row>
    <row r="6115" customFormat="false" ht="15" hidden="false" customHeight="false" outlineLevel="0" collapsed="false">
      <c r="A6115" s="15" t="n">
        <v>8720</v>
      </c>
      <c r="B6115" s="16" t="n">
        <v>4.82384607878694</v>
      </c>
      <c r="C6115" s="15" t="n">
        <v>300</v>
      </c>
      <c r="D6115" s="15" t="n">
        <v>375</v>
      </c>
      <c r="E6115" s="15" t="n">
        <v>30</v>
      </c>
      <c r="F6115" s="16" t="n">
        <v>0.814840647739602</v>
      </c>
      <c r="G6115" s="17" t="s">
        <v>101</v>
      </c>
      <c r="H6115" s="18" t="n">
        <v>0.3</v>
      </c>
      <c r="I6115" s="18" t="n">
        <v>1.5</v>
      </c>
      <c r="J6115" s="19" t="n">
        <v>0.86420028959999</v>
      </c>
      <c r="K6115" s="19" t="n">
        <v>0.420556965054705</v>
      </c>
      <c r="L6115" s="16" t="n">
        <v>14.6621461361305</v>
      </c>
      <c r="M6115" s="19" t="n">
        <v>0.312759394146936</v>
      </c>
      <c r="N6115" s="19" t="n">
        <v>0.860860950954616</v>
      </c>
      <c r="O6115" s="19" t="n">
        <v>1.1145777089032</v>
      </c>
      <c r="P6115" s="19" t="n">
        <v>1.23593661752902</v>
      </c>
      <c r="Q6115" s="17" t="s">
        <v>31</v>
      </c>
      <c r="R6115" s="5" t="str">
        <f aca="false">IF(OR(Q6115="Steel plate",Q6115="Concrete jacket"),"Steel plate or jacket",Q6115)</f>
        <v>Polymer laminate</v>
      </c>
      <c r="S6115" s="5" t="str">
        <f aca="false">IF(O6115&lt;='Tree rules'!$C$4,IF(N6115&lt;='Tree rules'!$C$5,IF(P6115&lt;='Tree rules'!$C$7,"Monitor","Polymer laminate"),IF(P6115&lt;='Tree rules'!$C$8,"Seal cracks","Polymer laminate")),IF(O6115&lt;='Tree rules'!$C$6,IF(P6115&lt;='Tree rules'!$C$9,"Polymer laminate","Steel plate or jacket"),IF(L6115&lt;='Tree rules'!$C$10,"Steel plate or jacket","Polymer laminate")))</f>
        <v>Steel plate or jacket</v>
      </c>
      <c r="T6115" s="5" t="str">
        <f aca="false">IF(S6115=R6115,"Yes","No")</f>
        <v>No</v>
      </c>
    </row>
    <row r="6116" customFormat="false" ht="15" hidden="false" customHeight="false" outlineLevel="0" collapsed="false">
      <c r="A6116" s="15" t="n">
        <v>8721</v>
      </c>
      <c r="B6116" s="16" t="n">
        <v>4.82329155717887</v>
      </c>
      <c r="C6116" s="15" t="n">
        <v>300</v>
      </c>
      <c r="D6116" s="15" t="n">
        <v>450</v>
      </c>
      <c r="E6116" s="15" t="n">
        <v>30</v>
      </c>
      <c r="F6116" s="16" t="n">
        <v>0.829463406888394</v>
      </c>
      <c r="G6116" s="17" t="s">
        <v>103</v>
      </c>
      <c r="H6116" s="18" t="n">
        <v>0.2</v>
      </c>
      <c r="I6116" s="18" t="n">
        <v>2</v>
      </c>
      <c r="J6116" s="19" t="n">
        <v>0.852313151234764</v>
      </c>
      <c r="K6116" s="19" t="n">
        <v>0.426328285854442</v>
      </c>
      <c r="L6116" s="16" t="n">
        <v>11.9388404880665</v>
      </c>
      <c r="M6116" s="19" t="n">
        <v>0.839289314666225</v>
      </c>
      <c r="N6116" s="19" t="n">
        <v>1.32683295626043</v>
      </c>
      <c r="O6116" s="19" t="n">
        <v>1.34126109769241</v>
      </c>
      <c r="P6116" s="19" t="n">
        <v>0.492215963157765</v>
      </c>
      <c r="Q6116" s="17" t="s">
        <v>31</v>
      </c>
      <c r="R6116" s="5" t="str">
        <f aca="false">IF(OR(Q6116="Steel plate",Q6116="Concrete jacket"),"Steel plate or jacket",Q6116)</f>
        <v>Polymer laminate</v>
      </c>
      <c r="S6116" s="5" t="str">
        <f aca="false">IF(O6116&lt;='Tree rules'!$C$4,IF(N6116&lt;='Tree rules'!$C$5,IF(P6116&lt;='Tree rules'!$C$7,"Monitor","Polymer laminate"),IF(P6116&lt;='Tree rules'!$C$8,"Seal cracks","Polymer laminate")),IF(O6116&lt;='Tree rules'!$C$6,IF(P6116&lt;='Tree rules'!$C$9,"Polymer laminate","Steel plate or jacket"),IF(L6116&lt;='Tree rules'!$C$10,"Steel plate or jacket","Polymer laminate")))</f>
        <v>Steel plate or jacket</v>
      </c>
      <c r="T6116" s="5" t="str">
        <f aca="false">IF(S6116=R6116,"Yes","No")</f>
        <v>No</v>
      </c>
    </row>
    <row r="6117" customFormat="false" ht="15" hidden="false" customHeight="false" outlineLevel="0" collapsed="false">
      <c r="A6117" s="15" t="n">
        <v>8723</v>
      </c>
      <c r="B6117" s="16" t="n">
        <v>5.74339604944774</v>
      </c>
      <c r="C6117" s="15" t="n">
        <v>230</v>
      </c>
      <c r="D6117" s="15" t="n">
        <v>550</v>
      </c>
      <c r="E6117" s="15" t="n">
        <v>30</v>
      </c>
      <c r="F6117" s="16" t="n">
        <v>0.816280786486175</v>
      </c>
      <c r="G6117" s="17" t="s">
        <v>101</v>
      </c>
      <c r="H6117" s="18" t="n">
        <v>0.3</v>
      </c>
      <c r="I6117" s="18" t="n">
        <v>2</v>
      </c>
      <c r="J6117" s="19" t="n">
        <v>0.995140829164207</v>
      </c>
      <c r="K6117" s="19" t="n">
        <v>0.409829596369942</v>
      </c>
      <c r="L6117" s="16" t="n">
        <v>11.4410279869477</v>
      </c>
      <c r="M6117" s="19" t="n">
        <v>0.943997887576539</v>
      </c>
      <c r="N6117" s="19" t="n">
        <v>1.09843501097753</v>
      </c>
      <c r="O6117" s="19" t="n">
        <v>1.5824434939808</v>
      </c>
      <c r="P6117" s="19" t="n">
        <v>0.499762724251917</v>
      </c>
      <c r="Q6117" s="17" t="s">
        <v>105</v>
      </c>
      <c r="R6117" s="5" t="str">
        <f aca="false">IF(OR(Q6117="Steel plate",Q6117="Concrete jacket"),"Steel plate or jacket",Q6117)</f>
        <v>Steel plate or jacket</v>
      </c>
      <c r="S6117" s="5" t="str">
        <f aca="false">IF(O6117&lt;='Tree rules'!$C$4,IF(N6117&lt;='Tree rules'!$C$5,IF(P6117&lt;='Tree rules'!$C$7,"Monitor","Polymer laminate"),IF(P6117&lt;='Tree rules'!$C$8,"Seal cracks","Polymer laminate")),IF(O6117&lt;='Tree rules'!$C$6,IF(P6117&lt;='Tree rules'!$C$9,"Polymer laminate","Steel plate or jacket"),IF(L6117&lt;='Tree rules'!$C$10,"Steel plate or jacket","Polymer laminate")))</f>
        <v>Steel plate or jacket</v>
      </c>
      <c r="T6117" s="5" t="str">
        <f aca="false">IF(S6117=R6117,"Yes","No")</f>
        <v>Yes</v>
      </c>
    </row>
    <row r="6118" customFormat="false" ht="15" hidden="false" customHeight="false" outlineLevel="0" collapsed="false">
      <c r="A6118" s="15" t="n">
        <v>8725</v>
      </c>
      <c r="B6118" s="16" t="n">
        <v>3.05285934517368</v>
      </c>
      <c r="C6118" s="15" t="n">
        <v>300</v>
      </c>
      <c r="D6118" s="15" t="n">
        <v>300</v>
      </c>
      <c r="E6118" s="15" t="n">
        <v>20</v>
      </c>
      <c r="F6118" s="16" t="n">
        <v>0.736310778185108</v>
      </c>
      <c r="G6118" s="17" t="s">
        <v>101</v>
      </c>
      <c r="H6118" s="18" t="n">
        <v>0.3</v>
      </c>
      <c r="I6118" s="18" t="n">
        <v>1</v>
      </c>
      <c r="J6118" s="19" t="n">
        <v>0.926998424654585</v>
      </c>
      <c r="K6118" s="19" t="n">
        <v>0.428645804068208</v>
      </c>
      <c r="L6118" s="16" t="n">
        <v>11.9252318170847</v>
      </c>
      <c r="M6118" s="19" t="n">
        <v>0.274004825523019</v>
      </c>
      <c r="N6118" s="19" t="n">
        <v>0.675510763122908</v>
      </c>
      <c r="O6118" s="19" t="n">
        <v>0.926998424654585</v>
      </c>
      <c r="P6118" s="19" t="n">
        <v>1.02433441733893</v>
      </c>
      <c r="Q6118" s="17" t="s">
        <v>31</v>
      </c>
      <c r="R6118" s="5" t="str">
        <f aca="false">IF(OR(Q6118="Steel plate",Q6118="Concrete jacket"),"Steel plate or jacket",Q6118)</f>
        <v>Polymer laminate</v>
      </c>
      <c r="S6118" s="5" t="str">
        <f aca="false">IF(O6118&lt;='Tree rules'!$C$4,IF(N6118&lt;='Tree rules'!$C$5,IF(P6118&lt;='Tree rules'!$C$7,"Monitor","Polymer laminate"),IF(P6118&lt;='Tree rules'!$C$8,"Seal cracks","Polymer laminate")),IF(O6118&lt;='Tree rules'!$C$6,IF(P6118&lt;='Tree rules'!$C$9,"Polymer laminate","Steel plate or jacket"),IF(L6118&lt;='Tree rules'!$C$10,"Steel plate or jacket","Polymer laminate")))</f>
        <v>Polymer laminate</v>
      </c>
      <c r="T6118" s="5" t="str">
        <f aca="false">IF(S6118=R6118,"Yes","No")</f>
        <v>Yes</v>
      </c>
    </row>
    <row r="6119" customFormat="false" ht="15" hidden="false" customHeight="false" outlineLevel="0" collapsed="false">
      <c r="A6119" s="15" t="n">
        <v>8728</v>
      </c>
      <c r="B6119" s="16" t="n">
        <v>5.01197698663769</v>
      </c>
      <c r="C6119" s="15" t="n">
        <v>300</v>
      </c>
      <c r="D6119" s="15" t="n">
        <v>400</v>
      </c>
      <c r="E6119" s="15" t="n">
        <v>30</v>
      </c>
      <c r="F6119" s="16" t="n">
        <v>0.757295404255167</v>
      </c>
      <c r="G6119" s="17" t="s">
        <v>103</v>
      </c>
      <c r="H6119" s="18" t="n">
        <v>0.2</v>
      </c>
      <c r="I6119" s="18" t="n">
        <v>2</v>
      </c>
      <c r="J6119" s="19" t="n">
        <v>0.867556246048713</v>
      </c>
      <c r="K6119" s="19" t="n">
        <v>0.487330519456951</v>
      </c>
      <c r="L6119" s="16" t="n">
        <v>14.1581270808974</v>
      </c>
      <c r="M6119" s="19" t="n">
        <v>0.944864550009517</v>
      </c>
      <c r="N6119" s="19" t="n">
        <v>1.37788135366622</v>
      </c>
      <c r="O6119" s="19" t="n">
        <v>1.31232585605238</v>
      </c>
      <c r="P6119" s="19" t="n">
        <v>0.483290475175635</v>
      </c>
      <c r="Q6119" s="17" t="s">
        <v>31</v>
      </c>
      <c r="R6119" s="5" t="str">
        <f aca="false">IF(OR(Q6119="Steel plate",Q6119="Concrete jacket"),"Steel plate or jacket",Q6119)</f>
        <v>Polymer laminate</v>
      </c>
      <c r="S6119" s="5" t="str">
        <f aca="false">IF(O6119&lt;='Tree rules'!$C$4,IF(N6119&lt;='Tree rules'!$C$5,IF(P6119&lt;='Tree rules'!$C$7,"Monitor","Polymer laminate"),IF(P6119&lt;='Tree rules'!$C$8,"Seal cracks","Polymer laminate")),IF(O6119&lt;='Tree rules'!$C$6,IF(P6119&lt;='Tree rules'!$C$9,"Polymer laminate","Steel plate or jacket"),IF(L6119&lt;='Tree rules'!$C$10,"Steel plate or jacket","Polymer laminate")))</f>
        <v>Polymer laminate</v>
      </c>
      <c r="T6119" s="5" t="str">
        <f aca="false">IF(S6119=R6119,"Yes","No")</f>
        <v>Yes</v>
      </c>
    </row>
    <row r="6120" customFormat="false" ht="15" hidden="false" customHeight="false" outlineLevel="0" collapsed="false">
      <c r="A6120" s="15" t="n">
        <v>8730</v>
      </c>
      <c r="B6120" s="16" t="n">
        <v>3.84755500491831</v>
      </c>
      <c r="C6120" s="15" t="n">
        <v>300</v>
      </c>
      <c r="D6120" s="15" t="n">
        <v>325</v>
      </c>
      <c r="E6120" s="15" t="n">
        <v>30</v>
      </c>
      <c r="F6120" s="16" t="n">
        <v>0.756099314943392</v>
      </c>
      <c r="G6120" s="17" t="s">
        <v>101</v>
      </c>
      <c r="H6120" s="18" t="n">
        <v>0.3</v>
      </c>
      <c r="I6120" s="18" t="n">
        <v>1</v>
      </c>
      <c r="J6120" s="19" t="n">
        <v>0.933427257755331</v>
      </c>
      <c r="K6120" s="19" t="n">
        <v>0.580291771186834</v>
      </c>
      <c r="L6120" s="16" t="n">
        <v>13.8900902704632</v>
      </c>
      <c r="M6120" s="19" t="n">
        <v>0.862507740504079</v>
      </c>
      <c r="N6120" s="19" t="n">
        <v>0.967278570174786</v>
      </c>
      <c r="O6120" s="19" t="n">
        <v>0.933427257755331</v>
      </c>
      <c r="P6120" s="19" t="n">
        <v>0.421965424080228</v>
      </c>
      <c r="Q6120" s="17" t="s">
        <v>29</v>
      </c>
      <c r="R6120" s="5" t="str">
        <f aca="false">IF(OR(Q6120="Steel plate",Q6120="Concrete jacket"),"Steel plate or jacket",Q6120)</f>
        <v>Monitor</v>
      </c>
      <c r="S6120" s="5" t="str">
        <f aca="false">IF(O6120&lt;='Tree rules'!$C$4,IF(N6120&lt;='Tree rules'!$C$5,IF(P6120&lt;='Tree rules'!$C$7,"Monitor","Polymer laminate"),IF(P6120&lt;='Tree rules'!$C$8,"Seal cracks","Polymer laminate")),IF(O6120&lt;='Tree rules'!$C$6,IF(P6120&lt;='Tree rules'!$C$9,"Polymer laminate","Steel plate or jacket"),IF(L6120&lt;='Tree rules'!$C$10,"Steel plate or jacket","Polymer laminate")))</f>
        <v>Monitor</v>
      </c>
      <c r="T6120" s="5" t="str">
        <f aca="false">IF(S6120=R6120,"Yes","No")</f>
        <v>Yes</v>
      </c>
    </row>
    <row r="6121" customFormat="false" ht="15" hidden="false" customHeight="false" outlineLevel="0" collapsed="false">
      <c r="A6121" s="15" t="n">
        <v>8732</v>
      </c>
      <c r="B6121" s="16" t="n">
        <v>4.16064687729834</v>
      </c>
      <c r="C6121" s="15" t="n">
        <v>300</v>
      </c>
      <c r="D6121" s="15" t="n">
        <v>375</v>
      </c>
      <c r="E6121" s="15" t="n">
        <v>30</v>
      </c>
      <c r="F6121" s="16" t="n">
        <v>0.671280481536281</v>
      </c>
      <c r="G6121" s="17" t="s">
        <v>102</v>
      </c>
      <c r="H6121" s="18" t="n">
        <v>0.1</v>
      </c>
      <c r="I6121" s="18" t="n">
        <v>2</v>
      </c>
      <c r="J6121" s="19" t="n">
        <v>0.922110363255401</v>
      </c>
      <c r="K6121" s="19" t="n">
        <v>0.424630248501041</v>
      </c>
      <c r="L6121" s="16" t="n">
        <v>13.3354066580075</v>
      </c>
      <c r="M6121" s="19" t="n">
        <v>0.664109342780059</v>
      </c>
      <c r="N6121" s="19" t="n">
        <v>5.4943797754605</v>
      </c>
      <c r="O6121" s="19" t="n">
        <v>1.45266477381628</v>
      </c>
      <c r="P6121" s="19" t="n">
        <v>0.495460530158298</v>
      </c>
      <c r="Q6121" s="17" t="s">
        <v>31</v>
      </c>
      <c r="R6121" s="5" t="str">
        <f aca="false">IF(OR(Q6121="Steel plate",Q6121="Concrete jacket"),"Steel plate or jacket",Q6121)</f>
        <v>Polymer laminate</v>
      </c>
      <c r="S6121" s="5" t="str">
        <f aca="false">IF(O6121&lt;='Tree rules'!$C$4,IF(N6121&lt;='Tree rules'!$C$5,IF(P6121&lt;='Tree rules'!$C$7,"Monitor","Polymer laminate"),IF(P6121&lt;='Tree rules'!$C$8,"Seal cracks","Polymer laminate")),IF(O6121&lt;='Tree rules'!$C$6,IF(P6121&lt;='Tree rules'!$C$9,"Polymer laminate","Steel plate or jacket"),IF(L6121&lt;='Tree rules'!$C$10,"Steel plate or jacket","Polymer laminate")))</f>
        <v>Polymer laminate</v>
      </c>
      <c r="T6121" s="5" t="str">
        <f aca="false">IF(S6121=R6121,"Yes","No")</f>
        <v>Yes</v>
      </c>
    </row>
    <row r="6122" customFormat="false" ht="15" hidden="false" customHeight="false" outlineLevel="0" collapsed="false">
      <c r="A6122" s="15" t="n">
        <v>8739</v>
      </c>
      <c r="B6122" s="16" t="n">
        <v>6.47011837861866</v>
      </c>
      <c r="C6122" s="15" t="n">
        <v>300</v>
      </c>
      <c r="D6122" s="15" t="n">
        <v>625</v>
      </c>
      <c r="E6122" s="15" t="n">
        <v>30</v>
      </c>
      <c r="F6122" s="16" t="n">
        <v>0.578762031749415</v>
      </c>
      <c r="G6122" s="17" t="s">
        <v>101</v>
      </c>
      <c r="H6122" s="18" t="n">
        <v>0.3</v>
      </c>
      <c r="I6122" s="18" t="n">
        <v>1</v>
      </c>
      <c r="J6122" s="19" t="n">
        <v>0.909841387626966</v>
      </c>
      <c r="K6122" s="19" t="n">
        <v>0.567238605325355</v>
      </c>
      <c r="L6122" s="16" t="n">
        <v>11.1746431409649</v>
      </c>
      <c r="M6122" s="19" t="n">
        <v>0.291240153698166</v>
      </c>
      <c r="N6122" s="19" t="n">
        <v>0.630502557327417</v>
      </c>
      <c r="O6122" s="19" t="n">
        <v>0.909841387626966</v>
      </c>
      <c r="P6122" s="19" t="n">
        <v>0.905193726411815</v>
      </c>
      <c r="Q6122" s="17" t="s">
        <v>29</v>
      </c>
      <c r="R6122" s="5" t="str">
        <f aca="false">IF(OR(Q6122="Steel plate",Q6122="Concrete jacket"),"Steel plate or jacket",Q6122)</f>
        <v>Monitor</v>
      </c>
      <c r="S6122" s="5" t="str">
        <f aca="false">IF(O6122&lt;='Tree rules'!$C$4,IF(N6122&lt;='Tree rules'!$C$5,IF(P6122&lt;='Tree rules'!$C$7,"Monitor","Polymer laminate"),IF(P6122&lt;='Tree rules'!$C$8,"Seal cracks","Polymer laminate")),IF(O6122&lt;='Tree rules'!$C$6,IF(P6122&lt;='Tree rules'!$C$9,"Polymer laminate","Steel plate or jacket"),IF(L6122&lt;='Tree rules'!$C$10,"Steel plate or jacket","Polymer laminate")))</f>
        <v>Monitor</v>
      </c>
      <c r="T6122" s="5" t="str">
        <f aca="false">IF(S6122=R6122,"Yes","No")</f>
        <v>Yes</v>
      </c>
    </row>
    <row r="6123" customFormat="false" ht="15" hidden="false" customHeight="false" outlineLevel="0" collapsed="false">
      <c r="A6123" s="15" t="n">
        <v>8740</v>
      </c>
      <c r="B6123" s="16" t="n">
        <v>4.15546766125817</v>
      </c>
      <c r="C6123" s="15" t="n">
        <v>300</v>
      </c>
      <c r="D6123" s="15" t="n">
        <v>375</v>
      </c>
      <c r="E6123" s="15" t="n">
        <v>30</v>
      </c>
      <c r="F6123" s="16" t="n">
        <v>0.640487798897002</v>
      </c>
      <c r="G6123" s="17" t="s">
        <v>101</v>
      </c>
      <c r="H6123" s="18" t="n">
        <v>0.3</v>
      </c>
      <c r="I6123" s="18" t="n">
        <v>1</v>
      </c>
      <c r="J6123" s="19" t="n">
        <v>0.93547104178687</v>
      </c>
      <c r="K6123" s="19" t="n">
        <v>0.559818314465349</v>
      </c>
      <c r="L6123" s="16" t="n">
        <v>12.7078521751014</v>
      </c>
      <c r="M6123" s="19" t="n">
        <v>0.888980160745314</v>
      </c>
      <c r="N6123" s="19" t="n">
        <v>0.967667118475074</v>
      </c>
      <c r="O6123" s="19" t="n">
        <v>0.93547104178687</v>
      </c>
      <c r="P6123" s="19" t="n">
        <v>0.344813510668688</v>
      </c>
      <c r="Q6123" s="17" t="s">
        <v>29</v>
      </c>
      <c r="R6123" s="5" t="str">
        <f aca="false">IF(OR(Q6123="Steel plate",Q6123="Concrete jacket"),"Steel plate or jacket",Q6123)</f>
        <v>Monitor</v>
      </c>
      <c r="S6123" s="5" t="str">
        <f aca="false">IF(O6123&lt;='Tree rules'!$C$4,IF(N6123&lt;='Tree rules'!$C$5,IF(P6123&lt;='Tree rules'!$C$7,"Monitor","Polymer laminate"),IF(P6123&lt;='Tree rules'!$C$8,"Seal cracks","Polymer laminate")),IF(O6123&lt;='Tree rules'!$C$6,IF(P6123&lt;='Tree rules'!$C$9,"Polymer laminate","Steel plate or jacket"),IF(L6123&lt;='Tree rules'!$C$10,"Steel plate or jacket","Polymer laminate")))</f>
        <v>Monitor</v>
      </c>
      <c r="T6123" s="5" t="str">
        <f aca="false">IF(S6123=R6123,"Yes","No")</f>
        <v>Yes</v>
      </c>
    </row>
    <row r="6124" customFormat="false" ht="15" hidden="false" customHeight="false" outlineLevel="0" collapsed="false">
      <c r="A6124" s="15" t="n">
        <v>8741</v>
      </c>
      <c r="B6124" s="16" t="n">
        <v>6.42619464864601</v>
      </c>
      <c r="C6124" s="15" t="n">
        <v>300</v>
      </c>
      <c r="D6124" s="15" t="n">
        <v>575</v>
      </c>
      <c r="E6124" s="15" t="n">
        <v>30</v>
      </c>
      <c r="F6124" s="16" t="n">
        <v>0.613592315154257</v>
      </c>
      <c r="G6124" s="17" t="s">
        <v>102</v>
      </c>
      <c r="H6124" s="18" t="n">
        <v>0.1</v>
      </c>
      <c r="I6124" s="18" t="n">
        <v>1</v>
      </c>
      <c r="J6124" s="19" t="n">
        <v>0.859127869012024</v>
      </c>
      <c r="K6124" s="19" t="n">
        <v>0.405716467401865</v>
      </c>
      <c r="L6124" s="16" t="n">
        <v>12.5511614231367</v>
      </c>
      <c r="M6124" s="19" t="n">
        <v>0.539379308138644</v>
      </c>
      <c r="N6124" s="19" t="n">
        <v>2.49577948169409</v>
      </c>
      <c r="O6124" s="19" t="n">
        <v>0.859127869012024</v>
      </c>
      <c r="P6124" s="19" t="n">
        <v>0.449134488069315</v>
      </c>
      <c r="Q6124" s="17" t="s">
        <v>30</v>
      </c>
      <c r="R6124" s="5" t="str">
        <f aca="false">IF(OR(Q6124="Steel plate",Q6124="Concrete jacket"),"Steel plate or jacket",Q6124)</f>
        <v>Seal cracks</v>
      </c>
      <c r="S6124" s="5" t="str">
        <f aca="false">IF(O6124&lt;='Tree rules'!$C$4,IF(N6124&lt;='Tree rules'!$C$5,IF(P6124&lt;='Tree rules'!$C$7,"Monitor","Polymer laminate"),IF(P6124&lt;='Tree rules'!$C$8,"Seal cracks","Polymer laminate")),IF(O6124&lt;='Tree rules'!$C$6,IF(P6124&lt;='Tree rules'!$C$9,"Polymer laminate","Steel plate or jacket"),IF(L6124&lt;='Tree rules'!$C$10,"Steel plate or jacket","Polymer laminate")))</f>
        <v>Seal cracks</v>
      </c>
      <c r="T6124" s="5" t="str">
        <f aca="false">IF(S6124=R6124,"Yes","No")</f>
        <v>Yes</v>
      </c>
    </row>
    <row r="6125" customFormat="false" ht="15" hidden="false" customHeight="false" outlineLevel="0" collapsed="false">
      <c r="A6125" s="15" t="n">
        <v>8742</v>
      </c>
      <c r="B6125" s="16" t="n">
        <v>6.2802007252506</v>
      </c>
      <c r="C6125" s="15" t="n">
        <v>300</v>
      </c>
      <c r="D6125" s="15" t="n">
        <v>625</v>
      </c>
      <c r="E6125" s="15" t="n">
        <v>30</v>
      </c>
      <c r="F6125" s="16" t="n">
        <v>0.694514438099298</v>
      </c>
      <c r="G6125" s="17" t="s">
        <v>103</v>
      </c>
      <c r="H6125" s="18" t="n">
        <v>0.2</v>
      </c>
      <c r="I6125" s="18" t="n">
        <v>2</v>
      </c>
      <c r="J6125" s="19" t="n">
        <v>0.916005405746212</v>
      </c>
      <c r="K6125" s="19" t="n">
        <v>0.438156710030194</v>
      </c>
      <c r="L6125" s="16" t="n">
        <v>10.8466333769441</v>
      </c>
      <c r="M6125" s="19" t="n">
        <v>0.284331637424899</v>
      </c>
      <c r="N6125" s="19" t="n">
        <v>1.42471041602542</v>
      </c>
      <c r="O6125" s="19" t="n">
        <v>1.43065689654079</v>
      </c>
      <c r="P6125" s="19" t="n">
        <v>1.23719043667932</v>
      </c>
      <c r="Q6125" s="17" t="s">
        <v>104</v>
      </c>
      <c r="R6125" s="5" t="str">
        <f aca="false">IF(OR(Q6125="Steel plate",Q6125="Concrete jacket"),"Steel plate or jacket",Q6125)</f>
        <v>Steel plate or jacket</v>
      </c>
      <c r="S6125" s="5" t="str">
        <f aca="false">IF(O6125&lt;='Tree rules'!$C$4,IF(N6125&lt;='Tree rules'!$C$5,IF(P6125&lt;='Tree rules'!$C$7,"Monitor","Polymer laminate"),IF(P6125&lt;='Tree rules'!$C$8,"Seal cracks","Polymer laminate")),IF(O6125&lt;='Tree rules'!$C$6,IF(P6125&lt;='Tree rules'!$C$9,"Polymer laminate","Steel plate or jacket"),IF(L6125&lt;='Tree rules'!$C$10,"Steel plate or jacket","Polymer laminate")))</f>
        <v>Steel plate or jacket</v>
      </c>
      <c r="T6125" s="5" t="str">
        <f aca="false">IF(S6125=R6125,"Yes","No")</f>
        <v>Yes</v>
      </c>
    </row>
    <row r="6126" customFormat="false" ht="15" hidden="false" customHeight="false" outlineLevel="0" collapsed="false">
      <c r="A6126" s="15" t="n">
        <v>8743</v>
      </c>
      <c r="B6126" s="16" t="n">
        <v>3.82482466221685</v>
      </c>
      <c r="C6126" s="15" t="n">
        <v>230</v>
      </c>
      <c r="D6126" s="15" t="n">
        <v>350</v>
      </c>
      <c r="E6126" s="15" t="n">
        <v>25</v>
      </c>
      <c r="F6126" s="16" t="n">
        <v>0.9045760591966</v>
      </c>
      <c r="G6126" s="17" t="s">
        <v>101</v>
      </c>
      <c r="H6126" s="18" t="n">
        <v>0.3</v>
      </c>
      <c r="I6126" s="18" t="n">
        <v>2</v>
      </c>
      <c r="J6126" s="19" t="n">
        <v>0.870984015478657</v>
      </c>
      <c r="K6126" s="19" t="n">
        <v>0.51624013576641</v>
      </c>
      <c r="L6126" s="16" t="n">
        <v>12.6649823252214</v>
      </c>
      <c r="M6126" s="19" t="n">
        <v>0.495876418325648</v>
      </c>
      <c r="N6126" s="19" t="n">
        <v>1.23219023870601</v>
      </c>
      <c r="O6126" s="19" t="n">
        <v>1.29233112455624</v>
      </c>
      <c r="P6126" s="19" t="n">
        <v>0.893236439966743</v>
      </c>
      <c r="Q6126" s="17" t="s">
        <v>31</v>
      </c>
      <c r="R6126" s="5" t="str">
        <f aca="false">IF(OR(Q6126="Steel plate",Q6126="Concrete jacket"),"Steel plate or jacket",Q6126)</f>
        <v>Polymer laminate</v>
      </c>
      <c r="S6126" s="5" t="str">
        <f aca="false">IF(O6126&lt;='Tree rules'!$C$4,IF(N6126&lt;='Tree rules'!$C$5,IF(P6126&lt;='Tree rules'!$C$7,"Monitor","Polymer laminate"),IF(P6126&lt;='Tree rules'!$C$8,"Seal cracks","Polymer laminate")),IF(O6126&lt;='Tree rules'!$C$6,IF(P6126&lt;='Tree rules'!$C$9,"Polymer laminate","Steel plate or jacket"),IF(L6126&lt;='Tree rules'!$C$10,"Steel plate or jacket","Polymer laminate")))</f>
        <v>Polymer laminate</v>
      </c>
      <c r="T6126" s="5" t="str">
        <f aca="false">IF(S6126=R6126,"Yes","No")</f>
        <v>Yes</v>
      </c>
    </row>
    <row r="6127" customFormat="false" ht="15" hidden="false" customHeight="false" outlineLevel="0" collapsed="false">
      <c r="A6127" s="15" t="n">
        <v>8746</v>
      </c>
      <c r="B6127" s="16" t="n">
        <v>5.52588219909152</v>
      </c>
      <c r="C6127" s="15" t="n">
        <v>230</v>
      </c>
      <c r="D6127" s="15" t="n">
        <v>450</v>
      </c>
      <c r="E6127" s="15" t="n">
        <v>30</v>
      </c>
      <c r="F6127" s="16" t="n">
        <v>0.705896562990629</v>
      </c>
      <c r="G6127" s="17" t="s">
        <v>102</v>
      </c>
      <c r="H6127" s="18" t="n">
        <v>0.1</v>
      </c>
      <c r="I6127" s="18" t="n">
        <v>1</v>
      </c>
      <c r="J6127" s="19" t="n">
        <v>0.888027589116571</v>
      </c>
      <c r="K6127" s="19" t="n">
        <v>0.569471529787044</v>
      </c>
      <c r="L6127" s="16" t="n">
        <v>14.2787653723295</v>
      </c>
      <c r="M6127" s="19" t="n">
        <v>0.853885892674198</v>
      </c>
      <c r="N6127" s="19" t="n">
        <v>2.58057169372526</v>
      </c>
      <c r="O6127" s="19" t="n">
        <v>0.888027589116571</v>
      </c>
      <c r="P6127" s="19" t="n">
        <v>0.40255747596325</v>
      </c>
      <c r="Q6127" s="17" t="s">
        <v>30</v>
      </c>
      <c r="R6127" s="5" t="str">
        <f aca="false">IF(OR(Q6127="Steel plate",Q6127="Concrete jacket"),"Steel plate or jacket",Q6127)</f>
        <v>Seal cracks</v>
      </c>
      <c r="S6127" s="5" t="str">
        <f aca="false">IF(O6127&lt;='Tree rules'!$C$4,IF(N6127&lt;='Tree rules'!$C$5,IF(P6127&lt;='Tree rules'!$C$7,"Monitor","Polymer laminate"),IF(P6127&lt;='Tree rules'!$C$8,"Seal cracks","Polymer laminate")),IF(O6127&lt;='Tree rules'!$C$6,IF(P6127&lt;='Tree rules'!$C$9,"Polymer laminate","Steel plate or jacket"),IF(L6127&lt;='Tree rules'!$C$10,"Steel plate or jacket","Polymer laminate")))</f>
        <v>Seal cracks</v>
      </c>
      <c r="T6127" s="5" t="str">
        <f aca="false">IF(S6127=R6127,"Yes","No")</f>
        <v>Yes</v>
      </c>
    </row>
    <row r="6128" customFormat="false" ht="15" hidden="false" customHeight="false" outlineLevel="0" collapsed="false">
      <c r="A6128" s="15" t="n">
        <v>8747</v>
      </c>
      <c r="B6128" s="16" t="n">
        <v>6.84319791679974</v>
      </c>
      <c r="C6128" s="15" t="n">
        <v>230</v>
      </c>
      <c r="D6128" s="15" t="n">
        <v>575</v>
      </c>
      <c r="E6128" s="15" t="n">
        <v>30</v>
      </c>
      <c r="F6128" s="16" t="n">
        <v>0.661007412935799</v>
      </c>
      <c r="G6128" s="17" t="s">
        <v>103</v>
      </c>
      <c r="H6128" s="18" t="n">
        <v>0.2</v>
      </c>
      <c r="I6128" s="18" t="n">
        <v>2</v>
      </c>
      <c r="J6128" s="19" t="n">
        <v>0.948021223253699</v>
      </c>
      <c r="K6128" s="19" t="n">
        <v>0.620226391317926</v>
      </c>
      <c r="L6128" s="16" t="n">
        <v>12.9361019221167</v>
      </c>
      <c r="M6128" s="19" t="n">
        <v>0.540937206502709</v>
      </c>
      <c r="N6128" s="19" t="n">
        <v>1.28919052156665</v>
      </c>
      <c r="O6128" s="19" t="n">
        <v>1.30805466431595</v>
      </c>
      <c r="P6128" s="19" t="n">
        <v>0.815632638641514</v>
      </c>
      <c r="Q6128" s="17" t="s">
        <v>31</v>
      </c>
      <c r="R6128" s="5" t="str">
        <f aca="false">IF(OR(Q6128="Steel plate",Q6128="Concrete jacket"),"Steel plate or jacket",Q6128)</f>
        <v>Polymer laminate</v>
      </c>
      <c r="S6128" s="5" t="str">
        <f aca="false">IF(O6128&lt;='Tree rules'!$C$4,IF(N6128&lt;='Tree rules'!$C$5,IF(P6128&lt;='Tree rules'!$C$7,"Monitor","Polymer laminate"),IF(P6128&lt;='Tree rules'!$C$8,"Seal cracks","Polymer laminate")),IF(O6128&lt;='Tree rules'!$C$6,IF(P6128&lt;='Tree rules'!$C$9,"Polymer laminate","Steel plate or jacket"),IF(L6128&lt;='Tree rules'!$C$10,"Steel plate or jacket","Polymer laminate")))</f>
        <v>Polymer laminate</v>
      </c>
      <c r="T6128" s="5" t="str">
        <f aca="false">IF(S6128=R6128,"Yes","No")</f>
        <v>Yes</v>
      </c>
    </row>
    <row r="6129" customFormat="false" ht="15" hidden="false" customHeight="false" outlineLevel="0" collapsed="false">
      <c r="A6129" s="15" t="n">
        <v>8748</v>
      </c>
      <c r="B6129" s="16" t="n">
        <v>4.4620797111421</v>
      </c>
      <c r="C6129" s="15" t="n">
        <v>230</v>
      </c>
      <c r="D6129" s="15" t="n">
        <v>450</v>
      </c>
      <c r="E6129" s="15" t="n">
        <v>20</v>
      </c>
      <c r="F6129" s="16" t="n">
        <v>0.679557138998441</v>
      </c>
      <c r="G6129" s="17" t="s">
        <v>101</v>
      </c>
      <c r="H6129" s="18" t="n">
        <v>0.3</v>
      </c>
      <c r="I6129" s="18" t="n">
        <v>1</v>
      </c>
      <c r="J6129" s="19" t="n">
        <v>0.980605748360703</v>
      </c>
      <c r="K6129" s="19" t="n">
        <v>0.481239467359739</v>
      </c>
      <c r="L6129" s="16" t="n">
        <v>11.0997007739853</v>
      </c>
      <c r="M6129" s="19" t="n">
        <v>0.670688549883152</v>
      </c>
      <c r="N6129" s="19" t="n">
        <v>0.887559711584434</v>
      </c>
      <c r="O6129" s="19" t="n">
        <v>0.980605748360703</v>
      </c>
      <c r="P6129" s="19" t="n">
        <v>0.486853168070802</v>
      </c>
      <c r="Q6129" s="17" t="s">
        <v>29</v>
      </c>
      <c r="R6129" s="5" t="str">
        <f aca="false">IF(OR(Q6129="Steel plate",Q6129="Concrete jacket"),"Steel plate or jacket",Q6129)</f>
        <v>Monitor</v>
      </c>
      <c r="S6129" s="5" t="str">
        <f aca="false">IF(O6129&lt;='Tree rules'!$C$4,IF(N6129&lt;='Tree rules'!$C$5,IF(P6129&lt;='Tree rules'!$C$7,"Monitor","Polymer laminate"),IF(P6129&lt;='Tree rules'!$C$8,"Seal cracks","Polymer laminate")),IF(O6129&lt;='Tree rules'!$C$6,IF(P6129&lt;='Tree rules'!$C$9,"Polymer laminate","Steel plate or jacket"),IF(L6129&lt;='Tree rules'!$C$10,"Steel plate or jacket","Polymer laminate")))</f>
        <v>Monitor</v>
      </c>
      <c r="T6129" s="5" t="str">
        <f aca="false">IF(S6129=R6129,"Yes","No")</f>
        <v>Yes</v>
      </c>
    </row>
    <row r="6130" customFormat="false" ht="15" hidden="false" customHeight="false" outlineLevel="0" collapsed="false">
      <c r="A6130" s="15" t="n">
        <v>8749</v>
      </c>
      <c r="B6130" s="16" t="n">
        <v>3.48190812115089</v>
      </c>
      <c r="C6130" s="15" t="n">
        <v>300</v>
      </c>
      <c r="D6130" s="15" t="n">
        <v>325</v>
      </c>
      <c r="E6130" s="15" t="n">
        <v>20</v>
      </c>
      <c r="F6130" s="16" t="n">
        <v>0.756099314943392</v>
      </c>
      <c r="G6130" s="17" t="s">
        <v>103</v>
      </c>
      <c r="H6130" s="18" t="n">
        <v>0.2</v>
      </c>
      <c r="I6130" s="18" t="n">
        <v>1</v>
      </c>
      <c r="J6130" s="19" t="n">
        <v>0.93616951549961</v>
      </c>
      <c r="K6130" s="19" t="n">
        <v>0.506736983201724</v>
      </c>
      <c r="L6130" s="16" t="n">
        <v>12.5700654193173</v>
      </c>
      <c r="M6130" s="19" t="n">
        <v>0.678941448739606</v>
      </c>
      <c r="N6130" s="19" t="n">
        <v>1.47265849489762</v>
      </c>
      <c r="O6130" s="19" t="n">
        <v>0.93616951549961</v>
      </c>
      <c r="P6130" s="19" t="n">
        <v>0.51010471543585</v>
      </c>
      <c r="Q6130" s="17" t="s">
        <v>30</v>
      </c>
      <c r="R6130" s="5" t="str">
        <f aca="false">IF(OR(Q6130="Steel plate",Q6130="Concrete jacket"),"Steel plate or jacket",Q6130)</f>
        <v>Seal cracks</v>
      </c>
      <c r="S6130" s="5" t="str">
        <f aca="false">IF(O6130&lt;='Tree rules'!$C$4,IF(N6130&lt;='Tree rules'!$C$5,IF(P6130&lt;='Tree rules'!$C$7,"Monitor","Polymer laminate"),IF(P6130&lt;='Tree rules'!$C$8,"Seal cracks","Polymer laminate")),IF(O6130&lt;='Tree rules'!$C$6,IF(P6130&lt;='Tree rules'!$C$9,"Polymer laminate","Steel plate or jacket"),IF(L6130&lt;='Tree rules'!$C$10,"Steel plate or jacket","Polymer laminate")))</f>
        <v>Seal cracks</v>
      </c>
      <c r="T6130" s="5" t="str">
        <f aca="false">IF(S6130=R6130,"Yes","No")</f>
        <v>Yes</v>
      </c>
    </row>
    <row r="6131" customFormat="false" ht="15" hidden="false" customHeight="false" outlineLevel="0" collapsed="false">
      <c r="A6131" s="15" t="n">
        <v>8751</v>
      </c>
      <c r="B6131" s="16" t="n">
        <v>4.27138691469839</v>
      </c>
      <c r="C6131" s="15" t="n">
        <v>300</v>
      </c>
      <c r="D6131" s="15" t="n">
        <v>400</v>
      </c>
      <c r="E6131" s="15" t="n">
        <v>25</v>
      </c>
      <c r="F6131" s="16" t="n">
        <v>0.892497912951646</v>
      </c>
      <c r="G6131" s="17" t="s">
        <v>101</v>
      </c>
      <c r="H6131" s="18" t="n">
        <v>0.3</v>
      </c>
      <c r="I6131" s="18" t="n">
        <v>2</v>
      </c>
      <c r="J6131" s="19" t="n">
        <v>0.863176190132888</v>
      </c>
      <c r="K6131" s="19" t="n">
        <v>0.601262001206399</v>
      </c>
      <c r="L6131" s="16" t="n">
        <v>12.1346219167568</v>
      </c>
      <c r="M6131" s="19" t="n">
        <v>0.663190538491629</v>
      </c>
      <c r="N6131" s="19" t="n">
        <v>0.991352789636154</v>
      </c>
      <c r="O6131" s="19" t="n">
        <v>1.20735733679276</v>
      </c>
      <c r="P6131" s="19" t="n">
        <v>0.69090892396925</v>
      </c>
      <c r="Q6131" s="17" t="s">
        <v>31</v>
      </c>
      <c r="R6131" s="5" t="str">
        <f aca="false">IF(OR(Q6131="Steel plate",Q6131="Concrete jacket"),"Steel plate or jacket",Q6131)</f>
        <v>Polymer laminate</v>
      </c>
      <c r="S6131" s="5" t="str">
        <f aca="false">IF(O6131&lt;='Tree rules'!$C$4,IF(N6131&lt;='Tree rules'!$C$5,IF(P6131&lt;='Tree rules'!$C$7,"Monitor","Polymer laminate"),IF(P6131&lt;='Tree rules'!$C$8,"Seal cracks","Polymer laminate")),IF(O6131&lt;='Tree rules'!$C$6,IF(P6131&lt;='Tree rules'!$C$9,"Polymer laminate","Steel plate or jacket"),IF(L6131&lt;='Tree rules'!$C$10,"Steel plate or jacket","Polymer laminate")))</f>
        <v>Polymer laminate</v>
      </c>
      <c r="T6131" s="5" t="str">
        <f aca="false">IF(S6131=R6131,"Yes","No")</f>
        <v>Yes</v>
      </c>
    </row>
    <row r="6132" customFormat="false" ht="15" hidden="false" customHeight="false" outlineLevel="0" collapsed="false">
      <c r="A6132" s="15" t="n">
        <v>8753</v>
      </c>
      <c r="B6132" s="16" t="n">
        <v>7.60430306269077</v>
      </c>
      <c r="C6132" s="15" t="n">
        <v>300</v>
      </c>
      <c r="D6132" s="15" t="n">
        <v>625</v>
      </c>
      <c r="E6132" s="15" t="n">
        <v>25</v>
      </c>
      <c r="F6132" s="16" t="n">
        <v>0.578762031749415</v>
      </c>
      <c r="G6132" s="17" t="s">
        <v>103</v>
      </c>
      <c r="H6132" s="18" t="n">
        <v>0.2</v>
      </c>
      <c r="I6132" s="18" t="n">
        <v>1.5</v>
      </c>
      <c r="J6132" s="19" t="n">
        <v>0.927467528144662</v>
      </c>
      <c r="K6132" s="19" t="n">
        <v>0.528806130713247</v>
      </c>
      <c r="L6132" s="16" t="n">
        <v>13.1335113345264</v>
      </c>
      <c r="M6132" s="19" t="n">
        <v>0.773409194486438</v>
      </c>
      <c r="N6132" s="19" t="n">
        <v>1.06733761902819</v>
      </c>
      <c r="O6132" s="19" t="n">
        <v>1.14597603475681</v>
      </c>
      <c r="P6132" s="19" t="n">
        <v>0.505975538102561</v>
      </c>
      <c r="Q6132" s="17" t="s">
        <v>31</v>
      </c>
      <c r="R6132" s="5" t="str">
        <f aca="false">IF(OR(Q6132="Steel plate",Q6132="Concrete jacket"),"Steel plate or jacket",Q6132)</f>
        <v>Polymer laminate</v>
      </c>
      <c r="S6132" s="5" t="str">
        <f aca="false">IF(O6132&lt;='Tree rules'!$C$4,IF(N6132&lt;='Tree rules'!$C$5,IF(P6132&lt;='Tree rules'!$C$7,"Monitor","Polymer laminate"),IF(P6132&lt;='Tree rules'!$C$8,"Seal cracks","Polymer laminate")),IF(O6132&lt;='Tree rules'!$C$6,IF(P6132&lt;='Tree rules'!$C$9,"Polymer laminate","Steel plate or jacket"),IF(L6132&lt;='Tree rules'!$C$10,"Steel plate or jacket","Polymer laminate")))</f>
        <v>Polymer laminate</v>
      </c>
      <c r="T6132" s="5" t="str">
        <f aca="false">IF(S6132=R6132,"Yes","No")</f>
        <v>Yes</v>
      </c>
    </row>
    <row r="6133" customFormat="false" ht="15" hidden="false" customHeight="false" outlineLevel="0" collapsed="false">
      <c r="A6133" s="15" t="n">
        <v>8754</v>
      </c>
      <c r="B6133" s="16" t="n">
        <v>5.18030830630405</v>
      </c>
      <c r="C6133" s="15" t="n">
        <v>230</v>
      </c>
      <c r="D6133" s="15" t="n">
        <v>500</v>
      </c>
      <c r="E6133" s="15" t="n">
        <v>20</v>
      </c>
      <c r="F6133" s="16" t="n">
        <v>0.577653504586516</v>
      </c>
      <c r="G6133" s="17" t="s">
        <v>101</v>
      </c>
      <c r="H6133" s="18" t="n">
        <v>0.3</v>
      </c>
      <c r="I6133" s="18" t="n">
        <v>2</v>
      </c>
      <c r="J6133" s="19" t="n">
        <v>0.912996145136708</v>
      </c>
      <c r="K6133" s="19" t="n">
        <v>0.577325651283985</v>
      </c>
      <c r="L6133" s="16" t="n">
        <v>11.4103707187314</v>
      </c>
      <c r="M6133" s="19" t="n">
        <v>0.821106413700533</v>
      </c>
      <c r="N6133" s="19" t="n">
        <v>0.883767412893083</v>
      </c>
      <c r="O6133" s="19" t="n">
        <v>1.2988961961626</v>
      </c>
      <c r="P6133" s="19" t="n">
        <v>0.462918817685877</v>
      </c>
      <c r="Q6133" s="17" t="s">
        <v>31</v>
      </c>
      <c r="R6133" s="5" t="str">
        <f aca="false">IF(OR(Q6133="Steel plate",Q6133="Concrete jacket"),"Steel plate or jacket",Q6133)</f>
        <v>Polymer laminate</v>
      </c>
      <c r="S6133" s="5" t="str">
        <f aca="false">IF(O6133&lt;='Tree rules'!$C$4,IF(N6133&lt;='Tree rules'!$C$5,IF(P6133&lt;='Tree rules'!$C$7,"Monitor","Polymer laminate"),IF(P6133&lt;='Tree rules'!$C$8,"Seal cracks","Polymer laminate")),IF(O6133&lt;='Tree rules'!$C$6,IF(P6133&lt;='Tree rules'!$C$9,"Polymer laminate","Steel plate or jacket"),IF(L6133&lt;='Tree rules'!$C$10,"Steel plate or jacket","Polymer laminate")))</f>
        <v>Polymer laminate</v>
      </c>
      <c r="T6133" s="5" t="str">
        <f aca="false">IF(S6133=R6133,"Yes","No")</f>
        <v>Yes</v>
      </c>
    </row>
    <row r="6134" customFormat="false" ht="15" hidden="false" customHeight="false" outlineLevel="0" collapsed="false">
      <c r="A6134" s="15" t="n">
        <v>8755</v>
      </c>
      <c r="B6134" s="16" t="n">
        <v>3.9828785441517</v>
      </c>
      <c r="C6134" s="15" t="n">
        <v>300</v>
      </c>
      <c r="D6134" s="15" t="n">
        <v>325</v>
      </c>
      <c r="E6134" s="15" t="n">
        <v>30</v>
      </c>
      <c r="F6134" s="16" t="n">
        <v>0.72065207824282</v>
      </c>
      <c r="G6134" s="17" t="s">
        <v>101</v>
      </c>
      <c r="H6134" s="18" t="n">
        <v>0.3</v>
      </c>
      <c r="I6134" s="18" t="n">
        <v>1</v>
      </c>
      <c r="J6134" s="19" t="n">
        <v>0.86851756469085</v>
      </c>
      <c r="K6134" s="19" t="n">
        <v>0.553589837958556</v>
      </c>
      <c r="L6134" s="16" t="n">
        <v>14.2755503374613</v>
      </c>
      <c r="M6134" s="19" t="n">
        <v>0.878816968966877</v>
      </c>
      <c r="N6134" s="19" t="n">
        <v>0.668597266741557</v>
      </c>
      <c r="O6134" s="19" t="n">
        <v>0.86851756469085</v>
      </c>
      <c r="P6134" s="19" t="n">
        <v>0.384177091580016</v>
      </c>
      <c r="Q6134" s="17" t="s">
        <v>29</v>
      </c>
      <c r="R6134" s="5" t="str">
        <f aca="false">IF(OR(Q6134="Steel plate",Q6134="Concrete jacket"),"Steel plate or jacket",Q6134)</f>
        <v>Monitor</v>
      </c>
      <c r="S6134" s="5" t="str">
        <f aca="false">IF(O6134&lt;='Tree rules'!$C$4,IF(N6134&lt;='Tree rules'!$C$5,IF(P6134&lt;='Tree rules'!$C$7,"Monitor","Polymer laminate"),IF(P6134&lt;='Tree rules'!$C$8,"Seal cracks","Polymer laminate")),IF(O6134&lt;='Tree rules'!$C$6,IF(P6134&lt;='Tree rules'!$C$9,"Polymer laminate","Steel plate or jacket"),IF(L6134&lt;='Tree rules'!$C$10,"Steel plate or jacket","Polymer laminate")))</f>
        <v>Monitor</v>
      </c>
      <c r="T6134" s="5" t="str">
        <f aca="false">IF(S6134=R6134,"Yes","No")</f>
        <v>Yes</v>
      </c>
    </row>
    <row r="6135" customFormat="false" ht="15" hidden="false" customHeight="false" outlineLevel="0" collapsed="false">
      <c r="A6135" s="15" t="n">
        <v>8756</v>
      </c>
      <c r="B6135" s="16" t="n">
        <v>3.97289510761851</v>
      </c>
      <c r="C6135" s="15" t="n">
        <v>300</v>
      </c>
      <c r="D6135" s="15" t="n">
        <v>375</v>
      </c>
      <c r="E6135" s="15" t="n">
        <v>25</v>
      </c>
      <c r="F6135" s="16" t="n">
        <v>0.640487798897002</v>
      </c>
      <c r="G6135" s="17" t="s">
        <v>101</v>
      </c>
      <c r="H6135" s="18" t="n">
        <v>0.3</v>
      </c>
      <c r="I6135" s="18" t="n">
        <v>1</v>
      </c>
      <c r="J6135" s="19" t="n">
        <v>0.988857801952643</v>
      </c>
      <c r="K6135" s="19" t="n">
        <v>0.463552600097656</v>
      </c>
      <c r="L6135" s="16" t="n">
        <v>12.1495263229924</v>
      </c>
      <c r="M6135" s="19" t="n">
        <v>0.268816438898573</v>
      </c>
      <c r="N6135" s="19" t="n">
        <v>1.18787788763783</v>
      </c>
      <c r="O6135" s="19" t="n">
        <v>0.988857801952643</v>
      </c>
      <c r="P6135" s="19" t="n">
        <v>1.03041697724198</v>
      </c>
      <c r="Q6135" s="17" t="s">
        <v>31</v>
      </c>
      <c r="R6135" s="5" t="str">
        <f aca="false">IF(OR(Q6135="Steel plate",Q6135="Concrete jacket"),"Steel plate or jacket",Q6135)</f>
        <v>Polymer laminate</v>
      </c>
      <c r="S6135" s="5" t="str">
        <f aca="false">IF(O6135&lt;='Tree rules'!$C$4,IF(N6135&lt;='Tree rules'!$C$5,IF(P6135&lt;='Tree rules'!$C$7,"Monitor","Polymer laminate"),IF(P6135&lt;='Tree rules'!$C$8,"Seal cracks","Polymer laminate")),IF(O6135&lt;='Tree rules'!$C$6,IF(P6135&lt;='Tree rules'!$C$9,"Polymer laminate","Steel plate or jacket"),IF(L6135&lt;='Tree rules'!$C$10,"Steel plate or jacket","Polymer laminate")))</f>
        <v>Polymer laminate</v>
      </c>
      <c r="T6135" s="5" t="str">
        <f aca="false">IF(S6135=R6135,"Yes","No")</f>
        <v>Yes</v>
      </c>
    </row>
    <row r="6136" customFormat="false" ht="15" hidden="false" customHeight="false" outlineLevel="0" collapsed="false">
      <c r="A6136" s="15" t="n">
        <v>8757</v>
      </c>
      <c r="B6136" s="16" t="n">
        <v>5.77406969962821</v>
      </c>
      <c r="C6136" s="15" t="n">
        <v>300</v>
      </c>
      <c r="D6136" s="15" t="n">
        <v>525</v>
      </c>
      <c r="E6136" s="15" t="n">
        <v>25</v>
      </c>
      <c r="F6136" s="16" t="n">
        <v>0.658614812073332</v>
      </c>
      <c r="G6136" s="17" t="s">
        <v>103</v>
      </c>
      <c r="H6136" s="18" t="n">
        <v>0.2</v>
      </c>
      <c r="I6136" s="18" t="n">
        <v>1.5</v>
      </c>
      <c r="J6136" s="19" t="n">
        <v>0.978998385806225</v>
      </c>
      <c r="K6136" s="19" t="n">
        <v>0.421800636315023</v>
      </c>
      <c r="L6136" s="16" t="n">
        <v>12.1049679237489</v>
      </c>
      <c r="M6136" s="19" t="n">
        <v>0.4423270382194</v>
      </c>
      <c r="N6136" s="19" t="n">
        <v>1.61140768959632</v>
      </c>
      <c r="O6136" s="19" t="n">
        <v>1.26202650766712</v>
      </c>
      <c r="P6136" s="19" t="n">
        <v>0.817989171065173</v>
      </c>
      <c r="Q6136" s="17" t="s">
        <v>31</v>
      </c>
      <c r="R6136" s="5" t="str">
        <f aca="false">IF(OR(Q6136="Steel plate",Q6136="Concrete jacket"),"Steel plate or jacket",Q6136)</f>
        <v>Polymer laminate</v>
      </c>
      <c r="S6136" s="5" t="str">
        <f aca="false">IF(O6136&lt;='Tree rules'!$C$4,IF(N6136&lt;='Tree rules'!$C$5,IF(P6136&lt;='Tree rules'!$C$7,"Monitor","Polymer laminate"),IF(P6136&lt;='Tree rules'!$C$8,"Seal cracks","Polymer laminate")),IF(O6136&lt;='Tree rules'!$C$6,IF(P6136&lt;='Tree rules'!$C$9,"Polymer laminate","Steel plate or jacket"),IF(L6136&lt;='Tree rules'!$C$10,"Steel plate or jacket","Polymer laminate")))</f>
        <v>Polymer laminate</v>
      </c>
      <c r="T6136" s="5" t="str">
        <f aca="false">IF(S6136=R6136,"Yes","No")</f>
        <v>Yes</v>
      </c>
    </row>
    <row r="6137" customFormat="false" ht="15" hidden="false" customHeight="false" outlineLevel="0" collapsed="false">
      <c r="A6137" s="15" t="n">
        <v>8758</v>
      </c>
      <c r="B6137" s="16" t="n">
        <v>4.75940799688547</v>
      </c>
      <c r="C6137" s="15" t="n">
        <v>230</v>
      </c>
      <c r="D6137" s="15" t="n">
        <v>400</v>
      </c>
      <c r="E6137" s="15" t="n">
        <v>25</v>
      </c>
      <c r="F6137" s="16" t="n">
        <v>0.810628990734046</v>
      </c>
      <c r="G6137" s="17" t="s">
        <v>102</v>
      </c>
      <c r="H6137" s="18" t="n">
        <v>0.1</v>
      </c>
      <c r="I6137" s="18" t="n">
        <v>1</v>
      </c>
      <c r="J6137" s="19" t="n">
        <v>0.865273821107267</v>
      </c>
      <c r="K6137" s="19" t="n">
        <v>0.573464149858293</v>
      </c>
      <c r="L6137" s="16" t="n">
        <v>14.1228723943189</v>
      </c>
      <c r="M6137" s="19" t="n">
        <v>0.658379292769617</v>
      </c>
      <c r="N6137" s="19" t="n">
        <v>2.65893514857494</v>
      </c>
      <c r="O6137" s="19" t="n">
        <v>0.865273821107267</v>
      </c>
      <c r="P6137" s="19" t="n">
        <v>0.550685862561891</v>
      </c>
      <c r="Q6137" s="17" t="s">
        <v>30</v>
      </c>
      <c r="R6137" s="5" t="str">
        <f aca="false">IF(OR(Q6137="Steel plate",Q6137="Concrete jacket"),"Steel plate or jacket",Q6137)</f>
        <v>Seal cracks</v>
      </c>
      <c r="S6137" s="5" t="str">
        <f aca="false">IF(O6137&lt;='Tree rules'!$C$4,IF(N6137&lt;='Tree rules'!$C$5,IF(P6137&lt;='Tree rules'!$C$7,"Monitor","Polymer laminate"),IF(P6137&lt;='Tree rules'!$C$8,"Seal cracks","Polymer laminate")),IF(O6137&lt;='Tree rules'!$C$6,IF(P6137&lt;='Tree rules'!$C$9,"Polymer laminate","Steel plate or jacket"),IF(L6137&lt;='Tree rules'!$C$10,"Steel plate or jacket","Polymer laminate")))</f>
        <v>Seal cracks</v>
      </c>
      <c r="T6137" s="5" t="str">
        <f aca="false">IF(S6137=R6137,"Yes","No")</f>
        <v>Yes</v>
      </c>
    </row>
    <row r="6138" customFormat="false" ht="15" hidden="false" customHeight="false" outlineLevel="0" collapsed="false">
      <c r="A6138" s="15" t="n">
        <v>8759</v>
      </c>
      <c r="B6138" s="16" t="n">
        <v>4.69349847305133</v>
      </c>
      <c r="C6138" s="15" t="n">
        <v>300</v>
      </c>
      <c r="D6138" s="15" t="n">
        <v>425</v>
      </c>
      <c r="E6138" s="15" t="n">
        <v>25</v>
      </c>
      <c r="F6138" s="16" t="n">
        <v>0.555542467478301</v>
      </c>
      <c r="G6138" s="17" t="s">
        <v>103</v>
      </c>
      <c r="H6138" s="18" t="n">
        <v>0.2</v>
      </c>
      <c r="I6138" s="18" t="n">
        <v>2</v>
      </c>
      <c r="J6138" s="19" t="n">
        <v>0.96276162254383</v>
      </c>
      <c r="K6138" s="19" t="n">
        <v>0.475098284474463</v>
      </c>
      <c r="L6138" s="16" t="n">
        <v>12.4495980717542</v>
      </c>
      <c r="M6138" s="19" t="n">
        <v>0.819213256560997</v>
      </c>
      <c r="N6138" s="19" t="n">
        <v>2.45714003345372</v>
      </c>
      <c r="O6138" s="19" t="n">
        <v>1.46811684985924</v>
      </c>
      <c r="P6138" s="19" t="n">
        <v>0.436575796515302</v>
      </c>
      <c r="Q6138" s="17" t="s">
        <v>31</v>
      </c>
      <c r="R6138" s="5" t="str">
        <f aca="false">IF(OR(Q6138="Steel plate",Q6138="Concrete jacket"),"Steel plate or jacket",Q6138)</f>
        <v>Polymer laminate</v>
      </c>
      <c r="S6138" s="5" t="str">
        <f aca="false">IF(O6138&lt;='Tree rules'!$C$4,IF(N6138&lt;='Tree rules'!$C$5,IF(P6138&lt;='Tree rules'!$C$7,"Monitor","Polymer laminate"),IF(P6138&lt;='Tree rules'!$C$8,"Seal cracks","Polymer laminate")),IF(O6138&lt;='Tree rules'!$C$6,IF(P6138&lt;='Tree rules'!$C$9,"Polymer laminate","Steel plate or jacket"),IF(L6138&lt;='Tree rules'!$C$10,"Steel plate or jacket","Polymer laminate")))</f>
        <v>Steel plate or jacket</v>
      </c>
      <c r="T6138" s="5" t="str">
        <f aca="false">IF(S6138=R6138,"Yes","No")</f>
        <v>No</v>
      </c>
    </row>
    <row r="6139" customFormat="false" ht="15" hidden="false" customHeight="false" outlineLevel="0" collapsed="false">
      <c r="A6139" s="15" t="n">
        <v>8760</v>
      </c>
      <c r="B6139" s="16" t="n">
        <v>7.20877504442528</v>
      </c>
      <c r="C6139" s="15" t="n">
        <v>300</v>
      </c>
      <c r="D6139" s="15" t="n">
        <v>725</v>
      </c>
      <c r="E6139" s="15" t="n">
        <v>25</v>
      </c>
      <c r="F6139" s="16" t="n">
        <v>0.6187282429522</v>
      </c>
      <c r="G6139" s="17" t="s">
        <v>103</v>
      </c>
      <c r="H6139" s="18" t="n">
        <v>0.2</v>
      </c>
      <c r="I6139" s="18" t="n">
        <v>1</v>
      </c>
      <c r="J6139" s="19" t="n">
        <v>0.863421715177989</v>
      </c>
      <c r="K6139" s="19" t="n">
        <v>0.510913235604199</v>
      </c>
      <c r="L6139" s="16" t="n">
        <v>10.6481167569059</v>
      </c>
      <c r="M6139" s="19" t="n">
        <v>0.444678069986348</v>
      </c>
      <c r="N6139" s="19" t="n">
        <v>0.911715870744</v>
      </c>
      <c r="O6139" s="19" t="n">
        <v>0.863421715177989</v>
      </c>
      <c r="P6139" s="19" t="n">
        <v>0.605638581802935</v>
      </c>
      <c r="Q6139" s="17" t="s">
        <v>29</v>
      </c>
      <c r="R6139" s="5" t="str">
        <f aca="false">IF(OR(Q6139="Steel plate",Q6139="Concrete jacket"),"Steel plate or jacket",Q6139)</f>
        <v>Monitor</v>
      </c>
      <c r="S6139" s="5" t="str">
        <f aca="false">IF(O6139&lt;='Tree rules'!$C$4,IF(N6139&lt;='Tree rules'!$C$5,IF(P6139&lt;='Tree rules'!$C$7,"Monitor","Polymer laminate"),IF(P6139&lt;='Tree rules'!$C$8,"Seal cracks","Polymer laminate")),IF(O6139&lt;='Tree rules'!$C$6,IF(P6139&lt;='Tree rules'!$C$9,"Polymer laminate","Steel plate or jacket"),IF(L6139&lt;='Tree rules'!$C$10,"Steel plate or jacket","Polymer laminate")))</f>
        <v>Monitor</v>
      </c>
      <c r="T6139" s="5" t="str">
        <f aca="false">IF(S6139=R6139,"Yes","No")</f>
        <v>Yes</v>
      </c>
    </row>
    <row r="6140" customFormat="false" ht="15" hidden="false" customHeight="false" outlineLevel="0" collapsed="false">
      <c r="A6140" s="15" t="n">
        <v>8762</v>
      </c>
      <c r="B6140" s="16" t="n">
        <v>5.92501079673982</v>
      </c>
      <c r="C6140" s="15" t="n">
        <v>300</v>
      </c>
      <c r="D6140" s="15" t="n">
        <v>575</v>
      </c>
      <c r="E6140" s="15" t="n">
        <v>25</v>
      </c>
      <c r="F6140" s="16" t="n">
        <v>0.760158524876169</v>
      </c>
      <c r="G6140" s="17" t="s">
        <v>101</v>
      </c>
      <c r="H6140" s="18" t="n">
        <v>0.3</v>
      </c>
      <c r="I6140" s="18" t="n">
        <v>1</v>
      </c>
      <c r="J6140" s="19" t="n">
        <v>0.909478512048355</v>
      </c>
      <c r="K6140" s="19" t="n">
        <v>0.484339502621386</v>
      </c>
      <c r="L6140" s="16" t="n">
        <v>11.2003984815498</v>
      </c>
      <c r="M6140" s="19" t="n">
        <v>0.793385887115811</v>
      </c>
      <c r="N6140" s="19" t="n">
        <v>0.535480966996554</v>
      </c>
      <c r="O6140" s="19" t="n">
        <v>0.909478512048355</v>
      </c>
      <c r="P6140" s="19" t="n">
        <v>0.436503426979769</v>
      </c>
      <c r="Q6140" s="17" t="s">
        <v>29</v>
      </c>
      <c r="R6140" s="5" t="str">
        <f aca="false">IF(OR(Q6140="Steel plate",Q6140="Concrete jacket"),"Steel plate or jacket",Q6140)</f>
        <v>Monitor</v>
      </c>
      <c r="S6140" s="5" t="str">
        <f aca="false">IF(O6140&lt;='Tree rules'!$C$4,IF(N6140&lt;='Tree rules'!$C$5,IF(P6140&lt;='Tree rules'!$C$7,"Monitor","Polymer laminate"),IF(P6140&lt;='Tree rules'!$C$8,"Seal cracks","Polymer laminate")),IF(O6140&lt;='Tree rules'!$C$6,IF(P6140&lt;='Tree rules'!$C$9,"Polymer laminate","Steel plate or jacket"),IF(L6140&lt;='Tree rules'!$C$10,"Steel plate or jacket","Polymer laminate")))</f>
        <v>Monitor</v>
      </c>
      <c r="T6140" s="5" t="str">
        <f aca="false">IF(S6140=R6140,"Yes","No")</f>
        <v>Yes</v>
      </c>
    </row>
    <row r="6141" customFormat="false" ht="15" hidden="false" customHeight="false" outlineLevel="0" collapsed="false">
      <c r="A6141" s="15" t="n">
        <v>8763</v>
      </c>
      <c r="B6141" s="16" t="n">
        <v>4.81228628836456</v>
      </c>
      <c r="C6141" s="15" t="n">
        <v>230</v>
      </c>
      <c r="D6141" s="15" t="n">
        <v>400</v>
      </c>
      <c r="E6141" s="15" t="n">
        <v>25</v>
      </c>
      <c r="F6141" s="16" t="n">
        <v>0.740832460684402</v>
      </c>
      <c r="G6141" s="17" t="s">
        <v>101</v>
      </c>
      <c r="H6141" s="18" t="n">
        <v>0.3</v>
      </c>
      <c r="I6141" s="18" t="n">
        <v>1</v>
      </c>
      <c r="J6141" s="19" t="n">
        <v>0.879357727416686</v>
      </c>
      <c r="K6141" s="19" t="n">
        <v>0.464736048827868</v>
      </c>
      <c r="L6141" s="16" t="n">
        <v>13.5940290631767</v>
      </c>
      <c r="M6141" s="19" t="n">
        <v>0.679617144091627</v>
      </c>
      <c r="N6141" s="19" t="n">
        <v>0.617352161455254</v>
      </c>
      <c r="O6141" s="19" t="n">
        <v>0.879357727416686</v>
      </c>
      <c r="P6141" s="19" t="n">
        <v>0.509899508215902</v>
      </c>
      <c r="Q6141" s="17" t="s">
        <v>29</v>
      </c>
      <c r="R6141" s="5" t="str">
        <f aca="false">IF(OR(Q6141="Steel plate",Q6141="Concrete jacket"),"Steel plate or jacket",Q6141)</f>
        <v>Monitor</v>
      </c>
      <c r="S6141" s="5" t="str">
        <f aca="false">IF(O6141&lt;='Tree rules'!$C$4,IF(N6141&lt;='Tree rules'!$C$5,IF(P6141&lt;='Tree rules'!$C$7,"Monitor","Polymer laminate"),IF(P6141&lt;='Tree rules'!$C$8,"Seal cracks","Polymer laminate")),IF(O6141&lt;='Tree rules'!$C$6,IF(P6141&lt;='Tree rules'!$C$9,"Polymer laminate","Steel plate or jacket"),IF(L6141&lt;='Tree rules'!$C$10,"Steel plate or jacket","Polymer laminate")))</f>
        <v>Monitor</v>
      </c>
      <c r="T6141" s="5" t="str">
        <f aca="false">IF(S6141=R6141,"Yes","No")</f>
        <v>Yes</v>
      </c>
    </row>
    <row r="6142" customFormat="false" ht="15" hidden="false" customHeight="false" outlineLevel="0" collapsed="false">
      <c r="A6142" s="15" t="n">
        <v>8764</v>
      </c>
      <c r="B6142" s="16" t="n">
        <v>4.98922297794526</v>
      </c>
      <c r="C6142" s="15" t="n">
        <v>300</v>
      </c>
      <c r="D6142" s="15" t="n">
        <v>425</v>
      </c>
      <c r="E6142" s="15" t="n">
        <v>20</v>
      </c>
      <c r="F6142" s="16" t="n">
        <v>0.555542467478301</v>
      </c>
      <c r="G6142" s="17" t="s">
        <v>103</v>
      </c>
      <c r="H6142" s="18" t="n">
        <v>0.2</v>
      </c>
      <c r="I6142" s="18" t="n">
        <v>1</v>
      </c>
      <c r="J6142" s="19" t="n">
        <v>0.856209134020716</v>
      </c>
      <c r="K6142" s="19" t="n">
        <v>0.56628128342798</v>
      </c>
      <c r="L6142" s="16" t="n">
        <v>13.2340132040988</v>
      </c>
      <c r="M6142" s="19" t="n">
        <v>0.788708990479955</v>
      </c>
      <c r="N6142" s="19" t="n">
        <v>1.31858886431664</v>
      </c>
      <c r="O6142" s="19" t="n">
        <v>0.856209134020716</v>
      </c>
      <c r="P6142" s="19" t="n">
        <v>0.396755848161251</v>
      </c>
      <c r="Q6142" s="17" t="s">
        <v>30</v>
      </c>
      <c r="R6142" s="5" t="str">
        <f aca="false">IF(OR(Q6142="Steel plate",Q6142="Concrete jacket"),"Steel plate or jacket",Q6142)</f>
        <v>Seal cracks</v>
      </c>
      <c r="S6142" s="5" t="str">
        <f aca="false">IF(O6142&lt;='Tree rules'!$C$4,IF(N6142&lt;='Tree rules'!$C$5,IF(P6142&lt;='Tree rules'!$C$7,"Monitor","Polymer laminate"),IF(P6142&lt;='Tree rules'!$C$8,"Seal cracks","Polymer laminate")),IF(O6142&lt;='Tree rules'!$C$6,IF(P6142&lt;='Tree rules'!$C$9,"Polymer laminate","Steel plate or jacket"),IF(L6142&lt;='Tree rules'!$C$10,"Steel plate or jacket","Polymer laminate")))</f>
        <v>Seal cracks</v>
      </c>
      <c r="T6142" s="5" t="str">
        <f aca="false">IF(S6142=R6142,"Yes","No")</f>
        <v>Yes</v>
      </c>
    </row>
    <row r="6143" customFormat="false" ht="15" hidden="false" customHeight="false" outlineLevel="0" collapsed="false">
      <c r="A6143" s="15" t="n">
        <v>8765</v>
      </c>
      <c r="B6143" s="16" t="n">
        <v>3.67139775401937</v>
      </c>
      <c r="C6143" s="15" t="n">
        <v>300</v>
      </c>
      <c r="D6143" s="15" t="n">
        <v>350</v>
      </c>
      <c r="E6143" s="15" t="n">
        <v>30</v>
      </c>
      <c r="F6143" s="16" t="n">
        <v>0.881850569428714</v>
      </c>
      <c r="G6143" s="17" t="s">
        <v>103</v>
      </c>
      <c r="H6143" s="18" t="n">
        <v>0.2</v>
      </c>
      <c r="I6143" s="18" t="n">
        <v>1</v>
      </c>
      <c r="J6143" s="19" t="n">
        <v>0.911071079871066</v>
      </c>
      <c r="K6143" s="19" t="n">
        <v>0.566516637050694</v>
      </c>
      <c r="L6143" s="16" t="n">
        <v>12.0769662961163</v>
      </c>
      <c r="M6143" s="19" t="n">
        <v>0.511109733473319</v>
      </c>
      <c r="N6143" s="19" t="n">
        <v>1.01998267174962</v>
      </c>
      <c r="O6143" s="19" t="n">
        <v>0.911071079871066</v>
      </c>
      <c r="P6143" s="19" t="n">
        <v>0.68122319942609</v>
      </c>
      <c r="Q6143" s="17" t="s">
        <v>30</v>
      </c>
      <c r="R6143" s="5" t="str">
        <f aca="false">IF(OR(Q6143="Steel plate",Q6143="Concrete jacket"),"Steel plate or jacket",Q6143)</f>
        <v>Seal cracks</v>
      </c>
      <c r="S6143" s="5" t="str">
        <f aca="false">IF(O6143&lt;='Tree rules'!$C$4,IF(N6143&lt;='Tree rules'!$C$5,IF(P6143&lt;='Tree rules'!$C$7,"Monitor","Polymer laminate"),IF(P6143&lt;='Tree rules'!$C$8,"Seal cracks","Polymer laminate")),IF(O6143&lt;='Tree rules'!$C$6,IF(P6143&lt;='Tree rules'!$C$9,"Polymer laminate","Steel plate or jacket"),IF(L6143&lt;='Tree rules'!$C$10,"Steel plate or jacket","Polymer laminate")))</f>
        <v>Seal cracks</v>
      </c>
      <c r="T6143" s="5" t="str">
        <f aca="false">IF(S6143=R6143,"Yes","No")</f>
        <v>Yes</v>
      </c>
    </row>
    <row r="6144" customFormat="false" ht="15" hidden="false" customHeight="false" outlineLevel="0" collapsed="false">
      <c r="A6144" s="15" t="n">
        <v>8766</v>
      </c>
      <c r="B6144" s="16" t="n">
        <v>5.97616072966665</v>
      </c>
      <c r="C6144" s="15" t="n">
        <v>230</v>
      </c>
      <c r="D6144" s="15" t="n">
        <v>475</v>
      </c>
      <c r="E6144" s="15" t="n">
        <v>30</v>
      </c>
      <c r="F6144" s="16" t="n">
        <v>0.639770421258486</v>
      </c>
      <c r="G6144" s="17" t="s">
        <v>101</v>
      </c>
      <c r="H6144" s="18" t="n">
        <v>0.3</v>
      </c>
      <c r="I6144" s="18" t="n">
        <v>2</v>
      </c>
      <c r="J6144" s="19" t="n">
        <v>0.99109635981214</v>
      </c>
      <c r="K6144" s="19" t="n">
        <v>0.454992891327579</v>
      </c>
      <c r="L6144" s="16" t="n">
        <v>13.9956925753317</v>
      </c>
      <c r="M6144" s="19" t="n">
        <v>0.463935183916843</v>
      </c>
      <c r="N6144" s="19" t="n">
        <v>1.50743735236654</v>
      </c>
      <c r="O6144" s="19" t="n">
        <v>1.53125092128912</v>
      </c>
      <c r="P6144" s="19" t="n">
        <v>0.928319882477111</v>
      </c>
      <c r="Q6144" s="17" t="s">
        <v>31</v>
      </c>
      <c r="R6144" s="5" t="str">
        <f aca="false">IF(OR(Q6144="Steel plate",Q6144="Concrete jacket"),"Steel plate or jacket",Q6144)</f>
        <v>Polymer laminate</v>
      </c>
      <c r="S6144" s="5" t="str">
        <f aca="false">IF(O6144&lt;='Tree rules'!$C$4,IF(N6144&lt;='Tree rules'!$C$5,IF(P6144&lt;='Tree rules'!$C$7,"Monitor","Polymer laminate"),IF(P6144&lt;='Tree rules'!$C$8,"Seal cracks","Polymer laminate")),IF(O6144&lt;='Tree rules'!$C$6,IF(P6144&lt;='Tree rules'!$C$9,"Polymer laminate","Steel plate or jacket"),IF(L6144&lt;='Tree rules'!$C$10,"Steel plate or jacket","Polymer laminate")))</f>
        <v>Polymer laminate</v>
      </c>
      <c r="T6144" s="5" t="str">
        <f aca="false">IF(S6144=R6144,"Yes","No")</f>
        <v>Yes</v>
      </c>
    </row>
    <row r="6145" customFormat="false" ht="15" hidden="false" customHeight="false" outlineLevel="0" collapsed="false">
      <c r="A6145" s="15" t="n">
        <v>8767</v>
      </c>
      <c r="B6145" s="16" t="n">
        <v>4.75714783513797</v>
      </c>
      <c r="C6145" s="15" t="n">
        <v>300</v>
      </c>
      <c r="D6145" s="15" t="n">
        <v>475</v>
      </c>
      <c r="E6145" s="15" t="n">
        <v>30</v>
      </c>
      <c r="F6145" s="16" t="n">
        <v>0.735735984447258</v>
      </c>
      <c r="G6145" s="17" t="s">
        <v>101</v>
      </c>
      <c r="H6145" s="18" t="n">
        <v>0.3</v>
      </c>
      <c r="I6145" s="18" t="n">
        <v>1</v>
      </c>
      <c r="J6145" s="19" t="n">
        <v>0.94904548667981</v>
      </c>
      <c r="K6145" s="19" t="n">
        <v>0.508934775644771</v>
      </c>
      <c r="L6145" s="16" t="n">
        <v>11.1408614406041</v>
      </c>
      <c r="M6145" s="19" t="n">
        <v>0.656444216554902</v>
      </c>
      <c r="N6145" s="19" t="n">
        <v>0.774484861063977</v>
      </c>
      <c r="O6145" s="19" t="n">
        <v>0.94904548667981</v>
      </c>
      <c r="P6145" s="19" t="n">
        <v>0.473143958152228</v>
      </c>
      <c r="Q6145" s="17" t="s">
        <v>29</v>
      </c>
      <c r="R6145" s="5" t="str">
        <f aca="false">IF(OR(Q6145="Steel plate",Q6145="Concrete jacket"),"Steel plate or jacket",Q6145)</f>
        <v>Monitor</v>
      </c>
      <c r="S6145" s="5" t="str">
        <f aca="false">IF(O6145&lt;='Tree rules'!$C$4,IF(N6145&lt;='Tree rules'!$C$5,IF(P6145&lt;='Tree rules'!$C$7,"Monitor","Polymer laminate"),IF(P6145&lt;='Tree rules'!$C$8,"Seal cracks","Polymer laminate")),IF(O6145&lt;='Tree rules'!$C$6,IF(P6145&lt;='Tree rules'!$C$9,"Polymer laminate","Steel plate or jacket"),IF(L6145&lt;='Tree rules'!$C$10,"Steel plate or jacket","Polymer laminate")))</f>
        <v>Monitor</v>
      </c>
      <c r="T6145" s="5" t="str">
        <f aca="false">IF(S6145=R6145,"Yes","No")</f>
        <v>Yes</v>
      </c>
    </row>
    <row r="6146" customFormat="false" ht="15" hidden="false" customHeight="false" outlineLevel="0" collapsed="false">
      <c r="A6146" s="15" t="n">
        <v>8768</v>
      </c>
      <c r="B6146" s="16" t="n">
        <v>4.13388344586959</v>
      </c>
      <c r="C6146" s="15" t="n">
        <v>300</v>
      </c>
      <c r="D6146" s="15" t="n">
        <v>350</v>
      </c>
      <c r="E6146" s="15" t="n">
        <v>25</v>
      </c>
      <c r="F6146" s="16" t="n">
        <v>0.693508312050727</v>
      </c>
      <c r="G6146" s="17" t="s">
        <v>101</v>
      </c>
      <c r="H6146" s="18" t="n">
        <v>0.3</v>
      </c>
      <c r="I6146" s="18" t="n">
        <v>1.5</v>
      </c>
      <c r="J6146" s="19" t="n">
        <v>0.930422223386666</v>
      </c>
      <c r="K6146" s="19" t="n">
        <v>0.453114733331138</v>
      </c>
      <c r="L6146" s="16" t="n">
        <v>13.6883557810251</v>
      </c>
      <c r="M6146" s="19" t="n">
        <v>0.92702091753483</v>
      </c>
      <c r="N6146" s="19" t="n">
        <v>1.24215640511831</v>
      </c>
      <c r="O6146" s="19" t="n">
        <v>1.18483932626239</v>
      </c>
      <c r="P6146" s="19" t="n">
        <v>0.410948228848408</v>
      </c>
      <c r="Q6146" s="17" t="s">
        <v>31</v>
      </c>
      <c r="R6146" s="5" t="str">
        <f aca="false">IF(OR(Q6146="Steel plate",Q6146="Concrete jacket"),"Steel plate or jacket",Q6146)</f>
        <v>Polymer laminate</v>
      </c>
      <c r="S6146" s="5" t="str">
        <f aca="false">IF(O6146&lt;='Tree rules'!$C$4,IF(N6146&lt;='Tree rules'!$C$5,IF(P6146&lt;='Tree rules'!$C$7,"Monitor","Polymer laminate"),IF(P6146&lt;='Tree rules'!$C$8,"Seal cracks","Polymer laminate")),IF(O6146&lt;='Tree rules'!$C$6,IF(P6146&lt;='Tree rules'!$C$9,"Polymer laminate","Steel plate or jacket"),IF(L6146&lt;='Tree rules'!$C$10,"Steel plate or jacket","Polymer laminate")))</f>
        <v>Polymer laminate</v>
      </c>
      <c r="T6146" s="5" t="str">
        <f aca="false">IF(S6146=R6146,"Yes","No")</f>
        <v>Yes</v>
      </c>
    </row>
    <row r="6147" customFormat="false" ht="15" hidden="false" customHeight="false" outlineLevel="0" collapsed="false">
      <c r="A6147" s="15" t="n">
        <v>8769</v>
      </c>
      <c r="B6147" s="16" t="n">
        <v>6.19002539067371</v>
      </c>
      <c r="C6147" s="15" t="n">
        <v>230</v>
      </c>
      <c r="D6147" s="15" t="n">
        <v>500</v>
      </c>
      <c r="E6147" s="15" t="n">
        <v>30</v>
      </c>
      <c r="F6147" s="16" t="n">
        <v>0.604384889109233</v>
      </c>
      <c r="G6147" s="17" t="s">
        <v>101</v>
      </c>
      <c r="H6147" s="18" t="n">
        <v>0.3</v>
      </c>
      <c r="I6147" s="18" t="n">
        <v>1</v>
      </c>
      <c r="J6147" s="19" t="n">
        <v>0.900804231552385</v>
      </c>
      <c r="K6147" s="19" t="n">
        <v>0.568206480586862</v>
      </c>
      <c r="L6147" s="16" t="n">
        <v>13.6947464395436</v>
      </c>
      <c r="M6147" s="19" t="n">
        <v>0.894439100324185</v>
      </c>
      <c r="N6147" s="19" t="n">
        <v>0.768816823775496</v>
      </c>
      <c r="O6147" s="19" t="n">
        <v>0.900804231552384</v>
      </c>
      <c r="P6147" s="19" t="n">
        <v>0.377727808019643</v>
      </c>
      <c r="Q6147" s="17" t="s">
        <v>29</v>
      </c>
      <c r="R6147" s="5" t="str">
        <f aca="false">IF(OR(Q6147="Steel plate",Q6147="Concrete jacket"),"Steel plate or jacket",Q6147)</f>
        <v>Monitor</v>
      </c>
      <c r="S6147" s="5" t="str">
        <f aca="false">IF(O6147&lt;='Tree rules'!$C$4,IF(N6147&lt;='Tree rules'!$C$5,IF(P6147&lt;='Tree rules'!$C$7,"Monitor","Polymer laminate"),IF(P6147&lt;='Tree rules'!$C$8,"Seal cracks","Polymer laminate")),IF(O6147&lt;='Tree rules'!$C$6,IF(P6147&lt;='Tree rules'!$C$9,"Polymer laminate","Steel plate or jacket"),IF(L6147&lt;='Tree rules'!$C$10,"Steel plate or jacket","Polymer laminate")))</f>
        <v>Monitor</v>
      </c>
      <c r="T6147" s="5" t="str">
        <f aca="false">IF(S6147=R6147,"Yes","No")</f>
        <v>Yes</v>
      </c>
    </row>
    <row r="6148" customFormat="false" ht="15" hidden="false" customHeight="false" outlineLevel="0" collapsed="false">
      <c r="A6148" s="15" t="n">
        <v>8770</v>
      </c>
      <c r="B6148" s="16" t="n">
        <v>4.96985744412946</v>
      </c>
      <c r="C6148" s="15" t="n">
        <v>300</v>
      </c>
      <c r="D6148" s="15" t="n">
        <v>400</v>
      </c>
      <c r="E6148" s="15" t="n">
        <v>30</v>
      </c>
      <c r="F6148" s="16" t="n">
        <v>0.635378289490071</v>
      </c>
      <c r="G6148" s="17" t="s">
        <v>101</v>
      </c>
      <c r="H6148" s="18" t="n">
        <v>0.3</v>
      </c>
      <c r="I6148" s="18" t="n">
        <v>1</v>
      </c>
      <c r="J6148" s="19" t="n">
        <v>0.871579585446927</v>
      </c>
      <c r="K6148" s="19" t="n">
        <v>0.40540170516255</v>
      </c>
      <c r="L6148" s="16" t="n">
        <v>13.9602737194648</v>
      </c>
      <c r="M6148" s="19" t="n">
        <v>0.444734818779021</v>
      </c>
      <c r="N6148" s="19" t="n">
        <v>0.576541010947751</v>
      </c>
      <c r="O6148" s="19" t="n">
        <v>0.871579585446927</v>
      </c>
      <c r="P6148" s="19" t="n">
        <v>0.612686454761577</v>
      </c>
      <c r="Q6148" s="17" t="s">
        <v>29</v>
      </c>
      <c r="R6148" s="5" t="str">
        <f aca="false">IF(OR(Q6148="Steel plate",Q6148="Concrete jacket"),"Steel plate or jacket",Q6148)</f>
        <v>Monitor</v>
      </c>
      <c r="S6148" s="5" t="str">
        <f aca="false">IF(O6148&lt;='Tree rules'!$C$4,IF(N6148&lt;='Tree rules'!$C$5,IF(P6148&lt;='Tree rules'!$C$7,"Monitor","Polymer laminate"),IF(P6148&lt;='Tree rules'!$C$8,"Seal cracks","Polymer laminate")),IF(O6148&lt;='Tree rules'!$C$6,IF(P6148&lt;='Tree rules'!$C$9,"Polymer laminate","Steel plate or jacket"),IF(L6148&lt;='Tree rules'!$C$10,"Steel plate or jacket","Polymer laminate")))</f>
        <v>Monitor</v>
      </c>
      <c r="T6148" s="5" t="str">
        <f aca="false">IF(S6148=R6148,"Yes","No")</f>
        <v>Yes</v>
      </c>
    </row>
    <row r="6149" customFormat="false" ht="15" hidden="false" customHeight="false" outlineLevel="0" collapsed="false">
      <c r="A6149" s="15" t="n">
        <v>8771</v>
      </c>
      <c r="B6149" s="16" t="n">
        <v>7.88884368355042</v>
      </c>
      <c r="C6149" s="15" t="n">
        <v>300</v>
      </c>
      <c r="D6149" s="15" t="n">
        <v>800</v>
      </c>
      <c r="E6149" s="15" t="n">
        <v>30</v>
      </c>
      <c r="F6149" s="16" t="n">
        <v>0.557019974040743</v>
      </c>
      <c r="G6149" s="17" t="s">
        <v>103</v>
      </c>
      <c r="H6149" s="18" t="n">
        <v>0.2</v>
      </c>
      <c r="I6149" s="18" t="n">
        <v>2</v>
      </c>
      <c r="J6149" s="19" t="n">
        <v>0.973367181780702</v>
      </c>
      <c r="K6149" s="19" t="n">
        <v>0.550014653681927</v>
      </c>
      <c r="L6149" s="16" t="n">
        <v>10.4904836217426</v>
      </c>
      <c r="M6149" s="19" t="n">
        <v>0.319704545261859</v>
      </c>
      <c r="N6149" s="19" t="n">
        <v>1.55640367743711</v>
      </c>
      <c r="O6149" s="19" t="n">
        <v>1.41136815016894</v>
      </c>
      <c r="P6149" s="19" t="n">
        <v>1.01152649735398</v>
      </c>
      <c r="Q6149" s="17" t="s">
        <v>104</v>
      </c>
      <c r="R6149" s="5" t="str">
        <f aca="false">IF(OR(Q6149="Steel plate",Q6149="Concrete jacket"),"Steel plate or jacket",Q6149)</f>
        <v>Steel plate or jacket</v>
      </c>
      <c r="S6149" s="5" t="str">
        <f aca="false">IF(O6149&lt;='Tree rules'!$C$4,IF(N6149&lt;='Tree rules'!$C$5,IF(P6149&lt;='Tree rules'!$C$7,"Monitor","Polymer laminate"),IF(P6149&lt;='Tree rules'!$C$8,"Seal cracks","Polymer laminate")),IF(O6149&lt;='Tree rules'!$C$6,IF(P6149&lt;='Tree rules'!$C$9,"Polymer laminate","Steel plate or jacket"),IF(L6149&lt;='Tree rules'!$C$10,"Steel plate or jacket","Polymer laminate")))</f>
        <v>Steel plate or jacket</v>
      </c>
      <c r="T6149" s="5" t="str">
        <f aca="false">IF(S6149=R6149,"Yes","No")</f>
        <v>Yes</v>
      </c>
    </row>
    <row r="6150" customFormat="false" ht="15" hidden="false" customHeight="false" outlineLevel="0" collapsed="false">
      <c r="A6150" s="15" t="n">
        <v>8772</v>
      </c>
      <c r="B6150" s="16" t="n">
        <v>3.29302541767695</v>
      </c>
      <c r="C6150" s="15" t="n">
        <v>230</v>
      </c>
      <c r="D6150" s="15" t="n">
        <v>300</v>
      </c>
      <c r="E6150" s="15" t="n">
        <v>25</v>
      </c>
      <c r="F6150" s="16" t="n">
        <v>0.768324290280112</v>
      </c>
      <c r="G6150" s="17" t="s">
        <v>101</v>
      </c>
      <c r="H6150" s="18" t="n">
        <v>0.3</v>
      </c>
      <c r="I6150" s="18" t="n">
        <v>1.5</v>
      </c>
      <c r="J6150" s="19" t="n">
        <v>0.891748761442151</v>
      </c>
      <c r="K6150" s="19" t="n">
        <v>0.612958247145948</v>
      </c>
      <c r="L6150" s="16" t="n">
        <v>12.8633805378006</v>
      </c>
      <c r="M6150" s="19" t="n">
        <v>0.30892065888718</v>
      </c>
      <c r="N6150" s="19" t="n">
        <v>0.766372478245144</v>
      </c>
      <c r="O6150" s="19" t="n">
        <v>1.06432076330915</v>
      </c>
      <c r="P6150" s="19" t="n">
        <v>1.15578323561995</v>
      </c>
      <c r="Q6150" s="17" t="s">
        <v>31</v>
      </c>
      <c r="R6150" s="5" t="str">
        <f aca="false">IF(OR(Q6150="Steel plate",Q6150="Concrete jacket"),"Steel plate or jacket",Q6150)</f>
        <v>Polymer laminate</v>
      </c>
      <c r="S6150" s="5" t="str">
        <f aca="false">IF(O6150&lt;='Tree rules'!$C$4,IF(N6150&lt;='Tree rules'!$C$5,IF(P6150&lt;='Tree rules'!$C$7,"Monitor","Polymer laminate"),IF(P6150&lt;='Tree rules'!$C$8,"Seal cracks","Polymer laminate")),IF(O6150&lt;='Tree rules'!$C$6,IF(P6150&lt;='Tree rules'!$C$9,"Polymer laminate","Steel plate or jacket"),IF(L6150&lt;='Tree rules'!$C$10,"Steel plate or jacket","Polymer laminate")))</f>
        <v>Polymer laminate</v>
      </c>
      <c r="T6150" s="5" t="str">
        <f aca="false">IF(S6150=R6150,"Yes","No")</f>
        <v>Yes</v>
      </c>
    </row>
    <row r="6151" customFormat="false" ht="15" hidden="false" customHeight="false" outlineLevel="0" collapsed="false">
      <c r="A6151" s="15" t="n">
        <v>8773</v>
      </c>
      <c r="B6151" s="16" t="n">
        <v>3.61809098780653</v>
      </c>
      <c r="C6151" s="15" t="n">
        <v>300</v>
      </c>
      <c r="D6151" s="15" t="n">
        <v>325</v>
      </c>
      <c r="E6151" s="15" t="n">
        <v>30</v>
      </c>
      <c r="F6151" s="16" t="n">
        <v>0.756099314943392</v>
      </c>
      <c r="G6151" s="17" t="s">
        <v>101</v>
      </c>
      <c r="H6151" s="18" t="n">
        <v>0.3</v>
      </c>
      <c r="I6151" s="18" t="n">
        <v>2</v>
      </c>
      <c r="J6151" s="19" t="n">
        <v>0.880620507415453</v>
      </c>
      <c r="K6151" s="19" t="n">
        <v>0.508150176722984</v>
      </c>
      <c r="L6151" s="16" t="n">
        <v>13.0617003169911</v>
      </c>
      <c r="M6151" s="19" t="n">
        <v>0.524304182709428</v>
      </c>
      <c r="N6151" s="19" t="n">
        <v>1.49599007871509</v>
      </c>
      <c r="O6151" s="19" t="n">
        <v>1.31375354836186</v>
      </c>
      <c r="P6151" s="19" t="n">
        <v>0.694136942236066</v>
      </c>
      <c r="Q6151" s="17" t="s">
        <v>31</v>
      </c>
      <c r="R6151" s="5" t="str">
        <f aca="false">IF(OR(Q6151="Steel plate",Q6151="Concrete jacket"),"Steel plate or jacket",Q6151)</f>
        <v>Polymer laminate</v>
      </c>
      <c r="S6151" s="5" t="str">
        <f aca="false">IF(O6151&lt;='Tree rules'!$C$4,IF(N6151&lt;='Tree rules'!$C$5,IF(P6151&lt;='Tree rules'!$C$7,"Monitor","Polymer laminate"),IF(P6151&lt;='Tree rules'!$C$8,"Seal cracks","Polymer laminate")),IF(O6151&lt;='Tree rules'!$C$6,IF(P6151&lt;='Tree rules'!$C$9,"Polymer laminate","Steel plate or jacket"),IF(L6151&lt;='Tree rules'!$C$10,"Steel plate or jacket","Polymer laminate")))</f>
        <v>Polymer laminate</v>
      </c>
      <c r="T6151" s="5" t="str">
        <f aca="false">IF(S6151=R6151,"Yes","No")</f>
        <v>Yes</v>
      </c>
    </row>
    <row r="6152" customFormat="false" ht="15" hidden="false" customHeight="false" outlineLevel="0" collapsed="false">
      <c r="A6152" s="15" t="n">
        <v>8776</v>
      </c>
      <c r="B6152" s="16" t="n">
        <v>3.29541751830309</v>
      </c>
      <c r="C6152" s="15" t="n">
        <v>300</v>
      </c>
      <c r="D6152" s="15" t="n">
        <v>300</v>
      </c>
      <c r="E6152" s="15" t="n">
        <v>25</v>
      </c>
      <c r="F6152" s="16" t="n">
        <v>0.883572933822129</v>
      </c>
      <c r="G6152" s="17" t="s">
        <v>101</v>
      </c>
      <c r="H6152" s="18" t="n">
        <v>0.3</v>
      </c>
      <c r="I6152" s="18" t="n">
        <v>1</v>
      </c>
      <c r="J6152" s="19" t="n">
        <v>0.882630177997498</v>
      </c>
      <c r="K6152" s="19" t="n">
        <v>0.409503973814382</v>
      </c>
      <c r="L6152" s="16" t="n">
        <v>12.8727246808715</v>
      </c>
      <c r="M6152" s="19" t="n">
        <v>0.601193751981136</v>
      </c>
      <c r="N6152" s="19" t="n">
        <v>0.585496504486803</v>
      </c>
      <c r="O6152" s="19" t="n">
        <v>0.882630177997498</v>
      </c>
      <c r="P6152" s="19" t="n">
        <v>0.537782083404314</v>
      </c>
      <c r="Q6152" s="17" t="s">
        <v>29</v>
      </c>
      <c r="R6152" s="5" t="str">
        <f aca="false">IF(OR(Q6152="Steel plate",Q6152="Concrete jacket"),"Steel plate or jacket",Q6152)</f>
        <v>Monitor</v>
      </c>
      <c r="S6152" s="5" t="str">
        <f aca="false">IF(O6152&lt;='Tree rules'!$C$4,IF(N6152&lt;='Tree rules'!$C$5,IF(P6152&lt;='Tree rules'!$C$7,"Monitor","Polymer laminate"),IF(P6152&lt;='Tree rules'!$C$8,"Seal cracks","Polymer laminate")),IF(O6152&lt;='Tree rules'!$C$6,IF(P6152&lt;='Tree rules'!$C$9,"Polymer laminate","Steel plate or jacket"),IF(L6152&lt;='Tree rules'!$C$10,"Steel plate or jacket","Polymer laminate")))</f>
        <v>Monitor</v>
      </c>
      <c r="T6152" s="5" t="str">
        <f aca="false">IF(S6152=R6152,"Yes","No")</f>
        <v>Yes</v>
      </c>
    </row>
    <row r="6153" customFormat="false" ht="15" hidden="false" customHeight="false" outlineLevel="0" collapsed="false">
      <c r="A6153" s="15" t="n">
        <v>8778</v>
      </c>
      <c r="B6153" s="16" t="n">
        <v>5.55626789973653</v>
      </c>
      <c r="C6153" s="15" t="n">
        <v>300</v>
      </c>
      <c r="D6153" s="15" t="n">
        <v>500</v>
      </c>
      <c r="E6153" s="15" t="n">
        <v>25</v>
      </c>
      <c r="F6153" s="16" t="n">
        <v>0.695042622475618</v>
      </c>
      <c r="G6153" s="17" t="s">
        <v>101</v>
      </c>
      <c r="H6153" s="18" t="n">
        <v>0.3</v>
      </c>
      <c r="I6153" s="18" t="n">
        <v>1</v>
      </c>
      <c r="J6153" s="19" t="n">
        <v>0.850549470447808</v>
      </c>
      <c r="K6153" s="19" t="n">
        <v>0.43132497966911</v>
      </c>
      <c r="L6153" s="16" t="n">
        <v>12.2926280967622</v>
      </c>
      <c r="M6153" s="19" t="n">
        <v>0.284327129891146</v>
      </c>
      <c r="N6153" s="19" t="n">
        <v>0.7432496928787</v>
      </c>
      <c r="O6153" s="19" t="n">
        <v>0.850549470447808</v>
      </c>
      <c r="P6153" s="19" t="n">
        <v>0.986407671953064</v>
      </c>
      <c r="Q6153" s="17" t="s">
        <v>31</v>
      </c>
      <c r="R6153" s="5" t="str">
        <f aca="false">IF(OR(Q6153="Steel plate",Q6153="Concrete jacket"),"Steel plate or jacket",Q6153)</f>
        <v>Polymer laminate</v>
      </c>
      <c r="S6153" s="5" t="str">
        <f aca="false">IF(O6153&lt;='Tree rules'!$C$4,IF(N6153&lt;='Tree rules'!$C$5,IF(P6153&lt;='Tree rules'!$C$7,"Monitor","Polymer laminate"),IF(P6153&lt;='Tree rules'!$C$8,"Seal cracks","Polymer laminate")),IF(O6153&lt;='Tree rules'!$C$6,IF(P6153&lt;='Tree rules'!$C$9,"Polymer laminate","Steel plate or jacket"),IF(L6153&lt;='Tree rules'!$C$10,"Steel plate or jacket","Polymer laminate")))</f>
        <v>Polymer laminate</v>
      </c>
      <c r="T6153" s="5" t="str">
        <f aca="false">IF(S6153=R6153,"Yes","No")</f>
        <v>Yes</v>
      </c>
    </row>
    <row r="6154" customFormat="false" ht="15" hidden="false" customHeight="false" outlineLevel="0" collapsed="false">
      <c r="A6154" s="15" t="n">
        <v>8779</v>
      </c>
      <c r="B6154" s="16" t="n">
        <v>7.62425626169222</v>
      </c>
      <c r="C6154" s="15" t="n">
        <v>300</v>
      </c>
      <c r="D6154" s="15" t="n">
        <v>725</v>
      </c>
      <c r="E6154" s="15" t="n">
        <v>20</v>
      </c>
      <c r="F6154" s="16" t="n">
        <v>0.6187282429522</v>
      </c>
      <c r="G6154" s="17" t="s">
        <v>103</v>
      </c>
      <c r="H6154" s="18" t="n">
        <v>0.2</v>
      </c>
      <c r="I6154" s="18" t="n">
        <v>1</v>
      </c>
      <c r="J6154" s="19" t="n">
        <v>0.908833844309187</v>
      </c>
      <c r="K6154" s="19" t="n">
        <v>0.434499414693162</v>
      </c>
      <c r="L6154" s="16" t="n">
        <v>11.2618260881717</v>
      </c>
      <c r="M6154" s="19" t="n">
        <v>0.442585597851853</v>
      </c>
      <c r="N6154" s="19" t="n">
        <v>0.945903957410539</v>
      </c>
      <c r="O6154" s="19" t="n">
        <v>0.908833844309188</v>
      </c>
      <c r="P6154" s="19" t="n">
        <v>0.676632602182758</v>
      </c>
      <c r="Q6154" s="17" t="s">
        <v>29</v>
      </c>
      <c r="R6154" s="5" t="str">
        <f aca="false">IF(OR(Q6154="Steel plate",Q6154="Concrete jacket"),"Steel plate or jacket",Q6154)</f>
        <v>Monitor</v>
      </c>
      <c r="S6154" s="5" t="str">
        <f aca="false">IF(O6154&lt;='Tree rules'!$C$4,IF(N6154&lt;='Tree rules'!$C$5,IF(P6154&lt;='Tree rules'!$C$7,"Monitor","Polymer laminate"),IF(P6154&lt;='Tree rules'!$C$8,"Seal cracks","Polymer laminate")),IF(O6154&lt;='Tree rules'!$C$6,IF(P6154&lt;='Tree rules'!$C$9,"Polymer laminate","Steel plate or jacket"),IF(L6154&lt;='Tree rules'!$C$10,"Steel plate or jacket","Polymer laminate")))</f>
        <v>Monitor</v>
      </c>
      <c r="T6154" s="5" t="str">
        <f aca="false">IF(S6154=R6154,"Yes","No")</f>
        <v>Yes</v>
      </c>
    </row>
    <row r="6155" customFormat="false" ht="15" hidden="false" customHeight="false" outlineLevel="0" collapsed="false">
      <c r="A6155" s="15" t="n">
        <v>8783</v>
      </c>
      <c r="B6155" s="16" t="n">
        <v>6.08580103958376</v>
      </c>
      <c r="C6155" s="15" t="n">
        <v>230</v>
      </c>
      <c r="D6155" s="15" t="n">
        <v>575</v>
      </c>
      <c r="E6155" s="15" t="n">
        <v>30</v>
      </c>
      <c r="F6155" s="16" t="n">
        <v>0.777557789024782</v>
      </c>
      <c r="G6155" s="17" t="s">
        <v>101</v>
      </c>
      <c r="H6155" s="18" t="n">
        <v>0.3</v>
      </c>
      <c r="I6155" s="18" t="n">
        <v>1</v>
      </c>
      <c r="J6155" s="19" t="n">
        <v>0.916051073757699</v>
      </c>
      <c r="K6155" s="19" t="n">
        <v>0.588007688199538</v>
      </c>
      <c r="L6155" s="16" t="n">
        <v>11.5480095627775</v>
      </c>
      <c r="M6155" s="19" t="n">
        <v>0.640590492448959</v>
      </c>
      <c r="N6155" s="19" t="n">
        <v>0.63757554513227</v>
      </c>
      <c r="O6155" s="19" t="n">
        <v>0.916051073757699</v>
      </c>
      <c r="P6155" s="19" t="n">
        <v>0.566493225405559</v>
      </c>
      <c r="Q6155" s="17" t="s">
        <v>29</v>
      </c>
      <c r="R6155" s="5" t="str">
        <f aca="false">IF(OR(Q6155="Steel plate",Q6155="Concrete jacket"),"Steel plate or jacket",Q6155)</f>
        <v>Monitor</v>
      </c>
      <c r="S6155" s="5" t="str">
        <f aca="false">IF(O6155&lt;='Tree rules'!$C$4,IF(N6155&lt;='Tree rules'!$C$5,IF(P6155&lt;='Tree rules'!$C$7,"Monitor","Polymer laminate"),IF(P6155&lt;='Tree rules'!$C$8,"Seal cracks","Polymer laminate")),IF(O6155&lt;='Tree rules'!$C$6,IF(P6155&lt;='Tree rules'!$C$9,"Polymer laminate","Steel plate or jacket"),IF(L6155&lt;='Tree rules'!$C$10,"Steel plate or jacket","Polymer laminate")))</f>
        <v>Monitor</v>
      </c>
      <c r="T6155" s="5" t="str">
        <f aca="false">IF(S6155=R6155,"Yes","No")</f>
        <v>Yes</v>
      </c>
    </row>
    <row r="6156" customFormat="false" ht="15" hidden="false" customHeight="false" outlineLevel="0" collapsed="false">
      <c r="A6156" s="15" t="n">
        <v>8788</v>
      </c>
      <c r="B6156" s="16" t="n">
        <v>5.46797291936958</v>
      </c>
      <c r="C6156" s="15" t="n">
        <v>300</v>
      </c>
      <c r="D6156" s="15" t="n">
        <v>500</v>
      </c>
      <c r="E6156" s="15" t="n">
        <v>30</v>
      </c>
      <c r="F6156" s="16" t="n">
        <v>0.958533227639906</v>
      </c>
      <c r="G6156" s="17" t="s">
        <v>102</v>
      </c>
      <c r="H6156" s="18" t="n">
        <v>0.1</v>
      </c>
      <c r="I6156" s="18" t="n">
        <v>1</v>
      </c>
      <c r="J6156" s="19" t="n">
        <v>0.859338853904325</v>
      </c>
      <c r="K6156" s="19" t="n">
        <v>0.476372282618581</v>
      </c>
      <c r="L6156" s="16" t="n">
        <v>12.512523842951</v>
      </c>
      <c r="M6156" s="19" t="n">
        <v>0.782147902924534</v>
      </c>
      <c r="N6156" s="19" t="n">
        <v>2.26773092489299</v>
      </c>
      <c r="O6156" s="19" t="n">
        <v>0.859338853904324</v>
      </c>
      <c r="P6156" s="19" t="n">
        <v>0.46561944435917</v>
      </c>
      <c r="Q6156" s="17" t="s">
        <v>30</v>
      </c>
      <c r="R6156" s="5" t="str">
        <f aca="false">IF(OR(Q6156="Steel plate",Q6156="Concrete jacket"),"Steel plate or jacket",Q6156)</f>
        <v>Seal cracks</v>
      </c>
      <c r="S6156" s="5" t="str">
        <f aca="false">IF(O6156&lt;='Tree rules'!$C$4,IF(N6156&lt;='Tree rules'!$C$5,IF(P6156&lt;='Tree rules'!$C$7,"Monitor","Polymer laminate"),IF(P6156&lt;='Tree rules'!$C$8,"Seal cracks","Polymer laminate")),IF(O6156&lt;='Tree rules'!$C$6,IF(P6156&lt;='Tree rules'!$C$9,"Polymer laminate","Steel plate or jacket"),IF(L6156&lt;='Tree rules'!$C$10,"Steel plate or jacket","Polymer laminate")))</f>
        <v>Seal cracks</v>
      </c>
      <c r="T6156" s="5" t="str">
        <f aca="false">IF(S6156=R6156,"Yes","No")</f>
        <v>Yes</v>
      </c>
    </row>
    <row r="6157" customFormat="false" ht="15" hidden="false" customHeight="false" outlineLevel="0" collapsed="false">
      <c r="A6157" s="15" t="n">
        <v>8789</v>
      </c>
      <c r="B6157" s="16" t="n">
        <v>4.29889730814096</v>
      </c>
      <c r="C6157" s="15" t="n">
        <v>230</v>
      </c>
      <c r="D6157" s="15" t="n">
        <v>375</v>
      </c>
      <c r="E6157" s="15" t="n">
        <v>30</v>
      </c>
      <c r="F6157" s="16" t="n">
        <v>0.835206022555027</v>
      </c>
      <c r="G6157" s="17" t="s">
        <v>102</v>
      </c>
      <c r="H6157" s="18" t="n">
        <v>0.1</v>
      </c>
      <c r="I6157" s="18" t="n">
        <v>1</v>
      </c>
      <c r="J6157" s="19" t="n">
        <v>0.932714100845591</v>
      </c>
      <c r="K6157" s="19" t="n">
        <v>0.498197874339481</v>
      </c>
      <c r="L6157" s="16" t="n">
        <v>13.6907557584107</v>
      </c>
      <c r="M6157" s="19" t="n">
        <v>0.945948104822567</v>
      </c>
      <c r="N6157" s="19" t="n">
        <v>2.44396723368666</v>
      </c>
      <c r="O6157" s="19" t="n">
        <v>0.932714100845591</v>
      </c>
      <c r="P6157" s="19" t="n">
        <v>0.371297723709304</v>
      </c>
      <c r="Q6157" s="17" t="s">
        <v>30</v>
      </c>
      <c r="R6157" s="5" t="str">
        <f aca="false">IF(OR(Q6157="Steel plate",Q6157="Concrete jacket"),"Steel plate or jacket",Q6157)</f>
        <v>Seal cracks</v>
      </c>
      <c r="S6157" s="5" t="str">
        <f aca="false">IF(O6157&lt;='Tree rules'!$C$4,IF(N6157&lt;='Tree rules'!$C$5,IF(P6157&lt;='Tree rules'!$C$7,"Monitor","Polymer laminate"),IF(P6157&lt;='Tree rules'!$C$8,"Seal cracks","Polymer laminate")),IF(O6157&lt;='Tree rules'!$C$6,IF(P6157&lt;='Tree rules'!$C$9,"Polymer laminate","Steel plate or jacket"),IF(L6157&lt;='Tree rules'!$C$10,"Steel plate or jacket","Polymer laminate")))</f>
        <v>Seal cracks</v>
      </c>
      <c r="T6157" s="5" t="str">
        <f aca="false">IF(S6157=R6157,"Yes","No")</f>
        <v>Yes</v>
      </c>
    </row>
    <row r="6158" customFormat="false" ht="15" hidden="false" customHeight="false" outlineLevel="0" collapsed="false">
      <c r="A6158" s="15" t="n">
        <v>8790</v>
      </c>
      <c r="B6158" s="16" t="n">
        <v>5.21147122539625</v>
      </c>
      <c r="C6158" s="15" t="n">
        <v>300</v>
      </c>
      <c r="D6158" s="15" t="n">
        <v>525</v>
      </c>
      <c r="E6158" s="15" t="n">
        <v>30</v>
      </c>
      <c r="F6158" s="16" t="n">
        <v>0.658614812073332</v>
      </c>
      <c r="G6158" s="17" t="s">
        <v>103</v>
      </c>
      <c r="H6158" s="18" t="n">
        <v>0.2</v>
      </c>
      <c r="I6158" s="18" t="n">
        <v>1.5</v>
      </c>
      <c r="J6158" s="19" t="n">
        <v>0.948299917166193</v>
      </c>
      <c r="K6158" s="19" t="n">
        <v>0.54849773790292</v>
      </c>
      <c r="L6158" s="16" t="n">
        <v>10.9255161957993</v>
      </c>
      <c r="M6158" s="19" t="n">
        <v>0.434724666919804</v>
      </c>
      <c r="N6158" s="19" t="n">
        <v>1.49721467005659</v>
      </c>
      <c r="O6158" s="19" t="n">
        <v>1.1623796960397</v>
      </c>
      <c r="P6158" s="19" t="n">
        <v>0.729808350436719</v>
      </c>
      <c r="Q6158" s="17" t="s">
        <v>31</v>
      </c>
      <c r="R6158" s="5" t="str">
        <f aca="false">IF(OR(Q6158="Steel plate",Q6158="Concrete jacket"),"Steel plate or jacket",Q6158)</f>
        <v>Polymer laminate</v>
      </c>
      <c r="S6158" s="5" t="str">
        <f aca="false">IF(O6158&lt;='Tree rules'!$C$4,IF(N6158&lt;='Tree rules'!$C$5,IF(P6158&lt;='Tree rules'!$C$7,"Monitor","Polymer laminate"),IF(P6158&lt;='Tree rules'!$C$8,"Seal cracks","Polymer laminate")),IF(O6158&lt;='Tree rules'!$C$6,IF(P6158&lt;='Tree rules'!$C$9,"Polymer laminate","Steel plate or jacket"),IF(L6158&lt;='Tree rules'!$C$10,"Steel plate or jacket","Polymer laminate")))</f>
        <v>Polymer laminate</v>
      </c>
      <c r="T6158" s="5" t="str">
        <f aca="false">IF(S6158=R6158,"Yes","No")</f>
        <v>Yes</v>
      </c>
    </row>
    <row r="6159" customFormat="false" ht="15" hidden="false" customHeight="false" outlineLevel="0" collapsed="false">
      <c r="A6159" s="15" t="n">
        <v>8791</v>
      </c>
      <c r="B6159" s="16" t="n">
        <v>4.04121321530567</v>
      </c>
      <c r="C6159" s="15" t="n">
        <v>300</v>
      </c>
      <c r="D6159" s="15" t="n">
        <v>350</v>
      </c>
      <c r="E6159" s="15" t="n">
        <v>30</v>
      </c>
      <c r="F6159" s="16" t="n">
        <v>0.739198271432892</v>
      </c>
      <c r="G6159" s="17" t="s">
        <v>101</v>
      </c>
      <c r="H6159" s="18" t="n">
        <v>0.3</v>
      </c>
      <c r="I6159" s="18" t="n">
        <v>2</v>
      </c>
      <c r="J6159" s="19" t="n">
        <v>0.871273992427877</v>
      </c>
      <c r="K6159" s="19" t="n">
        <v>0.472218528191941</v>
      </c>
      <c r="L6159" s="16" t="n">
        <v>13.2065791349859</v>
      </c>
      <c r="M6159" s="19" t="n">
        <v>0.383495350889659</v>
      </c>
      <c r="N6159" s="19" t="n">
        <v>0.921418954081065</v>
      </c>
      <c r="O6159" s="19" t="n">
        <v>1.33111626249955</v>
      </c>
      <c r="P6159" s="19" t="n">
        <v>0.972378655947186</v>
      </c>
      <c r="Q6159" s="17" t="s">
        <v>31</v>
      </c>
      <c r="R6159" s="5" t="str">
        <f aca="false">IF(OR(Q6159="Steel plate",Q6159="Concrete jacket"),"Steel plate or jacket",Q6159)</f>
        <v>Polymer laminate</v>
      </c>
      <c r="S6159" s="5" t="str">
        <f aca="false">IF(O6159&lt;='Tree rules'!$C$4,IF(N6159&lt;='Tree rules'!$C$5,IF(P6159&lt;='Tree rules'!$C$7,"Monitor","Polymer laminate"),IF(P6159&lt;='Tree rules'!$C$8,"Seal cracks","Polymer laminate")),IF(O6159&lt;='Tree rules'!$C$6,IF(P6159&lt;='Tree rules'!$C$9,"Polymer laminate","Steel plate or jacket"),IF(L6159&lt;='Tree rules'!$C$10,"Steel plate or jacket","Polymer laminate")))</f>
        <v>Polymer laminate</v>
      </c>
      <c r="T6159" s="5" t="str">
        <f aca="false">IF(S6159=R6159,"Yes","No")</f>
        <v>Yes</v>
      </c>
    </row>
    <row r="6160" customFormat="false" ht="15" hidden="false" customHeight="false" outlineLevel="0" collapsed="false">
      <c r="A6160" s="15" t="n">
        <v>8793</v>
      </c>
      <c r="B6160" s="16" t="n">
        <v>6.75200590482241</v>
      </c>
      <c r="C6160" s="15" t="n">
        <v>300</v>
      </c>
      <c r="D6160" s="15" t="n">
        <v>625</v>
      </c>
      <c r="E6160" s="15" t="n">
        <v>20</v>
      </c>
      <c r="F6160" s="16" t="n">
        <v>0.694514438099298</v>
      </c>
      <c r="G6160" s="17" t="s">
        <v>101</v>
      </c>
      <c r="H6160" s="18" t="n">
        <v>0.3</v>
      </c>
      <c r="I6160" s="18" t="n">
        <v>1</v>
      </c>
      <c r="J6160" s="19" t="n">
        <v>0.957700393940485</v>
      </c>
      <c r="K6160" s="19" t="n">
        <v>0.412776209951527</v>
      </c>
      <c r="L6160" s="16" t="n">
        <v>11.661495517828</v>
      </c>
      <c r="M6160" s="19" t="n">
        <v>0.647972610630508</v>
      </c>
      <c r="N6160" s="19" t="n">
        <v>0.567520189769304</v>
      </c>
      <c r="O6160" s="19" t="n">
        <v>0.957700393940485</v>
      </c>
      <c r="P6160" s="19" t="n">
        <v>0.542866540719718</v>
      </c>
      <c r="Q6160" s="17" t="s">
        <v>29</v>
      </c>
      <c r="R6160" s="5" t="str">
        <f aca="false">IF(OR(Q6160="Steel plate",Q6160="Concrete jacket"),"Steel plate or jacket",Q6160)</f>
        <v>Monitor</v>
      </c>
      <c r="S6160" s="5" t="str">
        <f aca="false">IF(O6160&lt;='Tree rules'!$C$4,IF(N6160&lt;='Tree rules'!$C$5,IF(P6160&lt;='Tree rules'!$C$7,"Monitor","Polymer laminate"),IF(P6160&lt;='Tree rules'!$C$8,"Seal cracks","Polymer laminate")),IF(O6160&lt;='Tree rules'!$C$6,IF(P6160&lt;='Tree rules'!$C$9,"Polymer laminate","Steel plate or jacket"),IF(L6160&lt;='Tree rules'!$C$10,"Steel plate or jacket","Polymer laminate")))</f>
        <v>Monitor</v>
      </c>
      <c r="T6160" s="5" t="str">
        <f aca="false">IF(S6160=R6160,"Yes","No")</f>
        <v>Yes</v>
      </c>
    </row>
    <row r="6161" customFormat="false" ht="15" hidden="false" customHeight="false" outlineLevel="0" collapsed="false">
      <c r="A6161" s="15" t="n">
        <v>8797</v>
      </c>
      <c r="B6161" s="16" t="n">
        <v>3.03956522088842</v>
      </c>
      <c r="C6161" s="15" t="n">
        <v>300</v>
      </c>
      <c r="D6161" s="15" t="n">
        <v>300</v>
      </c>
      <c r="E6161" s="15" t="n">
        <v>30</v>
      </c>
      <c r="F6161" s="16" t="n">
        <v>0.831109167616348</v>
      </c>
      <c r="G6161" s="17" t="s">
        <v>101</v>
      </c>
      <c r="H6161" s="18" t="n">
        <v>0.3</v>
      </c>
      <c r="I6161" s="18" t="n">
        <v>1.5</v>
      </c>
      <c r="J6161" s="19" t="n">
        <v>0.901474055190105</v>
      </c>
      <c r="K6161" s="19" t="n">
        <v>0.491790892963145</v>
      </c>
      <c r="L6161" s="16" t="n">
        <v>12.0617667495572</v>
      </c>
      <c r="M6161" s="19" t="n">
        <v>0.552240699495183</v>
      </c>
      <c r="N6161" s="19" t="n">
        <v>1.25675271069288</v>
      </c>
      <c r="O6161" s="19" t="n">
        <v>1.13054271749263</v>
      </c>
      <c r="P6161" s="19" t="n">
        <v>0.578998286516711</v>
      </c>
      <c r="Q6161" s="17" t="s">
        <v>31</v>
      </c>
      <c r="R6161" s="5" t="str">
        <f aca="false">IF(OR(Q6161="Steel plate",Q6161="Concrete jacket"),"Steel plate or jacket",Q6161)</f>
        <v>Polymer laminate</v>
      </c>
      <c r="S6161" s="5" t="str">
        <f aca="false">IF(O6161&lt;='Tree rules'!$C$4,IF(N6161&lt;='Tree rules'!$C$5,IF(P6161&lt;='Tree rules'!$C$7,"Monitor","Polymer laminate"),IF(P6161&lt;='Tree rules'!$C$8,"Seal cracks","Polymer laminate")),IF(O6161&lt;='Tree rules'!$C$6,IF(P6161&lt;='Tree rules'!$C$9,"Polymer laminate","Steel plate or jacket"),IF(L6161&lt;='Tree rules'!$C$10,"Steel plate or jacket","Polymer laminate")))</f>
        <v>Polymer laminate</v>
      </c>
      <c r="T6161" s="5" t="str">
        <f aca="false">IF(S6161=R6161,"Yes","No")</f>
        <v>Yes</v>
      </c>
    </row>
    <row r="6162" customFormat="false" ht="15" hidden="false" customHeight="false" outlineLevel="0" collapsed="false">
      <c r="A6162" s="15" t="n">
        <v>8800</v>
      </c>
      <c r="B6162" s="16" t="n">
        <v>6.5615317671896</v>
      </c>
      <c r="C6162" s="15" t="n">
        <v>300</v>
      </c>
      <c r="D6162" s="15" t="n">
        <v>650</v>
      </c>
      <c r="E6162" s="15" t="n">
        <v>30</v>
      </c>
      <c r="F6162" s="16" t="n">
        <v>0.695812326376477</v>
      </c>
      <c r="G6162" s="17" t="s">
        <v>101</v>
      </c>
      <c r="H6162" s="18" t="n">
        <v>0.3</v>
      </c>
      <c r="I6162" s="18" t="n">
        <v>1</v>
      </c>
      <c r="J6162" s="19" t="n">
        <v>0.861157219436831</v>
      </c>
      <c r="K6162" s="19" t="n">
        <v>0.44651820332565</v>
      </c>
      <c r="L6162" s="16" t="n">
        <v>10.8995544305475</v>
      </c>
      <c r="M6162" s="19" t="n">
        <v>0.324547743145554</v>
      </c>
      <c r="N6162" s="19" t="n">
        <v>0.635170830959845</v>
      </c>
      <c r="O6162" s="19" t="n">
        <v>0.861157219436831</v>
      </c>
      <c r="P6162" s="19" t="n">
        <v>0.795291285219629</v>
      </c>
      <c r="Q6162" s="17" t="s">
        <v>29</v>
      </c>
      <c r="R6162" s="5" t="str">
        <f aca="false">IF(OR(Q6162="Steel plate",Q6162="Concrete jacket"),"Steel plate or jacket",Q6162)</f>
        <v>Monitor</v>
      </c>
      <c r="S6162" s="5" t="str">
        <f aca="false">IF(O6162&lt;='Tree rules'!$C$4,IF(N6162&lt;='Tree rules'!$C$5,IF(P6162&lt;='Tree rules'!$C$7,"Monitor","Polymer laminate"),IF(P6162&lt;='Tree rules'!$C$8,"Seal cracks","Polymer laminate")),IF(O6162&lt;='Tree rules'!$C$6,IF(P6162&lt;='Tree rules'!$C$9,"Polymer laminate","Steel plate or jacket"),IF(L6162&lt;='Tree rules'!$C$10,"Steel plate or jacket","Polymer laminate")))</f>
        <v>Monitor</v>
      </c>
      <c r="T6162" s="5" t="str">
        <f aca="false">IF(S6162=R6162,"Yes","No")</f>
        <v>Yes</v>
      </c>
    </row>
    <row r="6163" customFormat="false" ht="15" hidden="false" customHeight="false" outlineLevel="0" collapsed="false">
      <c r="A6163" s="15" t="n">
        <v>8801</v>
      </c>
      <c r="B6163" s="16" t="n">
        <v>6.53624930813777</v>
      </c>
      <c r="C6163" s="15" t="n">
        <v>300</v>
      </c>
      <c r="D6163" s="15" t="n">
        <v>575</v>
      </c>
      <c r="E6163" s="15" t="n">
        <v>25</v>
      </c>
      <c r="F6163" s="16" t="n">
        <v>0.633465437396808</v>
      </c>
      <c r="G6163" s="17" t="s">
        <v>101</v>
      </c>
      <c r="H6163" s="18" t="n">
        <v>0.3</v>
      </c>
      <c r="I6163" s="18" t="n">
        <v>1.5</v>
      </c>
      <c r="J6163" s="19" t="n">
        <v>0.880380812425604</v>
      </c>
      <c r="K6163" s="19" t="n">
        <v>0.570149927512662</v>
      </c>
      <c r="L6163" s="16" t="n">
        <v>12.3558588055534</v>
      </c>
      <c r="M6163" s="19" t="n">
        <v>0.937751424901831</v>
      </c>
      <c r="N6163" s="19" t="n">
        <v>0.642188570634448</v>
      </c>
      <c r="O6163" s="19" t="n">
        <v>1.06959669044441</v>
      </c>
      <c r="P6163" s="19" t="n">
        <v>0.411996656514045</v>
      </c>
      <c r="Q6163" s="17" t="s">
        <v>31</v>
      </c>
      <c r="R6163" s="5" t="str">
        <f aca="false">IF(OR(Q6163="Steel plate",Q6163="Concrete jacket"),"Steel plate or jacket",Q6163)</f>
        <v>Polymer laminate</v>
      </c>
      <c r="S6163" s="5" t="str">
        <f aca="false">IF(O6163&lt;='Tree rules'!$C$4,IF(N6163&lt;='Tree rules'!$C$5,IF(P6163&lt;='Tree rules'!$C$7,"Monitor","Polymer laminate"),IF(P6163&lt;='Tree rules'!$C$8,"Seal cracks","Polymer laminate")),IF(O6163&lt;='Tree rules'!$C$6,IF(P6163&lt;='Tree rules'!$C$9,"Polymer laminate","Steel plate or jacket"),IF(L6163&lt;='Tree rules'!$C$10,"Steel plate or jacket","Polymer laminate")))</f>
        <v>Polymer laminate</v>
      </c>
      <c r="T6163" s="5" t="str">
        <f aca="false">IF(S6163=R6163,"Yes","No")</f>
        <v>Yes</v>
      </c>
    </row>
    <row r="6164" customFormat="false" ht="15" hidden="false" customHeight="false" outlineLevel="0" collapsed="false">
      <c r="A6164" s="15" t="n">
        <v>8802</v>
      </c>
      <c r="B6164" s="16" t="n">
        <v>3.50682626522544</v>
      </c>
      <c r="C6164" s="15" t="n">
        <v>300</v>
      </c>
      <c r="D6164" s="15" t="n">
        <v>325</v>
      </c>
      <c r="E6164" s="15" t="n">
        <v>30</v>
      </c>
      <c r="F6164" s="16" t="n">
        <v>0.756099314943392</v>
      </c>
      <c r="G6164" s="17" t="s">
        <v>103</v>
      </c>
      <c r="H6164" s="18" t="n">
        <v>0.2</v>
      </c>
      <c r="I6164" s="18" t="n">
        <v>1</v>
      </c>
      <c r="J6164" s="19" t="n">
        <v>0.989362601602626</v>
      </c>
      <c r="K6164" s="19" t="n">
        <v>0.58712726464528</v>
      </c>
      <c r="L6164" s="16" t="n">
        <v>12.6600226181424</v>
      </c>
      <c r="M6164" s="19" t="n">
        <v>0.843063797809962</v>
      </c>
      <c r="N6164" s="19" t="n">
        <v>1.55721100362759</v>
      </c>
      <c r="O6164" s="19" t="n">
        <v>0.989362601602626</v>
      </c>
      <c r="P6164" s="19" t="n">
        <v>0.415111446892435</v>
      </c>
      <c r="Q6164" s="17" t="s">
        <v>30</v>
      </c>
      <c r="R6164" s="5" t="str">
        <f aca="false">IF(OR(Q6164="Steel plate",Q6164="Concrete jacket"),"Steel plate or jacket",Q6164)</f>
        <v>Seal cracks</v>
      </c>
      <c r="S6164" s="5" t="str">
        <f aca="false">IF(O6164&lt;='Tree rules'!$C$4,IF(N6164&lt;='Tree rules'!$C$5,IF(P6164&lt;='Tree rules'!$C$7,"Monitor","Polymer laminate"),IF(P6164&lt;='Tree rules'!$C$8,"Seal cracks","Polymer laminate")),IF(O6164&lt;='Tree rules'!$C$6,IF(P6164&lt;='Tree rules'!$C$9,"Polymer laminate","Steel plate or jacket"),IF(L6164&lt;='Tree rules'!$C$10,"Steel plate or jacket","Polymer laminate")))</f>
        <v>Seal cracks</v>
      </c>
      <c r="T6164" s="5" t="str">
        <f aca="false">IF(S6164=R6164,"Yes","No")</f>
        <v>Yes</v>
      </c>
    </row>
    <row r="6165" customFormat="false" ht="15" hidden="false" customHeight="false" outlineLevel="0" collapsed="false">
      <c r="A6165" s="15" t="n">
        <v>8805</v>
      </c>
      <c r="B6165" s="16" t="n">
        <v>4.5515460282254</v>
      </c>
      <c r="C6165" s="15" t="n">
        <v>230</v>
      </c>
      <c r="D6165" s="15" t="n">
        <v>375</v>
      </c>
      <c r="E6165" s="15" t="n">
        <v>25</v>
      </c>
      <c r="F6165" s="16" t="n">
        <v>0.622439931366167</v>
      </c>
      <c r="G6165" s="17" t="s">
        <v>102</v>
      </c>
      <c r="H6165" s="18" t="n">
        <v>0.1</v>
      </c>
      <c r="I6165" s="18" t="n">
        <v>2</v>
      </c>
      <c r="J6165" s="19" t="n">
        <v>0.989732846202461</v>
      </c>
      <c r="K6165" s="19" t="n">
        <v>0.479836232772667</v>
      </c>
      <c r="L6165" s="16" t="n">
        <v>14.4036266715994</v>
      </c>
      <c r="M6165" s="19" t="n">
        <v>0.758894287852603</v>
      </c>
      <c r="N6165" s="19" t="n">
        <v>4.00355458168292</v>
      </c>
      <c r="O6165" s="19" t="n">
        <v>1.50455601203176</v>
      </c>
      <c r="P6165" s="19" t="n">
        <v>0.521087129367328</v>
      </c>
      <c r="Q6165" s="17" t="s">
        <v>31</v>
      </c>
      <c r="R6165" s="5" t="str">
        <f aca="false">IF(OR(Q6165="Steel plate",Q6165="Concrete jacket"),"Steel plate or jacket",Q6165)</f>
        <v>Polymer laminate</v>
      </c>
      <c r="S6165" s="5" t="str">
        <f aca="false">IF(O6165&lt;='Tree rules'!$C$4,IF(N6165&lt;='Tree rules'!$C$5,IF(P6165&lt;='Tree rules'!$C$7,"Monitor","Polymer laminate"),IF(P6165&lt;='Tree rules'!$C$8,"Seal cracks","Polymer laminate")),IF(O6165&lt;='Tree rules'!$C$6,IF(P6165&lt;='Tree rules'!$C$9,"Polymer laminate","Steel plate or jacket"),IF(L6165&lt;='Tree rules'!$C$10,"Steel plate or jacket","Polymer laminate")))</f>
        <v>Polymer laminate</v>
      </c>
      <c r="T6165" s="5" t="str">
        <f aca="false">IF(S6165=R6165,"Yes","No")</f>
        <v>Yes</v>
      </c>
    </row>
    <row r="6166" customFormat="false" ht="15" hidden="false" customHeight="false" outlineLevel="0" collapsed="false">
      <c r="A6166" s="15" t="n">
        <v>8807</v>
      </c>
      <c r="B6166" s="16" t="n">
        <v>4.28716457226782</v>
      </c>
      <c r="C6166" s="15" t="n">
        <v>230</v>
      </c>
      <c r="D6166" s="15" t="n">
        <v>350</v>
      </c>
      <c r="E6166" s="15" t="n">
        <v>30</v>
      </c>
      <c r="F6166" s="16" t="n">
        <v>0.951853553579698</v>
      </c>
      <c r="G6166" s="17" t="s">
        <v>102</v>
      </c>
      <c r="H6166" s="18" t="n">
        <v>0.1</v>
      </c>
      <c r="I6166" s="18" t="n">
        <v>1</v>
      </c>
      <c r="J6166" s="19" t="n">
        <v>0.860651703817158</v>
      </c>
      <c r="K6166" s="19" t="n">
        <v>0.519638537986692</v>
      </c>
      <c r="L6166" s="16" t="n">
        <v>14.9378556525011</v>
      </c>
      <c r="M6166" s="19" t="n">
        <v>0.491739498082008</v>
      </c>
      <c r="N6166" s="19" t="n">
        <v>2.82275155181587</v>
      </c>
      <c r="O6166" s="19" t="n">
        <v>0.860651703817158</v>
      </c>
      <c r="P6166" s="19" t="n">
        <v>0.721559990022873</v>
      </c>
      <c r="Q6166" s="17" t="s">
        <v>30</v>
      </c>
      <c r="R6166" s="5" t="str">
        <f aca="false">IF(OR(Q6166="Steel plate",Q6166="Concrete jacket"),"Steel plate or jacket",Q6166)</f>
        <v>Seal cracks</v>
      </c>
      <c r="S6166" s="5" t="str">
        <f aca="false">IF(O6166&lt;='Tree rules'!$C$4,IF(N6166&lt;='Tree rules'!$C$5,IF(P6166&lt;='Tree rules'!$C$7,"Monitor","Polymer laminate"),IF(P6166&lt;='Tree rules'!$C$8,"Seal cracks","Polymer laminate")),IF(O6166&lt;='Tree rules'!$C$6,IF(P6166&lt;='Tree rules'!$C$9,"Polymer laminate","Steel plate or jacket"),IF(L6166&lt;='Tree rules'!$C$10,"Steel plate or jacket","Polymer laminate")))</f>
        <v>Seal cracks</v>
      </c>
      <c r="T6166" s="5" t="str">
        <f aca="false">IF(S6166=R6166,"Yes","No")</f>
        <v>Yes</v>
      </c>
    </row>
    <row r="6167" customFormat="false" ht="15" hidden="false" customHeight="false" outlineLevel="0" collapsed="false">
      <c r="A6167" s="15" t="n">
        <v>8808</v>
      </c>
      <c r="B6167" s="16" t="n">
        <v>7.56029897192979</v>
      </c>
      <c r="C6167" s="15" t="n">
        <v>300</v>
      </c>
      <c r="D6167" s="15" t="n">
        <v>625</v>
      </c>
      <c r="E6167" s="15" t="n">
        <v>30</v>
      </c>
      <c r="F6167" s="16" t="n">
        <v>0.725960174139756</v>
      </c>
      <c r="G6167" s="17" t="s">
        <v>101</v>
      </c>
      <c r="H6167" s="18" t="n">
        <v>0.3</v>
      </c>
      <c r="I6167" s="18" t="n">
        <v>1</v>
      </c>
      <c r="J6167" s="19" t="n">
        <v>0.853674121584106</v>
      </c>
      <c r="K6167" s="19" t="n">
        <v>0.497022787797947</v>
      </c>
      <c r="L6167" s="16" t="n">
        <v>13.1027711818541</v>
      </c>
      <c r="M6167" s="19" t="n">
        <v>0.88602854343508</v>
      </c>
      <c r="N6167" s="19" t="n">
        <v>0.550536586889844</v>
      </c>
      <c r="O6167" s="19" t="n">
        <v>0.853674121584106</v>
      </c>
      <c r="P6167" s="19" t="n">
        <v>0.410605314552979</v>
      </c>
      <c r="Q6167" s="17" t="s">
        <v>29</v>
      </c>
      <c r="R6167" s="5" t="str">
        <f aca="false">IF(OR(Q6167="Steel plate",Q6167="Concrete jacket"),"Steel plate or jacket",Q6167)</f>
        <v>Monitor</v>
      </c>
      <c r="S6167" s="5" t="str">
        <f aca="false">IF(O6167&lt;='Tree rules'!$C$4,IF(N6167&lt;='Tree rules'!$C$5,IF(P6167&lt;='Tree rules'!$C$7,"Monitor","Polymer laminate"),IF(P6167&lt;='Tree rules'!$C$8,"Seal cracks","Polymer laminate")),IF(O6167&lt;='Tree rules'!$C$6,IF(P6167&lt;='Tree rules'!$C$9,"Polymer laminate","Steel plate or jacket"),IF(L6167&lt;='Tree rules'!$C$10,"Steel plate or jacket","Polymer laminate")))</f>
        <v>Monitor</v>
      </c>
      <c r="T6167" s="5" t="str">
        <f aca="false">IF(S6167=R6167,"Yes","No")</f>
        <v>Yes</v>
      </c>
    </row>
    <row r="6168" customFormat="false" ht="15" hidden="false" customHeight="false" outlineLevel="0" collapsed="false">
      <c r="A6168" s="15" t="n">
        <v>8809</v>
      </c>
      <c r="B6168" s="16" t="n">
        <v>6.0144068599819</v>
      </c>
      <c r="C6168" s="15" t="n">
        <v>300</v>
      </c>
      <c r="D6168" s="15" t="n">
        <v>600</v>
      </c>
      <c r="E6168" s="15" t="n">
        <v>25</v>
      </c>
      <c r="F6168" s="16" t="n">
        <v>0.725855342345656</v>
      </c>
      <c r="G6168" s="17" t="s">
        <v>103</v>
      </c>
      <c r="H6168" s="18" t="n">
        <v>0.2</v>
      </c>
      <c r="I6168" s="18" t="n">
        <v>2</v>
      </c>
      <c r="J6168" s="19" t="n">
        <v>0.974949497881981</v>
      </c>
      <c r="K6168" s="19" t="n">
        <v>0.410107731898295</v>
      </c>
      <c r="L6168" s="16" t="n">
        <v>10.8563300721695</v>
      </c>
      <c r="M6168" s="19" t="n">
        <v>0.659664678881453</v>
      </c>
      <c r="N6168" s="19" t="n">
        <v>1.45329609254947</v>
      </c>
      <c r="O6168" s="19" t="n">
        <v>1.5500646684722</v>
      </c>
      <c r="P6168" s="19" t="n">
        <v>0.641280652088897</v>
      </c>
      <c r="Q6168" s="17" t="s">
        <v>105</v>
      </c>
      <c r="R6168" s="5" t="str">
        <f aca="false">IF(OR(Q6168="Steel plate",Q6168="Concrete jacket"),"Steel plate or jacket",Q6168)</f>
        <v>Steel plate or jacket</v>
      </c>
      <c r="S6168" s="5" t="str">
        <f aca="false">IF(O6168&lt;='Tree rules'!$C$4,IF(N6168&lt;='Tree rules'!$C$5,IF(P6168&lt;='Tree rules'!$C$7,"Monitor","Polymer laminate"),IF(P6168&lt;='Tree rules'!$C$8,"Seal cracks","Polymer laminate")),IF(O6168&lt;='Tree rules'!$C$6,IF(P6168&lt;='Tree rules'!$C$9,"Polymer laminate","Steel plate or jacket"),IF(L6168&lt;='Tree rules'!$C$10,"Steel plate or jacket","Polymer laminate")))</f>
        <v>Steel plate or jacket</v>
      </c>
      <c r="T6168" s="5" t="str">
        <f aca="false">IF(S6168=R6168,"Yes","No")</f>
        <v>Yes</v>
      </c>
    </row>
    <row r="6169" customFormat="false" ht="15" hidden="false" customHeight="false" outlineLevel="0" collapsed="false">
      <c r="A6169" s="15" t="n">
        <v>8810</v>
      </c>
      <c r="B6169" s="16" t="n">
        <v>4.52538717063104</v>
      </c>
      <c r="C6169" s="15" t="n">
        <v>230</v>
      </c>
      <c r="D6169" s="15" t="n">
        <v>375</v>
      </c>
      <c r="E6169" s="15" t="n">
        <v>20</v>
      </c>
      <c r="F6169" s="16" t="n">
        <v>0.531417813743219</v>
      </c>
      <c r="G6169" s="17" t="s">
        <v>101</v>
      </c>
      <c r="H6169" s="18" t="n">
        <v>0.3</v>
      </c>
      <c r="I6169" s="18" t="n">
        <v>2</v>
      </c>
      <c r="J6169" s="19" t="n">
        <v>0.951226739507188</v>
      </c>
      <c r="K6169" s="19" t="n">
        <v>0.45015413922379</v>
      </c>
      <c r="L6169" s="16" t="n">
        <v>13.7549762025259</v>
      </c>
      <c r="M6169" s="19" t="n">
        <v>0.824767021106067</v>
      </c>
      <c r="N6169" s="19" t="n">
        <v>1.33004111403404</v>
      </c>
      <c r="O6169" s="19" t="n">
        <v>1.47425482488487</v>
      </c>
      <c r="P6169" s="19" t="n">
        <v>0.466491408755943</v>
      </c>
      <c r="Q6169" s="17" t="s">
        <v>31</v>
      </c>
      <c r="R6169" s="5" t="str">
        <f aca="false">IF(OR(Q6169="Steel plate",Q6169="Concrete jacket"),"Steel plate or jacket",Q6169)</f>
        <v>Polymer laminate</v>
      </c>
      <c r="S6169" s="5" t="str">
        <f aca="false">IF(O6169&lt;='Tree rules'!$C$4,IF(N6169&lt;='Tree rules'!$C$5,IF(P6169&lt;='Tree rules'!$C$7,"Monitor","Polymer laminate"),IF(P6169&lt;='Tree rules'!$C$8,"Seal cracks","Polymer laminate")),IF(O6169&lt;='Tree rules'!$C$6,IF(P6169&lt;='Tree rules'!$C$9,"Polymer laminate","Steel plate or jacket"),IF(L6169&lt;='Tree rules'!$C$10,"Steel plate or jacket","Polymer laminate")))</f>
        <v>Polymer laminate</v>
      </c>
      <c r="T6169" s="5" t="str">
        <f aca="false">IF(S6169=R6169,"Yes","No")</f>
        <v>Yes</v>
      </c>
    </row>
    <row r="6170" customFormat="false" ht="15" hidden="false" customHeight="false" outlineLevel="0" collapsed="false">
      <c r="A6170" s="15" t="n">
        <v>8811</v>
      </c>
      <c r="B6170" s="16" t="n">
        <v>3.49735532425304</v>
      </c>
      <c r="C6170" s="15" t="n">
        <v>300</v>
      </c>
      <c r="D6170" s="15" t="n">
        <v>300</v>
      </c>
      <c r="E6170" s="15" t="n">
        <v>20</v>
      </c>
      <c r="F6170" s="16" t="n">
        <v>0.52772160060301</v>
      </c>
      <c r="G6170" s="17" t="s">
        <v>101</v>
      </c>
      <c r="H6170" s="18" t="n">
        <v>0.3</v>
      </c>
      <c r="I6170" s="18" t="n">
        <v>1</v>
      </c>
      <c r="J6170" s="19" t="n">
        <v>0.959204118045098</v>
      </c>
      <c r="K6170" s="19" t="n">
        <v>0.568471159264123</v>
      </c>
      <c r="L6170" s="16" t="n">
        <v>13.7691154498151</v>
      </c>
      <c r="M6170" s="19" t="n">
        <v>0.415499653407733</v>
      </c>
      <c r="N6170" s="19" t="n">
        <v>1.05714339796578</v>
      </c>
      <c r="O6170" s="19" t="n">
        <v>0.959204118045098</v>
      </c>
      <c r="P6170" s="19" t="n">
        <v>0.683107506150707</v>
      </c>
      <c r="Q6170" s="17" t="s">
        <v>30</v>
      </c>
      <c r="R6170" s="5" t="str">
        <f aca="false">IF(OR(Q6170="Steel plate",Q6170="Concrete jacket"),"Steel plate or jacket",Q6170)</f>
        <v>Seal cracks</v>
      </c>
      <c r="S6170" s="5" t="str">
        <f aca="false">IF(O6170&lt;='Tree rules'!$C$4,IF(N6170&lt;='Tree rules'!$C$5,IF(P6170&lt;='Tree rules'!$C$7,"Monitor","Polymer laminate"),IF(P6170&lt;='Tree rules'!$C$8,"Seal cracks","Polymer laminate")),IF(O6170&lt;='Tree rules'!$C$6,IF(P6170&lt;='Tree rules'!$C$9,"Polymer laminate","Steel plate or jacket"),IF(L6170&lt;='Tree rules'!$C$10,"Steel plate or jacket","Polymer laminate")))</f>
        <v>Seal cracks</v>
      </c>
      <c r="T6170" s="5" t="str">
        <f aca="false">IF(S6170=R6170,"Yes","No")</f>
        <v>Yes</v>
      </c>
    </row>
    <row r="6171" customFormat="false" ht="15" hidden="false" customHeight="false" outlineLevel="0" collapsed="false">
      <c r="A6171" s="15" t="n">
        <v>8812</v>
      </c>
      <c r="B6171" s="16" t="n">
        <v>7.2336684712805</v>
      </c>
      <c r="C6171" s="15" t="n">
        <v>230</v>
      </c>
      <c r="D6171" s="15" t="n">
        <v>650</v>
      </c>
      <c r="E6171" s="15" t="n">
        <v>20</v>
      </c>
      <c r="F6171" s="16" t="n">
        <v>0.698079991168756</v>
      </c>
      <c r="G6171" s="17" t="s">
        <v>102</v>
      </c>
      <c r="H6171" s="18" t="n">
        <v>0.1</v>
      </c>
      <c r="I6171" s="18" t="n">
        <v>1</v>
      </c>
      <c r="J6171" s="19" t="n">
        <v>0.899271466245446</v>
      </c>
      <c r="K6171" s="19" t="n">
        <v>0.589306224545982</v>
      </c>
      <c r="L6171" s="16" t="n">
        <v>12.3231149425562</v>
      </c>
      <c r="M6171" s="19" t="n">
        <v>0.912823341425883</v>
      </c>
      <c r="N6171" s="19" t="n">
        <v>2.09727274211065</v>
      </c>
      <c r="O6171" s="19" t="n">
        <v>0.899271466245446</v>
      </c>
      <c r="P6171" s="19" t="n">
        <v>0.433538740524738</v>
      </c>
      <c r="Q6171" s="17" t="s">
        <v>30</v>
      </c>
      <c r="R6171" s="5" t="str">
        <f aca="false">IF(OR(Q6171="Steel plate",Q6171="Concrete jacket"),"Steel plate or jacket",Q6171)</f>
        <v>Seal cracks</v>
      </c>
      <c r="S6171" s="5" t="str">
        <f aca="false">IF(O6171&lt;='Tree rules'!$C$4,IF(N6171&lt;='Tree rules'!$C$5,IF(P6171&lt;='Tree rules'!$C$7,"Monitor","Polymer laminate"),IF(P6171&lt;='Tree rules'!$C$8,"Seal cracks","Polymer laminate")),IF(O6171&lt;='Tree rules'!$C$6,IF(P6171&lt;='Tree rules'!$C$9,"Polymer laminate","Steel plate or jacket"),IF(L6171&lt;='Tree rules'!$C$10,"Steel plate or jacket","Polymer laminate")))</f>
        <v>Seal cracks</v>
      </c>
      <c r="T6171" s="5" t="str">
        <f aca="false">IF(S6171=R6171,"Yes","No")</f>
        <v>Yes</v>
      </c>
    </row>
    <row r="6172" customFormat="false" ht="15" hidden="false" customHeight="false" outlineLevel="0" collapsed="false">
      <c r="A6172" s="15" t="n">
        <v>8813</v>
      </c>
      <c r="B6172" s="16" t="n">
        <v>4.53311302276658</v>
      </c>
      <c r="C6172" s="15" t="n">
        <v>230</v>
      </c>
      <c r="D6172" s="15" t="n">
        <v>375</v>
      </c>
      <c r="E6172" s="15" t="n">
        <v>25</v>
      </c>
      <c r="F6172" s="16" t="n">
        <v>0.835418868126524</v>
      </c>
      <c r="G6172" s="17" t="s">
        <v>103</v>
      </c>
      <c r="H6172" s="18" t="n">
        <v>0.2</v>
      </c>
      <c r="I6172" s="18" t="n">
        <v>2</v>
      </c>
      <c r="J6172" s="19" t="n">
        <v>0.879235132428158</v>
      </c>
      <c r="K6172" s="19" t="n">
        <v>0.426703222876842</v>
      </c>
      <c r="L6172" s="16" t="n">
        <v>13.8627309564727</v>
      </c>
      <c r="M6172" s="19" t="n">
        <v>0.62438677102876</v>
      </c>
      <c r="N6172" s="19" t="n">
        <v>1.95705504600242</v>
      </c>
      <c r="O6172" s="19" t="n">
        <v>1.38329780018267</v>
      </c>
      <c r="P6172" s="19" t="n">
        <v>0.752578520847117</v>
      </c>
      <c r="Q6172" s="17" t="s">
        <v>31</v>
      </c>
      <c r="R6172" s="5" t="str">
        <f aca="false">IF(OR(Q6172="Steel plate",Q6172="Concrete jacket"),"Steel plate or jacket",Q6172)</f>
        <v>Polymer laminate</v>
      </c>
      <c r="S6172" s="5" t="str">
        <f aca="false">IF(O6172&lt;='Tree rules'!$C$4,IF(N6172&lt;='Tree rules'!$C$5,IF(P6172&lt;='Tree rules'!$C$7,"Monitor","Polymer laminate"),IF(P6172&lt;='Tree rules'!$C$8,"Seal cracks","Polymer laminate")),IF(O6172&lt;='Tree rules'!$C$6,IF(P6172&lt;='Tree rules'!$C$9,"Polymer laminate","Steel plate or jacket"),IF(L6172&lt;='Tree rules'!$C$10,"Steel plate or jacket","Polymer laminate")))</f>
        <v>Polymer laminate</v>
      </c>
      <c r="T6172" s="5" t="str">
        <f aca="false">IF(S6172=R6172,"Yes","No")</f>
        <v>Yes</v>
      </c>
    </row>
    <row r="6173" customFormat="false" ht="15" hidden="false" customHeight="false" outlineLevel="0" collapsed="false">
      <c r="A6173" s="15" t="n">
        <v>8815</v>
      </c>
      <c r="B6173" s="16" t="n">
        <v>7.07079360515813</v>
      </c>
      <c r="C6173" s="15" t="n">
        <v>230</v>
      </c>
      <c r="D6173" s="15" t="n">
        <v>675</v>
      </c>
      <c r="E6173" s="15" t="n">
        <v>25</v>
      </c>
      <c r="F6173" s="16" t="n">
        <v>0.653545382481754</v>
      </c>
      <c r="G6173" s="17" t="s">
        <v>103</v>
      </c>
      <c r="H6173" s="18" t="n">
        <v>0.2</v>
      </c>
      <c r="I6173" s="18" t="n">
        <v>1</v>
      </c>
      <c r="J6173" s="19" t="n">
        <v>0.990173788018183</v>
      </c>
      <c r="K6173" s="19" t="n">
        <v>0.422338583873923</v>
      </c>
      <c r="L6173" s="16" t="n">
        <v>11.2771827833463</v>
      </c>
      <c r="M6173" s="19" t="n">
        <v>0.555257325919509</v>
      </c>
      <c r="N6173" s="19" t="n">
        <v>1.03090664891262</v>
      </c>
      <c r="O6173" s="19" t="n">
        <v>0.990173788018183</v>
      </c>
      <c r="P6173" s="19" t="n">
        <v>0.566300258753662</v>
      </c>
      <c r="Q6173" s="17" t="s">
        <v>30</v>
      </c>
      <c r="R6173" s="5" t="str">
        <f aca="false">IF(OR(Q6173="Steel plate",Q6173="Concrete jacket"),"Steel plate or jacket",Q6173)</f>
        <v>Seal cracks</v>
      </c>
      <c r="S6173" s="5" t="str">
        <f aca="false">IF(O6173&lt;='Tree rules'!$C$4,IF(N6173&lt;='Tree rules'!$C$5,IF(P6173&lt;='Tree rules'!$C$7,"Monitor","Polymer laminate"),IF(P6173&lt;='Tree rules'!$C$8,"Seal cracks","Polymer laminate")),IF(O6173&lt;='Tree rules'!$C$6,IF(P6173&lt;='Tree rules'!$C$9,"Polymer laminate","Steel plate or jacket"),IF(L6173&lt;='Tree rules'!$C$10,"Steel plate or jacket","Polymer laminate")))</f>
        <v>Seal cracks</v>
      </c>
      <c r="T6173" s="5" t="str">
        <f aca="false">IF(S6173=R6173,"Yes","No")</f>
        <v>Yes</v>
      </c>
    </row>
    <row r="6174" customFormat="false" ht="15" hidden="false" customHeight="false" outlineLevel="0" collapsed="false">
      <c r="A6174" s="15" t="n">
        <v>8816</v>
      </c>
      <c r="B6174" s="16" t="n">
        <v>5.1382998059541</v>
      </c>
      <c r="C6174" s="15" t="n">
        <v>300</v>
      </c>
      <c r="D6174" s="15" t="n">
        <v>475</v>
      </c>
      <c r="E6174" s="15" t="n">
        <v>25</v>
      </c>
      <c r="F6174" s="16" t="n">
        <v>0.781126378514945</v>
      </c>
      <c r="G6174" s="17" t="s">
        <v>101</v>
      </c>
      <c r="H6174" s="18" t="n">
        <v>0.3</v>
      </c>
      <c r="I6174" s="18" t="n">
        <v>1.5</v>
      </c>
      <c r="J6174" s="19" t="n">
        <v>0.882941095480269</v>
      </c>
      <c r="K6174" s="19" t="n">
        <v>0.585950224062726</v>
      </c>
      <c r="L6174" s="16" t="n">
        <v>11.9773888250678</v>
      </c>
      <c r="M6174" s="19" t="n">
        <v>0.487849781097513</v>
      </c>
      <c r="N6174" s="19" t="n">
        <v>0.718970973047282</v>
      </c>
      <c r="O6174" s="19" t="n">
        <v>1.06573187685498</v>
      </c>
      <c r="P6174" s="19" t="n">
        <v>0.817950292483441</v>
      </c>
      <c r="Q6174" s="17" t="s">
        <v>31</v>
      </c>
      <c r="R6174" s="5" t="str">
        <f aca="false">IF(OR(Q6174="Steel plate",Q6174="Concrete jacket"),"Steel plate or jacket",Q6174)</f>
        <v>Polymer laminate</v>
      </c>
      <c r="S6174" s="5" t="str">
        <f aca="false">IF(O6174&lt;='Tree rules'!$C$4,IF(N6174&lt;='Tree rules'!$C$5,IF(P6174&lt;='Tree rules'!$C$7,"Monitor","Polymer laminate"),IF(P6174&lt;='Tree rules'!$C$8,"Seal cracks","Polymer laminate")),IF(O6174&lt;='Tree rules'!$C$6,IF(P6174&lt;='Tree rules'!$C$9,"Polymer laminate","Steel plate or jacket"),IF(L6174&lt;='Tree rules'!$C$10,"Steel plate or jacket","Polymer laminate")))</f>
        <v>Polymer laminate</v>
      </c>
      <c r="T6174" s="5" t="str">
        <f aca="false">IF(S6174=R6174,"Yes","No")</f>
        <v>Yes</v>
      </c>
    </row>
    <row r="6175" customFormat="false" ht="15" hidden="false" customHeight="false" outlineLevel="0" collapsed="false">
      <c r="A6175" s="15" t="n">
        <v>8819</v>
      </c>
      <c r="B6175" s="16" t="n">
        <v>4.82202666654391</v>
      </c>
      <c r="C6175" s="15" t="n">
        <v>300</v>
      </c>
      <c r="D6175" s="15" t="n">
        <v>450</v>
      </c>
      <c r="E6175" s="15" t="n">
        <v>20</v>
      </c>
      <c r="F6175" s="16" t="n">
        <v>0.557129731671096</v>
      </c>
      <c r="G6175" s="17" t="s">
        <v>103</v>
      </c>
      <c r="H6175" s="18" t="n">
        <v>0.2</v>
      </c>
      <c r="I6175" s="18" t="n">
        <v>2</v>
      </c>
      <c r="J6175" s="19" t="n">
        <v>0.987237960155434</v>
      </c>
      <c r="K6175" s="19" t="n">
        <v>0.40578077103115</v>
      </c>
      <c r="L6175" s="16" t="n">
        <v>11.876912971783</v>
      </c>
      <c r="M6175" s="19" t="n">
        <v>0.557167166237792</v>
      </c>
      <c r="N6175" s="19" t="n">
        <v>1.52617256370979</v>
      </c>
      <c r="O6175" s="19" t="n">
        <v>1.57387373964778</v>
      </c>
      <c r="P6175" s="19" t="n">
        <v>0.67984241621638</v>
      </c>
      <c r="Q6175" s="17" t="s">
        <v>104</v>
      </c>
      <c r="R6175" s="5" t="str">
        <f aca="false">IF(OR(Q6175="Steel plate",Q6175="Concrete jacket"),"Steel plate or jacket",Q6175)</f>
        <v>Steel plate or jacket</v>
      </c>
      <c r="S6175" s="5" t="str">
        <f aca="false">IF(O6175&lt;='Tree rules'!$C$4,IF(N6175&lt;='Tree rules'!$C$5,IF(P6175&lt;='Tree rules'!$C$7,"Monitor","Polymer laminate"),IF(P6175&lt;='Tree rules'!$C$8,"Seal cracks","Polymer laminate")),IF(O6175&lt;='Tree rules'!$C$6,IF(P6175&lt;='Tree rules'!$C$9,"Polymer laminate","Steel plate or jacket"),IF(L6175&lt;='Tree rules'!$C$10,"Steel plate or jacket","Polymer laminate")))</f>
        <v>Steel plate or jacket</v>
      </c>
      <c r="T6175" s="5" t="str">
        <f aca="false">IF(S6175=R6175,"Yes","No")</f>
        <v>Yes</v>
      </c>
    </row>
    <row r="6176" customFormat="false" ht="15" hidden="false" customHeight="false" outlineLevel="0" collapsed="false">
      <c r="A6176" s="15" t="n">
        <v>8820</v>
      </c>
      <c r="B6176" s="16" t="n">
        <v>4.59892824427673</v>
      </c>
      <c r="C6176" s="15" t="n">
        <v>300</v>
      </c>
      <c r="D6176" s="15" t="n">
        <v>425</v>
      </c>
      <c r="E6176" s="15" t="n">
        <v>25</v>
      </c>
      <c r="F6176" s="16" t="n">
        <v>0.833313701217452</v>
      </c>
      <c r="G6176" s="17" t="s">
        <v>101</v>
      </c>
      <c r="H6176" s="18" t="n">
        <v>0.3</v>
      </c>
      <c r="I6176" s="18" t="n">
        <v>2</v>
      </c>
      <c r="J6176" s="19" t="n">
        <v>0.874783406649093</v>
      </c>
      <c r="K6176" s="19" t="n">
        <v>0.506127724643022</v>
      </c>
      <c r="L6176" s="16" t="n">
        <v>12.198748658559</v>
      </c>
      <c r="M6176" s="19" t="n">
        <v>0.919331726624216</v>
      </c>
      <c r="N6176" s="19" t="n">
        <v>1.03733924171947</v>
      </c>
      <c r="O6176" s="19" t="n">
        <v>1.30681467813541</v>
      </c>
      <c r="P6176" s="19" t="n">
        <v>0.496367161582567</v>
      </c>
      <c r="Q6176" s="17" t="s">
        <v>31</v>
      </c>
      <c r="R6176" s="5" t="str">
        <f aca="false">IF(OR(Q6176="Steel plate",Q6176="Concrete jacket"),"Steel plate or jacket",Q6176)</f>
        <v>Polymer laminate</v>
      </c>
      <c r="S6176" s="5" t="str">
        <f aca="false">IF(O6176&lt;='Tree rules'!$C$4,IF(N6176&lt;='Tree rules'!$C$5,IF(P6176&lt;='Tree rules'!$C$7,"Monitor","Polymer laminate"),IF(P6176&lt;='Tree rules'!$C$8,"Seal cracks","Polymer laminate")),IF(O6176&lt;='Tree rules'!$C$6,IF(P6176&lt;='Tree rules'!$C$9,"Polymer laminate","Steel plate or jacket"),IF(L6176&lt;='Tree rules'!$C$10,"Steel plate or jacket","Polymer laminate")))</f>
        <v>Polymer laminate</v>
      </c>
      <c r="T6176" s="5" t="str">
        <f aca="false">IF(S6176=R6176,"Yes","No")</f>
        <v>Yes</v>
      </c>
    </row>
    <row r="6177" customFormat="false" ht="15" hidden="false" customHeight="false" outlineLevel="0" collapsed="false">
      <c r="A6177" s="15" t="n">
        <v>8821</v>
      </c>
      <c r="B6177" s="16" t="n">
        <v>7.18075074750362</v>
      </c>
      <c r="C6177" s="15" t="n">
        <v>230</v>
      </c>
      <c r="D6177" s="15" t="n">
        <v>700</v>
      </c>
      <c r="E6177" s="15" t="n">
        <v>20</v>
      </c>
      <c r="F6177" s="16" t="n">
        <v>0.643285643353312</v>
      </c>
      <c r="G6177" s="17" t="s">
        <v>102</v>
      </c>
      <c r="H6177" s="18" t="n">
        <v>0.1</v>
      </c>
      <c r="I6177" s="18" t="n">
        <v>1</v>
      </c>
      <c r="J6177" s="19" t="n">
        <v>0.956102763091163</v>
      </c>
      <c r="K6177" s="19" t="n">
        <v>0.562331961806225</v>
      </c>
      <c r="L6177" s="16" t="n">
        <v>11.2727641248095</v>
      </c>
      <c r="M6177" s="19" t="n">
        <v>0.611574059972824</v>
      </c>
      <c r="N6177" s="19" t="n">
        <v>2.40549337275419</v>
      </c>
      <c r="O6177" s="19" t="n">
        <v>0.956102763091163</v>
      </c>
      <c r="P6177" s="19" t="n">
        <v>0.564866929094308</v>
      </c>
      <c r="Q6177" s="17" t="s">
        <v>30</v>
      </c>
      <c r="R6177" s="5" t="str">
        <f aca="false">IF(OR(Q6177="Steel plate",Q6177="Concrete jacket"),"Steel plate or jacket",Q6177)</f>
        <v>Seal cracks</v>
      </c>
      <c r="S6177" s="5" t="str">
        <f aca="false">IF(O6177&lt;='Tree rules'!$C$4,IF(N6177&lt;='Tree rules'!$C$5,IF(P6177&lt;='Tree rules'!$C$7,"Monitor","Polymer laminate"),IF(P6177&lt;='Tree rules'!$C$8,"Seal cracks","Polymer laminate")),IF(O6177&lt;='Tree rules'!$C$6,IF(P6177&lt;='Tree rules'!$C$9,"Polymer laminate","Steel plate or jacket"),IF(L6177&lt;='Tree rules'!$C$10,"Steel plate or jacket","Polymer laminate")))</f>
        <v>Seal cracks</v>
      </c>
      <c r="T6177" s="5" t="str">
        <f aca="false">IF(S6177=R6177,"Yes","No")</f>
        <v>Yes</v>
      </c>
    </row>
    <row r="6178" customFormat="false" ht="15" hidden="false" customHeight="false" outlineLevel="0" collapsed="false">
      <c r="A6178" s="15" t="n">
        <v>8822</v>
      </c>
      <c r="B6178" s="16" t="n">
        <v>3.38513707941457</v>
      </c>
      <c r="C6178" s="15" t="n">
        <v>300</v>
      </c>
      <c r="D6178" s="15" t="n">
        <v>300</v>
      </c>
      <c r="E6178" s="15" t="n">
        <v>20</v>
      </c>
      <c r="F6178" s="16" t="n">
        <v>0.589048622548086</v>
      </c>
      <c r="G6178" s="17" t="s">
        <v>101</v>
      </c>
      <c r="H6178" s="18" t="n">
        <v>0.3</v>
      </c>
      <c r="I6178" s="18" t="n">
        <v>1</v>
      </c>
      <c r="J6178" s="19" t="n">
        <v>0.959667350236206</v>
      </c>
      <c r="K6178" s="19" t="n">
        <v>0.422204168371966</v>
      </c>
      <c r="L6178" s="16" t="n">
        <v>13.2231917164632</v>
      </c>
      <c r="M6178" s="19" t="n">
        <v>0.3928276922586</v>
      </c>
      <c r="N6178" s="19" t="n">
        <v>0.723012668469824</v>
      </c>
      <c r="O6178" s="19" t="n">
        <v>0.959667350236206</v>
      </c>
      <c r="P6178" s="19" t="n">
        <v>0.687341617517413</v>
      </c>
      <c r="Q6178" s="17" t="s">
        <v>29</v>
      </c>
      <c r="R6178" s="5" t="str">
        <f aca="false">IF(OR(Q6178="Steel plate",Q6178="Concrete jacket"),"Steel plate or jacket",Q6178)</f>
        <v>Monitor</v>
      </c>
      <c r="S6178" s="5" t="str">
        <f aca="false">IF(O6178&lt;='Tree rules'!$C$4,IF(N6178&lt;='Tree rules'!$C$5,IF(P6178&lt;='Tree rules'!$C$7,"Monitor","Polymer laminate"),IF(P6178&lt;='Tree rules'!$C$8,"Seal cracks","Polymer laminate")),IF(O6178&lt;='Tree rules'!$C$6,IF(P6178&lt;='Tree rules'!$C$9,"Polymer laminate","Steel plate or jacket"),IF(L6178&lt;='Tree rules'!$C$10,"Steel plate or jacket","Polymer laminate")))</f>
        <v>Monitor</v>
      </c>
      <c r="T6178" s="5" t="str">
        <f aca="false">IF(S6178=R6178,"Yes","No")</f>
        <v>Yes</v>
      </c>
    </row>
    <row r="6179" customFormat="false" ht="15" hidden="false" customHeight="false" outlineLevel="0" collapsed="false">
      <c r="A6179" s="15" t="n">
        <v>8823</v>
      </c>
      <c r="B6179" s="16" t="n">
        <v>3.20347350601067</v>
      </c>
      <c r="C6179" s="15" t="n">
        <v>300</v>
      </c>
      <c r="D6179" s="15" t="n">
        <v>325</v>
      </c>
      <c r="E6179" s="15" t="n">
        <v>25</v>
      </c>
      <c r="F6179" s="16" t="n">
        <v>0.756099314943392</v>
      </c>
      <c r="G6179" s="17" t="s">
        <v>103</v>
      </c>
      <c r="H6179" s="18" t="n">
        <v>0.2</v>
      </c>
      <c r="I6179" s="18" t="n">
        <v>2</v>
      </c>
      <c r="J6179" s="19" t="n">
        <v>0.882309900620068</v>
      </c>
      <c r="K6179" s="19" t="n">
        <v>0.601809054188911</v>
      </c>
      <c r="L6179" s="16" t="n">
        <v>11.5648863032876</v>
      </c>
      <c r="M6179" s="19" t="n">
        <v>0.534258890805769</v>
      </c>
      <c r="N6179" s="19" t="n">
        <v>2.0716331470438</v>
      </c>
      <c r="O6179" s="19" t="n">
        <v>1.23363771444646</v>
      </c>
      <c r="P6179" s="19" t="n">
        <v>0.658388570736846</v>
      </c>
      <c r="Q6179" s="17" t="s">
        <v>31</v>
      </c>
      <c r="R6179" s="5" t="str">
        <f aca="false">IF(OR(Q6179="Steel plate",Q6179="Concrete jacket"),"Steel plate or jacket",Q6179)</f>
        <v>Polymer laminate</v>
      </c>
      <c r="S6179" s="5" t="str">
        <f aca="false">IF(O6179&lt;='Tree rules'!$C$4,IF(N6179&lt;='Tree rules'!$C$5,IF(P6179&lt;='Tree rules'!$C$7,"Monitor","Polymer laminate"),IF(P6179&lt;='Tree rules'!$C$8,"Seal cracks","Polymer laminate")),IF(O6179&lt;='Tree rules'!$C$6,IF(P6179&lt;='Tree rules'!$C$9,"Polymer laminate","Steel plate or jacket"),IF(L6179&lt;='Tree rules'!$C$10,"Steel plate or jacket","Polymer laminate")))</f>
        <v>Polymer laminate</v>
      </c>
      <c r="T6179" s="5" t="str">
        <f aca="false">IF(S6179=R6179,"Yes","No")</f>
        <v>Yes</v>
      </c>
    </row>
    <row r="6180" customFormat="false" ht="15" hidden="false" customHeight="false" outlineLevel="0" collapsed="false">
      <c r="A6180" s="15" t="n">
        <v>8824</v>
      </c>
      <c r="B6180" s="16" t="n">
        <v>6.32454918745034</v>
      </c>
      <c r="C6180" s="15" t="n">
        <v>230</v>
      </c>
      <c r="D6180" s="15" t="n">
        <v>525</v>
      </c>
      <c r="E6180" s="15" t="n">
        <v>25</v>
      </c>
      <c r="F6180" s="16" t="n">
        <v>0.57270853223768</v>
      </c>
      <c r="G6180" s="17" t="s">
        <v>101</v>
      </c>
      <c r="H6180" s="18" t="n">
        <v>0.3</v>
      </c>
      <c r="I6180" s="18" t="n">
        <v>1.5</v>
      </c>
      <c r="J6180" s="19" t="n">
        <v>0.968917729580795</v>
      </c>
      <c r="K6180" s="19" t="n">
        <v>0.639848983150237</v>
      </c>
      <c r="L6180" s="16" t="n">
        <v>13.259012971594</v>
      </c>
      <c r="M6180" s="19" t="n">
        <v>0.613477912472187</v>
      </c>
      <c r="N6180" s="19" t="n">
        <v>1.0721373113101</v>
      </c>
      <c r="O6180" s="19" t="n">
        <v>1.14339608235694</v>
      </c>
      <c r="P6180" s="19" t="n">
        <v>0.646601526465532</v>
      </c>
      <c r="Q6180" s="17" t="s">
        <v>31</v>
      </c>
      <c r="R6180" s="5" t="str">
        <f aca="false">IF(OR(Q6180="Steel plate",Q6180="Concrete jacket"),"Steel plate or jacket",Q6180)</f>
        <v>Polymer laminate</v>
      </c>
      <c r="S6180" s="5" t="str">
        <f aca="false">IF(O6180&lt;='Tree rules'!$C$4,IF(N6180&lt;='Tree rules'!$C$5,IF(P6180&lt;='Tree rules'!$C$7,"Monitor","Polymer laminate"),IF(P6180&lt;='Tree rules'!$C$8,"Seal cracks","Polymer laminate")),IF(O6180&lt;='Tree rules'!$C$6,IF(P6180&lt;='Tree rules'!$C$9,"Polymer laminate","Steel plate or jacket"),IF(L6180&lt;='Tree rules'!$C$10,"Steel plate or jacket","Polymer laminate")))</f>
        <v>Polymer laminate</v>
      </c>
      <c r="T6180" s="5" t="str">
        <f aca="false">IF(S6180=R6180,"Yes","No")</f>
        <v>Yes</v>
      </c>
    </row>
    <row r="6181" customFormat="false" ht="15" hidden="false" customHeight="false" outlineLevel="0" collapsed="false">
      <c r="A6181" s="15" t="n">
        <v>8825</v>
      </c>
      <c r="B6181" s="16" t="n">
        <v>4.05297551772702</v>
      </c>
      <c r="C6181" s="15" t="n">
        <v>300</v>
      </c>
      <c r="D6181" s="15" t="n">
        <v>400</v>
      </c>
      <c r="E6181" s="15" t="n">
        <v>25</v>
      </c>
      <c r="F6181" s="16" t="n">
        <v>0.946619255318958</v>
      </c>
      <c r="G6181" s="17" t="s">
        <v>101</v>
      </c>
      <c r="H6181" s="18" t="n">
        <v>0.3</v>
      </c>
      <c r="I6181" s="18" t="n">
        <v>1.5</v>
      </c>
      <c r="J6181" s="19" t="n">
        <v>0.87068357540253</v>
      </c>
      <c r="K6181" s="19" t="n">
        <v>0.447959114359333</v>
      </c>
      <c r="L6181" s="16" t="n">
        <v>11.4490833834097</v>
      </c>
      <c r="M6181" s="19" t="n">
        <v>0.90323741717177</v>
      </c>
      <c r="N6181" s="19" t="n">
        <v>0.710694931150505</v>
      </c>
      <c r="O6181" s="19" t="n">
        <v>1.11101004144153</v>
      </c>
      <c r="P6181" s="19" t="n">
        <v>0.452237814153133</v>
      </c>
      <c r="Q6181" s="17" t="s">
        <v>31</v>
      </c>
      <c r="R6181" s="5" t="str">
        <f aca="false">IF(OR(Q6181="Steel plate",Q6181="Concrete jacket"),"Steel plate or jacket",Q6181)</f>
        <v>Polymer laminate</v>
      </c>
      <c r="S6181" s="5" t="str">
        <f aca="false">IF(O6181&lt;='Tree rules'!$C$4,IF(N6181&lt;='Tree rules'!$C$5,IF(P6181&lt;='Tree rules'!$C$7,"Monitor","Polymer laminate"),IF(P6181&lt;='Tree rules'!$C$8,"Seal cracks","Polymer laminate")),IF(O6181&lt;='Tree rules'!$C$6,IF(P6181&lt;='Tree rules'!$C$9,"Polymer laminate","Steel plate or jacket"),IF(L6181&lt;='Tree rules'!$C$10,"Steel plate or jacket","Polymer laminate")))</f>
        <v>Polymer laminate</v>
      </c>
      <c r="T6181" s="5" t="str">
        <f aca="false">IF(S6181=R6181,"Yes","No")</f>
        <v>Yes</v>
      </c>
    </row>
    <row r="6182" customFormat="false" ht="15" hidden="false" customHeight="false" outlineLevel="0" collapsed="false">
      <c r="A6182" s="15" t="n">
        <v>8826</v>
      </c>
      <c r="B6182" s="16" t="n">
        <v>6.79200784632863</v>
      </c>
      <c r="C6182" s="15" t="n">
        <v>230</v>
      </c>
      <c r="D6182" s="15" t="n">
        <v>575</v>
      </c>
      <c r="E6182" s="15" t="n">
        <v>30</v>
      </c>
      <c r="F6182" s="16" t="n">
        <v>0.777557789024782</v>
      </c>
      <c r="G6182" s="17" t="s">
        <v>101</v>
      </c>
      <c r="H6182" s="18" t="n">
        <v>0.3</v>
      </c>
      <c r="I6182" s="18" t="n">
        <v>2</v>
      </c>
      <c r="J6182" s="19" t="n">
        <v>0.896206174803596</v>
      </c>
      <c r="K6182" s="19" t="n">
        <v>0.461965380326069</v>
      </c>
      <c r="L6182" s="16" t="n">
        <v>12.8880604294661</v>
      </c>
      <c r="M6182" s="19" t="n">
        <v>0.501105079575781</v>
      </c>
      <c r="N6182" s="19" t="n">
        <v>1.00161373458634</v>
      </c>
      <c r="O6182" s="19" t="n">
        <v>1.37839612321348</v>
      </c>
      <c r="P6182" s="19" t="n">
        <v>0.900359578991732</v>
      </c>
      <c r="Q6182" s="17" t="s">
        <v>104</v>
      </c>
      <c r="R6182" s="5" t="str">
        <f aca="false">IF(OR(Q6182="Steel plate",Q6182="Concrete jacket"),"Steel plate or jacket",Q6182)</f>
        <v>Steel plate or jacket</v>
      </c>
      <c r="S6182" s="5" t="str">
        <f aca="false">IF(O6182&lt;='Tree rules'!$C$4,IF(N6182&lt;='Tree rules'!$C$5,IF(P6182&lt;='Tree rules'!$C$7,"Monitor","Polymer laminate"),IF(P6182&lt;='Tree rules'!$C$8,"Seal cracks","Polymer laminate")),IF(O6182&lt;='Tree rules'!$C$6,IF(P6182&lt;='Tree rules'!$C$9,"Polymer laminate","Steel plate or jacket"),IF(L6182&lt;='Tree rules'!$C$10,"Steel plate or jacket","Polymer laminate")))</f>
        <v>Steel plate or jacket</v>
      </c>
      <c r="T6182" s="5" t="str">
        <f aca="false">IF(S6182=R6182,"Yes","No")</f>
        <v>Yes</v>
      </c>
    </row>
    <row r="6183" customFormat="false" ht="15" hidden="false" customHeight="false" outlineLevel="0" collapsed="false">
      <c r="A6183" s="15" t="n">
        <v>8828</v>
      </c>
      <c r="B6183" s="16" t="n">
        <v>5.02848093449039</v>
      </c>
      <c r="C6183" s="15" t="n">
        <v>230</v>
      </c>
      <c r="D6183" s="15" t="n">
        <v>500</v>
      </c>
      <c r="E6183" s="15" t="n">
        <v>20</v>
      </c>
      <c r="F6183" s="16" t="n">
        <v>0.604384889109233</v>
      </c>
      <c r="G6183" s="17" t="s">
        <v>103</v>
      </c>
      <c r="H6183" s="18" t="n">
        <v>0.2</v>
      </c>
      <c r="I6183" s="18" t="n">
        <v>1</v>
      </c>
      <c r="J6183" s="19" t="n">
        <v>0.905325433553428</v>
      </c>
      <c r="K6183" s="19" t="n">
        <v>0.577262294619477</v>
      </c>
      <c r="L6183" s="16" t="n">
        <v>11.124957819669</v>
      </c>
      <c r="M6183" s="19" t="n">
        <v>0.329849970892786</v>
      </c>
      <c r="N6183" s="19" t="n">
        <v>1.33619751147811</v>
      </c>
      <c r="O6183" s="19" t="n">
        <v>0.905325433553428</v>
      </c>
      <c r="P6183" s="19" t="n">
        <v>0.89634461635914</v>
      </c>
      <c r="Q6183" s="17" t="s">
        <v>30</v>
      </c>
      <c r="R6183" s="5" t="str">
        <f aca="false">IF(OR(Q6183="Steel plate",Q6183="Concrete jacket"),"Steel plate or jacket",Q6183)</f>
        <v>Seal cracks</v>
      </c>
      <c r="S6183" s="5" t="str">
        <f aca="false">IF(O6183&lt;='Tree rules'!$C$4,IF(N6183&lt;='Tree rules'!$C$5,IF(P6183&lt;='Tree rules'!$C$7,"Monitor","Polymer laminate"),IF(P6183&lt;='Tree rules'!$C$8,"Seal cracks","Polymer laminate")),IF(O6183&lt;='Tree rules'!$C$6,IF(P6183&lt;='Tree rules'!$C$9,"Polymer laminate","Steel plate or jacket"),IF(L6183&lt;='Tree rules'!$C$10,"Steel plate or jacket","Polymer laminate")))</f>
        <v>Seal cracks</v>
      </c>
      <c r="T6183" s="5" t="str">
        <f aca="false">IF(S6183=R6183,"Yes","No")</f>
        <v>Yes</v>
      </c>
    </row>
    <row r="6184" customFormat="false" ht="15" hidden="false" customHeight="false" outlineLevel="0" collapsed="false">
      <c r="A6184" s="15" t="n">
        <v>8829</v>
      </c>
      <c r="B6184" s="16" t="n">
        <v>7.88494014590928</v>
      </c>
      <c r="C6184" s="15" t="n">
        <v>300</v>
      </c>
      <c r="D6184" s="15" t="n">
        <v>675</v>
      </c>
      <c r="E6184" s="15" t="n">
        <v>30</v>
      </c>
      <c r="F6184" s="16" t="n">
        <v>0.532755510942625</v>
      </c>
      <c r="G6184" s="17" t="s">
        <v>103</v>
      </c>
      <c r="H6184" s="18" t="n">
        <v>0.2</v>
      </c>
      <c r="I6184" s="18" t="n">
        <v>1</v>
      </c>
      <c r="J6184" s="19" t="n">
        <v>0.854553667510564</v>
      </c>
      <c r="K6184" s="19" t="n">
        <v>0.552704019632652</v>
      </c>
      <c r="L6184" s="16" t="n">
        <v>12.5356759076459</v>
      </c>
      <c r="M6184" s="19" t="n">
        <v>0.526292150868348</v>
      </c>
      <c r="N6184" s="19" t="n">
        <v>0.82141240699133</v>
      </c>
      <c r="O6184" s="19" t="n">
        <v>0.854553667510564</v>
      </c>
      <c r="P6184" s="19" t="n">
        <v>0.5177949560623</v>
      </c>
      <c r="Q6184" s="17" t="s">
        <v>29</v>
      </c>
      <c r="R6184" s="5" t="str">
        <f aca="false">IF(OR(Q6184="Steel plate",Q6184="Concrete jacket"),"Steel plate or jacket",Q6184)</f>
        <v>Monitor</v>
      </c>
      <c r="S6184" s="5" t="str">
        <f aca="false">IF(O6184&lt;='Tree rules'!$C$4,IF(N6184&lt;='Tree rules'!$C$5,IF(P6184&lt;='Tree rules'!$C$7,"Monitor","Polymer laminate"),IF(P6184&lt;='Tree rules'!$C$8,"Seal cracks","Polymer laminate")),IF(O6184&lt;='Tree rules'!$C$6,IF(P6184&lt;='Tree rules'!$C$9,"Polymer laminate","Steel plate or jacket"),IF(L6184&lt;='Tree rules'!$C$10,"Steel plate or jacket","Polymer laminate")))</f>
        <v>Monitor</v>
      </c>
      <c r="T6184" s="5" t="str">
        <f aca="false">IF(S6184=R6184,"Yes","No")</f>
        <v>Yes</v>
      </c>
    </row>
    <row r="6185" customFormat="false" ht="15" hidden="false" customHeight="false" outlineLevel="0" collapsed="false">
      <c r="A6185" s="15" t="n">
        <v>8830</v>
      </c>
      <c r="B6185" s="16" t="n">
        <v>7.53692988205593</v>
      </c>
      <c r="C6185" s="15" t="n">
        <v>300</v>
      </c>
      <c r="D6185" s="15" t="n">
        <v>675</v>
      </c>
      <c r="E6185" s="15" t="n">
        <v>30</v>
      </c>
      <c r="F6185" s="16" t="n">
        <v>0.63930661313115</v>
      </c>
      <c r="G6185" s="17" t="s">
        <v>103</v>
      </c>
      <c r="H6185" s="18" t="n">
        <v>0.2</v>
      </c>
      <c r="I6185" s="18" t="n">
        <v>1.5</v>
      </c>
      <c r="J6185" s="19" t="n">
        <v>0.860509878797216</v>
      </c>
      <c r="K6185" s="19" t="n">
        <v>0.599793486991255</v>
      </c>
      <c r="L6185" s="16" t="n">
        <v>11.9824004484196</v>
      </c>
      <c r="M6185" s="19" t="n">
        <v>0.722245402987469</v>
      </c>
      <c r="N6185" s="19" t="n">
        <v>0.931557377650964</v>
      </c>
      <c r="O6185" s="19" t="n">
        <v>1.03270070779872</v>
      </c>
      <c r="P6185" s="19" t="n">
        <v>0.492045297573414</v>
      </c>
      <c r="Q6185" s="17" t="s">
        <v>31</v>
      </c>
      <c r="R6185" s="5" t="str">
        <f aca="false">IF(OR(Q6185="Steel plate",Q6185="Concrete jacket"),"Steel plate or jacket",Q6185)</f>
        <v>Polymer laminate</v>
      </c>
      <c r="S6185" s="5" t="str">
        <f aca="false">IF(O6185&lt;='Tree rules'!$C$4,IF(N6185&lt;='Tree rules'!$C$5,IF(P6185&lt;='Tree rules'!$C$7,"Monitor","Polymer laminate"),IF(P6185&lt;='Tree rules'!$C$8,"Seal cracks","Polymer laminate")),IF(O6185&lt;='Tree rules'!$C$6,IF(P6185&lt;='Tree rules'!$C$9,"Polymer laminate","Steel plate or jacket"),IF(L6185&lt;='Tree rules'!$C$10,"Steel plate or jacket","Polymer laminate")))</f>
        <v>Polymer laminate</v>
      </c>
      <c r="T6185" s="5" t="str">
        <f aca="false">IF(S6185=R6185,"Yes","No")</f>
        <v>Yes</v>
      </c>
    </row>
    <row r="6186" customFormat="false" ht="15" hidden="false" customHeight="false" outlineLevel="0" collapsed="false">
      <c r="A6186" s="15" t="n">
        <v>8832</v>
      </c>
      <c r="B6186" s="16" t="n">
        <v>5.9712912719816</v>
      </c>
      <c r="C6186" s="15" t="n">
        <v>300</v>
      </c>
      <c r="D6186" s="15" t="n">
        <v>525</v>
      </c>
      <c r="E6186" s="15" t="n">
        <v>30</v>
      </c>
      <c r="F6186" s="16" t="n">
        <v>0.55967134260194</v>
      </c>
      <c r="G6186" s="17" t="s">
        <v>101</v>
      </c>
      <c r="H6186" s="18" t="n">
        <v>0.3</v>
      </c>
      <c r="I6186" s="18" t="n">
        <v>1.5</v>
      </c>
      <c r="J6186" s="19" t="n">
        <v>0.98962119143106</v>
      </c>
      <c r="K6186" s="19" t="n">
        <v>0.403211586071691</v>
      </c>
      <c r="L6186" s="16" t="n">
        <v>12.466161319377</v>
      </c>
      <c r="M6186" s="19" t="n">
        <v>0.258009627849708</v>
      </c>
      <c r="N6186" s="19" t="n">
        <v>0.982548900201489</v>
      </c>
      <c r="O6186" s="19" t="n">
        <v>1.28491842204305</v>
      </c>
      <c r="P6186" s="19" t="n">
        <v>1.16219741343552</v>
      </c>
      <c r="Q6186" s="17" t="s">
        <v>31</v>
      </c>
      <c r="R6186" s="5" t="str">
        <f aca="false">IF(OR(Q6186="Steel plate",Q6186="Concrete jacket"),"Steel plate or jacket",Q6186)</f>
        <v>Polymer laminate</v>
      </c>
      <c r="S6186" s="5" t="str">
        <f aca="false">IF(O6186&lt;='Tree rules'!$C$4,IF(N6186&lt;='Tree rules'!$C$5,IF(P6186&lt;='Tree rules'!$C$7,"Monitor","Polymer laminate"),IF(P6186&lt;='Tree rules'!$C$8,"Seal cracks","Polymer laminate")),IF(O6186&lt;='Tree rules'!$C$6,IF(P6186&lt;='Tree rules'!$C$9,"Polymer laminate","Steel plate or jacket"),IF(L6186&lt;='Tree rules'!$C$10,"Steel plate or jacket","Polymer laminate")))</f>
        <v>Polymer laminate</v>
      </c>
      <c r="T6186" s="5" t="str">
        <f aca="false">IF(S6186=R6186,"Yes","No")</f>
        <v>Yes</v>
      </c>
    </row>
    <row r="6187" customFormat="false" ht="15" hidden="false" customHeight="false" outlineLevel="0" collapsed="false">
      <c r="A6187" s="15" t="n">
        <v>8833</v>
      </c>
      <c r="B6187" s="16" t="n">
        <v>7.61188725965227</v>
      </c>
      <c r="C6187" s="15" t="n">
        <v>300</v>
      </c>
      <c r="D6187" s="15" t="n">
        <v>700</v>
      </c>
      <c r="E6187" s="15" t="n">
        <v>25</v>
      </c>
      <c r="F6187" s="16" t="n">
        <v>0.614868286941122</v>
      </c>
      <c r="G6187" s="17" t="s">
        <v>103</v>
      </c>
      <c r="H6187" s="18" t="n">
        <v>0.2</v>
      </c>
      <c r="I6187" s="18" t="n">
        <v>1</v>
      </c>
      <c r="J6187" s="19" t="n">
        <v>0.86424886642898</v>
      </c>
      <c r="K6187" s="19" t="n">
        <v>0.515007079936149</v>
      </c>
      <c r="L6187" s="16" t="n">
        <v>11.6389713450341</v>
      </c>
      <c r="M6187" s="19" t="n">
        <v>0.369272275996679</v>
      </c>
      <c r="N6187" s="19" t="n">
        <v>0.828197599613005</v>
      </c>
      <c r="O6187" s="19" t="n">
        <v>0.86424886642898</v>
      </c>
      <c r="P6187" s="19" t="n">
        <v>0.787214109498743</v>
      </c>
      <c r="Q6187" s="17" t="s">
        <v>29</v>
      </c>
      <c r="R6187" s="5" t="str">
        <f aca="false">IF(OR(Q6187="Steel plate",Q6187="Concrete jacket"),"Steel plate or jacket",Q6187)</f>
        <v>Monitor</v>
      </c>
      <c r="S6187" s="5" t="str">
        <f aca="false">IF(O6187&lt;='Tree rules'!$C$4,IF(N6187&lt;='Tree rules'!$C$5,IF(P6187&lt;='Tree rules'!$C$7,"Monitor","Polymer laminate"),IF(P6187&lt;='Tree rules'!$C$8,"Seal cracks","Polymer laminate")),IF(O6187&lt;='Tree rules'!$C$6,IF(P6187&lt;='Tree rules'!$C$9,"Polymer laminate","Steel plate or jacket"),IF(L6187&lt;='Tree rules'!$C$10,"Steel plate or jacket","Polymer laminate")))</f>
        <v>Monitor</v>
      </c>
      <c r="T6187" s="5" t="str">
        <f aca="false">IF(S6187=R6187,"Yes","No")</f>
        <v>Yes</v>
      </c>
    </row>
    <row r="6188" customFormat="false" ht="15" hidden="false" customHeight="false" outlineLevel="0" collapsed="false">
      <c r="A6188" s="15" t="n">
        <v>8835</v>
      </c>
      <c r="B6188" s="16" t="n">
        <v>6.70639526928504</v>
      </c>
      <c r="C6188" s="15" t="n">
        <v>300</v>
      </c>
      <c r="D6188" s="15" t="n">
        <v>550</v>
      </c>
      <c r="E6188" s="15" t="n">
        <v>20</v>
      </c>
      <c r="F6188" s="16" t="n">
        <v>0.625815269639401</v>
      </c>
      <c r="G6188" s="17" t="s">
        <v>103</v>
      </c>
      <c r="H6188" s="18" t="n">
        <v>0.2</v>
      </c>
      <c r="I6188" s="18" t="n">
        <v>1.5</v>
      </c>
      <c r="J6188" s="19" t="n">
        <v>0.930601106152213</v>
      </c>
      <c r="K6188" s="19" t="n">
        <v>0.423150125453082</v>
      </c>
      <c r="L6188" s="16" t="n">
        <v>13.3593531260658</v>
      </c>
      <c r="M6188" s="19" t="n">
        <v>0.316237174264606</v>
      </c>
      <c r="N6188" s="19" t="n">
        <v>1.5400265090312</v>
      </c>
      <c r="O6188" s="19" t="n">
        <v>1.19900967182078</v>
      </c>
      <c r="P6188" s="19" t="n">
        <v>1.23547303272914</v>
      </c>
      <c r="Q6188" s="17" t="s">
        <v>104</v>
      </c>
      <c r="R6188" s="5" t="str">
        <f aca="false">IF(OR(Q6188="Steel plate",Q6188="Concrete jacket"),"Steel plate or jacket",Q6188)</f>
        <v>Steel plate or jacket</v>
      </c>
      <c r="S6188" s="5" t="str">
        <f aca="false">IF(O6188&lt;='Tree rules'!$C$4,IF(N6188&lt;='Tree rules'!$C$5,IF(P6188&lt;='Tree rules'!$C$7,"Monitor","Polymer laminate"),IF(P6188&lt;='Tree rules'!$C$8,"Seal cracks","Polymer laminate")),IF(O6188&lt;='Tree rules'!$C$6,IF(P6188&lt;='Tree rules'!$C$9,"Polymer laminate","Steel plate or jacket"),IF(L6188&lt;='Tree rules'!$C$10,"Steel plate or jacket","Polymer laminate")))</f>
        <v>Steel plate or jacket</v>
      </c>
      <c r="T6188" s="5" t="str">
        <f aca="false">IF(S6188=R6188,"Yes","No")</f>
        <v>Yes</v>
      </c>
    </row>
    <row r="6189" customFormat="false" ht="15" hidden="false" customHeight="false" outlineLevel="0" collapsed="false">
      <c r="A6189" s="15" t="n">
        <v>8836</v>
      </c>
      <c r="B6189" s="16" t="n">
        <v>3.29034083007577</v>
      </c>
      <c r="C6189" s="15" t="n">
        <v>230</v>
      </c>
      <c r="D6189" s="15" t="n">
        <v>300</v>
      </c>
      <c r="E6189" s="15" t="n">
        <v>30</v>
      </c>
      <c r="F6189" s="16" t="n">
        <v>0.576243217710084</v>
      </c>
      <c r="G6189" s="17" t="s">
        <v>101</v>
      </c>
      <c r="H6189" s="18" t="n">
        <v>0.3</v>
      </c>
      <c r="I6189" s="18" t="n">
        <v>1</v>
      </c>
      <c r="J6189" s="19" t="n">
        <v>0.883557365604569</v>
      </c>
      <c r="K6189" s="19" t="n">
        <v>0.636403040586749</v>
      </c>
      <c r="L6189" s="16" t="n">
        <v>12.8528938674835</v>
      </c>
      <c r="M6189" s="19" t="n">
        <v>0.946542484219111</v>
      </c>
      <c r="N6189" s="19" t="n">
        <v>0.565886860226647</v>
      </c>
      <c r="O6189" s="19" t="n">
        <v>0.883557365604569</v>
      </c>
      <c r="P6189" s="19" t="n">
        <v>0.273396954629972</v>
      </c>
      <c r="Q6189" s="17" t="s">
        <v>29</v>
      </c>
      <c r="R6189" s="5" t="str">
        <f aca="false">IF(OR(Q6189="Steel plate",Q6189="Concrete jacket"),"Steel plate or jacket",Q6189)</f>
        <v>Monitor</v>
      </c>
      <c r="S6189" s="5" t="str">
        <f aca="false">IF(O6189&lt;='Tree rules'!$C$4,IF(N6189&lt;='Tree rules'!$C$5,IF(P6189&lt;='Tree rules'!$C$7,"Monitor","Polymer laminate"),IF(P6189&lt;='Tree rules'!$C$8,"Seal cracks","Polymer laminate")),IF(O6189&lt;='Tree rules'!$C$6,IF(P6189&lt;='Tree rules'!$C$9,"Polymer laminate","Steel plate or jacket"),IF(L6189&lt;='Tree rules'!$C$10,"Steel plate or jacket","Polymer laminate")))</f>
        <v>Monitor</v>
      </c>
      <c r="T6189" s="5" t="str">
        <f aca="false">IF(S6189=R6189,"Yes","No")</f>
        <v>Yes</v>
      </c>
    </row>
    <row r="6190" customFormat="false" ht="15" hidden="false" customHeight="false" outlineLevel="0" collapsed="false">
      <c r="A6190" s="15" t="n">
        <v>8837</v>
      </c>
      <c r="B6190" s="16" t="n">
        <v>4.63511013052359</v>
      </c>
      <c r="C6190" s="15" t="n">
        <v>230</v>
      </c>
      <c r="D6190" s="15" t="n">
        <v>375</v>
      </c>
      <c r="E6190" s="15" t="n">
        <v>20</v>
      </c>
      <c r="F6190" s="16" t="n">
        <v>0.594232683721175</v>
      </c>
      <c r="G6190" s="17" t="s">
        <v>101</v>
      </c>
      <c r="H6190" s="18" t="n">
        <v>0.3</v>
      </c>
      <c r="I6190" s="18" t="n">
        <v>2</v>
      </c>
      <c r="J6190" s="19" t="n">
        <v>0.910126330330066</v>
      </c>
      <c r="K6190" s="19" t="n">
        <v>0.64925072136898</v>
      </c>
      <c r="L6190" s="16" t="n">
        <v>14.0033538686513</v>
      </c>
      <c r="M6190" s="19" t="n">
        <v>0.919034613690834</v>
      </c>
      <c r="N6190" s="19" t="n">
        <v>0.755868648499527</v>
      </c>
      <c r="O6190" s="19" t="n">
        <v>1.22935248415643</v>
      </c>
      <c r="P6190" s="19" t="n">
        <v>0.485053702052923</v>
      </c>
      <c r="Q6190" s="17" t="s">
        <v>31</v>
      </c>
      <c r="R6190" s="5" t="str">
        <f aca="false">IF(OR(Q6190="Steel plate",Q6190="Concrete jacket"),"Steel plate or jacket",Q6190)</f>
        <v>Polymer laminate</v>
      </c>
      <c r="S6190" s="5" t="str">
        <f aca="false">IF(O6190&lt;='Tree rules'!$C$4,IF(N6190&lt;='Tree rules'!$C$5,IF(P6190&lt;='Tree rules'!$C$7,"Monitor","Polymer laminate"),IF(P6190&lt;='Tree rules'!$C$8,"Seal cracks","Polymer laminate")),IF(O6190&lt;='Tree rules'!$C$6,IF(P6190&lt;='Tree rules'!$C$9,"Polymer laminate","Steel plate or jacket"),IF(L6190&lt;='Tree rules'!$C$10,"Steel plate or jacket","Polymer laminate")))</f>
        <v>Polymer laminate</v>
      </c>
      <c r="T6190" s="5" t="str">
        <f aca="false">IF(S6190=R6190,"Yes","No")</f>
        <v>Yes</v>
      </c>
    </row>
    <row r="6191" customFormat="false" ht="15" hidden="false" customHeight="false" outlineLevel="0" collapsed="false">
      <c r="A6191" s="15" t="n">
        <v>8839</v>
      </c>
      <c r="B6191" s="16" t="n">
        <v>3.84555750239986</v>
      </c>
      <c r="C6191" s="15" t="n">
        <v>230</v>
      </c>
      <c r="D6191" s="15" t="n">
        <v>300</v>
      </c>
      <c r="E6191" s="15" t="n">
        <v>30</v>
      </c>
      <c r="F6191" s="16" t="n">
        <v>0.576243217710084</v>
      </c>
      <c r="G6191" s="17" t="s">
        <v>103</v>
      </c>
      <c r="H6191" s="18" t="n">
        <v>0.2</v>
      </c>
      <c r="I6191" s="18" t="n">
        <v>2</v>
      </c>
      <c r="J6191" s="19" t="n">
        <v>0.926579166042332</v>
      </c>
      <c r="K6191" s="19" t="n">
        <v>0.611811712223476</v>
      </c>
      <c r="L6191" s="16" t="n">
        <v>15.0217089937495</v>
      </c>
      <c r="M6191" s="19" t="n">
        <v>0.607040008989543</v>
      </c>
      <c r="N6191" s="19" t="n">
        <v>1.43471110148988</v>
      </c>
      <c r="O6191" s="19" t="n">
        <v>1.2862663459977</v>
      </c>
      <c r="P6191" s="19" t="n">
        <v>0.580430805404381</v>
      </c>
      <c r="Q6191" s="17" t="s">
        <v>31</v>
      </c>
      <c r="R6191" s="5" t="str">
        <f aca="false">IF(OR(Q6191="Steel plate",Q6191="Concrete jacket"),"Steel plate or jacket",Q6191)</f>
        <v>Polymer laminate</v>
      </c>
      <c r="S6191" s="5" t="str">
        <f aca="false">IF(O6191&lt;='Tree rules'!$C$4,IF(N6191&lt;='Tree rules'!$C$5,IF(P6191&lt;='Tree rules'!$C$7,"Monitor","Polymer laminate"),IF(P6191&lt;='Tree rules'!$C$8,"Seal cracks","Polymer laminate")),IF(O6191&lt;='Tree rules'!$C$6,IF(P6191&lt;='Tree rules'!$C$9,"Polymer laminate","Steel plate or jacket"),IF(L6191&lt;='Tree rules'!$C$10,"Steel plate or jacket","Polymer laminate")))</f>
        <v>Polymer laminate</v>
      </c>
      <c r="T6191" s="5" t="str">
        <f aca="false">IF(S6191=R6191,"Yes","No")</f>
        <v>Yes</v>
      </c>
    </row>
    <row r="6192" customFormat="false" ht="15" hidden="false" customHeight="false" outlineLevel="0" collapsed="false">
      <c r="A6192" s="15" t="n">
        <v>8841</v>
      </c>
      <c r="B6192" s="16" t="n">
        <v>5.31967290813751</v>
      </c>
      <c r="C6192" s="15" t="n">
        <v>230</v>
      </c>
      <c r="D6192" s="15" t="n">
        <v>450</v>
      </c>
      <c r="E6192" s="15" t="n">
        <v>30</v>
      </c>
      <c r="F6192" s="16" t="n">
        <v>0.649145274956135</v>
      </c>
      <c r="G6192" s="17" t="s">
        <v>101</v>
      </c>
      <c r="H6192" s="18" t="n">
        <v>0.3</v>
      </c>
      <c r="I6192" s="18" t="n">
        <v>1</v>
      </c>
      <c r="J6192" s="19" t="n">
        <v>0.884334709543682</v>
      </c>
      <c r="K6192" s="19" t="n">
        <v>0.464228290454351</v>
      </c>
      <c r="L6192" s="16" t="n">
        <v>13.1675071983602</v>
      </c>
      <c r="M6192" s="19" t="n">
        <v>0.650449227044609</v>
      </c>
      <c r="N6192" s="19" t="n">
        <v>0.618394051132414</v>
      </c>
      <c r="O6192" s="19" t="n">
        <v>0.884334709543682</v>
      </c>
      <c r="P6192" s="19" t="n">
        <v>0.453284564138486</v>
      </c>
      <c r="Q6192" s="17" t="s">
        <v>29</v>
      </c>
      <c r="R6192" s="5" t="str">
        <f aca="false">IF(OR(Q6192="Steel plate",Q6192="Concrete jacket"),"Steel plate or jacket",Q6192)</f>
        <v>Monitor</v>
      </c>
      <c r="S6192" s="5" t="str">
        <f aca="false">IF(O6192&lt;='Tree rules'!$C$4,IF(N6192&lt;='Tree rules'!$C$5,IF(P6192&lt;='Tree rules'!$C$7,"Monitor","Polymer laminate"),IF(P6192&lt;='Tree rules'!$C$8,"Seal cracks","Polymer laminate")),IF(O6192&lt;='Tree rules'!$C$6,IF(P6192&lt;='Tree rules'!$C$9,"Polymer laminate","Steel plate or jacket"),IF(L6192&lt;='Tree rules'!$C$10,"Steel plate or jacket","Polymer laminate")))</f>
        <v>Monitor</v>
      </c>
      <c r="T6192" s="5" t="str">
        <f aca="false">IF(S6192=R6192,"Yes","No")</f>
        <v>Yes</v>
      </c>
    </row>
    <row r="6193" customFormat="false" ht="15" hidden="false" customHeight="false" outlineLevel="0" collapsed="false">
      <c r="A6193" s="15" t="n">
        <v>8842</v>
      </c>
      <c r="B6193" s="16" t="n">
        <v>4.35834170649638</v>
      </c>
      <c r="C6193" s="15" t="n">
        <v>230</v>
      </c>
      <c r="D6193" s="15" t="n">
        <v>425</v>
      </c>
      <c r="E6193" s="15" t="n">
        <v>30</v>
      </c>
      <c r="F6193" s="16" t="n">
        <v>0.72047992055571</v>
      </c>
      <c r="G6193" s="17" t="s">
        <v>102</v>
      </c>
      <c r="H6193" s="18" t="n">
        <v>0.1</v>
      </c>
      <c r="I6193" s="18" t="n">
        <v>1</v>
      </c>
      <c r="J6193" s="19" t="n">
        <v>0.987763695758642</v>
      </c>
      <c r="K6193" s="19" t="n">
        <v>0.526065315869274</v>
      </c>
      <c r="L6193" s="16" t="n">
        <v>11.9734662266384</v>
      </c>
      <c r="M6193" s="19" t="n">
        <v>0.92828763749095</v>
      </c>
      <c r="N6193" s="19" t="n">
        <v>2.52860623063772</v>
      </c>
      <c r="O6193" s="19" t="n">
        <v>0.987763695758642</v>
      </c>
      <c r="P6193" s="19" t="n">
        <v>0.334349438373297</v>
      </c>
      <c r="Q6193" s="17" t="s">
        <v>30</v>
      </c>
      <c r="R6193" s="5" t="str">
        <f aca="false">IF(OR(Q6193="Steel plate",Q6193="Concrete jacket"),"Steel plate or jacket",Q6193)</f>
        <v>Seal cracks</v>
      </c>
      <c r="S6193" s="5" t="str">
        <f aca="false">IF(O6193&lt;='Tree rules'!$C$4,IF(N6193&lt;='Tree rules'!$C$5,IF(P6193&lt;='Tree rules'!$C$7,"Monitor","Polymer laminate"),IF(P6193&lt;='Tree rules'!$C$8,"Seal cracks","Polymer laminate")),IF(O6193&lt;='Tree rules'!$C$6,IF(P6193&lt;='Tree rules'!$C$9,"Polymer laminate","Steel plate or jacket"),IF(L6193&lt;='Tree rules'!$C$10,"Steel plate or jacket","Polymer laminate")))</f>
        <v>Seal cracks</v>
      </c>
      <c r="T6193" s="5" t="str">
        <f aca="false">IF(S6193=R6193,"Yes","No")</f>
        <v>Yes</v>
      </c>
    </row>
    <row r="6194" customFormat="false" ht="15" hidden="false" customHeight="false" outlineLevel="0" collapsed="false">
      <c r="A6194" s="15" t="n">
        <v>8843</v>
      </c>
      <c r="B6194" s="16" t="n">
        <v>3.81496708386399</v>
      </c>
      <c r="C6194" s="15" t="n">
        <v>300</v>
      </c>
      <c r="D6194" s="15" t="n">
        <v>350</v>
      </c>
      <c r="E6194" s="15" t="n">
        <v>25</v>
      </c>
      <c r="F6194" s="16" t="n">
        <v>0.661387927071535</v>
      </c>
      <c r="G6194" s="17" t="s">
        <v>103</v>
      </c>
      <c r="H6194" s="18" t="n">
        <v>0.2</v>
      </c>
      <c r="I6194" s="18" t="n">
        <v>1</v>
      </c>
      <c r="J6194" s="19" t="n">
        <v>0.855098923808725</v>
      </c>
      <c r="K6194" s="19" t="n">
        <v>0.480363155122782</v>
      </c>
      <c r="L6194" s="16" t="n">
        <v>12.5492338285</v>
      </c>
      <c r="M6194" s="19" t="n">
        <v>0.392948783359527</v>
      </c>
      <c r="N6194" s="19" t="n">
        <v>1.10386925161079</v>
      </c>
      <c r="O6194" s="19" t="n">
        <v>0.855098923808725</v>
      </c>
      <c r="P6194" s="19" t="n">
        <v>0.665594291331542</v>
      </c>
      <c r="Q6194" s="17" t="s">
        <v>30</v>
      </c>
      <c r="R6194" s="5" t="str">
        <f aca="false">IF(OR(Q6194="Steel plate",Q6194="Concrete jacket"),"Steel plate or jacket",Q6194)</f>
        <v>Seal cracks</v>
      </c>
      <c r="S6194" s="5" t="str">
        <f aca="false">IF(O6194&lt;='Tree rules'!$C$4,IF(N6194&lt;='Tree rules'!$C$5,IF(P6194&lt;='Tree rules'!$C$7,"Monitor","Polymer laminate"),IF(P6194&lt;='Tree rules'!$C$8,"Seal cracks","Polymer laminate")),IF(O6194&lt;='Tree rules'!$C$6,IF(P6194&lt;='Tree rules'!$C$9,"Polymer laminate","Steel plate or jacket"),IF(L6194&lt;='Tree rules'!$C$10,"Steel plate or jacket","Polymer laminate")))</f>
        <v>Seal cracks</v>
      </c>
      <c r="T6194" s="5" t="str">
        <f aca="false">IF(S6194=R6194,"Yes","No")</f>
        <v>Yes</v>
      </c>
    </row>
    <row r="6195" customFormat="false" ht="15" hidden="false" customHeight="false" outlineLevel="0" collapsed="false">
      <c r="A6195" s="15" t="n">
        <v>8844</v>
      </c>
      <c r="B6195" s="16" t="n">
        <v>3.28164572639359</v>
      </c>
      <c r="C6195" s="15" t="n">
        <v>230</v>
      </c>
      <c r="D6195" s="15" t="n">
        <v>325</v>
      </c>
      <c r="E6195" s="15" t="n">
        <v>30</v>
      </c>
      <c r="F6195" s="16" t="n">
        <v>1.04267927434112</v>
      </c>
      <c r="G6195" s="17" t="s">
        <v>102</v>
      </c>
      <c r="H6195" s="18" t="n">
        <v>0.1</v>
      </c>
      <c r="I6195" s="18" t="n">
        <v>1</v>
      </c>
      <c r="J6195" s="19" t="n">
        <v>0.877934825068686</v>
      </c>
      <c r="K6195" s="19" t="n">
        <v>0.582449886244604</v>
      </c>
      <c r="L6195" s="16" t="n">
        <v>12.5253653679144</v>
      </c>
      <c r="M6195" s="19" t="n">
        <v>0.944854328640076</v>
      </c>
      <c r="N6195" s="19" t="n">
        <v>2.66846401897009</v>
      </c>
      <c r="O6195" s="19" t="n">
        <v>0.877934825068686</v>
      </c>
      <c r="P6195" s="19" t="n">
        <v>0.37036532026835</v>
      </c>
      <c r="Q6195" s="17" t="s">
        <v>30</v>
      </c>
      <c r="R6195" s="5" t="str">
        <f aca="false">IF(OR(Q6195="Steel plate",Q6195="Concrete jacket"),"Steel plate or jacket",Q6195)</f>
        <v>Seal cracks</v>
      </c>
      <c r="S6195" s="5" t="str">
        <f aca="false">IF(O6195&lt;='Tree rules'!$C$4,IF(N6195&lt;='Tree rules'!$C$5,IF(P6195&lt;='Tree rules'!$C$7,"Monitor","Polymer laminate"),IF(P6195&lt;='Tree rules'!$C$8,"Seal cracks","Polymer laminate")),IF(O6195&lt;='Tree rules'!$C$6,IF(P6195&lt;='Tree rules'!$C$9,"Polymer laminate","Steel plate or jacket"),IF(L6195&lt;='Tree rules'!$C$10,"Steel plate or jacket","Polymer laminate")))</f>
        <v>Seal cracks</v>
      </c>
      <c r="T6195" s="5" t="str">
        <f aca="false">IF(S6195=R6195,"Yes","No")</f>
        <v>Yes</v>
      </c>
    </row>
    <row r="6196" customFormat="false" ht="15" hidden="false" customHeight="false" outlineLevel="0" collapsed="false">
      <c r="A6196" s="15" t="n">
        <v>8847</v>
      </c>
      <c r="B6196" s="16" t="n">
        <v>5.36298752135613</v>
      </c>
      <c r="C6196" s="15" t="n">
        <v>230</v>
      </c>
      <c r="D6196" s="15" t="n">
        <v>475</v>
      </c>
      <c r="E6196" s="15" t="n">
        <v>20</v>
      </c>
      <c r="F6196" s="16" t="n">
        <v>0.611316296229087</v>
      </c>
      <c r="G6196" s="17" t="s">
        <v>101</v>
      </c>
      <c r="H6196" s="18" t="n">
        <v>0.3</v>
      </c>
      <c r="I6196" s="18" t="n">
        <v>1</v>
      </c>
      <c r="J6196" s="19" t="n">
        <v>0.93135730156798</v>
      </c>
      <c r="K6196" s="19" t="n">
        <v>0.594371395173176</v>
      </c>
      <c r="L6196" s="16" t="n">
        <v>12.5011364134176</v>
      </c>
      <c r="M6196" s="19" t="n">
        <v>0.768418523176658</v>
      </c>
      <c r="N6196" s="19" t="n">
        <v>0.620253335546994</v>
      </c>
      <c r="O6196" s="19" t="n">
        <v>0.93135730156798</v>
      </c>
      <c r="P6196" s="19" t="n">
        <v>0.478071961561592</v>
      </c>
      <c r="Q6196" s="17" t="s">
        <v>29</v>
      </c>
      <c r="R6196" s="5" t="str">
        <f aca="false">IF(OR(Q6196="Steel plate",Q6196="Concrete jacket"),"Steel plate or jacket",Q6196)</f>
        <v>Monitor</v>
      </c>
      <c r="S6196" s="5" t="str">
        <f aca="false">IF(O6196&lt;='Tree rules'!$C$4,IF(N6196&lt;='Tree rules'!$C$5,IF(P6196&lt;='Tree rules'!$C$7,"Monitor","Polymer laminate"),IF(P6196&lt;='Tree rules'!$C$8,"Seal cracks","Polymer laminate")),IF(O6196&lt;='Tree rules'!$C$6,IF(P6196&lt;='Tree rules'!$C$9,"Polymer laminate","Steel plate or jacket"),IF(L6196&lt;='Tree rules'!$C$10,"Steel plate or jacket","Polymer laminate")))</f>
        <v>Monitor</v>
      </c>
      <c r="T6196" s="5" t="str">
        <f aca="false">IF(S6196=R6196,"Yes","No")</f>
        <v>Yes</v>
      </c>
    </row>
    <row r="6197" customFormat="false" ht="15" hidden="false" customHeight="false" outlineLevel="0" collapsed="false">
      <c r="A6197" s="15" t="n">
        <v>8849</v>
      </c>
      <c r="B6197" s="16" t="n">
        <v>3.11735026351503</v>
      </c>
      <c r="C6197" s="15" t="n">
        <v>230</v>
      </c>
      <c r="D6197" s="15" t="n">
        <v>300</v>
      </c>
      <c r="E6197" s="15" t="n">
        <v>30</v>
      </c>
      <c r="F6197" s="16" t="n">
        <v>0.768324290280112</v>
      </c>
      <c r="G6197" s="17" t="s">
        <v>103</v>
      </c>
      <c r="H6197" s="18" t="n">
        <v>0.2</v>
      </c>
      <c r="I6197" s="18" t="n">
        <v>1</v>
      </c>
      <c r="J6197" s="19" t="n">
        <v>0.857320845579707</v>
      </c>
      <c r="K6197" s="19" t="n">
        <v>0.574084166793173</v>
      </c>
      <c r="L6197" s="16" t="n">
        <v>12.1771494668556</v>
      </c>
      <c r="M6197" s="19" t="n">
        <v>0.272233885032977</v>
      </c>
      <c r="N6197" s="19" t="n">
        <v>0.937205220111954</v>
      </c>
      <c r="O6197" s="19" t="n">
        <v>0.857320845579707</v>
      </c>
      <c r="P6197" s="19" t="n">
        <v>0.988742203124306</v>
      </c>
      <c r="Q6197" s="17" t="s">
        <v>29</v>
      </c>
      <c r="R6197" s="5" t="str">
        <f aca="false">IF(OR(Q6197="Steel plate",Q6197="Concrete jacket"),"Steel plate or jacket",Q6197)</f>
        <v>Monitor</v>
      </c>
      <c r="S6197" s="5" t="str">
        <f aca="false">IF(O6197&lt;='Tree rules'!$C$4,IF(N6197&lt;='Tree rules'!$C$5,IF(P6197&lt;='Tree rules'!$C$7,"Monitor","Polymer laminate"),IF(P6197&lt;='Tree rules'!$C$8,"Seal cracks","Polymer laminate")),IF(O6197&lt;='Tree rules'!$C$6,IF(P6197&lt;='Tree rules'!$C$9,"Polymer laminate","Steel plate or jacket"),IF(L6197&lt;='Tree rules'!$C$10,"Steel plate or jacket","Polymer laminate")))</f>
        <v>Polymer laminate</v>
      </c>
      <c r="T6197" s="5" t="str">
        <f aca="false">IF(S6197=R6197,"Yes","No")</f>
        <v>No</v>
      </c>
    </row>
    <row r="6198" customFormat="false" ht="15" hidden="false" customHeight="false" outlineLevel="0" collapsed="false">
      <c r="A6198" s="15" t="n">
        <v>8850</v>
      </c>
      <c r="B6198" s="16" t="n">
        <v>3.79659431068089</v>
      </c>
      <c r="C6198" s="15" t="n">
        <v>230</v>
      </c>
      <c r="D6198" s="15" t="n">
        <v>300</v>
      </c>
      <c r="E6198" s="15" t="n">
        <v>20</v>
      </c>
      <c r="F6198" s="16" t="n">
        <v>0.688332522525665</v>
      </c>
      <c r="G6198" s="17" t="s">
        <v>101</v>
      </c>
      <c r="H6198" s="18" t="n">
        <v>0.3</v>
      </c>
      <c r="I6198" s="18" t="n">
        <v>1.5</v>
      </c>
      <c r="J6198" s="19" t="n">
        <v>0.885286816528195</v>
      </c>
      <c r="K6198" s="19" t="n">
        <v>0.4069832606859</v>
      </c>
      <c r="L6198" s="16" t="n">
        <v>14.947221695594</v>
      </c>
      <c r="M6198" s="19" t="n">
        <v>0.402302909444682</v>
      </c>
      <c r="N6198" s="19" t="n">
        <v>1.09947288795654</v>
      </c>
      <c r="O6198" s="19" t="n">
        <v>1.14778176717585</v>
      </c>
      <c r="P6198" s="19" t="n">
        <v>0.899128985704003</v>
      </c>
      <c r="Q6198" s="17" t="s">
        <v>31</v>
      </c>
      <c r="R6198" s="5" t="str">
        <f aca="false">IF(OR(Q6198="Steel plate",Q6198="Concrete jacket"),"Steel plate or jacket",Q6198)</f>
        <v>Polymer laminate</v>
      </c>
      <c r="S6198" s="5" t="str">
        <f aca="false">IF(O6198&lt;='Tree rules'!$C$4,IF(N6198&lt;='Tree rules'!$C$5,IF(P6198&lt;='Tree rules'!$C$7,"Monitor","Polymer laminate"),IF(P6198&lt;='Tree rules'!$C$8,"Seal cracks","Polymer laminate")),IF(O6198&lt;='Tree rules'!$C$6,IF(P6198&lt;='Tree rules'!$C$9,"Polymer laminate","Steel plate or jacket"),IF(L6198&lt;='Tree rules'!$C$10,"Steel plate or jacket","Polymer laminate")))</f>
        <v>Polymer laminate</v>
      </c>
      <c r="T6198" s="5" t="str">
        <f aca="false">IF(S6198=R6198,"Yes","No")</f>
        <v>Yes</v>
      </c>
    </row>
    <row r="6199" customFormat="false" ht="15" hidden="false" customHeight="false" outlineLevel="0" collapsed="false">
      <c r="A6199" s="15" t="n">
        <v>8851</v>
      </c>
      <c r="B6199" s="16" t="n">
        <v>3.48702342099117</v>
      </c>
      <c r="C6199" s="15" t="n">
        <v>300</v>
      </c>
      <c r="D6199" s="15" t="n">
        <v>325</v>
      </c>
      <c r="E6199" s="15" t="n">
        <v>25</v>
      </c>
      <c r="F6199" s="16" t="n">
        <v>0.72065207824282</v>
      </c>
      <c r="G6199" s="17" t="s">
        <v>103</v>
      </c>
      <c r="H6199" s="18" t="n">
        <v>0.2</v>
      </c>
      <c r="I6199" s="18" t="n">
        <v>1</v>
      </c>
      <c r="J6199" s="19" t="n">
        <v>0.936106959226241</v>
      </c>
      <c r="K6199" s="19" t="n">
        <v>0.530048558994841</v>
      </c>
      <c r="L6199" s="16" t="n">
        <v>12.4982918315096</v>
      </c>
      <c r="M6199" s="19" t="n">
        <v>0.620964275376468</v>
      </c>
      <c r="N6199" s="19" t="n">
        <v>1.15243780613889</v>
      </c>
      <c r="O6199" s="19" t="n">
        <v>0.936106959226241</v>
      </c>
      <c r="P6199" s="19" t="n">
        <v>0.51063944929927</v>
      </c>
      <c r="Q6199" s="17" t="s">
        <v>30</v>
      </c>
      <c r="R6199" s="5" t="str">
        <f aca="false">IF(OR(Q6199="Steel plate",Q6199="Concrete jacket"),"Steel plate or jacket",Q6199)</f>
        <v>Seal cracks</v>
      </c>
      <c r="S6199" s="5" t="str">
        <f aca="false">IF(O6199&lt;='Tree rules'!$C$4,IF(N6199&lt;='Tree rules'!$C$5,IF(P6199&lt;='Tree rules'!$C$7,"Monitor","Polymer laminate"),IF(P6199&lt;='Tree rules'!$C$8,"Seal cracks","Polymer laminate")),IF(O6199&lt;='Tree rules'!$C$6,IF(P6199&lt;='Tree rules'!$C$9,"Polymer laminate","Steel plate or jacket"),IF(L6199&lt;='Tree rules'!$C$10,"Steel plate or jacket","Polymer laminate")))</f>
        <v>Seal cracks</v>
      </c>
      <c r="T6199" s="5" t="str">
        <f aca="false">IF(S6199=R6199,"Yes","No")</f>
        <v>Yes</v>
      </c>
    </row>
    <row r="6200" customFormat="false" ht="15" hidden="false" customHeight="false" outlineLevel="0" collapsed="false">
      <c r="A6200" s="15" t="n">
        <v>8852</v>
      </c>
      <c r="B6200" s="16" t="n">
        <v>5.36419986200497</v>
      </c>
      <c r="C6200" s="15" t="n">
        <v>300</v>
      </c>
      <c r="D6200" s="15" t="n">
        <v>450</v>
      </c>
      <c r="E6200" s="15" t="n">
        <v>20</v>
      </c>
      <c r="F6200" s="16" t="n">
        <v>0.663570725510715</v>
      </c>
      <c r="G6200" s="17" t="s">
        <v>103</v>
      </c>
      <c r="H6200" s="18" t="n">
        <v>0.2</v>
      </c>
      <c r="I6200" s="18" t="n">
        <v>1</v>
      </c>
      <c r="J6200" s="19" t="n">
        <v>0.869942549042426</v>
      </c>
      <c r="K6200" s="19" t="n">
        <v>0.597348220819263</v>
      </c>
      <c r="L6200" s="16" t="n">
        <v>13.2777224307054</v>
      </c>
      <c r="M6200" s="19" t="n">
        <v>0.951294383667302</v>
      </c>
      <c r="N6200" s="19" t="n">
        <v>0.81648991740179</v>
      </c>
      <c r="O6200" s="19" t="n">
        <v>0.869942549042426</v>
      </c>
      <c r="P6200" s="19" t="n">
        <v>0.417103524868195</v>
      </c>
      <c r="Q6200" s="17" t="s">
        <v>29</v>
      </c>
      <c r="R6200" s="5" t="str">
        <f aca="false">IF(OR(Q6200="Steel plate",Q6200="Concrete jacket"),"Steel plate or jacket",Q6200)</f>
        <v>Monitor</v>
      </c>
      <c r="S6200" s="5" t="str">
        <f aca="false">IF(O6200&lt;='Tree rules'!$C$4,IF(N6200&lt;='Tree rules'!$C$5,IF(P6200&lt;='Tree rules'!$C$7,"Monitor","Polymer laminate"),IF(P6200&lt;='Tree rules'!$C$8,"Seal cracks","Polymer laminate")),IF(O6200&lt;='Tree rules'!$C$6,IF(P6200&lt;='Tree rules'!$C$9,"Polymer laminate","Steel plate or jacket"),IF(L6200&lt;='Tree rules'!$C$10,"Steel plate or jacket","Polymer laminate")))</f>
        <v>Monitor</v>
      </c>
      <c r="T6200" s="5" t="str">
        <f aca="false">IF(S6200=R6200,"Yes","No")</f>
        <v>Yes</v>
      </c>
    </row>
    <row r="6201" customFormat="false" ht="15" hidden="false" customHeight="false" outlineLevel="0" collapsed="false">
      <c r="A6201" s="15" t="n">
        <v>8853</v>
      </c>
      <c r="B6201" s="16" t="n">
        <v>7.26985951802622</v>
      </c>
      <c r="C6201" s="15" t="n">
        <v>300</v>
      </c>
      <c r="D6201" s="15" t="n">
        <v>650</v>
      </c>
      <c r="E6201" s="15" t="n">
        <v>30</v>
      </c>
      <c r="F6201" s="16" t="n">
        <v>0.521859244782358</v>
      </c>
      <c r="G6201" s="17" t="s">
        <v>101</v>
      </c>
      <c r="H6201" s="18" t="n">
        <v>0.3</v>
      </c>
      <c r="I6201" s="18" t="n">
        <v>1.5</v>
      </c>
      <c r="J6201" s="19" t="n">
        <v>0.992668437086926</v>
      </c>
      <c r="K6201" s="19" t="n">
        <v>0.413502268413786</v>
      </c>
      <c r="L6201" s="16" t="n">
        <v>12.0761786013725</v>
      </c>
      <c r="M6201" s="19" t="n">
        <v>0.229429895331225</v>
      </c>
      <c r="N6201" s="19" t="n">
        <v>1.14292842028679</v>
      </c>
      <c r="O6201" s="19" t="n">
        <v>1.28376733037128</v>
      </c>
      <c r="P6201" s="19" t="n">
        <v>1.2521126971762</v>
      </c>
      <c r="Q6201" s="17" t="s">
        <v>104</v>
      </c>
      <c r="R6201" s="5" t="str">
        <f aca="false">IF(OR(Q6201="Steel plate",Q6201="Concrete jacket"),"Steel plate or jacket",Q6201)</f>
        <v>Steel plate or jacket</v>
      </c>
      <c r="S6201" s="5" t="str">
        <f aca="false">IF(O6201&lt;='Tree rules'!$C$4,IF(N6201&lt;='Tree rules'!$C$5,IF(P6201&lt;='Tree rules'!$C$7,"Monitor","Polymer laminate"),IF(P6201&lt;='Tree rules'!$C$8,"Seal cracks","Polymer laminate")),IF(O6201&lt;='Tree rules'!$C$6,IF(P6201&lt;='Tree rules'!$C$9,"Polymer laminate","Steel plate or jacket"),IF(L6201&lt;='Tree rules'!$C$10,"Steel plate or jacket","Polymer laminate")))</f>
        <v>Steel plate or jacket</v>
      </c>
      <c r="T6201" s="5" t="str">
        <f aca="false">IF(S6201=R6201,"Yes","No")</f>
        <v>Yes</v>
      </c>
    </row>
    <row r="6202" customFormat="false" ht="15" hidden="false" customHeight="false" outlineLevel="0" collapsed="false">
      <c r="A6202" s="15" t="n">
        <v>8854</v>
      </c>
      <c r="B6202" s="16" t="n">
        <v>5.70661598839945</v>
      </c>
      <c r="C6202" s="15" t="n">
        <v>300</v>
      </c>
      <c r="D6202" s="15" t="n">
        <v>550</v>
      </c>
      <c r="E6202" s="15" t="n">
        <v>25</v>
      </c>
      <c r="F6202" s="16" t="n">
        <v>0.625815269639401</v>
      </c>
      <c r="G6202" s="17" t="s">
        <v>101</v>
      </c>
      <c r="H6202" s="18" t="n">
        <v>0.3</v>
      </c>
      <c r="I6202" s="18" t="n">
        <v>1.5</v>
      </c>
      <c r="J6202" s="19" t="n">
        <v>0.946114286210361</v>
      </c>
      <c r="K6202" s="19" t="n">
        <v>0.514068951019896</v>
      </c>
      <c r="L6202" s="16" t="n">
        <v>11.3677609330666</v>
      </c>
      <c r="M6202" s="19" t="n">
        <v>0.939629297464295</v>
      </c>
      <c r="N6202" s="19" t="n">
        <v>0.901568287968035</v>
      </c>
      <c r="O6202" s="19" t="n">
        <v>1.17598743998699</v>
      </c>
      <c r="P6202" s="19" t="n">
        <v>0.381200124529776</v>
      </c>
      <c r="Q6202" s="17" t="s">
        <v>31</v>
      </c>
      <c r="R6202" s="5" t="str">
        <f aca="false">IF(OR(Q6202="Steel plate",Q6202="Concrete jacket"),"Steel plate or jacket",Q6202)</f>
        <v>Polymer laminate</v>
      </c>
      <c r="S6202" s="5" t="str">
        <f aca="false">IF(O6202&lt;='Tree rules'!$C$4,IF(N6202&lt;='Tree rules'!$C$5,IF(P6202&lt;='Tree rules'!$C$7,"Monitor","Polymer laminate"),IF(P6202&lt;='Tree rules'!$C$8,"Seal cracks","Polymer laminate")),IF(O6202&lt;='Tree rules'!$C$6,IF(P6202&lt;='Tree rules'!$C$9,"Polymer laminate","Steel plate or jacket"),IF(L6202&lt;='Tree rules'!$C$10,"Steel plate or jacket","Polymer laminate")))</f>
        <v>Polymer laminate</v>
      </c>
      <c r="T6202" s="5" t="str">
        <f aca="false">IF(S6202=R6202,"Yes","No")</f>
        <v>Yes</v>
      </c>
    </row>
    <row r="6203" customFormat="false" ht="15" hidden="false" customHeight="false" outlineLevel="0" collapsed="false">
      <c r="A6203" s="15" t="n">
        <v>8857</v>
      </c>
      <c r="B6203" s="16" t="n">
        <v>3.22457260805962</v>
      </c>
      <c r="C6203" s="15" t="n">
        <v>300</v>
      </c>
      <c r="D6203" s="15" t="n">
        <v>300</v>
      </c>
      <c r="E6203" s="15" t="n">
        <v>20</v>
      </c>
      <c r="F6203" s="16" t="n">
        <v>0.52772160060301</v>
      </c>
      <c r="G6203" s="17" t="s">
        <v>101</v>
      </c>
      <c r="H6203" s="18" t="n">
        <v>0.3</v>
      </c>
      <c r="I6203" s="18" t="n">
        <v>1</v>
      </c>
      <c r="J6203" s="19" t="n">
        <v>0.99607618029145</v>
      </c>
      <c r="K6203" s="19" t="n">
        <v>0.429096906244069</v>
      </c>
      <c r="L6203" s="16" t="n">
        <v>12.6951677482662</v>
      </c>
      <c r="M6203" s="19" t="n">
        <v>0.247311114409893</v>
      </c>
      <c r="N6203" s="19" t="n">
        <v>1.15416756856887</v>
      </c>
      <c r="O6203" s="19" t="n">
        <v>0.99607618029145</v>
      </c>
      <c r="P6203" s="19" t="n">
        <v>0.95313422219821</v>
      </c>
      <c r="Q6203" s="17" t="s">
        <v>31</v>
      </c>
      <c r="R6203" s="5" t="str">
        <f aca="false">IF(OR(Q6203="Steel plate",Q6203="Concrete jacket"),"Steel plate or jacket",Q6203)</f>
        <v>Polymer laminate</v>
      </c>
      <c r="S6203" s="5" t="str">
        <f aca="false">IF(O6203&lt;='Tree rules'!$C$4,IF(N6203&lt;='Tree rules'!$C$5,IF(P6203&lt;='Tree rules'!$C$7,"Monitor","Polymer laminate"),IF(P6203&lt;='Tree rules'!$C$8,"Seal cracks","Polymer laminate")),IF(O6203&lt;='Tree rules'!$C$6,IF(P6203&lt;='Tree rules'!$C$9,"Polymer laminate","Steel plate or jacket"),IF(L6203&lt;='Tree rules'!$C$10,"Steel plate or jacket","Polymer laminate")))</f>
        <v>Seal cracks</v>
      </c>
      <c r="T6203" s="5" t="str">
        <f aca="false">IF(S6203=R6203,"Yes","No")</f>
        <v>No</v>
      </c>
    </row>
    <row r="6204" customFormat="false" ht="15" hidden="false" customHeight="false" outlineLevel="0" collapsed="false">
      <c r="A6204" s="15" t="n">
        <v>8858</v>
      </c>
      <c r="B6204" s="16" t="n">
        <v>4.83344794849438</v>
      </c>
      <c r="C6204" s="15" t="n">
        <v>230</v>
      </c>
      <c r="D6204" s="15" t="n">
        <v>475</v>
      </c>
      <c r="E6204" s="15" t="n">
        <v>30</v>
      </c>
      <c r="F6204" s="16" t="n">
        <v>0.815088394972116</v>
      </c>
      <c r="G6204" s="17" t="s">
        <v>103</v>
      </c>
      <c r="H6204" s="18" t="n">
        <v>0.2</v>
      </c>
      <c r="I6204" s="18" t="n">
        <v>1</v>
      </c>
      <c r="J6204" s="19" t="n">
        <v>0.998850837602321</v>
      </c>
      <c r="K6204" s="19" t="n">
        <v>0.452943512976188</v>
      </c>
      <c r="L6204" s="16" t="n">
        <v>11.2667784347188</v>
      </c>
      <c r="M6204" s="19" t="n">
        <v>0.675827790110879</v>
      </c>
      <c r="N6204" s="19" t="n">
        <v>0.969145680577486</v>
      </c>
      <c r="O6204" s="19" t="n">
        <v>0.998850837602321</v>
      </c>
      <c r="P6204" s="19" t="n">
        <v>0.510183342995624</v>
      </c>
      <c r="Q6204" s="17" t="s">
        <v>29</v>
      </c>
      <c r="R6204" s="5" t="str">
        <f aca="false">IF(OR(Q6204="Steel plate",Q6204="Concrete jacket"),"Steel plate or jacket",Q6204)</f>
        <v>Monitor</v>
      </c>
      <c r="S6204" s="5" t="str">
        <f aca="false">IF(O6204&lt;='Tree rules'!$C$4,IF(N6204&lt;='Tree rules'!$C$5,IF(P6204&lt;='Tree rules'!$C$7,"Monitor","Polymer laminate"),IF(P6204&lt;='Tree rules'!$C$8,"Seal cracks","Polymer laminate")),IF(O6204&lt;='Tree rules'!$C$6,IF(P6204&lt;='Tree rules'!$C$9,"Polymer laminate","Steel plate or jacket"),IF(L6204&lt;='Tree rules'!$C$10,"Steel plate or jacket","Polymer laminate")))</f>
        <v>Monitor</v>
      </c>
      <c r="T6204" s="5" t="str">
        <f aca="false">IF(S6204=R6204,"Yes","No")</f>
        <v>Yes</v>
      </c>
    </row>
    <row r="6205" customFormat="false" ht="15" hidden="false" customHeight="false" outlineLevel="0" collapsed="false">
      <c r="A6205" s="15" t="n">
        <v>8859</v>
      </c>
      <c r="B6205" s="16" t="n">
        <v>6.03551316089252</v>
      </c>
      <c r="C6205" s="15" t="n">
        <v>300</v>
      </c>
      <c r="D6205" s="15" t="n">
        <v>500</v>
      </c>
      <c r="E6205" s="15" t="n">
        <v>30</v>
      </c>
      <c r="F6205" s="16" t="n">
        <v>0.738112811416104</v>
      </c>
      <c r="G6205" s="17" t="s">
        <v>101</v>
      </c>
      <c r="H6205" s="18" t="n">
        <v>0.3</v>
      </c>
      <c r="I6205" s="18" t="n">
        <v>2</v>
      </c>
      <c r="J6205" s="19" t="n">
        <v>0.901237516891809</v>
      </c>
      <c r="K6205" s="19" t="n">
        <v>0.470056435030981</v>
      </c>
      <c r="L6205" s="16" t="n">
        <v>13.2940818521862</v>
      </c>
      <c r="M6205" s="19" t="n">
        <v>0.361205926947545</v>
      </c>
      <c r="N6205" s="19" t="n">
        <v>0.963357483190714</v>
      </c>
      <c r="O6205" s="19" t="n">
        <v>1.37884253947728</v>
      </c>
      <c r="P6205" s="19" t="n">
        <v>1.19282644216809</v>
      </c>
      <c r="Q6205" s="17" t="s">
        <v>31</v>
      </c>
      <c r="R6205" s="5" t="str">
        <f aca="false">IF(OR(Q6205="Steel plate",Q6205="Concrete jacket"),"Steel plate or jacket",Q6205)</f>
        <v>Polymer laminate</v>
      </c>
      <c r="S6205" s="5" t="str">
        <f aca="false">IF(O6205&lt;='Tree rules'!$C$4,IF(N6205&lt;='Tree rules'!$C$5,IF(P6205&lt;='Tree rules'!$C$7,"Monitor","Polymer laminate"),IF(P6205&lt;='Tree rules'!$C$8,"Seal cracks","Polymer laminate")),IF(O6205&lt;='Tree rules'!$C$6,IF(P6205&lt;='Tree rules'!$C$9,"Polymer laminate","Steel plate or jacket"),IF(L6205&lt;='Tree rules'!$C$10,"Steel plate or jacket","Polymer laminate")))</f>
        <v>Steel plate or jacket</v>
      </c>
      <c r="T6205" s="5" t="str">
        <f aca="false">IF(S6205=R6205,"Yes","No")</f>
        <v>No</v>
      </c>
    </row>
    <row r="6206" customFormat="false" ht="15" hidden="false" customHeight="false" outlineLevel="0" collapsed="false">
      <c r="A6206" s="15" t="n">
        <v>8860</v>
      </c>
      <c r="B6206" s="16" t="n">
        <v>5.30803161687765</v>
      </c>
      <c r="C6206" s="15" t="n">
        <v>230</v>
      </c>
      <c r="D6206" s="15" t="n">
        <v>450</v>
      </c>
      <c r="E6206" s="15" t="n">
        <v>30</v>
      </c>
      <c r="F6206" s="16" t="n">
        <v>0.679557138998441</v>
      </c>
      <c r="G6206" s="17" t="s">
        <v>101</v>
      </c>
      <c r="H6206" s="18" t="n">
        <v>0.3</v>
      </c>
      <c r="I6206" s="18" t="n">
        <v>1</v>
      </c>
      <c r="J6206" s="19" t="n">
        <v>0.987935436959489</v>
      </c>
      <c r="K6206" s="19" t="n">
        <v>0.465304843675401</v>
      </c>
      <c r="L6206" s="16" t="n">
        <v>13.2040587484519</v>
      </c>
      <c r="M6206" s="19" t="n">
        <v>0.917861117618486</v>
      </c>
      <c r="N6206" s="19" t="n">
        <v>0.862357777218461</v>
      </c>
      <c r="O6206" s="19" t="n">
        <v>0.987935436959489</v>
      </c>
      <c r="P6206" s="19" t="n">
        <v>0.38019162772667</v>
      </c>
      <c r="Q6206" s="17" t="s">
        <v>29</v>
      </c>
      <c r="R6206" s="5" t="str">
        <f aca="false">IF(OR(Q6206="Steel plate",Q6206="Concrete jacket"),"Steel plate or jacket",Q6206)</f>
        <v>Monitor</v>
      </c>
      <c r="S6206" s="5" t="str">
        <f aca="false">IF(O6206&lt;='Tree rules'!$C$4,IF(N6206&lt;='Tree rules'!$C$5,IF(P6206&lt;='Tree rules'!$C$7,"Monitor","Polymer laminate"),IF(P6206&lt;='Tree rules'!$C$8,"Seal cracks","Polymer laminate")),IF(O6206&lt;='Tree rules'!$C$6,IF(P6206&lt;='Tree rules'!$C$9,"Polymer laminate","Steel plate or jacket"),IF(L6206&lt;='Tree rules'!$C$10,"Steel plate or jacket","Polymer laminate")))</f>
        <v>Monitor</v>
      </c>
      <c r="T6206" s="5" t="str">
        <f aca="false">IF(S6206=R6206,"Yes","No")</f>
        <v>Yes</v>
      </c>
    </row>
    <row r="6207" customFormat="false" ht="15" hidden="false" customHeight="false" outlineLevel="0" collapsed="false">
      <c r="A6207" s="15" t="n">
        <v>8862</v>
      </c>
      <c r="B6207" s="16" t="n">
        <v>7.25084643874531</v>
      </c>
      <c r="C6207" s="15" t="n">
        <v>300</v>
      </c>
      <c r="D6207" s="15" t="n">
        <v>650</v>
      </c>
      <c r="E6207" s="15" t="n">
        <v>25</v>
      </c>
      <c r="F6207" s="16" t="n">
        <v>0.521859244782358</v>
      </c>
      <c r="G6207" s="17" t="s">
        <v>101</v>
      </c>
      <c r="H6207" s="18" t="n">
        <v>0.3</v>
      </c>
      <c r="I6207" s="18" t="n">
        <v>2</v>
      </c>
      <c r="J6207" s="19" t="n">
        <v>0.866964385926135</v>
      </c>
      <c r="K6207" s="19" t="n">
        <v>0.445963332514414</v>
      </c>
      <c r="L6207" s="16" t="n">
        <v>12.0445954131982</v>
      </c>
      <c r="M6207" s="19" t="n">
        <v>0.69495639392068</v>
      </c>
      <c r="N6207" s="19" t="n">
        <v>1.08758249512113</v>
      </c>
      <c r="O6207" s="19" t="n">
        <v>1.34729444513334</v>
      </c>
      <c r="P6207" s="19" t="n">
        <v>0.477430932121361</v>
      </c>
      <c r="Q6207" s="17" t="s">
        <v>31</v>
      </c>
      <c r="R6207" s="5" t="str">
        <f aca="false">IF(OR(Q6207="Steel plate",Q6207="Concrete jacket"),"Steel plate or jacket",Q6207)</f>
        <v>Polymer laminate</v>
      </c>
      <c r="S6207" s="5" t="str">
        <f aca="false">IF(O6207&lt;='Tree rules'!$C$4,IF(N6207&lt;='Tree rules'!$C$5,IF(P6207&lt;='Tree rules'!$C$7,"Monitor","Polymer laminate"),IF(P6207&lt;='Tree rules'!$C$8,"Seal cracks","Polymer laminate")),IF(O6207&lt;='Tree rules'!$C$6,IF(P6207&lt;='Tree rules'!$C$9,"Polymer laminate","Steel plate or jacket"),IF(L6207&lt;='Tree rules'!$C$10,"Steel plate or jacket","Polymer laminate")))</f>
        <v>Steel plate or jacket</v>
      </c>
      <c r="T6207" s="5" t="str">
        <f aca="false">IF(S6207=R6207,"Yes","No")</f>
        <v>No</v>
      </c>
    </row>
    <row r="6208" customFormat="false" ht="15" hidden="false" customHeight="false" outlineLevel="0" collapsed="false">
      <c r="A6208" s="15" t="n">
        <v>8863</v>
      </c>
      <c r="B6208" s="16" t="n">
        <v>4.69773318249303</v>
      </c>
      <c r="C6208" s="15" t="n">
        <v>230</v>
      </c>
      <c r="D6208" s="15" t="n">
        <v>400</v>
      </c>
      <c r="E6208" s="15" t="n">
        <v>25</v>
      </c>
      <c r="F6208" s="16" t="n">
        <v>0.776085141697083</v>
      </c>
      <c r="G6208" s="17" t="s">
        <v>101</v>
      </c>
      <c r="H6208" s="18" t="n">
        <v>0.3</v>
      </c>
      <c r="I6208" s="18" t="n">
        <v>2</v>
      </c>
      <c r="J6208" s="19" t="n">
        <v>0.868436578583575</v>
      </c>
      <c r="K6208" s="19" t="n">
        <v>0.429096533370191</v>
      </c>
      <c r="L6208" s="16" t="n">
        <v>13.3458329048097</v>
      </c>
      <c r="M6208" s="19" t="n">
        <v>0.51315656081514</v>
      </c>
      <c r="N6208" s="19" t="n">
        <v>1.31013999119791</v>
      </c>
      <c r="O6208" s="19" t="n">
        <v>1.36423003184507</v>
      </c>
      <c r="P6208" s="19" t="n">
        <v>0.832179351853068</v>
      </c>
      <c r="Q6208" s="17" t="s">
        <v>31</v>
      </c>
      <c r="R6208" s="5" t="str">
        <f aca="false">IF(OR(Q6208="Steel plate",Q6208="Concrete jacket"),"Steel plate or jacket",Q6208)</f>
        <v>Polymer laminate</v>
      </c>
      <c r="S6208" s="5" t="str">
        <f aca="false">IF(O6208&lt;='Tree rules'!$C$4,IF(N6208&lt;='Tree rules'!$C$5,IF(P6208&lt;='Tree rules'!$C$7,"Monitor","Polymer laminate"),IF(P6208&lt;='Tree rules'!$C$8,"Seal cracks","Polymer laminate")),IF(O6208&lt;='Tree rules'!$C$6,IF(P6208&lt;='Tree rules'!$C$9,"Polymer laminate","Steel plate or jacket"),IF(L6208&lt;='Tree rules'!$C$10,"Steel plate or jacket","Polymer laminate")))</f>
        <v>Polymer laminate</v>
      </c>
      <c r="T6208" s="5" t="str">
        <f aca="false">IF(S6208=R6208,"Yes","No")</f>
        <v>Yes</v>
      </c>
    </row>
    <row r="6209" customFormat="false" ht="15" hidden="false" customHeight="false" outlineLevel="0" collapsed="false">
      <c r="A6209" s="15" t="n">
        <v>8866</v>
      </c>
      <c r="B6209" s="16" t="n">
        <v>4.18033643763893</v>
      </c>
      <c r="C6209" s="15" t="n">
        <v>230</v>
      </c>
      <c r="D6209" s="15" t="n">
        <v>325</v>
      </c>
      <c r="E6209" s="15" t="n">
        <v>30</v>
      </c>
      <c r="F6209" s="16" t="n">
        <v>0.626653981080713</v>
      </c>
      <c r="G6209" s="17" t="s">
        <v>101</v>
      </c>
      <c r="H6209" s="18" t="n">
        <v>0.3</v>
      </c>
      <c r="I6209" s="18" t="n">
        <v>1</v>
      </c>
      <c r="J6209" s="19" t="n">
        <v>0.994901849666891</v>
      </c>
      <c r="K6209" s="19" t="n">
        <v>0.639884217363505</v>
      </c>
      <c r="L6209" s="16" t="n">
        <v>14.9832847227202</v>
      </c>
      <c r="M6209" s="19" t="n">
        <v>0.544222595817154</v>
      </c>
      <c r="N6209" s="19" t="n">
        <v>0.935856757424326</v>
      </c>
      <c r="O6209" s="19" t="n">
        <v>0.994901849666891</v>
      </c>
      <c r="P6209" s="19" t="n">
        <v>0.652885560782065</v>
      </c>
      <c r="Q6209" s="17" t="s">
        <v>29</v>
      </c>
      <c r="R6209" s="5" t="str">
        <f aca="false">IF(OR(Q6209="Steel plate",Q6209="Concrete jacket"),"Steel plate or jacket",Q6209)</f>
        <v>Monitor</v>
      </c>
      <c r="S6209" s="5" t="str">
        <f aca="false">IF(O6209&lt;='Tree rules'!$C$4,IF(N6209&lt;='Tree rules'!$C$5,IF(P6209&lt;='Tree rules'!$C$7,"Monitor","Polymer laminate"),IF(P6209&lt;='Tree rules'!$C$8,"Seal cracks","Polymer laminate")),IF(O6209&lt;='Tree rules'!$C$6,IF(P6209&lt;='Tree rules'!$C$9,"Polymer laminate","Steel plate or jacket"),IF(L6209&lt;='Tree rules'!$C$10,"Steel plate or jacket","Polymer laminate")))</f>
        <v>Monitor</v>
      </c>
      <c r="T6209" s="5" t="str">
        <f aca="false">IF(S6209=R6209,"Yes","No")</f>
        <v>Yes</v>
      </c>
    </row>
    <row r="6210" customFormat="false" ht="15" hidden="false" customHeight="false" outlineLevel="0" collapsed="false">
      <c r="A6210" s="15" t="n">
        <v>8868</v>
      </c>
      <c r="B6210" s="16" t="n">
        <v>3.35630706107896</v>
      </c>
      <c r="C6210" s="15" t="n">
        <v>300</v>
      </c>
      <c r="D6210" s="15" t="n">
        <v>325</v>
      </c>
      <c r="E6210" s="15" t="n">
        <v>30</v>
      </c>
      <c r="F6210" s="16" t="n">
        <v>0.756099314943392</v>
      </c>
      <c r="G6210" s="17" t="s">
        <v>101</v>
      </c>
      <c r="H6210" s="18" t="n">
        <v>0.3</v>
      </c>
      <c r="I6210" s="18" t="n">
        <v>2</v>
      </c>
      <c r="J6210" s="19" t="n">
        <v>0.959917598899286</v>
      </c>
      <c r="K6210" s="19" t="n">
        <v>0.576209658153837</v>
      </c>
      <c r="L6210" s="16" t="n">
        <v>12.1166319894547</v>
      </c>
      <c r="M6210" s="19" t="n">
        <v>0.782445964759155</v>
      </c>
      <c r="N6210" s="19" t="n">
        <v>1.50013893220002</v>
      </c>
      <c r="O6210" s="19" t="n">
        <v>1.36672140628096</v>
      </c>
      <c r="P6210" s="19" t="n">
        <v>0.490328302599405</v>
      </c>
      <c r="Q6210" s="17" t="s">
        <v>31</v>
      </c>
      <c r="R6210" s="5" t="str">
        <f aca="false">IF(OR(Q6210="Steel plate",Q6210="Concrete jacket"),"Steel plate or jacket",Q6210)</f>
        <v>Polymer laminate</v>
      </c>
      <c r="S6210" s="5" t="str">
        <f aca="false">IF(O6210&lt;='Tree rules'!$C$4,IF(N6210&lt;='Tree rules'!$C$5,IF(P6210&lt;='Tree rules'!$C$7,"Monitor","Polymer laminate"),IF(P6210&lt;='Tree rules'!$C$8,"Seal cracks","Polymer laminate")),IF(O6210&lt;='Tree rules'!$C$6,IF(P6210&lt;='Tree rules'!$C$9,"Polymer laminate","Steel plate or jacket"),IF(L6210&lt;='Tree rules'!$C$10,"Steel plate or jacket","Polymer laminate")))</f>
        <v>Steel plate or jacket</v>
      </c>
      <c r="T6210" s="5" t="str">
        <f aca="false">IF(S6210=R6210,"Yes","No")</f>
        <v>No</v>
      </c>
    </row>
    <row r="6211" customFormat="false" ht="15" hidden="false" customHeight="false" outlineLevel="0" collapsed="false">
      <c r="A6211" s="15" t="n">
        <v>8873</v>
      </c>
      <c r="B6211" s="16" t="n">
        <v>3.22239628987359</v>
      </c>
      <c r="C6211" s="15" t="n">
        <v>300</v>
      </c>
      <c r="D6211" s="15" t="n">
        <v>300</v>
      </c>
      <c r="E6211" s="15" t="n">
        <v>30</v>
      </c>
      <c r="F6211" s="16" t="n">
        <v>0.791582400904515</v>
      </c>
      <c r="G6211" s="17" t="s">
        <v>101</v>
      </c>
      <c r="H6211" s="18" t="n">
        <v>0.3</v>
      </c>
      <c r="I6211" s="18" t="n">
        <v>1</v>
      </c>
      <c r="J6211" s="19" t="n">
        <v>0.912498354257251</v>
      </c>
      <c r="K6211" s="19" t="n">
        <v>0.616118786759187</v>
      </c>
      <c r="L6211" s="16" t="n">
        <v>12.6865995664315</v>
      </c>
      <c r="M6211" s="19" t="n">
        <v>0.298892850591223</v>
      </c>
      <c r="N6211" s="19" t="n">
        <v>0.813375735292149</v>
      </c>
      <c r="O6211" s="19" t="n">
        <v>0.912498354257251</v>
      </c>
      <c r="P6211" s="19" t="n">
        <v>1.04661680287415</v>
      </c>
      <c r="Q6211" s="17" t="s">
        <v>31</v>
      </c>
      <c r="R6211" s="5" t="str">
        <f aca="false">IF(OR(Q6211="Steel plate",Q6211="Concrete jacket"),"Steel plate or jacket",Q6211)</f>
        <v>Polymer laminate</v>
      </c>
      <c r="S6211" s="5" t="str">
        <f aca="false">IF(O6211&lt;='Tree rules'!$C$4,IF(N6211&lt;='Tree rules'!$C$5,IF(P6211&lt;='Tree rules'!$C$7,"Monitor","Polymer laminate"),IF(P6211&lt;='Tree rules'!$C$8,"Seal cracks","Polymer laminate")),IF(O6211&lt;='Tree rules'!$C$6,IF(P6211&lt;='Tree rules'!$C$9,"Polymer laminate","Steel plate or jacket"),IF(L6211&lt;='Tree rules'!$C$10,"Steel plate or jacket","Polymer laminate")))</f>
        <v>Polymer laminate</v>
      </c>
      <c r="T6211" s="5" t="str">
        <f aca="false">IF(S6211=R6211,"Yes","No")</f>
        <v>Yes</v>
      </c>
    </row>
    <row r="6212" customFormat="false" ht="15" hidden="false" customHeight="false" outlineLevel="0" collapsed="false">
      <c r="A6212" s="15" t="n">
        <v>8874</v>
      </c>
      <c r="B6212" s="16" t="n">
        <v>4.06484998346739</v>
      </c>
      <c r="C6212" s="15" t="n">
        <v>230</v>
      </c>
      <c r="D6212" s="15" t="n">
        <v>375</v>
      </c>
      <c r="E6212" s="15" t="n">
        <v>30</v>
      </c>
      <c r="F6212" s="16" t="n">
        <v>0.835418868126524</v>
      </c>
      <c r="G6212" s="17" t="s">
        <v>101</v>
      </c>
      <c r="H6212" s="18" t="n">
        <v>0.3</v>
      </c>
      <c r="I6212" s="18" t="n">
        <v>1</v>
      </c>
      <c r="J6212" s="19" t="n">
        <v>0.906459888558906</v>
      </c>
      <c r="K6212" s="19" t="n">
        <v>0.510389408911895</v>
      </c>
      <c r="L6212" s="16" t="n">
        <v>12.4307338943957</v>
      </c>
      <c r="M6212" s="19" t="n">
        <v>0.681913196862552</v>
      </c>
      <c r="N6212" s="19" t="n">
        <v>0.83346279461533</v>
      </c>
      <c r="O6212" s="19" t="n">
        <v>0.906459888558906</v>
      </c>
      <c r="P6212" s="19" t="n">
        <v>0.494798088616941</v>
      </c>
      <c r="Q6212" s="17" t="s">
        <v>29</v>
      </c>
      <c r="R6212" s="5" t="str">
        <f aca="false">IF(OR(Q6212="Steel plate",Q6212="Concrete jacket"),"Steel plate or jacket",Q6212)</f>
        <v>Monitor</v>
      </c>
      <c r="S6212" s="5" t="str">
        <f aca="false">IF(O6212&lt;='Tree rules'!$C$4,IF(N6212&lt;='Tree rules'!$C$5,IF(P6212&lt;='Tree rules'!$C$7,"Monitor","Polymer laminate"),IF(P6212&lt;='Tree rules'!$C$8,"Seal cracks","Polymer laminate")),IF(O6212&lt;='Tree rules'!$C$6,IF(P6212&lt;='Tree rules'!$C$9,"Polymer laminate","Steel plate or jacket"),IF(L6212&lt;='Tree rules'!$C$10,"Steel plate or jacket","Polymer laminate")))</f>
        <v>Monitor</v>
      </c>
      <c r="T6212" s="5" t="str">
        <f aca="false">IF(S6212=R6212,"Yes","No")</f>
        <v>Yes</v>
      </c>
    </row>
    <row r="6213" customFormat="false" ht="15" hidden="false" customHeight="false" outlineLevel="0" collapsed="false">
      <c r="A6213" s="15" t="n">
        <v>8875</v>
      </c>
      <c r="B6213" s="16" t="n">
        <v>5.90263142646775</v>
      </c>
      <c r="C6213" s="15" t="n">
        <v>230</v>
      </c>
      <c r="D6213" s="15" t="n">
        <v>550</v>
      </c>
      <c r="E6213" s="15" t="n">
        <v>25</v>
      </c>
      <c r="F6213" s="16" t="n">
        <v>0.816280786486175</v>
      </c>
      <c r="G6213" s="17" t="s">
        <v>103</v>
      </c>
      <c r="H6213" s="18" t="n">
        <v>0.2</v>
      </c>
      <c r="I6213" s="18" t="n">
        <v>2</v>
      </c>
      <c r="J6213" s="19" t="n">
        <v>0.901652470253074</v>
      </c>
      <c r="K6213" s="19" t="n">
        <v>0.533183974180573</v>
      </c>
      <c r="L6213" s="16" t="n">
        <v>11.7582299332027</v>
      </c>
      <c r="M6213" s="19" t="n">
        <v>0.949726985041376</v>
      </c>
      <c r="N6213" s="19" t="n">
        <v>1.33251589866641</v>
      </c>
      <c r="O6213" s="19" t="n">
        <v>1.32255829308688</v>
      </c>
      <c r="P6213" s="19" t="n">
        <v>0.50760687069881</v>
      </c>
      <c r="Q6213" s="17" t="s">
        <v>104</v>
      </c>
      <c r="R6213" s="5" t="str">
        <f aca="false">IF(OR(Q6213="Steel plate",Q6213="Concrete jacket"),"Steel plate or jacket",Q6213)</f>
        <v>Steel plate or jacket</v>
      </c>
      <c r="S6213" s="5" t="str">
        <f aca="false">IF(O6213&lt;='Tree rules'!$C$4,IF(N6213&lt;='Tree rules'!$C$5,IF(P6213&lt;='Tree rules'!$C$7,"Monitor","Polymer laminate"),IF(P6213&lt;='Tree rules'!$C$8,"Seal cracks","Polymer laminate")),IF(O6213&lt;='Tree rules'!$C$6,IF(P6213&lt;='Tree rules'!$C$9,"Polymer laminate","Steel plate or jacket"),IF(L6213&lt;='Tree rules'!$C$10,"Steel plate or jacket","Polymer laminate")))</f>
        <v>Polymer laminate</v>
      </c>
      <c r="T6213" s="5" t="str">
        <f aca="false">IF(S6213=R6213,"Yes","No")</f>
        <v>No</v>
      </c>
    </row>
    <row r="6214" customFormat="false" ht="15" hidden="false" customHeight="false" outlineLevel="0" collapsed="false">
      <c r="A6214" s="15" t="n">
        <v>8876</v>
      </c>
      <c r="B6214" s="16" t="n">
        <v>6.4763102025049</v>
      </c>
      <c r="C6214" s="15" t="n">
        <v>300</v>
      </c>
      <c r="D6214" s="15" t="n">
        <v>525</v>
      </c>
      <c r="E6214" s="15" t="n">
        <v>25</v>
      </c>
      <c r="F6214" s="16" t="n">
        <v>0.658614812073332</v>
      </c>
      <c r="G6214" s="17" t="s">
        <v>103</v>
      </c>
      <c r="H6214" s="18" t="n">
        <v>0.2</v>
      </c>
      <c r="I6214" s="18" t="n">
        <v>2</v>
      </c>
      <c r="J6214" s="19" t="n">
        <v>0.910648036443094</v>
      </c>
      <c r="K6214" s="19" t="n">
        <v>0.410510347944201</v>
      </c>
      <c r="L6214" s="16" t="n">
        <v>13.5771702358593</v>
      </c>
      <c r="M6214" s="19" t="n">
        <v>0.534627870504703</v>
      </c>
      <c r="N6214" s="19" t="n">
        <v>1.82912965496106</v>
      </c>
      <c r="O6214" s="19" t="n">
        <v>1.44746563059123</v>
      </c>
      <c r="P6214" s="19" t="n">
        <v>0.814324718006156</v>
      </c>
      <c r="Q6214" s="17" t="s">
        <v>104</v>
      </c>
      <c r="R6214" s="5" t="str">
        <f aca="false">IF(OR(Q6214="Steel plate",Q6214="Concrete jacket"),"Steel plate or jacket",Q6214)</f>
        <v>Steel plate or jacket</v>
      </c>
      <c r="S6214" s="5" t="str">
        <f aca="false">IF(O6214&lt;='Tree rules'!$C$4,IF(N6214&lt;='Tree rules'!$C$5,IF(P6214&lt;='Tree rules'!$C$7,"Monitor","Polymer laminate"),IF(P6214&lt;='Tree rules'!$C$8,"Seal cracks","Polymer laminate")),IF(O6214&lt;='Tree rules'!$C$6,IF(P6214&lt;='Tree rules'!$C$9,"Polymer laminate","Steel plate or jacket"),IF(L6214&lt;='Tree rules'!$C$10,"Steel plate or jacket","Polymer laminate")))</f>
        <v>Polymer laminate</v>
      </c>
      <c r="T6214" s="5" t="str">
        <f aca="false">IF(S6214=R6214,"Yes","No")</f>
        <v>No</v>
      </c>
    </row>
    <row r="6215" customFormat="false" ht="15" hidden="false" customHeight="false" outlineLevel="0" collapsed="false">
      <c r="A6215" s="15" t="n">
        <v>8878</v>
      </c>
      <c r="B6215" s="16" t="n">
        <v>3.93730088960731</v>
      </c>
      <c r="C6215" s="15" t="n">
        <v>230</v>
      </c>
      <c r="D6215" s="15" t="n">
        <v>300</v>
      </c>
      <c r="E6215" s="15" t="n">
        <v>25</v>
      </c>
      <c r="F6215" s="16" t="n">
        <v>0.768324290280112</v>
      </c>
      <c r="G6215" s="17" t="s">
        <v>103</v>
      </c>
      <c r="H6215" s="18" t="n">
        <v>0.2</v>
      </c>
      <c r="I6215" s="18" t="n">
        <v>1</v>
      </c>
      <c r="J6215" s="19" t="n">
        <v>0.889772081248741</v>
      </c>
      <c r="K6215" s="19" t="n">
        <v>0.415290221774774</v>
      </c>
      <c r="L6215" s="16" t="n">
        <v>15.3800816000285</v>
      </c>
      <c r="M6215" s="19" t="n">
        <v>0.557213790265078</v>
      </c>
      <c r="N6215" s="19" t="n">
        <v>0.907019925755457</v>
      </c>
      <c r="O6215" s="19" t="n">
        <v>0.889772081248741</v>
      </c>
      <c r="P6215" s="19" t="n">
        <v>0.614425485571454</v>
      </c>
      <c r="Q6215" s="17" t="s">
        <v>29</v>
      </c>
      <c r="R6215" s="5" t="str">
        <f aca="false">IF(OR(Q6215="Steel plate",Q6215="Concrete jacket"),"Steel plate or jacket",Q6215)</f>
        <v>Monitor</v>
      </c>
      <c r="S6215" s="5" t="str">
        <f aca="false">IF(O6215&lt;='Tree rules'!$C$4,IF(N6215&lt;='Tree rules'!$C$5,IF(P6215&lt;='Tree rules'!$C$7,"Monitor","Polymer laminate"),IF(P6215&lt;='Tree rules'!$C$8,"Seal cracks","Polymer laminate")),IF(O6215&lt;='Tree rules'!$C$6,IF(P6215&lt;='Tree rules'!$C$9,"Polymer laminate","Steel plate or jacket"),IF(L6215&lt;='Tree rules'!$C$10,"Steel plate or jacket","Polymer laminate")))</f>
        <v>Monitor</v>
      </c>
      <c r="T6215" s="5" t="str">
        <f aca="false">IF(S6215=R6215,"Yes","No")</f>
        <v>Yes</v>
      </c>
    </row>
    <row r="6216" customFormat="false" ht="15" hidden="false" customHeight="false" outlineLevel="0" collapsed="false">
      <c r="A6216" s="15" t="n">
        <v>8880</v>
      </c>
      <c r="B6216" s="16" t="n">
        <v>6.61087142422396</v>
      </c>
      <c r="C6216" s="15" t="n">
        <v>300</v>
      </c>
      <c r="D6216" s="15" t="n">
        <v>575</v>
      </c>
      <c r="E6216" s="15" t="n">
        <v>30</v>
      </c>
      <c r="F6216" s="16" t="n">
        <v>0.633465437396808</v>
      </c>
      <c r="G6216" s="17" t="s">
        <v>101</v>
      </c>
      <c r="H6216" s="18" t="n">
        <v>0.3</v>
      </c>
      <c r="I6216" s="18" t="n">
        <v>1</v>
      </c>
      <c r="J6216" s="19" t="n">
        <v>0.898783880011257</v>
      </c>
      <c r="K6216" s="19" t="n">
        <v>0.446830871773993</v>
      </c>
      <c r="L6216" s="16" t="n">
        <v>12.4969214068506</v>
      </c>
      <c r="M6216" s="19" t="n">
        <v>0.478927664722239</v>
      </c>
      <c r="N6216" s="19" t="n">
        <v>0.598821228751481</v>
      </c>
      <c r="O6216" s="19" t="n">
        <v>0.898783880011257</v>
      </c>
      <c r="P6216" s="19" t="n">
        <v>0.602261182788448</v>
      </c>
      <c r="Q6216" s="17" t="s">
        <v>29</v>
      </c>
      <c r="R6216" s="5" t="str">
        <f aca="false">IF(OR(Q6216="Steel plate",Q6216="Concrete jacket"),"Steel plate or jacket",Q6216)</f>
        <v>Monitor</v>
      </c>
      <c r="S6216" s="5" t="str">
        <f aca="false">IF(O6216&lt;='Tree rules'!$C$4,IF(N6216&lt;='Tree rules'!$C$5,IF(P6216&lt;='Tree rules'!$C$7,"Monitor","Polymer laminate"),IF(P6216&lt;='Tree rules'!$C$8,"Seal cracks","Polymer laminate")),IF(O6216&lt;='Tree rules'!$C$6,IF(P6216&lt;='Tree rules'!$C$9,"Polymer laminate","Steel plate or jacket"),IF(L6216&lt;='Tree rules'!$C$10,"Steel plate or jacket","Polymer laminate")))</f>
        <v>Monitor</v>
      </c>
      <c r="T6216" s="5" t="str">
        <f aca="false">IF(S6216=R6216,"Yes","No")</f>
        <v>Yes</v>
      </c>
    </row>
    <row r="6217" customFormat="false" ht="15" hidden="false" customHeight="false" outlineLevel="0" collapsed="false">
      <c r="A6217" s="15" t="n">
        <v>8882</v>
      </c>
      <c r="B6217" s="16" t="n">
        <v>3.40041520560572</v>
      </c>
      <c r="C6217" s="15" t="n">
        <v>230</v>
      </c>
      <c r="D6217" s="15" t="n">
        <v>325</v>
      </c>
      <c r="E6217" s="15" t="n">
        <v>30</v>
      </c>
      <c r="F6217" s="16" t="n">
        <v>0.98621649775225</v>
      </c>
      <c r="G6217" s="17" t="s">
        <v>101</v>
      </c>
      <c r="H6217" s="18" t="n">
        <v>0.3</v>
      </c>
      <c r="I6217" s="18" t="n">
        <v>1</v>
      </c>
      <c r="J6217" s="19" t="n">
        <v>0.862983524763481</v>
      </c>
      <c r="K6217" s="19" t="n">
        <v>0.464223611685048</v>
      </c>
      <c r="L6217" s="16" t="n">
        <v>12.2758671682517</v>
      </c>
      <c r="M6217" s="19" t="n">
        <v>0.811923656479151</v>
      </c>
      <c r="N6217" s="19" t="n">
        <v>0.770802029137551</v>
      </c>
      <c r="O6217" s="19" t="n">
        <v>0.862983524763481</v>
      </c>
      <c r="P6217" s="19" t="n">
        <v>0.414048201410347</v>
      </c>
      <c r="Q6217" s="17" t="s">
        <v>29</v>
      </c>
      <c r="R6217" s="5" t="str">
        <f aca="false">IF(OR(Q6217="Steel plate",Q6217="Concrete jacket"),"Steel plate or jacket",Q6217)</f>
        <v>Monitor</v>
      </c>
      <c r="S6217" s="5" t="str">
        <f aca="false">IF(O6217&lt;='Tree rules'!$C$4,IF(N6217&lt;='Tree rules'!$C$5,IF(P6217&lt;='Tree rules'!$C$7,"Monitor","Polymer laminate"),IF(P6217&lt;='Tree rules'!$C$8,"Seal cracks","Polymer laminate")),IF(O6217&lt;='Tree rules'!$C$6,IF(P6217&lt;='Tree rules'!$C$9,"Polymer laminate","Steel plate or jacket"),IF(L6217&lt;='Tree rules'!$C$10,"Steel plate or jacket","Polymer laminate")))</f>
        <v>Monitor</v>
      </c>
      <c r="T6217" s="5" t="str">
        <f aca="false">IF(S6217=R6217,"Yes","No")</f>
        <v>Yes</v>
      </c>
    </row>
    <row r="6218" customFormat="false" ht="15" hidden="false" customHeight="false" outlineLevel="0" collapsed="false">
      <c r="A6218" s="15" t="n">
        <v>8884</v>
      </c>
      <c r="B6218" s="16" t="n">
        <v>3.26373927068496</v>
      </c>
      <c r="C6218" s="15" t="n">
        <v>230</v>
      </c>
      <c r="D6218" s="15" t="n">
        <v>300</v>
      </c>
      <c r="E6218" s="15" t="n">
        <v>30</v>
      </c>
      <c r="F6218" s="16" t="n">
        <v>0.768324290280112</v>
      </c>
      <c r="G6218" s="17" t="s">
        <v>103</v>
      </c>
      <c r="H6218" s="18" t="n">
        <v>0.2</v>
      </c>
      <c r="I6218" s="18" t="n">
        <v>1</v>
      </c>
      <c r="J6218" s="19" t="n">
        <v>0.91307505150873</v>
      </c>
      <c r="K6218" s="19" t="n">
        <v>0.497580626284032</v>
      </c>
      <c r="L6218" s="16" t="n">
        <v>12.7489815261131</v>
      </c>
      <c r="M6218" s="19" t="n">
        <v>0.50126666046784</v>
      </c>
      <c r="N6218" s="19" t="n">
        <v>0.950918753946636</v>
      </c>
      <c r="O6218" s="19" t="n">
        <v>0.91307505150873</v>
      </c>
      <c r="P6218" s="19" t="n">
        <v>0.579818696574938</v>
      </c>
      <c r="Q6218" s="17" t="s">
        <v>29</v>
      </c>
      <c r="R6218" s="5" t="str">
        <f aca="false">IF(OR(Q6218="Steel plate",Q6218="Concrete jacket"),"Steel plate or jacket",Q6218)</f>
        <v>Monitor</v>
      </c>
      <c r="S6218" s="5" t="str">
        <f aca="false">IF(O6218&lt;='Tree rules'!$C$4,IF(N6218&lt;='Tree rules'!$C$5,IF(P6218&lt;='Tree rules'!$C$7,"Monitor","Polymer laminate"),IF(P6218&lt;='Tree rules'!$C$8,"Seal cracks","Polymer laminate")),IF(O6218&lt;='Tree rules'!$C$6,IF(P6218&lt;='Tree rules'!$C$9,"Polymer laminate","Steel plate or jacket"),IF(L6218&lt;='Tree rules'!$C$10,"Steel plate or jacket","Polymer laminate")))</f>
        <v>Monitor</v>
      </c>
      <c r="T6218" s="5" t="str">
        <f aca="false">IF(S6218=R6218,"Yes","No")</f>
        <v>Yes</v>
      </c>
    </row>
    <row r="6219" customFormat="false" ht="15" hidden="false" customHeight="false" outlineLevel="0" collapsed="false">
      <c r="A6219" s="15" t="n">
        <v>8885</v>
      </c>
      <c r="B6219" s="16" t="n">
        <v>7.25795743027175</v>
      </c>
      <c r="C6219" s="15" t="n">
        <v>300</v>
      </c>
      <c r="D6219" s="15" t="n">
        <v>700</v>
      </c>
      <c r="E6219" s="15" t="n">
        <v>20</v>
      </c>
      <c r="F6219" s="16" t="n">
        <v>0.614868286941122</v>
      </c>
      <c r="G6219" s="17" t="s">
        <v>101</v>
      </c>
      <c r="H6219" s="18" t="n">
        <v>0.3</v>
      </c>
      <c r="I6219" s="18" t="n">
        <v>2</v>
      </c>
      <c r="J6219" s="19" t="n">
        <v>0.943198796296106</v>
      </c>
      <c r="K6219" s="19" t="n">
        <v>0.503882361715346</v>
      </c>
      <c r="L6219" s="16" t="n">
        <v>11.0977942358895</v>
      </c>
      <c r="M6219" s="19" t="n">
        <v>0.887971797656719</v>
      </c>
      <c r="N6219" s="19" t="n">
        <v>0.816298825685397</v>
      </c>
      <c r="O6219" s="19" t="n">
        <v>1.41113635554746</v>
      </c>
      <c r="P6219" s="19" t="n">
        <v>0.481044745998254</v>
      </c>
      <c r="Q6219" s="17" t="s">
        <v>104</v>
      </c>
      <c r="R6219" s="5" t="str">
        <f aca="false">IF(OR(Q6219="Steel plate",Q6219="Concrete jacket"),"Steel plate or jacket",Q6219)</f>
        <v>Steel plate or jacket</v>
      </c>
      <c r="S6219" s="5" t="str">
        <f aca="false">IF(O6219&lt;='Tree rules'!$C$4,IF(N6219&lt;='Tree rules'!$C$5,IF(P6219&lt;='Tree rules'!$C$7,"Monitor","Polymer laminate"),IF(P6219&lt;='Tree rules'!$C$8,"Seal cracks","Polymer laminate")),IF(O6219&lt;='Tree rules'!$C$6,IF(P6219&lt;='Tree rules'!$C$9,"Polymer laminate","Steel plate or jacket"),IF(L6219&lt;='Tree rules'!$C$10,"Steel plate or jacket","Polymer laminate")))</f>
        <v>Steel plate or jacket</v>
      </c>
      <c r="T6219" s="5" t="str">
        <f aca="false">IF(S6219=R6219,"Yes","No")</f>
        <v>Yes</v>
      </c>
    </row>
    <row r="6220" customFormat="false" ht="15" hidden="false" customHeight="false" outlineLevel="0" collapsed="false">
      <c r="A6220" s="15" t="n">
        <v>8886</v>
      </c>
      <c r="B6220" s="16" t="n">
        <v>3.20501655308892</v>
      </c>
      <c r="C6220" s="15" t="n">
        <v>300</v>
      </c>
      <c r="D6220" s="15" t="n">
        <v>300</v>
      </c>
      <c r="E6220" s="15" t="n">
        <v>25</v>
      </c>
      <c r="F6220" s="16" t="n">
        <v>0.589048622548086</v>
      </c>
      <c r="G6220" s="17" t="s">
        <v>101</v>
      </c>
      <c r="H6220" s="18" t="n">
        <v>0.3</v>
      </c>
      <c r="I6220" s="18" t="n">
        <v>2</v>
      </c>
      <c r="J6220" s="19" t="n">
        <v>0.852965000017518</v>
      </c>
      <c r="K6220" s="19" t="n">
        <v>0.593229721341964</v>
      </c>
      <c r="L6220" s="16" t="n">
        <v>12.5195959105036</v>
      </c>
      <c r="M6220" s="19" t="n">
        <v>0.701233621995226</v>
      </c>
      <c r="N6220" s="19" t="n">
        <v>0.86118888585005</v>
      </c>
      <c r="O6220" s="19" t="n">
        <v>1.1999258107602</v>
      </c>
      <c r="P6220" s="19" t="n">
        <v>0.431813748503933</v>
      </c>
      <c r="Q6220" s="17" t="s">
        <v>31</v>
      </c>
      <c r="R6220" s="5" t="str">
        <f aca="false">IF(OR(Q6220="Steel plate",Q6220="Concrete jacket"),"Steel plate or jacket",Q6220)</f>
        <v>Polymer laminate</v>
      </c>
      <c r="S6220" s="5" t="str">
        <f aca="false">IF(O6220&lt;='Tree rules'!$C$4,IF(N6220&lt;='Tree rules'!$C$5,IF(P6220&lt;='Tree rules'!$C$7,"Monitor","Polymer laminate"),IF(P6220&lt;='Tree rules'!$C$8,"Seal cracks","Polymer laminate")),IF(O6220&lt;='Tree rules'!$C$6,IF(P6220&lt;='Tree rules'!$C$9,"Polymer laminate","Steel plate or jacket"),IF(L6220&lt;='Tree rules'!$C$10,"Steel plate or jacket","Polymer laminate")))</f>
        <v>Polymer laminate</v>
      </c>
      <c r="T6220" s="5" t="str">
        <f aca="false">IF(S6220=R6220,"Yes","No")</f>
        <v>Yes</v>
      </c>
    </row>
    <row r="6221" customFormat="false" ht="15" hidden="false" customHeight="false" outlineLevel="0" collapsed="false">
      <c r="A6221" s="15" t="n">
        <v>8888</v>
      </c>
      <c r="B6221" s="16" t="n">
        <v>4.83986490441125</v>
      </c>
      <c r="C6221" s="15" t="n">
        <v>300</v>
      </c>
      <c r="D6221" s="15" t="n">
        <v>475</v>
      </c>
      <c r="E6221" s="15" t="n">
        <v>20</v>
      </c>
      <c r="F6221" s="16" t="n">
        <v>0.647542447116737</v>
      </c>
      <c r="G6221" s="17" t="s">
        <v>102</v>
      </c>
      <c r="H6221" s="18" t="n">
        <v>0.1</v>
      </c>
      <c r="I6221" s="18" t="n">
        <v>1</v>
      </c>
      <c r="J6221" s="19" t="n">
        <v>0.926977548062991</v>
      </c>
      <c r="K6221" s="19" t="n">
        <v>0.517725868080281</v>
      </c>
      <c r="L6221" s="16" t="n">
        <v>11.6904949381914</v>
      </c>
      <c r="M6221" s="19" t="n">
        <v>0.740305987527813</v>
      </c>
      <c r="N6221" s="19" t="n">
        <v>2.36797116839229</v>
      </c>
      <c r="O6221" s="19" t="n">
        <v>0.926977548062991</v>
      </c>
      <c r="P6221" s="19" t="n">
        <v>0.414654691020252</v>
      </c>
      <c r="Q6221" s="17" t="s">
        <v>30</v>
      </c>
      <c r="R6221" s="5" t="str">
        <f aca="false">IF(OR(Q6221="Steel plate",Q6221="Concrete jacket"),"Steel plate or jacket",Q6221)</f>
        <v>Seal cracks</v>
      </c>
      <c r="S6221" s="5" t="str">
        <f aca="false">IF(O6221&lt;='Tree rules'!$C$4,IF(N6221&lt;='Tree rules'!$C$5,IF(P6221&lt;='Tree rules'!$C$7,"Monitor","Polymer laminate"),IF(P6221&lt;='Tree rules'!$C$8,"Seal cracks","Polymer laminate")),IF(O6221&lt;='Tree rules'!$C$6,IF(P6221&lt;='Tree rules'!$C$9,"Polymer laminate","Steel plate or jacket"),IF(L6221&lt;='Tree rules'!$C$10,"Steel plate or jacket","Polymer laminate")))</f>
        <v>Seal cracks</v>
      </c>
      <c r="T6221" s="5" t="str">
        <f aca="false">IF(S6221=R6221,"Yes","No")</f>
        <v>Yes</v>
      </c>
    </row>
    <row r="6222" customFormat="false" ht="15" hidden="false" customHeight="false" outlineLevel="0" collapsed="false">
      <c r="A6222" s="15" t="n">
        <v>8889</v>
      </c>
      <c r="B6222" s="16" t="n">
        <v>4.62945076069175</v>
      </c>
      <c r="C6222" s="15" t="n">
        <v>230</v>
      </c>
      <c r="D6222" s="15" t="n">
        <v>450</v>
      </c>
      <c r="E6222" s="15" t="n">
        <v>25</v>
      </c>
      <c r="F6222" s="16" t="n">
        <v>0.679557138998441</v>
      </c>
      <c r="G6222" s="17" t="s">
        <v>103</v>
      </c>
      <c r="H6222" s="18" t="n">
        <v>0.2</v>
      </c>
      <c r="I6222" s="18" t="n">
        <v>1</v>
      </c>
      <c r="J6222" s="19" t="n">
        <v>0.957865108031322</v>
      </c>
      <c r="K6222" s="19" t="n">
        <v>0.499449616118924</v>
      </c>
      <c r="L6222" s="16" t="n">
        <v>11.5160466683874</v>
      </c>
      <c r="M6222" s="19" t="n">
        <v>0.640561869684362</v>
      </c>
      <c r="N6222" s="19" t="n">
        <v>1.32394884875922</v>
      </c>
      <c r="O6222" s="19" t="n">
        <v>0.957865108031322</v>
      </c>
      <c r="P6222" s="19" t="n">
        <v>0.486330003597521</v>
      </c>
      <c r="Q6222" s="17" t="s">
        <v>30</v>
      </c>
      <c r="R6222" s="5" t="str">
        <f aca="false">IF(OR(Q6222="Steel plate",Q6222="Concrete jacket"),"Steel plate or jacket",Q6222)</f>
        <v>Seal cracks</v>
      </c>
      <c r="S6222" s="5" t="str">
        <f aca="false">IF(O6222&lt;='Tree rules'!$C$4,IF(N6222&lt;='Tree rules'!$C$5,IF(P6222&lt;='Tree rules'!$C$7,"Monitor","Polymer laminate"),IF(P6222&lt;='Tree rules'!$C$8,"Seal cracks","Polymer laminate")),IF(O6222&lt;='Tree rules'!$C$6,IF(P6222&lt;='Tree rules'!$C$9,"Polymer laminate","Steel plate or jacket"),IF(L6222&lt;='Tree rules'!$C$10,"Steel plate or jacket","Polymer laminate")))</f>
        <v>Seal cracks</v>
      </c>
      <c r="T6222" s="5" t="str">
        <f aca="false">IF(S6222=R6222,"Yes","No")</f>
        <v>Yes</v>
      </c>
    </row>
    <row r="6223" customFormat="false" ht="15" hidden="false" customHeight="false" outlineLevel="0" collapsed="false">
      <c r="A6223" s="15" t="n">
        <v>8890</v>
      </c>
      <c r="B6223" s="16" t="n">
        <v>3.20909673049143</v>
      </c>
      <c r="C6223" s="15" t="n">
        <v>230</v>
      </c>
      <c r="D6223" s="15" t="n">
        <v>300</v>
      </c>
      <c r="E6223" s="15" t="n">
        <v>25</v>
      </c>
      <c r="F6223" s="16" t="n">
        <v>0.612108978148471</v>
      </c>
      <c r="G6223" s="17" t="s">
        <v>102</v>
      </c>
      <c r="H6223" s="18" t="n">
        <v>0.1</v>
      </c>
      <c r="I6223" s="18" t="n">
        <v>1</v>
      </c>
      <c r="J6223" s="19" t="n">
        <v>0.936447231685287</v>
      </c>
      <c r="K6223" s="19" t="n">
        <v>0.531830568656224</v>
      </c>
      <c r="L6223" s="16" t="n">
        <v>13.3157540684292</v>
      </c>
      <c r="M6223" s="19" t="n">
        <v>0.746302197021806</v>
      </c>
      <c r="N6223" s="19" t="n">
        <v>2.51956178299038</v>
      </c>
      <c r="O6223" s="19" t="n">
        <v>0.936447231685287</v>
      </c>
      <c r="P6223" s="19" t="n">
        <v>0.325837923040318</v>
      </c>
      <c r="Q6223" s="17" t="s">
        <v>30</v>
      </c>
      <c r="R6223" s="5" t="str">
        <f aca="false">IF(OR(Q6223="Steel plate",Q6223="Concrete jacket"),"Steel plate or jacket",Q6223)</f>
        <v>Seal cracks</v>
      </c>
      <c r="S6223" s="5" t="str">
        <f aca="false">IF(O6223&lt;='Tree rules'!$C$4,IF(N6223&lt;='Tree rules'!$C$5,IF(P6223&lt;='Tree rules'!$C$7,"Monitor","Polymer laminate"),IF(P6223&lt;='Tree rules'!$C$8,"Seal cracks","Polymer laminate")),IF(O6223&lt;='Tree rules'!$C$6,IF(P6223&lt;='Tree rules'!$C$9,"Polymer laminate","Steel plate or jacket"),IF(L6223&lt;='Tree rules'!$C$10,"Steel plate or jacket","Polymer laminate")))</f>
        <v>Seal cracks</v>
      </c>
      <c r="T6223" s="5" t="str">
        <f aca="false">IF(S6223=R6223,"Yes","No")</f>
        <v>Yes</v>
      </c>
    </row>
    <row r="6224" customFormat="false" ht="15" hidden="false" customHeight="false" outlineLevel="0" collapsed="false">
      <c r="A6224" s="15" t="n">
        <v>8892</v>
      </c>
      <c r="B6224" s="16" t="n">
        <v>3.12267981092054</v>
      </c>
      <c r="C6224" s="15" t="n">
        <v>300</v>
      </c>
      <c r="D6224" s="15" t="n">
        <v>300</v>
      </c>
      <c r="E6224" s="15" t="n">
        <v>20</v>
      </c>
      <c r="F6224" s="16" t="n">
        <v>0.560842203151316</v>
      </c>
      <c r="G6224" s="17" t="s">
        <v>102</v>
      </c>
      <c r="H6224" s="18" t="n">
        <v>0.1</v>
      </c>
      <c r="I6224" s="18" t="n">
        <v>1</v>
      </c>
      <c r="J6224" s="19" t="n">
        <v>0.87645308654138</v>
      </c>
      <c r="K6224" s="19" t="n">
        <v>0.451459252989784</v>
      </c>
      <c r="L6224" s="16" t="n">
        <v>13.0656059034332</v>
      </c>
      <c r="M6224" s="19" t="n">
        <v>0.447078954867082</v>
      </c>
      <c r="N6224" s="19" t="n">
        <v>3.20493465316729</v>
      </c>
      <c r="O6224" s="19" t="n">
        <v>0.87645308654138</v>
      </c>
      <c r="P6224" s="19" t="n">
        <v>0.447256217041038</v>
      </c>
      <c r="Q6224" s="17" t="s">
        <v>30</v>
      </c>
      <c r="R6224" s="5" t="str">
        <f aca="false">IF(OR(Q6224="Steel plate",Q6224="Concrete jacket"),"Steel plate or jacket",Q6224)</f>
        <v>Seal cracks</v>
      </c>
      <c r="S6224" s="5" t="str">
        <f aca="false">IF(O6224&lt;='Tree rules'!$C$4,IF(N6224&lt;='Tree rules'!$C$5,IF(P6224&lt;='Tree rules'!$C$7,"Monitor","Polymer laminate"),IF(P6224&lt;='Tree rules'!$C$8,"Seal cracks","Polymer laminate")),IF(O6224&lt;='Tree rules'!$C$6,IF(P6224&lt;='Tree rules'!$C$9,"Polymer laminate","Steel plate or jacket"),IF(L6224&lt;='Tree rules'!$C$10,"Steel plate or jacket","Polymer laminate")))</f>
        <v>Seal cracks</v>
      </c>
      <c r="T6224" s="5" t="str">
        <f aca="false">IF(S6224=R6224,"Yes","No")</f>
        <v>Yes</v>
      </c>
    </row>
    <row r="6225" customFormat="false" ht="15" hidden="false" customHeight="false" outlineLevel="0" collapsed="false">
      <c r="A6225" s="15" t="n">
        <v>8893</v>
      </c>
      <c r="B6225" s="16" t="n">
        <v>5.93986686021894</v>
      </c>
      <c r="C6225" s="15" t="n">
        <v>230</v>
      </c>
      <c r="D6225" s="15" t="n">
        <v>575</v>
      </c>
      <c r="E6225" s="15" t="n">
        <v>20</v>
      </c>
      <c r="F6225" s="16" t="n">
        <v>0.661007412935799</v>
      </c>
      <c r="G6225" s="17" t="s">
        <v>101</v>
      </c>
      <c r="H6225" s="18" t="n">
        <v>0.3</v>
      </c>
      <c r="I6225" s="18" t="n">
        <v>1</v>
      </c>
      <c r="J6225" s="19" t="n">
        <v>0.918849371718621</v>
      </c>
      <c r="K6225" s="19" t="n">
        <v>0.451985206345503</v>
      </c>
      <c r="L6225" s="16" t="n">
        <v>11.2284817773515</v>
      </c>
      <c r="M6225" s="19" t="n">
        <v>0.561616897468755</v>
      </c>
      <c r="N6225" s="19" t="n">
        <v>0.575510865292216</v>
      </c>
      <c r="O6225" s="19" t="n">
        <v>0.918849371718621</v>
      </c>
      <c r="P6225" s="19" t="n">
        <v>0.562758643085712</v>
      </c>
      <c r="Q6225" s="17" t="s">
        <v>29</v>
      </c>
      <c r="R6225" s="5" t="str">
        <f aca="false">IF(OR(Q6225="Steel plate",Q6225="Concrete jacket"),"Steel plate or jacket",Q6225)</f>
        <v>Monitor</v>
      </c>
      <c r="S6225" s="5" t="str">
        <f aca="false">IF(O6225&lt;='Tree rules'!$C$4,IF(N6225&lt;='Tree rules'!$C$5,IF(P6225&lt;='Tree rules'!$C$7,"Monitor","Polymer laminate"),IF(P6225&lt;='Tree rules'!$C$8,"Seal cracks","Polymer laminate")),IF(O6225&lt;='Tree rules'!$C$6,IF(P6225&lt;='Tree rules'!$C$9,"Polymer laminate","Steel plate or jacket"),IF(L6225&lt;='Tree rules'!$C$10,"Steel plate or jacket","Polymer laminate")))</f>
        <v>Monitor</v>
      </c>
      <c r="T6225" s="5" t="str">
        <f aca="false">IF(S6225=R6225,"Yes","No")</f>
        <v>Yes</v>
      </c>
    </row>
    <row r="6226" customFormat="false" ht="15" hidden="false" customHeight="false" outlineLevel="0" collapsed="false">
      <c r="A6226" s="15" t="n">
        <v>8894</v>
      </c>
      <c r="B6226" s="16" t="n">
        <v>3.68241841119797</v>
      </c>
      <c r="C6226" s="15" t="n">
        <v>300</v>
      </c>
      <c r="D6226" s="15" t="n">
        <v>375</v>
      </c>
      <c r="E6226" s="15" t="n">
        <v>20</v>
      </c>
      <c r="F6226" s="16" t="n">
        <v>0.59650493422591</v>
      </c>
      <c r="G6226" s="17" t="s">
        <v>102</v>
      </c>
      <c r="H6226" s="18" t="n">
        <v>0.1</v>
      </c>
      <c r="I6226" s="18" t="n">
        <v>1</v>
      </c>
      <c r="J6226" s="19" t="n">
        <v>0.996144761255122</v>
      </c>
      <c r="K6226" s="19" t="n">
        <v>0.619949207665491</v>
      </c>
      <c r="L6226" s="16" t="n">
        <v>11.6532228202467</v>
      </c>
      <c r="M6226" s="19" t="n">
        <v>0.331318366460205</v>
      </c>
      <c r="N6226" s="19" t="n">
        <v>2.82058125781898</v>
      </c>
      <c r="O6226" s="19" t="n">
        <v>0.996144761255122</v>
      </c>
      <c r="P6226" s="19" t="n">
        <v>0.853202516716542</v>
      </c>
      <c r="Q6226" s="17" t="s">
        <v>30</v>
      </c>
      <c r="R6226" s="5" t="str">
        <f aca="false">IF(OR(Q6226="Steel plate",Q6226="Concrete jacket"),"Steel plate or jacket",Q6226)</f>
        <v>Seal cracks</v>
      </c>
      <c r="S6226" s="5" t="str">
        <f aca="false">IF(O6226&lt;='Tree rules'!$C$4,IF(N6226&lt;='Tree rules'!$C$5,IF(P6226&lt;='Tree rules'!$C$7,"Monitor","Polymer laminate"),IF(P6226&lt;='Tree rules'!$C$8,"Seal cracks","Polymer laminate")),IF(O6226&lt;='Tree rules'!$C$6,IF(P6226&lt;='Tree rules'!$C$9,"Polymer laminate","Steel plate or jacket"),IF(L6226&lt;='Tree rules'!$C$10,"Steel plate or jacket","Polymer laminate")))</f>
        <v>Seal cracks</v>
      </c>
      <c r="T6226" s="5" t="str">
        <f aca="false">IF(S6226=R6226,"Yes","No")</f>
        <v>Yes</v>
      </c>
    </row>
    <row r="6227" customFormat="false" ht="15" hidden="false" customHeight="false" outlineLevel="0" collapsed="false">
      <c r="A6227" s="15" t="n">
        <v>8895</v>
      </c>
      <c r="B6227" s="16" t="n">
        <v>4.00517700741438</v>
      </c>
      <c r="C6227" s="15" t="n">
        <v>230</v>
      </c>
      <c r="D6227" s="15" t="n">
        <v>325</v>
      </c>
      <c r="E6227" s="15" t="n">
        <v>20</v>
      </c>
      <c r="F6227" s="16" t="n">
        <v>0.626653981080713</v>
      </c>
      <c r="G6227" s="17" t="s">
        <v>101</v>
      </c>
      <c r="H6227" s="18" t="n">
        <v>0.3</v>
      </c>
      <c r="I6227" s="18" t="n">
        <v>2</v>
      </c>
      <c r="J6227" s="19" t="n">
        <v>0.953323883448836</v>
      </c>
      <c r="K6227" s="19" t="n">
        <v>0.463478976929312</v>
      </c>
      <c r="L6227" s="16" t="n">
        <v>14.3554731448544</v>
      </c>
      <c r="M6227" s="19" t="n">
        <v>0.439991543922427</v>
      </c>
      <c r="N6227" s="19" t="n">
        <v>1.411988330652</v>
      </c>
      <c r="O6227" s="19" t="n">
        <v>1.46480218871453</v>
      </c>
      <c r="P6227" s="19" t="n">
        <v>0.95243386833344</v>
      </c>
      <c r="Q6227" s="17" t="s">
        <v>31</v>
      </c>
      <c r="R6227" s="5" t="str">
        <f aca="false">IF(OR(Q6227="Steel plate",Q6227="Concrete jacket"),"Steel plate or jacket",Q6227)</f>
        <v>Polymer laminate</v>
      </c>
      <c r="S6227" s="5" t="str">
        <f aca="false">IF(O6227&lt;='Tree rules'!$C$4,IF(N6227&lt;='Tree rules'!$C$5,IF(P6227&lt;='Tree rules'!$C$7,"Monitor","Polymer laminate"),IF(P6227&lt;='Tree rules'!$C$8,"Seal cracks","Polymer laminate")),IF(O6227&lt;='Tree rules'!$C$6,IF(P6227&lt;='Tree rules'!$C$9,"Polymer laminate","Steel plate or jacket"),IF(L6227&lt;='Tree rules'!$C$10,"Steel plate or jacket","Polymer laminate")))</f>
        <v>Polymer laminate</v>
      </c>
      <c r="T6227" s="5" t="str">
        <f aca="false">IF(S6227=R6227,"Yes","No")</f>
        <v>Yes</v>
      </c>
    </row>
    <row r="6228" customFormat="false" ht="15" hidden="false" customHeight="false" outlineLevel="0" collapsed="false">
      <c r="A6228" s="15" t="n">
        <v>8896</v>
      </c>
      <c r="B6228" s="16" t="n">
        <v>3.41052985359691</v>
      </c>
      <c r="C6228" s="15" t="n">
        <v>230</v>
      </c>
      <c r="D6228" s="15" t="n">
        <v>325</v>
      </c>
      <c r="E6228" s="15" t="n">
        <v>30</v>
      </c>
      <c r="F6228" s="16" t="n">
        <v>0.939980971621069</v>
      </c>
      <c r="G6228" s="17" t="s">
        <v>101</v>
      </c>
      <c r="H6228" s="18" t="n">
        <v>0.3</v>
      </c>
      <c r="I6228" s="18" t="n">
        <v>1</v>
      </c>
      <c r="J6228" s="19" t="n">
        <v>0.866243839239994</v>
      </c>
      <c r="K6228" s="19" t="n">
        <v>0.529250395268357</v>
      </c>
      <c r="L6228" s="16" t="n">
        <v>12.224121339057</v>
      </c>
      <c r="M6228" s="19" t="n">
        <v>0.806682112222044</v>
      </c>
      <c r="N6228" s="19" t="n">
        <v>0.614699106759123</v>
      </c>
      <c r="O6228" s="19" t="n">
        <v>0.866243839239994</v>
      </c>
      <c r="P6228" s="19" t="n">
        <v>0.428421669629689</v>
      </c>
      <c r="Q6228" s="17" t="s">
        <v>29</v>
      </c>
      <c r="R6228" s="5" t="str">
        <f aca="false">IF(OR(Q6228="Steel plate",Q6228="Concrete jacket"),"Steel plate or jacket",Q6228)</f>
        <v>Monitor</v>
      </c>
      <c r="S6228" s="5" t="str">
        <f aca="false">IF(O6228&lt;='Tree rules'!$C$4,IF(N6228&lt;='Tree rules'!$C$5,IF(P6228&lt;='Tree rules'!$C$7,"Monitor","Polymer laminate"),IF(P6228&lt;='Tree rules'!$C$8,"Seal cracks","Polymer laminate")),IF(O6228&lt;='Tree rules'!$C$6,IF(P6228&lt;='Tree rules'!$C$9,"Polymer laminate","Steel plate or jacket"),IF(L6228&lt;='Tree rules'!$C$10,"Steel plate or jacket","Polymer laminate")))</f>
        <v>Monitor</v>
      </c>
      <c r="T6228" s="5" t="str">
        <f aca="false">IF(S6228=R6228,"Yes","No")</f>
        <v>Yes</v>
      </c>
    </row>
    <row r="6229" customFormat="false" ht="15" hidden="false" customHeight="false" outlineLevel="0" collapsed="false">
      <c r="A6229" s="15" t="n">
        <v>8897</v>
      </c>
      <c r="B6229" s="16" t="n">
        <v>6.72126116791563</v>
      </c>
      <c r="C6229" s="15" t="n">
        <v>300</v>
      </c>
      <c r="D6229" s="15" t="n">
        <v>600</v>
      </c>
      <c r="E6229" s="15" t="n">
        <v>30</v>
      </c>
      <c r="F6229" s="16" t="n">
        <v>0.725855342345656</v>
      </c>
      <c r="G6229" s="17" t="s">
        <v>101</v>
      </c>
      <c r="H6229" s="18" t="n">
        <v>0.3</v>
      </c>
      <c r="I6229" s="18" t="n">
        <v>2</v>
      </c>
      <c r="J6229" s="19" t="n">
        <v>0.923254298027044</v>
      </c>
      <c r="K6229" s="19" t="n">
        <v>0.421781720615165</v>
      </c>
      <c r="L6229" s="16" t="n">
        <v>12.132240375299</v>
      </c>
      <c r="M6229" s="19" t="n">
        <v>0.377190554004054</v>
      </c>
      <c r="N6229" s="19" t="n">
        <v>0.957551207785091</v>
      </c>
      <c r="O6229" s="19" t="n">
        <v>1.4570968096669</v>
      </c>
      <c r="P6229" s="19" t="n">
        <v>1.08879837242752</v>
      </c>
      <c r="Q6229" s="17" t="s">
        <v>104</v>
      </c>
      <c r="R6229" s="5" t="str">
        <f aca="false">IF(OR(Q6229="Steel plate",Q6229="Concrete jacket"),"Steel plate or jacket",Q6229)</f>
        <v>Steel plate or jacket</v>
      </c>
      <c r="S6229" s="5" t="str">
        <f aca="false">IF(O6229&lt;='Tree rules'!$C$4,IF(N6229&lt;='Tree rules'!$C$5,IF(P6229&lt;='Tree rules'!$C$7,"Monitor","Polymer laminate"),IF(P6229&lt;='Tree rules'!$C$8,"Seal cracks","Polymer laminate")),IF(O6229&lt;='Tree rules'!$C$6,IF(P6229&lt;='Tree rules'!$C$9,"Polymer laminate","Steel plate or jacket"),IF(L6229&lt;='Tree rules'!$C$10,"Steel plate or jacket","Polymer laminate")))</f>
        <v>Steel plate or jacket</v>
      </c>
      <c r="T6229" s="5" t="str">
        <f aca="false">IF(S6229=R6229,"Yes","No")</f>
        <v>Yes</v>
      </c>
    </row>
    <row r="6230" customFormat="false" ht="15" hidden="false" customHeight="false" outlineLevel="0" collapsed="false">
      <c r="A6230" s="15" t="n">
        <v>8898</v>
      </c>
      <c r="B6230" s="16" t="n">
        <v>4.88621583569185</v>
      </c>
      <c r="C6230" s="15" t="n">
        <v>300</v>
      </c>
      <c r="D6230" s="15" t="n">
        <v>400</v>
      </c>
      <c r="E6230" s="15" t="n">
        <v>25</v>
      </c>
      <c r="F6230" s="16" t="n">
        <v>0.635378289490071</v>
      </c>
      <c r="G6230" s="17" t="s">
        <v>101</v>
      </c>
      <c r="H6230" s="18" t="n">
        <v>0.3</v>
      </c>
      <c r="I6230" s="18" t="n">
        <v>1</v>
      </c>
      <c r="J6230" s="19" t="n">
        <v>0.853942288051388</v>
      </c>
      <c r="K6230" s="19" t="n">
        <v>0.559786850198453</v>
      </c>
      <c r="L6230" s="16" t="n">
        <v>13.7253253811569</v>
      </c>
      <c r="M6230" s="19" t="n">
        <v>0.566735182522428</v>
      </c>
      <c r="N6230" s="19" t="n">
        <v>0.542581167262769</v>
      </c>
      <c r="O6230" s="19" t="n">
        <v>0.853942288051388</v>
      </c>
      <c r="P6230" s="19" t="n">
        <v>0.573510329865462</v>
      </c>
      <c r="Q6230" s="17" t="s">
        <v>29</v>
      </c>
      <c r="R6230" s="5" t="str">
        <f aca="false">IF(OR(Q6230="Steel plate",Q6230="Concrete jacket"),"Steel plate or jacket",Q6230)</f>
        <v>Monitor</v>
      </c>
      <c r="S6230" s="5" t="str">
        <f aca="false">IF(O6230&lt;='Tree rules'!$C$4,IF(N6230&lt;='Tree rules'!$C$5,IF(P6230&lt;='Tree rules'!$C$7,"Monitor","Polymer laminate"),IF(P6230&lt;='Tree rules'!$C$8,"Seal cracks","Polymer laminate")),IF(O6230&lt;='Tree rules'!$C$6,IF(P6230&lt;='Tree rules'!$C$9,"Polymer laminate","Steel plate or jacket"),IF(L6230&lt;='Tree rules'!$C$10,"Steel plate or jacket","Polymer laminate")))</f>
        <v>Monitor</v>
      </c>
      <c r="T6230" s="5" t="str">
        <f aca="false">IF(S6230=R6230,"Yes","No")</f>
        <v>Yes</v>
      </c>
    </row>
    <row r="6231" customFormat="false" ht="15" hidden="false" customHeight="false" outlineLevel="0" collapsed="false">
      <c r="A6231" s="15" t="n">
        <v>8900</v>
      </c>
      <c r="B6231" s="16" t="n">
        <v>3.81390336074655</v>
      </c>
      <c r="C6231" s="15" t="n">
        <v>300</v>
      </c>
      <c r="D6231" s="15" t="n">
        <v>350</v>
      </c>
      <c r="E6231" s="15" t="n">
        <v>30</v>
      </c>
      <c r="F6231" s="16" t="n">
        <v>0.693508312050727</v>
      </c>
      <c r="G6231" s="17" t="s">
        <v>103</v>
      </c>
      <c r="H6231" s="18" t="n">
        <v>0.2</v>
      </c>
      <c r="I6231" s="18" t="n">
        <v>1</v>
      </c>
      <c r="J6231" s="19" t="n">
        <v>0.975400669750879</v>
      </c>
      <c r="K6231" s="19" t="n">
        <v>0.646494773671094</v>
      </c>
      <c r="L6231" s="16" t="n">
        <v>12.6288190753197</v>
      </c>
      <c r="M6231" s="19" t="n">
        <v>0.527309325964665</v>
      </c>
      <c r="N6231" s="19" t="n">
        <v>1.65590508767831</v>
      </c>
      <c r="O6231" s="19" t="n">
        <v>0.975400669750879</v>
      </c>
      <c r="P6231" s="19" t="n">
        <v>0.629776596896115</v>
      </c>
      <c r="Q6231" s="17" t="s">
        <v>30</v>
      </c>
      <c r="R6231" s="5" t="str">
        <f aca="false">IF(OR(Q6231="Steel plate",Q6231="Concrete jacket"),"Steel plate or jacket",Q6231)</f>
        <v>Seal cracks</v>
      </c>
      <c r="S6231" s="5" t="str">
        <f aca="false">IF(O6231&lt;='Tree rules'!$C$4,IF(N6231&lt;='Tree rules'!$C$5,IF(P6231&lt;='Tree rules'!$C$7,"Monitor","Polymer laminate"),IF(P6231&lt;='Tree rules'!$C$8,"Seal cracks","Polymer laminate")),IF(O6231&lt;='Tree rules'!$C$6,IF(P6231&lt;='Tree rules'!$C$9,"Polymer laminate","Steel plate or jacket"),IF(L6231&lt;='Tree rules'!$C$10,"Steel plate or jacket","Polymer laminate")))</f>
        <v>Seal cracks</v>
      </c>
      <c r="T6231" s="5" t="str">
        <f aca="false">IF(S6231=R6231,"Yes","No")</f>
        <v>Yes</v>
      </c>
    </row>
    <row r="6232" customFormat="false" ht="15" hidden="false" customHeight="false" outlineLevel="0" collapsed="false">
      <c r="A6232" s="15" t="n">
        <v>8901</v>
      </c>
      <c r="B6232" s="16" t="n">
        <v>5.71504499427121</v>
      </c>
      <c r="C6232" s="15" t="n">
        <v>230</v>
      </c>
      <c r="D6232" s="15" t="n">
        <v>450</v>
      </c>
      <c r="E6232" s="15" t="n">
        <v>25</v>
      </c>
      <c r="F6232" s="16" t="n">
        <v>0.705896562990629</v>
      </c>
      <c r="G6232" s="17" t="s">
        <v>102</v>
      </c>
      <c r="H6232" s="18" t="n">
        <v>0.1</v>
      </c>
      <c r="I6232" s="18" t="n">
        <v>1</v>
      </c>
      <c r="J6232" s="19" t="n">
        <v>0.902093394843079</v>
      </c>
      <c r="K6232" s="19" t="n">
        <v>0.541272692494435</v>
      </c>
      <c r="L6232" s="16" t="n">
        <v>14.7675581247318</v>
      </c>
      <c r="M6232" s="19" t="n">
        <v>0.704654680775499</v>
      </c>
      <c r="N6232" s="19" t="n">
        <v>2.70472210929519</v>
      </c>
      <c r="O6232" s="19" t="n">
        <v>0.902093394843079</v>
      </c>
      <c r="P6232" s="19" t="n">
        <v>0.520009448525191</v>
      </c>
      <c r="Q6232" s="17" t="s">
        <v>30</v>
      </c>
      <c r="R6232" s="5" t="str">
        <f aca="false">IF(OR(Q6232="Steel plate",Q6232="Concrete jacket"),"Steel plate or jacket",Q6232)</f>
        <v>Seal cracks</v>
      </c>
      <c r="S6232" s="5" t="str">
        <f aca="false">IF(O6232&lt;='Tree rules'!$C$4,IF(N6232&lt;='Tree rules'!$C$5,IF(P6232&lt;='Tree rules'!$C$7,"Monitor","Polymer laminate"),IF(P6232&lt;='Tree rules'!$C$8,"Seal cracks","Polymer laminate")),IF(O6232&lt;='Tree rules'!$C$6,IF(P6232&lt;='Tree rules'!$C$9,"Polymer laminate","Steel plate or jacket"),IF(L6232&lt;='Tree rules'!$C$10,"Steel plate or jacket","Polymer laminate")))</f>
        <v>Seal cracks</v>
      </c>
      <c r="T6232" s="5" t="str">
        <f aca="false">IF(S6232=R6232,"Yes","No")</f>
        <v>Yes</v>
      </c>
    </row>
    <row r="6233" customFormat="false" ht="15" hidden="false" customHeight="false" outlineLevel="0" collapsed="false">
      <c r="A6233" s="15" t="n">
        <v>8902</v>
      </c>
      <c r="B6233" s="16" t="n">
        <v>3.21364033604938</v>
      </c>
      <c r="C6233" s="15" t="n">
        <v>300</v>
      </c>
      <c r="D6233" s="15" t="n">
        <v>300</v>
      </c>
      <c r="E6233" s="15" t="n">
        <v>25</v>
      </c>
      <c r="F6233" s="16" t="n">
        <v>0.831109167616348</v>
      </c>
      <c r="G6233" s="17" t="s">
        <v>101</v>
      </c>
      <c r="H6233" s="18" t="n">
        <v>0.3</v>
      </c>
      <c r="I6233" s="18" t="n">
        <v>1</v>
      </c>
      <c r="J6233" s="19" t="n">
        <v>0.91127384723512</v>
      </c>
      <c r="K6233" s="19" t="n">
        <v>0.498844704010806</v>
      </c>
      <c r="L6233" s="16" t="n">
        <v>12.752541016069</v>
      </c>
      <c r="M6233" s="19" t="n">
        <v>0.357729302357815</v>
      </c>
      <c r="N6233" s="19" t="n">
        <v>1.02790096573953</v>
      </c>
      <c r="O6233" s="19" t="n">
        <v>0.91127384723512</v>
      </c>
      <c r="P6233" s="19" t="n">
        <v>0.874801029693353</v>
      </c>
      <c r="Q6233" s="17" t="s">
        <v>30</v>
      </c>
      <c r="R6233" s="5" t="str">
        <f aca="false">IF(OR(Q6233="Steel plate",Q6233="Concrete jacket"),"Steel plate or jacket",Q6233)</f>
        <v>Seal cracks</v>
      </c>
      <c r="S6233" s="5" t="str">
        <f aca="false">IF(O6233&lt;='Tree rules'!$C$4,IF(N6233&lt;='Tree rules'!$C$5,IF(P6233&lt;='Tree rules'!$C$7,"Monitor","Polymer laminate"),IF(P6233&lt;='Tree rules'!$C$8,"Seal cracks","Polymer laminate")),IF(O6233&lt;='Tree rules'!$C$6,IF(P6233&lt;='Tree rules'!$C$9,"Polymer laminate","Steel plate or jacket"),IF(L6233&lt;='Tree rules'!$C$10,"Steel plate or jacket","Polymer laminate")))</f>
        <v>Seal cracks</v>
      </c>
      <c r="T6233" s="5" t="str">
        <f aca="false">IF(S6233=R6233,"Yes","No")</f>
        <v>Yes</v>
      </c>
    </row>
    <row r="6234" customFormat="false" ht="15" hidden="false" customHeight="false" outlineLevel="0" collapsed="false">
      <c r="A6234" s="15" t="n">
        <v>8903</v>
      </c>
      <c r="B6234" s="16" t="n">
        <v>4.2296102501604</v>
      </c>
      <c r="C6234" s="15" t="n">
        <v>300</v>
      </c>
      <c r="D6234" s="15" t="n">
        <v>375</v>
      </c>
      <c r="E6234" s="15" t="n">
        <v>30</v>
      </c>
      <c r="F6234" s="16" t="n">
        <v>0.683367586279351</v>
      </c>
      <c r="G6234" s="17" t="s">
        <v>103</v>
      </c>
      <c r="H6234" s="18" t="n">
        <v>0.2</v>
      </c>
      <c r="I6234" s="18" t="n">
        <v>1.5</v>
      </c>
      <c r="J6234" s="19" t="n">
        <v>0.882768299283518</v>
      </c>
      <c r="K6234" s="19" t="n">
        <v>0.42172609106254</v>
      </c>
      <c r="L6234" s="16" t="n">
        <v>12.7782787013909</v>
      </c>
      <c r="M6234" s="19" t="n">
        <v>0.936856440598724</v>
      </c>
      <c r="N6234" s="19" t="n">
        <v>1.04801055583667</v>
      </c>
      <c r="O6234" s="19" t="n">
        <v>1.1380092368399</v>
      </c>
      <c r="P6234" s="19" t="n">
        <v>0.354095481499259</v>
      </c>
      <c r="Q6234" s="17" t="s">
        <v>31</v>
      </c>
      <c r="R6234" s="5" t="str">
        <f aca="false">IF(OR(Q6234="Steel plate",Q6234="Concrete jacket"),"Steel plate or jacket",Q6234)</f>
        <v>Polymer laminate</v>
      </c>
      <c r="S6234" s="5" t="str">
        <f aca="false">IF(O6234&lt;='Tree rules'!$C$4,IF(N6234&lt;='Tree rules'!$C$5,IF(P6234&lt;='Tree rules'!$C$7,"Monitor","Polymer laminate"),IF(P6234&lt;='Tree rules'!$C$8,"Seal cracks","Polymer laminate")),IF(O6234&lt;='Tree rules'!$C$6,IF(P6234&lt;='Tree rules'!$C$9,"Polymer laminate","Steel plate or jacket"),IF(L6234&lt;='Tree rules'!$C$10,"Steel plate or jacket","Polymer laminate")))</f>
        <v>Polymer laminate</v>
      </c>
      <c r="T6234" s="5" t="str">
        <f aca="false">IF(S6234=R6234,"Yes","No")</f>
        <v>Yes</v>
      </c>
    </row>
    <row r="6235" customFormat="false" ht="15" hidden="false" customHeight="false" outlineLevel="0" collapsed="false">
      <c r="A6235" s="15" t="n">
        <v>8904</v>
      </c>
      <c r="B6235" s="16" t="n">
        <v>6.08072403764037</v>
      </c>
      <c r="C6235" s="15" t="n">
        <v>230</v>
      </c>
      <c r="D6235" s="15" t="n">
        <v>550</v>
      </c>
      <c r="E6235" s="15" t="n">
        <v>25</v>
      </c>
      <c r="F6235" s="16" t="n">
        <v>0.544187190990784</v>
      </c>
      <c r="G6235" s="17" t="s">
        <v>101</v>
      </c>
      <c r="H6235" s="18" t="n">
        <v>0.3</v>
      </c>
      <c r="I6235" s="18" t="n">
        <v>1</v>
      </c>
      <c r="J6235" s="19" t="n">
        <v>0.930951493727673</v>
      </c>
      <c r="K6235" s="19" t="n">
        <v>0.440840976976936</v>
      </c>
      <c r="L6235" s="16" t="n">
        <v>12.1129960909171</v>
      </c>
      <c r="M6235" s="19" t="n">
        <v>0.923324552788157</v>
      </c>
      <c r="N6235" s="19" t="n">
        <v>0.776440447919527</v>
      </c>
      <c r="O6235" s="19" t="n">
        <v>0.930951493727673</v>
      </c>
      <c r="P6235" s="19" t="n">
        <v>0.304150303981083</v>
      </c>
      <c r="Q6235" s="17" t="s">
        <v>29</v>
      </c>
      <c r="R6235" s="5" t="str">
        <f aca="false">IF(OR(Q6235="Steel plate",Q6235="Concrete jacket"),"Steel plate or jacket",Q6235)</f>
        <v>Monitor</v>
      </c>
      <c r="S6235" s="5" t="str">
        <f aca="false">IF(O6235&lt;='Tree rules'!$C$4,IF(N6235&lt;='Tree rules'!$C$5,IF(P6235&lt;='Tree rules'!$C$7,"Monitor","Polymer laminate"),IF(P6235&lt;='Tree rules'!$C$8,"Seal cracks","Polymer laminate")),IF(O6235&lt;='Tree rules'!$C$6,IF(P6235&lt;='Tree rules'!$C$9,"Polymer laminate","Steel plate or jacket"),IF(L6235&lt;='Tree rules'!$C$10,"Steel plate or jacket","Polymer laminate")))</f>
        <v>Monitor</v>
      </c>
      <c r="T6235" s="5" t="str">
        <f aca="false">IF(S6235=R6235,"Yes","No")</f>
        <v>Yes</v>
      </c>
    </row>
    <row r="6236" customFormat="false" ht="15" hidden="false" customHeight="false" outlineLevel="0" collapsed="false">
      <c r="A6236" s="15" t="n">
        <v>8905</v>
      </c>
      <c r="B6236" s="16" t="n">
        <v>3.52183457850623</v>
      </c>
      <c r="C6236" s="15" t="n">
        <v>230</v>
      </c>
      <c r="D6236" s="15" t="n">
        <v>300</v>
      </c>
      <c r="E6236" s="15" t="n">
        <v>25</v>
      </c>
      <c r="F6236" s="16" t="n">
        <v>0.688332522525665</v>
      </c>
      <c r="G6236" s="17" t="s">
        <v>101</v>
      </c>
      <c r="H6236" s="18" t="n">
        <v>0.3</v>
      </c>
      <c r="I6236" s="18" t="n">
        <v>1.5</v>
      </c>
      <c r="J6236" s="19" t="n">
        <v>0.909183635619964</v>
      </c>
      <c r="K6236" s="19" t="n">
        <v>0.52928443388006</v>
      </c>
      <c r="L6236" s="16" t="n">
        <v>13.86549046656</v>
      </c>
      <c r="M6236" s="19" t="n">
        <v>0.816465787453555</v>
      </c>
      <c r="N6236" s="19" t="n">
        <v>0.998474501165847</v>
      </c>
      <c r="O6236" s="19" t="n">
        <v>1.12316708049388</v>
      </c>
      <c r="P6236" s="19" t="n">
        <v>0.435340512714963</v>
      </c>
      <c r="Q6236" s="17" t="s">
        <v>31</v>
      </c>
      <c r="R6236" s="5" t="str">
        <f aca="false">IF(OR(Q6236="Steel plate",Q6236="Concrete jacket"),"Steel plate or jacket",Q6236)</f>
        <v>Polymer laminate</v>
      </c>
      <c r="S6236" s="5" t="str">
        <f aca="false">IF(O6236&lt;='Tree rules'!$C$4,IF(N6236&lt;='Tree rules'!$C$5,IF(P6236&lt;='Tree rules'!$C$7,"Monitor","Polymer laminate"),IF(P6236&lt;='Tree rules'!$C$8,"Seal cracks","Polymer laminate")),IF(O6236&lt;='Tree rules'!$C$6,IF(P6236&lt;='Tree rules'!$C$9,"Polymer laminate","Steel plate or jacket"),IF(L6236&lt;='Tree rules'!$C$10,"Steel plate or jacket","Polymer laminate")))</f>
        <v>Polymer laminate</v>
      </c>
      <c r="T6236" s="5" t="str">
        <f aca="false">IF(S6236=R6236,"Yes","No")</f>
        <v>Yes</v>
      </c>
    </row>
    <row r="6237" customFormat="false" ht="15" hidden="false" customHeight="false" outlineLevel="0" collapsed="false">
      <c r="A6237" s="15" t="n">
        <v>8906</v>
      </c>
      <c r="B6237" s="16" t="n">
        <v>6.62574478846066</v>
      </c>
      <c r="C6237" s="15" t="n">
        <v>300</v>
      </c>
      <c r="D6237" s="15" t="n">
        <v>625</v>
      </c>
      <c r="E6237" s="15" t="n">
        <v>20</v>
      </c>
      <c r="F6237" s="16" t="n">
        <v>0.694514438099298</v>
      </c>
      <c r="G6237" s="17" t="s">
        <v>103</v>
      </c>
      <c r="H6237" s="18" t="n">
        <v>0.2</v>
      </c>
      <c r="I6237" s="18" t="n">
        <v>2</v>
      </c>
      <c r="J6237" s="19" t="n">
        <v>0.895063372197403</v>
      </c>
      <c r="K6237" s="19" t="n">
        <v>0.51844745658988</v>
      </c>
      <c r="L6237" s="16" t="n">
        <v>11.4434279593448</v>
      </c>
      <c r="M6237" s="19" t="n">
        <v>0.375038638946753</v>
      </c>
      <c r="N6237" s="19" t="n">
        <v>1.26006867347298</v>
      </c>
      <c r="O6237" s="19" t="n">
        <v>1.3260834155923</v>
      </c>
      <c r="P6237" s="19" t="n">
        <v>1.1325550326657</v>
      </c>
      <c r="Q6237" s="17" t="s">
        <v>104</v>
      </c>
      <c r="R6237" s="5" t="str">
        <f aca="false">IF(OR(Q6237="Steel plate",Q6237="Concrete jacket"),"Steel plate or jacket",Q6237)</f>
        <v>Steel plate or jacket</v>
      </c>
      <c r="S6237" s="5" t="str">
        <f aca="false">IF(O6237&lt;='Tree rules'!$C$4,IF(N6237&lt;='Tree rules'!$C$5,IF(P6237&lt;='Tree rules'!$C$7,"Monitor","Polymer laminate"),IF(P6237&lt;='Tree rules'!$C$8,"Seal cracks","Polymer laminate")),IF(O6237&lt;='Tree rules'!$C$6,IF(P6237&lt;='Tree rules'!$C$9,"Polymer laminate","Steel plate or jacket"),IF(L6237&lt;='Tree rules'!$C$10,"Steel plate or jacket","Polymer laminate")))</f>
        <v>Polymer laminate</v>
      </c>
      <c r="T6237" s="5" t="str">
        <f aca="false">IF(S6237=R6237,"Yes","No")</f>
        <v>No</v>
      </c>
    </row>
    <row r="6238" customFormat="false" ht="15" hidden="false" customHeight="false" outlineLevel="0" collapsed="false">
      <c r="A6238" s="15" t="n">
        <v>8908</v>
      </c>
      <c r="B6238" s="16" t="n">
        <v>3.7451807501514</v>
      </c>
      <c r="C6238" s="15" t="n">
        <v>300</v>
      </c>
      <c r="D6238" s="15" t="n">
        <v>350</v>
      </c>
      <c r="E6238" s="15" t="n">
        <v>30</v>
      </c>
      <c r="F6238" s="16" t="n">
        <v>0.693508312050727</v>
      </c>
      <c r="G6238" s="17" t="s">
        <v>101</v>
      </c>
      <c r="H6238" s="18" t="n">
        <v>0.3</v>
      </c>
      <c r="I6238" s="18" t="n">
        <v>2</v>
      </c>
      <c r="J6238" s="19" t="n">
        <v>0.87960577131489</v>
      </c>
      <c r="K6238" s="19" t="n">
        <v>0.550610196480947</v>
      </c>
      <c r="L6238" s="16" t="n">
        <v>12.4012607620907</v>
      </c>
      <c r="M6238" s="19" t="n">
        <v>0.639556965153837</v>
      </c>
      <c r="N6238" s="19" t="n">
        <v>1.43741146295738</v>
      </c>
      <c r="O6238" s="19" t="n">
        <v>1.27489163606031</v>
      </c>
      <c r="P6238" s="19" t="n">
        <v>0.533399328661933</v>
      </c>
      <c r="Q6238" s="17" t="s">
        <v>31</v>
      </c>
      <c r="R6238" s="5" t="str">
        <f aca="false">IF(OR(Q6238="Steel plate",Q6238="Concrete jacket"),"Steel plate or jacket",Q6238)</f>
        <v>Polymer laminate</v>
      </c>
      <c r="S6238" s="5" t="str">
        <f aca="false">IF(O6238&lt;='Tree rules'!$C$4,IF(N6238&lt;='Tree rules'!$C$5,IF(P6238&lt;='Tree rules'!$C$7,"Monitor","Polymer laminate"),IF(P6238&lt;='Tree rules'!$C$8,"Seal cracks","Polymer laminate")),IF(O6238&lt;='Tree rules'!$C$6,IF(P6238&lt;='Tree rules'!$C$9,"Polymer laminate","Steel plate or jacket"),IF(L6238&lt;='Tree rules'!$C$10,"Steel plate or jacket","Polymer laminate")))</f>
        <v>Polymer laminate</v>
      </c>
      <c r="T6238" s="5" t="str">
        <f aca="false">IF(S6238=R6238,"Yes","No")</f>
        <v>Yes</v>
      </c>
    </row>
    <row r="6239" customFormat="false" ht="15" hidden="false" customHeight="false" outlineLevel="0" collapsed="false">
      <c r="A6239" s="15" t="n">
        <v>8909</v>
      </c>
      <c r="B6239" s="16" t="n">
        <v>3.04034650065481</v>
      </c>
      <c r="C6239" s="15" t="n">
        <v>230</v>
      </c>
      <c r="D6239" s="15" t="n">
        <v>300</v>
      </c>
      <c r="E6239" s="15" t="n">
        <v>30</v>
      </c>
      <c r="F6239" s="16" t="n">
        <v>0.768324290280112</v>
      </c>
      <c r="G6239" s="17" t="s">
        <v>101</v>
      </c>
      <c r="H6239" s="18" t="n">
        <v>0.3</v>
      </c>
      <c r="I6239" s="18" t="n">
        <v>1.5</v>
      </c>
      <c r="J6239" s="19" t="n">
        <v>0.943395978189114</v>
      </c>
      <c r="K6239" s="19" t="n">
        <v>0.456846366867324</v>
      </c>
      <c r="L6239" s="16" t="n">
        <v>11.8763535181829</v>
      </c>
      <c r="M6239" s="19" t="n">
        <v>0.364678190029176</v>
      </c>
      <c r="N6239" s="19" t="n">
        <v>0.863002119503262</v>
      </c>
      <c r="O6239" s="19" t="n">
        <v>1.1996004547072</v>
      </c>
      <c r="P6239" s="19" t="n">
        <v>0.832405139792878</v>
      </c>
      <c r="Q6239" s="17" t="s">
        <v>31</v>
      </c>
      <c r="R6239" s="5" t="str">
        <f aca="false">IF(OR(Q6239="Steel plate",Q6239="Concrete jacket"),"Steel plate or jacket",Q6239)</f>
        <v>Polymer laminate</v>
      </c>
      <c r="S6239" s="5" t="str">
        <f aca="false">IF(O6239&lt;='Tree rules'!$C$4,IF(N6239&lt;='Tree rules'!$C$5,IF(P6239&lt;='Tree rules'!$C$7,"Monitor","Polymer laminate"),IF(P6239&lt;='Tree rules'!$C$8,"Seal cracks","Polymer laminate")),IF(O6239&lt;='Tree rules'!$C$6,IF(P6239&lt;='Tree rules'!$C$9,"Polymer laminate","Steel plate or jacket"),IF(L6239&lt;='Tree rules'!$C$10,"Steel plate or jacket","Polymer laminate")))</f>
        <v>Polymer laminate</v>
      </c>
      <c r="T6239" s="5" t="str">
        <f aca="false">IF(S6239=R6239,"Yes","No")</f>
        <v>Yes</v>
      </c>
    </row>
    <row r="6240" customFormat="false" ht="15" hidden="false" customHeight="false" outlineLevel="0" collapsed="false">
      <c r="A6240" s="15" t="n">
        <v>8910</v>
      </c>
      <c r="B6240" s="16" t="n">
        <v>3.5674461477358</v>
      </c>
      <c r="C6240" s="15" t="n">
        <v>230</v>
      </c>
      <c r="D6240" s="15" t="n">
        <v>350</v>
      </c>
      <c r="E6240" s="15" t="n">
        <v>25</v>
      </c>
      <c r="F6240" s="16" t="n">
        <v>0.9045760591966</v>
      </c>
      <c r="G6240" s="17" t="s">
        <v>103</v>
      </c>
      <c r="H6240" s="18" t="n">
        <v>0.2</v>
      </c>
      <c r="I6240" s="18" t="n">
        <v>2</v>
      </c>
      <c r="J6240" s="19" t="n">
        <v>0.949263515269063</v>
      </c>
      <c r="K6240" s="19" t="n">
        <v>0.471867813564724</v>
      </c>
      <c r="L6240" s="16" t="n">
        <v>11.8127355885292</v>
      </c>
      <c r="M6240" s="19" t="n">
        <v>0.381267734328905</v>
      </c>
      <c r="N6240" s="19" t="n">
        <v>2.10897211630855</v>
      </c>
      <c r="O6240" s="19" t="n">
        <v>1.45060013109135</v>
      </c>
      <c r="P6240" s="19" t="n">
        <v>1.14765267443679</v>
      </c>
      <c r="Q6240" s="17" t="s">
        <v>31</v>
      </c>
      <c r="R6240" s="5" t="str">
        <f aca="false">IF(OR(Q6240="Steel plate",Q6240="Concrete jacket"),"Steel plate or jacket",Q6240)</f>
        <v>Polymer laminate</v>
      </c>
      <c r="S6240" s="5" t="str">
        <f aca="false">IF(O6240&lt;='Tree rules'!$C$4,IF(N6240&lt;='Tree rules'!$C$5,IF(P6240&lt;='Tree rules'!$C$7,"Monitor","Polymer laminate"),IF(P6240&lt;='Tree rules'!$C$8,"Seal cracks","Polymer laminate")),IF(O6240&lt;='Tree rules'!$C$6,IF(P6240&lt;='Tree rules'!$C$9,"Polymer laminate","Steel plate or jacket"),IF(L6240&lt;='Tree rules'!$C$10,"Steel plate or jacket","Polymer laminate")))</f>
        <v>Steel plate or jacket</v>
      </c>
      <c r="T6240" s="5" t="str">
        <f aca="false">IF(S6240=R6240,"Yes","No")</f>
        <v>No</v>
      </c>
    </row>
    <row r="6241" customFormat="false" ht="15" hidden="false" customHeight="false" outlineLevel="0" collapsed="false">
      <c r="A6241" s="15" t="n">
        <v>8911</v>
      </c>
      <c r="B6241" s="16" t="n">
        <v>4.18933344945614</v>
      </c>
      <c r="C6241" s="15" t="n">
        <v>230</v>
      </c>
      <c r="D6241" s="15" t="n">
        <v>350</v>
      </c>
      <c r="E6241" s="15" t="n">
        <v>25</v>
      </c>
      <c r="F6241" s="16" t="n">
        <v>0.64278110559382</v>
      </c>
      <c r="G6241" s="17" t="s">
        <v>101</v>
      </c>
      <c r="H6241" s="18" t="n">
        <v>0.3</v>
      </c>
      <c r="I6241" s="18" t="n">
        <v>1</v>
      </c>
      <c r="J6241" s="19" t="n">
        <v>0.8908489472946</v>
      </c>
      <c r="K6241" s="19" t="n">
        <v>0.425646337698278</v>
      </c>
      <c r="L6241" s="16" t="n">
        <v>13.6906321877652</v>
      </c>
      <c r="M6241" s="19" t="n">
        <v>0.891729993848325</v>
      </c>
      <c r="N6241" s="19" t="n">
        <v>0.535798655626693</v>
      </c>
      <c r="O6241" s="19" t="n">
        <v>0.8908489472946</v>
      </c>
      <c r="P6241" s="19" t="n">
        <v>0.335453713062322</v>
      </c>
      <c r="Q6241" s="17" t="s">
        <v>29</v>
      </c>
      <c r="R6241" s="5" t="str">
        <f aca="false">IF(OR(Q6241="Steel plate",Q6241="Concrete jacket"),"Steel plate or jacket",Q6241)</f>
        <v>Monitor</v>
      </c>
      <c r="S6241" s="5" t="str">
        <f aca="false">IF(O6241&lt;='Tree rules'!$C$4,IF(N6241&lt;='Tree rules'!$C$5,IF(P6241&lt;='Tree rules'!$C$7,"Monitor","Polymer laminate"),IF(P6241&lt;='Tree rules'!$C$8,"Seal cracks","Polymer laminate")),IF(O6241&lt;='Tree rules'!$C$6,IF(P6241&lt;='Tree rules'!$C$9,"Polymer laminate","Steel plate or jacket"),IF(L6241&lt;='Tree rules'!$C$10,"Steel plate or jacket","Polymer laminate")))</f>
        <v>Monitor</v>
      </c>
      <c r="T6241" s="5" t="str">
        <f aca="false">IF(S6241=R6241,"Yes","No")</f>
        <v>Yes</v>
      </c>
    </row>
    <row r="6242" customFormat="false" ht="15" hidden="false" customHeight="false" outlineLevel="0" collapsed="false">
      <c r="A6242" s="15" t="n">
        <v>8912</v>
      </c>
      <c r="B6242" s="16" t="n">
        <v>6.4121565130629</v>
      </c>
      <c r="C6242" s="15" t="n">
        <v>300</v>
      </c>
      <c r="D6242" s="15" t="n">
        <v>625</v>
      </c>
      <c r="E6242" s="15" t="n">
        <v>20</v>
      </c>
      <c r="F6242" s="16" t="n">
        <v>0.694514438099298</v>
      </c>
      <c r="G6242" s="17" t="s">
        <v>103</v>
      </c>
      <c r="H6242" s="18" t="n">
        <v>0.2</v>
      </c>
      <c r="I6242" s="18" t="n">
        <v>2</v>
      </c>
      <c r="J6242" s="19" t="n">
        <v>0.927150629116248</v>
      </c>
      <c r="K6242" s="19" t="n">
        <v>0.418120594213701</v>
      </c>
      <c r="L6242" s="16" t="n">
        <v>11.0745362919912</v>
      </c>
      <c r="M6242" s="19" t="n">
        <v>0.691102055150953</v>
      </c>
      <c r="N6242" s="19" t="n">
        <v>1.32980062368984</v>
      </c>
      <c r="O6242" s="19" t="n">
        <v>1.4666404862608</v>
      </c>
      <c r="P6242" s="19" t="n">
        <v>0.62277882673606</v>
      </c>
      <c r="Q6242" s="17" t="s">
        <v>104</v>
      </c>
      <c r="R6242" s="5" t="str">
        <f aca="false">IF(OR(Q6242="Steel plate",Q6242="Concrete jacket"),"Steel plate or jacket",Q6242)</f>
        <v>Steel plate or jacket</v>
      </c>
      <c r="S6242" s="5" t="str">
        <f aca="false">IF(O6242&lt;='Tree rules'!$C$4,IF(N6242&lt;='Tree rules'!$C$5,IF(P6242&lt;='Tree rules'!$C$7,"Monitor","Polymer laminate"),IF(P6242&lt;='Tree rules'!$C$8,"Seal cracks","Polymer laminate")),IF(O6242&lt;='Tree rules'!$C$6,IF(P6242&lt;='Tree rules'!$C$9,"Polymer laminate","Steel plate or jacket"),IF(L6242&lt;='Tree rules'!$C$10,"Steel plate or jacket","Polymer laminate")))</f>
        <v>Steel plate or jacket</v>
      </c>
      <c r="T6242" s="5" t="str">
        <f aca="false">IF(S6242=R6242,"Yes","No")</f>
        <v>Yes</v>
      </c>
    </row>
    <row r="6243" customFormat="false" ht="15" hidden="false" customHeight="false" outlineLevel="0" collapsed="false">
      <c r="A6243" s="15" t="n">
        <v>8913</v>
      </c>
      <c r="B6243" s="16" t="n">
        <v>3.25368143261763</v>
      </c>
      <c r="C6243" s="15" t="n">
        <v>300</v>
      </c>
      <c r="D6243" s="15" t="n">
        <v>325</v>
      </c>
      <c r="E6243" s="15" t="n">
        <v>25</v>
      </c>
      <c r="F6243" s="16" t="n">
        <v>0.72065207824282</v>
      </c>
      <c r="G6243" s="17" t="s">
        <v>101</v>
      </c>
      <c r="H6243" s="18" t="n">
        <v>0.3</v>
      </c>
      <c r="I6243" s="18" t="n">
        <v>1</v>
      </c>
      <c r="J6243" s="19" t="n">
        <v>0.957229696404397</v>
      </c>
      <c r="K6243" s="19" t="n">
        <v>0.646992978552613</v>
      </c>
      <c r="L6243" s="16" t="n">
        <v>11.6619406187012</v>
      </c>
      <c r="M6243" s="19" t="n">
        <v>0.90031018062748</v>
      </c>
      <c r="N6243" s="19" t="n">
        <v>0.736430313768276</v>
      </c>
      <c r="O6243" s="19" t="n">
        <v>0.957229696404397</v>
      </c>
      <c r="P6243" s="19" t="n">
        <v>0.379544519658908</v>
      </c>
      <c r="Q6243" s="17" t="s">
        <v>29</v>
      </c>
      <c r="R6243" s="5" t="str">
        <f aca="false">IF(OR(Q6243="Steel plate",Q6243="Concrete jacket"),"Steel plate or jacket",Q6243)</f>
        <v>Monitor</v>
      </c>
      <c r="S6243" s="5" t="str">
        <f aca="false">IF(O6243&lt;='Tree rules'!$C$4,IF(N6243&lt;='Tree rules'!$C$5,IF(P6243&lt;='Tree rules'!$C$7,"Monitor","Polymer laminate"),IF(P6243&lt;='Tree rules'!$C$8,"Seal cracks","Polymer laminate")),IF(O6243&lt;='Tree rules'!$C$6,IF(P6243&lt;='Tree rules'!$C$9,"Polymer laminate","Steel plate or jacket"),IF(L6243&lt;='Tree rules'!$C$10,"Steel plate or jacket","Polymer laminate")))</f>
        <v>Monitor</v>
      </c>
      <c r="T6243" s="5" t="str">
        <f aca="false">IF(S6243=R6243,"Yes","No")</f>
        <v>Yes</v>
      </c>
    </row>
    <row r="6244" customFormat="false" ht="15" hidden="false" customHeight="false" outlineLevel="0" collapsed="false">
      <c r="A6244" s="15" t="n">
        <v>8914</v>
      </c>
      <c r="B6244" s="16" t="n">
        <v>7.29843344728413</v>
      </c>
      <c r="C6244" s="15" t="n">
        <v>230</v>
      </c>
      <c r="D6244" s="15" t="n">
        <v>675</v>
      </c>
      <c r="E6244" s="15" t="n">
        <v>30</v>
      </c>
      <c r="F6244" s="16" t="n">
        <v>0.653545382481754</v>
      </c>
      <c r="G6244" s="17" t="s">
        <v>101</v>
      </c>
      <c r="H6244" s="18" t="n">
        <v>0.3</v>
      </c>
      <c r="I6244" s="18" t="n">
        <v>1</v>
      </c>
      <c r="J6244" s="19" t="n">
        <v>0.945630498998897</v>
      </c>
      <c r="K6244" s="19" t="n">
        <v>0.43887064381843</v>
      </c>
      <c r="L6244" s="16" t="n">
        <v>11.6402447325106</v>
      </c>
      <c r="M6244" s="19" t="n">
        <v>0.937559705062706</v>
      </c>
      <c r="N6244" s="19" t="n">
        <v>0.602134785119483</v>
      </c>
      <c r="O6244" s="19" t="n">
        <v>0.945630498998897</v>
      </c>
      <c r="P6244" s="19" t="n">
        <v>0.33741559934675</v>
      </c>
      <c r="Q6244" s="17" t="s">
        <v>29</v>
      </c>
      <c r="R6244" s="5" t="str">
        <f aca="false">IF(OR(Q6244="Steel plate",Q6244="Concrete jacket"),"Steel plate or jacket",Q6244)</f>
        <v>Monitor</v>
      </c>
      <c r="S6244" s="5" t="str">
        <f aca="false">IF(O6244&lt;='Tree rules'!$C$4,IF(N6244&lt;='Tree rules'!$C$5,IF(P6244&lt;='Tree rules'!$C$7,"Monitor","Polymer laminate"),IF(P6244&lt;='Tree rules'!$C$8,"Seal cracks","Polymer laminate")),IF(O6244&lt;='Tree rules'!$C$6,IF(P6244&lt;='Tree rules'!$C$9,"Polymer laminate","Steel plate or jacket"),IF(L6244&lt;='Tree rules'!$C$10,"Steel plate or jacket","Polymer laminate")))</f>
        <v>Monitor</v>
      </c>
      <c r="T6244" s="5" t="str">
        <f aca="false">IF(S6244=R6244,"Yes","No")</f>
        <v>Yes</v>
      </c>
    </row>
    <row r="6245" customFormat="false" ht="15" hidden="false" customHeight="false" outlineLevel="0" collapsed="false">
      <c r="A6245" s="15" t="n">
        <v>8916</v>
      </c>
      <c r="B6245" s="16" t="n">
        <v>3.62189774020968</v>
      </c>
      <c r="C6245" s="15" t="n">
        <v>300</v>
      </c>
      <c r="D6245" s="15" t="n">
        <v>350</v>
      </c>
      <c r="E6245" s="15" t="n">
        <v>25</v>
      </c>
      <c r="F6245" s="16" t="n">
        <v>0.739198271432892</v>
      </c>
      <c r="G6245" s="17" t="s">
        <v>103</v>
      </c>
      <c r="H6245" s="18" t="n">
        <v>0.2</v>
      </c>
      <c r="I6245" s="18" t="n">
        <v>2</v>
      </c>
      <c r="J6245" s="19" t="n">
        <v>0.910577510548503</v>
      </c>
      <c r="K6245" s="19" t="n">
        <v>0.597179612632028</v>
      </c>
      <c r="L6245" s="16" t="n">
        <v>11.8362671248682</v>
      </c>
      <c r="M6245" s="19" t="n">
        <v>0.369862448589509</v>
      </c>
      <c r="N6245" s="19" t="n">
        <v>1.3171250148176</v>
      </c>
      <c r="O6245" s="19" t="n">
        <v>1.27737669607621</v>
      </c>
      <c r="P6245" s="19" t="n">
        <v>1.0335251931001</v>
      </c>
      <c r="Q6245" s="17" t="s">
        <v>31</v>
      </c>
      <c r="R6245" s="5" t="str">
        <f aca="false">IF(OR(Q6245="Steel plate",Q6245="Concrete jacket"),"Steel plate or jacket",Q6245)</f>
        <v>Polymer laminate</v>
      </c>
      <c r="S6245" s="5" t="str">
        <f aca="false">IF(O6245&lt;='Tree rules'!$C$4,IF(N6245&lt;='Tree rules'!$C$5,IF(P6245&lt;='Tree rules'!$C$7,"Monitor","Polymer laminate"),IF(P6245&lt;='Tree rules'!$C$8,"Seal cracks","Polymer laminate")),IF(O6245&lt;='Tree rules'!$C$6,IF(P6245&lt;='Tree rules'!$C$9,"Polymer laminate","Steel plate or jacket"),IF(L6245&lt;='Tree rules'!$C$10,"Steel plate or jacket","Polymer laminate")))</f>
        <v>Polymer laminate</v>
      </c>
      <c r="T6245" s="5" t="str">
        <f aca="false">IF(S6245=R6245,"Yes","No")</f>
        <v>Yes</v>
      </c>
    </row>
    <row r="6246" customFormat="false" ht="15" hidden="false" customHeight="false" outlineLevel="0" collapsed="false">
      <c r="A6246" s="15" t="n">
        <v>8917</v>
      </c>
      <c r="B6246" s="16" t="n">
        <v>5.34950878951053</v>
      </c>
      <c r="C6246" s="15" t="n">
        <v>230</v>
      </c>
      <c r="D6246" s="15" t="n">
        <v>450</v>
      </c>
      <c r="E6246" s="15" t="n">
        <v>25</v>
      </c>
      <c r="F6246" s="16" t="n">
        <v>0.649145274956135</v>
      </c>
      <c r="G6246" s="17" t="s">
        <v>101</v>
      </c>
      <c r="H6246" s="18" t="n">
        <v>0.3</v>
      </c>
      <c r="I6246" s="18" t="n">
        <v>1</v>
      </c>
      <c r="J6246" s="19" t="n">
        <v>0.930066843493025</v>
      </c>
      <c r="K6246" s="19" t="n">
        <v>0.62756132418153</v>
      </c>
      <c r="L6246" s="16" t="n">
        <v>13.2413583898775</v>
      </c>
      <c r="M6246" s="19" t="n">
        <v>0.938215236962263</v>
      </c>
      <c r="N6246" s="19" t="n">
        <v>0.60263206002344</v>
      </c>
      <c r="O6246" s="19" t="n">
        <v>0.930066843493025</v>
      </c>
      <c r="P6246" s="19" t="n">
        <v>0.414869570294413</v>
      </c>
      <c r="Q6246" s="17" t="s">
        <v>29</v>
      </c>
      <c r="R6246" s="5" t="str">
        <f aca="false">IF(OR(Q6246="Steel plate",Q6246="Concrete jacket"),"Steel plate or jacket",Q6246)</f>
        <v>Monitor</v>
      </c>
      <c r="S6246" s="5" t="str">
        <f aca="false">IF(O6246&lt;='Tree rules'!$C$4,IF(N6246&lt;='Tree rules'!$C$5,IF(P6246&lt;='Tree rules'!$C$7,"Monitor","Polymer laminate"),IF(P6246&lt;='Tree rules'!$C$8,"Seal cracks","Polymer laminate")),IF(O6246&lt;='Tree rules'!$C$6,IF(P6246&lt;='Tree rules'!$C$9,"Polymer laminate","Steel plate or jacket"),IF(L6246&lt;='Tree rules'!$C$10,"Steel plate or jacket","Polymer laminate")))</f>
        <v>Monitor</v>
      </c>
      <c r="T6246" s="5" t="str">
        <f aca="false">IF(S6246=R6246,"Yes","No")</f>
        <v>Yes</v>
      </c>
    </row>
    <row r="6247" customFormat="false" ht="15" hidden="false" customHeight="false" outlineLevel="0" collapsed="false">
      <c r="A6247" s="15" t="n">
        <v>8918</v>
      </c>
      <c r="B6247" s="16" t="n">
        <v>4.8088022517128</v>
      </c>
      <c r="C6247" s="15" t="n">
        <v>230</v>
      </c>
      <c r="D6247" s="15" t="n">
        <v>475</v>
      </c>
      <c r="E6247" s="15" t="n">
        <v>30</v>
      </c>
      <c r="F6247" s="16" t="n">
        <v>0.959655631887728</v>
      </c>
      <c r="G6247" s="17" t="s">
        <v>101</v>
      </c>
      <c r="H6247" s="18" t="n">
        <v>0.3</v>
      </c>
      <c r="I6247" s="18" t="n">
        <v>1</v>
      </c>
      <c r="J6247" s="19" t="n">
        <v>0.869340909530828</v>
      </c>
      <c r="K6247" s="19" t="n">
        <v>0.464830784322028</v>
      </c>
      <c r="L6247" s="16" t="n">
        <v>11.2618319712244</v>
      </c>
      <c r="M6247" s="19" t="n">
        <v>0.832348697259459</v>
      </c>
      <c r="N6247" s="19" t="n">
        <v>0.591492740677017</v>
      </c>
      <c r="O6247" s="19" t="n">
        <v>0.869340909530828</v>
      </c>
      <c r="P6247" s="19" t="n">
        <v>0.424641397138865</v>
      </c>
      <c r="Q6247" s="17" t="s">
        <v>29</v>
      </c>
      <c r="R6247" s="5" t="str">
        <f aca="false">IF(OR(Q6247="Steel plate",Q6247="Concrete jacket"),"Steel plate or jacket",Q6247)</f>
        <v>Monitor</v>
      </c>
      <c r="S6247" s="5" t="str">
        <f aca="false">IF(O6247&lt;='Tree rules'!$C$4,IF(N6247&lt;='Tree rules'!$C$5,IF(P6247&lt;='Tree rules'!$C$7,"Monitor","Polymer laminate"),IF(P6247&lt;='Tree rules'!$C$8,"Seal cracks","Polymer laminate")),IF(O6247&lt;='Tree rules'!$C$6,IF(P6247&lt;='Tree rules'!$C$9,"Polymer laminate","Steel plate or jacket"),IF(L6247&lt;='Tree rules'!$C$10,"Steel plate or jacket","Polymer laminate")))</f>
        <v>Monitor</v>
      </c>
      <c r="T6247" s="5" t="str">
        <f aca="false">IF(S6247=R6247,"Yes","No")</f>
        <v>Yes</v>
      </c>
    </row>
    <row r="6248" customFormat="false" ht="15" hidden="false" customHeight="false" outlineLevel="0" collapsed="false">
      <c r="A6248" s="15" t="n">
        <v>8919</v>
      </c>
      <c r="B6248" s="16" t="n">
        <v>3.24717325270576</v>
      </c>
      <c r="C6248" s="15" t="n">
        <v>230</v>
      </c>
      <c r="D6248" s="15" t="n">
        <v>300</v>
      </c>
      <c r="E6248" s="15" t="n">
        <v>20</v>
      </c>
      <c r="F6248" s="16" t="n">
        <v>0.688332522525665</v>
      </c>
      <c r="G6248" s="17" t="s">
        <v>101</v>
      </c>
      <c r="H6248" s="18" t="n">
        <v>0.3</v>
      </c>
      <c r="I6248" s="18" t="n">
        <v>1</v>
      </c>
      <c r="J6248" s="19" t="n">
        <v>0.90024557951634</v>
      </c>
      <c r="K6248" s="19" t="n">
        <v>0.589022245201027</v>
      </c>
      <c r="L6248" s="16" t="n">
        <v>12.7841466641959</v>
      </c>
      <c r="M6248" s="19" t="n">
        <v>0.482514638679219</v>
      </c>
      <c r="N6248" s="19" t="n">
        <v>0.838243141204506</v>
      </c>
      <c r="O6248" s="19" t="n">
        <v>0.90024557951634</v>
      </c>
      <c r="P6248" s="19" t="n">
        <v>0.655956280975072</v>
      </c>
      <c r="Q6248" s="17" t="s">
        <v>29</v>
      </c>
      <c r="R6248" s="5" t="str">
        <f aca="false">IF(OR(Q6248="Steel plate",Q6248="Concrete jacket"),"Steel plate or jacket",Q6248)</f>
        <v>Monitor</v>
      </c>
      <c r="S6248" s="5" t="str">
        <f aca="false">IF(O6248&lt;='Tree rules'!$C$4,IF(N6248&lt;='Tree rules'!$C$5,IF(P6248&lt;='Tree rules'!$C$7,"Monitor","Polymer laminate"),IF(P6248&lt;='Tree rules'!$C$8,"Seal cracks","Polymer laminate")),IF(O6248&lt;='Tree rules'!$C$6,IF(P6248&lt;='Tree rules'!$C$9,"Polymer laminate","Steel plate or jacket"),IF(L6248&lt;='Tree rules'!$C$10,"Steel plate or jacket","Polymer laminate")))</f>
        <v>Monitor</v>
      </c>
      <c r="T6248" s="5" t="str">
        <f aca="false">IF(S6248=R6248,"Yes","No")</f>
        <v>Yes</v>
      </c>
    </row>
    <row r="6249" customFormat="false" ht="15" hidden="false" customHeight="false" outlineLevel="0" collapsed="false">
      <c r="A6249" s="15" t="n">
        <v>8921</v>
      </c>
      <c r="B6249" s="16" t="n">
        <v>4.84137830212809</v>
      </c>
      <c r="C6249" s="15" t="n">
        <v>230</v>
      </c>
      <c r="D6249" s="15" t="n">
        <v>425</v>
      </c>
      <c r="E6249" s="15" t="n">
        <v>25</v>
      </c>
      <c r="F6249" s="16" t="n">
        <v>0.691964884122107</v>
      </c>
      <c r="G6249" s="17" t="s">
        <v>101</v>
      </c>
      <c r="H6249" s="18" t="n">
        <v>0.3</v>
      </c>
      <c r="I6249" s="18" t="n">
        <v>1.5</v>
      </c>
      <c r="J6249" s="19" t="n">
        <v>0.895261558919407</v>
      </c>
      <c r="K6249" s="19" t="n">
        <v>0.519929653817459</v>
      </c>
      <c r="L6249" s="16" t="n">
        <v>12.7740852298894</v>
      </c>
      <c r="M6249" s="19" t="n">
        <v>0.939424149640861</v>
      </c>
      <c r="N6249" s="19" t="n">
        <v>0.748347261973396</v>
      </c>
      <c r="O6249" s="19" t="n">
        <v>1.11015582217659</v>
      </c>
      <c r="P6249" s="19" t="n">
        <v>0.411374436770953</v>
      </c>
      <c r="Q6249" s="17" t="s">
        <v>31</v>
      </c>
      <c r="R6249" s="5" t="str">
        <f aca="false">IF(OR(Q6249="Steel plate",Q6249="Concrete jacket"),"Steel plate or jacket",Q6249)</f>
        <v>Polymer laminate</v>
      </c>
      <c r="S6249" s="5" t="str">
        <f aca="false">IF(O6249&lt;='Tree rules'!$C$4,IF(N6249&lt;='Tree rules'!$C$5,IF(P6249&lt;='Tree rules'!$C$7,"Monitor","Polymer laminate"),IF(P6249&lt;='Tree rules'!$C$8,"Seal cracks","Polymer laminate")),IF(O6249&lt;='Tree rules'!$C$6,IF(P6249&lt;='Tree rules'!$C$9,"Polymer laminate","Steel plate or jacket"),IF(L6249&lt;='Tree rules'!$C$10,"Steel plate or jacket","Polymer laminate")))</f>
        <v>Polymer laminate</v>
      </c>
      <c r="T6249" s="5" t="str">
        <f aca="false">IF(S6249=R6249,"Yes","No")</f>
        <v>Yes</v>
      </c>
    </row>
    <row r="6250" customFormat="false" ht="15" hidden="false" customHeight="false" outlineLevel="0" collapsed="false">
      <c r="A6250" s="15" t="n">
        <v>8923</v>
      </c>
      <c r="B6250" s="16" t="n">
        <v>3.63514033387878</v>
      </c>
      <c r="C6250" s="15" t="n">
        <v>300</v>
      </c>
      <c r="D6250" s="15" t="n">
        <v>300</v>
      </c>
      <c r="E6250" s="15" t="n">
        <v>30</v>
      </c>
      <c r="F6250" s="16" t="n">
        <v>0.883711013668015</v>
      </c>
      <c r="G6250" s="17" t="s">
        <v>102</v>
      </c>
      <c r="H6250" s="18" t="n">
        <v>0.1</v>
      </c>
      <c r="I6250" s="18" t="n">
        <v>1</v>
      </c>
      <c r="J6250" s="19" t="n">
        <v>0.877359979402924</v>
      </c>
      <c r="K6250" s="19" t="n">
        <v>0.541387740185794</v>
      </c>
      <c r="L6250" s="16" t="n">
        <v>15.3381448686868</v>
      </c>
      <c r="M6250" s="19" t="n">
        <v>0.425407874454903</v>
      </c>
      <c r="N6250" s="19" t="n">
        <v>3.37570140006123</v>
      </c>
      <c r="O6250" s="19" t="n">
        <v>0.877359979402924</v>
      </c>
      <c r="P6250" s="19" t="n">
        <v>0.74762751200122</v>
      </c>
      <c r="Q6250" s="17" t="s">
        <v>30</v>
      </c>
      <c r="R6250" s="5" t="str">
        <f aca="false">IF(OR(Q6250="Steel plate",Q6250="Concrete jacket"),"Steel plate or jacket",Q6250)</f>
        <v>Seal cracks</v>
      </c>
      <c r="S6250" s="5" t="str">
        <f aca="false">IF(O6250&lt;='Tree rules'!$C$4,IF(N6250&lt;='Tree rules'!$C$5,IF(P6250&lt;='Tree rules'!$C$7,"Monitor","Polymer laminate"),IF(P6250&lt;='Tree rules'!$C$8,"Seal cracks","Polymer laminate")),IF(O6250&lt;='Tree rules'!$C$6,IF(P6250&lt;='Tree rules'!$C$9,"Polymer laminate","Steel plate or jacket"),IF(L6250&lt;='Tree rules'!$C$10,"Steel plate or jacket","Polymer laminate")))</f>
        <v>Seal cracks</v>
      </c>
      <c r="T6250" s="5" t="str">
        <f aca="false">IF(S6250=R6250,"Yes","No")</f>
        <v>Yes</v>
      </c>
    </row>
    <row r="6251" customFormat="false" ht="15" hidden="false" customHeight="false" outlineLevel="0" collapsed="false">
      <c r="A6251" s="15" t="n">
        <v>8924</v>
      </c>
      <c r="B6251" s="16" t="n">
        <v>4.10531582742484</v>
      </c>
      <c r="C6251" s="15" t="n">
        <v>300</v>
      </c>
      <c r="D6251" s="15" t="n">
        <v>325</v>
      </c>
      <c r="E6251" s="15" t="n">
        <v>25</v>
      </c>
      <c r="F6251" s="16" t="n">
        <v>0.799387443661525</v>
      </c>
      <c r="G6251" s="17" t="s">
        <v>102</v>
      </c>
      <c r="H6251" s="18" t="n">
        <v>0.1</v>
      </c>
      <c r="I6251" s="18" t="n">
        <v>2</v>
      </c>
      <c r="J6251" s="19" t="n">
        <v>0.851262591304091</v>
      </c>
      <c r="K6251" s="19" t="n">
        <v>0.470581558061222</v>
      </c>
      <c r="L6251" s="16" t="n">
        <v>15.6691443794841</v>
      </c>
      <c r="M6251" s="19" t="n">
        <v>0.698356351594167</v>
      </c>
      <c r="N6251" s="19" t="n">
        <v>4.79458882360001</v>
      </c>
      <c r="O6251" s="19" t="n">
        <v>1.30193670607307</v>
      </c>
      <c r="P6251" s="19" t="n">
        <v>0.586230669384954</v>
      </c>
      <c r="Q6251" s="17" t="s">
        <v>31</v>
      </c>
      <c r="R6251" s="5" t="str">
        <f aca="false">IF(OR(Q6251="Steel plate",Q6251="Concrete jacket"),"Steel plate or jacket",Q6251)</f>
        <v>Polymer laminate</v>
      </c>
      <c r="S6251" s="5" t="str">
        <f aca="false">IF(O6251&lt;='Tree rules'!$C$4,IF(N6251&lt;='Tree rules'!$C$5,IF(P6251&lt;='Tree rules'!$C$7,"Monitor","Polymer laminate"),IF(P6251&lt;='Tree rules'!$C$8,"Seal cracks","Polymer laminate")),IF(O6251&lt;='Tree rules'!$C$6,IF(P6251&lt;='Tree rules'!$C$9,"Polymer laminate","Steel plate or jacket"),IF(L6251&lt;='Tree rules'!$C$10,"Steel plate or jacket","Polymer laminate")))</f>
        <v>Polymer laminate</v>
      </c>
      <c r="T6251" s="5" t="str">
        <f aca="false">IF(S6251=R6251,"Yes","No")</f>
        <v>Yes</v>
      </c>
    </row>
    <row r="6252" customFormat="false" ht="15" hidden="false" customHeight="false" outlineLevel="0" collapsed="false">
      <c r="A6252" s="15" t="n">
        <v>8926</v>
      </c>
      <c r="B6252" s="16" t="n">
        <v>3.19292900188454</v>
      </c>
      <c r="C6252" s="15" t="n">
        <v>300</v>
      </c>
      <c r="D6252" s="15" t="n">
        <v>300</v>
      </c>
      <c r="E6252" s="15" t="n">
        <v>30</v>
      </c>
      <c r="F6252" s="16" t="n">
        <v>0.791582400904515</v>
      </c>
      <c r="G6252" s="17" t="s">
        <v>103</v>
      </c>
      <c r="H6252" s="18" t="n">
        <v>0.2</v>
      </c>
      <c r="I6252" s="18" t="n">
        <v>1</v>
      </c>
      <c r="J6252" s="19" t="n">
        <v>0.886180123518587</v>
      </c>
      <c r="K6252" s="19" t="n">
        <v>0.624448324068461</v>
      </c>
      <c r="L6252" s="16" t="n">
        <v>12.5705866215927</v>
      </c>
      <c r="M6252" s="19" t="n">
        <v>0.865212146344049</v>
      </c>
      <c r="N6252" s="19" t="n">
        <v>1.04254052215828</v>
      </c>
      <c r="O6252" s="19" t="n">
        <v>0.886180123518587</v>
      </c>
      <c r="P6252" s="19" t="n">
        <v>0.381562549390451</v>
      </c>
      <c r="Q6252" s="17" t="s">
        <v>30</v>
      </c>
      <c r="R6252" s="5" t="str">
        <f aca="false">IF(OR(Q6252="Steel plate",Q6252="Concrete jacket"),"Steel plate or jacket",Q6252)</f>
        <v>Seal cracks</v>
      </c>
      <c r="S6252" s="5" t="str">
        <f aca="false">IF(O6252&lt;='Tree rules'!$C$4,IF(N6252&lt;='Tree rules'!$C$5,IF(P6252&lt;='Tree rules'!$C$7,"Monitor","Polymer laminate"),IF(P6252&lt;='Tree rules'!$C$8,"Seal cracks","Polymer laminate")),IF(O6252&lt;='Tree rules'!$C$6,IF(P6252&lt;='Tree rules'!$C$9,"Polymer laminate","Steel plate or jacket"),IF(L6252&lt;='Tree rules'!$C$10,"Steel plate or jacket","Polymer laminate")))</f>
        <v>Seal cracks</v>
      </c>
      <c r="T6252" s="5" t="str">
        <f aca="false">IF(S6252=R6252,"Yes","No")</f>
        <v>Yes</v>
      </c>
    </row>
    <row r="6253" customFormat="false" ht="15" hidden="false" customHeight="false" outlineLevel="0" collapsed="false">
      <c r="A6253" s="15" t="n">
        <v>8927</v>
      </c>
      <c r="B6253" s="16" t="n">
        <v>6.53818436489947</v>
      </c>
      <c r="C6253" s="15" t="n">
        <v>230</v>
      </c>
      <c r="D6253" s="15" t="n">
        <v>575</v>
      </c>
      <c r="E6253" s="15" t="n">
        <v>30</v>
      </c>
      <c r="F6253" s="16" t="n">
        <v>0.777557789024782</v>
      </c>
      <c r="G6253" s="17" t="s">
        <v>101</v>
      </c>
      <c r="H6253" s="18" t="n">
        <v>0.3</v>
      </c>
      <c r="I6253" s="18" t="n">
        <v>1.5</v>
      </c>
      <c r="J6253" s="19" t="n">
        <v>0.952054753047997</v>
      </c>
      <c r="K6253" s="19" t="n">
        <v>0.426472555108246</v>
      </c>
      <c r="L6253" s="16" t="n">
        <v>12.4064219447808</v>
      </c>
      <c r="M6253" s="19" t="n">
        <v>0.362202454776742</v>
      </c>
      <c r="N6253" s="19" t="n">
        <v>0.905983956399438</v>
      </c>
      <c r="O6253" s="19" t="n">
        <v>1.22506951800433</v>
      </c>
      <c r="P6253" s="19" t="n">
        <v>1.08621401134629</v>
      </c>
      <c r="Q6253" s="17" t="s">
        <v>31</v>
      </c>
      <c r="R6253" s="5" t="str">
        <f aca="false">IF(OR(Q6253="Steel plate",Q6253="Concrete jacket"),"Steel plate or jacket",Q6253)</f>
        <v>Polymer laminate</v>
      </c>
      <c r="S6253" s="5" t="str">
        <f aca="false">IF(O6253&lt;='Tree rules'!$C$4,IF(N6253&lt;='Tree rules'!$C$5,IF(P6253&lt;='Tree rules'!$C$7,"Monitor","Polymer laminate"),IF(P6253&lt;='Tree rules'!$C$8,"Seal cracks","Polymer laminate")),IF(O6253&lt;='Tree rules'!$C$6,IF(P6253&lt;='Tree rules'!$C$9,"Polymer laminate","Steel plate or jacket"),IF(L6253&lt;='Tree rules'!$C$10,"Steel plate or jacket","Polymer laminate")))</f>
        <v>Polymer laminate</v>
      </c>
      <c r="T6253" s="5" t="str">
        <f aca="false">IF(S6253=R6253,"Yes","No")</f>
        <v>Yes</v>
      </c>
    </row>
    <row r="6254" customFormat="false" ht="15" hidden="false" customHeight="false" outlineLevel="0" collapsed="false">
      <c r="A6254" s="15" t="n">
        <v>8928</v>
      </c>
      <c r="B6254" s="16" t="n">
        <v>3.06684282816994</v>
      </c>
      <c r="C6254" s="15" t="n">
        <v>230</v>
      </c>
      <c r="D6254" s="15" t="n">
        <v>300</v>
      </c>
      <c r="E6254" s="15" t="n">
        <v>20</v>
      </c>
      <c r="F6254" s="16" t="n">
        <v>0.731533308458238</v>
      </c>
      <c r="G6254" s="17" t="s">
        <v>102</v>
      </c>
      <c r="H6254" s="18" t="n">
        <v>0.1</v>
      </c>
      <c r="I6254" s="18" t="n">
        <v>2</v>
      </c>
      <c r="J6254" s="19" t="n">
        <v>0.853696774963579</v>
      </c>
      <c r="K6254" s="19" t="n">
        <v>0.630085910011168</v>
      </c>
      <c r="L6254" s="16" t="n">
        <v>12.8319783605437</v>
      </c>
      <c r="M6254" s="19" t="n">
        <v>0.311760605641456</v>
      </c>
      <c r="N6254" s="19" t="n">
        <v>3.95810802061776</v>
      </c>
      <c r="O6254" s="19" t="n">
        <v>1.16949124060063</v>
      </c>
      <c r="P6254" s="19" t="n">
        <v>1.01365026344261</v>
      </c>
      <c r="Q6254" s="17" t="s">
        <v>31</v>
      </c>
      <c r="R6254" s="5" t="str">
        <f aca="false">IF(OR(Q6254="Steel plate",Q6254="Concrete jacket"),"Steel plate or jacket",Q6254)</f>
        <v>Polymer laminate</v>
      </c>
      <c r="S6254" s="5" t="str">
        <f aca="false">IF(O6254&lt;='Tree rules'!$C$4,IF(N6254&lt;='Tree rules'!$C$5,IF(P6254&lt;='Tree rules'!$C$7,"Monitor","Polymer laminate"),IF(P6254&lt;='Tree rules'!$C$8,"Seal cracks","Polymer laminate")),IF(O6254&lt;='Tree rules'!$C$6,IF(P6254&lt;='Tree rules'!$C$9,"Polymer laminate","Steel plate or jacket"),IF(L6254&lt;='Tree rules'!$C$10,"Steel plate or jacket","Polymer laminate")))</f>
        <v>Polymer laminate</v>
      </c>
      <c r="T6254" s="5" t="str">
        <f aca="false">IF(S6254=R6254,"Yes","No")</f>
        <v>Yes</v>
      </c>
    </row>
    <row r="6255" customFormat="false" ht="15" hidden="false" customHeight="false" outlineLevel="0" collapsed="false">
      <c r="A6255" s="15" t="n">
        <v>8934</v>
      </c>
      <c r="B6255" s="16" t="n">
        <v>5.10694626017206</v>
      </c>
      <c r="C6255" s="15" t="n">
        <v>300</v>
      </c>
      <c r="D6255" s="15" t="n">
        <v>500</v>
      </c>
      <c r="E6255" s="15" t="n">
        <v>20</v>
      </c>
      <c r="F6255" s="16" t="n">
        <v>0.590490249132883</v>
      </c>
      <c r="G6255" s="17" t="s">
        <v>103</v>
      </c>
      <c r="H6255" s="18" t="n">
        <v>0.2</v>
      </c>
      <c r="I6255" s="18" t="n">
        <v>1</v>
      </c>
      <c r="J6255" s="19" t="n">
        <v>0.889034956541839</v>
      </c>
      <c r="K6255" s="19" t="n">
        <v>0.448052840925957</v>
      </c>
      <c r="L6255" s="16" t="n">
        <v>11.248780308749</v>
      </c>
      <c r="M6255" s="19" t="n">
        <v>0.321286762718678</v>
      </c>
      <c r="N6255" s="19" t="n">
        <v>0.990243477739326</v>
      </c>
      <c r="O6255" s="19" t="n">
        <v>0.889034956541839</v>
      </c>
      <c r="P6255" s="19" t="n">
        <v>0.813538750784439</v>
      </c>
      <c r="Q6255" s="17" t="s">
        <v>29</v>
      </c>
      <c r="R6255" s="5" t="str">
        <f aca="false">IF(OR(Q6255="Steel plate",Q6255="Concrete jacket"),"Steel plate or jacket",Q6255)</f>
        <v>Monitor</v>
      </c>
      <c r="S6255" s="5" t="str">
        <f aca="false">IF(O6255&lt;='Tree rules'!$C$4,IF(N6255&lt;='Tree rules'!$C$5,IF(P6255&lt;='Tree rules'!$C$7,"Monitor","Polymer laminate"),IF(P6255&lt;='Tree rules'!$C$8,"Seal cracks","Polymer laminate")),IF(O6255&lt;='Tree rules'!$C$6,IF(P6255&lt;='Tree rules'!$C$9,"Polymer laminate","Steel plate or jacket"),IF(L6255&lt;='Tree rules'!$C$10,"Steel plate or jacket","Polymer laminate")))</f>
        <v>Monitor</v>
      </c>
      <c r="T6255" s="5" t="str">
        <f aca="false">IF(S6255=R6255,"Yes","No")</f>
        <v>Yes</v>
      </c>
    </row>
    <row r="6256" customFormat="false" ht="15" hidden="false" customHeight="false" outlineLevel="0" collapsed="false">
      <c r="A6256" s="15" t="n">
        <v>8935</v>
      </c>
      <c r="B6256" s="16" t="n">
        <v>5.53039343530826</v>
      </c>
      <c r="C6256" s="15" t="n">
        <v>300</v>
      </c>
      <c r="D6256" s="15" t="n">
        <v>550</v>
      </c>
      <c r="E6256" s="15" t="n">
        <v>25</v>
      </c>
      <c r="F6256" s="16" t="n">
        <v>0.834420359519201</v>
      </c>
      <c r="G6256" s="17" t="s">
        <v>101</v>
      </c>
      <c r="H6256" s="18" t="n">
        <v>0.3</v>
      </c>
      <c r="I6256" s="18" t="n">
        <v>1</v>
      </c>
      <c r="J6256" s="19" t="n">
        <v>0.931709928059748</v>
      </c>
      <c r="K6256" s="19" t="n">
        <v>0.486811099865913</v>
      </c>
      <c r="L6256" s="16" t="n">
        <v>11.0167199906539</v>
      </c>
      <c r="M6256" s="19" t="n">
        <v>0.874068840750459</v>
      </c>
      <c r="N6256" s="19" t="n">
        <v>0.608957426548116</v>
      </c>
      <c r="O6256" s="19" t="n">
        <v>0.931709928059748</v>
      </c>
      <c r="P6256" s="19" t="n">
        <v>0.424014827852239</v>
      </c>
      <c r="Q6256" s="17" t="s">
        <v>29</v>
      </c>
      <c r="R6256" s="5" t="str">
        <f aca="false">IF(OR(Q6256="Steel plate",Q6256="Concrete jacket"),"Steel plate or jacket",Q6256)</f>
        <v>Monitor</v>
      </c>
      <c r="S6256" s="5" t="str">
        <f aca="false">IF(O6256&lt;='Tree rules'!$C$4,IF(N6256&lt;='Tree rules'!$C$5,IF(P6256&lt;='Tree rules'!$C$7,"Monitor","Polymer laminate"),IF(P6256&lt;='Tree rules'!$C$8,"Seal cracks","Polymer laminate")),IF(O6256&lt;='Tree rules'!$C$6,IF(P6256&lt;='Tree rules'!$C$9,"Polymer laminate","Steel plate or jacket"),IF(L6256&lt;='Tree rules'!$C$10,"Steel plate or jacket","Polymer laminate")))</f>
        <v>Monitor</v>
      </c>
      <c r="T6256" s="5" t="str">
        <f aca="false">IF(S6256=R6256,"Yes","No")</f>
        <v>Yes</v>
      </c>
    </row>
    <row r="6257" customFormat="false" ht="15" hidden="false" customHeight="false" outlineLevel="0" collapsed="false">
      <c r="A6257" s="15" t="n">
        <v>8936</v>
      </c>
      <c r="B6257" s="16" t="n">
        <v>7.63016131532039</v>
      </c>
      <c r="C6257" s="15" t="n">
        <v>230</v>
      </c>
      <c r="D6257" s="15" t="n">
        <v>675</v>
      </c>
      <c r="E6257" s="15" t="n">
        <v>30</v>
      </c>
      <c r="F6257" s="16" t="n">
        <v>0.653545382481754</v>
      </c>
      <c r="G6257" s="17" t="s">
        <v>101</v>
      </c>
      <c r="H6257" s="18" t="n">
        <v>0.3</v>
      </c>
      <c r="I6257" s="18" t="n">
        <v>1.5</v>
      </c>
      <c r="J6257" s="19" t="n">
        <v>0.967677355793207</v>
      </c>
      <c r="K6257" s="19" t="n">
        <v>0.469963658925738</v>
      </c>
      <c r="L6257" s="16" t="n">
        <v>12.169316292377</v>
      </c>
      <c r="M6257" s="19" t="n">
        <v>0.862502327509759</v>
      </c>
      <c r="N6257" s="19" t="n">
        <v>0.82120226519424</v>
      </c>
      <c r="O6257" s="19" t="n">
        <v>1.22412943829573</v>
      </c>
      <c r="P6257" s="19" t="n">
        <v>0.448599690383195</v>
      </c>
      <c r="Q6257" s="17" t="s">
        <v>31</v>
      </c>
      <c r="R6257" s="5" t="str">
        <f aca="false">IF(OR(Q6257="Steel plate",Q6257="Concrete jacket"),"Steel plate or jacket",Q6257)</f>
        <v>Polymer laminate</v>
      </c>
      <c r="S6257" s="5" t="str">
        <f aca="false">IF(O6257&lt;='Tree rules'!$C$4,IF(N6257&lt;='Tree rules'!$C$5,IF(P6257&lt;='Tree rules'!$C$7,"Monitor","Polymer laminate"),IF(P6257&lt;='Tree rules'!$C$8,"Seal cracks","Polymer laminate")),IF(O6257&lt;='Tree rules'!$C$6,IF(P6257&lt;='Tree rules'!$C$9,"Polymer laminate","Steel plate or jacket"),IF(L6257&lt;='Tree rules'!$C$10,"Steel plate or jacket","Polymer laminate")))</f>
        <v>Polymer laminate</v>
      </c>
      <c r="T6257" s="5" t="str">
        <f aca="false">IF(S6257=R6257,"Yes","No")</f>
        <v>Yes</v>
      </c>
    </row>
    <row r="6258" customFormat="false" ht="15" hidden="false" customHeight="false" outlineLevel="0" collapsed="false">
      <c r="A6258" s="15" t="n">
        <v>8937</v>
      </c>
      <c r="B6258" s="16" t="n">
        <v>5.92741328579243</v>
      </c>
      <c r="C6258" s="15" t="n">
        <v>300</v>
      </c>
      <c r="D6258" s="15" t="n">
        <v>525</v>
      </c>
      <c r="E6258" s="15" t="n">
        <v>30</v>
      </c>
      <c r="F6258" s="16" t="n">
        <v>0.658614812073332</v>
      </c>
      <c r="G6258" s="17" t="s">
        <v>101</v>
      </c>
      <c r="H6258" s="18" t="n">
        <v>0.3</v>
      </c>
      <c r="I6258" s="18" t="n">
        <v>1.5</v>
      </c>
      <c r="J6258" s="19" t="n">
        <v>0.918667256464653</v>
      </c>
      <c r="K6258" s="19" t="n">
        <v>0.560929424521938</v>
      </c>
      <c r="L6258" s="16" t="n">
        <v>12.426442947154</v>
      </c>
      <c r="M6258" s="19" t="n">
        <v>0.928510187603606</v>
      </c>
      <c r="N6258" s="19" t="n">
        <v>0.869929600703721</v>
      </c>
      <c r="O6258" s="19" t="n">
        <v>1.12034713694905</v>
      </c>
      <c r="P6258" s="19" t="n">
        <v>0.406949302327948</v>
      </c>
      <c r="Q6258" s="17" t="s">
        <v>31</v>
      </c>
      <c r="R6258" s="5" t="str">
        <f aca="false">IF(OR(Q6258="Steel plate",Q6258="Concrete jacket"),"Steel plate or jacket",Q6258)</f>
        <v>Polymer laminate</v>
      </c>
      <c r="S6258" s="5" t="str">
        <f aca="false">IF(O6258&lt;='Tree rules'!$C$4,IF(N6258&lt;='Tree rules'!$C$5,IF(P6258&lt;='Tree rules'!$C$7,"Monitor","Polymer laminate"),IF(P6258&lt;='Tree rules'!$C$8,"Seal cracks","Polymer laminate")),IF(O6258&lt;='Tree rules'!$C$6,IF(P6258&lt;='Tree rules'!$C$9,"Polymer laminate","Steel plate or jacket"),IF(L6258&lt;='Tree rules'!$C$10,"Steel plate or jacket","Polymer laminate")))</f>
        <v>Polymer laminate</v>
      </c>
      <c r="T6258" s="5" t="str">
        <f aca="false">IF(S6258=R6258,"Yes","No")</f>
        <v>Yes</v>
      </c>
    </row>
    <row r="6259" customFormat="false" ht="15" hidden="false" customHeight="false" outlineLevel="0" collapsed="false">
      <c r="A6259" s="15" t="n">
        <v>8938</v>
      </c>
      <c r="B6259" s="16" t="n">
        <v>5.36460415270869</v>
      </c>
      <c r="C6259" s="15" t="n">
        <v>230</v>
      </c>
      <c r="D6259" s="15" t="n">
        <v>475</v>
      </c>
      <c r="E6259" s="15" t="n">
        <v>20</v>
      </c>
      <c r="F6259" s="16" t="n">
        <v>0.639770421258486</v>
      </c>
      <c r="G6259" s="17" t="s">
        <v>101</v>
      </c>
      <c r="H6259" s="18" t="n">
        <v>0.3</v>
      </c>
      <c r="I6259" s="18" t="n">
        <v>1</v>
      </c>
      <c r="J6259" s="19" t="n">
        <v>0.913109528485668</v>
      </c>
      <c r="K6259" s="19" t="n">
        <v>0.520618402541681</v>
      </c>
      <c r="L6259" s="16" t="n">
        <v>12.5634757674677</v>
      </c>
      <c r="M6259" s="19" t="n">
        <v>0.507739314264679</v>
      </c>
      <c r="N6259" s="19" t="n">
        <v>0.856550596123039</v>
      </c>
      <c r="O6259" s="19" t="n">
        <v>0.913109528485668</v>
      </c>
      <c r="P6259" s="19" t="n">
        <v>0.668474913573961</v>
      </c>
      <c r="Q6259" s="17" t="s">
        <v>29</v>
      </c>
      <c r="R6259" s="5" t="str">
        <f aca="false">IF(OR(Q6259="Steel plate",Q6259="Concrete jacket"),"Steel plate or jacket",Q6259)</f>
        <v>Monitor</v>
      </c>
      <c r="S6259" s="5" t="str">
        <f aca="false">IF(O6259&lt;='Tree rules'!$C$4,IF(N6259&lt;='Tree rules'!$C$5,IF(P6259&lt;='Tree rules'!$C$7,"Monitor","Polymer laminate"),IF(P6259&lt;='Tree rules'!$C$8,"Seal cracks","Polymer laminate")),IF(O6259&lt;='Tree rules'!$C$6,IF(P6259&lt;='Tree rules'!$C$9,"Polymer laminate","Steel plate or jacket"),IF(L6259&lt;='Tree rules'!$C$10,"Steel plate or jacket","Polymer laminate")))</f>
        <v>Monitor</v>
      </c>
      <c r="T6259" s="5" t="str">
        <f aca="false">IF(S6259=R6259,"Yes","No")</f>
        <v>Yes</v>
      </c>
    </row>
    <row r="6260" customFormat="false" ht="15" hidden="false" customHeight="false" outlineLevel="0" collapsed="false">
      <c r="A6260" s="15" t="n">
        <v>8939</v>
      </c>
      <c r="B6260" s="16" t="n">
        <v>3.25253335921186</v>
      </c>
      <c r="C6260" s="15" t="n">
        <v>230</v>
      </c>
      <c r="D6260" s="15" t="n">
        <v>300</v>
      </c>
      <c r="E6260" s="15" t="n">
        <v>30</v>
      </c>
      <c r="F6260" s="16" t="n">
        <v>0.688332522525665</v>
      </c>
      <c r="G6260" s="17" t="s">
        <v>103</v>
      </c>
      <c r="H6260" s="18" t="n">
        <v>0.2</v>
      </c>
      <c r="I6260" s="18" t="n">
        <v>1</v>
      </c>
      <c r="J6260" s="19" t="n">
        <v>0.975531537168439</v>
      </c>
      <c r="K6260" s="19" t="n">
        <v>0.529668195402985</v>
      </c>
      <c r="L6260" s="16" t="n">
        <v>12.805249445716</v>
      </c>
      <c r="M6260" s="19" t="n">
        <v>0.505205387687921</v>
      </c>
      <c r="N6260" s="19" t="n">
        <v>1.38775713010274</v>
      </c>
      <c r="O6260" s="19" t="n">
        <v>0.975531537168439</v>
      </c>
      <c r="P6260" s="19" t="n">
        <v>0.561360153870792</v>
      </c>
      <c r="Q6260" s="17" t="s">
        <v>30</v>
      </c>
      <c r="R6260" s="5" t="str">
        <f aca="false">IF(OR(Q6260="Steel plate",Q6260="Concrete jacket"),"Steel plate or jacket",Q6260)</f>
        <v>Seal cracks</v>
      </c>
      <c r="S6260" s="5" t="str">
        <f aca="false">IF(O6260&lt;='Tree rules'!$C$4,IF(N6260&lt;='Tree rules'!$C$5,IF(P6260&lt;='Tree rules'!$C$7,"Monitor","Polymer laminate"),IF(P6260&lt;='Tree rules'!$C$8,"Seal cracks","Polymer laminate")),IF(O6260&lt;='Tree rules'!$C$6,IF(P6260&lt;='Tree rules'!$C$9,"Polymer laminate","Steel plate or jacket"),IF(L6260&lt;='Tree rules'!$C$10,"Steel plate or jacket","Polymer laminate")))</f>
        <v>Seal cracks</v>
      </c>
      <c r="T6260" s="5" t="str">
        <f aca="false">IF(S6260=R6260,"Yes","No")</f>
        <v>Yes</v>
      </c>
    </row>
    <row r="6261" customFormat="false" ht="15" hidden="false" customHeight="false" outlineLevel="0" collapsed="false">
      <c r="A6261" s="15" t="n">
        <v>8941</v>
      </c>
      <c r="B6261" s="16" t="n">
        <v>5.38456223970532</v>
      </c>
      <c r="C6261" s="15" t="n">
        <v>300</v>
      </c>
      <c r="D6261" s="15" t="n">
        <v>500</v>
      </c>
      <c r="E6261" s="15" t="n">
        <v>25</v>
      </c>
      <c r="F6261" s="16" t="n">
        <v>0.885735373699325</v>
      </c>
      <c r="G6261" s="17" t="s">
        <v>101</v>
      </c>
      <c r="H6261" s="18" t="n">
        <v>0.3</v>
      </c>
      <c r="I6261" s="18" t="n">
        <v>2</v>
      </c>
      <c r="J6261" s="19" t="n">
        <v>0.859525886371185</v>
      </c>
      <c r="K6261" s="19" t="n">
        <v>0.547065059576564</v>
      </c>
      <c r="L6261" s="16" t="n">
        <v>11.8602692504522</v>
      </c>
      <c r="M6261" s="19" t="n">
        <v>0.694253686485192</v>
      </c>
      <c r="N6261" s="19" t="n">
        <v>0.777931620928562</v>
      </c>
      <c r="O6261" s="19" t="n">
        <v>1.24883519250712</v>
      </c>
      <c r="P6261" s="19" t="n">
        <v>0.68388915849808</v>
      </c>
      <c r="Q6261" s="17" t="s">
        <v>31</v>
      </c>
      <c r="R6261" s="5" t="str">
        <f aca="false">IF(OR(Q6261="Steel plate",Q6261="Concrete jacket"),"Steel plate or jacket",Q6261)</f>
        <v>Polymer laminate</v>
      </c>
      <c r="S6261" s="5" t="str">
        <f aca="false">IF(O6261&lt;='Tree rules'!$C$4,IF(N6261&lt;='Tree rules'!$C$5,IF(P6261&lt;='Tree rules'!$C$7,"Monitor","Polymer laminate"),IF(P6261&lt;='Tree rules'!$C$8,"Seal cracks","Polymer laminate")),IF(O6261&lt;='Tree rules'!$C$6,IF(P6261&lt;='Tree rules'!$C$9,"Polymer laminate","Steel plate or jacket"),IF(L6261&lt;='Tree rules'!$C$10,"Steel plate or jacket","Polymer laminate")))</f>
        <v>Polymer laminate</v>
      </c>
      <c r="T6261" s="5" t="str">
        <f aca="false">IF(S6261=R6261,"Yes","No")</f>
        <v>Yes</v>
      </c>
    </row>
    <row r="6262" customFormat="false" ht="15" hidden="false" customHeight="false" outlineLevel="0" collapsed="false">
      <c r="A6262" s="15" t="n">
        <v>8942</v>
      </c>
      <c r="B6262" s="16" t="n">
        <v>4.72131563182238</v>
      </c>
      <c r="C6262" s="15" t="n">
        <v>230</v>
      </c>
      <c r="D6262" s="15" t="n">
        <v>450</v>
      </c>
      <c r="E6262" s="15" t="n">
        <v>20</v>
      </c>
      <c r="F6262" s="16" t="n">
        <v>0.679557138998441</v>
      </c>
      <c r="G6262" s="17" t="s">
        <v>101</v>
      </c>
      <c r="H6262" s="18" t="n">
        <v>0.3</v>
      </c>
      <c r="I6262" s="18" t="n">
        <v>1</v>
      </c>
      <c r="J6262" s="19" t="n">
        <v>0.905551510889987</v>
      </c>
      <c r="K6262" s="19" t="n">
        <v>0.469727331116013</v>
      </c>
      <c r="L6262" s="16" t="n">
        <v>11.7445662483144</v>
      </c>
      <c r="M6262" s="19" t="n">
        <v>0.349257758190886</v>
      </c>
      <c r="N6262" s="19" t="n">
        <v>0.881672757852433</v>
      </c>
      <c r="O6262" s="19" t="n">
        <v>0.905551510889987</v>
      </c>
      <c r="P6262" s="19" t="n">
        <v>0.870958571326625</v>
      </c>
      <c r="Q6262" s="17" t="s">
        <v>29</v>
      </c>
      <c r="R6262" s="5" t="str">
        <f aca="false">IF(OR(Q6262="Steel plate",Q6262="Concrete jacket"),"Steel plate or jacket",Q6262)</f>
        <v>Monitor</v>
      </c>
      <c r="S6262" s="5" t="str">
        <f aca="false">IF(O6262&lt;='Tree rules'!$C$4,IF(N6262&lt;='Tree rules'!$C$5,IF(P6262&lt;='Tree rules'!$C$7,"Monitor","Polymer laminate"),IF(P6262&lt;='Tree rules'!$C$8,"Seal cracks","Polymer laminate")),IF(O6262&lt;='Tree rules'!$C$6,IF(P6262&lt;='Tree rules'!$C$9,"Polymer laminate","Steel plate or jacket"),IF(L6262&lt;='Tree rules'!$C$10,"Steel plate or jacket","Polymer laminate")))</f>
        <v>Monitor</v>
      </c>
      <c r="T6262" s="5" t="str">
        <f aca="false">IF(S6262=R6262,"Yes","No")</f>
        <v>Yes</v>
      </c>
    </row>
    <row r="6263" customFormat="false" ht="15" hidden="false" customHeight="false" outlineLevel="0" collapsed="false">
      <c r="A6263" s="15" t="n">
        <v>8944</v>
      </c>
      <c r="B6263" s="16" t="n">
        <v>5.7493692057914</v>
      </c>
      <c r="C6263" s="15" t="n">
        <v>230</v>
      </c>
      <c r="D6263" s="15" t="n">
        <v>500</v>
      </c>
      <c r="E6263" s="15" t="n">
        <v>30</v>
      </c>
      <c r="F6263" s="16" t="n">
        <v>0.604384889109233</v>
      </c>
      <c r="G6263" s="17" t="s">
        <v>101</v>
      </c>
      <c r="H6263" s="18" t="n">
        <v>0.3</v>
      </c>
      <c r="I6263" s="18" t="n">
        <v>1.5</v>
      </c>
      <c r="J6263" s="19" t="n">
        <v>0.8976502652768</v>
      </c>
      <c r="K6263" s="19" t="n">
        <v>0.624586765111982</v>
      </c>
      <c r="L6263" s="16" t="n">
        <v>12.7198433756447</v>
      </c>
      <c r="M6263" s="19" t="n">
        <v>0.266978956283177</v>
      </c>
      <c r="N6263" s="19" t="n">
        <v>1.07985066005999</v>
      </c>
      <c r="O6263" s="19" t="n">
        <v>1.06614516021963</v>
      </c>
      <c r="P6263" s="19" t="n">
        <v>1.21395062826996</v>
      </c>
      <c r="Q6263" s="17" t="s">
        <v>31</v>
      </c>
      <c r="R6263" s="5" t="str">
        <f aca="false">IF(OR(Q6263="Steel plate",Q6263="Concrete jacket"),"Steel plate or jacket",Q6263)</f>
        <v>Polymer laminate</v>
      </c>
      <c r="S6263" s="5" t="str">
        <f aca="false">IF(O6263&lt;='Tree rules'!$C$4,IF(N6263&lt;='Tree rules'!$C$5,IF(P6263&lt;='Tree rules'!$C$7,"Monitor","Polymer laminate"),IF(P6263&lt;='Tree rules'!$C$8,"Seal cracks","Polymer laminate")),IF(O6263&lt;='Tree rules'!$C$6,IF(P6263&lt;='Tree rules'!$C$9,"Polymer laminate","Steel plate or jacket"),IF(L6263&lt;='Tree rules'!$C$10,"Steel plate or jacket","Polymer laminate")))</f>
        <v>Steel plate or jacket</v>
      </c>
      <c r="T6263" s="5" t="str">
        <f aca="false">IF(S6263=R6263,"Yes","No")</f>
        <v>No</v>
      </c>
    </row>
    <row r="6264" customFormat="false" ht="15" hidden="false" customHeight="false" outlineLevel="0" collapsed="false">
      <c r="A6264" s="15" t="n">
        <v>8945</v>
      </c>
      <c r="B6264" s="16" t="n">
        <v>7.0021498444501</v>
      </c>
      <c r="C6264" s="15" t="n">
        <v>230</v>
      </c>
      <c r="D6264" s="15" t="n">
        <v>575</v>
      </c>
      <c r="E6264" s="15" t="n">
        <v>30</v>
      </c>
      <c r="F6264" s="16" t="n">
        <v>0.800337802375117</v>
      </c>
      <c r="G6264" s="17" t="s">
        <v>102</v>
      </c>
      <c r="H6264" s="18" t="n">
        <v>0.1</v>
      </c>
      <c r="I6264" s="18" t="n">
        <v>2</v>
      </c>
      <c r="J6264" s="19" t="n">
        <v>0.856825170536184</v>
      </c>
      <c r="K6264" s="19" t="n">
        <v>0.553888410737857</v>
      </c>
      <c r="L6264" s="16" t="n">
        <v>13.6760739149416</v>
      </c>
      <c r="M6264" s="19" t="n">
        <v>0.763012125969098</v>
      </c>
      <c r="N6264" s="19" t="n">
        <v>3.27335547832964</v>
      </c>
      <c r="O6264" s="19" t="n">
        <v>1.23906480908389</v>
      </c>
      <c r="P6264" s="19" t="n">
        <v>0.604334224239546</v>
      </c>
      <c r="Q6264" s="17" t="s">
        <v>31</v>
      </c>
      <c r="R6264" s="5" t="str">
        <f aca="false">IF(OR(Q6264="Steel plate",Q6264="Concrete jacket"),"Steel plate or jacket",Q6264)</f>
        <v>Polymer laminate</v>
      </c>
      <c r="S6264" s="5" t="str">
        <f aca="false">IF(O6264&lt;='Tree rules'!$C$4,IF(N6264&lt;='Tree rules'!$C$5,IF(P6264&lt;='Tree rules'!$C$7,"Monitor","Polymer laminate"),IF(P6264&lt;='Tree rules'!$C$8,"Seal cracks","Polymer laminate")),IF(O6264&lt;='Tree rules'!$C$6,IF(P6264&lt;='Tree rules'!$C$9,"Polymer laminate","Steel plate or jacket"),IF(L6264&lt;='Tree rules'!$C$10,"Steel plate or jacket","Polymer laminate")))</f>
        <v>Polymer laminate</v>
      </c>
      <c r="T6264" s="5" t="str">
        <f aca="false">IF(S6264=R6264,"Yes","No")</f>
        <v>Yes</v>
      </c>
    </row>
    <row r="6265" customFormat="false" ht="15" hidden="false" customHeight="false" outlineLevel="0" collapsed="false">
      <c r="A6265" s="15" t="n">
        <v>8948</v>
      </c>
      <c r="B6265" s="16" t="n">
        <v>6.18849308759439</v>
      </c>
      <c r="C6265" s="15" t="n">
        <v>300</v>
      </c>
      <c r="D6265" s="15" t="n">
        <v>500</v>
      </c>
      <c r="E6265" s="15" t="n">
        <v>30</v>
      </c>
      <c r="F6265" s="16" t="n">
        <v>0.610666453545169</v>
      </c>
      <c r="G6265" s="17" t="s">
        <v>102</v>
      </c>
      <c r="H6265" s="18" t="n">
        <v>0.1</v>
      </c>
      <c r="I6265" s="18" t="n">
        <v>1</v>
      </c>
      <c r="J6265" s="19" t="n">
        <v>0.947131469914763</v>
      </c>
      <c r="K6265" s="19" t="n">
        <v>0.532245484534181</v>
      </c>
      <c r="L6265" s="16" t="n">
        <v>14.0967951881421</v>
      </c>
      <c r="M6265" s="19" t="n">
        <v>0.296467397486464</v>
      </c>
      <c r="N6265" s="19" t="n">
        <v>2.74945667707662</v>
      </c>
      <c r="O6265" s="19" t="n">
        <v>0.947131469914763</v>
      </c>
      <c r="P6265" s="19" t="n">
        <v>1.01884713441065</v>
      </c>
      <c r="Q6265" s="17" t="s">
        <v>31</v>
      </c>
      <c r="R6265" s="5" t="str">
        <f aca="false">IF(OR(Q6265="Steel plate",Q6265="Concrete jacket"),"Steel plate or jacket",Q6265)</f>
        <v>Polymer laminate</v>
      </c>
      <c r="S6265" s="5" t="str">
        <f aca="false">IF(O6265&lt;='Tree rules'!$C$4,IF(N6265&lt;='Tree rules'!$C$5,IF(P6265&lt;='Tree rules'!$C$7,"Monitor","Polymer laminate"),IF(P6265&lt;='Tree rules'!$C$8,"Seal cracks","Polymer laminate")),IF(O6265&lt;='Tree rules'!$C$6,IF(P6265&lt;='Tree rules'!$C$9,"Polymer laminate","Steel plate or jacket"),IF(L6265&lt;='Tree rules'!$C$10,"Steel plate or jacket","Polymer laminate")))</f>
        <v>Polymer laminate</v>
      </c>
      <c r="T6265" s="5" t="str">
        <f aca="false">IF(S6265=R6265,"Yes","No")</f>
        <v>Yes</v>
      </c>
    </row>
    <row r="6266" customFormat="false" ht="15" hidden="false" customHeight="false" outlineLevel="0" collapsed="false">
      <c r="A6266" s="15" t="n">
        <v>8950</v>
      </c>
      <c r="B6266" s="16" t="n">
        <v>3.56218950562549</v>
      </c>
      <c r="C6266" s="15" t="n">
        <v>300</v>
      </c>
      <c r="D6266" s="15" t="n">
        <v>300</v>
      </c>
      <c r="E6266" s="15" t="n">
        <v>30</v>
      </c>
      <c r="F6266" s="16" t="n">
        <v>0.791582400904515</v>
      </c>
      <c r="G6266" s="17" t="s">
        <v>101</v>
      </c>
      <c r="H6266" s="18" t="n">
        <v>0.3</v>
      </c>
      <c r="I6266" s="18" t="n">
        <v>1.5</v>
      </c>
      <c r="J6266" s="19" t="n">
        <v>0.913520674491904</v>
      </c>
      <c r="K6266" s="19" t="n">
        <v>0.567355055147995</v>
      </c>
      <c r="L6266" s="16" t="n">
        <v>14.0243681323838</v>
      </c>
      <c r="M6266" s="19" t="n">
        <v>0.842397055693068</v>
      </c>
      <c r="N6266" s="19" t="n">
        <v>0.90157282401305</v>
      </c>
      <c r="O6266" s="19" t="n">
        <v>1.11113572541026</v>
      </c>
      <c r="P6266" s="19" t="n">
        <v>0.472293787758522</v>
      </c>
      <c r="Q6266" s="17" t="s">
        <v>31</v>
      </c>
      <c r="R6266" s="5" t="str">
        <f aca="false">IF(OR(Q6266="Steel plate",Q6266="Concrete jacket"),"Steel plate or jacket",Q6266)</f>
        <v>Polymer laminate</v>
      </c>
      <c r="S6266" s="5" t="str">
        <f aca="false">IF(O6266&lt;='Tree rules'!$C$4,IF(N6266&lt;='Tree rules'!$C$5,IF(P6266&lt;='Tree rules'!$C$7,"Monitor","Polymer laminate"),IF(P6266&lt;='Tree rules'!$C$8,"Seal cracks","Polymer laminate")),IF(O6266&lt;='Tree rules'!$C$6,IF(P6266&lt;='Tree rules'!$C$9,"Polymer laminate","Steel plate or jacket"),IF(L6266&lt;='Tree rules'!$C$10,"Steel plate or jacket","Polymer laminate")))</f>
        <v>Polymer laminate</v>
      </c>
      <c r="T6266" s="5" t="str">
        <f aca="false">IF(S6266=R6266,"Yes","No")</f>
        <v>Yes</v>
      </c>
    </row>
    <row r="6267" customFormat="false" ht="15" hidden="false" customHeight="false" outlineLevel="0" collapsed="false">
      <c r="A6267" s="15" t="n">
        <v>8951</v>
      </c>
      <c r="B6267" s="16" t="n">
        <v>3.19855055675261</v>
      </c>
      <c r="C6267" s="15" t="n">
        <v>300</v>
      </c>
      <c r="D6267" s="15" t="n">
        <v>300</v>
      </c>
      <c r="E6267" s="15" t="n">
        <v>20</v>
      </c>
      <c r="F6267" s="16" t="n">
        <v>0.736310778185108</v>
      </c>
      <c r="G6267" s="17" t="s">
        <v>103</v>
      </c>
      <c r="H6267" s="18" t="n">
        <v>0.2</v>
      </c>
      <c r="I6267" s="18" t="n">
        <v>1.5</v>
      </c>
      <c r="J6267" s="19" t="n">
        <v>0.983744294954607</v>
      </c>
      <c r="K6267" s="19" t="n">
        <v>0.470188694481658</v>
      </c>
      <c r="L6267" s="16" t="n">
        <v>12.4943381123149</v>
      </c>
      <c r="M6267" s="19" t="n">
        <v>0.923315731943193</v>
      </c>
      <c r="N6267" s="19" t="n">
        <v>1.21288293137041</v>
      </c>
      <c r="O6267" s="19" t="n">
        <v>1.24434371955767</v>
      </c>
      <c r="P6267" s="19" t="n">
        <v>0.432216010015621</v>
      </c>
      <c r="Q6267" s="17" t="s">
        <v>31</v>
      </c>
      <c r="R6267" s="5" t="str">
        <f aca="false">IF(OR(Q6267="Steel plate",Q6267="Concrete jacket"),"Steel plate or jacket",Q6267)</f>
        <v>Polymer laminate</v>
      </c>
      <c r="S6267" s="5" t="str">
        <f aca="false">IF(O6267&lt;='Tree rules'!$C$4,IF(N6267&lt;='Tree rules'!$C$5,IF(P6267&lt;='Tree rules'!$C$7,"Monitor","Polymer laminate"),IF(P6267&lt;='Tree rules'!$C$8,"Seal cracks","Polymer laminate")),IF(O6267&lt;='Tree rules'!$C$6,IF(P6267&lt;='Tree rules'!$C$9,"Polymer laminate","Steel plate or jacket"),IF(L6267&lt;='Tree rules'!$C$10,"Steel plate or jacket","Polymer laminate")))</f>
        <v>Polymer laminate</v>
      </c>
      <c r="T6267" s="5" t="str">
        <f aca="false">IF(S6267=R6267,"Yes","No")</f>
        <v>Yes</v>
      </c>
    </row>
    <row r="6268" customFormat="false" ht="15" hidden="false" customHeight="false" outlineLevel="0" collapsed="false">
      <c r="A6268" s="15" t="n">
        <v>8954</v>
      </c>
      <c r="B6268" s="16" t="n">
        <v>3.5809259369197</v>
      </c>
      <c r="C6268" s="15" t="n">
        <v>300</v>
      </c>
      <c r="D6268" s="15" t="n">
        <v>300</v>
      </c>
      <c r="E6268" s="15" t="n">
        <v>30</v>
      </c>
      <c r="F6268" s="16" t="n">
        <v>0.831109167616348</v>
      </c>
      <c r="G6268" s="17" t="s">
        <v>101</v>
      </c>
      <c r="H6268" s="18" t="n">
        <v>0.3</v>
      </c>
      <c r="I6268" s="18" t="n">
        <v>1.5</v>
      </c>
      <c r="J6268" s="19" t="n">
        <v>0.858059156573466</v>
      </c>
      <c r="K6268" s="19" t="n">
        <v>0.462942447741889</v>
      </c>
      <c r="L6268" s="16" t="n">
        <v>14.2100235592052</v>
      </c>
      <c r="M6268" s="19" t="n">
        <v>0.776881066369764</v>
      </c>
      <c r="N6268" s="19" t="n">
        <v>1.16073266280028</v>
      </c>
      <c r="O6268" s="19" t="n">
        <v>1.08847273173447</v>
      </c>
      <c r="P6268" s="19" t="n">
        <v>0.472748063742332</v>
      </c>
      <c r="Q6268" s="17" t="s">
        <v>31</v>
      </c>
      <c r="R6268" s="5" t="str">
        <f aca="false">IF(OR(Q6268="Steel plate",Q6268="Concrete jacket"),"Steel plate or jacket",Q6268)</f>
        <v>Polymer laminate</v>
      </c>
      <c r="S6268" s="5" t="str">
        <f aca="false">IF(O6268&lt;='Tree rules'!$C$4,IF(N6268&lt;='Tree rules'!$C$5,IF(P6268&lt;='Tree rules'!$C$7,"Monitor","Polymer laminate"),IF(P6268&lt;='Tree rules'!$C$8,"Seal cracks","Polymer laminate")),IF(O6268&lt;='Tree rules'!$C$6,IF(P6268&lt;='Tree rules'!$C$9,"Polymer laminate","Steel plate or jacket"),IF(L6268&lt;='Tree rules'!$C$10,"Steel plate or jacket","Polymer laminate")))</f>
        <v>Polymer laminate</v>
      </c>
      <c r="T6268" s="5" t="str">
        <f aca="false">IF(S6268=R6268,"Yes","No")</f>
        <v>Yes</v>
      </c>
    </row>
    <row r="6269" customFormat="false" ht="15" hidden="false" customHeight="false" outlineLevel="0" collapsed="false">
      <c r="A6269" s="15" t="n">
        <v>8955</v>
      </c>
      <c r="B6269" s="16" t="n">
        <v>7.56873128668615</v>
      </c>
      <c r="C6269" s="15" t="n">
        <v>230</v>
      </c>
      <c r="D6269" s="15" t="n">
        <v>650</v>
      </c>
      <c r="E6269" s="15" t="n">
        <v>30</v>
      </c>
      <c r="F6269" s="16" t="n">
        <v>0.578928677885824</v>
      </c>
      <c r="G6269" s="17" t="s">
        <v>101</v>
      </c>
      <c r="H6269" s="18" t="n">
        <v>0.3</v>
      </c>
      <c r="I6269" s="18" t="n">
        <v>2</v>
      </c>
      <c r="J6269" s="19" t="n">
        <v>0.907907303281855</v>
      </c>
      <c r="K6269" s="19" t="n">
        <v>0.577484740350047</v>
      </c>
      <c r="L6269" s="16" t="n">
        <v>12.5310120640499</v>
      </c>
      <c r="M6269" s="19" t="n">
        <v>0.272175533016082</v>
      </c>
      <c r="N6269" s="19" t="n">
        <v>0.878299886914537</v>
      </c>
      <c r="O6269" s="19" t="n">
        <v>1.29151199326608</v>
      </c>
      <c r="P6269" s="19" t="n">
        <v>1.32733971672491</v>
      </c>
      <c r="Q6269" s="17" t="s">
        <v>104</v>
      </c>
      <c r="R6269" s="5" t="str">
        <f aca="false">IF(OR(Q6269="Steel plate",Q6269="Concrete jacket"),"Steel plate or jacket",Q6269)</f>
        <v>Steel plate or jacket</v>
      </c>
      <c r="S6269" s="5" t="str">
        <f aca="false">IF(O6269&lt;='Tree rules'!$C$4,IF(N6269&lt;='Tree rules'!$C$5,IF(P6269&lt;='Tree rules'!$C$7,"Monitor","Polymer laminate"),IF(P6269&lt;='Tree rules'!$C$8,"Seal cracks","Polymer laminate")),IF(O6269&lt;='Tree rules'!$C$6,IF(P6269&lt;='Tree rules'!$C$9,"Polymer laminate","Steel plate or jacket"),IF(L6269&lt;='Tree rules'!$C$10,"Steel plate or jacket","Polymer laminate")))</f>
        <v>Steel plate or jacket</v>
      </c>
      <c r="T6269" s="5" t="str">
        <f aca="false">IF(S6269=R6269,"Yes","No")</f>
        <v>Yes</v>
      </c>
    </row>
    <row r="6270" customFormat="false" ht="15" hidden="false" customHeight="false" outlineLevel="0" collapsed="false">
      <c r="A6270" s="15" t="n">
        <v>8956</v>
      </c>
      <c r="B6270" s="16" t="n">
        <v>5.89635609823415</v>
      </c>
      <c r="C6270" s="15" t="n">
        <v>300</v>
      </c>
      <c r="D6270" s="15" t="n">
        <v>525</v>
      </c>
      <c r="E6270" s="15" t="n">
        <v>30</v>
      </c>
      <c r="F6270" s="16" t="n">
        <v>0.55967134260194</v>
      </c>
      <c r="G6270" s="17" t="s">
        <v>101</v>
      </c>
      <c r="H6270" s="18" t="n">
        <v>0.3</v>
      </c>
      <c r="I6270" s="18" t="n">
        <v>1</v>
      </c>
      <c r="J6270" s="19" t="n">
        <v>0.914097848013173</v>
      </c>
      <c r="K6270" s="19" t="n">
        <v>0.625290143628014</v>
      </c>
      <c r="L6270" s="16" t="n">
        <v>12.3097204556037</v>
      </c>
      <c r="M6270" s="19" t="n">
        <v>0.29693731108419</v>
      </c>
      <c r="N6270" s="19" t="n">
        <v>0.69052792024832</v>
      </c>
      <c r="O6270" s="19" t="n">
        <v>0.914097848013173</v>
      </c>
      <c r="P6270" s="19" t="n">
        <v>0.955981633570545</v>
      </c>
      <c r="Q6270" s="17" t="s">
        <v>29</v>
      </c>
      <c r="R6270" s="5" t="str">
        <f aca="false">IF(OR(Q6270="Steel plate",Q6270="Concrete jacket"),"Steel plate or jacket",Q6270)</f>
        <v>Monitor</v>
      </c>
      <c r="S6270" s="5" t="str">
        <f aca="false">IF(O6270&lt;='Tree rules'!$C$4,IF(N6270&lt;='Tree rules'!$C$5,IF(P6270&lt;='Tree rules'!$C$7,"Monitor","Polymer laminate"),IF(P6270&lt;='Tree rules'!$C$8,"Seal cracks","Polymer laminate")),IF(O6270&lt;='Tree rules'!$C$6,IF(P6270&lt;='Tree rules'!$C$9,"Polymer laminate","Steel plate or jacket"),IF(L6270&lt;='Tree rules'!$C$10,"Steel plate or jacket","Polymer laminate")))</f>
        <v>Monitor</v>
      </c>
      <c r="T6270" s="5" t="str">
        <f aca="false">IF(S6270=R6270,"Yes","No")</f>
        <v>Yes</v>
      </c>
    </row>
    <row r="6271" customFormat="false" ht="15" hidden="false" customHeight="false" outlineLevel="0" collapsed="false">
      <c r="A6271" s="15" t="n">
        <v>8957</v>
      </c>
      <c r="B6271" s="16" t="n">
        <v>6.29978433841026</v>
      </c>
      <c r="C6271" s="15" t="n">
        <v>230</v>
      </c>
      <c r="D6271" s="15" t="n">
        <v>575</v>
      </c>
      <c r="E6271" s="15" t="n">
        <v>20</v>
      </c>
      <c r="F6271" s="16" t="n">
        <v>0.518371859349855</v>
      </c>
      <c r="G6271" s="17" t="s">
        <v>101</v>
      </c>
      <c r="H6271" s="18" t="n">
        <v>0.3</v>
      </c>
      <c r="I6271" s="18" t="n">
        <v>1</v>
      </c>
      <c r="J6271" s="19" t="n">
        <v>0.881809273567219</v>
      </c>
      <c r="K6271" s="19" t="n">
        <v>0.546370026665217</v>
      </c>
      <c r="L6271" s="16" t="n">
        <v>11.9540499780081</v>
      </c>
      <c r="M6271" s="19" t="n">
        <v>0.365282020374889</v>
      </c>
      <c r="N6271" s="19" t="n">
        <v>0.861776638318617</v>
      </c>
      <c r="O6271" s="19" t="n">
        <v>0.881809273567219</v>
      </c>
      <c r="P6271" s="19" t="n">
        <v>0.762531304538734</v>
      </c>
      <c r="Q6271" s="17" t="s">
        <v>29</v>
      </c>
      <c r="R6271" s="5" t="str">
        <f aca="false">IF(OR(Q6271="Steel plate",Q6271="Concrete jacket"),"Steel plate or jacket",Q6271)</f>
        <v>Monitor</v>
      </c>
      <c r="S6271" s="5" t="str">
        <f aca="false">IF(O6271&lt;='Tree rules'!$C$4,IF(N6271&lt;='Tree rules'!$C$5,IF(P6271&lt;='Tree rules'!$C$7,"Monitor","Polymer laminate"),IF(P6271&lt;='Tree rules'!$C$8,"Seal cracks","Polymer laminate")),IF(O6271&lt;='Tree rules'!$C$6,IF(P6271&lt;='Tree rules'!$C$9,"Polymer laminate","Steel plate or jacket"),IF(L6271&lt;='Tree rules'!$C$10,"Steel plate or jacket","Polymer laminate")))</f>
        <v>Monitor</v>
      </c>
      <c r="T6271" s="5" t="str">
        <f aca="false">IF(S6271=R6271,"Yes","No")</f>
        <v>Yes</v>
      </c>
    </row>
    <row r="6272" customFormat="false" ht="15" hidden="false" customHeight="false" outlineLevel="0" collapsed="false">
      <c r="A6272" s="15" t="n">
        <v>8959</v>
      </c>
      <c r="B6272" s="16" t="n">
        <v>5.09290059849322</v>
      </c>
      <c r="C6272" s="15" t="n">
        <v>300</v>
      </c>
      <c r="D6272" s="15" t="n">
        <v>475</v>
      </c>
      <c r="E6272" s="15" t="n">
        <v>20</v>
      </c>
      <c r="F6272" s="16" t="n">
        <v>0.735735984447258</v>
      </c>
      <c r="G6272" s="17" t="s">
        <v>101</v>
      </c>
      <c r="H6272" s="18" t="n">
        <v>0.3</v>
      </c>
      <c r="I6272" s="18" t="n">
        <v>1.5</v>
      </c>
      <c r="J6272" s="19" t="n">
        <v>0.868769058602152</v>
      </c>
      <c r="K6272" s="19" t="n">
        <v>0.63687920337777</v>
      </c>
      <c r="L6272" s="16" t="n">
        <v>11.9271676779701</v>
      </c>
      <c r="M6272" s="19" t="n">
        <v>0.931575695148269</v>
      </c>
      <c r="N6272" s="19" t="n">
        <v>0.765762493669661</v>
      </c>
      <c r="O6272" s="19" t="n">
        <v>1.02650311492233</v>
      </c>
      <c r="P6272" s="19" t="n">
        <v>0.458552542225575</v>
      </c>
      <c r="Q6272" s="17" t="s">
        <v>31</v>
      </c>
      <c r="R6272" s="5" t="str">
        <f aca="false">IF(OR(Q6272="Steel plate",Q6272="Concrete jacket"),"Steel plate or jacket",Q6272)</f>
        <v>Polymer laminate</v>
      </c>
      <c r="S6272" s="5" t="str">
        <f aca="false">IF(O6272&lt;='Tree rules'!$C$4,IF(N6272&lt;='Tree rules'!$C$5,IF(P6272&lt;='Tree rules'!$C$7,"Monitor","Polymer laminate"),IF(P6272&lt;='Tree rules'!$C$8,"Seal cracks","Polymer laminate")),IF(O6272&lt;='Tree rules'!$C$6,IF(P6272&lt;='Tree rules'!$C$9,"Polymer laminate","Steel plate or jacket"),IF(L6272&lt;='Tree rules'!$C$10,"Steel plate or jacket","Polymer laminate")))</f>
        <v>Polymer laminate</v>
      </c>
      <c r="T6272" s="5" t="str">
        <f aca="false">IF(S6272=R6272,"Yes","No")</f>
        <v>Yes</v>
      </c>
    </row>
    <row r="6273" customFormat="false" ht="15" hidden="false" customHeight="false" outlineLevel="0" collapsed="false">
      <c r="A6273" s="15" t="n">
        <v>8960</v>
      </c>
      <c r="B6273" s="16" t="n">
        <v>4.96672597006766</v>
      </c>
      <c r="C6273" s="15" t="n">
        <v>230</v>
      </c>
      <c r="D6273" s="15" t="n">
        <v>375</v>
      </c>
      <c r="E6273" s="15" t="n">
        <v>20</v>
      </c>
      <c r="F6273" s="16" t="n">
        <v>0.594232683721175</v>
      </c>
      <c r="G6273" s="17" t="s">
        <v>103</v>
      </c>
      <c r="H6273" s="18" t="n">
        <v>0.2</v>
      </c>
      <c r="I6273" s="18" t="n">
        <v>1</v>
      </c>
      <c r="J6273" s="19" t="n">
        <v>0.853684472975367</v>
      </c>
      <c r="K6273" s="19" t="n">
        <v>0.640152523832468</v>
      </c>
      <c r="L6273" s="16" t="n">
        <v>15.0052144110805</v>
      </c>
      <c r="M6273" s="19" t="n">
        <v>0.740193487032941</v>
      </c>
      <c r="N6273" s="19" t="n">
        <v>0.781290944130108</v>
      </c>
      <c r="O6273" s="19" t="n">
        <v>0.853684472975367</v>
      </c>
      <c r="P6273" s="19" t="n">
        <v>0.513381547176101</v>
      </c>
      <c r="Q6273" s="17" t="s">
        <v>29</v>
      </c>
      <c r="R6273" s="5" t="str">
        <f aca="false">IF(OR(Q6273="Steel plate",Q6273="Concrete jacket"),"Steel plate or jacket",Q6273)</f>
        <v>Monitor</v>
      </c>
      <c r="S6273" s="5" t="str">
        <f aca="false">IF(O6273&lt;='Tree rules'!$C$4,IF(N6273&lt;='Tree rules'!$C$5,IF(P6273&lt;='Tree rules'!$C$7,"Monitor","Polymer laminate"),IF(P6273&lt;='Tree rules'!$C$8,"Seal cracks","Polymer laminate")),IF(O6273&lt;='Tree rules'!$C$6,IF(P6273&lt;='Tree rules'!$C$9,"Polymer laminate","Steel plate or jacket"),IF(L6273&lt;='Tree rules'!$C$10,"Steel plate or jacket","Polymer laminate")))</f>
        <v>Monitor</v>
      </c>
      <c r="T6273" s="5" t="str">
        <f aca="false">IF(S6273=R6273,"Yes","No")</f>
        <v>Yes</v>
      </c>
    </row>
    <row r="6274" customFormat="false" ht="15" hidden="false" customHeight="false" outlineLevel="0" collapsed="false">
      <c r="A6274" s="15" t="n">
        <v>8961</v>
      </c>
      <c r="B6274" s="16" t="n">
        <v>4.85735231967287</v>
      </c>
      <c r="C6274" s="15" t="n">
        <v>300</v>
      </c>
      <c r="D6274" s="15" t="n">
        <v>425</v>
      </c>
      <c r="E6274" s="15" t="n">
        <v>30</v>
      </c>
      <c r="F6274" s="16" t="n">
        <v>0.833313701217452</v>
      </c>
      <c r="G6274" s="17" t="s">
        <v>101</v>
      </c>
      <c r="H6274" s="18" t="n">
        <v>0.3</v>
      </c>
      <c r="I6274" s="18" t="n">
        <v>2</v>
      </c>
      <c r="J6274" s="19" t="n">
        <v>0.868068681849797</v>
      </c>
      <c r="K6274" s="19" t="n">
        <v>0.553845468450385</v>
      </c>
      <c r="L6274" s="16" t="n">
        <v>12.8842236596097</v>
      </c>
      <c r="M6274" s="19" t="n">
        <v>0.535762317233198</v>
      </c>
      <c r="N6274" s="19" t="n">
        <v>1.06838802714515</v>
      </c>
      <c r="O6274" s="19" t="n">
        <v>1.25536145795339</v>
      </c>
      <c r="P6274" s="19" t="n">
        <v>0.814068839025133</v>
      </c>
      <c r="Q6274" s="17" t="s">
        <v>31</v>
      </c>
      <c r="R6274" s="5" t="str">
        <f aca="false">IF(OR(Q6274="Steel plate",Q6274="Concrete jacket"),"Steel plate or jacket",Q6274)</f>
        <v>Polymer laminate</v>
      </c>
      <c r="S6274" s="5" t="str">
        <f aca="false">IF(O6274&lt;='Tree rules'!$C$4,IF(N6274&lt;='Tree rules'!$C$5,IF(P6274&lt;='Tree rules'!$C$7,"Monitor","Polymer laminate"),IF(P6274&lt;='Tree rules'!$C$8,"Seal cracks","Polymer laminate")),IF(O6274&lt;='Tree rules'!$C$6,IF(P6274&lt;='Tree rules'!$C$9,"Polymer laminate","Steel plate or jacket"),IF(L6274&lt;='Tree rules'!$C$10,"Steel plate or jacket","Polymer laminate")))</f>
        <v>Polymer laminate</v>
      </c>
      <c r="T6274" s="5" t="str">
        <f aca="false">IF(S6274=R6274,"Yes","No")</f>
        <v>Yes</v>
      </c>
    </row>
    <row r="6275" customFormat="false" ht="15" hidden="false" customHeight="false" outlineLevel="0" collapsed="false">
      <c r="A6275" s="15" t="n">
        <v>8962</v>
      </c>
      <c r="B6275" s="16" t="n">
        <v>6.25653070233279</v>
      </c>
      <c r="C6275" s="15" t="n">
        <v>300</v>
      </c>
      <c r="D6275" s="15" t="n">
        <v>575</v>
      </c>
      <c r="E6275" s="15" t="n">
        <v>30</v>
      </c>
      <c r="F6275" s="16" t="n">
        <v>0.596127638252333</v>
      </c>
      <c r="G6275" s="17" t="s">
        <v>103</v>
      </c>
      <c r="H6275" s="18" t="n">
        <v>0.2</v>
      </c>
      <c r="I6275" s="18" t="n">
        <v>1</v>
      </c>
      <c r="J6275" s="19" t="n">
        <v>0.892886181019922</v>
      </c>
      <c r="K6275" s="19" t="n">
        <v>0.417497992540532</v>
      </c>
      <c r="L6275" s="16" t="n">
        <v>11.8719747672349</v>
      </c>
      <c r="M6275" s="19" t="n">
        <v>0.485657735946235</v>
      </c>
      <c r="N6275" s="19" t="n">
        <v>1.11816770612825</v>
      </c>
      <c r="O6275" s="19" t="n">
        <v>0.892886181019922</v>
      </c>
      <c r="P6275" s="19" t="n">
        <v>0.515453924356996</v>
      </c>
      <c r="Q6275" s="17" t="s">
        <v>30</v>
      </c>
      <c r="R6275" s="5" t="str">
        <f aca="false">IF(OR(Q6275="Steel plate",Q6275="Concrete jacket"),"Steel plate or jacket",Q6275)</f>
        <v>Seal cracks</v>
      </c>
      <c r="S6275" s="5" t="str">
        <f aca="false">IF(O6275&lt;='Tree rules'!$C$4,IF(N6275&lt;='Tree rules'!$C$5,IF(P6275&lt;='Tree rules'!$C$7,"Monitor","Polymer laminate"),IF(P6275&lt;='Tree rules'!$C$8,"Seal cracks","Polymer laminate")),IF(O6275&lt;='Tree rules'!$C$6,IF(P6275&lt;='Tree rules'!$C$9,"Polymer laminate","Steel plate or jacket"),IF(L6275&lt;='Tree rules'!$C$10,"Steel plate or jacket","Polymer laminate")))</f>
        <v>Seal cracks</v>
      </c>
      <c r="T6275" s="5" t="str">
        <f aca="false">IF(S6275=R6275,"Yes","No")</f>
        <v>Yes</v>
      </c>
    </row>
    <row r="6276" customFormat="false" ht="15" hidden="false" customHeight="false" outlineLevel="0" collapsed="false">
      <c r="A6276" s="15" t="n">
        <v>8963</v>
      </c>
      <c r="B6276" s="16" t="n">
        <v>4.05117185552924</v>
      </c>
      <c r="C6276" s="15" t="n">
        <v>230</v>
      </c>
      <c r="D6276" s="15" t="n">
        <v>325</v>
      </c>
      <c r="E6276" s="15" t="n">
        <v>30</v>
      </c>
      <c r="F6276" s="16" t="n">
        <v>0.699968036696473</v>
      </c>
      <c r="G6276" s="17" t="s">
        <v>101</v>
      </c>
      <c r="H6276" s="18" t="n">
        <v>0.3</v>
      </c>
      <c r="I6276" s="18" t="n">
        <v>1</v>
      </c>
      <c r="J6276" s="19" t="n">
        <v>0.914585403111117</v>
      </c>
      <c r="K6276" s="19" t="n">
        <v>0.515796794655477</v>
      </c>
      <c r="L6276" s="16" t="n">
        <v>14.4169816922749</v>
      </c>
      <c r="M6276" s="19" t="n">
        <v>0.827402545914826</v>
      </c>
      <c r="N6276" s="19" t="n">
        <v>0.577840815576524</v>
      </c>
      <c r="O6276" s="19" t="n">
        <v>0.914585403111117</v>
      </c>
      <c r="P6276" s="19" t="n">
        <v>0.405980910889452</v>
      </c>
      <c r="Q6276" s="17" t="s">
        <v>29</v>
      </c>
      <c r="R6276" s="5" t="str">
        <f aca="false">IF(OR(Q6276="Steel plate",Q6276="Concrete jacket"),"Steel plate or jacket",Q6276)</f>
        <v>Monitor</v>
      </c>
      <c r="S6276" s="5" t="str">
        <f aca="false">IF(O6276&lt;='Tree rules'!$C$4,IF(N6276&lt;='Tree rules'!$C$5,IF(P6276&lt;='Tree rules'!$C$7,"Monitor","Polymer laminate"),IF(P6276&lt;='Tree rules'!$C$8,"Seal cracks","Polymer laminate")),IF(O6276&lt;='Tree rules'!$C$6,IF(P6276&lt;='Tree rules'!$C$9,"Polymer laminate","Steel plate or jacket"),IF(L6276&lt;='Tree rules'!$C$10,"Steel plate or jacket","Polymer laminate")))</f>
        <v>Monitor</v>
      </c>
      <c r="T6276" s="5" t="str">
        <f aca="false">IF(S6276=R6276,"Yes","No")</f>
        <v>Yes</v>
      </c>
    </row>
    <row r="6277" customFormat="false" ht="15" hidden="false" customHeight="false" outlineLevel="0" collapsed="false">
      <c r="A6277" s="15" t="n">
        <v>8964</v>
      </c>
      <c r="B6277" s="16" t="n">
        <v>3.0852039678345</v>
      </c>
      <c r="C6277" s="15" t="n">
        <v>300</v>
      </c>
      <c r="D6277" s="15" t="n">
        <v>300</v>
      </c>
      <c r="E6277" s="15" t="n">
        <v>25</v>
      </c>
      <c r="F6277" s="16" t="n">
        <v>0.589048622548086</v>
      </c>
      <c r="G6277" s="17" t="s">
        <v>101</v>
      </c>
      <c r="H6277" s="18" t="n">
        <v>0.3</v>
      </c>
      <c r="I6277" s="18" t="n">
        <v>2</v>
      </c>
      <c r="J6277" s="19" t="n">
        <v>0.940991487661927</v>
      </c>
      <c r="K6277" s="19" t="n">
        <v>0.484527378529938</v>
      </c>
      <c r="L6277" s="16" t="n">
        <v>12.0515779993535</v>
      </c>
      <c r="M6277" s="19" t="n">
        <v>0.690044900130604</v>
      </c>
      <c r="N6277" s="19" t="n">
        <v>1.04329396937453</v>
      </c>
      <c r="O6277" s="19" t="n">
        <v>1.42604683658803</v>
      </c>
      <c r="P6277" s="19" t="n">
        <v>0.449971660815223</v>
      </c>
      <c r="Q6277" s="17" t="s">
        <v>31</v>
      </c>
      <c r="R6277" s="5" t="str">
        <f aca="false">IF(OR(Q6277="Steel plate",Q6277="Concrete jacket"),"Steel plate or jacket",Q6277)</f>
        <v>Polymer laminate</v>
      </c>
      <c r="S6277" s="5" t="str">
        <f aca="false">IF(O6277&lt;='Tree rules'!$C$4,IF(N6277&lt;='Tree rules'!$C$5,IF(P6277&lt;='Tree rules'!$C$7,"Monitor","Polymer laminate"),IF(P6277&lt;='Tree rules'!$C$8,"Seal cracks","Polymer laminate")),IF(O6277&lt;='Tree rules'!$C$6,IF(P6277&lt;='Tree rules'!$C$9,"Polymer laminate","Steel plate or jacket"),IF(L6277&lt;='Tree rules'!$C$10,"Steel plate or jacket","Polymer laminate")))</f>
        <v>Steel plate or jacket</v>
      </c>
      <c r="T6277" s="5" t="str">
        <f aca="false">IF(S6277=R6277,"Yes","No")</f>
        <v>No</v>
      </c>
    </row>
    <row r="6278" customFormat="false" ht="15" hidden="false" customHeight="false" outlineLevel="0" collapsed="false">
      <c r="A6278" s="15" t="n">
        <v>8965</v>
      </c>
      <c r="B6278" s="16" t="n">
        <v>4.60040710624096</v>
      </c>
      <c r="C6278" s="15" t="n">
        <v>230</v>
      </c>
      <c r="D6278" s="15" t="n">
        <v>450</v>
      </c>
      <c r="E6278" s="15" t="n">
        <v>20</v>
      </c>
      <c r="F6278" s="16" t="n">
        <v>0.679557138998441</v>
      </c>
      <c r="G6278" s="17" t="s">
        <v>101</v>
      </c>
      <c r="H6278" s="18" t="n">
        <v>0.3</v>
      </c>
      <c r="I6278" s="18" t="n">
        <v>1.5</v>
      </c>
      <c r="J6278" s="19" t="n">
        <v>0.881952885224601</v>
      </c>
      <c r="K6278" s="19" t="n">
        <v>0.589782435726128</v>
      </c>
      <c r="L6278" s="16" t="n">
        <v>11.4437987717437</v>
      </c>
      <c r="M6278" s="19" t="n">
        <v>0.531233396319091</v>
      </c>
      <c r="N6278" s="19" t="n">
        <v>0.998318664669362</v>
      </c>
      <c r="O6278" s="19" t="n">
        <v>1.06284916741518</v>
      </c>
      <c r="P6278" s="19" t="n">
        <v>0.675782127587312</v>
      </c>
      <c r="Q6278" s="17" t="s">
        <v>31</v>
      </c>
      <c r="R6278" s="5" t="str">
        <f aca="false">IF(OR(Q6278="Steel plate",Q6278="Concrete jacket"),"Steel plate or jacket",Q6278)</f>
        <v>Polymer laminate</v>
      </c>
      <c r="S6278" s="5" t="str">
        <f aca="false">IF(O6278&lt;='Tree rules'!$C$4,IF(N6278&lt;='Tree rules'!$C$5,IF(P6278&lt;='Tree rules'!$C$7,"Monitor","Polymer laminate"),IF(P6278&lt;='Tree rules'!$C$8,"Seal cracks","Polymer laminate")),IF(O6278&lt;='Tree rules'!$C$6,IF(P6278&lt;='Tree rules'!$C$9,"Polymer laminate","Steel plate or jacket"),IF(L6278&lt;='Tree rules'!$C$10,"Steel plate or jacket","Polymer laminate")))</f>
        <v>Polymer laminate</v>
      </c>
      <c r="T6278" s="5" t="str">
        <f aca="false">IF(S6278=R6278,"Yes","No")</f>
        <v>Yes</v>
      </c>
    </row>
    <row r="6279" customFormat="false" ht="15" hidden="false" customHeight="false" outlineLevel="0" collapsed="false">
      <c r="A6279" s="15" t="n">
        <v>8966</v>
      </c>
      <c r="B6279" s="16" t="n">
        <v>3.84389491358217</v>
      </c>
      <c r="C6279" s="15" t="n">
        <v>300</v>
      </c>
      <c r="D6279" s="15" t="n">
        <v>350</v>
      </c>
      <c r="E6279" s="15" t="n">
        <v>20</v>
      </c>
      <c r="F6279" s="16" t="n">
        <v>0.693508312050727</v>
      </c>
      <c r="G6279" s="17" t="s">
        <v>101</v>
      </c>
      <c r="H6279" s="18" t="n">
        <v>0.3</v>
      </c>
      <c r="I6279" s="18" t="n">
        <v>1.5</v>
      </c>
      <c r="J6279" s="19" t="n">
        <v>0.901676774124592</v>
      </c>
      <c r="K6279" s="19" t="n">
        <v>0.41841924764011</v>
      </c>
      <c r="L6279" s="16" t="n">
        <v>12.7281288529211</v>
      </c>
      <c r="M6279" s="19" t="n">
        <v>0.9116099574286</v>
      </c>
      <c r="N6279" s="19" t="n">
        <v>1.19982416719604</v>
      </c>
      <c r="O6279" s="19" t="n">
        <v>1.163875702465</v>
      </c>
      <c r="P6279" s="19" t="n">
        <v>0.398216804084561</v>
      </c>
      <c r="Q6279" s="17" t="s">
        <v>31</v>
      </c>
      <c r="R6279" s="5" t="str">
        <f aca="false">IF(OR(Q6279="Steel plate",Q6279="Concrete jacket"),"Steel plate or jacket",Q6279)</f>
        <v>Polymer laminate</v>
      </c>
      <c r="S6279" s="5" t="str">
        <f aca="false">IF(O6279&lt;='Tree rules'!$C$4,IF(N6279&lt;='Tree rules'!$C$5,IF(P6279&lt;='Tree rules'!$C$7,"Monitor","Polymer laminate"),IF(P6279&lt;='Tree rules'!$C$8,"Seal cracks","Polymer laminate")),IF(O6279&lt;='Tree rules'!$C$6,IF(P6279&lt;='Tree rules'!$C$9,"Polymer laminate","Steel plate or jacket"),IF(L6279&lt;='Tree rules'!$C$10,"Steel plate or jacket","Polymer laminate")))</f>
        <v>Polymer laminate</v>
      </c>
      <c r="T6279" s="5" t="str">
        <f aca="false">IF(S6279=R6279,"Yes","No")</f>
        <v>Yes</v>
      </c>
    </row>
    <row r="6280" customFormat="false" ht="15" hidden="false" customHeight="false" outlineLevel="0" collapsed="false">
      <c r="A6280" s="15" t="n">
        <v>8967</v>
      </c>
      <c r="B6280" s="16" t="n">
        <v>5.43081051117174</v>
      </c>
      <c r="C6280" s="15" t="n">
        <v>230</v>
      </c>
      <c r="D6280" s="15" t="n">
        <v>475</v>
      </c>
      <c r="E6280" s="15" t="n">
        <v>25</v>
      </c>
      <c r="F6280" s="16" t="n">
        <v>0.611316296229087</v>
      </c>
      <c r="G6280" s="17" t="s">
        <v>101</v>
      </c>
      <c r="H6280" s="18" t="n">
        <v>0.3</v>
      </c>
      <c r="I6280" s="18" t="n">
        <v>1</v>
      </c>
      <c r="J6280" s="19" t="n">
        <v>0.923359546538739</v>
      </c>
      <c r="K6280" s="19" t="n">
        <v>0.458661565703912</v>
      </c>
      <c r="L6280" s="16" t="n">
        <v>12.6592319607733</v>
      </c>
      <c r="M6280" s="19" t="n">
        <v>0.759970670156399</v>
      </c>
      <c r="N6280" s="19" t="n">
        <v>0.620950299262196</v>
      </c>
      <c r="O6280" s="19" t="n">
        <v>0.923359546538739</v>
      </c>
      <c r="P6280" s="19" t="n">
        <v>0.404567226126806</v>
      </c>
      <c r="Q6280" s="17" t="s">
        <v>29</v>
      </c>
      <c r="R6280" s="5" t="str">
        <f aca="false">IF(OR(Q6280="Steel plate",Q6280="Concrete jacket"),"Steel plate or jacket",Q6280)</f>
        <v>Monitor</v>
      </c>
      <c r="S6280" s="5" t="str">
        <f aca="false">IF(O6280&lt;='Tree rules'!$C$4,IF(N6280&lt;='Tree rules'!$C$5,IF(P6280&lt;='Tree rules'!$C$7,"Monitor","Polymer laminate"),IF(P6280&lt;='Tree rules'!$C$8,"Seal cracks","Polymer laminate")),IF(O6280&lt;='Tree rules'!$C$6,IF(P6280&lt;='Tree rules'!$C$9,"Polymer laminate","Steel plate or jacket"),IF(L6280&lt;='Tree rules'!$C$10,"Steel plate or jacket","Polymer laminate")))</f>
        <v>Monitor</v>
      </c>
      <c r="T6280" s="5" t="str">
        <f aca="false">IF(S6280=R6280,"Yes","No")</f>
        <v>Yes</v>
      </c>
    </row>
    <row r="6281" customFormat="false" ht="15" hidden="false" customHeight="false" outlineLevel="0" collapsed="false">
      <c r="A6281" s="15" t="n">
        <v>8968</v>
      </c>
      <c r="B6281" s="16" t="n">
        <v>3.03478308176876</v>
      </c>
      <c r="C6281" s="15" t="n">
        <v>300</v>
      </c>
      <c r="D6281" s="15" t="n">
        <v>300</v>
      </c>
      <c r="E6281" s="15" t="n">
        <v>20</v>
      </c>
      <c r="F6281" s="16" t="n">
        <v>0.736310778185108</v>
      </c>
      <c r="G6281" s="17" t="s">
        <v>101</v>
      </c>
      <c r="H6281" s="18" t="n">
        <v>0.3</v>
      </c>
      <c r="I6281" s="18" t="n">
        <v>1</v>
      </c>
      <c r="J6281" s="19" t="n">
        <v>0.853912643338736</v>
      </c>
      <c r="K6281" s="19" t="n">
        <v>0.493283103829098</v>
      </c>
      <c r="L6281" s="16" t="n">
        <v>11.8546214131592</v>
      </c>
      <c r="M6281" s="19" t="n">
        <v>0.606243134442329</v>
      </c>
      <c r="N6281" s="19" t="n">
        <v>0.572019064796755</v>
      </c>
      <c r="O6281" s="19" t="n">
        <v>0.853912643338736</v>
      </c>
      <c r="P6281" s="19" t="n">
        <v>0.4735692084178</v>
      </c>
      <c r="Q6281" s="17" t="s">
        <v>29</v>
      </c>
      <c r="R6281" s="5" t="str">
        <f aca="false">IF(OR(Q6281="Steel plate",Q6281="Concrete jacket"),"Steel plate or jacket",Q6281)</f>
        <v>Monitor</v>
      </c>
      <c r="S6281" s="5" t="str">
        <f aca="false">IF(O6281&lt;='Tree rules'!$C$4,IF(N6281&lt;='Tree rules'!$C$5,IF(P6281&lt;='Tree rules'!$C$7,"Monitor","Polymer laminate"),IF(P6281&lt;='Tree rules'!$C$8,"Seal cracks","Polymer laminate")),IF(O6281&lt;='Tree rules'!$C$6,IF(P6281&lt;='Tree rules'!$C$9,"Polymer laminate","Steel plate or jacket"),IF(L6281&lt;='Tree rules'!$C$10,"Steel plate or jacket","Polymer laminate")))</f>
        <v>Monitor</v>
      </c>
      <c r="T6281" s="5" t="str">
        <f aca="false">IF(S6281=R6281,"Yes","No")</f>
        <v>Yes</v>
      </c>
    </row>
    <row r="6282" customFormat="false" ht="15" hidden="false" customHeight="false" outlineLevel="0" collapsed="false">
      <c r="A6282" s="15" t="n">
        <v>8969</v>
      </c>
      <c r="B6282" s="16" t="n">
        <v>6.46463823464088</v>
      </c>
      <c r="C6282" s="15" t="n">
        <v>300</v>
      </c>
      <c r="D6282" s="15" t="n">
        <v>650</v>
      </c>
      <c r="E6282" s="15" t="n">
        <v>25</v>
      </c>
      <c r="F6282" s="16" t="n">
        <v>0.695812326376477</v>
      </c>
      <c r="G6282" s="17" t="s">
        <v>101</v>
      </c>
      <c r="H6282" s="18" t="n">
        <v>0.3</v>
      </c>
      <c r="I6282" s="18" t="n">
        <v>1.5</v>
      </c>
      <c r="J6282" s="19" t="n">
        <v>0.860862692534408</v>
      </c>
      <c r="K6282" s="19" t="n">
        <v>0.488180147120467</v>
      </c>
      <c r="L6282" s="16" t="n">
        <v>10.7386017186726</v>
      </c>
      <c r="M6282" s="19" t="n">
        <v>0.612596302552995</v>
      </c>
      <c r="N6282" s="19" t="n">
        <v>0.746128431261802</v>
      </c>
      <c r="O6282" s="19" t="n">
        <v>1.08116600085563</v>
      </c>
      <c r="P6282" s="19" t="n">
        <v>0.540655864477127</v>
      </c>
      <c r="Q6282" s="17" t="s">
        <v>31</v>
      </c>
      <c r="R6282" s="5" t="str">
        <f aca="false">IF(OR(Q6282="Steel plate",Q6282="Concrete jacket"),"Steel plate or jacket",Q6282)</f>
        <v>Polymer laminate</v>
      </c>
      <c r="S6282" s="5" t="str">
        <f aca="false">IF(O6282&lt;='Tree rules'!$C$4,IF(N6282&lt;='Tree rules'!$C$5,IF(P6282&lt;='Tree rules'!$C$7,"Monitor","Polymer laminate"),IF(P6282&lt;='Tree rules'!$C$8,"Seal cracks","Polymer laminate")),IF(O6282&lt;='Tree rules'!$C$6,IF(P6282&lt;='Tree rules'!$C$9,"Polymer laminate","Steel plate or jacket"),IF(L6282&lt;='Tree rules'!$C$10,"Steel plate or jacket","Polymer laminate")))</f>
        <v>Polymer laminate</v>
      </c>
      <c r="T6282" s="5" t="str">
        <f aca="false">IF(S6282=R6282,"Yes","No")</f>
        <v>Yes</v>
      </c>
    </row>
    <row r="6283" customFormat="false" ht="15" hidden="false" customHeight="false" outlineLevel="0" collapsed="false">
      <c r="A6283" s="15" t="n">
        <v>8970</v>
      </c>
      <c r="B6283" s="16" t="n">
        <v>3.36187512307527</v>
      </c>
      <c r="C6283" s="15" t="n">
        <v>230</v>
      </c>
      <c r="D6283" s="15" t="n">
        <v>300</v>
      </c>
      <c r="E6283" s="15" t="n">
        <v>25</v>
      </c>
      <c r="F6283" s="16" t="n">
        <v>0.768324290280112</v>
      </c>
      <c r="G6283" s="17" t="s">
        <v>101</v>
      </c>
      <c r="H6283" s="18" t="n">
        <v>0.3</v>
      </c>
      <c r="I6283" s="18" t="n">
        <v>1.5</v>
      </c>
      <c r="J6283" s="19" t="n">
        <v>0.893795980392318</v>
      </c>
      <c r="K6283" s="19" t="n">
        <v>0.454876164590115</v>
      </c>
      <c r="L6283" s="16" t="n">
        <v>13.1323246995128</v>
      </c>
      <c r="M6283" s="19" t="n">
        <v>0.630147971853227</v>
      </c>
      <c r="N6283" s="19" t="n">
        <v>0.774335306807313</v>
      </c>
      <c r="O6283" s="19" t="n">
        <v>1.13741072684502</v>
      </c>
      <c r="P6283" s="19" t="n">
        <v>0.557126381328315</v>
      </c>
      <c r="Q6283" s="17" t="s">
        <v>31</v>
      </c>
      <c r="R6283" s="5" t="str">
        <f aca="false">IF(OR(Q6283="Steel plate",Q6283="Concrete jacket"),"Steel plate or jacket",Q6283)</f>
        <v>Polymer laminate</v>
      </c>
      <c r="S6283" s="5" t="str">
        <f aca="false">IF(O6283&lt;='Tree rules'!$C$4,IF(N6283&lt;='Tree rules'!$C$5,IF(P6283&lt;='Tree rules'!$C$7,"Monitor","Polymer laminate"),IF(P6283&lt;='Tree rules'!$C$8,"Seal cracks","Polymer laminate")),IF(O6283&lt;='Tree rules'!$C$6,IF(P6283&lt;='Tree rules'!$C$9,"Polymer laminate","Steel plate or jacket"),IF(L6283&lt;='Tree rules'!$C$10,"Steel plate or jacket","Polymer laminate")))</f>
        <v>Polymer laminate</v>
      </c>
      <c r="T6283" s="5" t="str">
        <f aca="false">IF(S6283=R6283,"Yes","No")</f>
        <v>Yes</v>
      </c>
    </row>
    <row r="6284" customFormat="false" ht="15" hidden="false" customHeight="false" outlineLevel="0" collapsed="false">
      <c r="A6284" s="15" t="n">
        <v>8971</v>
      </c>
      <c r="B6284" s="16" t="n">
        <v>4.99461813936059</v>
      </c>
      <c r="C6284" s="15" t="n">
        <v>230</v>
      </c>
      <c r="D6284" s="15" t="n">
        <v>450</v>
      </c>
      <c r="E6284" s="15" t="n">
        <v>25</v>
      </c>
      <c r="F6284" s="16" t="n">
        <v>0.865527033274846</v>
      </c>
      <c r="G6284" s="17" t="s">
        <v>103</v>
      </c>
      <c r="H6284" s="18" t="n">
        <v>0.2</v>
      </c>
      <c r="I6284" s="18" t="n">
        <v>1.5</v>
      </c>
      <c r="J6284" s="19" t="n">
        <v>0.862282682277989</v>
      </c>
      <c r="K6284" s="19" t="n">
        <v>0.418157050211904</v>
      </c>
      <c r="L6284" s="16" t="n">
        <v>12.3629161865361</v>
      </c>
      <c r="M6284" s="19" t="n">
        <v>0.898270456778186</v>
      </c>
      <c r="N6284" s="19" t="n">
        <v>1.03987162695184</v>
      </c>
      <c r="O6284" s="19" t="n">
        <v>1.1131392319819</v>
      </c>
      <c r="P6284" s="19" t="n">
        <v>0.464547947272999</v>
      </c>
      <c r="Q6284" s="17" t="s">
        <v>31</v>
      </c>
      <c r="R6284" s="5" t="str">
        <f aca="false">IF(OR(Q6284="Steel plate",Q6284="Concrete jacket"),"Steel plate or jacket",Q6284)</f>
        <v>Polymer laminate</v>
      </c>
      <c r="S6284" s="5" t="str">
        <f aca="false">IF(O6284&lt;='Tree rules'!$C$4,IF(N6284&lt;='Tree rules'!$C$5,IF(P6284&lt;='Tree rules'!$C$7,"Monitor","Polymer laminate"),IF(P6284&lt;='Tree rules'!$C$8,"Seal cracks","Polymer laminate")),IF(O6284&lt;='Tree rules'!$C$6,IF(P6284&lt;='Tree rules'!$C$9,"Polymer laminate","Steel plate or jacket"),IF(L6284&lt;='Tree rules'!$C$10,"Steel plate or jacket","Polymer laminate")))</f>
        <v>Polymer laminate</v>
      </c>
      <c r="T6284" s="5" t="str">
        <f aca="false">IF(S6284=R6284,"Yes","No")</f>
        <v>Yes</v>
      </c>
    </row>
    <row r="6285" customFormat="false" ht="15" hidden="false" customHeight="false" outlineLevel="0" collapsed="false">
      <c r="A6285" s="15" t="n">
        <v>8972</v>
      </c>
      <c r="B6285" s="16" t="n">
        <v>6.63845863606583</v>
      </c>
      <c r="C6285" s="15" t="n">
        <v>300</v>
      </c>
      <c r="D6285" s="15" t="n">
        <v>575</v>
      </c>
      <c r="E6285" s="15" t="n">
        <v>30</v>
      </c>
      <c r="F6285" s="16" t="n">
        <v>0.79483685100311</v>
      </c>
      <c r="G6285" s="17" t="s">
        <v>101</v>
      </c>
      <c r="H6285" s="18" t="n">
        <v>0.3</v>
      </c>
      <c r="I6285" s="18" t="n">
        <v>1</v>
      </c>
      <c r="J6285" s="19" t="n">
        <v>0.859952956253705</v>
      </c>
      <c r="K6285" s="19" t="n">
        <v>0.406622555506519</v>
      </c>
      <c r="L6285" s="16" t="n">
        <v>12.5966957041097</v>
      </c>
      <c r="M6285" s="19" t="n">
        <v>0.336730018222684</v>
      </c>
      <c r="N6285" s="19" t="n">
        <v>0.635983771157627</v>
      </c>
      <c r="O6285" s="19" t="n">
        <v>0.859952956253704</v>
      </c>
      <c r="P6285" s="19" t="n">
        <v>0.925130734010052</v>
      </c>
      <c r="Q6285" s="17" t="s">
        <v>29</v>
      </c>
      <c r="R6285" s="5" t="str">
        <f aca="false">IF(OR(Q6285="Steel plate",Q6285="Concrete jacket"),"Steel plate or jacket",Q6285)</f>
        <v>Monitor</v>
      </c>
      <c r="S6285" s="5" t="str">
        <f aca="false">IF(O6285&lt;='Tree rules'!$C$4,IF(N6285&lt;='Tree rules'!$C$5,IF(P6285&lt;='Tree rules'!$C$7,"Monitor","Polymer laminate"),IF(P6285&lt;='Tree rules'!$C$8,"Seal cracks","Polymer laminate")),IF(O6285&lt;='Tree rules'!$C$6,IF(P6285&lt;='Tree rules'!$C$9,"Polymer laminate","Steel plate or jacket"),IF(L6285&lt;='Tree rules'!$C$10,"Steel plate or jacket","Polymer laminate")))</f>
        <v>Monitor</v>
      </c>
      <c r="T6285" s="5" t="str">
        <f aca="false">IF(S6285=R6285,"Yes","No")</f>
        <v>Yes</v>
      </c>
    </row>
    <row r="6286" customFormat="false" ht="15" hidden="false" customHeight="false" outlineLevel="0" collapsed="false">
      <c r="A6286" s="15" t="n">
        <v>8973</v>
      </c>
      <c r="B6286" s="16" t="n">
        <v>3.10115183514492</v>
      </c>
      <c r="C6286" s="15" t="n">
        <v>300</v>
      </c>
      <c r="D6286" s="15" t="n">
        <v>300</v>
      </c>
      <c r="E6286" s="15" t="n">
        <v>30</v>
      </c>
      <c r="F6286" s="16" t="n">
        <v>0.736310778185108</v>
      </c>
      <c r="G6286" s="17" t="s">
        <v>103</v>
      </c>
      <c r="H6286" s="18" t="n">
        <v>0.2</v>
      </c>
      <c r="I6286" s="18" t="n">
        <v>1</v>
      </c>
      <c r="J6286" s="19" t="n">
        <v>0.975201876643188</v>
      </c>
      <c r="K6286" s="19" t="n">
        <v>0.496709730124553</v>
      </c>
      <c r="L6286" s="16" t="n">
        <v>12.1138743560348</v>
      </c>
      <c r="M6286" s="19" t="n">
        <v>0.729848460105785</v>
      </c>
      <c r="N6286" s="19" t="n">
        <v>0.985401173235604</v>
      </c>
      <c r="O6286" s="19" t="n">
        <v>0.975201876643188</v>
      </c>
      <c r="P6286" s="19" t="n">
        <v>0.405702490767341</v>
      </c>
      <c r="Q6286" s="17" t="s">
        <v>29</v>
      </c>
      <c r="R6286" s="5" t="str">
        <f aca="false">IF(OR(Q6286="Steel plate",Q6286="Concrete jacket"),"Steel plate or jacket",Q6286)</f>
        <v>Monitor</v>
      </c>
      <c r="S6286" s="5" t="str">
        <f aca="false">IF(O6286&lt;='Tree rules'!$C$4,IF(N6286&lt;='Tree rules'!$C$5,IF(P6286&lt;='Tree rules'!$C$7,"Monitor","Polymer laminate"),IF(P6286&lt;='Tree rules'!$C$8,"Seal cracks","Polymer laminate")),IF(O6286&lt;='Tree rules'!$C$6,IF(P6286&lt;='Tree rules'!$C$9,"Polymer laminate","Steel plate or jacket"),IF(L6286&lt;='Tree rules'!$C$10,"Steel plate or jacket","Polymer laminate")))</f>
        <v>Monitor</v>
      </c>
      <c r="T6286" s="5" t="str">
        <f aca="false">IF(S6286=R6286,"Yes","No")</f>
        <v>Yes</v>
      </c>
    </row>
    <row r="6287" customFormat="false" ht="15" hidden="false" customHeight="false" outlineLevel="0" collapsed="false">
      <c r="A6287" s="15" t="n">
        <v>8974</v>
      </c>
      <c r="B6287" s="16" t="n">
        <v>5.52900087843878</v>
      </c>
      <c r="C6287" s="15" t="n">
        <v>300</v>
      </c>
      <c r="D6287" s="15" t="n">
        <v>525</v>
      </c>
      <c r="E6287" s="15" t="n">
        <v>25</v>
      </c>
      <c r="F6287" s="16" t="n">
        <v>0.699589178252424</v>
      </c>
      <c r="G6287" s="17" t="s">
        <v>101</v>
      </c>
      <c r="H6287" s="18" t="n">
        <v>0.3</v>
      </c>
      <c r="I6287" s="18" t="n">
        <v>1.5</v>
      </c>
      <c r="J6287" s="19" t="n">
        <v>0.920616921236247</v>
      </c>
      <c r="K6287" s="19" t="n">
        <v>0.597309104002574</v>
      </c>
      <c r="L6287" s="16" t="n">
        <v>11.5427993286822</v>
      </c>
      <c r="M6287" s="19" t="n">
        <v>0.950306054005861</v>
      </c>
      <c r="N6287" s="19" t="n">
        <v>0.675987391783719</v>
      </c>
      <c r="O6287" s="19" t="n">
        <v>1.10597894767776</v>
      </c>
      <c r="P6287" s="19" t="n">
        <v>0.423379437117871</v>
      </c>
      <c r="Q6287" s="17" t="s">
        <v>31</v>
      </c>
      <c r="R6287" s="5" t="str">
        <f aca="false">IF(OR(Q6287="Steel plate",Q6287="Concrete jacket"),"Steel plate or jacket",Q6287)</f>
        <v>Polymer laminate</v>
      </c>
      <c r="S6287" s="5" t="str">
        <f aca="false">IF(O6287&lt;='Tree rules'!$C$4,IF(N6287&lt;='Tree rules'!$C$5,IF(P6287&lt;='Tree rules'!$C$7,"Monitor","Polymer laminate"),IF(P6287&lt;='Tree rules'!$C$8,"Seal cracks","Polymer laminate")),IF(O6287&lt;='Tree rules'!$C$6,IF(P6287&lt;='Tree rules'!$C$9,"Polymer laminate","Steel plate or jacket"),IF(L6287&lt;='Tree rules'!$C$10,"Steel plate or jacket","Polymer laminate")))</f>
        <v>Polymer laminate</v>
      </c>
      <c r="T6287" s="5" t="str">
        <f aca="false">IF(S6287=R6287,"Yes","No")</f>
        <v>Yes</v>
      </c>
    </row>
    <row r="6288" customFormat="false" ht="15" hidden="false" customHeight="false" outlineLevel="0" collapsed="false">
      <c r="A6288" s="15" t="n">
        <v>8977</v>
      </c>
      <c r="B6288" s="16" t="n">
        <v>3.26742651031995</v>
      </c>
      <c r="C6288" s="15" t="n">
        <v>300</v>
      </c>
      <c r="D6288" s="15" t="n">
        <v>300</v>
      </c>
      <c r="E6288" s="15" t="n">
        <v>20</v>
      </c>
      <c r="F6288" s="16" t="n">
        <v>0.52772160060301</v>
      </c>
      <c r="G6288" s="17" t="s">
        <v>103</v>
      </c>
      <c r="H6288" s="18" t="n">
        <v>0.2</v>
      </c>
      <c r="I6288" s="18" t="n">
        <v>1.5</v>
      </c>
      <c r="J6288" s="19" t="n">
        <v>0.971722039969081</v>
      </c>
      <c r="K6288" s="19" t="n">
        <v>0.474289235913738</v>
      </c>
      <c r="L6288" s="16" t="n">
        <v>12.8638838988974</v>
      </c>
      <c r="M6288" s="19" t="n">
        <v>0.581423305408405</v>
      </c>
      <c r="N6288" s="19" t="n">
        <v>1.97662801577743</v>
      </c>
      <c r="O6288" s="19" t="n">
        <v>1.22714440802488</v>
      </c>
      <c r="P6288" s="19" t="n">
        <v>0.496762330193796</v>
      </c>
      <c r="Q6288" s="17" t="s">
        <v>31</v>
      </c>
      <c r="R6288" s="5" t="str">
        <f aca="false">IF(OR(Q6288="Steel plate",Q6288="Concrete jacket"),"Steel plate or jacket",Q6288)</f>
        <v>Polymer laminate</v>
      </c>
      <c r="S6288" s="5" t="str">
        <f aca="false">IF(O6288&lt;='Tree rules'!$C$4,IF(N6288&lt;='Tree rules'!$C$5,IF(P6288&lt;='Tree rules'!$C$7,"Monitor","Polymer laminate"),IF(P6288&lt;='Tree rules'!$C$8,"Seal cracks","Polymer laminate")),IF(O6288&lt;='Tree rules'!$C$6,IF(P6288&lt;='Tree rules'!$C$9,"Polymer laminate","Steel plate or jacket"),IF(L6288&lt;='Tree rules'!$C$10,"Steel plate or jacket","Polymer laminate")))</f>
        <v>Polymer laminate</v>
      </c>
      <c r="T6288" s="5" t="str">
        <f aca="false">IF(S6288=R6288,"Yes","No")</f>
        <v>Yes</v>
      </c>
    </row>
    <row r="6289" customFormat="false" ht="15" hidden="false" customHeight="false" outlineLevel="0" collapsed="false">
      <c r="A6289" s="15" t="n">
        <v>8978</v>
      </c>
      <c r="B6289" s="16" t="n">
        <v>4.19772662713569</v>
      </c>
      <c r="C6289" s="15" t="n">
        <v>300</v>
      </c>
      <c r="D6289" s="15" t="n">
        <v>400</v>
      </c>
      <c r="E6289" s="15" t="n">
        <v>30</v>
      </c>
      <c r="F6289" s="16" t="n">
        <v>0.757295404255167</v>
      </c>
      <c r="G6289" s="17" t="s">
        <v>103</v>
      </c>
      <c r="H6289" s="18" t="n">
        <v>0.2</v>
      </c>
      <c r="I6289" s="18" t="n">
        <v>2</v>
      </c>
      <c r="J6289" s="19" t="n">
        <v>0.954346554918399</v>
      </c>
      <c r="K6289" s="19" t="n">
        <v>0.491622133981429</v>
      </c>
      <c r="L6289" s="16" t="n">
        <v>11.8579848224172</v>
      </c>
      <c r="M6289" s="19" t="n">
        <v>0.929526116041716</v>
      </c>
      <c r="N6289" s="19" t="n">
        <v>1.52911537177077</v>
      </c>
      <c r="O6289" s="19" t="n">
        <v>1.43951521994999</v>
      </c>
      <c r="P6289" s="19" t="n">
        <v>0.447199124957531</v>
      </c>
      <c r="Q6289" s="17" t="s">
        <v>31</v>
      </c>
      <c r="R6289" s="5" t="str">
        <f aca="false">IF(OR(Q6289="Steel plate",Q6289="Concrete jacket"),"Steel plate or jacket",Q6289)</f>
        <v>Polymer laminate</v>
      </c>
      <c r="S6289" s="5" t="str">
        <f aca="false">IF(O6289&lt;='Tree rules'!$C$4,IF(N6289&lt;='Tree rules'!$C$5,IF(P6289&lt;='Tree rules'!$C$7,"Monitor","Polymer laminate"),IF(P6289&lt;='Tree rules'!$C$8,"Seal cracks","Polymer laminate")),IF(O6289&lt;='Tree rules'!$C$6,IF(P6289&lt;='Tree rules'!$C$9,"Polymer laminate","Steel plate or jacket"),IF(L6289&lt;='Tree rules'!$C$10,"Steel plate or jacket","Polymer laminate")))</f>
        <v>Steel plate or jacket</v>
      </c>
      <c r="T6289" s="5" t="str">
        <f aca="false">IF(S6289=R6289,"Yes","No")</f>
        <v>No</v>
      </c>
    </row>
    <row r="6290" customFormat="false" ht="15" hidden="false" customHeight="false" outlineLevel="0" collapsed="false">
      <c r="A6290" s="15" t="n">
        <v>8979</v>
      </c>
      <c r="B6290" s="16" t="n">
        <v>3.36819847656216</v>
      </c>
      <c r="C6290" s="15" t="n">
        <v>300</v>
      </c>
      <c r="D6290" s="15" t="n">
        <v>300</v>
      </c>
      <c r="E6290" s="15" t="n">
        <v>25</v>
      </c>
      <c r="F6290" s="16" t="n">
        <v>0.831109167616348</v>
      </c>
      <c r="G6290" s="17" t="s">
        <v>103</v>
      </c>
      <c r="H6290" s="18" t="n">
        <v>0.2</v>
      </c>
      <c r="I6290" s="18" t="n">
        <v>1</v>
      </c>
      <c r="J6290" s="19" t="n">
        <v>0.897017584953919</v>
      </c>
      <c r="K6290" s="19" t="n">
        <v>0.61432324005654</v>
      </c>
      <c r="L6290" s="16" t="n">
        <v>13.3658669704848</v>
      </c>
      <c r="M6290" s="19" t="n">
        <v>0.605789904973108</v>
      </c>
      <c r="N6290" s="19" t="n">
        <v>1.43877917087208</v>
      </c>
      <c r="O6290" s="19" t="n">
        <v>0.897017584953919</v>
      </c>
      <c r="P6290" s="19" t="n">
        <v>0.606324628341092</v>
      </c>
      <c r="Q6290" s="17" t="s">
        <v>30</v>
      </c>
      <c r="R6290" s="5" t="str">
        <f aca="false">IF(OR(Q6290="Steel plate",Q6290="Concrete jacket"),"Steel plate or jacket",Q6290)</f>
        <v>Seal cracks</v>
      </c>
      <c r="S6290" s="5" t="str">
        <f aca="false">IF(O6290&lt;='Tree rules'!$C$4,IF(N6290&lt;='Tree rules'!$C$5,IF(P6290&lt;='Tree rules'!$C$7,"Monitor","Polymer laminate"),IF(P6290&lt;='Tree rules'!$C$8,"Seal cracks","Polymer laminate")),IF(O6290&lt;='Tree rules'!$C$6,IF(P6290&lt;='Tree rules'!$C$9,"Polymer laminate","Steel plate or jacket"),IF(L6290&lt;='Tree rules'!$C$10,"Steel plate or jacket","Polymer laminate")))</f>
        <v>Seal cracks</v>
      </c>
      <c r="T6290" s="5" t="str">
        <f aca="false">IF(S6290=R6290,"Yes","No")</f>
        <v>Yes</v>
      </c>
    </row>
    <row r="6291" customFormat="false" ht="15" hidden="false" customHeight="false" outlineLevel="0" collapsed="false">
      <c r="A6291" s="15" t="n">
        <v>8980</v>
      </c>
      <c r="B6291" s="16" t="n">
        <v>3.25448132249198</v>
      </c>
      <c r="C6291" s="15" t="n">
        <v>300</v>
      </c>
      <c r="D6291" s="15" t="n">
        <v>325</v>
      </c>
      <c r="E6291" s="15" t="n">
        <v>20</v>
      </c>
      <c r="F6291" s="16" t="n">
        <v>0.72065207824282</v>
      </c>
      <c r="G6291" s="17" t="s">
        <v>101</v>
      </c>
      <c r="H6291" s="18" t="n">
        <v>0.3</v>
      </c>
      <c r="I6291" s="18" t="n">
        <v>1.5</v>
      </c>
      <c r="J6291" s="19" t="n">
        <v>0.995874541624285</v>
      </c>
      <c r="K6291" s="19" t="n">
        <v>0.492167544356701</v>
      </c>
      <c r="L6291" s="16" t="n">
        <v>11.6648076074982</v>
      </c>
      <c r="M6291" s="19" t="n">
        <v>0.387666655983632</v>
      </c>
      <c r="N6291" s="19" t="n">
        <v>1.07539952835115</v>
      </c>
      <c r="O6291" s="19" t="n">
        <v>1.24874324861714</v>
      </c>
      <c r="P6291" s="19" t="n">
        <v>0.927420752737606</v>
      </c>
      <c r="Q6291" s="17" t="s">
        <v>31</v>
      </c>
      <c r="R6291" s="5" t="str">
        <f aca="false">IF(OR(Q6291="Steel plate",Q6291="Concrete jacket"),"Steel plate or jacket",Q6291)</f>
        <v>Polymer laminate</v>
      </c>
      <c r="S6291" s="5" t="str">
        <f aca="false">IF(O6291&lt;='Tree rules'!$C$4,IF(N6291&lt;='Tree rules'!$C$5,IF(P6291&lt;='Tree rules'!$C$7,"Monitor","Polymer laminate"),IF(P6291&lt;='Tree rules'!$C$8,"Seal cracks","Polymer laminate")),IF(O6291&lt;='Tree rules'!$C$6,IF(P6291&lt;='Tree rules'!$C$9,"Polymer laminate","Steel plate or jacket"),IF(L6291&lt;='Tree rules'!$C$10,"Steel plate or jacket","Polymer laminate")))</f>
        <v>Polymer laminate</v>
      </c>
      <c r="T6291" s="5" t="str">
        <f aca="false">IF(S6291=R6291,"Yes","No")</f>
        <v>Yes</v>
      </c>
    </row>
    <row r="6292" customFormat="false" ht="15" hidden="false" customHeight="false" outlineLevel="0" collapsed="false">
      <c r="A6292" s="15" t="n">
        <v>8981</v>
      </c>
      <c r="B6292" s="16" t="n">
        <v>5.63670553227208</v>
      </c>
      <c r="C6292" s="15" t="n">
        <v>230</v>
      </c>
      <c r="D6292" s="15" t="n">
        <v>475</v>
      </c>
      <c r="E6292" s="15" t="n">
        <v>20</v>
      </c>
      <c r="F6292" s="16" t="n">
        <v>0.639770421258486</v>
      </c>
      <c r="G6292" s="17" t="s">
        <v>101</v>
      </c>
      <c r="H6292" s="18" t="n">
        <v>0.3</v>
      </c>
      <c r="I6292" s="18" t="n">
        <v>1</v>
      </c>
      <c r="J6292" s="19" t="n">
        <v>0.866809328080037</v>
      </c>
      <c r="K6292" s="19" t="n">
        <v>0.515626143130195</v>
      </c>
      <c r="L6292" s="16" t="n">
        <v>13.2007155322531</v>
      </c>
      <c r="M6292" s="19" t="n">
        <v>0.763744159704376</v>
      </c>
      <c r="N6292" s="19" t="n">
        <v>0.753531660287202</v>
      </c>
      <c r="O6292" s="19" t="n">
        <v>0.866809328080037</v>
      </c>
      <c r="P6292" s="19" t="n">
        <v>0.459195106664896</v>
      </c>
      <c r="Q6292" s="17" t="s">
        <v>29</v>
      </c>
      <c r="R6292" s="5" t="str">
        <f aca="false">IF(OR(Q6292="Steel plate",Q6292="Concrete jacket"),"Steel plate or jacket",Q6292)</f>
        <v>Monitor</v>
      </c>
      <c r="S6292" s="5" t="str">
        <f aca="false">IF(O6292&lt;='Tree rules'!$C$4,IF(N6292&lt;='Tree rules'!$C$5,IF(P6292&lt;='Tree rules'!$C$7,"Monitor","Polymer laminate"),IF(P6292&lt;='Tree rules'!$C$8,"Seal cracks","Polymer laminate")),IF(O6292&lt;='Tree rules'!$C$6,IF(P6292&lt;='Tree rules'!$C$9,"Polymer laminate","Steel plate or jacket"),IF(L6292&lt;='Tree rules'!$C$10,"Steel plate or jacket","Polymer laminate")))</f>
        <v>Monitor</v>
      </c>
      <c r="T6292" s="5" t="str">
        <f aca="false">IF(S6292=R6292,"Yes","No")</f>
        <v>Yes</v>
      </c>
    </row>
    <row r="6293" customFormat="false" ht="15" hidden="false" customHeight="false" outlineLevel="0" collapsed="false">
      <c r="A6293" s="15" t="n">
        <v>8984</v>
      </c>
      <c r="B6293" s="16" t="n">
        <v>6.59367094807238</v>
      </c>
      <c r="C6293" s="15" t="n">
        <v>300</v>
      </c>
      <c r="D6293" s="15" t="n">
        <v>550</v>
      </c>
      <c r="E6293" s="15" t="n">
        <v>20</v>
      </c>
      <c r="F6293" s="16" t="n">
        <v>0.685282651089798</v>
      </c>
      <c r="G6293" s="17" t="s">
        <v>102</v>
      </c>
      <c r="H6293" s="18" t="n">
        <v>0.1</v>
      </c>
      <c r="I6293" s="18" t="n">
        <v>1</v>
      </c>
      <c r="J6293" s="19" t="n">
        <v>0.903003929243643</v>
      </c>
      <c r="K6293" s="19" t="n">
        <v>0.422304959121372</v>
      </c>
      <c r="L6293" s="16" t="n">
        <v>13.4839896688597</v>
      </c>
      <c r="M6293" s="19" t="n">
        <v>0.949244345680454</v>
      </c>
      <c r="N6293" s="19" t="n">
        <v>2.06651002712683</v>
      </c>
      <c r="O6293" s="19" t="n">
        <v>0.903003929243643</v>
      </c>
      <c r="P6293" s="19" t="n">
        <v>0.384479166096013</v>
      </c>
      <c r="Q6293" s="17" t="s">
        <v>30</v>
      </c>
      <c r="R6293" s="5" t="str">
        <f aca="false">IF(OR(Q6293="Steel plate",Q6293="Concrete jacket"),"Steel plate or jacket",Q6293)</f>
        <v>Seal cracks</v>
      </c>
      <c r="S6293" s="5" t="str">
        <f aca="false">IF(O6293&lt;='Tree rules'!$C$4,IF(N6293&lt;='Tree rules'!$C$5,IF(P6293&lt;='Tree rules'!$C$7,"Monitor","Polymer laminate"),IF(P6293&lt;='Tree rules'!$C$8,"Seal cracks","Polymer laminate")),IF(O6293&lt;='Tree rules'!$C$6,IF(P6293&lt;='Tree rules'!$C$9,"Polymer laminate","Steel plate or jacket"),IF(L6293&lt;='Tree rules'!$C$10,"Steel plate or jacket","Polymer laminate")))</f>
        <v>Seal cracks</v>
      </c>
      <c r="T6293" s="5" t="str">
        <f aca="false">IF(S6293=R6293,"Yes","No")</f>
        <v>Yes</v>
      </c>
    </row>
    <row r="6294" customFormat="false" ht="15" hidden="false" customHeight="false" outlineLevel="0" collapsed="false">
      <c r="A6294" s="15" t="n">
        <v>8985</v>
      </c>
      <c r="B6294" s="16" t="n">
        <v>3.06846580588182</v>
      </c>
      <c r="C6294" s="15" t="n">
        <v>300</v>
      </c>
      <c r="D6294" s="15" t="n">
        <v>300</v>
      </c>
      <c r="E6294" s="15" t="n">
        <v>20</v>
      </c>
      <c r="F6294" s="16" t="n">
        <v>0.52772160060301</v>
      </c>
      <c r="G6294" s="17" t="s">
        <v>103</v>
      </c>
      <c r="H6294" s="18" t="n">
        <v>0.2</v>
      </c>
      <c r="I6294" s="18" t="n">
        <v>1</v>
      </c>
      <c r="J6294" s="19" t="n">
        <v>0.884212746464919</v>
      </c>
      <c r="K6294" s="19" t="n">
        <v>0.576530888837789</v>
      </c>
      <c r="L6294" s="16" t="n">
        <v>12.0805740389048</v>
      </c>
      <c r="M6294" s="19" t="n">
        <v>0.784940562723403</v>
      </c>
      <c r="N6294" s="19" t="n">
        <v>1.27657248048033</v>
      </c>
      <c r="O6294" s="19" t="n">
        <v>0.884212746464919</v>
      </c>
      <c r="P6294" s="19" t="n">
        <v>0.30997275460026</v>
      </c>
      <c r="Q6294" s="17" t="s">
        <v>30</v>
      </c>
      <c r="R6294" s="5" t="str">
        <f aca="false">IF(OR(Q6294="Steel plate",Q6294="Concrete jacket"),"Steel plate or jacket",Q6294)</f>
        <v>Seal cracks</v>
      </c>
      <c r="S6294" s="5" t="str">
        <f aca="false">IF(O6294&lt;='Tree rules'!$C$4,IF(N6294&lt;='Tree rules'!$C$5,IF(P6294&lt;='Tree rules'!$C$7,"Monitor","Polymer laminate"),IF(P6294&lt;='Tree rules'!$C$8,"Seal cracks","Polymer laminate")),IF(O6294&lt;='Tree rules'!$C$6,IF(P6294&lt;='Tree rules'!$C$9,"Polymer laminate","Steel plate or jacket"),IF(L6294&lt;='Tree rules'!$C$10,"Steel plate or jacket","Polymer laminate")))</f>
        <v>Seal cracks</v>
      </c>
      <c r="T6294" s="5" t="str">
        <f aca="false">IF(S6294=R6294,"Yes","No")</f>
        <v>Yes</v>
      </c>
    </row>
    <row r="6295" customFormat="false" ht="15" hidden="false" customHeight="false" outlineLevel="0" collapsed="false">
      <c r="A6295" s="15" t="n">
        <v>8986</v>
      </c>
      <c r="B6295" s="16" t="n">
        <v>3.56354254328307</v>
      </c>
      <c r="C6295" s="15" t="n">
        <v>300</v>
      </c>
      <c r="D6295" s="15" t="n">
        <v>325</v>
      </c>
      <c r="E6295" s="15" t="n">
        <v>20</v>
      </c>
      <c r="F6295" s="16" t="n">
        <v>0.536642161467296</v>
      </c>
      <c r="G6295" s="17" t="s">
        <v>103</v>
      </c>
      <c r="H6295" s="18" t="n">
        <v>0.2</v>
      </c>
      <c r="I6295" s="18" t="n">
        <v>1</v>
      </c>
      <c r="J6295" s="19" t="n">
        <v>0.890715141406948</v>
      </c>
      <c r="K6295" s="19" t="n">
        <v>0.525288195544674</v>
      </c>
      <c r="L6295" s="16" t="n">
        <v>12.6816460615056</v>
      </c>
      <c r="M6295" s="19" t="n">
        <v>0.913694190896313</v>
      </c>
      <c r="N6295" s="19" t="n">
        <v>0.831692911495905</v>
      </c>
      <c r="O6295" s="19" t="n">
        <v>0.890715141406948</v>
      </c>
      <c r="P6295" s="19" t="n">
        <v>0.297668223464829</v>
      </c>
      <c r="Q6295" s="17" t="s">
        <v>29</v>
      </c>
      <c r="R6295" s="5" t="str">
        <f aca="false">IF(OR(Q6295="Steel plate",Q6295="Concrete jacket"),"Steel plate or jacket",Q6295)</f>
        <v>Monitor</v>
      </c>
      <c r="S6295" s="5" t="str">
        <f aca="false">IF(O6295&lt;='Tree rules'!$C$4,IF(N6295&lt;='Tree rules'!$C$5,IF(P6295&lt;='Tree rules'!$C$7,"Monitor","Polymer laminate"),IF(P6295&lt;='Tree rules'!$C$8,"Seal cracks","Polymer laminate")),IF(O6295&lt;='Tree rules'!$C$6,IF(P6295&lt;='Tree rules'!$C$9,"Polymer laminate","Steel plate or jacket"),IF(L6295&lt;='Tree rules'!$C$10,"Steel plate or jacket","Polymer laminate")))</f>
        <v>Monitor</v>
      </c>
      <c r="T6295" s="5" t="str">
        <f aca="false">IF(S6295=R6295,"Yes","No")</f>
        <v>Yes</v>
      </c>
    </row>
    <row r="6296" customFormat="false" ht="15" hidden="false" customHeight="false" outlineLevel="0" collapsed="false">
      <c r="A6296" s="15" t="n">
        <v>8987</v>
      </c>
      <c r="B6296" s="16" t="n">
        <v>6.50846572685046</v>
      </c>
      <c r="C6296" s="15" t="n">
        <v>230</v>
      </c>
      <c r="D6296" s="15" t="n">
        <v>650</v>
      </c>
      <c r="E6296" s="15" t="n">
        <v>20</v>
      </c>
      <c r="F6296" s="16" t="n">
        <v>0.680685971455249</v>
      </c>
      <c r="G6296" s="17" t="s">
        <v>101</v>
      </c>
      <c r="H6296" s="18" t="n">
        <v>0.3</v>
      </c>
      <c r="I6296" s="18" t="n">
        <v>1.5</v>
      </c>
      <c r="J6296" s="19" t="n">
        <v>0.929535418913636</v>
      </c>
      <c r="K6296" s="19" t="n">
        <v>0.404413859837483</v>
      </c>
      <c r="L6296" s="16" t="n">
        <v>10.8114048618778</v>
      </c>
      <c r="M6296" s="19" t="n">
        <v>0.745575433962553</v>
      </c>
      <c r="N6296" s="19" t="n">
        <v>0.802816142104359</v>
      </c>
      <c r="O6296" s="19" t="n">
        <v>1.2063446250612</v>
      </c>
      <c r="P6296" s="19" t="n">
        <v>0.490802382563112</v>
      </c>
      <c r="Q6296" s="17" t="s">
        <v>31</v>
      </c>
      <c r="R6296" s="5" t="str">
        <f aca="false">IF(OR(Q6296="Steel plate",Q6296="Concrete jacket"),"Steel plate or jacket",Q6296)</f>
        <v>Polymer laminate</v>
      </c>
      <c r="S6296" s="5" t="str">
        <f aca="false">IF(O6296&lt;='Tree rules'!$C$4,IF(N6296&lt;='Tree rules'!$C$5,IF(P6296&lt;='Tree rules'!$C$7,"Monitor","Polymer laminate"),IF(P6296&lt;='Tree rules'!$C$8,"Seal cracks","Polymer laminate")),IF(O6296&lt;='Tree rules'!$C$6,IF(P6296&lt;='Tree rules'!$C$9,"Polymer laminate","Steel plate or jacket"),IF(L6296&lt;='Tree rules'!$C$10,"Steel plate or jacket","Polymer laminate")))</f>
        <v>Polymer laminate</v>
      </c>
      <c r="T6296" s="5" t="str">
        <f aca="false">IF(S6296=R6296,"Yes","No")</f>
        <v>Yes</v>
      </c>
    </row>
    <row r="6297" customFormat="false" ht="15" hidden="false" customHeight="false" outlineLevel="0" collapsed="false">
      <c r="A6297" s="15" t="n">
        <v>8988</v>
      </c>
      <c r="B6297" s="16" t="n">
        <v>4.96739937796803</v>
      </c>
      <c r="C6297" s="15" t="n">
        <v>300</v>
      </c>
      <c r="D6297" s="15" t="n">
        <v>425</v>
      </c>
      <c r="E6297" s="15" t="n">
        <v>25</v>
      </c>
      <c r="F6297" s="16" t="n">
        <v>0.593686800678386</v>
      </c>
      <c r="G6297" s="17" t="s">
        <v>101</v>
      </c>
      <c r="H6297" s="18" t="n">
        <v>0.3</v>
      </c>
      <c r="I6297" s="18" t="n">
        <v>2</v>
      </c>
      <c r="J6297" s="19" t="n">
        <v>0.969867543172852</v>
      </c>
      <c r="K6297" s="19" t="n">
        <v>0.514128615813864</v>
      </c>
      <c r="L6297" s="16" t="n">
        <v>13.0377936429607</v>
      </c>
      <c r="M6297" s="19" t="n">
        <v>0.918430966417312</v>
      </c>
      <c r="N6297" s="19" t="n">
        <v>0.88436531087245</v>
      </c>
      <c r="O6297" s="19" t="n">
        <v>1.44109842885145</v>
      </c>
      <c r="P6297" s="19" t="n">
        <v>0.455637188053596</v>
      </c>
      <c r="Q6297" s="17" t="s">
        <v>31</v>
      </c>
      <c r="R6297" s="5" t="str">
        <f aca="false">IF(OR(Q6297="Steel plate",Q6297="Concrete jacket"),"Steel plate or jacket",Q6297)</f>
        <v>Polymer laminate</v>
      </c>
      <c r="S6297" s="5" t="str">
        <f aca="false">IF(O6297&lt;='Tree rules'!$C$4,IF(N6297&lt;='Tree rules'!$C$5,IF(P6297&lt;='Tree rules'!$C$7,"Monitor","Polymer laminate"),IF(P6297&lt;='Tree rules'!$C$8,"Seal cracks","Polymer laminate")),IF(O6297&lt;='Tree rules'!$C$6,IF(P6297&lt;='Tree rules'!$C$9,"Polymer laminate","Steel plate or jacket"),IF(L6297&lt;='Tree rules'!$C$10,"Steel plate or jacket","Polymer laminate")))</f>
        <v>Steel plate or jacket</v>
      </c>
      <c r="T6297" s="5" t="str">
        <f aca="false">IF(S6297=R6297,"Yes","No")</f>
        <v>No</v>
      </c>
    </row>
    <row r="6298" customFormat="false" ht="15" hidden="false" customHeight="false" outlineLevel="0" collapsed="false">
      <c r="A6298" s="15" t="n">
        <v>8989</v>
      </c>
      <c r="B6298" s="16" t="n">
        <v>3.29726953849568</v>
      </c>
      <c r="C6298" s="15" t="n">
        <v>300</v>
      </c>
      <c r="D6298" s="15" t="n">
        <v>300</v>
      </c>
      <c r="E6298" s="15" t="n">
        <v>20</v>
      </c>
      <c r="F6298" s="16" t="n">
        <v>0.560842203151316</v>
      </c>
      <c r="G6298" s="17" t="s">
        <v>102</v>
      </c>
      <c r="H6298" s="18" t="n">
        <v>0.1</v>
      </c>
      <c r="I6298" s="18" t="n">
        <v>1</v>
      </c>
      <c r="J6298" s="19" t="n">
        <v>0.984989013455779</v>
      </c>
      <c r="K6298" s="19" t="n">
        <v>0.441229372138429</v>
      </c>
      <c r="L6298" s="16" t="n">
        <v>13.7961068556305</v>
      </c>
      <c r="M6298" s="19" t="n">
        <v>0.90856506739297</v>
      </c>
      <c r="N6298" s="19" t="n">
        <v>3.1366119823759</v>
      </c>
      <c r="O6298" s="19" t="n">
        <v>0.984989013455779</v>
      </c>
      <c r="P6298" s="19" t="n">
        <v>0.27399419940242</v>
      </c>
      <c r="Q6298" s="17" t="s">
        <v>30</v>
      </c>
      <c r="R6298" s="5" t="str">
        <f aca="false">IF(OR(Q6298="Steel plate",Q6298="Concrete jacket"),"Steel plate or jacket",Q6298)</f>
        <v>Seal cracks</v>
      </c>
      <c r="S6298" s="5" t="str">
        <f aca="false">IF(O6298&lt;='Tree rules'!$C$4,IF(N6298&lt;='Tree rules'!$C$5,IF(P6298&lt;='Tree rules'!$C$7,"Monitor","Polymer laminate"),IF(P6298&lt;='Tree rules'!$C$8,"Seal cracks","Polymer laminate")),IF(O6298&lt;='Tree rules'!$C$6,IF(P6298&lt;='Tree rules'!$C$9,"Polymer laminate","Steel plate or jacket"),IF(L6298&lt;='Tree rules'!$C$10,"Steel plate or jacket","Polymer laminate")))</f>
        <v>Seal cracks</v>
      </c>
      <c r="T6298" s="5" t="str">
        <f aca="false">IF(S6298=R6298,"Yes","No")</f>
        <v>Yes</v>
      </c>
    </row>
    <row r="6299" customFormat="false" ht="15" hidden="false" customHeight="false" outlineLevel="0" collapsed="false">
      <c r="A6299" s="15" t="n">
        <v>8990</v>
      </c>
      <c r="B6299" s="16" t="n">
        <v>6.15015388621554</v>
      </c>
      <c r="C6299" s="15" t="n">
        <v>300</v>
      </c>
      <c r="D6299" s="15" t="n">
        <v>575</v>
      </c>
      <c r="E6299" s="15" t="n">
        <v>25</v>
      </c>
      <c r="F6299" s="16" t="n">
        <v>0.79483685100311</v>
      </c>
      <c r="G6299" s="17" t="s">
        <v>103</v>
      </c>
      <c r="H6299" s="18" t="n">
        <v>0.2</v>
      </c>
      <c r="I6299" s="18" t="n">
        <v>1</v>
      </c>
      <c r="J6299" s="19" t="n">
        <v>0.965634502473571</v>
      </c>
      <c r="K6299" s="19" t="n">
        <v>0.440695914469228</v>
      </c>
      <c r="L6299" s="16" t="n">
        <v>11.6701212262154</v>
      </c>
      <c r="M6299" s="19" t="n">
        <v>0.773374208823792</v>
      </c>
      <c r="N6299" s="19" t="n">
        <v>0.967147965437637</v>
      </c>
      <c r="O6299" s="19" t="n">
        <v>0.965634502473571</v>
      </c>
      <c r="P6299" s="19" t="n">
        <v>0.484855938610611</v>
      </c>
      <c r="Q6299" s="17" t="s">
        <v>29</v>
      </c>
      <c r="R6299" s="5" t="str">
        <f aca="false">IF(OR(Q6299="Steel plate",Q6299="Concrete jacket"),"Steel plate or jacket",Q6299)</f>
        <v>Monitor</v>
      </c>
      <c r="S6299" s="5" t="str">
        <f aca="false">IF(O6299&lt;='Tree rules'!$C$4,IF(N6299&lt;='Tree rules'!$C$5,IF(P6299&lt;='Tree rules'!$C$7,"Monitor","Polymer laminate"),IF(P6299&lt;='Tree rules'!$C$8,"Seal cracks","Polymer laminate")),IF(O6299&lt;='Tree rules'!$C$6,IF(P6299&lt;='Tree rules'!$C$9,"Polymer laminate","Steel plate or jacket"),IF(L6299&lt;='Tree rules'!$C$10,"Steel plate or jacket","Polymer laminate")))</f>
        <v>Monitor</v>
      </c>
      <c r="T6299" s="5" t="str">
        <f aca="false">IF(S6299=R6299,"Yes","No")</f>
        <v>Yes</v>
      </c>
    </row>
    <row r="6300" customFormat="false" ht="15" hidden="false" customHeight="false" outlineLevel="0" collapsed="false">
      <c r="A6300" s="15" t="n">
        <v>8991</v>
      </c>
      <c r="B6300" s="16" t="n">
        <v>3.87204370437784</v>
      </c>
      <c r="C6300" s="15" t="n">
        <v>230</v>
      </c>
      <c r="D6300" s="15" t="n">
        <v>350</v>
      </c>
      <c r="E6300" s="15" t="n">
        <v>30</v>
      </c>
      <c r="F6300" s="16" t="n">
        <v>0.951853553579698</v>
      </c>
      <c r="G6300" s="17" t="s">
        <v>102</v>
      </c>
      <c r="H6300" s="18" t="n">
        <v>0.1</v>
      </c>
      <c r="I6300" s="18" t="n">
        <v>2</v>
      </c>
      <c r="J6300" s="19" t="n">
        <v>0.865586583625757</v>
      </c>
      <c r="K6300" s="19" t="n">
        <v>0.410041480822722</v>
      </c>
      <c r="L6300" s="16" t="n">
        <v>13.4914414786684</v>
      </c>
      <c r="M6300" s="19" t="n">
        <v>0.720458707834655</v>
      </c>
      <c r="N6300" s="19" t="n">
        <v>4.46459177661571</v>
      </c>
      <c r="O6300" s="19" t="n">
        <v>1.37624676272133</v>
      </c>
      <c r="P6300" s="19" t="n">
        <v>0.557269322314873</v>
      </c>
      <c r="Q6300" s="17" t="s">
        <v>31</v>
      </c>
      <c r="R6300" s="5" t="str">
        <f aca="false">IF(OR(Q6300="Steel plate",Q6300="Concrete jacket"),"Steel plate or jacket",Q6300)</f>
        <v>Polymer laminate</v>
      </c>
      <c r="S6300" s="5" t="str">
        <f aca="false">IF(O6300&lt;='Tree rules'!$C$4,IF(N6300&lt;='Tree rules'!$C$5,IF(P6300&lt;='Tree rules'!$C$7,"Monitor","Polymer laminate"),IF(P6300&lt;='Tree rules'!$C$8,"Seal cracks","Polymer laminate")),IF(O6300&lt;='Tree rules'!$C$6,IF(P6300&lt;='Tree rules'!$C$9,"Polymer laminate","Steel plate or jacket"),IF(L6300&lt;='Tree rules'!$C$10,"Steel plate or jacket","Polymer laminate")))</f>
        <v>Polymer laminate</v>
      </c>
      <c r="T6300" s="5" t="str">
        <f aca="false">IF(S6300=R6300,"Yes","No")</f>
        <v>Yes</v>
      </c>
    </row>
    <row r="6301" customFormat="false" ht="15" hidden="false" customHeight="false" outlineLevel="0" collapsed="false">
      <c r="A6301" s="15" t="n">
        <v>8993</v>
      </c>
      <c r="B6301" s="16" t="n">
        <v>5.14346082644003</v>
      </c>
      <c r="C6301" s="15" t="n">
        <v>300</v>
      </c>
      <c r="D6301" s="15" t="n">
        <v>450</v>
      </c>
      <c r="E6301" s="15" t="n">
        <v>25</v>
      </c>
      <c r="F6301" s="16" t="n">
        <v>0.663570725510715</v>
      </c>
      <c r="G6301" s="17" t="s">
        <v>101</v>
      </c>
      <c r="H6301" s="18" t="n">
        <v>0.3</v>
      </c>
      <c r="I6301" s="18" t="n">
        <v>2</v>
      </c>
      <c r="J6301" s="19" t="n">
        <v>0.866345487812368</v>
      </c>
      <c r="K6301" s="19" t="n">
        <v>0.555796997495459</v>
      </c>
      <c r="L6301" s="16" t="n">
        <v>12.731338679307</v>
      </c>
      <c r="M6301" s="19" t="n">
        <v>0.937437688469844</v>
      </c>
      <c r="N6301" s="19" t="n">
        <v>0.847892014896449</v>
      </c>
      <c r="O6301" s="19" t="n">
        <v>1.25117875470488</v>
      </c>
      <c r="P6301" s="19" t="n">
        <v>0.440545295692459</v>
      </c>
      <c r="Q6301" s="17" t="s">
        <v>31</v>
      </c>
      <c r="R6301" s="5" t="str">
        <f aca="false">IF(OR(Q6301="Steel plate",Q6301="Concrete jacket"),"Steel plate or jacket",Q6301)</f>
        <v>Polymer laminate</v>
      </c>
      <c r="S6301" s="5" t="str">
        <f aca="false">IF(O6301&lt;='Tree rules'!$C$4,IF(N6301&lt;='Tree rules'!$C$5,IF(P6301&lt;='Tree rules'!$C$7,"Monitor","Polymer laminate"),IF(P6301&lt;='Tree rules'!$C$8,"Seal cracks","Polymer laminate")),IF(O6301&lt;='Tree rules'!$C$6,IF(P6301&lt;='Tree rules'!$C$9,"Polymer laminate","Steel plate or jacket"),IF(L6301&lt;='Tree rules'!$C$10,"Steel plate or jacket","Polymer laminate")))</f>
        <v>Polymer laminate</v>
      </c>
      <c r="T6301" s="5" t="str">
        <f aca="false">IF(S6301=R6301,"Yes","No")</f>
        <v>Yes</v>
      </c>
    </row>
    <row r="6302" customFormat="false" ht="15" hidden="false" customHeight="false" outlineLevel="0" collapsed="false">
      <c r="A6302" s="15" t="n">
        <v>8995</v>
      </c>
      <c r="B6302" s="16" t="n">
        <v>7.55058866571869</v>
      </c>
      <c r="C6302" s="15" t="n">
        <v>230</v>
      </c>
      <c r="D6302" s="15" t="n">
        <v>725</v>
      </c>
      <c r="E6302" s="15" t="n">
        <v>30</v>
      </c>
      <c r="F6302" s="16" t="n">
        <v>0.618992378876224</v>
      </c>
      <c r="G6302" s="17" t="s">
        <v>102</v>
      </c>
      <c r="H6302" s="18" t="n">
        <v>0.1</v>
      </c>
      <c r="I6302" s="18" t="n">
        <v>1</v>
      </c>
      <c r="J6302" s="19" t="n">
        <v>0.950567627255493</v>
      </c>
      <c r="K6302" s="19" t="n">
        <v>0.600254793306949</v>
      </c>
      <c r="L6302" s="16" t="n">
        <v>11.405723059998</v>
      </c>
      <c r="M6302" s="19" t="n">
        <v>0.682092694173436</v>
      </c>
      <c r="N6302" s="19" t="n">
        <v>2.39357289073925</v>
      </c>
      <c r="O6302" s="19" t="n">
        <v>0.950567627255493</v>
      </c>
      <c r="P6302" s="19" t="n">
        <v>0.455297735130957</v>
      </c>
      <c r="Q6302" s="17" t="s">
        <v>30</v>
      </c>
      <c r="R6302" s="5" t="str">
        <f aca="false">IF(OR(Q6302="Steel plate",Q6302="Concrete jacket"),"Steel plate or jacket",Q6302)</f>
        <v>Seal cracks</v>
      </c>
      <c r="S6302" s="5" t="str">
        <f aca="false">IF(O6302&lt;='Tree rules'!$C$4,IF(N6302&lt;='Tree rules'!$C$5,IF(P6302&lt;='Tree rules'!$C$7,"Monitor","Polymer laminate"),IF(P6302&lt;='Tree rules'!$C$8,"Seal cracks","Polymer laminate")),IF(O6302&lt;='Tree rules'!$C$6,IF(P6302&lt;='Tree rules'!$C$9,"Polymer laminate","Steel plate or jacket"),IF(L6302&lt;='Tree rules'!$C$10,"Steel plate or jacket","Polymer laminate")))</f>
        <v>Seal cracks</v>
      </c>
      <c r="T6302" s="5" t="str">
        <f aca="false">IF(S6302=R6302,"Yes","No")</f>
        <v>Yes</v>
      </c>
    </row>
    <row r="6303" customFormat="false" ht="15" hidden="false" customHeight="false" outlineLevel="0" collapsed="false">
      <c r="A6303" s="15" t="n">
        <v>8997</v>
      </c>
      <c r="B6303" s="16" t="n">
        <v>4.95506196911063</v>
      </c>
      <c r="C6303" s="15" t="n">
        <v>300</v>
      </c>
      <c r="D6303" s="15" t="n">
        <v>400</v>
      </c>
      <c r="E6303" s="15" t="n">
        <v>20</v>
      </c>
      <c r="F6303" s="16" t="n">
        <v>0.55277290092489</v>
      </c>
      <c r="G6303" s="17" t="s">
        <v>102</v>
      </c>
      <c r="H6303" s="18" t="n">
        <v>0.1</v>
      </c>
      <c r="I6303" s="18" t="n">
        <v>2</v>
      </c>
      <c r="J6303" s="19" t="n">
        <v>0.912260854264732</v>
      </c>
      <c r="K6303" s="19" t="n">
        <v>0.503527257799015</v>
      </c>
      <c r="L6303" s="16" t="n">
        <v>14.5309735164535</v>
      </c>
      <c r="M6303" s="19" t="n">
        <v>0.413929227678864</v>
      </c>
      <c r="N6303" s="19" t="n">
        <v>3.79237272068909</v>
      </c>
      <c r="O6303" s="19" t="n">
        <v>1.36517350218416</v>
      </c>
      <c r="P6303" s="19" t="n">
        <v>0.882031538002186</v>
      </c>
      <c r="Q6303" s="17" t="s">
        <v>31</v>
      </c>
      <c r="R6303" s="5" t="str">
        <f aca="false">IF(OR(Q6303="Steel plate",Q6303="Concrete jacket"),"Steel plate or jacket",Q6303)</f>
        <v>Polymer laminate</v>
      </c>
      <c r="S6303" s="5" t="str">
        <f aca="false">IF(O6303&lt;='Tree rules'!$C$4,IF(N6303&lt;='Tree rules'!$C$5,IF(P6303&lt;='Tree rules'!$C$7,"Monitor","Polymer laminate"),IF(P6303&lt;='Tree rules'!$C$8,"Seal cracks","Polymer laminate")),IF(O6303&lt;='Tree rules'!$C$6,IF(P6303&lt;='Tree rules'!$C$9,"Polymer laminate","Steel plate or jacket"),IF(L6303&lt;='Tree rules'!$C$10,"Steel plate or jacket","Polymer laminate")))</f>
        <v>Polymer laminate</v>
      </c>
      <c r="T6303" s="5" t="str">
        <f aca="false">IF(S6303=R6303,"Yes","No")</f>
        <v>Yes</v>
      </c>
    </row>
    <row r="6304" customFormat="false" ht="15" hidden="false" customHeight="false" outlineLevel="0" collapsed="false">
      <c r="A6304" s="15" t="n">
        <v>8998</v>
      </c>
      <c r="B6304" s="16" t="n">
        <v>3.77080050746566</v>
      </c>
      <c r="C6304" s="15" t="n">
        <v>300</v>
      </c>
      <c r="D6304" s="15" t="n">
        <v>375</v>
      </c>
      <c r="E6304" s="15" t="n">
        <v>30</v>
      </c>
      <c r="F6304" s="16" t="n">
        <v>1.0185508096745</v>
      </c>
      <c r="G6304" s="17" t="s">
        <v>101</v>
      </c>
      <c r="H6304" s="18" t="n">
        <v>0.3</v>
      </c>
      <c r="I6304" s="18" t="n">
        <v>1</v>
      </c>
      <c r="J6304" s="19" t="n">
        <v>0.908740081151541</v>
      </c>
      <c r="K6304" s="19" t="n">
        <v>0.47747849055094</v>
      </c>
      <c r="L6304" s="16" t="n">
        <v>11.4613997187406</v>
      </c>
      <c r="M6304" s="19" t="n">
        <v>0.882827951198852</v>
      </c>
      <c r="N6304" s="19" t="n">
        <v>0.589517455669817</v>
      </c>
      <c r="O6304" s="19" t="n">
        <v>0.908740081151541</v>
      </c>
      <c r="P6304" s="19" t="n">
        <v>0.424681842207375</v>
      </c>
      <c r="Q6304" s="17" t="s">
        <v>29</v>
      </c>
      <c r="R6304" s="5" t="str">
        <f aca="false">IF(OR(Q6304="Steel plate",Q6304="Concrete jacket"),"Steel plate or jacket",Q6304)</f>
        <v>Monitor</v>
      </c>
      <c r="S6304" s="5" t="str">
        <f aca="false">IF(O6304&lt;='Tree rules'!$C$4,IF(N6304&lt;='Tree rules'!$C$5,IF(P6304&lt;='Tree rules'!$C$7,"Monitor","Polymer laminate"),IF(P6304&lt;='Tree rules'!$C$8,"Seal cracks","Polymer laminate")),IF(O6304&lt;='Tree rules'!$C$6,IF(P6304&lt;='Tree rules'!$C$9,"Polymer laminate","Steel plate or jacket"),IF(L6304&lt;='Tree rules'!$C$10,"Steel plate or jacket","Polymer laminate")))</f>
        <v>Monitor</v>
      </c>
      <c r="T6304" s="5" t="str">
        <f aca="false">IF(S6304=R6304,"Yes","No")</f>
        <v>Yes</v>
      </c>
    </row>
    <row r="6305" customFormat="false" ht="15" hidden="false" customHeight="false" outlineLevel="0" collapsed="false">
      <c r="A6305" s="15" t="n">
        <v>8999</v>
      </c>
      <c r="B6305" s="16" t="n">
        <v>6.86012991323554</v>
      </c>
      <c r="C6305" s="15" t="n">
        <v>300</v>
      </c>
      <c r="D6305" s="15" t="n">
        <v>600</v>
      </c>
      <c r="E6305" s="15" t="n">
        <v>25</v>
      </c>
      <c r="F6305" s="16" t="n">
        <v>0.725855342345656</v>
      </c>
      <c r="G6305" s="17" t="s">
        <v>103</v>
      </c>
      <c r="H6305" s="18" t="n">
        <v>0.2</v>
      </c>
      <c r="I6305" s="18" t="n">
        <v>1.5</v>
      </c>
      <c r="J6305" s="19" t="n">
        <v>0.87373725504311</v>
      </c>
      <c r="K6305" s="19" t="n">
        <v>0.633926190542142</v>
      </c>
      <c r="L6305" s="16" t="n">
        <v>12.3829059805696</v>
      </c>
      <c r="M6305" s="19" t="n">
        <v>0.49248044640628</v>
      </c>
      <c r="N6305" s="19" t="n">
        <v>0.979000379436023</v>
      </c>
      <c r="O6305" s="19" t="n">
        <v>1.03366341775255</v>
      </c>
      <c r="P6305" s="19" t="n">
        <v>0.849024490500378</v>
      </c>
      <c r="Q6305" s="17" t="s">
        <v>31</v>
      </c>
      <c r="R6305" s="5" t="str">
        <f aca="false">IF(OR(Q6305="Steel plate",Q6305="Concrete jacket"),"Steel plate or jacket",Q6305)</f>
        <v>Polymer laminate</v>
      </c>
      <c r="S6305" s="5" t="str">
        <f aca="false">IF(O6305&lt;='Tree rules'!$C$4,IF(N6305&lt;='Tree rules'!$C$5,IF(P6305&lt;='Tree rules'!$C$7,"Monitor","Polymer laminate"),IF(P6305&lt;='Tree rules'!$C$8,"Seal cracks","Polymer laminate")),IF(O6305&lt;='Tree rules'!$C$6,IF(P6305&lt;='Tree rules'!$C$9,"Polymer laminate","Steel plate or jacket"),IF(L6305&lt;='Tree rules'!$C$10,"Steel plate or jacket","Polymer laminate")))</f>
        <v>Polymer laminate</v>
      </c>
      <c r="T6305" s="5" t="str">
        <f aca="false">IF(S6305=R6305,"Yes","No")</f>
        <v>Yes</v>
      </c>
    </row>
    <row r="6306" customFormat="false" ht="15" hidden="false" customHeight="false" outlineLevel="0" collapsed="false">
      <c r="A6306" s="15" t="n">
        <v>9000</v>
      </c>
      <c r="B6306" s="16" t="n">
        <v>3.68622753485263</v>
      </c>
      <c r="C6306" s="15" t="n">
        <v>230</v>
      </c>
      <c r="D6306" s="15" t="n">
        <v>350</v>
      </c>
      <c r="E6306" s="15" t="n">
        <v>20</v>
      </c>
      <c r="F6306" s="16" t="n">
        <v>0.64278110559382</v>
      </c>
      <c r="G6306" s="17" t="s">
        <v>103</v>
      </c>
      <c r="H6306" s="18" t="n">
        <v>0.2</v>
      </c>
      <c r="I6306" s="18" t="n">
        <v>1.5</v>
      </c>
      <c r="J6306" s="19" t="n">
        <v>0.949523013413631</v>
      </c>
      <c r="K6306" s="19" t="n">
        <v>0.598527391508269</v>
      </c>
      <c r="L6306" s="16" t="n">
        <v>12.0464952119367</v>
      </c>
      <c r="M6306" s="19" t="n">
        <v>0.340168038314577</v>
      </c>
      <c r="N6306" s="19" t="n">
        <v>1.1953408288016</v>
      </c>
      <c r="O6306" s="19" t="n">
        <v>1.14012675392268</v>
      </c>
      <c r="P6306" s="19" t="n">
        <v>1.04438550990417</v>
      </c>
      <c r="Q6306" s="17" t="s">
        <v>31</v>
      </c>
      <c r="R6306" s="5" t="str">
        <f aca="false">IF(OR(Q6306="Steel plate",Q6306="Concrete jacket"),"Steel plate or jacket",Q6306)</f>
        <v>Polymer laminate</v>
      </c>
      <c r="S6306" s="5" t="str">
        <f aca="false">IF(O6306&lt;='Tree rules'!$C$4,IF(N6306&lt;='Tree rules'!$C$5,IF(P6306&lt;='Tree rules'!$C$7,"Monitor","Polymer laminate"),IF(P6306&lt;='Tree rules'!$C$8,"Seal cracks","Polymer laminate")),IF(O6306&lt;='Tree rules'!$C$6,IF(P6306&lt;='Tree rules'!$C$9,"Polymer laminate","Steel plate or jacket"),IF(L6306&lt;='Tree rules'!$C$10,"Steel plate or jacket","Polymer laminate")))</f>
        <v>Polymer laminate</v>
      </c>
      <c r="T6306" s="5" t="str">
        <f aca="false">IF(S6306=R6306,"Yes","No")</f>
        <v>Yes</v>
      </c>
    </row>
    <row r="6307" customFormat="false" ht="15" hidden="false" customHeight="false" outlineLevel="0" collapsed="false">
      <c r="A6307" s="15" t="n">
        <v>9003</v>
      </c>
      <c r="B6307" s="16" t="n">
        <v>3.00514461799669</v>
      </c>
      <c r="C6307" s="15" t="n">
        <v>230</v>
      </c>
      <c r="D6307" s="15" t="n">
        <v>300</v>
      </c>
      <c r="E6307" s="15" t="n">
        <v>25</v>
      </c>
      <c r="F6307" s="16" t="n">
        <v>0.768324290280112</v>
      </c>
      <c r="G6307" s="17" t="s">
        <v>103</v>
      </c>
      <c r="H6307" s="18" t="n">
        <v>0.2</v>
      </c>
      <c r="I6307" s="18" t="n">
        <v>1</v>
      </c>
      <c r="J6307" s="19" t="n">
        <v>0.853095555407318</v>
      </c>
      <c r="K6307" s="19" t="n">
        <v>0.400748973622222</v>
      </c>
      <c r="L6307" s="16" t="n">
        <v>11.7388461640496</v>
      </c>
      <c r="M6307" s="19" t="n">
        <v>0.944796722041514</v>
      </c>
      <c r="N6307" s="19" t="n">
        <v>0.785364988801446</v>
      </c>
      <c r="O6307" s="19" t="n">
        <v>0.853095555407318</v>
      </c>
      <c r="P6307" s="19" t="n">
        <v>0.278589471991432</v>
      </c>
      <c r="Q6307" s="17" t="s">
        <v>29</v>
      </c>
      <c r="R6307" s="5" t="str">
        <f aca="false">IF(OR(Q6307="Steel plate",Q6307="Concrete jacket"),"Steel plate or jacket",Q6307)</f>
        <v>Monitor</v>
      </c>
      <c r="S6307" s="5" t="str">
        <f aca="false">IF(O6307&lt;='Tree rules'!$C$4,IF(N6307&lt;='Tree rules'!$C$5,IF(P6307&lt;='Tree rules'!$C$7,"Monitor","Polymer laminate"),IF(P6307&lt;='Tree rules'!$C$8,"Seal cracks","Polymer laminate")),IF(O6307&lt;='Tree rules'!$C$6,IF(P6307&lt;='Tree rules'!$C$9,"Polymer laminate","Steel plate or jacket"),IF(L6307&lt;='Tree rules'!$C$10,"Steel plate or jacket","Polymer laminate")))</f>
        <v>Monitor</v>
      </c>
      <c r="T6307" s="5" t="str">
        <f aca="false">IF(S6307=R6307,"Yes","No")</f>
        <v>Yes</v>
      </c>
    </row>
    <row r="6308" customFormat="false" ht="15" hidden="false" customHeight="false" outlineLevel="0" collapsed="false">
      <c r="A6308" s="15" t="n">
        <v>9005</v>
      </c>
      <c r="B6308" s="16" t="n">
        <v>3.12826735195682</v>
      </c>
      <c r="C6308" s="15" t="n">
        <v>230</v>
      </c>
      <c r="D6308" s="15" t="n">
        <v>300</v>
      </c>
      <c r="E6308" s="15" t="n">
        <v>30</v>
      </c>
      <c r="F6308" s="16" t="n">
        <v>1.0324987837885</v>
      </c>
      <c r="G6308" s="17" t="s">
        <v>101</v>
      </c>
      <c r="H6308" s="18" t="n">
        <v>0.3</v>
      </c>
      <c r="I6308" s="18" t="n">
        <v>1.5</v>
      </c>
      <c r="J6308" s="19" t="n">
        <v>0.925311038238703</v>
      </c>
      <c r="K6308" s="19" t="n">
        <v>0.418137015319742</v>
      </c>
      <c r="L6308" s="16" t="n">
        <v>12.3160131966804</v>
      </c>
      <c r="M6308" s="19" t="n">
        <v>0.372660783266234</v>
      </c>
      <c r="N6308" s="19" t="n">
        <v>0.932461880753108</v>
      </c>
      <c r="O6308" s="19" t="n">
        <v>1.19451315947228</v>
      </c>
      <c r="P6308" s="19" t="n">
        <v>1.02103002249137</v>
      </c>
      <c r="Q6308" s="17" t="s">
        <v>31</v>
      </c>
      <c r="R6308" s="5" t="str">
        <f aca="false">IF(OR(Q6308="Steel plate",Q6308="Concrete jacket"),"Steel plate or jacket",Q6308)</f>
        <v>Polymer laminate</v>
      </c>
      <c r="S6308" s="5" t="str">
        <f aca="false">IF(O6308&lt;='Tree rules'!$C$4,IF(N6308&lt;='Tree rules'!$C$5,IF(P6308&lt;='Tree rules'!$C$7,"Monitor","Polymer laminate"),IF(P6308&lt;='Tree rules'!$C$8,"Seal cracks","Polymer laminate")),IF(O6308&lt;='Tree rules'!$C$6,IF(P6308&lt;='Tree rules'!$C$9,"Polymer laminate","Steel plate or jacket"),IF(L6308&lt;='Tree rules'!$C$10,"Steel plate or jacket","Polymer laminate")))</f>
        <v>Polymer laminate</v>
      </c>
      <c r="T6308" s="5" t="str">
        <f aca="false">IF(S6308=R6308,"Yes","No")</f>
        <v>Yes</v>
      </c>
    </row>
    <row r="6309" customFormat="false" ht="15" hidden="false" customHeight="false" outlineLevel="0" collapsed="false">
      <c r="A6309" s="15" t="n">
        <v>9006</v>
      </c>
      <c r="B6309" s="16" t="n">
        <v>4.69425842859109</v>
      </c>
      <c r="C6309" s="15" t="n">
        <v>300</v>
      </c>
      <c r="D6309" s="15" t="n">
        <v>375</v>
      </c>
      <c r="E6309" s="15" t="n">
        <v>30</v>
      </c>
      <c r="F6309" s="16" t="n">
        <v>0.683367586279351</v>
      </c>
      <c r="G6309" s="17" t="s">
        <v>101</v>
      </c>
      <c r="H6309" s="18" t="n">
        <v>0.3</v>
      </c>
      <c r="I6309" s="18" t="n">
        <v>2</v>
      </c>
      <c r="J6309" s="19" t="n">
        <v>0.910410239997781</v>
      </c>
      <c r="K6309" s="19" t="n">
        <v>0.570030468827332</v>
      </c>
      <c r="L6309" s="16" t="n">
        <v>14.1820496332057</v>
      </c>
      <c r="M6309" s="19" t="n">
        <v>0.326820225946131</v>
      </c>
      <c r="N6309" s="19" t="n">
        <v>0.901090855761277</v>
      </c>
      <c r="O6309" s="19" t="n">
        <v>1.30185890406442</v>
      </c>
      <c r="P6309" s="19" t="n">
        <v>1.24994617465343</v>
      </c>
      <c r="Q6309" s="17" t="s">
        <v>31</v>
      </c>
      <c r="R6309" s="5" t="str">
        <f aca="false">IF(OR(Q6309="Steel plate",Q6309="Concrete jacket"),"Steel plate or jacket",Q6309)</f>
        <v>Polymer laminate</v>
      </c>
      <c r="S6309" s="5" t="str">
        <f aca="false">IF(O6309&lt;='Tree rules'!$C$4,IF(N6309&lt;='Tree rules'!$C$5,IF(P6309&lt;='Tree rules'!$C$7,"Monitor","Polymer laminate"),IF(P6309&lt;='Tree rules'!$C$8,"Seal cracks","Polymer laminate")),IF(O6309&lt;='Tree rules'!$C$6,IF(P6309&lt;='Tree rules'!$C$9,"Polymer laminate","Steel plate or jacket"),IF(L6309&lt;='Tree rules'!$C$10,"Steel plate or jacket","Polymer laminate")))</f>
        <v>Steel plate or jacket</v>
      </c>
      <c r="T6309" s="5" t="str">
        <f aca="false">IF(S6309=R6309,"Yes","No")</f>
        <v>No</v>
      </c>
    </row>
    <row r="6310" customFormat="false" ht="15" hidden="false" customHeight="false" outlineLevel="0" collapsed="false">
      <c r="A6310" s="15" t="n">
        <v>9007</v>
      </c>
      <c r="B6310" s="16" t="n">
        <v>4.26984667921246</v>
      </c>
      <c r="C6310" s="15" t="n">
        <v>230</v>
      </c>
      <c r="D6310" s="15" t="n">
        <v>375</v>
      </c>
      <c r="E6310" s="15" t="n">
        <v>30</v>
      </c>
      <c r="F6310" s="16" t="n">
        <v>0.622439931366167</v>
      </c>
      <c r="G6310" s="17" t="s">
        <v>102</v>
      </c>
      <c r="H6310" s="18" t="n">
        <v>0.1</v>
      </c>
      <c r="I6310" s="18" t="n">
        <v>1.5</v>
      </c>
      <c r="J6310" s="19" t="n">
        <v>0.971203837170299</v>
      </c>
      <c r="K6310" s="19" t="n">
        <v>0.543950899783221</v>
      </c>
      <c r="L6310" s="16" t="n">
        <v>13.5121730354825</v>
      </c>
      <c r="M6310" s="19" t="n">
        <v>0.854921938827638</v>
      </c>
      <c r="N6310" s="19" t="n">
        <v>3.06436582972424</v>
      </c>
      <c r="O6310" s="19" t="n">
        <v>1.1926621552046</v>
      </c>
      <c r="P6310" s="19" t="n">
        <v>0.374921227052206</v>
      </c>
      <c r="Q6310" s="17" t="s">
        <v>31</v>
      </c>
      <c r="R6310" s="5" t="str">
        <f aca="false">IF(OR(Q6310="Steel plate",Q6310="Concrete jacket"),"Steel plate or jacket",Q6310)</f>
        <v>Polymer laminate</v>
      </c>
      <c r="S6310" s="5" t="str">
        <f aca="false">IF(O6310&lt;='Tree rules'!$C$4,IF(N6310&lt;='Tree rules'!$C$5,IF(P6310&lt;='Tree rules'!$C$7,"Monitor","Polymer laminate"),IF(P6310&lt;='Tree rules'!$C$8,"Seal cracks","Polymer laminate")),IF(O6310&lt;='Tree rules'!$C$6,IF(P6310&lt;='Tree rules'!$C$9,"Polymer laminate","Steel plate or jacket"),IF(L6310&lt;='Tree rules'!$C$10,"Steel plate or jacket","Polymer laminate")))</f>
        <v>Polymer laminate</v>
      </c>
      <c r="T6310" s="5" t="str">
        <f aca="false">IF(S6310=R6310,"Yes","No")</f>
        <v>Yes</v>
      </c>
    </row>
    <row r="6311" customFormat="false" ht="15" hidden="false" customHeight="false" outlineLevel="0" collapsed="false">
      <c r="A6311" s="15" t="n">
        <v>9012</v>
      </c>
      <c r="B6311" s="16" t="n">
        <v>4.61629749578277</v>
      </c>
      <c r="C6311" s="15" t="n">
        <v>300</v>
      </c>
      <c r="D6311" s="15" t="n">
        <v>375</v>
      </c>
      <c r="E6311" s="15" t="n">
        <v>20</v>
      </c>
      <c r="F6311" s="16" t="n">
        <v>0.640487798897002</v>
      </c>
      <c r="G6311" s="17" t="s">
        <v>103</v>
      </c>
      <c r="H6311" s="18" t="n">
        <v>0.2</v>
      </c>
      <c r="I6311" s="18" t="n">
        <v>1.5</v>
      </c>
      <c r="J6311" s="19" t="n">
        <v>0.897074090836048</v>
      </c>
      <c r="K6311" s="19" t="n">
        <v>0.4752025165841</v>
      </c>
      <c r="L6311" s="16" t="n">
        <v>14.1171177241063</v>
      </c>
      <c r="M6311" s="19" t="n">
        <v>0.74950729819355</v>
      </c>
      <c r="N6311" s="19" t="n">
        <v>1.82180049690056</v>
      </c>
      <c r="O6311" s="19" t="n">
        <v>1.13246520349023</v>
      </c>
      <c r="P6311" s="19" t="n">
        <v>0.520824298365024</v>
      </c>
      <c r="Q6311" s="17" t="s">
        <v>31</v>
      </c>
      <c r="R6311" s="5" t="str">
        <f aca="false">IF(OR(Q6311="Steel plate",Q6311="Concrete jacket"),"Steel plate or jacket",Q6311)</f>
        <v>Polymer laminate</v>
      </c>
      <c r="S6311" s="5" t="str">
        <f aca="false">IF(O6311&lt;='Tree rules'!$C$4,IF(N6311&lt;='Tree rules'!$C$5,IF(P6311&lt;='Tree rules'!$C$7,"Monitor","Polymer laminate"),IF(P6311&lt;='Tree rules'!$C$8,"Seal cracks","Polymer laminate")),IF(O6311&lt;='Tree rules'!$C$6,IF(P6311&lt;='Tree rules'!$C$9,"Polymer laminate","Steel plate or jacket"),IF(L6311&lt;='Tree rules'!$C$10,"Steel plate or jacket","Polymer laminate")))</f>
        <v>Polymer laminate</v>
      </c>
      <c r="T6311" s="5" t="str">
        <f aca="false">IF(S6311=R6311,"Yes","No")</f>
        <v>Yes</v>
      </c>
    </row>
    <row r="6312" customFormat="false" ht="15" hidden="false" customHeight="false" outlineLevel="0" collapsed="false">
      <c r="A6312" s="15" t="n">
        <v>9013</v>
      </c>
      <c r="B6312" s="16" t="n">
        <v>6.18385684809881</v>
      </c>
      <c r="C6312" s="15" t="n">
        <v>300</v>
      </c>
      <c r="D6312" s="15" t="n">
        <v>575</v>
      </c>
      <c r="E6312" s="15" t="n">
        <v>25</v>
      </c>
      <c r="F6312" s="16" t="n">
        <v>0.79483685100311</v>
      </c>
      <c r="G6312" s="17" t="s">
        <v>103</v>
      </c>
      <c r="H6312" s="18" t="n">
        <v>0.2</v>
      </c>
      <c r="I6312" s="18" t="n">
        <v>1</v>
      </c>
      <c r="J6312" s="19" t="n">
        <v>0.916222328559242</v>
      </c>
      <c r="K6312" s="19" t="n">
        <v>0.423897650223543</v>
      </c>
      <c r="L6312" s="16" t="n">
        <v>11.7340737155575</v>
      </c>
      <c r="M6312" s="19" t="n">
        <v>0.398808917447268</v>
      </c>
      <c r="N6312" s="19" t="n">
        <v>0.989424977155897</v>
      </c>
      <c r="O6312" s="19" t="n">
        <v>0.916222328559242</v>
      </c>
      <c r="P6312" s="19" t="n">
        <v>0.836949203412642</v>
      </c>
      <c r="Q6312" s="17" t="s">
        <v>29</v>
      </c>
      <c r="R6312" s="5" t="str">
        <f aca="false">IF(OR(Q6312="Steel plate",Q6312="Concrete jacket"),"Steel plate or jacket",Q6312)</f>
        <v>Monitor</v>
      </c>
      <c r="S6312" s="5" t="str">
        <f aca="false">IF(O6312&lt;='Tree rules'!$C$4,IF(N6312&lt;='Tree rules'!$C$5,IF(P6312&lt;='Tree rules'!$C$7,"Monitor","Polymer laminate"),IF(P6312&lt;='Tree rules'!$C$8,"Seal cracks","Polymer laminate")),IF(O6312&lt;='Tree rules'!$C$6,IF(P6312&lt;='Tree rules'!$C$9,"Polymer laminate","Steel plate or jacket"),IF(L6312&lt;='Tree rules'!$C$10,"Steel plate or jacket","Polymer laminate")))</f>
        <v>Monitor</v>
      </c>
      <c r="T6312" s="5" t="str">
        <f aca="false">IF(S6312=R6312,"Yes","No")</f>
        <v>Yes</v>
      </c>
    </row>
    <row r="6313" customFormat="false" ht="15" hidden="false" customHeight="false" outlineLevel="0" collapsed="false">
      <c r="A6313" s="15" t="n">
        <v>9015</v>
      </c>
      <c r="B6313" s="16" t="n">
        <v>6.63861336377865</v>
      </c>
      <c r="C6313" s="15" t="n">
        <v>300</v>
      </c>
      <c r="D6313" s="15" t="n">
        <v>625</v>
      </c>
      <c r="E6313" s="15" t="n">
        <v>25</v>
      </c>
      <c r="F6313" s="16" t="n">
        <v>0.907450217674695</v>
      </c>
      <c r="G6313" s="17" t="s">
        <v>101</v>
      </c>
      <c r="H6313" s="18" t="n">
        <v>0.3</v>
      </c>
      <c r="I6313" s="18" t="n">
        <v>1</v>
      </c>
      <c r="J6313" s="19" t="n">
        <v>0.853334700687646</v>
      </c>
      <c r="K6313" s="19" t="n">
        <v>0.497139738151276</v>
      </c>
      <c r="L6313" s="16" t="n">
        <v>11.5053957777793</v>
      </c>
      <c r="M6313" s="19" t="n">
        <v>0.372942831011149</v>
      </c>
      <c r="N6313" s="19" t="n">
        <v>0.562144847338382</v>
      </c>
      <c r="O6313" s="19" t="n">
        <v>0.853334700687646</v>
      </c>
      <c r="P6313" s="19" t="n">
        <v>0.973673642328855</v>
      </c>
      <c r="Q6313" s="17" t="s">
        <v>31</v>
      </c>
      <c r="R6313" s="5" t="str">
        <f aca="false">IF(OR(Q6313="Steel plate",Q6313="Concrete jacket"),"Steel plate or jacket",Q6313)</f>
        <v>Polymer laminate</v>
      </c>
      <c r="S6313" s="5" t="str">
        <f aca="false">IF(O6313&lt;='Tree rules'!$C$4,IF(N6313&lt;='Tree rules'!$C$5,IF(P6313&lt;='Tree rules'!$C$7,"Monitor","Polymer laminate"),IF(P6313&lt;='Tree rules'!$C$8,"Seal cracks","Polymer laminate")),IF(O6313&lt;='Tree rules'!$C$6,IF(P6313&lt;='Tree rules'!$C$9,"Polymer laminate","Steel plate or jacket"),IF(L6313&lt;='Tree rules'!$C$10,"Steel plate or jacket","Polymer laminate")))</f>
        <v>Polymer laminate</v>
      </c>
      <c r="T6313" s="5" t="str">
        <f aca="false">IF(S6313=R6313,"Yes","No")</f>
        <v>Yes</v>
      </c>
    </row>
    <row r="6314" customFormat="false" ht="15" hidden="false" customHeight="false" outlineLevel="0" collapsed="false">
      <c r="A6314" s="15" t="n">
        <v>9016</v>
      </c>
      <c r="B6314" s="16" t="n">
        <v>7.40812443973641</v>
      </c>
      <c r="C6314" s="15" t="n">
        <v>300</v>
      </c>
      <c r="D6314" s="15" t="n">
        <v>700</v>
      </c>
      <c r="E6314" s="15" t="n">
        <v>20</v>
      </c>
      <c r="F6314" s="16" t="n">
        <v>0.642452485396686</v>
      </c>
      <c r="G6314" s="17" t="s">
        <v>101</v>
      </c>
      <c r="H6314" s="18" t="n">
        <v>0.3</v>
      </c>
      <c r="I6314" s="18" t="n">
        <v>2</v>
      </c>
      <c r="J6314" s="19" t="n">
        <v>0.850152611898618</v>
      </c>
      <c r="K6314" s="19" t="n">
        <v>0.599623407164244</v>
      </c>
      <c r="L6314" s="16" t="n">
        <v>11.3621540486755</v>
      </c>
      <c r="M6314" s="19" t="n">
        <v>0.927590753327533</v>
      </c>
      <c r="N6314" s="19" t="n">
        <v>0.754591737575472</v>
      </c>
      <c r="O6314" s="19" t="n">
        <v>1.19053381804101</v>
      </c>
      <c r="P6314" s="19" t="n">
        <v>0.452385311787598</v>
      </c>
      <c r="Q6314" s="17" t="s">
        <v>31</v>
      </c>
      <c r="R6314" s="5" t="str">
        <f aca="false">IF(OR(Q6314="Steel plate",Q6314="Concrete jacket"),"Steel plate or jacket",Q6314)</f>
        <v>Polymer laminate</v>
      </c>
      <c r="S6314" s="5" t="str">
        <f aca="false">IF(O6314&lt;='Tree rules'!$C$4,IF(N6314&lt;='Tree rules'!$C$5,IF(P6314&lt;='Tree rules'!$C$7,"Monitor","Polymer laminate"),IF(P6314&lt;='Tree rules'!$C$8,"Seal cracks","Polymer laminate")),IF(O6314&lt;='Tree rules'!$C$6,IF(P6314&lt;='Tree rules'!$C$9,"Polymer laminate","Steel plate or jacket"),IF(L6314&lt;='Tree rules'!$C$10,"Steel plate or jacket","Polymer laminate")))</f>
        <v>Polymer laminate</v>
      </c>
      <c r="T6314" s="5" t="str">
        <f aca="false">IF(S6314=R6314,"Yes","No")</f>
        <v>Yes</v>
      </c>
    </row>
    <row r="6315" customFormat="false" ht="15" hidden="false" customHeight="false" outlineLevel="0" collapsed="false">
      <c r="A6315" s="15" t="n">
        <v>9017</v>
      </c>
      <c r="B6315" s="16" t="n">
        <v>3.2855554033212</v>
      </c>
      <c r="C6315" s="15" t="n">
        <v>300</v>
      </c>
      <c r="D6315" s="15" t="n">
        <v>300</v>
      </c>
      <c r="E6315" s="15" t="n">
        <v>30</v>
      </c>
      <c r="F6315" s="16" t="n">
        <v>0.52772160060301</v>
      </c>
      <c r="G6315" s="17" t="s">
        <v>101</v>
      </c>
      <c r="H6315" s="18" t="n">
        <v>0.3</v>
      </c>
      <c r="I6315" s="18" t="n">
        <v>1</v>
      </c>
      <c r="J6315" s="19" t="n">
        <v>0.946666336063893</v>
      </c>
      <c r="K6315" s="19" t="n">
        <v>0.508724881652338</v>
      </c>
      <c r="L6315" s="16" t="n">
        <v>12.9352574933905</v>
      </c>
      <c r="M6315" s="19" t="n">
        <v>0.429240096252737</v>
      </c>
      <c r="N6315" s="19" t="n">
        <v>1.06105985766579</v>
      </c>
      <c r="O6315" s="19" t="n">
        <v>0.946666336063893</v>
      </c>
      <c r="P6315" s="19" t="n">
        <v>0.505865756269481</v>
      </c>
      <c r="Q6315" s="17" t="s">
        <v>30</v>
      </c>
      <c r="R6315" s="5" t="str">
        <f aca="false">IF(OR(Q6315="Steel plate",Q6315="Concrete jacket"),"Steel plate or jacket",Q6315)</f>
        <v>Seal cracks</v>
      </c>
      <c r="S6315" s="5" t="str">
        <f aca="false">IF(O6315&lt;='Tree rules'!$C$4,IF(N6315&lt;='Tree rules'!$C$5,IF(P6315&lt;='Tree rules'!$C$7,"Monitor","Polymer laminate"),IF(P6315&lt;='Tree rules'!$C$8,"Seal cracks","Polymer laminate")),IF(O6315&lt;='Tree rules'!$C$6,IF(P6315&lt;='Tree rules'!$C$9,"Polymer laminate","Steel plate or jacket"),IF(L6315&lt;='Tree rules'!$C$10,"Steel plate or jacket","Polymer laminate")))</f>
        <v>Seal cracks</v>
      </c>
      <c r="T6315" s="5" t="str">
        <f aca="false">IF(S6315=R6315,"Yes","No")</f>
        <v>Yes</v>
      </c>
    </row>
    <row r="6316" customFormat="false" ht="15" hidden="false" customHeight="false" outlineLevel="0" collapsed="false">
      <c r="A6316" s="15" t="n">
        <v>9018</v>
      </c>
      <c r="B6316" s="16" t="n">
        <v>3.68267688837789</v>
      </c>
      <c r="C6316" s="15" t="n">
        <v>230</v>
      </c>
      <c r="D6316" s="15" t="n">
        <v>350</v>
      </c>
      <c r="E6316" s="15" t="n">
        <v>30</v>
      </c>
      <c r="F6316" s="16" t="n">
        <v>0.64278110559382</v>
      </c>
      <c r="G6316" s="17" t="s">
        <v>101</v>
      </c>
      <c r="H6316" s="18" t="n">
        <v>0.3</v>
      </c>
      <c r="I6316" s="18" t="n">
        <v>1</v>
      </c>
      <c r="J6316" s="19" t="n">
        <v>0.850827188044384</v>
      </c>
      <c r="K6316" s="19" t="n">
        <v>0.633369897645286</v>
      </c>
      <c r="L6316" s="16" t="n">
        <v>12.0348917920846</v>
      </c>
      <c r="M6316" s="19" t="n">
        <v>0.28972928074868</v>
      </c>
      <c r="N6316" s="19" t="n">
        <v>0.604527858714161</v>
      </c>
      <c r="O6316" s="19" t="n">
        <v>0.850827188044384</v>
      </c>
      <c r="P6316" s="19" t="n">
        <v>0.882840579543346</v>
      </c>
      <c r="Q6316" s="17" t="s">
        <v>29</v>
      </c>
      <c r="R6316" s="5" t="str">
        <f aca="false">IF(OR(Q6316="Steel plate",Q6316="Concrete jacket"),"Steel plate or jacket",Q6316)</f>
        <v>Monitor</v>
      </c>
      <c r="S6316" s="5" t="str">
        <f aca="false">IF(O6316&lt;='Tree rules'!$C$4,IF(N6316&lt;='Tree rules'!$C$5,IF(P6316&lt;='Tree rules'!$C$7,"Monitor","Polymer laminate"),IF(P6316&lt;='Tree rules'!$C$8,"Seal cracks","Polymer laminate")),IF(O6316&lt;='Tree rules'!$C$6,IF(P6316&lt;='Tree rules'!$C$9,"Polymer laminate","Steel plate or jacket"),IF(L6316&lt;='Tree rules'!$C$10,"Steel plate or jacket","Polymer laminate")))</f>
        <v>Monitor</v>
      </c>
      <c r="T6316" s="5" t="str">
        <f aca="false">IF(S6316=R6316,"Yes","No")</f>
        <v>Yes</v>
      </c>
    </row>
    <row r="6317" customFormat="false" ht="15" hidden="false" customHeight="false" outlineLevel="0" collapsed="false">
      <c r="A6317" s="15" t="n">
        <v>9019</v>
      </c>
      <c r="B6317" s="16" t="n">
        <v>4.58175171683361</v>
      </c>
      <c r="C6317" s="15" t="n">
        <v>300</v>
      </c>
      <c r="D6317" s="15" t="n">
        <v>450</v>
      </c>
      <c r="E6317" s="15" t="n">
        <v>30</v>
      </c>
      <c r="F6317" s="16" t="n">
        <v>0.663570725510715</v>
      </c>
      <c r="G6317" s="17" t="s">
        <v>103</v>
      </c>
      <c r="H6317" s="18" t="n">
        <v>0.2</v>
      </c>
      <c r="I6317" s="18" t="n">
        <v>1.5</v>
      </c>
      <c r="J6317" s="19" t="n">
        <v>0.959108853117092</v>
      </c>
      <c r="K6317" s="19" t="n">
        <v>0.517781808958038</v>
      </c>
      <c r="L6317" s="16" t="n">
        <v>11.3409695961228</v>
      </c>
      <c r="M6317" s="19" t="n">
        <v>0.572372088794612</v>
      </c>
      <c r="N6317" s="19" t="n">
        <v>1.30155284033837</v>
      </c>
      <c r="O6317" s="19" t="n">
        <v>1.19035872119832</v>
      </c>
      <c r="P6317" s="19" t="n">
        <v>0.566805623960473</v>
      </c>
      <c r="Q6317" s="17" t="s">
        <v>31</v>
      </c>
      <c r="R6317" s="5" t="str">
        <f aca="false">IF(OR(Q6317="Steel plate",Q6317="Concrete jacket"),"Steel plate or jacket",Q6317)</f>
        <v>Polymer laminate</v>
      </c>
      <c r="S6317" s="5" t="str">
        <f aca="false">IF(O6317&lt;='Tree rules'!$C$4,IF(N6317&lt;='Tree rules'!$C$5,IF(P6317&lt;='Tree rules'!$C$7,"Monitor","Polymer laminate"),IF(P6317&lt;='Tree rules'!$C$8,"Seal cracks","Polymer laminate")),IF(O6317&lt;='Tree rules'!$C$6,IF(P6317&lt;='Tree rules'!$C$9,"Polymer laminate","Steel plate or jacket"),IF(L6317&lt;='Tree rules'!$C$10,"Steel plate or jacket","Polymer laminate")))</f>
        <v>Polymer laminate</v>
      </c>
      <c r="T6317" s="5" t="str">
        <f aca="false">IF(S6317=R6317,"Yes","No")</f>
        <v>Yes</v>
      </c>
    </row>
    <row r="6318" customFormat="false" ht="15" hidden="false" customHeight="false" outlineLevel="0" collapsed="false">
      <c r="A6318" s="15" t="n">
        <v>9021</v>
      </c>
      <c r="B6318" s="16" t="n">
        <v>7.38071736137911</v>
      </c>
      <c r="C6318" s="15" t="n">
        <v>230</v>
      </c>
      <c r="D6318" s="15" t="n">
        <v>650</v>
      </c>
      <c r="E6318" s="15" t="n">
        <v>20</v>
      </c>
      <c r="F6318" s="16" t="n">
        <v>0.578928677885824</v>
      </c>
      <c r="G6318" s="17" t="s">
        <v>101</v>
      </c>
      <c r="H6318" s="18" t="n">
        <v>0.3</v>
      </c>
      <c r="I6318" s="18" t="n">
        <v>1.5</v>
      </c>
      <c r="J6318" s="19" t="n">
        <v>0.870771314200466</v>
      </c>
      <c r="K6318" s="19" t="n">
        <v>0.525907092295509</v>
      </c>
      <c r="L6318" s="16" t="n">
        <v>12.2197307307601</v>
      </c>
      <c r="M6318" s="19" t="n">
        <v>0.857388442940101</v>
      </c>
      <c r="N6318" s="19" t="n">
        <v>0.625954102392847</v>
      </c>
      <c r="O6318" s="19" t="n">
        <v>1.07718456634795</v>
      </c>
      <c r="P6318" s="19" t="n">
        <v>0.436939036869695</v>
      </c>
      <c r="Q6318" s="17" t="s">
        <v>31</v>
      </c>
      <c r="R6318" s="5" t="str">
        <f aca="false">IF(OR(Q6318="Steel plate",Q6318="Concrete jacket"),"Steel plate or jacket",Q6318)</f>
        <v>Polymer laminate</v>
      </c>
      <c r="S6318" s="5" t="str">
        <f aca="false">IF(O6318&lt;='Tree rules'!$C$4,IF(N6318&lt;='Tree rules'!$C$5,IF(P6318&lt;='Tree rules'!$C$7,"Monitor","Polymer laminate"),IF(P6318&lt;='Tree rules'!$C$8,"Seal cracks","Polymer laminate")),IF(O6318&lt;='Tree rules'!$C$6,IF(P6318&lt;='Tree rules'!$C$9,"Polymer laminate","Steel plate or jacket"),IF(L6318&lt;='Tree rules'!$C$10,"Steel plate or jacket","Polymer laminate")))</f>
        <v>Polymer laminate</v>
      </c>
      <c r="T6318" s="5" t="str">
        <f aca="false">IF(S6318=R6318,"Yes","No")</f>
        <v>Yes</v>
      </c>
    </row>
    <row r="6319" customFormat="false" ht="15" hidden="false" customHeight="false" outlineLevel="0" collapsed="false">
      <c r="A6319" s="15" t="n">
        <v>9022</v>
      </c>
      <c r="B6319" s="16" t="n">
        <v>7.6480121355787</v>
      </c>
      <c r="C6319" s="15" t="n">
        <v>230</v>
      </c>
      <c r="D6319" s="15" t="n">
        <v>675</v>
      </c>
      <c r="E6319" s="15" t="n">
        <v>25</v>
      </c>
      <c r="F6319" s="16" t="n">
        <v>0.653545382481754</v>
      </c>
      <c r="G6319" s="17" t="s">
        <v>101</v>
      </c>
      <c r="H6319" s="18" t="n">
        <v>0.3</v>
      </c>
      <c r="I6319" s="18" t="n">
        <v>1</v>
      </c>
      <c r="J6319" s="19" t="n">
        <v>0.888569294310474</v>
      </c>
      <c r="K6319" s="19" t="n">
        <v>0.516392077262395</v>
      </c>
      <c r="L6319" s="16" t="n">
        <v>12.1977865001255</v>
      </c>
      <c r="M6319" s="19" t="n">
        <v>0.4801352664493</v>
      </c>
      <c r="N6319" s="19" t="n">
        <v>0.624280259813371</v>
      </c>
      <c r="O6319" s="19" t="n">
        <v>0.888569294310474</v>
      </c>
      <c r="P6319" s="19" t="n">
        <v>0.686015276930663</v>
      </c>
      <c r="Q6319" s="17" t="s">
        <v>29</v>
      </c>
      <c r="R6319" s="5" t="str">
        <f aca="false">IF(OR(Q6319="Steel plate",Q6319="Concrete jacket"),"Steel plate or jacket",Q6319)</f>
        <v>Monitor</v>
      </c>
      <c r="S6319" s="5" t="str">
        <f aca="false">IF(O6319&lt;='Tree rules'!$C$4,IF(N6319&lt;='Tree rules'!$C$5,IF(P6319&lt;='Tree rules'!$C$7,"Monitor","Polymer laminate"),IF(P6319&lt;='Tree rules'!$C$8,"Seal cracks","Polymer laminate")),IF(O6319&lt;='Tree rules'!$C$6,IF(P6319&lt;='Tree rules'!$C$9,"Polymer laminate","Steel plate or jacket"),IF(L6319&lt;='Tree rules'!$C$10,"Steel plate or jacket","Polymer laminate")))</f>
        <v>Monitor</v>
      </c>
      <c r="T6319" s="5" t="str">
        <f aca="false">IF(S6319=R6319,"Yes","No")</f>
        <v>Yes</v>
      </c>
    </row>
    <row r="6320" customFormat="false" ht="15" hidden="false" customHeight="false" outlineLevel="0" collapsed="false">
      <c r="A6320" s="15" t="n">
        <v>9023</v>
      </c>
      <c r="B6320" s="16" t="n">
        <v>6.3856324390354</v>
      </c>
      <c r="C6320" s="15" t="n">
        <v>300</v>
      </c>
      <c r="D6320" s="15" t="n">
        <v>625</v>
      </c>
      <c r="E6320" s="15" t="n">
        <v>25</v>
      </c>
      <c r="F6320" s="16" t="n">
        <v>0.745336335371244</v>
      </c>
      <c r="G6320" s="17" t="s">
        <v>102</v>
      </c>
      <c r="H6320" s="18" t="n">
        <v>0.1</v>
      </c>
      <c r="I6320" s="18" t="n">
        <v>2</v>
      </c>
      <c r="J6320" s="19" t="n">
        <v>0.928524074017803</v>
      </c>
      <c r="K6320" s="19" t="n">
        <v>0.54609579162004</v>
      </c>
      <c r="L6320" s="16" t="n">
        <v>11.3623353007747</v>
      </c>
      <c r="M6320" s="19" t="n">
        <v>0.55611209256672</v>
      </c>
      <c r="N6320" s="19" t="n">
        <v>3.64673725047655</v>
      </c>
      <c r="O6320" s="19" t="n">
        <v>1.34998505879659</v>
      </c>
      <c r="P6320" s="19" t="n">
        <v>0.741344902919435</v>
      </c>
      <c r="Q6320" s="17" t="s">
        <v>104</v>
      </c>
      <c r="R6320" s="5" t="str">
        <f aca="false">IF(OR(Q6320="Steel plate",Q6320="Concrete jacket"),"Steel plate or jacket",Q6320)</f>
        <v>Steel plate or jacket</v>
      </c>
      <c r="S6320" s="5" t="str">
        <f aca="false">IF(O6320&lt;='Tree rules'!$C$4,IF(N6320&lt;='Tree rules'!$C$5,IF(P6320&lt;='Tree rules'!$C$7,"Monitor","Polymer laminate"),IF(P6320&lt;='Tree rules'!$C$8,"Seal cracks","Polymer laminate")),IF(O6320&lt;='Tree rules'!$C$6,IF(P6320&lt;='Tree rules'!$C$9,"Polymer laminate","Steel plate or jacket"),IF(L6320&lt;='Tree rules'!$C$10,"Steel plate or jacket","Polymer laminate")))</f>
        <v>Steel plate or jacket</v>
      </c>
      <c r="T6320" s="5" t="str">
        <f aca="false">IF(S6320=R6320,"Yes","No")</f>
        <v>Yes</v>
      </c>
    </row>
    <row r="6321" customFormat="false" ht="15" hidden="false" customHeight="false" outlineLevel="0" collapsed="false">
      <c r="A6321" s="15" t="n">
        <v>9025</v>
      </c>
      <c r="B6321" s="16" t="n">
        <v>3.79605248315128</v>
      </c>
      <c r="C6321" s="15" t="n">
        <v>300</v>
      </c>
      <c r="D6321" s="15" t="n">
        <v>325</v>
      </c>
      <c r="E6321" s="15" t="n">
        <v>30</v>
      </c>
      <c r="F6321" s="16" t="n">
        <v>0.761598219052071</v>
      </c>
      <c r="G6321" s="17" t="s">
        <v>102</v>
      </c>
      <c r="H6321" s="18" t="n">
        <v>0.1</v>
      </c>
      <c r="I6321" s="18" t="n">
        <v>1</v>
      </c>
      <c r="J6321" s="19" t="n">
        <v>0.907630633603594</v>
      </c>
      <c r="K6321" s="19" t="n">
        <v>0.57996422065486</v>
      </c>
      <c r="L6321" s="16" t="n">
        <v>14.3789866786033</v>
      </c>
      <c r="M6321" s="19" t="n">
        <v>0.409201408932051</v>
      </c>
      <c r="N6321" s="19" t="n">
        <v>2.92402777726701</v>
      </c>
      <c r="O6321" s="19" t="n">
        <v>0.907630633603594</v>
      </c>
      <c r="P6321" s="19" t="n">
        <v>0.738151117728857</v>
      </c>
      <c r="Q6321" s="17" t="s">
        <v>30</v>
      </c>
      <c r="R6321" s="5" t="str">
        <f aca="false">IF(OR(Q6321="Steel plate",Q6321="Concrete jacket"),"Steel plate or jacket",Q6321)</f>
        <v>Seal cracks</v>
      </c>
      <c r="S6321" s="5" t="str">
        <f aca="false">IF(O6321&lt;='Tree rules'!$C$4,IF(N6321&lt;='Tree rules'!$C$5,IF(P6321&lt;='Tree rules'!$C$7,"Monitor","Polymer laminate"),IF(P6321&lt;='Tree rules'!$C$8,"Seal cracks","Polymer laminate")),IF(O6321&lt;='Tree rules'!$C$6,IF(P6321&lt;='Tree rules'!$C$9,"Polymer laminate","Steel plate or jacket"),IF(L6321&lt;='Tree rules'!$C$10,"Steel plate or jacket","Polymer laminate")))</f>
        <v>Seal cracks</v>
      </c>
      <c r="T6321" s="5" t="str">
        <f aca="false">IF(S6321=R6321,"Yes","No")</f>
        <v>Yes</v>
      </c>
    </row>
    <row r="6322" customFormat="false" ht="15" hidden="false" customHeight="false" outlineLevel="0" collapsed="false">
      <c r="A6322" s="15" t="n">
        <v>9026</v>
      </c>
      <c r="B6322" s="16" t="n">
        <v>3.67833650107785</v>
      </c>
      <c r="C6322" s="15" t="n">
        <v>300</v>
      </c>
      <c r="D6322" s="15" t="n">
        <v>350</v>
      </c>
      <c r="E6322" s="15" t="n">
        <v>25</v>
      </c>
      <c r="F6322" s="16" t="n">
        <v>0.881850569428714</v>
      </c>
      <c r="G6322" s="17" t="s">
        <v>103</v>
      </c>
      <c r="H6322" s="18" t="n">
        <v>0.2</v>
      </c>
      <c r="I6322" s="18" t="n">
        <v>1</v>
      </c>
      <c r="J6322" s="19" t="n">
        <v>0.896805358922534</v>
      </c>
      <c r="K6322" s="19" t="n">
        <v>0.559243485709595</v>
      </c>
      <c r="L6322" s="16" t="n">
        <v>12.0997911219666</v>
      </c>
      <c r="M6322" s="19" t="n">
        <v>0.372591092763211</v>
      </c>
      <c r="N6322" s="19" t="n">
        <v>1.01902734656839</v>
      </c>
      <c r="O6322" s="19" t="n">
        <v>0.896805358922534</v>
      </c>
      <c r="P6322" s="19" t="n">
        <v>0.951662571802668</v>
      </c>
      <c r="Q6322" s="17" t="s">
        <v>30</v>
      </c>
      <c r="R6322" s="5" t="str">
        <f aca="false">IF(OR(Q6322="Steel plate",Q6322="Concrete jacket"),"Steel plate or jacket",Q6322)</f>
        <v>Seal cracks</v>
      </c>
      <c r="S6322" s="5" t="str">
        <f aca="false">IF(O6322&lt;='Tree rules'!$C$4,IF(N6322&lt;='Tree rules'!$C$5,IF(P6322&lt;='Tree rules'!$C$7,"Monitor","Polymer laminate"),IF(P6322&lt;='Tree rules'!$C$8,"Seal cracks","Polymer laminate")),IF(O6322&lt;='Tree rules'!$C$6,IF(P6322&lt;='Tree rules'!$C$9,"Polymer laminate","Steel plate or jacket"),IF(L6322&lt;='Tree rules'!$C$10,"Steel plate or jacket","Polymer laminate")))</f>
        <v>Seal cracks</v>
      </c>
      <c r="T6322" s="5" t="str">
        <f aca="false">IF(S6322=R6322,"Yes","No")</f>
        <v>Yes</v>
      </c>
    </row>
    <row r="6323" customFormat="false" ht="15" hidden="false" customHeight="false" outlineLevel="0" collapsed="false">
      <c r="A6323" s="15" t="n">
        <v>9027</v>
      </c>
      <c r="B6323" s="16" t="n">
        <v>5.80533483691827</v>
      </c>
      <c r="C6323" s="15" t="n">
        <v>300</v>
      </c>
      <c r="D6323" s="15" t="n">
        <v>550</v>
      </c>
      <c r="E6323" s="15" t="n">
        <v>25</v>
      </c>
      <c r="F6323" s="16" t="n">
        <v>0.664887334093078</v>
      </c>
      <c r="G6323" s="17" t="s">
        <v>101</v>
      </c>
      <c r="H6323" s="18" t="n">
        <v>0.3</v>
      </c>
      <c r="I6323" s="18" t="n">
        <v>1</v>
      </c>
      <c r="J6323" s="19" t="n">
        <v>0.967656629512943</v>
      </c>
      <c r="K6323" s="19" t="n">
        <v>0.44865817779789</v>
      </c>
      <c r="L6323" s="16" t="n">
        <v>11.518521501822</v>
      </c>
      <c r="M6323" s="19" t="n">
        <v>0.89901138411741</v>
      </c>
      <c r="N6323" s="19" t="n">
        <v>0.5821933336527</v>
      </c>
      <c r="O6323" s="19" t="n">
        <v>0.967656629512944</v>
      </c>
      <c r="P6323" s="19" t="n">
        <v>0.369132767491038</v>
      </c>
      <c r="Q6323" s="17" t="s">
        <v>29</v>
      </c>
      <c r="R6323" s="5" t="str">
        <f aca="false">IF(OR(Q6323="Steel plate",Q6323="Concrete jacket"),"Steel plate or jacket",Q6323)</f>
        <v>Monitor</v>
      </c>
      <c r="S6323" s="5" t="str">
        <f aca="false">IF(O6323&lt;='Tree rules'!$C$4,IF(N6323&lt;='Tree rules'!$C$5,IF(P6323&lt;='Tree rules'!$C$7,"Monitor","Polymer laminate"),IF(P6323&lt;='Tree rules'!$C$8,"Seal cracks","Polymer laminate")),IF(O6323&lt;='Tree rules'!$C$6,IF(P6323&lt;='Tree rules'!$C$9,"Polymer laminate","Steel plate or jacket"),IF(L6323&lt;='Tree rules'!$C$10,"Steel plate or jacket","Polymer laminate")))</f>
        <v>Monitor</v>
      </c>
      <c r="T6323" s="5" t="str">
        <f aca="false">IF(S6323=R6323,"Yes","No")</f>
        <v>Yes</v>
      </c>
    </row>
    <row r="6324" customFormat="false" ht="15" hidden="false" customHeight="false" outlineLevel="0" collapsed="false">
      <c r="A6324" s="15" t="n">
        <v>9029</v>
      </c>
      <c r="B6324" s="16" t="n">
        <v>3.29530825980929</v>
      </c>
      <c r="C6324" s="15" t="n">
        <v>300</v>
      </c>
      <c r="D6324" s="15" t="n">
        <v>325</v>
      </c>
      <c r="E6324" s="15" t="n">
        <v>25</v>
      </c>
      <c r="F6324" s="16" t="n">
        <v>0.756099314943392</v>
      </c>
      <c r="G6324" s="17" t="s">
        <v>103</v>
      </c>
      <c r="H6324" s="18" t="n">
        <v>0.2</v>
      </c>
      <c r="I6324" s="18" t="n">
        <v>1.5</v>
      </c>
      <c r="J6324" s="19" t="n">
        <v>0.889485910017592</v>
      </c>
      <c r="K6324" s="19" t="n">
        <v>0.497731666627581</v>
      </c>
      <c r="L6324" s="16" t="n">
        <v>11.8964197105029</v>
      </c>
      <c r="M6324" s="19" t="n">
        <v>0.752909393388024</v>
      </c>
      <c r="N6324" s="19" t="n">
        <v>1.78407429046178</v>
      </c>
      <c r="O6324" s="19" t="n">
        <v>1.11286621280899</v>
      </c>
      <c r="P6324" s="19" t="n">
        <v>0.437088382732179</v>
      </c>
      <c r="Q6324" s="17" t="s">
        <v>31</v>
      </c>
      <c r="R6324" s="5" t="str">
        <f aca="false">IF(OR(Q6324="Steel plate",Q6324="Concrete jacket"),"Steel plate or jacket",Q6324)</f>
        <v>Polymer laminate</v>
      </c>
      <c r="S6324" s="5" t="str">
        <f aca="false">IF(O6324&lt;='Tree rules'!$C$4,IF(N6324&lt;='Tree rules'!$C$5,IF(P6324&lt;='Tree rules'!$C$7,"Monitor","Polymer laminate"),IF(P6324&lt;='Tree rules'!$C$8,"Seal cracks","Polymer laminate")),IF(O6324&lt;='Tree rules'!$C$6,IF(P6324&lt;='Tree rules'!$C$9,"Polymer laminate","Steel plate or jacket"),IF(L6324&lt;='Tree rules'!$C$10,"Steel plate or jacket","Polymer laminate")))</f>
        <v>Polymer laminate</v>
      </c>
      <c r="T6324" s="5" t="str">
        <f aca="false">IF(S6324=R6324,"Yes","No")</f>
        <v>Yes</v>
      </c>
    </row>
    <row r="6325" customFormat="false" ht="15" hidden="false" customHeight="false" outlineLevel="0" collapsed="false">
      <c r="A6325" s="15" t="n">
        <v>9030</v>
      </c>
      <c r="B6325" s="16" t="n">
        <v>7.22734766780945</v>
      </c>
      <c r="C6325" s="15" t="n">
        <v>300</v>
      </c>
      <c r="D6325" s="15" t="n">
        <v>675</v>
      </c>
      <c r="E6325" s="15" t="n">
        <v>30</v>
      </c>
      <c r="F6325" s="16" t="n">
        <v>0.835085766504464</v>
      </c>
      <c r="G6325" s="17" t="s">
        <v>103</v>
      </c>
      <c r="H6325" s="18" t="n">
        <v>0.2</v>
      </c>
      <c r="I6325" s="18" t="n">
        <v>2</v>
      </c>
      <c r="J6325" s="19" t="n">
        <v>0.898848042913535</v>
      </c>
      <c r="K6325" s="19" t="n">
        <v>0.511047899940241</v>
      </c>
      <c r="L6325" s="16" t="n">
        <v>11.5268702835876</v>
      </c>
      <c r="M6325" s="19" t="n">
        <v>0.786162032096674</v>
      </c>
      <c r="N6325" s="19" t="n">
        <v>1.27672510167371</v>
      </c>
      <c r="O6325" s="19" t="n">
        <v>1.33834168113071</v>
      </c>
      <c r="P6325" s="19" t="n">
        <v>0.590889086757528</v>
      </c>
      <c r="Q6325" s="17" t="s">
        <v>104</v>
      </c>
      <c r="R6325" s="5" t="str">
        <f aca="false">IF(OR(Q6325="Steel plate",Q6325="Concrete jacket"),"Steel plate or jacket",Q6325)</f>
        <v>Steel plate or jacket</v>
      </c>
      <c r="S6325" s="5" t="str">
        <f aca="false">IF(O6325&lt;='Tree rules'!$C$4,IF(N6325&lt;='Tree rules'!$C$5,IF(P6325&lt;='Tree rules'!$C$7,"Monitor","Polymer laminate"),IF(P6325&lt;='Tree rules'!$C$8,"Seal cracks","Polymer laminate")),IF(O6325&lt;='Tree rules'!$C$6,IF(P6325&lt;='Tree rules'!$C$9,"Polymer laminate","Steel plate or jacket"),IF(L6325&lt;='Tree rules'!$C$10,"Steel plate or jacket","Polymer laminate")))</f>
        <v>Steel plate or jacket</v>
      </c>
      <c r="T6325" s="5" t="str">
        <f aca="false">IF(S6325=R6325,"Yes","No")</f>
        <v>Yes</v>
      </c>
    </row>
    <row r="6326" customFormat="false" ht="15" hidden="false" customHeight="false" outlineLevel="0" collapsed="false">
      <c r="A6326" s="15" t="n">
        <v>9031</v>
      </c>
      <c r="B6326" s="16" t="n">
        <v>7.94101844883035</v>
      </c>
      <c r="C6326" s="15" t="n">
        <v>300</v>
      </c>
      <c r="D6326" s="15" t="n">
        <v>675</v>
      </c>
      <c r="E6326" s="15" t="n">
        <v>30</v>
      </c>
      <c r="F6326" s="16" t="n">
        <v>0.668068613203571</v>
      </c>
      <c r="G6326" s="17" t="s">
        <v>101</v>
      </c>
      <c r="H6326" s="18" t="n">
        <v>0.3</v>
      </c>
      <c r="I6326" s="18" t="n">
        <v>1</v>
      </c>
      <c r="J6326" s="19" t="n">
        <v>0.886632680365404</v>
      </c>
      <c r="K6326" s="19" t="n">
        <v>0.5333611009222</v>
      </c>
      <c r="L6326" s="16" t="n">
        <v>12.6651011943068</v>
      </c>
      <c r="M6326" s="19" t="n">
        <v>0.541791331601384</v>
      </c>
      <c r="N6326" s="19" t="n">
        <v>0.619902143183966</v>
      </c>
      <c r="O6326" s="19" t="n">
        <v>0.886632680365404</v>
      </c>
      <c r="P6326" s="19" t="n">
        <v>0.619913680785218</v>
      </c>
      <c r="Q6326" s="17" t="s">
        <v>29</v>
      </c>
      <c r="R6326" s="5" t="str">
        <f aca="false">IF(OR(Q6326="Steel plate",Q6326="Concrete jacket"),"Steel plate or jacket",Q6326)</f>
        <v>Monitor</v>
      </c>
      <c r="S6326" s="5" t="str">
        <f aca="false">IF(O6326&lt;='Tree rules'!$C$4,IF(N6326&lt;='Tree rules'!$C$5,IF(P6326&lt;='Tree rules'!$C$7,"Monitor","Polymer laminate"),IF(P6326&lt;='Tree rules'!$C$8,"Seal cracks","Polymer laminate")),IF(O6326&lt;='Tree rules'!$C$6,IF(P6326&lt;='Tree rules'!$C$9,"Polymer laminate","Steel plate or jacket"),IF(L6326&lt;='Tree rules'!$C$10,"Steel plate or jacket","Polymer laminate")))</f>
        <v>Monitor</v>
      </c>
      <c r="T6326" s="5" t="str">
        <f aca="false">IF(S6326=R6326,"Yes","No")</f>
        <v>Yes</v>
      </c>
    </row>
    <row r="6327" customFormat="false" ht="15" hidden="false" customHeight="false" outlineLevel="0" collapsed="false">
      <c r="A6327" s="15" t="n">
        <v>9032</v>
      </c>
      <c r="B6327" s="16" t="n">
        <v>7.43778631431534</v>
      </c>
      <c r="C6327" s="15" t="n">
        <v>230</v>
      </c>
      <c r="D6327" s="15" t="n">
        <v>675</v>
      </c>
      <c r="E6327" s="15" t="n">
        <v>30</v>
      </c>
      <c r="F6327" s="16" t="n">
        <v>0.653545382481754</v>
      </c>
      <c r="G6327" s="17" t="s">
        <v>101</v>
      </c>
      <c r="H6327" s="18" t="n">
        <v>0.3</v>
      </c>
      <c r="I6327" s="18" t="n">
        <v>1.5</v>
      </c>
      <c r="J6327" s="19" t="n">
        <v>0.869943952534427</v>
      </c>
      <c r="K6327" s="19" t="n">
        <v>0.495233282839586</v>
      </c>
      <c r="L6327" s="16" t="n">
        <v>11.8624981089559</v>
      </c>
      <c r="M6327" s="19" t="n">
        <v>0.889587937217758</v>
      </c>
      <c r="N6327" s="19" t="n">
        <v>0.716723608381068</v>
      </c>
      <c r="O6327" s="19" t="n">
        <v>1.08950332905161</v>
      </c>
      <c r="P6327" s="19" t="n">
        <v>0.3922377049581</v>
      </c>
      <c r="Q6327" s="17" t="s">
        <v>31</v>
      </c>
      <c r="R6327" s="5" t="str">
        <f aca="false">IF(OR(Q6327="Steel plate",Q6327="Concrete jacket"),"Steel plate or jacket",Q6327)</f>
        <v>Polymer laminate</v>
      </c>
      <c r="S6327" s="5" t="str">
        <f aca="false">IF(O6327&lt;='Tree rules'!$C$4,IF(N6327&lt;='Tree rules'!$C$5,IF(P6327&lt;='Tree rules'!$C$7,"Monitor","Polymer laminate"),IF(P6327&lt;='Tree rules'!$C$8,"Seal cracks","Polymer laminate")),IF(O6327&lt;='Tree rules'!$C$6,IF(P6327&lt;='Tree rules'!$C$9,"Polymer laminate","Steel plate or jacket"),IF(L6327&lt;='Tree rules'!$C$10,"Steel plate or jacket","Polymer laminate")))</f>
        <v>Polymer laminate</v>
      </c>
      <c r="T6327" s="5" t="str">
        <f aca="false">IF(S6327=R6327,"Yes","No")</f>
        <v>Yes</v>
      </c>
    </row>
    <row r="6328" customFormat="false" ht="15" hidden="false" customHeight="false" outlineLevel="0" collapsed="false">
      <c r="A6328" s="15" t="n">
        <v>9033</v>
      </c>
      <c r="B6328" s="16" t="n">
        <v>5.39366247326728</v>
      </c>
      <c r="C6328" s="15" t="n">
        <v>300</v>
      </c>
      <c r="D6328" s="15" t="n">
        <v>475</v>
      </c>
      <c r="E6328" s="15" t="n">
        <v>30</v>
      </c>
      <c r="F6328" s="16" t="n">
        <v>0.781126378514945</v>
      </c>
      <c r="G6328" s="17" t="s">
        <v>103</v>
      </c>
      <c r="H6328" s="18" t="n">
        <v>0.2</v>
      </c>
      <c r="I6328" s="18" t="n">
        <v>1.5</v>
      </c>
      <c r="J6328" s="19" t="n">
        <v>0.918228176908469</v>
      </c>
      <c r="K6328" s="19" t="n">
        <v>0.483916210071048</v>
      </c>
      <c r="L6328" s="16" t="n">
        <v>12.5726397978258</v>
      </c>
      <c r="M6328" s="19" t="n">
        <v>0.72977706327914</v>
      </c>
      <c r="N6328" s="19" t="n">
        <v>1.14140712727575</v>
      </c>
      <c r="O6328" s="19" t="n">
        <v>1.15516951568771</v>
      </c>
      <c r="P6328" s="19" t="n">
        <v>0.554148947679546</v>
      </c>
      <c r="Q6328" s="17" t="s">
        <v>31</v>
      </c>
      <c r="R6328" s="5" t="str">
        <f aca="false">IF(OR(Q6328="Steel plate",Q6328="Concrete jacket"),"Steel plate or jacket",Q6328)</f>
        <v>Polymer laminate</v>
      </c>
      <c r="S6328" s="5" t="str">
        <f aca="false">IF(O6328&lt;='Tree rules'!$C$4,IF(N6328&lt;='Tree rules'!$C$5,IF(P6328&lt;='Tree rules'!$C$7,"Monitor","Polymer laminate"),IF(P6328&lt;='Tree rules'!$C$8,"Seal cracks","Polymer laminate")),IF(O6328&lt;='Tree rules'!$C$6,IF(P6328&lt;='Tree rules'!$C$9,"Polymer laminate","Steel plate or jacket"),IF(L6328&lt;='Tree rules'!$C$10,"Steel plate or jacket","Polymer laminate")))</f>
        <v>Polymer laminate</v>
      </c>
      <c r="T6328" s="5" t="str">
        <f aca="false">IF(S6328=R6328,"Yes","No")</f>
        <v>Yes</v>
      </c>
    </row>
    <row r="6329" customFormat="false" ht="15" hidden="false" customHeight="false" outlineLevel="0" collapsed="false">
      <c r="A6329" s="15" t="n">
        <v>9035</v>
      </c>
      <c r="B6329" s="16" t="n">
        <v>3.50895017110537</v>
      </c>
      <c r="C6329" s="15" t="n">
        <v>230</v>
      </c>
      <c r="D6329" s="15" t="n">
        <v>300</v>
      </c>
      <c r="E6329" s="15" t="n">
        <v>30</v>
      </c>
      <c r="F6329" s="16" t="n">
        <v>0.768324290280112</v>
      </c>
      <c r="G6329" s="17" t="s">
        <v>101</v>
      </c>
      <c r="H6329" s="18" t="n">
        <v>0.3</v>
      </c>
      <c r="I6329" s="18" t="n">
        <v>1</v>
      </c>
      <c r="J6329" s="19" t="n">
        <v>0.882016230628994</v>
      </c>
      <c r="K6329" s="19" t="n">
        <v>0.570605169518574</v>
      </c>
      <c r="L6329" s="16" t="n">
        <v>13.7068366058804</v>
      </c>
      <c r="M6329" s="19" t="n">
        <v>0.291840515951199</v>
      </c>
      <c r="N6329" s="19" t="n">
        <v>0.640196339936244</v>
      </c>
      <c r="O6329" s="19" t="n">
        <v>0.882016230628994</v>
      </c>
      <c r="P6329" s="19" t="n">
        <v>1.06692966197307</v>
      </c>
      <c r="Q6329" s="17" t="s">
        <v>31</v>
      </c>
      <c r="R6329" s="5" t="str">
        <f aca="false">IF(OR(Q6329="Steel plate",Q6329="Concrete jacket"),"Steel plate or jacket",Q6329)</f>
        <v>Polymer laminate</v>
      </c>
      <c r="S6329" s="5" t="str">
        <f aca="false">IF(O6329&lt;='Tree rules'!$C$4,IF(N6329&lt;='Tree rules'!$C$5,IF(P6329&lt;='Tree rules'!$C$7,"Monitor","Polymer laminate"),IF(P6329&lt;='Tree rules'!$C$8,"Seal cracks","Polymer laminate")),IF(O6329&lt;='Tree rules'!$C$6,IF(P6329&lt;='Tree rules'!$C$9,"Polymer laminate","Steel plate or jacket"),IF(L6329&lt;='Tree rules'!$C$10,"Steel plate or jacket","Polymer laminate")))</f>
        <v>Polymer laminate</v>
      </c>
      <c r="T6329" s="5" t="str">
        <f aca="false">IF(S6329=R6329,"Yes","No")</f>
        <v>Yes</v>
      </c>
    </row>
    <row r="6330" customFormat="false" ht="15" hidden="false" customHeight="false" outlineLevel="0" collapsed="false">
      <c r="A6330" s="15" t="n">
        <v>9036</v>
      </c>
      <c r="B6330" s="16" t="n">
        <v>4.99524134544712</v>
      </c>
      <c r="C6330" s="15" t="n">
        <v>300</v>
      </c>
      <c r="D6330" s="15" t="n">
        <v>475</v>
      </c>
      <c r="E6330" s="15" t="n">
        <v>30</v>
      </c>
      <c r="F6330" s="16" t="n">
        <v>0.735735984447258</v>
      </c>
      <c r="G6330" s="17" t="s">
        <v>103</v>
      </c>
      <c r="H6330" s="18" t="n">
        <v>0.2</v>
      </c>
      <c r="I6330" s="18" t="n">
        <v>1.5</v>
      </c>
      <c r="J6330" s="19" t="n">
        <v>0.983130467143541</v>
      </c>
      <c r="K6330" s="19" t="n">
        <v>0.569821929262685</v>
      </c>
      <c r="L6330" s="16" t="n">
        <v>11.6984574834827</v>
      </c>
      <c r="M6330" s="19" t="n">
        <v>0.325863848656156</v>
      </c>
      <c r="N6330" s="19" t="n">
        <v>1.57112583560976</v>
      </c>
      <c r="O6330" s="19" t="n">
        <v>1.19459105096298</v>
      </c>
      <c r="P6330" s="19" t="n">
        <v>1.14198621561718</v>
      </c>
      <c r="Q6330" s="17" t="s">
        <v>31</v>
      </c>
      <c r="R6330" s="5" t="str">
        <f aca="false">IF(OR(Q6330="Steel plate",Q6330="Concrete jacket"),"Steel plate or jacket",Q6330)</f>
        <v>Polymer laminate</v>
      </c>
      <c r="S6330" s="5" t="str">
        <f aca="false">IF(O6330&lt;='Tree rules'!$C$4,IF(N6330&lt;='Tree rules'!$C$5,IF(P6330&lt;='Tree rules'!$C$7,"Monitor","Polymer laminate"),IF(P6330&lt;='Tree rules'!$C$8,"Seal cracks","Polymer laminate")),IF(O6330&lt;='Tree rules'!$C$6,IF(P6330&lt;='Tree rules'!$C$9,"Polymer laminate","Steel plate or jacket"),IF(L6330&lt;='Tree rules'!$C$10,"Steel plate or jacket","Polymer laminate")))</f>
        <v>Polymer laminate</v>
      </c>
      <c r="T6330" s="5" t="str">
        <f aca="false">IF(S6330=R6330,"Yes","No")</f>
        <v>Yes</v>
      </c>
    </row>
    <row r="6331" customFormat="false" ht="15" hidden="false" customHeight="false" outlineLevel="0" collapsed="false">
      <c r="A6331" s="15" t="n">
        <v>9037</v>
      </c>
      <c r="B6331" s="16" t="n">
        <v>6.43055584149807</v>
      </c>
      <c r="C6331" s="15" t="n">
        <v>300</v>
      </c>
      <c r="D6331" s="15" t="n">
        <v>625</v>
      </c>
      <c r="E6331" s="15" t="n">
        <v>20</v>
      </c>
      <c r="F6331" s="16" t="n">
        <v>0.745336335371244</v>
      </c>
      <c r="G6331" s="17" t="s">
        <v>102</v>
      </c>
      <c r="H6331" s="18" t="n">
        <v>0.1</v>
      </c>
      <c r="I6331" s="18" t="n">
        <v>1</v>
      </c>
      <c r="J6331" s="19" t="n">
        <v>0.870679184964075</v>
      </c>
      <c r="K6331" s="19" t="n">
        <v>0.407577449469158</v>
      </c>
      <c r="L6331" s="16" t="n">
        <v>11.4422701806016</v>
      </c>
      <c r="M6331" s="19" t="n">
        <v>0.549014412862955</v>
      </c>
      <c r="N6331" s="19" t="n">
        <v>2.25128892010217</v>
      </c>
      <c r="O6331" s="19" t="n">
        <v>0.870679184964075</v>
      </c>
      <c r="P6331" s="19" t="n">
        <v>0.552646826935024</v>
      </c>
      <c r="Q6331" s="17" t="s">
        <v>30</v>
      </c>
      <c r="R6331" s="5" t="str">
        <f aca="false">IF(OR(Q6331="Steel plate",Q6331="Concrete jacket"),"Steel plate or jacket",Q6331)</f>
        <v>Seal cracks</v>
      </c>
      <c r="S6331" s="5" t="str">
        <f aca="false">IF(O6331&lt;='Tree rules'!$C$4,IF(N6331&lt;='Tree rules'!$C$5,IF(P6331&lt;='Tree rules'!$C$7,"Monitor","Polymer laminate"),IF(P6331&lt;='Tree rules'!$C$8,"Seal cracks","Polymer laminate")),IF(O6331&lt;='Tree rules'!$C$6,IF(P6331&lt;='Tree rules'!$C$9,"Polymer laminate","Steel plate or jacket"),IF(L6331&lt;='Tree rules'!$C$10,"Steel plate or jacket","Polymer laminate")))</f>
        <v>Seal cracks</v>
      </c>
      <c r="T6331" s="5" t="str">
        <f aca="false">IF(S6331=R6331,"Yes","No")</f>
        <v>Yes</v>
      </c>
    </row>
    <row r="6332" customFormat="false" ht="15" hidden="false" customHeight="false" outlineLevel="0" collapsed="false">
      <c r="A6332" s="15" t="n">
        <v>9038</v>
      </c>
      <c r="B6332" s="16" t="n">
        <v>3.35841093898435</v>
      </c>
      <c r="C6332" s="15" t="n">
        <v>300</v>
      </c>
      <c r="D6332" s="15" t="n">
        <v>325</v>
      </c>
      <c r="E6332" s="15" t="n">
        <v>25</v>
      </c>
      <c r="F6332" s="16" t="n">
        <v>0.756099314943392</v>
      </c>
      <c r="G6332" s="17" t="s">
        <v>103</v>
      </c>
      <c r="H6332" s="18" t="n">
        <v>0.2</v>
      </c>
      <c r="I6332" s="18" t="n">
        <v>1</v>
      </c>
      <c r="J6332" s="19" t="n">
        <v>0.894841484493955</v>
      </c>
      <c r="K6332" s="19" t="n">
        <v>0.463055539262684</v>
      </c>
      <c r="L6332" s="16" t="n">
        <v>12.12422721655</v>
      </c>
      <c r="M6332" s="19" t="n">
        <v>0.535695942098086</v>
      </c>
      <c r="N6332" s="19" t="n">
        <v>1.47600940493817</v>
      </c>
      <c r="O6332" s="19" t="n">
        <v>0.894841484493955</v>
      </c>
      <c r="P6332" s="19" t="n">
        <v>0.526332986957885</v>
      </c>
      <c r="Q6332" s="17" t="s">
        <v>30</v>
      </c>
      <c r="R6332" s="5" t="str">
        <f aca="false">IF(OR(Q6332="Steel plate",Q6332="Concrete jacket"),"Steel plate or jacket",Q6332)</f>
        <v>Seal cracks</v>
      </c>
      <c r="S6332" s="5" t="str">
        <f aca="false">IF(O6332&lt;='Tree rules'!$C$4,IF(N6332&lt;='Tree rules'!$C$5,IF(P6332&lt;='Tree rules'!$C$7,"Monitor","Polymer laminate"),IF(P6332&lt;='Tree rules'!$C$8,"Seal cracks","Polymer laminate")),IF(O6332&lt;='Tree rules'!$C$6,IF(P6332&lt;='Tree rules'!$C$9,"Polymer laminate","Steel plate or jacket"),IF(L6332&lt;='Tree rules'!$C$10,"Steel plate or jacket","Polymer laminate")))</f>
        <v>Seal cracks</v>
      </c>
      <c r="T6332" s="5" t="str">
        <f aca="false">IF(S6332=R6332,"Yes","No")</f>
        <v>Yes</v>
      </c>
    </row>
    <row r="6333" customFormat="false" ht="15" hidden="false" customHeight="false" outlineLevel="0" collapsed="false">
      <c r="A6333" s="15" t="n">
        <v>9039</v>
      </c>
      <c r="B6333" s="16" t="n">
        <v>4.84713874610396</v>
      </c>
      <c r="C6333" s="15" t="n">
        <v>300</v>
      </c>
      <c r="D6333" s="15" t="n">
        <v>450</v>
      </c>
      <c r="E6333" s="15" t="n">
        <v>25</v>
      </c>
      <c r="F6333" s="16" t="n">
        <v>0.663570725510715</v>
      </c>
      <c r="G6333" s="17" t="s">
        <v>101</v>
      </c>
      <c r="H6333" s="18" t="n">
        <v>0.3</v>
      </c>
      <c r="I6333" s="18" t="n">
        <v>1</v>
      </c>
      <c r="J6333" s="19" t="n">
        <v>0.910414942611314</v>
      </c>
      <c r="K6333" s="19" t="n">
        <v>0.551292666224344</v>
      </c>
      <c r="L6333" s="16" t="n">
        <v>11.9978681834256</v>
      </c>
      <c r="M6333" s="19" t="n">
        <v>0.939384428068971</v>
      </c>
      <c r="N6333" s="19" t="n">
        <v>0.587078794403665</v>
      </c>
      <c r="O6333" s="19" t="n">
        <v>0.910414942611314</v>
      </c>
      <c r="P6333" s="19" t="n">
        <v>0.358503553938157</v>
      </c>
      <c r="Q6333" s="17" t="s">
        <v>29</v>
      </c>
      <c r="R6333" s="5" t="str">
        <f aca="false">IF(OR(Q6333="Steel plate",Q6333="Concrete jacket"),"Steel plate or jacket",Q6333)</f>
        <v>Monitor</v>
      </c>
      <c r="S6333" s="5" t="str">
        <f aca="false">IF(O6333&lt;='Tree rules'!$C$4,IF(N6333&lt;='Tree rules'!$C$5,IF(P6333&lt;='Tree rules'!$C$7,"Monitor","Polymer laminate"),IF(P6333&lt;='Tree rules'!$C$8,"Seal cracks","Polymer laminate")),IF(O6333&lt;='Tree rules'!$C$6,IF(P6333&lt;='Tree rules'!$C$9,"Polymer laminate","Steel plate or jacket"),IF(L6333&lt;='Tree rules'!$C$10,"Steel plate or jacket","Polymer laminate")))</f>
        <v>Monitor</v>
      </c>
      <c r="T6333" s="5" t="str">
        <f aca="false">IF(S6333=R6333,"Yes","No")</f>
        <v>Yes</v>
      </c>
    </row>
    <row r="6334" customFormat="false" ht="15" hidden="false" customHeight="false" outlineLevel="0" collapsed="false">
      <c r="A6334" s="15" t="n">
        <v>9040</v>
      </c>
      <c r="B6334" s="16" t="n">
        <v>3.36190566480659</v>
      </c>
      <c r="C6334" s="15" t="n">
        <v>230</v>
      </c>
      <c r="D6334" s="15" t="n">
        <v>300</v>
      </c>
      <c r="E6334" s="15" t="n">
        <v>20</v>
      </c>
      <c r="F6334" s="16" t="n">
        <v>0.612108978148471</v>
      </c>
      <c r="G6334" s="17" t="s">
        <v>102</v>
      </c>
      <c r="H6334" s="18" t="n">
        <v>0.1</v>
      </c>
      <c r="I6334" s="18" t="n">
        <v>1</v>
      </c>
      <c r="J6334" s="19" t="n">
        <v>0.938442559505002</v>
      </c>
      <c r="K6334" s="19" t="n">
        <v>0.616931859992602</v>
      </c>
      <c r="L6334" s="16" t="n">
        <v>13.9498160365419</v>
      </c>
      <c r="M6334" s="19" t="n">
        <v>0.202336896300254</v>
      </c>
      <c r="N6334" s="19" t="n">
        <v>2.90275068018085</v>
      </c>
      <c r="O6334" s="19" t="n">
        <v>0.938442559505002</v>
      </c>
      <c r="P6334" s="19" t="n">
        <v>1.35899808837394</v>
      </c>
      <c r="Q6334" s="17" t="s">
        <v>31</v>
      </c>
      <c r="R6334" s="5" t="str">
        <f aca="false">IF(OR(Q6334="Steel plate",Q6334="Concrete jacket"),"Steel plate or jacket",Q6334)</f>
        <v>Polymer laminate</v>
      </c>
      <c r="S6334" s="5" t="str">
        <f aca="false">IF(O6334&lt;='Tree rules'!$C$4,IF(N6334&lt;='Tree rules'!$C$5,IF(P6334&lt;='Tree rules'!$C$7,"Monitor","Polymer laminate"),IF(P6334&lt;='Tree rules'!$C$8,"Seal cracks","Polymer laminate")),IF(O6334&lt;='Tree rules'!$C$6,IF(P6334&lt;='Tree rules'!$C$9,"Polymer laminate","Steel plate or jacket"),IF(L6334&lt;='Tree rules'!$C$10,"Steel plate or jacket","Polymer laminate")))</f>
        <v>Polymer laminate</v>
      </c>
      <c r="T6334" s="5" t="str">
        <f aca="false">IF(S6334=R6334,"Yes","No")</f>
        <v>Yes</v>
      </c>
    </row>
    <row r="6335" customFormat="false" ht="15" hidden="false" customHeight="false" outlineLevel="0" collapsed="false">
      <c r="A6335" s="15" t="n">
        <v>9042</v>
      </c>
      <c r="B6335" s="16" t="n">
        <v>7.66044963114183</v>
      </c>
      <c r="C6335" s="15" t="n">
        <v>300</v>
      </c>
      <c r="D6335" s="15" t="n">
        <v>625</v>
      </c>
      <c r="E6335" s="15" t="n">
        <v>20</v>
      </c>
      <c r="F6335" s="16" t="n">
        <v>0.578762031749415</v>
      </c>
      <c r="G6335" s="17" t="s">
        <v>101</v>
      </c>
      <c r="H6335" s="18" t="n">
        <v>0.3</v>
      </c>
      <c r="I6335" s="18" t="n">
        <v>1</v>
      </c>
      <c r="J6335" s="19" t="n">
        <v>0.871870777630488</v>
      </c>
      <c r="K6335" s="19" t="n">
        <v>0.408603724090418</v>
      </c>
      <c r="L6335" s="16" t="n">
        <v>13.23048295534</v>
      </c>
      <c r="M6335" s="19" t="n">
        <v>0.86445826318624</v>
      </c>
      <c r="N6335" s="19" t="n">
        <v>0.498071326448868</v>
      </c>
      <c r="O6335" s="19" t="n">
        <v>0.871870777630489</v>
      </c>
      <c r="P6335" s="19" t="n">
        <v>0.382736196742404</v>
      </c>
      <c r="Q6335" s="17" t="s">
        <v>29</v>
      </c>
      <c r="R6335" s="5" t="str">
        <f aca="false">IF(OR(Q6335="Steel plate",Q6335="Concrete jacket"),"Steel plate or jacket",Q6335)</f>
        <v>Monitor</v>
      </c>
      <c r="S6335" s="5" t="str">
        <f aca="false">IF(O6335&lt;='Tree rules'!$C$4,IF(N6335&lt;='Tree rules'!$C$5,IF(P6335&lt;='Tree rules'!$C$7,"Monitor","Polymer laminate"),IF(P6335&lt;='Tree rules'!$C$8,"Seal cracks","Polymer laminate")),IF(O6335&lt;='Tree rules'!$C$6,IF(P6335&lt;='Tree rules'!$C$9,"Polymer laminate","Steel plate or jacket"),IF(L6335&lt;='Tree rules'!$C$10,"Steel plate or jacket","Polymer laminate")))</f>
        <v>Monitor</v>
      </c>
      <c r="T6335" s="5" t="str">
        <f aca="false">IF(S6335=R6335,"Yes","No")</f>
        <v>Yes</v>
      </c>
    </row>
    <row r="6336" customFormat="false" ht="15" hidden="false" customHeight="false" outlineLevel="0" collapsed="false">
      <c r="A6336" s="15" t="n">
        <v>9043</v>
      </c>
      <c r="B6336" s="16" t="n">
        <v>4.07834269393207</v>
      </c>
      <c r="C6336" s="15" t="n">
        <v>300</v>
      </c>
      <c r="D6336" s="15" t="n">
        <v>375</v>
      </c>
      <c r="E6336" s="15" t="n">
        <v>20</v>
      </c>
      <c r="F6336" s="16" t="n">
        <v>0.611130485804701</v>
      </c>
      <c r="G6336" s="17" t="s">
        <v>103</v>
      </c>
      <c r="H6336" s="18" t="n">
        <v>0.2</v>
      </c>
      <c r="I6336" s="18" t="n">
        <v>2</v>
      </c>
      <c r="J6336" s="19" t="n">
        <v>0.899824161904965</v>
      </c>
      <c r="K6336" s="19" t="n">
        <v>0.624424903754326</v>
      </c>
      <c r="L6336" s="16" t="n">
        <v>12.3961784010093</v>
      </c>
      <c r="M6336" s="19" t="n">
        <v>0.430825019500661</v>
      </c>
      <c r="N6336" s="19" t="n">
        <v>1.58770343105695</v>
      </c>
      <c r="O6336" s="19" t="n">
        <v>1.23777570811661</v>
      </c>
      <c r="P6336" s="19" t="n">
        <v>0.870795297031273</v>
      </c>
      <c r="Q6336" s="17" t="s">
        <v>31</v>
      </c>
      <c r="R6336" s="5" t="str">
        <f aca="false">IF(OR(Q6336="Steel plate",Q6336="Concrete jacket"),"Steel plate or jacket",Q6336)</f>
        <v>Polymer laminate</v>
      </c>
      <c r="S6336" s="5" t="str">
        <f aca="false">IF(O6336&lt;='Tree rules'!$C$4,IF(N6336&lt;='Tree rules'!$C$5,IF(P6336&lt;='Tree rules'!$C$7,"Monitor","Polymer laminate"),IF(P6336&lt;='Tree rules'!$C$8,"Seal cracks","Polymer laminate")),IF(O6336&lt;='Tree rules'!$C$6,IF(P6336&lt;='Tree rules'!$C$9,"Polymer laminate","Steel plate or jacket"),IF(L6336&lt;='Tree rules'!$C$10,"Steel plate or jacket","Polymer laminate")))</f>
        <v>Polymer laminate</v>
      </c>
      <c r="T6336" s="5" t="str">
        <f aca="false">IF(S6336=R6336,"Yes","No")</f>
        <v>Yes</v>
      </c>
    </row>
    <row r="6337" customFormat="false" ht="15" hidden="false" customHeight="false" outlineLevel="0" collapsed="false">
      <c r="A6337" s="15" t="n">
        <v>9044</v>
      </c>
      <c r="B6337" s="16" t="n">
        <v>7.93857536429204</v>
      </c>
      <c r="C6337" s="15" t="n">
        <v>230</v>
      </c>
      <c r="D6337" s="15" t="n">
        <v>700</v>
      </c>
      <c r="E6337" s="15" t="n">
        <v>20</v>
      </c>
      <c r="F6337" s="16" t="n">
        <v>0.534668075600975</v>
      </c>
      <c r="G6337" s="17" t="s">
        <v>103</v>
      </c>
      <c r="H6337" s="18" t="n">
        <v>0.2</v>
      </c>
      <c r="I6337" s="18" t="n">
        <v>2</v>
      </c>
      <c r="J6337" s="19" t="n">
        <v>0.869413409750926</v>
      </c>
      <c r="K6337" s="19" t="n">
        <v>0.577296680694415</v>
      </c>
      <c r="L6337" s="16" t="n">
        <v>12.1384944408135</v>
      </c>
      <c r="M6337" s="19" t="n">
        <v>0.314927361598769</v>
      </c>
      <c r="N6337" s="19" t="n">
        <v>1.22501684208331</v>
      </c>
      <c r="O6337" s="19" t="n">
        <v>1.23691734390143</v>
      </c>
      <c r="P6337" s="19" t="n">
        <v>1.17676021542025</v>
      </c>
      <c r="Q6337" s="17" t="s">
        <v>104</v>
      </c>
      <c r="R6337" s="5" t="str">
        <f aca="false">IF(OR(Q6337="Steel plate",Q6337="Concrete jacket"),"Steel plate or jacket",Q6337)</f>
        <v>Steel plate or jacket</v>
      </c>
      <c r="S6337" s="5" t="str">
        <f aca="false">IF(O6337&lt;='Tree rules'!$C$4,IF(N6337&lt;='Tree rules'!$C$5,IF(P6337&lt;='Tree rules'!$C$7,"Monitor","Polymer laminate"),IF(P6337&lt;='Tree rules'!$C$8,"Seal cracks","Polymer laminate")),IF(O6337&lt;='Tree rules'!$C$6,IF(P6337&lt;='Tree rules'!$C$9,"Polymer laminate","Steel plate or jacket"),IF(L6337&lt;='Tree rules'!$C$10,"Steel plate or jacket","Polymer laminate")))</f>
        <v>Steel plate or jacket</v>
      </c>
      <c r="T6337" s="5" t="str">
        <f aca="false">IF(S6337=R6337,"Yes","No")</f>
        <v>Yes</v>
      </c>
    </row>
    <row r="6338" customFormat="false" ht="15" hidden="false" customHeight="false" outlineLevel="0" collapsed="false">
      <c r="A6338" s="15" t="n">
        <v>9046</v>
      </c>
      <c r="B6338" s="16" t="n">
        <v>3.20909516612401</v>
      </c>
      <c r="C6338" s="15" t="n">
        <v>300</v>
      </c>
      <c r="D6338" s="15" t="n">
        <v>300</v>
      </c>
      <c r="E6338" s="15" t="n">
        <v>25</v>
      </c>
      <c r="F6338" s="16" t="n">
        <v>0.883711013668015</v>
      </c>
      <c r="G6338" s="17" t="s">
        <v>102</v>
      </c>
      <c r="H6338" s="18" t="n">
        <v>0.1</v>
      </c>
      <c r="I6338" s="18" t="n">
        <v>1.5</v>
      </c>
      <c r="J6338" s="19" t="n">
        <v>0.859995010462501</v>
      </c>
      <c r="K6338" s="19" t="n">
        <v>0.404574513619373</v>
      </c>
      <c r="L6338" s="16" t="n">
        <v>13.5404859330127</v>
      </c>
      <c r="M6338" s="19" t="n">
        <v>0.455692825533372</v>
      </c>
      <c r="N6338" s="19" t="n">
        <v>4.23397908246982</v>
      </c>
      <c r="O6338" s="19" t="n">
        <v>1.11602648415727</v>
      </c>
      <c r="P6338" s="19" t="n">
        <v>0.66777198558269</v>
      </c>
      <c r="Q6338" s="17" t="s">
        <v>31</v>
      </c>
      <c r="R6338" s="5" t="str">
        <f aca="false">IF(OR(Q6338="Steel plate",Q6338="Concrete jacket"),"Steel plate or jacket",Q6338)</f>
        <v>Polymer laminate</v>
      </c>
      <c r="S6338" s="5" t="str">
        <f aca="false">IF(O6338&lt;='Tree rules'!$C$4,IF(N6338&lt;='Tree rules'!$C$5,IF(P6338&lt;='Tree rules'!$C$7,"Monitor","Polymer laminate"),IF(P6338&lt;='Tree rules'!$C$8,"Seal cracks","Polymer laminate")),IF(O6338&lt;='Tree rules'!$C$6,IF(P6338&lt;='Tree rules'!$C$9,"Polymer laminate","Steel plate or jacket"),IF(L6338&lt;='Tree rules'!$C$10,"Steel plate or jacket","Polymer laminate")))</f>
        <v>Polymer laminate</v>
      </c>
      <c r="T6338" s="5" t="str">
        <f aca="false">IF(S6338=R6338,"Yes","No")</f>
        <v>Yes</v>
      </c>
    </row>
    <row r="6339" customFormat="false" ht="15" hidden="false" customHeight="false" outlineLevel="0" collapsed="false">
      <c r="A6339" s="15" t="n">
        <v>9048</v>
      </c>
      <c r="B6339" s="16" t="n">
        <v>4.45325940703659</v>
      </c>
      <c r="C6339" s="15" t="n">
        <v>300</v>
      </c>
      <c r="D6339" s="15" t="n">
        <v>425</v>
      </c>
      <c r="E6339" s="15" t="n">
        <v>30</v>
      </c>
      <c r="F6339" s="16" t="n">
        <v>0.833313701217452</v>
      </c>
      <c r="G6339" s="17" t="s">
        <v>103</v>
      </c>
      <c r="H6339" s="18" t="n">
        <v>0.2</v>
      </c>
      <c r="I6339" s="18" t="n">
        <v>1.5</v>
      </c>
      <c r="J6339" s="19" t="n">
        <v>0.944254143914177</v>
      </c>
      <c r="K6339" s="19" t="n">
        <v>0.522052168114205</v>
      </c>
      <c r="L6339" s="16" t="n">
        <v>11.8123591698583</v>
      </c>
      <c r="M6339" s="19" t="n">
        <v>0.552265598510399</v>
      </c>
      <c r="N6339" s="19" t="n">
        <v>1.48582322270011</v>
      </c>
      <c r="O6339" s="19" t="n">
        <v>1.16990625433066</v>
      </c>
      <c r="P6339" s="19" t="n">
        <v>0.703755935334142</v>
      </c>
      <c r="Q6339" s="17" t="s">
        <v>31</v>
      </c>
      <c r="R6339" s="5" t="str">
        <f aca="false">IF(OR(Q6339="Steel plate",Q6339="Concrete jacket"),"Steel plate or jacket",Q6339)</f>
        <v>Polymer laminate</v>
      </c>
      <c r="S6339" s="5" t="str">
        <f aca="false">IF(O6339&lt;='Tree rules'!$C$4,IF(N6339&lt;='Tree rules'!$C$5,IF(P6339&lt;='Tree rules'!$C$7,"Monitor","Polymer laminate"),IF(P6339&lt;='Tree rules'!$C$8,"Seal cracks","Polymer laminate")),IF(O6339&lt;='Tree rules'!$C$6,IF(P6339&lt;='Tree rules'!$C$9,"Polymer laminate","Steel plate or jacket"),IF(L6339&lt;='Tree rules'!$C$10,"Steel plate or jacket","Polymer laminate")))</f>
        <v>Polymer laminate</v>
      </c>
      <c r="T6339" s="5" t="str">
        <f aca="false">IF(S6339=R6339,"Yes","No")</f>
        <v>Yes</v>
      </c>
    </row>
    <row r="6340" customFormat="false" ht="15" hidden="false" customHeight="false" outlineLevel="0" collapsed="false">
      <c r="A6340" s="15" t="n">
        <v>9049</v>
      </c>
      <c r="B6340" s="16" t="n">
        <v>6.75537412871105</v>
      </c>
      <c r="C6340" s="15" t="n">
        <v>230</v>
      </c>
      <c r="D6340" s="15" t="n">
        <v>575</v>
      </c>
      <c r="E6340" s="15" t="n">
        <v>25</v>
      </c>
      <c r="F6340" s="16" t="n">
        <v>0.661007412935799</v>
      </c>
      <c r="G6340" s="17" t="s">
        <v>101</v>
      </c>
      <c r="H6340" s="18" t="n">
        <v>0.3</v>
      </c>
      <c r="I6340" s="18" t="n">
        <v>2</v>
      </c>
      <c r="J6340" s="19" t="n">
        <v>0.869360231608972</v>
      </c>
      <c r="K6340" s="19" t="n">
        <v>0.431481541444609</v>
      </c>
      <c r="L6340" s="16" t="n">
        <v>12.7700834191135</v>
      </c>
      <c r="M6340" s="19" t="n">
        <v>0.536944380227677</v>
      </c>
      <c r="N6340" s="19" t="n">
        <v>0.88974986656144</v>
      </c>
      <c r="O6340" s="19" t="n">
        <v>1.36360757041266</v>
      </c>
      <c r="P6340" s="19" t="n">
        <v>0.759813214041832</v>
      </c>
      <c r="Q6340" s="17" t="s">
        <v>31</v>
      </c>
      <c r="R6340" s="5" t="str">
        <f aca="false">IF(OR(Q6340="Steel plate",Q6340="Concrete jacket"),"Steel plate or jacket",Q6340)</f>
        <v>Polymer laminate</v>
      </c>
      <c r="S6340" s="5" t="str">
        <f aca="false">IF(O6340&lt;='Tree rules'!$C$4,IF(N6340&lt;='Tree rules'!$C$5,IF(P6340&lt;='Tree rules'!$C$7,"Monitor","Polymer laminate"),IF(P6340&lt;='Tree rules'!$C$8,"Seal cracks","Polymer laminate")),IF(O6340&lt;='Tree rules'!$C$6,IF(P6340&lt;='Tree rules'!$C$9,"Polymer laminate","Steel plate or jacket"),IF(L6340&lt;='Tree rules'!$C$10,"Steel plate or jacket","Polymer laminate")))</f>
        <v>Steel plate or jacket</v>
      </c>
      <c r="T6340" s="5" t="str">
        <f aca="false">IF(S6340=R6340,"Yes","No")</f>
        <v>No</v>
      </c>
    </row>
    <row r="6341" customFormat="false" ht="15" hidden="false" customHeight="false" outlineLevel="0" collapsed="false">
      <c r="A6341" s="15" t="n">
        <v>9051</v>
      </c>
      <c r="B6341" s="16" t="n">
        <v>4.15371453312396</v>
      </c>
      <c r="C6341" s="15" t="n">
        <v>300</v>
      </c>
      <c r="D6341" s="15" t="n">
        <v>400</v>
      </c>
      <c r="E6341" s="15" t="n">
        <v>20</v>
      </c>
      <c r="F6341" s="16" t="n">
        <v>0.757295404255167</v>
      </c>
      <c r="G6341" s="17" t="s">
        <v>103</v>
      </c>
      <c r="H6341" s="18" t="n">
        <v>0.2</v>
      </c>
      <c r="I6341" s="18" t="n">
        <v>2</v>
      </c>
      <c r="J6341" s="19" t="n">
        <v>0.883978496591265</v>
      </c>
      <c r="K6341" s="19" t="n">
        <v>0.414521879414612</v>
      </c>
      <c r="L6341" s="16" t="n">
        <v>11.7336568732315</v>
      </c>
      <c r="M6341" s="19" t="n">
        <v>0.718669271207481</v>
      </c>
      <c r="N6341" s="19" t="n">
        <v>1.48488043845784</v>
      </c>
      <c r="O6341" s="19" t="n">
        <v>1.40152856541342</v>
      </c>
      <c r="P6341" s="19" t="n">
        <v>0.579503004629981</v>
      </c>
      <c r="Q6341" s="17" t="s">
        <v>31</v>
      </c>
      <c r="R6341" s="5" t="str">
        <f aca="false">IF(OR(Q6341="Steel plate",Q6341="Concrete jacket"),"Steel plate or jacket",Q6341)</f>
        <v>Polymer laminate</v>
      </c>
      <c r="S6341" s="5" t="str">
        <f aca="false">IF(O6341&lt;='Tree rules'!$C$4,IF(N6341&lt;='Tree rules'!$C$5,IF(P6341&lt;='Tree rules'!$C$7,"Monitor","Polymer laminate"),IF(P6341&lt;='Tree rules'!$C$8,"Seal cracks","Polymer laminate")),IF(O6341&lt;='Tree rules'!$C$6,IF(P6341&lt;='Tree rules'!$C$9,"Polymer laminate","Steel plate or jacket"),IF(L6341&lt;='Tree rules'!$C$10,"Steel plate or jacket","Polymer laminate")))</f>
        <v>Steel plate or jacket</v>
      </c>
      <c r="T6341" s="5" t="str">
        <f aca="false">IF(S6341=R6341,"Yes","No")</f>
        <v>No</v>
      </c>
    </row>
    <row r="6342" customFormat="false" ht="15" hidden="false" customHeight="false" outlineLevel="0" collapsed="false">
      <c r="A6342" s="15" t="n">
        <v>9054</v>
      </c>
      <c r="B6342" s="16" t="n">
        <v>5.59561019624541</v>
      </c>
      <c r="C6342" s="15" t="n">
        <v>300</v>
      </c>
      <c r="D6342" s="15" t="n">
        <v>550</v>
      </c>
      <c r="E6342" s="15" t="n">
        <v>20</v>
      </c>
      <c r="F6342" s="16" t="n">
        <v>0.625815269639401</v>
      </c>
      <c r="G6342" s="17" t="s">
        <v>101</v>
      </c>
      <c r="H6342" s="18" t="n">
        <v>0.3</v>
      </c>
      <c r="I6342" s="18" t="n">
        <v>1.5</v>
      </c>
      <c r="J6342" s="19" t="n">
        <v>0.931149643758908</v>
      </c>
      <c r="K6342" s="19" t="n">
        <v>0.519394623508602</v>
      </c>
      <c r="L6342" s="16" t="n">
        <v>11.1466338570626</v>
      </c>
      <c r="M6342" s="19" t="n">
        <v>0.675930774820177</v>
      </c>
      <c r="N6342" s="19" t="n">
        <v>0.917567376777433</v>
      </c>
      <c r="O6342" s="19" t="n">
        <v>1.1549074063132</v>
      </c>
      <c r="P6342" s="19" t="n">
        <v>0.531498225525013</v>
      </c>
      <c r="Q6342" s="17" t="s">
        <v>31</v>
      </c>
      <c r="R6342" s="5" t="str">
        <f aca="false">IF(OR(Q6342="Steel plate",Q6342="Concrete jacket"),"Steel plate or jacket",Q6342)</f>
        <v>Polymer laminate</v>
      </c>
      <c r="S6342" s="5" t="str">
        <f aca="false">IF(O6342&lt;='Tree rules'!$C$4,IF(N6342&lt;='Tree rules'!$C$5,IF(P6342&lt;='Tree rules'!$C$7,"Monitor","Polymer laminate"),IF(P6342&lt;='Tree rules'!$C$8,"Seal cracks","Polymer laminate")),IF(O6342&lt;='Tree rules'!$C$6,IF(P6342&lt;='Tree rules'!$C$9,"Polymer laminate","Steel plate or jacket"),IF(L6342&lt;='Tree rules'!$C$10,"Steel plate or jacket","Polymer laminate")))</f>
        <v>Polymer laminate</v>
      </c>
      <c r="T6342" s="5" t="str">
        <f aca="false">IF(S6342=R6342,"Yes","No")</f>
        <v>Yes</v>
      </c>
    </row>
    <row r="6343" customFormat="false" ht="15" hidden="false" customHeight="false" outlineLevel="0" collapsed="false">
      <c r="A6343" s="15" t="n">
        <v>9055</v>
      </c>
      <c r="B6343" s="16" t="n">
        <v>5.97577985589676</v>
      </c>
      <c r="C6343" s="15" t="n">
        <v>300</v>
      </c>
      <c r="D6343" s="15" t="n">
        <v>525</v>
      </c>
      <c r="E6343" s="15" t="n">
        <v>20</v>
      </c>
      <c r="F6343" s="16" t="n">
        <v>0.577764166177433</v>
      </c>
      <c r="G6343" s="17" t="s">
        <v>102</v>
      </c>
      <c r="H6343" s="18" t="n">
        <v>0.1</v>
      </c>
      <c r="I6343" s="18" t="n">
        <v>1</v>
      </c>
      <c r="J6343" s="19" t="n">
        <v>0.966369779631432</v>
      </c>
      <c r="K6343" s="19" t="n">
        <v>0.412960517460746</v>
      </c>
      <c r="L6343" s="16" t="n">
        <v>12.8788358963292</v>
      </c>
      <c r="M6343" s="19" t="n">
        <v>0.542123954388521</v>
      </c>
      <c r="N6343" s="19" t="n">
        <v>2.57265512779231</v>
      </c>
      <c r="O6343" s="19" t="n">
        <v>0.966369779631432</v>
      </c>
      <c r="P6343" s="19" t="n">
        <v>0.547072048074132</v>
      </c>
      <c r="Q6343" s="17" t="s">
        <v>30</v>
      </c>
      <c r="R6343" s="5" t="str">
        <f aca="false">IF(OR(Q6343="Steel plate",Q6343="Concrete jacket"),"Steel plate or jacket",Q6343)</f>
        <v>Seal cracks</v>
      </c>
      <c r="S6343" s="5" t="str">
        <f aca="false">IF(O6343&lt;='Tree rules'!$C$4,IF(N6343&lt;='Tree rules'!$C$5,IF(P6343&lt;='Tree rules'!$C$7,"Monitor","Polymer laminate"),IF(P6343&lt;='Tree rules'!$C$8,"Seal cracks","Polymer laminate")),IF(O6343&lt;='Tree rules'!$C$6,IF(P6343&lt;='Tree rules'!$C$9,"Polymer laminate","Steel plate or jacket"),IF(L6343&lt;='Tree rules'!$C$10,"Steel plate or jacket","Polymer laminate")))</f>
        <v>Seal cracks</v>
      </c>
      <c r="T6343" s="5" t="str">
        <f aca="false">IF(S6343=R6343,"Yes","No")</f>
        <v>Yes</v>
      </c>
    </row>
    <row r="6344" customFormat="false" ht="15" hidden="false" customHeight="false" outlineLevel="0" collapsed="false">
      <c r="A6344" s="15" t="n">
        <v>9056</v>
      </c>
      <c r="B6344" s="16" t="n">
        <v>4.31644316339197</v>
      </c>
      <c r="C6344" s="15" t="n">
        <v>300</v>
      </c>
      <c r="D6344" s="15" t="n">
        <v>350</v>
      </c>
      <c r="E6344" s="15" t="n">
        <v>30</v>
      </c>
      <c r="F6344" s="16" t="n">
        <v>0.661387927071535</v>
      </c>
      <c r="G6344" s="17" t="s">
        <v>103</v>
      </c>
      <c r="H6344" s="18" t="n">
        <v>0.2</v>
      </c>
      <c r="I6344" s="18" t="n">
        <v>1.5</v>
      </c>
      <c r="J6344" s="19" t="n">
        <v>0.979173432099819</v>
      </c>
      <c r="K6344" s="19" t="n">
        <v>0.628371355270547</v>
      </c>
      <c r="L6344" s="16" t="n">
        <v>14.1988261953683</v>
      </c>
      <c r="M6344" s="19" t="n">
        <v>0.423727192374068</v>
      </c>
      <c r="N6344" s="19" t="n">
        <v>1.51744583506014</v>
      </c>
      <c r="O6344" s="19" t="n">
        <v>1.16111787986299</v>
      </c>
      <c r="P6344" s="19" t="n">
        <v>0.913317287916463</v>
      </c>
      <c r="Q6344" s="17" t="s">
        <v>31</v>
      </c>
      <c r="R6344" s="5" t="str">
        <f aca="false">IF(OR(Q6344="Steel plate",Q6344="Concrete jacket"),"Steel plate or jacket",Q6344)</f>
        <v>Polymer laminate</v>
      </c>
      <c r="S6344" s="5" t="str">
        <f aca="false">IF(O6344&lt;='Tree rules'!$C$4,IF(N6344&lt;='Tree rules'!$C$5,IF(P6344&lt;='Tree rules'!$C$7,"Monitor","Polymer laminate"),IF(P6344&lt;='Tree rules'!$C$8,"Seal cracks","Polymer laminate")),IF(O6344&lt;='Tree rules'!$C$6,IF(P6344&lt;='Tree rules'!$C$9,"Polymer laminate","Steel plate or jacket"),IF(L6344&lt;='Tree rules'!$C$10,"Steel plate or jacket","Polymer laminate")))</f>
        <v>Polymer laminate</v>
      </c>
      <c r="T6344" s="5" t="str">
        <f aca="false">IF(S6344=R6344,"Yes","No")</f>
        <v>Yes</v>
      </c>
    </row>
    <row r="6345" customFormat="false" ht="15" hidden="false" customHeight="false" outlineLevel="0" collapsed="false">
      <c r="A6345" s="15" t="n">
        <v>9057</v>
      </c>
      <c r="B6345" s="16" t="n">
        <v>5.73992359801663</v>
      </c>
      <c r="C6345" s="15" t="n">
        <v>230</v>
      </c>
      <c r="D6345" s="15" t="n">
        <v>550</v>
      </c>
      <c r="E6345" s="15" t="n">
        <v>25</v>
      </c>
      <c r="F6345" s="16" t="n">
        <v>0.816280786486175</v>
      </c>
      <c r="G6345" s="17" t="s">
        <v>103</v>
      </c>
      <c r="H6345" s="18" t="n">
        <v>0.2</v>
      </c>
      <c r="I6345" s="18" t="n">
        <v>1</v>
      </c>
      <c r="J6345" s="19" t="n">
        <v>0.958909237484983</v>
      </c>
      <c r="K6345" s="19" t="n">
        <v>0.423043899018213</v>
      </c>
      <c r="L6345" s="16" t="n">
        <v>11.4341107530212</v>
      </c>
      <c r="M6345" s="19" t="n">
        <v>0.617973067485952</v>
      </c>
      <c r="N6345" s="19" t="n">
        <v>0.998165418196544</v>
      </c>
      <c r="O6345" s="19" t="n">
        <v>0.958909237484983</v>
      </c>
      <c r="P6345" s="19" t="n">
        <v>0.573533753186364</v>
      </c>
      <c r="Q6345" s="17" t="s">
        <v>29</v>
      </c>
      <c r="R6345" s="5" t="str">
        <f aca="false">IF(OR(Q6345="Steel plate",Q6345="Concrete jacket"),"Steel plate or jacket",Q6345)</f>
        <v>Monitor</v>
      </c>
      <c r="S6345" s="5" t="str">
        <f aca="false">IF(O6345&lt;='Tree rules'!$C$4,IF(N6345&lt;='Tree rules'!$C$5,IF(P6345&lt;='Tree rules'!$C$7,"Monitor","Polymer laminate"),IF(P6345&lt;='Tree rules'!$C$8,"Seal cracks","Polymer laminate")),IF(O6345&lt;='Tree rules'!$C$6,IF(P6345&lt;='Tree rules'!$C$9,"Polymer laminate","Steel plate or jacket"),IF(L6345&lt;='Tree rules'!$C$10,"Steel plate or jacket","Polymer laminate")))</f>
        <v>Monitor</v>
      </c>
      <c r="T6345" s="5" t="str">
        <f aca="false">IF(S6345=R6345,"Yes","No")</f>
        <v>Yes</v>
      </c>
    </row>
    <row r="6346" customFormat="false" ht="15" hidden="false" customHeight="false" outlineLevel="0" collapsed="false">
      <c r="A6346" s="15" t="n">
        <v>9058</v>
      </c>
      <c r="B6346" s="16" t="n">
        <v>3.25929281606304</v>
      </c>
      <c r="C6346" s="15" t="n">
        <v>230</v>
      </c>
      <c r="D6346" s="15" t="n">
        <v>300</v>
      </c>
      <c r="E6346" s="15" t="n">
        <v>20</v>
      </c>
      <c r="F6346" s="16" t="n">
        <v>0.688332522525665</v>
      </c>
      <c r="G6346" s="17" t="s">
        <v>101</v>
      </c>
      <c r="H6346" s="18" t="n">
        <v>0.3</v>
      </c>
      <c r="I6346" s="18" t="n">
        <v>2</v>
      </c>
      <c r="J6346" s="19" t="n">
        <v>0.92618236562683</v>
      </c>
      <c r="K6346" s="19" t="n">
        <v>0.438155115987458</v>
      </c>
      <c r="L6346" s="16" t="n">
        <v>12.8318614805632</v>
      </c>
      <c r="M6346" s="19" t="n">
        <v>0.482101606428934</v>
      </c>
      <c r="N6346" s="19" t="n">
        <v>1.37678375494808</v>
      </c>
      <c r="O6346" s="19" t="n">
        <v>1.4465531894169</v>
      </c>
      <c r="P6346" s="19" t="n">
        <v>0.78240181089158</v>
      </c>
      <c r="Q6346" s="17" t="s">
        <v>31</v>
      </c>
      <c r="R6346" s="5" t="str">
        <f aca="false">IF(OR(Q6346="Steel plate",Q6346="Concrete jacket"),"Steel plate or jacket",Q6346)</f>
        <v>Polymer laminate</v>
      </c>
      <c r="S6346" s="5" t="str">
        <f aca="false">IF(O6346&lt;='Tree rules'!$C$4,IF(N6346&lt;='Tree rules'!$C$5,IF(P6346&lt;='Tree rules'!$C$7,"Monitor","Polymer laminate"),IF(P6346&lt;='Tree rules'!$C$8,"Seal cracks","Polymer laminate")),IF(O6346&lt;='Tree rules'!$C$6,IF(P6346&lt;='Tree rules'!$C$9,"Polymer laminate","Steel plate or jacket"),IF(L6346&lt;='Tree rules'!$C$10,"Steel plate or jacket","Polymer laminate")))</f>
        <v>Steel plate or jacket</v>
      </c>
      <c r="T6346" s="5" t="str">
        <f aca="false">IF(S6346=R6346,"Yes","No")</f>
        <v>No</v>
      </c>
    </row>
    <row r="6347" customFormat="false" ht="15" hidden="false" customHeight="false" outlineLevel="0" collapsed="false">
      <c r="A6347" s="15" t="n">
        <v>9059</v>
      </c>
      <c r="B6347" s="16" t="n">
        <v>3.5865379033317</v>
      </c>
      <c r="C6347" s="15" t="n">
        <v>300</v>
      </c>
      <c r="D6347" s="15" t="n">
        <v>350</v>
      </c>
      <c r="E6347" s="15" t="n">
        <v>25</v>
      </c>
      <c r="F6347" s="16" t="n">
        <v>0.739198271432892</v>
      </c>
      <c r="G6347" s="17" t="s">
        <v>101</v>
      </c>
      <c r="H6347" s="18" t="n">
        <v>0.3</v>
      </c>
      <c r="I6347" s="18" t="n">
        <v>1</v>
      </c>
      <c r="J6347" s="19" t="n">
        <v>0.878673764984856</v>
      </c>
      <c r="K6347" s="19" t="n">
        <v>0.637553322121418</v>
      </c>
      <c r="L6347" s="16" t="n">
        <v>11.7207121023912</v>
      </c>
      <c r="M6347" s="19" t="n">
        <v>0.453779286116519</v>
      </c>
      <c r="N6347" s="19" t="n">
        <v>0.588184407390772</v>
      </c>
      <c r="O6347" s="19" t="n">
        <v>0.878673764984856</v>
      </c>
      <c r="P6347" s="19" t="n">
        <v>0.704414803112953</v>
      </c>
      <c r="Q6347" s="17" t="s">
        <v>29</v>
      </c>
      <c r="R6347" s="5" t="str">
        <f aca="false">IF(OR(Q6347="Steel plate",Q6347="Concrete jacket"),"Steel plate or jacket",Q6347)</f>
        <v>Monitor</v>
      </c>
      <c r="S6347" s="5" t="str">
        <f aca="false">IF(O6347&lt;='Tree rules'!$C$4,IF(N6347&lt;='Tree rules'!$C$5,IF(P6347&lt;='Tree rules'!$C$7,"Monitor","Polymer laminate"),IF(P6347&lt;='Tree rules'!$C$8,"Seal cracks","Polymer laminate")),IF(O6347&lt;='Tree rules'!$C$6,IF(P6347&lt;='Tree rules'!$C$9,"Polymer laminate","Steel plate or jacket"),IF(L6347&lt;='Tree rules'!$C$10,"Steel plate or jacket","Polymer laminate")))</f>
        <v>Monitor</v>
      </c>
      <c r="T6347" s="5" t="str">
        <f aca="false">IF(S6347=R6347,"Yes","No")</f>
        <v>Yes</v>
      </c>
    </row>
    <row r="6348" customFormat="false" ht="15" hidden="false" customHeight="false" outlineLevel="0" collapsed="false">
      <c r="A6348" s="15" t="n">
        <v>9060</v>
      </c>
      <c r="B6348" s="16" t="n">
        <v>4.96240523952009</v>
      </c>
      <c r="C6348" s="15" t="n">
        <v>230</v>
      </c>
      <c r="D6348" s="15" t="n">
        <v>500</v>
      </c>
      <c r="E6348" s="15" t="n">
        <v>30</v>
      </c>
      <c r="F6348" s="16" t="n">
        <v>0.597391095859404</v>
      </c>
      <c r="G6348" s="17" t="s">
        <v>102</v>
      </c>
      <c r="H6348" s="18" t="n">
        <v>0.1</v>
      </c>
      <c r="I6348" s="18" t="n">
        <v>1</v>
      </c>
      <c r="J6348" s="19" t="n">
        <v>0.851432946400781</v>
      </c>
      <c r="K6348" s="19" t="n">
        <v>0.480561888169125</v>
      </c>
      <c r="L6348" s="16" t="n">
        <v>11.3038843724831</v>
      </c>
      <c r="M6348" s="19" t="n">
        <v>0.369023358460774</v>
      </c>
      <c r="N6348" s="19" t="n">
        <v>2.38588338872265</v>
      </c>
      <c r="O6348" s="19" t="n">
        <v>0.851432946400781</v>
      </c>
      <c r="P6348" s="19" t="n">
        <v>0.561665643973527</v>
      </c>
      <c r="Q6348" s="17" t="s">
        <v>30</v>
      </c>
      <c r="R6348" s="5" t="str">
        <f aca="false">IF(OR(Q6348="Steel plate",Q6348="Concrete jacket"),"Steel plate or jacket",Q6348)</f>
        <v>Seal cracks</v>
      </c>
      <c r="S6348" s="5" t="str">
        <f aca="false">IF(O6348&lt;='Tree rules'!$C$4,IF(N6348&lt;='Tree rules'!$C$5,IF(P6348&lt;='Tree rules'!$C$7,"Monitor","Polymer laminate"),IF(P6348&lt;='Tree rules'!$C$8,"Seal cracks","Polymer laminate")),IF(O6348&lt;='Tree rules'!$C$6,IF(P6348&lt;='Tree rules'!$C$9,"Polymer laminate","Steel plate or jacket"),IF(L6348&lt;='Tree rules'!$C$10,"Steel plate or jacket","Polymer laminate")))</f>
        <v>Seal cracks</v>
      </c>
      <c r="T6348" s="5" t="str">
        <f aca="false">IF(S6348=R6348,"Yes","No")</f>
        <v>Yes</v>
      </c>
    </row>
    <row r="6349" customFormat="false" ht="15" hidden="false" customHeight="false" outlineLevel="0" collapsed="false">
      <c r="A6349" s="15" t="n">
        <v>9061</v>
      </c>
      <c r="B6349" s="16" t="n">
        <v>3.21600253478532</v>
      </c>
      <c r="C6349" s="15" t="n">
        <v>230</v>
      </c>
      <c r="D6349" s="15" t="n">
        <v>300</v>
      </c>
      <c r="E6349" s="15" t="n">
        <v>30</v>
      </c>
      <c r="F6349" s="16" t="n">
        <v>1.0324987837885</v>
      </c>
      <c r="G6349" s="17" t="s">
        <v>103</v>
      </c>
      <c r="H6349" s="18" t="n">
        <v>0.2</v>
      </c>
      <c r="I6349" s="18" t="n">
        <v>1</v>
      </c>
      <c r="J6349" s="19" t="n">
        <v>0.880252385497957</v>
      </c>
      <c r="K6349" s="19" t="n">
        <v>0.454110162221022</v>
      </c>
      <c r="L6349" s="16" t="n">
        <v>12.6614273023044</v>
      </c>
      <c r="M6349" s="19" t="n">
        <v>0.907171486017293</v>
      </c>
      <c r="N6349" s="19" t="n">
        <v>0.932484642788051</v>
      </c>
      <c r="O6349" s="19" t="n">
        <v>0.880252385497957</v>
      </c>
      <c r="P6349" s="19" t="n">
        <v>0.397014665348816</v>
      </c>
      <c r="Q6349" s="17" t="s">
        <v>29</v>
      </c>
      <c r="R6349" s="5" t="str">
        <f aca="false">IF(OR(Q6349="Steel plate",Q6349="Concrete jacket"),"Steel plate or jacket",Q6349)</f>
        <v>Monitor</v>
      </c>
      <c r="S6349" s="5" t="str">
        <f aca="false">IF(O6349&lt;='Tree rules'!$C$4,IF(N6349&lt;='Tree rules'!$C$5,IF(P6349&lt;='Tree rules'!$C$7,"Monitor","Polymer laminate"),IF(P6349&lt;='Tree rules'!$C$8,"Seal cracks","Polymer laminate")),IF(O6349&lt;='Tree rules'!$C$6,IF(P6349&lt;='Tree rules'!$C$9,"Polymer laminate","Steel plate or jacket"),IF(L6349&lt;='Tree rules'!$C$10,"Steel plate or jacket","Polymer laminate")))</f>
        <v>Monitor</v>
      </c>
      <c r="T6349" s="5" t="str">
        <f aca="false">IF(S6349=R6349,"Yes","No")</f>
        <v>Yes</v>
      </c>
    </row>
    <row r="6350" customFormat="false" ht="15" hidden="false" customHeight="false" outlineLevel="0" collapsed="false">
      <c r="A6350" s="15" t="n">
        <v>9063</v>
      </c>
      <c r="B6350" s="16" t="n">
        <v>6.7383442697996</v>
      </c>
      <c r="C6350" s="15" t="n">
        <v>230</v>
      </c>
      <c r="D6350" s="15" t="n">
        <v>525</v>
      </c>
      <c r="E6350" s="15" t="n">
        <v>30</v>
      </c>
      <c r="F6350" s="16" t="n">
        <v>0.57270853223768</v>
      </c>
      <c r="G6350" s="17" t="s">
        <v>101</v>
      </c>
      <c r="H6350" s="18" t="n">
        <v>0.3</v>
      </c>
      <c r="I6350" s="18" t="n">
        <v>1</v>
      </c>
      <c r="J6350" s="19" t="n">
        <v>0.865779602172466</v>
      </c>
      <c r="K6350" s="19" t="n">
        <v>0.422585087429655</v>
      </c>
      <c r="L6350" s="16" t="n">
        <v>14.1265079031438</v>
      </c>
      <c r="M6350" s="19" t="n">
        <v>0.53171995335404</v>
      </c>
      <c r="N6350" s="19" t="n">
        <v>0.813669147463416</v>
      </c>
      <c r="O6350" s="19" t="n">
        <v>0.865779602172466</v>
      </c>
      <c r="P6350" s="19" t="n">
        <v>0.515755425388903</v>
      </c>
      <c r="Q6350" s="17" t="s">
        <v>29</v>
      </c>
      <c r="R6350" s="5" t="str">
        <f aca="false">IF(OR(Q6350="Steel plate",Q6350="Concrete jacket"),"Steel plate or jacket",Q6350)</f>
        <v>Monitor</v>
      </c>
      <c r="S6350" s="5" t="str">
        <f aca="false">IF(O6350&lt;='Tree rules'!$C$4,IF(N6350&lt;='Tree rules'!$C$5,IF(P6350&lt;='Tree rules'!$C$7,"Monitor","Polymer laminate"),IF(P6350&lt;='Tree rules'!$C$8,"Seal cracks","Polymer laminate")),IF(O6350&lt;='Tree rules'!$C$6,IF(P6350&lt;='Tree rules'!$C$9,"Polymer laminate","Steel plate or jacket"),IF(L6350&lt;='Tree rules'!$C$10,"Steel plate or jacket","Polymer laminate")))</f>
        <v>Monitor</v>
      </c>
      <c r="T6350" s="5" t="str">
        <f aca="false">IF(S6350=R6350,"Yes","No")</f>
        <v>Yes</v>
      </c>
    </row>
    <row r="6351" customFormat="false" ht="15" hidden="false" customHeight="false" outlineLevel="0" collapsed="false">
      <c r="A6351" s="15" t="n">
        <v>9064</v>
      </c>
      <c r="B6351" s="16" t="n">
        <v>5.90162702394969</v>
      </c>
      <c r="C6351" s="15" t="n">
        <v>300</v>
      </c>
      <c r="D6351" s="15" t="n">
        <v>475</v>
      </c>
      <c r="E6351" s="15" t="n">
        <v>20</v>
      </c>
      <c r="F6351" s="16" t="n">
        <v>0.524813621945395</v>
      </c>
      <c r="G6351" s="17" t="s">
        <v>101</v>
      </c>
      <c r="H6351" s="18" t="n">
        <v>0.3</v>
      </c>
      <c r="I6351" s="18" t="n">
        <v>1</v>
      </c>
      <c r="J6351" s="19" t="n">
        <v>0.924316670189522</v>
      </c>
      <c r="K6351" s="19" t="n">
        <v>0.642401108101702</v>
      </c>
      <c r="L6351" s="16" t="n">
        <v>13.6928701251733</v>
      </c>
      <c r="M6351" s="19" t="n">
        <v>0.510420952106436</v>
      </c>
      <c r="N6351" s="19" t="n">
        <v>0.579825898290355</v>
      </c>
      <c r="O6351" s="19" t="n">
        <v>0.924316670189522</v>
      </c>
      <c r="P6351" s="19" t="n">
        <v>0.704269416632536</v>
      </c>
      <c r="Q6351" s="17" t="s">
        <v>29</v>
      </c>
      <c r="R6351" s="5" t="str">
        <f aca="false">IF(OR(Q6351="Steel plate",Q6351="Concrete jacket"),"Steel plate or jacket",Q6351)</f>
        <v>Monitor</v>
      </c>
      <c r="S6351" s="5" t="str">
        <f aca="false">IF(O6351&lt;='Tree rules'!$C$4,IF(N6351&lt;='Tree rules'!$C$5,IF(P6351&lt;='Tree rules'!$C$7,"Monitor","Polymer laminate"),IF(P6351&lt;='Tree rules'!$C$8,"Seal cracks","Polymer laminate")),IF(O6351&lt;='Tree rules'!$C$6,IF(P6351&lt;='Tree rules'!$C$9,"Polymer laminate","Steel plate or jacket"),IF(L6351&lt;='Tree rules'!$C$10,"Steel plate or jacket","Polymer laminate")))</f>
        <v>Monitor</v>
      </c>
      <c r="T6351" s="5" t="str">
        <f aca="false">IF(S6351=R6351,"Yes","No")</f>
        <v>Yes</v>
      </c>
    </row>
    <row r="6352" customFormat="false" ht="15" hidden="false" customHeight="false" outlineLevel="0" collapsed="false">
      <c r="A6352" s="15" t="n">
        <v>9065</v>
      </c>
      <c r="B6352" s="16" t="n">
        <v>7.29135163885722</v>
      </c>
      <c r="C6352" s="15" t="n">
        <v>230</v>
      </c>
      <c r="D6352" s="15" t="n">
        <v>625</v>
      </c>
      <c r="E6352" s="15" t="n">
        <v>20</v>
      </c>
      <c r="F6352" s="16" t="n">
        <v>0.710178431223674</v>
      </c>
      <c r="G6352" s="17" t="s">
        <v>103</v>
      </c>
      <c r="H6352" s="18" t="n">
        <v>0.2</v>
      </c>
      <c r="I6352" s="18" t="n">
        <v>1</v>
      </c>
      <c r="J6352" s="19" t="n">
        <v>0.858338041630998</v>
      </c>
      <c r="K6352" s="19" t="n">
        <v>0.468776166733272</v>
      </c>
      <c r="L6352" s="16" t="n">
        <v>12.6366579529588</v>
      </c>
      <c r="M6352" s="19" t="n">
        <v>0.700034531032086</v>
      </c>
      <c r="N6352" s="19" t="n">
        <v>0.841847040192241</v>
      </c>
      <c r="O6352" s="19" t="n">
        <v>0.858338041630998</v>
      </c>
      <c r="P6352" s="19" t="n">
        <v>0.525870565960994</v>
      </c>
      <c r="Q6352" s="17" t="s">
        <v>29</v>
      </c>
      <c r="R6352" s="5" t="str">
        <f aca="false">IF(OR(Q6352="Steel plate",Q6352="Concrete jacket"),"Steel plate or jacket",Q6352)</f>
        <v>Monitor</v>
      </c>
      <c r="S6352" s="5" t="str">
        <f aca="false">IF(O6352&lt;='Tree rules'!$C$4,IF(N6352&lt;='Tree rules'!$C$5,IF(P6352&lt;='Tree rules'!$C$7,"Monitor","Polymer laminate"),IF(P6352&lt;='Tree rules'!$C$8,"Seal cracks","Polymer laminate")),IF(O6352&lt;='Tree rules'!$C$6,IF(P6352&lt;='Tree rules'!$C$9,"Polymer laminate","Steel plate or jacket"),IF(L6352&lt;='Tree rules'!$C$10,"Steel plate or jacket","Polymer laminate")))</f>
        <v>Monitor</v>
      </c>
      <c r="T6352" s="5" t="str">
        <f aca="false">IF(S6352=R6352,"Yes","No")</f>
        <v>Yes</v>
      </c>
    </row>
    <row r="6353" customFormat="false" ht="15" hidden="false" customHeight="false" outlineLevel="0" collapsed="false">
      <c r="A6353" s="15" t="n">
        <v>9067</v>
      </c>
      <c r="B6353" s="16" t="n">
        <v>3.08913097869233</v>
      </c>
      <c r="C6353" s="15" t="n">
        <v>230</v>
      </c>
      <c r="D6353" s="15" t="n">
        <v>300</v>
      </c>
      <c r="E6353" s="15" t="n">
        <v>25</v>
      </c>
      <c r="F6353" s="16" t="n">
        <v>0.768324290280112</v>
      </c>
      <c r="G6353" s="17" t="s">
        <v>103</v>
      </c>
      <c r="H6353" s="18" t="n">
        <v>0.2</v>
      </c>
      <c r="I6353" s="18" t="n">
        <v>1</v>
      </c>
      <c r="J6353" s="19" t="n">
        <v>0.907817977603856</v>
      </c>
      <c r="K6353" s="19" t="n">
        <v>0.58051814466438</v>
      </c>
      <c r="L6353" s="16" t="n">
        <v>12.0669178855169</v>
      </c>
      <c r="M6353" s="19" t="n">
        <v>0.361654041331517</v>
      </c>
      <c r="N6353" s="19" t="n">
        <v>0.967901487181502</v>
      </c>
      <c r="O6353" s="19" t="n">
        <v>0.907817977603856</v>
      </c>
      <c r="P6353" s="19" t="n">
        <v>0.845484584551533</v>
      </c>
      <c r="Q6353" s="17" t="s">
        <v>29</v>
      </c>
      <c r="R6353" s="5" t="str">
        <f aca="false">IF(OR(Q6353="Steel plate",Q6353="Concrete jacket"),"Steel plate or jacket",Q6353)</f>
        <v>Monitor</v>
      </c>
      <c r="S6353" s="5" t="str">
        <f aca="false">IF(O6353&lt;='Tree rules'!$C$4,IF(N6353&lt;='Tree rules'!$C$5,IF(P6353&lt;='Tree rules'!$C$7,"Monitor","Polymer laminate"),IF(P6353&lt;='Tree rules'!$C$8,"Seal cracks","Polymer laminate")),IF(O6353&lt;='Tree rules'!$C$6,IF(P6353&lt;='Tree rules'!$C$9,"Polymer laminate","Steel plate or jacket"),IF(L6353&lt;='Tree rules'!$C$10,"Steel plate or jacket","Polymer laminate")))</f>
        <v>Monitor</v>
      </c>
      <c r="T6353" s="5" t="str">
        <f aca="false">IF(S6353=R6353,"Yes","No")</f>
        <v>Yes</v>
      </c>
    </row>
    <row r="6354" customFormat="false" ht="15" hidden="false" customHeight="false" outlineLevel="0" collapsed="false">
      <c r="A6354" s="15" t="n">
        <v>9068</v>
      </c>
      <c r="B6354" s="16" t="n">
        <v>4.88294654881454</v>
      </c>
      <c r="C6354" s="15" t="n">
        <v>300</v>
      </c>
      <c r="D6354" s="15" t="n">
        <v>475</v>
      </c>
      <c r="E6354" s="15" t="n">
        <v>25</v>
      </c>
      <c r="F6354" s="16" t="n">
        <v>0.735735984447258</v>
      </c>
      <c r="G6354" s="17" t="s">
        <v>103</v>
      </c>
      <c r="H6354" s="18" t="n">
        <v>0.2</v>
      </c>
      <c r="I6354" s="18" t="n">
        <v>2</v>
      </c>
      <c r="J6354" s="19" t="n">
        <v>0.942466398944794</v>
      </c>
      <c r="K6354" s="19" t="n">
        <v>0.494100800240964</v>
      </c>
      <c r="L6354" s="16" t="n">
        <v>11.4354720112753</v>
      </c>
      <c r="M6354" s="19" t="n">
        <v>0.558278372856123</v>
      </c>
      <c r="N6354" s="19" t="n">
        <v>1.78744680768612</v>
      </c>
      <c r="O6354" s="19" t="n">
        <v>1.41925939597075</v>
      </c>
      <c r="P6354" s="19" t="n">
        <v>0.736566119441682</v>
      </c>
      <c r="Q6354" s="17" t="s">
        <v>31</v>
      </c>
      <c r="R6354" s="5" t="str">
        <f aca="false">IF(OR(Q6354="Steel plate",Q6354="Concrete jacket"),"Steel plate or jacket",Q6354)</f>
        <v>Polymer laminate</v>
      </c>
      <c r="S6354" s="5" t="str">
        <f aca="false">IF(O6354&lt;='Tree rules'!$C$4,IF(N6354&lt;='Tree rules'!$C$5,IF(P6354&lt;='Tree rules'!$C$7,"Monitor","Polymer laminate"),IF(P6354&lt;='Tree rules'!$C$8,"Seal cracks","Polymer laminate")),IF(O6354&lt;='Tree rules'!$C$6,IF(P6354&lt;='Tree rules'!$C$9,"Polymer laminate","Steel plate or jacket"),IF(L6354&lt;='Tree rules'!$C$10,"Steel plate or jacket","Polymer laminate")))</f>
        <v>Steel plate or jacket</v>
      </c>
      <c r="T6354" s="5" t="str">
        <f aca="false">IF(S6354=R6354,"Yes","No")</f>
        <v>No</v>
      </c>
    </row>
    <row r="6355" customFormat="false" ht="15" hidden="false" customHeight="false" outlineLevel="0" collapsed="false">
      <c r="A6355" s="15" t="n">
        <v>9069</v>
      </c>
      <c r="B6355" s="16" t="n">
        <v>4.26214733439893</v>
      </c>
      <c r="C6355" s="15" t="n">
        <v>300</v>
      </c>
      <c r="D6355" s="15" t="n">
        <v>400</v>
      </c>
      <c r="E6355" s="15" t="n">
        <v>25</v>
      </c>
      <c r="F6355" s="16" t="n">
        <v>0.621482226229435</v>
      </c>
      <c r="G6355" s="17" t="s">
        <v>102</v>
      </c>
      <c r="H6355" s="18" t="n">
        <v>0.1</v>
      </c>
      <c r="I6355" s="18" t="n">
        <v>1</v>
      </c>
      <c r="J6355" s="19" t="n">
        <v>0.905549125008692</v>
      </c>
      <c r="K6355" s="19" t="n">
        <v>0.507620713462033</v>
      </c>
      <c r="L6355" s="16" t="n">
        <v>12.6473214670591</v>
      </c>
      <c r="M6355" s="19" t="n">
        <v>0.909604717027227</v>
      </c>
      <c r="N6355" s="19" t="n">
        <v>2.98938729932502</v>
      </c>
      <c r="O6355" s="19" t="n">
        <v>0.905549125008692</v>
      </c>
      <c r="P6355" s="19" t="n">
        <v>0.297683606581904</v>
      </c>
      <c r="Q6355" s="17" t="s">
        <v>30</v>
      </c>
      <c r="R6355" s="5" t="str">
        <f aca="false">IF(OR(Q6355="Steel plate",Q6355="Concrete jacket"),"Steel plate or jacket",Q6355)</f>
        <v>Seal cracks</v>
      </c>
      <c r="S6355" s="5" t="str">
        <f aca="false">IF(O6355&lt;='Tree rules'!$C$4,IF(N6355&lt;='Tree rules'!$C$5,IF(P6355&lt;='Tree rules'!$C$7,"Monitor","Polymer laminate"),IF(P6355&lt;='Tree rules'!$C$8,"Seal cracks","Polymer laminate")),IF(O6355&lt;='Tree rules'!$C$6,IF(P6355&lt;='Tree rules'!$C$9,"Polymer laminate","Steel plate or jacket"),IF(L6355&lt;='Tree rules'!$C$10,"Steel plate or jacket","Polymer laminate")))</f>
        <v>Seal cracks</v>
      </c>
      <c r="T6355" s="5" t="str">
        <f aca="false">IF(S6355=R6355,"Yes","No")</f>
        <v>Yes</v>
      </c>
    </row>
    <row r="6356" customFormat="false" ht="15" hidden="false" customHeight="false" outlineLevel="0" collapsed="false">
      <c r="A6356" s="15" t="n">
        <v>9070</v>
      </c>
      <c r="B6356" s="16" t="n">
        <v>3.68980150252797</v>
      </c>
      <c r="C6356" s="15" t="n">
        <v>300</v>
      </c>
      <c r="D6356" s="15" t="n">
        <v>300</v>
      </c>
      <c r="E6356" s="15" t="n">
        <v>20</v>
      </c>
      <c r="F6356" s="16" t="n">
        <v>0.625711399885104</v>
      </c>
      <c r="G6356" s="17" t="s">
        <v>102</v>
      </c>
      <c r="H6356" s="18" t="n">
        <v>0.1</v>
      </c>
      <c r="I6356" s="18" t="n">
        <v>1.5</v>
      </c>
      <c r="J6356" s="19" t="n">
        <v>0.985960215926614</v>
      </c>
      <c r="K6356" s="19" t="n">
        <v>0.551248235943787</v>
      </c>
      <c r="L6356" s="16" t="n">
        <v>15.3103796785393</v>
      </c>
      <c r="M6356" s="19" t="n">
        <v>0.454728545553992</v>
      </c>
      <c r="N6356" s="19" t="n">
        <v>3.56861062480211</v>
      </c>
      <c r="O6356" s="19" t="n">
        <v>1.20718590901977</v>
      </c>
      <c r="P6356" s="19" t="n">
        <v>0.781069537443847</v>
      </c>
      <c r="Q6356" s="17" t="s">
        <v>31</v>
      </c>
      <c r="R6356" s="5" t="str">
        <f aca="false">IF(OR(Q6356="Steel plate",Q6356="Concrete jacket"),"Steel plate or jacket",Q6356)</f>
        <v>Polymer laminate</v>
      </c>
      <c r="S6356" s="5" t="str">
        <f aca="false">IF(O6356&lt;='Tree rules'!$C$4,IF(N6356&lt;='Tree rules'!$C$5,IF(P6356&lt;='Tree rules'!$C$7,"Monitor","Polymer laminate"),IF(P6356&lt;='Tree rules'!$C$8,"Seal cracks","Polymer laminate")),IF(O6356&lt;='Tree rules'!$C$6,IF(P6356&lt;='Tree rules'!$C$9,"Polymer laminate","Steel plate or jacket"),IF(L6356&lt;='Tree rules'!$C$10,"Steel plate or jacket","Polymer laminate")))</f>
        <v>Polymer laminate</v>
      </c>
      <c r="T6356" s="5" t="str">
        <f aca="false">IF(S6356=R6356,"Yes","No")</f>
        <v>Yes</v>
      </c>
    </row>
    <row r="6357" customFormat="false" ht="15" hidden="false" customHeight="false" outlineLevel="0" collapsed="false">
      <c r="A6357" s="15" t="n">
        <v>9071</v>
      </c>
      <c r="B6357" s="16" t="n">
        <v>4.7642013504446</v>
      </c>
      <c r="C6357" s="15" t="n">
        <v>230</v>
      </c>
      <c r="D6357" s="15" t="n">
        <v>375</v>
      </c>
      <c r="E6357" s="15" t="n">
        <v>30</v>
      </c>
      <c r="F6357" s="16" t="n">
        <v>0.797126720614828</v>
      </c>
      <c r="G6357" s="17" t="s">
        <v>101</v>
      </c>
      <c r="H6357" s="18" t="n">
        <v>0.3</v>
      </c>
      <c r="I6357" s="18" t="n">
        <v>1.5</v>
      </c>
      <c r="J6357" s="19" t="n">
        <v>0.850607481694909</v>
      </c>
      <c r="K6357" s="19" t="n">
        <v>0.605197518428157</v>
      </c>
      <c r="L6357" s="16" t="n">
        <v>14.4808551685246</v>
      </c>
      <c r="M6357" s="19" t="n">
        <v>0.501772277248513</v>
      </c>
      <c r="N6357" s="19" t="n">
        <v>0.761487352216687</v>
      </c>
      <c r="O6357" s="19" t="n">
        <v>1.01851845400327</v>
      </c>
      <c r="P6357" s="19" t="n">
        <v>0.826107053226475</v>
      </c>
      <c r="Q6357" s="17" t="s">
        <v>31</v>
      </c>
      <c r="R6357" s="5" t="str">
        <f aca="false">IF(OR(Q6357="Steel plate",Q6357="Concrete jacket"),"Steel plate or jacket",Q6357)</f>
        <v>Polymer laminate</v>
      </c>
      <c r="S6357" s="5" t="str">
        <f aca="false">IF(O6357&lt;='Tree rules'!$C$4,IF(N6357&lt;='Tree rules'!$C$5,IF(P6357&lt;='Tree rules'!$C$7,"Monitor","Polymer laminate"),IF(P6357&lt;='Tree rules'!$C$8,"Seal cracks","Polymer laminate")),IF(O6357&lt;='Tree rules'!$C$6,IF(P6357&lt;='Tree rules'!$C$9,"Polymer laminate","Steel plate or jacket"),IF(L6357&lt;='Tree rules'!$C$10,"Steel plate or jacket","Polymer laminate")))</f>
        <v>Polymer laminate</v>
      </c>
      <c r="T6357" s="5" t="str">
        <f aca="false">IF(S6357=R6357,"Yes","No")</f>
        <v>Yes</v>
      </c>
    </row>
    <row r="6358" customFormat="false" ht="15" hidden="false" customHeight="false" outlineLevel="0" collapsed="false">
      <c r="A6358" s="15" t="n">
        <v>9072</v>
      </c>
      <c r="B6358" s="16" t="n">
        <v>7.20786806149048</v>
      </c>
      <c r="C6358" s="15" t="n">
        <v>230</v>
      </c>
      <c r="D6358" s="15" t="n">
        <v>575</v>
      </c>
      <c r="E6358" s="15" t="n">
        <v>25</v>
      </c>
      <c r="F6358" s="16" t="n">
        <v>0.661007412935799</v>
      </c>
      <c r="G6358" s="17" t="s">
        <v>101</v>
      </c>
      <c r="H6358" s="18" t="n">
        <v>0.3</v>
      </c>
      <c r="I6358" s="18" t="n">
        <v>1</v>
      </c>
      <c r="J6358" s="19" t="n">
        <v>0.864929802010935</v>
      </c>
      <c r="K6358" s="19" t="n">
        <v>0.629824263900012</v>
      </c>
      <c r="L6358" s="16" t="n">
        <v>13.625459473517</v>
      </c>
      <c r="M6358" s="19" t="n">
        <v>0.917438856962315</v>
      </c>
      <c r="N6358" s="19" t="n">
        <v>0.496768069865122</v>
      </c>
      <c r="O6358" s="19" t="n">
        <v>0.864929802010935</v>
      </c>
      <c r="P6358" s="19" t="n">
        <v>0.446278827310485</v>
      </c>
      <c r="Q6358" s="17" t="s">
        <v>29</v>
      </c>
      <c r="R6358" s="5" t="str">
        <f aca="false">IF(OR(Q6358="Steel plate",Q6358="Concrete jacket"),"Steel plate or jacket",Q6358)</f>
        <v>Monitor</v>
      </c>
      <c r="S6358" s="5" t="str">
        <f aca="false">IF(O6358&lt;='Tree rules'!$C$4,IF(N6358&lt;='Tree rules'!$C$5,IF(P6358&lt;='Tree rules'!$C$7,"Monitor","Polymer laminate"),IF(P6358&lt;='Tree rules'!$C$8,"Seal cracks","Polymer laminate")),IF(O6358&lt;='Tree rules'!$C$6,IF(P6358&lt;='Tree rules'!$C$9,"Polymer laminate","Steel plate or jacket"),IF(L6358&lt;='Tree rules'!$C$10,"Steel plate or jacket","Polymer laminate")))</f>
        <v>Monitor</v>
      </c>
      <c r="T6358" s="5" t="str">
        <f aca="false">IF(S6358=R6358,"Yes","No")</f>
        <v>Yes</v>
      </c>
    </row>
    <row r="6359" customFormat="false" ht="15" hidden="false" customHeight="false" outlineLevel="0" collapsed="false">
      <c r="A6359" s="15" t="n">
        <v>9073</v>
      </c>
      <c r="B6359" s="16" t="n">
        <v>5.41249565191087</v>
      </c>
      <c r="C6359" s="15" t="n">
        <v>230</v>
      </c>
      <c r="D6359" s="15" t="n">
        <v>525</v>
      </c>
      <c r="E6359" s="15" t="n">
        <v>30</v>
      </c>
      <c r="F6359" s="16" t="n">
        <v>0.85906279835652</v>
      </c>
      <c r="G6359" s="17" t="s">
        <v>101</v>
      </c>
      <c r="H6359" s="18" t="n">
        <v>0.3</v>
      </c>
      <c r="I6359" s="18" t="n">
        <v>1</v>
      </c>
      <c r="J6359" s="19" t="n">
        <v>0.99256219833451</v>
      </c>
      <c r="K6359" s="19" t="n">
        <v>0.423472920970378</v>
      </c>
      <c r="L6359" s="16" t="n">
        <v>11.3469510522241</v>
      </c>
      <c r="M6359" s="19" t="n">
        <v>0.528411765817737</v>
      </c>
      <c r="N6359" s="19" t="n">
        <v>0.714601542193663</v>
      </c>
      <c r="O6359" s="19" t="n">
        <v>0.99256219833451</v>
      </c>
      <c r="P6359" s="19" t="n">
        <v>0.660376838782758</v>
      </c>
      <c r="Q6359" s="17" t="s">
        <v>29</v>
      </c>
      <c r="R6359" s="5" t="str">
        <f aca="false">IF(OR(Q6359="Steel plate",Q6359="Concrete jacket"),"Steel plate or jacket",Q6359)</f>
        <v>Monitor</v>
      </c>
      <c r="S6359" s="5" t="str">
        <f aca="false">IF(O6359&lt;='Tree rules'!$C$4,IF(N6359&lt;='Tree rules'!$C$5,IF(P6359&lt;='Tree rules'!$C$7,"Monitor","Polymer laminate"),IF(P6359&lt;='Tree rules'!$C$8,"Seal cracks","Polymer laminate")),IF(O6359&lt;='Tree rules'!$C$6,IF(P6359&lt;='Tree rules'!$C$9,"Polymer laminate","Steel plate or jacket"),IF(L6359&lt;='Tree rules'!$C$10,"Steel plate or jacket","Polymer laminate")))</f>
        <v>Monitor</v>
      </c>
      <c r="T6359" s="5" t="str">
        <f aca="false">IF(S6359=R6359,"Yes","No")</f>
        <v>Yes</v>
      </c>
    </row>
    <row r="6360" customFormat="false" ht="15" hidden="false" customHeight="false" outlineLevel="0" collapsed="false">
      <c r="A6360" s="15" t="n">
        <v>9074</v>
      </c>
      <c r="B6360" s="16" t="n">
        <v>5.16888270959393</v>
      </c>
      <c r="C6360" s="15" t="n">
        <v>300</v>
      </c>
      <c r="D6360" s="15" t="n">
        <v>475</v>
      </c>
      <c r="E6360" s="15" t="n">
        <v>30</v>
      </c>
      <c r="F6360" s="16" t="n">
        <v>0.735735984447258</v>
      </c>
      <c r="G6360" s="17" t="s">
        <v>103</v>
      </c>
      <c r="H6360" s="18" t="n">
        <v>0.2</v>
      </c>
      <c r="I6360" s="18" t="n">
        <v>1.5</v>
      </c>
      <c r="J6360" s="19" t="n">
        <v>0.856142136263705</v>
      </c>
      <c r="K6360" s="19" t="n">
        <v>0.430450196872079</v>
      </c>
      <c r="L6360" s="16" t="n">
        <v>12.1051117320701</v>
      </c>
      <c r="M6360" s="19" t="n">
        <v>0.950884613796931</v>
      </c>
      <c r="N6360" s="19" t="n">
        <v>1.28728253783161</v>
      </c>
      <c r="O6360" s="19" t="n">
        <v>1.09994992884296</v>
      </c>
      <c r="P6360" s="19" t="n">
        <v>0.365193884243919</v>
      </c>
      <c r="Q6360" s="17" t="s">
        <v>31</v>
      </c>
      <c r="R6360" s="5" t="str">
        <f aca="false">IF(OR(Q6360="Steel plate",Q6360="Concrete jacket"),"Steel plate or jacket",Q6360)</f>
        <v>Polymer laminate</v>
      </c>
      <c r="S6360" s="5" t="str">
        <f aca="false">IF(O6360&lt;='Tree rules'!$C$4,IF(N6360&lt;='Tree rules'!$C$5,IF(P6360&lt;='Tree rules'!$C$7,"Monitor","Polymer laminate"),IF(P6360&lt;='Tree rules'!$C$8,"Seal cracks","Polymer laminate")),IF(O6360&lt;='Tree rules'!$C$6,IF(P6360&lt;='Tree rules'!$C$9,"Polymer laminate","Steel plate or jacket"),IF(L6360&lt;='Tree rules'!$C$10,"Steel plate or jacket","Polymer laminate")))</f>
        <v>Polymer laminate</v>
      </c>
      <c r="T6360" s="5" t="str">
        <f aca="false">IF(S6360=R6360,"Yes","No")</f>
        <v>Yes</v>
      </c>
    </row>
    <row r="6361" customFormat="false" ht="15" hidden="false" customHeight="false" outlineLevel="0" collapsed="false">
      <c r="A6361" s="15" t="n">
        <v>9075</v>
      </c>
      <c r="B6361" s="16" t="n">
        <v>6.27560027771706</v>
      </c>
      <c r="C6361" s="15" t="n">
        <v>230</v>
      </c>
      <c r="D6361" s="15" t="n">
        <v>500</v>
      </c>
      <c r="E6361" s="15" t="n">
        <v>25</v>
      </c>
      <c r="F6361" s="16" t="n">
        <v>0.604384889109233</v>
      </c>
      <c r="G6361" s="17" t="s">
        <v>101</v>
      </c>
      <c r="H6361" s="18" t="n">
        <v>0.3</v>
      </c>
      <c r="I6361" s="18" t="n">
        <v>2</v>
      </c>
      <c r="J6361" s="19" t="n">
        <v>0.892090155106964</v>
      </c>
      <c r="K6361" s="19" t="n">
        <v>0.526078377530435</v>
      </c>
      <c r="L6361" s="16" t="n">
        <v>13.8840714108785</v>
      </c>
      <c r="M6361" s="19" t="n">
        <v>0.556297126448236</v>
      </c>
      <c r="N6361" s="19" t="n">
        <v>1.25978919713079</v>
      </c>
      <c r="O6361" s="19" t="n">
        <v>1.31487096880438</v>
      </c>
      <c r="P6361" s="19" t="n">
        <v>0.741383470500143</v>
      </c>
      <c r="Q6361" s="17" t="s">
        <v>31</v>
      </c>
      <c r="R6361" s="5" t="str">
        <f aca="false">IF(OR(Q6361="Steel plate",Q6361="Concrete jacket"),"Steel plate or jacket",Q6361)</f>
        <v>Polymer laminate</v>
      </c>
      <c r="S6361" s="5" t="str">
        <f aca="false">IF(O6361&lt;='Tree rules'!$C$4,IF(N6361&lt;='Tree rules'!$C$5,IF(P6361&lt;='Tree rules'!$C$7,"Monitor","Polymer laminate"),IF(P6361&lt;='Tree rules'!$C$8,"Seal cracks","Polymer laminate")),IF(O6361&lt;='Tree rules'!$C$6,IF(P6361&lt;='Tree rules'!$C$9,"Polymer laminate","Steel plate or jacket"),IF(L6361&lt;='Tree rules'!$C$10,"Steel plate or jacket","Polymer laminate")))</f>
        <v>Polymer laminate</v>
      </c>
      <c r="T6361" s="5" t="str">
        <f aca="false">IF(S6361=R6361,"Yes","No")</f>
        <v>Yes</v>
      </c>
    </row>
    <row r="6362" customFormat="false" ht="15" hidden="false" customHeight="false" outlineLevel="0" collapsed="false">
      <c r="A6362" s="15" t="n">
        <v>9076</v>
      </c>
      <c r="B6362" s="16" t="n">
        <v>4.72909581185431</v>
      </c>
      <c r="C6362" s="15" t="n">
        <v>300</v>
      </c>
      <c r="D6362" s="15" t="n">
        <v>425</v>
      </c>
      <c r="E6362" s="15" t="n">
        <v>25</v>
      </c>
      <c r="F6362" s="16" t="n">
        <v>0.833313701217452</v>
      </c>
      <c r="G6362" s="17" t="s">
        <v>101</v>
      </c>
      <c r="H6362" s="18" t="n">
        <v>0.3</v>
      </c>
      <c r="I6362" s="18" t="n">
        <v>1</v>
      </c>
      <c r="J6362" s="19" t="n">
        <v>0.855932073367789</v>
      </c>
      <c r="K6362" s="19" t="n">
        <v>0.47025450000234</v>
      </c>
      <c r="L6362" s="16" t="n">
        <v>12.544020721099</v>
      </c>
      <c r="M6362" s="19" t="n">
        <v>0.324715741438795</v>
      </c>
      <c r="N6362" s="19" t="n">
        <v>0.739251946755504</v>
      </c>
      <c r="O6362" s="19" t="n">
        <v>0.855932073367789</v>
      </c>
      <c r="P6362" s="19" t="n">
        <v>1.01232124147192</v>
      </c>
      <c r="Q6362" s="17" t="s">
        <v>31</v>
      </c>
      <c r="R6362" s="5" t="str">
        <f aca="false">IF(OR(Q6362="Steel plate",Q6362="Concrete jacket"),"Steel plate or jacket",Q6362)</f>
        <v>Polymer laminate</v>
      </c>
      <c r="S6362" s="5" t="str">
        <f aca="false">IF(O6362&lt;='Tree rules'!$C$4,IF(N6362&lt;='Tree rules'!$C$5,IF(P6362&lt;='Tree rules'!$C$7,"Monitor","Polymer laminate"),IF(P6362&lt;='Tree rules'!$C$8,"Seal cracks","Polymer laminate")),IF(O6362&lt;='Tree rules'!$C$6,IF(P6362&lt;='Tree rules'!$C$9,"Polymer laminate","Steel plate or jacket"),IF(L6362&lt;='Tree rules'!$C$10,"Steel plate or jacket","Polymer laminate")))</f>
        <v>Polymer laminate</v>
      </c>
      <c r="T6362" s="5" t="str">
        <f aca="false">IF(S6362=R6362,"Yes","No")</f>
        <v>Yes</v>
      </c>
    </row>
    <row r="6363" customFormat="false" ht="15" hidden="false" customHeight="false" outlineLevel="0" collapsed="false">
      <c r="A6363" s="15" t="n">
        <v>9077</v>
      </c>
      <c r="B6363" s="16" t="n">
        <v>3.89926969649711</v>
      </c>
      <c r="C6363" s="15" t="n">
        <v>300</v>
      </c>
      <c r="D6363" s="15" t="n">
        <v>325</v>
      </c>
      <c r="E6363" s="15" t="n">
        <v>30</v>
      </c>
      <c r="F6363" s="16" t="n">
        <v>0.67080270183412</v>
      </c>
      <c r="G6363" s="17" t="s">
        <v>101</v>
      </c>
      <c r="H6363" s="18" t="n">
        <v>0.3</v>
      </c>
      <c r="I6363" s="18" t="n">
        <v>2</v>
      </c>
      <c r="J6363" s="19" t="n">
        <v>0.900087460533157</v>
      </c>
      <c r="K6363" s="19" t="n">
        <v>0.630545502010408</v>
      </c>
      <c r="L6363" s="16" t="n">
        <v>13.8764046138687</v>
      </c>
      <c r="M6363" s="19" t="n">
        <v>0.895275033783334</v>
      </c>
      <c r="N6363" s="19" t="n">
        <v>0.810727744384103</v>
      </c>
      <c r="O6363" s="19" t="n">
        <v>1.23262882141116</v>
      </c>
      <c r="P6363" s="19" t="n">
        <v>0.445171791336635</v>
      </c>
      <c r="Q6363" s="17" t="s">
        <v>31</v>
      </c>
      <c r="R6363" s="5" t="str">
        <f aca="false">IF(OR(Q6363="Steel plate",Q6363="Concrete jacket"),"Steel plate or jacket",Q6363)</f>
        <v>Polymer laminate</v>
      </c>
      <c r="S6363" s="5" t="str">
        <f aca="false">IF(O6363&lt;='Tree rules'!$C$4,IF(N6363&lt;='Tree rules'!$C$5,IF(P6363&lt;='Tree rules'!$C$7,"Monitor","Polymer laminate"),IF(P6363&lt;='Tree rules'!$C$8,"Seal cracks","Polymer laminate")),IF(O6363&lt;='Tree rules'!$C$6,IF(P6363&lt;='Tree rules'!$C$9,"Polymer laminate","Steel plate or jacket"),IF(L6363&lt;='Tree rules'!$C$10,"Steel plate or jacket","Polymer laminate")))</f>
        <v>Polymer laminate</v>
      </c>
      <c r="T6363" s="5" t="str">
        <f aca="false">IF(S6363=R6363,"Yes","No")</f>
        <v>Yes</v>
      </c>
    </row>
    <row r="6364" customFormat="false" ht="15" hidden="false" customHeight="false" outlineLevel="0" collapsed="false">
      <c r="A6364" s="15" t="n">
        <v>9078</v>
      </c>
      <c r="B6364" s="16" t="n">
        <v>3.31834868054369</v>
      </c>
      <c r="C6364" s="15" t="n">
        <v>300</v>
      </c>
      <c r="D6364" s="15" t="n">
        <v>300</v>
      </c>
      <c r="E6364" s="15" t="n">
        <v>25</v>
      </c>
      <c r="F6364" s="16" t="n">
        <v>0.831109167616348</v>
      </c>
      <c r="G6364" s="17" t="s">
        <v>103</v>
      </c>
      <c r="H6364" s="18" t="n">
        <v>0.2</v>
      </c>
      <c r="I6364" s="18" t="n">
        <v>2</v>
      </c>
      <c r="J6364" s="19" t="n">
        <v>0.922496518748006</v>
      </c>
      <c r="K6364" s="19" t="n">
        <v>0.465352439517209</v>
      </c>
      <c r="L6364" s="16" t="n">
        <v>13.1680503196178</v>
      </c>
      <c r="M6364" s="19" t="n">
        <v>0.512128849876805</v>
      </c>
      <c r="N6364" s="19" t="n">
        <v>2.36266404019711</v>
      </c>
      <c r="O6364" s="19" t="n">
        <v>1.4157070320505</v>
      </c>
      <c r="P6364" s="19" t="n">
        <v>0.814918473873907</v>
      </c>
      <c r="Q6364" s="17" t="s">
        <v>31</v>
      </c>
      <c r="R6364" s="5" t="str">
        <f aca="false">IF(OR(Q6364="Steel plate",Q6364="Concrete jacket"),"Steel plate or jacket",Q6364)</f>
        <v>Polymer laminate</v>
      </c>
      <c r="S6364" s="5" t="str">
        <f aca="false">IF(O6364&lt;='Tree rules'!$C$4,IF(N6364&lt;='Tree rules'!$C$5,IF(P6364&lt;='Tree rules'!$C$7,"Monitor","Polymer laminate"),IF(P6364&lt;='Tree rules'!$C$8,"Seal cracks","Polymer laminate")),IF(O6364&lt;='Tree rules'!$C$6,IF(P6364&lt;='Tree rules'!$C$9,"Polymer laminate","Steel plate or jacket"),IF(L6364&lt;='Tree rules'!$C$10,"Steel plate or jacket","Polymer laminate")))</f>
        <v>Steel plate or jacket</v>
      </c>
      <c r="T6364" s="5" t="str">
        <f aca="false">IF(S6364=R6364,"Yes","No")</f>
        <v>No</v>
      </c>
    </row>
    <row r="6365" customFormat="false" ht="15" hidden="false" customHeight="false" outlineLevel="0" collapsed="false">
      <c r="A6365" s="15" t="n">
        <v>9079</v>
      </c>
      <c r="B6365" s="16" t="n">
        <v>5.46631436682788</v>
      </c>
      <c r="C6365" s="15" t="n">
        <v>300</v>
      </c>
      <c r="D6365" s="15" t="n">
        <v>525</v>
      </c>
      <c r="E6365" s="15" t="n">
        <v>30</v>
      </c>
      <c r="F6365" s="16" t="n">
        <v>0.699589178252424</v>
      </c>
      <c r="G6365" s="17" t="s">
        <v>101</v>
      </c>
      <c r="H6365" s="18" t="n">
        <v>0.3</v>
      </c>
      <c r="I6365" s="18" t="n">
        <v>2</v>
      </c>
      <c r="J6365" s="19" t="n">
        <v>0.920764209475429</v>
      </c>
      <c r="K6365" s="19" t="n">
        <v>0.648227934798817</v>
      </c>
      <c r="L6365" s="16" t="n">
        <v>11.4119297846094</v>
      </c>
      <c r="M6365" s="19" t="n">
        <v>0.551954377896874</v>
      </c>
      <c r="N6365" s="19" t="n">
        <v>0.838869103328267</v>
      </c>
      <c r="O6365" s="19" t="n">
        <v>1.24466333700594</v>
      </c>
      <c r="P6365" s="19" t="n">
        <v>0.710039911045864</v>
      </c>
      <c r="Q6365" s="17" t="s">
        <v>31</v>
      </c>
      <c r="R6365" s="5" t="str">
        <f aca="false">IF(OR(Q6365="Steel plate",Q6365="Concrete jacket"),"Steel plate or jacket",Q6365)</f>
        <v>Polymer laminate</v>
      </c>
      <c r="S6365" s="5" t="str">
        <f aca="false">IF(O6365&lt;='Tree rules'!$C$4,IF(N6365&lt;='Tree rules'!$C$5,IF(P6365&lt;='Tree rules'!$C$7,"Monitor","Polymer laminate"),IF(P6365&lt;='Tree rules'!$C$8,"Seal cracks","Polymer laminate")),IF(O6365&lt;='Tree rules'!$C$6,IF(P6365&lt;='Tree rules'!$C$9,"Polymer laminate","Steel plate or jacket"),IF(L6365&lt;='Tree rules'!$C$10,"Steel plate or jacket","Polymer laminate")))</f>
        <v>Polymer laminate</v>
      </c>
      <c r="T6365" s="5" t="str">
        <f aca="false">IF(S6365=R6365,"Yes","No")</f>
        <v>Yes</v>
      </c>
    </row>
    <row r="6366" customFormat="false" ht="15" hidden="false" customHeight="false" outlineLevel="0" collapsed="false">
      <c r="A6366" s="15" t="n">
        <v>9081</v>
      </c>
      <c r="B6366" s="16" t="n">
        <v>3.48806016050954</v>
      </c>
      <c r="C6366" s="15" t="n">
        <v>300</v>
      </c>
      <c r="D6366" s="15" t="n">
        <v>300</v>
      </c>
      <c r="E6366" s="15" t="n">
        <v>30</v>
      </c>
      <c r="F6366" s="16" t="n">
        <v>0.883711013668015</v>
      </c>
      <c r="G6366" s="17" t="s">
        <v>102</v>
      </c>
      <c r="H6366" s="18" t="n">
        <v>0.1</v>
      </c>
      <c r="I6366" s="18" t="n">
        <v>1</v>
      </c>
      <c r="J6366" s="19" t="n">
        <v>0.933041780318364</v>
      </c>
      <c r="K6366" s="19" t="n">
        <v>0.555272421623009</v>
      </c>
      <c r="L6366" s="16" t="n">
        <v>14.7175534198715</v>
      </c>
      <c r="M6366" s="19" t="n">
        <v>0.399513338733681</v>
      </c>
      <c r="N6366" s="19" t="n">
        <v>3.61753050047812</v>
      </c>
      <c r="O6366" s="19" t="n">
        <v>0.933041780318364</v>
      </c>
      <c r="P6366" s="19" t="n">
        <v>0.813953118412251</v>
      </c>
      <c r="Q6366" s="17" t="s">
        <v>30</v>
      </c>
      <c r="R6366" s="5" t="str">
        <f aca="false">IF(OR(Q6366="Steel plate",Q6366="Concrete jacket"),"Steel plate or jacket",Q6366)</f>
        <v>Seal cracks</v>
      </c>
      <c r="S6366" s="5" t="str">
        <f aca="false">IF(O6366&lt;='Tree rules'!$C$4,IF(N6366&lt;='Tree rules'!$C$5,IF(P6366&lt;='Tree rules'!$C$7,"Monitor","Polymer laminate"),IF(P6366&lt;='Tree rules'!$C$8,"Seal cracks","Polymer laminate")),IF(O6366&lt;='Tree rules'!$C$6,IF(P6366&lt;='Tree rules'!$C$9,"Polymer laminate","Steel plate or jacket"),IF(L6366&lt;='Tree rules'!$C$10,"Steel plate or jacket","Polymer laminate")))</f>
        <v>Seal cracks</v>
      </c>
      <c r="T6366" s="5" t="str">
        <f aca="false">IF(S6366=R6366,"Yes","No")</f>
        <v>Yes</v>
      </c>
    </row>
    <row r="6367" customFormat="false" ht="15" hidden="false" customHeight="false" outlineLevel="0" collapsed="false">
      <c r="A6367" s="15" t="n">
        <v>9083</v>
      </c>
      <c r="B6367" s="16" t="n">
        <v>3.60023192700746</v>
      </c>
      <c r="C6367" s="15" t="n">
        <v>300</v>
      </c>
      <c r="D6367" s="15" t="n">
        <v>300</v>
      </c>
      <c r="E6367" s="15" t="n">
        <v>25</v>
      </c>
      <c r="F6367" s="16" t="n">
        <v>0.791582400904515</v>
      </c>
      <c r="G6367" s="17" t="s">
        <v>101</v>
      </c>
      <c r="H6367" s="18" t="n">
        <v>0.3</v>
      </c>
      <c r="I6367" s="18" t="n">
        <v>1.5</v>
      </c>
      <c r="J6367" s="19" t="n">
        <v>0.92739679562286</v>
      </c>
      <c r="K6367" s="19" t="n">
        <v>0.431029799683777</v>
      </c>
      <c r="L6367" s="16" t="n">
        <v>14.1741414449113</v>
      </c>
      <c r="M6367" s="19" t="n">
        <v>0.563694349112128</v>
      </c>
      <c r="N6367" s="19" t="n">
        <v>1.00863059175962</v>
      </c>
      <c r="O6367" s="19" t="n">
        <v>1.19122736591194</v>
      </c>
      <c r="P6367" s="19" t="n">
        <v>0.691685056218577</v>
      </c>
      <c r="Q6367" s="17" t="s">
        <v>31</v>
      </c>
      <c r="R6367" s="5" t="str">
        <f aca="false">IF(OR(Q6367="Steel plate",Q6367="Concrete jacket"),"Steel plate or jacket",Q6367)</f>
        <v>Polymer laminate</v>
      </c>
      <c r="S6367" s="5" t="str">
        <f aca="false">IF(O6367&lt;='Tree rules'!$C$4,IF(N6367&lt;='Tree rules'!$C$5,IF(P6367&lt;='Tree rules'!$C$7,"Monitor","Polymer laminate"),IF(P6367&lt;='Tree rules'!$C$8,"Seal cracks","Polymer laminate")),IF(O6367&lt;='Tree rules'!$C$6,IF(P6367&lt;='Tree rules'!$C$9,"Polymer laminate","Steel plate or jacket"),IF(L6367&lt;='Tree rules'!$C$10,"Steel plate or jacket","Polymer laminate")))</f>
        <v>Polymer laminate</v>
      </c>
      <c r="T6367" s="5" t="str">
        <f aca="false">IF(S6367=R6367,"Yes","No")</f>
        <v>Yes</v>
      </c>
    </row>
    <row r="6368" customFormat="false" ht="15" hidden="false" customHeight="false" outlineLevel="0" collapsed="false">
      <c r="A6368" s="15" t="n">
        <v>9085</v>
      </c>
      <c r="B6368" s="16" t="n">
        <v>3.09124156622742</v>
      </c>
      <c r="C6368" s="15" t="n">
        <v>230</v>
      </c>
      <c r="D6368" s="15" t="n">
        <v>300</v>
      </c>
      <c r="E6368" s="15" t="n">
        <v>30</v>
      </c>
      <c r="F6368" s="16" t="n">
        <v>0.768324290280112</v>
      </c>
      <c r="G6368" s="17" t="s">
        <v>101</v>
      </c>
      <c r="H6368" s="18" t="n">
        <v>0.3</v>
      </c>
      <c r="I6368" s="18" t="n">
        <v>1</v>
      </c>
      <c r="J6368" s="19" t="n">
        <v>0.854397679973295</v>
      </c>
      <c r="K6368" s="19" t="n">
        <v>0.529823763951956</v>
      </c>
      <c r="L6368" s="16" t="n">
        <v>12.0751623680759</v>
      </c>
      <c r="M6368" s="19" t="n">
        <v>0.880730614895878</v>
      </c>
      <c r="N6368" s="19" t="n">
        <v>0.538318828768028</v>
      </c>
      <c r="O6368" s="19" t="n">
        <v>0.854397679973295</v>
      </c>
      <c r="P6368" s="19" t="n">
        <v>0.318869282687176</v>
      </c>
      <c r="Q6368" s="17" t="s">
        <v>29</v>
      </c>
      <c r="R6368" s="5" t="str">
        <f aca="false">IF(OR(Q6368="Steel plate",Q6368="Concrete jacket"),"Steel plate or jacket",Q6368)</f>
        <v>Monitor</v>
      </c>
      <c r="S6368" s="5" t="str">
        <f aca="false">IF(O6368&lt;='Tree rules'!$C$4,IF(N6368&lt;='Tree rules'!$C$5,IF(P6368&lt;='Tree rules'!$C$7,"Monitor","Polymer laminate"),IF(P6368&lt;='Tree rules'!$C$8,"Seal cracks","Polymer laminate")),IF(O6368&lt;='Tree rules'!$C$6,IF(P6368&lt;='Tree rules'!$C$9,"Polymer laminate","Steel plate or jacket"),IF(L6368&lt;='Tree rules'!$C$10,"Steel plate or jacket","Polymer laminate")))</f>
        <v>Monitor</v>
      </c>
      <c r="T6368" s="5" t="str">
        <f aca="false">IF(S6368=R6368,"Yes","No")</f>
        <v>Yes</v>
      </c>
    </row>
    <row r="6369" customFormat="false" ht="15" hidden="false" customHeight="false" outlineLevel="0" collapsed="false">
      <c r="A6369" s="15" t="n">
        <v>9086</v>
      </c>
      <c r="B6369" s="16" t="n">
        <v>7.60226606370792</v>
      </c>
      <c r="C6369" s="15" t="n">
        <v>300</v>
      </c>
      <c r="D6369" s="15" t="n">
        <v>725</v>
      </c>
      <c r="E6369" s="15" t="n">
        <v>30</v>
      </c>
      <c r="F6369" s="16" t="n">
        <v>0.773410303690249</v>
      </c>
      <c r="G6369" s="17" t="s">
        <v>101</v>
      </c>
      <c r="H6369" s="18" t="n">
        <v>0.3</v>
      </c>
      <c r="I6369" s="18" t="n">
        <v>1</v>
      </c>
      <c r="J6369" s="19" t="n">
        <v>0.894383718605205</v>
      </c>
      <c r="K6369" s="19" t="n">
        <v>0.418713453769537</v>
      </c>
      <c r="L6369" s="16" t="n">
        <v>11.229344259539</v>
      </c>
      <c r="M6369" s="19" t="n">
        <v>0.389527944214116</v>
      </c>
      <c r="N6369" s="19" t="n">
        <v>0.595579983922268</v>
      </c>
      <c r="O6369" s="19" t="n">
        <v>0.894383718605205</v>
      </c>
      <c r="P6369" s="19" t="n">
        <v>0.774763519852923</v>
      </c>
      <c r="Q6369" s="17" t="s">
        <v>29</v>
      </c>
      <c r="R6369" s="5" t="str">
        <f aca="false">IF(OR(Q6369="Steel plate",Q6369="Concrete jacket"),"Steel plate or jacket",Q6369)</f>
        <v>Monitor</v>
      </c>
      <c r="S6369" s="5" t="str">
        <f aca="false">IF(O6369&lt;='Tree rules'!$C$4,IF(N6369&lt;='Tree rules'!$C$5,IF(P6369&lt;='Tree rules'!$C$7,"Monitor","Polymer laminate"),IF(P6369&lt;='Tree rules'!$C$8,"Seal cracks","Polymer laminate")),IF(O6369&lt;='Tree rules'!$C$6,IF(P6369&lt;='Tree rules'!$C$9,"Polymer laminate","Steel plate or jacket"),IF(L6369&lt;='Tree rules'!$C$10,"Steel plate or jacket","Polymer laminate")))</f>
        <v>Monitor</v>
      </c>
      <c r="T6369" s="5" t="str">
        <f aca="false">IF(S6369=R6369,"Yes","No")</f>
        <v>Yes</v>
      </c>
    </row>
    <row r="6370" customFormat="false" ht="15" hidden="false" customHeight="false" outlineLevel="0" collapsed="false">
      <c r="A6370" s="15" t="n">
        <v>9087</v>
      </c>
      <c r="B6370" s="16" t="n">
        <v>3.37724887767677</v>
      </c>
      <c r="C6370" s="15" t="n">
        <v>300</v>
      </c>
      <c r="D6370" s="15" t="n">
        <v>300</v>
      </c>
      <c r="E6370" s="15" t="n">
        <v>20</v>
      </c>
      <c r="F6370" s="16" t="n">
        <v>0.736310778185108</v>
      </c>
      <c r="G6370" s="17" t="s">
        <v>103</v>
      </c>
      <c r="H6370" s="18" t="n">
        <v>0.2</v>
      </c>
      <c r="I6370" s="18" t="n">
        <v>1</v>
      </c>
      <c r="J6370" s="19" t="n">
        <v>0.871264530291794</v>
      </c>
      <c r="K6370" s="19" t="n">
        <v>0.624956508918457</v>
      </c>
      <c r="L6370" s="16" t="n">
        <v>13.1923784284249</v>
      </c>
      <c r="M6370" s="19" t="n">
        <v>0.799026365795326</v>
      </c>
      <c r="N6370" s="19" t="n">
        <v>0.833272816719023</v>
      </c>
      <c r="O6370" s="19" t="n">
        <v>0.871264530291794</v>
      </c>
      <c r="P6370" s="19" t="n">
        <v>0.46236386020187</v>
      </c>
      <c r="Q6370" s="17" t="s">
        <v>29</v>
      </c>
      <c r="R6370" s="5" t="str">
        <f aca="false">IF(OR(Q6370="Steel plate",Q6370="Concrete jacket"),"Steel plate or jacket",Q6370)</f>
        <v>Monitor</v>
      </c>
      <c r="S6370" s="5" t="str">
        <f aca="false">IF(O6370&lt;='Tree rules'!$C$4,IF(N6370&lt;='Tree rules'!$C$5,IF(P6370&lt;='Tree rules'!$C$7,"Monitor","Polymer laminate"),IF(P6370&lt;='Tree rules'!$C$8,"Seal cracks","Polymer laminate")),IF(O6370&lt;='Tree rules'!$C$6,IF(P6370&lt;='Tree rules'!$C$9,"Polymer laminate","Steel plate or jacket"),IF(L6370&lt;='Tree rules'!$C$10,"Steel plate or jacket","Polymer laminate")))</f>
        <v>Monitor</v>
      </c>
      <c r="T6370" s="5" t="str">
        <f aca="false">IF(S6370=R6370,"Yes","No")</f>
        <v>Yes</v>
      </c>
    </row>
    <row r="6371" customFormat="false" ht="15" hidden="false" customHeight="false" outlineLevel="0" collapsed="false">
      <c r="A6371" s="15" t="n">
        <v>9088</v>
      </c>
      <c r="B6371" s="16" t="n">
        <v>4.94559177901742</v>
      </c>
      <c r="C6371" s="15" t="n">
        <v>230</v>
      </c>
      <c r="D6371" s="15" t="n">
        <v>475</v>
      </c>
      <c r="E6371" s="15" t="n">
        <v>20</v>
      </c>
      <c r="F6371" s="16" t="n">
        <v>0.611316296229087</v>
      </c>
      <c r="G6371" s="17" t="s">
        <v>103</v>
      </c>
      <c r="H6371" s="18" t="n">
        <v>0.2</v>
      </c>
      <c r="I6371" s="18" t="n">
        <v>1</v>
      </c>
      <c r="J6371" s="19" t="n">
        <v>0.866916739545322</v>
      </c>
      <c r="K6371" s="19" t="n">
        <v>0.48037702974598</v>
      </c>
      <c r="L6371" s="16" t="n">
        <v>11.5281859650756</v>
      </c>
      <c r="M6371" s="19" t="n">
        <v>0.655887086097554</v>
      </c>
      <c r="N6371" s="19" t="n">
        <v>0.886774690220503</v>
      </c>
      <c r="O6371" s="19" t="n">
        <v>0.866916739545322</v>
      </c>
      <c r="P6371" s="19" t="n">
        <v>0.436286650277946</v>
      </c>
      <c r="Q6371" s="17" t="s">
        <v>29</v>
      </c>
      <c r="R6371" s="5" t="str">
        <f aca="false">IF(OR(Q6371="Steel plate",Q6371="Concrete jacket"),"Steel plate or jacket",Q6371)</f>
        <v>Monitor</v>
      </c>
      <c r="S6371" s="5" t="str">
        <f aca="false">IF(O6371&lt;='Tree rules'!$C$4,IF(N6371&lt;='Tree rules'!$C$5,IF(P6371&lt;='Tree rules'!$C$7,"Monitor","Polymer laminate"),IF(P6371&lt;='Tree rules'!$C$8,"Seal cracks","Polymer laminate")),IF(O6371&lt;='Tree rules'!$C$6,IF(P6371&lt;='Tree rules'!$C$9,"Polymer laminate","Steel plate or jacket"),IF(L6371&lt;='Tree rules'!$C$10,"Steel plate or jacket","Polymer laminate")))</f>
        <v>Monitor</v>
      </c>
      <c r="T6371" s="5" t="str">
        <f aca="false">IF(S6371=R6371,"Yes","No")</f>
        <v>Yes</v>
      </c>
    </row>
    <row r="6372" customFormat="false" ht="15" hidden="false" customHeight="false" outlineLevel="0" collapsed="false">
      <c r="A6372" s="15" t="n">
        <v>9089</v>
      </c>
      <c r="B6372" s="16" t="n">
        <v>6.54453593737846</v>
      </c>
      <c r="C6372" s="15" t="n">
        <v>300</v>
      </c>
      <c r="D6372" s="15" t="n">
        <v>575</v>
      </c>
      <c r="E6372" s="15" t="n">
        <v>25</v>
      </c>
      <c r="F6372" s="16" t="n">
        <v>0.596127638252333</v>
      </c>
      <c r="G6372" s="17" t="s">
        <v>101</v>
      </c>
      <c r="H6372" s="18" t="n">
        <v>0.3</v>
      </c>
      <c r="I6372" s="18" t="n">
        <v>2</v>
      </c>
      <c r="J6372" s="19" t="n">
        <v>0.858031854963967</v>
      </c>
      <c r="K6372" s="19" t="n">
        <v>0.428274073560432</v>
      </c>
      <c r="L6372" s="16" t="n">
        <v>12.4184742644753</v>
      </c>
      <c r="M6372" s="19" t="n">
        <v>0.470288870140069</v>
      </c>
      <c r="N6372" s="19" t="n">
        <v>1.14331214337306</v>
      </c>
      <c r="O6372" s="19" t="n">
        <v>1.3485909121579</v>
      </c>
      <c r="P6372" s="19" t="n">
        <v>0.753622647938578</v>
      </c>
      <c r="Q6372" s="17" t="s">
        <v>31</v>
      </c>
      <c r="R6372" s="5" t="str">
        <f aca="false">IF(OR(Q6372="Steel plate",Q6372="Concrete jacket"),"Steel plate or jacket",Q6372)</f>
        <v>Polymer laminate</v>
      </c>
      <c r="S6372" s="5" t="str">
        <f aca="false">IF(O6372&lt;='Tree rules'!$C$4,IF(N6372&lt;='Tree rules'!$C$5,IF(P6372&lt;='Tree rules'!$C$7,"Monitor","Polymer laminate"),IF(P6372&lt;='Tree rules'!$C$8,"Seal cracks","Polymer laminate")),IF(O6372&lt;='Tree rules'!$C$6,IF(P6372&lt;='Tree rules'!$C$9,"Polymer laminate","Steel plate or jacket"),IF(L6372&lt;='Tree rules'!$C$10,"Steel plate or jacket","Polymer laminate")))</f>
        <v>Steel plate or jacket</v>
      </c>
      <c r="T6372" s="5" t="str">
        <f aca="false">IF(S6372=R6372,"Yes","No")</f>
        <v>No</v>
      </c>
    </row>
    <row r="6373" customFormat="false" ht="15" hidden="false" customHeight="false" outlineLevel="0" collapsed="false">
      <c r="A6373" s="15" t="n">
        <v>9090</v>
      </c>
      <c r="B6373" s="16" t="n">
        <v>6.89452487532291</v>
      </c>
      <c r="C6373" s="15" t="n">
        <v>230</v>
      </c>
      <c r="D6373" s="15" t="n">
        <v>675</v>
      </c>
      <c r="E6373" s="15" t="n">
        <v>25</v>
      </c>
      <c r="F6373" s="16" t="n">
        <v>0.653545382481754</v>
      </c>
      <c r="G6373" s="17" t="s">
        <v>103</v>
      </c>
      <c r="H6373" s="18" t="n">
        <v>0.2</v>
      </c>
      <c r="I6373" s="18" t="n">
        <v>2</v>
      </c>
      <c r="J6373" s="19" t="n">
        <v>0.909231919640013</v>
      </c>
      <c r="K6373" s="19" t="n">
        <v>0.618137521025267</v>
      </c>
      <c r="L6373" s="16" t="n">
        <v>10.9960524327319</v>
      </c>
      <c r="M6373" s="19" t="n">
        <v>0.414222258807577</v>
      </c>
      <c r="N6373" s="19" t="n">
        <v>1.35788292824148</v>
      </c>
      <c r="O6373" s="19" t="n">
        <v>1.2564334744367</v>
      </c>
      <c r="P6373" s="19" t="n">
        <v>0.927193047308448</v>
      </c>
      <c r="Q6373" s="17" t="s">
        <v>31</v>
      </c>
      <c r="R6373" s="5" t="str">
        <f aca="false">IF(OR(Q6373="Steel plate",Q6373="Concrete jacket"),"Steel plate or jacket",Q6373)</f>
        <v>Polymer laminate</v>
      </c>
      <c r="S6373" s="5" t="str">
        <f aca="false">IF(O6373&lt;='Tree rules'!$C$4,IF(N6373&lt;='Tree rules'!$C$5,IF(P6373&lt;='Tree rules'!$C$7,"Monitor","Polymer laminate"),IF(P6373&lt;='Tree rules'!$C$8,"Seal cracks","Polymer laminate")),IF(O6373&lt;='Tree rules'!$C$6,IF(P6373&lt;='Tree rules'!$C$9,"Polymer laminate","Steel plate or jacket"),IF(L6373&lt;='Tree rules'!$C$10,"Steel plate or jacket","Polymer laminate")))</f>
        <v>Polymer laminate</v>
      </c>
      <c r="T6373" s="5" t="str">
        <f aca="false">IF(S6373=R6373,"Yes","No")</f>
        <v>Yes</v>
      </c>
    </row>
    <row r="6374" customFormat="false" ht="15" hidden="false" customHeight="false" outlineLevel="0" collapsed="false">
      <c r="A6374" s="15" t="n">
        <v>9091</v>
      </c>
      <c r="B6374" s="16" t="n">
        <v>3.37140744146376</v>
      </c>
      <c r="C6374" s="15" t="n">
        <v>230</v>
      </c>
      <c r="D6374" s="15" t="n">
        <v>300</v>
      </c>
      <c r="E6374" s="15" t="n">
        <v>25</v>
      </c>
      <c r="F6374" s="16" t="n">
        <v>0.612108978148471</v>
      </c>
      <c r="G6374" s="17" t="s">
        <v>102</v>
      </c>
      <c r="H6374" s="18" t="n">
        <v>0.1</v>
      </c>
      <c r="I6374" s="18" t="n">
        <v>1</v>
      </c>
      <c r="J6374" s="19" t="n">
        <v>0.851222693719902</v>
      </c>
      <c r="K6374" s="19" t="n">
        <v>0.574676963264813</v>
      </c>
      <c r="L6374" s="16" t="n">
        <v>13.9892424957003</v>
      </c>
      <c r="M6374" s="19" t="n">
        <v>0.466426347502818</v>
      </c>
      <c r="N6374" s="19" t="n">
        <v>2.46609014321619</v>
      </c>
      <c r="O6374" s="19" t="n">
        <v>0.851222693719903</v>
      </c>
      <c r="P6374" s="19" t="n">
        <v>0.500116207742387</v>
      </c>
      <c r="Q6374" s="17" t="s">
        <v>30</v>
      </c>
      <c r="R6374" s="5" t="str">
        <f aca="false">IF(OR(Q6374="Steel plate",Q6374="Concrete jacket"),"Steel plate or jacket",Q6374)</f>
        <v>Seal cracks</v>
      </c>
      <c r="S6374" s="5" t="str">
        <f aca="false">IF(O6374&lt;='Tree rules'!$C$4,IF(N6374&lt;='Tree rules'!$C$5,IF(P6374&lt;='Tree rules'!$C$7,"Monitor","Polymer laminate"),IF(P6374&lt;='Tree rules'!$C$8,"Seal cracks","Polymer laminate")),IF(O6374&lt;='Tree rules'!$C$6,IF(P6374&lt;='Tree rules'!$C$9,"Polymer laminate","Steel plate or jacket"),IF(L6374&lt;='Tree rules'!$C$10,"Steel plate or jacket","Polymer laminate")))</f>
        <v>Seal cracks</v>
      </c>
      <c r="T6374" s="5" t="str">
        <f aca="false">IF(S6374=R6374,"Yes","No")</f>
        <v>Yes</v>
      </c>
    </row>
    <row r="6375" customFormat="false" ht="15" hidden="false" customHeight="false" outlineLevel="0" collapsed="false">
      <c r="A6375" s="15" t="n">
        <v>9092</v>
      </c>
      <c r="B6375" s="16" t="n">
        <v>3.49594509378475</v>
      </c>
      <c r="C6375" s="15" t="n">
        <v>300</v>
      </c>
      <c r="D6375" s="15" t="n">
        <v>300</v>
      </c>
      <c r="E6375" s="15" t="n">
        <v>30</v>
      </c>
      <c r="F6375" s="16" t="n">
        <v>0.736310778185108</v>
      </c>
      <c r="G6375" s="17" t="s">
        <v>101</v>
      </c>
      <c r="H6375" s="18" t="n">
        <v>0.3</v>
      </c>
      <c r="I6375" s="18" t="n">
        <v>2</v>
      </c>
      <c r="J6375" s="19" t="n">
        <v>0.920424115066457</v>
      </c>
      <c r="K6375" s="19" t="n">
        <v>0.604129259506381</v>
      </c>
      <c r="L6375" s="16" t="n">
        <v>13.6560355225967</v>
      </c>
      <c r="M6375" s="19" t="n">
        <v>0.488947435601223</v>
      </c>
      <c r="N6375" s="19" t="n">
        <v>0.92375190240602</v>
      </c>
      <c r="O6375" s="19" t="n">
        <v>1.284793091066</v>
      </c>
      <c r="P6375" s="19" t="n">
        <v>0.80650992164833</v>
      </c>
      <c r="Q6375" s="17" t="s">
        <v>31</v>
      </c>
      <c r="R6375" s="5" t="str">
        <f aca="false">IF(OR(Q6375="Steel plate",Q6375="Concrete jacket"),"Steel plate or jacket",Q6375)</f>
        <v>Polymer laminate</v>
      </c>
      <c r="S6375" s="5" t="str">
        <f aca="false">IF(O6375&lt;='Tree rules'!$C$4,IF(N6375&lt;='Tree rules'!$C$5,IF(P6375&lt;='Tree rules'!$C$7,"Monitor","Polymer laminate"),IF(P6375&lt;='Tree rules'!$C$8,"Seal cracks","Polymer laminate")),IF(O6375&lt;='Tree rules'!$C$6,IF(P6375&lt;='Tree rules'!$C$9,"Polymer laminate","Steel plate or jacket"),IF(L6375&lt;='Tree rules'!$C$10,"Steel plate or jacket","Polymer laminate")))</f>
        <v>Polymer laminate</v>
      </c>
      <c r="T6375" s="5" t="str">
        <f aca="false">IF(S6375=R6375,"Yes","No")</f>
        <v>Yes</v>
      </c>
    </row>
    <row r="6376" customFormat="false" ht="15" hidden="false" customHeight="false" outlineLevel="0" collapsed="false">
      <c r="A6376" s="15" t="n">
        <v>9093</v>
      </c>
      <c r="B6376" s="16" t="n">
        <v>3.42434195251986</v>
      </c>
      <c r="C6376" s="15" t="n">
        <v>230</v>
      </c>
      <c r="D6376" s="15" t="n">
        <v>300</v>
      </c>
      <c r="E6376" s="15" t="n">
        <v>30</v>
      </c>
      <c r="F6376" s="16" t="n">
        <v>0.768324290280112</v>
      </c>
      <c r="G6376" s="17" t="s">
        <v>101</v>
      </c>
      <c r="H6376" s="18" t="n">
        <v>0.3</v>
      </c>
      <c r="I6376" s="18" t="n">
        <v>1</v>
      </c>
      <c r="J6376" s="19" t="n">
        <v>0.943489491176401</v>
      </c>
      <c r="K6376" s="19" t="n">
        <v>0.566463316090335</v>
      </c>
      <c r="L6376" s="16" t="n">
        <v>13.3763357520307</v>
      </c>
      <c r="M6376" s="19" t="n">
        <v>0.899389484304348</v>
      </c>
      <c r="N6376" s="19" t="n">
        <v>0.601068392506313</v>
      </c>
      <c r="O6376" s="19" t="n">
        <v>0.943489491176401</v>
      </c>
      <c r="P6376" s="19" t="n">
        <v>0.388989271330126</v>
      </c>
      <c r="Q6376" s="17" t="s">
        <v>29</v>
      </c>
      <c r="R6376" s="5" t="str">
        <f aca="false">IF(OR(Q6376="Steel plate",Q6376="Concrete jacket"),"Steel plate or jacket",Q6376)</f>
        <v>Monitor</v>
      </c>
      <c r="S6376" s="5" t="str">
        <f aca="false">IF(O6376&lt;='Tree rules'!$C$4,IF(N6376&lt;='Tree rules'!$C$5,IF(P6376&lt;='Tree rules'!$C$7,"Monitor","Polymer laminate"),IF(P6376&lt;='Tree rules'!$C$8,"Seal cracks","Polymer laminate")),IF(O6376&lt;='Tree rules'!$C$6,IF(P6376&lt;='Tree rules'!$C$9,"Polymer laminate","Steel plate or jacket"),IF(L6376&lt;='Tree rules'!$C$10,"Steel plate or jacket","Polymer laminate")))</f>
        <v>Monitor</v>
      </c>
      <c r="T6376" s="5" t="str">
        <f aca="false">IF(S6376=R6376,"Yes","No")</f>
        <v>Yes</v>
      </c>
    </row>
    <row r="6377" customFormat="false" ht="15" hidden="false" customHeight="false" outlineLevel="0" collapsed="false">
      <c r="A6377" s="15" t="n">
        <v>9094</v>
      </c>
      <c r="B6377" s="16" t="n">
        <v>3.27095797092051</v>
      </c>
      <c r="C6377" s="15" t="n">
        <v>230</v>
      </c>
      <c r="D6377" s="15" t="n">
        <v>325</v>
      </c>
      <c r="E6377" s="15" t="n">
        <v>25</v>
      </c>
      <c r="F6377" s="16" t="n">
        <v>0.626653981080713</v>
      </c>
      <c r="G6377" s="17" t="s">
        <v>103</v>
      </c>
      <c r="H6377" s="18" t="n">
        <v>0.2</v>
      </c>
      <c r="I6377" s="18" t="n">
        <v>2</v>
      </c>
      <c r="J6377" s="19" t="n">
        <v>0.961326707986081</v>
      </c>
      <c r="K6377" s="19" t="n">
        <v>0.406224840890291</v>
      </c>
      <c r="L6377" s="16" t="n">
        <v>11.7238636950556</v>
      </c>
      <c r="M6377" s="19" t="n">
        <v>0.33101350626843</v>
      </c>
      <c r="N6377" s="19" t="n">
        <v>2.2775091921155</v>
      </c>
      <c r="O6377" s="19" t="n">
        <v>1.53213862697693</v>
      </c>
      <c r="P6377" s="19" t="n">
        <v>0.936121131354039</v>
      </c>
      <c r="Q6377" s="17" t="s">
        <v>31</v>
      </c>
      <c r="R6377" s="5" t="str">
        <f aca="false">IF(OR(Q6377="Steel plate",Q6377="Concrete jacket"),"Steel plate or jacket",Q6377)</f>
        <v>Polymer laminate</v>
      </c>
      <c r="S6377" s="5" t="str">
        <f aca="false">IF(O6377&lt;='Tree rules'!$C$4,IF(N6377&lt;='Tree rules'!$C$5,IF(P6377&lt;='Tree rules'!$C$7,"Monitor","Polymer laminate"),IF(P6377&lt;='Tree rules'!$C$8,"Seal cracks","Polymer laminate")),IF(O6377&lt;='Tree rules'!$C$6,IF(P6377&lt;='Tree rules'!$C$9,"Polymer laminate","Steel plate or jacket"),IF(L6377&lt;='Tree rules'!$C$10,"Steel plate or jacket","Polymer laminate")))</f>
        <v>Steel plate or jacket</v>
      </c>
      <c r="T6377" s="5" t="str">
        <f aca="false">IF(S6377=R6377,"Yes","No")</f>
        <v>No</v>
      </c>
    </row>
    <row r="6378" customFormat="false" ht="15" hidden="false" customHeight="false" outlineLevel="0" collapsed="false">
      <c r="A6378" s="15" t="n">
        <v>9095</v>
      </c>
      <c r="B6378" s="16" t="n">
        <v>7.48871146686665</v>
      </c>
      <c r="C6378" s="15" t="n">
        <v>230</v>
      </c>
      <c r="D6378" s="15" t="n">
        <v>675</v>
      </c>
      <c r="E6378" s="15" t="n">
        <v>20</v>
      </c>
      <c r="F6378" s="16" t="n">
        <v>0.653545382481754</v>
      </c>
      <c r="G6378" s="17" t="s">
        <v>103</v>
      </c>
      <c r="H6378" s="18" t="n">
        <v>0.2</v>
      </c>
      <c r="I6378" s="18" t="n">
        <v>1</v>
      </c>
      <c r="J6378" s="19" t="n">
        <v>0.894990845273764</v>
      </c>
      <c r="K6378" s="19" t="n">
        <v>0.456197478838792</v>
      </c>
      <c r="L6378" s="16" t="n">
        <v>11.9437184479532</v>
      </c>
      <c r="M6378" s="19" t="n">
        <v>0.377261582945884</v>
      </c>
      <c r="N6378" s="19" t="n">
        <v>0.952975094737143</v>
      </c>
      <c r="O6378" s="19" t="n">
        <v>0.894990845273764</v>
      </c>
      <c r="P6378" s="19" t="n">
        <v>0.862185941665928</v>
      </c>
      <c r="Q6378" s="17" t="s">
        <v>29</v>
      </c>
      <c r="R6378" s="5" t="str">
        <f aca="false">IF(OR(Q6378="Steel plate",Q6378="Concrete jacket"),"Steel plate or jacket",Q6378)</f>
        <v>Monitor</v>
      </c>
      <c r="S6378" s="5" t="str">
        <f aca="false">IF(O6378&lt;='Tree rules'!$C$4,IF(N6378&lt;='Tree rules'!$C$5,IF(P6378&lt;='Tree rules'!$C$7,"Monitor","Polymer laminate"),IF(P6378&lt;='Tree rules'!$C$8,"Seal cracks","Polymer laminate")),IF(O6378&lt;='Tree rules'!$C$6,IF(P6378&lt;='Tree rules'!$C$9,"Polymer laminate","Steel plate or jacket"),IF(L6378&lt;='Tree rules'!$C$10,"Steel plate or jacket","Polymer laminate")))</f>
        <v>Monitor</v>
      </c>
      <c r="T6378" s="5" t="str">
        <f aca="false">IF(S6378=R6378,"Yes","No")</f>
        <v>Yes</v>
      </c>
    </row>
    <row r="6379" customFormat="false" ht="15" hidden="false" customHeight="false" outlineLevel="0" collapsed="false">
      <c r="A6379" s="15" t="n">
        <v>9096</v>
      </c>
      <c r="B6379" s="16" t="n">
        <v>4.03495017792349</v>
      </c>
      <c r="C6379" s="15" t="n">
        <v>230</v>
      </c>
      <c r="D6379" s="15" t="n">
        <v>375</v>
      </c>
      <c r="E6379" s="15" t="n">
        <v>30</v>
      </c>
      <c r="F6379" s="16" t="n">
        <v>0.797126720614828</v>
      </c>
      <c r="G6379" s="17" t="s">
        <v>101</v>
      </c>
      <c r="H6379" s="18" t="n">
        <v>0.3</v>
      </c>
      <c r="I6379" s="18" t="n">
        <v>1.5</v>
      </c>
      <c r="J6379" s="19" t="n">
        <v>0.949108222903506</v>
      </c>
      <c r="K6379" s="19" t="n">
        <v>0.413227131129707</v>
      </c>
      <c r="L6379" s="16" t="n">
        <v>12.2642862550866</v>
      </c>
      <c r="M6379" s="19" t="n">
        <v>0.761768853544215</v>
      </c>
      <c r="N6379" s="19" t="n">
        <v>0.88786113310605</v>
      </c>
      <c r="O6379" s="19" t="n">
        <v>1.22756370031424</v>
      </c>
      <c r="P6379" s="19" t="n">
        <v>0.480234082642251</v>
      </c>
      <c r="Q6379" s="17" t="s">
        <v>31</v>
      </c>
      <c r="R6379" s="5" t="str">
        <f aca="false">IF(OR(Q6379="Steel plate",Q6379="Concrete jacket"),"Steel plate or jacket",Q6379)</f>
        <v>Polymer laminate</v>
      </c>
      <c r="S6379" s="5" t="str">
        <f aca="false">IF(O6379&lt;='Tree rules'!$C$4,IF(N6379&lt;='Tree rules'!$C$5,IF(P6379&lt;='Tree rules'!$C$7,"Monitor","Polymer laminate"),IF(P6379&lt;='Tree rules'!$C$8,"Seal cracks","Polymer laminate")),IF(O6379&lt;='Tree rules'!$C$6,IF(P6379&lt;='Tree rules'!$C$9,"Polymer laminate","Steel plate or jacket"),IF(L6379&lt;='Tree rules'!$C$10,"Steel plate or jacket","Polymer laminate")))</f>
        <v>Polymer laminate</v>
      </c>
      <c r="T6379" s="5" t="str">
        <f aca="false">IF(S6379=R6379,"Yes","No")</f>
        <v>Yes</v>
      </c>
    </row>
    <row r="6380" customFormat="false" ht="15" hidden="false" customHeight="false" outlineLevel="0" collapsed="false">
      <c r="A6380" s="15" t="n">
        <v>9098</v>
      </c>
      <c r="B6380" s="16" t="n">
        <v>3.65171881355693</v>
      </c>
      <c r="C6380" s="15" t="n">
        <v>300</v>
      </c>
      <c r="D6380" s="15" t="n">
        <v>350</v>
      </c>
      <c r="E6380" s="15" t="n">
        <v>20</v>
      </c>
      <c r="F6380" s="16" t="n">
        <v>0.661387927071535</v>
      </c>
      <c r="G6380" s="17" t="s">
        <v>103</v>
      </c>
      <c r="H6380" s="18" t="n">
        <v>0.2</v>
      </c>
      <c r="I6380" s="18" t="n">
        <v>2</v>
      </c>
      <c r="J6380" s="19" t="n">
        <v>0.886276621159018</v>
      </c>
      <c r="K6380" s="19" t="n">
        <v>0.498204283743123</v>
      </c>
      <c r="L6380" s="16" t="n">
        <v>12.012232939332</v>
      </c>
      <c r="M6380" s="19" t="n">
        <v>0.777112511477222</v>
      </c>
      <c r="N6380" s="19" t="n">
        <v>1.6088013350734</v>
      </c>
      <c r="O6380" s="19" t="n">
        <v>1.33100643307523</v>
      </c>
      <c r="P6380" s="19" t="n">
        <v>0.482102780534201</v>
      </c>
      <c r="Q6380" s="17" t="s">
        <v>31</v>
      </c>
      <c r="R6380" s="5" t="str">
        <f aca="false">IF(OR(Q6380="Steel plate",Q6380="Concrete jacket"),"Steel plate or jacket",Q6380)</f>
        <v>Polymer laminate</v>
      </c>
      <c r="S6380" s="5" t="str">
        <f aca="false">IF(O6380&lt;='Tree rules'!$C$4,IF(N6380&lt;='Tree rules'!$C$5,IF(P6380&lt;='Tree rules'!$C$7,"Monitor","Polymer laminate"),IF(P6380&lt;='Tree rules'!$C$8,"Seal cracks","Polymer laminate")),IF(O6380&lt;='Tree rules'!$C$6,IF(P6380&lt;='Tree rules'!$C$9,"Polymer laminate","Steel plate or jacket"),IF(L6380&lt;='Tree rules'!$C$10,"Steel plate or jacket","Polymer laminate")))</f>
        <v>Polymer laminate</v>
      </c>
      <c r="T6380" s="5" t="str">
        <f aca="false">IF(S6380=R6380,"Yes","No")</f>
        <v>Yes</v>
      </c>
    </row>
    <row r="6381" customFormat="false" ht="15" hidden="false" customHeight="false" outlineLevel="0" collapsed="false">
      <c r="A6381" s="15" t="n">
        <v>9099</v>
      </c>
      <c r="B6381" s="16" t="n">
        <v>3.92752028587349</v>
      </c>
      <c r="C6381" s="15" t="n">
        <v>230</v>
      </c>
      <c r="D6381" s="15" t="n">
        <v>375</v>
      </c>
      <c r="E6381" s="15" t="n">
        <v>30</v>
      </c>
      <c r="F6381" s="16" t="n">
        <v>0.835418868126524</v>
      </c>
      <c r="G6381" s="17" t="s">
        <v>103</v>
      </c>
      <c r="H6381" s="18" t="n">
        <v>0.2</v>
      </c>
      <c r="I6381" s="18" t="n">
        <v>2</v>
      </c>
      <c r="J6381" s="19" t="n">
        <v>0.893159814175788</v>
      </c>
      <c r="K6381" s="19" t="n">
        <v>0.440364382553718</v>
      </c>
      <c r="L6381" s="16" t="n">
        <v>12.0107654002247</v>
      </c>
      <c r="M6381" s="19" t="n">
        <v>0.540126556484898</v>
      </c>
      <c r="N6381" s="19" t="n">
        <v>2.01502012281823</v>
      </c>
      <c r="O6381" s="19" t="n">
        <v>1.39300385826026</v>
      </c>
      <c r="P6381" s="19" t="n">
        <v>0.714580567018317</v>
      </c>
      <c r="Q6381" s="17" t="s">
        <v>31</v>
      </c>
      <c r="R6381" s="5" t="str">
        <f aca="false">IF(OR(Q6381="Steel plate",Q6381="Concrete jacket"),"Steel plate or jacket",Q6381)</f>
        <v>Polymer laminate</v>
      </c>
      <c r="S6381" s="5" t="str">
        <f aca="false">IF(O6381&lt;='Tree rules'!$C$4,IF(N6381&lt;='Tree rules'!$C$5,IF(P6381&lt;='Tree rules'!$C$7,"Monitor","Polymer laminate"),IF(P6381&lt;='Tree rules'!$C$8,"Seal cracks","Polymer laminate")),IF(O6381&lt;='Tree rules'!$C$6,IF(P6381&lt;='Tree rules'!$C$9,"Polymer laminate","Steel plate or jacket"),IF(L6381&lt;='Tree rules'!$C$10,"Steel plate or jacket","Polymer laminate")))</f>
        <v>Steel plate or jacket</v>
      </c>
      <c r="T6381" s="5" t="str">
        <f aca="false">IF(S6381=R6381,"Yes","No")</f>
        <v>No</v>
      </c>
    </row>
    <row r="6382" customFormat="false" ht="15" hidden="false" customHeight="false" outlineLevel="0" collapsed="false">
      <c r="A6382" s="15" t="n">
        <v>9102</v>
      </c>
      <c r="B6382" s="16" t="n">
        <v>3.73129866708123</v>
      </c>
      <c r="C6382" s="15" t="n">
        <v>300</v>
      </c>
      <c r="D6382" s="15" t="n">
        <v>325</v>
      </c>
      <c r="E6382" s="15" t="n">
        <v>25</v>
      </c>
      <c r="F6382" s="16" t="n">
        <v>0.72065207824282</v>
      </c>
      <c r="G6382" s="17" t="s">
        <v>101</v>
      </c>
      <c r="H6382" s="18" t="n">
        <v>0.3</v>
      </c>
      <c r="I6382" s="18" t="n">
        <v>1</v>
      </c>
      <c r="J6382" s="19" t="n">
        <v>0.943605624545588</v>
      </c>
      <c r="K6382" s="19" t="n">
        <v>0.501589325666712</v>
      </c>
      <c r="L6382" s="16" t="n">
        <v>13.3738303479614</v>
      </c>
      <c r="M6382" s="19" t="n">
        <v>0.869378405520218</v>
      </c>
      <c r="N6382" s="19" t="n">
        <v>0.72989245967662</v>
      </c>
      <c r="O6382" s="19" t="n">
        <v>0.943605624545588</v>
      </c>
      <c r="P6382" s="19" t="n">
        <v>0.398201463316642</v>
      </c>
      <c r="Q6382" s="17" t="s">
        <v>29</v>
      </c>
      <c r="R6382" s="5" t="str">
        <f aca="false">IF(OR(Q6382="Steel plate",Q6382="Concrete jacket"),"Steel plate or jacket",Q6382)</f>
        <v>Monitor</v>
      </c>
      <c r="S6382" s="5" t="str">
        <f aca="false">IF(O6382&lt;='Tree rules'!$C$4,IF(N6382&lt;='Tree rules'!$C$5,IF(P6382&lt;='Tree rules'!$C$7,"Monitor","Polymer laminate"),IF(P6382&lt;='Tree rules'!$C$8,"Seal cracks","Polymer laminate")),IF(O6382&lt;='Tree rules'!$C$6,IF(P6382&lt;='Tree rules'!$C$9,"Polymer laminate","Steel plate or jacket"),IF(L6382&lt;='Tree rules'!$C$10,"Steel plate or jacket","Polymer laminate")))</f>
        <v>Monitor</v>
      </c>
      <c r="T6382" s="5" t="str">
        <f aca="false">IF(S6382=R6382,"Yes","No")</f>
        <v>Yes</v>
      </c>
    </row>
    <row r="6383" customFormat="false" ht="15" hidden="false" customHeight="false" outlineLevel="0" collapsed="false">
      <c r="A6383" s="15" t="n">
        <v>9103</v>
      </c>
      <c r="B6383" s="16" t="n">
        <v>4.07525962399984</v>
      </c>
      <c r="C6383" s="15" t="n">
        <v>300</v>
      </c>
      <c r="D6383" s="15" t="n">
        <v>325</v>
      </c>
      <c r="E6383" s="15" t="n">
        <v>20</v>
      </c>
      <c r="F6383" s="16" t="n">
        <v>0.67080270183412</v>
      </c>
      <c r="G6383" s="17" t="s">
        <v>101</v>
      </c>
      <c r="H6383" s="18" t="n">
        <v>0.3</v>
      </c>
      <c r="I6383" s="18" t="n">
        <v>2</v>
      </c>
      <c r="J6383" s="19" t="n">
        <v>0.902965256992555</v>
      </c>
      <c r="K6383" s="19" t="n">
        <v>0.489497210785262</v>
      </c>
      <c r="L6383" s="16" t="n">
        <v>14.5027032882557</v>
      </c>
      <c r="M6383" s="19" t="n">
        <v>0.545028859450489</v>
      </c>
      <c r="N6383" s="19" t="n">
        <v>0.944372056746128</v>
      </c>
      <c r="O6383" s="19" t="n">
        <v>1.36393153925126</v>
      </c>
      <c r="P6383" s="19" t="n">
        <v>0.816661858539918</v>
      </c>
      <c r="Q6383" s="17" t="s">
        <v>31</v>
      </c>
      <c r="R6383" s="5" t="str">
        <f aca="false">IF(OR(Q6383="Steel plate",Q6383="Concrete jacket"),"Steel plate or jacket",Q6383)</f>
        <v>Polymer laminate</v>
      </c>
      <c r="S6383" s="5" t="str">
        <f aca="false">IF(O6383&lt;='Tree rules'!$C$4,IF(N6383&lt;='Tree rules'!$C$5,IF(P6383&lt;='Tree rules'!$C$7,"Monitor","Polymer laminate"),IF(P6383&lt;='Tree rules'!$C$8,"Seal cracks","Polymer laminate")),IF(O6383&lt;='Tree rules'!$C$6,IF(P6383&lt;='Tree rules'!$C$9,"Polymer laminate","Steel plate or jacket"),IF(L6383&lt;='Tree rules'!$C$10,"Steel plate or jacket","Polymer laminate")))</f>
        <v>Polymer laminate</v>
      </c>
      <c r="T6383" s="5" t="str">
        <f aca="false">IF(S6383=R6383,"Yes","No")</f>
        <v>Yes</v>
      </c>
    </row>
    <row r="6384" customFormat="false" ht="15" hidden="false" customHeight="false" outlineLevel="0" collapsed="false">
      <c r="A6384" s="15" t="n">
        <v>9104</v>
      </c>
      <c r="B6384" s="16" t="n">
        <v>5.96009663978211</v>
      </c>
      <c r="C6384" s="15" t="n">
        <v>300</v>
      </c>
      <c r="D6384" s="15" t="n">
        <v>500</v>
      </c>
      <c r="E6384" s="15" t="n">
        <v>25</v>
      </c>
      <c r="F6384" s="16" t="n">
        <v>0.738112811416104</v>
      </c>
      <c r="G6384" s="17" t="s">
        <v>103</v>
      </c>
      <c r="H6384" s="18" t="n">
        <v>0.2</v>
      </c>
      <c r="I6384" s="18" t="n">
        <v>1</v>
      </c>
      <c r="J6384" s="19" t="n">
        <v>0.856266870822978</v>
      </c>
      <c r="K6384" s="19" t="n">
        <v>0.417872213868861</v>
      </c>
      <c r="L6384" s="16" t="n">
        <v>13.127966166921</v>
      </c>
      <c r="M6384" s="19" t="n">
        <v>0.486159357737023</v>
      </c>
      <c r="N6384" s="19" t="n">
        <v>0.855997721373439</v>
      </c>
      <c r="O6384" s="19" t="n">
        <v>0.856266870822978</v>
      </c>
      <c r="P6384" s="19" t="n">
        <v>0.673203859622916</v>
      </c>
      <c r="Q6384" s="17" t="s">
        <v>29</v>
      </c>
      <c r="R6384" s="5" t="str">
        <f aca="false">IF(OR(Q6384="Steel plate",Q6384="Concrete jacket"),"Steel plate or jacket",Q6384)</f>
        <v>Monitor</v>
      </c>
      <c r="S6384" s="5" t="str">
        <f aca="false">IF(O6384&lt;='Tree rules'!$C$4,IF(N6384&lt;='Tree rules'!$C$5,IF(P6384&lt;='Tree rules'!$C$7,"Monitor","Polymer laminate"),IF(P6384&lt;='Tree rules'!$C$8,"Seal cracks","Polymer laminate")),IF(O6384&lt;='Tree rules'!$C$6,IF(P6384&lt;='Tree rules'!$C$9,"Polymer laminate","Steel plate or jacket"),IF(L6384&lt;='Tree rules'!$C$10,"Steel plate or jacket","Polymer laminate")))</f>
        <v>Monitor</v>
      </c>
      <c r="T6384" s="5" t="str">
        <f aca="false">IF(S6384=R6384,"Yes","No")</f>
        <v>Yes</v>
      </c>
    </row>
    <row r="6385" customFormat="false" ht="15" hidden="false" customHeight="false" outlineLevel="0" collapsed="false">
      <c r="A6385" s="15" t="n">
        <v>9105</v>
      </c>
      <c r="B6385" s="16" t="n">
        <v>5.26967926711743</v>
      </c>
      <c r="C6385" s="15" t="n">
        <v>230</v>
      </c>
      <c r="D6385" s="15" t="n">
        <v>475</v>
      </c>
      <c r="E6385" s="15" t="n">
        <v>20</v>
      </c>
      <c r="F6385" s="16" t="n">
        <v>0.663063033682945</v>
      </c>
      <c r="G6385" s="17" t="s">
        <v>102</v>
      </c>
      <c r="H6385" s="18" t="n">
        <v>0.1</v>
      </c>
      <c r="I6385" s="18" t="n">
        <v>1</v>
      </c>
      <c r="J6385" s="19" t="n">
        <v>0.965957649968826</v>
      </c>
      <c r="K6385" s="19" t="n">
        <v>0.48042233793991</v>
      </c>
      <c r="L6385" s="16" t="n">
        <v>12.790483658052</v>
      </c>
      <c r="M6385" s="19" t="n">
        <v>0.950696362787057</v>
      </c>
      <c r="N6385" s="19" t="n">
        <v>2.67847949423235</v>
      </c>
      <c r="O6385" s="19" t="n">
        <v>0.965957649968826</v>
      </c>
      <c r="P6385" s="19" t="n">
        <v>0.366176218832716</v>
      </c>
      <c r="Q6385" s="17" t="s">
        <v>30</v>
      </c>
      <c r="R6385" s="5" t="str">
        <f aca="false">IF(OR(Q6385="Steel plate",Q6385="Concrete jacket"),"Steel plate or jacket",Q6385)</f>
        <v>Seal cracks</v>
      </c>
      <c r="S6385" s="5" t="str">
        <f aca="false">IF(O6385&lt;='Tree rules'!$C$4,IF(N6385&lt;='Tree rules'!$C$5,IF(P6385&lt;='Tree rules'!$C$7,"Monitor","Polymer laminate"),IF(P6385&lt;='Tree rules'!$C$8,"Seal cracks","Polymer laminate")),IF(O6385&lt;='Tree rules'!$C$6,IF(P6385&lt;='Tree rules'!$C$9,"Polymer laminate","Steel plate or jacket"),IF(L6385&lt;='Tree rules'!$C$10,"Steel plate or jacket","Polymer laminate")))</f>
        <v>Seal cracks</v>
      </c>
      <c r="T6385" s="5" t="str">
        <f aca="false">IF(S6385=R6385,"Yes","No")</f>
        <v>Yes</v>
      </c>
    </row>
    <row r="6386" customFormat="false" ht="15" hidden="false" customHeight="false" outlineLevel="0" collapsed="false">
      <c r="A6386" s="15" t="n">
        <v>9107</v>
      </c>
      <c r="B6386" s="16" t="n">
        <v>5.28626995903025</v>
      </c>
      <c r="C6386" s="15" t="n">
        <v>230</v>
      </c>
      <c r="D6386" s="15" t="n">
        <v>500</v>
      </c>
      <c r="E6386" s="15" t="n">
        <v>30</v>
      </c>
      <c r="F6386" s="16" t="n">
        <v>0.577653504586516</v>
      </c>
      <c r="G6386" s="17" t="s">
        <v>101</v>
      </c>
      <c r="H6386" s="18" t="n">
        <v>0.3</v>
      </c>
      <c r="I6386" s="18" t="n">
        <v>2</v>
      </c>
      <c r="J6386" s="19" t="n">
        <v>0.949140196403847</v>
      </c>
      <c r="K6386" s="19" t="n">
        <v>0.604957985198212</v>
      </c>
      <c r="L6386" s="16" t="n">
        <v>11.643766429582</v>
      </c>
      <c r="M6386" s="19" t="n">
        <v>0.69739446693949</v>
      </c>
      <c r="N6386" s="19" t="n">
        <v>0.937722052743094</v>
      </c>
      <c r="O6386" s="19" t="n">
        <v>1.32409045192059</v>
      </c>
      <c r="P6386" s="19" t="n">
        <v>0.495254067622985</v>
      </c>
      <c r="Q6386" s="17" t="s">
        <v>31</v>
      </c>
      <c r="R6386" s="5" t="str">
        <f aca="false">IF(OR(Q6386="Steel plate",Q6386="Concrete jacket"),"Steel plate or jacket",Q6386)</f>
        <v>Polymer laminate</v>
      </c>
      <c r="S6386" s="5" t="str">
        <f aca="false">IF(O6386&lt;='Tree rules'!$C$4,IF(N6386&lt;='Tree rules'!$C$5,IF(P6386&lt;='Tree rules'!$C$7,"Monitor","Polymer laminate"),IF(P6386&lt;='Tree rules'!$C$8,"Seal cracks","Polymer laminate")),IF(O6386&lt;='Tree rules'!$C$6,IF(P6386&lt;='Tree rules'!$C$9,"Polymer laminate","Steel plate or jacket"),IF(L6386&lt;='Tree rules'!$C$10,"Steel plate or jacket","Polymer laminate")))</f>
        <v>Polymer laminate</v>
      </c>
      <c r="T6386" s="5" t="str">
        <f aca="false">IF(S6386=R6386,"Yes","No")</f>
        <v>Yes</v>
      </c>
    </row>
    <row r="6387" customFormat="false" ht="15" hidden="false" customHeight="false" outlineLevel="0" collapsed="false">
      <c r="A6387" s="15" t="n">
        <v>9109</v>
      </c>
      <c r="B6387" s="16" t="n">
        <v>3.34585384090592</v>
      </c>
      <c r="C6387" s="15" t="n">
        <v>300</v>
      </c>
      <c r="D6387" s="15" t="n">
        <v>300</v>
      </c>
      <c r="E6387" s="15" t="n">
        <v>30</v>
      </c>
      <c r="F6387" s="16" t="n">
        <v>0.52772160060301</v>
      </c>
      <c r="G6387" s="17" t="s">
        <v>103</v>
      </c>
      <c r="H6387" s="18" t="n">
        <v>0.2</v>
      </c>
      <c r="I6387" s="18" t="n">
        <v>2</v>
      </c>
      <c r="J6387" s="19" t="n">
        <v>0.993427264660586</v>
      </c>
      <c r="K6387" s="19" t="n">
        <v>0.47534829998035</v>
      </c>
      <c r="L6387" s="16" t="n">
        <v>13.1726529169524</v>
      </c>
      <c r="M6387" s="19" t="n">
        <v>0.718273011696393</v>
      </c>
      <c r="N6387" s="19" t="n">
        <v>2.48054301727741</v>
      </c>
      <c r="O6387" s="19" t="n">
        <v>1.51463056791063</v>
      </c>
      <c r="P6387" s="19" t="n">
        <v>0.413985063472295</v>
      </c>
      <c r="Q6387" s="17" t="s">
        <v>31</v>
      </c>
      <c r="R6387" s="5" t="str">
        <f aca="false">IF(OR(Q6387="Steel plate",Q6387="Concrete jacket"),"Steel plate or jacket",Q6387)</f>
        <v>Polymer laminate</v>
      </c>
      <c r="S6387" s="5" t="str">
        <f aca="false">IF(O6387&lt;='Tree rules'!$C$4,IF(N6387&lt;='Tree rules'!$C$5,IF(P6387&lt;='Tree rules'!$C$7,"Monitor","Polymer laminate"),IF(P6387&lt;='Tree rules'!$C$8,"Seal cracks","Polymer laminate")),IF(O6387&lt;='Tree rules'!$C$6,IF(P6387&lt;='Tree rules'!$C$9,"Polymer laminate","Steel plate or jacket"),IF(L6387&lt;='Tree rules'!$C$10,"Steel plate or jacket","Polymer laminate")))</f>
        <v>Steel plate or jacket</v>
      </c>
      <c r="T6387" s="5" t="str">
        <f aca="false">IF(S6387=R6387,"Yes","No")</f>
        <v>No</v>
      </c>
    </row>
    <row r="6388" customFormat="false" ht="15" hidden="false" customHeight="false" outlineLevel="0" collapsed="false">
      <c r="A6388" s="15" t="n">
        <v>9110</v>
      </c>
      <c r="B6388" s="16" t="n">
        <v>5.73956780445356</v>
      </c>
      <c r="C6388" s="15" t="n">
        <v>230</v>
      </c>
      <c r="D6388" s="15" t="n">
        <v>575</v>
      </c>
      <c r="E6388" s="15" t="n">
        <v>30</v>
      </c>
      <c r="F6388" s="16" t="n">
        <v>0.777557789024782</v>
      </c>
      <c r="G6388" s="17" t="s">
        <v>101</v>
      </c>
      <c r="H6388" s="18" t="n">
        <v>0.3</v>
      </c>
      <c r="I6388" s="18" t="n">
        <v>1.5</v>
      </c>
      <c r="J6388" s="19" t="n">
        <v>0.854085201412451</v>
      </c>
      <c r="K6388" s="19" t="n">
        <v>0.481184134041856</v>
      </c>
      <c r="L6388" s="16" t="n">
        <v>10.8910205018094</v>
      </c>
      <c r="M6388" s="19" t="n">
        <v>0.669693234051081</v>
      </c>
      <c r="N6388" s="19" t="n">
        <v>0.752762943818738</v>
      </c>
      <c r="O6388" s="19" t="n">
        <v>1.07564167809887</v>
      </c>
      <c r="P6388" s="19" t="n">
        <v>0.501543978817118</v>
      </c>
      <c r="Q6388" s="17" t="s">
        <v>31</v>
      </c>
      <c r="R6388" s="5" t="str">
        <f aca="false">IF(OR(Q6388="Steel plate",Q6388="Concrete jacket"),"Steel plate or jacket",Q6388)</f>
        <v>Polymer laminate</v>
      </c>
      <c r="S6388" s="5" t="str">
        <f aca="false">IF(O6388&lt;='Tree rules'!$C$4,IF(N6388&lt;='Tree rules'!$C$5,IF(P6388&lt;='Tree rules'!$C$7,"Monitor","Polymer laminate"),IF(P6388&lt;='Tree rules'!$C$8,"Seal cracks","Polymer laminate")),IF(O6388&lt;='Tree rules'!$C$6,IF(P6388&lt;='Tree rules'!$C$9,"Polymer laminate","Steel plate or jacket"),IF(L6388&lt;='Tree rules'!$C$10,"Steel plate or jacket","Polymer laminate")))</f>
        <v>Polymer laminate</v>
      </c>
      <c r="T6388" s="5" t="str">
        <f aca="false">IF(S6388=R6388,"Yes","No")</f>
        <v>Yes</v>
      </c>
    </row>
    <row r="6389" customFormat="false" ht="15" hidden="false" customHeight="false" outlineLevel="0" collapsed="false">
      <c r="A6389" s="15" t="n">
        <v>9111</v>
      </c>
      <c r="B6389" s="16" t="n">
        <v>5.56752720790516</v>
      </c>
      <c r="C6389" s="15" t="n">
        <v>230</v>
      </c>
      <c r="D6389" s="15" t="n">
        <v>550</v>
      </c>
      <c r="E6389" s="15" t="n">
        <v>25</v>
      </c>
      <c r="F6389" s="16" t="n">
        <v>0.816280786486175</v>
      </c>
      <c r="G6389" s="17" t="s">
        <v>103</v>
      </c>
      <c r="H6389" s="18" t="n">
        <v>0.2</v>
      </c>
      <c r="I6389" s="18" t="n">
        <v>2</v>
      </c>
      <c r="J6389" s="19" t="n">
        <v>0.910206823831136</v>
      </c>
      <c r="K6389" s="19" t="n">
        <v>0.500354100392396</v>
      </c>
      <c r="L6389" s="16" t="n">
        <v>11.0906916492135</v>
      </c>
      <c r="M6389" s="19" t="n">
        <v>0.373845329988974</v>
      </c>
      <c r="N6389" s="19" t="n">
        <v>1.49435774144194</v>
      </c>
      <c r="O6389" s="19" t="n">
        <v>1.36498793115322</v>
      </c>
      <c r="P6389" s="19" t="n">
        <v>1.13807622533582</v>
      </c>
      <c r="Q6389" s="17" t="s">
        <v>104</v>
      </c>
      <c r="R6389" s="5" t="str">
        <f aca="false">IF(OR(Q6389="Steel plate",Q6389="Concrete jacket"),"Steel plate or jacket",Q6389)</f>
        <v>Steel plate or jacket</v>
      </c>
      <c r="S6389" s="5" t="str">
        <f aca="false">IF(O6389&lt;='Tree rules'!$C$4,IF(N6389&lt;='Tree rules'!$C$5,IF(P6389&lt;='Tree rules'!$C$7,"Monitor","Polymer laminate"),IF(P6389&lt;='Tree rules'!$C$8,"Seal cracks","Polymer laminate")),IF(O6389&lt;='Tree rules'!$C$6,IF(P6389&lt;='Tree rules'!$C$9,"Polymer laminate","Steel plate or jacket"),IF(L6389&lt;='Tree rules'!$C$10,"Steel plate or jacket","Polymer laminate")))</f>
        <v>Steel plate or jacket</v>
      </c>
      <c r="T6389" s="5" t="str">
        <f aca="false">IF(S6389=R6389,"Yes","No")</f>
        <v>Yes</v>
      </c>
    </row>
    <row r="6390" customFormat="false" ht="15" hidden="false" customHeight="false" outlineLevel="0" collapsed="false">
      <c r="A6390" s="15" t="n">
        <v>9113</v>
      </c>
      <c r="B6390" s="16" t="n">
        <v>4.98591664398383</v>
      </c>
      <c r="C6390" s="15" t="n">
        <v>230</v>
      </c>
      <c r="D6390" s="15" t="n">
        <v>400</v>
      </c>
      <c r="E6390" s="15" t="n">
        <v>30</v>
      </c>
      <c r="F6390" s="16" t="n">
        <v>0.740832460684402</v>
      </c>
      <c r="G6390" s="17" t="s">
        <v>101</v>
      </c>
      <c r="H6390" s="18" t="n">
        <v>0.3</v>
      </c>
      <c r="I6390" s="18" t="n">
        <v>2</v>
      </c>
      <c r="J6390" s="19" t="n">
        <v>0.902711325540783</v>
      </c>
      <c r="K6390" s="19" t="n">
        <v>0.549301459932562</v>
      </c>
      <c r="L6390" s="16" t="n">
        <v>14.0845102937396</v>
      </c>
      <c r="M6390" s="19" t="n">
        <v>0.497400482085255</v>
      </c>
      <c r="N6390" s="19" t="n">
        <v>0.983204200077756</v>
      </c>
      <c r="O6390" s="19" t="n">
        <v>1.30956200206436</v>
      </c>
      <c r="P6390" s="19" t="n">
        <v>0.884692331989635</v>
      </c>
      <c r="Q6390" s="17" t="s">
        <v>31</v>
      </c>
      <c r="R6390" s="5" t="str">
        <f aca="false">IF(OR(Q6390="Steel plate",Q6390="Concrete jacket"),"Steel plate or jacket",Q6390)</f>
        <v>Polymer laminate</v>
      </c>
      <c r="S6390" s="5" t="str">
        <f aca="false">IF(O6390&lt;='Tree rules'!$C$4,IF(N6390&lt;='Tree rules'!$C$5,IF(P6390&lt;='Tree rules'!$C$7,"Monitor","Polymer laminate"),IF(P6390&lt;='Tree rules'!$C$8,"Seal cracks","Polymer laminate")),IF(O6390&lt;='Tree rules'!$C$6,IF(P6390&lt;='Tree rules'!$C$9,"Polymer laminate","Steel plate or jacket"),IF(L6390&lt;='Tree rules'!$C$10,"Steel plate or jacket","Polymer laminate")))</f>
        <v>Polymer laminate</v>
      </c>
      <c r="T6390" s="5" t="str">
        <f aca="false">IF(S6390=R6390,"Yes","No")</f>
        <v>Yes</v>
      </c>
    </row>
    <row r="6391" customFormat="false" ht="15" hidden="false" customHeight="false" outlineLevel="0" collapsed="false">
      <c r="A6391" s="15" t="n">
        <v>9114</v>
      </c>
      <c r="B6391" s="16" t="n">
        <v>5.14621549533608</v>
      </c>
      <c r="C6391" s="15" t="n">
        <v>300</v>
      </c>
      <c r="D6391" s="15" t="n">
        <v>500</v>
      </c>
      <c r="E6391" s="15" t="n">
        <v>30</v>
      </c>
      <c r="F6391" s="16" t="n">
        <v>0.71889992072993</v>
      </c>
      <c r="G6391" s="17" t="s">
        <v>102</v>
      </c>
      <c r="H6391" s="18" t="n">
        <v>0.1</v>
      </c>
      <c r="I6391" s="18" t="n">
        <v>2</v>
      </c>
      <c r="J6391" s="19" t="n">
        <v>0.984607205490397</v>
      </c>
      <c r="K6391" s="19" t="n">
        <v>0.507400882840491</v>
      </c>
      <c r="L6391" s="16" t="n">
        <v>11.7762368314327</v>
      </c>
      <c r="M6391" s="19" t="n">
        <v>0.928550745567852</v>
      </c>
      <c r="N6391" s="19" t="n">
        <v>4.24676177470772</v>
      </c>
      <c r="O6391" s="19" t="n">
        <v>1.46962384566386</v>
      </c>
      <c r="P6391" s="19" t="n">
        <v>0.427654247908412</v>
      </c>
      <c r="Q6391" s="17" t="s">
        <v>31</v>
      </c>
      <c r="R6391" s="5" t="str">
        <f aca="false">IF(OR(Q6391="Steel plate",Q6391="Concrete jacket"),"Steel plate or jacket",Q6391)</f>
        <v>Polymer laminate</v>
      </c>
      <c r="S6391" s="5" t="str">
        <f aca="false">IF(O6391&lt;='Tree rules'!$C$4,IF(N6391&lt;='Tree rules'!$C$5,IF(P6391&lt;='Tree rules'!$C$7,"Monitor","Polymer laminate"),IF(P6391&lt;='Tree rules'!$C$8,"Seal cracks","Polymer laminate")),IF(O6391&lt;='Tree rules'!$C$6,IF(P6391&lt;='Tree rules'!$C$9,"Polymer laminate","Steel plate or jacket"),IF(L6391&lt;='Tree rules'!$C$10,"Steel plate or jacket","Polymer laminate")))</f>
        <v>Steel plate or jacket</v>
      </c>
      <c r="T6391" s="5" t="str">
        <f aca="false">IF(S6391=R6391,"Yes","No")</f>
        <v>No</v>
      </c>
    </row>
    <row r="6392" customFormat="false" ht="15" hidden="false" customHeight="false" outlineLevel="0" collapsed="false">
      <c r="A6392" s="15" t="n">
        <v>9115</v>
      </c>
      <c r="B6392" s="16" t="n">
        <v>3.19378104471832</v>
      </c>
      <c r="C6392" s="15" t="n">
        <v>300</v>
      </c>
      <c r="D6392" s="15" t="n">
        <v>300</v>
      </c>
      <c r="E6392" s="15" t="n">
        <v>25</v>
      </c>
      <c r="F6392" s="16" t="n">
        <v>0.883572933822129</v>
      </c>
      <c r="G6392" s="17" t="s">
        <v>103</v>
      </c>
      <c r="H6392" s="18" t="n">
        <v>0.2</v>
      </c>
      <c r="I6392" s="18" t="n">
        <v>1</v>
      </c>
      <c r="J6392" s="19" t="n">
        <v>0.930625913161349</v>
      </c>
      <c r="K6392" s="19" t="n">
        <v>0.461324839788213</v>
      </c>
      <c r="L6392" s="16" t="n">
        <v>12.4757072059309</v>
      </c>
      <c r="M6392" s="19" t="n">
        <v>0.428618198956677</v>
      </c>
      <c r="N6392" s="19" t="n">
        <v>0.961023938680723</v>
      </c>
      <c r="O6392" s="19" t="n">
        <v>0.930625913161348</v>
      </c>
      <c r="P6392" s="19" t="n">
        <v>0.780704067584563</v>
      </c>
      <c r="Q6392" s="17" t="s">
        <v>29</v>
      </c>
      <c r="R6392" s="5" t="str">
        <f aca="false">IF(OR(Q6392="Steel plate",Q6392="Concrete jacket"),"Steel plate or jacket",Q6392)</f>
        <v>Monitor</v>
      </c>
      <c r="S6392" s="5" t="str">
        <f aca="false">IF(O6392&lt;='Tree rules'!$C$4,IF(N6392&lt;='Tree rules'!$C$5,IF(P6392&lt;='Tree rules'!$C$7,"Monitor","Polymer laminate"),IF(P6392&lt;='Tree rules'!$C$8,"Seal cracks","Polymer laminate")),IF(O6392&lt;='Tree rules'!$C$6,IF(P6392&lt;='Tree rules'!$C$9,"Polymer laminate","Steel plate or jacket"),IF(L6392&lt;='Tree rules'!$C$10,"Steel plate or jacket","Polymer laminate")))</f>
        <v>Monitor</v>
      </c>
      <c r="T6392" s="5" t="str">
        <f aca="false">IF(S6392=R6392,"Yes","No")</f>
        <v>Yes</v>
      </c>
    </row>
    <row r="6393" customFormat="false" ht="15" hidden="false" customHeight="false" outlineLevel="0" collapsed="false">
      <c r="A6393" s="15" t="n">
        <v>9116</v>
      </c>
      <c r="B6393" s="16" t="n">
        <v>3.95266823818805</v>
      </c>
      <c r="C6393" s="15" t="n">
        <v>230</v>
      </c>
      <c r="D6393" s="15" t="n">
        <v>350</v>
      </c>
      <c r="E6393" s="15" t="n">
        <v>20</v>
      </c>
      <c r="F6393" s="16" t="n">
        <v>0.575119936583944</v>
      </c>
      <c r="G6393" s="17" t="s">
        <v>101</v>
      </c>
      <c r="H6393" s="18" t="n">
        <v>0.3</v>
      </c>
      <c r="I6393" s="18" t="n">
        <v>1.5</v>
      </c>
      <c r="J6393" s="19" t="n">
        <v>0.951867155334368</v>
      </c>
      <c r="K6393" s="19" t="n">
        <v>0.434532833821966</v>
      </c>
      <c r="L6393" s="16" t="n">
        <v>13.0021981519344</v>
      </c>
      <c r="M6393" s="19" t="n">
        <v>0.905766161041663</v>
      </c>
      <c r="N6393" s="19" t="n">
        <v>1.05765633119265</v>
      </c>
      <c r="O6393" s="19" t="n">
        <v>1.2209919667868</v>
      </c>
      <c r="P6393" s="19" t="n">
        <v>0.370432392717446</v>
      </c>
      <c r="Q6393" s="17" t="s">
        <v>31</v>
      </c>
      <c r="R6393" s="5" t="str">
        <f aca="false">IF(OR(Q6393="Steel plate",Q6393="Concrete jacket"),"Steel plate or jacket",Q6393)</f>
        <v>Polymer laminate</v>
      </c>
      <c r="S6393" s="5" t="str">
        <f aca="false">IF(O6393&lt;='Tree rules'!$C$4,IF(N6393&lt;='Tree rules'!$C$5,IF(P6393&lt;='Tree rules'!$C$7,"Monitor","Polymer laminate"),IF(P6393&lt;='Tree rules'!$C$8,"Seal cracks","Polymer laminate")),IF(O6393&lt;='Tree rules'!$C$6,IF(P6393&lt;='Tree rules'!$C$9,"Polymer laminate","Steel plate or jacket"),IF(L6393&lt;='Tree rules'!$C$10,"Steel plate or jacket","Polymer laminate")))</f>
        <v>Polymer laminate</v>
      </c>
      <c r="T6393" s="5" t="str">
        <f aca="false">IF(S6393=R6393,"Yes","No")</f>
        <v>Yes</v>
      </c>
    </row>
    <row r="6394" customFormat="false" ht="15" hidden="false" customHeight="false" outlineLevel="0" collapsed="false">
      <c r="A6394" s="15" t="n">
        <v>9117</v>
      </c>
      <c r="B6394" s="16" t="n">
        <v>4.61866426609534</v>
      </c>
      <c r="C6394" s="15" t="n">
        <v>230</v>
      </c>
      <c r="D6394" s="15" t="n">
        <v>425</v>
      </c>
      <c r="E6394" s="15" t="n">
        <v>25</v>
      </c>
      <c r="F6394" s="16" t="n">
        <v>0.922619845496142</v>
      </c>
      <c r="G6394" s="17" t="s">
        <v>101</v>
      </c>
      <c r="H6394" s="18" t="n">
        <v>0.3</v>
      </c>
      <c r="I6394" s="18" t="n">
        <v>1.5</v>
      </c>
      <c r="J6394" s="19" t="n">
        <v>0.912532058741347</v>
      </c>
      <c r="K6394" s="19" t="n">
        <v>0.422322150768629</v>
      </c>
      <c r="L6394" s="16" t="n">
        <v>12.1864492509112</v>
      </c>
      <c r="M6394" s="19" t="n">
        <v>0.657957484580016</v>
      </c>
      <c r="N6394" s="19" t="n">
        <v>0.768936037055972</v>
      </c>
      <c r="O6394" s="19" t="n">
        <v>1.17610683726554</v>
      </c>
      <c r="P6394" s="19" t="n">
        <v>0.657984721086514</v>
      </c>
      <c r="Q6394" s="17" t="s">
        <v>31</v>
      </c>
      <c r="R6394" s="5" t="str">
        <f aca="false">IF(OR(Q6394="Steel plate",Q6394="Concrete jacket"),"Steel plate or jacket",Q6394)</f>
        <v>Polymer laminate</v>
      </c>
      <c r="S6394" s="5" t="str">
        <f aca="false">IF(O6394&lt;='Tree rules'!$C$4,IF(N6394&lt;='Tree rules'!$C$5,IF(P6394&lt;='Tree rules'!$C$7,"Monitor","Polymer laminate"),IF(P6394&lt;='Tree rules'!$C$8,"Seal cracks","Polymer laminate")),IF(O6394&lt;='Tree rules'!$C$6,IF(P6394&lt;='Tree rules'!$C$9,"Polymer laminate","Steel plate or jacket"),IF(L6394&lt;='Tree rules'!$C$10,"Steel plate or jacket","Polymer laminate")))</f>
        <v>Polymer laminate</v>
      </c>
      <c r="T6394" s="5" t="str">
        <f aca="false">IF(S6394=R6394,"Yes","No")</f>
        <v>Yes</v>
      </c>
    </row>
    <row r="6395" customFormat="false" ht="15" hidden="false" customHeight="false" outlineLevel="0" collapsed="false">
      <c r="A6395" s="15" t="n">
        <v>9119</v>
      </c>
      <c r="B6395" s="16" t="n">
        <v>5.53748780114786</v>
      </c>
      <c r="C6395" s="15" t="n">
        <v>300</v>
      </c>
      <c r="D6395" s="15" t="n">
        <v>525</v>
      </c>
      <c r="E6395" s="15" t="n">
        <v>25</v>
      </c>
      <c r="F6395" s="16" t="n">
        <v>0.658614812073332</v>
      </c>
      <c r="G6395" s="17" t="s">
        <v>101</v>
      </c>
      <c r="H6395" s="18" t="n">
        <v>0.3</v>
      </c>
      <c r="I6395" s="18" t="n">
        <v>2</v>
      </c>
      <c r="J6395" s="19" t="n">
        <v>0.937102656350009</v>
      </c>
      <c r="K6395" s="19" t="n">
        <v>0.596130273060039</v>
      </c>
      <c r="L6395" s="16" t="n">
        <v>11.6089891009389</v>
      </c>
      <c r="M6395" s="19" t="n">
        <v>0.936433236053397</v>
      </c>
      <c r="N6395" s="19" t="n">
        <v>1.02889648515173</v>
      </c>
      <c r="O6395" s="19" t="n">
        <v>1.3155700502848</v>
      </c>
      <c r="P6395" s="19" t="n">
        <v>0.447807178422405</v>
      </c>
      <c r="Q6395" s="17" t="s">
        <v>31</v>
      </c>
      <c r="R6395" s="5" t="str">
        <f aca="false">IF(OR(Q6395="Steel plate",Q6395="Concrete jacket"),"Steel plate or jacket",Q6395)</f>
        <v>Polymer laminate</v>
      </c>
      <c r="S6395" s="5" t="str">
        <f aca="false">IF(O6395&lt;='Tree rules'!$C$4,IF(N6395&lt;='Tree rules'!$C$5,IF(P6395&lt;='Tree rules'!$C$7,"Monitor","Polymer laminate"),IF(P6395&lt;='Tree rules'!$C$8,"Seal cracks","Polymer laminate")),IF(O6395&lt;='Tree rules'!$C$6,IF(P6395&lt;='Tree rules'!$C$9,"Polymer laminate","Steel plate or jacket"),IF(L6395&lt;='Tree rules'!$C$10,"Steel plate or jacket","Polymer laminate")))</f>
        <v>Polymer laminate</v>
      </c>
      <c r="T6395" s="5" t="str">
        <f aca="false">IF(S6395=R6395,"Yes","No")</f>
        <v>Yes</v>
      </c>
    </row>
    <row r="6396" customFormat="false" ht="15" hidden="false" customHeight="false" outlineLevel="0" collapsed="false">
      <c r="A6396" s="15" t="n">
        <v>9120</v>
      </c>
      <c r="B6396" s="16" t="n">
        <v>6.93951164844551</v>
      </c>
      <c r="C6396" s="15" t="n">
        <v>230</v>
      </c>
      <c r="D6396" s="15" t="n">
        <v>550</v>
      </c>
      <c r="E6396" s="15" t="n">
        <v>20</v>
      </c>
      <c r="F6396" s="16" t="n">
        <v>0.520346609290235</v>
      </c>
      <c r="G6396" s="17" t="s">
        <v>103</v>
      </c>
      <c r="H6396" s="18" t="n">
        <v>0.2</v>
      </c>
      <c r="I6396" s="18" t="n">
        <v>1</v>
      </c>
      <c r="J6396" s="19" t="n">
        <v>0.871140400935482</v>
      </c>
      <c r="K6396" s="19" t="n">
        <v>0.582663442088535</v>
      </c>
      <c r="L6396" s="16" t="n">
        <v>13.7688723183443</v>
      </c>
      <c r="M6396" s="19" t="n">
        <v>0.907512899917747</v>
      </c>
      <c r="N6396" s="19" t="n">
        <v>0.795928400824404</v>
      </c>
      <c r="O6396" s="19" t="n">
        <v>0.871140400935482</v>
      </c>
      <c r="P6396" s="19" t="n">
        <v>0.387477098087651</v>
      </c>
      <c r="Q6396" s="17" t="s">
        <v>29</v>
      </c>
      <c r="R6396" s="5" t="str">
        <f aca="false">IF(OR(Q6396="Steel plate",Q6396="Concrete jacket"),"Steel plate or jacket",Q6396)</f>
        <v>Monitor</v>
      </c>
      <c r="S6396" s="5" t="str">
        <f aca="false">IF(O6396&lt;='Tree rules'!$C$4,IF(N6396&lt;='Tree rules'!$C$5,IF(P6396&lt;='Tree rules'!$C$7,"Monitor","Polymer laminate"),IF(P6396&lt;='Tree rules'!$C$8,"Seal cracks","Polymer laminate")),IF(O6396&lt;='Tree rules'!$C$6,IF(P6396&lt;='Tree rules'!$C$9,"Polymer laminate","Steel plate or jacket"),IF(L6396&lt;='Tree rules'!$C$10,"Steel plate or jacket","Polymer laminate")))</f>
        <v>Monitor</v>
      </c>
      <c r="T6396" s="5" t="str">
        <f aca="false">IF(S6396=R6396,"Yes","No")</f>
        <v>Yes</v>
      </c>
    </row>
    <row r="6397" customFormat="false" ht="15" hidden="false" customHeight="false" outlineLevel="0" collapsed="false">
      <c r="A6397" s="15" t="n">
        <v>9121</v>
      </c>
      <c r="B6397" s="16" t="n">
        <v>3.81243544174451</v>
      </c>
      <c r="C6397" s="15" t="n">
        <v>230</v>
      </c>
      <c r="D6397" s="15" t="n">
        <v>325</v>
      </c>
      <c r="E6397" s="15" t="n">
        <v>25</v>
      </c>
      <c r="F6397" s="16" t="n">
        <v>0.699968036696473</v>
      </c>
      <c r="G6397" s="17" t="s">
        <v>103</v>
      </c>
      <c r="H6397" s="18" t="n">
        <v>0.2</v>
      </c>
      <c r="I6397" s="18" t="n">
        <v>1</v>
      </c>
      <c r="J6397" s="19" t="n">
        <v>0.85168331992809</v>
      </c>
      <c r="K6397" s="19" t="n">
        <v>0.567107302823529</v>
      </c>
      <c r="L6397" s="16" t="n">
        <v>13.5673859136815</v>
      </c>
      <c r="M6397" s="19" t="n">
        <v>0.930924690946299</v>
      </c>
      <c r="N6397" s="19" t="n">
        <v>0.769135401015462</v>
      </c>
      <c r="O6397" s="19" t="n">
        <v>0.85168331992809</v>
      </c>
      <c r="P6397" s="19" t="n">
        <v>0.357199259116737</v>
      </c>
      <c r="Q6397" s="17" t="s">
        <v>29</v>
      </c>
      <c r="R6397" s="5" t="str">
        <f aca="false">IF(OR(Q6397="Steel plate",Q6397="Concrete jacket"),"Steel plate or jacket",Q6397)</f>
        <v>Monitor</v>
      </c>
      <c r="S6397" s="5" t="str">
        <f aca="false">IF(O6397&lt;='Tree rules'!$C$4,IF(N6397&lt;='Tree rules'!$C$5,IF(P6397&lt;='Tree rules'!$C$7,"Monitor","Polymer laminate"),IF(P6397&lt;='Tree rules'!$C$8,"Seal cracks","Polymer laminate")),IF(O6397&lt;='Tree rules'!$C$6,IF(P6397&lt;='Tree rules'!$C$9,"Polymer laminate","Steel plate or jacket"),IF(L6397&lt;='Tree rules'!$C$10,"Steel plate or jacket","Polymer laminate")))</f>
        <v>Monitor</v>
      </c>
      <c r="T6397" s="5" t="str">
        <f aca="false">IF(S6397=R6397,"Yes","No")</f>
        <v>Yes</v>
      </c>
    </row>
    <row r="6398" customFormat="false" ht="15" hidden="false" customHeight="false" outlineLevel="0" collapsed="false">
      <c r="A6398" s="15" t="n">
        <v>9122</v>
      </c>
      <c r="B6398" s="16" t="n">
        <v>3.28628604126799</v>
      </c>
      <c r="C6398" s="15" t="n">
        <v>230</v>
      </c>
      <c r="D6398" s="15" t="n">
        <v>300</v>
      </c>
      <c r="E6398" s="15" t="n">
        <v>30</v>
      </c>
      <c r="F6398" s="16" t="n">
        <v>0.768324290280112</v>
      </c>
      <c r="G6398" s="17" t="s">
        <v>101</v>
      </c>
      <c r="H6398" s="18" t="n">
        <v>0.3</v>
      </c>
      <c r="I6398" s="18" t="n">
        <v>1.5</v>
      </c>
      <c r="J6398" s="19" t="n">
        <v>0.936792072121708</v>
      </c>
      <c r="K6398" s="19" t="n">
        <v>0.625240202098524</v>
      </c>
      <c r="L6398" s="16" t="n">
        <v>12.8370548487031</v>
      </c>
      <c r="M6398" s="19" t="n">
        <v>0.444727856786187</v>
      </c>
      <c r="N6398" s="19" t="n">
        <v>0.787905305769844</v>
      </c>
      <c r="O6398" s="19" t="n">
        <v>1.11232807593373</v>
      </c>
      <c r="P6398" s="19" t="n">
        <v>0.805063981259127</v>
      </c>
      <c r="Q6398" s="17" t="s">
        <v>31</v>
      </c>
      <c r="R6398" s="5" t="str">
        <f aca="false">IF(OR(Q6398="Steel plate",Q6398="Concrete jacket"),"Steel plate or jacket",Q6398)</f>
        <v>Polymer laminate</v>
      </c>
      <c r="S6398" s="5" t="str">
        <f aca="false">IF(O6398&lt;='Tree rules'!$C$4,IF(N6398&lt;='Tree rules'!$C$5,IF(P6398&lt;='Tree rules'!$C$7,"Monitor","Polymer laminate"),IF(P6398&lt;='Tree rules'!$C$8,"Seal cracks","Polymer laminate")),IF(O6398&lt;='Tree rules'!$C$6,IF(P6398&lt;='Tree rules'!$C$9,"Polymer laminate","Steel plate or jacket"),IF(L6398&lt;='Tree rules'!$C$10,"Steel plate or jacket","Polymer laminate")))</f>
        <v>Polymer laminate</v>
      </c>
      <c r="T6398" s="5" t="str">
        <f aca="false">IF(S6398=R6398,"Yes","No")</f>
        <v>Yes</v>
      </c>
    </row>
    <row r="6399" customFormat="false" ht="15" hidden="false" customHeight="false" outlineLevel="0" collapsed="false">
      <c r="A6399" s="15" t="n">
        <v>9124</v>
      </c>
      <c r="B6399" s="16" t="n">
        <v>6.93298263150494</v>
      </c>
      <c r="C6399" s="15" t="n">
        <v>300</v>
      </c>
      <c r="D6399" s="15" t="n">
        <v>625</v>
      </c>
      <c r="E6399" s="15" t="n">
        <v>20</v>
      </c>
      <c r="F6399" s="16" t="n">
        <v>0.578762031749415</v>
      </c>
      <c r="G6399" s="17" t="s">
        <v>101</v>
      </c>
      <c r="H6399" s="18" t="n">
        <v>0.3</v>
      </c>
      <c r="I6399" s="18" t="n">
        <v>1.5</v>
      </c>
      <c r="J6399" s="19" t="n">
        <v>0.969895402249022</v>
      </c>
      <c r="K6399" s="19" t="n">
        <v>0.513092485032889</v>
      </c>
      <c r="L6399" s="16" t="n">
        <v>11.9740632668479</v>
      </c>
      <c r="M6399" s="19" t="n">
        <v>0.611156788684982</v>
      </c>
      <c r="N6399" s="19" t="n">
        <v>0.767529937805688</v>
      </c>
      <c r="O6399" s="19" t="n">
        <v>1.20602008229257</v>
      </c>
      <c r="P6399" s="19" t="n">
        <v>0.634035451319015</v>
      </c>
      <c r="Q6399" s="17" t="s">
        <v>31</v>
      </c>
      <c r="R6399" s="5" t="str">
        <f aca="false">IF(OR(Q6399="Steel plate",Q6399="Concrete jacket"),"Steel plate or jacket",Q6399)</f>
        <v>Polymer laminate</v>
      </c>
      <c r="S6399" s="5" t="str">
        <f aca="false">IF(O6399&lt;='Tree rules'!$C$4,IF(N6399&lt;='Tree rules'!$C$5,IF(P6399&lt;='Tree rules'!$C$7,"Monitor","Polymer laminate"),IF(P6399&lt;='Tree rules'!$C$8,"Seal cracks","Polymer laminate")),IF(O6399&lt;='Tree rules'!$C$6,IF(P6399&lt;='Tree rules'!$C$9,"Polymer laminate","Steel plate or jacket"),IF(L6399&lt;='Tree rules'!$C$10,"Steel plate or jacket","Polymer laminate")))</f>
        <v>Polymer laminate</v>
      </c>
      <c r="T6399" s="5" t="str">
        <f aca="false">IF(S6399=R6399,"Yes","No")</f>
        <v>Yes</v>
      </c>
    </row>
    <row r="6400" customFormat="false" ht="15" hidden="false" customHeight="false" outlineLevel="0" collapsed="false">
      <c r="A6400" s="15" t="n">
        <v>9125</v>
      </c>
      <c r="B6400" s="16" t="n">
        <v>3.68554680145812</v>
      </c>
      <c r="C6400" s="15" t="n">
        <v>230</v>
      </c>
      <c r="D6400" s="15" t="n">
        <v>325</v>
      </c>
      <c r="E6400" s="15" t="n">
        <v>20</v>
      </c>
      <c r="F6400" s="16" t="n">
        <v>0.626653981080713</v>
      </c>
      <c r="G6400" s="17" t="s">
        <v>101</v>
      </c>
      <c r="H6400" s="18" t="n">
        <v>0.3</v>
      </c>
      <c r="I6400" s="18" t="n">
        <v>1.5</v>
      </c>
      <c r="J6400" s="19" t="n">
        <v>0.930525305584277</v>
      </c>
      <c r="K6400" s="19" t="n">
        <v>0.401211816453316</v>
      </c>
      <c r="L6400" s="16" t="n">
        <v>13.2098451665166</v>
      </c>
      <c r="M6400" s="19" t="n">
        <v>0.578571549594124</v>
      </c>
      <c r="N6400" s="19" t="n">
        <v>1.12548643446476</v>
      </c>
      <c r="O6400" s="19" t="n">
        <v>1.20911908432179</v>
      </c>
      <c r="P6400" s="19" t="n">
        <v>0.567963049592222</v>
      </c>
      <c r="Q6400" s="17" t="s">
        <v>31</v>
      </c>
      <c r="R6400" s="5" t="str">
        <f aca="false">IF(OR(Q6400="Steel plate",Q6400="Concrete jacket"),"Steel plate or jacket",Q6400)</f>
        <v>Polymer laminate</v>
      </c>
      <c r="S6400" s="5" t="str">
        <f aca="false">IF(O6400&lt;='Tree rules'!$C$4,IF(N6400&lt;='Tree rules'!$C$5,IF(P6400&lt;='Tree rules'!$C$7,"Monitor","Polymer laminate"),IF(P6400&lt;='Tree rules'!$C$8,"Seal cracks","Polymer laminate")),IF(O6400&lt;='Tree rules'!$C$6,IF(P6400&lt;='Tree rules'!$C$9,"Polymer laminate","Steel plate or jacket"),IF(L6400&lt;='Tree rules'!$C$10,"Steel plate or jacket","Polymer laminate")))</f>
        <v>Polymer laminate</v>
      </c>
      <c r="T6400" s="5" t="str">
        <f aca="false">IF(S6400=R6400,"Yes","No")</f>
        <v>Yes</v>
      </c>
    </row>
    <row r="6401" customFormat="false" ht="15" hidden="false" customHeight="false" outlineLevel="0" collapsed="false">
      <c r="A6401" s="15" t="n">
        <v>9126</v>
      </c>
      <c r="B6401" s="16" t="n">
        <v>5.05455157631081</v>
      </c>
      <c r="C6401" s="15" t="n">
        <v>230</v>
      </c>
      <c r="D6401" s="15" t="n">
        <v>400</v>
      </c>
      <c r="E6401" s="15" t="n">
        <v>25</v>
      </c>
      <c r="F6401" s="16" t="n">
        <v>0.773612658059818</v>
      </c>
      <c r="G6401" s="17" t="s">
        <v>102</v>
      </c>
      <c r="H6401" s="18" t="n">
        <v>0.1</v>
      </c>
      <c r="I6401" s="18" t="n">
        <v>1</v>
      </c>
      <c r="J6401" s="19" t="n">
        <v>0.880083728119887</v>
      </c>
      <c r="K6401" s="19" t="n">
        <v>0.482566052850347</v>
      </c>
      <c r="L6401" s="16" t="n">
        <v>14.9101816410348</v>
      </c>
      <c r="M6401" s="19" t="n">
        <v>0.951640215062694</v>
      </c>
      <c r="N6401" s="19" t="n">
        <v>2.21065409528701</v>
      </c>
      <c r="O6401" s="19" t="n">
        <v>0.880083728119887</v>
      </c>
      <c r="P6401" s="19" t="n">
        <v>0.38872727532837</v>
      </c>
      <c r="Q6401" s="17" t="s">
        <v>30</v>
      </c>
      <c r="R6401" s="5" t="str">
        <f aca="false">IF(OR(Q6401="Steel plate",Q6401="Concrete jacket"),"Steel plate or jacket",Q6401)</f>
        <v>Seal cracks</v>
      </c>
      <c r="S6401" s="5" t="str">
        <f aca="false">IF(O6401&lt;='Tree rules'!$C$4,IF(N6401&lt;='Tree rules'!$C$5,IF(P6401&lt;='Tree rules'!$C$7,"Monitor","Polymer laminate"),IF(P6401&lt;='Tree rules'!$C$8,"Seal cracks","Polymer laminate")),IF(O6401&lt;='Tree rules'!$C$6,IF(P6401&lt;='Tree rules'!$C$9,"Polymer laminate","Steel plate or jacket"),IF(L6401&lt;='Tree rules'!$C$10,"Steel plate or jacket","Polymer laminate")))</f>
        <v>Seal cracks</v>
      </c>
      <c r="T6401" s="5" t="str">
        <f aca="false">IF(S6401=R6401,"Yes","No")</f>
        <v>Yes</v>
      </c>
    </row>
    <row r="6402" customFormat="false" ht="15" hidden="false" customHeight="false" outlineLevel="0" collapsed="false">
      <c r="A6402" s="15" t="n">
        <v>9127</v>
      </c>
      <c r="B6402" s="16" t="n">
        <v>3.08334919216739</v>
      </c>
      <c r="C6402" s="15" t="n">
        <v>230</v>
      </c>
      <c r="D6402" s="15" t="n">
        <v>300</v>
      </c>
      <c r="E6402" s="15" t="n">
        <v>30</v>
      </c>
      <c r="F6402" s="16" t="n">
        <v>1.08405543602132</v>
      </c>
      <c r="G6402" s="17" t="s">
        <v>101</v>
      </c>
      <c r="H6402" s="18" t="n">
        <v>0.3</v>
      </c>
      <c r="I6402" s="18" t="n">
        <v>1.5</v>
      </c>
      <c r="J6402" s="19" t="n">
        <v>0.866530279589871</v>
      </c>
      <c r="K6402" s="19" t="n">
        <v>0.588221395610745</v>
      </c>
      <c r="L6402" s="16" t="n">
        <v>12.2355126673309</v>
      </c>
      <c r="M6402" s="19" t="n">
        <v>0.426132932927396</v>
      </c>
      <c r="N6402" s="19" t="n">
        <v>1.00353163592898</v>
      </c>
      <c r="O6402" s="19" t="n">
        <v>1.04493959418514</v>
      </c>
      <c r="P6402" s="19" t="n">
        <v>0.932966114475089</v>
      </c>
      <c r="Q6402" s="17" t="s">
        <v>31</v>
      </c>
      <c r="R6402" s="5" t="str">
        <f aca="false">IF(OR(Q6402="Steel plate",Q6402="Concrete jacket"),"Steel plate or jacket",Q6402)</f>
        <v>Polymer laminate</v>
      </c>
      <c r="S6402" s="5" t="str">
        <f aca="false">IF(O6402&lt;='Tree rules'!$C$4,IF(N6402&lt;='Tree rules'!$C$5,IF(P6402&lt;='Tree rules'!$C$7,"Monitor","Polymer laminate"),IF(P6402&lt;='Tree rules'!$C$8,"Seal cracks","Polymer laminate")),IF(O6402&lt;='Tree rules'!$C$6,IF(P6402&lt;='Tree rules'!$C$9,"Polymer laminate","Steel plate or jacket"),IF(L6402&lt;='Tree rules'!$C$10,"Steel plate or jacket","Polymer laminate")))</f>
        <v>Polymer laminate</v>
      </c>
      <c r="T6402" s="5" t="str">
        <f aca="false">IF(S6402=R6402,"Yes","No")</f>
        <v>Yes</v>
      </c>
    </row>
    <row r="6403" customFormat="false" ht="15" hidden="false" customHeight="false" outlineLevel="0" collapsed="false">
      <c r="A6403" s="15" t="n">
        <v>9128</v>
      </c>
      <c r="B6403" s="16" t="n">
        <v>4.30109588753904</v>
      </c>
      <c r="C6403" s="15" t="n">
        <v>300</v>
      </c>
      <c r="D6403" s="15" t="n">
        <v>375</v>
      </c>
      <c r="E6403" s="15" t="n">
        <v>30</v>
      </c>
      <c r="F6403" s="16" t="n">
        <v>0.814840647739602</v>
      </c>
      <c r="G6403" s="17" t="s">
        <v>101</v>
      </c>
      <c r="H6403" s="18" t="n">
        <v>0.3</v>
      </c>
      <c r="I6403" s="18" t="n">
        <v>1</v>
      </c>
      <c r="J6403" s="19" t="n">
        <v>0.853130448142783</v>
      </c>
      <c r="K6403" s="19" t="n">
        <v>0.496580815367429</v>
      </c>
      <c r="L6403" s="16" t="n">
        <v>13.0732397797539</v>
      </c>
      <c r="M6403" s="19" t="n">
        <v>0.357211540079142</v>
      </c>
      <c r="N6403" s="19" t="n">
        <v>0.651585037911163</v>
      </c>
      <c r="O6403" s="19" t="n">
        <v>0.853130448142783</v>
      </c>
      <c r="P6403" s="19" t="n">
        <v>0.88272271617801</v>
      </c>
      <c r="Q6403" s="17" t="s">
        <v>29</v>
      </c>
      <c r="R6403" s="5" t="str">
        <f aca="false">IF(OR(Q6403="Steel plate",Q6403="Concrete jacket"),"Steel plate or jacket",Q6403)</f>
        <v>Monitor</v>
      </c>
      <c r="S6403" s="5" t="str">
        <f aca="false">IF(O6403&lt;='Tree rules'!$C$4,IF(N6403&lt;='Tree rules'!$C$5,IF(P6403&lt;='Tree rules'!$C$7,"Monitor","Polymer laminate"),IF(P6403&lt;='Tree rules'!$C$8,"Seal cracks","Polymer laminate")),IF(O6403&lt;='Tree rules'!$C$6,IF(P6403&lt;='Tree rules'!$C$9,"Polymer laminate","Steel plate or jacket"),IF(L6403&lt;='Tree rules'!$C$10,"Steel plate or jacket","Polymer laminate")))</f>
        <v>Monitor</v>
      </c>
      <c r="T6403" s="5" t="str">
        <f aca="false">IF(S6403=R6403,"Yes","No")</f>
        <v>Yes</v>
      </c>
    </row>
    <row r="6404" customFormat="false" ht="15" hidden="false" customHeight="false" outlineLevel="0" collapsed="false">
      <c r="A6404" s="15" t="n">
        <v>9131</v>
      </c>
      <c r="B6404" s="16" t="n">
        <v>6.13493985013431</v>
      </c>
      <c r="C6404" s="15" t="n">
        <v>230</v>
      </c>
      <c r="D6404" s="15" t="n">
        <v>475</v>
      </c>
      <c r="E6404" s="15" t="n">
        <v>30</v>
      </c>
      <c r="F6404" s="16" t="n">
        <v>0.611316296229087</v>
      </c>
      <c r="G6404" s="17" t="s">
        <v>101</v>
      </c>
      <c r="H6404" s="18" t="n">
        <v>0.3</v>
      </c>
      <c r="I6404" s="18" t="n">
        <v>1</v>
      </c>
      <c r="J6404" s="19" t="n">
        <v>0.856265408807234</v>
      </c>
      <c r="K6404" s="19" t="n">
        <v>0.416301891307031</v>
      </c>
      <c r="L6404" s="16" t="n">
        <v>14.3005590912222</v>
      </c>
      <c r="M6404" s="19" t="n">
        <v>0.875944107170653</v>
      </c>
      <c r="N6404" s="19" t="n">
        <v>0.552587520977233</v>
      </c>
      <c r="O6404" s="19" t="n">
        <v>0.856265408807234</v>
      </c>
      <c r="P6404" s="19" t="n">
        <v>0.343112773162743</v>
      </c>
      <c r="Q6404" s="17" t="s">
        <v>29</v>
      </c>
      <c r="R6404" s="5" t="str">
        <f aca="false">IF(OR(Q6404="Steel plate",Q6404="Concrete jacket"),"Steel plate or jacket",Q6404)</f>
        <v>Monitor</v>
      </c>
      <c r="S6404" s="5" t="str">
        <f aca="false">IF(O6404&lt;='Tree rules'!$C$4,IF(N6404&lt;='Tree rules'!$C$5,IF(P6404&lt;='Tree rules'!$C$7,"Monitor","Polymer laminate"),IF(P6404&lt;='Tree rules'!$C$8,"Seal cracks","Polymer laminate")),IF(O6404&lt;='Tree rules'!$C$6,IF(P6404&lt;='Tree rules'!$C$9,"Polymer laminate","Steel plate or jacket"),IF(L6404&lt;='Tree rules'!$C$10,"Steel plate or jacket","Polymer laminate")))</f>
        <v>Monitor</v>
      </c>
      <c r="T6404" s="5" t="str">
        <f aca="false">IF(S6404=R6404,"Yes","No")</f>
        <v>Yes</v>
      </c>
    </row>
    <row r="6405" customFormat="false" ht="15" hidden="false" customHeight="false" outlineLevel="0" collapsed="false">
      <c r="A6405" s="15" t="n">
        <v>9132</v>
      </c>
      <c r="B6405" s="16" t="n">
        <v>5.28118947055386</v>
      </c>
      <c r="C6405" s="15" t="n">
        <v>300</v>
      </c>
      <c r="D6405" s="15" t="n">
        <v>450</v>
      </c>
      <c r="E6405" s="15" t="n">
        <v>30</v>
      </c>
      <c r="F6405" s="16" t="n">
        <v>0.829463406888394</v>
      </c>
      <c r="G6405" s="17" t="s">
        <v>101</v>
      </c>
      <c r="H6405" s="18" t="n">
        <v>0.3</v>
      </c>
      <c r="I6405" s="18" t="n">
        <v>1.5</v>
      </c>
      <c r="J6405" s="19" t="n">
        <v>0.87363365853263</v>
      </c>
      <c r="K6405" s="19" t="n">
        <v>0.401654453569518</v>
      </c>
      <c r="L6405" s="16" t="n">
        <v>13.0722511647373</v>
      </c>
      <c r="M6405" s="19" t="n">
        <v>0.700134488382753</v>
      </c>
      <c r="N6405" s="19" t="n">
        <v>0.755425123883591</v>
      </c>
      <c r="O6405" s="19" t="n">
        <v>1.13500106293001</v>
      </c>
      <c r="P6405" s="19" t="n">
        <v>0.566536932308068</v>
      </c>
      <c r="Q6405" s="17" t="s">
        <v>31</v>
      </c>
      <c r="R6405" s="5" t="str">
        <f aca="false">IF(OR(Q6405="Steel plate",Q6405="Concrete jacket"),"Steel plate or jacket",Q6405)</f>
        <v>Polymer laminate</v>
      </c>
      <c r="S6405" s="5" t="str">
        <f aca="false">IF(O6405&lt;='Tree rules'!$C$4,IF(N6405&lt;='Tree rules'!$C$5,IF(P6405&lt;='Tree rules'!$C$7,"Monitor","Polymer laminate"),IF(P6405&lt;='Tree rules'!$C$8,"Seal cracks","Polymer laminate")),IF(O6405&lt;='Tree rules'!$C$6,IF(P6405&lt;='Tree rules'!$C$9,"Polymer laminate","Steel plate or jacket"),IF(L6405&lt;='Tree rules'!$C$10,"Steel plate or jacket","Polymer laminate")))</f>
        <v>Polymer laminate</v>
      </c>
      <c r="T6405" s="5" t="str">
        <f aca="false">IF(S6405=R6405,"Yes","No")</f>
        <v>Yes</v>
      </c>
    </row>
    <row r="6406" customFormat="false" ht="15" hidden="false" customHeight="false" outlineLevel="0" collapsed="false">
      <c r="A6406" s="15" t="n">
        <v>9133</v>
      </c>
      <c r="B6406" s="16" t="n">
        <v>3.08847894400549</v>
      </c>
      <c r="C6406" s="15" t="n">
        <v>230</v>
      </c>
      <c r="D6406" s="15" t="n">
        <v>300</v>
      </c>
      <c r="E6406" s="15" t="n">
        <v>25</v>
      </c>
      <c r="F6406" s="16" t="n">
        <v>0.768324290280112</v>
      </c>
      <c r="G6406" s="17" t="s">
        <v>103</v>
      </c>
      <c r="H6406" s="18" t="n">
        <v>0.2</v>
      </c>
      <c r="I6406" s="18" t="n">
        <v>2</v>
      </c>
      <c r="J6406" s="19" t="n">
        <v>0.861333176319555</v>
      </c>
      <c r="K6406" s="19" t="n">
        <v>0.524785455378418</v>
      </c>
      <c r="L6406" s="16" t="n">
        <v>12.0643708750214</v>
      </c>
      <c r="M6406" s="19" t="n">
        <v>0.900767729368994</v>
      </c>
      <c r="N6406" s="19" t="n">
        <v>1.24966017064277</v>
      </c>
      <c r="O6406" s="19" t="n">
        <v>1.27065122947171</v>
      </c>
      <c r="P6406" s="19" t="n">
        <v>0.408039465783427</v>
      </c>
      <c r="Q6406" s="17" t="s">
        <v>31</v>
      </c>
      <c r="R6406" s="5" t="str">
        <f aca="false">IF(OR(Q6406="Steel plate",Q6406="Concrete jacket"),"Steel plate or jacket",Q6406)</f>
        <v>Polymer laminate</v>
      </c>
      <c r="S6406" s="5" t="str">
        <f aca="false">IF(O6406&lt;='Tree rules'!$C$4,IF(N6406&lt;='Tree rules'!$C$5,IF(P6406&lt;='Tree rules'!$C$7,"Monitor","Polymer laminate"),IF(P6406&lt;='Tree rules'!$C$8,"Seal cracks","Polymer laminate")),IF(O6406&lt;='Tree rules'!$C$6,IF(P6406&lt;='Tree rules'!$C$9,"Polymer laminate","Steel plate or jacket"),IF(L6406&lt;='Tree rules'!$C$10,"Steel plate or jacket","Polymer laminate")))</f>
        <v>Polymer laminate</v>
      </c>
      <c r="T6406" s="5" t="str">
        <f aca="false">IF(S6406=R6406,"Yes","No")</f>
        <v>Yes</v>
      </c>
    </row>
    <row r="6407" customFormat="false" ht="15" hidden="false" customHeight="false" outlineLevel="0" collapsed="false">
      <c r="A6407" s="15" t="n">
        <v>9135</v>
      </c>
      <c r="B6407" s="16" t="n">
        <v>3.11302410442309</v>
      </c>
      <c r="C6407" s="15" t="n">
        <v>300</v>
      </c>
      <c r="D6407" s="15" t="n">
        <v>300</v>
      </c>
      <c r="E6407" s="15" t="n">
        <v>25</v>
      </c>
      <c r="F6407" s="16" t="n">
        <v>0.736310778185108</v>
      </c>
      <c r="G6407" s="17" t="s">
        <v>101</v>
      </c>
      <c r="H6407" s="18" t="n">
        <v>0.3</v>
      </c>
      <c r="I6407" s="18" t="n">
        <v>1.5</v>
      </c>
      <c r="J6407" s="19" t="n">
        <v>0.851964002486309</v>
      </c>
      <c r="K6407" s="19" t="n">
        <v>0.460671854938711</v>
      </c>
      <c r="L6407" s="16" t="n">
        <v>12.1602504079027</v>
      </c>
      <c r="M6407" s="19" t="n">
        <v>0.553192688087188</v>
      </c>
      <c r="N6407" s="19" t="n">
        <v>0.755460934305303</v>
      </c>
      <c r="O6407" s="19" t="n">
        <v>1.08170808504628</v>
      </c>
      <c r="P6407" s="19" t="n">
        <v>0.544653200260218</v>
      </c>
      <c r="Q6407" s="17" t="s">
        <v>31</v>
      </c>
      <c r="R6407" s="5" t="str">
        <f aca="false">IF(OR(Q6407="Steel plate",Q6407="Concrete jacket"),"Steel plate or jacket",Q6407)</f>
        <v>Polymer laminate</v>
      </c>
      <c r="S6407" s="5" t="str">
        <f aca="false">IF(O6407&lt;='Tree rules'!$C$4,IF(N6407&lt;='Tree rules'!$C$5,IF(P6407&lt;='Tree rules'!$C$7,"Monitor","Polymer laminate"),IF(P6407&lt;='Tree rules'!$C$8,"Seal cracks","Polymer laminate")),IF(O6407&lt;='Tree rules'!$C$6,IF(P6407&lt;='Tree rules'!$C$9,"Polymer laminate","Steel plate or jacket"),IF(L6407&lt;='Tree rules'!$C$10,"Steel plate or jacket","Polymer laminate")))</f>
        <v>Polymer laminate</v>
      </c>
      <c r="T6407" s="5" t="str">
        <f aca="false">IF(S6407=R6407,"Yes","No")</f>
        <v>Yes</v>
      </c>
    </row>
    <row r="6408" customFormat="false" ht="15" hidden="false" customHeight="false" outlineLevel="0" collapsed="false">
      <c r="A6408" s="15" t="n">
        <v>9136</v>
      </c>
      <c r="B6408" s="16" t="n">
        <v>6.08353293760569</v>
      </c>
      <c r="C6408" s="15" t="n">
        <v>300</v>
      </c>
      <c r="D6408" s="15" t="n">
        <v>575</v>
      </c>
      <c r="E6408" s="15" t="n">
        <v>25</v>
      </c>
      <c r="F6408" s="16" t="n">
        <v>0.818123086872342</v>
      </c>
      <c r="G6408" s="17" t="s">
        <v>102</v>
      </c>
      <c r="H6408" s="18" t="n">
        <v>0.1</v>
      </c>
      <c r="I6408" s="18" t="n">
        <v>1</v>
      </c>
      <c r="J6408" s="19" t="n">
        <v>0.893291106658405</v>
      </c>
      <c r="K6408" s="19" t="n">
        <v>0.446530779814985</v>
      </c>
      <c r="L6408" s="16" t="n">
        <v>11.8819002687611</v>
      </c>
      <c r="M6408" s="19" t="n">
        <v>0.58001235409885</v>
      </c>
      <c r="N6408" s="19" t="n">
        <v>2.37448155249989</v>
      </c>
      <c r="O6408" s="19" t="n">
        <v>0.893291106658405</v>
      </c>
      <c r="P6408" s="19" t="n">
        <v>0.569305656088125</v>
      </c>
      <c r="Q6408" s="17" t="s">
        <v>30</v>
      </c>
      <c r="R6408" s="5" t="str">
        <f aca="false">IF(OR(Q6408="Steel plate",Q6408="Concrete jacket"),"Steel plate or jacket",Q6408)</f>
        <v>Seal cracks</v>
      </c>
      <c r="S6408" s="5" t="str">
        <f aca="false">IF(O6408&lt;='Tree rules'!$C$4,IF(N6408&lt;='Tree rules'!$C$5,IF(P6408&lt;='Tree rules'!$C$7,"Monitor","Polymer laminate"),IF(P6408&lt;='Tree rules'!$C$8,"Seal cracks","Polymer laminate")),IF(O6408&lt;='Tree rules'!$C$6,IF(P6408&lt;='Tree rules'!$C$9,"Polymer laminate","Steel plate or jacket"),IF(L6408&lt;='Tree rules'!$C$10,"Steel plate or jacket","Polymer laminate")))</f>
        <v>Seal cracks</v>
      </c>
      <c r="T6408" s="5" t="str">
        <f aca="false">IF(S6408=R6408,"Yes","No")</f>
        <v>Yes</v>
      </c>
    </row>
    <row r="6409" customFormat="false" ht="15" hidden="false" customHeight="false" outlineLevel="0" collapsed="false">
      <c r="A6409" s="15" t="n">
        <v>9138</v>
      </c>
      <c r="B6409" s="16" t="n">
        <v>4.79545119868331</v>
      </c>
      <c r="C6409" s="15" t="n">
        <v>300</v>
      </c>
      <c r="D6409" s="15" t="n">
        <v>425</v>
      </c>
      <c r="E6409" s="15" t="n">
        <v>20</v>
      </c>
      <c r="F6409" s="16" t="n">
        <v>0.555542467478301</v>
      </c>
      <c r="G6409" s="17" t="s">
        <v>101</v>
      </c>
      <c r="H6409" s="18" t="n">
        <v>0.3</v>
      </c>
      <c r="I6409" s="18" t="n">
        <v>1</v>
      </c>
      <c r="J6409" s="19" t="n">
        <v>0.884963871028352</v>
      </c>
      <c r="K6409" s="19" t="n">
        <v>0.549885982776414</v>
      </c>
      <c r="L6409" s="16" t="n">
        <v>12.7200297047303</v>
      </c>
      <c r="M6409" s="19" t="n">
        <v>0.677186574199997</v>
      </c>
      <c r="N6409" s="19" t="n">
        <v>0.948813757000069</v>
      </c>
      <c r="O6409" s="19" t="n">
        <v>0.884963871028352</v>
      </c>
      <c r="P6409" s="19" t="n">
        <v>0.444775280203059</v>
      </c>
      <c r="Q6409" s="17" t="s">
        <v>29</v>
      </c>
      <c r="R6409" s="5" t="str">
        <f aca="false">IF(OR(Q6409="Steel plate",Q6409="Concrete jacket"),"Steel plate or jacket",Q6409)</f>
        <v>Monitor</v>
      </c>
      <c r="S6409" s="5" t="str">
        <f aca="false">IF(O6409&lt;='Tree rules'!$C$4,IF(N6409&lt;='Tree rules'!$C$5,IF(P6409&lt;='Tree rules'!$C$7,"Monitor","Polymer laminate"),IF(P6409&lt;='Tree rules'!$C$8,"Seal cracks","Polymer laminate")),IF(O6409&lt;='Tree rules'!$C$6,IF(P6409&lt;='Tree rules'!$C$9,"Polymer laminate","Steel plate or jacket"),IF(L6409&lt;='Tree rules'!$C$10,"Steel plate or jacket","Polymer laminate")))</f>
        <v>Monitor</v>
      </c>
      <c r="T6409" s="5" t="str">
        <f aca="false">IF(S6409=R6409,"Yes","No")</f>
        <v>Yes</v>
      </c>
    </row>
    <row r="6410" customFormat="false" ht="15" hidden="false" customHeight="false" outlineLevel="0" collapsed="false">
      <c r="A6410" s="15" t="n">
        <v>9139</v>
      </c>
      <c r="B6410" s="16" t="n">
        <v>3.60054611837456</v>
      </c>
      <c r="C6410" s="15" t="n">
        <v>300</v>
      </c>
      <c r="D6410" s="15" t="n">
        <v>350</v>
      </c>
      <c r="E6410" s="15" t="n">
        <v>20</v>
      </c>
      <c r="F6410" s="16" t="n">
        <v>0.661387927071535</v>
      </c>
      <c r="G6410" s="17" t="s">
        <v>103</v>
      </c>
      <c r="H6410" s="18" t="n">
        <v>0.2</v>
      </c>
      <c r="I6410" s="18" t="n">
        <v>2</v>
      </c>
      <c r="J6410" s="19" t="n">
        <v>0.867962371917418</v>
      </c>
      <c r="K6410" s="19" t="n">
        <v>0.502198252161808</v>
      </c>
      <c r="L6410" s="16" t="n">
        <v>11.8439017051795</v>
      </c>
      <c r="M6410" s="19" t="n">
        <v>0.47269704478639</v>
      </c>
      <c r="N6410" s="19" t="n">
        <v>1.6577300859567</v>
      </c>
      <c r="O6410" s="19" t="n">
        <v>1.30003555771569</v>
      </c>
      <c r="P6410" s="19" t="n">
        <v>0.740569998324879</v>
      </c>
      <c r="Q6410" s="17" t="s">
        <v>31</v>
      </c>
      <c r="R6410" s="5" t="str">
        <f aca="false">IF(OR(Q6410="Steel plate",Q6410="Concrete jacket"),"Steel plate or jacket",Q6410)</f>
        <v>Polymer laminate</v>
      </c>
      <c r="S6410" s="5" t="str">
        <f aca="false">IF(O6410&lt;='Tree rules'!$C$4,IF(N6410&lt;='Tree rules'!$C$5,IF(P6410&lt;='Tree rules'!$C$7,"Monitor","Polymer laminate"),IF(P6410&lt;='Tree rules'!$C$8,"Seal cracks","Polymer laminate")),IF(O6410&lt;='Tree rules'!$C$6,IF(P6410&lt;='Tree rules'!$C$9,"Polymer laminate","Steel plate or jacket"),IF(L6410&lt;='Tree rules'!$C$10,"Steel plate or jacket","Polymer laminate")))</f>
        <v>Polymer laminate</v>
      </c>
      <c r="T6410" s="5" t="str">
        <f aca="false">IF(S6410=R6410,"Yes","No")</f>
        <v>Yes</v>
      </c>
    </row>
    <row r="6411" customFormat="false" ht="15" hidden="false" customHeight="false" outlineLevel="0" collapsed="false">
      <c r="A6411" s="15" t="n">
        <v>9140</v>
      </c>
      <c r="B6411" s="16" t="n">
        <v>6.63933816212264</v>
      </c>
      <c r="C6411" s="15" t="n">
        <v>230</v>
      </c>
      <c r="D6411" s="15" t="n">
        <v>525</v>
      </c>
      <c r="E6411" s="15" t="n">
        <v>20</v>
      </c>
      <c r="F6411" s="16" t="n">
        <v>0.57270853223768</v>
      </c>
      <c r="G6411" s="17" t="s">
        <v>101</v>
      </c>
      <c r="H6411" s="18" t="n">
        <v>0.3</v>
      </c>
      <c r="I6411" s="18" t="n">
        <v>1.5</v>
      </c>
      <c r="J6411" s="19" t="n">
        <v>0.901083648629388</v>
      </c>
      <c r="K6411" s="19" t="n">
        <v>0.456690132351826</v>
      </c>
      <c r="L6411" s="16" t="n">
        <v>13.9189479289783</v>
      </c>
      <c r="M6411" s="19" t="n">
        <v>0.538584966447135</v>
      </c>
      <c r="N6411" s="19" t="n">
        <v>1.08263491100624</v>
      </c>
      <c r="O6411" s="19" t="n">
        <v>1.14586746756777</v>
      </c>
      <c r="P6411" s="19" t="n">
        <v>0.7086085872097</v>
      </c>
      <c r="Q6411" s="17" t="s">
        <v>31</v>
      </c>
      <c r="R6411" s="5" t="str">
        <f aca="false">IF(OR(Q6411="Steel plate",Q6411="Concrete jacket"),"Steel plate or jacket",Q6411)</f>
        <v>Polymer laminate</v>
      </c>
      <c r="S6411" s="5" t="str">
        <f aca="false">IF(O6411&lt;='Tree rules'!$C$4,IF(N6411&lt;='Tree rules'!$C$5,IF(P6411&lt;='Tree rules'!$C$7,"Monitor","Polymer laminate"),IF(P6411&lt;='Tree rules'!$C$8,"Seal cracks","Polymer laminate")),IF(O6411&lt;='Tree rules'!$C$6,IF(P6411&lt;='Tree rules'!$C$9,"Polymer laminate","Steel plate or jacket"),IF(L6411&lt;='Tree rules'!$C$10,"Steel plate or jacket","Polymer laminate")))</f>
        <v>Polymer laminate</v>
      </c>
      <c r="T6411" s="5" t="str">
        <f aca="false">IF(S6411=R6411,"Yes","No")</f>
        <v>Yes</v>
      </c>
    </row>
    <row r="6412" customFormat="false" ht="15" hidden="false" customHeight="false" outlineLevel="0" collapsed="false">
      <c r="A6412" s="15" t="n">
        <v>9141</v>
      </c>
      <c r="B6412" s="16" t="n">
        <v>4.74878189178286</v>
      </c>
      <c r="C6412" s="15" t="n">
        <v>300</v>
      </c>
      <c r="D6412" s="15" t="n">
        <v>400</v>
      </c>
      <c r="E6412" s="15" t="n">
        <v>30</v>
      </c>
      <c r="F6412" s="16" t="n">
        <v>0.635378289490071</v>
      </c>
      <c r="G6412" s="17" t="s">
        <v>101</v>
      </c>
      <c r="H6412" s="18" t="n">
        <v>0.3</v>
      </c>
      <c r="I6412" s="18" t="n">
        <v>2</v>
      </c>
      <c r="J6412" s="19" t="n">
        <v>0.954426191918789</v>
      </c>
      <c r="K6412" s="19" t="n">
        <v>0.484403713153064</v>
      </c>
      <c r="L6412" s="16" t="n">
        <v>13.3392749769181</v>
      </c>
      <c r="M6412" s="19" t="n">
        <v>0.473152346194955</v>
      </c>
      <c r="N6412" s="19" t="n">
        <v>0.973102584928711</v>
      </c>
      <c r="O6412" s="19" t="n">
        <v>1.44652479254158</v>
      </c>
      <c r="P6412" s="19" t="n">
        <v>0.816112280555096</v>
      </c>
      <c r="Q6412" s="17" t="s">
        <v>31</v>
      </c>
      <c r="R6412" s="5" t="str">
        <f aca="false">IF(OR(Q6412="Steel plate",Q6412="Concrete jacket"),"Steel plate or jacket",Q6412)</f>
        <v>Polymer laminate</v>
      </c>
      <c r="S6412" s="5" t="str">
        <f aca="false">IF(O6412&lt;='Tree rules'!$C$4,IF(N6412&lt;='Tree rules'!$C$5,IF(P6412&lt;='Tree rules'!$C$7,"Monitor","Polymer laminate"),IF(P6412&lt;='Tree rules'!$C$8,"Seal cracks","Polymer laminate")),IF(O6412&lt;='Tree rules'!$C$6,IF(P6412&lt;='Tree rules'!$C$9,"Polymer laminate","Steel plate or jacket"),IF(L6412&lt;='Tree rules'!$C$10,"Steel plate or jacket","Polymer laminate")))</f>
        <v>Polymer laminate</v>
      </c>
      <c r="T6412" s="5" t="str">
        <f aca="false">IF(S6412=R6412,"Yes","No")</f>
        <v>Yes</v>
      </c>
    </row>
    <row r="6413" customFormat="false" ht="15" hidden="false" customHeight="false" outlineLevel="0" collapsed="false">
      <c r="A6413" s="15" t="n">
        <v>9144</v>
      </c>
      <c r="B6413" s="16" t="n">
        <v>3.28367577649546</v>
      </c>
      <c r="C6413" s="15" t="n">
        <v>300</v>
      </c>
      <c r="D6413" s="15" t="n">
        <v>300</v>
      </c>
      <c r="E6413" s="15" t="n">
        <v>20</v>
      </c>
      <c r="F6413" s="16" t="n">
        <v>0.589048622548086</v>
      </c>
      <c r="G6413" s="17" t="s">
        <v>101</v>
      </c>
      <c r="H6413" s="18" t="n">
        <v>0.3</v>
      </c>
      <c r="I6413" s="18" t="n">
        <v>1</v>
      </c>
      <c r="J6413" s="19" t="n">
        <v>0.862879745193063</v>
      </c>
      <c r="K6413" s="19" t="n">
        <v>0.600970634819462</v>
      </c>
      <c r="L6413" s="16" t="n">
        <v>12.8268585019354</v>
      </c>
      <c r="M6413" s="19" t="n">
        <v>0.478216139112454</v>
      </c>
      <c r="N6413" s="19" t="n">
        <v>0.630283655757764</v>
      </c>
      <c r="O6413" s="19" t="n">
        <v>0.862879745193063</v>
      </c>
      <c r="P6413" s="19" t="n">
        <v>0.581526761380874</v>
      </c>
      <c r="Q6413" s="17" t="s">
        <v>29</v>
      </c>
      <c r="R6413" s="5" t="str">
        <f aca="false">IF(OR(Q6413="Steel plate",Q6413="Concrete jacket"),"Steel plate or jacket",Q6413)</f>
        <v>Monitor</v>
      </c>
      <c r="S6413" s="5" t="str">
        <f aca="false">IF(O6413&lt;='Tree rules'!$C$4,IF(N6413&lt;='Tree rules'!$C$5,IF(P6413&lt;='Tree rules'!$C$7,"Monitor","Polymer laminate"),IF(P6413&lt;='Tree rules'!$C$8,"Seal cracks","Polymer laminate")),IF(O6413&lt;='Tree rules'!$C$6,IF(P6413&lt;='Tree rules'!$C$9,"Polymer laminate","Steel plate or jacket"),IF(L6413&lt;='Tree rules'!$C$10,"Steel plate or jacket","Polymer laminate")))</f>
        <v>Monitor</v>
      </c>
      <c r="T6413" s="5" t="str">
        <f aca="false">IF(S6413=R6413,"Yes","No")</f>
        <v>Yes</v>
      </c>
    </row>
    <row r="6414" customFormat="false" ht="15" hidden="false" customHeight="false" outlineLevel="0" collapsed="false">
      <c r="A6414" s="15" t="n">
        <v>9145</v>
      </c>
      <c r="B6414" s="16" t="n">
        <v>3.09113797999279</v>
      </c>
      <c r="C6414" s="15" t="n">
        <v>300</v>
      </c>
      <c r="D6414" s="15" t="n">
        <v>300</v>
      </c>
      <c r="E6414" s="15" t="n">
        <v>20</v>
      </c>
      <c r="F6414" s="16" t="n">
        <v>0.589048622548086</v>
      </c>
      <c r="G6414" s="17" t="s">
        <v>103</v>
      </c>
      <c r="H6414" s="18" t="n">
        <v>0.2</v>
      </c>
      <c r="I6414" s="18" t="n">
        <v>2</v>
      </c>
      <c r="J6414" s="19" t="n">
        <v>0.875008698944877</v>
      </c>
      <c r="K6414" s="19" t="n">
        <v>0.515765030860877</v>
      </c>
      <c r="L6414" s="16" t="n">
        <v>12.0747577343468</v>
      </c>
      <c r="M6414" s="19" t="n">
        <v>0.36813573501585</v>
      </c>
      <c r="N6414" s="19" t="n">
        <v>1.49147563923731</v>
      </c>
      <c r="O6414" s="19" t="n">
        <v>1.29871850927491</v>
      </c>
      <c r="P6414" s="19" t="n">
        <v>0.829820234111762</v>
      </c>
      <c r="Q6414" s="17" t="s">
        <v>31</v>
      </c>
      <c r="R6414" s="5" t="str">
        <f aca="false">IF(OR(Q6414="Steel plate",Q6414="Concrete jacket"),"Steel plate or jacket",Q6414)</f>
        <v>Polymer laminate</v>
      </c>
      <c r="S6414" s="5" t="str">
        <f aca="false">IF(O6414&lt;='Tree rules'!$C$4,IF(N6414&lt;='Tree rules'!$C$5,IF(P6414&lt;='Tree rules'!$C$7,"Monitor","Polymer laminate"),IF(P6414&lt;='Tree rules'!$C$8,"Seal cracks","Polymer laminate")),IF(O6414&lt;='Tree rules'!$C$6,IF(P6414&lt;='Tree rules'!$C$9,"Polymer laminate","Steel plate or jacket"),IF(L6414&lt;='Tree rules'!$C$10,"Steel plate or jacket","Polymer laminate")))</f>
        <v>Polymer laminate</v>
      </c>
      <c r="T6414" s="5" t="str">
        <f aca="false">IF(S6414=R6414,"Yes","No")</f>
        <v>Yes</v>
      </c>
    </row>
    <row r="6415" customFormat="false" ht="15" hidden="false" customHeight="false" outlineLevel="0" collapsed="false">
      <c r="A6415" s="15" t="n">
        <v>9146</v>
      </c>
      <c r="B6415" s="16" t="n">
        <v>7.62329452882486</v>
      </c>
      <c r="C6415" s="15" t="n">
        <v>300</v>
      </c>
      <c r="D6415" s="15" t="n">
        <v>725</v>
      </c>
      <c r="E6415" s="15" t="n">
        <v>30</v>
      </c>
      <c r="F6415" s="16" t="n">
        <v>0.592229542944762</v>
      </c>
      <c r="G6415" s="17" t="s">
        <v>103</v>
      </c>
      <c r="H6415" s="18" t="n">
        <v>0.2</v>
      </c>
      <c r="I6415" s="18" t="n">
        <v>1</v>
      </c>
      <c r="J6415" s="19" t="n">
        <v>0.964032878433786</v>
      </c>
      <c r="K6415" s="19" t="n">
        <v>0.545153754001749</v>
      </c>
      <c r="L6415" s="16" t="n">
        <v>11.227237892231</v>
      </c>
      <c r="M6415" s="19" t="n">
        <v>0.620601021447568</v>
      </c>
      <c r="N6415" s="19" t="n">
        <v>0.875810831581094</v>
      </c>
      <c r="O6415" s="19" t="n">
        <v>0.964032878433786</v>
      </c>
      <c r="P6415" s="19" t="n">
        <v>0.490302149747965</v>
      </c>
      <c r="Q6415" s="17" t="s">
        <v>29</v>
      </c>
      <c r="R6415" s="5" t="str">
        <f aca="false">IF(OR(Q6415="Steel plate",Q6415="Concrete jacket"),"Steel plate or jacket",Q6415)</f>
        <v>Monitor</v>
      </c>
      <c r="S6415" s="5" t="str">
        <f aca="false">IF(O6415&lt;='Tree rules'!$C$4,IF(N6415&lt;='Tree rules'!$C$5,IF(P6415&lt;='Tree rules'!$C$7,"Monitor","Polymer laminate"),IF(P6415&lt;='Tree rules'!$C$8,"Seal cracks","Polymer laminate")),IF(O6415&lt;='Tree rules'!$C$6,IF(P6415&lt;='Tree rules'!$C$9,"Polymer laminate","Steel plate or jacket"),IF(L6415&lt;='Tree rules'!$C$10,"Steel plate or jacket","Polymer laminate")))</f>
        <v>Monitor</v>
      </c>
      <c r="T6415" s="5" t="str">
        <f aca="false">IF(S6415=R6415,"Yes","No")</f>
        <v>Yes</v>
      </c>
    </row>
    <row r="6416" customFormat="false" ht="15" hidden="false" customHeight="false" outlineLevel="0" collapsed="false">
      <c r="A6416" s="15" t="n">
        <v>9147</v>
      </c>
      <c r="B6416" s="16" t="n">
        <v>3.84671286694204</v>
      </c>
      <c r="C6416" s="15" t="n">
        <v>230</v>
      </c>
      <c r="D6416" s="15" t="n">
        <v>325</v>
      </c>
      <c r="E6416" s="15" t="n">
        <v>20</v>
      </c>
      <c r="F6416" s="16" t="n">
        <v>0.626653981080713</v>
      </c>
      <c r="G6416" s="17" t="s">
        <v>103</v>
      </c>
      <c r="H6416" s="18" t="n">
        <v>0.2</v>
      </c>
      <c r="I6416" s="18" t="n">
        <v>1</v>
      </c>
      <c r="J6416" s="19" t="n">
        <v>0.990653702999345</v>
      </c>
      <c r="K6416" s="19" t="n">
        <v>0.419394070515672</v>
      </c>
      <c r="L6416" s="16" t="n">
        <v>13.7875013152045</v>
      </c>
      <c r="M6416" s="19" t="n">
        <v>0.848131534965237</v>
      </c>
      <c r="N6416" s="19" t="n">
        <v>1.26835198512864</v>
      </c>
      <c r="O6416" s="19" t="n">
        <v>0.990653702999345</v>
      </c>
      <c r="P6416" s="19" t="n">
        <v>0.38502545318593</v>
      </c>
      <c r="Q6416" s="17" t="s">
        <v>30</v>
      </c>
      <c r="R6416" s="5" t="str">
        <f aca="false">IF(OR(Q6416="Steel plate",Q6416="Concrete jacket"),"Steel plate or jacket",Q6416)</f>
        <v>Seal cracks</v>
      </c>
      <c r="S6416" s="5" t="str">
        <f aca="false">IF(O6416&lt;='Tree rules'!$C$4,IF(N6416&lt;='Tree rules'!$C$5,IF(P6416&lt;='Tree rules'!$C$7,"Monitor","Polymer laminate"),IF(P6416&lt;='Tree rules'!$C$8,"Seal cracks","Polymer laminate")),IF(O6416&lt;='Tree rules'!$C$6,IF(P6416&lt;='Tree rules'!$C$9,"Polymer laminate","Steel plate or jacket"),IF(L6416&lt;='Tree rules'!$C$10,"Steel plate or jacket","Polymer laminate")))</f>
        <v>Seal cracks</v>
      </c>
      <c r="T6416" s="5" t="str">
        <f aca="false">IF(S6416=R6416,"Yes","No")</f>
        <v>Yes</v>
      </c>
    </row>
    <row r="6417" customFormat="false" ht="15" hidden="false" customHeight="false" outlineLevel="0" collapsed="false">
      <c r="A6417" s="15" t="n">
        <v>9149</v>
      </c>
      <c r="B6417" s="16" t="n">
        <v>4.82079671968226</v>
      </c>
      <c r="C6417" s="15" t="n">
        <v>300</v>
      </c>
      <c r="D6417" s="15" t="n">
        <v>450</v>
      </c>
      <c r="E6417" s="15" t="n">
        <v>25</v>
      </c>
      <c r="F6417" s="16" t="n">
        <v>0.781490709848207</v>
      </c>
      <c r="G6417" s="17" t="s">
        <v>103</v>
      </c>
      <c r="H6417" s="18" t="n">
        <v>0.2</v>
      </c>
      <c r="I6417" s="18" t="n">
        <v>1.5</v>
      </c>
      <c r="J6417" s="19" t="n">
        <v>0.866419950233183</v>
      </c>
      <c r="K6417" s="19" t="n">
        <v>0.407201313842923</v>
      </c>
      <c r="L6417" s="16" t="n">
        <v>11.9920316410007</v>
      </c>
      <c r="M6417" s="19" t="n">
        <v>0.687523827173753</v>
      </c>
      <c r="N6417" s="19" t="n">
        <v>1.36965259568076</v>
      </c>
      <c r="O6417" s="19" t="n">
        <v>1.12322625431244</v>
      </c>
      <c r="P6417" s="19" t="n">
        <v>0.523679394720513</v>
      </c>
      <c r="Q6417" s="17" t="s">
        <v>31</v>
      </c>
      <c r="R6417" s="5" t="str">
        <f aca="false">IF(OR(Q6417="Steel plate",Q6417="Concrete jacket"),"Steel plate or jacket",Q6417)</f>
        <v>Polymer laminate</v>
      </c>
      <c r="S6417" s="5" t="str">
        <f aca="false">IF(O6417&lt;='Tree rules'!$C$4,IF(N6417&lt;='Tree rules'!$C$5,IF(P6417&lt;='Tree rules'!$C$7,"Monitor","Polymer laminate"),IF(P6417&lt;='Tree rules'!$C$8,"Seal cracks","Polymer laminate")),IF(O6417&lt;='Tree rules'!$C$6,IF(P6417&lt;='Tree rules'!$C$9,"Polymer laminate","Steel plate or jacket"),IF(L6417&lt;='Tree rules'!$C$10,"Steel plate or jacket","Polymer laminate")))</f>
        <v>Polymer laminate</v>
      </c>
      <c r="T6417" s="5" t="str">
        <f aca="false">IF(S6417=R6417,"Yes","No")</f>
        <v>Yes</v>
      </c>
    </row>
    <row r="6418" customFormat="false" ht="15" hidden="false" customHeight="false" outlineLevel="0" collapsed="false">
      <c r="A6418" s="15" t="n">
        <v>9150</v>
      </c>
      <c r="B6418" s="16" t="n">
        <v>3.34653490996503</v>
      </c>
      <c r="C6418" s="15" t="n">
        <v>230</v>
      </c>
      <c r="D6418" s="15" t="n">
        <v>325</v>
      </c>
      <c r="E6418" s="15" t="n">
        <v>30</v>
      </c>
      <c r="F6418" s="16" t="n">
        <v>0.98621649775225</v>
      </c>
      <c r="G6418" s="17" t="s">
        <v>101</v>
      </c>
      <c r="H6418" s="18" t="n">
        <v>0.3</v>
      </c>
      <c r="I6418" s="18" t="n">
        <v>1</v>
      </c>
      <c r="J6418" s="19" t="n">
        <v>0.912527298428815</v>
      </c>
      <c r="K6418" s="19" t="n">
        <v>0.55628965152277</v>
      </c>
      <c r="L6418" s="16" t="n">
        <v>12.0813534655777</v>
      </c>
      <c r="M6418" s="19" t="n">
        <v>0.900933444425048</v>
      </c>
      <c r="N6418" s="19" t="n">
        <v>0.806049018701609</v>
      </c>
      <c r="O6418" s="19" t="n">
        <v>0.912527298428815</v>
      </c>
      <c r="P6418" s="19" t="n">
        <v>0.41939964609926</v>
      </c>
      <c r="Q6418" s="17" t="s">
        <v>29</v>
      </c>
      <c r="R6418" s="5" t="str">
        <f aca="false">IF(OR(Q6418="Steel plate",Q6418="Concrete jacket"),"Steel plate or jacket",Q6418)</f>
        <v>Monitor</v>
      </c>
      <c r="S6418" s="5" t="str">
        <f aca="false">IF(O6418&lt;='Tree rules'!$C$4,IF(N6418&lt;='Tree rules'!$C$5,IF(P6418&lt;='Tree rules'!$C$7,"Monitor","Polymer laminate"),IF(P6418&lt;='Tree rules'!$C$8,"Seal cracks","Polymer laminate")),IF(O6418&lt;='Tree rules'!$C$6,IF(P6418&lt;='Tree rules'!$C$9,"Polymer laminate","Steel plate or jacket"),IF(L6418&lt;='Tree rules'!$C$10,"Steel plate or jacket","Polymer laminate")))</f>
        <v>Monitor</v>
      </c>
      <c r="T6418" s="5" t="str">
        <f aca="false">IF(S6418=R6418,"Yes","No")</f>
        <v>Yes</v>
      </c>
    </row>
    <row r="6419" customFormat="false" ht="15" hidden="false" customHeight="false" outlineLevel="0" collapsed="false">
      <c r="A6419" s="15" t="n">
        <v>9151</v>
      </c>
      <c r="B6419" s="16" t="n">
        <v>5.52522738013301</v>
      </c>
      <c r="C6419" s="15" t="n">
        <v>300</v>
      </c>
      <c r="D6419" s="15" t="n">
        <v>475</v>
      </c>
      <c r="E6419" s="15" t="n">
        <v>25</v>
      </c>
      <c r="F6419" s="16" t="n">
        <v>0.624901102811956</v>
      </c>
      <c r="G6419" s="17" t="s">
        <v>103</v>
      </c>
      <c r="H6419" s="18" t="n">
        <v>0.2</v>
      </c>
      <c r="I6419" s="18" t="n">
        <v>1</v>
      </c>
      <c r="J6419" s="19" t="n">
        <v>0.99107485611731</v>
      </c>
      <c r="K6419" s="19" t="n">
        <v>0.481378684685373</v>
      </c>
      <c r="L6419" s="16" t="n">
        <v>12.879317902408</v>
      </c>
      <c r="M6419" s="19" t="n">
        <v>0.521502032360858</v>
      </c>
      <c r="N6419" s="19" t="n">
        <v>1.06923491130929</v>
      </c>
      <c r="O6419" s="19" t="n">
        <v>0.99107485611731</v>
      </c>
      <c r="P6419" s="19" t="n">
        <v>0.645475238605901</v>
      </c>
      <c r="Q6419" s="17" t="s">
        <v>30</v>
      </c>
      <c r="R6419" s="5" t="str">
        <f aca="false">IF(OR(Q6419="Steel plate",Q6419="Concrete jacket"),"Steel plate or jacket",Q6419)</f>
        <v>Seal cracks</v>
      </c>
      <c r="S6419" s="5" t="str">
        <f aca="false">IF(O6419&lt;='Tree rules'!$C$4,IF(N6419&lt;='Tree rules'!$C$5,IF(P6419&lt;='Tree rules'!$C$7,"Monitor","Polymer laminate"),IF(P6419&lt;='Tree rules'!$C$8,"Seal cracks","Polymer laminate")),IF(O6419&lt;='Tree rules'!$C$6,IF(P6419&lt;='Tree rules'!$C$9,"Polymer laminate","Steel plate or jacket"),IF(L6419&lt;='Tree rules'!$C$10,"Steel plate or jacket","Polymer laminate")))</f>
        <v>Seal cracks</v>
      </c>
      <c r="T6419" s="5" t="str">
        <f aca="false">IF(S6419=R6419,"Yes","No")</f>
        <v>Yes</v>
      </c>
    </row>
    <row r="6420" customFormat="false" ht="15" hidden="false" customHeight="false" outlineLevel="0" collapsed="false">
      <c r="A6420" s="15" t="n">
        <v>9152</v>
      </c>
      <c r="B6420" s="16" t="n">
        <v>3.3303530269151</v>
      </c>
      <c r="C6420" s="15" t="n">
        <v>300</v>
      </c>
      <c r="D6420" s="15" t="n">
        <v>300</v>
      </c>
      <c r="E6420" s="15" t="n">
        <v>30</v>
      </c>
      <c r="F6420" s="16" t="n">
        <v>0.883711013668015</v>
      </c>
      <c r="G6420" s="17" t="s">
        <v>102</v>
      </c>
      <c r="H6420" s="18" t="n">
        <v>0.1</v>
      </c>
      <c r="I6420" s="18" t="n">
        <v>1</v>
      </c>
      <c r="J6420" s="19" t="n">
        <v>0.893058423687132</v>
      </c>
      <c r="K6420" s="19" t="n">
        <v>0.443378245627947</v>
      </c>
      <c r="L6420" s="16" t="n">
        <v>14.052122476435</v>
      </c>
      <c r="M6420" s="19" t="n">
        <v>0.256668717933133</v>
      </c>
      <c r="N6420" s="19" t="n">
        <v>3.55838245371131</v>
      </c>
      <c r="O6420" s="19" t="n">
        <v>0.893058423687132</v>
      </c>
      <c r="P6420" s="19" t="n">
        <v>1.02964230566055</v>
      </c>
      <c r="Q6420" s="17" t="s">
        <v>31</v>
      </c>
      <c r="R6420" s="5" t="str">
        <f aca="false">IF(OR(Q6420="Steel plate",Q6420="Concrete jacket"),"Steel plate or jacket",Q6420)</f>
        <v>Polymer laminate</v>
      </c>
      <c r="S6420" s="5" t="str">
        <f aca="false">IF(O6420&lt;='Tree rules'!$C$4,IF(N6420&lt;='Tree rules'!$C$5,IF(P6420&lt;='Tree rules'!$C$7,"Monitor","Polymer laminate"),IF(P6420&lt;='Tree rules'!$C$8,"Seal cracks","Polymer laminate")),IF(O6420&lt;='Tree rules'!$C$6,IF(P6420&lt;='Tree rules'!$C$9,"Polymer laminate","Steel plate or jacket"),IF(L6420&lt;='Tree rules'!$C$10,"Steel plate or jacket","Polymer laminate")))</f>
        <v>Polymer laminate</v>
      </c>
      <c r="T6420" s="5" t="str">
        <f aca="false">IF(S6420=R6420,"Yes","No")</f>
        <v>Yes</v>
      </c>
    </row>
    <row r="6421" customFormat="false" ht="15" hidden="false" customHeight="false" outlineLevel="0" collapsed="false">
      <c r="A6421" s="15" t="n">
        <v>9153</v>
      </c>
      <c r="B6421" s="16" t="n">
        <v>5.62541118282857</v>
      </c>
      <c r="C6421" s="15" t="n">
        <v>230</v>
      </c>
      <c r="D6421" s="15" t="n">
        <v>450</v>
      </c>
      <c r="E6421" s="15" t="n">
        <v>30</v>
      </c>
      <c r="F6421" s="16" t="n">
        <v>0.67417658375907</v>
      </c>
      <c r="G6421" s="17" t="s">
        <v>102</v>
      </c>
      <c r="H6421" s="18" t="n">
        <v>0.1</v>
      </c>
      <c r="I6421" s="18" t="n">
        <v>1</v>
      </c>
      <c r="J6421" s="19" t="n">
        <v>0.951286961617896</v>
      </c>
      <c r="K6421" s="19" t="n">
        <v>0.414659228997486</v>
      </c>
      <c r="L6421" s="16" t="n">
        <v>14.4612112669115</v>
      </c>
      <c r="M6421" s="19" t="n">
        <v>0.911135803429218</v>
      </c>
      <c r="N6421" s="19" t="n">
        <v>2.38950992395171</v>
      </c>
      <c r="O6421" s="19" t="n">
        <v>0.951286961617896</v>
      </c>
      <c r="P6421" s="19" t="n">
        <v>0.353475808945033</v>
      </c>
      <c r="Q6421" s="17" t="s">
        <v>30</v>
      </c>
      <c r="R6421" s="5" t="str">
        <f aca="false">IF(OR(Q6421="Steel plate",Q6421="Concrete jacket"),"Steel plate or jacket",Q6421)</f>
        <v>Seal cracks</v>
      </c>
      <c r="S6421" s="5" t="str">
        <f aca="false">IF(O6421&lt;='Tree rules'!$C$4,IF(N6421&lt;='Tree rules'!$C$5,IF(P6421&lt;='Tree rules'!$C$7,"Monitor","Polymer laminate"),IF(P6421&lt;='Tree rules'!$C$8,"Seal cracks","Polymer laminate")),IF(O6421&lt;='Tree rules'!$C$6,IF(P6421&lt;='Tree rules'!$C$9,"Polymer laminate","Steel plate or jacket"),IF(L6421&lt;='Tree rules'!$C$10,"Steel plate or jacket","Polymer laminate")))</f>
        <v>Seal cracks</v>
      </c>
      <c r="T6421" s="5" t="str">
        <f aca="false">IF(S6421=R6421,"Yes","No")</f>
        <v>Yes</v>
      </c>
    </row>
    <row r="6422" customFormat="false" ht="15" hidden="false" customHeight="false" outlineLevel="0" collapsed="false">
      <c r="A6422" s="15" t="n">
        <v>9154</v>
      </c>
      <c r="B6422" s="16" t="n">
        <v>4.32405729501795</v>
      </c>
      <c r="C6422" s="15" t="n">
        <v>300</v>
      </c>
      <c r="D6422" s="15" t="n">
        <v>400</v>
      </c>
      <c r="E6422" s="15" t="n">
        <v>20</v>
      </c>
      <c r="F6422" s="16" t="n">
        <v>0.635378289490071</v>
      </c>
      <c r="G6422" s="17" t="s">
        <v>103</v>
      </c>
      <c r="H6422" s="18" t="n">
        <v>0.2</v>
      </c>
      <c r="I6422" s="18" t="n">
        <v>1.5</v>
      </c>
      <c r="J6422" s="19" t="n">
        <v>0.896673477688656</v>
      </c>
      <c r="K6422" s="19" t="n">
        <v>0.53497437721468</v>
      </c>
      <c r="L6422" s="16" t="n">
        <v>12.146228356792</v>
      </c>
      <c r="M6422" s="19" t="n">
        <v>0.349132724853937</v>
      </c>
      <c r="N6422" s="19" t="n">
        <v>1.11456164898605</v>
      </c>
      <c r="O6422" s="19" t="n">
        <v>1.10516154888728</v>
      </c>
      <c r="P6422" s="19" t="n">
        <v>0.988091378911051</v>
      </c>
      <c r="Q6422" s="17" t="s">
        <v>31</v>
      </c>
      <c r="R6422" s="5" t="str">
        <f aca="false">IF(OR(Q6422="Steel plate",Q6422="Concrete jacket"),"Steel plate or jacket",Q6422)</f>
        <v>Polymer laminate</v>
      </c>
      <c r="S6422" s="5" t="str">
        <f aca="false">IF(O6422&lt;='Tree rules'!$C$4,IF(N6422&lt;='Tree rules'!$C$5,IF(P6422&lt;='Tree rules'!$C$7,"Monitor","Polymer laminate"),IF(P6422&lt;='Tree rules'!$C$8,"Seal cracks","Polymer laminate")),IF(O6422&lt;='Tree rules'!$C$6,IF(P6422&lt;='Tree rules'!$C$9,"Polymer laminate","Steel plate or jacket"),IF(L6422&lt;='Tree rules'!$C$10,"Steel plate or jacket","Polymer laminate")))</f>
        <v>Polymer laminate</v>
      </c>
      <c r="T6422" s="5" t="str">
        <f aca="false">IF(S6422=R6422,"Yes","No")</f>
        <v>Yes</v>
      </c>
    </row>
    <row r="6423" customFormat="false" ht="15" hidden="false" customHeight="false" outlineLevel="0" collapsed="false">
      <c r="A6423" s="15" t="n">
        <v>9155</v>
      </c>
      <c r="B6423" s="16" t="n">
        <v>5.19577052289996</v>
      </c>
      <c r="C6423" s="15" t="n">
        <v>300</v>
      </c>
      <c r="D6423" s="15" t="n">
        <v>425</v>
      </c>
      <c r="E6423" s="15" t="n">
        <v>30</v>
      </c>
      <c r="F6423" s="16" t="n">
        <v>0.555542467478301</v>
      </c>
      <c r="G6423" s="17" t="s">
        <v>103</v>
      </c>
      <c r="H6423" s="18" t="n">
        <v>0.2</v>
      </c>
      <c r="I6423" s="18" t="n">
        <v>1.5</v>
      </c>
      <c r="J6423" s="19" t="n">
        <v>0.975031150785822</v>
      </c>
      <c r="K6423" s="19" t="n">
        <v>0.462332938901708</v>
      </c>
      <c r="L6423" s="16" t="n">
        <v>13.7818846761272</v>
      </c>
      <c r="M6423" s="19" t="n">
        <v>0.213489733398527</v>
      </c>
      <c r="N6423" s="19" t="n">
        <v>2.32202498152113</v>
      </c>
      <c r="O6423" s="19" t="n">
        <v>1.23715221744697</v>
      </c>
      <c r="P6423" s="19" t="n">
        <v>1.43554258540578</v>
      </c>
      <c r="Q6423" s="17" t="s">
        <v>31</v>
      </c>
      <c r="R6423" s="5" t="str">
        <f aca="false">IF(OR(Q6423="Steel plate",Q6423="Concrete jacket"),"Steel plate or jacket",Q6423)</f>
        <v>Polymer laminate</v>
      </c>
      <c r="S6423" s="5" t="str">
        <f aca="false">IF(O6423&lt;='Tree rules'!$C$4,IF(N6423&lt;='Tree rules'!$C$5,IF(P6423&lt;='Tree rules'!$C$7,"Monitor","Polymer laminate"),IF(P6423&lt;='Tree rules'!$C$8,"Seal cracks","Polymer laminate")),IF(O6423&lt;='Tree rules'!$C$6,IF(P6423&lt;='Tree rules'!$C$9,"Polymer laminate","Steel plate or jacket"),IF(L6423&lt;='Tree rules'!$C$10,"Steel plate or jacket","Polymer laminate")))</f>
        <v>Steel plate or jacket</v>
      </c>
      <c r="T6423" s="5" t="str">
        <f aca="false">IF(S6423=R6423,"Yes","No")</f>
        <v>No</v>
      </c>
    </row>
    <row r="6424" customFormat="false" ht="15" hidden="false" customHeight="false" outlineLevel="0" collapsed="false">
      <c r="A6424" s="15" t="n">
        <v>9156</v>
      </c>
      <c r="B6424" s="16" t="n">
        <v>5.4714462226352</v>
      </c>
      <c r="C6424" s="15" t="n">
        <v>230</v>
      </c>
      <c r="D6424" s="15" t="n">
        <v>500</v>
      </c>
      <c r="E6424" s="15" t="n">
        <v>30</v>
      </c>
      <c r="F6424" s="16" t="n">
        <v>0.577653504586516</v>
      </c>
      <c r="G6424" s="17" t="s">
        <v>101</v>
      </c>
      <c r="H6424" s="18" t="n">
        <v>0.3</v>
      </c>
      <c r="I6424" s="18" t="n">
        <v>1.5</v>
      </c>
      <c r="J6424" s="19" t="n">
        <v>0.95827830049761</v>
      </c>
      <c r="K6424" s="19" t="n">
        <v>0.478767288568688</v>
      </c>
      <c r="L6424" s="16" t="n">
        <v>12.0516436621921</v>
      </c>
      <c r="M6424" s="19" t="n">
        <v>0.466288878981382</v>
      </c>
      <c r="N6424" s="19" t="n">
        <v>0.889484674058061</v>
      </c>
      <c r="O6424" s="19" t="n">
        <v>1.20802129893469</v>
      </c>
      <c r="P6424" s="19" t="n">
        <v>0.651618887766724</v>
      </c>
      <c r="Q6424" s="17" t="s">
        <v>31</v>
      </c>
      <c r="R6424" s="5" t="str">
        <f aca="false">IF(OR(Q6424="Steel plate",Q6424="Concrete jacket"),"Steel plate or jacket",Q6424)</f>
        <v>Polymer laminate</v>
      </c>
      <c r="S6424" s="5" t="str">
        <f aca="false">IF(O6424&lt;='Tree rules'!$C$4,IF(N6424&lt;='Tree rules'!$C$5,IF(P6424&lt;='Tree rules'!$C$7,"Monitor","Polymer laminate"),IF(P6424&lt;='Tree rules'!$C$8,"Seal cracks","Polymer laminate")),IF(O6424&lt;='Tree rules'!$C$6,IF(P6424&lt;='Tree rules'!$C$9,"Polymer laminate","Steel plate or jacket"),IF(L6424&lt;='Tree rules'!$C$10,"Steel plate or jacket","Polymer laminate")))</f>
        <v>Polymer laminate</v>
      </c>
      <c r="T6424" s="5" t="str">
        <f aca="false">IF(S6424=R6424,"Yes","No")</f>
        <v>Yes</v>
      </c>
    </row>
    <row r="6425" customFormat="false" ht="15" hidden="false" customHeight="false" outlineLevel="0" collapsed="false">
      <c r="A6425" s="15" t="n">
        <v>9157</v>
      </c>
      <c r="B6425" s="16" t="n">
        <v>4.63594585580778</v>
      </c>
      <c r="C6425" s="15" t="n">
        <v>300</v>
      </c>
      <c r="D6425" s="15" t="n">
        <v>375</v>
      </c>
      <c r="E6425" s="15" t="n">
        <v>20</v>
      </c>
      <c r="F6425" s="16" t="n">
        <v>0.640487798897002</v>
      </c>
      <c r="G6425" s="17" t="s">
        <v>101</v>
      </c>
      <c r="H6425" s="18" t="n">
        <v>0.3</v>
      </c>
      <c r="I6425" s="18" t="n">
        <v>2</v>
      </c>
      <c r="J6425" s="19" t="n">
        <v>0.928272329680718</v>
      </c>
      <c r="K6425" s="19" t="n">
        <v>0.490077042114546</v>
      </c>
      <c r="L6425" s="16" t="n">
        <v>14.1772044520116</v>
      </c>
      <c r="M6425" s="19" t="n">
        <v>0.341664063087673</v>
      </c>
      <c r="N6425" s="19" t="n">
        <v>1.64537049265604</v>
      </c>
      <c r="O6425" s="19" t="n">
        <v>1.40161970175473</v>
      </c>
      <c r="P6425" s="19" t="n">
        <v>1.26769719027362</v>
      </c>
      <c r="Q6425" s="17" t="s">
        <v>31</v>
      </c>
      <c r="R6425" s="5" t="str">
        <f aca="false">IF(OR(Q6425="Steel plate",Q6425="Concrete jacket"),"Steel plate or jacket",Q6425)</f>
        <v>Polymer laminate</v>
      </c>
      <c r="S6425" s="5" t="str">
        <f aca="false">IF(O6425&lt;='Tree rules'!$C$4,IF(N6425&lt;='Tree rules'!$C$5,IF(P6425&lt;='Tree rules'!$C$7,"Monitor","Polymer laminate"),IF(P6425&lt;='Tree rules'!$C$8,"Seal cracks","Polymer laminate")),IF(O6425&lt;='Tree rules'!$C$6,IF(P6425&lt;='Tree rules'!$C$9,"Polymer laminate","Steel plate or jacket"),IF(L6425&lt;='Tree rules'!$C$10,"Steel plate or jacket","Polymer laminate")))</f>
        <v>Polymer laminate</v>
      </c>
      <c r="T6425" s="5" t="str">
        <f aca="false">IF(S6425=R6425,"Yes","No")</f>
        <v>Yes</v>
      </c>
    </row>
    <row r="6426" customFormat="false" ht="15" hidden="false" customHeight="false" outlineLevel="0" collapsed="false">
      <c r="A6426" s="15" t="n">
        <v>9158</v>
      </c>
      <c r="B6426" s="16" t="n">
        <v>4.74677357169691</v>
      </c>
      <c r="C6426" s="15" t="n">
        <v>300</v>
      </c>
      <c r="D6426" s="15" t="n">
        <v>450</v>
      </c>
      <c r="E6426" s="15" t="n">
        <v>25</v>
      </c>
      <c r="F6426" s="16" t="n">
        <v>0.829463406888394</v>
      </c>
      <c r="G6426" s="17" t="s">
        <v>101</v>
      </c>
      <c r="H6426" s="18" t="n">
        <v>0.3</v>
      </c>
      <c r="I6426" s="18" t="n">
        <v>1</v>
      </c>
      <c r="J6426" s="19" t="n">
        <v>0.915571752656597</v>
      </c>
      <c r="K6426" s="19" t="n">
        <v>0.553088308641726</v>
      </c>
      <c r="L6426" s="16" t="n">
        <v>11.7494395339033</v>
      </c>
      <c r="M6426" s="19" t="n">
        <v>0.562582562480935</v>
      </c>
      <c r="N6426" s="19" t="n">
        <v>0.607554294214926</v>
      </c>
      <c r="O6426" s="19" t="n">
        <v>0.915571752656597</v>
      </c>
      <c r="P6426" s="19" t="n">
        <v>0.664991479363213</v>
      </c>
      <c r="Q6426" s="17" t="s">
        <v>29</v>
      </c>
      <c r="R6426" s="5" t="str">
        <f aca="false">IF(OR(Q6426="Steel plate",Q6426="Concrete jacket"),"Steel plate or jacket",Q6426)</f>
        <v>Monitor</v>
      </c>
      <c r="S6426" s="5" t="str">
        <f aca="false">IF(O6426&lt;='Tree rules'!$C$4,IF(N6426&lt;='Tree rules'!$C$5,IF(P6426&lt;='Tree rules'!$C$7,"Monitor","Polymer laminate"),IF(P6426&lt;='Tree rules'!$C$8,"Seal cracks","Polymer laminate")),IF(O6426&lt;='Tree rules'!$C$6,IF(P6426&lt;='Tree rules'!$C$9,"Polymer laminate","Steel plate or jacket"),IF(L6426&lt;='Tree rules'!$C$10,"Steel plate or jacket","Polymer laminate")))</f>
        <v>Monitor</v>
      </c>
      <c r="T6426" s="5" t="str">
        <f aca="false">IF(S6426=R6426,"Yes","No")</f>
        <v>Yes</v>
      </c>
    </row>
    <row r="6427" customFormat="false" ht="15" hidden="false" customHeight="false" outlineLevel="0" collapsed="false">
      <c r="A6427" s="15" t="n">
        <v>9159</v>
      </c>
      <c r="B6427" s="16" t="n">
        <v>3.16862785197778</v>
      </c>
      <c r="C6427" s="15" t="n">
        <v>300</v>
      </c>
      <c r="D6427" s="15" t="n">
        <v>300</v>
      </c>
      <c r="E6427" s="15" t="n">
        <v>30</v>
      </c>
      <c r="F6427" s="16" t="n">
        <v>0.831109167616348</v>
      </c>
      <c r="G6427" s="17" t="s">
        <v>101</v>
      </c>
      <c r="H6427" s="18" t="n">
        <v>0.3</v>
      </c>
      <c r="I6427" s="18" t="n">
        <v>1.5</v>
      </c>
      <c r="J6427" s="19" t="n">
        <v>0.951538322522819</v>
      </c>
      <c r="K6427" s="19" t="n">
        <v>0.403130890096778</v>
      </c>
      <c r="L6427" s="16" t="n">
        <v>12.5739200475309</v>
      </c>
      <c r="M6427" s="19" t="n">
        <v>0.610531866600249</v>
      </c>
      <c r="N6427" s="19" t="n">
        <v>1.36715137634649</v>
      </c>
      <c r="O6427" s="19" t="n">
        <v>1.23551023832432</v>
      </c>
      <c r="P6427" s="19" t="n">
        <v>0.553168030411417</v>
      </c>
      <c r="Q6427" s="17" t="s">
        <v>31</v>
      </c>
      <c r="R6427" s="5" t="str">
        <f aca="false">IF(OR(Q6427="Steel plate",Q6427="Concrete jacket"),"Steel plate or jacket",Q6427)</f>
        <v>Polymer laminate</v>
      </c>
      <c r="S6427" s="5" t="str">
        <f aca="false">IF(O6427&lt;='Tree rules'!$C$4,IF(N6427&lt;='Tree rules'!$C$5,IF(P6427&lt;='Tree rules'!$C$7,"Monitor","Polymer laminate"),IF(P6427&lt;='Tree rules'!$C$8,"Seal cracks","Polymer laminate")),IF(O6427&lt;='Tree rules'!$C$6,IF(P6427&lt;='Tree rules'!$C$9,"Polymer laminate","Steel plate or jacket"),IF(L6427&lt;='Tree rules'!$C$10,"Steel plate or jacket","Polymer laminate")))</f>
        <v>Polymer laminate</v>
      </c>
      <c r="T6427" s="5" t="str">
        <f aca="false">IF(S6427=R6427,"Yes","No")</f>
        <v>Yes</v>
      </c>
    </row>
    <row r="6428" customFormat="false" ht="15" hidden="false" customHeight="false" outlineLevel="0" collapsed="false">
      <c r="A6428" s="15" t="n">
        <v>9160</v>
      </c>
      <c r="B6428" s="16" t="n">
        <v>3.98391368126558</v>
      </c>
      <c r="C6428" s="15" t="n">
        <v>230</v>
      </c>
      <c r="D6428" s="15" t="n">
        <v>325</v>
      </c>
      <c r="E6428" s="15" t="n">
        <v>25</v>
      </c>
      <c r="F6428" s="16" t="n">
        <v>0.699968036696473</v>
      </c>
      <c r="G6428" s="17" t="s">
        <v>101</v>
      </c>
      <c r="H6428" s="18" t="n">
        <v>0.3</v>
      </c>
      <c r="I6428" s="18" t="n">
        <v>1</v>
      </c>
      <c r="J6428" s="19" t="n">
        <v>0.972045534424721</v>
      </c>
      <c r="K6428" s="19" t="n">
        <v>0.405985621207085</v>
      </c>
      <c r="L6428" s="16" t="n">
        <v>14.1776287589522</v>
      </c>
      <c r="M6428" s="19" t="n">
        <v>0.904826098537051</v>
      </c>
      <c r="N6428" s="19" t="n">
        <v>0.603444135304983</v>
      </c>
      <c r="O6428" s="19" t="n">
        <v>0.972045534424721</v>
      </c>
      <c r="P6428" s="19" t="n">
        <v>0.378362471286445</v>
      </c>
      <c r="Q6428" s="17" t="s">
        <v>29</v>
      </c>
      <c r="R6428" s="5" t="str">
        <f aca="false">IF(OR(Q6428="Steel plate",Q6428="Concrete jacket"),"Steel plate or jacket",Q6428)</f>
        <v>Monitor</v>
      </c>
      <c r="S6428" s="5" t="str">
        <f aca="false">IF(O6428&lt;='Tree rules'!$C$4,IF(N6428&lt;='Tree rules'!$C$5,IF(P6428&lt;='Tree rules'!$C$7,"Monitor","Polymer laminate"),IF(P6428&lt;='Tree rules'!$C$8,"Seal cracks","Polymer laminate")),IF(O6428&lt;='Tree rules'!$C$6,IF(P6428&lt;='Tree rules'!$C$9,"Polymer laminate","Steel plate or jacket"),IF(L6428&lt;='Tree rules'!$C$10,"Steel plate or jacket","Polymer laminate")))</f>
        <v>Monitor</v>
      </c>
      <c r="T6428" s="5" t="str">
        <f aca="false">IF(S6428=R6428,"Yes","No")</f>
        <v>Yes</v>
      </c>
    </row>
    <row r="6429" customFormat="false" ht="15" hidden="false" customHeight="false" outlineLevel="0" collapsed="false">
      <c r="A6429" s="15" t="n">
        <v>9161</v>
      </c>
      <c r="B6429" s="16" t="n">
        <v>3.99392133675581</v>
      </c>
      <c r="C6429" s="15" t="n">
        <v>230</v>
      </c>
      <c r="D6429" s="15" t="n">
        <v>375</v>
      </c>
      <c r="E6429" s="15" t="n">
        <v>30</v>
      </c>
      <c r="F6429" s="16" t="n">
        <v>0.797126720614828</v>
      </c>
      <c r="G6429" s="17" t="s">
        <v>103</v>
      </c>
      <c r="H6429" s="18" t="n">
        <v>0.2</v>
      </c>
      <c r="I6429" s="18" t="n">
        <v>1</v>
      </c>
      <c r="J6429" s="19" t="n">
        <v>0.932378859593488</v>
      </c>
      <c r="K6429" s="19" t="n">
        <v>0.547210779219033</v>
      </c>
      <c r="L6429" s="16" t="n">
        <v>12.1395785311727</v>
      </c>
      <c r="M6429" s="19" t="n">
        <v>0.798249902889335</v>
      </c>
      <c r="N6429" s="19" t="n">
        <v>0.978922440184474</v>
      </c>
      <c r="O6429" s="19" t="n">
        <v>0.932378859593488</v>
      </c>
      <c r="P6429" s="19" t="n">
        <v>0.43238327988877</v>
      </c>
      <c r="Q6429" s="17" t="s">
        <v>29</v>
      </c>
      <c r="R6429" s="5" t="str">
        <f aca="false">IF(OR(Q6429="Steel plate",Q6429="Concrete jacket"),"Steel plate or jacket",Q6429)</f>
        <v>Monitor</v>
      </c>
      <c r="S6429" s="5" t="str">
        <f aca="false">IF(O6429&lt;='Tree rules'!$C$4,IF(N6429&lt;='Tree rules'!$C$5,IF(P6429&lt;='Tree rules'!$C$7,"Monitor","Polymer laminate"),IF(P6429&lt;='Tree rules'!$C$8,"Seal cracks","Polymer laminate")),IF(O6429&lt;='Tree rules'!$C$6,IF(P6429&lt;='Tree rules'!$C$9,"Polymer laminate","Steel plate or jacket"),IF(L6429&lt;='Tree rules'!$C$10,"Steel plate or jacket","Polymer laminate")))</f>
        <v>Monitor</v>
      </c>
      <c r="T6429" s="5" t="str">
        <f aca="false">IF(S6429=R6429,"Yes","No")</f>
        <v>Yes</v>
      </c>
    </row>
    <row r="6430" customFormat="false" ht="15" hidden="false" customHeight="false" outlineLevel="0" collapsed="false">
      <c r="A6430" s="15" t="n">
        <v>9162</v>
      </c>
      <c r="B6430" s="16" t="n">
        <v>3.68098633293982</v>
      </c>
      <c r="C6430" s="15" t="n">
        <v>230</v>
      </c>
      <c r="D6430" s="15" t="n">
        <v>300</v>
      </c>
      <c r="E6430" s="15" t="n">
        <v>25</v>
      </c>
      <c r="F6430" s="16" t="n">
        <v>0.816145304197962</v>
      </c>
      <c r="G6430" s="17" t="s">
        <v>102</v>
      </c>
      <c r="H6430" s="18" t="n">
        <v>0.1</v>
      </c>
      <c r="I6430" s="18" t="n">
        <v>2</v>
      </c>
      <c r="J6430" s="19" t="n">
        <v>0.9260030419791</v>
      </c>
      <c r="K6430" s="19" t="n">
        <v>0.44489116735412</v>
      </c>
      <c r="L6430" s="16" t="n">
        <v>15.2738022113686</v>
      </c>
      <c r="M6430" s="19" t="n">
        <v>0.946031532118315</v>
      </c>
      <c r="N6430" s="19" t="n">
        <v>3.93057836555091</v>
      </c>
      <c r="O6430" s="19" t="n">
        <v>1.44003550963865</v>
      </c>
      <c r="P6430" s="19" t="n">
        <v>0.460643084336169</v>
      </c>
      <c r="Q6430" s="17" t="s">
        <v>31</v>
      </c>
      <c r="R6430" s="5" t="str">
        <f aca="false">IF(OR(Q6430="Steel plate",Q6430="Concrete jacket"),"Steel plate or jacket",Q6430)</f>
        <v>Polymer laminate</v>
      </c>
      <c r="S6430" s="5" t="str">
        <f aca="false">IF(O6430&lt;='Tree rules'!$C$4,IF(N6430&lt;='Tree rules'!$C$5,IF(P6430&lt;='Tree rules'!$C$7,"Monitor","Polymer laminate"),IF(P6430&lt;='Tree rules'!$C$8,"Seal cracks","Polymer laminate")),IF(O6430&lt;='Tree rules'!$C$6,IF(P6430&lt;='Tree rules'!$C$9,"Polymer laminate","Steel plate or jacket"),IF(L6430&lt;='Tree rules'!$C$10,"Steel plate or jacket","Polymer laminate")))</f>
        <v>Polymer laminate</v>
      </c>
      <c r="T6430" s="5" t="str">
        <f aca="false">IF(S6430=R6430,"Yes","No")</f>
        <v>Yes</v>
      </c>
    </row>
    <row r="6431" customFormat="false" ht="15" hidden="false" customHeight="false" outlineLevel="0" collapsed="false">
      <c r="A6431" s="15" t="n">
        <v>9163</v>
      </c>
      <c r="B6431" s="16" t="n">
        <v>3.22336460432179</v>
      </c>
      <c r="C6431" s="15" t="n">
        <v>230</v>
      </c>
      <c r="D6431" s="15" t="n">
        <v>300</v>
      </c>
      <c r="E6431" s="15" t="n">
        <v>30</v>
      </c>
      <c r="F6431" s="16" t="n">
        <v>0.576243217710084</v>
      </c>
      <c r="G6431" s="17" t="s">
        <v>103</v>
      </c>
      <c r="H6431" s="18" t="n">
        <v>0.2</v>
      </c>
      <c r="I6431" s="18" t="n">
        <v>1</v>
      </c>
      <c r="J6431" s="19" t="n">
        <v>0.945788914254003</v>
      </c>
      <c r="K6431" s="19" t="n">
        <v>0.638476565109847</v>
      </c>
      <c r="L6431" s="16" t="n">
        <v>12.591267985632</v>
      </c>
      <c r="M6431" s="19" t="n">
        <v>0.891990525688751</v>
      </c>
      <c r="N6431" s="19" t="n">
        <v>0.939977329692711</v>
      </c>
      <c r="O6431" s="19" t="n">
        <v>0.945788914254003</v>
      </c>
      <c r="P6431" s="19" t="n">
        <v>0.300656535003517</v>
      </c>
      <c r="Q6431" s="17" t="s">
        <v>29</v>
      </c>
      <c r="R6431" s="5" t="str">
        <f aca="false">IF(OR(Q6431="Steel plate",Q6431="Concrete jacket"),"Steel plate or jacket",Q6431)</f>
        <v>Monitor</v>
      </c>
      <c r="S6431" s="5" t="str">
        <f aca="false">IF(O6431&lt;='Tree rules'!$C$4,IF(N6431&lt;='Tree rules'!$C$5,IF(P6431&lt;='Tree rules'!$C$7,"Monitor","Polymer laminate"),IF(P6431&lt;='Tree rules'!$C$8,"Seal cracks","Polymer laminate")),IF(O6431&lt;='Tree rules'!$C$6,IF(P6431&lt;='Tree rules'!$C$9,"Polymer laminate","Steel plate or jacket"),IF(L6431&lt;='Tree rules'!$C$10,"Steel plate or jacket","Polymer laminate")))</f>
        <v>Monitor</v>
      </c>
      <c r="T6431" s="5" t="str">
        <f aca="false">IF(S6431=R6431,"Yes","No")</f>
        <v>Yes</v>
      </c>
    </row>
    <row r="6432" customFormat="false" ht="15" hidden="false" customHeight="false" outlineLevel="0" collapsed="false">
      <c r="A6432" s="15" t="n">
        <v>9164</v>
      </c>
      <c r="B6432" s="16" t="n">
        <v>4.38365134881812</v>
      </c>
      <c r="C6432" s="15" t="n">
        <v>300</v>
      </c>
      <c r="D6432" s="15" t="n">
        <v>425</v>
      </c>
      <c r="E6432" s="15" t="n">
        <v>20</v>
      </c>
      <c r="F6432" s="16" t="n">
        <v>0.578562182981546</v>
      </c>
      <c r="G6432" s="17" t="s">
        <v>102</v>
      </c>
      <c r="H6432" s="18" t="n">
        <v>0.1</v>
      </c>
      <c r="I6432" s="18" t="n">
        <v>1</v>
      </c>
      <c r="J6432" s="19" t="n">
        <v>0.94625591688035</v>
      </c>
      <c r="K6432" s="19" t="n">
        <v>0.446680337979698</v>
      </c>
      <c r="L6432" s="16" t="n">
        <v>12.1095341127573</v>
      </c>
      <c r="M6432" s="19" t="n">
        <v>0.601527456733894</v>
      </c>
      <c r="N6432" s="19" t="n">
        <v>3.3852311041389</v>
      </c>
      <c r="O6432" s="19" t="n">
        <v>0.94625591688035</v>
      </c>
      <c r="P6432" s="19" t="n">
        <v>0.425204190285134</v>
      </c>
      <c r="Q6432" s="17" t="s">
        <v>30</v>
      </c>
      <c r="R6432" s="5" t="str">
        <f aca="false">IF(OR(Q6432="Steel plate",Q6432="Concrete jacket"),"Steel plate or jacket",Q6432)</f>
        <v>Seal cracks</v>
      </c>
      <c r="S6432" s="5" t="str">
        <f aca="false">IF(O6432&lt;='Tree rules'!$C$4,IF(N6432&lt;='Tree rules'!$C$5,IF(P6432&lt;='Tree rules'!$C$7,"Monitor","Polymer laminate"),IF(P6432&lt;='Tree rules'!$C$8,"Seal cracks","Polymer laminate")),IF(O6432&lt;='Tree rules'!$C$6,IF(P6432&lt;='Tree rules'!$C$9,"Polymer laminate","Steel plate or jacket"),IF(L6432&lt;='Tree rules'!$C$10,"Steel plate or jacket","Polymer laminate")))</f>
        <v>Seal cracks</v>
      </c>
      <c r="T6432" s="5" t="str">
        <f aca="false">IF(S6432=R6432,"Yes","No")</f>
        <v>Yes</v>
      </c>
    </row>
    <row r="6433" customFormat="false" ht="15" hidden="false" customHeight="false" outlineLevel="0" collapsed="false">
      <c r="A6433" s="15" t="n">
        <v>9165</v>
      </c>
      <c r="B6433" s="16" t="n">
        <v>5.30717924844549</v>
      </c>
      <c r="C6433" s="15" t="n">
        <v>230</v>
      </c>
      <c r="D6433" s="15" t="n">
        <v>500</v>
      </c>
      <c r="E6433" s="15" t="n">
        <v>30</v>
      </c>
      <c r="F6433" s="16" t="n">
        <v>0.90657733366385</v>
      </c>
      <c r="G6433" s="17" t="s">
        <v>101</v>
      </c>
      <c r="H6433" s="18" t="n">
        <v>0.3</v>
      </c>
      <c r="I6433" s="18" t="n">
        <v>1</v>
      </c>
      <c r="J6433" s="19" t="n">
        <v>0.879989946129942</v>
      </c>
      <c r="K6433" s="19" t="n">
        <v>0.42312252901704</v>
      </c>
      <c r="L6433" s="16" t="n">
        <v>11.7415470098352</v>
      </c>
      <c r="M6433" s="19" t="n">
        <v>0.538827891550469</v>
      </c>
      <c r="N6433" s="19" t="n">
        <v>0.631478076021013</v>
      </c>
      <c r="O6433" s="19" t="n">
        <v>0.879989946129942</v>
      </c>
      <c r="P6433" s="19" t="n">
        <v>0.618440316495068</v>
      </c>
      <c r="Q6433" s="17" t="s">
        <v>29</v>
      </c>
      <c r="R6433" s="5" t="str">
        <f aca="false">IF(OR(Q6433="Steel plate",Q6433="Concrete jacket"),"Steel plate or jacket",Q6433)</f>
        <v>Monitor</v>
      </c>
      <c r="S6433" s="5" t="str">
        <f aca="false">IF(O6433&lt;='Tree rules'!$C$4,IF(N6433&lt;='Tree rules'!$C$5,IF(P6433&lt;='Tree rules'!$C$7,"Monitor","Polymer laminate"),IF(P6433&lt;='Tree rules'!$C$8,"Seal cracks","Polymer laminate")),IF(O6433&lt;='Tree rules'!$C$6,IF(P6433&lt;='Tree rules'!$C$9,"Polymer laminate","Steel plate or jacket"),IF(L6433&lt;='Tree rules'!$C$10,"Steel plate or jacket","Polymer laminate")))</f>
        <v>Monitor</v>
      </c>
      <c r="T6433" s="5" t="str">
        <f aca="false">IF(S6433=R6433,"Yes","No")</f>
        <v>Yes</v>
      </c>
    </row>
    <row r="6434" customFormat="false" ht="15" hidden="false" customHeight="false" outlineLevel="0" collapsed="false">
      <c r="A6434" s="15" t="n">
        <v>9166</v>
      </c>
      <c r="B6434" s="16" t="n">
        <v>7.53487273138243</v>
      </c>
      <c r="C6434" s="15" t="n">
        <v>300</v>
      </c>
      <c r="D6434" s="15" t="n">
        <v>750</v>
      </c>
      <c r="E6434" s="15" t="n">
        <v>25</v>
      </c>
      <c r="F6434" s="16" t="n">
        <v>0.609722009430334</v>
      </c>
      <c r="G6434" s="17" t="s">
        <v>102</v>
      </c>
      <c r="H6434" s="18" t="n">
        <v>0.1</v>
      </c>
      <c r="I6434" s="18" t="n">
        <v>1</v>
      </c>
      <c r="J6434" s="19" t="n">
        <v>0.852390050848463</v>
      </c>
      <c r="K6434" s="19" t="n">
        <v>0.455320772641977</v>
      </c>
      <c r="L6434" s="16" t="n">
        <v>10.9677914576164</v>
      </c>
      <c r="M6434" s="19" t="n">
        <v>0.867910210160626</v>
      </c>
      <c r="N6434" s="19" t="n">
        <v>1.99829331872479</v>
      </c>
      <c r="O6434" s="19" t="n">
        <v>0.852390050848463</v>
      </c>
      <c r="P6434" s="19" t="n">
        <v>0.306443387152996</v>
      </c>
      <c r="Q6434" s="17" t="s">
        <v>30</v>
      </c>
      <c r="R6434" s="5" t="str">
        <f aca="false">IF(OR(Q6434="Steel plate",Q6434="Concrete jacket"),"Steel plate or jacket",Q6434)</f>
        <v>Seal cracks</v>
      </c>
      <c r="S6434" s="5" t="str">
        <f aca="false">IF(O6434&lt;='Tree rules'!$C$4,IF(N6434&lt;='Tree rules'!$C$5,IF(P6434&lt;='Tree rules'!$C$7,"Monitor","Polymer laminate"),IF(P6434&lt;='Tree rules'!$C$8,"Seal cracks","Polymer laminate")),IF(O6434&lt;='Tree rules'!$C$6,IF(P6434&lt;='Tree rules'!$C$9,"Polymer laminate","Steel plate or jacket"),IF(L6434&lt;='Tree rules'!$C$10,"Steel plate or jacket","Polymer laminate")))</f>
        <v>Seal cracks</v>
      </c>
      <c r="T6434" s="5" t="str">
        <f aca="false">IF(S6434=R6434,"Yes","No")</f>
        <v>Yes</v>
      </c>
    </row>
    <row r="6435" customFormat="false" ht="15" hidden="false" customHeight="false" outlineLevel="0" collapsed="false">
      <c r="A6435" s="15" t="n">
        <v>9167</v>
      </c>
      <c r="B6435" s="16" t="n">
        <v>3.70517866901628</v>
      </c>
      <c r="C6435" s="15" t="n">
        <v>230</v>
      </c>
      <c r="D6435" s="15" t="n">
        <v>375</v>
      </c>
      <c r="E6435" s="15" t="n">
        <v>30</v>
      </c>
      <c r="F6435" s="16" t="n">
        <v>0.835418868126524</v>
      </c>
      <c r="G6435" s="17" t="s">
        <v>101</v>
      </c>
      <c r="H6435" s="18" t="n">
        <v>0.3</v>
      </c>
      <c r="I6435" s="18" t="n">
        <v>1</v>
      </c>
      <c r="J6435" s="19" t="n">
        <v>0.980647407771674</v>
      </c>
      <c r="K6435" s="19" t="n">
        <v>0.623710854763655</v>
      </c>
      <c r="L6435" s="16" t="n">
        <v>11.3308216177868</v>
      </c>
      <c r="M6435" s="19" t="n">
        <v>0.667026641415254</v>
      </c>
      <c r="N6435" s="19" t="n">
        <v>0.910039198911068</v>
      </c>
      <c r="O6435" s="19" t="n">
        <v>0.980647407771674</v>
      </c>
      <c r="P6435" s="19" t="n">
        <v>0.538712797356744</v>
      </c>
      <c r="Q6435" s="17" t="s">
        <v>29</v>
      </c>
      <c r="R6435" s="5" t="str">
        <f aca="false">IF(OR(Q6435="Steel plate",Q6435="Concrete jacket"),"Steel plate or jacket",Q6435)</f>
        <v>Monitor</v>
      </c>
      <c r="S6435" s="5" t="str">
        <f aca="false">IF(O6435&lt;='Tree rules'!$C$4,IF(N6435&lt;='Tree rules'!$C$5,IF(P6435&lt;='Tree rules'!$C$7,"Monitor","Polymer laminate"),IF(P6435&lt;='Tree rules'!$C$8,"Seal cracks","Polymer laminate")),IF(O6435&lt;='Tree rules'!$C$6,IF(P6435&lt;='Tree rules'!$C$9,"Polymer laminate","Steel plate or jacket"),IF(L6435&lt;='Tree rules'!$C$10,"Steel plate or jacket","Polymer laminate")))</f>
        <v>Monitor</v>
      </c>
      <c r="T6435" s="5" t="str">
        <f aca="false">IF(S6435=R6435,"Yes","No")</f>
        <v>Yes</v>
      </c>
    </row>
    <row r="6436" customFormat="false" ht="15" hidden="false" customHeight="false" outlineLevel="0" collapsed="false">
      <c r="A6436" s="15" t="n">
        <v>9168</v>
      </c>
      <c r="B6436" s="16" t="n">
        <v>3.49777799968749</v>
      </c>
      <c r="C6436" s="15" t="n">
        <v>230</v>
      </c>
      <c r="D6436" s="15" t="n">
        <v>325</v>
      </c>
      <c r="E6436" s="15" t="n">
        <v>25</v>
      </c>
      <c r="F6436" s="16" t="n">
        <v>0.626653981080713</v>
      </c>
      <c r="G6436" s="17" t="s">
        <v>101</v>
      </c>
      <c r="H6436" s="18" t="n">
        <v>0.3</v>
      </c>
      <c r="I6436" s="18" t="n">
        <v>1</v>
      </c>
      <c r="J6436" s="19" t="n">
        <v>0.852838476897324</v>
      </c>
      <c r="K6436" s="19" t="n">
        <v>0.623704700650157</v>
      </c>
      <c r="L6436" s="16" t="n">
        <v>12.5368387085573</v>
      </c>
      <c r="M6436" s="19" t="n">
        <v>0.576741094560094</v>
      </c>
      <c r="N6436" s="19" t="n">
        <v>0.778278009698622</v>
      </c>
      <c r="O6436" s="19" t="n">
        <v>0.852838476897324</v>
      </c>
      <c r="P6436" s="19" t="n">
        <v>0.473011433569295</v>
      </c>
      <c r="Q6436" s="17" t="s">
        <v>29</v>
      </c>
      <c r="R6436" s="5" t="str">
        <f aca="false">IF(OR(Q6436="Steel plate",Q6436="Concrete jacket"),"Steel plate or jacket",Q6436)</f>
        <v>Monitor</v>
      </c>
      <c r="S6436" s="5" t="str">
        <f aca="false">IF(O6436&lt;='Tree rules'!$C$4,IF(N6436&lt;='Tree rules'!$C$5,IF(P6436&lt;='Tree rules'!$C$7,"Monitor","Polymer laminate"),IF(P6436&lt;='Tree rules'!$C$8,"Seal cracks","Polymer laminate")),IF(O6436&lt;='Tree rules'!$C$6,IF(P6436&lt;='Tree rules'!$C$9,"Polymer laminate","Steel plate or jacket"),IF(L6436&lt;='Tree rules'!$C$10,"Steel plate or jacket","Polymer laminate")))</f>
        <v>Monitor</v>
      </c>
      <c r="T6436" s="5" t="str">
        <f aca="false">IF(S6436=R6436,"Yes","No")</f>
        <v>Yes</v>
      </c>
    </row>
    <row r="6437" customFormat="false" ht="15" hidden="false" customHeight="false" outlineLevel="0" collapsed="false">
      <c r="A6437" s="15" t="n">
        <v>9169</v>
      </c>
      <c r="B6437" s="16" t="n">
        <v>3.89252282281201</v>
      </c>
      <c r="C6437" s="15" t="n">
        <v>230</v>
      </c>
      <c r="D6437" s="15" t="n">
        <v>325</v>
      </c>
      <c r="E6437" s="15" t="n">
        <v>30</v>
      </c>
      <c r="F6437" s="16" t="n">
        <v>0.626653981080713</v>
      </c>
      <c r="G6437" s="17" t="s">
        <v>103</v>
      </c>
      <c r="H6437" s="18" t="n">
        <v>0.2</v>
      </c>
      <c r="I6437" s="18" t="n">
        <v>2</v>
      </c>
      <c r="J6437" s="19" t="n">
        <v>0.925382077684492</v>
      </c>
      <c r="K6437" s="19" t="n">
        <v>0.459195814362835</v>
      </c>
      <c r="L6437" s="16" t="n">
        <v>13.9516947054194</v>
      </c>
      <c r="M6437" s="19" t="n">
        <v>0.22938160555974</v>
      </c>
      <c r="N6437" s="19" t="n">
        <v>2.16806223735416</v>
      </c>
      <c r="O6437" s="19" t="n">
        <v>1.42583257860988</v>
      </c>
      <c r="P6437" s="19" t="n">
        <v>1.45066397306084</v>
      </c>
      <c r="Q6437" s="17" t="s">
        <v>31</v>
      </c>
      <c r="R6437" s="5" t="str">
        <f aca="false">IF(OR(Q6437="Steel plate",Q6437="Concrete jacket"),"Steel plate or jacket",Q6437)</f>
        <v>Polymer laminate</v>
      </c>
      <c r="S6437" s="5" t="str">
        <f aca="false">IF(O6437&lt;='Tree rules'!$C$4,IF(N6437&lt;='Tree rules'!$C$5,IF(P6437&lt;='Tree rules'!$C$7,"Monitor","Polymer laminate"),IF(P6437&lt;='Tree rules'!$C$8,"Seal cracks","Polymer laminate")),IF(O6437&lt;='Tree rules'!$C$6,IF(P6437&lt;='Tree rules'!$C$9,"Polymer laminate","Steel plate or jacket"),IF(L6437&lt;='Tree rules'!$C$10,"Steel plate or jacket","Polymer laminate")))</f>
        <v>Polymer laminate</v>
      </c>
      <c r="T6437" s="5" t="str">
        <f aca="false">IF(S6437=R6437,"Yes","No")</f>
        <v>Yes</v>
      </c>
    </row>
    <row r="6438" customFormat="false" ht="15" hidden="false" customHeight="false" outlineLevel="0" collapsed="false">
      <c r="A6438" s="15" t="n">
        <v>9170</v>
      </c>
      <c r="B6438" s="16" t="n">
        <v>7.63329206860349</v>
      </c>
      <c r="C6438" s="15" t="n">
        <v>230</v>
      </c>
      <c r="D6438" s="15" t="n">
        <v>700</v>
      </c>
      <c r="E6438" s="15" t="n">
        <v>30</v>
      </c>
      <c r="F6438" s="16" t="n">
        <v>0.628486127018497</v>
      </c>
      <c r="G6438" s="17" t="s">
        <v>103</v>
      </c>
      <c r="H6438" s="18" t="n">
        <v>0.2</v>
      </c>
      <c r="I6438" s="18" t="n">
        <v>1.5</v>
      </c>
      <c r="J6438" s="19" t="n">
        <v>0.875157945153585</v>
      </c>
      <c r="K6438" s="19" t="n">
        <v>0.408460376022989</v>
      </c>
      <c r="L6438" s="16" t="n">
        <v>11.7075031727047</v>
      </c>
      <c r="M6438" s="19" t="n">
        <v>0.699640425766243</v>
      </c>
      <c r="N6438" s="19" t="n">
        <v>1.16379335855499</v>
      </c>
      <c r="O6438" s="19" t="n">
        <v>1.13400324605191</v>
      </c>
      <c r="P6438" s="19" t="n">
        <v>0.450146036035663</v>
      </c>
      <c r="Q6438" s="17" t="s">
        <v>31</v>
      </c>
      <c r="R6438" s="5" t="str">
        <f aca="false">IF(OR(Q6438="Steel plate",Q6438="Concrete jacket"),"Steel plate or jacket",Q6438)</f>
        <v>Polymer laminate</v>
      </c>
      <c r="S6438" s="5" t="str">
        <f aca="false">IF(O6438&lt;='Tree rules'!$C$4,IF(N6438&lt;='Tree rules'!$C$5,IF(P6438&lt;='Tree rules'!$C$7,"Monitor","Polymer laminate"),IF(P6438&lt;='Tree rules'!$C$8,"Seal cracks","Polymer laminate")),IF(O6438&lt;='Tree rules'!$C$6,IF(P6438&lt;='Tree rules'!$C$9,"Polymer laminate","Steel plate or jacket"),IF(L6438&lt;='Tree rules'!$C$10,"Steel plate or jacket","Polymer laminate")))</f>
        <v>Polymer laminate</v>
      </c>
      <c r="T6438" s="5" t="str">
        <f aca="false">IF(S6438=R6438,"Yes","No")</f>
        <v>Yes</v>
      </c>
    </row>
    <row r="6439" customFormat="false" ht="15" hidden="false" customHeight="false" outlineLevel="0" collapsed="false">
      <c r="A6439" s="15" t="n">
        <v>9171</v>
      </c>
      <c r="B6439" s="16" t="n">
        <v>6.97885796637276</v>
      </c>
      <c r="C6439" s="15" t="n">
        <v>300</v>
      </c>
      <c r="D6439" s="15" t="n">
        <v>575</v>
      </c>
      <c r="E6439" s="15" t="n">
        <v>30</v>
      </c>
      <c r="F6439" s="16" t="n">
        <v>0.613592315154257</v>
      </c>
      <c r="G6439" s="17" t="s">
        <v>102</v>
      </c>
      <c r="H6439" s="18" t="n">
        <v>0.1</v>
      </c>
      <c r="I6439" s="18" t="n">
        <v>1</v>
      </c>
      <c r="J6439" s="19" t="n">
        <v>0.871088421926936</v>
      </c>
      <c r="K6439" s="19" t="n">
        <v>0.528761850933025</v>
      </c>
      <c r="L6439" s="16" t="n">
        <v>13.6305819655718</v>
      </c>
      <c r="M6439" s="19" t="n">
        <v>0.440264705228319</v>
      </c>
      <c r="N6439" s="19" t="n">
        <v>2.60332126528447</v>
      </c>
      <c r="O6439" s="19" t="n">
        <v>0.871088421926936</v>
      </c>
      <c r="P6439" s="19" t="n">
        <v>0.657335264562094</v>
      </c>
      <c r="Q6439" s="17" t="s">
        <v>30</v>
      </c>
      <c r="R6439" s="5" t="str">
        <f aca="false">IF(OR(Q6439="Steel plate",Q6439="Concrete jacket"),"Steel plate or jacket",Q6439)</f>
        <v>Seal cracks</v>
      </c>
      <c r="S6439" s="5" t="str">
        <f aca="false">IF(O6439&lt;='Tree rules'!$C$4,IF(N6439&lt;='Tree rules'!$C$5,IF(P6439&lt;='Tree rules'!$C$7,"Monitor","Polymer laminate"),IF(P6439&lt;='Tree rules'!$C$8,"Seal cracks","Polymer laminate")),IF(O6439&lt;='Tree rules'!$C$6,IF(P6439&lt;='Tree rules'!$C$9,"Polymer laminate","Steel plate or jacket"),IF(L6439&lt;='Tree rules'!$C$10,"Steel plate or jacket","Polymer laminate")))</f>
        <v>Seal cracks</v>
      </c>
      <c r="T6439" s="5" t="str">
        <f aca="false">IF(S6439=R6439,"Yes","No")</f>
        <v>Yes</v>
      </c>
    </row>
    <row r="6440" customFormat="false" ht="15" hidden="false" customHeight="false" outlineLevel="0" collapsed="false">
      <c r="A6440" s="15" t="n">
        <v>9172</v>
      </c>
      <c r="B6440" s="16" t="n">
        <v>4.77204612732992</v>
      </c>
      <c r="C6440" s="15" t="n">
        <v>300</v>
      </c>
      <c r="D6440" s="15" t="n">
        <v>475</v>
      </c>
      <c r="E6440" s="15" t="n">
        <v>30</v>
      </c>
      <c r="F6440" s="16" t="n">
        <v>0.624901102811956</v>
      </c>
      <c r="G6440" s="17" t="s">
        <v>101</v>
      </c>
      <c r="H6440" s="18" t="n">
        <v>0.3</v>
      </c>
      <c r="I6440" s="18" t="n">
        <v>1</v>
      </c>
      <c r="J6440" s="19" t="n">
        <v>0.912535154661391</v>
      </c>
      <c r="K6440" s="19" t="n">
        <v>0.556798529909924</v>
      </c>
      <c r="L6440" s="16" t="n">
        <v>11.1236506464567</v>
      </c>
      <c r="M6440" s="19" t="n">
        <v>0.340721546931623</v>
      </c>
      <c r="N6440" s="19" t="n">
        <v>0.687304892915361</v>
      </c>
      <c r="O6440" s="19" t="n">
        <v>0.912535154661391</v>
      </c>
      <c r="P6440" s="19" t="n">
        <v>0.765489736223585</v>
      </c>
      <c r="Q6440" s="17" t="s">
        <v>29</v>
      </c>
      <c r="R6440" s="5" t="str">
        <f aca="false">IF(OR(Q6440="Steel plate",Q6440="Concrete jacket"),"Steel plate or jacket",Q6440)</f>
        <v>Monitor</v>
      </c>
      <c r="S6440" s="5" t="str">
        <f aca="false">IF(O6440&lt;='Tree rules'!$C$4,IF(N6440&lt;='Tree rules'!$C$5,IF(P6440&lt;='Tree rules'!$C$7,"Monitor","Polymer laminate"),IF(P6440&lt;='Tree rules'!$C$8,"Seal cracks","Polymer laminate")),IF(O6440&lt;='Tree rules'!$C$6,IF(P6440&lt;='Tree rules'!$C$9,"Polymer laminate","Steel plate or jacket"),IF(L6440&lt;='Tree rules'!$C$10,"Steel plate or jacket","Polymer laminate")))</f>
        <v>Monitor</v>
      </c>
      <c r="T6440" s="5" t="str">
        <f aca="false">IF(S6440=R6440,"Yes","No")</f>
        <v>Yes</v>
      </c>
    </row>
    <row r="6441" customFormat="false" ht="15" hidden="false" customHeight="false" outlineLevel="0" collapsed="false">
      <c r="A6441" s="15" t="n">
        <v>9174</v>
      </c>
      <c r="B6441" s="16" t="n">
        <v>7.04872228853411</v>
      </c>
      <c r="C6441" s="15" t="n">
        <v>300</v>
      </c>
      <c r="D6441" s="15" t="n">
        <v>575</v>
      </c>
      <c r="E6441" s="15" t="n">
        <v>25</v>
      </c>
      <c r="F6441" s="16" t="n">
        <v>0.633465437396808</v>
      </c>
      <c r="G6441" s="17" t="s">
        <v>103</v>
      </c>
      <c r="H6441" s="18" t="n">
        <v>0.2</v>
      </c>
      <c r="I6441" s="18" t="n">
        <v>1.5</v>
      </c>
      <c r="J6441" s="19" t="n">
        <v>0.891282029205718</v>
      </c>
      <c r="K6441" s="19" t="n">
        <v>0.617175792953219</v>
      </c>
      <c r="L6441" s="16" t="n">
        <v>13.324616802522</v>
      </c>
      <c r="M6441" s="19" t="n">
        <v>0.945731206611408</v>
      </c>
      <c r="N6441" s="19" t="n">
        <v>0.953431696378372</v>
      </c>
      <c r="O6441" s="19" t="n">
        <v>1.06188419724858</v>
      </c>
      <c r="P6441" s="19" t="n">
        <v>0.455281453604425</v>
      </c>
      <c r="Q6441" s="17" t="s">
        <v>31</v>
      </c>
      <c r="R6441" s="5" t="str">
        <f aca="false">IF(OR(Q6441="Steel plate",Q6441="Concrete jacket"),"Steel plate or jacket",Q6441)</f>
        <v>Polymer laminate</v>
      </c>
      <c r="S6441" s="5" t="str">
        <f aca="false">IF(O6441&lt;='Tree rules'!$C$4,IF(N6441&lt;='Tree rules'!$C$5,IF(P6441&lt;='Tree rules'!$C$7,"Monitor","Polymer laminate"),IF(P6441&lt;='Tree rules'!$C$8,"Seal cracks","Polymer laminate")),IF(O6441&lt;='Tree rules'!$C$6,IF(P6441&lt;='Tree rules'!$C$9,"Polymer laminate","Steel plate or jacket"),IF(L6441&lt;='Tree rules'!$C$10,"Steel plate or jacket","Polymer laminate")))</f>
        <v>Polymer laminate</v>
      </c>
      <c r="T6441" s="5" t="str">
        <f aca="false">IF(S6441=R6441,"Yes","No")</f>
        <v>Yes</v>
      </c>
    </row>
    <row r="6442" customFormat="false" ht="15" hidden="false" customHeight="false" outlineLevel="0" collapsed="false">
      <c r="A6442" s="15" t="n">
        <v>9175</v>
      </c>
      <c r="B6442" s="16" t="n">
        <v>4.17482744814789</v>
      </c>
      <c r="C6442" s="15" t="n">
        <v>300</v>
      </c>
      <c r="D6442" s="15" t="n">
        <v>350</v>
      </c>
      <c r="E6442" s="15" t="n">
        <v>30</v>
      </c>
      <c r="F6442" s="16" t="n">
        <v>0.61599855952741</v>
      </c>
      <c r="G6442" s="17" t="s">
        <v>101</v>
      </c>
      <c r="H6442" s="18" t="n">
        <v>0.3</v>
      </c>
      <c r="I6442" s="18" t="n">
        <v>1.5</v>
      </c>
      <c r="J6442" s="19" t="n">
        <v>0.974156262943511</v>
      </c>
      <c r="K6442" s="19" t="n">
        <v>0.634912412844966</v>
      </c>
      <c r="L6442" s="16" t="n">
        <v>13.6432269547317</v>
      </c>
      <c r="M6442" s="19" t="n">
        <v>0.433745298174731</v>
      </c>
      <c r="N6442" s="19" t="n">
        <v>0.81418658232861</v>
      </c>
      <c r="O6442" s="19" t="n">
        <v>1.15198244271852</v>
      </c>
      <c r="P6442" s="19" t="n">
        <v>0.819785042919122</v>
      </c>
      <c r="Q6442" s="17" t="s">
        <v>31</v>
      </c>
      <c r="R6442" s="5" t="str">
        <f aca="false">IF(OR(Q6442="Steel plate",Q6442="Concrete jacket"),"Steel plate or jacket",Q6442)</f>
        <v>Polymer laminate</v>
      </c>
      <c r="S6442" s="5" t="str">
        <f aca="false">IF(O6442&lt;='Tree rules'!$C$4,IF(N6442&lt;='Tree rules'!$C$5,IF(P6442&lt;='Tree rules'!$C$7,"Monitor","Polymer laminate"),IF(P6442&lt;='Tree rules'!$C$8,"Seal cracks","Polymer laminate")),IF(O6442&lt;='Tree rules'!$C$6,IF(P6442&lt;='Tree rules'!$C$9,"Polymer laminate","Steel plate or jacket"),IF(L6442&lt;='Tree rules'!$C$10,"Steel plate or jacket","Polymer laminate")))</f>
        <v>Polymer laminate</v>
      </c>
      <c r="T6442" s="5" t="str">
        <f aca="false">IF(S6442=R6442,"Yes","No")</f>
        <v>Yes</v>
      </c>
    </row>
    <row r="6443" customFormat="false" ht="15" hidden="false" customHeight="false" outlineLevel="0" collapsed="false">
      <c r="A6443" s="15" t="n">
        <v>9176</v>
      </c>
      <c r="B6443" s="16" t="n">
        <v>4.06679187937242</v>
      </c>
      <c r="C6443" s="15" t="n">
        <v>300</v>
      </c>
      <c r="D6443" s="15" t="n">
        <v>350</v>
      </c>
      <c r="E6443" s="15" t="n">
        <v>20</v>
      </c>
      <c r="F6443" s="16" t="n">
        <v>0.661387927071535</v>
      </c>
      <c r="G6443" s="17" t="s">
        <v>103</v>
      </c>
      <c r="H6443" s="18" t="n">
        <v>0.2</v>
      </c>
      <c r="I6443" s="18" t="n">
        <v>2</v>
      </c>
      <c r="J6443" s="19" t="n">
        <v>0.940795407558605</v>
      </c>
      <c r="K6443" s="19" t="n">
        <v>0.578645531224971</v>
      </c>
      <c r="L6443" s="16" t="n">
        <v>13.3776048663567</v>
      </c>
      <c r="M6443" s="19" t="n">
        <v>0.919391252937928</v>
      </c>
      <c r="N6443" s="19" t="n">
        <v>1.57498912004008</v>
      </c>
      <c r="O6443" s="19" t="n">
        <v>1.33720375673645</v>
      </c>
      <c r="P6443" s="19" t="n">
        <v>0.495802574546036</v>
      </c>
      <c r="Q6443" s="17" t="s">
        <v>31</v>
      </c>
      <c r="R6443" s="5" t="str">
        <f aca="false">IF(OR(Q6443="Steel plate",Q6443="Concrete jacket"),"Steel plate or jacket",Q6443)</f>
        <v>Polymer laminate</v>
      </c>
      <c r="S6443" s="5" t="str">
        <f aca="false">IF(O6443&lt;='Tree rules'!$C$4,IF(N6443&lt;='Tree rules'!$C$5,IF(P6443&lt;='Tree rules'!$C$7,"Monitor","Polymer laminate"),IF(P6443&lt;='Tree rules'!$C$8,"Seal cracks","Polymer laminate")),IF(O6443&lt;='Tree rules'!$C$6,IF(P6443&lt;='Tree rules'!$C$9,"Polymer laminate","Steel plate or jacket"),IF(L6443&lt;='Tree rules'!$C$10,"Steel plate or jacket","Polymer laminate")))</f>
        <v>Polymer laminate</v>
      </c>
      <c r="T6443" s="5" t="str">
        <f aca="false">IF(S6443=R6443,"Yes","No")</f>
        <v>Yes</v>
      </c>
    </row>
    <row r="6444" customFormat="false" ht="15" hidden="false" customHeight="false" outlineLevel="0" collapsed="false">
      <c r="A6444" s="15" t="n">
        <v>9177</v>
      </c>
      <c r="B6444" s="16" t="n">
        <v>3.16529414144964</v>
      </c>
      <c r="C6444" s="15" t="n">
        <v>230</v>
      </c>
      <c r="D6444" s="15" t="n">
        <v>300</v>
      </c>
      <c r="E6444" s="15" t="n">
        <v>30</v>
      </c>
      <c r="F6444" s="16" t="n">
        <v>0.612108978148471</v>
      </c>
      <c r="G6444" s="17" t="s">
        <v>102</v>
      </c>
      <c r="H6444" s="18" t="n">
        <v>0.1</v>
      </c>
      <c r="I6444" s="18" t="n">
        <v>1</v>
      </c>
      <c r="J6444" s="19" t="n">
        <v>0.943971162598034</v>
      </c>
      <c r="K6444" s="19" t="n">
        <v>0.429441065313924</v>
      </c>
      <c r="L6444" s="16" t="n">
        <v>13.134000586928</v>
      </c>
      <c r="M6444" s="19" t="n">
        <v>0.529861082929859</v>
      </c>
      <c r="N6444" s="19" t="n">
        <v>2.75065322573017</v>
      </c>
      <c r="O6444" s="19" t="n">
        <v>0.943971162598034</v>
      </c>
      <c r="P6444" s="19" t="n">
        <v>0.384180154988361</v>
      </c>
      <c r="Q6444" s="17" t="s">
        <v>30</v>
      </c>
      <c r="R6444" s="5" t="str">
        <f aca="false">IF(OR(Q6444="Steel plate",Q6444="Concrete jacket"),"Steel plate or jacket",Q6444)</f>
        <v>Seal cracks</v>
      </c>
      <c r="S6444" s="5" t="str">
        <f aca="false">IF(O6444&lt;='Tree rules'!$C$4,IF(N6444&lt;='Tree rules'!$C$5,IF(P6444&lt;='Tree rules'!$C$7,"Monitor","Polymer laminate"),IF(P6444&lt;='Tree rules'!$C$8,"Seal cracks","Polymer laminate")),IF(O6444&lt;='Tree rules'!$C$6,IF(P6444&lt;='Tree rules'!$C$9,"Polymer laminate","Steel plate or jacket"),IF(L6444&lt;='Tree rules'!$C$10,"Steel plate or jacket","Polymer laminate")))</f>
        <v>Seal cracks</v>
      </c>
      <c r="T6444" s="5" t="str">
        <f aca="false">IF(S6444=R6444,"Yes","No")</f>
        <v>Yes</v>
      </c>
    </row>
    <row r="6445" customFormat="false" ht="15" hidden="false" customHeight="false" outlineLevel="0" collapsed="false">
      <c r="A6445" s="15" t="n">
        <v>9178</v>
      </c>
      <c r="B6445" s="16" t="n">
        <v>4.6465471641893</v>
      </c>
      <c r="C6445" s="15" t="n">
        <v>230</v>
      </c>
      <c r="D6445" s="15" t="n">
        <v>400</v>
      </c>
      <c r="E6445" s="15" t="n">
        <v>25</v>
      </c>
      <c r="F6445" s="16" t="n">
        <v>0.776085141697083</v>
      </c>
      <c r="G6445" s="17" t="s">
        <v>103</v>
      </c>
      <c r="H6445" s="18" t="n">
        <v>0.2</v>
      </c>
      <c r="I6445" s="18" t="n">
        <v>1</v>
      </c>
      <c r="J6445" s="19" t="n">
        <v>0.908229057964414</v>
      </c>
      <c r="K6445" s="19" t="n">
        <v>0.458149546774284</v>
      </c>
      <c r="L6445" s="16" t="n">
        <v>13.2004180800832</v>
      </c>
      <c r="M6445" s="19" t="n">
        <v>0.635425202515628</v>
      </c>
      <c r="N6445" s="19" t="n">
        <v>1.25268827265326</v>
      </c>
      <c r="O6445" s="19" t="n">
        <v>0.908229057964414</v>
      </c>
      <c r="P6445" s="19" t="n">
        <v>0.551907960473922</v>
      </c>
      <c r="Q6445" s="17" t="s">
        <v>30</v>
      </c>
      <c r="R6445" s="5" t="str">
        <f aca="false">IF(OR(Q6445="Steel plate",Q6445="Concrete jacket"),"Steel plate or jacket",Q6445)</f>
        <v>Seal cracks</v>
      </c>
      <c r="S6445" s="5" t="str">
        <f aca="false">IF(O6445&lt;='Tree rules'!$C$4,IF(N6445&lt;='Tree rules'!$C$5,IF(P6445&lt;='Tree rules'!$C$7,"Monitor","Polymer laminate"),IF(P6445&lt;='Tree rules'!$C$8,"Seal cracks","Polymer laminate")),IF(O6445&lt;='Tree rules'!$C$6,IF(P6445&lt;='Tree rules'!$C$9,"Polymer laminate","Steel plate or jacket"),IF(L6445&lt;='Tree rules'!$C$10,"Steel plate or jacket","Polymer laminate")))</f>
        <v>Seal cracks</v>
      </c>
      <c r="T6445" s="5" t="str">
        <f aca="false">IF(S6445=R6445,"Yes","No")</f>
        <v>Yes</v>
      </c>
    </row>
    <row r="6446" customFormat="false" ht="15" hidden="false" customHeight="false" outlineLevel="0" collapsed="false">
      <c r="A6446" s="15" t="n">
        <v>9179</v>
      </c>
      <c r="B6446" s="16" t="n">
        <v>3.04886673784932</v>
      </c>
      <c r="C6446" s="15" t="n">
        <v>300</v>
      </c>
      <c r="D6446" s="15" t="n">
        <v>300</v>
      </c>
      <c r="E6446" s="15" t="n">
        <v>25</v>
      </c>
      <c r="F6446" s="16" t="n">
        <v>0.589048622548086</v>
      </c>
      <c r="G6446" s="17" t="s">
        <v>101</v>
      </c>
      <c r="H6446" s="18" t="n">
        <v>0.3</v>
      </c>
      <c r="I6446" s="18" t="n">
        <v>1.5</v>
      </c>
      <c r="J6446" s="19" t="n">
        <v>0.917972254109992</v>
      </c>
      <c r="K6446" s="19" t="n">
        <v>0.506147772588037</v>
      </c>
      <c r="L6446" s="16" t="n">
        <v>11.9096356947239</v>
      </c>
      <c r="M6446" s="19" t="n">
        <v>0.888525473757493</v>
      </c>
      <c r="N6446" s="19" t="n">
        <v>0.781146832623346</v>
      </c>
      <c r="O6446" s="19" t="n">
        <v>1.14464357530729</v>
      </c>
      <c r="P6446" s="19" t="n">
        <v>0.313474621253931</v>
      </c>
      <c r="Q6446" s="17" t="s">
        <v>31</v>
      </c>
      <c r="R6446" s="5" t="str">
        <f aca="false">IF(OR(Q6446="Steel plate",Q6446="Concrete jacket"),"Steel plate or jacket",Q6446)</f>
        <v>Polymer laminate</v>
      </c>
      <c r="S6446" s="5" t="str">
        <f aca="false">IF(O6446&lt;='Tree rules'!$C$4,IF(N6446&lt;='Tree rules'!$C$5,IF(P6446&lt;='Tree rules'!$C$7,"Monitor","Polymer laminate"),IF(P6446&lt;='Tree rules'!$C$8,"Seal cracks","Polymer laminate")),IF(O6446&lt;='Tree rules'!$C$6,IF(P6446&lt;='Tree rules'!$C$9,"Polymer laminate","Steel plate or jacket"),IF(L6446&lt;='Tree rules'!$C$10,"Steel plate or jacket","Polymer laminate")))</f>
        <v>Polymer laminate</v>
      </c>
      <c r="T6446" s="5" t="str">
        <f aca="false">IF(S6446=R6446,"Yes","No")</f>
        <v>Yes</v>
      </c>
    </row>
    <row r="6447" customFormat="false" ht="15" hidden="false" customHeight="false" outlineLevel="0" collapsed="false">
      <c r="A6447" s="15" t="n">
        <v>9184</v>
      </c>
      <c r="B6447" s="16" t="n">
        <v>6.59164420107192</v>
      </c>
      <c r="C6447" s="15" t="n">
        <v>300</v>
      </c>
      <c r="D6447" s="15" t="n">
        <v>650</v>
      </c>
      <c r="E6447" s="15" t="n">
        <v>25</v>
      </c>
      <c r="F6447" s="16" t="n">
        <v>0.568935851244331</v>
      </c>
      <c r="G6447" s="17" t="s">
        <v>102</v>
      </c>
      <c r="H6447" s="18" t="n">
        <v>0.1</v>
      </c>
      <c r="I6447" s="18" t="n">
        <v>1</v>
      </c>
      <c r="J6447" s="19" t="n">
        <v>0.904716748224941</v>
      </c>
      <c r="K6447" s="19" t="n">
        <v>0.409815114603101</v>
      </c>
      <c r="L6447" s="16" t="n">
        <v>11.1912465213445</v>
      </c>
      <c r="M6447" s="19" t="n">
        <v>0.697666176450421</v>
      </c>
      <c r="N6447" s="19" t="n">
        <v>2.1834368500033</v>
      </c>
      <c r="O6447" s="19" t="n">
        <v>0.904716748224941</v>
      </c>
      <c r="P6447" s="19" t="n">
        <v>0.351346604286602</v>
      </c>
      <c r="Q6447" s="17" t="s">
        <v>30</v>
      </c>
      <c r="R6447" s="5" t="str">
        <f aca="false">IF(OR(Q6447="Steel plate",Q6447="Concrete jacket"),"Steel plate or jacket",Q6447)</f>
        <v>Seal cracks</v>
      </c>
      <c r="S6447" s="5" t="str">
        <f aca="false">IF(O6447&lt;='Tree rules'!$C$4,IF(N6447&lt;='Tree rules'!$C$5,IF(P6447&lt;='Tree rules'!$C$7,"Monitor","Polymer laminate"),IF(P6447&lt;='Tree rules'!$C$8,"Seal cracks","Polymer laminate")),IF(O6447&lt;='Tree rules'!$C$6,IF(P6447&lt;='Tree rules'!$C$9,"Polymer laminate","Steel plate or jacket"),IF(L6447&lt;='Tree rules'!$C$10,"Steel plate or jacket","Polymer laminate")))</f>
        <v>Seal cracks</v>
      </c>
      <c r="T6447" s="5" t="str">
        <f aca="false">IF(S6447=R6447,"Yes","No")</f>
        <v>Yes</v>
      </c>
    </row>
    <row r="6448" customFormat="false" ht="15" hidden="false" customHeight="false" outlineLevel="0" collapsed="false">
      <c r="A6448" s="15" t="n">
        <v>9185</v>
      </c>
      <c r="B6448" s="16" t="n">
        <v>6.30612020991943</v>
      </c>
      <c r="C6448" s="15" t="n">
        <v>300</v>
      </c>
      <c r="D6448" s="15" t="n">
        <v>525</v>
      </c>
      <c r="E6448" s="15" t="n">
        <v>20</v>
      </c>
      <c r="F6448" s="16" t="n">
        <v>0.658614812073332</v>
      </c>
      <c r="G6448" s="17" t="s">
        <v>101</v>
      </c>
      <c r="H6448" s="18" t="n">
        <v>0.3</v>
      </c>
      <c r="I6448" s="18" t="n">
        <v>1</v>
      </c>
      <c r="J6448" s="19" t="n">
        <v>0.883018157162669</v>
      </c>
      <c r="K6448" s="19" t="n">
        <v>0.455724869195885</v>
      </c>
      <c r="L6448" s="16" t="n">
        <v>13.2203777985732</v>
      </c>
      <c r="M6448" s="19" t="n">
        <v>0.513314248799561</v>
      </c>
      <c r="N6448" s="19" t="n">
        <v>0.71654088100592</v>
      </c>
      <c r="O6448" s="19" t="n">
        <v>0.883018157162669</v>
      </c>
      <c r="P6448" s="19" t="n">
        <v>0.672773981007153</v>
      </c>
      <c r="Q6448" s="17" t="s">
        <v>29</v>
      </c>
      <c r="R6448" s="5" t="str">
        <f aca="false">IF(OR(Q6448="Steel plate",Q6448="Concrete jacket"),"Steel plate or jacket",Q6448)</f>
        <v>Monitor</v>
      </c>
      <c r="S6448" s="5" t="str">
        <f aca="false">IF(O6448&lt;='Tree rules'!$C$4,IF(N6448&lt;='Tree rules'!$C$5,IF(P6448&lt;='Tree rules'!$C$7,"Monitor","Polymer laminate"),IF(P6448&lt;='Tree rules'!$C$8,"Seal cracks","Polymer laminate")),IF(O6448&lt;='Tree rules'!$C$6,IF(P6448&lt;='Tree rules'!$C$9,"Polymer laminate","Steel plate or jacket"),IF(L6448&lt;='Tree rules'!$C$10,"Steel plate or jacket","Polymer laminate")))</f>
        <v>Monitor</v>
      </c>
      <c r="T6448" s="5" t="str">
        <f aca="false">IF(S6448=R6448,"Yes","No")</f>
        <v>Yes</v>
      </c>
    </row>
    <row r="6449" customFormat="false" ht="15" hidden="false" customHeight="false" outlineLevel="0" collapsed="false">
      <c r="A6449" s="15" t="n">
        <v>9186</v>
      </c>
      <c r="B6449" s="16" t="n">
        <v>5.02542925605281</v>
      </c>
      <c r="C6449" s="15" t="n">
        <v>230</v>
      </c>
      <c r="D6449" s="15" t="n">
        <v>400</v>
      </c>
      <c r="E6449" s="15" t="n">
        <v>30</v>
      </c>
      <c r="F6449" s="16" t="n">
        <v>0.776085141697083</v>
      </c>
      <c r="G6449" s="17" t="s">
        <v>103</v>
      </c>
      <c r="H6449" s="18" t="n">
        <v>0.2</v>
      </c>
      <c r="I6449" s="18" t="n">
        <v>2</v>
      </c>
      <c r="J6449" s="19" t="n">
        <v>0.865103037621631</v>
      </c>
      <c r="K6449" s="19" t="n">
        <v>0.590845947136238</v>
      </c>
      <c r="L6449" s="16" t="n">
        <v>14.276787659241</v>
      </c>
      <c r="M6449" s="19" t="n">
        <v>0.501366437492932</v>
      </c>
      <c r="N6449" s="19" t="n">
        <v>1.76864979030516</v>
      </c>
      <c r="O6449" s="19" t="n">
        <v>1.21906345160927</v>
      </c>
      <c r="P6449" s="19" t="n">
        <v>0.88549690823472</v>
      </c>
      <c r="Q6449" s="17" t="s">
        <v>31</v>
      </c>
      <c r="R6449" s="5" t="str">
        <f aca="false">IF(OR(Q6449="Steel plate",Q6449="Concrete jacket"),"Steel plate or jacket",Q6449)</f>
        <v>Polymer laminate</v>
      </c>
      <c r="S6449" s="5" t="str">
        <f aca="false">IF(O6449&lt;='Tree rules'!$C$4,IF(N6449&lt;='Tree rules'!$C$5,IF(P6449&lt;='Tree rules'!$C$7,"Monitor","Polymer laminate"),IF(P6449&lt;='Tree rules'!$C$8,"Seal cracks","Polymer laminate")),IF(O6449&lt;='Tree rules'!$C$6,IF(P6449&lt;='Tree rules'!$C$9,"Polymer laminate","Steel plate or jacket"),IF(L6449&lt;='Tree rules'!$C$10,"Steel plate or jacket","Polymer laminate")))</f>
        <v>Polymer laminate</v>
      </c>
      <c r="T6449" s="5" t="str">
        <f aca="false">IF(S6449=R6449,"Yes","No")</f>
        <v>Yes</v>
      </c>
    </row>
    <row r="6450" customFormat="false" ht="15" hidden="false" customHeight="false" outlineLevel="0" collapsed="false">
      <c r="A6450" s="15" t="n">
        <v>9187</v>
      </c>
      <c r="B6450" s="16" t="n">
        <v>3.64692094831094</v>
      </c>
      <c r="C6450" s="15" t="n">
        <v>300</v>
      </c>
      <c r="D6450" s="15" t="n">
        <v>325</v>
      </c>
      <c r="E6450" s="15" t="n">
        <v>30</v>
      </c>
      <c r="F6450" s="16" t="n">
        <v>0.960869437657093</v>
      </c>
      <c r="G6450" s="17" t="s">
        <v>101</v>
      </c>
      <c r="H6450" s="18" t="n">
        <v>0.3</v>
      </c>
      <c r="I6450" s="18" t="n">
        <v>1</v>
      </c>
      <c r="J6450" s="19" t="n">
        <v>0.869863339305347</v>
      </c>
      <c r="K6450" s="19" t="n">
        <v>0.46669369703384</v>
      </c>
      <c r="L6450" s="16" t="n">
        <v>13.0714012484263</v>
      </c>
      <c r="M6450" s="19" t="n">
        <v>0.405653573758217</v>
      </c>
      <c r="N6450" s="19" t="n">
        <v>0.665629104057524</v>
      </c>
      <c r="O6450" s="19" t="n">
        <v>0.869863339305347</v>
      </c>
      <c r="P6450" s="19" t="n">
        <v>0.836167102049853</v>
      </c>
      <c r="Q6450" s="17" t="s">
        <v>29</v>
      </c>
      <c r="R6450" s="5" t="str">
        <f aca="false">IF(OR(Q6450="Steel plate",Q6450="Concrete jacket"),"Steel plate or jacket",Q6450)</f>
        <v>Monitor</v>
      </c>
      <c r="S6450" s="5" t="str">
        <f aca="false">IF(O6450&lt;='Tree rules'!$C$4,IF(N6450&lt;='Tree rules'!$C$5,IF(P6450&lt;='Tree rules'!$C$7,"Monitor","Polymer laminate"),IF(P6450&lt;='Tree rules'!$C$8,"Seal cracks","Polymer laminate")),IF(O6450&lt;='Tree rules'!$C$6,IF(P6450&lt;='Tree rules'!$C$9,"Polymer laminate","Steel plate or jacket"),IF(L6450&lt;='Tree rules'!$C$10,"Steel plate or jacket","Polymer laminate")))</f>
        <v>Monitor</v>
      </c>
      <c r="T6450" s="5" t="str">
        <f aca="false">IF(S6450=R6450,"Yes","No")</f>
        <v>Yes</v>
      </c>
    </row>
    <row r="6451" customFormat="false" ht="15" hidden="false" customHeight="false" outlineLevel="0" collapsed="false">
      <c r="A6451" s="15" t="n">
        <v>9188</v>
      </c>
      <c r="B6451" s="16" t="n">
        <v>5.97010106187924</v>
      </c>
      <c r="C6451" s="15" t="n">
        <v>300</v>
      </c>
      <c r="D6451" s="15" t="n">
        <v>600</v>
      </c>
      <c r="E6451" s="15" t="n">
        <v>20</v>
      </c>
      <c r="F6451" s="16" t="n">
        <v>0.758838805214926</v>
      </c>
      <c r="G6451" s="17" t="s">
        <v>103</v>
      </c>
      <c r="H6451" s="18" t="n">
        <v>0.2</v>
      </c>
      <c r="I6451" s="18" t="n">
        <v>2</v>
      </c>
      <c r="J6451" s="19" t="n">
        <v>0.960199666073243</v>
      </c>
      <c r="K6451" s="19" t="n">
        <v>0.509997827235966</v>
      </c>
      <c r="L6451" s="16" t="n">
        <v>10.8154004744189</v>
      </c>
      <c r="M6451" s="19" t="n">
        <v>0.668977333379407</v>
      </c>
      <c r="N6451" s="19" t="n">
        <v>1.45639692692729</v>
      </c>
      <c r="O6451" s="19" t="n">
        <v>1.43069958873643</v>
      </c>
      <c r="P6451" s="19" t="n">
        <v>0.693155367585453</v>
      </c>
      <c r="Q6451" s="17" t="s">
        <v>105</v>
      </c>
      <c r="R6451" s="5" t="str">
        <f aca="false">IF(OR(Q6451="Steel plate",Q6451="Concrete jacket"),"Steel plate or jacket",Q6451)</f>
        <v>Steel plate or jacket</v>
      </c>
      <c r="S6451" s="5" t="str">
        <f aca="false">IF(O6451&lt;='Tree rules'!$C$4,IF(N6451&lt;='Tree rules'!$C$5,IF(P6451&lt;='Tree rules'!$C$7,"Monitor","Polymer laminate"),IF(P6451&lt;='Tree rules'!$C$8,"Seal cracks","Polymer laminate")),IF(O6451&lt;='Tree rules'!$C$6,IF(P6451&lt;='Tree rules'!$C$9,"Polymer laminate","Steel plate or jacket"),IF(L6451&lt;='Tree rules'!$C$10,"Steel plate or jacket","Polymer laminate")))</f>
        <v>Steel plate or jacket</v>
      </c>
      <c r="T6451" s="5" t="str">
        <f aca="false">IF(S6451=R6451,"Yes","No")</f>
        <v>Yes</v>
      </c>
    </row>
    <row r="6452" customFormat="false" ht="15" hidden="false" customHeight="false" outlineLevel="0" collapsed="false">
      <c r="A6452" s="15" t="n">
        <v>9190</v>
      </c>
      <c r="B6452" s="16" t="n">
        <v>6.77522896663964</v>
      </c>
      <c r="C6452" s="15" t="n">
        <v>300</v>
      </c>
      <c r="D6452" s="15" t="n">
        <v>550</v>
      </c>
      <c r="E6452" s="15" t="n">
        <v>30</v>
      </c>
      <c r="F6452" s="16" t="n">
        <v>0.625815269639401</v>
      </c>
      <c r="G6452" s="17" t="s">
        <v>103</v>
      </c>
      <c r="H6452" s="18" t="n">
        <v>0.2</v>
      </c>
      <c r="I6452" s="18" t="n">
        <v>2</v>
      </c>
      <c r="J6452" s="19" t="n">
        <v>0.884534016818034</v>
      </c>
      <c r="K6452" s="19" t="n">
        <v>0.406287523523535</v>
      </c>
      <c r="L6452" s="16" t="n">
        <v>13.4964720450989</v>
      </c>
      <c r="M6452" s="19" t="n">
        <v>0.424230544901718</v>
      </c>
      <c r="N6452" s="19" t="n">
        <v>1.82718933960675</v>
      </c>
      <c r="O6452" s="19" t="n">
        <v>1.40969289847074</v>
      </c>
      <c r="P6452" s="19" t="n">
        <v>0.891243724216897</v>
      </c>
      <c r="Q6452" s="17" t="s">
        <v>31</v>
      </c>
      <c r="R6452" s="5" t="str">
        <f aca="false">IF(OR(Q6452="Steel plate",Q6452="Concrete jacket"),"Steel plate or jacket",Q6452)</f>
        <v>Polymer laminate</v>
      </c>
      <c r="S6452" s="5" t="str">
        <f aca="false">IF(O6452&lt;='Tree rules'!$C$4,IF(N6452&lt;='Tree rules'!$C$5,IF(P6452&lt;='Tree rules'!$C$7,"Monitor","Polymer laminate"),IF(P6452&lt;='Tree rules'!$C$8,"Seal cracks","Polymer laminate")),IF(O6452&lt;='Tree rules'!$C$6,IF(P6452&lt;='Tree rules'!$C$9,"Polymer laminate","Steel plate or jacket"),IF(L6452&lt;='Tree rules'!$C$10,"Steel plate or jacket","Polymer laminate")))</f>
        <v>Polymer laminate</v>
      </c>
      <c r="T6452" s="5" t="str">
        <f aca="false">IF(S6452=R6452,"Yes","No")</f>
        <v>Yes</v>
      </c>
    </row>
    <row r="6453" customFormat="false" ht="15" hidden="false" customHeight="false" outlineLevel="0" collapsed="false">
      <c r="A6453" s="15" t="n">
        <v>9193</v>
      </c>
      <c r="B6453" s="16" t="n">
        <v>5.84311914693123</v>
      </c>
      <c r="C6453" s="15" t="n">
        <v>300</v>
      </c>
      <c r="D6453" s="15" t="n">
        <v>575</v>
      </c>
      <c r="E6453" s="15" t="n">
        <v>30</v>
      </c>
      <c r="F6453" s="16" t="n">
        <v>0.760158524876169</v>
      </c>
      <c r="G6453" s="17" t="s">
        <v>103</v>
      </c>
      <c r="H6453" s="18" t="n">
        <v>0.2</v>
      </c>
      <c r="I6453" s="18" t="n">
        <v>1</v>
      </c>
      <c r="J6453" s="19" t="n">
        <v>0.85428327026496</v>
      </c>
      <c r="K6453" s="19" t="n">
        <v>0.581101009468084</v>
      </c>
      <c r="L6453" s="16" t="n">
        <v>11.0455938505316</v>
      </c>
      <c r="M6453" s="19" t="n">
        <v>0.637244149797795</v>
      </c>
      <c r="N6453" s="19" t="n">
        <v>0.790066635769969</v>
      </c>
      <c r="O6453" s="19" t="n">
        <v>0.85428327026496</v>
      </c>
      <c r="P6453" s="19" t="n">
        <v>0.505428380180987</v>
      </c>
      <c r="Q6453" s="17" t="s">
        <v>29</v>
      </c>
      <c r="R6453" s="5" t="str">
        <f aca="false">IF(OR(Q6453="Steel plate",Q6453="Concrete jacket"),"Steel plate or jacket",Q6453)</f>
        <v>Monitor</v>
      </c>
      <c r="S6453" s="5" t="str">
        <f aca="false">IF(O6453&lt;='Tree rules'!$C$4,IF(N6453&lt;='Tree rules'!$C$5,IF(P6453&lt;='Tree rules'!$C$7,"Monitor","Polymer laminate"),IF(P6453&lt;='Tree rules'!$C$8,"Seal cracks","Polymer laminate")),IF(O6453&lt;='Tree rules'!$C$6,IF(P6453&lt;='Tree rules'!$C$9,"Polymer laminate","Steel plate or jacket"),IF(L6453&lt;='Tree rules'!$C$10,"Steel plate or jacket","Polymer laminate")))</f>
        <v>Monitor</v>
      </c>
      <c r="T6453" s="5" t="str">
        <f aca="false">IF(S6453=R6453,"Yes","No")</f>
        <v>Yes</v>
      </c>
    </row>
    <row r="6454" customFormat="false" ht="15" hidden="false" customHeight="false" outlineLevel="0" collapsed="false">
      <c r="A6454" s="15" t="n">
        <v>9194</v>
      </c>
      <c r="B6454" s="16" t="n">
        <v>6.27901937626886</v>
      </c>
      <c r="C6454" s="15" t="n">
        <v>300</v>
      </c>
      <c r="D6454" s="15" t="n">
        <v>600</v>
      </c>
      <c r="E6454" s="15" t="n">
        <v>30</v>
      </c>
      <c r="F6454" s="16" t="n">
        <v>0.948548506518657</v>
      </c>
      <c r="G6454" s="17" t="s">
        <v>103</v>
      </c>
      <c r="H6454" s="18" t="n">
        <v>0.2</v>
      </c>
      <c r="I6454" s="18" t="n">
        <v>1</v>
      </c>
      <c r="J6454" s="19" t="n">
        <v>0.918995367324586</v>
      </c>
      <c r="K6454" s="19" t="n">
        <v>0.488682279814823</v>
      </c>
      <c r="L6454" s="16" t="n">
        <v>11.3750351019363</v>
      </c>
      <c r="M6454" s="19" t="n">
        <v>0.923139630199447</v>
      </c>
      <c r="N6454" s="19" t="n">
        <v>0.838717119479028</v>
      </c>
      <c r="O6454" s="19" t="n">
        <v>0.918995367324586</v>
      </c>
      <c r="P6454" s="19" t="n">
        <v>0.441077396659203</v>
      </c>
      <c r="Q6454" s="17" t="s">
        <v>29</v>
      </c>
      <c r="R6454" s="5" t="str">
        <f aca="false">IF(OR(Q6454="Steel plate",Q6454="Concrete jacket"),"Steel plate or jacket",Q6454)</f>
        <v>Monitor</v>
      </c>
      <c r="S6454" s="5" t="str">
        <f aca="false">IF(O6454&lt;='Tree rules'!$C$4,IF(N6454&lt;='Tree rules'!$C$5,IF(P6454&lt;='Tree rules'!$C$7,"Monitor","Polymer laminate"),IF(P6454&lt;='Tree rules'!$C$8,"Seal cracks","Polymer laminate")),IF(O6454&lt;='Tree rules'!$C$6,IF(P6454&lt;='Tree rules'!$C$9,"Polymer laminate","Steel plate or jacket"),IF(L6454&lt;='Tree rules'!$C$10,"Steel plate or jacket","Polymer laminate")))</f>
        <v>Monitor</v>
      </c>
      <c r="T6454" s="5" t="str">
        <f aca="false">IF(S6454=R6454,"Yes","No")</f>
        <v>Yes</v>
      </c>
    </row>
    <row r="6455" customFormat="false" ht="15" hidden="false" customHeight="false" outlineLevel="0" collapsed="false">
      <c r="A6455" s="15" t="n">
        <v>9195</v>
      </c>
      <c r="B6455" s="16" t="n">
        <v>5.40828380411996</v>
      </c>
      <c r="C6455" s="15" t="n">
        <v>230</v>
      </c>
      <c r="D6455" s="15" t="n">
        <v>450</v>
      </c>
      <c r="E6455" s="15" t="n">
        <v>30</v>
      </c>
      <c r="F6455" s="16" t="n">
        <v>0.649145274956135</v>
      </c>
      <c r="G6455" s="17" t="s">
        <v>101</v>
      </c>
      <c r="H6455" s="18" t="n">
        <v>0.3</v>
      </c>
      <c r="I6455" s="18" t="n">
        <v>1</v>
      </c>
      <c r="J6455" s="19" t="n">
        <v>0.944543206695392</v>
      </c>
      <c r="K6455" s="19" t="n">
        <v>0.649046309529263</v>
      </c>
      <c r="L6455" s="16" t="n">
        <v>13.3868410993068</v>
      </c>
      <c r="M6455" s="19" t="n">
        <v>0.387305237627236</v>
      </c>
      <c r="N6455" s="19" t="n">
        <v>0.707938360828287</v>
      </c>
      <c r="O6455" s="19" t="n">
        <v>0.944543206695392</v>
      </c>
      <c r="P6455" s="19" t="n">
        <v>0.913806113093624</v>
      </c>
      <c r="Q6455" s="17" t="s">
        <v>29</v>
      </c>
      <c r="R6455" s="5" t="str">
        <f aca="false">IF(OR(Q6455="Steel plate",Q6455="Concrete jacket"),"Steel plate or jacket",Q6455)</f>
        <v>Monitor</v>
      </c>
      <c r="S6455" s="5" t="str">
        <f aca="false">IF(O6455&lt;='Tree rules'!$C$4,IF(N6455&lt;='Tree rules'!$C$5,IF(P6455&lt;='Tree rules'!$C$7,"Monitor","Polymer laminate"),IF(P6455&lt;='Tree rules'!$C$8,"Seal cracks","Polymer laminate")),IF(O6455&lt;='Tree rules'!$C$6,IF(P6455&lt;='Tree rules'!$C$9,"Polymer laminate","Steel plate or jacket"),IF(L6455&lt;='Tree rules'!$C$10,"Steel plate or jacket","Polymer laminate")))</f>
        <v>Monitor</v>
      </c>
      <c r="T6455" s="5" t="str">
        <f aca="false">IF(S6455=R6455,"Yes","No")</f>
        <v>Yes</v>
      </c>
    </row>
    <row r="6456" customFormat="false" ht="15" hidden="false" customHeight="false" outlineLevel="0" collapsed="false">
      <c r="A6456" s="15" t="n">
        <v>9196</v>
      </c>
      <c r="B6456" s="16" t="n">
        <v>4.64812633044091</v>
      </c>
      <c r="C6456" s="15" t="n">
        <v>300</v>
      </c>
      <c r="D6456" s="15" t="n">
        <v>425</v>
      </c>
      <c r="E6456" s="15" t="n">
        <v>25</v>
      </c>
      <c r="F6456" s="16" t="n">
        <v>0.833313701217452</v>
      </c>
      <c r="G6456" s="17" t="s">
        <v>101</v>
      </c>
      <c r="H6456" s="18" t="n">
        <v>0.3</v>
      </c>
      <c r="I6456" s="18" t="n">
        <v>1.5</v>
      </c>
      <c r="J6456" s="19" t="n">
        <v>0.873235614264554</v>
      </c>
      <c r="K6456" s="19" t="n">
        <v>0.60311400633916</v>
      </c>
      <c r="L6456" s="16" t="n">
        <v>12.3292475608512</v>
      </c>
      <c r="M6456" s="19" t="n">
        <v>0.307694228322476</v>
      </c>
      <c r="N6456" s="19" t="n">
        <v>0.907107287461811</v>
      </c>
      <c r="O6456" s="19" t="n">
        <v>1.04652310649826</v>
      </c>
      <c r="P6456" s="19" t="n">
        <v>1.30403063832837</v>
      </c>
      <c r="Q6456" s="17" t="s">
        <v>31</v>
      </c>
      <c r="R6456" s="5" t="str">
        <f aca="false">IF(OR(Q6456="Steel plate",Q6456="Concrete jacket"),"Steel plate or jacket",Q6456)</f>
        <v>Polymer laminate</v>
      </c>
      <c r="S6456" s="5" t="str">
        <f aca="false">IF(O6456&lt;='Tree rules'!$C$4,IF(N6456&lt;='Tree rules'!$C$5,IF(P6456&lt;='Tree rules'!$C$7,"Monitor","Polymer laminate"),IF(P6456&lt;='Tree rules'!$C$8,"Seal cracks","Polymer laminate")),IF(O6456&lt;='Tree rules'!$C$6,IF(P6456&lt;='Tree rules'!$C$9,"Polymer laminate","Steel plate or jacket"),IF(L6456&lt;='Tree rules'!$C$10,"Steel plate or jacket","Polymer laminate")))</f>
        <v>Steel plate or jacket</v>
      </c>
      <c r="T6456" s="5" t="str">
        <f aca="false">IF(S6456=R6456,"Yes","No")</f>
        <v>No</v>
      </c>
    </row>
    <row r="6457" customFormat="false" ht="15" hidden="false" customHeight="false" outlineLevel="0" collapsed="false">
      <c r="A6457" s="15" t="n">
        <v>9197</v>
      </c>
      <c r="B6457" s="16" t="n">
        <v>4.17904447902014</v>
      </c>
      <c r="C6457" s="15" t="n">
        <v>300</v>
      </c>
      <c r="D6457" s="15" t="n">
        <v>325</v>
      </c>
      <c r="E6457" s="15" t="n">
        <v>25</v>
      </c>
      <c r="F6457" s="16" t="n">
        <v>0.67080270183412</v>
      </c>
      <c r="G6457" s="17" t="s">
        <v>101</v>
      </c>
      <c r="H6457" s="18" t="n">
        <v>0.3</v>
      </c>
      <c r="I6457" s="18" t="n">
        <v>2</v>
      </c>
      <c r="J6457" s="19" t="n">
        <v>0.881630362988207</v>
      </c>
      <c r="K6457" s="19" t="n">
        <v>0.649738569772778</v>
      </c>
      <c r="L6457" s="16" t="n">
        <v>14.8720444093244</v>
      </c>
      <c r="M6457" s="19" t="n">
        <v>0.33685071384384</v>
      </c>
      <c r="N6457" s="19" t="n">
        <v>0.860359085429697</v>
      </c>
      <c r="O6457" s="19" t="n">
        <v>1.1904314748602</v>
      </c>
      <c r="P6457" s="19" t="n">
        <v>1.24404987738456</v>
      </c>
      <c r="Q6457" s="17" t="s">
        <v>31</v>
      </c>
      <c r="R6457" s="5" t="str">
        <f aca="false">IF(OR(Q6457="Steel plate",Q6457="Concrete jacket"),"Steel plate or jacket",Q6457)</f>
        <v>Polymer laminate</v>
      </c>
      <c r="S6457" s="5" t="str">
        <f aca="false">IF(O6457&lt;='Tree rules'!$C$4,IF(N6457&lt;='Tree rules'!$C$5,IF(P6457&lt;='Tree rules'!$C$7,"Monitor","Polymer laminate"),IF(P6457&lt;='Tree rules'!$C$8,"Seal cracks","Polymer laminate")),IF(O6457&lt;='Tree rules'!$C$6,IF(P6457&lt;='Tree rules'!$C$9,"Polymer laminate","Steel plate or jacket"),IF(L6457&lt;='Tree rules'!$C$10,"Steel plate or jacket","Polymer laminate")))</f>
        <v>Steel plate or jacket</v>
      </c>
      <c r="T6457" s="5" t="str">
        <f aca="false">IF(S6457=R6457,"Yes","No")</f>
        <v>No</v>
      </c>
    </row>
    <row r="6458" customFormat="false" ht="15" hidden="false" customHeight="false" outlineLevel="0" collapsed="false">
      <c r="A6458" s="15" t="n">
        <v>9198</v>
      </c>
      <c r="B6458" s="16" t="n">
        <v>4.97278876440099</v>
      </c>
      <c r="C6458" s="15" t="n">
        <v>230</v>
      </c>
      <c r="D6458" s="15" t="n">
        <v>500</v>
      </c>
      <c r="E6458" s="15" t="n">
        <v>30</v>
      </c>
      <c r="F6458" s="16" t="n">
        <v>0.604384889109233</v>
      </c>
      <c r="G6458" s="17" t="s">
        <v>103</v>
      </c>
      <c r="H6458" s="18" t="n">
        <v>0.2</v>
      </c>
      <c r="I6458" s="18" t="n">
        <v>1</v>
      </c>
      <c r="J6458" s="19" t="n">
        <v>0.89337840628002</v>
      </c>
      <c r="K6458" s="19" t="n">
        <v>0.42492838750508</v>
      </c>
      <c r="L6458" s="16" t="n">
        <v>11.0017450539845</v>
      </c>
      <c r="M6458" s="19" t="n">
        <v>0.542670726276226</v>
      </c>
      <c r="N6458" s="19" t="n">
        <v>1.26179468610159</v>
      </c>
      <c r="O6458" s="19" t="n">
        <v>0.89337840628002</v>
      </c>
      <c r="P6458" s="19" t="n">
        <v>0.419307505031589</v>
      </c>
      <c r="Q6458" s="17" t="s">
        <v>30</v>
      </c>
      <c r="R6458" s="5" t="str">
        <f aca="false">IF(OR(Q6458="Steel plate",Q6458="Concrete jacket"),"Steel plate or jacket",Q6458)</f>
        <v>Seal cracks</v>
      </c>
      <c r="S6458" s="5" t="str">
        <f aca="false">IF(O6458&lt;='Tree rules'!$C$4,IF(N6458&lt;='Tree rules'!$C$5,IF(P6458&lt;='Tree rules'!$C$7,"Monitor","Polymer laminate"),IF(P6458&lt;='Tree rules'!$C$8,"Seal cracks","Polymer laminate")),IF(O6458&lt;='Tree rules'!$C$6,IF(P6458&lt;='Tree rules'!$C$9,"Polymer laminate","Steel plate or jacket"),IF(L6458&lt;='Tree rules'!$C$10,"Steel plate or jacket","Polymer laminate")))</f>
        <v>Seal cracks</v>
      </c>
      <c r="T6458" s="5" t="str">
        <f aca="false">IF(S6458=R6458,"Yes","No")</f>
        <v>Yes</v>
      </c>
    </row>
    <row r="6459" customFormat="false" ht="15" hidden="false" customHeight="false" outlineLevel="0" collapsed="false">
      <c r="A6459" s="15" t="n">
        <v>9201</v>
      </c>
      <c r="B6459" s="16" t="n">
        <v>4.22478705972784</v>
      </c>
      <c r="C6459" s="15" t="n">
        <v>230</v>
      </c>
      <c r="D6459" s="15" t="n">
        <v>375</v>
      </c>
      <c r="E6459" s="15" t="n">
        <v>30</v>
      </c>
      <c r="F6459" s="16" t="n">
        <v>0.594232683721175</v>
      </c>
      <c r="G6459" s="17" t="s">
        <v>101</v>
      </c>
      <c r="H6459" s="18" t="n">
        <v>0.3</v>
      </c>
      <c r="I6459" s="18" t="n">
        <v>1</v>
      </c>
      <c r="J6459" s="19" t="n">
        <v>0.987569147537293</v>
      </c>
      <c r="K6459" s="19" t="n">
        <v>0.442791608351502</v>
      </c>
      <c r="L6459" s="16" t="n">
        <v>12.7637071290871</v>
      </c>
      <c r="M6459" s="19" t="n">
        <v>0.925800312688219</v>
      </c>
      <c r="N6459" s="19" t="n">
        <v>0.591961051714387</v>
      </c>
      <c r="O6459" s="19" t="n">
        <v>0.987569147537293</v>
      </c>
      <c r="P6459" s="19" t="n">
        <v>0.30386961350722</v>
      </c>
      <c r="Q6459" s="17" t="s">
        <v>29</v>
      </c>
      <c r="R6459" s="5" t="str">
        <f aca="false">IF(OR(Q6459="Steel plate",Q6459="Concrete jacket"),"Steel plate or jacket",Q6459)</f>
        <v>Monitor</v>
      </c>
      <c r="S6459" s="5" t="str">
        <f aca="false">IF(O6459&lt;='Tree rules'!$C$4,IF(N6459&lt;='Tree rules'!$C$5,IF(P6459&lt;='Tree rules'!$C$7,"Monitor","Polymer laminate"),IF(P6459&lt;='Tree rules'!$C$8,"Seal cracks","Polymer laminate")),IF(O6459&lt;='Tree rules'!$C$6,IF(P6459&lt;='Tree rules'!$C$9,"Polymer laminate","Steel plate or jacket"),IF(L6459&lt;='Tree rules'!$C$10,"Steel plate or jacket","Polymer laminate")))</f>
        <v>Monitor</v>
      </c>
      <c r="T6459" s="5" t="str">
        <f aca="false">IF(S6459=R6459,"Yes","No")</f>
        <v>Yes</v>
      </c>
    </row>
    <row r="6460" customFormat="false" ht="15" hidden="false" customHeight="false" outlineLevel="0" collapsed="false">
      <c r="A6460" s="15" t="n">
        <v>9202</v>
      </c>
      <c r="B6460" s="16" t="n">
        <v>4.79852500048793</v>
      </c>
      <c r="C6460" s="15" t="n">
        <v>300</v>
      </c>
      <c r="D6460" s="15" t="n">
        <v>375</v>
      </c>
      <c r="E6460" s="15" t="n">
        <v>30</v>
      </c>
      <c r="F6460" s="16" t="n">
        <v>0.611130485804701</v>
      </c>
      <c r="G6460" s="17" t="s">
        <v>101</v>
      </c>
      <c r="H6460" s="18" t="n">
        <v>0.3</v>
      </c>
      <c r="I6460" s="18" t="n">
        <v>1.5</v>
      </c>
      <c r="J6460" s="19" t="n">
        <v>0.887215578922388</v>
      </c>
      <c r="K6460" s="19" t="n">
        <v>0.400811497697898</v>
      </c>
      <c r="L6460" s="16" t="n">
        <v>14.5851823723037</v>
      </c>
      <c r="M6460" s="19" t="n">
        <v>0.41709809421796</v>
      </c>
      <c r="N6460" s="19" t="n">
        <v>1.00282602138605</v>
      </c>
      <c r="O6460" s="19" t="n">
        <v>1.15302026589919</v>
      </c>
      <c r="P6460" s="19" t="n">
        <v>0.745314538137917</v>
      </c>
      <c r="Q6460" s="17" t="s">
        <v>31</v>
      </c>
      <c r="R6460" s="5" t="str">
        <f aca="false">IF(OR(Q6460="Steel plate",Q6460="Concrete jacket"),"Steel plate or jacket",Q6460)</f>
        <v>Polymer laminate</v>
      </c>
      <c r="S6460" s="5" t="str">
        <f aca="false">IF(O6460&lt;='Tree rules'!$C$4,IF(N6460&lt;='Tree rules'!$C$5,IF(P6460&lt;='Tree rules'!$C$7,"Monitor","Polymer laminate"),IF(P6460&lt;='Tree rules'!$C$8,"Seal cracks","Polymer laminate")),IF(O6460&lt;='Tree rules'!$C$6,IF(P6460&lt;='Tree rules'!$C$9,"Polymer laminate","Steel plate or jacket"),IF(L6460&lt;='Tree rules'!$C$10,"Steel plate or jacket","Polymer laminate")))</f>
        <v>Polymer laminate</v>
      </c>
      <c r="T6460" s="5" t="str">
        <f aca="false">IF(S6460=R6460,"Yes","No")</f>
        <v>Yes</v>
      </c>
    </row>
    <row r="6461" customFormat="false" ht="15" hidden="false" customHeight="false" outlineLevel="0" collapsed="false">
      <c r="A6461" s="15" t="n">
        <v>9205</v>
      </c>
      <c r="B6461" s="16" t="n">
        <v>4.57794500976886</v>
      </c>
      <c r="C6461" s="15" t="n">
        <v>300</v>
      </c>
      <c r="D6461" s="15" t="n">
        <v>375</v>
      </c>
      <c r="E6461" s="15" t="n">
        <v>25</v>
      </c>
      <c r="F6461" s="16" t="n">
        <v>0.640487798897002</v>
      </c>
      <c r="G6461" s="17" t="s">
        <v>103</v>
      </c>
      <c r="H6461" s="18" t="n">
        <v>0.2</v>
      </c>
      <c r="I6461" s="18" t="n">
        <v>1.5</v>
      </c>
      <c r="J6461" s="19" t="n">
        <v>0.933585907062156</v>
      </c>
      <c r="K6461" s="19" t="n">
        <v>0.485194497688894</v>
      </c>
      <c r="L6461" s="16" t="n">
        <v>13.9998318341555</v>
      </c>
      <c r="M6461" s="19" t="n">
        <v>0.665606764619897</v>
      </c>
      <c r="N6461" s="19" t="n">
        <v>1.95759516947086</v>
      </c>
      <c r="O6461" s="19" t="n">
        <v>1.17389348798001</v>
      </c>
      <c r="P6461" s="19" t="n">
        <v>0.556074031435844</v>
      </c>
      <c r="Q6461" s="17" t="s">
        <v>31</v>
      </c>
      <c r="R6461" s="5" t="str">
        <f aca="false">IF(OR(Q6461="Steel plate",Q6461="Concrete jacket"),"Steel plate or jacket",Q6461)</f>
        <v>Polymer laminate</v>
      </c>
      <c r="S6461" s="5" t="str">
        <f aca="false">IF(O6461&lt;='Tree rules'!$C$4,IF(N6461&lt;='Tree rules'!$C$5,IF(P6461&lt;='Tree rules'!$C$7,"Monitor","Polymer laminate"),IF(P6461&lt;='Tree rules'!$C$8,"Seal cracks","Polymer laminate")),IF(O6461&lt;='Tree rules'!$C$6,IF(P6461&lt;='Tree rules'!$C$9,"Polymer laminate","Steel plate or jacket"),IF(L6461&lt;='Tree rules'!$C$10,"Steel plate or jacket","Polymer laminate")))</f>
        <v>Polymer laminate</v>
      </c>
      <c r="T6461" s="5" t="str">
        <f aca="false">IF(S6461=R6461,"Yes","No")</f>
        <v>Yes</v>
      </c>
    </row>
    <row r="6462" customFormat="false" ht="15" hidden="false" customHeight="false" outlineLevel="0" collapsed="false">
      <c r="A6462" s="15" t="n">
        <v>9207</v>
      </c>
      <c r="B6462" s="16" t="n">
        <v>7.33995122425903</v>
      </c>
      <c r="C6462" s="15" t="n">
        <v>230</v>
      </c>
      <c r="D6462" s="15" t="n">
        <v>675</v>
      </c>
      <c r="E6462" s="15" t="n">
        <v>25</v>
      </c>
      <c r="F6462" s="16" t="n">
        <v>0.653545382481754</v>
      </c>
      <c r="G6462" s="17" t="s">
        <v>103</v>
      </c>
      <c r="H6462" s="18" t="n">
        <v>0.2</v>
      </c>
      <c r="I6462" s="18" t="n">
        <v>1</v>
      </c>
      <c r="J6462" s="19" t="n">
        <v>0.911133764748136</v>
      </c>
      <c r="K6462" s="19" t="n">
        <v>0.498340946119754</v>
      </c>
      <c r="L6462" s="16" t="n">
        <v>11.7064612827098</v>
      </c>
      <c r="M6462" s="19" t="n">
        <v>0.319239357902135</v>
      </c>
      <c r="N6462" s="19" t="n">
        <v>0.999116562440836</v>
      </c>
      <c r="O6462" s="19" t="n">
        <v>0.911133764748136</v>
      </c>
      <c r="P6462" s="19" t="n">
        <v>0.973689418533841</v>
      </c>
      <c r="Q6462" s="17" t="s">
        <v>31</v>
      </c>
      <c r="R6462" s="5" t="str">
        <f aca="false">IF(OR(Q6462="Steel plate",Q6462="Concrete jacket"),"Steel plate or jacket",Q6462)</f>
        <v>Polymer laminate</v>
      </c>
      <c r="S6462" s="5" t="str">
        <f aca="false">IF(O6462&lt;='Tree rules'!$C$4,IF(N6462&lt;='Tree rules'!$C$5,IF(P6462&lt;='Tree rules'!$C$7,"Monitor","Polymer laminate"),IF(P6462&lt;='Tree rules'!$C$8,"Seal cracks","Polymer laminate")),IF(O6462&lt;='Tree rules'!$C$6,IF(P6462&lt;='Tree rules'!$C$9,"Polymer laminate","Steel plate or jacket"),IF(L6462&lt;='Tree rules'!$C$10,"Steel plate or jacket","Polymer laminate")))</f>
        <v>Polymer laminate</v>
      </c>
      <c r="T6462" s="5" t="str">
        <f aca="false">IF(S6462=R6462,"Yes","No")</f>
        <v>Yes</v>
      </c>
    </row>
    <row r="6463" customFormat="false" ht="15" hidden="false" customHeight="false" outlineLevel="0" collapsed="false">
      <c r="A6463" s="15" t="n">
        <v>9209</v>
      </c>
      <c r="B6463" s="16" t="n">
        <v>4.56947486692259</v>
      </c>
      <c r="C6463" s="15" t="n">
        <v>300</v>
      </c>
      <c r="D6463" s="15" t="n">
        <v>375</v>
      </c>
      <c r="E6463" s="15" t="n">
        <v>25</v>
      </c>
      <c r="F6463" s="16" t="n">
        <v>0.640487798897002</v>
      </c>
      <c r="G6463" s="17" t="s">
        <v>103</v>
      </c>
      <c r="H6463" s="18" t="n">
        <v>0.2</v>
      </c>
      <c r="I6463" s="18" t="n">
        <v>1</v>
      </c>
      <c r="J6463" s="19" t="n">
        <v>0.861126849922256</v>
      </c>
      <c r="K6463" s="19" t="n">
        <v>0.481882333864801</v>
      </c>
      <c r="L6463" s="16" t="n">
        <v>13.973929256644</v>
      </c>
      <c r="M6463" s="19" t="n">
        <v>0.449869373184784</v>
      </c>
      <c r="N6463" s="19" t="n">
        <v>1.47747913744935</v>
      </c>
      <c r="O6463" s="19" t="n">
        <v>0.861126849922256</v>
      </c>
      <c r="P6463" s="19" t="n">
        <v>0.65033263468891</v>
      </c>
      <c r="Q6463" s="17" t="s">
        <v>30</v>
      </c>
      <c r="R6463" s="5" t="str">
        <f aca="false">IF(OR(Q6463="Steel plate",Q6463="Concrete jacket"),"Steel plate or jacket",Q6463)</f>
        <v>Seal cracks</v>
      </c>
      <c r="S6463" s="5" t="str">
        <f aca="false">IF(O6463&lt;='Tree rules'!$C$4,IF(N6463&lt;='Tree rules'!$C$5,IF(P6463&lt;='Tree rules'!$C$7,"Monitor","Polymer laminate"),IF(P6463&lt;='Tree rules'!$C$8,"Seal cracks","Polymer laminate")),IF(O6463&lt;='Tree rules'!$C$6,IF(P6463&lt;='Tree rules'!$C$9,"Polymer laminate","Steel plate or jacket"),IF(L6463&lt;='Tree rules'!$C$10,"Steel plate or jacket","Polymer laminate")))</f>
        <v>Seal cracks</v>
      </c>
      <c r="T6463" s="5" t="str">
        <f aca="false">IF(S6463=R6463,"Yes","No")</f>
        <v>Yes</v>
      </c>
    </row>
    <row r="6464" customFormat="false" ht="15" hidden="false" customHeight="false" outlineLevel="0" collapsed="false">
      <c r="A6464" s="15" t="n">
        <v>9210</v>
      </c>
      <c r="B6464" s="16" t="n">
        <v>4.99935759369054</v>
      </c>
      <c r="C6464" s="15" t="n">
        <v>300</v>
      </c>
      <c r="D6464" s="15" t="n">
        <v>450</v>
      </c>
      <c r="E6464" s="15" t="n">
        <v>25</v>
      </c>
      <c r="F6464" s="16" t="n">
        <v>0.781490709848207</v>
      </c>
      <c r="G6464" s="17" t="s">
        <v>103</v>
      </c>
      <c r="H6464" s="18" t="n">
        <v>0.2</v>
      </c>
      <c r="I6464" s="18" t="n">
        <v>1</v>
      </c>
      <c r="J6464" s="19" t="n">
        <v>0.884850976128016</v>
      </c>
      <c r="K6464" s="19" t="n">
        <v>0.535816046976219</v>
      </c>
      <c r="L6464" s="16" t="n">
        <v>12.4362129196282</v>
      </c>
      <c r="M6464" s="19" t="n">
        <v>0.458248684369279</v>
      </c>
      <c r="N6464" s="19" t="n">
        <v>1.11505698340287</v>
      </c>
      <c r="O6464" s="19" t="n">
        <v>0.884850976128016</v>
      </c>
      <c r="P6464" s="19" t="n">
        <v>0.767950470145363</v>
      </c>
      <c r="Q6464" s="17" t="s">
        <v>30</v>
      </c>
      <c r="R6464" s="5" t="str">
        <f aca="false">IF(OR(Q6464="Steel plate",Q6464="Concrete jacket"),"Steel plate or jacket",Q6464)</f>
        <v>Seal cracks</v>
      </c>
      <c r="S6464" s="5" t="str">
        <f aca="false">IF(O6464&lt;='Tree rules'!$C$4,IF(N6464&lt;='Tree rules'!$C$5,IF(P6464&lt;='Tree rules'!$C$7,"Monitor","Polymer laminate"),IF(P6464&lt;='Tree rules'!$C$8,"Seal cracks","Polymer laminate")),IF(O6464&lt;='Tree rules'!$C$6,IF(P6464&lt;='Tree rules'!$C$9,"Polymer laminate","Steel plate or jacket"),IF(L6464&lt;='Tree rules'!$C$10,"Steel plate or jacket","Polymer laminate")))</f>
        <v>Seal cracks</v>
      </c>
      <c r="T6464" s="5" t="str">
        <f aca="false">IF(S6464=R6464,"Yes","No")</f>
        <v>Yes</v>
      </c>
    </row>
    <row r="6465" customFormat="false" ht="15" hidden="false" customHeight="false" outlineLevel="0" collapsed="false">
      <c r="A6465" s="15" t="n">
        <v>9211</v>
      </c>
      <c r="B6465" s="16" t="n">
        <v>7.65895604669363</v>
      </c>
      <c r="C6465" s="15" t="n">
        <v>230</v>
      </c>
      <c r="D6465" s="15" t="n">
        <v>700</v>
      </c>
      <c r="E6465" s="15" t="n">
        <v>30</v>
      </c>
      <c r="F6465" s="16" t="n">
        <v>0.628486127018497</v>
      </c>
      <c r="G6465" s="17" t="s">
        <v>101</v>
      </c>
      <c r="H6465" s="18" t="n">
        <v>0.3</v>
      </c>
      <c r="I6465" s="18" t="n">
        <v>1.5</v>
      </c>
      <c r="J6465" s="19" t="n">
        <v>0.941786756131448</v>
      </c>
      <c r="K6465" s="19" t="n">
        <v>0.603466124682221</v>
      </c>
      <c r="L6465" s="16" t="n">
        <v>11.7468651022908</v>
      </c>
      <c r="M6465" s="19" t="n">
        <v>0.936009192491496</v>
      </c>
      <c r="N6465" s="19" t="n">
        <v>0.734217839636254</v>
      </c>
      <c r="O6465" s="19" t="n">
        <v>1.12851193219733</v>
      </c>
      <c r="P6465" s="19" t="n">
        <v>0.408510350344185</v>
      </c>
      <c r="Q6465" s="17" t="s">
        <v>31</v>
      </c>
      <c r="R6465" s="5" t="str">
        <f aca="false">IF(OR(Q6465="Steel plate",Q6465="Concrete jacket"),"Steel plate or jacket",Q6465)</f>
        <v>Polymer laminate</v>
      </c>
      <c r="S6465" s="5" t="str">
        <f aca="false">IF(O6465&lt;='Tree rules'!$C$4,IF(N6465&lt;='Tree rules'!$C$5,IF(P6465&lt;='Tree rules'!$C$7,"Monitor","Polymer laminate"),IF(P6465&lt;='Tree rules'!$C$8,"Seal cracks","Polymer laminate")),IF(O6465&lt;='Tree rules'!$C$6,IF(P6465&lt;='Tree rules'!$C$9,"Polymer laminate","Steel plate or jacket"),IF(L6465&lt;='Tree rules'!$C$10,"Steel plate or jacket","Polymer laminate")))</f>
        <v>Polymer laminate</v>
      </c>
      <c r="T6465" s="5" t="str">
        <f aca="false">IF(S6465=R6465,"Yes","No")</f>
        <v>Yes</v>
      </c>
    </row>
    <row r="6466" customFormat="false" ht="15" hidden="false" customHeight="false" outlineLevel="0" collapsed="false">
      <c r="A6466" s="15" t="n">
        <v>9213</v>
      </c>
      <c r="B6466" s="16" t="n">
        <v>3.01979609221447</v>
      </c>
      <c r="C6466" s="15" t="n">
        <v>300</v>
      </c>
      <c r="D6466" s="15" t="n">
        <v>300</v>
      </c>
      <c r="E6466" s="15" t="n">
        <v>25</v>
      </c>
      <c r="F6466" s="16" t="n">
        <v>0.883572933822129</v>
      </c>
      <c r="G6466" s="17" t="s">
        <v>101</v>
      </c>
      <c r="H6466" s="18" t="n">
        <v>0.3</v>
      </c>
      <c r="I6466" s="18" t="n">
        <v>2</v>
      </c>
      <c r="J6466" s="19" t="n">
        <v>0.896490050734458</v>
      </c>
      <c r="K6466" s="19" t="n">
        <v>0.456806924685843</v>
      </c>
      <c r="L6466" s="16" t="n">
        <v>11.7960784852128</v>
      </c>
      <c r="M6466" s="19" t="n">
        <v>0.914758852202259</v>
      </c>
      <c r="N6466" s="19" t="n">
        <v>0.900922911107299</v>
      </c>
      <c r="O6466" s="19" t="n">
        <v>1.38345723838145</v>
      </c>
      <c r="P6466" s="19" t="n">
        <v>0.456030282109214</v>
      </c>
      <c r="Q6466" s="17" t="s">
        <v>31</v>
      </c>
      <c r="R6466" s="5" t="str">
        <f aca="false">IF(OR(Q6466="Steel plate",Q6466="Concrete jacket"),"Steel plate or jacket",Q6466)</f>
        <v>Polymer laminate</v>
      </c>
      <c r="S6466" s="5" t="str">
        <f aca="false">IF(O6466&lt;='Tree rules'!$C$4,IF(N6466&lt;='Tree rules'!$C$5,IF(P6466&lt;='Tree rules'!$C$7,"Monitor","Polymer laminate"),IF(P6466&lt;='Tree rules'!$C$8,"Seal cracks","Polymer laminate")),IF(O6466&lt;='Tree rules'!$C$6,IF(P6466&lt;='Tree rules'!$C$9,"Polymer laminate","Steel plate or jacket"),IF(L6466&lt;='Tree rules'!$C$10,"Steel plate or jacket","Polymer laminate")))</f>
        <v>Steel plate or jacket</v>
      </c>
      <c r="T6466" s="5" t="str">
        <f aca="false">IF(S6466=R6466,"Yes","No")</f>
        <v>No</v>
      </c>
    </row>
    <row r="6467" customFormat="false" ht="15" hidden="false" customHeight="false" outlineLevel="0" collapsed="false">
      <c r="A6467" s="15" t="n">
        <v>9215</v>
      </c>
      <c r="B6467" s="16" t="n">
        <v>3.86234588024131</v>
      </c>
      <c r="C6467" s="15" t="n">
        <v>300</v>
      </c>
      <c r="D6467" s="15" t="n">
        <v>325</v>
      </c>
      <c r="E6467" s="15" t="n">
        <v>30</v>
      </c>
      <c r="F6467" s="16" t="n">
        <v>0.799387443661525</v>
      </c>
      <c r="G6467" s="17" t="s">
        <v>102</v>
      </c>
      <c r="H6467" s="18" t="n">
        <v>0.1</v>
      </c>
      <c r="I6467" s="18" t="n">
        <v>1.5</v>
      </c>
      <c r="J6467" s="19" t="n">
        <v>0.85317599660452</v>
      </c>
      <c r="K6467" s="19" t="n">
        <v>0.529058905857743</v>
      </c>
      <c r="L6467" s="16" t="n">
        <v>14.74177816886</v>
      </c>
      <c r="M6467" s="19" t="n">
        <v>0.933697101317383</v>
      </c>
      <c r="N6467" s="19" t="n">
        <v>3.69874839248745</v>
      </c>
      <c r="O6467" s="19" t="n">
        <v>1.05407381527294</v>
      </c>
      <c r="P6467" s="19" t="n">
        <v>0.373458768741955</v>
      </c>
      <c r="Q6467" s="17" t="s">
        <v>31</v>
      </c>
      <c r="R6467" s="5" t="str">
        <f aca="false">IF(OR(Q6467="Steel plate",Q6467="Concrete jacket"),"Steel plate or jacket",Q6467)</f>
        <v>Polymer laminate</v>
      </c>
      <c r="S6467" s="5" t="str">
        <f aca="false">IF(O6467&lt;='Tree rules'!$C$4,IF(N6467&lt;='Tree rules'!$C$5,IF(P6467&lt;='Tree rules'!$C$7,"Monitor","Polymer laminate"),IF(P6467&lt;='Tree rules'!$C$8,"Seal cracks","Polymer laminate")),IF(O6467&lt;='Tree rules'!$C$6,IF(P6467&lt;='Tree rules'!$C$9,"Polymer laminate","Steel plate or jacket"),IF(L6467&lt;='Tree rules'!$C$10,"Steel plate or jacket","Polymer laminate")))</f>
        <v>Polymer laminate</v>
      </c>
      <c r="T6467" s="5" t="str">
        <f aca="false">IF(S6467=R6467,"Yes","No")</f>
        <v>Yes</v>
      </c>
    </row>
    <row r="6468" customFormat="false" ht="15" hidden="false" customHeight="false" outlineLevel="0" collapsed="false">
      <c r="A6468" s="15" t="n">
        <v>9217</v>
      </c>
      <c r="B6468" s="16" t="n">
        <v>6.69380419833287</v>
      </c>
      <c r="C6468" s="15" t="n">
        <v>300</v>
      </c>
      <c r="D6468" s="15" t="n">
        <v>550</v>
      </c>
      <c r="E6468" s="15" t="n">
        <v>30</v>
      </c>
      <c r="F6468" s="16" t="n">
        <v>0.625815269639401</v>
      </c>
      <c r="G6468" s="17" t="s">
        <v>101</v>
      </c>
      <c r="H6468" s="18" t="n">
        <v>0.3</v>
      </c>
      <c r="I6468" s="18" t="n">
        <v>1.5</v>
      </c>
      <c r="J6468" s="19" t="n">
        <v>0.869297706410748</v>
      </c>
      <c r="K6468" s="19" t="n">
        <v>0.508896560512535</v>
      </c>
      <c r="L6468" s="16" t="n">
        <v>13.3342713114201</v>
      </c>
      <c r="M6468" s="19" t="n">
        <v>0.903305258429709</v>
      </c>
      <c r="N6468" s="19" t="n">
        <v>0.836092188491501</v>
      </c>
      <c r="O6468" s="19" t="n">
        <v>1.08275525318919</v>
      </c>
      <c r="P6468" s="19" t="n">
        <v>0.404297539033943</v>
      </c>
      <c r="Q6468" s="17" t="s">
        <v>31</v>
      </c>
      <c r="R6468" s="5" t="str">
        <f aca="false">IF(OR(Q6468="Steel plate",Q6468="Concrete jacket"),"Steel plate or jacket",Q6468)</f>
        <v>Polymer laminate</v>
      </c>
      <c r="S6468" s="5" t="str">
        <f aca="false">IF(O6468&lt;='Tree rules'!$C$4,IF(N6468&lt;='Tree rules'!$C$5,IF(P6468&lt;='Tree rules'!$C$7,"Monitor","Polymer laminate"),IF(P6468&lt;='Tree rules'!$C$8,"Seal cracks","Polymer laminate")),IF(O6468&lt;='Tree rules'!$C$6,IF(P6468&lt;='Tree rules'!$C$9,"Polymer laminate","Steel plate or jacket"),IF(L6468&lt;='Tree rules'!$C$10,"Steel plate or jacket","Polymer laminate")))</f>
        <v>Polymer laminate</v>
      </c>
      <c r="T6468" s="5" t="str">
        <f aca="false">IF(S6468=R6468,"Yes","No")</f>
        <v>Yes</v>
      </c>
    </row>
    <row r="6469" customFormat="false" ht="15" hidden="false" customHeight="false" outlineLevel="0" collapsed="false">
      <c r="A6469" s="15" t="n">
        <v>9219</v>
      </c>
      <c r="B6469" s="16" t="n">
        <v>4.55272146543171</v>
      </c>
      <c r="C6469" s="15" t="n">
        <v>300</v>
      </c>
      <c r="D6469" s="15" t="n">
        <v>450</v>
      </c>
      <c r="E6469" s="15" t="n">
        <v>25</v>
      </c>
      <c r="F6469" s="16" t="n">
        <v>0.781490709848207</v>
      </c>
      <c r="G6469" s="17" t="s">
        <v>101</v>
      </c>
      <c r="H6469" s="18" t="n">
        <v>0.3</v>
      </c>
      <c r="I6469" s="18" t="n">
        <v>2</v>
      </c>
      <c r="J6469" s="19" t="n">
        <v>0.901765438801616</v>
      </c>
      <c r="K6469" s="19" t="n">
        <v>0.646912322543512</v>
      </c>
      <c r="L6469" s="16" t="n">
        <v>11.3251777747057</v>
      </c>
      <c r="M6469" s="19" t="n">
        <v>0.715918567383872</v>
      </c>
      <c r="N6469" s="19" t="n">
        <v>0.99274045044963</v>
      </c>
      <c r="O6469" s="19" t="n">
        <v>1.22016770319861</v>
      </c>
      <c r="P6469" s="19" t="n">
        <v>0.5946938733758</v>
      </c>
      <c r="Q6469" s="17" t="s">
        <v>31</v>
      </c>
      <c r="R6469" s="5" t="str">
        <f aca="false">IF(OR(Q6469="Steel plate",Q6469="Concrete jacket"),"Steel plate or jacket",Q6469)</f>
        <v>Polymer laminate</v>
      </c>
      <c r="S6469" s="5" t="str">
        <f aca="false">IF(O6469&lt;='Tree rules'!$C$4,IF(N6469&lt;='Tree rules'!$C$5,IF(P6469&lt;='Tree rules'!$C$7,"Monitor","Polymer laminate"),IF(P6469&lt;='Tree rules'!$C$8,"Seal cracks","Polymer laminate")),IF(O6469&lt;='Tree rules'!$C$6,IF(P6469&lt;='Tree rules'!$C$9,"Polymer laminate","Steel plate or jacket"),IF(L6469&lt;='Tree rules'!$C$10,"Steel plate or jacket","Polymer laminate")))</f>
        <v>Polymer laminate</v>
      </c>
      <c r="T6469" s="5" t="str">
        <f aca="false">IF(S6469=R6469,"Yes","No")</f>
        <v>Yes</v>
      </c>
    </row>
    <row r="6470" customFormat="false" ht="15" hidden="false" customHeight="false" outlineLevel="0" collapsed="false">
      <c r="A6470" s="15" t="n">
        <v>9221</v>
      </c>
      <c r="B6470" s="16" t="n">
        <v>3.82532033036709</v>
      </c>
      <c r="C6470" s="15" t="n">
        <v>300</v>
      </c>
      <c r="D6470" s="15" t="n">
        <v>350</v>
      </c>
      <c r="E6470" s="15" t="n">
        <v>30</v>
      </c>
      <c r="F6470" s="16" t="n">
        <v>1.04026246807609</v>
      </c>
      <c r="G6470" s="17" t="s">
        <v>103</v>
      </c>
      <c r="H6470" s="18" t="n">
        <v>0.2</v>
      </c>
      <c r="I6470" s="18" t="n">
        <v>1</v>
      </c>
      <c r="J6470" s="19" t="n">
        <v>0.861639190879863</v>
      </c>
      <c r="K6470" s="19" t="n">
        <v>0.40347001413806</v>
      </c>
      <c r="L6470" s="16" t="n">
        <v>12.6666236104871</v>
      </c>
      <c r="M6470" s="19" t="n">
        <v>0.927566418134898</v>
      </c>
      <c r="N6470" s="19" t="n">
        <v>1.01089201381887</v>
      </c>
      <c r="O6470" s="19" t="n">
        <v>0.861639190879863</v>
      </c>
      <c r="P6470" s="19" t="n">
        <v>0.394654308945107</v>
      </c>
      <c r="Q6470" s="17" t="s">
        <v>30</v>
      </c>
      <c r="R6470" s="5" t="str">
        <f aca="false">IF(OR(Q6470="Steel plate",Q6470="Concrete jacket"),"Steel plate or jacket",Q6470)</f>
        <v>Seal cracks</v>
      </c>
      <c r="S6470" s="5" t="str">
        <f aca="false">IF(O6470&lt;='Tree rules'!$C$4,IF(N6470&lt;='Tree rules'!$C$5,IF(P6470&lt;='Tree rules'!$C$7,"Monitor","Polymer laminate"),IF(P6470&lt;='Tree rules'!$C$8,"Seal cracks","Polymer laminate")),IF(O6470&lt;='Tree rules'!$C$6,IF(P6470&lt;='Tree rules'!$C$9,"Polymer laminate","Steel plate or jacket"),IF(L6470&lt;='Tree rules'!$C$10,"Steel plate or jacket","Polymer laminate")))</f>
        <v>Seal cracks</v>
      </c>
      <c r="T6470" s="5" t="str">
        <f aca="false">IF(S6470=R6470,"Yes","No")</f>
        <v>Yes</v>
      </c>
    </row>
    <row r="6471" customFormat="false" ht="15" hidden="false" customHeight="false" outlineLevel="0" collapsed="false">
      <c r="A6471" s="15" t="n">
        <v>9222</v>
      </c>
      <c r="B6471" s="16" t="n">
        <v>3.72021584965612</v>
      </c>
      <c r="C6471" s="15" t="n">
        <v>300</v>
      </c>
      <c r="D6471" s="15" t="n">
        <v>350</v>
      </c>
      <c r="E6471" s="15" t="n">
        <v>30</v>
      </c>
      <c r="F6471" s="16" t="n">
        <v>1.04026246807609</v>
      </c>
      <c r="G6471" s="17" t="s">
        <v>101</v>
      </c>
      <c r="H6471" s="18" t="n">
        <v>0.3</v>
      </c>
      <c r="I6471" s="18" t="n">
        <v>1</v>
      </c>
      <c r="J6471" s="19" t="n">
        <v>0.887922361806748</v>
      </c>
      <c r="K6471" s="19" t="n">
        <v>0.400251593908938</v>
      </c>
      <c r="L6471" s="16" t="n">
        <v>12.3185955286627</v>
      </c>
      <c r="M6471" s="19" t="n">
        <v>0.850282482359972</v>
      </c>
      <c r="N6471" s="19" t="n">
        <v>0.706989566607803</v>
      </c>
      <c r="O6471" s="19" t="n">
        <v>0.887922361806748</v>
      </c>
      <c r="P6471" s="19" t="n">
        <v>0.42276034284684</v>
      </c>
      <c r="Q6471" s="17" t="s">
        <v>29</v>
      </c>
      <c r="R6471" s="5" t="str">
        <f aca="false">IF(OR(Q6471="Steel plate",Q6471="Concrete jacket"),"Steel plate or jacket",Q6471)</f>
        <v>Monitor</v>
      </c>
      <c r="S6471" s="5" t="str">
        <f aca="false">IF(O6471&lt;='Tree rules'!$C$4,IF(N6471&lt;='Tree rules'!$C$5,IF(P6471&lt;='Tree rules'!$C$7,"Monitor","Polymer laminate"),IF(P6471&lt;='Tree rules'!$C$8,"Seal cracks","Polymer laminate")),IF(O6471&lt;='Tree rules'!$C$6,IF(P6471&lt;='Tree rules'!$C$9,"Polymer laminate","Steel plate or jacket"),IF(L6471&lt;='Tree rules'!$C$10,"Steel plate or jacket","Polymer laminate")))</f>
        <v>Monitor</v>
      </c>
      <c r="T6471" s="5" t="str">
        <f aca="false">IF(S6471=R6471,"Yes","No")</f>
        <v>Yes</v>
      </c>
    </row>
    <row r="6472" customFormat="false" ht="15" hidden="false" customHeight="false" outlineLevel="0" collapsed="false">
      <c r="A6472" s="15" t="n">
        <v>9223</v>
      </c>
      <c r="B6472" s="16" t="n">
        <v>3.0607669301397</v>
      </c>
      <c r="C6472" s="15" t="n">
        <v>300</v>
      </c>
      <c r="D6472" s="15" t="n">
        <v>300</v>
      </c>
      <c r="E6472" s="15" t="n">
        <v>30</v>
      </c>
      <c r="F6472" s="16" t="n">
        <v>0.78213924985638</v>
      </c>
      <c r="G6472" s="17" t="s">
        <v>102</v>
      </c>
      <c r="H6472" s="18" t="n">
        <v>0.1</v>
      </c>
      <c r="I6472" s="18" t="n">
        <v>1</v>
      </c>
      <c r="J6472" s="19" t="n">
        <v>0.916203629430733</v>
      </c>
      <c r="K6472" s="19" t="n">
        <v>0.614415510606063</v>
      </c>
      <c r="L6472" s="16" t="n">
        <v>12.700277718422</v>
      </c>
      <c r="M6472" s="19" t="n">
        <v>0.245579342792304</v>
      </c>
      <c r="N6472" s="19" t="n">
        <v>2.82381620733985</v>
      </c>
      <c r="O6472" s="19" t="n">
        <v>0.916203629430733</v>
      </c>
      <c r="P6472" s="19" t="n">
        <v>1.08358026936968</v>
      </c>
      <c r="Q6472" s="17" t="s">
        <v>31</v>
      </c>
      <c r="R6472" s="5" t="str">
        <f aca="false">IF(OR(Q6472="Steel plate",Q6472="Concrete jacket"),"Steel plate or jacket",Q6472)</f>
        <v>Polymer laminate</v>
      </c>
      <c r="S6472" s="5" t="str">
        <f aca="false">IF(O6472&lt;='Tree rules'!$C$4,IF(N6472&lt;='Tree rules'!$C$5,IF(P6472&lt;='Tree rules'!$C$7,"Monitor","Polymer laminate"),IF(P6472&lt;='Tree rules'!$C$8,"Seal cracks","Polymer laminate")),IF(O6472&lt;='Tree rules'!$C$6,IF(P6472&lt;='Tree rules'!$C$9,"Polymer laminate","Steel plate or jacket"),IF(L6472&lt;='Tree rules'!$C$10,"Steel plate or jacket","Polymer laminate")))</f>
        <v>Polymer laminate</v>
      </c>
      <c r="T6472" s="5" t="str">
        <f aca="false">IF(S6472=R6472,"Yes","No")</f>
        <v>Yes</v>
      </c>
    </row>
    <row r="6473" customFormat="false" ht="15" hidden="false" customHeight="false" outlineLevel="0" collapsed="false">
      <c r="A6473" s="15" t="n">
        <v>9225</v>
      </c>
      <c r="B6473" s="16" t="n">
        <v>5.75824362933738</v>
      </c>
      <c r="C6473" s="15" t="n">
        <v>230</v>
      </c>
      <c r="D6473" s="15" t="n">
        <v>525</v>
      </c>
      <c r="E6473" s="15" t="n">
        <v>25</v>
      </c>
      <c r="F6473" s="16" t="n">
        <v>0.730006099046008</v>
      </c>
      <c r="G6473" s="17" t="s">
        <v>103</v>
      </c>
      <c r="H6473" s="18" t="n">
        <v>0.2</v>
      </c>
      <c r="I6473" s="18" t="n">
        <v>1.5</v>
      </c>
      <c r="J6473" s="19" t="n">
        <v>0.885539083802971</v>
      </c>
      <c r="K6473" s="19" t="n">
        <v>0.644463578747612</v>
      </c>
      <c r="L6473" s="16" t="n">
        <v>12.0213854474684</v>
      </c>
      <c r="M6473" s="19" t="n">
        <v>0.751860906314721</v>
      </c>
      <c r="N6473" s="19" t="n">
        <v>0.974631081963264</v>
      </c>
      <c r="O6473" s="19" t="n">
        <v>1.04295978217019</v>
      </c>
      <c r="P6473" s="19" t="n">
        <v>0.552906798945664</v>
      </c>
      <c r="Q6473" s="17" t="s">
        <v>31</v>
      </c>
      <c r="R6473" s="5" t="str">
        <f aca="false">IF(OR(Q6473="Steel plate",Q6473="Concrete jacket"),"Steel plate or jacket",Q6473)</f>
        <v>Polymer laminate</v>
      </c>
      <c r="S6473" s="5" t="str">
        <f aca="false">IF(O6473&lt;='Tree rules'!$C$4,IF(N6473&lt;='Tree rules'!$C$5,IF(P6473&lt;='Tree rules'!$C$7,"Monitor","Polymer laminate"),IF(P6473&lt;='Tree rules'!$C$8,"Seal cracks","Polymer laminate")),IF(O6473&lt;='Tree rules'!$C$6,IF(P6473&lt;='Tree rules'!$C$9,"Polymer laminate","Steel plate or jacket"),IF(L6473&lt;='Tree rules'!$C$10,"Steel plate or jacket","Polymer laminate")))</f>
        <v>Polymer laminate</v>
      </c>
      <c r="T6473" s="5" t="str">
        <f aca="false">IF(S6473=R6473,"Yes","No")</f>
        <v>Yes</v>
      </c>
    </row>
    <row r="6474" customFormat="false" ht="15" hidden="false" customHeight="false" outlineLevel="0" collapsed="false">
      <c r="A6474" s="15" t="n">
        <v>9226</v>
      </c>
      <c r="B6474" s="16" t="n">
        <v>3.80439623457214</v>
      </c>
      <c r="C6474" s="15" t="n">
        <v>230</v>
      </c>
      <c r="D6474" s="15" t="n">
        <v>325</v>
      </c>
      <c r="E6474" s="15" t="n">
        <v>25</v>
      </c>
      <c r="F6474" s="16" t="n">
        <v>0.699968036696473</v>
      </c>
      <c r="G6474" s="17" t="s">
        <v>103</v>
      </c>
      <c r="H6474" s="18" t="n">
        <v>0.2</v>
      </c>
      <c r="I6474" s="18" t="n">
        <v>1</v>
      </c>
      <c r="J6474" s="19" t="n">
        <v>0.871795440830091</v>
      </c>
      <c r="K6474" s="19" t="n">
        <v>0.534545506481263</v>
      </c>
      <c r="L6474" s="16" t="n">
        <v>13.538776635488</v>
      </c>
      <c r="M6474" s="19" t="n">
        <v>0.621465480979083</v>
      </c>
      <c r="N6474" s="19" t="n">
        <v>0.860202828484826</v>
      </c>
      <c r="O6474" s="19" t="n">
        <v>0.871795440830091</v>
      </c>
      <c r="P6474" s="19" t="n">
        <v>0.510411491686074</v>
      </c>
      <c r="Q6474" s="17" t="s">
        <v>29</v>
      </c>
      <c r="R6474" s="5" t="str">
        <f aca="false">IF(OR(Q6474="Steel plate",Q6474="Concrete jacket"),"Steel plate or jacket",Q6474)</f>
        <v>Monitor</v>
      </c>
      <c r="S6474" s="5" t="str">
        <f aca="false">IF(O6474&lt;='Tree rules'!$C$4,IF(N6474&lt;='Tree rules'!$C$5,IF(P6474&lt;='Tree rules'!$C$7,"Monitor","Polymer laminate"),IF(P6474&lt;='Tree rules'!$C$8,"Seal cracks","Polymer laminate")),IF(O6474&lt;='Tree rules'!$C$6,IF(P6474&lt;='Tree rules'!$C$9,"Polymer laminate","Steel plate or jacket"),IF(L6474&lt;='Tree rules'!$C$10,"Steel plate or jacket","Polymer laminate")))</f>
        <v>Monitor</v>
      </c>
      <c r="T6474" s="5" t="str">
        <f aca="false">IF(S6474=R6474,"Yes","No")</f>
        <v>Yes</v>
      </c>
    </row>
    <row r="6475" customFormat="false" ht="15" hidden="false" customHeight="false" outlineLevel="0" collapsed="false">
      <c r="A6475" s="15" t="n">
        <v>9228</v>
      </c>
      <c r="B6475" s="16" t="n">
        <v>4.68352172621775</v>
      </c>
      <c r="C6475" s="15" t="n">
        <v>300</v>
      </c>
      <c r="D6475" s="15" t="n">
        <v>450</v>
      </c>
      <c r="E6475" s="15" t="n">
        <v>25</v>
      </c>
      <c r="F6475" s="16" t="n">
        <v>0.781490709848207</v>
      </c>
      <c r="G6475" s="17" t="s">
        <v>101</v>
      </c>
      <c r="H6475" s="18" t="n">
        <v>0.3</v>
      </c>
      <c r="I6475" s="18" t="n">
        <v>1.5</v>
      </c>
      <c r="J6475" s="19" t="n">
        <v>0.910355111597313</v>
      </c>
      <c r="K6475" s="19" t="n">
        <v>0.523329847466521</v>
      </c>
      <c r="L6475" s="16" t="n">
        <v>11.6505515577556</v>
      </c>
      <c r="M6475" s="19" t="n">
        <v>0.944375833781773</v>
      </c>
      <c r="N6475" s="19" t="n">
        <v>0.874625561770028</v>
      </c>
      <c r="O6475" s="19" t="n">
        <v>1.12732466654968</v>
      </c>
      <c r="P6475" s="19" t="n">
        <v>0.424265359604979</v>
      </c>
      <c r="Q6475" s="17" t="s">
        <v>31</v>
      </c>
      <c r="R6475" s="5" t="str">
        <f aca="false">IF(OR(Q6475="Steel plate",Q6475="Concrete jacket"),"Steel plate or jacket",Q6475)</f>
        <v>Polymer laminate</v>
      </c>
      <c r="S6475" s="5" t="str">
        <f aca="false">IF(O6475&lt;='Tree rules'!$C$4,IF(N6475&lt;='Tree rules'!$C$5,IF(P6475&lt;='Tree rules'!$C$7,"Monitor","Polymer laminate"),IF(P6475&lt;='Tree rules'!$C$8,"Seal cracks","Polymer laminate")),IF(O6475&lt;='Tree rules'!$C$6,IF(P6475&lt;='Tree rules'!$C$9,"Polymer laminate","Steel plate or jacket"),IF(L6475&lt;='Tree rules'!$C$10,"Steel plate or jacket","Polymer laminate")))</f>
        <v>Polymer laminate</v>
      </c>
      <c r="T6475" s="5" t="str">
        <f aca="false">IF(S6475=R6475,"Yes","No")</f>
        <v>Yes</v>
      </c>
    </row>
    <row r="6476" customFormat="false" ht="15" hidden="false" customHeight="false" outlineLevel="0" collapsed="false">
      <c r="A6476" s="15" t="n">
        <v>9229</v>
      </c>
      <c r="B6476" s="16" t="n">
        <v>4.22030652431238</v>
      </c>
      <c r="C6476" s="15" t="n">
        <v>230</v>
      </c>
      <c r="D6476" s="15" t="n">
        <v>325</v>
      </c>
      <c r="E6476" s="15" t="n">
        <v>25</v>
      </c>
      <c r="F6476" s="16" t="n">
        <v>0.699968036696473</v>
      </c>
      <c r="G6476" s="17" t="s">
        <v>101</v>
      </c>
      <c r="H6476" s="18" t="n">
        <v>0.3</v>
      </c>
      <c r="I6476" s="18" t="n">
        <v>1.5</v>
      </c>
      <c r="J6476" s="19" t="n">
        <v>0.890103507839507</v>
      </c>
      <c r="K6476" s="19" t="n">
        <v>0.53272043008145</v>
      </c>
      <c r="L6476" s="16" t="n">
        <v>15.0188844281579</v>
      </c>
      <c r="M6476" s="19" t="n">
        <v>0.754185811620597</v>
      </c>
      <c r="N6476" s="19" t="n">
        <v>0.716809051538082</v>
      </c>
      <c r="O6476" s="19" t="n">
        <v>1.09806710000263</v>
      </c>
      <c r="P6476" s="19" t="n">
        <v>0.538196708444435</v>
      </c>
      <c r="Q6476" s="17" t="s">
        <v>31</v>
      </c>
      <c r="R6476" s="5" t="str">
        <f aca="false">IF(OR(Q6476="Steel plate",Q6476="Concrete jacket"),"Steel plate or jacket",Q6476)</f>
        <v>Polymer laminate</v>
      </c>
      <c r="S6476" s="5" t="str">
        <f aca="false">IF(O6476&lt;='Tree rules'!$C$4,IF(N6476&lt;='Tree rules'!$C$5,IF(P6476&lt;='Tree rules'!$C$7,"Monitor","Polymer laminate"),IF(P6476&lt;='Tree rules'!$C$8,"Seal cracks","Polymer laminate")),IF(O6476&lt;='Tree rules'!$C$6,IF(P6476&lt;='Tree rules'!$C$9,"Polymer laminate","Steel plate or jacket"),IF(L6476&lt;='Tree rules'!$C$10,"Steel plate or jacket","Polymer laminate")))</f>
        <v>Polymer laminate</v>
      </c>
      <c r="T6476" s="5" t="str">
        <f aca="false">IF(S6476=R6476,"Yes","No")</f>
        <v>Yes</v>
      </c>
    </row>
    <row r="6477" customFormat="false" ht="15" hidden="false" customHeight="false" outlineLevel="0" collapsed="false">
      <c r="A6477" s="15" t="n">
        <v>9230</v>
      </c>
      <c r="B6477" s="16" t="n">
        <v>5.36933785735161</v>
      </c>
      <c r="C6477" s="15" t="n">
        <v>230</v>
      </c>
      <c r="D6477" s="15" t="n">
        <v>450</v>
      </c>
      <c r="E6477" s="15" t="n">
        <v>30</v>
      </c>
      <c r="F6477" s="16" t="n">
        <v>0.649145274956135</v>
      </c>
      <c r="G6477" s="17" t="s">
        <v>101</v>
      </c>
      <c r="H6477" s="18" t="n">
        <v>0.3</v>
      </c>
      <c r="I6477" s="18" t="n">
        <v>1.5</v>
      </c>
      <c r="J6477" s="19" t="n">
        <v>0.989362087953032</v>
      </c>
      <c r="K6477" s="19" t="n">
        <v>0.531484108532078</v>
      </c>
      <c r="L6477" s="16" t="n">
        <v>13.2904402409693</v>
      </c>
      <c r="M6477" s="19" t="n">
        <v>0.259815716212957</v>
      </c>
      <c r="N6477" s="19" t="n">
        <v>0.942724063166546</v>
      </c>
      <c r="O6477" s="19" t="n">
        <v>1.22112801826397</v>
      </c>
      <c r="P6477" s="19" t="n">
        <v>1.42000096046463</v>
      </c>
      <c r="Q6477" s="17" t="s">
        <v>104</v>
      </c>
      <c r="R6477" s="5" t="str">
        <f aca="false">IF(OR(Q6477="Steel plate",Q6477="Concrete jacket"),"Steel plate or jacket",Q6477)</f>
        <v>Steel plate or jacket</v>
      </c>
      <c r="S6477" s="5" t="str">
        <f aca="false">IF(O6477&lt;='Tree rules'!$C$4,IF(N6477&lt;='Tree rules'!$C$5,IF(P6477&lt;='Tree rules'!$C$7,"Monitor","Polymer laminate"),IF(P6477&lt;='Tree rules'!$C$8,"Seal cracks","Polymer laminate")),IF(O6477&lt;='Tree rules'!$C$6,IF(P6477&lt;='Tree rules'!$C$9,"Polymer laminate","Steel plate or jacket"),IF(L6477&lt;='Tree rules'!$C$10,"Steel plate or jacket","Polymer laminate")))</f>
        <v>Steel plate or jacket</v>
      </c>
      <c r="T6477" s="5" t="str">
        <f aca="false">IF(S6477=R6477,"Yes","No")</f>
        <v>Yes</v>
      </c>
    </row>
    <row r="6478" customFormat="false" ht="15" hidden="false" customHeight="false" outlineLevel="0" collapsed="false">
      <c r="A6478" s="15" t="n">
        <v>9231</v>
      </c>
      <c r="B6478" s="16" t="n">
        <v>4.03597496872098</v>
      </c>
      <c r="C6478" s="15" t="n">
        <v>300</v>
      </c>
      <c r="D6478" s="15" t="n">
        <v>325</v>
      </c>
      <c r="E6478" s="15" t="n">
        <v>30</v>
      </c>
      <c r="F6478" s="16" t="n">
        <v>0.756099314943392</v>
      </c>
      <c r="G6478" s="17" t="s">
        <v>103</v>
      </c>
      <c r="H6478" s="18" t="n">
        <v>0.2</v>
      </c>
      <c r="I6478" s="18" t="n">
        <v>1</v>
      </c>
      <c r="J6478" s="19" t="n">
        <v>0.938684626470669</v>
      </c>
      <c r="K6478" s="19" t="n">
        <v>0.416339671875814</v>
      </c>
      <c r="L6478" s="16" t="n">
        <v>14.5703067462851</v>
      </c>
      <c r="M6478" s="19" t="n">
        <v>0.498421944606151</v>
      </c>
      <c r="N6478" s="19" t="n">
        <v>1.58460323641406</v>
      </c>
      <c r="O6478" s="19" t="n">
        <v>0.938684626470669</v>
      </c>
      <c r="P6478" s="19" t="n">
        <v>0.637971691505234</v>
      </c>
      <c r="Q6478" s="17" t="s">
        <v>30</v>
      </c>
      <c r="R6478" s="5" t="str">
        <f aca="false">IF(OR(Q6478="Steel plate",Q6478="Concrete jacket"),"Steel plate or jacket",Q6478)</f>
        <v>Seal cracks</v>
      </c>
      <c r="S6478" s="5" t="str">
        <f aca="false">IF(O6478&lt;='Tree rules'!$C$4,IF(N6478&lt;='Tree rules'!$C$5,IF(P6478&lt;='Tree rules'!$C$7,"Monitor","Polymer laminate"),IF(P6478&lt;='Tree rules'!$C$8,"Seal cracks","Polymer laminate")),IF(O6478&lt;='Tree rules'!$C$6,IF(P6478&lt;='Tree rules'!$C$9,"Polymer laminate","Steel plate or jacket"),IF(L6478&lt;='Tree rules'!$C$10,"Steel plate or jacket","Polymer laminate")))</f>
        <v>Seal cracks</v>
      </c>
      <c r="T6478" s="5" t="str">
        <f aca="false">IF(S6478=R6478,"Yes","No")</f>
        <v>Yes</v>
      </c>
    </row>
    <row r="6479" customFormat="false" ht="15" hidden="false" customHeight="false" outlineLevel="0" collapsed="false">
      <c r="A6479" s="15" t="n">
        <v>9233</v>
      </c>
      <c r="B6479" s="16" t="n">
        <v>6.51807176447569</v>
      </c>
      <c r="C6479" s="15" t="n">
        <v>230</v>
      </c>
      <c r="D6479" s="15" t="n">
        <v>600</v>
      </c>
      <c r="E6479" s="15" t="n">
        <v>30</v>
      </c>
      <c r="F6479" s="16" t="n">
        <v>0.63117855856144</v>
      </c>
      <c r="G6479" s="17" t="s">
        <v>101</v>
      </c>
      <c r="H6479" s="18" t="n">
        <v>0.3</v>
      </c>
      <c r="I6479" s="18" t="n">
        <v>1</v>
      </c>
      <c r="J6479" s="19" t="n">
        <v>0.982783041013058</v>
      </c>
      <c r="K6479" s="19" t="n">
        <v>0.464089668547152</v>
      </c>
      <c r="L6479" s="16" t="n">
        <v>11.7654724990536</v>
      </c>
      <c r="M6479" s="19" t="n">
        <v>0.771788258447597</v>
      </c>
      <c r="N6479" s="19" t="n">
        <v>0.598937578353024</v>
      </c>
      <c r="O6479" s="19" t="n">
        <v>0.982783041013058</v>
      </c>
      <c r="P6479" s="19" t="n">
        <v>0.406807089562243</v>
      </c>
      <c r="Q6479" s="17" t="s">
        <v>29</v>
      </c>
      <c r="R6479" s="5" t="str">
        <f aca="false">IF(OR(Q6479="Steel plate",Q6479="Concrete jacket"),"Steel plate or jacket",Q6479)</f>
        <v>Monitor</v>
      </c>
      <c r="S6479" s="5" t="str">
        <f aca="false">IF(O6479&lt;='Tree rules'!$C$4,IF(N6479&lt;='Tree rules'!$C$5,IF(P6479&lt;='Tree rules'!$C$7,"Monitor","Polymer laminate"),IF(P6479&lt;='Tree rules'!$C$8,"Seal cracks","Polymer laminate")),IF(O6479&lt;='Tree rules'!$C$6,IF(P6479&lt;='Tree rules'!$C$9,"Polymer laminate","Steel plate or jacket"),IF(L6479&lt;='Tree rules'!$C$10,"Steel plate or jacket","Polymer laminate")))</f>
        <v>Monitor</v>
      </c>
      <c r="T6479" s="5" t="str">
        <f aca="false">IF(S6479=R6479,"Yes","No")</f>
        <v>Yes</v>
      </c>
    </row>
    <row r="6480" customFormat="false" ht="15" hidden="false" customHeight="false" outlineLevel="0" collapsed="false">
      <c r="A6480" s="15" t="n">
        <v>9234</v>
      </c>
      <c r="B6480" s="16" t="n">
        <v>4.07141763854453</v>
      </c>
      <c r="C6480" s="15" t="n">
        <v>300</v>
      </c>
      <c r="D6480" s="15" t="n">
        <v>350</v>
      </c>
      <c r="E6480" s="15" t="n">
        <v>30</v>
      </c>
      <c r="F6480" s="16" t="n">
        <v>0.927621360229512</v>
      </c>
      <c r="G6480" s="17" t="s">
        <v>102</v>
      </c>
      <c r="H6480" s="18" t="n">
        <v>0.1</v>
      </c>
      <c r="I6480" s="18" t="n">
        <v>1</v>
      </c>
      <c r="J6480" s="19" t="n">
        <v>0.876660645694174</v>
      </c>
      <c r="K6480" s="19" t="n">
        <v>0.410632422103798</v>
      </c>
      <c r="L6480" s="16" t="n">
        <v>14.0879503063825</v>
      </c>
      <c r="M6480" s="19" t="n">
        <v>0.900712286968959</v>
      </c>
      <c r="N6480" s="19" t="n">
        <v>2.37016200848612</v>
      </c>
      <c r="O6480" s="19" t="n">
        <v>0.876660645694174</v>
      </c>
      <c r="P6480" s="19" t="n">
        <v>0.374298852381586</v>
      </c>
      <c r="Q6480" s="17" t="s">
        <v>30</v>
      </c>
      <c r="R6480" s="5" t="str">
        <f aca="false">IF(OR(Q6480="Steel plate",Q6480="Concrete jacket"),"Steel plate or jacket",Q6480)</f>
        <v>Seal cracks</v>
      </c>
      <c r="S6480" s="5" t="str">
        <f aca="false">IF(O6480&lt;='Tree rules'!$C$4,IF(N6480&lt;='Tree rules'!$C$5,IF(P6480&lt;='Tree rules'!$C$7,"Monitor","Polymer laminate"),IF(P6480&lt;='Tree rules'!$C$8,"Seal cracks","Polymer laminate")),IF(O6480&lt;='Tree rules'!$C$6,IF(P6480&lt;='Tree rules'!$C$9,"Polymer laminate","Steel plate or jacket"),IF(L6480&lt;='Tree rules'!$C$10,"Steel plate or jacket","Polymer laminate")))</f>
        <v>Seal cracks</v>
      </c>
      <c r="T6480" s="5" t="str">
        <f aca="false">IF(S6480=R6480,"Yes","No")</f>
        <v>Yes</v>
      </c>
    </row>
    <row r="6481" customFormat="false" ht="15" hidden="false" customHeight="false" outlineLevel="0" collapsed="false">
      <c r="A6481" s="15" t="n">
        <v>9235</v>
      </c>
      <c r="B6481" s="16" t="n">
        <v>3.11103926614958</v>
      </c>
      <c r="C6481" s="15" t="n">
        <v>300</v>
      </c>
      <c r="D6481" s="15" t="n">
        <v>300</v>
      </c>
      <c r="E6481" s="15" t="n">
        <v>25</v>
      </c>
      <c r="F6481" s="16" t="n">
        <v>0.791582400904515</v>
      </c>
      <c r="G6481" s="17" t="s">
        <v>101</v>
      </c>
      <c r="H6481" s="18" t="n">
        <v>0.3</v>
      </c>
      <c r="I6481" s="18" t="n">
        <v>1.5</v>
      </c>
      <c r="J6481" s="19" t="n">
        <v>0.942361929317639</v>
      </c>
      <c r="K6481" s="19" t="n">
        <v>0.441044318234642</v>
      </c>
      <c r="L6481" s="16" t="n">
        <v>12.2481860872031</v>
      </c>
      <c r="M6481" s="19" t="n">
        <v>0.809818985089959</v>
      </c>
      <c r="N6481" s="19" t="n">
        <v>0.979895711901177</v>
      </c>
      <c r="O6481" s="19" t="n">
        <v>1.20573120665337</v>
      </c>
      <c r="P6481" s="19" t="n">
        <v>0.438416138463378</v>
      </c>
      <c r="Q6481" s="17" t="s">
        <v>31</v>
      </c>
      <c r="R6481" s="5" t="str">
        <f aca="false">IF(OR(Q6481="Steel plate",Q6481="Concrete jacket"),"Steel plate or jacket",Q6481)</f>
        <v>Polymer laminate</v>
      </c>
      <c r="S6481" s="5" t="str">
        <f aca="false">IF(O6481&lt;='Tree rules'!$C$4,IF(N6481&lt;='Tree rules'!$C$5,IF(P6481&lt;='Tree rules'!$C$7,"Monitor","Polymer laminate"),IF(P6481&lt;='Tree rules'!$C$8,"Seal cracks","Polymer laminate")),IF(O6481&lt;='Tree rules'!$C$6,IF(P6481&lt;='Tree rules'!$C$9,"Polymer laminate","Steel plate or jacket"),IF(L6481&lt;='Tree rules'!$C$10,"Steel plate or jacket","Polymer laminate")))</f>
        <v>Polymer laminate</v>
      </c>
      <c r="T6481" s="5" t="str">
        <f aca="false">IF(S6481=R6481,"Yes","No")</f>
        <v>Yes</v>
      </c>
    </row>
    <row r="6482" customFormat="false" ht="15" hidden="false" customHeight="false" outlineLevel="0" collapsed="false">
      <c r="A6482" s="15" t="n">
        <v>9236</v>
      </c>
      <c r="B6482" s="16" t="n">
        <v>3.96781208663699</v>
      </c>
      <c r="C6482" s="15" t="n">
        <v>300</v>
      </c>
      <c r="D6482" s="15" t="n">
        <v>375</v>
      </c>
      <c r="E6482" s="15" t="n">
        <v>20</v>
      </c>
      <c r="F6482" s="16" t="n">
        <v>0.611130485804701</v>
      </c>
      <c r="G6482" s="17" t="s">
        <v>101</v>
      </c>
      <c r="H6482" s="18" t="n">
        <v>0.3</v>
      </c>
      <c r="I6482" s="18" t="n">
        <v>1</v>
      </c>
      <c r="J6482" s="19" t="n">
        <v>0.979169566830394</v>
      </c>
      <c r="K6482" s="19" t="n">
        <v>0.620908274150714</v>
      </c>
      <c r="L6482" s="16" t="n">
        <v>12.0602191083191</v>
      </c>
      <c r="M6482" s="19" t="n">
        <v>0.871470188660373</v>
      </c>
      <c r="N6482" s="19" t="n">
        <v>0.737614460907989</v>
      </c>
      <c r="O6482" s="19" t="n">
        <v>0.979169566830394</v>
      </c>
      <c r="P6482" s="19" t="n">
        <v>0.405238676557704</v>
      </c>
      <c r="Q6482" s="17" t="s">
        <v>29</v>
      </c>
      <c r="R6482" s="5" t="str">
        <f aca="false">IF(OR(Q6482="Steel plate",Q6482="Concrete jacket"),"Steel plate or jacket",Q6482)</f>
        <v>Monitor</v>
      </c>
      <c r="S6482" s="5" t="str">
        <f aca="false">IF(O6482&lt;='Tree rules'!$C$4,IF(N6482&lt;='Tree rules'!$C$5,IF(P6482&lt;='Tree rules'!$C$7,"Monitor","Polymer laminate"),IF(P6482&lt;='Tree rules'!$C$8,"Seal cracks","Polymer laminate")),IF(O6482&lt;='Tree rules'!$C$6,IF(P6482&lt;='Tree rules'!$C$9,"Polymer laminate","Steel plate or jacket"),IF(L6482&lt;='Tree rules'!$C$10,"Steel plate or jacket","Polymer laminate")))</f>
        <v>Monitor</v>
      </c>
      <c r="T6482" s="5" t="str">
        <f aca="false">IF(S6482=R6482,"Yes","No")</f>
        <v>Yes</v>
      </c>
    </row>
    <row r="6483" customFormat="false" ht="15" hidden="false" customHeight="false" outlineLevel="0" collapsed="false">
      <c r="A6483" s="15" t="n">
        <v>9237</v>
      </c>
      <c r="B6483" s="16" t="n">
        <v>3.63664159079151</v>
      </c>
      <c r="C6483" s="15" t="n">
        <v>300</v>
      </c>
      <c r="D6483" s="15" t="n">
        <v>325</v>
      </c>
      <c r="E6483" s="15" t="n">
        <v>25</v>
      </c>
      <c r="F6483" s="16" t="n">
        <v>0.761598219052071</v>
      </c>
      <c r="G6483" s="17" t="s">
        <v>102</v>
      </c>
      <c r="H6483" s="18" t="n">
        <v>0.1</v>
      </c>
      <c r="I6483" s="18" t="n">
        <v>1</v>
      </c>
      <c r="J6483" s="19" t="n">
        <v>0.979636887592242</v>
      </c>
      <c r="K6483" s="19" t="n">
        <v>0.495697738241095</v>
      </c>
      <c r="L6483" s="16" t="n">
        <v>13.7751575408769</v>
      </c>
      <c r="M6483" s="19" t="n">
        <v>0.838305771388327</v>
      </c>
      <c r="N6483" s="19" t="n">
        <v>2.83800243673979</v>
      </c>
      <c r="O6483" s="19" t="n">
        <v>0.979636887592242</v>
      </c>
      <c r="P6483" s="19" t="n">
        <v>0.392485517493394</v>
      </c>
      <c r="Q6483" s="17" t="s">
        <v>30</v>
      </c>
      <c r="R6483" s="5" t="str">
        <f aca="false">IF(OR(Q6483="Steel plate",Q6483="Concrete jacket"),"Steel plate or jacket",Q6483)</f>
        <v>Seal cracks</v>
      </c>
      <c r="S6483" s="5" t="str">
        <f aca="false">IF(O6483&lt;='Tree rules'!$C$4,IF(N6483&lt;='Tree rules'!$C$5,IF(P6483&lt;='Tree rules'!$C$7,"Monitor","Polymer laminate"),IF(P6483&lt;='Tree rules'!$C$8,"Seal cracks","Polymer laminate")),IF(O6483&lt;='Tree rules'!$C$6,IF(P6483&lt;='Tree rules'!$C$9,"Polymer laminate","Steel plate or jacket"),IF(L6483&lt;='Tree rules'!$C$10,"Steel plate or jacket","Polymer laminate")))</f>
        <v>Seal cracks</v>
      </c>
      <c r="T6483" s="5" t="str">
        <f aca="false">IF(S6483=R6483,"Yes","No")</f>
        <v>Yes</v>
      </c>
    </row>
    <row r="6484" customFormat="false" ht="15" hidden="false" customHeight="false" outlineLevel="0" collapsed="false">
      <c r="A6484" s="15" t="n">
        <v>9238</v>
      </c>
      <c r="B6484" s="16" t="n">
        <v>3.53972301479584</v>
      </c>
      <c r="C6484" s="15" t="n">
        <v>300</v>
      </c>
      <c r="D6484" s="15" t="n">
        <v>300</v>
      </c>
      <c r="E6484" s="15" t="n">
        <v>25</v>
      </c>
      <c r="F6484" s="16" t="n">
        <v>0.589048622548086</v>
      </c>
      <c r="G6484" s="17" t="s">
        <v>103</v>
      </c>
      <c r="H6484" s="18" t="n">
        <v>0.2</v>
      </c>
      <c r="I6484" s="18" t="n">
        <v>1</v>
      </c>
      <c r="J6484" s="19" t="n">
        <v>0.960032264467183</v>
      </c>
      <c r="K6484" s="19" t="n">
        <v>0.508045087909857</v>
      </c>
      <c r="L6484" s="16" t="n">
        <v>13.8270430265463</v>
      </c>
      <c r="M6484" s="19" t="n">
        <v>0.878326090665387</v>
      </c>
      <c r="N6484" s="19" t="n">
        <v>0.954288745164654</v>
      </c>
      <c r="O6484" s="19" t="n">
        <v>0.960032264467183</v>
      </c>
      <c r="P6484" s="19" t="n">
        <v>0.34207327307237</v>
      </c>
      <c r="Q6484" s="17" t="s">
        <v>29</v>
      </c>
      <c r="R6484" s="5" t="str">
        <f aca="false">IF(OR(Q6484="Steel plate",Q6484="Concrete jacket"),"Steel plate or jacket",Q6484)</f>
        <v>Monitor</v>
      </c>
      <c r="S6484" s="5" t="str">
        <f aca="false">IF(O6484&lt;='Tree rules'!$C$4,IF(N6484&lt;='Tree rules'!$C$5,IF(P6484&lt;='Tree rules'!$C$7,"Monitor","Polymer laminate"),IF(P6484&lt;='Tree rules'!$C$8,"Seal cracks","Polymer laminate")),IF(O6484&lt;='Tree rules'!$C$6,IF(P6484&lt;='Tree rules'!$C$9,"Polymer laminate","Steel plate or jacket"),IF(L6484&lt;='Tree rules'!$C$10,"Steel plate or jacket","Polymer laminate")))</f>
        <v>Monitor</v>
      </c>
      <c r="T6484" s="5" t="str">
        <f aca="false">IF(S6484=R6484,"Yes","No")</f>
        <v>Yes</v>
      </c>
    </row>
    <row r="6485" customFormat="false" ht="15" hidden="false" customHeight="false" outlineLevel="0" collapsed="false">
      <c r="A6485" s="15" t="n">
        <v>9242</v>
      </c>
      <c r="B6485" s="16" t="n">
        <v>5.75367523284012</v>
      </c>
      <c r="C6485" s="15" t="n">
        <v>300</v>
      </c>
      <c r="D6485" s="15" t="n">
        <v>550</v>
      </c>
      <c r="E6485" s="15" t="n">
        <v>25</v>
      </c>
      <c r="F6485" s="16" t="n">
        <v>0.625815269639401</v>
      </c>
      <c r="G6485" s="17" t="s">
        <v>103</v>
      </c>
      <c r="H6485" s="18" t="n">
        <v>0.2</v>
      </c>
      <c r="I6485" s="18" t="n">
        <v>1.5</v>
      </c>
      <c r="J6485" s="19" t="n">
        <v>0.899712739401343</v>
      </c>
      <c r="K6485" s="19" t="n">
        <v>0.495236503238418</v>
      </c>
      <c r="L6485" s="16" t="n">
        <v>11.4615044478887</v>
      </c>
      <c r="M6485" s="19" t="n">
        <v>0.748773353210741</v>
      </c>
      <c r="N6485" s="19" t="n">
        <v>1.34325156984279</v>
      </c>
      <c r="O6485" s="19" t="n">
        <v>1.12678381361192</v>
      </c>
      <c r="P6485" s="19" t="n">
        <v>0.445611667471334</v>
      </c>
      <c r="Q6485" s="17" t="s">
        <v>31</v>
      </c>
      <c r="R6485" s="5" t="str">
        <f aca="false">IF(OR(Q6485="Steel plate",Q6485="Concrete jacket"),"Steel plate or jacket",Q6485)</f>
        <v>Polymer laminate</v>
      </c>
      <c r="S6485" s="5" t="str">
        <f aca="false">IF(O6485&lt;='Tree rules'!$C$4,IF(N6485&lt;='Tree rules'!$C$5,IF(P6485&lt;='Tree rules'!$C$7,"Monitor","Polymer laminate"),IF(P6485&lt;='Tree rules'!$C$8,"Seal cracks","Polymer laminate")),IF(O6485&lt;='Tree rules'!$C$6,IF(P6485&lt;='Tree rules'!$C$9,"Polymer laminate","Steel plate or jacket"),IF(L6485&lt;='Tree rules'!$C$10,"Steel plate or jacket","Polymer laminate")))</f>
        <v>Polymer laminate</v>
      </c>
      <c r="T6485" s="5" t="str">
        <f aca="false">IF(S6485=R6485,"Yes","No")</f>
        <v>Yes</v>
      </c>
    </row>
    <row r="6486" customFormat="false" ht="15" hidden="false" customHeight="false" outlineLevel="0" collapsed="false">
      <c r="A6486" s="15" t="n">
        <v>9243</v>
      </c>
      <c r="B6486" s="16" t="n">
        <v>7.32272779431273</v>
      </c>
      <c r="C6486" s="15" t="n">
        <v>300</v>
      </c>
      <c r="D6486" s="15" t="n">
        <v>675</v>
      </c>
      <c r="E6486" s="15" t="n">
        <v>20</v>
      </c>
      <c r="F6486" s="16" t="n">
        <v>0.545770710721354</v>
      </c>
      <c r="G6486" s="17" t="s">
        <v>102</v>
      </c>
      <c r="H6486" s="18" t="n">
        <v>0.1</v>
      </c>
      <c r="I6486" s="18" t="n">
        <v>2</v>
      </c>
      <c r="J6486" s="19" t="n">
        <v>0.868208676283995</v>
      </c>
      <c r="K6486" s="19" t="n">
        <v>0.63108652938306</v>
      </c>
      <c r="L6486" s="16" t="n">
        <v>11.9262667659817</v>
      </c>
      <c r="M6486" s="19" t="n">
        <v>0.803425366904509</v>
      </c>
      <c r="N6486" s="19" t="n">
        <v>2.82989860173127</v>
      </c>
      <c r="O6486" s="19" t="n">
        <v>1.18850255227166</v>
      </c>
      <c r="P6486" s="19" t="n">
        <v>0.461382879168753</v>
      </c>
      <c r="Q6486" s="17" t="s">
        <v>31</v>
      </c>
      <c r="R6486" s="5" t="str">
        <f aca="false">IF(OR(Q6486="Steel plate",Q6486="Concrete jacket"),"Steel plate or jacket",Q6486)</f>
        <v>Polymer laminate</v>
      </c>
      <c r="S6486" s="5" t="str">
        <f aca="false">IF(O6486&lt;='Tree rules'!$C$4,IF(N6486&lt;='Tree rules'!$C$5,IF(P6486&lt;='Tree rules'!$C$7,"Monitor","Polymer laminate"),IF(P6486&lt;='Tree rules'!$C$8,"Seal cracks","Polymer laminate")),IF(O6486&lt;='Tree rules'!$C$6,IF(P6486&lt;='Tree rules'!$C$9,"Polymer laminate","Steel plate or jacket"),IF(L6486&lt;='Tree rules'!$C$10,"Steel plate or jacket","Polymer laminate")))</f>
        <v>Polymer laminate</v>
      </c>
      <c r="T6486" s="5" t="str">
        <f aca="false">IF(S6486=R6486,"Yes","No")</f>
        <v>Yes</v>
      </c>
    </row>
    <row r="6487" customFormat="false" ht="15" hidden="false" customHeight="false" outlineLevel="0" collapsed="false">
      <c r="A6487" s="15" t="n">
        <v>9246</v>
      </c>
      <c r="B6487" s="16" t="n">
        <v>5.16802851178076</v>
      </c>
      <c r="C6487" s="15" t="n">
        <v>300</v>
      </c>
      <c r="D6487" s="15" t="n">
        <v>500</v>
      </c>
      <c r="E6487" s="15" t="n">
        <v>30</v>
      </c>
      <c r="F6487" s="16" t="n">
        <v>0.885735373699325</v>
      </c>
      <c r="G6487" s="17" t="s">
        <v>101</v>
      </c>
      <c r="H6487" s="18" t="n">
        <v>0.3</v>
      </c>
      <c r="I6487" s="18" t="n">
        <v>2</v>
      </c>
      <c r="J6487" s="19" t="n">
        <v>0.850550062426157</v>
      </c>
      <c r="K6487" s="19" t="n">
        <v>0.433381136130391</v>
      </c>
      <c r="L6487" s="16" t="n">
        <v>11.3833227131735</v>
      </c>
      <c r="M6487" s="19" t="n">
        <v>0.338667002911082</v>
      </c>
      <c r="N6487" s="19" t="n">
        <v>0.888662253070796</v>
      </c>
      <c r="O6487" s="19" t="n">
        <v>1.33248777246229</v>
      </c>
      <c r="P6487" s="19" t="n">
        <v>1.17441733712225</v>
      </c>
      <c r="Q6487" s="17" t="s">
        <v>104</v>
      </c>
      <c r="R6487" s="5" t="str">
        <f aca="false">IF(OR(Q6487="Steel plate",Q6487="Concrete jacket"),"Steel plate or jacket",Q6487)</f>
        <v>Steel plate or jacket</v>
      </c>
      <c r="S6487" s="5" t="str">
        <f aca="false">IF(O6487&lt;='Tree rules'!$C$4,IF(N6487&lt;='Tree rules'!$C$5,IF(P6487&lt;='Tree rules'!$C$7,"Monitor","Polymer laminate"),IF(P6487&lt;='Tree rules'!$C$8,"Seal cracks","Polymer laminate")),IF(O6487&lt;='Tree rules'!$C$6,IF(P6487&lt;='Tree rules'!$C$9,"Polymer laminate","Steel plate or jacket"),IF(L6487&lt;='Tree rules'!$C$10,"Steel plate or jacket","Polymer laminate")))</f>
        <v>Steel plate or jacket</v>
      </c>
      <c r="T6487" s="5" t="str">
        <f aca="false">IF(S6487=R6487,"Yes","No")</f>
        <v>Yes</v>
      </c>
    </row>
    <row r="6488" customFormat="false" ht="15" hidden="false" customHeight="false" outlineLevel="0" collapsed="false">
      <c r="A6488" s="15" t="n">
        <v>9247</v>
      </c>
      <c r="B6488" s="16" t="n">
        <v>3.44905757363098</v>
      </c>
      <c r="C6488" s="15" t="n">
        <v>230</v>
      </c>
      <c r="D6488" s="15" t="n">
        <v>300</v>
      </c>
      <c r="E6488" s="15" t="n">
        <v>30</v>
      </c>
      <c r="F6488" s="16" t="n">
        <v>0.816145304197962</v>
      </c>
      <c r="G6488" s="17" t="s">
        <v>102</v>
      </c>
      <c r="H6488" s="18" t="n">
        <v>0.1</v>
      </c>
      <c r="I6488" s="18" t="n">
        <v>1</v>
      </c>
      <c r="J6488" s="19" t="n">
        <v>0.85631809617164</v>
      </c>
      <c r="K6488" s="19" t="n">
        <v>0.408993167995928</v>
      </c>
      <c r="L6488" s="16" t="n">
        <v>14.3114422142365</v>
      </c>
      <c r="M6488" s="19" t="n">
        <v>0.75994520768562</v>
      </c>
      <c r="N6488" s="19" t="n">
        <v>2.31132845456073</v>
      </c>
      <c r="O6488" s="19" t="n">
        <v>0.85631809617164</v>
      </c>
      <c r="P6488" s="19" t="n">
        <v>0.350464265981256</v>
      </c>
      <c r="Q6488" s="17" t="s">
        <v>30</v>
      </c>
      <c r="R6488" s="5" t="str">
        <f aca="false">IF(OR(Q6488="Steel plate",Q6488="Concrete jacket"),"Steel plate or jacket",Q6488)</f>
        <v>Seal cracks</v>
      </c>
      <c r="S6488" s="5" t="str">
        <f aca="false">IF(O6488&lt;='Tree rules'!$C$4,IF(N6488&lt;='Tree rules'!$C$5,IF(P6488&lt;='Tree rules'!$C$7,"Monitor","Polymer laminate"),IF(P6488&lt;='Tree rules'!$C$8,"Seal cracks","Polymer laminate")),IF(O6488&lt;='Tree rules'!$C$6,IF(P6488&lt;='Tree rules'!$C$9,"Polymer laminate","Steel plate or jacket"),IF(L6488&lt;='Tree rules'!$C$10,"Steel plate or jacket","Polymer laminate")))</f>
        <v>Seal cracks</v>
      </c>
      <c r="T6488" s="5" t="str">
        <f aca="false">IF(S6488=R6488,"Yes","No")</f>
        <v>Yes</v>
      </c>
    </row>
    <row r="6489" customFormat="false" ht="15" hidden="false" customHeight="false" outlineLevel="0" collapsed="false">
      <c r="A6489" s="15" t="n">
        <v>9249</v>
      </c>
      <c r="B6489" s="16" t="n">
        <v>3.05044604502491</v>
      </c>
      <c r="C6489" s="15" t="n">
        <v>230</v>
      </c>
      <c r="D6489" s="15" t="n">
        <v>300</v>
      </c>
      <c r="E6489" s="15" t="n">
        <v>30</v>
      </c>
      <c r="F6489" s="16" t="n">
        <v>0.688332522525665</v>
      </c>
      <c r="G6489" s="17" t="s">
        <v>101</v>
      </c>
      <c r="H6489" s="18" t="n">
        <v>0.3</v>
      </c>
      <c r="I6489" s="18" t="n">
        <v>1.5</v>
      </c>
      <c r="J6489" s="19" t="n">
        <v>0.929330540595219</v>
      </c>
      <c r="K6489" s="19" t="n">
        <v>0.611939849824856</v>
      </c>
      <c r="L6489" s="16" t="n">
        <v>12.0096300985233</v>
      </c>
      <c r="M6489" s="19" t="n">
        <v>0.952265918296049</v>
      </c>
      <c r="N6489" s="19" t="n">
        <v>0.966662374237142</v>
      </c>
      <c r="O6489" s="19" t="n">
        <v>1.10964861516808</v>
      </c>
      <c r="P6489" s="19" t="n">
        <v>0.327061492495128</v>
      </c>
      <c r="Q6489" s="17" t="s">
        <v>31</v>
      </c>
      <c r="R6489" s="5" t="str">
        <f aca="false">IF(OR(Q6489="Steel plate",Q6489="Concrete jacket"),"Steel plate or jacket",Q6489)</f>
        <v>Polymer laminate</v>
      </c>
      <c r="S6489" s="5" t="str">
        <f aca="false">IF(O6489&lt;='Tree rules'!$C$4,IF(N6489&lt;='Tree rules'!$C$5,IF(P6489&lt;='Tree rules'!$C$7,"Monitor","Polymer laminate"),IF(P6489&lt;='Tree rules'!$C$8,"Seal cracks","Polymer laminate")),IF(O6489&lt;='Tree rules'!$C$6,IF(P6489&lt;='Tree rules'!$C$9,"Polymer laminate","Steel plate or jacket"),IF(L6489&lt;='Tree rules'!$C$10,"Steel plate or jacket","Polymer laminate")))</f>
        <v>Polymer laminate</v>
      </c>
      <c r="T6489" s="5" t="str">
        <f aca="false">IF(S6489=R6489,"Yes","No")</f>
        <v>Yes</v>
      </c>
    </row>
    <row r="6490" customFormat="false" ht="15" hidden="false" customHeight="false" outlineLevel="0" collapsed="false">
      <c r="A6490" s="15" t="n">
        <v>9250</v>
      </c>
      <c r="B6490" s="16" t="n">
        <v>7.71974112055172</v>
      </c>
      <c r="C6490" s="15" t="n">
        <v>300</v>
      </c>
      <c r="D6490" s="15" t="n">
        <v>725</v>
      </c>
      <c r="E6490" s="15" t="n">
        <v>25</v>
      </c>
      <c r="F6490" s="16" t="n">
        <v>0.592229542944762</v>
      </c>
      <c r="G6490" s="17" t="s">
        <v>101</v>
      </c>
      <c r="H6490" s="18" t="n">
        <v>0.3</v>
      </c>
      <c r="I6490" s="18" t="n">
        <v>1</v>
      </c>
      <c r="J6490" s="19" t="n">
        <v>0.97800392403557</v>
      </c>
      <c r="K6490" s="19" t="n">
        <v>0.520396762198783</v>
      </c>
      <c r="L6490" s="16" t="n">
        <v>11.3692800008125</v>
      </c>
      <c r="M6490" s="19" t="n">
        <v>0.938810597412486</v>
      </c>
      <c r="N6490" s="19" t="n">
        <v>0.539342627022665</v>
      </c>
      <c r="O6490" s="19" t="n">
        <v>0.97800392403557</v>
      </c>
      <c r="P6490" s="19" t="n">
        <v>0.362525742362288</v>
      </c>
      <c r="Q6490" s="17" t="s">
        <v>29</v>
      </c>
      <c r="R6490" s="5" t="str">
        <f aca="false">IF(OR(Q6490="Steel plate",Q6490="Concrete jacket"),"Steel plate or jacket",Q6490)</f>
        <v>Monitor</v>
      </c>
      <c r="S6490" s="5" t="str">
        <f aca="false">IF(O6490&lt;='Tree rules'!$C$4,IF(N6490&lt;='Tree rules'!$C$5,IF(P6490&lt;='Tree rules'!$C$7,"Monitor","Polymer laminate"),IF(P6490&lt;='Tree rules'!$C$8,"Seal cracks","Polymer laminate")),IF(O6490&lt;='Tree rules'!$C$6,IF(P6490&lt;='Tree rules'!$C$9,"Polymer laminate","Steel plate or jacket"),IF(L6490&lt;='Tree rules'!$C$10,"Steel plate or jacket","Polymer laminate")))</f>
        <v>Monitor</v>
      </c>
      <c r="T6490" s="5" t="str">
        <f aca="false">IF(S6490=R6490,"Yes","No")</f>
        <v>Yes</v>
      </c>
    </row>
    <row r="6491" customFormat="false" ht="15" hidden="false" customHeight="false" outlineLevel="0" collapsed="false">
      <c r="A6491" s="15" t="n">
        <v>9252</v>
      </c>
      <c r="B6491" s="16" t="n">
        <v>5.31477299846774</v>
      </c>
      <c r="C6491" s="15" t="n">
        <v>300</v>
      </c>
      <c r="D6491" s="15" t="n">
        <v>500</v>
      </c>
      <c r="E6491" s="15" t="n">
        <v>20</v>
      </c>
      <c r="F6491" s="16" t="n">
        <v>0.738112811416104</v>
      </c>
      <c r="G6491" s="17" t="s">
        <v>103</v>
      </c>
      <c r="H6491" s="18" t="n">
        <v>0.2</v>
      </c>
      <c r="I6491" s="18" t="n">
        <v>1</v>
      </c>
      <c r="J6491" s="19" t="n">
        <v>0.898383070868971</v>
      </c>
      <c r="K6491" s="19" t="n">
        <v>0.541499677989972</v>
      </c>
      <c r="L6491" s="16" t="n">
        <v>11.7065484547748</v>
      </c>
      <c r="M6491" s="19" t="n">
        <v>0.8255606015974</v>
      </c>
      <c r="N6491" s="19" t="n">
        <v>0.81085833516493</v>
      </c>
      <c r="O6491" s="19" t="n">
        <v>0.898383070868971</v>
      </c>
      <c r="P6491" s="19" t="n">
        <v>0.457899871982809</v>
      </c>
      <c r="Q6491" s="17" t="s">
        <v>29</v>
      </c>
      <c r="R6491" s="5" t="str">
        <f aca="false">IF(OR(Q6491="Steel plate",Q6491="Concrete jacket"),"Steel plate or jacket",Q6491)</f>
        <v>Monitor</v>
      </c>
      <c r="S6491" s="5" t="str">
        <f aca="false">IF(O6491&lt;='Tree rules'!$C$4,IF(N6491&lt;='Tree rules'!$C$5,IF(P6491&lt;='Tree rules'!$C$7,"Monitor","Polymer laminate"),IF(P6491&lt;='Tree rules'!$C$8,"Seal cracks","Polymer laminate")),IF(O6491&lt;='Tree rules'!$C$6,IF(P6491&lt;='Tree rules'!$C$9,"Polymer laminate","Steel plate or jacket"),IF(L6491&lt;='Tree rules'!$C$10,"Steel plate or jacket","Polymer laminate")))</f>
        <v>Monitor</v>
      </c>
      <c r="T6491" s="5" t="str">
        <f aca="false">IF(S6491=R6491,"Yes","No")</f>
        <v>Yes</v>
      </c>
    </row>
    <row r="6492" customFormat="false" ht="15" hidden="false" customHeight="false" outlineLevel="0" collapsed="false">
      <c r="A6492" s="15" t="n">
        <v>9253</v>
      </c>
      <c r="B6492" s="16" t="n">
        <v>4.41890150153397</v>
      </c>
      <c r="C6492" s="15" t="n">
        <v>230</v>
      </c>
      <c r="D6492" s="15" t="n">
        <v>425</v>
      </c>
      <c r="E6492" s="15" t="n">
        <v>30</v>
      </c>
      <c r="F6492" s="16" t="n">
        <v>0.724620609754306</v>
      </c>
      <c r="G6492" s="17" t="s">
        <v>103</v>
      </c>
      <c r="H6492" s="18" t="n">
        <v>0.2</v>
      </c>
      <c r="I6492" s="18" t="n">
        <v>2</v>
      </c>
      <c r="J6492" s="19" t="n">
        <v>0.942567540761447</v>
      </c>
      <c r="K6492" s="19" t="n">
        <v>0.414708434800298</v>
      </c>
      <c r="L6492" s="16" t="n">
        <v>11.7212241419999</v>
      </c>
      <c r="M6492" s="19" t="n">
        <v>0.298442564816911</v>
      </c>
      <c r="N6492" s="19" t="n">
        <v>2.24641839826968</v>
      </c>
      <c r="O6492" s="19" t="n">
        <v>1.49424437200015</v>
      </c>
      <c r="P6492" s="19" t="n">
        <v>1.19469580478225</v>
      </c>
      <c r="Q6492" s="17" t="s">
        <v>31</v>
      </c>
      <c r="R6492" s="5" t="str">
        <f aca="false">IF(OR(Q6492="Steel plate",Q6492="Concrete jacket"),"Steel plate or jacket",Q6492)</f>
        <v>Polymer laminate</v>
      </c>
      <c r="S6492" s="5" t="str">
        <f aca="false">IF(O6492&lt;='Tree rules'!$C$4,IF(N6492&lt;='Tree rules'!$C$5,IF(P6492&lt;='Tree rules'!$C$7,"Monitor","Polymer laminate"),IF(P6492&lt;='Tree rules'!$C$8,"Seal cracks","Polymer laminate")),IF(O6492&lt;='Tree rules'!$C$6,IF(P6492&lt;='Tree rules'!$C$9,"Polymer laminate","Steel plate or jacket"),IF(L6492&lt;='Tree rules'!$C$10,"Steel plate or jacket","Polymer laminate")))</f>
        <v>Steel plate or jacket</v>
      </c>
      <c r="T6492" s="5" t="str">
        <f aca="false">IF(S6492=R6492,"Yes","No")</f>
        <v>No</v>
      </c>
    </row>
    <row r="6493" customFormat="false" ht="15" hidden="false" customHeight="false" outlineLevel="0" collapsed="false">
      <c r="A6493" s="15" t="n">
        <v>9254</v>
      </c>
      <c r="B6493" s="16" t="n">
        <v>7.78570188615112</v>
      </c>
      <c r="C6493" s="15" t="n">
        <v>300</v>
      </c>
      <c r="D6493" s="15" t="n">
        <v>675</v>
      </c>
      <c r="E6493" s="15" t="n">
        <v>20</v>
      </c>
      <c r="F6493" s="16" t="n">
        <v>0.545770710721354</v>
      </c>
      <c r="G6493" s="17" t="s">
        <v>102</v>
      </c>
      <c r="H6493" s="18" t="n">
        <v>0.1</v>
      </c>
      <c r="I6493" s="18" t="n">
        <v>1</v>
      </c>
      <c r="J6493" s="19" t="n">
        <v>0.953263553327139</v>
      </c>
      <c r="K6493" s="19" t="n">
        <v>0.537650439629965</v>
      </c>
      <c r="L6493" s="16" t="n">
        <v>12.6802962315165</v>
      </c>
      <c r="M6493" s="19" t="n">
        <v>0.81043523232046</v>
      </c>
      <c r="N6493" s="19" t="n">
        <v>2.19097745322977</v>
      </c>
      <c r="O6493" s="19" t="n">
        <v>0.953263553327139</v>
      </c>
      <c r="P6493" s="19" t="n">
        <v>0.424800177285596</v>
      </c>
      <c r="Q6493" s="17" t="s">
        <v>30</v>
      </c>
      <c r="R6493" s="5" t="str">
        <f aca="false">IF(OR(Q6493="Steel plate",Q6493="Concrete jacket"),"Steel plate or jacket",Q6493)</f>
        <v>Seal cracks</v>
      </c>
      <c r="S6493" s="5" t="str">
        <f aca="false">IF(O6493&lt;='Tree rules'!$C$4,IF(N6493&lt;='Tree rules'!$C$5,IF(P6493&lt;='Tree rules'!$C$7,"Monitor","Polymer laminate"),IF(P6493&lt;='Tree rules'!$C$8,"Seal cracks","Polymer laminate")),IF(O6493&lt;='Tree rules'!$C$6,IF(P6493&lt;='Tree rules'!$C$9,"Polymer laminate","Steel plate or jacket"),IF(L6493&lt;='Tree rules'!$C$10,"Steel plate or jacket","Polymer laminate")))</f>
        <v>Seal cracks</v>
      </c>
      <c r="T6493" s="5" t="str">
        <f aca="false">IF(S6493=R6493,"Yes","No")</f>
        <v>Yes</v>
      </c>
    </row>
    <row r="6494" customFormat="false" ht="15" hidden="false" customHeight="false" outlineLevel="0" collapsed="false">
      <c r="A6494" s="15" t="n">
        <v>9255</v>
      </c>
      <c r="B6494" s="16" t="n">
        <v>4.54072070691519</v>
      </c>
      <c r="C6494" s="15" t="n">
        <v>300</v>
      </c>
      <c r="D6494" s="15" t="n">
        <v>375</v>
      </c>
      <c r="E6494" s="15" t="n">
        <v>30</v>
      </c>
      <c r="F6494" s="16" t="n">
        <v>0.640487798897002</v>
      </c>
      <c r="G6494" s="17" t="s">
        <v>101</v>
      </c>
      <c r="H6494" s="18" t="n">
        <v>0.3</v>
      </c>
      <c r="I6494" s="18" t="n">
        <v>1</v>
      </c>
      <c r="J6494" s="19" t="n">
        <v>0.991985457596921</v>
      </c>
      <c r="K6494" s="19" t="n">
        <v>0.570928620129939</v>
      </c>
      <c r="L6494" s="16" t="n">
        <v>13.8859960456122</v>
      </c>
      <c r="M6494" s="19" t="n">
        <v>0.946417100691148</v>
      </c>
      <c r="N6494" s="19" t="n">
        <v>1.02149163556868</v>
      </c>
      <c r="O6494" s="19" t="n">
        <v>0.991985457596921</v>
      </c>
      <c r="P6494" s="19" t="n">
        <v>0.378550135902854</v>
      </c>
      <c r="Q6494" s="17" t="s">
        <v>30</v>
      </c>
      <c r="R6494" s="5" t="str">
        <f aca="false">IF(OR(Q6494="Steel plate",Q6494="Concrete jacket"),"Steel plate or jacket",Q6494)</f>
        <v>Seal cracks</v>
      </c>
      <c r="S6494" s="5" t="str">
        <f aca="false">IF(O6494&lt;='Tree rules'!$C$4,IF(N6494&lt;='Tree rules'!$C$5,IF(P6494&lt;='Tree rules'!$C$7,"Monitor","Polymer laminate"),IF(P6494&lt;='Tree rules'!$C$8,"Seal cracks","Polymer laminate")),IF(O6494&lt;='Tree rules'!$C$6,IF(P6494&lt;='Tree rules'!$C$9,"Polymer laminate","Steel plate or jacket"),IF(L6494&lt;='Tree rules'!$C$10,"Steel plate or jacket","Polymer laminate")))</f>
        <v>Seal cracks</v>
      </c>
      <c r="T6494" s="5" t="str">
        <f aca="false">IF(S6494=R6494,"Yes","No")</f>
        <v>Yes</v>
      </c>
    </row>
    <row r="6495" customFormat="false" ht="15" hidden="false" customHeight="false" outlineLevel="0" collapsed="false">
      <c r="A6495" s="15" t="n">
        <v>9256</v>
      </c>
      <c r="B6495" s="16" t="n">
        <v>4.087777266727</v>
      </c>
      <c r="C6495" s="15" t="n">
        <v>230</v>
      </c>
      <c r="D6495" s="15" t="n">
        <v>325</v>
      </c>
      <c r="E6495" s="15" t="n">
        <v>20</v>
      </c>
      <c r="F6495" s="16" t="n">
        <v>0.626653981080713</v>
      </c>
      <c r="G6495" s="17" t="s">
        <v>103</v>
      </c>
      <c r="H6495" s="18" t="n">
        <v>0.2</v>
      </c>
      <c r="I6495" s="18" t="n">
        <v>1.5</v>
      </c>
      <c r="J6495" s="19" t="n">
        <v>0.886752076016456</v>
      </c>
      <c r="K6495" s="19" t="n">
        <v>0.54922366127938</v>
      </c>
      <c r="L6495" s="16" t="n">
        <v>14.6515314219606</v>
      </c>
      <c r="M6495" s="19" t="n">
        <v>0.751261792506317</v>
      </c>
      <c r="N6495" s="19" t="n">
        <v>1.44527922630614</v>
      </c>
      <c r="O6495" s="19" t="n">
        <v>1.08661550310626</v>
      </c>
      <c r="P6495" s="19" t="n">
        <v>0.509473213542476</v>
      </c>
      <c r="Q6495" s="17" t="s">
        <v>31</v>
      </c>
      <c r="R6495" s="5" t="str">
        <f aca="false">IF(OR(Q6495="Steel plate",Q6495="Concrete jacket"),"Steel plate or jacket",Q6495)</f>
        <v>Polymer laminate</v>
      </c>
      <c r="S6495" s="5" t="str">
        <f aca="false">IF(O6495&lt;='Tree rules'!$C$4,IF(N6495&lt;='Tree rules'!$C$5,IF(P6495&lt;='Tree rules'!$C$7,"Monitor","Polymer laminate"),IF(P6495&lt;='Tree rules'!$C$8,"Seal cracks","Polymer laminate")),IF(O6495&lt;='Tree rules'!$C$6,IF(P6495&lt;='Tree rules'!$C$9,"Polymer laminate","Steel plate or jacket"),IF(L6495&lt;='Tree rules'!$C$10,"Steel plate or jacket","Polymer laminate")))</f>
        <v>Polymer laminate</v>
      </c>
      <c r="T6495" s="5" t="str">
        <f aca="false">IF(S6495=R6495,"Yes","No")</f>
        <v>Yes</v>
      </c>
    </row>
    <row r="6496" customFormat="false" ht="15" hidden="false" customHeight="false" outlineLevel="0" collapsed="false">
      <c r="A6496" s="15" t="n">
        <v>9257</v>
      </c>
      <c r="B6496" s="16" t="n">
        <v>7.23956356494336</v>
      </c>
      <c r="C6496" s="15" t="n">
        <v>230</v>
      </c>
      <c r="D6496" s="15" t="n">
        <v>575</v>
      </c>
      <c r="E6496" s="15" t="n">
        <v>25</v>
      </c>
      <c r="F6496" s="16" t="n">
        <v>0.533558534916745</v>
      </c>
      <c r="G6496" s="17" t="s">
        <v>102</v>
      </c>
      <c r="H6496" s="18" t="n">
        <v>0.1</v>
      </c>
      <c r="I6496" s="18" t="n">
        <v>1</v>
      </c>
      <c r="J6496" s="19" t="n">
        <v>0.973961316753953</v>
      </c>
      <c r="K6496" s="19" t="n">
        <v>0.503258554858778</v>
      </c>
      <c r="L6496" s="16" t="n">
        <v>14.13977258778</v>
      </c>
      <c r="M6496" s="19" t="n">
        <v>0.950619167018158</v>
      </c>
      <c r="N6496" s="19" t="n">
        <v>2.61678422274942</v>
      </c>
      <c r="O6496" s="19" t="n">
        <v>0.973961316753953</v>
      </c>
      <c r="P6496" s="19" t="n">
        <v>0.348005206509201</v>
      </c>
      <c r="Q6496" s="17" t="s">
        <v>30</v>
      </c>
      <c r="R6496" s="5" t="str">
        <f aca="false">IF(OR(Q6496="Steel plate",Q6496="Concrete jacket"),"Steel plate or jacket",Q6496)</f>
        <v>Seal cracks</v>
      </c>
      <c r="S6496" s="5" t="str">
        <f aca="false">IF(O6496&lt;='Tree rules'!$C$4,IF(N6496&lt;='Tree rules'!$C$5,IF(P6496&lt;='Tree rules'!$C$7,"Monitor","Polymer laminate"),IF(P6496&lt;='Tree rules'!$C$8,"Seal cracks","Polymer laminate")),IF(O6496&lt;='Tree rules'!$C$6,IF(P6496&lt;='Tree rules'!$C$9,"Polymer laminate","Steel plate or jacket"),IF(L6496&lt;='Tree rules'!$C$10,"Steel plate or jacket","Polymer laminate")))</f>
        <v>Seal cracks</v>
      </c>
      <c r="T6496" s="5" t="str">
        <f aca="false">IF(S6496=R6496,"Yes","No")</f>
        <v>Yes</v>
      </c>
    </row>
    <row r="6497" customFormat="false" ht="15" hidden="false" customHeight="false" outlineLevel="0" collapsed="false">
      <c r="A6497" s="15" t="n">
        <v>9258</v>
      </c>
      <c r="B6497" s="16" t="n">
        <v>5.30066048793946</v>
      </c>
      <c r="C6497" s="15" t="n">
        <v>300</v>
      </c>
      <c r="D6497" s="15" t="n">
        <v>425</v>
      </c>
      <c r="E6497" s="15" t="n">
        <v>25</v>
      </c>
      <c r="F6497" s="16" t="n">
        <v>0.555542467478301</v>
      </c>
      <c r="G6497" s="17" t="s">
        <v>103</v>
      </c>
      <c r="H6497" s="18" t="n">
        <v>0.2</v>
      </c>
      <c r="I6497" s="18" t="n">
        <v>1</v>
      </c>
      <c r="J6497" s="19" t="n">
        <v>0.904404108888503</v>
      </c>
      <c r="K6497" s="19" t="n">
        <v>0.570113809695685</v>
      </c>
      <c r="L6497" s="16" t="n">
        <v>14.0601073950649</v>
      </c>
      <c r="M6497" s="19" t="n">
        <v>0.810328133348482</v>
      </c>
      <c r="N6497" s="19" t="n">
        <v>1.41345893431103</v>
      </c>
      <c r="O6497" s="19" t="n">
        <v>0.904404108888503</v>
      </c>
      <c r="P6497" s="19" t="n">
        <v>0.401497223618938</v>
      </c>
      <c r="Q6497" s="17" t="s">
        <v>30</v>
      </c>
      <c r="R6497" s="5" t="str">
        <f aca="false">IF(OR(Q6497="Steel plate",Q6497="Concrete jacket"),"Steel plate or jacket",Q6497)</f>
        <v>Seal cracks</v>
      </c>
      <c r="S6497" s="5" t="str">
        <f aca="false">IF(O6497&lt;='Tree rules'!$C$4,IF(N6497&lt;='Tree rules'!$C$5,IF(P6497&lt;='Tree rules'!$C$7,"Monitor","Polymer laminate"),IF(P6497&lt;='Tree rules'!$C$8,"Seal cracks","Polymer laminate")),IF(O6497&lt;='Tree rules'!$C$6,IF(P6497&lt;='Tree rules'!$C$9,"Polymer laminate","Steel plate or jacket"),IF(L6497&lt;='Tree rules'!$C$10,"Steel plate or jacket","Polymer laminate")))</f>
        <v>Seal cracks</v>
      </c>
      <c r="T6497" s="5" t="str">
        <f aca="false">IF(S6497=R6497,"Yes","No")</f>
        <v>Yes</v>
      </c>
    </row>
    <row r="6498" customFormat="false" ht="15" hidden="false" customHeight="false" outlineLevel="0" collapsed="false">
      <c r="A6498" s="15" t="n">
        <v>9259</v>
      </c>
      <c r="B6498" s="16" t="n">
        <v>3.94976439790785</v>
      </c>
      <c r="C6498" s="15" t="n">
        <v>230</v>
      </c>
      <c r="D6498" s="15" t="n">
        <v>325</v>
      </c>
      <c r="E6498" s="15" t="n">
        <v>25</v>
      </c>
      <c r="F6498" s="16" t="n">
        <v>0.626653981080713</v>
      </c>
      <c r="G6498" s="17" t="s">
        <v>103</v>
      </c>
      <c r="H6498" s="18" t="n">
        <v>0.2</v>
      </c>
      <c r="I6498" s="18" t="n">
        <v>2</v>
      </c>
      <c r="J6498" s="19" t="n">
        <v>0.993834270929514</v>
      </c>
      <c r="K6498" s="19" t="n">
        <v>0.623346044270286</v>
      </c>
      <c r="L6498" s="16" t="n">
        <v>14.1568616412468</v>
      </c>
      <c r="M6498" s="19" t="n">
        <v>0.600664973539662</v>
      </c>
      <c r="N6498" s="19" t="n">
        <v>1.93718316543306</v>
      </c>
      <c r="O6498" s="19" t="n">
        <v>1.36816588041487</v>
      </c>
      <c r="P6498" s="19" t="n">
        <v>0.697107564475981</v>
      </c>
      <c r="Q6498" s="17" t="s">
        <v>31</v>
      </c>
      <c r="R6498" s="5" t="str">
        <f aca="false">IF(OR(Q6498="Steel plate",Q6498="Concrete jacket"),"Steel plate or jacket",Q6498)</f>
        <v>Polymer laminate</v>
      </c>
      <c r="S6498" s="5" t="str">
        <f aca="false">IF(O6498&lt;='Tree rules'!$C$4,IF(N6498&lt;='Tree rules'!$C$5,IF(P6498&lt;='Tree rules'!$C$7,"Monitor","Polymer laminate"),IF(P6498&lt;='Tree rules'!$C$8,"Seal cracks","Polymer laminate")),IF(O6498&lt;='Tree rules'!$C$6,IF(P6498&lt;='Tree rules'!$C$9,"Polymer laminate","Steel plate or jacket"),IF(L6498&lt;='Tree rules'!$C$10,"Steel plate or jacket","Polymer laminate")))</f>
        <v>Polymer laminate</v>
      </c>
      <c r="T6498" s="5" t="str">
        <f aca="false">IF(S6498=R6498,"Yes","No")</f>
        <v>Yes</v>
      </c>
    </row>
    <row r="6499" customFormat="false" ht="15" hidden="false" customHeight="false" outlineLevel="0" collapsed="false">
      <c r="A6499" s="15" t="n">
        <v>9260</v>
      </c>
      <c r="B6499" s="16" t="n">
        <v>7.14505060403004</v>
      </c>
      <c r="C6499" s="15" t="n">
        <v>300</v>
      </c>
      <c r="D6499" s="15" t="n">
        <v>650</v>
      </c>
      <c r="E6499" s="15" t="n">
        <v>25</v>
      </c>
      <c r="F6499" s="16" t="n">
        <v>0.521859244782358</v>
      </c>
      <c r="G6499" s="17" t="s">
        <v>101</v>
      </c>
      <c r="H6499" s="18" t="n">
        <v>0.3</v>
      </c>
      <c r="I6499" s="18" t="n">
        <v>2</v>
      </c>
      <c r="J6499" s="19" t="n">
        <v>0.886769672099504</v>
      </c>
      <c r="K6499" s="19" t="n">
        <v>0.625287646614592</v>
      </c>
      <c r="L6499" s="16" t="n">
        <v>11.8688548239702</v>
      </c>
      <c r="M6499" s="19" t="n">
        <v>0.504468534448174</v>
      </c>
      <c r="N6499" s="19" t="n">
        <v>1.01728422860663</v>
      </c>
      <c r="O6499" s="19" t="n">
        <v>1.21905322284272</v>
      </c>
      <c r="P6499" s="19" t="n">
        <v>0.673114886456929</v>
      </c>
      <c r="Q6499" s="17" t="s">
        <v>31</v>
      </c>
      <c r="R6499" s="5" t="str">
        <f aca="false">IF(OR(Q6499="Steel plate",Q6499="Concrete jacket"),"Steel plate or jacket",Q6499)</f>
        <v>Polymer laminate</v>
      </c>
      <c r="S6499" s="5" t="str">
        <f aca="false">IF(O6499&lt;='Tree rules'!$C$4,IF(N6499&lt;='Tree rules'!$C$5,IF(P6499&lt;='Tree rules'!$C$7,"Monitor","Polymer laminate"),IF(P6499&lt;='Tree rules'!$C$8,"Seal cracks","Polymer laminate")),IF(O6499&lt;='Tree rules'!$C$6,IF(P6499&lt;='Tree rules'!$C$9,"Polymer laminate","Steel plate or jacket"),IF(L6499&lt;='Tree rules'!$C$10,"Steel plate or jacket","Polymer laminate")))</f>
        <v>Polymer laminate</v>
      </c>
      <c r="T6499" s="5" t="str">
        <f aca="false">IF(S6499=R6499,"Yes","No")</f>
        <v>Yes</v>
      </c>
    </row>
    <row r="6500" customFormat="false" ht="15" hidden="false" customHeight="false" outlineLevel="0" collapsed="false">
      <c r="A6500" s="15" t="n">
        <v>9261</v>
      </c>
      <c r="B6500" s="16" t="n">
        <v>4.24646326348434</v>
      </c>
      <c r="C6500" s="15" t="n">
        <v>300</v>
      </c>
      <c r="D6500" s="15" t="n">
        <v>425</v>
      </c>
      <c r="E6500" s="15" t="n">
        <v>20</v>
      </c>
      <c r="F6500" s="16" t="n">
        <v>0.555542467478301</v>
      </c>
      <c r="G6500" s="17" t="s">
        <v>101</v>
      </c>
      <c r="H6500" s="18" t="n">
        <v>0.3</v>
      </c>
      <c r="I6500" s="18" t="n">
        <v>1</v>
      </c>
      <c r="J6500" s="19" t="n">
        <v>0.960406137338168</v>
      </c>
      <c r="K6500" s="19" t="n">
        <v>0.633859411251291</v>
      </c>
      <c r="L6500" s="16" t="n">
        <v>11.2638282851043</v>
      </c>
      <c r="M6500" s="19" t="n">
        <v>0.618936026188348</v>
      </c>
      <c r="N6500" s="19" t="n">
        <v>1.05911922666409</v>
      </c>
      <c r="O6500" s="19" t="n">
        <v>0.960406137338168</v>
      </c>
      <c r="P6500" s="19" t="n">
        <v>0.490821272691549</v>
      </c>
      <c r="Q6500" s="17" t="s">
        <v>30</v>
      </c>
      <c r="R6500" s="5" t="str">
        <f aca="false">IF(OR(Q6500="Steel plate",Q6500="Concrete jacket"),"Steel plate or jacket",Q6500)</f>
        <v>Seal cracks</v>
      </c>
      <c r="S6500" s="5" t="str">
        <f aca="false">IF(O6500&lt;='Tree rules'!$C$4,IF(N6500&lt;='Tree rules'!$C$5,IF(P6500&lt;='Tree rules'!$C$7,"Monitor","Polymer laminate"),IF(P6500&lt;='Tree rules'!$C$8,"Seal cracks","Polymer laminate")),IF(O6500&lt;='Tree rules'!$C$6,IF(P6500&lt;='Tree rules'!$C$9,"Polymer laminate","Steel plate or jacket"),IF(L6500&lt;='Tree rules'!$C$10,"Steel plate or jacket","Polymer laminate")))</f>
        <v>Seal cracks</v>
      </c>
      <c r="T6500" s="5" t="str">
        <f aca="false">IF(S6500=R6500,"Yes","No")</f>
        <v>Yes</v>
      </c>
    </row>
    <row r="6501" customFormat="false" ht="15" hidden="false" customHeight="false" outlineLevel="0" collapsed="false">
      <c r="A6501" s="15" t="n">
        <v>9262</v>
      </c>
      <c r="B6501" s="16" t="n">
        <v>3.71716098123102</v>
      </c>
      <c r="C6501" s="15" t="n">
        <v>230</v>
      </c>
      <c r="D6501" s="15" t="n">
        <v>375</v>
      </c>
      <c r="E6501" s="15" t="n">
        <v>25</v>
      </c>
      <c r="F6501" s="16" t="n">
        <v>0.835418868126524</v>
      </c>
      <c r="G6501" s="17" t="s">
        <v>103</v>
      </c>
      <c r="H6501" s="18" t="n">
        <v>0.2</v>
      </c>
      <c r="I6501" s="18" t="n">
        <v>1.5</v>
      </c>
      <c r="J6501" s="19" t="n">
        <v>0.926846116093781</v>
      </c>
      <c r="K6501" s="19" t="n">
        <v>0.469632330267693</v>
      </c>
      <c r="L6501" s="16" t="n">
        <v>11.3674647744068</v>
      </c>
      <c r="M6501" s="19" t="n">
        <v>0.952730800960539</v>
      </c>
      <c r="N6501" s="19" t="n">
        <v>1.55888896412116</v>
      </c>
      <c r="O6501" s="19" t="n">
        <v>1.17263072349033</v>
      </c>
      <c r="P6501" s="19" t="n">
        <v>0.398632983623018</v>
      </c>
      <c r="Q6501" s="17" t="s">
        <v>31</v>
      </c>
      <c r="R6501" s="5" t="str">
        <f aca="false">IF(OR(Q6501="Steel plate",Q6501="Concrete jacket"),"Steel plate or jacket",Q6501)</f>
        <v>Polymer laminate</v>
      </c>
      <c r="S6501" s="5" t="str">
        <f aca="false">IF(O6501&lt;='Tree rules'!$C$4,IF(N6501&lt;='Tree rules'!$C$5,IF(P6501&lt;='Tree rules'!$C$7,"Monitor","Polymer laminate"),IF(P6501&lt;='Tree rules'!$C$8,"Seal cracks","Polymer laminate")),IF(O6501&lt;='Tree rules'!$C$6,IF(P6501&lt;='Tree rules'!$C$9,"Polymer laminate","Steel plate or jacket"),IF(L6501&lt;='Tree rules'!$C$10,"Steel plate or jacket","Polymer laminate")))</f>
        <v>Polymer laminate</v>
      </c>
      <c r="T6501" s="5" t="str">
        <f aca="false">IF(S6501=R6501,"Yes","No")</f>
        <v>Yes</v>
      </c>
    </row>
    <row r="6502" customFormat="false" ht="15" hidden="false" customHeight="false" outlineLevel="0" collapsed="false">
      <c r="A6502" s="15" t="n">
        <v>9266</v>
      </c>
      <c r="B6502" s="16" t="n">
        <v>3.41779516418548</v>
      </c>
      <c r="C6502" s="15" t="n">
        <v>300</v>
      </c>
      <c r="D6502" s="15" t="n">
        <v>300</v>
      </c>
      <c r="E6502" s="15" t="n">
        <v>20</v>
      </c>
      <c r="F6502" s="16" t="n">
        <v>0.736310778185108</v>
      </c>
      <c r="G6502" s="17" t="s">
        <v>101</v>
      </c>
      <c r="H6502" s="18" t="n">
        <v>0.3</v>
      </c>
      <c r="I6502" s="18" t="n">
        <v>1.5</v>
      </c>
      <c r="J6502" s="19" t="n">
        <v>0.894842361881274</v>
      </c>
      <c r="K6502" s="19" t="n">
        <v>0.486087391222456</v>
      </c>
      <c r="L6502" s="16" t="n">
        <v>13.3507623600995</v>
      </c>
      <c r="M6502" s="19" t="n">
        <v>0.467228383226755</v>
      </c>
      <c r="N6502" s="19" t="n">
        <v>0.79041917096963</v>
      </c>
      <c r="O6502" s="19" t="n">
        <v>1.12477774820081</v>
      </c>
      <c r="P6502" s="19" t="n">
        <v>0.798637669804095</v>
      </c>
      <c r="Q6502" s="17" t="s">
        <v>31</v>
      </c>
      <c r="R6502" s="5" t="str">
        <f aca="false">IF(OR(Q6502="Steel plate",Q6502="Concrete jacket"),"Steel plate or jacket",Q6502)</f>
        <v>Polymer laminate</v>
      </c>
      <c r="S6502" s="5" t="str">
        <f aca="false">IF(O6502&lt;='Tree rules'!$C$4,IF(N6502&lt;='Tree rules'!$C$5,IF(P6502&lt;='Tree rules'!$C$7,"Monitor","Polymer laminate"),IF(P6502&lt;='Tree rules'!$C$8,"Seal cracks","Polymer laminate")),IF(O6502&lt;='Tree rules'!$C$6,IF(P6502&lt;='Tree rules'!$C$9,"Polymer laminate","Steel plate or jacket"),IF(L6502&lt;='Tree rules'!$C$10,"Steel plate or jacket","Polymer laminate")))</f>
        <v>Polymer laminate</v>
      </c>
      <c r="T6502" s="5" t="str">
        <f aca="false">IF(S6502=R6502,"Yes","No")</f>
        <v>Yes</v>
      </c>
    </row>
    <row r="6503" customFormat="false" ht="15" hidden="false" customHeight="false" outlineLevel="0" collapsed="false">
      <c r="A6503" s="15" t="n">
        <v>9267</v>
      </c>
      <c r="B6503" s="16" t="n">
        <v>3.28475551916743</v>
      </c>
      <c r="C6503" s="15" t="n">
        <v>300</v>
      </c>
      <c r="D6503" s="15" t="n">
        <v>300</v>
      </c>
      <c r="E6503" s="15" t="n">
        <v>25</v>
      </c>
      <c r="F6503" s="16" t="n">
        <v>0.736310778185108</v>
      </c>
      <c r="G6503" s="17" t="s">
        <v>101</v>
      </c>
      <c r="H6503" s="18" t="n">
        <v>0.3</v>
      </c>
      <c r="I6503" s="18" t="n">
        <v>1</v>
      </c>
      <c r="J6503" s="19" t="n">
        <v>0.967925716319926</v>
      </c>
      <c r="K6503" s="19" t="n">
        <v>0.520787347106565</v>
      </c>
      <c r="L6503" s="16" t="n">
        <v>12.8310762467478</v>
      </c>
      <c r="M6503" s="19" t="n">
        <v>0.344301564744539</v>
      </c>
      <c r="N6503" s="19" t="n">
        <v>0.702343360283409</v>
      </c>
      <c r="O6503" s="19" t="n">
        <v>0.967925716319926</v>
      </c>
      <c r="P6503" s="19" t="n">
        <v>0.927789723287964</v>
      </c>
      <c r="Q6503" s="17" t="s">
        <v>29</v>
      </c>
      <c r="R6503" s="5" t="str">
        <f aca="false">IF(OR(Q6503="Steel plate",Q6503="Concrete jacket"),"Steel plate or jacket",Q6503)</f>
        <v>Monitor</v>
      </c>
      <c r="S6503" s="5" t="str">
        <f aca="false">IF(O6503&lt;='Tree rules'!$C$4,IF(N6503&lt;='Tree rules'!$C$5,IF(P6503&lt;='Tree rules'!$C$7,"Monitor","Polymer laminate"),IF(P6503&lt;='Tree rules'!$C$8,"Seal cracks","Polymer laminate")),IF(O6503&lt;='Tree rules'!$C$6,IF(P6503&lt;='Tree rules'!$C$9,"Polymer laminate","Steel plate or jacket"),IF(L6503&lt;='Tree rules'!$C$10,"Steel plate or jacket","Polymer laminate")))</f>
        <v>Monitor</v>
      </c>
      <c r="T6503" s="5" t="str">
        <f aca="false">IF(S6503=R6503,"Yes","No")</f>
        <v>Yes</v>
      </c>
    </row>
    <row r="6504" customFormat="false" ht="15" hidden="false" customHeight="false" outlineLevel="0" collapsed="false">
      <c r="A6504" s="15" t="n">
        <v>9268</v>
      </c>
      <c r="B6504" s="16" t="n">
        <v>4.21484781517362</v>
      </c>
      <c r="C6504" s="15" t="n">
        <v>230</v>
      </c>
      <c r="D6504" s="15" t="n">
        <v>400</v>
      </c>
      <c r="E6504" s="15" t="n">
        <v>30</v>
      </c>
      <c r="F6504" s="16" t="n">
        <v>0.776085141697083</v>
      </c>
      <c r="G6504" s="17" t="s">
        <v>103</v>
      </c>
      <c r="H6504" s="18" t="n">
        <v>0.2</v>
      </c>
      <c r="I6504" s="18" t="n">
        <v>1.5</v>
      </c>
      <c r="J6504" s="19" t="n">
        <v>0.983973813047459</v>
      </c>
      <c r="K6504" s="19" t="n">
        <v>0.575720610278416</v>
      </c>
      <c r="L6504" s="16" t="n">
        <v>11.9739994749251</v>
      </c>
      <c r="M6504" s="19" t="n">
        <v>0.267938963894401</v>
      </c>
      <c r="N6504" s="19" t="n">
        <v>1.79362749503247</v>
      </c>
      <c r="O6504" s="19" t="n">
        <v>1.19271371749836</v>
      </c>
      <c r="P6504" s="19" t="n">
        <v>1.38849926390286</v>
      </c>
      <c r="Q6504" s="17" t="s">
        <v>31</v>
      </c>
      <c r="R6504" s="5" t="str">
        <f aca="false">IF(OR(Q6504="Steel plate",Q6504="Concrete jacket"),"Steel plate or jacket",Q6504)</f>
        <v>Polymer laminate</v>
      </c>
      <c r="S6504" s="5" t="str">
        <f aca="false">IF(O6504&lt;='Tree rules'!$C$4,IF(N6504&lt;='Tree rules'!$C$5,IF(P6504&lt;='Tree rules'!$C$7,"Monitor","Polymer laminate"),IF(P6504&lt;='Tree rules'!$C$8,"Seal cracks","Polymer laminate")),IF(O6504&lt;='Tree rules'!$C$6,IF(P6504&lt;='Tree rules'!$C$9,"Polymer laminate","Steel plate or jacket"),IF(L6504&lt;='Tree rules'!$C$10,"Steel plate or jacket","Polymer laminate")))</f>
        <v>Steel plate or jacket</v>
      </c>
      <c r="T6504" s="5" t="str">
        <f aca="false">IF(S6504=R6504,"Yes","No")</f>
        <v>No</v>
      </c>
    </row>
    <row r="6505" customFormat="false" ht="15" hidden="false" customHeight="false" outlineLevel="0" collapsed="false">
      <c r="A6505" s="15" t="n">
        <v>9269</v>
      </c>
      <c r="B6505" s="16" t="n">
        <v>3.17452063492729</v>
      </c>
      <c r="C6505" s="15" t="n">
        <v>300</v>
      </c>
      <c r="D6505" s="15" t="n">
        <v>300</v>
      </c>
      <c r="E6505" s="15" t="n">
        <v>30</v>
      </c>
      <c r="F6505" s="16" t="n">
        <v>0.831109167616348</v>
      </c>
      <c r="G6505" s="17" t="s">
        <v>101</v>
      </c>
      <c r="H6505" s="18" t="n">
        <v>0.3</v>
      </c>
      <c r="I6505" s="18" t="n">
        <v>1</v>
      </c>
      <c r="J6505" s="19" t="n">
        <v>0.912852452934755</v>
      </c>
      <c r="K6505" s="19" t="n">
        <v>0.537753959117983</v>
      </c>
      <c r="L6505" s="16" t="n">
        <v>12.5973041068543</v>
      </c>
      <c r="M6505" s="19" t="n">
        <v>0.70113042577102</v>
      </c>
      <c r="N6505" s="19" t="n">
        <v>0.971479640945025</v>
      </c>
      <c r="O6505" s="19" t="n">
        <v>0.912852452934755</v>
      </c>
      <c r="P6505" s="19" t="n">
        <v>0.452966287694227</v>
      </c>
      <c r="Q6505" s="17" t="s">
        <v>29</v>
      </c>
      <c r="R6505" s="5" t="str">
        <f aca="false">IF(OR(Q6505="Steel plate",Q6505="Concrete jacket"),"Steel plate or jacket",Q6505)</f>
        <v>Monitor</v>
      </c>
      <c r="S6505" s="5" t="str">
        <f aca="false">IF(O6505&lt;='Tree rules'!$C$4,IF(N6505&lt;='Tree rules'!$C$5,IF(P6505&lt;='Tree rules'!$C$7,"Monitor","Polymer laminate"),IF(P6505&lt;='Tree rules'!$C$8,"Seal cracks","Polymer laminate")),IF(O6505&lt;='Tree rules'!$C$6,IF(P6505&lt;='Tree rules'!$C$9,"Polymer laminate","Steel plate or jacket"),IF(L6505&lt;='Tree rules'!$C$10,"Steel plate or jacket","Polymer laminate")))</f>
        <v>Monitor</v>
      </c>
      <c r="T6505" s="5" t="str">
        <f aca="false">IF(S6505=R6505,"Yes","No")</f>
        <v>Yes</v>
      </c>
    </row>
    <row r="6506" customFormat="false" ht="15" hidden="false" customHeight="false" outlineLevel="0" collapsed="false">
      <c r="A6506" s="15" t="n">
        <v>9271</v>
      </c>
      <c r="B6506" s="16" t="n">
        <v>6.63919548598095</v>
      </c>
      <c r="C6506" s="15" t="n">
        <v>300</v>
      </c>
      <c r="D6506" s="15" t="n">
        <v>600</v>
      </c>
      <c r="E6506" s="15" t="n">
        <v>20</v>
      </c>
      <c r="F6506" s="16" t="n">
        <v>0.604879451954714</v>
      </c>
      <c r="G6506" s="17" t="s">
        <v>101</v>
      </c>
      <c r="H6506" s="18" t="n">
        <v>0.3</v>
      </c>
      <c r="I6506" s="18" t="n">
        <v>1.5</v>
      </c>
      <c r="J6506" s="19" t="n">
        <v>0.863808263973461</v>
      </c>
      <c r="K6506" s="19" t="n">
        <v>0.499454764726948</v>
      </c>
      <c r="L6506" s="16" t="n">
        <v>11.9841073754169</v>
      </c>
      <c r="M6506" s="19" t="n">
        <v>0.795912114980135</v>
      </c>
      <c r="N6506" s="19" t="n">
        <v>0.654726449376443</v>
      </c>
      <c r="O6506" s="19" t="n">
        <v>1.07999581933416</v>
      </c>
      <c r="P6506" s="19" t="n">
        <v>0.457601244871596</v>
      </c>
      <c r="Q6506" s="17" t="s">
        <v>31</v>
      </c>
      <c r="R6506" s="5" t="str">
        <f aca="false">IF(OR(Q6506="Steel plate",Q6506="Concrete jacket"),"Steel plate or jacket",Q6506)</f>
        <v>Polymer laminate</v>
      </c>
      <c r="S6506" s="5" t="str">
        <f aca="false">IF(O6506&lt;='Tree rules'!$C$4,IF(N6506&lt;='Tree rules'!$C$5,IF(P6506&lt;='Tree rules'!$C$7,"Monitor","Polymer laminate"),IF(P6506&lt;='Tree rules'!$C$8,"Seal cracks","Polymer laminate")),IF(O6506&lt;='Tree rules'!$C$6,IF(P6506&lt;='Tree rules'!$C$9,"Polymer laminate","Steel plate or jacket"),IF(L6506&lt;='Tree rules'!$C$10,"Steel plate or jacket","Polymer laminate")))</f>
        <v>Polymer laminate</v>
      </c>
      <c r="T6506" s="5" t="str">
        <f aca="false">IF(S6506=R6506,"Yes","No")</f>
        <v>Yes</v>
      </c>
    </row>
    <row r="6507" customFormat="false" ht="15" hidden="false" customHeight="false" outlineLevel="0" collapsed="false">
      <c r="A6507" s="15" t="n">
        <v>9272</v>
      </c>
      <c r="B6507" s="16" t="n">
        <v>5.99966239745158</v>
      </c>
      <c r="C6507" s="15" t="n">
        <v>300</v>
      </c>
      <c r="D6507" s="15" t="n">
        <v>475</v>
      </c>
      <c r="E6507" s="15" t="n">
        <v>25</v>
      </c>
      <c r="F6507" s="16" t="n">
        <v>0.624901102811956</v>
      </c>
      <c r="G6507" s="17" t="s">
        <v>101</v>
      </c>
      <c r="H6507" s="18" t="n">
        <v>0.3</v>
      </c>
      <c r="I6507" s="18" t="n">
        <v>1.5</v>
      </c>
      <c r="J6507" s="19" t="n">
        <v>0.885948220385175</v>
      </c>
      <c r="K6507" s="19" t="n">
        <v>0.488120268501287</v>
      </c>
      <c r="L6507" s="16" t="n">
        <v>13.9852270336867</v>
      </c>
      <c r="M6507" s="19" t="n">
        <v>0.497024772206743</v>
      </c>
      <c r="N6507" s="19" t="n">
        <v>0.809865994614388</v>
      </c>
      <c r="O6507" s="19" t="n">
        <v>1.11269768897144</v>
      </c>
      <c r="P6507" s="19" t="n">
        <v>0.752165663975805</v>
      </c>
      <c r="Q6507" s="17" t="s">
        <v>31</v>
      </c>
      <c r="R6507" s="5" t="str">
        <f aca="false">IF(OR(Q6507="Steel plate",Q6507="Concrete jacket"),"Steel plate or jacket",Q6507)</f>
        <v>Polymer laminate</v>
      </c>
      <c r="S6507" s="5" t="str">
        <f aca="false">IF(O6507&lt;='Tree rules'!$C$4,IF(N6507&lt;='Tree rules'!$C$5,IF(P6507&lt;='Tree rules'!$C$7,"Monitor","Polymer laminate"),IF(P6507&lt;='Tree rules'!$C$8,"Seal cracks","Polymer laminate")),IF(O6507&lt;='Tree rules'!$C$6,IF(P6507&lt;='Tree rules'!$C$9,"Polymer laminate","Steel plate or jacket"),IF(L6507&lt;='Tree rules'!$C$10,"Steel plate or jacket","Polymer laminate")))</f>
        <v>Polymer laminate</v>
      </c>
      <c r="T6507" s="5" t="str">
        <f aca="false">IF(S6507=R6507,"Yes","No")</f>
        <v>Yes</v>
      </c>
    </row>
    <row r="6508" customFormat="false" ht="15" hidden="false" customHeight="false" outlineLevel="0" collapsed="false">
      <c r="A6508" s="15" t="n">
        <v>9274</v>
      </c>
      <c r="B6508" s="16" t="n">
        <v>5.79940931075352</v>
      </c>
      <c r="C6508" s="15" t="n">
        <v>230</v>
      </c>
      <c r="D6508" s="15" t="n">
        <v>525</v>
      </c>
      <c r="E6508" s="15" t="n">
        <v>30</v>
      </c>
      <c r="F6508" s="16" t="n">
        <v>0.730006099046008</v>
      </c>
      <c r="G6508" s="17" t="s">
        <v>103</v>
      </c>
      <c r="H6508" s="18" t="n">
        <v>0.2</v>
      </c>
      <c r="I6508" s="18" t="n">
        <v>1</v>
      </c>
      <c r="J6508" s="19" t="n">
        <v>0.985550521663468</v>
      </c>
      <c r="K6508" s="19" t="n">
        <v>0.400875578659416</v>
      </c>
      <c r="L6508" s="16" t="n">
        <v>12.1073263272516</v>
      </c>
      <c r="M6508" s="19" t="n">
        <v>0.570354196883743</v>
      </c>
      <c r="N6508" s="19" t="n">
        <v>0.962425386894741</v>
      </c>
      <c r="O6508" s="19" t="n">
        <v>0.985550521663468</v>
      </c>
      <c r="P6508" s="19" t="n">
        <v>0.568412295563058</v>
      </c>
      <c r="Q6508" s="17" t="s">
        <v>29</v>
      </c>
      <c r="R6508" s="5" t="str">
        <f aca="false">IF(OR(Q6508="Steel plate",Q6508="Concrete jacket"),"Steel plate or jacket",Q6508)</f>
        <v>Monitor</v>
      </c>
      <c r="S6508" s="5" t="str">
        <f aca="false">IF(O6508&lt;='Tree rules'!$C$4,IF(N6508&lt;='Tree rules'!$C$5,IF(P6508&lt;='Tree rules'!$C$7,"Monitor","Polymer laminate"),IF(P6508&lt;='Tree rules'!$C$8,"Seal cracks","Polymer laminate")),IF(O6508&lt;='Tree rules'!$C$6,IF(P6508&lt;='Tree rules'!$C$9,"Polymer laminate","Steel plate or jacket"),IF(L6508&lt;='Tree rules'!$C$10,"Steel plate or jacket","Polymer laminate")))</f>
        <v>Monitor</v>
      </c>
      <c r="T6508" s="5" t="str">
        <f aca="false">IF(S6508=R6508,"Yes","No")</f>
        <v>Yes</v>
      </c>
    </row>
    <row r="6509" customFormat="false" ht="15" hidden="false" customHeight="false" outlineLevel="0" collapsed="false">
      <c r="A6509" s="15" t="n">
        <v>9275</v>
      </c>
      <c r="B6509" s="16" t="n">
        <v>5.77719461784187</v>
      </c>
      <c r="C6509" s="15" t="n">
        <v>300</v>
      </c>
      <c r="D6509" s="15" t="n">
        <v>525</v>
      </c>
      <c r="E6509" s="15" t="n">
        <v>30</v>
      </c>
      <c r="F6509" s="16" t="n">
        <v>0.658614812073332</v>
      </c>
      <c r="G6509" s="17" t="s">
        <v>101</v>
      </c>
      <c r="H6509" s="18" t="n">
        <v>0.3</v>
      </c>
      <c r="I6509" s="18" t="n">
        <v>1</v>
      </c>
      <c r="J6509" s="19" t="n">
        <v>0.852689819430216</v>
      </c>
      <c r="K6509" s="19" t="n">
        <v>0.603977348977338</v>
      </c>
      <c r="L6509" s="16" t="n">
        <v>12.1115191149725</v>
      </c>
      <c r="M6509" s="19" t="n">
        <v>0.892440530059809</v>
      </c>
      <c r="N6509" s="19" t="n">
        <v>0.639306090424825</v>
      </c>
      <c r="O6509" s="19" t="n">
        <v>0.852689819430216</v>
      </c>
      <c r="P6509" s="19" t="n">
        <v>0.360946672501135</v>
      </c>
      <c r="Q6509" s="17" t="s">
        <v>29</v>
      </c>
      <c r="R6509" s="5" t="str">
        <f aca="false">IF(OR(Q6509="Steel plate",Q6509="Concrete jacket"),"Steel plate or jacket",Q6509)</f>
        <v>Monitor</v>
      </c>
      <c r="S6509" s="5" t="str">
        <f aca="false">IF(O6509&lt;='Tree rules'!$C$4,IF(N6509&lt;='Tree rules'!$C$5,IF(P6509&lt;='Tree rules'!$C$7,"Monitor","Polymer laminate"),IF(P6509&lt;='Tree rules'!$C$8,"Seal cracks","Polymer laminate")),IF(O6509&lt;='Tree rules'!$C$6,IF(P6509&lt;='Tree rules'!$C$9,"Polymer laminate","Steel plate or jacket"),IF(L6509&lt;='Tree rules'!$C$10,"Steel plate or jacket","Polymer laminate")))</f>
        <v>Monitor</v>
      </c>
      <c r="T6509" s="5" t="str">
        <f aca="false">IF(S6509=R6509,"Yes","No")</f>
        <v>Yes</v>
      </c>
    </row>
    <row r="6510" customFormat="false" ht="15" hidden="false" customHeight="false" outlineLevel="0" collapsed="false">
      <c r="A6510" s="15" t="n">
        <v>9276</v>
      </c>
      <c r="B6510" s="16" t="n">
        <v>3.72550638857013</v>
      </c>
      <c r="C6510" s="15" t="n">
        <v>300</v>
      </c>
      <c r="D6510" s="15" t="n">
        <v>300</v>
      </c>
      <c r="E6510" s="15" t="n">
        <v>25</v>
      </c>
      <c r="F6510" s="16" t="n">
        <v>0.52772160060301</v>
      </c>
      <c r="G6510" s="17" t="s">
        <v>103</v>
      </c>
      <c r="H6510" s="18" t="n">
        <v>0.2</v>
      </c>
      <c r="I6510" s="18" t="n">
        <v>1</v>
      </c>
      <c r="J6510" s="19" t="n">
        <v>0.915840935611598</v>
      </c>
      <c r="K6510" s="19" t="n">
        <v>0.529203144718087</v>
      </c>
      <c r="L6510" s="16" t="n">
        <v>14.6673479864966</v>
      </c>
      <c r="M6510" s="19" t="n">
        <v>0.487599378287073</v>
      </c>
      <c r="N6510" s="19" t="n">
        <v>1.4926651890104</v>
      </c>
      <c r="O6510" s="19" t="n">
        <v>0.915840935611598</v>
      </c>
      <c r="P6510" s="19" t="n">
        <v>0.536023566799692</v>
      </c>
      <c r="Q6510" s="17" t="s">
        <v>30</v>
      </c>
      <c r="R6510" s="5" t="str">
        <f aca="false">IF(OR(Q6510="Steel plate",Q6510="Concrete jacket"),"Steel plate or jacket",Q6510)</f>
        <v>Seal cracks</v>
      </c>
      <c r="S6510" s="5" t="str">
        <f aca="false">IF(O6510&lt;='Tree rules'!$C$4,IF(N6510&lt;='Tree rules'!$C$5,IF(P6510&lt;='Tree rules'!$C$7,"Monitor","Polymer laminate"),IF(P6510&lt;='Tree rules'!$C$8,"Seal cracks","Polymer laminate")),IF(O6510&lt;='Tree rules'!$C$6,IF(P6510&lt;='Tree rules'!$C$9,"Polymer laminate","Steel plate or jacket"),IF(L6510&lt;='Tree rules'!$C$10,"Steel plate or jacket","Polymer laminate")))</f>
        <v>Seal cracks</v>
      </c>
      <c r="T6510" s="5" t="str">
        <f aca="false">IF(S6510=R6510,"Yes","No")</f>
        <v>Yes</v>
      </c>
    </row>
    <row r="6511" customFormat="false" ht="15" hidden="false" customHeight="false" outlineLevel="0" collapsed="false">
      <c r="A6511" s="15" t="n">
        <v>9277</v>
      </c>
      <c r="B6511" s="16" t="n">
        <v>4.53353006920223</v>
      </c>
      <c r="C6511" s="15" t="n">
        <v>230</v>
      </c>
      <c r="D6511" s="15" t="n">
        <v>400</v>
      </c>
      <c r="E6511" s="15" t="n">
        <v>30</v>
      </c>
      <c r="F6511" s="16" t="n">
        <v>0.740832460684402</v>
      </c>
      <c r="G6511" s="17" t="s">
        <v>101</v>
      </c>
      <c r="H6511" s="18" t="n">
        <v>0.3</v>
      </c>
      <c r="I6511" s="18" t="n">
        <v>2</v>
      </c>
      <c r="J6511" s="19" t="n">
        <v>0.900723885172781</v>
      </c>
      <c r="K6511" s="19" t="n">
        <v>0.464850217325616</v>
      </c>
      <c r="L6511" s="16" t="n">
        <v>12.8065821163905</v>
      </c>
      <c r="M6511" s="19" t="n">
        <v>0.947547718021338</v>
      </c>
      <c r="N6511" s="19" t="n">
        <v>0.973357553003519</v>
      </c>
      <c r="O6511" s="19" t="n">
        <v>1.38274607657262</v>
      </c>
      <c r="P6511" s="19" t="n">
        <v>0.435921153519687</v>
      </c>
      <c r="Q6511" s="17" t="s">
        <v>31</v>
      </c>
      <c r="R6511" s="5" t="str">
        <f aca="false">IF(OR(Q6511="Steel plate",Q6511="Concrete jacket"),"Steel plate or jacket",Q6511)</f>
        <v>Polymer laminate</v>
      </c>
      <c r="S6511" s="5" t="str">
        <f aca="false">IF(O6511&lt;='Tree rules'!$C$4,IF(N6511&lt;='Tree rules'!$C$5,IF(P6511&lt;='Tree rules'!$C$7,"Monitor","Polymer laminate"),IF(P6511&lt;='Tree rules'!$C$8,"Seal cracks","Polymer laminate")),IF(O6511&lt;='Tree rules'!$C$6,IF(P6511&lt;='Tree rules'!$C$9,"Polymer laminate","Steel plate or jacket"),IF(L6511&lt;='Tree rules'!$C$10,"Steel plate or jacket","Polymer laminate")))</f>
        <v>Steel plate or jacket</v>
      </c>
      <c r="T6511" s="5" t="str">
        <f aca="false">IF(S6511=R6511,"Yes","No")</f>
        <v>No</v>
      </c>
    </row>
    <row r="6512" customFormat="false" ht="15" hidden="false" customHeight="false" outlineLevel="0" collapsed="false">
      <c r="A6512" s="15" t="n">
        <v>9278</v>
      </c>
      <c r="B6512" s="16" t="n">
        <v>5.26067397602285</v>
      </c>
      <c r="C6512" s="15" t="n">
        <v>230</v>
      </c>
      <c r="D6512" s="15" t="n">
        <v>425</v>
      </c>
      <c r="E6512" s="15" t="n">
        <v>30</v>
      </c>
      <c r="F6512" s="16" t="n">
        <v>0.724620609754306</v>
      </c>
      <c r="G6512" s="17" t="s">
        <v>103</v>
      </c>
      <c r="H6512" s="18" t="n">
        <v>0.2</v>
      </c>
      <c r="I6512" s="18" t="n">
        <v>1</v>
      </c>
      <c r="J6512" s="19" t="n">
        <v>0.914264439097155</v>
      </c>
      <c r="K6512" s="19" t="n">
        <v>0.521910981512503</v>
      </c>
      <c r="L6512" s="16" t="n">
        <v>13.9540423767184</v>
      </c>
      <c r="M6512" s="19" t="n">
        <v>0.897607320372681</v>
      </c>
      <c r="N6512" s="19" t="n">
        <v>1.19470846232215</v>
      </c>
      <c r="O6512" s="19" t="n">
        <v>0.914264439097155</v>
      </c>
      <c r="P6512" s="19" t="n">
        <v>0.413597970956723</v>
      </c>
      <c r="Q6512" s="17" t="s">
        <v>30</v>
      </c>
      <c r="R6512" s="5" t="str">
        <f aca="false">IF(OR(Q6512="Steel plate",Q6512="Concrete jacket"),"Steel plate or jacket",Q6512)</f>
        <v>Seal cracks</v>
      </c>
      <c r="S6512" s="5" t="str">
        <f aca="false">IF(O6512&lt;='Tree rules'!$C$4,IF(N6512&lt;='Tree rules'!$C$5,IF(P6512&lt;='Tree rules'!$C$7,"Monitor","Polymer laminate"),IF(P6512&lt;='Tree rules'!$C$8,"Seal cracks","Polymer laminate")),IF(O6512&lt;='Tree rules'!$C$6,IF(P6512&lt;='Tree rules'!$C$9,"Polymer laminate","Steel plate or jacket"),IF(L6512&lt;='Tree rules'!$C$10,"Steel plate or jacket","Polymer laminate")))</f>
        <v>Seal cracks</v>
      </c>
      <c r="T6512" s="5" t="str">
        <f aca="false">IF(S6512=R6512,"Yes","No")</f>
        <v>Yes</v>
      </c>
    </row>
    <row r="6513" customFormat="false" ht="15" hidden="false" customHeight="false" outlineLevel="0" collapsed="false">
      <c r="A6513" s="15" t="n">
        <v>9280</v>
      </c>
      <c r="B6513" s="16" t="n">
        <v>4.29714339706071</v>
      </c>
      <c r="C6513" s="15" t="n">
        <v>300</v>
      </c>
      <c r="D6513" s="15" t="n">
        <v>350</v>
      </c>
      <c r="E6513" s="15" t="n">
        <v>30</v>
      </c>
      <c r="F6513" s="16" t="n">
        <v>0.729754391077768</v>
      </c>
      <c r="G6513" s="17" t="s">
        <v>102</v>
      </c>
      <c r="H6513" s="18" t="n">
        <v>0.1</v>
      </c>
      <c r="I6513" s="18" t="n">
        <v>1.5</v>
      </c>
      <c r="J6513" s="19" t="n">
        <v>0.89360445927352</v>
      </c>
      <c r="K6513" s="19" t="n">
        <v>0.569285191636375</v>
      </c>
      <c r="L6513" s="16" t="n">
        <v>14.9726250768666</v>
      </c>
      <c r="M6513" s="19" t="n">
        <v>0.450122672810149</v>
      </c>
      <c r="N6513" s="19" t="n">
        <v>4.19620353115827</v>
      </c>
      <c r="O6513" s="19" t="n">
        <v>1.08604879598796</v>
      </c>
      <c r="P6513" s="19" t="n">
        <v>0.75373590526395</v>
      </c>
      <c r="Q6513" s="17" t="s">
        <v>31</v>
      </c>
      <c r="R6513" s="5" t="str">
        <f aca="false">IF(OR(Q6513="Steel plate",Q6513="Concrete jacket"),"Steel plate or jacket",Q6513)</f>
        <v>Polymer laminate</v>
      </c>
      <c r="S6513" s="5" t="str">
        <f aca="false">IF(O6513&lt;='Tree rules'!$C$4,IF(N6513&lt;='Tree rules'!$C$5,IF(P6513&lt;='Tree rules'!$C$7,"Monitor","Polymer laminate"),IF(P6513&lt;='Tree rules'!$C$8,"Seal cracks","Polymer laminate")),IF(O6513&lt;='Tree rules'!$C$6,IF(P6513&lt;='Tree rules'!$C$9,"Polymer laminate","Steel plate or jacket"),IF(L6513&lt;='Tree rules'!$C$10,"Steel plate or jacket","Polymer laminate")))</f>
        <v>Polymer laminate</v>
      </c>
      <c r="T6513" s="5" t="str">
        <f aca="false">IF(S6513=R6513,"Yes","No")</f>
        <v>Yes</v>
      </c>
    </row>
    <row r="6514" customFormat="false" ht="15" hidden="false" customHeight="false" outlineLevel="0" collapsed="false">
      <c r="A6514" s="15" t="n">
        <v>9281</v>
      </c>
      <c r="B6514" s="16" t="n">
        <v>3.36701061562149</v>
      </c>
      <c r="C6514" s="15" t="n">
        <v>300</v>
      </c>
      <c r="D6514" s="15" t="n">
        <v>300</v>
      </c>
      <c r="E6514" s="15" t="n">
        <v>25</v>
      </c>
      <c r="F6514" s="16" t="n">
        <v>0.791582400904515</v>
      </c>
      <c r="G6514" s="17" t="s">
        <v>101</v>
      </c>
      <c r="H6514" s="18" t="n">
        <v>0.3</v>
      </c>
      <c r="I6514" s="18" t="n">
        <v>1</v>
      </c>
      <c r="J6514" s="19" t="n">
        <v>0.864666449624012</v>
      </c>
      <c r="K6514" s="19" t="n">
        <v>0.573213662160366</v>
      </c>
      <c r="L6514" s="16" t="n">
        <v>13.2559473055964</v>
      </c>
      <c r="M6514" s="19" t="n">
        <v>0.933173852052949</v>
      </c>
      <c r="N6514" s="19" t="n">
        <v>0.655608503690824</v>
      </c>
      <c r="O6514" s="19" t="n">
        <v>0.864666449624012</v>
      </c>
      <c r="P6514" s="19" t="n">
        <v>0.376390114334839</v>
      </c>
      <c r="Q6514" s="17" t="s">
        <v>29</v>
      </c>
      <c r="R6514" s="5" t="str">
        <f aca="false">IF(OR(Q6514="Steel plate",Q6514="Concrete jacket"),"Steel plate or jacket",Q6514)</f>
        <v>Monitor</v>
      </c>
      <c r="S6514" s="5" t="str">
        <f aca="false">IF(O6514&lt;='Tree rules'!$C$4,IF(N6514&lt;='Tree rules'!$C$5,IF(P6514&lt;='Tree rules'!$C$7,"Monitor","Polymer laminate"),IF(P6514&lt;='Tree rules'!$C$8,"Seal cracks","Polymer laminate")),IF(O6514&lt;='Tree rules'!$C$6,IF(P6514&lt;='Tree rules'!$C$9,"Polymer laminate","Steel plate or jacket"),IF(L6514&lt;='Tree rules'!$C$10,"Steel plate or jacket","Polymer laminate")))</f>
        <v>Monitor</v>
      </c>
      <c r="T6514" s="5" t="str">
        <f aca="false">IF(S6514=R6514,"Yes","No")</f>
        <v>Yes</v>
      </c>
    </row>
    <row r="6515" customFormat="false" ht="15" hidden="false" customHeight="false" outlineLevel="0" collapsed="false">
      <c r="A6515" s="15" t="n">
        <v>9283</v>
      </c>
      <c r="B6515" s="16" t="n">
        <v>5.45152445583279</v>
      </c>
      <c r="C6515" s="15" t="n">
        <v>300</v>
      </c>
      <c r="D6515" s="15" t="n">
        <v>475</v>
      </c>
      <c r="E6515" s="15" t="n">
        <v>30</v>
      </c>
      <c r="F6515" s="16" t="n">
        <v>0.735735984447258</v>
      </c>
      <c r="G6515" s="17" t="s">
        <v>101</v>
      </c>
      <c r="H6515" s="18" t="n">
        <v>0.3</v>
      </c>
      <c r="I6515" s="18" t="n">
        <v>1.5</v>
      </c>
      <c r="J6515" s="19" t="n">
        <v>0.969618903213593</v>
      </c>
      <c r="K6515" s="19" t="n">
        <v>0.427550754371184</v>
      </c>
      <c r="L6515" s="16" t="n">
        <v>12.7670361963297</v>
      </c>
      <c r="M6515" s="19" t="n">
        <v>0.784156286989138</v>
      </c>
      <c r="N6515" s="19" t="n">
        <v>1.01649347435424</v>
      </c>
      <c r="O6515" s="19" t="n">
        <v>1.24714770805962</v>
      </c>
      <c r="P6515" s="19" t="n">
        <v>0.507557064564591</v>
      </c>
      <c r="Q6515" s="17" t="s">
        <v>31</v>
      </c>
      <c r="R6515" s="5" t="str">
        <f aca="false">IF(OR(Q6515="Steel plate",Q6515="Concrete jacket"),"Steel plate or jacket",Q6515)</f>
        <v>Polymer laminate</v>
      </c>
      <c r="S6515" s="5" t="str">
        <f aca="false">IF(O6515&lt;='Tree rules'!$C$4,IF(N6515&lt;='Tree rules'!$C$5,IF(P6515&lt;='Tree rules'!$C$7,"Monitor","Polymer laminate"),IF(P6515&lt;='Tree rules'!$C$8,"Seal cracks","Polymer laminate")),IF(O6515&lt;='Tree rules'!$C$6,IF(P6515&lt;='Tree rules'!$C$9,"Polymer laminate","Steel plate or jacket"),IF(L6515&lt;='Tree rules'!$C$10,"Steel plate or jacket","Polymer laminate")))</f>
        <v>Polymer laminate</v>
      </c>
      <c r="T6515" s="5" t="str">
        <f aca="false">IF(S6515=R6515,"Yes","No")</f>
        <v>Yes</v>
      </c>
    </row>
    <row r="6516" customFormat="false" ht="15" hidden="false" customHeight="false" outlineLevel="0" collapsed="false">
      <c r="A6516" s="15" t="n">
        <v>9284</v>
      </c>
      <c r="B6516" s="16" t="n">
        <v>3.09160185232144</v>
      </c>
      <c r="C6516" s="15" t="n">
        <v>300</v>
      </c>
      <c r="D6516" s="15" t="n">
        <v>300</v>
      </c>
      <c r="E6516" s="15" t="n">
        <v>25</v>
      </c>
      <c r="F6516" s="16" t="n">
        <v>0.791582400904515</v>
      </c>
      <c r="G6516" s="17" t="s">
        <v>101</v>
      </c>
      <c r="H6516" s="18" t="n">
        <v>0.3</v>
      </c>
      <c r="I6516" s="18" t="n">
        <v>1.5</v>
      </c>
      <c r="J6516" s="19" t="n">
        <v>0.881950871474263</v>
      </c>
      <c r="K6516" s="19" t="n">
        <v>0.617143143200788</v>
      </c>
      <c r="L6516" s="16" t="n">
        <v>12.1716608359112</v>
      </c>
      <c r="M6516" s="19" t="n">
        <v>0.94036589858123</v>
      </c>
      <c r="N6516" s="19" t="n">
        <v>0.819963752190394</v>
      </c>
      <c r="O6516" s="19" t="n">
        <v>1.05078134072624</v>
      </c>
      <c r="P6516" s="19" t="n">
        <v>0.39068716913686</v>
      </c>
      <c r="Q6516" s="17" t="s">
        <v>31</v>
      </c>
      <c r="R6516" s="5" t="str">
        <f aca="false">IF(OR(Q6516="Steel plate",Q6516="Concrete jacket"),"Steel plate or jacket",Q6516)</f>
        <v>Polymer laminate</v>
      </c>
      <c r="S6516" s="5" t="str">
        <f aca="false">IF(O6516&lt;='Tree rules'!$C$4,IF(N6516&lt;='Tree rules'!$C$5,IF(P6516&lt;='Tree rules'!$C$7,"Monitor","Polymer laminate"),IF(P6516&lt;='Tree rules'!$C$8,"Seal cracks","Polymer laminate")),IF(O6516&lt;='Tree rules'!$C$6,IF(P6516&lt;='Tree rules'!$C$9,"Polymer laminate","Steel plate or jacket"),IF(L6516&lt;='Tree rules'!$C$10,"Steel plate or jacket","Polymer laminate")))</f>
        <v>Polymer laminate</v>
      </c>
      <c r="T6516" s="5" t="str">
        <f aca="false">IF(S6516=R6516,"Yes","No")</f>
        <v>Yes</v>
      </c>
    </row>
    <row r="6517" customFormat="false" ht="15" hidden="false" customHeight="false" outlineLevel="0" collapsed="false">
      <c r="A6517" s="15" t="n">
        <v>9285</v>
      </c>
      <c r="B6517" s="16" t="n">
        <v>4.54253210330713</v>
      </c>
      <c r="C6517" s="15" t="n">
        <v>300</v>
      </c>
      <c r="D6517" s="15" t="n">
        <v>375</v>
      </c>
      <c r="E6517" s="15" t="n">
        <v>30</v>
      </c>
      <c r="F6517" s="16" t="n">
        <v>0.671280481536281</v>
      </c>
      <c r="G6517" s="17" t="s">
        <v>102</v>
      </c>
      <c r="H6517" s="18" t="n">
        <v>0.1</v>
      </c>
      <c r="I6517" s="18" t="n">
        <v>1</v>
      </c>
      <c r="J6517" s="19" t="n">
        <v>0.86457017056588</v>
      </c>
      <c r="K6517" s="19" t="n">
        <v>0.5841061332283</v>
      </c>
      <c r="L6517" s="16" t="n">
        <v>14.55939776701</v>
      </c>
      <c r="M6517" s="19" t="n">
        <v>0.55693144784075</v>
      </c>
      <c r="N6517" s="19" t="n">
        <v>3.20200592521339</v>
      </c>
      <c r="O6517" s="19" t="n">
        <v>0.86457017056588</v>
      </c>
      <c r="P6517" s="19" t="n">
        <v>0.520944995016779</v>
      </c>
      <c r="Q6517" s="17" t="s">
        <v>30</v>
      </c>
      <c r="R6517" s="5" t="str">
        <f aca="false">IF(OR(Q6517="Steel plate",Q6517="Concrete jacket"),"Steel plate or jacket",Q6517)</f>
        <v>Seal cracks</v>
      </c>
      <c r="S6517" s="5" t="str">
        <f aca="false">IF(O6517&lt;='Tree rules'!$C$4,IF(N6517&lt;='Tree rules'!$C$5,IF(P6517&lt;='Tree rules'!$C$7,"Monitor","Polymer laminate"),IF(P6517&lt;='Tree rules'!$C$8,"Seal cracks","Polymer laminate")),IF(O6517&lt;='Tree rules'!$C$6,IF(P6517&lt;='Tree rules'!$C$9,"Polymer laminate","Steel plate or jacket"),IF(L6517&lt;='Tree rules'!$C$10,"Steel plate or jacket","Polymer laminate")))</f>
        <v>Seal cracks</v>
      </c>
      <c r="T6517" s="5" t="str">
        <f aca="false">IF(S6517=R6517,"Yes","No")</f>
        <v>Yes</v>
      </c>
    </row>
    <row r="6518" customFormat="false" ht="15" hidden="false" customHeight="false" outlineLevel="0" collapsed="false">
      <c r="A6518" s="15" t="n">
        <v>9286</v>
      </c>
      <c r="B6518" s="16" t="n">
        <v>6.14008108990979</v>
      </c>
      <c r="C6518" s="15" t="n">
        <v>230</v>
      </c>
      <c r="D6518" s="15" t="n">
        <v>575</v>
      </c>
      <c r="E6518" s="15" t="n">
        <v>30</v>
      </c>
      <c r="F6518" s="16" t="n">
        <v>0.661007412935799</v>
      </c>
      <c r="G6518" s="17" t="s">
        <v>101</v>
      </c>
      <c r="H6518" s="18" t="n">
        <v>0.3</v>
      </c>
      <c r="I6518" s="18" t="n">
        <v>2</v>
      </c>
      <c r="J6518" s="19" t="n">
        <v>0.920044882848438</v>
      </c>
      <c r="K6518" s="19" t="n">
        <v>0.538178336302484</v>
      </c>
      <c r="L6518" s="16" t="n">
        <v>11.6069585820601</v>
      </c>
      <c r="M6518" s="19" t="n">
        <v>0.520552543870088</v>
      </c>
      <c r="N6518" s="19" t="n">
        <v>0.887655022824301</v>
      </c>
      <c r="O6518" s="19" t="n">
        <v>1.34494154132189</v>
      </c>
      <c r="P6518" s="19" t="n">
        <v>0.723314785046193</v>
      </c>
      <c r="Q6518" s="17" t="s">
        <v>31</v>
      </c>
      <c r="R6518" s="5" t="str">
        <f aca="false">IF(OR(Q6518="Steel plate",Q6518="Concrete jacket"),"Steel plate or jacket",Q6518)</f>
        <v>Polymer laminate</v>
      </c>
      <c r="S6518" s="5" t="str">
        <f aca="false">IF(O6518&lt;='Tree rules'!$C$4,IF(N6518&lt;='Tree rules'!$C$5,IF(P6518&lt;='Tree rules'!$C$7,"Monitor","Polymer laminate"),IF(P6518&lt;='Tree rules'!$C$8,"Seal cracks","Polymer laminate")),IF(O6518&lt;='Tree rules'!$C$6,IF(P6518&lt;='Tree rules'!$C$9,"Polymer laminate","Steel plate or jacket"),IF(L6518&lt;='Tree rules'!$C$10,"Steel plate or jacket","Polymer laminate")))</f>
        <v>Steel plate or jacket</v>
      </c>
      <c r="T6518" s="5" t="str">
        <f aca="false">IF(S6518=R6518,"Yes","No")</f>
        <v>No</v>
      </c>
    </row>
    <row r="6519" customFormat="false" ht="15" hidden="false" customHeight="false" outlineLevel="0" collapsed="false">
      <c r="A6519" s="15" t="n">
        <v>9287</v>
      </c>
      <c r="B6519" s="16" t="n">
        <v>4.2031777382544</v>
      </c>
      <c r="C6519" s="15" t="n">
        <v>230</v>
      </c>
      <c r="D6519" s="15" t="n">
        <v>400</v>
      </c>
      <c r="E6519" s="15" t="n">
        <v>30</v>
      </c>
      <c r="F6519" s="16" t="n">
        <v>0.776085141697083</v>
      </c>
      <c r="G6519" s="17" t="s">
        <v>101</v>
      </c>
      <c r="H6519" s="18" t="n">
        <v>0.3</v>
      </c>
      <c r="I6519" s="18" t="n">
        <v>1.5</v>
      </c>
      <c r="J6519" s="19" t="n">
        <v>0.866429395130071</v>
      </c>
      <c r="K6519" s="19" t="n">
        <v>0.550525549493246</v>
      </c>
      <c r="L6519" s="16" t="n">
        <v>11.9408458473136</v>
      </c>
      <c r="M6519" s="19" t="n">
        <v>0.558206582906562</v>
      </c>
      <c r="N6519" s="19" t="n">
        <v>1.01029519893234</v>
      </c>
      <c r="O6519" s="19" t="n">
        <v>1.06114833326957</v>
      </c>
      <c r="P6519" s="19" t="n">
        <v>0.604948011255279</v>
      </c>
      <c r="Q6519" s="17" t="s">
        <v>31</v>
      </c>
      <c r="R6519" s="5" t="str">
        <f aca="false">IF(OR(Q6519="Steel plate",Q6519="Concrete jacket"),"Steel plate or jacket",Q6519)</f>
        <v>Polymer laminate</v>
      </c>
      <c r="S6519" s="5" t="str">
        <f aca="false">IF(O6519&lt;='Tree rules'!$C$4,IF(N6519&lt;='Tree rules'!$C$5,IF(P6519&lt;='Tree rules'!$C$7,"Monitor","Polymer laminate"),IF(P6519&lt;='Tree rules'!$C$8,"Seal cracks","Polymer laminate")),IF(O6519&lt;='Tree rules'!$C$6,IF(P6519&lt;='Tree rules'!$C$9,"Polymer laminate","Steel plate or jacket"),IF(L6519&lt;='Tree rules'!$C$10,"Steel plate or jacket","Polymer laminate")))</f>
        <v>Polymer laminate</v>
      </c>
      <c r="T6519" s="5" t="str">
        <f aca="false">IF(S6519=R6519,"Yes","No")</f>
        <v>Yes</v>
      </c>
    </row>
    <row r="6520" customFormat="false" ht="15" hidden="false" customHeight="false" outlineLevel="0" collapsed="false">
      <c r="A6520" s="15" t="n">
        <v>9289</v>
      </c>
      <c r="B6520" s="16" t="n">
        <v>3.86247894835769</v>
      </c>
      <c r="C6520" s="15" t="n">
        <v>300</v>
      </c>
      <c r="D6520" s="15" t="n">
        <v>375</v>
      </c>
      <c r="E6520" s="15" t="n">
        <v>30</v>
      </c>
      <c r="F6520" s="16" t="n">
        <v>0.59650493422591</v>
      </c>
      <c r="G6520" s="17" t="s">
        <v>102</v>
      </c>
      <c r="H6520" s="18" t="n">
        <v>0.1</v>
      </c>
      <c r="I6520" s="18" t="n">
        <v>1</v>
      </c>
      <c r="J6520" s="19" t="n">
        <v>0.946961680186517</v>
      </c>
      <c r="K6520" s="19" t="n">
        <v>0.556582907056709</v>
      </c>
      <c r="L6520" s="16" t="n">
        <v>12.2230346467016</v>
      </c>
      <c r="M6520" s="19" t="n">
        <v>0.777075279928758</v>
      </c>
      <c r="N6520" s="19" t="n">
        <v>2.41431387278861</v>
      </c>
      <c r="O6520" s="19" t="n">
        <v>0.946961680186517</v>
      </c>
      <c r="P6520" s="19" t="n">
        <v>0.322415914091425</v>
      </c>
      <c r="Q6520" s="17" t="s">
        <v>30</v>
      </c>
      <c r="R6520" s="5" t="str">
        <f aca="false">IF(OR(Q6520="Steel plate",Q6520="Concrete jacket"),"Steel plate or jacket",Q6520)</f>
        <v>Seal cracks</v>
      </c>
      <c r="S6520" s="5" t="str">
        <f aca="false">IF(O6520&lt;='Tree rules'!$C$4,IF(N6520&lt;='Tree rules'!$C$5,IF(P6520&lt;='Tree rules'!$C$7,"Monitor","Polymer laminate"),IF(P6520&lt;='Tree rules'!$C$8,"Seal cracks","Polymer laminate")),IF(O6520&lt;='Tree rules'!$C$6,IF(P6520&lt;='Tree rules'!$C$9,"Polymer laminate","Steel plate or jacket"),IF(L6520&lt;='Tree rules'!$C$10,"Steel plate or jacket","Polymer laminate")))</f>
        <v>Seal cracks</v>
      </c>
      <c r="T6520" s="5" t="str">
        <f aca="false">IF(S6520=R6520,"Yes","No")</f>
        <v>Yes</v>
      </c>
    </row>
    <row r="6521" customFormat="false" ht="15" hidden="false" customHeight="false" outlineLevel="0" collapsed="false">
      <c r="A6521" s="15" t="n">
        <v>9290</v>
      </c>
      <c r="B6521" s="16" t="n">
        <v>4.80065975161088</v>
      </c>
      <c r="C6521" s="15" t="n">
        <v>300</v>
      </c>
      <c r="D6521" s="15" t="n">
        <v>450</v>
      </c>
      <c r="E6521" s="15" t="n">
        <v>20</v>
      </c>
      <c r="F6521" s="16" t="n">
        <v>0.663570725510715</v>
      </c>
      <c r="G6521" s="17" t="s">
        <v>101</v>
      </c>
      <c r="H6521" s="18" t="n">
        <v>0.3</v>
      </c>
      <c r="I6521" s="18" t="n">
        <v>1</v>
      </c>
      <c r="J6521" s="19" t="n">
        <v>0.902714712278121</v>
      </c>
      <c r="K6521" s="19" t="n">
        <v>0.412212620720394</v>
      </c>
      <c r="L6521" s="16" t="n">
        <v>11.8828211673537</v>
      </c>
      <c r="M6521" s="19" t="n">
        <v>0.932962324594294</v>
      </c>
      <c r="N6521" s="19" t="n">
        <v>0.571984291320891</v>
      </c>
      <c r="O6521" s="19" t="n">
        <v>0.902714712278121</v>
      </c>
      <c r="P6521" s="19" t="n">
        <v>0.339961514962627</v>
      </c>
      <c r="Q6521" s="17" t="s">
        <v>29</v>
      </c>
      <c r="R6521" s="5" t="str">
        <f aca="false">IF(OR(Q6521="Steel plate",Q6521="Concrete jacket"),"Steel plate or jacket",Q6521)</f>
        <v>Monitor</v>
      </c>
      <c r="S6521" s="5" t="str">
        <f aca="false">IF(O6521&lt;='Tree rules'!$C$4,IF(N6521&lt;='Tree rules'!$C$5,IF(P6521&lt;='Tree rules'!$C$7,"Monitor","Polymer laminate"),IF(P6521&lt;='Tree rules'!$C$8,"Seal cracks","Polymer laminate")),IF(O6521&lt;='Tree rules'!$C$6,IF(P6521&lt;='Tree rules'!$C$9,"Polymer laminate","Steel plate or jacket"),IF(L6521&lt;='Tree rules'!$C$10,"Steel plate or jacket","Polymer laminate")))</f>
        <v>Monitor</v>
      </c>
      <c r="T6521" s="5" t="str">
        <f aca="false">IF(S6521=R6521,"Yes","No")</f>
        <v>Yes</v>
      </c>
    </row>
    <row r="6522" customFormat="false" ht="15" hidden="false" customHeight="false" outlineLevel="0" collapsed="false">
      <c r="A6522" s="15" t="n">
        <v>9291</v>
      </c>
      <c r="B6522" s="16" t="n">
        <v>4.893340732178</v>
      </c>
      <c r="C6522" s="15" t="n">
        <v>230</v>
      </c>
      <c r="D6522" s="15" t="n">
        <v>475</v>
      </c>
      <c r="E6522" s="15" t="n">
        <v>30</v>
      </c>
      <c r="F6522" s="16" t="n">
        <v>0.959655631887728</v>
      </c>
      <c r="G6522" s="17" t="s">
        <v>101</v>
      </c>
      <c r="H6522" s="18" t="n">
        <v>0.3</v>
      </c>
      <c r="I6522" s="18" t="n">
        <v>1.5</v>
      </c>
      <c r="J6522" s="19" t="n">
        <v>0.911287085878621</v>
      </c>
      <c r="K6522" s="19" t="n">
        <v>0.507994942048312</v>
      </c>
      <c r="L6522" s="16" t="n">
        <v>11.4598143610726</v>
      </c>
      <c r="M6522" s="19" t="n">
        <v>0.833403423159421</v>
      </c>
      <c r="N6522" s="19" t="n">
        <v>0.79040370020953</v>
      </c>
      <c r="O6522" s="19" t="n">
        <v>1.13546601362779</v>
      </c>
      <c r="P6522" s="19" t="n">
        <v>0.520719498781884</v>
      </c>
      <c r="Q6522" s="17" t="s">
        <v>31</v>
      </c>
      <c r="R6522" s="5" t="str">
        <f aca="false">IF(OR(Q6522="Steel plate",Q6522="Concrete jacket"),"Steel plate or jacket",Q6522)</f>
        <v>Polymer laminate</v>
      </c>
      <c r="S6522" s="5" t="str">
        <f aca="false">IF(O6522&lt;='Tree rules'!$C$4,IF(N6522&lt;='Tree rules'!$C$5,IF(P6522&lt;='Tree rules'!$C$7,"Monitor","Polymer laminate"),IF(P6522&lt;='Tree rules'!$C$8,"Seal cracks","Polymer laminate")),IF(O6522&lt;='Tree rules'!$C$6,IF(P6522&lt;='Tree rules'!$C$9,"Polymer laminate","Steel plate or jacket"),IF(L6522&lt;='Tree rules'!$C$10,"Steel plate or jacket","Polymer laminate")))</f>
        <v>Polymer laminate</v>
      </c>
      <c r="T6522" s="5" t="str">
        <f aca="false">IF(S6522=R6522,"Yes","No")</f>
        <v>Yes</v>
      </c>
    </row>
    <row r="6523" customFormat="false" ht="15" hidden="false" customHeight="false" outlineLevel="0" collapsed="false">
      <c r="A6523" s="15" t="n">
        <v>9292</v>
      </c>
      <c r="B6523" s="16" t="n">
        <v>4.21019760242417</v>
      </c>
      <c r="C6523" s="15" t="n">
        <v>230</v>
      </c>
      <c r="D6523" s="15" t="n">
        <v>375</v>
      </c>
      <c r="E6523" s="15" t="n">
        <v>25</v>
      </c>
      <c r="F6523" s="16" t="n">
        <v>0.835418868126524</v>
      </c>
      <c r="G6523" s="17" t="s">
        <v>101</v>
      </c>
      <c r="H6523" s="18" t="n">
        <v>0.3</v>
      </c>
      <c r="I6523" s="18" t="n">
        <v>1</v>
      </c>
      <c r="J6523" s="19" t="n">
        <v>0.915302516040717</v>
      </c>
      <c r="K6523" s="19" t="n">
        <v>0.445480783864346</v>
      </c>
      <c r="L6523" s="16" t="n">
        <v>12.875222025762</v>
      </c>
      <c r="M6523" s="19" t="n">
        <v>0.494487474780111</v>
      </c>
      <c r="N6523" s="19" t="n">
        <v>0.866475801134156</v>
      </c>
      <c r="O6523" s="19" t="n">
        <v>0.915302516040717</v>
      </c>
      <c r="P6523" s="19" t="n">
        <v>0.697649453931169</v>
      </c>
      <c r="Q6523" s="17" t="s">
        <v>29</v>
      </c>
      <c r="R6523" s="5" t="str">
        <f aca="false">IF(OR(Q6523="Steel plate",Q6523="Concrete jacket"),"Steel plate or jacket",Q6523)</f>
        <v>Monitor</v>
      </c>
      <c r="S6523" s="5" t="str">
        <f aca="false">IF(O6523&lt;='Tree rules'!$C$4,IF(N6523&lt;='Tree rules'!$C$5,IF(P6523&lt;='Tree rules'!$C$7,"Monitor","Polymer laminate"),IF(P6523&lt;='Tree rules'!$C$8,"Seal cracks","Polymer laminate")),IF(O6523&lt;='Tree rules'!$C$6,IF(P6523&lt;='Tree rules'!$C$9,"Polymer laminate","Steel plate or jacket"),IF(L6523&lt;='Tree rules'!$C$10,"Steel plate or jacket","Polymer laminate")))</f>
        <v>Monitor</v>
      </c>
      <c r="T6523" s="5" t="str">
        <f aca="false">IF(S6523=R6523,"Yes","No")</f>
        <v>Yes</v>
      </c>
    </row>
    <row r="6524" customFormat="false" ht="15" hidden="false" customHeight="false" outlineLevel="0" collapsed="false">
      <c r="A6524" s="15" t="n">
        <v>9293</v>
      </c>
      <c r="B6524" s="16" t="n">
        <v>3.33959130263781</v>
      </c>
      <c r="C6524" s="15" t="n">
        <v>300</v>
      </c>
      <c r="D6524" s="15" t="n">
        <v>300</v>
      </c>
      <c r="E6524" s="15" t="n">
        <v>30</v>
      </c>
      <c r="F6524" s="16" t="n">
        <v>0.52772160060301</v>
      </c>
      <c r="G6524" s="17" t="s">
        <v>101</v>
      </c>
      <c r="H6524" s="18" t="n">
        <v>0.3</v>
      </c>
      <c r="I6524" s="18" t="n">
        <v>1</v>
      </c>
      <c r="J6524" s="19" t="n">
        <v>0.928478020610166</v>
      </c>
      <c r="K6524" s="19" t="n">
        <v>0.468832538858225</v>
      </c>
      <c r="L6524" s="16" t="n">
        <v>13.1479972544796</v>
      </c>
      <c r="M6524" s="19" t="n">
        <v>0.279952558788459</v>
      </c>
      <c r="N6524" s="19" t="n">
        <v>1.08629224738973</v>
      </c>
      <c r="O6524" s="19" t="n">
        <v>0.928478020610166</v>
      </c>
      <c r="P6524" s="19" t="n">
        <v>0.73102729339613</v>
      </c>
      <c r="Q6524" s="17" t="s">
        <v>30</v>
      </c>
      <c r="R6524" s="5" t="str">
        <f aca="false">IF(OR(Q6524="Steel plate",Q6524="Concrete jacket"),"Steel plate or jacket",Q6524)</f>
        <v>Seal cracks</v>
      </c>
      <c r="S6524" s="5" t="str">
        <f aca="false">IF(O6524&lt;='Tree rules'!$C$4,IF(N6524&lt;='Tree rules'!$C$5,IF(P6524&lt;='Tree rules'!$C$7,"Monitor","Polymer laminate"),IF(P6524&lt;='Tree rules'!$C$8,"Seal cracks","Polymer laminate")),IF(O6524&lt;='Tree rules'!$C$6,IF(P6524&lt;='Tree rules'!$C$9,"Polymer laminate","Steel plate or jacket"),IF(L6524&lt;='Tree rules'!$C$10,"Steel plate or jacket","Polymer laminate")))</f>
        <v>Seal cracks</v>
      </c>
      <c r="T6524" s="5" t="str">
        <f aca="false">IF(S6524=R6524,"Yes","No")</f>
        <v>Yes</v>
      </c>
    </row>
    <row r="6525" customFormat="false" ht="15" hidden="false" customHeight="false" outlineLevel="0" collapsed="false">
      <c r="A6525" s="15" t="n">
        <v>9294</v>
      </c>
      <c r="B6525" s="16" t="n">
        <v>7.51331929432563</v>
      </c>
      <c r="C6525" s="15" t="n">
        <v>300</v>
      </c>
      <c r="D6525" s="15" t="n">
        <v>700</v>
      </c>
      <c r="E6525" s="15" t="n">
        <v>25</v>
      </c>
      <c r="F6525" s="16" t="n">
        <v>0.657580879872275</v>
      </c>
      <c r="G6525" s="17" t="s">
        <v>102</v>
      </c>
      <c r="H6525" s="18" t="n">
        <v>0.1</v>
      </c>
      <c r="I6525" s="18" t="n">
        <v>1</v>
      </c>
      <c r="J6525" s="19" t="n">
        <v>0.915405665626462</v>
      </c>
      <c r="K6525" s="19" t="n">
        <v>0.419589939429125</v>
      </c>
      <c r="L6525" s="16" t="n">
        <v>11.7948497556132</v>
      </c>
      <c r="M6525" s="19" t="n">
        <v>0.934002130845661</v>
      </c>
      <c r="N6525" s="19" t="n">
        <v>2.16661902910062</v>
      </c>
      <c r="O6525" s="19" t="n">
        <v>0.915405665626462</v>
      </c>
      <c r="P6525" s="19" t="n">
        <v>0.333312728392641</v>
      </c>
      <c r="Q6525" s="17" t="s">
        <v>30</v>
      </c>
      <c r="R6525" s="5" t="str">
        <f aca="false">IF(OR(Q6525="Steel plate",Q6525="Concrete jacket"),"Steel plate or jacket",Q6525)</f>
        <v>Seal cracks</v>
      </c>
      <c r="S6525" s="5" t="str">
        <f aca="false">IF(O6525&lt;='Tree rules'!$C$4,IF(N6525&lt;='Tree rules'!$C$5,IF(P6525&lt;='Tree rules'!$C$7,"Monitor","Polymer laminate"),IF(P6525&lt;='Tree rules'!$C$8,"Seal cracks","Polymer laminate")),IF(O6525&lt;='Tree rules'!$C$6,IF(P6525&lt;='Tree rules'!$C$9,"Polymer laminate","Steel plate or jacket"),IF(L6525&lt;='Tree rules'!$C$10,"Steel plate or jacket","Polymer laminate")))</f>
        <v>Seal cracks</v>
      </c>
      <c r="T6525" s="5" t="str">
        <f aca="false">IF(S6525=R6525,"Yes","No")</f>
        <v>Yes</v>
      </c>
    </row>
    <row r="6526" customFormat="false" ht="15" hidden="false" customHeight="false" outlineLevel="0" collapsed="false">
      <c r="A6526" s="15" t="n">
        <v>9295</v>
      </c>
      <c r="B6526" s="16" t="n">
        <v>7.15719867780478</v>
      </c>
      <c r="C6526" s="15" t="n">
        <v>300</v>
      </c>
      <c r="D6526" s="15" t="n">
        <v>675</v>
      </c>
      <c r="E6526" s="15" t="n">
        <v>25</v>
      </c>
      <c r="F6526" s="16" t="n">
        <v>0.63930661313115</v>
      </c>
      <c r="G6526" s="17" t="s">
        <v>103</v>
      </c>
      <c r="H6526" s="18" t="n">
        <v>0.2</v>
      </c>
      <c r="I6526" s="18" t="n">
        <v>1</v>
      </c>
      <c r="J6526" s="19" t="n">
        <v>0.963273814508468</v>
      </c>
      <c r="K6526" s="19" t="n">
        <v>0.499214873539515</v>
      </c>
      <c r="L6526" s="16" t="n">
        <v>11.3786942413431</v>
      </c>
      <c r="M6526" s="19" t="n">
        <v>0.354928432570052</v>
      </c>
      <c r="N6526" s="19" t="n">
        <v>0.930509203079551</v>
      </c>
      <c r="O6526" s="19" t="n">
        <v>0.963273814508468</v>
      </c>
      <c r="P6526" s="19" t="n">
        <v>0.894250977121305</v>
      </c>
      <c r="Q6526" s="17" t="s">
        <v>29</v>
      </c>
      <c r="R6526" s="5" t="str">
        <f aca="false">IF(OR(Q6526="Steel plate",Q6526="Concrete jacket"),"Steel plate or jacket",Q6526)</f>
        <v>Monitor</v>
      </c>
      <c r="S6526" s="5" t="str">
        <f aca="false">IF(O6526&lt;='Tree rules'!$C$4,IF(N6526&lt;='Tree rules'!$C$5,IF(P6526&lt;='Tree rules'!$C$7,"Monitor","Polymer laminate"),IF(P6526&lt;='Tree rules'!$C$8,"Seal cracks","Polymer laminate")),IF(O6526&lt;='Tree rules'!$C$6,IF(P6526&lt;='Tree rules'!$C$9,"Polymer laminate","Steel plate or jacket"),IF(L6526&lt;='Tree rules'!$C$10,"Steel plate or jacket","Polymer laminate")))</f>
        <v>Monitor</v>
      </c>
      <c r="T6526" s="5" t="str">
        <f aca="false">IF(S6526=R6526,"Yes","No")</f>
        <v>Yes</v>
      </c>
    </row>
    <row r="6527" customFormat="false" ht="15" hidden="false" customHeight="false" outlineLevel="0" collapsed="false">
      <c r="A6527" s="15" t="n">
        <v>9297</v>
      </c>
      <c r="B6527" s="16" t="n">
        <v>5.36636719995146</v>
      </c>
      <c r="C6527" s="15" t="n">
        <v>300</v>
      </c>
      <c r="D6527" s="15" t="n">
        <v>500</v>
      </c>
      <c r="E6527" s="15" t="n">
        <v>20</v>
      </c>
      <c r="F6527" s="16" t="n">
        <v>0.695042622475618</v>
      </c>
      <c r="G6527" s="17" t="s">
        <v>103</v>
      </c>
      <c r="H6527" s="18" t="n">
        <v>0.2</v>
      </c>
      <c r="I6527" s="18" t="n">
        <v>1.5</v>
      </c>
      <c r="J6527" s="19" t="n">
        <v>0.971454703885566</v>
      </c>
      <c r="K6527" s="19" t="n">
        <v>0.408954776402207</v>
      </c>
      <c r="L6527" s="16" t="n">
        <v>11.8724938052023</v>
      </c>
      <c r="M6527" s="19" t="n">
        <v>0.423062264398905</v>
      </c>
      <c r="N6527" s="19" t="n">
        <v>1.58129800300135</v>
      </c>
      <c r="O6527" s="19" t="n">
        <v>1.25854153522215</v>
      </c>
      <c r="P6527" s="19" t="n">
        <v>0.909266955468357</v>
      </c>
      <c r="Q6527" s="17" t="s">
        <v>31</v>
      </c>
      <c r="R6527" s="5" t="str">
        <f aca="false">IF(OR(Q6527="Steel plate",Q6527="Concrete jacket"),"Steel plate or jacket",Q6527)</f>
        <v>Polymer laminate</v>
      </c>
      <c r="S6527" s="5" t="str">
        <f aca="false">IF(O6527&lt;='Tree rules'!$C$4,IF(N6527&lt;='Tree rules'!$C$5,IF(P6527&lt;='Tree rules'!$C$7,"Monitor","Polymer laminate"),IF(P6527&lt;='Tree rules'!$C$8,"Seal cracks","Polymer laminate")),IF(O6527&lt;='Tree rules'!$C$6,IF(P6527&lt;='Tree rules'!$C$9,"Polymer laminate","Steel plate or jacket"),IF(L6527&lt;='Tree rules'!$C$10,"Steel plate or jacket","Polymer laminate")))</f>
        <v>Polymer laminate</v>
      </c>
      <c r="T6527" s="5" t="str">
        <f aca="false">IF(S6527=R6527,"Yes","No")</f>
        <v>Yes</v>
      </c>
    </row>
    <row r="6528" customFormat="false" ht="15" hidden="false" customHeight="false" outlineLevel="0" collapsed="false">
      <c r="A6528" s="15" t="n">
        <v>9298</v>
      </c>
      <c r="B6528" s="16" t="n">
        <v>3.31653645301931</v>
      </c>
      <c r="C6528" s="15" t="n">
        <v>230</v>
      </c>
      <c r="D6528" s="15" t="n">
        <v>300</v>
      </c>
      <c r="E6528" s="15" t="n">
        <v>30</v>
      </c>
      <c r="F6528" s="16" t="n">
        <v>0.768324290280112</v>
      </c>
      <c r="G6528" s="17" t="s">
        <v>101</v>
      </c>
      <c r="H6528" s="18" t="n">
        <v>0.3</v>
      </c>
      <c r="I6528" s="18" t="n">
        <v>1</v>
      </c>
      <c r="J6528" s="19" t="n">
        <v>0.980706334785602</v>
      </c>
      <c r="K6528" s="19" t="n">
        <v>0.520888875149462</v>
      </c>
      <c r="L6528" s="16" t="n">
        <v>12.9552205196067</v>
      </c>
      <c r="M6528" s="19" t="n">
        <v>0.740837286828685</v>
      </c>
      <c r="N6528" s="19" t="n">
        <v>0.650337683949709</v>
      </c>
      <c r="O6528" s="19" t="n">
        <v>0.980706334785602</v>
      </c>
      <c r="P6528" s="19" t="n">
        <v>0.448107422513576</v>
      </c>
      <c r="Q6528" s="17" t="s">
        <v>29</v>
      </c>
      <c r="R6528" s="5" t="str">
        <f aca="false">IF(OR(Q6528="Steel plate",Q6528="Concrete jacket"),"Steel plate or jacket",Q6528)</f>
        <v>Monitor</v>
      </c>
      <c r="S6528" s="5" t="str">
        <f aca="false">IF(O6528&lt;='Tree rules'!$C$4,IF(N6528&lt;='Tree rules'!$C$5,IF(P6528&lt;='Tree rules'!$C$7,"Monitor","Polymer laminate"),IF(P6528&lt;='Tree rules'!$C$8,"Seal cracks","Polymer laminate")),IF(O6528&lt;='Tree rules'!$C$6,IF(P6528&lt;='Tree rules'!$C$9,"Polymer laminate","Steel plate or jacket"),IF(L6528&lt;='Tree rules'!$C$10,"Steel plate or jacket","Polymer laminate")))</f>
        <v>Monitor</v>
      </c>
      <c r="T6528" s="5" t="str">
        <f aca="false">IF(S6528=R6528,"Yes","No")</f>
        <v>Yes</v>
      </c>
    </row>
    <row r="6529" customFormat="false" ht="15" hidden="false" customHeight="false" outlineLevel="0" collapsed="false">
      <c r="A6529" s="15" t="n">
        <v>9299</v>
      </c>
      <c r="B6529" s="16" t="n">
        <v>4.23693483810125</v>
      </c>
      <c r="C6529" s="15" t="n">
        <v>230</v>
      </c>
      <c r="D6529" s="15" t="n">
        <v>375</v>
      </c>
      <c r="E6529" s="15" t="n">
        <v>30</v>
      </c>
      <c r="F6529" s="16" t="n">
        <v>0.835418868126524</v>
      </c>
      <c r="G6529" s="17" t="s">
        <v>101</v>
      </c>
      <c r="H6529" s="18" t="n">
        <v>0.3</v>
      </c>
      <c r="I6529" s="18" t="n">
        <v>1</v>
      </c>
      <c r="J6529" s="19" t="n">
        <v>0.883390440690745</v>
      </c>
      <c r="K6529" s="19" t="n">
        <v>0.418342653902236</v>
      </c>
      <c r="L6529" s="16" t="n">
        <v>12.9569872724809</v>
      </c>
      <c r="M6529" s="19" t="n">
        <v>0.929338905524429</v>
      </c>
      <c r="N6529" s="19" t="n">
        <v>0.767460033676232</v>
      </c>
      <c r="O6529" s="19" t="n">
        <v>0.883390440690745</v>
      </c>
      <c r="P6529" s="19" t="n">
        <v>0.356829961939626</v>
      </c>
      <c r="Q6529" s="17" t="s">
        <v>29</v>
      </c>
      <c r="R6529" s="5" t="str">
        <f aca="false">IF(OR(Q6529="Steel plate",Q6529="Concrete jacket"),"Steel plate or jacket",Q6529)</f>
        <v>Monitor</v>
      </c>
      <c r="S6529" s="5" t="str">
        <f aca="false">IF(O6529&lt;='Tree rules'!$C$4,IF(N6529&lt;='Tree rules'!$C$5,IF(P6529&lt;='Tree rules'!$C$7,"Monitor","Polymer laminate"),IF(P6529&lt;='Tree rules'!$C$8,"Seal cracks","Polymer laminate")),IF(O6529&lt;='Tree rules'!$C$6,IF(P6529&lt;='Tree rules'!$C$9,"Polymer laminate","Steel plate or jacket"),IF(L6529&lt;='Tree rules'!$C$10,"Steel plate or jacket","Polymer laminate")))</f>
        <v>Monitor</v>
      </c>
      <c r="T6529" s="5" t="str">
        <f aca="false">IF(S6529=R6529,"Yes","No")</f>
        <v>Yes</v>
      </c>
    </row>
    <row r="6530" customFormat="false" ht="15" hidden="false" customHeight="false" outlineLevel="0" collapsed="false">
      <c r="A6530" s="15" t="n">
        <v>9301</v>
      </c>
      <c r="B6530" s="16" t="n">
        <v>5.52692231346719</v>
      </c>
      <c r="C6530" s="15" t="n">
        <v>300</v>
      </c>
      <c r="D6530" s="15" t="n">
        <v>475</v>
      </c>
      <c r="E6530" s="15" t="n">
        <v>30</v>
      </c>
      <c r="F6530" s="16" t="n">
        <v>0.762522488735387</v>
      </c>
      <c r="G6530" s="17" t="s">
        <v>102</v>
      </c>
      <c r="H6530" s="18" t="n">
        <v>0.1</v>
      </c>
      <c r="I6530" s="18" t="n">
        <v>2</v>
      </c>
      <c r="J6530" s="19" t="n">
        <v>0.854392817925113</v>
      </c>
      <c r="K6530" s="19" t="n">
        <v>0.435366438973849</v>
      </c>
      <c r="L6530" s="16" t="n">
        <v>13.4148599841437</v>
      </c>
      <c r="M6530" s="19" t="n">
        <v>0.897966770051451</v>
      </c>
      <c r="N6530" s="19" t="n">
        <v>3.87639187428108</v>
      </c>
      <c r="O6530" s="19" t="n">
        <v>1.33681167722534</v>
      </c>
      <c r="P6530" s="19" t="n">
        <v>0.447471740602264</v>
      </c>
      <c r="Q6530" s="17" t="s">
        <v>31</v>
      </c>
      <c r="R6530" s="5" t="str">
        <f aca="false">IF(OR(Q6530="Steel plate",Q6530="Concrete jacket"),"Steel plate or jacket",Q6530)</f>
        <v>Polymer laminate</v>
      </c>
      <c r="S6530" s="5" t="str">
        <f aca="false">IF(O6530&lt;='Tree rules'!$C$4,IF(N6530&lt;='Tree rules'!$C$5,IF(P6530&lt;='Tree rules'!$C$7,"Monitor","Polymer laminate"),IF(P6530&lt;='Tree rules'!$C$8,"Seal cracks","Polymer laminate")),IF(O6530&lt;='Tree rules'!$C$6,IF(P6530&lt;='Tree rules'!$C$9,"Polymer laminate","Steel plate or jacket"),IF(L6530&lt;='Tree rules'!$C$10,"Steel plate or jacket","Polymer laminate")))</f>
        <v>Polymer laminate</v>
      </c>
      <c r="T6530" s="5" t="str">
        <f aca="false">IF(S6530=R6530,"Yes","No")</f>
        <v>Yes</v>
      </c>
    </row>
    <row r="6531" customFormat="false" ht="15" hidden="false" customHeight="false" outlineLevel="0" collapsed="false">
      <c r="A6531" s="15" t="n">
        <v>9302</v>
      </c>
      <c r="B6531" s="16" t="n">
        <v>5.88524280648509</v>
      </c>
      <c r="C6531" s="15" t="n">
        <v>300</v>
      </c>
      <c r="D6531" s="15" t="n">
        <v>550</v>
      </c>
      <c r="E6531" s="15" t="n">
        <v>25</v>
      </c>
      <c r="F6531" s="16" t="n">
        <v>0.685282651089798</v>
      </c>
      <c r="G6531" s="17" t="s">
        <v>102</v>
      </c>
      <c r="H6531" s="18" t="n">
        <v>0.1</v>
      </c>
      <c r="I6531" s="18" t="n">
        <v>2</v>
      </c>
      <c r="J6531" s="19" t="n">
        <v>0.86089044992245</v>
      </c>
      <c r="K6531" s="19" t="n">
        <v>0.636159099983643</v>
      </c>
      <c r="L6531" s="16" t="n">
        <v>12.0352613629552</v>
      </c>
      <c r="M6531" s="19" t="n">
        <v>0.932323192661368</v>
      </c>
      <c r="N6531" s="19" t="n">
        <v>2.87166747695246</v>
      </c>
      <c r="O6531" s="19" t="n">
        <v>1.17411760603772</v>
      </c>
      <c r="P6531" s="19" t="n">
        <v>0.425357672753768</v>
      </c>
      <c r="Q6531" s="17" t="s">
        <v>31</v>
      </c>
      <c r="R6531" s="5" t="str">
        <f aca="false">IF(OR(Q6531="Steel plate",Q6531="Concrete jacket"),"Steel plate or jacket",Q6531)</f>
        <v>Polymer laminate</v>
      </c>
      <c r="S6531" s="5" t="str">
        <f aca="false">IF(O6531&lt;='Tree rules'!$C$4,IF(N6531&lt;='Tree rules'!$C$5,IF(P6531&lt;='Tree rules'!$C$7,"Monitor","Polymer laminate"),IF(P6531&lt;='Tree rules'!$C$8,"Seal cracks","Polymer laminate")),IF(O6531&lt;='Tree rules'!$C$6,IF(P6531&lt;='Tree rules'!$C$9,"Polymer laminate","Steel plate or jacket"),IF(L6531&lt;='Tree rules'!$C$10,"Steel plate or jacket","Polymer laminate")))</f>
        <v>Polymer laminate</v>
      </c>
      <c r="T6531" s="5" t="str">
        <f aca="false">IF(S6531=R6531,"Yes","No")</f>
        <v>Yes</v>
      </c>
    </row>
    <row r="6532" customFormat="false" ht="15" hidden="false" customHeight="false" outlineLevel="0" collapsed="false">
      <c r="A6532" s="15" t="n">
        <v>9303</v>
      </c>
      <c r="B6532" s="16" t="n">
        <v>3.73192653122428</v>
      </c>
      <c r="C6532" s="15" t="n">
        <v>230</v>
      </c>
      <c r="D6532" s="15" t="n">
        <v>300</v>
      </c>
      <c r="E6532" s="15" t="n">
        <v>20</v>
      </c>
      <c r="F6532" s="16" t="n">
        <v>0.612108978148471</v>
      </c>
      <c r="G6532" s="17" t="s">
        <v>102</v>
      </c>
      <c r="H6532" s="18" t="n">
        <v>0.1</v>
      </c>
      <c r="I6532" s="18" t="n">
        <v>1.5</v>
      </c>
      <c r="J6532" s="19" t="n">
        <v>0.935614028867438</v>
      </c>
      <c r="K6532" s="19" t="n">
        <v>0.467200348774231</v>
      </c>
      <c r="L6532" s="16" t="n">
        <v>15.4851723287314</v>
      </c>
      <c r="M6532" s="19" t="n">
        <v>0.296680643636618</v>
      </c>
      <c r="N6532" s="19" t="n">
        <v>3.59162343571513</v>
      </c>
      <c r="O6532" s="19" t="n">
        <v>1.18486144299869</v>
      </c>
      <c r="P6532" s="19" t="n">
        <v>1.05056673865965</v>
      </c>
      <c r="Q6532" s="17" t="s">
        <v>31</v>
      </c>
      <c r="R6532" s="5" t="str">
        <f aca="false">IF(OR(Q6532="Steel plate",Q6532="Concrete jacket"),"Steel plate or jacket",Q6532)</f>
        <v>Polymer laminate</v>
      </c>
      <c r="S6532" s="5" t="str">
        <f aca="false">IF(O6532&lt;='Tree rules'!$C$4,IF(N6532&lt;='Tree rules'!$C$5,IF(P6532&lt;='Tree rules'!$C$7,"Monitor","Polymer laminate"),IF(P6532&lt;='Tree rules'!$C$8,"Seal cracks","Polymer laminate")),IF(O6532&lt;='Tree rules'!$C$6,IF(P6532&lt;='Tree rules'!$C$9,"Polymer laminate","Steel plate or jacket"),IF(L6532&lt;='Tree rules'!$C$10,"Steel plate or jacket","Polymer laminate")))</f>
        <v>Polymer laminate</v>
      </c>
      <c r="T6532" s="5" t="str">
        <f aca="false">IF(S6532=R6532,"Yes","No")</f>
        <v>Yes</v>
      </c>
    </row>
    <row r="6533" customFormat="false" ht="15" hidden="false" customHeight="false" outlineLevel="0" collapsed="false">
      <c r="A6533" s="15" t="n">
        <v>9304</v>
      </c>
      <c r="B6533" s="16" t="n">
        <v>6.20779058222671</v>
      </c>
      <c r="C6533" s="15" t="n">
        <v>300</v>
      </c>
      <c r="D6533" s="15" t="n">
        <v>575</v>
      </c>
      <c r="E6533" s="15" t="n">
        <v>30</v>
      </c>
      <c r="F6533" s="16" t="n">
        <v>0.760158524876169</v>
      </c>
      <c r="G6533" s="17" t="s">
        <v>103</v>
      </c>
      <c r="H6533" s="18" t="n">
        <v>0.2</v>
      </c>
      <c r="I6533" s="18" t="n">
        <v>1</v>
      </c>
      <c r="J6533" s="19" t="n">
        <v>0.884752309794629</v>
      </c>
      <c r="K6533" s="19" t="n">
        <v>0.431752654621999</v>
      </c>
      <c r="L6533" s="16" t="n">
        <v>11.7349538416384</v>
      </c>
      <c r="M6533" s="19" t="n">
        <v>0.740957788066056</v>
      </c>
      <c r="N6533" s="19" t="n">
        <v>0.801287928152608</v>
      </c>
      <c r="O6533" s="19" t="n">
        <v>0.884752309794629</v>
      </c>
      <c r="P6533" s="19" t="n">
        <v>0.431193137479724</v>
      </c>
      <c r="Q6533" s="17" t="s">
        <v>29</v>
      </c>
      <c r="R6533" s="5" t="str">
        <f aca="false">IF(OR(Q6533="Steel plate",Q6533="Concrete jacket"),"Steel plate or jacket",Q6533)</f>
        <v>Monitor</v>
      </c>
      <c r="S6533" s="5" t="str">
        <f aca="false">IF(O6533&lt;='Tree rules'!$C$4,IF(N6533&lt;='Tree rules'!$C$5,IF(P6533&lt;='Tree rules'!$C$7,"Monitor","Polymer laminate"),IF(P6533&lt;='Tree rules'!$C$8,"Seal cracks","Polymer laminate")),IF(O6533&lt;='Tree rules'!$C$6,IF(P6533&lt;='Tree rules'!$C$9,"Polymer laminate","Steel plate or jacket"),IF(L6533&lt;='Tree rules'!$C$10,"Steel plate or jacket","Polymer laminate")))</f>
        <v>Monitor</v>
      </c>
      <c r="T6533" s="5" t="str">
        <f aca="false">IF(S6533=R6533,"Yes","No")</f>
        <v>Yes</v>
      </c>
    </row>
    <row r="6534" customFormat="false" ht="15" hidden="false" customHeight="false" outlineLevel="0" collapsed="false">
      <c r="A6534" s="15" t="n">
        <v>9305</v>
      </c>
      <c r="B6534" s="16" t="n">
        <v>5.78334971014156</v>
      </c>
      <c r="C6534" s="15" t="n">
        <v>300</v>
      </c>
      <c r="D6534" s="15" t="n">
        <v>475</v>
      </c>
      <c r="E6534" s="15" t="n">
        <v>30</v>
      </c>
      <c r="F6534" s="16" t="n">
        <v>0.624901102811956</v>
      </c>
      <c r="G6534" s="17" t="s">
        <v>101</v>
      </c>
      <c r="H6534" s="18" t="n">
        <v>0.3</v>
      </c>
      <c r="I6534" s="18" t="n">
        <v>1</v>
      </c>
      <c r="J6534" s="19" t="n">
        <v>0.983603252818037</v>
      </c>
      <c r="K6534" s="19" t="n">
        <v>0.576160156203618</v>
      </c>
      <c r="L6534" s="16" t="n">
        <v>13.4810016553416</v>
      </c>
      <c r="M6534" s="19" t="n">
        <v>0.416950696615712</v>
      </c>
      <c r="N6534" s="19" t="n">
        <v>0.729289686672229</v>
      </c>
      <c r="O6534" s="19" t="n">
        <v>0.983603252818037</v>
      </c>
      <c r="P6534" s="19" t="n">
        <v>0.836009376087466</v>
      </c>
      <c r="Q6534" s="17" t="s">
        <v>29</v>
      </c>
      <c r="R6534" s="5" t="str">
        <f aca="false">IF(OR(Q6534="Steel plate",Q6534="Concrete jacket"),"Steel plate or jacket",Q6534)</f>
        <v>Monitor</v>
      </c>
      <c r="S6534" s="5" t="str">
        <f aca="false">IF(O6534&lt;='Tree rules'!$C$4,IF(N6534&lt;='Tree rules'!$C$5,IF(P6534&lt;='Tree rules'!$C$7,"Monitor","Polymer laminate"),IF(P6534&lt;='Tree rules'!$C$8,"Seal cracks","Polymer laminate")),IF(O6534&lt;='Tree rules'!$C$6,IF(P6534&lt;='Tree rules'!$C$9,"Polymer laminate","Steel plate or jacket"),IF(L6534&lt;='Tree rules'!$C$10,"Steel plate or jacket","Polymer laminate")))</f>
        <v>Monitor</v>
      </c>
      <c r="T6534" s="5" t="str">
        <f aca="false">IF(S6534=R6534,"Yes","No")</f>
        <v>Yes</v>
      </c>
    </row>
    <row r="6535" customFormat="false" ht="15" hidden="false" customHeight="false" outlineLevel="0" collapsed="false">
      <c r="A6535" s="15" t="n">
        <v>9307</v>
      </c>
      <c r="B6535" s="16" t="n">
        <v>3.20519433856092</v>
      </c>
      <c r="C6535" s="15" t="n">
        <v>300</v>
      </c>
      <c r="D6535" s="15" t="n">
        <v>300</v>
      </c>
      <c r="E6535" s="15" t="n">
        <v>30</v>
      </c>
      <c r="F6535" s="16" t="n">
        <v>0.560842203151316</v>
      </c>
      <c r="G6535" s="17" t="s">
        <v>102</v>
      </c>
      <c r="H6535" s="18" t="n">
        <v>0.1</v>
      </c>
      <c r="I6535" s="18" t="n">
        <v>1.5</v>
      </c>
      <c r="J6535" s="19" t="n">
        <v>0.994211078044356</v>
      </c>
      <c r="K6535" s="19" t="n">
        <v>0.628066678924257</v>
      </c>
      <c r="L6535" s="16" t="n">
        <v>13.4108549730582</v>
      </c>
      <c r="M6535" s="19" t="n">
        <v>0.806193982888232</v>
      </c>
      <c r="N6535" s="19" t="n">
        <v>4.19739822029162</v>
      </c>
      <c r="O6535" s="19" t="n">
        <v>1.17910119209802</v>
      </c>
      <c r="P6535" s="19" t="n">
        <v>0.329189885270379</v>
      </c>
      <c r="Q6535" s="17" t="s">
        <v>31</v>
      </c>
      <c r="R6535" s="5" t="str">
        <f aca="false">IF(OR(Q6535="Steel plate",Q6535="Concrete jacket"),"Steel plate or jacket",Q6535)</f>
        <v>Polymer laminate</v>
      </c>
      <c r="S6535" s="5" t="str">
        <f aca="false">IF(O6535&lt;='Tree rules'!$C$4,IF(N6535&lt;='Tree rules'!$C$5,IF(P6535&lt;='Tree rules'!$C$7,"Monitor","Polymer laminate"),IF(P6535&lt;='Tree rules'!$C$8,"Seal cracks","Polymer laminate")),IF(O6535&lt;='Tree rules'!$C$6,IF(P6535&lt;='Tree rules'!$C$9,"Polymer laminate","Steel plate or jacket"),IF(L6535&lt;='Tree rules'!$C$10,"Steel plate or jacket","Polymer laminate")))</f>
        <v>Polymer laminate</v>
      </c>
      <c r="T6535" s="5" t="str">
        <f aca="false">IF(S6535=R6535,"Yes","No")</f>
        <v>Yes</v>
      </c>
    </row>
    <row r="6536" customFormat="false" ht="15" hidden="false" customHeight="false" outlineLevel="0" collapsed="false">
      <c r="A6536" s="15" t="n">
        <v>9308</v>
      </c>
      <c r="B6536" s="16" t="n">
        <v>4.79726900506912</v>
      </c>
      <c r="C6536" s="15" t="n">
        <v>230</v>
      </c>
      <c r="D6536" s="15" t="n">
        <v>450</v>
      </c>
      <c r="E6536" s="15" t="n">
        <v>30</v>
      </c>
      <c r="F6536" s="16" t="n">
        <v>0.865527033274846</v>
      </c>
      <c r="G6536" s="17" t="s">
        <v>101</v>
      </c>
      <c r="H6536" s="18" t="n">
        <v>0.3</v>
      </c>
      <c r="I6536" s="18" t="n">
        <v>1</v>
      </c>
      <c r="J6536" s="19" t="n">
        <v>0.874442064583675</v>
      </c>
      <c r="K6536" s="19" t="n">
        <v>0.505079669998458</v>
      </c>
      <c r="L6536" s="16" t="n">
        <v>11.8744282303691</v>
      </c>
      <c r="M6536" s="19" t="n">
        <v>0.776219239105104</v>
      </c>
      <c r="N6536" s="19" t="n">
        <v>0.552714670445108</v>
      </c>
      <c r="O6536" s="19" t="n">
        <v>0.874442064583675</v>
      </c>
      <c r="P6536" s="19" t="n">
        <v>0.454142758315446</v>
      </c>
      <c r="Q6536" s="17" t="s">
        <v>29</v>
      </c>
      <c r="R6536" s="5" t="str">
        <f aca="false">IF(OR(Q6536="Steel plate",Q6536="Concrete jacket"),"Steel plate or jacket",Q6536)</f>
        <v>Monitor</v>
      </c>
      <c r="S6536" s="5" t="str">
        <f aca="false">IF(O6536&lt;='Tree rules'!$C$4,IF(N6536&lt;='Tree rules'!$C$5,IF(P6536&lt;='Tree rules'!$C$7,"Monitor","Polymer laminate"),IF(P6536&lt;='Tree rules'!$C$8,"Seal cracks","Polymer laminate")),IF(O6536&lt;='Tree rules'!$C$6,IF(P6536&lt;='Tree rules'!$C$9,"Polymer laminate","Steel plate or jacket"),IF(L6536&lt;='Tree rules'!$C$10,"Steel plate or jacket","Polymer laminate")))</f>
        <v>Monitor</v>
      </c>
      <c r="T6536" s="5" t="str">
        <f aca="false">IF(S6536=R6536,"Yes","No")</f>
        <v>Yes</v>
      </c>
    </row>
    <row r="6537" customFormat="false" ht="15" hidden="false" customHeight="false" outlineLevel="0" collapsed="false">
      <c r="A6537" s="15" t="n">
        <v>9309</v>
      </c>
      <c r="B6537" s="16" t="n">
        <v>3.71496920136053</v>
      </c>
      <c r="C6537" s="15" t="n">
        <v>230</v>
      </c>
      <c r="D6537" s="15" t="n">
        <v>350</v>
      </c>
      <c r="E6537" s="15" t="n">
        <v>30</v>
      </c>
      <c r="F6537" s="16" t="n">
        <v>0.64278110559382</v>
      </c>
      <c r="G6537" s="17" t="s">
        <v>101</v>
      </c>
      <c r="H6537" s="18" t="n">
        <v>0.3</v>
      </c>
      <c r="I6537" s="18" t="n">
        <v>1</v>
      </c>
      <c r="J6537" s="19" t="n">
        <v>0.9798408371199</v>
      </c>
      <c r="K6537" s="19" t="n">
        <v>0.443779500615958</v>
      </c>
      <c r="L6537" s="16" t="n">
        <v>12.1404222266684</v>
      </c>
      <c r="M6537" s="19" t="n">
        <v>0.480626272053417</v>
      </c>
      <c r="N6537" s="19" t="n">
        <v>0.667830019862</v>
      </c>
      <c r="O6537" s="19" t="n">
        <v>0.979840837119901</v>
      </c>
      <c r="P6537" s="19" t="n">
        <v>0.540500338842097</v>
      </c>
      <c r="Q6537" s="17" t="s">
        <v>29</v>
      </c>
      <c r="R6537" s="5" t="str">
        <f aca="false">IF(OR(Q6537="Steel plate",Q6537="Concrete jacket"),"Steel plate or jacket",Q6537)</f>
        <v>Monitor</v>
      </c>
      <c r="S6537" s="5" t="str">
        <f aca="false">IF(O6537&lt;='Tree rules'!$C$4,IF(N6537&lt;='Tree rules'!$C$5,IF(P6537&lt;='Tree rules'!$C$7,"Monitor","Polymer laminate"),IF(P6537&lt;='Tree rules'!$C$8,"Seal cracks","Polymer laminate")),IF(O6537&lt;='Tree rules'!$C$6,IF(P6537&lt;='Tree rules'!$C$9,"Polymer laminate","Steel plate or jacket"),IF(L6537&lt;='Tree rules'!$C$10,"Steel plate or jacket","Polymer laminate")))</f>
        <v>Monitor</v>
      </c>
      <c r="T6537" s="5" t="str">
        <f aca="false">IF(S6537=R6537,"Yes","No")</f>
        <v>Yes</v>
      </c>
    </row>
    <row r="6538" customFormat="false" ht="15" hidden="false" customHeight="false" outlineLevel="0" collapsed="false">
      <c r="A6538" s="15" t="n">
        <v>9310</v>
      </c>
      <c r="B6538" s="16" t="n">
        <v>5.6950915744165</v>
      </c>
      <c r="C6538" s="15" t="n">
        <v>300</v>
      </c>
      <c r="D6538" s="15" t="n">
        <v>575</v>
      </c>
      <c r="E6538" s="15" t="n">
        <v>25</v>
      </c>
      <c r="F6538" s="16" t="n">
        <v>0.79483685100311</v>
      </c>
      <c r="G6538" s="17" t="s">
        <v>103</v>
      </c>
      <c r="H6538" s="18" t="n">
        <v>0.2</v>
      </c>
      <c r="I6538" s="18" t="n">
        <v>1</v>
      </c>
      <c r="J6538" s="19" t="n">
        <v>0.963436732684722</v>
      </c>
      <c r="K6538" s="19" t="n">
        <v>0.602461045008573</v>
      </c>
      <c r="L6538" s="16" t="n">
        <v>10.8066253783994</v>
      </c>
      <c r="M6538" s="19" t="n">
        <v>0.359221153202637</v>
      </c>
      <c r="N6538" s="19" t="n">
        <v>1.04927704967547</v>
      </c>
      <c r="O6538" s="19" t="n">
        <v>0.963436732684722</v>
      </c>
      <c r="P6538" s="19" t="n">
        <v>1.03393260698095</v>
      </c>
      <c r="Q6538" s="17" t="s">
        <v>31</v>
      </c>
      <c r="R6538" s="5" t="str">
        <f aca="false">IF(OR(Q6538="Steel plate",Q6538="Concrete jacket"),"Steel plate or jacket",Q6538)</f>
        <v>Polymer laminate</v>
      </c>
      <c r="S6538" s="5" t="str">
        <f aca="false">IF(O6538&lt;='Tree rules'!$C$4,IF(N6538&lt;='Tree rules'!$C$5,IF(P6538&lt;='Tree rules'!$C$7,"Monitor","Polymer laminate"),IF(P6538&lt;='Tree rules'!$C$8,"Seal cracks","Polymer laminate")),IF(O6538&lt;='Tree rules'!$C$6,IF(P6538&lt;='Tree rules'!$C$9,"Polymer laminate","Steel plate or jacket"),IF(L6538&lt;='Tree rules'!$C$10,"Steel plate or jacket","Polymer laminate")))</f>
        <v>Polymer laminate</v>
      </c>
      <c r="T6538" s="5" t="str">
        <f aca="false">IF(S6538=R6538,"Yes","No")</f>
        <v>Yes</v>
      </c>
    </row>
    <row r="6539" customFormat="false" ht="15" hidden="false" customHeight="false" outlineLevel="0" collapsed="false">
      <c r="A6539" s="15" t="n">
        <v>9311</v>
      </c>
      <c r="B6539" s="16" t="n">
        <v>4.08836100907137</v>
      </c>
      <c r="C6539" s="15" t="n">
        <v>230</v>
      </c>
      <c r="D6539" s="15" t="n">
        <v>325</v>
      </c>
      <c r="E6539" s="15" t="n">
        <v>25</v>
      </c>
      <c r="F6539" s="16" t="n">
        <v>0.739439918465071</v>
      </c>
      <c r="G6539" s="17" t="s">
        <v>102</v>
      </c>
      <c r="H6539" s="18" t="n">
        <v>0.1</v>
      </c>
      <c r="I6539" s="18" t="n">
        <v>1.5</v>
      </c>
      <c r="J6539" s="19" t="n">
        <v>0.879364976267651</v>
      </c>
      <c r="K6539" s="19" t="n">
        <v>0.415697351834848</v>
      </c>
      <c r="L6539" s="16" t="n">
        <v>15.3697782295916</v>
      </c>
      <c r="M6539" s="19" t="n">
        <v>0.508196992101861</v>
      </c>
      <c r="N6539" s="19" t="n">
        <v>3.20684394351011</v>
      </c>
      <c r="O6539" s="19" t="n">
        <v>1.13627261843609</v>
      </c>
      <c r="P6539" s="19" t="n">
        <v>0.663377795223804</v>
      </c>
      <c r="Q6539" s="17" t="s">
        <v>31</v>
      </c>
      <c r="R6539" s="5" t="str">
        <f aca="false">IF(OR(Q6539="Steel plate",Q6539="Concrete jacket"),"Steel plate or jacket",Q6539)</f>
        <v>Polymer laminate</v>
      </c>
      <c r="S6539" s="5" t="str">
        <f aca="false">IF(O6539&lt;='Tree rules'!$C$4,IF(N6539&lt;='Tree rules'!$C$5,IF(P6539&lt;='Tree rules'!$C$7,"Monitor","Polymer laminate"),IF(P6539&lt;='Tree rules'!$C$8,"Seal cracks","Polymer laminate")),IF(O6539&lt;='Tree rules'!$C$6,IF(P6539&lt;='Tree rules'!$C$9,"Polymer laminate","Steel plate or jacket"),IF(L6539&lt;='Tree rules'!$C$10,"Steel plate or jacket","Polymer laminate")))</f>
        <v>Polymer laminate</v>
      </c>
      <c r="T6539" s="5" t="str">
        <f aca="false">IF(S6539=R6539,"Yes","No")</f>
        <v>Yes</v>
      </c>
    </row>
    <row r="6540" customFormat="false" ht="15" hidden="false" customHeight="false" outlineLevel="0" collapsed="false">
      <c r="A6540" s="15" t="n">
        <v>9314</v>
      </c>
      <c r="B6540" s="16" t="n">
        <v>4.36100150954277</v>
      </c>
      <c r="C6540" s="15" t="n">
        <v>230</v>
      </c>
      <c r="D6540" s="15" t="n">
        <v>425</v>
      </c>
      <c r="E6540" s="15" t="n">
        <v>20</v>
      </c>
      <c r="F6540" s="16" t="n">
        <v>0.691964884122107</v>
      </c>
      <c r="G6540" s="17" t="s">
        <v>101</v>
      </c>
      <c r="H6540" s="18" t="n">
        <v>0.3</v>
      </c>
      <c r="I6540" s="18" t="n">
        <v>1</v>
      </c>
      <c r="J6540" s="19" t="n">
        <v>0.992644254849621</v>
      </c>
      <c r="K6540" s="19" t="n">
        <v>0.467793968588957</v>
      </c>
      <c r="L6540" s="16" t="n">
        <v>11.5066002890311</v>
      </c>
      <c r="M6540" s="19" t="n">
        <v>0.950682364937839</v>
      </c>
      <c r="N6540" s="19" t="n">
        <v>0.648182716221538</v>
      </c>
      <c r="O6540" s="19" t="n">
        <v>0.992644254849621</v>
      </c>
      <c r="P6540" s="19" t="n">
        <v>0.371470827250085</v>
      </c>
      <c r="Q6540" s="17" t="s">
        <v>29</v>
      </c>
      <c r="R6540" s="5" t="str">
        <f aca="false">IF(OR(Q6540="Steel plate",Q6540="Concrete jacket"),"Steel plate or jacket",Q6540)</f>
        <v>Monitor</v>
      </c>
      <c r="S6540" s="5" t="str">
        <f aca="false">IF(O6540&lt;='Tree rules'!$C$4,IF(N6540&lt;='Tree rules'!$C$5,IF(P6540&lt;='Tree rules'!$C$7,"Monitor","Polymer laminate"),IF(P6540&lt;='Tree rules'!$C$8,"Seal cracks","Polymer laminate")),IF(O6540&lt;='Tree rules'!$C$6,IF(P6540&lt;='Tree rules'!$C$9,"Polymer laminate","Steel plate or jacket"),IF(L6540&lt;='Tree rules'!$C$10,"Steel plate or jacket","Polymer laminate")))</f>
        <v>Monitor</v>
      </c>
      <c r="T6540" s="5" t="str">
        <f aca="false">IF(S6540=R6540,"Yes","No")</f>
        <v>Yes</v>
      </c>
    </row>
    <row r="6541" customFormat="false" ht="15" hidden="false" customHeight="false" outlineLevel="0" collapsed="false">
      <c r="A6541" s="15" t="n">
        <v>9315</v>
      </c>
      <c r="B6541" s="16" t="n">
        <v>3.40995117088586</v>
      </c>
      <c r="C6541" s="15" t="n">
        <v>300</v>
      </c>
      <c r="D6541" s="15" t="n">
        <v>300</v>
      </c>
      <c r="E6541" s="15" t="n">
        <v>25</v>
      </c>
      <c r="F6541" s="16" t="n">
        <v>0.791582400904515</v>
      </c>
      <c r="G6541" s="17" t="s">
        <v>103</v>
      </c>
      <c r="H6541" s="18" t="n">
        <v>0.2</v>
      </c>
      <c r="I6541" s="18" t="n">
        <v>2</v>
      </c>
      <c r="J6541" s="19" t="n">
        <v>0.870178497542783</v>
      </c>
      <c r="K6541" s="19" t="n">
        <v>0.443283738147892</v>
      </c>
      <c r="L6541" s="16" t="n">
        <v>13.4250046097868</v>
      </c>
      <c r="M6541" s="19" t="n">
        <v>0.714846514485369</v>
      </c>
      <c r="N6541" s="19" t="n">
        <v>1.69262737669826</v>
      </c>
      <c r="O6541" s="19" t="n">
        <v>1.35462101783888</v>
      </c>
      <c r="P6541" s="19" t="n">
        <v>0.563996841446926</v>
      </c>
      <c r="Q6541" s="17" t="s">
        <v>31</v>
      </c>
      <c r="R6541" s="5" t="str">
        <f aca="false">IF(OR(Q6541="Steel plate",Q6541="Concrete jacket"),"Steel plate or jacket",Q6541)</f>
        <v>Polymer laminate</v>
      </c>
      <c r="S6541" s="5" t="str">
        <f aca="false">IF(O6541&lt;='Tree rules'!$C$4,IF(N6541&lt;='Tree rules'!$C$5,IF(P6541&lt;='Tree rules'!$C$7,"Monitor","Polymer laminate"),IF(P6541&lt;='Tree rules'!$C$8,"Seal cracks","Polymer laminate")),IF(O6541&lt;='Tree rules'!$C$6,IF(P6541&lt;='Tree rules'!$C$9,"Polymer laminate","Steel plate or jacket"),IF(L6541&lt;='Tree rules'!$C$10,"Steel plate or jacket","Polymer laminate")))</f>
        <v>Polymer laminate</v>
      </c>
      <c r="T6541" s="5" t="str">
        <f aca="false">IF(S6541=R6541,"Yes","No")</f>
        <v>Yes</v>
      </c>
    </row>
    <row r="6542" customFormat="false" ht="15" hidden="false" customHeight="false" outlineLevel="0" collapsed="false">
      <c r="A6542" s="15" t="n">
        <v>9316</v>
      </c>
      <c r="B6542" s="16" t="n">
        <v>4.63483228532911</v>
      </c>
      <c r="C6542" s="15" t="n">
        <v>230</v>
      </c>
      <c r="D6542" s="15" t="n">
        <v>400</v>
      </c>
      <c r="E6542" s="15" t="n">
        <v>30</v>
      </c>
      <c r="F6542" s="16" t="n">
        <v>0.776085141697083</v>
      </c>
      <c r="G6542" s="17" t="s">
        <v>101</v>
      </c>
      <c r="H6542" s="18" t="n">
        <v>0.3</v>
      </c>
      <c r="I6542" s="18" t="n">
        <v>1</v>
      </c>
      <c r="J6542" s="19" t="n">
        <v>0.951261641367875</v>
      </c>
      <c r="K6542" s="19" t="n">
        <v>0.448687305923666</v>
      </c>
      <c r="L6542" s="16" t="n">
        <v>13.1671371742304</v>
      </c>
      <c r="M6542" s="19" t="n">
        <v>0.907652491172839</v>
      </c>
      <c r="N6542" s="19" t="n">
        <v>0.8356539246094</v>
      </c>
      <c r="O6542" s="19" t="n">
        <v>0.951261641367875</v>
      </c>
      <c r="P6542" s="19" t="n">
        <v>0.390696022835805</v>
      </c>
      <c r="Q6542" s="17" t="s">
        <v>29</v>
      </c>
      <c r="R6542" s="5" t="str">
        <f aca="false">IF(OR(Q6542="Steel plate",Q6542="Concrete jacket"),"Steel plate or jacket",Q6542)</f>
        <v>Monitor</v>
      </c>
      <c r="S6542" s="5" t="str">
        <f aca="false">IF(O6542&lt;='Tree rules'!$C$4,IF(N6542&lt;='Tree rules'!$C$5,IF(P6542&lt;='Tree rules'!$C$7,"Monitor","Polymer laminate"),IF(P6542&lt;='Tree rules'!$C$8,"Seal cracks","Polymer laminate")),IF(O6542&lt;='Tree rules'!$C$6,IF(P6542&lt;='Tree rules'!$C$9,"Polymer laminate","Steel plate or jacket"),IF(L6542&lt;='Tree rules'!$C$10,"Steel plate or jacket","Polymer laminate")))</f>
        <v>Monitor</v>
      </c>
      <c r="T6542" s="5" t="str">
        <f aca="false">IF(S6542=R6542,"Yes","No")</f>
        <v>Yes</v>
      </c>
    </row>
    <row r="6543" customFormat="false" ht="15" hidden="false" customHeight="false" outlineLevel="0" collapsed="false">
      <c r="A6543" s="15" t="n">
        <v>9317</v>
      </c>
      <c r="B6543" s="16" t="n">
        <v>6.29164015134407</v>
      </c>
      <c r="C6543" s="15" t="n">
        <v>300</v>
      </c>
      <c r="D6543" s="15" t="n">
        <v>525</v>
      </c>
      <c r="E6543" s="15" t="n">
        <v>20</v>
      </c>
      <c r="F6543" s="16" t="n">
        <v>0.658614812073332</v>
      </c>
      <c r="G6543" s="17" t="s">
        <v>101</v>
      </c>
      <c r="H6543" s="18" t="n">
        <v>0.3</v>
      </c>
      <c r="I6543" s="18" t="n">
        <v>1.5</v>
      </c>
      <c r="J6543" s="19" t="n">
        <v>0.90736931399022</v>
      </c>
      <c r="K6543" s="19" t="n">
        <v>0.443423605709139</v>
      </c>
      <c r="L6543" s="16" t="n">
        <v>13.1900212816438</v>
      </c>
      <c r="M6543" s="19" t="n">
        <v>0.945713233023834</v>
      </c>
      <c r="N6543" s="19" t="n">
        <v>0.871692112977452</v>
      </c>
      <c r="O6543" s="19" t="n">
        <v>1.15987948452564</v>
      </c>
      <c r="P6543" s="19" t="n">
        <v>0.449998177220064</v>
      </c>
      <c r="Q6543" s="17" t="s">
        <v>31</v>
      </c>
      <c r="R6543" s="5" t="str">
        <f aca="false">IF(OR(Q6543="Steel plate",Q6543="Concrete jacket"),"Steel plate or jacket",Q6543)</f>
        <v>Polymer laminate</v>
      </c>
      <c r="S6543" s="5" t="str">
        <f aca="false">IF(O6543&lt;='Tree rules'!$C$4,IF(N6543&lt;='Tree rules'!$C$5,IF(P6543&lt;='Tree rules'!$C$7,"Monitor","Polymer laminate"),IF(P6543&lt;='Tree rules'!$C$8,"Seal cracks","Polymer laminate")),IF(O6543&lt;='Tree rules'!$C$6,IF(P6543&lt;='Tree rules'!$C$9,"Polymer laminate","Steel plate or jacket"),IF(L6543&lt;='Tree rules'!$C$10,"Steel plate or jacket","Polymer laminate")))</f>
        <v>Polymer laminate</v>
      </c>
      <c r="T6543" s="5" t="str">
        <f aca="false">IF(S6543=R6543,"Yes","No")</f>
        <v>Yes</v>
      </c>
    </row>
    <row r="6544" customFormat="false" ht="15" hidden="false" customHeight="false" outlineLevel="0" collapsed="false">
      <c r="A6544" s="15" t="n">
        <v>9319</v>
      </c>
      <c r="B6544" s="16" t="n">
        <v>3.81811719114714</v>
      </c>
      <c r="C6544" s="15" t="n">
        <v>230</v>
      </c>
      <c r="D6544" s="15" t="n">
        <v>350</v>
      </c>
      <c r="E6544" s="15" t="n">
        <v>25</v>
      </c>
      <c r="F6544" s="16" t="n">
        <v>0.9045760591966</v>
      </c>
      <c r="G6544" s="17" t="s">
        <v>101</v>
      </c>
      <c r="H6544" s="18" t="n">
        <v>0.3</v>
      </c>
      <c r="I6544" s="18" t="n">
        <v>1</v>
      </c>
      <c r="J6544" s="19" t="n">
        <v>0.865562246199515</v>
      </c>
      <c r="K6544" s="19" t="n">
        <v>0.546882408777792</v>
      </c>
      <c r="L6544" s="16" t="n">
        <v>12.6427721561163</v>
      </c>
      <c r="M6544" s="19" t="n">
        <v>0.50621064817402</v>
      </c>
      <c r="N6544" s="19" t="n">
        <v>0.812981039805082</v>
      </c>
      <c r="O6544" s="19" t="n">
        <v>0.865562246199515</v>
      </c>
      <c r="P6544" s="19" t="n">
        <v>0.715668491023091</v>
      </c>
      <c r="Q6544" s="17" t="s">
        <v>29</v>
      </c>
      <c r="R6544" s="5" t="str">
        <f aca="false">IF(OR(Q6544="Steel plate",Q6544="Concrete jacket"),"Steel plate or jacket",Q6544)</f>
        <v>Monitor</v>
      </c>
      <c r="S6544" s="5" t="str">
        <f aca="false">IF(O6544&lt;='Tree rules'!$C$4,IF(N6544&lt;='Tree rules'!$C$5,IF(P6544&lt;='Tree rules'!$C$7,"Monitor","Polymer laminate"),IF(P6544&lt;='Tree rules'!$C$8,"Seal cracks","Polymer laminate")),IF(O6544&lt;='Tree rules'!$C$6,IF(P6544&lt;='Tree rules'!$C$9,"Polymer laminate","Steel plate or jacket"),IF(L6544&lt;='Tree rules'!$C$10,"Steel plate or jacket","Polymer laminate")))</f>
        <v>Monitor</v>
      </c>
      <c r="T6544" s="5" t="str">
        <f aca="false">IF(S6544=R6544,"Yes","No")</f>
        <v>Yes</v>
      </c>
    </row>
    <row r="6545" customFormat="false" ht="15" hidden="false" customHeight="false" outlineLevel="0" collapsed="false">
      <c r="A6545" s="15" t="n">
        <v>9324</v>
      </c>
      <c r="B6545" s="16" t="n">
        <v>3.39566962881081</v>
      </c>
      <c r="C6545" s="15" t="n">
        <v>300</v>
      </c>
      <c r="D6545" s="15" t="n">
        <v>325</v>
      </c>
      <c r="E6545" s="15" t="n">
        <v>25</v>
      </c>
      <c r="F6545" s="16" t="n">
        <v>0.72065207824282</v>
      </c>
      <c r="G6545" s="17" t="s">
        <v>101</v>
      </c>
      <c r="H6545" s="18" t="n">
        <v>0.3</v>
      </c>
      <c r="I6545" s="18" t="n">
        <v>1</v>
      </c>
      <c r="J6545" s="19" t="n">
        <v>0.914142223773664</v>
      </c>
      <c r="K6545" s="19" t="n">
        <v>0.534415682030827</v>
      </c>
      <c r="L6545" s="16" t="n">
        <v>12.1708588846266</v>
      </c>
      <c r="M6545" s="19" t="n">
        <v>0.535147712717988</v>
      </c>
      <c r="N6545" s="19" t="n">
        <v>0.764276266848007</v>
      </c>
      <c r="O6545" s="19" t="n">
        <v>0.914142223773664</v>
      </c>
      <c r="P6545" s="19" t="n">
        <v>0.559509679893287</v>
      </c>
      <c r="Q6545" s="17" t="s">
        <v>29</v>
      </c>
      <c r="R6545" s="5" t="str">
        <f aca="false">IF(OR(Q6545="Steel plate",Q6545="Concrete jacket"),"Steel plate or jacket",Q6545)</f>
        <v>Monitor</v>
      </c>
      <c r="S6545" s="5" t="str">
        <f aca="false">IF(O6545&lt;='Tree rules'!$C$4,IF(N6545&lt;='Tree rules'!$C$5,IF(P6545&lt;='Tree rules'!$C$7,"Monitor","Polymer laminate"),IF(P6545&lt;='Tree rules'!$C$8,"Seal cracks","Polymer laminate")),IF(O6545&lt;='Tree rules'!$C$6,IF(P6545&lt;='Tree rules'!$C$9,"Polymer laminate","Steel plate or jacket"),IF(L6545&lt;='Tree rules'!$C$10,"Steel plate or jacket","Polymer laminate")))</f>
        <v>Monitor</v>
      </c>
      <c r="T6545" s="5" t="str">
        <f aca="false">IF(S6545=R6545,"Yes","No")</f>
        <v>Yes</v>
      </c>
    </row>
    <row r="6546" customFormat="false" ht="15" hidden="false" customHeight="false" outlineLevel="0" collapsed="false">
      <c r="A6546" s="15" t="n">
        <v>9325</v>
      </c>
      <c r="B6546" s="16" t="n">
        <v>4.11524506214574</v>
      </c>
      <c r="C6546" s="15" t="n">
        <v>230</v>
      </c>
      <c r="D6546" s="15" t="n">
        <v>400</v>
      </c>
      <c r="E6546" s="15" t="n">
        <v>30</v>
      </c>
      <c r="F6546" s="16" t="n">
        <v>0.740832460684402</v>
      </c>
      <c r="G6546" s="17" t="s">
        <v>101</v>
      </c>
      <c r="H6546" s="18" t="n">
        <v>0.3</v>
      </c>
      <c r="I6546" s="18" t="n">
        <v>1</v>
      </c>
      <c r="J6546" s="19" t="n">
        <v>0.857699129426545</v>
      </c>
      <c r="K6546" s="19" t="n">
        <v>0.518806002195228</v>
      </c>
      <c r="L6546" s="16" t="n">
        <v>11.6249860512592</v>
      </c>
      <c r="M6546" s="19" t="n">
        <v>0.301009568462621</v>
      </c>
      <c r="N6546" s="19" t="n">
        <v>0.661067606851644</v>
      </c>
      <c r="O6546" s="19" t="n">
        <v>0.857699129426545</v>
      </c>
      <c r="P6546" s="19" t="n">
        <v>0.890318259232265</v>
      </c>
      <c r="Q6546" s="17" t="s">
        <v>29</v>
      </c>
      <c r="R6546" s="5" t="str">
        <f aca="false">IF(OR(Q6546="Steel plate",Q6546="Concrete jacket"),"Steel plate or jacket",Q6546)</f>
        <v>Monitor</v>
      </c>
      <c r="S6546" s="5" t="str">
        <f aca="false">IF(O6546&lt;='Tree rules'!$C$4,IF(N6546&lt;='Tree rules'!$C$5,IF(P6546&lt;='Tree rules'!$C$7,"Monitor","Polymer laminate"),IF(P6546&lt;='Tree rules'!$C$8,"Seal cracks","Polymer laminate")),IF(O6546&lt;='Tree rules'!$C$6,IF(P6546&lt;='Tree rules'!$C$9,"Polymer laminate","Steel plate or jacket"),IF(L6546&lt;='Tree rules'!$C$10,"Steel plate or jacket","Polymer laminate")))</f>
        <v>Monitor</v>
      </c>
      <c r="T6546" s="5" t="str">
        <f aca="false">IF(S6546=R6546,"Yes","No")</f>
        <v>Yes</v>
      </c>
    </row>
    <row r="6547" customFormat="false" ht="15" hidden="false" customHeight="false" outlineLevel="0" collapsed="false">
      <c r="A6547" s="15" t="n">
        <v>9326</v>
      </c>
      <c r="B6547" s="16" t="n">
        <v>5.5822752018083</v>
      </c>
      <c r="C6547" s="15" t="n">
        <v>300</v>
      </c>
      <c r="D6547" s="15" t="n">
        <v>525</v>
      </c>
      <c r="E6547" s="15" t="n">
        <v>30</v>
      </c>
      <c r="F6547" s="16" t="n">
        <v>0.878153082764443</v>
      </c>
      <c r="G6547" s="17" t="s">
        <v>103</v>
      </c>
      <c r="H6547" s="18" t="n">
        <v>0.2</v>
      </c>
      <c r="I6547" s="18" t="n">
        <v>1</v>
      </c>
      <c r="J6547" s="19" t="n">
        <v>0.869749308478112</v>
      </c>
      <c r="K6547" s="19" t="n">
        <v>0.536359826134129</v>
      </c>
      <c r="L6547" s="16" t="n">
        <v>11.7028830226589</v>
      </c>
      <c r="M6547" s="19" t="n">
        <v>0.948674808590343</v>
      </c>
      <c r="N6547" s="19" t="n">
        <v>0.853718953033799</v>
      </c>
      <c r="O6547" s="19" t="n">
        <v>0.869749308478112</v>
      </c>
      <c r="P6547" s="19" t="n">
        <v>0.401853678526742</v>
      </c>
      <c r="Q6547" s="17" t="s">
        <v>29</v>
      </c>
      <c r="R6547" s="5" t="str">
        <f aca="false">IF(OR(Q6547="Steel plate",Q6547="Concrete jacket"),"Steel plate or jacket",Q6547)</f>
        <v>Monitor</v>
      </c>
      <c r="S6547" s="5" t="str">
        <f aca="false">IF(O6547&lt;='Tree rules'!$C$4,IF(N6547&lt;='Tree rules'!$C$5,IF(P6547&lt;='Tree rules'!$C$7,"Monitor","Polymer laminate"),IF(P6547&lt;='Tree rules'!$C$8,"Seal cracks","Polymer laminate")),IF(O6547&lt;='Tree rules'!$C$6,IF(P6547&lt;='Tree rules'!$C$9,"Polymer laminate","Steel plate or jacket"),IF(L6547&lt;='Tree rules'!$C$10,"Steel plate or jacket","Polymer laminate")))</f>
        <v>Monitor</v>
      </c>
      <c r="T6547" s="5" t="str">
        <f aca="false">IF(S6547=R6547,"Yes","No")</f>
        <v>Yes</v>
      </c>
    </row>
    <row r="6548" customFormat="false" ht="15" hidden="false" customHeight="false" outlineLevel="0" collapsed="false">
      <c r="A6548" s="15" t="n">
        <v>9327</v>
      </c>
      <c r="B6548" s="16" t="n">
        <v>5.79508590172514</v>
      </c>
      <c r="C6548" s="15" t="n">
        <v>300</v>
      </c>
      <c r="D6548" s="15" t="n">
        <v>550</v>
      </c>
      <c r="E6548" s="15" t="n">
        <v>30</v>
      </c>
      <c r="F6548" s="16" t="n">
        <v>0.797864800911693</v>
      </c>
      <c r="G6548" s="17" t="s">
        <v>101</v>
      </c>
      <c r="H6548" s="18" t="n">
        <v>0.3</v>
      </c>
      <c r="I6548" s="18" t="n">
        <v>1.5</v>
      </c>
      <c r="J6548" s="19" t="n">
        <v>0.948495743130907</v>
      </c>
      <c r="K6548" s="19" t="n">
        <v>0.404625059311533</v>
      </c>
      <c r="L6548" s="16" t="n">
        <v>11.4981863129467</v>
      </c>
      <c r="M6548" s="19" t="n">
        <v>0.935616859294826</v>
      </c>
      <c r="N6548" s="19" t="n">
        <v>0.745126626343069</v>
      </c>
      <c r="O6548" s="19" t="n">
        <v>1.23085104153582</v>
      </c>
      <c r="P6548" s="19" t="n">
        <v>0.425280385995289</v>
      </c>
      <c r="Q6548" s="17" t="s">
        <v>31</v>
      </c>
      <c r="R6548" s="5" t="str">
        <f aca="false">IF(OR(Q6548="Steel plate",Q6548="Concrete jacket"),"Steel plate or jacket",Q6548)</f>
        <v>Polymer laminate</v>
      </c>
      <c r="S6548" s="5" t="str">
        <f aca="false">IF(O6548&lt;='Tree rules'!$C$4,IF(N6548&lt;='Tree rules'!$C$5,IF(P6548&lt;='Tree rules'!$C$7,"Monitor","Polymer laminate"),IF(P6548&lt;='Tree rules'!$C$8,"Seal cracks","Polymer laminate")),IF(O6548&lt;='Tree rules'!$C$6,IF(P6548&lt;='Tree rules'!$C$9,"Polymer laminate","Steel plate or jacket"),IF(L6548&lt;='Tree rules'!$C$10,"Steel plate or jacket","Polymer laminate")))</f>
        <v>Polymer laminate</v>
      </c>
      <c r="T6548" s="5" t="str">
        <f aca="false">IF(S6548=R6548,"Yes","No")</f>
        <v>Yes</v>
      </c>
    </row>
    <row r="6549" customFormat="false" ht="15" hidden="false" customHeight="false" outlineLevel="0" collapsed="false">
      <c r="A6549" s="15" t="n">
        <v>9330</v>
      </c>
      <c r="B6549" s="16" t="n">
        <v>7.58876413348522</v>
      </c>
      <c r="C6549" s="15" t="n">
        <v>230</v>
      </c>
      <c r="D6549" s="15" t="n">
        <v>725</v>
      </c>
      <c r="E6549" s="15" t="n">
        <v>25</v>
      </c>
      <c r="F6549" s="16" t="n">
        <v>0.605277628974978</v>
      </c>
      <c r="G6549" s="17" t="s">
        <v>103</v>
      </c>
      <c r="H6549" s="18" t="n">
        <v>0.2</v>
      </c>
      <c r="I6549" s="18" t="n">
        <v>1</v>
      </c>
      <c r="J6549" s="19" t="n">
        <v>0.975072466935675</v>
      </c>
      <c r="K6549" s="19" t="n">
        <v>0.564431856929117</v>
      </c>
      <c r="L6549" s="16" t="n">
        <v>11.2094004925926</v>
      </c>
      <c r="M6549" s="19" t="n">
        <v>0.950179209807133</v>
      </c>
      <c r="N6549" s="19" t="n">
        <v>0.909567350480494</v>
      </c>
      <c r="O6549" s="19" t="n">
        <v>0.975072466935675</v>
      </c>
      <c r="P6549" s="19" t="n">
        <v>0.366935415856502</v>
      </c>
      <c r="Q6549" s="17" t="s">
        <v>29</v>
      </c>
      <c r="R6549" s="5" t="str">
        <f aca="false">IF(OR(Q6549="Steel plate",Q6549="Concrete jacket"),"Steel plate or jacket",Q6549)</f>
        <v>Monitor</v>
      </c>
      <c r="S6549" s="5" t="str">
        <f aca="false">IF(O6549&lt;='Tree rules'!$C$4,IF(N6549&lt;='Tree rules'!$C$5,IF(P6549&lt;='Tree rules'!$C$7,"Monitor","Polymer laminate"),IF(P6549&lt;='Tree rules'!$C$8,"Seal cracks","Polymer laminate")),IF(O6549&lt;='Tree rules'!$C$6,IF(P6549&lt;='Tree rules'!$C$9,"Polymer laminate","Steel plate or jacket"),IF(L6549&lt;='Tree rules'!$C$10,"Steel plate or jacket","Polymer laminate")))</f>
        <v>Monitor</v>
      </c>
      <c r="T6549" s="5" t="str">
        <f aca="false">IF(S6549=R6549,"Yes","No")</f>
        <v>Yes</v>
      </c>
    </row>
    <row r="6550" customFormat="false" ht="15" hidden="false" customHeight="false" outlineLevel="0" collapsed="false">
      <c r="A6550" s="15" t="n">
        <v>9331</v>
      </c>
      <c r="B6550" s="16" t="n">
        <v>3.33951691146649</v>
      </c>
      <c r="C6550" s="15" t="n">
        <v>230</v>
      </c>
      <c r="D6550" s="15" t="n">
        <v>300</v>
      </c>
      <c r="E6550" s="15" t="n">
        <v>25</v>
      </c>
      <c r="F6550" s="16" t="n">
        <v>0.731533308458238</v>
      </c>
      <c r="G6550" s="17" t="s">
        <v>102</v>
      </c>
      <c r="H6550" s="18" t="n">
        <v>0.1</v>
      </c>
      <c r="I6550" s="18" t="n">
        <v>2</v>
      </c>
      <c r="J6550" s="19" t="n">
        <v>0.873733338198867</v>
      </c>
      <c r="K6550" s="19" t="n">
        <v>0.434335665303654</v>
      </c>
      <c r="L6550" s="16" t="n">
        <v>13.9728741065544</v>
      </c>
      <c r="M6550" s="19" t="n">
        <v>0.945217523846716</v>
      </c>
      <c r="N6550" s="19" t="n">
        <v>4.25174001339347</v>
      </c>
      <c r="O6550" s="19" t="n">
        <v>1.36797312565315</v>
      </c>
      <c r="P6550" s="19" t="n">
        <v>0.355712216929833</v>
      </c>
      <c r="Q6550" s="17" t="s">
        <v>31</v>
      </c>
      <c r="R6550" s="5" t="str">
        <f aca="false">IF(OR(Q6550="Steel plate",Q6550="Concrete jacket"),"Steel plate or jacket",Q6550)</f>
        <v>Polymer laminate</v>
      </c>
      <c r="S6550" s="5" t="str">
        <f aca="false">IF(O6550&lt;='Tree rules'!$C$4,IF(N6550&lt;='Tree rules'!$C$5,IF(P6550&lt;='Tree rules'!$C$7,"Monitor","Polymer laminate"),IF(P6550&lt;='Tree rules'!$C$8,"Seal cracks","Polymer laminate")),IF(O6550&lt;='Tree rules'!$C$6,IF(P6550&lt;='Tree rules'!$C$9,"Polymer laminate","Steel plate or jacket"),IF(L6550&lt;='Tree rules'!$C$10,"Steel plate or jacket","Polymer laminate")))</f>
        <v>Polymer laminate</v>
      </c>
      <c r="T6550" s="5" t="str">
        <f aca="false">IF(S6550=R6550,"Yes","No")</f>
        <v>Yes</v>
      </c>
    </row>
    <row r="6551" customFormat="false" ht="15" hidden="false" customHeight="false" outlineLevel="0" collapsed="false">
      <c r="A6551" s="15" t="n">
        <v>9332</v>
      </c>
      <c r="B6551" s="16" t="n">
        <v>3.54139449218888</v>
      </c>
      <c r="C6551" s="15" t="n">
        <v>300</v>
      </c>
      <c r="D6551" s="15" t="n">
        <v>325</v>
      </c>
      <c r="E6551" s="15" t="n">
        <v>20</v>
      </c>
      <c r="F6551" s="16" t="n">
        <v>0.756099314943392</v>
      </c>
      <c r="G6551" s="17" t="s">
        <v>103</v>
      </c>
      <c r="H6551" s="18" t="n">
        <v>0.2</v>
      </c>
      <c r="I6551" s="18" t="n">
        <v>1</v>
      </c>
      <c r="J6551" s="19" t="n">
        <v>0.858069312246468</v>
      </c>
      <c r="K6551" s="19" t="n">
        <v>0.451734201466855</v>
      </c>
      <c r="L6551" s="16" t="n">
        <v>12.7848176613317</v>
      </c>
      <c r="M6551" s="19" t="n">
        <v>0.2826286455273</v>
      </c>
      <c r="N6551" s="19" t="n">
        <v>1.47671971652644</v>
      </c>
      <c r="O6551" s="19" t="n">
        <v>0.858069312246468</v>
      </c>
      <c r="P6551" s="19" t="n">
        <v>1.03431871188398</v>
      </c>
      <c r="Q6551" s="17" t="s">
        <v>31</v>
      </c>
      <c r="R6551" s="5" t="str">
        <f aca="false">IF(OR(Q6551="Steel plate",Q6551="Concrete jacket"),"Steel plate or jacket",Q6551)</f>
        <v>Polymer laminate</v>
      </c>
      <c r="S6551" s="5" t="str">
        <f aca="false">IF(O6551&lt;='Tree rules'!$C$4,IF(N6551&lt;='Tree rules'!$C$5,IF(P6551&lt;='Tree rules'!$C$7,"Monitor","Polymer laminate"),IF(P6551&lt;='Tree rules'!$C$8,"Seal cracks","Polymer laminate")),IF(O6551&lt;='Tree rules'!$C$6,IF(P6551&lt;='Tree rules'!$C$9,"Polymer laminate","Steel plate or jacket"),IF(L6551&lt;='Tree rules'!$C$10,"Steel plate or jacket","Polymer laminate")))</f>
        <v>Polymer laminate</v>
      </c>
      <c r="T6551" s="5" t="str">
        <f aca="false">IF(S6551=R6551,"Yes","No")</f>
        <v>Yes</v>
      </c>
    </row>
    <row r="6552" customFormat="false" ht="15" hidden="false" customHeight="false" outlineLevel="0" collapsed="false">
      <c r="A6552" s="15" t="n">
        <v>9333</v>
      </c>
      <c r="B6552" s="16" t="n">
        <v>4.24587829458491</v>
      </c>
      <c r="C6552" s="15" t="n">
        <v>230</v>
      </c>
      <c r="D6552" s="15" t="n">
        <v>325</v>
      </c>
      <c r="E6552" s="15" t="n">
        <v>30</v>
      </c>
      <c r="F6552" s="16" t="n">
        <v>0.699968036696473</v>
      </c>
      <c r="G6552" s="17" t="s">
        <v>101</v>
      </c>
      <c r="H6552" s="18" t="n">
        <v>0.3</v>
      </c>
      <c r="I6552" s="18" t="n">
        <v>1</v>
      </c>
      <c r="J6552" s="19" t="n">
        <v>0.905430978854995</v>
      </c>
      <c r="K6552" s="19" t="n">
        <v>0.475012329019874</v>
      </c>
      <c r="L6552" s="16" t="n">
        <v>15.1098871693413</v>
      </c>
      <c r="M6552" s="19" t="n">
        <v>0.760599343317427</v>
      </c>
      <c r="N6552" s="19" t="n">
        <v>0.581031342190207</v>
      </c>
      <c r="O6552" s="19" t="n">
        <v>0.905430978854995</v>
      </c>
      <c r="P6552" s="19" t="n">
        <v>0.439997582767907</v>
      </c>
      <c r="Q6552" s="17" t="s">
        <v>29</v>
      </c>
      <c r="R6552" s="5" t="str">
        <f aca="false">IF(OR(Q6552="Steel plate",Q6552="Concrete jacket"),"Steel plate or jacket",Q6552)</f>
        <v>Monitor</v>
      </c>
      <c r="S6552" s="5" t="str">
        <f aca="false">IF(O6552&lt;='Tree rules'!$C$4,IF(N6552&lt;='Tree rules'!$C$5,IF(P6552&lt;='Tree rules'!$C$7,"Monitor","Polymer laminate"),IF(P6552&lt;='Tree rules'!$C$8,"Seal cracks","Polymer laminate")),IF(O6552&lt;='Tree rules'!$C$6,IF(P6552&lt;='Tree rules'!$C$9,"Polymer laminate","Steel plate or jacket"),IF(L6552&lt;='Tree rules'!$C$10,"Steel plate or jacket","Polymer laminate")))</f>
        <v>Monitor</v>
      </c>
      <c r="T6552" s="5" t="str">
        <f aca="false">IF(S6552=R6552,"Yes","No")</f>
        <v>Yes</v>
      </c>
    </row>
    <row r="6553" customFormat="false" ht="15" hidden="false" customHeight="false" outlineLevel="0" collapsed="false">
      <c r="A6553" s="15" t="n">
        <v>9334</v>
      </c>
      <c r="B6553" s="16" t="n">
        <v>3.24485407860729</v>
      </c>
      <c r="C6553" s="15" t="n">
        <v>300</v>
      </c>
      <c r="D6553" s="15" t="n">
        <v>300</v>
      </c>
      <c r="E6553" s="15" t="n">
        <v>30</v>
      </c>
      <c r="F6553" s="16" t="n">
        <v>0.831109167616348</v>
      </c>
      <c r="G6553" s="17" t="s">
        <v>101</v>
      </c>
      <c r="H6553" s="18" t="n">
        <v>0.3</v>
      </c>
      <c r="I6553" s="18" t="n">
        <v>1</v>
      </c>
      <c r="J6553" s="19" t="n">
        <v>0.894272370315329</v>
      </c>
      <c r="K6553" s="19" t="n">
        <v>0.532194711283988</v>
      </c>
      <c r="L6553" s="16" t="n">
        <v>12.8764050738385</v>
      </c>
      <c r="M6553" s="19" t="n">
        <v>0.763448067026292</v>
      </c>
      <c r="N6553" s="19" t="n">
        <v>0.936774721338335</v>
      </c>
      <c r="O6553" s="19" t="n">
        <v>0.894272370315329</v>
      </c>
      <c r="P6553" s="19" t="n">
        <v>0.419785109879427</v>
      </c>
      <c r="Q6553" s="17" t="s">
        <v>29</v>
      </c>
      <c r="R6553" s="5" t="str">
        <f aca="false">IF(OR(Q6553="Steel plate",Q6553="Concrete jacket"),"Steel plate or jacket",Q6553)</f>
        <v>Monitor</v>
      </c>
      <c r="S6553" s="5" t="str">
        <f aca="false">IF(O6553&lt;='Tree rules'!$C$4,IF(N6553&lt;='Tree rules'!$C$5,IF(P6553&lt;='Tree rules'!$C$7,"Monitor","Polymer laminate"),IF(P6553&lt;='Tree rules'!$C$8,"Seal cracks","Polymer laminate")),IF(O6553&lt;='Tree rules'!$C$6,IF(P6553&lt;='Tree rules'!$C$9,"Polymer laminate","Steel plate or jacket"),IF(L6553&lt;='Tree rules'!$C$10,"Steel plate or jacket","Polymer laminate")))</f>
        <v>Monitor</v>
      </c>
      <c r="T6553" s="5" t="str">
        <f aca="false">IF(S6553=R6553,"Yes","No")</f>
        <v>Yes</v>
      </c>
    </row>
    <row r="6554" customFormat="false" ht="15" hidden="false" customHeight="false" outlineLevel="0" collapsed="false">
      <c r="A6554" s="15" t="n">
        <v>9339</v>
      </c>
      <c r="B6554" s="16" t="n">
        <v>3.22466109567999</v>
      </c>
      <c r="C6554" s="15" t="n">
        <v>300</v>
      </c>
      <c r="D6554" s="15" t="n">
        <v>300</v>
      </c>
      <c r="E6554" s="15" t="n">
        <v>30</v>
      </c>
      <c r="F6554" s="16" t="n">
        <v>0.736310778185108</v>
      </c>
      <c r="G6554" s="17" t="s">
        <v>101</v>
      </c>
      <c r="H6554" s="18" t="n">
        <v>0.3</v>
      </c>
      <c r="I6554" s="18" t="n">
        <v>1</v>
      </c>
      <c r="J6554" s="19" t="n">
        <v>0.909170406475081</v>
      </c>
      <c r="K6554" s="19" t="n">
        <v>0.523674876726316</v>
      </c>
      <c r="L6554" s="16" t="n">
        <v>12.596332405</v>
      </c>
      <c r="M6554" s="19" t="n">
        <v>0.795188505873123</v>
      </c>
      <c r="N6554" s="19" t="n">
        <v>0.597978406997867</v>
      </c>
      <c r="O6554" s="19" t="n">
        <v>0.90917040647508</v>
      </c>
      <c r="P6554" s="19" t="n">
        <v>0.375220974895751</v>
      </c>
      <c r="Q6554" s="17" t="s">
        <v>29</v>
      </c>
      <c r="R6554" s="5" t="str">
        <f aca="false">IF(OR(Q6554="Steel plate",Q6554="Concrete jacket"),"Steel plate or jacket",Q6554)</f>
        <v>Monitor</v>
      </c>
      <c r="S6554" s="5" t="str">
        <f aca="false">IF(O6554&lt;='Tree rules'!$C$4,IF(N6554&lt;='Tree rules'!$C$5,IF(P6554&lt;='Tree rules'!$C$7,"Monitor","Polymer laminate"),IF(P6554&lt;='Tree rules'!$C$8,"Seal cracks","Polymer laminate")),IF(O6554&lt;='Tree rules'!$C$6,IF(P6554&lt;='Tree rules'!$C$9,"Polymer laminate","Steel plate or jacket"),IF(L6554&lt;='Tree rules'!$C$10,"Steel plate or jacket","Polymer laminate")))</f>
        <v>Monitor</v>
      </c>
      <c r="T6554" s="5" t="str">
        <f aca="false">IF(S6554=R6554,"Yes","No")</f>
        <v>Yes</v>
      </c>
    </row>
    <row r="6555" customFormat="false" ht="15" hidden="false" customHeight="false" outlineLevel="0" collapsed="false">
      <c r="A6555" s="15" t="n">
        <v>9341</v>
      </c>
      <c r="B6555" s="16" t="n">
        <v>4.33320991098216</v>
      </c>
      <c r="C6555" s="15" t="n">
        <v>230</v>
      </c>
      <c r="D6555" s="15" t="n">
        <v>325</v>
      </c>
      <c r="E6555" s="15" t="n">
        <v>25</v>
      </c>
      <c r="F6555" s="16" t="n">
        <v>0.626653981080713</v>
      </c>
      <c r="G6555" s="17" t="s">
        <v>103</v>
      </c>
      <c r="H6555" s="18" t="n">
        <v>0.2</v>
      </c>
      <c r="I6555" s="18" t="n">
        <v>1.5</v>
      </c>
      <c r="J6555" s="19" t="n">
        <v>0.942357661531173</v>
      </c>
      <c r="K6555" s="19" t="n">
        <v>0.554843670220542</v>
      </c>
      <c r="L6555" s="16" t="n">
        <v>15.5312183189325</v>
      </c>
      <c r="M6555" s="19" t="n">
        <v>0.949468448860148</v>
      </c>
      <c r="N6555" s="19" t="n">
        <v>1.49098792009075</v>
      </c>
      <c r="O6555" s="19" t="n">
        <v>1.15210590050456</v>
      </c>
      <c r="P6555" s="19" t="n">
        <v>0.428075707550991</v>
      </c>
      <c r="Q6555" s="17" t="s">
        <v>31</v>
      </c>
      <c r="R6555" s="5" t="str">
        <f aca="false">IF(OR(Q6555="Steel plate",Q6555="Concrete jacket"),"Steel plate or jacket",Q6555)</f>
        <v>Polymer laminate</v>
      </c>
      <c r="S6555" s="5" t="str">
        <f aca="false">IF(O6555&lt;='Tree rules'!$C$4,IF(N6555&lt;='Tree rules'!$C$5,IF(P6555&lt;='Tree rules'!$C$7,"Monitor","Polymer laminate"),IF(P6555&lt;='Tree rules'!$C$8,"Seal cracks","Polymer laminate")),IF(O6555&lt;='Tree rules'!$C$6,IF(P6555&lt;='Tree rules'!$C$9,"Polymer laminate","Steel plate or jacket"),IF(L6555&lt;='Tree rules'!$C$10,"Steel plate or jacket","Polymer laminate")))</f>
        <v>Polymer laminate</v>
      </c>
      <c r="T6555" s="5" t="str">
        <f aca="false">IF(S6555=R6555,"Yes","No")</f>
        <v>Yes</v>
      </c>
    </row>
    <row r="6556" customFormat="false" ht="15" hidden="false" customHeight="false" outlineLevel="0" collapsed="false">
      <c r="A6556" s="15" t="n">
        <v>9342</v>
      </c>
      <c r="B6556" s="16" t="n">
        <v>5.36048896202518</v>
      </c>
      <c r="C6556" s="15" t="n">
        <v>230</v>
      </c>
      <c r="D6556" s="15" t="n">
        <v>450</v>
      </c>
      <c r="E6556" s="15" t="n">
        <v>30</v>
      </c>
      <c r="F6556" s="16" t="n">
        <v>0.649145274956135</v>
      </c>
      <c r="G6556" s="17" t="s">
        <v>101</v>
      </c>
      <c r="H6556" s="18" t="n">
        <v>0.3</v>
      </c>
      <c r="I6556" s="18" t="n">
        <v>2</v>
      </c>
      <c r="J6556" s="19" t="n">
        <v>0.904110416820537</v>
      </c>
      <c r="K6556" s="19" t="n">
        <v>0.605756043808608</v>
      </c>
      <c r="L6556" s="16" t="n">
        <v>13.2685370347158</v>
      </c>
      <c r="M6556" s="19" t="n">
        <v>0.437754235810687</v>
      </c>
      <c r="N6556" s="19" t="n">
        <v>0.944167797677027</v>
      </c>
      <c r="O6556" s="19" t="n">
        <v>1.26055048438172</v>
      </c>
      <c r="P6556" s="19" t="n">
        <v>0.890198737638186</v>
      </c>
      <c r="Q6556" s="17" t="s">
        <v>31</v>
      </c>
      <c r="R6556" s="5" t="str">
        <f aca="false">IF(OR(Q6556="Steel plate",Q6556="Concrete jacket"),"Steel plate or jacket",Q6556)</f>
        <v>Polymer laminate</v>
      </c>
      <c r="S6556" s="5" t="str">
        <f aca="false">IF(O6556&lt;='Tree rules'!$C$4,IF(N6556&lt;='Tree rules'!$C$5,IF(P6556&lt;='Tree rules'!$C$7,"Monitor","Polymer laminate"),IF(P6556&lt;='Tree rules'!$C$8,"Seal cracks","Polymer laminate")),IF(O6556&lt;='Tree rules'!$C$6,IF(P6556&lt;='Tree rules'!$C$9,"Polymer laminate","Steel plate or jacket"),IF(L6556&lt;='Tree rules'!$C$10,"Steel plate or jacket","Polymer laminate")))</f>
        <v>Polymer laminate</v>
      </c>
      <c r="T6556" s="5" t="str">
        <f aca="false">IF(S6556=R6556,"Yes","No")</f>
        <v>Yes</v>
      </c>
    </row>
    <row r="6557" customFormat="false" ht="15" hidden="false" customHeight="false" outlineLevel="0" collapsed="false">
      <c r="A6557" s="15" t="n">
        <v>9343</v>
      </c>
      <c r="B6557" s="16" t="n">
        <v>3.42054499895416</v>
      </c>
      <c r="C6557" s="15" t="n">
        <v>300</v>
      </c>
      <c r="D6557" s="15" t="n">
        <v>300</v>
      </c>
      <c r="E6557" s="15" t="n">
        <v>25</v>
      </c>
      <c r="F6557" s="16" t="n">
        <v>0.589048622548086</v>
      </c>
      <c r="G6557" s="17" t="s">
        <v>103</v>
      </c>
      <c r="H6557" s="18" t="n">
        <v>0.2</v>
      </c>
      <c r="I6557" s="18" t="n">
        <v>1</v>
      </c>
      <c r="J6557" s="19" t="n">
        <v>0.977769029653403</v>
      </c>
      <c r="K6557" s="19" t="n">
        <v>0.419084434511457</v>
      </c>
      <c r="L6557" s="16" t="n">
        <v>13.3615039021647</v>
      </c>
      <c r="M6557" s="19" t="n">
        <v>0.32079295063336</v>
      </c>
      <c r="N6557" s="19" t="n">
        <v>1.136421054216</v>
      </c>
      <c r="O6557" s="19" t="n">
        <v>0.977769029653403</v>
      </c>
      <c r="P6557" s="19" t="n">
        <v>0.788883180898863</v>
      </c>
      <c r="Q6557" s="17" t="s">
        <v>30</v>
      </c>
      <c r="R6557" s="5" t="str">
        <f aca="false">IF(OR(Q6557="Steel plate",Q6557="Concrete jacket"),"Steel plate or jacket",Q6557)</f>
        <v>Seal cracks</v>
      </c>
      <c r="S6557" s="5" t="str">
        <f aca="false">IF(O6557&lt;='Tree rules'!$C$4,IF(N6557&lt;='Tree rules'!$C$5,IF(P6557&lt;='Tree rules'!$C$7,"Monitor","Polymer laminate"),IF(P6557&lt;='Tree rules'!$C$8,"Seal cracks","Polymer laminate")),IF(O6557&lt;='Tree rules'!$C$6,IF(P6557&lt;='Tree rules'!$C$9,"Polymer laminate","Steel plate or jacket"),IF(L6557&lt;='Tree rules'!$C$10,"Steel plate or jacket","Polymer laminate")))</f>
        <v>Seal cracks</v>
      </c>
      <c r="T6557" s="5" t="str">
        <f aca="false">IF(S6557=R6557,"Yes","No")</f>
        <v>Yes</v>
      </c>
    </row>
    <row r="6558" customFormat="false" ht="15" hidden="false" customHeight="false" outlineLevel="0" collapsed="false">
      <c r="A6558" s="15" t="n">
        <v>9344</v>
      </c>
      <c r="B6558" s="16" t="n">
        <v>3.48959158137711</v>
      </c>
      <c r="C6558" s="15" t="n">
        <v>230</v>
      </c>
      <c r="D6558" s="15" t="n">
        <v>300</v>
      </c>
      <c r="E6558" s="15" t="n">
        <v>25</v>
      </c>
      <c r="F6558" s="16" t="n">
        <v>0.576243217710084</v>
      </c>
      <c r="G6558" s="17" t="s">
        <v>101</v>
      </c>
      <c r="H6558" s="18" t="n">
        <v>0.3</v>
      </c>
      <c r="I6558" s="18" t="n">
        <v>1</v>
      </c>
      <c r="J6558" s="19" t="n">
        <v>0.872209306154203</v>
      </c>
      <c r="K6558" s="19" t="n">
        <v>0.616616159735087</v>
      </c>
      <c r="L6558" s="16" t="n">
        <v>13.6312171147543</v>
      </c>
      <c r="M6558" s="19" t="n">
        <v>0.941039413290623</v>
      </c>
      <c r="N6558" s="19" t="n">
        <v>0.55255250047774</v>
      </c>
      <c r="O6558" s="19" t="n">
        <v>0.872209306154203</v>
      </c>
      <c r="P6558" s="19" t="n">
        <v>0.302310728723372</v>
      </c>
      <c r="Q6558" s="17" t="s">
        <v>29</v>
      </c>
      <c r="R6558" s="5" t="str">
        <f aca="false">IF(OR(Q6558="Steel plate",Q6558="Concrete jacket"),"Steel plate or jacket",Q6558)</f>
        <v>Monitor</v>
      </c>
      <c r="S6558" s="5" t="str">
        <f aca="false">IF(O6558&lt;='Tree rules'!$C$4,IF(N6558&lt;='Tree rules'!$C$5,IF(P6558&lt;='Tree rules'!$C$7,"Monitor","Polymer laminate"),IF(P6558&lt;='Tree rules'!$C$8,"Seal cracks","Polymer laminate")),IF(O6558&lt;='Tree rules'!$C$6,IF(P6558&lt;='Tree rules'!$C$9,"Polymer laminate","Steel plate or jacket"),IF(L6558&lt;='Tree rules'!$C$10,"Steel plate or jacket","Polymer laminate")))</f>
        <v>Monitor</v>
      </c>
      <c r="T6558" s="5" t="str">
        <f aca="false">IF(S6558=R6558,"Yes","No")</f>
        <v>Yes</v>
      </c>
    </row>
    <row r="6559" customFormat="false" ht="15" hidden="false" customHeight="false" outlineLevel="0" collapsed="false">
      <c r="A6559" s="15" t="n">
        <v>9345</v>
      </c>
      <c r="B6559" s="16" t="n">
        <v>3.01154692071059</v>
      </c>
      <c r="C6559" s="15" t="n">
        <v>300</v>
      </c>
      <c r="D6559" s="15" t="n">
        <v>300</v>
      </c>
      <c r="E6559" s="15" t="n">
        <v>30</v>
      </c>
      <c r="F6559" s="16" t="n">
        <v>0.831109167616348</v>
      </c>
      <c r="G6559" s="17" t="s">
        <v>103</v>
      </c>
      <c r="H6559" s="18" t="n">
        <v>0.2</v>
      </c>
      <c r="I6559" s="18" t="n">
        <v>2</v>
      </c>
      <c r="J6559" s="19" t="n">
        <v>0.977609765974878</v>
      </c>
      <c r="K6559" s="19" t="n">
        <v>0.556705582363326</v>
      </c>
      <c r="L6559" s="16" t="n">
        <v>11.9505830186928</v>
      </c>
      <c r="M6559" s="19" t="n">
        <v>0.419499601472103</v>
      </c>
      <c r="N6559" s="19" t="n">
        <v>2.41788147822095</v>
      </c>
      <c r="O6559" s="19" t="n">
        <v>1.41097871785864</v>
      </c>
      <c r="P6559" s="19" t="n">
        <v>0.907246764105488</v>
      </c>
      <c r="Q6559" s="17" t="s">
        <v>31</v>
      </c>
      <c r="R6559" s="5" t="str">
        <f aca="false">IF(OR(Q6559="Steel plate",Q6559="Concrete jacket"),"Steel plate or jacket",Q6559)</f>
        <v>Polymer laminate</v>
      </c>
      <c r="S6559" s="5" t="str">
        <f aca="false">IF(O6559&lt;='Tree rules'!$C$4,IF(N6559&lt;='Tree rules'!$C$5,IF(P6559&lt;='Tree rules'!$C$7,"Monitor","Polymer laminate"),IF(P6559&lt;='Tree rules'!$C$8,"Seal cracks","Polymer laminate")),IF(O6559&lt;='Tree rules'!$C$6,IF(P6559&lt;='Tree rules'!$C$9,"Polymer laminate","Steel plate or jacket"),IF(L6559&lt;='Tree rules'!$C$10,"Steel plate or jacket","Polymer laminate")))</f>
        <v>Steel plate or jacket</v>
      </c>
      <c r="T6559" s="5" t="str">
        <f aca="false">IF(S6559=R6559,"Yes","No")</f>
        <v>No</v>
      </c>
    </row>
    <row r="6560" customFormat="false" ht="15" hidden="false" customHeight="false" outlineLevel="0" collapsed="false">
      <c r="A6560" s="15" t="n">
        <v>9347</v>
      </c>
      <c r="B6560" s="16" t="n">
        <v>7.7399491547474</v>
      </c>
      <c r="C6560" s="15" t="n">
        <v>300</v>
      </c>
      <c r="D6560" s="15" t="n">
        <v>750</v>
      </c>
      <c r="E6560" s="15" t="n">
        <v>25</v>
      </c>
      <c r="F6560" s="16" t="n">
        <v>0.596693761365583</v>
      </c>
      <c r="G6560" s="17" t="s">
        <v>101</v>
      </c>
      <c r="H6560" s="18" t="n">
        <v>0.3</v>
      </c>
      <c r="I6560" s="18" t="n">
        <v>2</v>
      </c>
      <c r="J6560" s="19" t="n">
        <v>0.853435555003896</v>
      </c>
      <c r="K6560" s="19" t="n">
        <v>0.518898872248845</v>
      </c>
      <c r="L6560" s="16" t="n">
        <v>11.0255685965063</v>
      </c>
      <c r="M6560" s="19" t="n">
        <v>0.874299064209546</v>
      </c>
      <c r="N6560" s="19" t="n">
        <v>0.82838411642171</v>
      </c>
      <c r="O6560" s="19" t="n">
        <v>1.2640243629792</v>
      </c>
      <c r="P6560" s="19" t="n">
        <v>0.409008031475362</v>
      </c>
      <c r="Q6560" s="17" t="s">
        <v>31</v>
      </c>
      <c r="R6560" s="5" t="str">
        <f aca="false">IF(OR(Q6560="Steel plate",Q6560="Concrete jacket"),"Steel plate or jacket",Q6560)</f>
        <v>Polymer laminate</v>
      </c>
      <c r="S6560" s="5" t="str">
        <f aca="false">IF(O6560&lt;='Tree rules'!$C$4,IF(N6560&lt;='Tree rules'!$C$5,IF(P6560&lt;='Tree rules'!$C$7,"Monitor","Polymer laminate"),IF(P6560&lt;='Tree rules'!$C$8,"Seal cracks","Polymer laminate")),IF(O6560&lt;='Tree rules'!$C$6,IF(P6560&lt;='Tree rules'!$C$9,"Polymer laminate","Steel plate or jacket"),IF(L6560&lt;='Tree rules'!$C$10,"Steel plate or jacket","Polymer laminate")))</f>
        <v>Polymer laminate</v>
      </c>
      <c r="T6560" s="5" t="str">
        <f aca="false">IF(S6560=R6560,"Yes","No")</f>
        <v>Yes</v>
      </c>
    </row>
    <row r="6561" customFormat="false" ht="15" hidden="false" customHeight="false" outlineLevel="0" collapsed="false">
      <c r="A6561" s="15" t="n">
        <v>9348</v>
      </c>
      <c r="B6561" s="16" t="n">
        <v>3.42253898955257</v>
      </c>
      <c r="C6561" s="15" t="n">
        <v>300</v>
      </c>
      <c r="D6561" s="15" t="n">
        <v>325</v>
      </c>
      <c r="E6561" s="15" t="n">
        <v>20</v>
      </c>
      <c r="F6561" s="16" t="n">
        <v>0.756099314943392</v>
      </c>
      <c r="G6561" s="17" t="s">
        <v>103</v>
      </c>
      <c r="H6561" s="18" t="n">
        <v>0.2</v>
      </c>
      <c r="I6561" s="18" t="n">
        <v>1</v>
      </c>
      <c r="J6561" s="19" t="n">
        <v>0.918553627192492</v>
      </c>
      <c r="K6561" s="19" t="n">
        <v>0.529007443539212</v>
      </c>
      <c r="L6561" s="16" t="n">
        <v>12.3557364243775</v>
      </c>
      <c r="M6561" s="19" t="n">
        <v>0.778444855237201</v>
      </c>
      <c r="N6561" s="19" t="n">
        <v>1.40751647623749</v>
      </c>
      <c r="O6561" s="19" t="n">
        <v>0.918553627192492</v>
      </c>
      <c r="P6561" s="19" t="n">
        <v>0.443435910322426</v>
      </c>
      <c r="Q6561" s="17" t="s">
        <v>30</v>
      </c>
      <c r="R6561" s="5" t="str">
        <f aca="false">IF(OR(Q6561="Steel plate",Q6561="Concrete jacket"),"Steel plate or jacket",Q6561)</f>
        <v>Seal cracks</v>
      </c>
      <c r="S6561" s="5" t="str">
        <f aca="false">IF(O6561&lt;='Tree rules'!$C$4,IF(N6561&lt;='Tree rules'!$C$5,IF(P6561&lt;='Tree rules'!$C$7,"Monitor","Polymer laminate"),IF(P6561&lt;='Tree rules'!$C$8,"Seal cracks","Polymer laminate")),IF(O6561&lt;='Tree rules'!$C$6,IF(P6561&lt;='Tree rules'!$C$9,"Polymer laminate","Steel plate or jacket"),IF(L6561&lt;='Tree rules'!$C$10,"Steel plate or jacket","Polymer laminate")))</f>
        <v>Seal cracks</v>
      </c>
      <c r="T6561" s="5" t="str">
        <f aca="false">IF(S6561=R6561,"Yes","No")</f>
        <v>Yes</v>
      </c>
    </row>
    <row r="6562" customFormat="false" ht="15" hidden="false" customHeight="false" outlineLevel="0" collapsed="false">
      <c r="A6562" s="15" t="n">
        <v>9349</v>
      </c>
      <c r="B6562" s="16" t="n">
        <v>4.76538337662577</v>
      </c>
      <c r="C6562" s="15" t="n">
        <v>300</v>
      </c>
      <c r="D6562" s="15" t="n">
        <v>425</v>
      </c>
      <c r="E6562" s="15" t="n">
        <v>20</v>
      </c>
      <c r="F6562" s="16" t="n">
        <v>0.555542467478301</v>
      </c>
      <c r="G6562" s="17" t="s">
        <v>101</v>
      </c>
      <c r="H6562" s="18" t="n">
        <v>0.3</v>
      </c>
      <c r="I6562" s="18" t="n">
        <v>1.5</v>
      </c>
      <c r="J6562" s="19" t="n">
        <v>0.896167026345237</v>
      </c>
      <c r="K6562" s="19" t="n">
        <v>0.457915994431069</v>
      </c>
      <c r="L6562" s="16" t="n">
        <v>12.6402742085564</v>
      </c>
      <c r="M6562" s="19" t="n">
        <v>0.549046827584895</v>
      </c>
      <c r="N6562" s="19" t="n">
        <v>1.29922588143689</v>
      </c>
      <c r="O6562" s="19" t="n">
        <v>1.13906593199525</v>
      </c>
      <c r="P6562" s="19" t="n">
        <v>0.574405894515849</v>
      </c>
      <c r="Q6562" s="17" t="s">
        <v>31</v>
      </c>
      <c r="R6562" s="5" t="str">
        <f aca="false">IF(OR(Q6562="Steel plate",Q6562="Concrete jacket"),"Steel plate or jacket",Q6562)</f>
        <v>Polymer laminate</v>
      </c>
      <c r="S6562" s="5" t="str">
        <f aca="false">IF(O6562&lt;='Tree rules'!$C$4,IF(N6562&lt;='Tree rules'!$C$5,IF(P6562&lt;='Tree rules'!$C$7,"Monitor","Polymer laminate"),IF(P6562&lt;='Tree rules'!$C$8,"Seal cracks","Polymer laminate")),IF(O6562&lt;='Tree rules'!$C$6,IF(P6562&lt;='Tree rules'!$C$9,"Polymer laminate","Steel plate or jacket"),IF(L6562&lt;='Tree rules'!$C$10,"Steel plate or jacket","Polymer laminate")))</f>
        <v>Polymer laminate</v>
      </c>
      <c r="T6562" s="5" t="str">
        <f aca="false">IF(S6562=R6562,"Yes","No")</f>
        <v>Yes</v>
      </c>
    </row>
    <row r="6563" customFormat="false" ht="15" hidden="false" customHeight="false" outlineLevel="0" collapsed="false">
      <c r="A6563" s="15" t="n">
        <v>9350</v>
      </c>
      <c r="B6563" s="16" t="n">
        <v>3.23728154567869</v>
      </c>
      <c r="C6563" s="15" t="n">
        <v>230</v>
      </c>
      <c r="D6563" s="15" t="n">
        <v>300</v>
      </c>
      <c r="E6563" s="15" t="n">
        <v>20</v>
      </c>
      <c r="F6563" s="16" t="n">
        <v>0.688332522525665</v>
      </c>
      <c r="G6563" s="17" t="s">
        <v>101</v>
      </c>
      <c r="H6563" s="18" t="n">
        <v>0.3</v>
      </c>
      <c r="I6563" s="18" t="n">
        <v>1</v>
      </c>
      <c r="J6563" s="19" t="n">
        <v>0.850209233680099</v>
      </c>
      <c r="K6563" s="19" t="n">
        <v>0.473334880502473</v>
      </c>
      <c r="L6563" s="16" t="n">
        <v>12.7452029357429</v>
      </c>
      <c r="M6563" s="19" t="n">
        <v>0.926057629913047</v>
      </c>
      <c r="N6563" s="19" t="n">
        <v>0.693522667140979</v>
      </c>
      <c r="O6563" s="19" t="n">
        <v>0.850209233680099</v>
      </c>
      <c r="P6563" s="19" t="n">
        <v>0.311566680479102</v>
      </c>
      <c r="Q6563" s="17" t="s">
        <v>29</v>
      </c>
      <c r="R6563" s="5" t="str">
        <f aca="false">IF(OR(Q6563="Steel plate",Q6563="Concrete jacket"),"Steel plate or jacket",Q6563)</f>
        <v>Monitor</v>
      </c>
      <c r="S6563" s="5" t="str">
        <f aca="false">IF(O6563&lt;='Tree rules'!$C$4,IF(N6563&lt;='Tree rules'!$C$5,IF(P6563&lt;='Tree rules'!$C$7,"Monitor","Polymer laminate"),IF(P6563&lt;='Tree rules'!$C$8,"Seal cracks","Polymer laminate")),IF(O6563&lt;='Tree rules'!$C$6,IF(P6563&lt;='Tree rules'!$C$9,"Polymer laminate","Steel plate or jacket"),IF(L6563&lt;='Tree rules'!$C$10,"Steel plate or jacket","Polymer laminate")))</f>
        <v>Monitor</v>
      </c>
      <c r="T6563" s="5" t="str">
        <f aca="false">IF(S6563=R6563,"Yes","No")</f>
        <v>Yes</v>
      </c>
    </row>
    <row r="6564" customFormat="false" ht="15" hidden="false" customHeight="false" outlineLevel="0" collapsed="false">
      <c r="A6564" s="15" t="n">
        <v>9351</v>
      </c>
      <c r="B6564" s="16" t="n">
        <v>6.98636178813165</v>
      </c>
      <c r="C6564" s="15" t="n">
        <v>230</v>
      </c>
      <c r="D6564" s="15" t="n">
        <v>650</v>
      </c>
      <c r="E6564" s="15" t="n">
        <v>20</v>
      </c>
      <c r="F6564" s="16" t="n">
        <v>0.680685971455249</v>
      </c>
      <c r="G6564" s="17" t="s">
        <v>101</v>
      </c>
      <c r="H6564" s="18" t="n">
        <v>0.3</v>
      </c>
      <c r="I6564" s="18" t="n">
        <v>1</v>
      </c>
      <c r="J6564" s="19" t="n">
        <v>0.942494547098197</v>
      </c>
      <c r="K6564" s="19" t="n">
        <v>0.547686408746542</v>
      </c>
      <c r="L6564" s="16" t="n">
        <v>11.6052521397536</v>
      </c>
      <c r="M6564" s="19" t="n">
        <v>0.946688937844345</v>
      </c>
      <c r="N6564" s="19" t="n">
        <v>0.581626996523897</v>
      </c>
      <c r="O6564" s="19" t="n">
        <v>0.942494547098197</v>
      </c>
      <c r="P6564" s="19" t="n">
        <v>0.417326720384067</v>
      </c>
      <c r="Q6564" s="17" t="s">
        <v>29</v>
      </c>
      <c r="R6564" s="5" t="str">
        <f aca="false">IF(OR(Q6564="Steel plate",Q6564="Concrete jacket"),"Steel plate or jacket",Q6564)</f>
        <v>Monitor</v>
      </c>
      <c r="S6564" s="5" t="str">
        <f aca="false">IF(O6564&lt;='Tree rules'!$C$4,IF(N6564&lt;='Tree rules'!$C$5,IF(P6564&lt;='Tree rules'!$C$7,"Monitor","Polymer laminate"),IF(P6564&lt;='Tree rules'!$C$8,"Seal cracks","Polymer laminate")),IF(O6564&lt;='Tree rules'!$C$6,IF(P6564&lt;='Tree rules'!$C$9,"Polymer laminate","Steel plate or jacket"),IF(L6564&lt;='Tree rules'!$C$10,"Steel plate or jacket","Polymer laminate")))</f>
        <v>Monitor</v>
      </c>
      <c r="T6564" s="5" t="str">
        <f aca="false">IF(S6564=R6564,"Yes","No")</f>
        <v>Yes</v>
      </c>
    </row>
    <row r="6565" customFormat="false" ht="15" hidden="false" customHeight="false" outlineLevel="0" collapsed="false">
      <c r="A6565" s="15" t="n">
        <v>9352</v>
      </c>
      <c r="B6565" s="16" t="n">
        <v>6.11174102932927</v>
      </c>
      <c r="C6565" s="15" t="n">
        <v>300</v>
      </c>
      <c r="D6565" s="15" t="n">
        <v>600</v>
      </c>
      <c r="E6565" s="15" t="n">
        <v>20</v>
      </c>
      <c r="F6565" s="16" t="n">
        <v>0.758838805214926</v>
      </c>
      <c r="G6565" s="17" t="s">
        <v>101</v>
      </c>
      <c r="H6565" s="18" t="n">
        <v>0.3</v>
      </c>
      <c r="I6565" s="18" t="n">
        <v>1.5</v>
      </c>
      <c r="J6565" s="19" t="n">
        <v>0.958367483018813</v>
      </c>
      <c r="K6565" s="19" t="n">
        <v>0.417544604667442</v>
      </c>
      <c r="L6565" s="16" t="n">
        <v>11.0719946183501</v>
      </c>
      <c r="M6565" s="19" t="n">
        <v>0.665260147175921</v>
      </c>
      <c r="N6565" s="19" t="n">
        <v>0.833968726920552</v>
      </c>
      <c r="O6565" s="19" t="n">
        <v>1.23747063861661</v>
      </c>
      <c r="P6565" s="19" t="n">
        <v>0.612842236330348</v>
      </c>
      <c r="Q6565" s="17" t="s">
        <v>31</v>
      </c>
      <c r="R6565" s="5" t="str">
        <f aca="false">IF(OR(Q6565="Steel plate",Q6565="Concrete jacket"),"Steel plate or jacket",Q6565)</f>
        <v>Polymer laminate</v>
      </c>
      <c r="S6565" s="5" t="str">
        <f aca="false">IF(O6565&lt;='Tree rules'!$C$4,IF(N6565&lt;='Tree rules'!$C$5,IF(P6565&lt;='Tree rules'!$C$7,"Monitor","Polymer laminate"),IF(P6565&lt;='Tree rules'!$C$8,"Seal cracks","Polymer laminate")),IF(O6565&lt;='Tree rules'!$C$6,IF(P6565&lt;='Tree rules'!$C$9,"Polymer laminate","Steel plate or jacket"),IF(L6565&lt;='Tree rules'!$C$10,"Steel plate or jacket","Polymer laminate")))</f>
        <v>Polymer laminate</v>
      </c>
      <c r="T6565" s="5" t="str">
        <f aca="false">IF(S6565=R6565,"Yes","No")</f>
        <v>Yes</v>
      </c>
    </row>
    <row r="6566" customFormat="false" ht="15" hidden="false" customHeight="false" outlineLevel="0" collapsed="false">
      <c r="A6566" s="15" t="n">
        <v>9355</v>
      </c>
      <c r="B6566" s="16" t="n">
        <v>6.63550136456688</v>
      </c>
      <c r="C6566" s="15" t="n">
        <v>230</v>
      </c>
      <c r="D6566" s="15" t="n">
        <v>650</v>
      </c>
      <c r="E6566" s="15" t="n">
        <v>20</v>
      </c>
      <c r="F6566" s="16" t="n">
        <v>0.578928677885824</v>
      </c>
      <c r="G6566" s="17" t="s">
        <v>103</v>
      </c>
      <c r="H6566" s="18" t="n">
        <v>0.2</v>
      </c>
      <c r="I6566" s="18" t="n">
        <v>1</v>
      </c>
      <c r="J6566" s="19" t="n">
        <v>0.993605737922191</v>
      </c>
      <c r="K6566" s="19" t="n">
        <v>0.449015841409864</v>
      </c>
      <c r="L6566" s="16" t="n">
        <v>10.9859294115346</v>
      </c>
      <c r="M6566" s="19" t="n">
        <v>0.951315374203862</v>
      </c>
      <c r="N6566" s="19" t="n">
        <v>0.832798667989709</v>
      </c>
      <c r="O6566" s="19" t="n">
        <v>0.993605737922191</v>
      </c>
      <c r="P6566" s="19" t="n">
        <v>0.340313256284058</v>
      </c>
      <c r="Q6566" s="17" t="s">
        <v>29</v>
      </c>
      <c r="R6566" s="5" t="str">
        <f aca="false">IF(OR(Q6566="Steel plate",Q6566="Concrete jacket"),"Steel plate or jacket",Q6566)</f>
        <v>Monitor</v>
      </c>
      <c r="S6566" s="5" t="str">
        <f aca="false">IF(O6566&lt;='Tree rules'!$C$4,IF(N6566&lt;='Tree rules'!$C$5,IF(P6566&lt;='Tree rules'!$C$7,"Monitor","Polymer laminate"),IF(P6566&lt;='Tree rules'!$C$8,"Seal cracks","Polymer laminate")),IF(O6566&lt;='Tree rules'!$C$6,IF(P6566&lt;='Tree rules'!$C$9,"Polymer laminate","Steel plate or jacket"),IF(L6566&lt;='Tree rules'!$C$10,"Steel plate or jacket","Polymer laminate")))</f>
        <v>Monitor</v>
      </c>
      <c r="T6566" s="5" t="str">
        <f aca="false">IF(S6566=R6566,"Yes","No")</f>
        <v>Yes</v>
      </c>
    </row>
    <row r="6567" customFormat="false" ht="15" hidden="false" customHeight="false" outlineLevel="0" collapsed="false">
      <c r="A6567" s="15" t="n">
        <v>9359</v>
      </c>
      <c r="B6567" s="16" t="n">
        <v>5.69575191064265</v>
      </c>
      <c r="C6567" s="15" t="n">
        <v>230</v>
      </c>
      <c r="D6567" s="15" t="n">
        <v>550</v>
      </c>
      <c r="E6567" s="15" t="n">
        <v>20</v>
      </c>
      <c r="F6567" s="16" t="n">
        <v>0.560948603444298</v>
      </c>
      <c r="G6567" s="17" t="s">
        <v>102</v>
      </c>
      <c r="H6567" s="18" t="n">
        <v>0.1</v>
      </c>
      <c r="I6567" s="18" t="n">
        <v>1</v>
      </c>
      <c r="J6567" s="19" t="n">
        <v>0.994929428894379</v>
      </c>
      <c r="K6567" s="19" t="n">
        <v>0.521945872164135</v>
      </c>
      <c r="L6567" s="16" t="n">
        <v>11.6955891388966</v>
      </c>
      <c r="M6567" s="19" t="n">
        <v>0.721761629022221</v>
      </c>
      <c r="N6567" s="19" t="n">
        <v>2.87849041005613</v>
      </c>
      <c r="O6567" s="19" t="n">
        <v>0.994929428894379</v>
      </c>
      <c r="P6567" s="19" t="n">
        <v>0.420755915676054</v>
      </c>
      <c r="Q6567" s="17" t="s">
        <v>30</v>
      </c>
      <c r="R6567" s="5" t="str">
        <f aca="false">IF(OR(Q6567="Steel plate",Q6567="Concrete jacket"),"Steel plate or jacket",Q6567)</f>
        <v>Seal cracks</v>
      </c>
      <c r="S6567" s="5" t="str">
        <f aca="false">IF(O6567&lt;='Tree rules'!$C$4,IF(N6567&lt;='Tree rules'!$C$5,IF(P6567&lt;='Tree rules'!$C$7,"Monitor","Polymer laminate"),IF(P6567&lt;='Tree rules'!$C$8,"Seal cracks","Polymer laminate")),IF(O6567&lt;='Tree rules'!$C$6,IF(P6567&lt;='Tree rules'!$C$9,"Polymer laminate","Steel plate or jacket"),IF(L6567&lt;='Tree rules'!$C$10,"Steel plate or jacket","Polymer laminate")))</f>
        <v>Seal cracks</v>
      </c>
      <c r="T6567" s="5" t="str">
        <f aca="false">IF(S6567=R6567,"Yes","No")</f>
        <v>Yes</v>
      </c>
    </row>
    <row r="6568" customFormat="false" ht="15" hidden="false" customHeight="false" outlineLevel="0" collapsed="false">
      <c r="A6568" s="15" t="n">
        <v>9360</v>
      </c>
      <c r="B6568" s="16" t="n">
        <v>4.6202671815602</v>
      </c>
      <c r="C6568" s="15" t="n">
        <v>300</v>
      </c>
      <c r="D6568" s="15" t="n">
        <v>400</v>
      </c>
      <c r="E6568" s="15" t="n">
        <v>30</v>
      </c>
      <c r="F6568" s="16" t="n">
        <v>0.757295404255167</v>
      </c>
      <c r="G6568" s="17" t="s">
        <v>101</v>
      </c>
      <c r="H6568" s="18" t="n">
        <v>0.3</v>
      </c>
      <c r="I6568" s="18" t="n">
        <v>1.5</v>
      </c>
      <c r="J6568" s="19" t="n">
        <v>0.907990779118252</v>
      </c>
      <c r="K6568" s="19" t="n">
        <v>0.570397617706878</v>
      </c>
      <c r="L6568" s="16" t="n">
        <v>13.0516022077972</v>
      </c>
      <c r="M6568" s="19" t="n">
        <v>0.511354704638612</v>
      </c>
      <c r="N6568" s="19" t="n">
        <v>0.819510739122105</v>
      </c>
      <c r="O6568" s="19" t="n">
        <v>1.10302828002295</v>
      </c>
      <c r="P6568" s="19" t="n">
        <v>0.756194160140386</v>
      </c>
      <c r="Q6568" s="17" t="s">
        <v>31</v>
      </c>
      <c r="R6568" s="5" t="str">
        <f aca="false">IF(OR(Q6568="Steel plate",Q6568="Concrete jacket"),"Steel plate or jacket",Q6568)</f>
        <v>Polymer laminate</v>
      </c>
      <c r="S6568" s="5" t="str">
        <f aca="false">IF(O6568&lt;='Tree rules'!$C$4,IF(N6568&lt;='Tree rules'!$C$5,IF(P6568&lt;='Tree rules'!$C$7,"Monitor","Polymer laminate"),IF(P6568&lt;='Tree rules'!$C$8,"Seal cracks","Polymer laminate")),IF(O6568&lt;='Tree rules'!$C$6,IF(P6568&lt;='Tree rules'!$C$9,"Polymer laminate","Steel plate or jacket"),IF(L6568&lt;='Tree rules'!$C$10,"Steel plate or jacket","Polymer laminate")))</f>
        <v>Polymer laminate</v>
      </c>
      <c r="T6568" s="5" t="str">
        <f aca="false">IF(S6568=R6568,"Yes","No")</f>
        <v>Yes</v>
      </c>
    </row>
    <row r="6569" customFormat="false" ht="15" hidden="false" customHeight="false" outlineLevel="0" collapsed="false">
      <c r="A6569" s="15" t="n">
        <v>9361</v>
      </c>
      <c r="B6569" s="16" t="n">
        <v>6.60474787614999</v>
      </c>
      <c r="C6569" s="15" t="n">
        <v>230</v>
      </c>
      <c r="D6569" s="15" t="n">
        <v>650</v>
      </c>
      <c r="E6569" s="15" t="n">
        <v>30</v>
      </c>
      <c r="F6569" s="16" t="n">
        <v>0.578928677885824</v>
      </c>
      <c r="G6569" s="17" t="s">
        <v>103</v>
      </c>
      <c r="H6569" s="18" t="n">
        <v>0.2</v>
      </c>
      <c r="I6569" s="18" t="n">
        <v>2</v>
      </c>
      <c r="J6569" s="19" t="n">
        <v>0.891594233357902</v>
      </c>
      <c r="K6569" s="19" t="n">
        <v>0.480690639693016</v>
      </c>
      <c r="L6569" s="16" t="n">
        <v>10.9350130399834</v>
      </c>
      <c r="M6569" s="19" t="n">
        <v>0.346898150370617</v>
      </c>
      <c r="N6569" s="19" t="n">
        <v>1.36461626919753</v>
      </c>
      <c r="O6569" s="19" t="n">
        <v>1.35460746433639</v>
      </c>
      <c r="P6569" s="19" t="n">
        <v>0.880808375958422</v>
      </c>
      <c r="Q6569" s="17" t="s">
        <v>31</v>
      </c>
      <c r="R6569" s="5" t="str">
        <f aca="false">IF(OR(Q6569="Steel plate",Q6569="Concrete jacket"),"Steel plate or jacket",Q6569)</f>
        <v>Polymer laminate</v>
      </c>
      <c r="S6569" s="5" t="str">
        <f aca="false">IF(O6569&lt;='Tree rules'!$C$4,IF(N6569&lt;='Tree rules'!$C$5,IF(P6569&lt;='Tree rules'!$C$7,"Monitor","Polymer laminate"),IF(P6569&lt;='Tree rules'!$C$8,"Seal cracks","Polymer laminate")),IF(O6569&lt;='Tree rules'!$C$6,IF(P6569&lt;='Tree rules'!$C$9,"Polymer laminate","Steel plate or jacket"),IF(L6569&lt;='Tree rules'!$C$10,"Steel plate or jacket","Polymer laminate")))</f>
        <v>Steel plate or jacket</v>
      </c>
      <c r="T6569" s="5" t="str">
        <f aca="false">IF(S6569=R6569,"Yes","No")</f>
        <v>No</v>
      </c>
    </row>
    <row r="6570" customFormat="false" ht="15" hidden="false" customHeight="false" outlineLevel="0" collapsed="false">
      <c r="A6570" s="15" t="n">
        <v>9363</v>
      </c>
      <c r="B6570" s="16" t="n">
        <v>3.14125812746959</v>
      </c>
      <c r="C6570" s="15" t="n">
        <v>230</v>
      </c>
      <c r="D6570" s="15" t="n">
        <v>300</v>
      </c>
      <c r="E6570" s="15" t="n">
        <v>20</v>
      </c>
      <c r="F6570" s="16" t="n">
        <v>0.688332522525665</v>
      </c>
      <c r="G6570" s="17" t="s">
        <v>101</v>
      </c>
      <c r="H6570" s="18" t="n">
        <v>0.3</v>
      </c>
      <c r="I6570" s="18" t="n">
        <v>1</v>
      </c>
      <c r="J6570" s="19" t="n">
        <v>0.925881456606091</v>
      </c>
      <c r="K6570" s="19" t="n">
        <v>0.400592754370854</v>
      </c>
      <c r="L6570" s="16" t="n">
        <v>12.3671579821637</v>
      </c>
      <c r="M6570" s="19" t="n">
        <v>0.936708871306945</v>
      </c>
      <c r="N6570" s="19" t="n">
        <v>0.765815709560804</v>
      </c>
      <c r="O6570" s="19" t="n">
        <v>0.925881456606091</v>
      </c>
      <c r="P6570" s="19" t="n">
        <v>0.303742595373074</v>
      </c>
      <c r="Q6570" s="17" t="s">
        <v>29</v>
      </c>
      <c r="R6570" s="5" t="str">
        <f aca="false">IF(OR(Q6570="Steel plate",Q6570="Concrete jacket"),"Steel plate or jacket",Q6570)</f>
        <v>Monitor</v>
      </c>
      <c r="S6570" s="5" t="str">
        <f aca="false">IF(O6570&lt;='Tree rules'!$C$4,IF(N6570&lt;='Tree rules'!$C$5,IF(P6570&lt;='Tree rules'!$C$7,"Monitor","Polymer laminate"),IF(P6570&lt;='Tree rules'!$C$8,"Seal cracks","Polymer laminate")),IF(O6570&lt;='Tree rules'!$C$6,IF(P6570&lt;='Tree rules'!$C$9,"Polymer laminate","Steel plate or jacket"),IF(L6570&lt;='Tree rules'!$C$10,"Steel plate or jacket","Polymer laminate")))</f>
        <v>Monitor</v>
      </c>
      <c r="T6570" s="5" t="str">
        <f aca="false">IF(S6570=R6570,"Yes","No")</f>
        <v>Yes</v>
      </c>
    </row>
    <row r="6571" customFormat="false" ht="15" hidden="false" customHeight="false" outlineLevel="0" collapsed="false">
      <c r="A6571" s="15" t="n">
        <v>9367</v>
      </c>
      <c r="B6571" s="16" t="n">
        <v>3.59965376961603</v>
      </c>
      <c r="C6571" s="15" t="n">
        <v>300</v>
      </c>
      <c r="D6571" s="15" t="n">
        <v>350</v>
      </c>
      <c r="E6571" s="15" t="n">
        <v>20</v>
      </c>
      <c r="F6571" s="16" t="n">
        <v>0.661387927071535</v>
      </c>
      <c r="G6571" s="17" t="s">
        <v>101</v>
      </c>
      <c r="H6571" s="18" t="n">
        <v>0.3</v>
      </c>
      <c r="I6571" s="18" t="n">
        <v>1</v>
      </c>
      <c r="J6571" s="19" t="n">
        <v>0.933715430120967</v>
      </c>
      <c r="K6571" s="19" t="n">
        <v>0.407006563655056</v>
      </c>
      <c r="L6571" s="16" t="n">
        <v>11.8409663474212</v>
      </c>
      <c r="M6571" s="19" t="n">
        <v>0.94255533756789</v>
      </c>
      <c r="N6571" s="19" t="n">
        <v>0.689816798109058</v>
      </c>
      <c r="O6571" s="19" t="n">
        <v>0.933715430120966</v>
      </c>
      <c r="P6571" s="19" t="n">
        <v>0.312190522958211</v>
      </c>
      <c r="Q6571" s="17" t="s">
        <v>29</v>
      </c>
      <c r="R6571" s="5" t="str">
        <f aca="false">IF(OR(Q6571="Steel plate",Q6571="Concrete jacket"),"Steel plate or jacket",Q6571)</f>
        <v>Monitor</v>
      </c>
      <c r="S6571" s="5" t="str">
        <f aca="false">IF(O6571&lt;='Tree rules'!$C$4,IF(N6571&lt;='Tree rules'!$C$5,IF(P6571&lt;='Tree rules'!$C$7,"Monitor","Polymer laminate"),IF(P6571&lt;='Tree rules'!$C$8,"Seal cracks","Polymer laminate")),IF(O6571&lt;='Tree rules'!$C$6,IF(P6571&lt;='Tree rules'!$C$9,"Polymer laminate","Steel plate or jacket"),IF(L6571&lt;='Tree rules'!$C$10,"Steel plate or jacket","Polymer laminate")))</f>
        <v>Monitor</v>
      </c>
      <c r="T6571" s="5" t="str">
        <f aca="false">IF(S6571=R6571,"Yes","No")</f>
        <v>Yes</v>
      </c>
    </row>
    <row r="6572" customFormat="false" ht="15" hidden="false" customHeight="false" outlineLevel="0" collapsed="false">
      <c r="A6572" s="15" t="n">
        <v>9368</v>
      </c>
      <c r="B6572" s="16" t="n">
        <v>4.051477693282</v>
      </c>
      <c r="C6572" s="15" t="n">
        <v>230</v>
      </c>
      <c r="D6572" s="15" t="n">
        <v>375</v>
      </c>
      <c r="E6572" s="15" t="n">
        <v>25</v>
      </c>
      <c r="F6572" s="16" t="n">
        <v>0.594232683721175</v>
      </c>
      <c r="G6572" s="17" t="s">
        <v>101</v>
      </c>
      <c r="H6572" s="18" t="n">
        <v>0.3</v>
      </c>
      <c r="I6572" s="18" t="n">
        <v>1.5</v>
      </c>
      <c r="J6572" s="19" t="n">
        <v>0.969327591035828</v>
      </c>
      <c r="K6572" s="19" t="n">
        <v>0.491073033766245</v>
      </c>
      <c r="L6572" s="16" t="n">
        <v>12.2401138769849</v>
      </c>
      <c r="M6572" s="19" t="n">
        <v>0.759878679253112</v>
      </c>
      <c r="N6572" s="19" t="n">
        <v>0.778838534476664</v>
      </c>
      <c r="O6572" s="19" t="n">
        <v>1.2159860661321</v>
      </c>
      <c r="P6572" s="19" t="n">
        <v>0.42743299243133</v>
      </c>
      <c r="Q6572" s="17" t="s">
        <v>31</v>
      </c>
      <c r="R6572" s="5" t="str">
        <f aca="false">IF(OR(Q6572="Steel plate",Q6572="Concrete jacket"),"Steel plate or jacket",Q6572)</f>
        <v>Polymer laminate</v>
      </c>
      <c r="S6572" s="5" t="str">
        <f aca="false">IF(O6572&lt;='Tree rules'!$C$4,IF(N6572&lt;='Tree rules'!$C$5,IF(P6572&lt;='Tree rules'!$C$7,"Monitor","Polymer laminate"),IF(P6572&lt;='Tree rules'!$C$8,"Seal cracks","Polymer laminate")),IF(O6572&lt;='Tree rules'!$C$6,IF(P6572&lt;='Tree rules'!$C$9,"Polymer laminate","Steel plate or jacket"),IF(L6572&lt;='Tree rules'!$C$10,"Steel plate or jacket","Polymer laminate")))</f>
        <v>Polymer laminate</v>
      </c>
      <c r="T6572" s="5" t="str">
        <f aca="false">IF(S6572=R6572,"Yes","No")</f>
        <v>Yes</v>
      </c>
    </row>
    <row r="6573" customFormat="false" ht="15" hidden="false" customHeight="false" outlineLevel="0" collapsed="false">
      <c r="A6573" s="15" t="n">
        <v>9369</v>
      </c>
      <c r="B6573" s="16" t="n">
        <v>5.88563615180947</v>
      </c>
      <c r="C6573" s="15" t="n">
        <v>230</v>
      </c>
      <c r="D6573" s="15" t="n">
        <v>450</v>
      </c>
      <c r="E6573" s="15" t="n">
        <v>30</v>
      </c>
      <c r="F6573" s="16" t="n">
        <v>0.649145274956135</v>
      </c>
      <c r="G6573" s="17" t="s">
        <v>101</v>
      </c>
      <c r="H6573" s="18" t="n">
        <v>0.3</v>
      </c>
      <c r="I6573" s="18" t="n">
        <v>1</v>
      </c>
      <c r="J6573" s="19" t="n">
        <v>0.950072993825511</v>
      </c>
      <c r="K6573" s="19" t="n">
        <v>0.535400286284232</v>
      </c>
      <c r="L6573" s="16" t="n">
        <v>14.5684063163601</v>
      </c>
      <c r="M6573" s="19" t="n">
        <v>0.742921629581463</v>
      </c>
      <c r="N6573" s="19" t="n">
        <v>0.65415096740483</v>
      </c>
      <c r="O6573" s="19" t="n">
        <v>0.950072993825511</v>
      </c>
      <c r="P6573" s="19" t="n">
        <v>0.502440625454334</v>
      </c>
      <c r="Q6573" s="17" t="s">
        <v>29</v>
      </c>
      <c r="R6573" s="5" t="str">
        <f aca="false">IF(OR(Q6573="Steel plate",Q6573="Concrete jacket"),"Steel plate or jacket",Q6573)</f>
        <v>Monitor</v>
      </c>
      <c r="S6573" s="5" t="str">
        <f aca="false">IF(O6573&lt;='Tree rules'!$C$4,IF(N6573&lt;='Tree rules'!$C$5,IF(P6573&lt;='Tree rules'!$C$7,"Monitor","Polymer laminate"),IF(P6573&lt;='Tree rules'!$C$8,"Seal cracks","Polymer laminate")),IF(O6573&lt;='Tree rules'!$C$6,IF(P6573&lt;='Tree rules'!$C$9,"Polymer laminate","Steel plate or jacket"),IF(L6573&lt;='Tree rules'!$C$10,"Steel plate or jacket","Polymer laminate")))</f>
        <v>Monitor</v>
      </c>
      <c r="T6573" s="5" t="str">
        <f aca="false">IF(S6573=R6573,"Yes","No")</f>
        <v>Yes</v>
      </c>
    </row>
    <row r="6574" customFormat="false" ht="15" hidden="false" customHeight="false" outlineLevel="0" collapsed="false">
      <c r="A6574" s="15" t="n">
        <v>9370</v>
      </c>
      <c r="B6574" s="16" t="n">
        <v>6.69686240960617</v>
      </c>
      <c r="C6574" s="15" t="n">
        <v>230</v>
      </c>
      <c r="D6574" s="15" t="n">
        <v>575</v>
      </c>
      <c r="E6574" s="15" t="n">
        <v>30</v>
      </c>
      <c r="F6574" s="16" t="n">
        <v>0.661007412935799</v>
      </c>
      <c r="G6574" s="17" t="s">
        <v>101</v>
      </c>
      <c r="H6574" s="18" t="n">
        <v>0.3</v>
      </c>
      <c r="I6574" s="18" t="n">
        <v>2</v>
      </c>
      <c r="J6574" s="19" t="n">
        <v>0.967342153433043</v>
      </c>
      <c r="K6574" s="19" t="n">
        <v>0.560722157870674</v>
      </c>
      <c r="L6574" s="16" t="n">
        <v>12.659475254454</v>
      </c>
      <c r="M6574" s="19" t="n">
        <v>0.326150167764065</v>
      </c>
      <c r="N6574" s="19" t="n">
        <v>0.94756426453726</v>
      </c>
      <c r="O6574" s="19" t="n">
        <v>1.39227412719385</v>
      </c>
      <c r="P6574" s="19" t="n">
        <v>1.29619172543853</v>
      </c>
      <c r="Q6574" s="17" t="s">
        <v>104</v>
      </c>
      <c r="R6574" s="5" t="str">
        <f aca="false">IF(OR(Q6574="Steel plate",Q6574="Concrete jacket"),"Steel plate or jacket",Q6574)</f>
        <v>Steel plate or jacket</v>
      </c>
      <c r="S6574" s="5" t="str">
        <f aca="false">IF(O6574&lt;='Tree rules'!$C$4,IF(N6574&lt;='Tree rules'!$C$5,IF(P6574&lt;='Tree rules'!$C$7,"Monitor","Polymer laminate"),IF(P6574&lt;='Tree rules'!$C$8,"Seal cracks","Polymer laminate")),IF(O6574&lt;='Tree rules'!$C$6,IF(P6574&lt;='Tree rules'!$C$9,"Polymer laminate","Steel plate or jacket"),IF(L6574&lt;='Tree rules'!$C$10,"Steel plate or jacket","Polymer laminate")))</f>
        <v>Steel plate or jacket</v>
      </c>
      <c r="T6574" s="5" t="str">
        <f aca="false">IF(S6574=R6574,"Yes","No")</f>
        <v>Yes</v>
      </c>
    </row>
    <row r="6575" customFormat="false" ht="15" hidden="false" customHeight="false" outlineLevel="0" collapsed="false">
      <c r="A6575" s="15" t="n">
        <v>9371</v>
      </c>
      <c r="B6575" s="16" t="n">
        <v>7.27349140110419</v>
      </c>
      <c r="C6575" s="15" t="n">
        <v>230</v>
      </c>
      <c r="D6575" s="15" t="n">
        <v>700</v>
      </c>
      <c r="E6575" s="15" t="n">
        <v>20</v>
      </c>
      <c r="F6575" s="16" t="n">
        <v>0.643285643353312</v>
      </c>
      <c r="G6575" s="17" t="s">
        <v>102</v>
      </c>
      <c r="H6575" s="18" t="n">
        <v>0.1</v>
      </c>
      <c r="I6575" s="18" t="n">
        <v>1.5</v>
      </c>
      <c r="J6575" s="19" t="n">
        <v>0.985465876172228</v>
      </c>
      <c r="K6575" s="19" t="n">
        <v>0.434592543524866</v>
      </c>
      <c r="L6575" s="16" t="n">
        <v>11.4183538478873</v>
      </c>
      <c r="M6575" s="19" t="n">
        <v>0.948079061918596</v>
      </c>
      <c r="N6575" s="19" t="n">
        <v>3.03622532570187</v>
      </c>
      <c r="O6575" s="19" t="n">
        <v>1.26406075341702</v>
      </c>
      <c r="P6575" s="19" t="n">
        <v>0.41052621094747</v>
      </c>
      <c r="Q6575" s="17" t="s">
        <v>31</v>
      </c>
      <c r="R6575" s="5" t="str">
        <f aca="false">IF(OR(Q6575="Steel plate",Q6575="Concrete jacket"),"Steel plate or jacket",Q6575)</f>
        <v>Polymer laminate</v>
      </c>
      <c r="S6575" s="5" t="str">
        <f aca="false">IF(O6575&lt;='Tree rules'!$C$4,IF(N6575&lt;='Tree rules'!$C$5,IF(P6575&lt;='Tree rules'!$C$7,"Monitor","Polymer laminate"),IF(P6575&lt;='Tree rules'!$C$8,"Seal cracks","Polymer laminate")),IF(O6575&lt;='Tree rules'!$C$6,IF(P6575&lt;='Tree rules'!$C$9,"Polymer laminate","Steel plate or jacket"),IF(L6575&lt;='Tree rules'!$C$10,"Steel plate or jacket","Polymer laminate")))</f>
        <v>Polymer laminate</v>
      </c>
      <c r="T6575" s="5" t="str">
        <f aca="false">IF(S6575=R6575,"Yes","No")</f>
        <v>Yes</v>
      </c>
    </row>
    <row r="6576" customFormat="false" ht="15" hidden="false" customHeight="false" outlineLevel="0" collapsed="false">
      <c r="A6576" s="15" t="n">
        <v>9372</v>
      </c>
      <c r="B6576" s="16" t="n">
        <v>3.23379052598323</v>
      </c>
      <c r="C6576" s="15" t="n">
        <v>230</v>
      </c>
      <c r="D6576" s="15" t="n">
        <v>300</v>
      </c>
      <c r="E6576" s="15" t="n">
        <v>30</v>
      </c>
      <c r="F6576" s="16" t="n">
        <v>0.688332522525665</v>
      </c>
      <c r="G6576" s="17" t="s">
        <v>101</v>
      </c>
      <c r="H6576" s="18" t="n">
        <v>0.3</v>
      </c>
      <c r="I6576" s="18" t="n">
        <v>2</v>
      </c>
      <c r="J6576" s="19" t="n">
        <v>0.994293208404447</v>
      </c>
      <c r="K6576" s="19" t="n">
        <v>0.498159714953175</v>
      </c>
      <c r="L6576" s="16" t="n">
        <v>12.7314587637135</v>
      </c>
      <c r="M6576" s="19" t="n">
        <v>0.945015966944484</v>
      </c>
      <c r="N6576" s="19" t="n">
        <v>1.35558189833364</v>
      </c>
      <c r="O6576" s="19" t="n">
        <v>1.49326959553026</v>
      </c>
      <c r="P6576" s="19" t="n">
        <v>0.390265642515492</v>
      </c>
      <c r="Q6576" s="17" t="s">
        <v>31</v>
      </c>
      <c r="R6576" s="5" t="str">
        <f aca="false">IF(OR(Q6576="Steel plate",Q6576="Concrete jacket"),"Steel plate or jacket",Q6576)</f>
        <v>Polymer laminate</v>
      </c>
      <c r="S6576" s="5" t="str">
        <f aca="false">IF(O6576&lt;='Tree rules'!$C$4,IF(N6576&lt;='Tree rules'!$C$5,IF(P6576&lt;='Tree rules'!$C$7,"Monitor","Polymer laminate"),IF(P6576&lt;='Tree rules'!$C$8,"Seal cracks","Polymer laminate")),IF(O6576&lt;='Tree rules'!$C$6,IF(P6576&lt;='Tree rules'!$C$9,"Polymer laminate","Steel plate or jacket"),IF(L6576&lt;='Tree rules'!$C$10,"Steel plate or jacket","Polymer laminate")))</f>
        <v>Steel plate or jacket</v>
      </c>
      <c r="T6576" s="5" t="str">
        <f aca="false">IF(S6576=R6576,"Yes","No")</f>
        <v>No</v>
      </c>
    </row>
    <row r="6577" customFormat="false" ht="15" hidden="false" customHeight="false" outlineLevel="0" collapsed="false">
      <c r="A6577" s="15" t="n">
        <v>9374</v>
      </c>
      <c r="B6577" s="16" t="n">
        <v>6.24696119538944</v>
      </c>
      <c r="C6577" s="15" t="n">
        <v>300</v>
      </c>
      <c r="D6577" s="15" t="n">
        <v>575</v>
      </c>
      <c r="E6577" s="15" t="n">
        <v>20</v>
      </c>
      <c r="F6577" s="16" t="n">
        <v>0.596127638252333</v>
      </c>
      <c r="G6577" s="17" t="s">
        <v>103</v>
      </c>
      <c r="H6577" s="18" t="n">
        <v>0.2</v>
      </c>
      <c r="I6577" s="18" t="n">
        <v>1</v>
      </c>
      <c r="J6577" s="19" t="n">
        <v>0.912113924172435</v>
      </c>
      <c r="K6577" s="19" t="n">
        <v>0.566563796036817</v>
      </c>
      <c r="L6577" s="16" t="n">
        <v>11.8538163100369</v>
      </c>
      <c r="M6577" s="19" t="n">
        <v>0.948594540934492</v>
      </c>
      <c r="N6577" s="19" t="n">
        <v>0.975794491942247</v>
      </c>
      <c r="O6577" s="19" t="n">
        <v>0.912113924172435</v>
      </c>
      <c r="P6577" s="19" t="n">
        <v>0.370495865106154</v>
      </c>
      <c r="Q6577" s="17" t="s">
        <v>29</v>
      </c>
      <c r="R6577" s="5" t="str">
        <f aca="false">IF(OR(Q6577="Steel plate",Q6577="Concrete jacket"),"Steel plate or jacket",Q6577)</f>
        <v>Monitor</v>
      </c>
      <c r="S6577" s="5" t="str">
        <f aca="false">IF(O6577&lt;='Tree rules'!$C$4,IF(N6577&lt;='Tree rules'!$C$5,IF(P6577&lt;='Tree rules'!$C$7,"Monitor","Polymer laminate"),IF(P6577&lt;='Tree rules'!$C$8,"Seal cracks","Polymer laminate")),IF(O6577&lt;='Tree rules'!$C$6,IF(P6577&lt;='Tree rules'!$C$9,"Polymer laminate","Steel plate or jacket"),IF(L6577&lt;='Tree rules'!$C$10,"Steel plate or jacket","Polymer laminate")))</f>
        <v>Monitor</v>
      </c>
      <c r="T6577" s="5" t="str">
        <f aca="false">IF(S6577=R6577,"Yes","No")</f>
        <v>Yes</v>
      </c>
    </row>
    <row r="6578" customFormat="false" ht="15" hidden="false" customHeight="false" outlineLevel="0" collapsed="false">
      <c r="A6578" s="15" t="n">
        <v>9375</v>
      </c>
      <c r="B6578" s="16" t="n">
        <v>7.83587782313471</v>
      </c>
      <c r="C6578" s="15" t="n">
        <v>300</v>
      </c>
      <c r="D6578" s="15" t="n">
        <v>750</v>
      </c>
      <c r="E6578" s="15" t="n">
        <v>30</v>
      </c>
      <c r="F6578" s="16" t="n">
        <v>0.571198664289053</v>
      </c>
      <c r="G6578" s="17" t="s">
        <v>101</v>
      </c>
      <c r="H6578" s="18" t="n">
        <v>0.3</v>
      </c>
      <c r="I6578" s="18" t="n">
        <v>2</v>
      </c>
      <c r="J6578" s="19" t="n">
        <v>0.897481831168175</v>
      </c>
      <c r="K6578" s="19" t="n">
        <v>0.482254529037083</v>
      </c>
      <c r="L6578" s="16" t="n">
        <v>11.1305082714982</v>
      </c>
      <c r="M6578" s="19" t="n">
        <v>0.915670680775167</v>
      </c>
      <c r="N6578" s="19" t="n">
        <v>0.798927423890092</v>
      </c>
      <c r="O6578" s="19" t="n">
        <v>1.362148984527</v>
      </c>
      <c r="P6578" s="19" t="n">
        <v>0.376923972067632</v>
      </c>
      <c r="Q6578" s="17" t="s">
        <v>31</v>
      </c>
      <c r="R6578" s="5" t="str">
        <f aca="false">IF(OR(Q6578="Steel plate",Q6578="Concrete jacket"),"Steel plate or jacket",Q6578)</f>
        <v>Polymer laminate</v>
      </c>
      <c r="S6578" s="5" t="str">
        <f aca="false">IF(O6578&lt;='Tree rules'!$C$4,IF(N6578&lt;='Tree rules'!$C$5,IF(P6578&lt;='Tree rules'!$C$7,"Monitor","Polymer laminate"),IF(P6578&lt;='Tree rules'!$C$8,"Seal cracks","Polymer laminate")),IF(O6578&lt;='Tree rules'!$C$6,IF(P6578&lt;='Tree rules'!$C$9,"Polymer laminate","Steel plate or jacket"),IF(L6578&lt;='Tree rules'!$C$10,"Steel plate or jacket","Polymer laminate")))</f>
        <v>Steel plate or jacket</v>
      </c>
      <c r="T6578" s="5" t="str">
        <f aca="false">IF(S6578=R6578,"Yes","No")</f>
        <v>No</v>
      </c>
    </row>
    <row r="6579" customFormat="false" ht="15" hidden="false" customHeight="false" outlineLevel="0" collapsed="false">
      <c r="A6579" s="15" t="n">
        <v>9377</v>
      </c>
      <c r="B6579" s="16" t="n">
        <v>4.68834424972821</v>
      </c>
      <c r="C6579" s="15" t="n">
        <v>230</v>
      </c>
      <c r="D6579" s="15" t="n">
        <v>450</v>
      </c>
      <c r="E6579" s="15" t="n">
        <v>25</v>
      </c>
      <c r="F6579" s="16" t="n">
        <v>0.649145274956135</v>
      </c>
      <c r="G6579" s="17" t="s">
        <v>101</v>
      </c>
      <c r="H6579" s="18" t="n">
        <v>0.3</v>
      </c>
      <c r="I6579" s="18" t="n">
        <v>1.5</v>
      </c>
      <c r="J6579" s="19" t="n">
        <v>0.982728828142417</v>
      </c>
      <c r="K6579" s="19" t="n">
        <v>0.604080168667656</v>
      </c>
      <c r="L6579" s="16" t="n">
        <v>11.6048124993273</v>
      </c>
      <c r="M6579" s="19" t="n">
        <v>0.286341551891752</v>
      </c>
      <c r="N6579" s="19" t="n">
        <v>0.900298310086224</v>
      </c>
      <c r="O6579" s="19" t="n">
        <v>1.17726974408421</v>
      </c>
      <c r="P6579" s="19" t="n">
        <v>1.2447518323873</v>
      </c>
      <c r="Q6579" s="17" t="s">
        <v>31</v>
      </c>
      <c r="R6579" s="5" t="str">
        <f aca="false">IF(OR(Q6579="Steel plate",Q6579="Concrete jacket"),"Steel plate or jacket",Q6579)</f>
        <v>Polymer laminate</v>
      </c>
      <c r="S6579" s="5" t="str">
        <f aca="false">IF(O6579&lt;='Tree rules'!$C$4,IF(N6579&lt;='Tree rules'!$C$5,IF(P6579&lt;='Tree rules'!$C$7,"Monitor","Polymer laminate"),IF(P6579&lt;='Tree rules'!$C$8,"Seal cracks","Polymer laminate")),IF(O6579&lt;='Tree rules'!$C$6,IF(P6579&lt;='Tree rules'!$C$9,"Polymer laminate","Steel plate or jacket"),IF(L6579&lt;='Tree rules'!$C$10,"Steel plate or jacket","Polymer laminate")))</f>
        <v>Steel plate or jacket</v>
      </c>
      <c r="T6579" s="5" t="str">
        <f aca="false">IF(S6579=R6579,"Yes","No")</f>
        <v>No</v>
      </c>
    </row>
    <row r="6580" customFormat="false" ht="15" hidden="false" customHeight="false" outlineLevel="0" collapsed="false">
      <c r="A6580" s="15" t="n">
        <v>9379</v>
      </c>
      <c r="B6580" s="16" t="n">
        <v>5.14730589150692</v>
      </c>
      <c r="C6580" s="15" t="n">
        <v>300</v>
      </c>
      <c r="D6580" s="15" t="n">
        <v>525</v>
      </c>
      <c r="E6580" s="15" t="n">
        <v>25</v>
      </c>
      <c r="F6580" s="16" t="n">
        <v>0.839507013902909</v>
      </c>
      <c r="G6580" s="17" t="s">
        <v>101</v>
      </c>
      <c r="H6580" s="18" t="n">
        <v>0.3</v>
      </c>
      <c r="I6580" s="18" t="n">
        <v>2</v>
      </c>
      <c r="J6580" s="19" t="n">
        <v>0.905376458550594</v>
      </c>
      <c r="K6580" s="19" t="n">
        <v>0.499181353621097</v>
      </c>
      <c r="L6580" s="16" t="n">
        <v>10.745941318386</v>
      </c>
      <c r="M6580" s="19" t="n">
        <v>0.380886265505295</v>
      </c>
      <c r="N6580" s="19" t="n">
        <v>0.884175371725867</v>
      </c>
      <c r="O6580" s="19" t="n">
        <v>1.35880587098523</v>
      </c>
      <c r="P6580" s="19" t="n">
        <v>1.09648991775195</v>
      </c>
      <c r="Q6580" s="17" t="s">
        <v>104</v>
      </c>
      <c r="R6580" s="5" t="str">
        <f aca="false">IF(OR(Q6580="Steel plate",Q6580="Concrete jacket"),"Steel plate or jacket",Q6580)</f>
        <v>Steel plate or jacket</v>
      </c>
      <c r="S6580" s="5" t="str">
        <f aca="false">IF(O6580&lt;='Tree rules'!$C$4,IF(N6580&lt;='Tree rules'!$C$5,IF(P6580&lt;='Tree rules'!$C$7,"Monitor","Polymer laminate"),IF(P6580&lt;='Tree rules'!$C$8,"Seal cracks","Polymer laminate")),IF(O6580&lt;='Tree rules'!$C$6,IF(P6580&lt;='Tree rules'!$C$9,"Polymer laminate","Steel plate or jacket"),IF(L6580&lt;='Tree rules'!$C$10,"Steel plate or jacket","Polymer laminate")))</f>
        <v>Steel plate or jacket</v>
      </c>
      <c r="T6580" s="5" t="str">
        <f aca="false">IF(S6580=R6580,"Yes","No")</f>
        <v>Yes</v>
      </c>
    </row>
    <row r="6581" customFormat="false" ht="15" hidden="false" customHeight="false" outlineLevel="0" collapsed="false">
      <c r="A6581" s="15" t="n">
        <v>9380</v>
      </c>
      <c r="B6581" s="16" t="n">
        <v>4.09174312409148</v>
      </c>
      <c r="C6581" s="15" t="n">
        <v>230</v>
      </c>
      <c r="D6581" s="15" t="n">
        <v>400</v>
      </c>
      <c r="E6581" s="15" t="n">
        <v>25</v>
      </c>
      <c r="F6581" s="16" t="n">
        <v>0.776085141697083</v>
      </c>
      <c r="G6581" s="17" t="s">
        <v>103</v>
      </c>
      <c r="H6581" s="18" t="n">
        <v>0.2</v>
      </c>
      <c r="I6581" s="18" t="n">
        <v>1</v>
      </c>
      <c r="J6581" s="19" t="n">
        <v>0.971538699925599</v>
      </c>
      <c r="K6581" s="19" t="n">
        <v>0.577399836476674</v>
      </c>
      <c r="L6581" s="16" t="n">
        <v>11.6242702388963</v>
      </c>
      <c r="M6581" s="19" t="n">
        <v>0.95434991199012</v>
      </c>
      <c r="N6581" s="19" t="n">
        <v>1.25737329241112</v>
      </c>
      <c r="O6581" s="19" t="n">
        <v>0.971538699925599</v>
      </c>
      <c r="P6581" s="19" t="n">
        <v>0.393812334409269</v>
      </c>
      <c r="Q6581" s="17" t="s">
        <v>30</v>
      </c>
      <c r="R6581" s="5" t="str">
        <f aca="false">IF(OR(Q6581="Steel plate",Q6581="Concrete jacket"),"Steel plate or jacket",Q6581)</f>
        <v>Seal cracks</v>
      </c>
      <c r="S6581" s="5" t="str">
        <f aca="false">IF(O6581&lt;='Tree rules'!$C$4,IF(N6581&lt;='Tree rules'!$C$5,IF(P6581&lt;='Tree rules'!$C$7,"Monitor","Polymer laminate"),IF(P6581&lt;='Tree rules'!$C$8,"Seal cracks","Polymer laminate")),IF(O6581&lt;='Tree rules'!$C$6,IF(P6581&lt;='Tree rules'!$C$9,"Polymer laminate","Steel plate or jacket"),IF(L6581&lt;='Tree rules'!$C$10,"Steel plate or jacket","Polymer laminate")))</f>
        <v>Seal cracks</v>
      </c>
      <c r="T6581" s="5" t="str">
        <f aca="false">IF(S6581=R6581,"Yes","No")</f>
        <v>Yes</v>
      </c>
    </row>
    <row r="6582" customFormat="false" ht="15" hidden="false" customHeight="false" outlineLevel="0" collapsed="false">
      <c r="A6582" s="15" t="n">
        <v>9382</v>
      </c>
      <c r="B6582" s="16" t="n">
        <v>3.46405362770577</v>
      </c>
      <c r="C6582" s="15" t="n">
        <v>230</v>
      </c>
      <c r="D6582" s="15" t="n">
        <v>300</v>
      </c>
      <c r="E6582" s="15" t="n">
        <v>25</v>
      </c>
      <c r="F6582" s="16" t="n">
        <v>0.688332522525665</v>
      </c>
      <c r="G6582" s="17" t="s">
        <v>101</v>
      </c>
      <c r="H6582" s="18" t="n">
        <v>0.3</v>
      </c>
      <c r="I6582" s="18" t="n">
        <v>1</v>
      </c>
      <c r="J6582" s="19" t="n">
        <v>0.987172892156858</v>
      </c>
      <c r="K6582" s="19" t="n">
        <v>0.609997955193505</v>
      </c>
      <c r="L6582" s="16" t="n">
        <v>13.6380064082904</v>
      </c>
      <c r="M6582" s="19" t="n">
        <v>0.443914904226995</v>
      </c>
      <c r="N6582" s="19" t="n">
        <v>0.941696393698322</v>
      </c>
      <c r="O6582" s="19" t="n">
        <v>0.987172892156858</v>
      </c>
      <c r="P6582" s="19" t="n">
        <v>0.776221835172992</v>
      </c>
      <c r="Q6582" s="17" t="s">
        <v>29</v>
      </c>
      <c r="R6582" s="5" t="str">
        <f aca="false">IF(OR(Q6582="Steel plate",Q6582="Concrete jacket"),"Steel plate or jacket",Q6582)</f>
        <v>Monitor</v>
      </c>
      <c r="S6582" s="5" t="str">
        <f aca="false">IF(O6582&lt;='Tree rules'!$C$4,IF(N6582&lt;='Tree rules'!$C$5,IF(P6582&lt;='Tree rules'!$C$7,"Monitor","Polymer laminate"),IF(P6582&lt;='Tree rules'!$C$8,"Seal cracks","Polymer laminate")),IF(O6582&lt;='Tree rules'!$C$6,IF(P6582&lt;='Tree rules'!$C$9,"Polymer laminate","Steel plate or jacket"),IF(L6582&lt;='Tree rules'!$C$10,"Steel plate or jacket","Polymer laminate")))</f>
        <v>Monitor</v>
      </c>
      <c r="T6582" s="5" t="str">
        <f aca="false">IF(S6582=R6582,"Yes","No")</f>
        <v>Yes</v>
      </c>
    </row>
    <row r="6583" customFormat="false" ht="15" hidden="false" customHeight="false" outlineLevel="0" collapsed="false">
      <c r="A6583" s="15" t="n">
        <v>9383</v>
      </c>
      <c r="B6583" s="16" t="n">
        <v>6.01296668617675</v>
      </c>
      <c r="C6583" s="15" t="n">
        <v>300</v>
      </c>
      <c r="D6583" s="15" t="n">
        <v>525</v>
      </c>
      <c r="E6583" s="15" t="n">
        <v>30</v>
      </c>
      <c r="F6583" s="16" t="n">
        <v>0.658614812073332</v>
      </c>
      <c r="G6583" s="17" t="s">
        <v>101</v>
      </c>
      <c r="H6583" s="18" t="n">
        <v>0.3</v>
      </c>
      <c r="I6583" s="18" t="n">
        <v>1</v>
      </c>
      <c r="J6583" s="19" t="n">
        <v>0.96136191472091</v>
      </c>
      <c r="K6583" s="19" t="n">
        <v>0.425236630585957</v>
      </c>
      <c r="L6583" s="16" t="n">
        <v>12.605800180664</v>
      </c>
      <c r="M6583" s="19" t="n">
        <v>0.967635318282845</v>
      </c>
      <c r="N6583" s="19" t="n">
        <v>0.721788929049181</v>
      </c>
      <c r="O6583" s="19" t="n">
        <v>0.96136191472091</v>
      </c>
      <c r="P6583" s="19" t="n">
        <v>0.339651440332426</v>
      </c>
      <c r="Q6583" s="17" t="s">
        <v>29</v>
      </c>
      <c r="R6583" s="5" t="str">
        <f aca="false">IF(OR(Q6583="Steel plate",Q6583="Concrete jacket"),"Steel plate or jacket",Q6583)</f>
        <v>Monitor</v>
      </c>
      <c r="S6583" s="5" t="str">
        <f aca="false">IF(O6583&lt;='Tree rules'!$C$4,IF(N6583&lt;='Tree rules'!$C$5,IF(P6583&lt;='Tree rules'!$C$7,"Monitor","Polymer laminate"),IF(P6583&lt;='Tree rules'!$C$8,"Seal cracks","Polymer laminate")),IF(O6583&lt;='Tree rules'!$C$6,IF(P6583&lt;='Tree rules'!$C$9,"Polymer laminate","Steel plate or jacket"),IF(L6583&lt;='Tree rules'!$C$10,"Steel plate or jacket","Polymer laminate")))</f>
        <v>Monitor</v>
      </c>
      <c r="T6583" s="5" t="str">
        <f aca="false">IF(S6583=R6583,"Yes","No")</f>
        <v>Yes</v>
      </c>
    </row>
    <row r="6584" customFormat="false" ht="15" hidden="false" customHeight="false" outlineLevel="0" collapsed="false">
      <c r="A6584" s="15" t="n">
        <v>9384</v>
      </c>
      <c r="B6584" s="16" t="n">
        <v>3.68773641840484</v>
      </c>
      <c r="C6584" s="15" t="n">
        <v>300</v>
      </c>
      <c r="D6584" s="15" t="n">
        <v>350</v>
      </c>
      <c r="E6584" s="15" t="n">
        <v>25</v>
      </c>
      <c r="F6584" s="16" t="n">
        <v>0.881850569428714</v>
      </c>
      <c r="G6584" s="17" t="s">
        <v>101</v>
      </c>
      <c r="H6584" s="18" t="n">
        <v>0.3</v>
      </c>
      <c r="I6584" s="18" t="n">
        <v>1.5</v>
      </c>
      <c r="J6584" s="19" t="n">
        <v>0.876277146334573</v>
      </c>
      <c r="K6584" s="19" t="n">
        <v>0.438842365677498</v>
      </c>
      <c r="L6584" s="16" t="n">
        <v>12.1307119026475</v>
      </c>
      <c r="M6584" s="19" t="n">
        <v>0.601317027154797</v>
      </c>
      <c r="N6584" s="19" t="n">
        <v>0.821949433580166</v>
      </c>
      <c r="O6584" s="19" t="n">
        <v>1.12214195155856</v>
      </c>
      <c r="P6584" s="19" t="n">
        <v>0.624151719351903</v>
      </c>
      <c r="Q6584" s="17" t="s">
        <v>31</v>
      </c>
      <c r="R6584" s="5" t="str">
        <f aca="false">IF(OR(Q6584="Steel plate",Q6584="Concrete jacket"),"Steel plate or jacket",Q6584)</f>
        <v>Polymer laminate</v>
      </c>
      <c r="S6584" s="5" t="str">
        <f aca="false">IF(O6584&lt;='Tree rules'!$C$4,IF(N6584&lt;='Tree rules'!$C$5,IF(P6584&lt;='Tree rules'!$C$7,"Monitor","Polymer laminate"),IF(P6584&lt;='Tree rules'!$C$8,"Seal cracks","Polymer laminate")),IF(O6584&lt;='Tree rules'!$C$6,IF(P6584&lt;='Tree rules'!$C$9,"Polymer laminate","Steel plate or jacket"),IF(L6584&lt;='Tree rules'!$C$10,"Steel plate or jacket","Polymer laminate")))</f>
        <v>Polymer laminate</v>
      </c>
      <c r="T6584" s="5" t="str">
        <f aca="false">IF(S6584=R6584,"Yes","No")</f>
        <v>Yes</v>
      </c>
    </row>
    <row r="6585" customFormat="false" ht="15" hidden="false" customHeight="false" outlineLevel="0" collapsed="false">
      <c r="A6585" s="15" t="n">
        <v>9385</v>
      </c>
      <c r="B6585" s="16" t="n">
        <v>3.16275807328347</v>
      </c>
      <c r="C6585" s="15" t="n">
        <v>230</v>
      </c>
      <c r="D6585" s="15" t="n">
        <v>300</v>
      </c>
      <c r="E6585" s="15" t="n">
        <v>30</v>
      </c>
      <c r="F6585" s="16" t="n">
        <v>0.688332522525665</v>
      </c>
      <c r="G6585" s="17" t="s">
        <v>101</v>
      </c>
      <c r="H6585" s="18" t="n">
        <v>0.3</v>
      </c>
      <c r="I6585" s="18" t="n">
        <v>1.5</v>
      </c>
      <c r="J6585" s="19" t="n">
        <v>0.854354601782329</v>
      </c>
      <c r="K6585" s="19" t="n">
        <v>0.475449129094113</v>
      </c>
      <c r="L6585" s="16" t="n">
        <v>12.4518034381239</v>
      </c>
      <c r="M6585" s="19" t="n">
        <v>0.884453737788688</v>
      </c>
      <c r="N6585" s="19" t="n">
        <v>0.949387530308422</v>
      </c>
      <c r="O6585" s="19" t="n">
        <v>1.07843082699602</v>
      </c>
      <c r="P6585" s="19" t="n">
        <v>0.315284708416739</v>
      </c>
      <c r="Q6585" s="17" t="s">
        <v>31</v>
      </c>
      <c r="R6585" s="5" t="str">
        <f aca="false">IF(OR(Q6585="Steel plate",Q6585="Concrete jacket"),"Steel plate or jacket",Q6585)</f>
        <v>Polymer laminate</v>
      </c>
      <c r="S6585" s="5" t="str">
        <f aca="false">IF(O6585&lt;='Tree rules'!$C$4,IF(N6585&lt;='Tree rules'!$C$5,IF(P6585&lt;='Tree rules'!$C$7,"Monitor","Polymer laminate"),IF(P6585&lt;='Tree rules'!$C$8,"Seal cracks","Polymer laminate")),IF(O6585&lt;='Tree rules'!$C$6,IF(P6585&lt;='Tree rules'!$C$9,"Polymer laminate","Steel plate or jacket"),IF(L6585&lt;='Tree rules'!$C$10,"Steel plate or jacket","Polymer laminate")))</f>
        <v>Polymer laminate</v>
      </c>
      <c r="T6585" s="5" t="str">
        <f aca="false">IF(S6585=R6585,"Yes","No")</f>
        <v>Yes</v>
      </c>
    </row>
    <row r="6586" customFormat="false" ht="15" hidden="false" customHeight="false" outlineLevel="0" collapsed="false">
      <c r="A6586" s="15" t="n">
        <v>9386</v>
      </c>
      <c r="B6586" s="16" t="n">
        <v>5.92364219853545</v>
      </c>
      <c r="C6586" s="15" t="n">
        <v>300</v>
      </c>
      <c r="D6586" s="15" t="n">
        <v>575</v>
      </c>
      <c r="E6586" s="15" t="n">
        <v>30</v>
      </c>
      <c r="F6586" s="16" t="n">
        <v>0.993546063753888</v>
      </c>
      <c r="G6586" s="17" t="s">
        <v>101</v>
      </c>
      <c r="H6586" s="18" t="n">
        <v>0.3</v>
      </c>
      <c r="I6586" s="18" t="n">
        <v>1.5</v>
      </c>
      <c r="J6586" s="19" t="n">
        <v>0.890039457119579</v>
      </c>
      <c r="K6586" s="19" t="n">
        <v>0.509980563340553</v>
      </c>
      <c r="L6586" s="16" t="n">
        <v>11.2403077771071</v>
      </c>
      <c r="M6586" s="19" t="n">
        <v>0.517048756550562</v>
      </c>
      <c r="N6586" s="19" t="n">
        <v>0.731501451569723</v>
      </c>
      <c r="O6586" s="19" t="n">
        <v>1.10810777381079</v>
      </c>
      <c r="P6586" s="19" t="n">
        <v>0.830486950970872</v>
      </c>
      <c r="Q6586" s="17" t="s">
        <v>31</v>
      </c>
      <c r="R6586" s="5" t="str">
        <f aca="false">IF(OR(Q6586="Steel plate",Q6586="Concrete jacket"),"Steel plate or jacket",Q6586)</f>
        <v>Polymer laminate</v>
      </c>
      <c r="S6586" s="5" t="str">
        <f aca="false">IF(O6586&lt;='Tree rules'!$C$4,IF(N6586&lt;='Tree rules'!$C$5,IF(P6586&lt;='Tree rules'!$C$7,"Monitor","Polymer laminate"),IF(P6586&lt;='Tree rules'!$C$8,"Seal cracks","Polymer laminate")),IF(O6586&lt;='Tree rules'!$C$6,IF(P6586&lt;='Tree rules'!$C$9,"Polymer laminate","Steel plate or jacket"),IF(L6586&lt;='Tree rules'!$C$10,"Steel plate or jacket","Polymer laminate")))</f>
        <v>Polymer laminate</v>
      </c>
      <c r="T6586" s="5" t="str">
        <f aca="false">IF(S6586=R6586,"Yes","No")</f>
        <v>Yes</v>
      </c>
    </row>
    <row r="6587" customFormat="false" ht="15" hidden="false" customHeight="false" outlineLevel="0" collapsed="false">
      <c r="A6587" s="15" t="n">
        <v>9387</v>
      </c>
      <c r="B6587" s="16" t="n">
        <v>4.96403127206235</v>
      </c>
      <c r="C6587" s="15" t="n">
        <v>300</v>
      </c>
      <c r="D6587" s="15" t="n">
        <v>475</v>
      </c>
      <c r="E6587" s="15" t="n">
        <v>30</v>
      </c>
      <c r="F6587" s="16" t="n">
        <v>0.524813621945395</v>
      </c>
      <c r="G6587" s="17" t="s">
        <v>103</v>
      </c>
      <c r="H6587" s="18" t="n">
        <v>0.2</v>
      </c>
      <c r="I6587" s="18" t="n">
        <v>1.5</v>
      </c>
      <c r="J6587" s="19" t="n">
        <v>0.878772145752888</v>
      </c>
      <c r="K6587" s="19" t="n">
        <v>0.62179179427771</v>
      </c>
      <c r="L6587" s="16" t="n">
        <v>11.5174739491006</v>
      </c>
      <c r="M6587" s="19" t="n">
        <v>0.835287885211941</v>
      </c>
      <c r="N6587" s="19" t="n">
        <v>0.917954301908679</v>
      </c>
      <c r="O6587" s="19" t="n">
        <v>1.04495156399485</v>
      </c>
      <c r="P6587" s="19" t="n">
        <v>0.33445283736424</v>
      </c>
      <c r="Q6587" s="17" t="s">
        <v>31</v>
      </c>
      <c r="R6587" s="5" t="str">
        <f aca="false">IF(OR(Q6587="Steel plate",Q6587="Concrete jacket"),"Steel plate or jacket",Q6587)</f>
        <v>Polymer laminate</v>
      </c>
      <c r="S6587" s="5" t="str">
        <f aca="false">IF(O6587&lt;='Tree rules'!$C$4,IF(N6587&lt;='Tree rules'!$C$5,IF(P6587&lt;='Tree rules'!$C$7,"Monitor","Polymer laminate"),IF(P6587&lt;='Tree rules'!$C$8,"Seal cracks","Polymer laminate")),IF(O6587&lt;='Tree rules'!$C$6,IF(P6587&lt;='Tree rules'!$C$9,"Polymer laminate","Steel plate or jacket"),IF(L6587&lt;='Tree rules'!$C$10,"Steel plate or jacket","Polymer laminate")))</f>
        <v>Polymer laminate</v>
      </c>
      <c r="T6587" s="5" t="str">
        <f aca="false">IF(S6587=R6587,"Yes","No")</f>
        <v>Yes</v>
      </c>
    </row>
    <row r="6588" customFormat="false" ht="15" hidden="false" customHeight="false" outlineLevel="0" collapsed="false">
      <c r="A6588" s="15" t="n">
        <v>9388</v>
      </c>
      <c r="B6588" s="16" t="n">
        <v>3.69938506968127</v>
      </c>
      <c r="C6588" s="15" t="n">
        <v>230</v>
      </c>
      <c r="D6588" s="15" t="n">
        <v>375</v>
      </c>
      <c r="E6588" s="15" t="n">
        <v>20</v>
      </c>
      <c r="F6588" s="16" t="n">
        <v>0.622439931366167</v>
      </c>
      <c r="G6588" s="17" t="s">
        <v>102</v>
      </c>
      <c r="H6588" s="18" t="n">
        <v>0.1</v>
      </c>
      <c r="I6588" s="18" t="n">
        <v>1</v>
      </c>
      <c r="J6588" s="19" t="n">
        <v>0.896679533788659</v>
      </c>
      <c r="K6588" s="19" t="n">
        <v>0.59753740618474</v>
      </c>
      <c r="L6588" s="16" t="n">
        <v>11.7069147774724</v>
      </c>
      <c r="M6588" s="19" t="n">
        <v>0.721532232741996</v>
      </c>
      <c r="N6588" s="19" t="n">
        <v>2.23718996411274</v>
      </c>
      <c r="O6588" s="19" t="n">
        <v>0.896679533788659</v>
      </c>
      <c r="P6588" s="19" t="n">
        <v>0.37853573664287</v>
      </c>
      <c r="Q6588" s="17" t="s">
        <v>30</v>
      </c>
      <c r="R6588" s="5" t="str">
        <f aca="false">IF(OR(Q6588="Steel plate",Q6588="Concrete jacket"),"Steel plate or jacket",Q6588)</f>
        <v>Seal cracks</v>
      </c>
      <c r="S6588" s="5" t="str">
        <f aca="false">IF(O6588&lt;='Tree rules'!$C$4,IF(N6588&lt;='Tree rules'!$C$5,IF(P6588&lt;='Tree rules'!$C$7,"Monitor","Polymer laminate"),IF(P6588&lt;='Tree rules'!$C$8,"Seal cracks","Polymer laminate")),IF(O6588&lt;='Tree rules'!$C$6,IF(P6588&lt;='Tree rules'!$C$9,"Polymer laminate","Steel plate or jacket"),IF(L6588&lt;='Tree rules'!$C$10,"Steel plate or jacket","Polymer laminate")))</f>
        <v>Seal cracks</v>
      </c>
      <c r="T6588" s="5" t="str">
        <f aca="false">IF(S6588=R6588,"Yes","No")</f>
        <v>Yes</v>
      </c>
    </row>
    <row r="6589" customFormat="false" ht="15" hidden="false" customHeight="false" outlineLevel="0" collapsed="false">
      <c r="A6589" s="15" t="n">
        <v>9389</v>
      </c>
      <c r="B6589" s="16" t="n">
        <v>7.83030486186443</v>
      </c>
      <c r="C6589" s="15" t="n">
        <v>230</v>
      </c>
      <c r="D6589" s="15" t="n">
        <v>775</v>
      </c>
      <c r="E6589" s="15" t="n">
        <v>25</v>
      </c>
      <c r="F6589" s="16" t="n">
        <v>0.563649181315076</v>
      </c>
      <c r="G6589" s="17" t="s">
        <v>101</v>
      </c>
      <c r="H6589" s="18" t="n">
        <v>0.3</v>
      </c>
      <c r="I6589" s="18" t="n">
        <v>1.5</v>
      </c>
      <c r="J6589" s="19" t="n">
        <v>0.945281623366147</v>
      </c>
      <c r="K6589" s="19" t="n">
        <v>0.649601565387165</v>
      </c>
      <c r="L6589" s="16" t="n">
        <v>10.7707082006388</v>
      </c>
      <c r="M6589" s="19" t="n">
        <v>0.640601980863932</v>
      </c>
      <c r="N6589" s="19" t="n">
        <v>0.752488110759174</v>
      </c>
      <c r="O6589" s="19" t="n">
        <v>1.11089422391404</v>
      </c>
      <c r="P6589" s="19" t="n">
        <v>0.535669481348646</v>
      </c>
      <c r="Q6589" s="17" t="s">
        <v>31</v>
      </c>
      <c r="R6589" s="5" t="str">
        <f aca="false">IF(OR(Q6589="Steel plate",Q6589="Concrete jacket"),"Steel plate or jacket",Q6589)</f>
        <v>Polymer laminate</v>
      </c>
      <c r="S6589" s="5" t="str">
        <f aca="false">IF(O6589&lt;='Tree rules'!$C$4,IF(N6589&lt;='Tree rules'!$C$5,IF(P6589&lt;='Tree rules'!$C$7,"Monitor","Polymer laminate"),IF(P6589&lt;='Tree rules'!$C$8,"Seal cracks","Polymer laminate")),IF(O6589&lt;='Tree rules'!$C$6,IF(P6589&lt;='Tree rules'!$C$9,"Polymer laminate","Steel plate or jacket"),IF(L6589&lt;='Tree rules'!$C$10,"Steel plate or jacket","Polymer laminate")))</f>
        <v>Polymer laminate</v>
      </c>
      <c r="T6589" s="5" t="str">
        <f aca="false">IF(S6589=R6589,"Yes","No")</f>
        <v>Yes</v>
      </c>
    </row>
    <row r="6590" customFormat="false" ht="15" hidden="false" customHeight="false" outlineLevel="0" collapsed="false">
      <c r="A6590" s="15" t="n">
        <v>9390</v>
      </c>
      <c r="B6590" s="16" t="n">
        <v>5.7588192602382</v>
      </c>
      <c r="C6590" s="15" t="n">
        <v>300</v>
      </c>
      <c r="D6590" s="15" t="n">
        <v>550</v>
      </c>
      <c r="E6590" s="15" t="n">
        <v>20</v>
      </c>
      <c r="F6590" s="16" t="n">
        <v>0.625815269639401</v>
      </c>
      <c r="G6590" s="17" t="s">
        <v>101</v>
      </c>
      <c r="H6590" s="18" t="n">
        <v>0.3</v>
      </c>
      <c r="I6590" s="18" t="n">
        <v>1.5</v>
      </c>
      <c r="J6590" s="19" t="n">
        <v>0.940032859999597</v>
      </c>
      <c r="K6590" s="19" t="n">
        <v>0.59266798764895</v>
      </c>
      <c r="L6590" s="16" t="n">
        <v>11.4717515144187</v>
      </c>
      <c r="M6590" s="19" t="n">
        <v>0.737343367040601</v>
      </c>
      <c r="N6590" s="19" t="n">
        <v>0.885267029718387</v>
      </c>
      <c r="O6590" s="19" t="n">
        <v>1.13148559826947</v>
      </c>
      <c r="P6590" s="19" t="n">
        <v>0.527719018992426</v>
      </c>
      <c r="Q6590" s="17" t="s">
        <v>31</v>
      </c>
      <c r="R6590" s="5" t="str">
        <f aca="false">IF(OR(Q6590="Steel plate",Q6590="Concrete jacket"),"Steel plate or jacket",Q6590)</f>
        <v>Polymer laminate</v>
      </c>
      <c r="S6590" s="5" t="str">
        <f aca="false">IF(O6590&lt;='Tree rules'!$C$4,IF(N6590&lt;='Tree rules'!$C$5,IF(P6590&lt;='Tree rules'!$C$7,"Monitor","Polymer laminate"),IF(P6590&lt;='Tree rules'!$C$8,"Seal cracks","Polymer laminate")),IF(O6590&lt;='Tree rules'!$C$6,IF(P6590&lt;='Tree rules'!$C$9,"Polymer laminate","Steel plate or jacket"),IF(L6590&lt;='Tree rules'!$C$10,"Steel plate or jacket","Polymer laminate")))</f>
        <v>Polymer laminate</v>
      </c>
      <c r="T6590" s="5" t="str">
        <f aca="false">IF(S6590=R6590,"Yes","No")</f>
        <v>Yes</v>
      </c>
    </row>
    <row r="6591" customFormat="false" ht="15" hidden="false" customHeight="false" outlineLevel="0" collapsed="false">
      <c r="A6591" s="15" t="n">
        <v>9391</v>
      </c>
      <c r="B6591" s="16" t="n">
        <v>4.37108755649888</v>
      </c>
      <c r="C6591" s="15" t="n">
        <v>230</v>
      </c>
      <c r="D6591" s="15" t="n">
        <v>400</v>
      </c>
      <c r="E6591" s="15" t="n">
        <v>25</v>
      </c>
      <c r="F6591" s="16" t="n">
        <v>0.776085141697083</v>
      </c>
      <c r="G6591" s="17" t="s">
        <v>101</v>
      </c>
      <c r="H6591" s="18" t="n">
        <v>0.3</v>
      </c>
      <c r="I6591" s="18" t="n">
        <v>1</v>
      </c>
      <c r="J6591" s="19" t="n">
        <v>0.948946308381753</v>
      </c>
      <c r="K6591" s="19" t="n">
        <v>0.412478865203504</v>
      </c>
      <c r="L6591" s="16" t="n">
        <v>12.4178623764173</v>
      </c>
      <c r="M6591" s="19" t="n">
        <v>0.549847719301532</v>
      </c>
      <c r="N6591" s="19" t="n">
        <v>0.891504749392964</v>
      </c>
      <c r="O6591" s="19" t="n">
        <v>0.948946308381753</v>
      </c>
      <c r="P6591" s="19" t="n">
        <v>0.592832220914494</v>
      </c>
      <c r="Q6591" s="17" t="s">
        <v>29</v>
      </c>
      <c r="R6591" s="5" t="str">
        <f aca="false">IF(OR(Q6591="Steel plate",Q6591="Concrete jacket"),"Steel plate or jacket",Q6591)</f>
        <v>Monitor</v>
      </c>
      <c r="S6591" s="5" t="str">
        <f aca="false">IF(O6591&lt;='Tree rules'!$C$4,IF(N6591&lt;='Tree rules'!$C$5,IF(P6591&lt;='Tree rules'!$C$7,"Monitor","Polymer laminate"),IF(P6591&lt;='Tree rules'!$C$8,"Seal cracks","Polymer laminate")),IF(O6591&lt;='Tree rules'!$C$6,IF(P6591&lt;='Tree rules'!$C$9,"Polymer laminate","Steel plate or jacket"),IF(L6591&lt;='Tree rules'!$C$10,"Steel plate or jacket","Polymer laminate")))</f>
        <v>Monitor</v>
      </c>
      <c r="T6591" s="5" t="str">
        <f aca="false">IF(S6591=R6591,"Yes","No")</f>
        <v>Yes</v>
      </c>
    </row>
    <row r="6592" customFormat="false" ht="15" hidden="false" customHeight="false" outlineLevel="0" collapsed="false">
      <c r="A6592" s="15" t="n">
        <v>9395</v>
      </c>
      <c r="B6592" s="16" t="n">
        <v>3.61813835279381</v>
      </c>
      <c r="C6592" s="15" t="n">
        <v>300</v>
      </c>
      <c r="D6592" s="15" t="n">
        <v>325</v>
      </c>
      <c r="E6592" s="15" t="n">
        <v>30</v>
      </c>
      <c r="F6592" s="16" t="n">
        <v>0.67080270183412</v>
      </c>
      <c r="G6592" s="17" t="s">
        <v>101</v>
      </c>
      <c r="H6592" s="18" t="n">
        <v>0.3</v>
      </c>
      <c r="I6592" s="18" t="n">
        <v>1</v>
      </c>
      <c r="J6592" s="19" t="n">
        <v>0.960353465944805</v>
      </c>
      <c r="K6592" s="19" t="n">
        <v>0.494604993405191</v>
      </c>
      <c r="L6592" s="16" t="n">
        <v>12.8759371985545</v>
      </c>
      <c r="M6592" s="19" t="n">
        <v>0.819368997496346</v>
      </c>
      <c r="N6592" s="19" t="n">
        <v>0.620531183634153</v>
      </c>
      <c r="O6592" s="19" t="n">
        <v>0.960353465944805</v>
      </c>
      <c r="P6592" s="19" t="n">
        <v>0.368134606887389</v>
      </c>
      <c r="Q6592" s="17" t="s">
        <v>29</v>
      </c>
      <c r="R6592" s="5" t="str">
        <f aca="false">IF(OR(Q6592="Steel plate",Q6592="Concrete jacket"),"Steel plate or jacket",Q6592)</f>
        <v>Monitor</v>
      </c>
      <c r="S6592" s="5" t="str">
        <f aca="false">IF(O6592&lt;='Tree rules'!$C$4,IF(N6592&lt;='Tree rules'!$C$5,IF(P6592&lt;='Tree rules'!$C$7,"Monitor","Polymer laminate"),IF(P6592&lt;='Tree rules'!$C$8,"Seal cracks","Polymer laminate")),IF(O6592&lt;='Tree rules'!$C$6,IF(P6592&lt;='Tree rules'!$C$9,"Polymer laminate","Steel plate or jacket"),IF(L6592&lt;='Tree rules'!$C$10,"Steel plate or jacket","Polymer laminate")))</f>
        <v>Monitor</v>
      </c>
      <c r="T6592" s="5" t="str">
        <f aca="false">IF(S6592=R6592,"Yes","No")</f>
        <v>Yes</v>
      </c>
    </row>
    <row r="6593" customFormat="false" ht="15" hidden="false" customHeight="false" outlineLevel="0" collapsed="false">
      <c r="A6593" s="15" t="n">
        <v>9397</v>
      </c>
      <c r="B6593" s="16" t="n">
        <v>3.87210429984122</v>
      </c>
      <c r="C6593" s="15" t="n">
        <v>230</v>
      </c>
      <c r="D6593" s="15" t="n">
        <v>375</v>
      </c>
      <c r="E6593" s="15" t="n">
        <v>30</v>
      </c>
      <c r="F6593" s="16" t="n">
        <v>0.835206022555027</v>
      </c>
      <c r="G6593" s="17" t="s">
        <v>102</v>
      </c>
      <c r="H6593" s="18" t="n">
        <v>0.1</v>
      </c>
      <c r="I6593" s="18" t="n">
        <v>1</v>
      </c>
      <c r="J6593" s="19" t="n">
        <v>0.860943255639008</v>
      </c>
      <c r="K6593" s="19" t="n">
        <v>0.591736253227236</v>
      </c>
      <c r="L6593" s="16" t="n">
        <v>12.3315423561822</v>
      </c>
      <c r="M6593" s="19" t="n">
        <v>0.947002390948204</v>
      </c>
      <c r="N6593" s="19" t="n">
        <v>2.22628436479761</v>
      </c>
      <c r="O6593" s="19" t="n">
        <v>0.860943255639008</v>
      </c>
      <c r="P6593" s="19" t="n">
        <v>0.334093177862291</v>
      </c>
      <c r="Q6593" s="17" t="s">
        <v>30</v>
      </c>
      <c r="R6593" s="5" t="str">
        <f aca="false">IF(OR(Q6593="Steel plate",Q6593="Concrete jacket"),"Steel plate or jacket",Q6593)</f>
        <v>Seal cracks</v>
      </c>
      <c r="S6593" s="5" t="str">
        <f aca="false">IF(O6593&lt;='Tree rules'!$C$4,IF(N6593&lt;='Tree rules'!$C$5,IF(P6593&lt;='Tree rules'!$C$7,"Monitor","Polymer laminate"),IF(P6593&lt;='Tree rules'!$C$8,"Seal cracks","Polymer laminate")),IF(O6593&lt;='Tree rules'!$C$6,IF(P6593&lt;='Tree rules'!$C$9,"Polymer laminate","Steel plate or jacket"),IF(L6593&lt;='Tree rules'!$C$10,"Steel plate or jacket","Polymer laminate")))</f>
        <v>Seal cracks</v>
      </c>
      <c r="T6593" s="5" t="str">
        <f aca="false">IF(S6593=R6593,"Yes","No")</f>
        <v>Yes</v>
      </c>
    </row>
    <row r="6594" customFormat="false" ht="15" hidden="false" customHeight="false" outlineLevel="0" collapsed="false">
      <c r="A6594" s="15" t="n">
        <v>9398</v>
      </c>
      <c r="B6594" s="16" t="n">
        <v>3.00838957156295</v>
      </c>
      <c r="C6594" s="15" t="n">
        <v>300</v>
      </c>
      <c r="D6594" s="15" t="n">
        <v>300</v>
      </c>
      <c r="E6594" s="15" t="n">
        <v>30</v>
      </c>
      <c r="F6594" s="16" t="n">
        <v>0.883572933822129</v>
      </c>
      <c r="G6594" s="17" t="s">
        <v>101</v>
      </c>
      <c r="H6594" s="18" t="n">
        <v>0.3</v>
      </c>
      <c r="I6594" s="18" t="n">
        <v>1</v>
      </c>
      <c r="J6594" s="19" t="n">
        <v>0.924325985543398</v>
      </c>
      <c r="K6594" s="19" t="n">
        <v>0.550106463229016</v>
      </c>
      <c r="L6594" s="16" t="n">
        <v>11.7515217639178</v>
      </c>
      <c r="M6594" s="19" t="n">
        <v>0.885366705593787</v>
      </c>
      <c r="N6594" s="19" t="n">
        <v>0.587705595927213</v>
      </c>
      <c r="O6594" s="19" t="n">
        <v>0.924325985543398</v>
      </c>
      <c r="P6594" s="19" t="n">
        <v>0.384267330492945</v>
      </c>
      <c r="Q6594" s="17" t="s">
        <v>29</v>
      </c>
      <c r="R6594" s="5" t="str">
        <f aca="false">IF(OR(Q6594="Steel plate",Q6594="Concrete jacket"),"Steel plate or jacket",Q6594)</f>
        <v>Monitor</v>
      </c>
      <c r="S6594" s="5" t="str">
        <f aca="false">IF(O6594&lt;='Tree rules'!$C$4,IF(N6594&lt;='Tree rules'!$C$5,IF(P6594&lt;='Tree rules'!$C$7,"Monitor","Polymer laminate"),IF(P6594&lt;='Tree rules'!$C$8,"Seal cracks","Polymer laminate")),IF(O6594&lt;='Tree rules'!$C$6,IF(P6594&lt;='Tree rules'!$C$9,"Polymer laminate","Steel plate or jacket"),IF(L6594&lt;='Tree rules'!$C$10,"Steel plate or jacket","Polymer laminate")))</f>
        <v>Monitor</v>
      </c>
      <c r="T6594" s="5" t="str">
        <f aca="false">IF(S6594=R6594,"Yes","No")</f>
        <v>Yes</v>
      </c>
    </row>
    <row r="6595" customFormat="false" ht="15" hidden="false" customHeight="false" outlineLevel="0" collapsed="false">
      <c r="A6595" s="15" t="n">
        <v>9399</v>
      </c>
      <c r="B6595" s="16" t="n">
        <v>5.54223821166621</v>
      </c>
      <c r="C6595" s="15" t="n">
        <v>300</v>
      </c>
      <c r="D6595" s="15" t="n">
        <v>475</v>
      </c>
      <c r="E6595" s="15" t="n">
        <v>30</v>
      </c>
      <c r="F6595" s="16" t="n">
        <v>0.624901102811956</v>
      </c>
      <c r="G6595" s="17" t="s">
        <v>101</v>
      </c>
      <c r="H6595" s="18" t="n">
        <v>0.3</v>
      </c>
      <c r="I6595" s="18" t="n">
        <v>1.5</v>
      </c>
      <c r="J6595" s="19" t="n">
        <v>0.912390644401525</v>
      </c>
      <c r="K6595" s="19" t="n">
        <v>0.403994207269839</v>
      </c>
      <c r="L6595" s="16" t="n">
        <v>12.9189701903641</v>
      </c>
      <c r="M6595" s="19" t="n">
        <v>0.74933581088691</v>
      </c>
      <c r="N6595" s="19" t="n">
        <v>0.828198635538078</v>
      </c>
      <c r="O6595" s="19" t="n">
        <v>1.18428569904958</v>
      </c>
      <c r="P6595" s="19" t="n">
        <v>0.44229666121917</v>
      </c>
      <c r="Q6595" s="17" t="s">
        <v>31</v>
      </c>
      <c r="R6595" s="5" t="str">
        <f aca="false">IF(OR(Q6595="Steel plate",Q6595="Concrete jacket"),"Steel plate or jacket",Q6595)</f>
        <v>Polymer laminate</v>
      </c>
      <c r="S6595" s="5" t="str">
        <f aca="false">IF(O6595&lt;='Tree rules'!$C$4,IF(N6595&lt;='Tree rules'!$C$5,IF(P6595&lt;='Tree rules'!$C$7,"Monitor","Polymer laminate"),IF(P6595&lt;='Tree rules'!$C$8,"Seal cracks","Polymer laminate")),IF(O6595&lt;='Tree rules'!$C$6,IF(P6595&lt;='Tree rules'!$C$9,"Polymer laminate","Steel plate or jacket"),IF(L6595&lt;='Tree rules'!$C$10,"Steel plate or jacket","Polymer laminate")))</f>
        <v>Polymer laminate</v>
      </c>
      <c r="T6595" s="5" t="str">
        <f aca="false">IF(S6595=R6595,"Yes","No")</f>
        <v>Yes</v>
      </c>
    </row>
    <row r="6596" customFormat="false" ht="15" hidden="false" customHeight="false" outlineLevel="0" collapsed="false">
      <c r="A6596" s="15" t="n">
        <v>9400</v>
      </c>
      <c r="B6596" s="16" t="n">
        <v>5.15680084986623</v>
      </c>
      <c r="C6596" s="15" t="n">
        <v>300</v>
      </c>
      <c r="D6596" s="15" t="n">
        <v>500</v>
      </c>
      <c r="E6596" s="15" t="n">
        <v>25</v>
      </c>
      <c r="F6596" s="16" t="n">
        <v>0.738112811416104</v>
      </c>
      <c r="G6596" s="17" t="s">
        <v>103</v>
      </c>
      <c r="H6596" s="18" t="n">
        <v>0.2</v>
      </c>
      <c r="I6596" s="18" t="n">
        <v>1</v>
      </c>
      <c r="J6596" s="19" t="n">
        <v>0.895689105175914</v>
      </c>
      <c r="K6596" s="19" t="n">
        <v>0.585823392642195</v>
      </c>
      <c r="L6596" s="16" t="n">
        <v>11.3585921803221</v>
      </c>
      <c r="M6596" s="19" t="n">
        <v>0.946754539059382</v>
      </c>
      <c r="N6596" s="19" t="n">
        <v>0.802969715461923</v>
      </c>
      <c r="O6596" s="19" t="n">
        <v>0.895689105175914</v>
      </c>
      <c r="P6596" s="19" t="n">
        <v>0.382248565289734</v>
      </c>
      <c r="Q6596" s="17" t="s">
        <v>29</v>
      </c>
      <c r="R6596" s="5" t="str">
        <f aca="false">IF(OR(Q6596="Steel plate",Q6596="Concrete jacket"),"Steel plate or jacket",Q6596)</f>
        <v>Monitor</v>
      </c>
      <c r="S6596" s="5" t="str">
        <f aca="false">IF(O6596&lt;='Tree rules'!$C$4,IF(N6596&lt;='Tree rules'!$C$5,IF(P6596&lt;='Tree rules'!$C$7,"Monitor","Polymer laminate"),IF(P6596&lt;='Tree rules'!$C$8,"Seal cracks","Polymer laminate")),IF(O6596&lt;='Tree rules'!$C$6,IF(P6596&lt;='Tree rules'!$C$9,"Polymer laminate","Steel plate or jacket"),IF(L6596&lt;='Tree rules'!$C$10,"Steel plate or jacket","Polymer laminate")))</f>
        <v>Monitor</v>
      </c>
      <c r="T6596" s="5" t="str">
        <f aca="false">IF(S6596=R6596,"Yes","No")</f>
        <v>Yes</v>
      </c>
    </row>
    <row r="6597" customFormat="false" ht="15" hidden="false" customHeight="false" outlineLevel="0" collapsed="false">
      <c r="A6597" s="15" t="n">
        <v>9401</v>
      </c>
      <c r="B6597" s="16" t="n">
        <v>7.49932368560509</v>
      </c>
      <c r="C6597" s="15" t="n">
        <v>230</v>
      </c>
      <c r="D6597" s="15" t="n">
        <v>600</v>
      </c>
      <c r="E6597" s="15" t="n">
        <v>30</v>
      </c>
      <c r="F6597" s="16" t="n">
        <v>0.63117855856144</v>
      </c>
      <c r="G6597" s="17" t="s">
        <v>103</v>
      </c>
      <c r="H6597" s="18" t="n">
        <v>0.2</v>
      </c>
      <c r="I6597" s="18" t="n">
        <v>1</v>
      </c>
      <c r="J6597" s="19" t="n">
        <v>0.881956532978469</v>
      </c>
      <c r="K6597" s="19" t="n">
        <v>0.606996312923355</v>
      </c>
      <c r="L6597" s="16" t="n">
        <v>13.5366853530778</v>
      </c>
      <c r="M6597" s="19" t="n">
        <v>0.48462845279505</v>
      </c>
      <c r="N6597" s="19" t="n">
        <v>0.857646881320587</v>
      </c>
      <c r="O6597" s="19" t="n">
        <v>0.881956532978469</v>
      </c>
      <c r="P6597" s="19" t="n">
        <v>0.723425284159581</v>
      </c>
      <c r="Q6597" s="17" t="s">
        <v>29</v>
      </c>
      <c r="R6597" s="5" t="str">
        <f aca="false">IF(OR(Q6597="Steel plate",Q6597="Concrete jacket"),"Steel plate or jacket",Q6597)</f>
        <v>Monitor</v>
      </c>
      <c r="S6597" s="5" t="str">
        <f aca="false">IF(O6597&lt;='Tree rules'!$C$4,IF(N6597&lt;='Tree rules'!$C$5,IF(P6597&lt;='Tree rules'!$C$7,"Monitor","Polymer laminate"),IF(P6597&lt;='Tree rules'!$C$8,"Seal cracks","Polymer laminate")),IF(O6597&lt;='Tree rules'!$C$6,IF(P6597&lt;='Tree rules'!$C$9,"Polymer laminate","Steel plate or jacket"),IF(L6597&lt;='Tree rules'!$C$10,"Steel plate or jacket","Polymer laminate")))</f>
        <v>Monitor</v>
      </c>
      <c r="T6597" s="5" t="str">
        <f aca="false">IF(S6597=R6597,"Yes","No")</f>
        <v>Yes</v>
      </c>
    </row>
    <row r="6598" customFormat="false" ht="15" hidden="false" customHeight="false" outlineLevel="0" collapsed="false">
      <c r="A6598" s="15" t="n">
        <v>9403</v>
      </c>
      <c r="B6598" s="16" t="n">
        <v>3.05233428944829</v>
      </c>
      <c r="C6598" s="15" t="n">
        <v>300</v>
      </c>
      <c r="D6598" s="15" t="n">
        <v>300</v>
      </c>
      <c r="E6598" s="15" t="n">
        <v>30</v>
      </c>
      <c r="F6598" s="16" t="n">
        <v>0.791582400904515</v>
      </c>
      <c r="G6598" s="17" t="s">
        <v>101</v>
      </c>
      <c r="H6598" s="18" t="n">
        <v>0.3</v>
      </c>
      <c r="I6598" s="18" t="n">
        <v>1</v>
      </c>
      <c r="J6598" s="19" t="n">
        <v>0.979305459165437</v>
      </c>
      <c r="K6598" s="19" t="n">
        <v>0.42302638401852</v>
      </c>
      <c r="L6598" s="16" t="n">
        <v>12.0170641316862</v>
      </c>
      <c r="M6598" s="19" t="n">
        <v>0.655325374055113</v>
      </c>
      <c r="N6598" s="19" t="n">
        <v>0.814024485056678</v>
      </c>
      <c r="O6598" s="19" t="n">
        <v>0.979305459165437</v>
      </c>
      <c r="P6598" s="19" t="n">
        <v>0.436285738405647</v>
      </c>
      <c r="Q6598" s="17" t="s">
        <v>29</v>
      </c>
      <c r="R6598" s="5" t="str">
        <f aca="false">IF(OR(Q6598="Steel plate",Q6598="Concrete jacket"),"Steel plate or jacket",Q6598)</f>
        <v>Monitor</v>
      </c>
      <c r="S6598" s="5" t="str">
        <f aca="false">IF(O6598&lt;='Tree rules'!$C$4,IF(N6598&lt;='Tree rules'!$C$5,IF(P6598&lt;='Tree rules'!$C$7,"Monitor","Polymer laminate"),IF(P6598&lt;='Tree rules'!$C$8,"Seal cracks","Polymer laminate")),IF(O6598&lt;='Tree rules'!$C$6,IF(P6598&lt;='Tree rules'!$C$9,"Polymer laminate","Steel plate or jacket"),IF(L6598&lt;='Tree rules'!$C$10,"Steel plate or jacket","Polymer laminate")))</f>
        <v>Monitor</v>
      </c>
      <c r="T6598" s="5" t="str">
        <f aca="false">IF(S6598=R6598,"Yes","No")</f>
        <v>Yes</v>
      </c>
    </row>
    <row r="6599" customFormat="false" ht="15" hidden="false" customHeight="false" outlineLevel="0" collapsed="false">
      <c r="A6599" s="15" t="n">
        <v>9404</v>
      </c>
      <c r="B6599" s="16" t="n">
        <v>3.66403556508247</v>
      </c>
      <c r="C6599" s="15" t="n">
        <v>300</v>
      </c>
      <c r="D6599" s="15" t="n">
        <v>325</v>
      </c>
      <c r="E6599" s="15" t="n">
        <v>25</v>
      </c>
      <c r="F6599" s="16" t="n">
        <v>0.67080270183412</v>
      </c>
      <c r="G6599" s="17" t="s">
        <v>103</v>
      </c>
      <c r="H6599" s="18" t="n">
        <v>0.2</v>
      </c>
      <c r="I6599" s="18" t="n">
        <v>2</v>
      </c>
      <c r="J6599" s="19" t="n">
        <v>0.91011184639176</v>
      </c>
      <c r="K6599" s="19" t="n">
        <v>0.619446954695726</v>
      </c>
      <c r="L6599" s="16" t="n">
        <v>13.0392724736031</v>
      </c>
      <c r="M6599" s="19" t="n">
        <v>0.943921596024538</v>
      </c>
      <c r="N6599" s="19" t="n">
        <v>1.21938788952954</v>
      </c>
      <c r="O6599" s="19" t="n">
        <v>1.25645768110364</v>
      </c>
      <c r="P6599" s="19" t="n">
        <v>0.427320317686394</v>
      </c>
      <c r="Q6599" s="17" t="s">
        <v>31</v>
      </c>
      <c r="R6599" s="5" t="str">
        <f aca="false">IF(OR(Q6599="Steel plate",Q6599="Concrete jacket"),"Steel plate or jacket",Q6599)</f>
        <v>Polymer laminate</v>
      </c>
      <c r="S6599" s="5" t="str">
        <f aca="false">IF(O6599&lt;='Tree rules'!$C$4,IF(N6599&lt;='Tree rules'!$C$5,IF(P6599&lt;='Tree rules'!$C$7,"Monitor","Polymer laminate"),IF(P6599&lt;='Tree rules'!$C$8,"Seal cracks","Polymer laminate")),IF(O6599&lt;='Tree rules'!$C$6,IF(P6599&lt;='Tree rules'!$C$9,"Polymer laminate","Steel plate or jacket"),IF(L6599&lt;='Tree rules'!$C$10,"Steel plate or jacket","Polymer laminate")))</f>
        <v>Polymer laminate</v>
      </c>
      <c r="T6599" s="5" t="str">
        <f aca="false">IF(S6599=R6599,"Yes","No")</f>
        <v>Yes</v>
      </c>
    </row>
    <row r="6600" customFormat="false" ht="15" hidden="false" customHeight="false" outlineLevel="0" collapsed="false">
      <c r="A6600" s="15" t="n">
        <v>9405</v>
      </c>
      <c r="B6600" s="16" t="n">
        <v>6.31614601924821</v>
      </c>
      <c r="C6600" s="15" t="n">
        <v>300</v>
      </c>
      <c r="D6600" s="15" t="n">
        <v>500</v>
      </c>
      <c r="E6600" s="15" t="n">
        <v>25</v>
      </c>
      <c r="F6600" s="16" t="n">
        <v>0.695042622475618</v>
      </c>
      <c r="G6600" s="17" t="s">
        <v>103</v>
      </c>
      <c r="H6600" s="18" t="n">
        <v>0.2</v>
      </c>
      <c r="I6600" s="18" t="n">
        <v>1</v>
      </c>
      <c r="J6600" s="19" t="n">
        <v>0.855863630471854</v>
      </c>
      <c r="K6600" s="19" t="n">
        <v>0.400241261421983</v>
      </c>
      <c r="L6600" s="16" t="n">
        <v>13.9737743788677</v>
      </c>
      <c r="M6600" s="19" t="n">
        <v>0.914665552666278</v>
      </c>
      <c r="N6600" s="19" t="n">
        <v>0.952540702739286</v>
      </c>
      <c r="O6600" s="19" t="n">
        <v>0.855863630471854</v>
      </c>
      <c r="P6600" s="19" t="n">
        <v>0.381674689388509</v>
      </c>
      <c r="Q6600" s="17" t="s">
        <v>29</v>
      </c>
      <c r="R6600" s="5" t="str">
        <f aca="false">IF(OR(Q6600="Steel plate",Q6600="Concrete jacket"),"Steel plate or jacket",Q6600)</f>
        <v>Monitor</v>
      </c>
      <c r="S6600" s="5" t="str">
        <f aca="false">IF(O6600&lt;='Tree rules'!$C$4,IF(N6600&lt;='Tree rules'!$C$5,IF(P6600&lt;='Tree rules'!$C$7,"Monitor","Polymer laminate"),IF(P6600&lt;='Tree rules'!$C$8,"Seal cracks","Polymer laminate")),IF(O6600&lt;='Tree rules'!$C$6,IF(P6600&lt;='Tree rules'!$C$9,"Polymer laminate","Steel plate or jacket"),IF(L6600&lt;='Tree rules'!$C$10,"Steel plate or jacket","Polymer laminate")))</f>
        <v>Monitor</v>
      </c>
      <c r="T6600" s="5" t="str">
        <f aca="false">IF(S6600=R6600,"Yes","No")</f>
        <v>Yes</v>
      </c>
    </row>
    <row r="6601" customFormat="false" ht="15" hidden="false" customHeight="false" outlineLevel="0" collapsed="false">
      <c r="A6601" s="15" t="n">
        <v>9406</v>
      </c>
      <c r="B6601" s="16" t="n">
        <v>3.75678245459074</v>
      </c>
      <c r="C6601" s="15" t="n">
        <v>230</v>
      </c>
      <c r="D6601" s="15" t="n">
        <v>350</v>
      </c>
      <c r="E6601" s="15" t="n">
        <v>30</v>
      </c>
      <c r="F6601" s="16" t="n">
        <v>0.951853553579698</v>
      </c>
      <c r="G6601" s="17" t="s">
        <v>102</v>
      </c>
      <c r="H6601" s="18" t="n">
        <v>0.1</v>
      </c>
      <c r="I6601" s="18" t="n">
        <v>2</v>
      </c>
      <c r="J6601" s="19" t="n">
        <v>0.910425951134181</v>
      </c>
      <c r="K6601" s="19" t="n">
        <v>0.491115004906431</v>
      </c>
      <c r="L6601" s="16" t="n">
        <v>13.0898343365531</v>
      </c>
      <c r="M6601" s="19" t="n">
        <v>0.552960731031759</v>
      </c>
      <c r="N6601" s="19" t="n">
        <v>4.54940647666737</v>
      </c>
      <c r="O6601" s="19" t="n">
        <v>1.37372805681016</v>
      </c>
      <c r="P6601" s="19" t="n">
        <v>0.735788573944943</v>
      </c>
      <c r="Q6601" s="17" t="s">
        <v>31</v>
      </c>
      <c r="R6601" s="5" t="str">
        <f aca="false">IF(OR(Q6601="Steel plate",Q6601="Concrete jacket"),"Steel plate or jacket",Q6601)</f>
        <v>Polymer laminate</v>
      </c>
      <c r="S6601" s="5" t="str">
        <f aca="false">IF(O6601&lt;='Tree rules'!$C$4,IF(N6601&lt;='Tree rules'!$C$5,IF(P6601&lt;='Tree rules'!$C$7,"Monitor","Polymer laminate"),IF(P6601&lt;='Tree rules'!$C$8,"Seal cracks","Polymer laminate")),IF(O6601&lt;='Tree rules'!$C$6,IF(P6601&lt;='Tree rules'!$C$9,"Polymer laminate","Steel plate or jacket"),IF(L6601&lt;='Tree rules'!$C$10,"Steel plate or jacket","Polymer laminate")))</f>
        <v>Steel plate or jacket</v>
      </c>
      <c r="T6601" s="5" t="str">
        <f aca="false">IF(S6601=R6601,"Yes","No")</f>
        <v>No</v>
      </c>
    </row>
    <row r="6602" customFormat="false" ht="15" hidden="false" customHeight="false" outlineLevel="0" collapsed="false">
      <c r="A6602" s="15" t="n">
        <v>9408</v>
      </c>
      <c r="B6602" s="16" t="n">
        <v>5.42665603836585</v>
      </c>
      <c r="C6602" s="15" t="n">
        <v>300</v>
      </c>
      <c r="D6602" s="15" t="n">
        <v>500</v>
      </c>
      <c r="E6602" s="15" t="n">
        <v>30</v>
      </c>
      <c r="F6602" s="16" t="n">
        <v>0.738112811416104</v>
      </c>
      <c r="G6602" s="17" t="s">
        <v>101</v>
      </c>
      <c r="H6602" s="18" t="n">
        <v>0.3</v>
      </c>
      <c r="I6602" s="18" t="n">
        <v>1</v>
      </c>
      <c r="J6602" s="19" t="n">
        <v>0.851716891996995</v>
      </c>
      <c r="K6602" s="19" t="n">
        <v>0.458194420060248</v>
      </c>
      <c r="L6602" s="16" t="n">
        <v>11.9529868686472</v>
      </c>
      <c r="M6602" s="19" t="n">
        <v>0.468369550401746</v>
      </c>
      <c r="N6602" s="19" t="n">
        <v>0.576617202507055</v>
      </c>
      <c r="O6602" s="19" t="n">
        <v>0.851716891996995</v>
      </c>
      <c r="P6602" s="19" t="n">
        <v>0.617349349229612</v>
      </c>
      <c r="Q6602" s="17" t="s">
        <v>29</v>
      </c>
      <c r="R6602" s="5" t="str">
        <f aca="false">IF(OR(Q6602="Steel plate",Q6602="Concrete jacket"),"Steel plate or jacket",Q6602)</f>
        <v>Monitor</v>
      </c>
      <c r="S6602" s="5" t="str">
        <f aca="false">IF(O6602&lt;='Tree rules'!$C$4,IF(N6602&lt;='Tree rules'!$C$5,IF(P6602&lt;='Tree rules'!$C$7,"Monitor","Polymer laminate"),IF(P6602&lt;='Tree rules'!$C$8,"Seal cracks","Polymer laminate")),IF(O6602&lt;='Tree rules'!$C$6,IF(P6602&lt;='Tree rules'!$C$9,"Polymer laminate","Steel plate or jacket"),IF(L6602&lt;='Tree rules'!$C$10,"Steel plate or jacket","Polymer laminate")))</f>
        <v>Monitor</v>
      </c>
      <c r="T6602" s="5" t="str">
        <f aca="false">IF(S6602=R6602,"Yes","No")</f>
        <v>Yes</v>
      </c>
    </row>
    <row r="6603" customFormat="false" ht="15" hidden="false" customHeight="false" outlineLevel="0" collapsed="false">
      <c r="A6603" s="15" t="n">
        <v>9409</v>
      </c>
      <c r="B6603" s="16" t="n">
        <v>5.81626932566482</v>
      </c>
      <c r="C6603" s="15" t="n">
        <v>230</v>
      </c>
      <c r="D6603" s="15" t="n">
        <v>450</v>
      </c>
      <c r="E6603" s="15" t="n">
        <v>30</v>
      </c>
      <c r="F6603" s="16" t="n">
        <v>0.679557138998441</v>
      </c>
      <c r="G6603" s="17" t="s">
        <v>103</v>
      </c>
      <c r="H6603" s="18" t="n">
        <v>0.2</v>
      </c>
      <c r="I6603" s="18" t="n">
        <v>1.5</v>
      </c>
      <c r="J6603" s="19" t="n">
        <v>0.934634628322998</v>
      </c>
      <c r="K6603" s="19" t="n">
        <v>0.519927003634876</v>
      </c>
      <c r="L6603" s="16" t="n">
        <v>14.4683316558826</v>
      </c>
      <c r="M6603" s="19" t="n">
        <v>0.617840997111772</v>
      </c>
      <c r="N6603" s="19" t="n">
        <v>1.64570925975899</v>
      </c>
      <c r="O6603" s="19" t="n">
        <v>1.15898105158581</v>
      </c>
      <c r="P6603" s="19" t="n">
        <v>0.659297188924831</v>
      </c>
      <c r="Q6603" s="17" t="s">
        <v>31</v>
      </c>
      <c r="R6603" s="5" t="str">
        <f aca="false">IF(OR(Q6603="Steel plate",Q6603="Concrete jacket"),"Steel plate or jacket",Q6603)</f>
        <v>Polymer laminate</v>
      </c>
      <c r="S6603" s="5" t="str">
        <f aca="false">IF(O6603&lt;='Tree rules'!$C$4,IF(N6603&lt;='Tree rules'!$C$5,IF(P6603&lt;='Tree rules'!$C$7,"Monitor","Polymer laminate"),IF(P6603&lt;='Tree rules'!$C$8,"Seal cracks","Polymer laminate")),IF(O6603&lt;='Tree rules'!$C$6,IF(P6603&lt;='Tree rules'!$C$9,"Polymer laminate","Steel plate or jacket"),IF(L6603&lt;='Tree rules'!$C$10,"Steel plate or jacket","Polymer laminate")))</f>
        <v>Polymer laminate</v>
      </c>
      <c r="T6603" s="5" t="str">
        <f aca="false">IF(S6603=R6603,"Yes","No")</f>
        <v>Yes</v>
      </c>
    </row>
    <row r="6604" customFormat="false" ht="15" hidden="false" customHeight="false" outlineLevel="0" collapsed="false">
      <c r="A6604" s="15" t="n">
        <v>9410</v>
      </c>
      <c r="B6604" s="16" t="n">
        <v>3.31448928143012</v>
      </c>
      <c r="C6604" s="15" t="n">
        <v>300</v>
      </c>
      <c r="D6604" s="15" t="n">
        <v>300</v>
      </c>
      <c r="E6604" s="15" t="n">
        <v>25</v>
      </c>
      <c r="F6604" s="16" t="n">
        <v>0.831109167616348</v>
      </c>
      <c r="G6604" s="17" t="s">
        <v>103</v>
      </c>
      <c r="H6604" s="18" t="n">
        <v>0.2</v>
      </c>
      <c r="I6604" s="18" t="n">
        <v>1.5</v>
      </c>
      <c r="J6604" s="19" t="n">
        <v>0.869054543927847</v>
      </c>
      <c r="K6604" s="19" t="n">
        <v>0.438065198652926</v>
      </c>
      <c r="L6604" s="16" t="n">
        <v>13.1527352437703</v>
      </c>
      <c r="M6604" s="19" t="n">
        <v>0.474564872406631</v>
      </c>
      <c r="N6604" s="19" t="n">
        <v>1.85306510718547</v>
      </c>
      <c r="O6604" s="19" t="n">
        <v>1.11323054017878</v>
      </c>
      <c r="P6604" s="19" t="n">
        <v>0.725472139962812</v>
      </c>
      <c r="Q6604" s="17" t="s">
        <v>31</v>
      </c>
      <c r="R6604" s="5" t="str">
        <f aca="false">IF(OR(Q6604="Steel plate",Q6604="Concrete jacket"),"Steel plate or jacket",Q6604)</f>
        <v>Polymer laminate</v>
      </c>
      <c r="S6604" s="5" t="str">
        <f aca="false">IF(O6604&lt;='Tree rules'!$C$4,IF(N6604&lt;='Tree rules'!$C$5,IF(P6604&lt;='Tree rules'!$C$7,"Monitor","Polymer laminate"),IF(P6604&lt;='Tree rules'!$C$8,"Seal cracks","Polymer laminate")),IF(O6604&lt;='Tree rules'!$C$6,IF(P6604&lt;='Tree rules'!$C$9,"Polymer laminate","Steel plate or jacket"),IF(L6604&lt;='Tree rules'!$C$10,"Steel plate or jacket","Polymer laminate")))</f>
        <v>Polymer laminate</v>
      </c>
      <c r="T6604" s="5" t="str">
        <f aca="false">IF(S6604=R6604,"Yes","No")</f>
        <v>Yes</v>
      </c>
    </row>
    <row r="6605" customFormat="false" ht="15" hidden="false" customHeight="false" outlineLevel="0" collapsed="false">
      <c r="A6605" s="15" t="n">
        <v>9411</v>
      </c>
      <c r="B6605" s="16" t="n">
        <v>4.51932167516026</v>
      </c>
      <c r="C6605" s="15" t="n">
        <v>300</v>
      </c>
      <c r="D6605" s="15" t="n">
        <v>400</v>
      </c>
      <c r="E6605" s="15" t="n">
        <v>30</v>
      </c>
      <c r="F6605" s="16" t="n">
        <v>0.757295404255167</v>
      </c>
      <c r="G6605" s="17" t="s">
        <v>103</v>
      </c>
      <c r="H6605" s="18" t="n">
        <v>0.2</v>
      </c>
      <c r="I6605" s="18" t="n">
        <v>1.5</v>
      </c>
      <c r="J6605" s="19" t="n">
        <v>0.889183158693635</v>
      </c>
      <c r="K6605" s="19" t="n">
        <v>0.555806524250464</v>
      </c>
      <c r="L6605" s="16" t="n">
        <v>12.7664454100572</v>
      </c>
      <c r="M6605" s="19" t="n">
        <v>0.446220565847362</v>
      </c>
      <c r="N6605" s="19" t="n">
        <v>1.2244774981759</v>
      </c>
      <c r="O6605" s="19" t="n">
        <v>1.08666783761267</v>
      </c>
      <c r="P6605" s="19" t="n">
        <v>0.817745796465381</v>
      </c>
      <c r="Q6605" s="17" t="s">
        <v>31</v>
      </c>
      <c r="R6605" s="5" t="str">
        <f aca="false">IF(OR(Q6605="Steel plate",Q6605="Concrete jacket"),"Steel plate or jacket",Q6605)</f>
        <v>Polymer laminate</v>
      </c>
      <c r="S6605" s="5" t="str">
        <f aca="false">IF(O6605&lt;='Tree rules'!$C$4,IF(N6605&lt;='Tree rules'!$C$5,IF(P6605&lt;='Tree rules'!$C$7,"Monitor","Polymer laminate"),IF(P6605&lt;='Tree rules'!$C$8,"Seal cracks","Polymer laminate")),IF(O6605&lt;='Tree rules'!$C$6,IF(P6605&lt;='Tree rules'!$C$9,"Polymer laminate","Steel plate or jacket"),IF(L6605&lt;='Tree rules'!$C$10,"Steel plate or jacket","Polymer laminate")))</f>
        <v>Polymer laminate</v>
      </c>
      <c r="T6605" s="5" t="str">
        <f aca="false">IF(S6605=R6605,"Yes","No")</f>
        <v>Yes</v>
      </c>
    </row>
    <row r="6606" customFormat="false" ht="15" hidden="false" customHeight="false" outlineLevel="0" collapsed="false">
      <c r="A6606" s="15" t="n">
        <v>9412</v>
      </c>
      <c r="B6606" s="16" t="n">
        <v>3.00978902310988</v>
      </c>
      <c r="C6606" s="15" t="n">
        <v>230</v>
      </c>
      <c r="D6606" s="15" t="n">
        <v>300</v>
      </c>
      <c r="E6606" s="15" t="n">
        <v>30</v>
      </c>
      <c r="F6606" s="16" t="n">
        <v>1.0324987837885</v>
      </c>
      <c r="G6606" s="17" t="s">
        <v>101</v>
      </c>
      <c r="H6606" s="18" t="n">
        <v>0.3</v>
      </c>
      <c r="I6606" s="18" t="n">
        <v>1.5</v>
      </c>
      <c r="J6606" s="19" t="n">
        <v>0.898452655596986</v>
      </c>
      <c r="K6606" s="19" t="n">
        <v>0.513359133242941</v>
      </c>
      <c r="L6606" s="16" t="n">
        <v>11.8495630831098</v>
      </c>
      <c r="M6606" s="19" t="n">
        <v>0.940233642580479</v>
      </c>
      <c r="N6606" s="19" t="n">
        <v>0.80440901609952</v>
      </c>
      <c r="O6606" s="19" t="n">
        <v>1.11706454512694</v>
      </c>
      <c r="P6606" s="19" t="n">
        <v>0.428519988191814</v>
      </c>
      <c r="Q6606" s="17" t="s">
        <v>31</v>
      </c>
      <c r="R6606" s="5" t="str">
        <f aca="false">IF(OR(Q6606="Steel plate",Q6606="Concrete jacket"),"Steel plate or jacket",Q6606)</f>
        <v>Polymer laminate</v>
      </c>
      <c r="S6606" s="5" t="str">
        <f aca="false">IF(O6606&lt;='Tree rules'!$C$4,IF(N6606&lt;='Tree rules'!$C$5,IF(P6606&lt;='Tree rules'!$C$7,"Monitor","Polymer laminate"),IF(P6606&lt;='Tree rules'!$C$8,"Seal cracks","Polymer laminate")),IF(O6606&lt;='Tree rules'!$C$6,IF(P6606&lt;='Tree rules'!$C$9,"Polymer laminate","Steel plate or jacket"),IF(L6606&lt;='Tree rules'!$C$10,"Steel plate or jacket","Polymer laminate")))</f>
        <v>Polymer laminate</v>
      </c>
      <c r="T6606" s="5" t="str">
        <f aca="false">IF(S6606=R6606,"Yes","No")</f>
        <v>Yes</v>
      </c>
    </row>
    <row r="6607" customFormat="false" ht="15" hidden="false" customHeight="false" outlineLevel="0" collapsed="false">
      <c r="A6607" s="15" t="n">
        <v>9413</v>
      </c>
      <c r="B6607" s="16" t="n">
        <v>3.66347546580311</v>
      </c>
      <c r="C6607" s="15" t="n">
        <v>300</v>
      </c>
      <c r="D6607" s="15" t="n">
        <v>325</v>
      </c>
      <c r="E6607" s="15" t="n">
        <v>30</v>
      </c>
      <c r="F6607" s="16" t="n">
        <v>0.804963242200943</v>
      </c>
      <c r="G6607" s="17" t="s">
        <v>103</v>
      </c>
      <c r="H6607" s="18" t="n">
        <v>0.2</v>
      </c>
      <c r="I6607" s="18" t="n">
        <v>1</v>
      </c>
      <c r="J6607" s="19" t="n">
        <v>0.935102372110834</v>
      </c>
      <c r="K6607" s="19" t="n">
        <v>0.490692403219402</v>
      </c>
      <c r="L6607" s="16" t="n">
        <v>13.0372792377335</v>
      </c>
      <c r="M6607" s="19" t="n">
        <v>0.928147596517821</v>
      </c>
      <c r="N6607" s="19" t="n">
        <v>0.868131454614032</v>
      </c>
      <c r="O6607" s="19" t="n">
        <v>0.935102372110834</v>
      </c>
      <c r="P6607" s="19" t="n">
        <v>0.380253017832583</v>
      </c>
      <c r="Q6607" s="17" t="s">
        <v>29</v>
      </c>
      <c r="R6607" s="5" t="str">
        <f aca="false">IF(OR(Q6607="Steel plate",Q6607="Concrete jacket"),"Steel plate or jacket",Q6607)</f>
        <v>Monitor</v>
      </c>
      <c r="S6607" s="5" t="str">
        <f aca="false">IF(O6607&lt;='Tree rules'!$C$4,IF(N6607&lt;='Tree rules'!$C$5,IF(P6607&lt;='Tree rules'!$C$7,"Monitor","Polymer laminate"),IF(P6607&lt;='Tree rules'!$C$8,"Seal cracks","Polymer laminate")),IF(O6607&lt;='Tree rules'!$C$6,IF(P6607&lt;='Tree rules'!$C$9,"Polymer laminate","Steel plate or jacket"),IF(L6607&lt;='Tree rules'!$C$10,"Steel plate or jacket","Polymer laminate")))</f>
        <v>Monitor</v>
      </c>
      <c r="T6607" s="5" t="str">
        <f aca="false">IF(S6607=R6607,"Yes","No")</f>
        <v>Yes</v>
      </c>
    </row>
    <row r="6608" customFormat="false" ht="15" hidden="false" customHeight="false" outlineLevel="0" collapsed="false">
      <c r="A6608" s="15" t="n">
        <v>9414</v>
      </c>
      <c r="B6608" s="16" t="n">
        <v>4.03398406562004</v>
      </c>
      <c r="C6608" s="15" t="n">
        <v>300</v>
      </c>
      <c r="D6608" s="15" t="n">
        <v>375</v>
      </c>
      <c r="E6608" s="15" t="n">
        <v>25</v>
      </c>
      <c r="F6608" s="16" t="n">
        <v>0.640487798897002</v>
      </c>
      <c r="G6608" s="17" t="s">
        <v>103</v>
      </c>
      <c r="H6608" s="18" t="n">
        <v>0.2</v>
      </c>
      <c r="I6608" s="18" t="n">
        <v>1.5</v>
      </c>
      <c r="J6608" s="19" t="n">
        <v>0.977304481410663</v>
      </c>
      <c r="K6608" s="19" t="n">
        <v>0.607361328062791</v>
      </c>
      <c r="L6608" s="16" t="n">
        <v>12.3363427083182</v>
      </c>
      <c r="M6608" s="19" t="n">
        <v>0.678376853983111</v>
      </c>
      <c r="N6608" s="19" t="n">
        <v>1.94389415779255</v>
      </c>
      <c r="O6608" s="19" t="n">
        <v>1.16916824824035</v>
      </c>
      <c r="P6608" s="19" t="n">
        <v>0.53240649127307</v>
      </c>
      <c r="Q6608" s="17" t="s">
        <v>31</v>
      </c>
      <c r="R6608" s="5" t="str">
        <f aca="false">IF(OR(Q6608="Steel plate",Q6608="Concrete jacket"),"Steel plate or jacket",Q6608)</f>
        <v>Polymer laminate</v>
      </c>
      <c r="S6608" s="5" t="str">
        <f aca="false">IF(O6608&lt;='Tree rules'!$C$4,IF(N6608&lt;='Tree rules'!$C$5,IF(P6608&lt;='Tree rules'!$C$7,"Monitor","Polymer laminate"),IF(P6608&lt;='Tree rules'!$C$8,"Seal cracks","Polymer laminate")),IF(O6608&lt;='Tree rules'!$C$6,IF(P6608&lt;='Tree rules'!$C$9,"Polymer laminate","Steel plate or jacket"),IF(L6608&lt;='Tree rules'!$C$10,"Steel plate or jacket","Polymer laminate")))</f>
        <v>Polymer laminate</v>
      </c>
      <c r="T6608" s="5" t="str">
        <f aca="false">IF(S6608=R6608,"Yes","No")</f>
        <v>Yes</v>
      </c>
    </row>
    <row r="6609" customFormat="false" ht="15" hidden="false" customHeight="false" outlineLevel="0" collapsed="false">
      <c r="A6609" s="15" t="n">
        <v>9415</v>
      </c>
      <c r="B6609" s="16" t="n">
        <v>4.67130673916299</v>
      </c>
      <c r="C6609" s="15" t="n">
        <v>300</v>
      </c>
      <c r="D6609" s="15" t="n">
        <v>400</v>
      </c>
      <c r="E6609" s="15" t="n">
        <v>30</v>
      </c>
      <c r="F6609" s="16" t="n">
        <v>0.635378289490071</v>
      </c>
      <c r="G6609" s="17" t="s">
        <v>101</v>
      </c>
      <c r="H6609" s="18" t="n">
        <v>0.3</v>
      </c>
      <c r="I6609" s="18" t="n">
        <v>1</v>
      </c>
      <c r="J6609" s="19" t="n">
        <v>0.942687219430875</v>
      </c>
      <c r="K6609" s="19" t="n">
        <v>0.6058007167262</v>
      </c>
      <c r="L6609" s="16" t="n">
        <v>13.1216481437163</v>
      </c>
      <c r="M6609" s="19" t="n">
        <v>0.936020353027747</v>
      </c>
      <c r="N6609" s="19" t="n">
        <v>0.551951628074668</v>
      </c>
      <c r="O6609" s="19" t="n">
        <v>0.942687219430875</v>
      </c>
      <c r="P6609" s="19" t="n">
        <v>0.372148038887334</v>
      </c>
      <c r="Q6609" s="17" t="s">
        <v>29</v>
      </c>
      <c r="R6609" s="5" t="str">
        <f aca="false">IF(OR(Q6609="Steel plate",Q6609="Concrete jacket"),"Steel plate or jacket",Q6609)</f>
        <v>Monitor</v>
      </c>
      <c r="S6609" s="5" t="str">
        <f aca="false">IF(O6609&lt;='Tree rules'!$C$4,IF(N6609&lt;='Tree rules'!$C$5,IF(P6609&lt;='Tree rules'!$C$7,"Monitor","Polymer laminate"),IF(P6609&lt;='Tree rules'!$C$8,"Seal cracks","Polymer laminate")),IF(O6609&lt;='Tree rules'!$C$6,IF(P6609&lt;='Tree rules'!$C$9,"Polymer laminate","Steel plate or jacket"),IF(L6609&lt;='Tree rules'!$C$10,"Steel plate or jacket","Polymer laminate")))</f>
        <v>Monitor</v>
      </c>
      <c r="T6609" s="5" t="str">
        <f aca="false">IF(S6609=R6609,"Yes","No")</f>
        <v>Yes</v>
      </c>
    </row>
    <row r="6610" customFormat="false" ht="15" hidden="false" customHeight="false" outlineLevel="0" collapsed="false">
      <c r="A6610" s="15" t="n">
        <v>9416</v>
      </c>
      <c r="B6610" s="16" t="n">
        <v>4.77500823447434</v>
      </c>
      <c r="C6610" s="15" t="n">
        <v>300</v>
      </c>
      <c r="D6610" s="15" t="n">
        <v>425</v>
      </c>
      <c r="E6610" s="15" t="n">
        <v>25</v>
      </c>
      <c r="F6610" s="16" t="n">
        <v>0.555542467478301</v>
      </c>
      <c r="G6610" s="17" t="s">
        <v>101</v>
      </c>
      <c r="H6610" s="18" t="n">
        <v>0.3</v>
      </c>
      <c r="I6610" s="18" t="n">
        <v>1</v>
      </c>
      <c r="J6610" s="19" t="n">
        <v>0.88332133960608</v>
      </c>
      <c r="K6610" s="19" t="n">
        <v>0.55213416574353</v>
      </c>
      <c r="L6610" s="16" t="n">
        <v>12.6658043354757</v>
      </c>
      <c r="M6610" s="19" t="n">
        <v>0.361011910860586</v>
      </c>
      <c r="N6610" s="19" t="n">
        <v>1.05394619806209</v>
      </c>
      <c r="O6610" s="19" t="n">
        <v>0.88332133960608</v>
      </c>
      <c r="P6610" s="19" t="n">
        <v>0.731830575812218</v>
      </c>
      <c r="Q6610" s="17" t="s">
        <v>30</v>
      </c>
      <c r="R6610" s="5" t="str">
        <f aca="false">IF(OR(Q6610="Steel plate",Q6610="Concrete jacket"),"Steel plate or jacket",Q6610)</f>
        <v>Seal cracks</v>
      </c>
      <c r="S6610" s="5" t="str">
        <f aca="false">IF(O6610&lt;='Tree rules'!$C$4,IF(N6610&lt;='Tree rules'!$C$5,IF(P6610&lt;='Tree rules'!$C$7,"Monitor","Polymer laminate"),IF(P6610&lt;='Tree rules'!$C$8,"Seal cracks","Polymer laminate")),IF(O6610&lt;='Tree rules'!$C$6,IF(P6610&lt;='Tree rules'!$C$9,"Polymer laminate","Steel plate or jacket"),IF(L6610&lt;='Tree rules'!$C$10,"Steel plate or jacket","Polymer laminate")))</f>
        <v>Seal cracks</v>
      </c>
      <c r="T6610" s="5" t="str">
        <f aca="false">IF(S6610=R6610,"Yes","No")</f>
        <v>Yes</v>
      </c>
    </row>
    <row r="6611" customFormat="false" ht="15" hidden="false" customHeight="false" outlineLevel="0" collapsed="false">
      <c r="A6611" s="15" t="n">
        <v>9417</v>
      </c>
      <c r="B6611" s="16" t="n">
        <v>5.76130402041918</v>
      </c>
      <c r="C6611" s="15" t="n">
        <v>230</v>
      </c>
      <c r="D6611" s="15" t="n">
        <v>500</v>
      </c>
      <c r="E6611" s="15" t="n">
        <v>30</v>
      </c>
      <c r="F6611" s="16" t="n">
        <v>0.597391095859404</v>
      </c>
      <c r="G6611" s="17" t="s">
        <v>102</v>
      </c>
      <c r="H6611" s="18" t="n">
        <v>0.1</v>
      </c>
      <c r="I6611" s="18" t="n">
        <v>1.5</v>
      </c>
      <c r="J6611" s="19" t="n">
        <v>0.940276411688035</v>
      </c>
      <c r="K6611" s="19" t="n">
        <v>0.507102895572244</v>
      </c>
      <c r="L6611" s="16" t="n">
        <v>13.1236993631416</v>
      </c>
      <c r="M6611" s="19" t="n">
        <v>0.468960172771162</v>
      </c>
      <c r="N6611" s="19" t="n">
        <v>3.25493571969985</v>
      </c>
      <c r="O6611" s="19" t="n">
        <v>1.17200617202941</v>
      </c>
      <c r="P6611" s="19" t="n">
        <v>0.658736499833872</v>
      </c>
      <c r="Q6611" s="17" t="s">
        <v>31</v>
      </c>
      <c r="R6611" s="5" t="str">
        <f aca="false">IF(OR(Q6611="Steel plate",Q6611="Concrete jacket"),"Steel plate or jacket",Q6611)</f>
        <v>Polymer laminate</v>
      </c>
      <c r="S6611" s="5" t="str">
        <f aca="false">IF(O6611&lt;='Tree rules'!$C$4,IF(N6611&lt;='Tree rules'!$C$5,IF(P6611&lt;='Tree rules'!$C$7,"Monitor","Polymer laminate"),IF(P6611&lt;='Tree rules'!$C$8,"Seal cracks","Polymer laminate")),IF(O6611&lt;='Tree rules'!$C$6,IF(P6611&lt;='Tree rules'!$C$9,"Polymer laminate","Steel plate or jacket"),IF(L6611&lt;='Tree rules'!$C$10,"Steel plate or jacket","Polymer laminate")))</f>
        <v>Polymer laminate</v>
      </c>
      <c r="T6611" s="5" t="str">
        <f aca="false">IF(S6611=R6611,"Yes","No")</f>
        <v>Yes</v>
      </c>
    </row>
    <row r="6612" customFormat="false" ht="15" hidden="false" customHeight="false" outlineLevel="0" collapsed="false">
      <c r="A6612" s="15" t="n">
        <v>9418</v>
      </c>
      <c r="B6612" s="16" t="n">
        <v>5.42199933882595</v>
      </c>
      <c r="C6612" s="15" t="n">
        <v>230</v>
      </c>
      <c r="D6612" s="15" t="n">
        <v>525</v>
      </c>
      <c r="E6612" s="15" t="n">
        <v>20</v>
      </c>
      <c r="F6612" s="16" t="n">
        <v>0.547504574284506</v>
      </c>
      <c r="G6612" s="17" t="s">
        <v>101</v>
      </c>
      <c r="H6612" s="18" t="n">
        <v>0.3</v>
      </c>
      <c r="I6612" s="18" t="n">
        <v>2</v>
      </c>
      <c r="J6612" s="19" t="n">
        <v>0.868974804326422</v>
      </c>
      <c r="K6612" s="19" t="n">
        <v>0.411366922616749</v>
      </c>
      <c r="L6612" s="16" t="n">
        <v>11.3194140685302</v>
      </c>
      <c r="M6612" s="19" t="n">
        <v>0.533081974574663</v>
      </c>
      <c r="N6612" s="19" t="n">
        <v>0.994575204232437</v>
      </c>
      <c r="O6612" s="19" t="n">
        <v>1.38048211756559</v>
      </c>
      <c r="P6612" s="19" t="n">
        <v>0.61028497563843</v>
      </c>
      <c r="Q6612" s="17" t="s">
        <v>31</v>
      </c>
      <c r="R6612" s="5" t="str">
        <f aca="false">IF(OR(Q6612="Steel plate",Q6612="Concrete jacket"),"Steel plate or jacket",Q6612)</f>
        <v>Polymer laminate</v>
      </c>
      <c r="S6612" s="5" t="str">
        <f aca="false">IF(O6612&lt;='Tree rules'!$C$4,IF(N6612&lt;='Tree rules'!$C$5,IF(P6612&lt;='Tree rules'!$C$7,"Monitor","Polymer laminate"),IF(P6612&lt;='Tree rules'!$C$8,"Seal cracks","Polymer laminate")),IF(O6612&lt;='Tree rules'!$C$6,IF(P6612&lt;='Tree rules'!$C$9,"Polymer laminate","Steel plate or jacket"),IF(L6612&lt;='Tree rules'!$C$10,"Steel plate or jacket","Polymer laminate")))</f>
        <v>Steel plate or jacket</v>
      </c>
      <c r="T6612" s="5" t="str">
        <f aca="false">IF(S6612=R6612,"Yes","No")</f>
        <v>No</v>
      </c>
    </row>
    <row r="6613" customFormat="false" ht="15" hidden="false" customHeight="false" outlineLevel="0" collapsed="false">
      <c r="A6613" s="15" t="n">
        <v>9419</v>
      </c>
      <c r="B6613" s="16" t="n">
        <v>3.55194652884388</v>
      </c>
      <c r="C6613" s="15" t="n">
        <v>230</v>
      </c>
      <c r="D6613" s="15" t="n">
        <v>300</v>
      </c>
      <c r="E6613" s="15" t="n">
        <v>20</v>
      </c>
      <c r="F6613" s="16" t="n">
        <v>0.612108978148471</v>
      </c>
      <c r="G6613" s="17" t="s">
        <v>102</v>
      </c>
      <c r="H6613" s="18" t="n">
        <v>0.1</v>
      </c>
      <c r="I6613" s="18" t="n">
        <v>2</v>
      </c>
      <c r="J6613" s="19" t="n">
        <v>0.898032906489205</v>
      </c>
      <c r="K6613" s="19" t="n">
        <v>0.518972918661613</v>
      </c>
      <c r="L6613" s="16" t="n">
        <v>14.7383673396012</v>
      </c>
      <c r="M6613" s="19" t="n">
        <v>0.407502630892705</v>
      </c>
      <c r="N6613" s="19" t="n">
        <v>3.95444474636205</v>
      </c>
      <c r="O6613" s="19" t="n">
        <v>1.33001105444354</v>
      </c>
      <c r="P6613" s="19" t="n">
        <v>0.808586529730846</v>
      </c>
      <c r="Q6613" s="17" t="s">
        <v>31</v>
      </c>
      <c r="R6613" s="5" t="str">
        <f aca="false">IF(OR(Q6613="Steel plate",Q6613="Concrete jacket"),"Steel plate or jacket",Q6613)</f>
        <v>Polymer laminate</v>
      </c>
      <c r="S6613" s="5" t="str">
        <f aca="false">IF(O6613&lt;='Tree rules'!$C$4,IF(N6613&lt;='Tree rules'!$C$5,IF(P6613&lt;='Tree rules'!$C$7,"Monitor","Polymer laminate"),IF(P6613&lt;='Tree rules'!$C$8,"Seal cracks","Polymer laminate")),IF(O6613&lt;='Tree rules'!$C$6,IF(P6613&lt;='Tree rules'!$C$9,"Polymer laminate","Steel plate or jacket"),IF(L6613&lt;='Tree rules'!$C$10,"Steel plate or jacket","Polymer laminate")))</f>
        <v>Polymer laminate</v>
      </c>
      <c r="T6613" s="5" t="str">
        <f aca="false">IF(S6613=R6613,"Yes","No")</f>
        <v>Yes</v>
      </c>
    </row>
    <row r="6614" customFormat="false" ht="15" hidden="false" customHeight="false" outlineLevel="0" collapsed="false">
      <c r="A6614" s="15" t="n">
        <v>9421</v>
      </c>
      <c r="B6614" s="16" t="n">
        <v>3.01589271849981</v>
      </c>
      <c r="C6614" s="15" t="n">
        <v>300</v>
      </c>
      <c r="D6614" s="15" t="n">
        <v>300</v>
      </c>
      <c r="E6614" s="15" t="n">
        <v>20</v>
      </c>
      <c r="F6614" s="16" t="n">
        <v>0.736310778185108</v>
      </c>
      <c r="G6614" s="17" t="s">
        <v>101</v>
      </c>
      <c r="H6614" s="18" t="n">
        <v>0.3</v>
      </c>
      <c r="I6614" s="18" t="n">
        <v>2</v>
      </c>
      <c r="J6614" s="19" t="n">
        <v>0.898969143102386</v>
      </c>
      <c r="K6614" s="19" t="n">
        <v>0.545563065032476</v>
      </c>
      <c r="L6614" s="16" t="n">
        <v>11.7808309316399</v>
      </c>
      <c r="M6614" s="19" t="n">
        <v>0.673368292072593</v>
      </c>
      <c r="N6614" s="19" t="n">
        <v>0.892398032471628</v>
      </c>
      <c r="O6614" s="19" t="n">
        <v>1.30749392512422</v>
      </c>
      <c r="P6614" s="19" t="n">
        <v>0.570417111871932</v>
      </c>
      <c r="Q6614" s="17" t="s">
        <v>31</v>
      </c>
      <c r="R6614" s="5" t="str">
        <f aca="false">IF(OR(Q6614="Steel plate",Q6614="Concrete jacket"),"Steel plate or jacket",Q6614)</f>
        <v>Polymer laminate</v>
      </c>
      <c r="S6614" s="5" t="str">
        <f aca="false">IF(O6614&lt;='Tree rules'!$C$4,IF(N6614&lt;='Tree rules'!$C$5,IF(P6614&lt;='Tree rules'!$C$7,"Monitor","Polymer laminate"),IF(P6614&lt;='Tree rules'!$C$8,"Seal cracks","Polymer laminate")),IF(O6614&lt;='Tree rules'!$C$6,IF(P6614&lt;='Tree rules'!$C$9,"Polymer laminate","Steel plate or jacket"),IF(L6614&lt;='Tree rules'!$C$10,"Steel plate or jacket","Polymer laminate")))</f>
        <v>Polymer laminate</v>
      </c>
      <c r="T6614" s="5" t="str">
        <f aca="false">IF(S6614=R6614,"Yes","No")</f>
        <v>Yes</v>
      </c>
    </row>
    <row r="6615" customFormat="false" ht="15" hidden="false" customHeight="false" outlineLevel="0" collapsed="false">
      <c r="A6615" s="15" t="n">
        <v>9422</v>
      </c>
      <c r="B6615" s="16" t="n">
        <v>6.71630790815693</v>
      </c>
      <c r="C6615" s="15" t="n">
        <v>230</v>
      </c>
      <c r="D6615" s="15" t="n">
        <v>650</v>
      </c>
      <c r="E6615" s="15" t="n">
        <v>20</v>
      </c>
      <c r="F6615" s="16" t="n">
        <v>0.680685971455249</v>
      </c>
      <c r="G6615" s="17" t="s">
        <v>103</v>
      </c>
      <c r="H6615" s="18" t="n">
        <v>0.2</v>
      </c>
      <c r="I6615" s="18" t="n">
        <v>1.5</v>
      </c>
      <c r="J6615" s="19" t="n">
        <v>0.952579633999508</v>
      </c>
      <c r="K6615" s="19" t="n">
        <v>0.536889816325851</v>
      </c>
      <c r="L6615" s="16" t="n">
        <v>11.1566576547457</v>
      </c>
      <c r="M6615" s="19" t="n">
        <v>0.417323458957643</v>
      </c>
      <c r="N6615" s="19" t="n">
        <v>1.24480704616435</v>
      </c>
      <c r="O6615" s="19" t="n">
        <v>1.17315429863239</v>
      </c>
      <c r="P6615" s="19" t="n">
        <v>0.950343268024095</v>
      </c>
      <c r="Q6615" s="17" t="s">
        <v>31</v>
      </c>
      <c r="R6615" s="5" t="str">
        <f aca="false">IF(OR(Q6615="Steel plate",Q6615="Concrete jacket"),"Steel plate or jacket",Q6615)</f>
        <v>Polymer laminate</v>
      </c>
      <c r="S6615" s="5" t="str">
        <f aca="false">IF(O6615&lt;='Tree rules'!$C$4,IF(N6615&lt;='Tree rules'!$C$5,IF(P6615&lt;='Tree rules'!$C$7,"Monitor","Polymer laminate"),IF(P6615&lt;='Tree rules'!$C$8,"Seal cracks","Polymer laminate")),IF(O6615&lt;='Tree rules'!$C$6,IF(P6615&lt;='Tree rules'!$C$9,"Polymer laminate","Steel plate or jacket"),IF(L6615&lt;='Tree rules'!$C$10,"Steel plate or jacket","Polymer laminate")))</f>
        <v>Polymer laminate</v>
      </c>
      <c r="T6615" s="5" t="str">
        <f aca="false">IF(S6615=R6615,"Yes","No")</f>
        <v>Yes</v>
      </c>
    </row>
    <row r="6616" customFormat="false" ht="15" hidden="false" customHeight="false" outlineLevel="0" collapsed="false">
      <c r="A6616" s="15" t="n">
        <v>9423</v>
      </c>
      <c r="B6616" s="16" t="n">
        <v>5.13022793424524</v>
      </c>
      <c r="C6616" s="15" t="n">
        <v>300</v>
      </c>
      <c r="D6616" s="15" t="n">
        <v>425</v>
      </c>
      <c r="E6616" s="15" t="n">
        <v>30</v>
      </c>
      <c r="F6616" s="16" t="n">
        <v>0.530506411160282</v>
      </c>
      <c r="G6616" s="17" t="s">
        <v>103</v>
      </c>
      <c r="H6616" s="18" t="n">
        <v>0.2</v>
      </c>
      <c r="I6616" s="18" t="n">
        <v>1.5</v>
      </c>
      <c r="J6616" s="19" t="n">
        <v>0.906535593749225</v>
      </c>
      <c r="K6616" s="19" t="n">
        <v>0.646929970469854</v>
      </c>
      <c r="L6616" s="16" t="n">
        <v>13.5362214623885</v>
      </c>
      <c r="M6616" s="19" t="n">
        <v>0.767975722886843</v>
      </c>
      <c r="N6616" s="19" t="n">
        <v>1.25740164552362</v>
      </c>
      <c r="O6616" s="19" t="n">
        <v>1.06657086817681</v>
      </c>
      <c r="P6616" s="19" t="n">
        <v>0.422204474496086</v>
      </c>
      <c r="Q6616" s="17" t="s">
        <v>31</v>
      </c>
      <c r="R6616" s="5" t="str">
        <f aca="false">IF(OR(Q6616="Steel plate",Q6616="Concrete jacket"),"Steel plate or jacket",Q6616)</f>
        <v>Polymer laminate</v>
      </c>
      <c r="S6616" s="5" t="str">
        <f aca="false">IF(O6616&lt;='Tree rules'!$C$4,IF(N6616&lt;='Tree rules'!$C$5,IF(P6616&lt;='Tree rules'!$C$7,"Monitor","Polymer laminate"),IF(P6616&lt;='Tree rules'!$C$8,"Seal cracks","Polymer laminate")),IF(O6616&lt;='Tree rules'!$C$6,IF(P6616&lt;='Tree rules'!$C$9,"Polymer laminate","Steel plate or jacket"),IF(L6616&lt;='Tree rules'!$C$10,"Steel plate or jacket","Polymer laminate")))</f>
        <v>Polymer laminate</v>
      </c>
      <c r="T6616" s="5" t="str">
        <f aca="false">IF(S6616=R6616,"Yes","No")</f>
        <v>Yes</v>
      </c>
    </row>
    <row r="6617" customFormat="false" ht="15" hidden="false" customHeight="false" outlineLevel="0" collapsed="false">
      <c r="A6617" s="15" t="n">
        <v>9424</v>
      </c>
      <c r="B6617" s="16" t="n">
        <v>3.74360302405087</v>
      </c>
      <c r="C6617" s="15" t="n">
        <v>300</v>
      </c>
      <c r="D6617" s="15" t="n">
        <v>325</v>
      </c>
      <c r="E6617" s="15" t="n">
        <v>20</v>
      </c>
      <c r="F6617" s="16" t="n">
        <v>0.67080270183412</v>
      </c>
      <c r="G6617" s="17" t="s">
        <v>103</v>
      </c>
      <c r="H6617" s="18" t="n">
        <v>0.2</v>
      </c>
      <c r="I6617" s="18" t="n">
        <v>2</v>
      </c>
      <c r="J6617" s="19" t="n">
        <v>0.899939711757699</v>
      </c>
      <c r="K6617" s="19" t="n">
        <v>0.4639459912787</v>
      </c>
      <c r="L6617" s="16" t="n">
        <v>13.3224306905725</v>
      </c>
      <c r="M6617" s="19" t="n">
        <v>0.948533167519756</v>
      </c>
      <c r="N6617" s="19" t="n">
        <v>1.339323242498</v>
      </c>
      <c r="O6617" s="19" t="n">
        <v>1.38235600185291</v>
      </c>
      <c r="P6617" s="19" t="n">
        <v>0.446579429667301</v>
      </c>
      <c r="Q6617" s="17" t="s">
        <v>31</v>
      </c>
      <c r="R6617" s="5" t="str">
        <f aca="false">IF(OR(Q6617="Steel plate",Q6617="Concrete jacket"),"Steel plate or jacket",Q6617)</f>
        <v>Polymer laminate</v>
      </c>
      <c r="S6617" s="5" t="str">
        <f aca="false">IF(O6617&lt;='Tree rules'!$C$4,IF(N6617&lt;='Tree rules'!$C$5,IF(P6617&lt;='Tree rules'!$C$7,"Monitor","Polymer laminate"),IF(P6617&lt;='Tree rules'!$C$8,"Seal cracks","Polymer laminate")),IF(O6617&lt;='Tree rules'!$C$6,IF(P6617&lt;='Tree rules'!$C$9,"Polymer laminate","Steel plate or jacket"),IF(L6617&lt;='Tree rules'!$C$10,"Steel plate or jacket","Polymer laminate")))</f>
        <v>Polymer laminate</v>
      </c>
      <c r="T6617" s="5" t="str">
        <f aca="false">IF(S6617=R6617,"Yes","No")</f>
        <v>Yes</v>
      </c>
    </row>
    <row r="6618" customFormat="false" ht="15" hidden="false" customHeight="false" outlineLevel="0" collapsed="false">
      <c r="A6618" s="15" t="n">
        <v>9425</v>
      </c>
      <c r="B6618" s="16" t="n">
        <v>4.00444144799611</v>
      </c>
      <c r="C6618" s="15" t="n">
        <v>300</v>
      </c>
      <c r="D6618" s="15" t="n">
        <v>375</v>
      </c>
      <c r="E6618" s="15" t="n">
        <v>30</v>
      </c>
      <c r="F6618" s="16" t="n">
        <v>0.814840647739602</v>
      </c>
      <c r="G6618" s="17" t="s">
        <v>103</v>
      </c>
      <c r="H6618" s="18" t="n">
        <v>0.2</v>
      </c>
      <c r="I6618" s="18" t="n">
        <v>1.5</v>
      </c>
      <c r="J6618" s="19" t="n">
        <v>0.905429583487858</v>
      </c>
      <c r="K6618" s="19" t="n">
        <v>0.616384122666643</v>
      </c>
      <c r="L6618" s="16" t="n">
        <v>12.1715545531797</v>
      </c>
      <c r="M6618" s="19" t="n">
        <v>0.621703700253298</v>
      </c>
      <c r="N6618" s="19" t="n">
        <v>1.1858464257681</v>
      </c>
      <c r="O6618" s="19" t="n">
        <v>1.07909816550449</v>
      </c>
      <c r="P6618" s="19" t="n">
        <v>0.621854772828461</v>
      </c>
      <c r="Q6618" s="17" t="s">
        <v>31</v>
      </c>
      <c r="R6618" s="5" t="str">
        <f aca="false">IF(OR(Q6618="Steel plate",Q6618="Concrete jacket"),"Steel plate or jacket",Q6618)</f>
        <v>Polymer laminate</v>
      </c>
      <c r="S6618" s="5" t="str">
        <f aca="false">IF(O6618&lt;='Tree rules'!$C$4,IF(N6618&lt;='Tree rules'!$C$5,IF(P6618&lt;='Tree rules'!$C$7,"Monitor","Polymer laminate"),IF(P6618&lt;='Tree rules'!$C$8,"Seal cracks","Polymer laminate")),IF(O6618&lt;='Tree rules'!$C$6,IF(P6618&lt;='Tree rules'!$C$9,"Polymer laminate","Steel plate or jacket"),IF(L6618&lt;='Tree rules'!$C$10,"Steel plate or jacket","Polymer laminate")))</f>
        <v>Polymer laminate</v>
      </c>
      <c r="T6618" s="5" t="str">
        <f aca="false">IF(S6618=R6618,"Yes","No")</f>
        <v>Yes</v>
      </c>
    </row>
    <row r="6619" customFormat="false" ht="15" hidden="false" customHeight="false" outlineLevel="0" collapsed="false">
      <c r="A6619" s="15" t="n">
        <v>9426</v>
      </c>
      <c r="B6619" s="16" t="n">
        <v>5.5965950976366</v>
      </c>
      <c r="C6619" s="15" t="n">
        <v>300</v>
      </c>
      <c r="D6619" s="15" t="n">
        <v>475</v>
      </c>
      <c r="E6619" s="15" t="n">
        <v>30</v>
      </c>
      <c r="F6619" s="16" t="n">
        <v>0.781126378514945</v>
      </c>
      <c r="G6619" s="17" t="s">
        <v>103</v>
      </c>
      <c r="H6619" s="18" t="n">
        <v>0.2</v>
      </c>
      <c r="I6619" s="18" t="n">
        <v>2</v>
      </c>
      <c r="J6619" s="19" t="n">
        <v>0.88412347529996</v>
      </c>
      <c r="K6619" s="19" t="n">
        <v>0.40446248418378</v>
      </c>
      <c r="L6619" s="16" t="n">
        <v>13.0456762182671</v>
      </c>
      <c r="M6619" s="19" t="n">
        <v>0.607825610434672</v>
      </c>
      <c r="N6619" s="19" t="n">
        <v>1.43625321636675</v>
      </c>
      <c r="O6619" s="19" t="n">
        <v>1.4106521734549</v>
      </c>
      <c r="P6619" s="19" t="n">
        <v>0.71717790445264</v>
      </c>
      <c r="Q6619" s="17" t="s">
        <v>31</v>
      </c>
      <c r="R6619" s="5" t="str">
        <f aca="false">IF(OR(Q6619="Steel plate",Q6619="Concrete jacket"),"Steel plate or jacket",Q6619)</f>
        <v>Polymer laminate</v>
      </c>
      <c r="S6619" s="5" t="str">
        <f aca="false">IF(O6619&lt;='Tree rules'!$C$4,IF(N6619&lt;='Tree rules'!$C$5,IF(P6619&lt;='Tree rules'!$C$7,"Monitor","Polymer laminate"),IF(P6619&lt;='Tree rules'!$C$8,"Seal cracks","Polymer laminate")),IF(O6619&lt;='Tree rules'!$C$6,IF(P6619&lt;='Tree rules'!$C$9,"Polymer laminate","Steel plate or jacket"),IF(L6619&lt;='Tree rules'!$C$10,"Steel plate or jacket","Polymer laminate")))</f>
        <v>Steel plate or jacket</v>
      </c>
      <c r="T6619" s="5" t="str">
        <f aca="false">IF(S6619=R6619,"Yes","No")</f>
        <v>No</v>
      </c>
    </row>
    <row r="6620" customFormat="false" ht="15" hidden="false" customHeight="false" outlineLevel="0" collapsed="false">
      <c r="A6620" s="15" t="n">
        <v>9427</v>
      </c>
      <c r="B6620" s="16" t="n">
        <v>6.56422657450484</v>
      </c>
      <c r="C6620" s="15" t="n">
        <v>300</v>
      </c>
      <c r="D6620" s="15" t="n">
        <v>600</v>
      </c>
      <c r="E6620" s="15" t="n">
        <v>25</v>
      </c>
      <c r="F6620" s="16" t="n">
        <v>0.621712831879242</v>
      </c>
      <c r="G6620" s="17" t="s">
        <v>102</v>
      </c>
      <c r="H6620" s="18" t="n">
        <v>0.1</v>
      </c>
      <c r="I6620" s="18" t="n">
        <v>1</v>
      </c>
      <c r="J6620" s="19" t="n">
        <v>0.995309440001128</v>
      </c>
      <c r="K6620" s="19" t="n">
        <v>0.412085800111667</v>
      </c>
      <c r="L6620" s="16" t="n">
        <v>12.1785279675415</v>
      </c>
      <c r="M6620" s="19" t="n">
        <v>0.258039440610833</v>
      </c>
      <c r="N6620" s="19" t="n">
        <v>2.74355007045357</v>
      </c>
      <c r="O6620" s="19" t="n">
        <v>0.995309440001128</v>
      </c>
      <c r="P6620" s="19" t="n">
        <v>1.09831942963091</v>
      </c>
      <c r="Q6620" s="17" t="s">
        <v>31</v>
      </c>
      <c r="R6620" s="5" t="str">
        <f aca="false">IF(OR(Q6620="Steel plate",Q6620="Concrete jacket"),"Steel plate or jacket",Q6620)</f>
        <v>Polymer laminate</v>
      </c>
      <c r="S6620" s="5" t="str">
        <f aca="false">IF(O6620&lt;='Tree rules'!$C$4,IF(N6620&lt;='Tree rules'!$C$5,IF(P6620&lt;='Tree rules'!$C$7,"Monitor","Polymer laminate"),IF(P6620&lt;='Tree rules'!$C$8,"Seal cracks","Polymer laminate")),IF(O6620&lt;='Tree rules'!$C$6,IF(P6620&lt;='Tree rules'!$C$9,"Polymer laminate","Steel plate or jacket"),IF(L6620&lt;='Tree rules'!$C$10,"Steel plate or jacket","Polymer laminate")))</f>
        <v>Polymer laminate</v>
      </c>
      <c r="T6620" s="5" t="str">
        <f aca="false">IF(S6620=R6620,"Yes","No")</f>
        <v>Yes</v>
      </c>
    </row>
    <row r="6621" customFormat="false" ht="15" hidden="false" customHeight="false" outlineLevel="0" collapsed="false">
      <c r="A6621" s="15" t="n">
        <v>9428</v>
      </c>
      <c r="B6621" s="16" t="n">
        <v>6.37636356879837</v>
      </c>
      <c r="C6621" s="15" t="n">
        <v>300</v>
      </c>
      <c r="D6621" s="15" t="n">
        <v>575</v>
      </c>
      <c r="E6621" s="15" t="n">
        <v>30</v>
      </c>
      <c r="F6621" s="16" t="n">
        <v>0.633465437396808</v>
      </c>
      <c r="G6621" s="17" t="s">
        <v>103</v>
      </c>
      <c r="H6621" s="18" t="n">
        <v>0.2</v>
      </c>
      <c r="I6621" s="18" t="n">
        <v>1.5</v>
      </c>
      <c r="J6621" s="19" t="n">
        <v>0.949423110088599</v>
      </c>
      <c r="K6621" s="19" t="n">
        <v>0.440307976612231</v>
      </c>
      <c r="L6621" s="16" t="n">
        <v>12.0536173323221</v>
      </c>
      <c r="M6621" s="19" t="n">
        <v>0.467920083750475</v>
      </c>
      <c r="N6621" s="19" t="n">
        <v>1.23410962506464</v>
      </c>
      <c r="O6621" s="19" t="n">
        <v>1.2151153808569</v>
      </c>
      <c r="P6621" s="19" t="n">
        <v>0.714108229575185</v>
      </c>
      <c r="Q6621" s="17" t="s">
        <v>31</v>
      </c>
      <c r="R6621" s="5" t="str">
        <f aca="false">IF(OR(Q6621="Steel plate",Q6621="Concrete jacket"),"Steel plate or jacket",Q6621)</f>
        <v>Polymer laminate</v>
      </c>
      <c r="S6621" s="5" t="str">
        <f aca="false">IF(O6621&lt;='Tree rules'!$C$4,IF(N6621&lt;='Tree rules'!$C$5,IF(P6621&lt;='Tree rules'!$C$7,"Monitor","Polymer laminate"),IF(P6621&lt;='Tree rules'!$C$8,"Seal cracks","Polymer laminate")),IF(O6621&lt;='Tree rules'!$C$6,IF(P6621&lt;='Tree rules'!$C$9,"Polymer laminate","Steel plate or jacket"),IF(L6621&lt;='Tree rules'!$C$10,"Steel plate or jacket","Polymer laminate")))</f>
        <v>Polymer laminate</v>
      </c>
      <c r="T6621" s="5" t="str">
        <f aca="false">IF(S6621=R6621,"Yes","No")</f>
        <v>Yes</v>
      </c>
    </row>
    <row r="6622" customFormat="false" ht="15" hidden="false" customHeight="false" outlineLevel="0" collapsed="false">
      <c r="A6622" s="15" t="n">
        <v>9431</v>
      </c>
      <c r="B6622" s="16" t="n">
        <v>4.01415606937647</v>
      </c>
      <c r="C6622" s="15" t="n">
        <v>300</v>
      </c>
      <c r="D6622" s="15" t="n">
        <v>325</v>
      </c>
      <c r="E6622" s="15" t="n">
        <v>30</v>
      </c>
      <c r="F6622" s="16" t="n">
        <v>0.804963242200943</v>
      </c>
      <c r="G6622" s="17" t="s">
        <v>101</v>
      </c>
      <c r="H6622" s="18" t="n">
        <v>0.3</v>
      </c>
      <c r="I6622" s="18" t="n">
        <v>1</v>
      </c>
      <c r="J6622" s="19" t="n">
        <v>0.851258699110125</v>
      </c>
      <c r="K6622" s="19" t="n">
        <v>0.581433791779455</v>
      </c>
      <c r="L6622" s="16" t="n">
        <v>14.2852529159305</v>
      </c>
      <c r="M6622" s="19" t="n">
        <v>0.716890654878533</v>
      </c>
      <c r="N6622" s="19" t="n">
        <v>0.546365163544863</v>
      </c>
      <c r="O6622" s="19" t="n">
        <v>0.851258699110125</v>
      </c>
      <c r="P6622" s="19" t="n">
        <v>0.51522838765348</v>
      </c>
      <c r="Q6622" s="17" t="s">
        <v>29</v>
      </c>
      <c r="R6622" s="5" t="str">
        <f aca="false">IF(OR(Q6622="Steel plate",Q6622="Concrete jacket"),"Steel plate or jacket",Q6622)</f>
        <v>Monitor</v>
      </c>
      <c r="S6622" s="5" t="str">
        <f aca="false">IF(O6622&lt;='Tree rules'!$C$4,IF(N6622&lt;='Tree rules'!$C$5,IF(P6622&lt;='Tree rules'!$C$7,"Monitor","Polymer laminate"),IF(P6622&lt;='Tree rules'!$C$8,"Seal cracks","Polymer laminate")),IF(O6622&lt;='Tree rules'!$C$6,IF(P6622&lt;='Tree rules'!$C$9,"Polymer laminate","Steel plate or jacket"),IF(L6622&lt;='Tree rules'!$C$10,"Steel plate or jacket","Polymer laminate")))</f>
        <v>Monitor</v>
      </c>
      <c r="T6622" s="5" t="str">
        <f aca="false">IF(S6622=R6622,"Yes","No")</f>
        <v>Yes</v>
      </c>
    </row>
    <row r="6623" customFormat="false" ht="15" hidden="false" customHeight="false" outlineLevel="0" collapsed="false">
      <c r="A6623" s="15" t="n">
        <v>9433</v>
      </c>
      <c r="B6623" s="16" t="n">
        <v>3.94550538247682</v>
      </c>
      <c r="C6623" s="15" t="n">
        <v>230</v>
      </c>
      <c r="D6623" s="15" t="n">
        <v>375</v>
      </c>
      <c r="E6623" s="15" t="n">
        <v>20</v>
      </c>
      <c r="F6623" s="16" t="n">
        <v>0.594232683721175</v>
      </c>
      <c r="G6623" s="17" t="s">
        <v>101</v>
      </c>
      <c r="H6623" s="18" t="n">
        <v>0.3</v>
      </c>
      <c r="I6623" s="18" t="n">
        <v>1.5</v>
      </c>
      <c r="J6623" s="19" t="n">
        <v>0.955411992744966</v>
      </c>
      <c r="K6623" s="19" t="n">
        <v>0.45257042535864</v>
      </c>
      <c r="L6623" s="16" t="n">
        <v>11.9199558382985</v>
      </c>
      <c r="M6623" s="19" t="n">
        <v>0.428838355481273</v>
      </c>
      <c r="N6623" s="19" t="n">
        <v>0.830251477087274</v>
      </c>
      <c r="O6623" s="19" t="n">
        <v>1.21692238314278</v>
      </c>
      <c r="P6623" s="19" t="n">
        <v>0.745125963603847</v>
      </c>
      <c r="Q6623" s="17" t="s">
        <v>31</v>
      </c>
      <c r="R6623" s="5" t="str">
        <f aca="false">IF(OR(Q6623="Steel plate",Q6623="Concrete jacket"),"Steel plate or jacket",Q6623)</f>
        <v>Polymer laminate</v>
      </c>
      <c r="S6623" s="5" t="str">
        <f aca="false">IF(O6623&lt;='Tree rules'!$C$4,IF(N6623&lt;='Tree rules'!$C$5,IF(P6623&lt;='Tree rules'!$C$7,"Monitor","Polymer laminate"),IF(P6623&lt;='Tree rules'!$C$8,"Seal cracks","Polymer laminate")),IF(O6623&lt;='Tree rules'!$C$6,IF(P6623&lt;='Tree rules'!$C$9,"Polymer laminate","Steel plate or jacket"),IF(L6623&lt;='Tree rules'!$C$10,"Steel plate or jacket","Polymer laminate")))</f>
        <v>Polymer laminate</v>
      </c>
      <c r="T6623" s="5" t="str">
        <f aca="false">IF(S6623=R6623,"Yes","No")</f>
        <v>Yes</v>
      </c>
    </row>
    <row r="6624" customFormat="false" ht="15" hidden="false" customHeight="false" outlineLevel="0" collapsed="false">
      <c r="A6624" s="15" t="n">
        <v>9435</v>
      </c>
      <c r="B6624" s="16" t="n">
        <v>5.20575894061869</v>
      </c>
      <c r="C6624" s="15" t="n">
        <v>300</v>
      </c>
      <c r="D6624" s="15" t="n">
        <v>425</v>
      </c>
      <c r="E6624" s="15" t="n">
        <v>30</v>
      </c>
      <c r="F6624" s="16" t="n">
        <v>0.707341881547042</v>
      </c>
      <c r="G6624" s="17" t="s">
        <v>101</v>
      </c>
      <c r="H6624" s="18" t="n">
        <v>0.3</v>
      </c>
      <c r="I6624" s="18" t="n">
        <v>1.5</v>
      </c>
      <c r="J6624" s="19" t="n">
        <v>0.892726813546518</v>
      </c>
      <c r="K6624" s="19" t="n">
        <v>0.610505466800986</v>
      </c>
      <c r="L6624" s="16" t="n">
        <v>13.735511716672</v>
      </c>
      <c r="M6624" s="19" t="n">
        <v>0.501539507132414</v>
      </c>
      <c r="N6624" s="19" t="n">
        <v>0.788044949772091</v>
      </c>
      <c r="O6624" s="19" t="n">
        <v>1.06658292030479</v>
      </c>
      <c r="P6624" s="19" t="n">
        <v>0.785183248294641</v>
      </c>
      <c r="Q6624" s="17" t="s">
        <v>31</v>
      </c>
      <c r="R6624" s="5" t="str">
        <f aca="false">IF(OR(Q6624="Steel plate",Q6624="Concrete jacket"),"Steel plate or jacket",Q6624)</f>
        <v>Polymer laminate</v>
      </c>
      <c r="S6624" s="5" t="str">
        <f aca="false">IF(O6624&lt;='Tree rules'!$C$4,IF(N6624&lt;='Tree rules'!$C$5,IF(P6624&lt;='Tree rules'!$C$7,"Monitor","Polymer laminate"),IF(P6624&lt;='Tree rules'!$C$8,"Seal cracks","Polymer laminate")),IF(O6624&lt;='Tree rules'!$C$6,IF(P6624&lt;='Tree rules'!$C$9,"Polymer laminate","Steel plate or jacket"),IF(L6624&lt;='Tree rules'!$C$10,"Steel plate or jacket","Polymer laminate")))</f>
        <v>Polymer laminate</v>
      </c>
      <c r="T6624" s="5" t="str">
        <f aca="false">IF(S6624=R6624,"Yes","No")</f>
        <v>Yes</v>
      </c>
    </row>
    <row r="6625" customFormat="false" ht="15" hidden="false" customHeight="false" outlineLevel="0" collapsed="false">
      <c r="A6625" s="15" t="n">
        <v>9436</v>
      </c>
      <c r="B6625" s="16" t="n">
        <v>6.08773347833753</v>
      </c>
      <c r="C6625" s="15" t="n">
        <v>300</v>
      </c>
      <c r="D6625" s="15" t="n">
        <v>525</v>
      </c>
      <c r="E6625" s="15" t="n">
        <v>20</v>
      </c>
      <c r="F6625" s="16" t="n">
        <v>0.658614812073332</v>
      </c>
      <c r="G6625" s="17" t="s">
        <v>101</v>
      </c>
      <c r="H6625" s="18" t="n">
        <v>0.3</v>
      </c>
      <c r="I6625" s="18" t="n">
        <v>2</v>
      </c>
      <c r="J6625" s="19" t="n">
        <v>0.909160140371252</v>
      </c>
      <c r="K6625" s="19" t="n">
        <v>0.483461619811153</v>
      </c>
      <c r="L6625" s="16" t="n">
        <v>12.7625439797433</v>
      </c>
      <c r="M6625" s="19" t="n">
        <v>0.581675569528827</v>
      </c>
      <c r="N6625" s="19" t="n">
        <v>1.12863992613951</v>
      </c>
      <c r="O6625" s="19" t="n">
        <v>1.37877624661088</v>
      </c>
      <c r="P6625" s="19" t="n">
        <v>0.770775638944499</v>
      </c>
      <c r="Q6625" s="17" t="s">
        <v>104</v>
      </c>
      <c r="R6625" s="5" t="str">
        <f aca="false">IF(OR(Q6625="Steel plate",Q6625="Concrete jacket"),"Steel plate or jacket",Q6625)</f>
        <v>Steel plate or jacket</v>
      </c>
      <c r="S6625" s="5" t="str">
        <f aca="false">IF(O6625&lt;='Tree rules'!$C$4,IF(N6625&lt;='Tree rules'!$C$5,IF(P6625&lt;='Tree rules'!$C$7,"Monitor","Polymer laminate"),IF(P6625&lt;='Tree rules'!$C$8,"Seal cracks","Polymer laminate")),IF(O6625&lt;='Tree rules'!$C$6,IF(P6625&lt;='Tree rules'!$C$9,"Polymer laminate","Steel plate or jacket"),IF(L6625&lt;='Tree rules'!$C$10,"Steel plate or jacket","Polymer laminate")))</f>
        <v>Steel plate or jacket</v>
      </c>
      <c r="T6625" s="5" t="str">
        <f aca="false">IF(S6625=R6625,"Yes","No")</f>
        <v>Yes</v>
      </c>
    </row>
    <row r="6626" customFormat="false" ht="15" hidden="false" customHeight="false" outlineLevel="0" collapsed="false">
      <c r="A6626" s="15" t="n">
        <v>9437</v>
      </c>
      <c r="B6626" s="16" t="n">
        <v>5.24155924348371</v>
      </c>
      <c r="C6626" s="15" t="n">
        <v>300</v>
      </c>
      <c r="D6626" s="15" t="n">
        <v>450</v>
      </c>
      <c r="E6626" s="15" t="n">
        <v>25</v>
      </c>
      <c r="F6626" s="16" t="n">
        <v>0.663570725510715</v>
      </c>
      <c r="G6626" s="17" t="s">
        <v>103</v>
      </c>
      <c r="H6626" s="18" t="n">
        <v>0.2</v>
      </c>
      <c r="I6626" s="18" t="n">
        <v>1.5</v>
      </c>
      <c r="J6626" s="19" t="n">
        <v>0.943019566468688</v>
      </c>
      <c r="K6626" s="19" t="n">
        <v>0.583629916044521</v>
      </c>
      <c r="L6626" s="16" t="n">
        <v>12.9741565432765</v>
      </c>
      <c r="M6626" s="19" t="n">
        <v>0.802559213746186</v>
      </c>
      <c r="N6626" s="19" t="n">
        <v>1.17649481750586</v>
      </c>
      <c r="O6626" s="19" t="n">
        <v>1.1393421344998</v>
      </c>
      <c r="P6626" s="19" t="n">
        <v>0.5153560122765</v>
      </c>
      <c r="Q6626" s="17" t="s">
        <v>31</v>
      </c>
      <c r="R6626" s="5" t="str">
        <f aca="false">IF(OR(Q6626="Steel plate",Q6626="Concrete jacket"),"Steel plate or jacket",Q6626)</f>
        <v>Polymer laminate</v>
      </c>
      <c r="S6626" s="5" t="str">
        <f aca="false">IF(O6626&lt;='Tree rules'!$C$4,IF(N6626&lt;='Tree rules'!$C$5,IF(P6626&lt;='Tree rules'!$C$7,"Monitor","Polymer laminate"),IF(P6626&lt;='Tree rules'!$C$8,"Seal cracks","Polymer laminate")),IF(O6626&lt;='Tree rules'!$C$6,IF(P6626&lt;='Tree rules'!$C$9,"Polymer laminate","Steel plate or jacket"),IF(L6626&lt;='Tree rules'!$C$10,"Steel plate or jacket","Polymer laminate")))</f>
        <v>Polymer laminate</v>
      </c>
      <c r="T6626" s="5" t="str">
        <f aca="false">IF(S6626=R6626,"Yes","No")</f>
        <v>Yes</v>
      </c>
    </row>
    <row r="6627" customFormat="false" ht="15" hidden="false" customHeight="false" outlineLevel="0" collapsed="false">
      <c r="A6627" s="15" t="n">
        <v>9439</v>
      </c>
      <c r="B6627" s="16" t="n">
        <v>6.21166072423988</v>
      </c>
      <c r="C6627" s="15" t="n">
        <v>230</v>
      </c>
      <c r="D6627" s="15" t="n">
        <v>550</v>
      </c>
      <c r="E6627" s="15" t="n">
        <v>30</v>
      </c>
      <c r="F6627" s="16" t="n">
        <v>0.816280786486175</v>
      </c>
      <c r="G6627" s="17" t="s">
        <v>101</v>
      </c>
      <c r="H6627" s="18" t="n">
        <v>0.3</v>
      </c>
      <c r="I6627" s="18" t="n">
        <v>1</v>
      </c>
      <c r="J6627" s="19" t="n">
        <v>0.926460941097632</v>
      </c>
      <c r="K6627" s="19" t="n">
        <v>0.457412747167254</v>
      </c>
      <c r="L6627" s="16" t="n">
        <v>12.3738261439041</v>
      </c>
      <c r="M6627" s="19" t="n">
        <v>0.752418246773237</v>
      </c>
      <c r="N6627" s="19" t="n">
        <v>0.633583888946198</v>
      </c>
      <c r="O6627" s="19" t="n">
        <v>0.926460941097632</v>
      </c>
      <c r="P6627" s="19" t="n">
        <v>0.492532837101479</v>
      </c>
      <c r="Q6627" s="17" t="s">
        <v>29</v>
      </c>
      <c r="R6627" s="5" t="str">
        <f aca="false">IF(OR(Q6627="Steel plate",Q6627="Concrete jacket"),"Steel plate or jacket",Q6627)</f>
        <v>Monitor</v>
      </c>
      <c r="S6627" s="5" t="str">
        <f aca="false">IF(O6627&lt;='Tree rules'!$C$4,IF(N6627&lt;='Tree rules'!$C$5,IF(P6627&lt;='Tree rules'!$C$7,"Monitor","Polymer laminate"),IF(P6627&lt;='Tree rules'!$C$8,"Seal cracks","Polymer laminate")),IF(O6627&lt;='Tree rules'!$C$6,IF(P6627&lt;='Tree rules'!$C$9,"Polymer laminate","Steel plate or jacket"),IF(L6627&lt;='Tree rules'!$C$10,"Steel plate or jacket","Polymer laminate")))</f>
        <v>Monitor</v>
      </c>
      <c r="T6627" s="5" t="str">
        <f aca="false">IF(S6627=R6627,"Yes","No")</f>
        <v>Yes</v>
      </c>
    </row>
    <row r="6628" customFormat="false" ht="15" hidden="false" customHeight="false" outlineLevel="0" collapsed="false">
      <c r="A6628" s="15" t="n">
        <v>9441</v>
      </c>
      <c r="B6628" s="16" t="n">
        <v>5.47927430032991</v>
      </c>
      <c r="C6628" s="15" t="n">
        <v>230</v>
      </c>
      <c r="D6628" s="15" t="n">
        <v>450</v>
      </c>
      <c r="E6628" s="15" t="n">
        <v>25</v>
      </c>
      <c r="F6628" s="16" t="n">
        <v>0.679557138998441</v>
      </c>
      <c r="G6628" s="17" t="s">
        <v>103</v>
      </c>
      <c r="H6628" s="18" t="n">
        <v>0.2</v>
      </c>
      <c r="I6628" s="18" t="n">
        <v>1.5</v>
      </c>
      <c r="J6628" s="19" t="n">
        <v>0.850734264678781</v>
      </c>
      <c r="K6628" s="19" t="n">
        <v>0.489987388377866</v>
      </c>
      <c r="L6628" s="16" t="n">
        <v>13.63003557296</v>
      </c>
      <c r="M6628" s="19" t="n">
        <v>0.802680173974022</v>
      </c>
      <c r="N6628" s="19" t="n">
        <v>1.43829944053811</v>
      </c>
      <c r="O6628" s="19" t="n">
        <v>1.06767686674141</v>
      </c>
      <c r="P6628" s="19" t="n">
        <v>0.472363903297001</v>
      </c>
      <c r="Q6628" s="17" t="s">
        <v>31</v>
      </c>
      <c r="R6628" s="5" t="str">
        <f aca="false">IF(OR(Q6628="Steel plate",Q6628="Concrete jacket"),"Steel plate or jacket",Q6628)</f>
        <v>Polymer laminate</v>
      </c>
      <c r="S6628" s="5" t="str">
        <f aca="false">IF(O6628&lt;='Tree rules'!$C$4,IF(N6628&lt;='Tree rules'!$C$5,IF(P6628&lt;='Tree rules'!$C$7,"Monitor","Polymer laminate"),IF(P6628&lt;='Tree rules'!$C$8,"Seal cracks","Polymer laminate")),IF(O6628&lt;='Tree rules'!$C$6,IF(P6628&lt;='Tree rules'!$C$9,"Polymer laminate","Steel plate or jacket"),IF(L6628&lt;='Tree rules'!$C$10,"Steel plate or jacket","Polymer laminate")))</f>
        <v>Polymer laminate</v>
      </c>
      <c r="T6628" s="5" t="str">
        <f aca="false">IF(S6628=R6628,"Yes","No")</f>
        <v>Yes</v>
      </c>
    </row>
    <row r="6629" customFormat="false" ht="15" hidden="false" customHeight="false" outlineLevel="0" collapsed="false">
      <c r="A6629" s="15" t="n">
        <v>9442</v>
      </c>
      <c r="B6629" s="16" t="n">
        <v>6.18874599833985</v>
      </c>
      <c r="C6629" s="15" t="n">
        <v>300</v>
      </c>
      <c r="D6629" s="15" t="n">
        <v>600</v>
      </c>
      <c r="E6629" s="15" t="n">
        <v>30</v>
      </c>
      <c r="F6629" s="16" t="n">
        <v>0.604879451954714</v>
      </c>
      <c r="G6629" s="17" t="s">
        <v>101</v>
      </c>
      <c r="H6629" s="18" t="n">
        <v>0.3</v>
      </c>
      <c r="I6629" s="18" t="n">
        <v>1</v>
      </c>
      <c r="J6629" s="19" t="n">
        <v>0.927092803810896</v>
      </c>
      <c r="K6629" s="19" t="n">
        <v>0.593266063564462</v>
      </c>
      <c r="L6629" s="16" t="n">
        <v>11.1710216576532</v>
      </c>
      <c r="M6629" s="19" t="n">
        <v>0.932050013317631</v>
      </c>
      <c r="N6629" s="19" t="n">
        <v>0.545253388900752</v>
      </c>
      <c r="O6629" s="19" t="n">
        <v>0.927092803810896</v>
      </c>
      <c r="P6629" s="19" t="n">
        <v>0.333516903977951</v>
      </c>
      <c r="Q6629" s="17" t="s">
        <v>29</v>
      </c>
      <c r="R6629" s="5" t="str">
        <f aca="false">IF(OR(Q6629="Steel plate",Q6629="Concrete jacket"),"Steel plate or jacket",Q6629)</f>
        <v>Monitor</v>
      </c>
      <c r="S6629" s="5" t="str">
        <f aca="false">IF(O6629&lt;='Tree rules'!$C$4,IF(N6629&lt;='Tree rules'!$C$5,IF(P6629&lt;='Tree rules'!$C$7,"Monitor","Polymer laminate"),IF(P6629&lt;='Tree rules'!$C$8,"Seal cracks","Polymer laminate")),IF(O6629&lt;='Tree rules'!$C$6,IF(P6629&lt;='Tree rules'!$C$9,"Polymer laminate","Steel plate or jacket"),IF(L6629&lt;='Tree rules'!$C$10,"Steel plate or jacket","Polymer laminate")))</f>
        <v>Monitor</v>
      </c>
      <c r="T6629" s="5" t="str">
        <f aca="false">IF(S6629=R6629,"Yes","No")</f>
        <v>Yes</v>
      </c>
    </row>
    <row r="6630" customFormat="false" ht="15" hidden="false" customHeight="false" outlineLevel="0" collapsed="false">
      <c r="A6630" s="15" t="n">
        <v>9443</v>
      </c>
      <c r="B6630" s="16" t="n">
        <v>6.51106011468586</v>
      </c>
      <c r="C6630" s="15" t="n">
        <v>300</v>
      </c>
      <c r="D6630" s="15" t="n">
        <v>600</v>
      </c>
      <c r="E6630" s="15" t="n">
        <v>20</v>
      </c>
      <c r="F6630" s="16" t="n">
        <v>0.725855342345656</v>
      </c>
      <c r="G6630" s="17" t="s">
        <v>101</v>
      </c>
      <c r="H6630" s="18" t="n">
        <v>0.3</v>
      </c>
      <c r="I6630" s="18" t="n">
        <v>1</v>
      </c>
      <c r="J6630" s="19" t="n">
        <v>0.892862064693338</v>
      </c>
      <c r="K6630" s="19" t="n">
        <v>0.561875734684733</v>
      </c>
      <c r="L6630" s="16" t="n">
        <v>11.7528160914907</v>
      </c>
      <c r="M6630" s="19" t="n">
        <v>0.525568596437711</v>
      </c>
      <c r="N6630" s="19" t="n">
        <v>0.544061789972597</v>
      </c>
      <c r="O6630" s="19" t="n">
        <v>0.892862064693338</v>
      </c>
      <c r="P6630" s="19" t="n">
        <v>0.719214421240211</v>
      </c>
      <c r="Q6630" s="17" t="s">
        <v>29</v>
      </c>
      <c r="R6630" s="5" t="str">
        <f aca="false">IF(OR(Q6630="Steel plate",Q6630="Concrete jacket"),"Steel plate or jacket",Q6630)</f>
        <v>Monitor</v>
      </c>
      <c r="S6630" s="5" t="str">
        <f aca="false">IF(O6630&lt;='Tree rules'!$C$4,IF(N6630&lt;='Tree rules'!$C$5,IF(P6630&lt;='Tree rules'!$C$7,"Monitor","Polymer laminate"),IF(P6630&lt;='Tree rules'!$C$8,"Seal cracks","Polymer laminate")),IF(O6630&lt;='Tree rules'!$C$6,IF(P6630&lt;='Tree rules'!$C$9,"Polymer laminate","Steel plate or jacket"),IF(L6630&lt;='Tree rules'!$C$10,"Steel plate or jacket","Polymer laminate")))</f>
        <v>Monitor</v>
      </c>
      <c r="T6630" s="5" t="str">
        <f aca="false">IF(S6630=R6630,"Yes","No")</f>
        <v>Yes</v>
      </c>
    </row>
    <row r="6631" customFormat="false" ht="15" hidden="false" customHeight="false" outlineLevel="0" collapsed="false">
      <c r="A6631" s="15" t="n">
        <v>9444</v>
      </c>
      <c r="B6631" s="16" t="n">
        <v>4.91363878135071</v>
      </c>
      <c r="C6631" s="15" t="n">
        <v>300</v>
      </c>
      <c r="D6631" s="15" t="n">
        <v>475</v>
      </c>
      <c r="E6631" s="15" t="n">
        <v>25</v>
      </c>
      <c r="F6631" s="16" t="n">
        <v>0.937351654217934</v>
      </c>
      <c r="G6631" s="17" t="s">
        <v>101</v>
      </c>
      <c r="H6631" s="18" t="n">
        <v>0.3</v>
      </c>
      <c r="I6631" s="18" t="n">
        <v>1</v>
      </c>
      <c r="J6631" s="19" t="n">
        <v>0.91721757051752</v>
      </c>
      <c r="K6631" s="19" t="n">
        <v>0.411544721048917</v>
      </c>
      <c r="L6631" s="16" t="n">
        <v>11.453703453032</v>
      </c>
      <c r="M6631" s="19" t="n">
        <v>0.417409552498109</v>
      </c>
      <c r="N6631" s="19" t="n">
        <v>0.593349416027697</v>
      </c>
      <c r="O6631" s="19" t="n">
        <v>0.91721757051752</v>
      </c>
      <c r="P6631" s="19" t="n">
        <v>0.842534158558137</v>
      </c>
      <c r="Q6631" s="17" t="s">
        <v>29</v>
      </c>
      <c r="R6631" s="5" t="str">
        <f aca="false">IF(OR(Q6631="Steel plate",Q6631="Concrete jacket"),"Steel plate or jacket",Q6631)</f>
        <v>Monitor</v>
      </c>
      <c r="S6631" s="5" t="str">
        <f aca="false">IF(O6631&lt;='Tree rules'!$C$4,IF(N6631&lt;='Tree rules'!$C$5,IF(P6631&lt;='Tree rules'!$C$7,"Monitor","Polymer laminate"),IF(P6631&lt;='Tree rules'!$C$8,"Seal cracks","Polymer laminate")),IF(O6631&lt;='Tree rules'!$C$6,IF(P6631&lt;='Tree rules'!$C$9,"Polymer laminate","Steel plate or jacket"),IF(L6631&lt;='Tree rules'!$C$10,"Steel plate or jacket","Polymer laminate")))</f>
        <v>Monitor</v>
      </c>
      <c r="T6631" s="5" t="str">
        <f aca="false">IF(S6631=R6631,"Yes","No")</f>
        <v>Yes</v>
      </c>
    </row>
    <row r="6632" customFormat="false" ht="15" hidden="false" customHeight="false" outlineLevel="0" collapsed="false">
      <c r="A6632" s="15" t="n">
        <v>9445</v>
      </c>
      <c r="B6632" s="16" t="n">
        <v>3.09192542144245</v>
      </c>
      <c r="C6632" s="15" t="n">
        <v>300</v>
      </c>
      <c r="D6632" s="15" t="n">
        <v>300</v>
      </c>
      <c r="E6632" s="15" t="n">
        <v>25</v>
      </c>
      <c r="F6632" s="16" t="n">
        <v>0.883572933822129</v>
      </c>
      <c r="G6632" s="17" t="s">
        <v>101</v>
      </c>
      <c r="H6632" s="18" t="n">
        <v>0.3</v>
      </c>
      <c r="I6632" s="18" t="n">
        <v>2</v>
      </c>
      <c r="J6632" s="19" t="n">
        <v>0.870794447507609</v>
      </c>
      <c r="K6632" s="19" t="n">
        <v>0.529856356384096</v>
      </c>
      <c r="L6632" s="16" t="n">
        <v>12.0778336775096</v>
      </c>
      <c r="M6632" s="19" t="n">
        <v>0.760214903771305</v>
      </c>
      <c r="N6632" s="19" t="n">
        <v>0.846957969634672</v>
      </c>
      <c r="O6632" s="19" t="n">
        <v>1.28019292189934</v>
      </c>
      <c r="P6632" s="19" t="n">
        <v>0.546642629757582</v>
      </c>
      <c r="Q6632" s="17" t="s">
        <v>31</v>
      </c>
      <c r="R6632" s="5" t="str">
        <f aca="false">IF(OR(Q6632="Steel plate",Q6632="Concrete jacket"),"Steel plate or jacket",Q6632)</f>
        <v>Polymer laminate</v>
      </c>
      <c r="S6632" s="5" t="str">
        <f aca="false">IF(O6632&lt;='Tree rules'!$C$4,IF(N6632&lt;='Tree rules'!$C$5,IF(P6632&lt;='Tree rules'!$C$7,"Monitor","Polymer laminate"),IF(P6632&lt;='Tree rules'!$C$8,"Seal cracks","Polymer laminate")),IF(O6632&lt;='Tree rules'!$C$6,IF(P6632&lt;='Tree rules'!$C$9,"Polymer laminate","Steel plate or jacket"),IF(L6632&lt;='Tree rules'!$C$10,"Steel plate or jacket","Polymer laminate")))</f>
        <v>Polymer laminate</v>
      </c>
      <c r="T6632" s="5" t="str">
        <f aca="false">IF(S6632=R6632,"Yes","No")</f>
        <v>Yes</v>
      </c>
    </row>
    <row r="6633" customFormat="false" ht="15" hidden="false" customHeight="false" outlineLevel="0" collapsed="false">
      <c r="A6633" s="15" t="n">
        <v>9447</v>
      </c>
      <c r="B6633" s="16" t="n">
        <v>3.8653072529566</v>
      </c>
      <c r="C6633" s="15" t="n">
        <v>300</v>
      </c>
      <c r="D6633" s="15" t="n">
        <v>300</v>
      </c>
      <c r="E6633" s="15" t="n">
        <v>25</v>
      </c>
      <c r="F6633" s="16" t="n">
        <v>0.560842203151316</v>
      </c>
      <c r="G6633" s="17" t="s">
        <v>102</v>
      </c>
      <c r="H6633" s="18" t="n">
        <v>0.1</v>
      </c>
      <c r="I6633" s="18" t="n">
        <v>1.5</v>
      </c>
      <c r="J6633" s="19" t="n">
        <v>0.941402680714709</v>
      </c>
      <c r="K6633" s="19" t="n">
        <v>0.478777684651953</v>
      </c>
      <c r="L6633" s="16" t="n">
        <v>16.1728336943791</v>
      </c>
      <c r="M6633" s="19" t="n">
        <v>0.660346687477787</v>
      </c>
      <c r="N6633" s="19" t="n">
        <v>4.30238852671215</v>
      </c>
      <c r="O6633" s="19" t="n">
        <v>1.1867427231732</v>
      </c>
      <c r="P6633" s="19" t="n">
        <v>0.446677003327787</v>
      </c>
      <c r="Q6633" s="17" t="s">
        <v>31</v>
      </c>
      <c r="R6633" s="5" t="str">
        <f aca="false">IF(OR(Q6633="Steel plate",Q6633="Concrete jacket"),"Steel plate or jacket",Q6633)</f>
        <v>Polymer laminate</v>
      </c>
      <c r="S6633" s="5" t="str">
        <f aca="false">IF(O6633&lt;='Tree rules'!$C$4,IF(N6633&lt;='Tree rules'!$C$5,IF(P6633&lt;='Tree rules'!$C$7,"Monitor","Polymer laminate"),IF(P6633&lt;='Tree rules'!$C$8,"Seal cracks","Polymer laminate")),IF(O6633&lt;='Tree rules'!$C$6,IF(P6633&lt;='Tree rules'!$C$9,"Polymer laminate","Steel plate or jacket"),IF(L6633&lt;='Tree rules'!$C$10,"Steel plate or jacket","Polymer laminate")))</f>
        <v>Polymer laminate</v>
      </c>
      <c r="T6633" s="5" t="str">
        <f aca="false">IF(S6633=R6633,"Yes","No")</f>
        <v>Yes</v>
      </c>
    </row>
    <row r="6634" customFormat="false" ht="15" hidden="false" customHeight="false" outlineLevel="0" collapsed="false">
      <c r="A6634" s="15" t="n">
        <v>9449</v>
      </c>
      <c r="B6634" s="16" t="n">
        <v>6.83082054127388</v>
      </c>
      <c r="C6634" s="15" t="n">
        <v>230</v>
      </c>
      <c r="D6634" s="15" t="n">
        <v>650</v>
      </c>
      <c r="E6634" s="15" t="n">
        <v>20</v>
      </c>
      <c r="F6634" s="16" t="n">
        <v>0.680685971455249</v>
      </c>
      <c r="G6634" s="17" t="s">
        <v>103</v>
      </c>
      <c r="H6634" s="18" t="n">
        <v>0.2</v>
      </c>
      <c r="I6634" s="18" t="n">
        <v>1.5</v>
      </c>
      <c r="J6634" s="19" t="n">
        <v>0.947998853338966</v>
      </c>
      <c r="K6634" s="19" t="n">
        <v>0.504534897940993</v>
      </c>
      <c r="L6634" s="16" t="n">
        <v>11.346877975538</v>
      </c>
      <c r="M6634" s="19" t="n">
        <v>0.805504197302017</v>
      </c>
      <c r="N6634" s="19" t="n">
        <v>1.16489553908284</v>
      </c>
      <c r="O6634" s="19" t="n">
        <v>1.18284902764967</v>
      </c>
      <c r="P6634" s="19" t="n">
        <v>0.513918304852366</v>
      </c>
      <c r="Q6634" s="17" t="s">
        <v>31</v>
      </c>
      <c r="R6634" s="5" t="str">
        <f aca="false">IF(OR(Q6634="Steel plate",Q6634="Concrete jacket"),"Steel plate or jacket",Q6634)</f>
        <v>Polymer laminate</v>
      </c>
      <c r="S6634" s="5" t="str">
        <f aca="false">IF(O6634&lt;='Tree rules'!$C$4,IF(N6634&lt;='Tree rules'!$C$5,IF(P6634&lt;='Tree rules'!$C$7,"Monitor","Polymer laminate"),IF(P6634&lt;='Tree rules'!$C$8,"Seal cracks","Polymer laminate")),IF(O6634&lt;='Tree rules'!$C$6,IF(P6634&lt;='Tree rules'!$C$9,"Polymer laminate","Steel plate or jacket"),IF(L6634&lt;='Tree rules'!$C$10,"Steel plate or jacket","Polymer laminate")))</f>
        <v>Polymer laminate</v>
      </c>
      <c r="T6634" s="5" t="str">
        <f aca="false">IF(S6634=R6634,"Yes","No")</f>
        <v>Yes</v>
      </c>
    </row>
    <row r="6635" customFormat="false" ht="15" hidden="false" customHeight="false" outlineLevel="0" collapsed="false">
      <c r="A6635" s="15" t="n">
        <v>9450</v>
      </c>
      <c r="B6635" s="16" t="n">
        <v>6.27522497817779</v>
      </c>
      <c r="C6635" s="15" t="n">
        <v>300</v>
      </c>
      <c r="D6635" s="15" t="n">
        <v>625</v>
      </c>
      <c r="E6635" s="15" t="n">
        <v>25</v>
      </c>
      <c r="F6635" s="16" t="n">
        <v>0.725960174139756</v>
      </c>
      <c r="G6635" s="17" t="s">
        <v>101</v>
      </c>
      <c r="H6635" s="18" t="n">
        <v>0.3</v>
      </c>
      <c r="I6635" s="18" t="n">
        <v>1</v>
      </c>
      <c r="J6635" s="19" t="n">
        <v>0.897688795879265</v>
      </c>
      <c r="K6635" s="19" t="n">
        <v>0.522898347729937</v>
      </c>
      <c r="L6635" s="16" t="n">
        <v>10.8756065479684</v>
      </c>
      <c r="M6635" s="19" t="n">
        <v>0.470523719440252</v>
      </c>
      <c r="N6635" s="19" t="n">
        <v>0.634170204888915</v>
      </c>
      <c r="O6635" s="19" t="n">
        <v>0.897688795879265</v>
      </c>
      <c r="P6635" s="19" t="n">
        <v>0.675313682869977</v>
      </c>
      <c r="Q6635" s="17" t="s">
        <v>29</v>
      </c>
      <c r="R6635" s="5" t="str">
        <f aca="false">IF(OR(Q6635="Steel plate",Q6635="Concrete jacket"),"Steel plate or jacket",Q6635)</f>
        <v>Monitor</v>
      </c>
      <c r="S6635" s="5" t="str">
        <f aca="false">IF(O6635&lt;='Tree rules'!$C$4,IF(N6635&lt;='Tree rules'!$C$5,IF(P6635&lt;='Tree rules'!$C$7,"Monitor","Polymer laminate"),IF(P6635&lt;='Tree rules'!$C$8,"Seal cracks","Polymer laminate")),IF(O6635&lt;='Tree rules'!$C$6,IF(P6635&lt;='Tree rules'!$C$9,"Polymer laminate","Steel plate or jacket"),IF(L6635&lt;='Tree rules'!$C$10,"Steel plate or jacket","Polymer laminate")))</f>
        <v>Monitor</v>
      </c>
      <c r="T6635" s="5" t="str">
        <f aca="false">IF(S6635=R6635,"Yes","No")</f>
        <v>Yes</v>
      </c>
    </row>
    <row r="6636" customFormat="false" ht="15" hidden="false" customHeight="false" outlineLevel="0" collapsed="false">
      <c r="A6636" s="15" t="n">
        <v>9451</v>
      </c>
      <c r="B6636" s="16" t="n">
        <v>3.74690451012216</v>
      </c>
      <c r="C6636" s="15" t="n">
        <v>300</v>
      </c>
      <c r="D6636" s="15" t="n">
        <v>300</v>
      </c>
      <c r="E6636" s="15" t="n">
        <v>30</v>
      </c>
      <c r="F6636" s="16" t="n">
        <v>0.831109167616348</v>
      </c>
      <c r="G6636" s="17" t="s">
        <v>101</v>
      </c>
      <c r="H6636" s="18" t="n">
        <v>0.3</v>
      </c>
      <c r="I6636" s="18" t="n">
        <v>1.5</v>
      </c>
      <c r="J6636" s="19" t="n">
        <v>0.898233476529556</v>
      </c>
      <c r="K6636" s="19" t="n">
        <v>0.519869614772564</v>
      </c>
      <c r="L6636" s="16" t="n">
        <v>14.8686686909609</v>
      </c>
      <c r="M6636" s="19" t="n">
        <v>0.928331870229247</v>
      </c>
      <c r="N6636" s="19" t="n">
        <v>1.15876906853846</v>
      </c>
      <c r="O6636" s="19" t="n">
        <v>1.11386806908471</v>
      </c>
      <c r="P6636" s="19" t="n">
        <v>0.452418754283558</v>
      </c>
      <c r="Q6636" s="17" t="s">
        <v>31</v>
      </c>
      <c r="R6636" s="5" t="str">
        <f aca="false">IF(OR(Q6636="Steel plate",Q6636="Concrete jacket"),"Steel plate or jacket",Q6636)</f>
        <v>Polymer laminate</v>
      </c>
      <c r="S6636" s="5" t="str">
        <f aca="false">IF(O6636&lt;='Tree rules'!$C$4,IF(N6636&lt;='Tree rules'!$C$5,IF(P6636&lt;='Tree rules'!$C$7,"Monitor","Polymer laminate"),IF(P6636&lt;='Tree rules'!$C$8,"Seal cracks","Polymer laminate")),IF(O6636&lt;='Tree rules'!$C$6,IF(P6636&lt;='Tree rules'!$C$9,"Polymer laminate","Steel plate or jacket"),IF(L6636&lt;='Tree rules'!$C$10,"Steel plate or jacket","Polymer laminate")))</f>
        <v>Polymer laminate</v>
      </c>
      <c r="T6636" s="5" t="str">
        <f aca="false">IF(S6636=R6636,"Yes","No")</f>
        <v>Yes</v>
      </c>
    </row>
    <row r="6637" customFormat="false" ht="15" hidden="false" customHeight="false" outlineLevel="0" collapsed="false">
      <c r="A6637" s="15" t="n">
        <v>9453</v>
      </c>
      <c r="B6637" s="16" t="n">
        <v>3.14244617160309</v>
      </c>
      <c r="C6637" s="15" t="n">
        <v>300</v>
      </c>
      <c r="D6637" s="15" t="n">
        <v>300</v>
      </c>
      <c r="E6637" s="15" t="n">
        <v>25</v>
      </c>
      <c r="F6637" s="16" t="n">
        <v>0.736310778185108</v>
      </c>
      <c r="G6637" s="17" t="s">
        <v>101</v>
      </c>
      <c r="H6637" s="18" t="n">
        <v>0.3</v>
      </c>
      <c r="I6637" s="18" t="n">
        <v>1.5</v>
      </c>
      <c r="J6637" s="19" t="n">
        <v>0.919417243017169</v>
      </c>
      <c r="K6637" s="19" t="n">
        <v>0.621176780244272</v>
      </c>
      <c r="L6637" s="16" t="n">
        <v>12.2751803578246</v>
      </c>
      <c r="M6637" s="19" t="n">
        <v>0.89762175442434</v>
      </c>
      <c r="N6637" s="19" t="n">
        <v>0.713060358215104</v>
      </c>
      <c r="O6637" s="19" t="n">
        <v>1.09356554316652</v>
      </c>
      <c r="P6637" s="19" t="n">
        <v>0.409944920959022</v>
      </c>
      <c r="Q6637" s="17" t="s">
        <v>31</v>
      </c>
      <c r="R6637" s="5" t="str">
        <f aca="false">IF(OR(Q6637="Steel plate",Q6637="Concrete jacket"),"Steel plate or jacket",Q6637)</f>
        <v>Polymer laminate</v>
      </c>
      <c r="S6637" s="5" t="str">
        <f aca="false">IF(O6637&lt;='Tree rules'!$C$4,IF(N6637&lt;='Tree rules'!$C$5,IF(P6637&lt;='Tree rules'!$C$7,"Monitor","Polymer laminate"),IF(P6637&lt;='Tree rules'!$C$8,"Seal cracks","Polymer laminate")),IF(O6637&lt;='Tree rules'!$C$6,IF(P6637&lt;='Tree rules'!$C$9,"Polymer laminate","Steel plate or jacket"),IF(L6637&lt;='Tree rules'!$C$10,"Steel plate or jacket","Polymer laminate")))</f>
        <v>Polymer laminate</v>
      </c>
      <c r="T6637" s="5" t="str">
        <f aca="false">IF(S6637=R6637,"Yes","No")</f>
        <v>Yes</v>
      </c>
    </row>
    <row r="6638" customFormat="false" ht="15" hidden="false" customHeight="false" outlineLevel="0" collapsed="false">
      <c r="A6638" s="15" t="n">
        <v>9454</v>
      </c>
      <c r="B6638" s="16" t="n">
        <v>6.64225807162288</v>
      </c>
      <c r="C6638" s="15" t="n">
        <v>300</v>
      </c>
      <c r="D6638" s="15" t="n">
        <v>625</v>
      </c>
      <c r="E6638" s="15" t="n">
        <v>20</v>
      </c>
      <c r="F6638" s="16" t="n">
        <v>0.694514438099298</v>
      </c>
      <c r="G6638" s="17" t="s">
        <v>101</v>
      </c>
      <c r="H6638" s="18" t="n">
        <v>0.3</v>
      </c>
      <c r="I6638" s="18" t="n">
        <v>1</v>
      </c>
      <c r="J6638" s="19" t="n">
        <v>0.96297720158784</v>
      </c>
      <c r="K6638" s="19" t="n">
        <v>0.452341396006702</v>
      </c>
      <c r="L6638" s="16" t="n">
        <v>11.4719483102295</v>
      </c>
      <c r="M6638" s="19" t="n">
        <v>0.732122762992192</v>
      </c>
      <c r="N6638" s="19" t="n">
        <v>0.559375044626701</v>
      </c>
      <c r="O6638" s="19" t="n">
        <v>0.96297720158784</v>
      </c>
      <c r="P6638" s="19" t="n">
        <v>0.497342539285366</v>
      </c>
      <c r="Q6638" s="17" t="s">
        <v>29</v>
      </c>
      <c r="R6638" s="5" t="str">
        <f aca="false">IF(OR(Q6638="Steel plate",Q6638="Concrete jacket"),"Steel plate or jacket",Q6638)</f>
        <v>Monitor</v>
      </c>
      <c r="S6638" s="5" t="str">
        <f aca="false">IF(O6638&lt;='Tree rules'!$C$4,IF(N6638&lt;='Tree rules'!$C$5,IF(P6638&lt;='Tree rules'!$C$7,"Monitor","Polymer laminate"),IF(P6638&lt;='Tree rules'!$C$8,"Seal cracks","Polymer laminate")),IF(O6638&lt;='Tree rules'!$C$6,IF(P6638&lt;='Tree rules'!$C$9,"Polymer laminate","Steel plate or jacket"),IF(L6638&lt;='Tree rules'!$C$10,"Steel plate or jacket","Polymer laminate")))</f>
        <v>Monitor</v>
      </c>
      <c r="T6638" s="5" t="str">
        <f aca="false">IF(S6638=R6638,"Yes","No")</f>
        <v>Yes</v>
      </c>
    </row>
    <row r="6639" customFormat="false" ht="15" hidden="false" customHeight="false" outlineLevel="0" collapsed="false">
      <c r="A6639" s="15" t="n">
        <v>9456</v>
      </c>
      <c r="B6639" s="16" t="n">
        <v>5.72686783265727</v>
      </c>
      <c r="C6639" s="15" t="n">
        <v>230</v>
      </c>
      <c r="D6639" s="15" t="n">
        <v>550</v>
      </c>
      <c r="E6639" s="15" t="n">
        <v>20</v>
      </c>
      <c r="F6639" s="16" t="n">
        <v>0.693795479053647</v>
      </c>
      <c r="G6639" s="17" t="s">
        <v>101</v>
      </c>
      <c r="H6639" s="18" t="n">
        <v>0.3</v>
      </c>
      <c r="I6639" s="18" t="n">
        <v>2</v>
      </c>
      <c r="J6639" s="19" t="n">
        <v>0.859938382389561</v>
      </c>
      <c r="K6639" s="19" t="n">
        <v>0.602481205477006</v>
      </c>
      <c r="L6639" s="16" t="n">
        <v>11.3628330013041</v>
      </c>
      <c r="M6639" s="19" t="n">
        <v>0.681580839577848</v>
      </c>
      <c r="N6639" s="19" t="n">
        <v>0.749519932727152</v>
      </c>
      <c r="O6639" s="19" t="n">
        <v>1.20178005152111</v>
      </c>
      <c r="P6639" s="19" t="n">
        <v>0.615141169783213</v>
      </c>
      <c r="Q6639" s="17" t="s">
        <v>31</v>
      </c>
      <c r="R6639" s="5" t="str">
        <f aca="false">IF(OR(Q6639="Steel plate",Q6639="Concrete jacket"),"Steel plate or jacket",Q6639)</f>
        <v>Polymer laminate</v>
      </c>
      <c r="S6639" s="5" t="str">
        <f aca="false">IF(O6639&lt;='Tree rules'!$C$4,IF(N6639&lt;='Tree rules'!$C$5,IF(P6639&lt;='Tree rules'!$C$7,"Monitor","Polymer laminate"),IF(P6639&lt;='Tree rules'!$C$8,"Seal cracks","Polymer laminate")),IF(O6639&lt;='Tree rules'!$C$6,IF(P6639&lt;='Tree rules'!$C$9,"Polymer laminate","Steel plate or jacket"),IF(L6639&lt;='Tree rules'!$C$10,"Steel plate or jacket","Polymer laminate")))</f>
        <v>Polymer laminate</v>
      </c>
      <c r="T6639" s="5" t="str">
        <f aca="false">IF(S6639=R6639,"Yes","No")</f>
        <v>Yes</v>
      </c>
    </row>
    <row r="6640" customFormat="false" ht="15" hidden="false" customHeight="false" outlineLevel="0" collapsed="false">
      <c r="A6640" s="15" t="n">
        <v>9457</v>
      </c>
      <c r="B6640" s="16" t="n">
        <v>3.64419551401821</v>
      </c>
      <c r="C6640" s="15" t="n">
        <v>230</v>
      </c>
      <c r="D6640" s="15" t="n">
        <v>300</v>
      </c>
      <c r="E6640" s="15" t="n">
        <v>25</v>
      </c>
      <c r="F6640" s="16" t="n">
        <v>0.768324290280112</v>
      </c>
      <c r="G6640" s="17" t="s">
        <v>101</v>
      </c>
      <c r="H6640" s="18" t="n">
        <v>0.3</v>
      </c>
      <c r="I6640" s="18" t="n">
        <v>1</v>
      </c>
      <c r="J6640" s="19" t="n">
        <v>0.886786826940226</v>
      </c>
      <c r="K6640" s="19" t="n">
        <v>0.530786765895633</v>
      </c>
      <c r="L6640" s="16" t="n">
        <v>14.2351387266336</v>
      </c>
      <c r="M6640" s="19" t="n">
        <v>0.311304553883425</v>
      </c>
      <c r="N6640" s="19" t="n">
        <v>0.637063591359234</v>
      </c>
      <c r="O6640" s="19" t="n">
        <v>0.886786826940226</v>
      </c>
      <c r="P6640" s="19" t="n">
        <v>1.08105480531084</v>
      </c>
      <c r="Q6640" s="17" t="s">
        <v>31</v>
      </c>
      <c r="R6640" s="5" t="str">
        <f aca="false">IF(OR(Q6640="Steel plate",Q6640="Concrete jacket"),"Steel plate or jacket",Q6640)</f>
        <v>Polymer laminate</v>
      </c>
      <c r="S6640" s="5" t="str">
        <f aca="false">IF(O6640&lt;='Tree rules'!$C$4,IF(N6640&lt;='Tree rules'!$C$5,IF(P6640&lt;='Tree rules'!$C$7,"Monitor","Polymer laminate"),IF(P6640&lt;='Tree rules'!$C$8,"Seal cracks","Polymer laminate")),IF(O6640&lt;='Tree rules'!$C$6,IF(P6640&lt;='Tree rules'!$C$9,"Polymer laminate","Steel plate or jacket"),IF(L6640&lt;='Tree rules'!$C$10,"Steel plate or jacket","Polymer laminate")))</f>
        <v>Polymer laminate</v>
      </c>
      <c r="T6640" s="5" t="str">
        <f aca="false">IF(S6640=R6640,"Yes","No")</f>
        <v>Yes</v>
      </c>
    </row>
    <row r="6641" customFormat="false" ht="15" hidden="false" customHeight="false" outlineLevel="0" collapsed="false">
      <c r="A6641" s="15" t="n">
        <v>9458</v>
      </c>
      <c r="B6641" s="16" t="n">
        <v>6.38261217053163</v>
      </c>
      <c r="C6641" s="15" t="n">
        <v>300</v>
      </c>
      <c r="D6641" s="15" t="n">
        <v>625</v>
      </c>
      <c r="E6641" s="15" t="n">
        <v>25</v>
      </c>
      <c r="F6641" s="16" t="n">
        <v>0.907450217674695</v>
      </c>
      <c r="G6641" s="17" t="s">
        <v>103</v>
      </c>
      <c r="H6641" s="18" t="n">
        <v>0.2</v>
      </c>
      <c r="I6641" s="18" t="n">
        <v>1</v>
      </c>
      <c r="J6641" s="19" t="n">
        <v>0.882348390328707</v>
      </c>
      <c r="K6641" s="19" t="n">
        <v>0.459999388157061</v>
      </c>
      <c r="L6641" s="16" t="n">
        <v>11.0617195329838</v>
      </c>
      <c r="M6641" s="19" t="n">
        <v>0.897432516796458</v>
      </c>
      <c r="N6641" s="19" t="n">
        <v>0.783034439652509</v>
      </c>
      <c r="O6641" s="19" t="n">
        <v>0.882348390328707</v>
      </c>
      <c r="P6641" s="19" t="n">
        <v>0.423480640581271</v>
      </c>
      <c r="Q6641" s="17" t="s">
        <v>29</v>
      </c>
      <c r="R6641" s="5" t="str">
        <f aca="false">IF(OR(Q6641="Steel plate",Q6641="Concrete jacket"),"Steel plate or jacket",Q6641)</f>
        <v>Monitor</v>
      </c>
      <c r="S6641" s="5" t="str">
        <f aca="false">IF(O6641&lt;='Tree rules'!$C$4,IF(N6641&lt;='Tree rules'!$C$5,IF(P6641&lt;='Tree rules'!$C$7,"Monitor","Polymer laminate"),IF(P6641&lt;='Tree rules'!$C$8,"Seal cracks","Polymer laminate")),IF(O6641&lt;='Tree rules'!$C$6,IF(P6641&lt;='Tree rules'!$C$9,"Polymer laminate","Steel plate or jacket"),IF(L6641&lt;='Tree rules'!$C$10,"Steel plate or jacket","Polymer laminate")))</f>
        <v>Monitor</v>
      </c>
      <c r="T6641" s="5" t="str">
        <f aca="false">IF(S6641=R6641,"Yes","No")</f>
        <v>Yes</v>
      </c>
    </row>
    <row r="6642" customFormat="false" ht="15" hidden="false" customHeight="false" outlineLevel="0" collapsed="false">
      <c r="A6642" s="15" t="n">
        <v>9459</v>
      </c>
      <c r="B6642" s="16" t="n">
        <v>4.77035250718629</v>
      </c>
      <c r="C6642" s="15" t="n">
        <v>300</v>
      </c>
      <c r="D6642" s="15" t="n">
        <v>450</v>
      </c>
      <c r="E6642" s="15" t="n">
        <v>25</v>
      </c>
      <c r="F6642" s="16" t="n">
        <v>0.663570725510715</v>
      </c>
      <c r="G6642" s="17" t="s">
        <v>101</v>
      </c>
      <c r="H6642" s="18" t="n">
        <v>0.3</v>
      </c>
      <c r="I6642" s="18" t="n">
        <v>1.5</v>
      </c>
      <c r="J6642" s="19" t="n">
        <v>0.933261430454271</v>
      </c>
      <c r="K6642" s="19" t="n">
        <v>0.628307751936891</v>
      </c>
      <c r="L6642" s="16" t="n">
        <v>11.8078032356096</v>
      </c>
      <c r="M6642" s="19" t="n">
        <v>0.950761120850653</v>
      </c>
      <c r="N6642" s="19" t="n">
        <v>0.735282328684028</v>
      </c>
      <c r="O6642" s="19" t="n">
        <v>1.10670445001234</v>
      </c>
      <c r="P6642" s="19" t="n">
        <v>0.407630939851098</v>
      </c>
      <c r="Q6642" s="17" t="s">
        <v>31</v>
      </c>
      <c r="R6642" s="5" t="str">
        <f aca="false">IF(OR(Q6642="Steel plate",Q6642="Concrete jacket"),"Steel plate or jacket",Q6642)</f>
        <v>Polymer laminate</v>
      </c>
      <c r="S6642" s="5" t="str">
        <f aca="false">IF(O6642&lt;='Tree rules'!$C$4,IF(N6642&lt;='Tree rules'!$C$5,IF(P6642&lt;='Tree rules'!$C$7,"Monitor","Polymer laminate"),IF(P6642&lt;='Tree rules'!$C$8,"Seal cracks","Polymer laminate")),IF(O6642&lt;='Tree rules'!$C$6,IF(P6642&lt;='Tree rules'!$C$9,"Polymer laminate","Steel plate or jacket"),IF(L6642&lt;='Tree rules'!$C$10,"Steel plate or jacket","Polymer laminate")))</f>
        <v>Polymer laminate</v>
      </c>
      <c r="T6642" s="5" t="str">
        <f aca="false">IF(S6642=R6642,"Yes","No")</f>
        <v>Yes</v>
      </c>
    </row>
    <row r="6643" customFormat="false" ht="15" hidden="false" customHeight="false" outlineLevel="0" collapsed="false">
      <c r="A6643" s="15" t="n">
        <v>9460</v>
      </c>
      <c r="B6643" s="16" t="n">
        <v>5.6357499723676</v>
      </c>
      <c r="C6643" s="15" t="n">
        <v>230</v>
      </c>
      <c r="D6643" s="15" t="n">
        <v>550</v>
      </c>
      <c r="E6643" s="15" t="n">
        <v>30</v>
      </c>
      <c r="F6643" s="16" t="n">
        <v>0.816280786486175</v>
      </c>
      <c r="G6643" s="17" t="s">
        <v>101</v>
      </c>
      <c r="H6643" s="18" t="n">
        <v>0.3</v>
      </c>
      <c r="I6643" s="18" t="n">
        <v>2</v>
      </c>
      <c r="J6643" s="19" t="n">
        <v>0.981803617589152</v>
      </c>
      <c r="K6643" s="19" t="n">
        <v>0.478402307530715</v>
      </c>
      <c r="L6643" s="16" t="n">
        <v>11.2265935704534</v>
      </c>
      <c r="M6643" s="19" t="n">
        <v>0.414892060059796</v>
      </c>
      <c r="N6643" s="19" t="n">
        <v>1.1015499933339</v>
      </c>
      <c r="O6643" s="19" t="n">
        <v>1.49391011898165</v>
      </c>
      <c r="P6643" s="19" t="n">
        <v>1.05403883155845</v>
      </c>
      <c r="Q6643" s="17" t="s">
        <v>104</v>
      </c>
      <c r="R6643" s="5" t="str">
        <f aca="false">IF(OR(Q6643="Steel plate",Q6643="Concrete jacket"),"Steel plate or jacket",Q6643)</f>
        <v>Steel plate or jacket</v>
      </c>
      <c r="S6643" s="5" t="str">
        <f aca="false">IF(O6643&lt;='Tree rules'!$C$4,IF(N6643&lt;='Tree rules'!$C$5,IF(P6643&lt;='Tree rules'!$C$7,"Monitor","Polymer laminate"),IF(P6643&lt;='Tree rules'!$C$8,"Seal cracks","Polymer laminate")),IF(O6643&lt;='Tree rules'!$C$6,IF(P6643&lt;='Tree rules'!$C$9,"Polymer laminate","Steel plate or jacket"),IF(L6643&lt;='Tree rules'!$C$10,"Steel plate or jacket","Polymer laminate")))</f>
        <v>Steel plate or jacket</v>
      </c>
      <c r="T6643" s="5" t="str">
        <f aca="false">IF(S6643=R6643,"Yes","No")</f>
        <v>Yes</v>
      </c>
    </row>
    <row r="6644" customFormat="false" ht="15" hidden="false" customHeight="false" outlineLevel="0" collapsed="false">
      <c r="A6644" s="15" t="n">
        <v>9462</v>
      </c>
      <c r="B6644" s="16" t="n">
        <v>4.11794913186635</v>
      </c>
      <c r="C6644" s="15" t="n">
        <v>230</v>
      </c>
      <c r="D6644" s="15" t="n">
        <v>375</v>
      </c>
      <c r="E6644" s="15" t="n">
        <v>30</v>
      </c>
      <c r="F6644" s="16" t="n">
        <v>0.797126720614828</v>
      </c>
      <c r="G6644" s="17" t="s">
        <v>101</v>
      </c>
      <c r="H6644" s="18" t="n">
        <v>0.3</v>
      </c>
      <c r="I6644" s="18" t="n">
        <v>1</v>
      </c>
      <c r="J6644" s="19" t="n">
        <v>0.882818168252484</v>
      </c>
      <c r="K6644" s="19" t="n">
        <v>0.527903368059965</v>
      </c>
      <c r="L6644" s="16" t="n">
        <v>12.51656271084</v>
      </c>
      <c r="M6644" s="19" t="n">
        <v>0.952224045946876</v>
      </c>
      <c r="N6644" s="19" t="n">
        <v>0.592311657768821</v>
      </c>
      <c r="O6644" s="19" t="n">
        <v>0.882818168252484</v>
      </c>
      <c r="P6644" s="19" t="n">
        <v>0.358764719185211</v>
      </c>
      <c r="Q6644" s="17" t="s">
        <v>29</v>
      </c>
      <c r="R6644" s="5" t="str">
        <f aca="false">IF(OR(Q6644="Steel plate",Q6644="Concrete jacket"),"Steel plate or jacket",Q6644)</f>
        <v>Monitor</v>
      </c>
      <c r="S6644" s="5" t="str">
        <f aca="false">IF(O6644&lt;='Tree rules'!$C$4,IF(N6644&lt;='Tree rules'!$C$5,IF(P6644&lt;='Tree rules'!$C$7,"Monitor","Polymer laminate"),IF(P6644&lt;='Tree rules'!$C$8,"Seal cracks","Polymer laminate")),IF(O6644&lt;='Tree rules'!$C$6,IF(P6644&lt;='Tree rules'!$C$9,"Polymer laminate","Steel plate or jacket"),IF(L6644&lt;='Tree rules'!$C$10,"Steel plate or jacket","Polymer laminate")))</f>
        <v>Monitor</v>
      </c>
      <c r="T6644" s="5" t="str">
        <f aca="false">IF(S6644=R6644,"Yes","No")</f>
        <v>Yes</v>
      </c>
    </row>
    <row r="6645" customFormat="false" ht="15" hidden="false" customHeight="false" outlineLevel="0" collapsed="false">
      <c r="A6645" s="15" t="n">
        <v>9464</v>
      </c>
      <c r="B6645" s="16" t="n">
        <v>5.16460931698143</v>
      </c>
      <c r="C6645" s="15" t="n">
        <v>300</v>
      </c>
      <c r="D6645" s="15" t="n">
        <v>450</v>
      </c>
      <c r="E6645" s="15" t="n">
        <v>25</v>
      </c>
      <c r="F6645" s="16" t="n">
        <v>0.829463406888394</v>
      </c>
      <c r="G6645" s="17" t="s">
        <v>101</v>
      </c>
      <c r="H6645" s="18" t="n">
        <v>0.3</v>
      </c>
      <c r="I6645" s="18" t="n">
        <v>2</v>
      </c>
      <c r="J6645" s="19" t="n">
        <v>0.883054878330251</v>
      </c>
      <c r="K6645" s="19" t="n">
        <v>0.469365254719275</v>
      </c>
      <c r="L6645" s="16" t="n">
        <v>12.7836864281719</v>
      </c>
      <c r="M6645" s="19" t="n">
        <v>0.825595812735361</v>
      </c>
      <c r="N6645" s="19" t="n">
        <v>0.878581157268304</v>
      </c>
      <c r="O6645" s="19" t="n">
        <v>1.35163447876193</v>
      </c>
      <c r="P6645" s="19" t="n">
        <v>0.587763549441293</v>
      </c>
      <c r="Q6645" s="17" t="s">
        <v>31</v>
      </c>
      <c r="R6645" s="5" t="str">
        <f aca="false">IF(OR(Q6645="Steel plate",Q6645="Concrete jacket"),"Steel plate or jacket",Q6645)</f>
        <v>Polymer laminate</v>
      </c>
      <c r="S6645" s="5" t="str">
        <f aca="false">IF(O6645&lt;='Tree rules'!$C$4,IF(N6645&lt;='Tree rules'!$C$5,IF(P6645&lt;='Tree rules'!$C$7,"Monitor","Polymer laminate"),IF(P6645&lt;='Tree rules'!$C$8,"Seal cracks","Polymer laminate")),IF(O6645&lt;='Tree rules'!$C$6,IF(P6645&lt;='Tree rules'!$C$9,"Polymer laminate","Steel plate or jacket"),IF(L6645&lt;='Tree rules'!$C$10,"Steel plate or jacket","Polymer laminate")))</f>
        <v>Steel plate or jacket</v>
      </c>
      <c r="T6645" s="5" t="str">
        <f aca="false">IF(S6645=R6645,"Yes","No")</f>
        <v>No</v>
      </c>
    </row>
    <row r="6646" customFormat="false" ht="15" hidden="false" customHeight="false" outlineLevel="0" collapsed="false">
      <c r="A6646" s="15" t="n">
        <v>9465</v>
      </c>
      <c r="B6646" s="16" t="n">
        <v>7.11347598609001</v>
      </c>
      <c r="C6646" s="15" t="n">
        <v>300</v>
      </c>
      <c r="D6646" s="15" t="n">
        <v>650</v>
      </c>
      <c r="E6646" s="15" t="n">
        <v>30</v>
      </c>
      <c r="F6646" s="16" t="n">
        <v>0.695812326376477</v>
      </c>
      <c r="G6646" s="17" t="s">
        <v>101</v>
      </c>
      <c r="H6646" s="18" t="n">
        <v>0.3</v>
      </c>
      <c r="I6646" s="18" t="n">
        <v>1</v>
      </c>
      <c r="J6646" s="19" t="n">
        <v>0.913924687884517</v>
      </c>
      <c r="K6646" s="19" t="n">
        <v>0.509594812864747</v>
      </c>
      <c r="L6646" s="16" t="n">
        <v>11.8164052925083</v>
      </c>
      <c r="M6646" s="19" t="n">
        <v>0.463337997352998</v>
      </c>
      <c r="N6646" s="19" t="n">
        <v>0.653984832649666</v>
      </c>
      <c r="O6646" s="19" t="n">
        <v>0.913924687884517</v>
      </c>
      <c r="P6646" s="19" t="n">
        <v>0.690137751762794</v>
      </c>
      <c r="Q6646" s="17" t="s">
        <v>29</v>
      </c>
      <c r="R6646" s="5" t="str">
        <f aca="false">IF(OR(Q6646="Steel plate",Q6646="Concrete jacket"),"Steel plate or jacket",Q6646)</f>
        <v>Monitor</v>
      </c>
      <c r="S6646" s="5" t="str">
        <f aca="false">IF(O6646&lt;='Tree rules'!$C$4,IF(N6646&lt;='Tree rules'!$C$5,IF(P6646&lt;='Tree rules'!$C$7,"Monitor","Polymer laminate"),IF(P6646&lt;='Tree rules'!$C$8,"Seal cracks","Polymer laminate")),IF(O6646&lt;='Tree rules'!$C$6,IF(P6646&lt;='Tree rules'!$C$9,"Polymer laminate","Steel plate or jacket"),IF(L6646&lt;='Tree rules'!$C$10,"Steel plate or jacket","Polymer laminate")))</f>
        <v>Monitor</v>
      </c>
      <c r="T6646" s="5" t="str">
        <f aca="false">IF(S6646=R6646,"Yes","No")</f>
        <v>Yes</v>
      </c>
    </row>
    <row r="6647" customFormat="false" ht="15" hidden="false" customHeight="false" outlineLevel="0" collapsed="false">
      <c r="A6647" s="15" t="n">
        <v>9466</v>
      </c>
      <c r="B6647" s="16" t="n">
        <v>3.30863008347715</v>
      </c>
      <c r="C6647" s="15" t="n">
        <v>300</v>
      </c>
      <c r="D6647" s="15" t="n">
        <v>300</v>
      </c>
      <c r="E6647" s="15" t="n">
        <v>30</v>
      </c>
      <c r="F6647" s="16" t="n">
        <v>0.791582400904515</v>
      </c>
      <c r="G6647" s="17" t="s">
        <v>101</v>
      </c>
      <c r="H6647" s="18" t="n">
        <v>0.3</v>
      </c>
      <c r="I6647" s="18" t="n">
        <v>2</v>
      </c>
      <c r="J6647" s="19" t="n">
        <v>0.895261674539154</v>
      </c>
      <c r="K6647" s="19" t="n">
        <v>0.556421338535049</v>
      </c>
      <c r="L6647" s="16" t="n">
        <v>13.0261026908549</v>
      </c>
      <c r="M6647" s="19" t="n">
        <v>0.772394190650177</v>
      </c>
      <c r="N6647" s="19" t="n">
        <v>1.0766108347384</v>
      </c>
      <c r="O6647" s="19" t="n">
        <v>1.2923806497921</v>
      </c>
      <c r="P6647" s="19" t="n">
        <v>0.506631037725227</v>
      </c>
      <c r="Q6647" s="17" t="s">
        <v>31</v>
      </c>
      <c r="R6647" s="5" t="str">
        <f aca="false">IF(OR(Q6647="Steel plate",Q6647="Concrete jacket"),"Steel plate or jacket",Q6647)</f>
        <v>Polymer laminate</v>
      </c>
      <c r="S6647" s="5" t="str">
        <f aca="false">IF(O6647&lt;='Tree rules'!$C$4,IF(N6647&lt;='Tree rules'!$C$5,IF(P6647&lt;='Tree rules'!$C$7,"Monitor","Polymer laminate"),IF(P6647&lt;='Tree rules'!$C$8,"Seal cracks","Polymer laminate")),IF(O6647&lt;='Tree rules'!$C$6,IF(P6647&lt;='Tree rules'!$C$9,"Polymer laminate","Steel plate or jacket"),IF(L6647&lt;='Tree rules'!$C$10,"Steel plate or jacket","Polymer laminate")))</f>
        <v>Polymer laminate</v>
      </c>
      <c r="T6647" s="5" t="str">
        <f aca="false">IF(S6647=R6647,"Yes","No")</f>
        <v>Yes</v>
      </c>
    </row>
    <row r="6648" customFormat="false" ht="15" hidden="false" customHeight="false" outlineLevel="0" collapsed="false">
      <c r="A6648" s="15" t="n">
        <v>9471</v>
      </c>
      <c r="B6648" s="16" t="n">
        <v>5.63849155015371</v>
      </c>
      <c r="C6648" s="15" t="n">
        <v>300</v>
      </c>
      <c r="D6648" s="15" t="n">
        <v>500</v>
      </c>
      <c r="E6648" s="15" t="n">
        <v>30</v>
      </c>
      <c r="F6648" s="16" t="n">
        <v>0.695042622475618</v>
      </c>
      <c r="G6648" s="17" t="s">
        <v>103</v>
      </c>
      <c r="H6648" s="18" t="n">
        <v>0.2</v>
      </c>
      <c r="I6648" s="18" t="n">
        <v>1</v>
      </c>
      <c r="J6648" s="19" t="n">
        <v>0.867509207044308</v>
      </c>
      <c r="K6648" s="19" t="n">
        <v>0.611786741885243</v>
      </c>
      <c r="L6648" s="16" t="n">
        <v>12.4745388277737</v>
      </c>
      <c r="M6648" s="19" t="n">
        <v>0.39357086002297</v>
      </c>
      <c r="N6648" s="19" t="n">
        <v>1.11846806684369</v>
      </c>
      <c r="O6648" s="19" t="n">
        <v>0.867509207044308</v>
      </c>
      <c r="P6648" s="19" t="n">
        <v>0.819251193796177</v>
      </c>
      <c r="Q6648" s="17" t="s">
        <v>30</v>
      </c>
      <c r="R6648" s="5" t="str">
        <f aca="false">IF(OR(Q6648="Steel plate",Q6648="Concrete jacket"),"Steel plate or jacket",Q6648)</f>
        <v>Seal cracks</v>
      </c>
      <c r="S6648" s="5" t="str">
        <f aca="false">IF(O6648&lt;='Tree rules'!$C$4,IF(N6648&lt;='Tree rules'!$C$5,IF(P6648&lt;='Tree rules'!$C$7,"Monitor","Polymer laminate"),IF(P6648&lt;='Tree rules'!$C$8,"Seal cracks","Polymer laminate")),IF(O6648&lt;='Tree rules'!$C$6,IF(P6648&lt;='Tree rules'!$C$9,"Polymer laminate","Steel plate or jacket"),IF(L6648&lt;='Tree rules'!$C$10,"Steel plate or jacket","Polymer laminate")))</f>
        <v>Seal cracks</v>
      </c>
      <c r="T6648" s="5" t="str">
        <f aca="false">IF(S6648=R6648,"Yes","No")</f>
        <v>Yes</v>
      </c>
    </row>
    <row r="6649" customFormat="false" ht="15" hidden="false" customHeight="false" outlineLevel="0" collapsed="false">
      <c r="A6649" s="15" t="n">
        <v>9473</v>
      </c>
      <c r="B6649" s="16" t="n">
        <v>6.60906010278382</v>
      </c>
      <c r="C6649" s="15" t="n">
        <v>300</v>
      </c>
      <c r="D6649" s="15" t="n">
        <v>550</v>
      </c>
      <c r="E6649" s="15" t="n">
        <v>30</v>
      </c>
      <c r="F6649" s="16" t="n">
        <v>0.531909867274462</v>
      </c>
      <c r="G6649" s="17" t="s">
        <v>103</v>
      </c>
      <c r="H6649" s="18" t="n">
        <v>0.2</v>
      </c>
      <c r="I6649" s="18" t="n">
        <v>1</v>
      </c>
      <c r="J6649" s="19" t="n">
        <v>0.918247477218561</v>
      </c>
      <c r="K6649" s="19" t="n">
        <v>0.403993098908678</v>
      </c>
      <c r="L6649" s="16" t="n">
        <v>13.1132144896505</v>
      </c>
      <c r="M6649" s="19" t="n">
        <v>0.936081410709478</v>
      </c>
      <c r="N6649" s="19" t="n">
        <v>0.854737217324027</v>
      </c>
      <c r="O6649" s="19" t="n">
        <v>0.918247477218561</v>
      </c>
      <c r="P6649" s="19" t="n">
        <v>0.294015951963971</v>
      </c>
      <c r="Q6649" s="17" t="s">
        <v>29</v>
      </c>
      <c r="R6649" s="5" t="str">
        <f aca="false">IF(OR(Q6649="Steel plate",Q6649="Concrete jacket"),"Steel plate or jacket",Q6649)</f>
        <v>Monitor</v>
      </c>
      <c r="S6649" s="5" t="str">
        <f aca="false">IF(O6649&lt;='Tree rules'!$C$4,IF(N6649&lt;='Tree rules'!$C$5,IF(P6649&lt;='Tree rules'!$C$7,"Monitor","Polymer laminate"),IF(P6649&lt;='Tree rules'!$C$8,"Seal cracks","Polymer laminate")),IF(O6649&lt;='Tree rules'!$C$6,IF(P6649&lt;='Tree rules'!$C$9,"Polymer laminate","Steel plate or jacket"),IF(L6649&lt;='Tree rules'!$C$10,"Steel plate or jacket","Polymer laminate")))</f>
        <v>Monitor</v>
      </c>
      <c r="T6649" s="5" t="str">
        <f aca="false">IF(S6649=R6649,"Yes","No")</f>
        <v>Yes</v>
      </c>
    </row>
    <row r="6650" customFormat="false" ht="15" hidden="false" customHeight="false" outlineLevel="0" collapsed="false">
      <c r="A6650" s="15" t="n">
        <v>9474</v>
      </c>
      <c r="B6650" s="16" t="n">
        <v>4.89067075563537</v>
      </c>
      <c r="C6650" s="15" t="n">
        <v>300</v>
      </c>
      <c r="D6650" s="15" t="n">
        <v>450</v>
      </c>
      <c r="E6650" s="15" t="n">
        <v>30</v>
      </c>
      <c r="F6650" s="16" t="n">
        <v>0.781490709848207</v>
      </c>
      <c r="G6650" s="17" t="s">
        <v>101</v>
      </c>
      <c r="H6650" s="18" t="n">
        <v>0.3</v>
      </c>
      <c r="I6650" s="18" t="n">
        <v>1</v>
      </c>
      <c r="J6650" s="19" t="n">
        <v>0.863424597543282</v>
      </c>
      <c r="K6650" s="19" t="n">
        <v>0.425494756856049</v>
      </c>
      <c r="L6650" s="16" t="n">
        <v>12.1658476508343</v>
      </c>
      <c r="M6650" s="19" t="n">
        <v>0.665739517789621</v>
      </c>
      <c r="N6650" s="19" t="n">
        <v>0.700245104501125</v>
      </c>
      <c r="O6650" s="19" t="n">
        <v>0.863424597543282</v>
      </c>
      <c r="P6650" s="19" t="n">
        <v>0.452221313665014</v>
      </c>
      <c r="Q6650" s="17" t="s">
        <v>29</v>
      </c>
      <c r="R6650" s="5" t="str">
        <f aca="false">IF(OR(Q6650="Steel plate",Q6650="Concrete jacket"),"Steel plate or jacket",Q6650)</f>
        <v>Monitor</v>
      </c>
      <c r="S6650" s="5" t="str">
        <f aca="false">IF(O6650&lt;='Tree rules'!$C$4,IF(N6650&lt;='Tree rules'!$C$5,IF(P6650&lt;='Tree rules'!$C$7,"Monitor","Polymer laminate"),IF(P6650&lt;='Tree rules'!$C$8,"Seal cracks","Polymer laminate")),IF(O6650&lt;='Tree rules'!$C$6,IF(P6650&lt;='Tree rules'!$C$9,"Polymer laminate","Steel plate or jacket"),IF(L6650&lt;='Tree rules'!$C$10,"Steel plate or jacket","Polymer laminate")))</f>
        <v>Monitor</v>
      </c>
      <c r="T6650" s="5" t="str">
        <f aca="false">IF(S6650=R6650,"Yes","No")</f>
        <v>Yes</v>
      </c>
    </row>
    <row r="6651" customFormat="false" ht="15" hidden="false" customHeight="false" outlineLevel="0" collapsed="false">
      <c r="A6651" s="15" t="n">
        <v>9475</v>
      </c>
      <c r="B6651" s="16" t="n">
        <v>3.8402016246942</v>
      </c>
      <c r="C6651" s="15" t="n">
        <v>300</v>
      </c>
      <c r="D6651" s="15" t="n">
        <v>375</v>
      </c>
      <c r="E6651" s="15" t="n">
        <v>25</v>
      </c>
      <c r="F6651" s="16" t="n">
        <v>0.853766156389583</v>
      </c>
      <c r="G6651" s="17" t="s">
        <v>102</v>
      </c>
      <c r="H6651" s="18" t="n">
        <v>0.1</v>
      </c>
      <c r="I6651" s="18" t="n">
        <v>1</v>
      </c>
      <c r="J6651" s="19" t="n">
        <v>0.974277539306867</v>
      </c>
      <c r="K6651" s="19" t="n">
        <v>0.419784184808343</v>
      </c>
      <c r="L6651" s="16" t="n">
        <v>12.2299414799178</v>
      </c>
      <c r="M6651" s="19" t="n">
        <v>0.624833042291526</v>
      </c>
      <c r="N6651" s="19" t="n">
        <v>2.73350672457382</v>
      </c>
      <c r="O6651" s="19" t="n">
        <v>0.974277539306867</v>
      </c>
      <c r="P6651" s="19" t="n">
        <v>0.506329012757537</v>
      </c>
      <c r="Q6651" s="17" t="s">
        <v>30</v>
      </c>
      <c r="R6651" s="5" t="str">
        <f aca="false">IF(OR(Q6651="Steel plate",Q6651="Concrete jacket"),"Steel plate or jacket",Q6651)</f>
        <v>Seal cracks</v>
      </c>
      <c r="S6651" s="5" t="str">
        <f aca="false">IF(O6651&lt;='Tree rules'!$C$4,IF(N6651&lt;='Tree rules'!$C$5,IF(P6651&lt;='Tree rules'!$C$7,"Monitor","Polymer laminate"),IF(P6651&lt;='Tree rules'!$C$8,"Seal cracks","Polymer laminate")),IF(O6651&lt;='Tree rules'!$C$6,IF(P6651&lt;='Tree rules'!$C$9,"Polymer laminate","Steel plate or jacket"),IF(L6651&lt;='Tree rules'!$C$10,"Steel plate or jacket","Polymer laminate")))</f>
        <v>Seal cracks</v>
      </c>
      <c r="T6651" s="5" t="str">
        <f aca="false">IF(S6651=R6651,"Yes","No")</f>
        <v>Yes</v>
      </c>
    </row>
    <row r="6652" customFormat="false" ht="15" hidden="false" customHeight="false" outlineLevel="0" collapsed="false">
      <c r="A6652" s="15" t="n">
        <v>9476</v>
      </c>
      <c r="B6652" s="16" t="n">
        <v>3.14255768383535</v>
      </c>
      <c r="C6652" s="15" t="n">
        <v>300</v>
      </c>
      <c r="D6652" s="15" t="n">
        <v>300</v>
      </c>
      <c r="E6652" s="15" t="n">
        <v>30</v>
      </c>
      <c r="F6652" s="16" t="n">
        <v>0.589048622548086</v>
      </c>
      <c r="G6652" s="17" t="s">
        <v>103</v>
      </c>
      <c r="H6652" s="18" t="n">
        <v>0.2</v>
      </c>
      <c r="I6652" s="18" t="n">
        <v>1</v>
      </c>
      <c r="J6652" s="19" t="n">
        <v>0.903596639418614</v>
      </c>
      <c r="K6652" s="19" t="n">
        <v>0.640673895185361</v>
      </c>
      <c r="L6652" s="16" t="n">
        <v>12.2756159524818</v>
      </c>
      <c r="M6652" s="19" t="n">
        <v>0.281374716221521</v>
      </c>
      <c r="N6652" s="19" t="n">
        <v>1.06639955034706</v>
      </c>
      <c r="O6652" s="19" t="n">
        <v>0.903596639418614</v>
      </c>
      <c r="P6652" s="19" t="n">
        <v>0.856858793439092</v>
      </c>
      <c r="Q6652" s="17" t="s">
        <v>30</v>
      </c>
      <c r="R6652" s="5" t="str">
        <f aca="false">IF(OR(Q6652="Steel plate",Q6652="Concrete jacket"),"Steel plate or jacket",Q6652)</f>
        <v>Seal cracks</v>
      </c>
      <c r="S6652" s="5" t="str">
        <f aca="false">IF(O6652&lt;='Tree rules'!$C$4,IF(N6652&lt;='Tree rules'!$C$5,IF(P6652&lt;='Tree rules'!$C$7,"Monitor","Polymer laminate"),IF(P6652&lt;='Tree rules'!$C$8,"Seal cracks","Polymer laminate")),IF(O6652&lt;='Tree rules'!$C$6,IF(P6652&lt;='Tree rules'!$C$9,"Polymer laminate","Steel plate or jacket"),IF(L6652&lt;='Tree rules'!$C$10,"Steel plate or jacket","Polymer laminate")))</f>
        <v>Seal cracks</v>
      </c>
      <c r="T6652" s="5" t="str">
        <f aca="false">IF(S6652=R6652,"Yes","No")</f>
        <v>Yes</v>
      </c>
    </row>
    <row r="6653" customFormat="false" ht="15" hidden="false" customHeight="false" outlineLevel="0" collapsed="false">
      <c r="A6653" s="15" t="n">
        <v>9477</v>
      </c>
      <c r="B6653" s="16" t="n">
        <v>7.87993503958569</v>
      </c>
      <c r="C6653" s="15" t="n">
        <v>300</v>
      </c>
      <c r="D6653" s="15" t="n">
        <v>650</v>
      </c>
      <c r="E6653" s="15" t="n">
        <v>30</v>
      </c>
      <c r="F6653" s="16" t="n">
        <v>0.695812326376477</v>
      </c>
      <c r="G6653" s="17" t="s">
        <v>101</v>
      </c>
      <c r="H6653" s="18" t="n">
        <v>0.3</v>
      </c>
      <c r="I6653" s="18" t="n">
        <v>1</v>
      </c>
      <c r="J6653" s="19" t="n">
        <v>0.864285751901813</v>
      </c>
      <c r="K6653" s="19" t="n">
        <v>0.446318902988676</v>
      </c>
      <c r="L6653" s="16" t="n">
        <v>13.0895930890128</v>
      </c>
      <c r="M6653" s="19" t="n">
        <v>0.43200950965878</v>
      </c>
      <c r="N6653" s="19" t="n">
        <v>0.621652561874043</v>
      </c>
      <c r="O6653" s="19" t="n">
        <v>0.864285751901813</v>
      </c>
      <c r="P6653" s="19" t="n">
        <v>0.734686565674221</v>
      </c>
      <c r="Q6653" s="17" t="s">
        <v>29</v>
      </c>
      <c r="R6653" s="5" t="str">
        <f aca="false">IF(OR(Q6653="Steel plate",Q6653="Concrete jacket"),"Steel plate or jacket",Q6653)</f>
        <v>Monitor</v>
      </c>
      <c r="S6653" s="5" t="str">
        <f aca="false">IF(O6653&lt;='Tree rules'!$C$4,IF(N6653&lt;='Tree rules'!$C$5,IF(P6653&lt;='Tree rules'!$C$7,"Monitor","Polymer laminate"),IF(P6653&lt;='Tree rules'!$C$8,"Seal cracks","Polymer laminate")),IF(O6653&lt;='Tree rules'!$C$6,IF(P6653&lt;='Tree rules'!$C$9,"Polymer laminate","Steel plate or jacket"),IF(L6653&lt;='Tree rules'!$C$10,"Steel plate or jacket","Polymer laminate")))</f>
        <v>Monitor</v>
      </c>
      <c r="T6653" s="5" t="str">
        <f aca="false">IF(S6653=R6653,"Yes","No")</f>
        <v>Yes</v>
      </c>
    </row>
    <row r="6654" customFormat="false" ht="15" hidden="false" customHeight="false" outlineLevel="0" collapsed="false">
      <c r="A6654" s="15" t="n">
        <v>9478</v>
      </c>
      <c r="B6654" s="16" t="n">
        <v>3.90165556752692</v>
      </c>
      <c r="C6654" s="15" t="n">
        <v>230</v>
      </c>
      <c r="D6654" s="15" t="n">
        <v>375</v>
      </c>
      <c r="E6654" s="15" t="n">
        <v>25</v>
      </c>
      <c r="F6654" s="16" t="n">
        <v>0.797126720614828</v>
      </c>
      <c r="G6654" s="17" t="s">
        <v>101</v>
      </c>
      <c r="H6654" s="18" t="n">
        <v>0.3</v>
      </c>
      <c r="I6654" s="18" t="n">
        <v>2</v>
      </c>
      <c r="J6654" s="19" t="n">
        <v>0.898166159523852</v>
      </c>
      <c r="K6654" s="19" t="n">
        <v>0.577527973977269</v>
      </c>
      <c r="L6654" s="16" t="n">
        <v>11.8591354636077</v>
      </c>
      <c r="M6654" s="19" t="n">
        <v>0.400669665031581</v>
      </c>
      <c r="N6654" s="19" t="n">
        <v>0.970096711723209</v>
      </c>
      <c r="O6654" s="19" t="n">
        <v>1.27761623664295</v>
      </c>
      <c r="P6654" s="19" t="n">
        <v>1.01149288817811</v>
      </c>
      <c r="Q6654" s="17" t="s">
        <v>31</v>
      </c>
      <c r="R6654" s="5" t="str">
        <f aca="false">IF(OR(Q6654="Steel plate",Q6654="Concrete jacket"),"Steel plate or jacket",Q6654)</f>
        <v>Polymer laminate</v>
      </c>
      <c r="S6654" s="5" t="str">
        <f aca="false">IF(O6654&lt;='Tree rules'!$C$4,IF(N6654&lt;='Tree rules'!$C$5,IF(P6654&lt;='Tree rules'!$C$7,"Monitor","Polymer laminate"),IF(P6654&lt;='Tree rules'!$C$8,"Seal cracks","Polymer laminate")),IF(O6654&lt;='Tree rules'!$C$6,IF(P6654&lt;='Tree rules'!$C$9,"Polymer laminate","Steel plate or jacket"),IF(L6654&lt;='Tree rules'!$C$10,"Steel plate or jacket","Polymer laminate")))</f>
        <v>Polymer laminate</v>
      </c>
      <c r="T6654" s="5" t="str">
        <f aca="false">IF(S6654=R6654,"Yes","No")</f>
        <v>Yes</v>
      </c>
    </row>
    <row r="6655" customFormat="false" ht="15" hidden="false" customHeight="false" outlineLevel="0" collapsed="false">
      <c r="A6655" s="15" t="n">
        <v>9479</v>
      </c>
      <c r="B6655" s="16" t="n">
        <v>6.68179325594381</v>
      </c>
      <c r="C6655" s="15" t="n">
        <v>230</v>
      </c>
      <c r="D6655" s="15" t="n">
        <v>550</v>
      </c>
      <c r="E6655" s="15" t="n">
        <v>30</v>
      </c>
      <c r="F6655" s="16" t="n">
        <v>0.693795479053647</v>
      </c>
      <c r="G6655" s="17" t="s">
        <v>101</v>
      </c>
      <c r="H6655" s="18" t="n">
        <v>0.3</v>
      </c>
      <c r="I6655" s="18" t="n">
        <v>2</v>
      </c>
      <c r="J6655" s="19" t="n">
        <v>0.867412091468927</v>
      </c>
      <c r="K6655" s="19" t="n">
        <v>0.643268839004405</v>
      </c>
      <c r="L6655" s="16" t="n">
        <v>13.2575263014758</v>
      </c>
      <c r="M6655" s="19" t="n">
        <v>0.343266286577478</v>
      </c>
      <c r="N6655" s="19" t="n">
        <v>0.800236106916151</v>
      </c>
      <c r="O6655" s="19" t="n">
        <v>1.17684501392025</v>
      </c>
      <c r="P6655" s="19" t="n">
        <v>1.22300468317867</v>
      </c>
      <c r="Q6655" s="17" t="s">
        <v>31</v>
      </c>
      <c r="R6655" s="5" t="str">
        <f aca="false">IF(OR(Q6655="Steel plate",Q6655="Concrete jacket"),"Steel plate or jacket",Q6655)</f>
        <v>Polymer laminate</v>
      </c>
      <c r="S6655" s="5" t="str">
        <f aca="false">IF(O6655&lt;='Tree rules'!$C$4,IF(N6655&lt;='Tree rules'!$C$5,IF(P6655&lt;='Tree rules'!$C$7,"Monitor","Polymer laminate"),IF(P6655&lt;='Tree rules'!$C$8,"Seal cracks","Polymer laminate")),IF(O6655&lt;='Tree rules'!$C$6,IF(P6655&lt;='Tree rules'!$C$9,"Polymer laminate","Steel plate or jacket"),IF(L6655&lt;='Tree rules'!$C$10,"Steel plate or jacket","Polymer laminate")))</f>
        <v>Steel plate or jacket</v>
      </c>
      <c r="T6655" s="5" t="str">
        <f aca="false">IF(S6655=R6655,"Yes","No")</f>
        <v>No</v>
      </c>
    </row>
    <row r="6656" customFormat="false" ht="15" hidden="false" customHeight="false" outlineLevel="0" collapsed="false">
      <c r="A6656" s="15" t="n">
        <v>9480</v>
      </c>
      <c r="B6656" s="16" t="n">
        <v>3.50262140221621</v>
      </c>
      <c r="C6656" s="15" t="n">
        <v>300</v>
      </c>
      <c r="D6656" s="15" t="n">
        <v>300</v>
      </c>
      <c r="E6656" s="15" t="n">
        <v>30</v>
      </c>
      <c r="F6656" s="16" t="n">
        <v>0.831109167616348</v>
      </c>
      <c r="G6656" s="17" t="s">
        <v>101</v>
      </c>
      <c r="H6656" s="18" t="n">
        <v>0.3</v>
      </c>
      <c r="I6656" s="18" t="n">
        <v>2</v>
      </c>
      <c r="J6656" s="19" t="n">
        <v>0.878056080270587</v>
      </c>
      <c r="K6656" s="19" t="n">
        <v>0.43975473789799</v>
      </c>
      <c r="L6656" s="16" t="n">
        <v>13.8992912786357</v>
      </c>
      <c r="M6656" s="19" t="n">
        <v>0.325080433903962</v>
      </c>
      <c r="N6656" s="19" t="n">
        <v>1.58376229662306</v>
      </c>
      <c r="O6656" s="19" t="n">
        <v>1.36998283910205</v>
      </c>
      <c r="P6656" s="19" t="n">
        <v>1.17953939556878</v>
      </c>
      <c r="Q6656" s="17" t="s">
        <v>31</v>
      </c>
      <c r="R6656" s="5" t="str">
        <f aca="false">IF(OR(Q6656="Steel plate",Q6656="Concrete jacket"),"Steel plate or jacket",Q6656)</f>
        <v>Polymer laminate</v>
      </c>
      <c r="S6656" s="5" t="str">
        <f aca="false">IF(O6656&lt;='Tree rules'!$C$4,IF(N6656&lt;='Tree rules'!$C$5,IF(P6656&lt;='Tree rules'!$C$7,"Monitor","Polymer laminate"),IF(P6656&lt;='Tree rules'!$C$8,"Seal cracks","Polymer laminate")),IF(O6656&lt;='Tree rules'!$C$6,IF(P6656&lt;='Tree rules'!$C$9,"Polymer laminate","Steel plate or jacket"),IF(L6656&lt;='Tree rules'!$C$10,"Steel plate or jacket","Polymer laminate")))</f>
        <v>Polymer laminate</v>
      </c>
      <c r="T6656" s="5" t="str">
        <f aca="false">IF(S6656=R6656,"Yes","No")</f>
        <v>Yes</v>
      </c>
    </row>
    <row r="6657" customFormat="false" ht="15" hidden="false" customHeight="false" outlineLevel="0" collapsed="false">
      <c r="A6657" s="15" t="n">
        <v>9481</v>
      </c>
      <c r="B6657" s="16" t="n">
        <v>5.26166397288679</v>
      </c>
      <c r="C6657" s="15" t="n">
        <v>230</v>
      </c>
      <c r="D6657" s="15" t="n">
        <v>475</v>
      </c>
      <c r="E6657" s="15" t="n">
        <v>20</v>
      </c>
      <c r="F6657" s="16" t="n">
        <v>0.663063033682945</v>
      </c>
      <c r="G6657" s="17" t="s">
        <v>102</v>
      </c>
      <c r="H6657" s="18" t="n">
        <v>0.1</v>
      </c>
      <c r="I6657" s="18" t="n">
        <v>1.5</v>
      </c>
      <c r="J6657" s="19" t="n">
        <v>0.905845310659764</v>
      </c>
      <c r="K6657" s="19" t="n">
        <v>0.561916773331127</v>
      </c>
      <c r="L6657" s="16" t="n">
        <v>12.7710290604048</v>
      </c>
      <c r="M6657" s="19" t="n">
        <v>0.346734868401611</v>
      </c>
      <c r="N6657" s="19" t="n">
        <v>3.57794598374323</v>
      </c>
      <c r="O6657" s="19" t="n">
        <v>1.10426312893811</v>
      </c>
      <c r="P6657" s="19" t="n">
        <v>1.03087598579212</v>
      </c>
      <c r="Q6657" s="17" t="s">
        <v>31</v>
      </c>
      <c r="R6657" s="5" t="str">
        <f aca="false">IF(OR(Q6657="Steel plate",Q6657="Concrete jacket"),"Steel plate or jacket",Q6657)</f>
        <v>Polymer laminate</v>
      </c>
      <c r="S6657" s="5" t="str">
        <f aca="false">IF(O6657&lt;='Tree rules'!$C$4,IF(N6657&lt;='Tree rules'!$C$5,IF(P6657&lt;='Tree rules'!$C$7,"Monitor","Polymer laminate"),IF(P6657&lt;='Tree rules'!$C$8,"Seal cracks","Polymer laminate")),IF(O6657&lt;='Tree rules'!$C$6,IF(P6657&lt;='Tree rules'!$C$9,"Polymer laminate","Steel plate or jacket"),IF(L6657&lt;='Tree rules'!$C$10,"Steel plate or jacket","Polymer laminate")))</f>
        <v>Polymer laminate</v>
      </c>
      <c r="T6657" s="5" t="str">
        <f aca="false">IF(S6657=R6657,"Yes","No")</f>
        <v>Yes</v>
      </c>
    </row>
    <row r="6658" customFormat="false" ht="15" hidden="false" customHeight="false" outlineLevel="0" collapsed="false">
      <c r="A6658" s="15" t="n">
        <v>9482</v>
      </c>
      <c r="B6658" s="16" t="n">
        <v>6.13889145754883</v>
      </c>
      <c r="C6658" s="15" t="n">
        <v>300</v>
      </c>
      <c r="D6658" s="15" t="n">
        <v>550</v>
      </c>
      <c r="E6658" s="15" t="n">
        <v>25</v>
      </c>
      <c r="F6658" s="16" t="n">
        <v>0.625815269639401</v>
      </c>
      <c r="G6658" s="17" t="s">
        <v>103</v>
      </c>
      <c r="H6658" s="18" t="n">
        <v>0.2</v>
      </c>
      <c r="I6658" s="18" t="n">
        <v>1.5</v>
      </c>
      <c r="J6658" s="19" t="n">
        <v>0.939020903738726</v>
      </c>
      <c r="K6658" s="19" t="n">
        <v>0.615227479028711</v>
      </c>
      <c r="L6658" s="16" t="n">
        <v>12.2288674453164</v>
      </c>
      <c r="M6658" s="19" t="n">
        <v>0.856381462479285</v>
      </c>
      <c r="N6658" s="19" t="n">
        <v>1.30252260790309</v>
      </c>
      <c r="O6658" s="19" t="n">
        <v>1.11967562392687</v>
      </c>
      <c r="P6658" s="19" t="n">
        <v>0.463290261238269</v>
      </c>
      <c r="Q6658" s="17" t="s">
        <v>31</v>
      </c>
      <c r="R6658" s="5" t="str">
        <f aca="false">IF(OR(Q6658="Steel plate",Q6658="Concrete jacket"),"Steel plate or jacket",Q6658)</f>
        <v>Polymer laminate</v>
      </c>
      <c r="S6658" s="5" t="str">
        <f aca="false">IF(O6658&lt;='Tree rules'!$C$4,IF(N6658&lt;='Tree rules'!$C$5,IF(P6658&lt;='Tree rules'!$C$7,"Monitor","Polymer laminate"),IF(P6658&lt;='Tree rules'!$C$8,"Seal cracks","Polymer laminate")),IF(O6658&lt;='Tree rules'!$C$6,IF(P6658&lt;='Tree rules'!$C$9,"Polymer laminate","Steel plate or jacket"),IF(L6658&lt;='Tree rules'!$C$10,"Steel plate or jacket","Polymer laminate")))</f>
        <v>Polymer laminate</v>
      </c>
      <c r="T6658" s="5" t="str">
        <f aca="false">IF(S6658=R6658,"Yes","No")</f>
        <v>Yes</v>
      </c>
    </row>
    <row r="6659" customFormat="false" ht="15" hidden="false" customHeight="false" outlineLevel="0" collapsed="false">
      <c r="A6659" s="15" t="n">
        <v>9483</v>
      </c>
      <c r="B6659" s="16" t="n">
        <v>3.55042364055028</v>
      </c>
      <c r="C6659" s="15" t="n">
        <v>300</v>
      </c>
      <c r="D6659" s="15" t="n">
        <v>300</v>
      </c>
      <c r="E6659" s="15" t="n">
        <v>30</v>
      </c>
      <c r="F6659" s="16" t="n">
        <v>0.791582400904515</v>
      </c>
      <c r="G6659" s="17" t="s">
        <v>101</v>
      </c>
      <c r="H6659" s="18" t="n">
        <v>0.3</v>
      </c>
      <c r="I6659" s="18" t="n">
        <v>1</v>
      </c>
      <c r="J6659" s="19" t="n">
        <v>0.923232262359151</v>
      </c>
      <c r="K6659" s="19" t="n">
        <v>0.489964555614463</v>
      </c>
      <c r="L6659" s="16" t="n">
        <v>13.9780458289381</v>
      </c>
      <c r="M6659" s="19" t="n">
        <v>0.689040314299779</v>
      </c>
      <c r="N6659" s="19" t="n">
        <v>0.757856782029448</v>
      </c>
      <c r="O6659" s="19" t="n">
        <v>0.923232262359151</v>
      </c>
      <c r="P6659" s="19" t="n">
        <v>0.486499763617172</v>
      </c>
      <c r="Q6659" s="17" t="s">
        <v>29</v>
      </c>
      <c r="R6659" s="5" t="str">
        <f aca="false">IF(OR(Q6659="Steel plate",Q6659="Concrete jacket"),"Steel plate or jacket",Q6659)</f>
        <v>Monitor</v>
      </c>
      <c r="S6659" s="5" t="str">
        <f aca="false">IF(O6659&lt;='Tree rules'!$C$4,IF(N6659&lt;='Tree rules'!$C$5,IF(P6659&lt;='Tree rules'!$C$7,"Monitor","Polymer laminate"),IF(P6659&lt;='Tree rules'!$C$8,"Seal cracks","Polymer laminate")),IF(O6659&lt;='Tree rules'!$C$6,IF(P6659&lt;='Tree rules'!$C$9,"Polymer laminate","Steel plate or jacket"),IF(L6659&lt;='Tree rules'!$C$10,"Steel plate or jacket","Polymer laminate")))</f>
        <v>Monitor</v>
      </c>
      <c r="T6659" s="5" t="str">
        <f aca="false">IF(S6659=R6659,"Yes","No")</f>
        <v>Yes</v>
      </c>
    </row>
    <row r="6660" customFormat="false" ht="15" hidden="false" customHeight="false" outlineLevel="0" collapsed="false">
      <c r="A6660" s="15" t="n">
        <v>9484</v>
      </c>
      <c r="B6660" s="16" t="n">
        <v>3.11802207908403</v>
      </c>
      <c r="C6660" s="15" t="n">
        <v>230</v>
      </c>
      <c r="D6660" s="15" t="n">
        <v>300</v>
      </c>
      <c r="E6660" s="15" t="n">
        <v>30</v>
      </c>
      <c r="F6660" s="16" t="n">
        <v>1.0324987837885</v>
      </c>
      <c r="G6660" s="17" t="s">
        <v>103</v>
      </c>
      <c r="H6660" s="18" t="n">
        <v>0.2</v>
      </c>
      <c r="I6660" s="18" t="n">
        <v>1</v>
      </c>
      <c r="J6660" s="19" t="n">
        <v>0.881281626510072</v>
      </c>
      <c r="K6660" s="19" t="n">
        <v>0.441680368668409</v>
      </c>
      <c r="L6660" s="16" t="n">
        <v>12.2756774767088</v>
      </c>
      <c r="M6660" s="19" t="n">
        <v>0.62857905280626</v>
      </c>
      <c r="N6660" s="19" t="n">
        <v>0.983037474793598</v>
      </c>
      <c r="O6660" s="19" t="n">
        <v>0.881281626510072</v>
      </c>
      <c r="P6660" s="19" t="n">
        <v>0.527183679098061</v>
      </c>
      <c r="Q6660" s="17" t="s">
        <v>29</v>
      </c>
      <c r="R6660" s="5" t="str">
        <f aca="false">IF(OR(Q6660="Steel plate",Q6660="Concrete jacket"),"Steel plate or jacket",Q6660)</f>
        <v>Monitor</v>
      </c>
      <c r="S6660" s="5" t="str">
        <f aca="false">IF(O6660&lt;='Tree rules'!$C$4,IF(N6660&lt;='Tree rules'!$C$5,IF(P6660&lt;='Tree rules'!$C$7,"Monitor","Polymer laminate"),IF(P6660&lt;='Tree rules'!$C$8,"Seal cracks","Polymer laminate")),IF(O6660&lt;='Tree rules'!$C$6,IF(P6660&lt;='Tree rules'!$C$9,"Polymer laminate","Steel plate or jacket"),IF(L6660&lt;='Tree rules'!$C$10,"Steel plate or jacket","Polymer laminate")))</f>
        <v>Monitor</v>
      </c>
      <c r="T6660" s="5" t="str">
        <f aca="false">IF(S6660=R6660,"Yes","No")</f>
        <v>Yes</v>
      </c>
    </row>
    <row r="6661" customFormat="false" ht="15" hidden="false" customHeight="false" outlineLevel="0" collapsed="false">
      <c r="A6661" s="15" t="n">
        <v>9485</v>
      </c>
      <c r="B6661" s="16" t="n">
        <v>5.09745546143622</v>
      </c>
      <c r="C6661" s="15" t="n">
        <v>300</v>
      </c>
      <c r="D6661" s="15" t="n">
        <v>500</v>
      </c>
      <c r="E6661" s="15" t="n">
        <v>30</v>
      </c>
      <c r="F6661" s="16" t="n">
        <v>0.926723496634157</v>
      </c>
      <c r="G6661" s="17" t="s">
        <v>103</v>
      </c>
      <c r="H6661" s="18" t="n">
        <v>0.2</v>
      </c>
      <c r="I6661" s="18" t="n">
        <v>2</v>
      </c>
      <c r="J6661" s="19" t="n">
        <v>0.931194905443121</v>
      </c>
      <c r="K6661" s="19" t="n">
        <v>0.517802873092791</v>
      </c>
      <c r="L6661" s="16" t="n">
        <v>11.2775563306111</v>
      </c>
      <c r="M6661" s="19" t="n">
        <v>0.899629662356647</v>
      </c>
      <c r="N6661" s="19" t="n">
        <v>1.43801046514885</v>
      </c>
      <c r="O6661" s="19" t="n">
        <v>1.38021441343842</v>
      </c>
      <c r="P6661" s="19" t="n">
        <v>0.535371076125249</v>
      </c>
      <c r="Q6661" s="17" t="s">
        <v>104</v>
      </c>
      <c r="R6661" s="5" t="str">
        <f aca="false">IF(OR(Q6661="Steel plate",Q6661="Concrete jacket"),"Steel plate or jacket",Q6661)</f>
        <v>Steel plate or jacket</v>
      </c>
      <c r="S6661" s="5" t="str">
        <f aca="false">IF(O6661&lt;='Tree rules'!$C$4,IF(N6661&lt;='Tree rules'!$C$5,IF(P6661&lt;='Tree rules'!$C$7,"Monitor","Polymer laminate"),IF(P6661&lt;='Tree rules'!$C$8,"Seal cracks","Polymer laminate")),IF(O6661&lt;='Tree rules'!$C$6,IF(P6661&lt;='Tree rules'!$C$9,"Polymer laminate","Steel plate or jacket"),IF(L6661&lt;='Tree rules'!$C$10,"Steel plate or jacket","Polymer laminate")))</f>
        <v>Steel plate or jacket</v>
      </c>
      <c r="T6661" s="5" t="str">
        <f aca="false">IF(S6661=R6661,"Yes","No")</f>
        <v>Yes</v>
      </c>
    </row>
    <row r="6662" customFormat="false" ht="15" hidden="false" customHeight="false" outlineLevel="0" collapsed="false">
      <c r="A6662" s="15" t="n">
        <v>9486</v>
      </c>
      <c r="B6662" s="16" t="n">
        <v>4.31943250350793</v>
      </c>
      <c r="C6662" s="15" t="n">
        <v>230</v>
      </c>
      <c r="D6662" s="15" t="n">
        <v>350</v>
      </c>
      <c r="E6662" s="15" t="n">
        <v>20</v>
      </c>
      <c r="F6662" s="16" t="n">
        <v>0.604970452323595</v>
      </c>
      <c r="G6662" s="17" t="s">
        <v>102</v>
      </c>
      <c r="H6662" s="18" t="n">
        <v>0.1</v>
      </c>
      <c r="I6662" s="18" t="n">
        <v>1</v>
      </c>
      <c r="J6662" s="19" t="n">
        <v>0.968051300140385</v>
      </c>
      <c r="K6662" s="19" t="n">
        <v>0.608121208220196</v>
      </c>
      <c r="L6662" s="16" t="n">
        <v>14.9461332301312</v>
      </c>
      <c r="M6662" s="19" t="n">
        <v>0.369724967713555</v>
      </c>
      <c r="N6662" s="19" t="n">
        <v>3.17956216521363</v>
      </c>
      <c r="O6662" s="19" t="n">
        <v>0.968051300140385</v>
      </c>
      <c r="P6662" s="19" t="n">
        <v>0.898290861688347</v>
      </c>
      <c r="Q6662" s="17" t="s">
        <v>30</v>
      </c>
      <c r="R6662" s="5" t="str">
        <f aca="false">IF(OR(Q6662="Steel plate",Q6662="Concrete jacket"),"Steel plate or jacket",Q6662)</f>
        <v>Seal cracks</v>
      </c>
      <c r="S6662" s="5" t="str">
        <f aca="false">IF(O6662&lt;='Tree rules'!$C$4,IF(N6662&lt;='Tree rules'!$C$5,IF(P6662&lt;='Tree rules'!$C$7,"Monitor","Polymer laminate"),IF(P6662&lt;='Tree rules'!$C$8,"Seal cracks","Polymer laminate")),IF(O6662&lt;='Tree rules'!$C$6,IF(P6662&lt;='Tree rules'!$C$9,"Polymer laminate","Steel plate or jacket"),IF(L6662&lt;='Tree rules'!$C$10,"Steel plate or jacket","Polymer laminate")))</f>
        <v>Seal cracks</v>
      </c>
      <c r="T6662" s="5" t="str">
        <f aca="false">IF(S6662=R6662,"Yes","No")</f>
        <v>Yes</v>
      </c>
    </row>
    <row r="6663" customFormat="false" ht="15" hidden="false" customHeight="false" outlineLevel="0" collapsed="false">
      <c r="A6663" s="15" t="n">
        <v>9487</v>
      </c>
      <c r="B6663" s="16" t="n">
        <v>6.13966266989134</v>
      </c>
      <c r="C6663" s="15" t="n">
        <v>230</v>
      </c>
      <c r="D6663" s="15" t="n">
        <v>575</v>
      </c>
      <c r="E6663" s="15" t="n">
        <v>20</v>
      </c>
      <c r="F6663" s="16" t="n">
        <v>0.661007412935799</v>
      </c>
      <c r="G6663" s="17" t="s">
        <v>101</v>
      </c>
      <c r="H6663" s="18" t="n">
        <v>0.3</v>
      </c>
      <c r="I6663" s="18" t="n">
        <v>2</v>
      </c>
      <c r="J6663" s="19" t="n">
        <v>0.862384268047462</v>
      </c>
      <c r="K6663" s="19" t="n">
        <v>0.516218756617061</v>
      </c>
      <c r="L6663" s="16" t="n">
        <v>11.606167617942</v>
      </c>
      <c r="M6663" s="19" t="n">
        <v>0.385865231351743</v>
      </c>
      <c r="N6663" s="19" t="n">
        <v>0.841602891290676</v>
      </c>
      <c r="O6663" s="19" t="n">
        <v>1.27958960151735</v>
      </c>
      <c r="P6663" s="19" t="n">
        <v>1.02589605774437</v>
      </c>
      <c r="Q6663" s="17" t="s">
        <v>31</v>
      </c>
      <c r="R6663" s="5" t="str">
        <f aca="false">IF(OR(Q6663="Steel plate",Q6663="Concrete jacket"),"Steel plate or jacket",Q6663)</f>
        <v>Polymer laminate</v>
      </c>
      <c r="S6663" s="5" t="str">
        <f aca="false">IF(O6663&lt;='Tree rules'!$C$4,IF(N6663&lt;='Tree rules'!$C$5,IF(P6663&lt;='Tree rules'!$C$7,"Monitor","Polymer laminate"),IF(P6663&lt;='Tree rules'!$C$8,"Seal cracks","Polymer laminate")),IF(O6663&lt;='Tree rules'!$C$6,IF(P6663&lt;='Tree rules'!$C$9,"Polymer laminate","Steel plate or jacket"),IF(L6663&lt;='Tree rules'!$C$10,"Steel plate or jacket","Polymer laminate")))</f>
        <v>Polymer laminate</v>
      </c>
      <c r="T6663" s="5" t="str">
        <f aca="false">IF(S6663=R6663,"Yes","No")</f>
        <v>Yes</v>
      </c>
    </row>
    <row r="6664" customFormat="false" ht="15" hidden="false" customHeight="false" outlineLevel="0" collapsed="false">
      <c r="A6664" s="15" t="n">
        <v>9489</v>
      </c>
      <c r="B6664" s="16" t="n">
        <v>4.35838223429868</v>
      </c>
      <c r="C6664" s="15" t="n">
        <v>230</v>
      </c>
      <c r="D6664" s="15" t="n">
        <v>400</v>
      </c>
      <c r="E6664" s="15" t="n">
        <v>25</v>
      </c>
      <c r="F6664" s="16" t="n">
        <v>0.810628990734046</v>
      </c>
      <c r="G6664" s="17" t="s">
        <v>102</v>
      </c>
      <c r="H6664" s="18" t="n">
        <v>0.1</v>
      </c>
      <c r="I6664" s="18" t="n">
        <v>1.5</v>
      </c>
      <c r="J6664" s="19" t="n">
        <v>0.900280211771521</v>
      </c>
      <c r="K6664" s="19" t="n">
        <v>0.546281168342664</v>
      </c>
      <c r="L6664" s="16" t="n">
        <v>12.9328849682453</v>
      </c>
      <c r="M6664" s="19" t="n">
        <v>0.927275046406169</v>
      </c>
      <c r="N6664" s="19" t="n">
        <v>3.29381480727876</v>
      </c>
      <c r="O6664" s="19" t="n">
        <v>1.10451725469612</v>
      </c>
      <c r="P6664" s="19" t="n">
        <v>0.417626678514848</v>
      </c>
      <c r="Q6664" s="17" t="s">
        <v>31</v>
      </c>
      <c r="R6664" s="5" t="str">
        <f aca="false">IF(OR(Q6664="Steel plate",Q6664="Concrete jacket"),"Steel plate or jacket",Q6664)</f>
        <v>Polymer laminate</v>
      </c>
      <c r="S6664" s="5" t="str">
        <f aca="false">IF(O6664&lt;='Tree rules'!$C$4,IF(N6664&lt;='Tree rules'!$C$5,IF(P6664&lt;='Tree rules'!$C$7,"Monitor","Polymer laminate"),IF(P6664&lt;='Tree rules'!$C$8,"Seal cracks","Polymer laminate")),IF(O6664&lt;='Tree rules'!$C$6,IF(P6664&lt;='Tree rules'!$C$9,"Polymer laminate","Steel plate or jacket"),IF(L6664&lt;='Tree rules'!$C$10,"Steel plate or jacket","Polymer laminate")))</f>
        <v>Polymer laminate</v>
      </c>
      <c r="T6664" s="5" t="str">
        <f aca="false">IF(S6664=R6664,"Yes","No")</f>
        <v>Yes</v>
      </c>
    </row>
    <row r="6665" customFormat="false" ht="15" hidden="false" customHeight="false" outlineLevel="0" collapsed="false">
      <c r="A6665" s="15" t="n">
        <v>9490</v>
      </c>
      <c r="B6665" s="16" t="n">
        <v>7.42721221915944</v>
      </c>
      <c r="C6665" s="15" t="n">
        <v>230</v>
      </c>
      <c r="D6665" s="15" t="n">
        <v>625</v>
      </c>
      <c r="E6665" s="15" t="n">
        <v>25</v>
      </c>
      <c r="F6665" s="16" t="n">
        <v>0.603925598347216</v>
      </c>
      <c r="G6665" s="17" t="s">
        <v>103</v>
      </c>
      <c r="H6665" s="18" t="n">
        <v>0.2</v>
      </c>
      <c r="I6665" s="18" t="n">
        <v>1</v>
      </c>
      <c r="J6665" s="19" t="n">
        <v>0.889697105641401</v>
      </c>
      <c r="K6665" s="19" t="n">
        <v>0.465661126518532</v>
      </c>
      <c r="L6665" s="16" t="n">
        <v>12.8276549553704</v>
      </c>
      <c r="M6665" s="19" t="n">
        <v>0.582323899320112</v>
      </c>
      <c r="N6665" s="19" t="n">
        <v>0.832751792538733</v>
      </c>
      <c r="O6665" s="19" t="n">
        <v>0.889697105641401</v>
      </c>
      <c r="P6665" s="19" t="n">
        <v>0.540848551323788</v>
      </c>
      <c r="Q6665" s="17" t="s">
        <v>29</v>
      </c>
      <c r="R6665" s="5" t="str">
        <f aca="false">IF(OR(Q6665="Steel plate",Q6665="Concrete jacket"),"Steel plate or jacket",Q6665)</f>
        <v>Monitor</v>
      </c>
      <c r="S6665" s="5" t="str">
        <f aca="false">IF(O6665&lt;='Tree rules'!$C$4,IF(N6665&lt;='Tree rules'!$C$5,IF(P6665&lt;='Tree rules'!$C$7,"Monitor","Polymer laminate"),IF(P6665&lt;='Tree rules'!$C$8,"Seal cracks","Polymer laminate")),IF(O6665&lt;='Tree rules'!$C$6,IF(P6665&lt;='Tree rules'!$C$9,"Polymer laminate","Steel plate or jacket"),IF(L6665&lt;='Tree rules'!$C$10,"Steel plate or jacket","Polymer laminate")))</f>
        <v>Monitor</v>
      </c>
      <c r="T6665" s="5" t="str">
        <f aca="false">IF(S6665=R6665,"Yes","No")</f>
        <v>Yes</v>
      </c>
    </row>
    <row r="6666" customFormat="false" ht="15" hidden="false" customHeight="false" outlineLevel="0" collapsed="false">
      <c r="A6666" s="15" t="n">
        <v>9491</v>
      </c>
      <c r="B6666" s="16" t="n">
        <v>3.24375451773764</v>
      </c>
      <c r="C6666" s="15" t="n">
        <v>230</v>
      </c>
      <c r="D6666" s="15" t="n">
        <v>300</v>
      </c>
      <c r="E6666" s="15" t="n">
        <v>25</v>
      </c>
      <c r="F6666" s="16" t="n">
        <v>0.768324290280112</v>
      </c>
      <c r="G6666" s="17" t="s">
        <v>101</v>
      </c>
      <c r="H6666" s="18" t="n">
        <v>0.3</v>
      </c>
      <c r="I6666" s="18" t="n">
        <v>1</v>
      </c>
      <c r="J6666" s="19" t="n">
        <v>0.86751538834052</v>
      </c>
      <c r="K6666" s="19" t="n">
        <v>0.626321277623916</v>
      </c>
      <c r="L6666" s="16" t="n">
        <v>12.6709160849126</v>
      </c>
      <c r="M6666" s="19" t="n">
        <v>0.869479575120233</v>
      </c>
      <c r="N6666" s="19" t="n">
        <v>0.544635008216244</v>
      </c>
      <c r="O6666" s="19" t="n">
        <v>0.86751538834052</v>
      </c>
      <c r="P6666" s="19" t="n">
        <v>0.390820879045575</v>
      </c>
      <c r="Q6666" s="17" t="s">
        <v>29</v>
      </c>
      <c r="R6666" s="5" t="str">
        <f aca="false">IF(OR(Q6666="Steel plate",Q6666="Concrete jacket"),"Steel plate or jacket",Q6666)</f>
        <v>Monitor</v>
      </c>
      <c r="S6666" s="5" t="str">
        <f aca="false">IF(O6666&lt;='Tree rules'!$C$4,IF(N6666&lt;='Tree rules'!$C$5,IF(P6666&lt;='Tree rules'!$C$7,"Monitor","Polymer laminate"),IF(P6666&lt;='Tree rules'!$C$8,"Seal cracks","Polymer laminate")),IF(O6666&lt;='Tree rules'!$C$6,IF(P6666&lt;='Tree rules'!$C$9,"Polymer laminate","Steel plate or jacket"),IF(L6666&lt;='Tree rules'!$C$10,"Steel plate or jacket","Polymer laminate")))</f>
        <v>Monitor</v>
      </c>
      <c r="T6666" s="5" t="str">
        <f aca="false">IF(S6666=R6666,"Yes","No")</f>
        <v>Yes</v>
      </c>
    </row>
    <row r="6667" customFormat="false" ht="15" hidden="false" customHeight="false" outlineLevel="0" collapsed="false">
      <c r="A6667" s="15" t="n">
        <v>9493</v>
      </c>
      <c r="B6667" s="16" t="n">
        <v>6.00449947311068</v>
      </c>
      <c r="C6667" s="15" t="n">
        <v>230</v>
      </c>
      <c r="D6667" s="15" t="n">
        <v>575</v>
      </c>
      <c r="E6667" s="15" t="n">
        <v>25</v>
      </c>
      <c r="F6667" s="16" t="n">
        <v>0.777557789024782</v>
      </c>
      <c r="G6667" s="17" t="s">
        <v>103</v>
      </c>
      <c r="H6667" s="18" t="n">
        <v>0.2</v>
      </c>
      <c r="I6667" s="18" t="n">
        <v>1.5</v>
      </c>
      <c r="J6667" s="19" t="n">
        <v>0.851173220942133</v>
      </c>
      <c r="K6667" s="19" t="n">
        <v>0.469020295061695</v>
      </c>
      <c r="L6667" s="16" t="n">
        <v>11.3937371406275</v>
      </c>
      <c r="M6667" s="19" t="n">
        <v>0.864113300355998</v>
      </c>
      <c r="N6667" s="19" t="n">
        <v>1.07454232938368</v>
      </c>
      <c r="O6667" s="19" t="n">
        <v>1.07715107379575</v>
      </c>
      <c r="P6667" s="19" t="n">
        <v>0.437258046927417</v>
      </c>
      <c r="Q6667" s="17" t="s">
        <v>31</v>
      </c>
      <c r="R6667" s="5" t="str">
        <f aca="false">IF(OR(Q6667="Steel plate",Q6667="Concrete jacket"),"Steel plate or jacket",Q6667)</f>
        <v>Polymer laminate</v>
      </c>
      <c r="S6667" s="5" t="str">
        <f aca="false">IF(O6667&lt;='Tree rules'!$C$4,IF(N6667&lt;='Tree rules'!$C$5,IF(P6667&lt;='Tree rules'!$C$7,"Monitor","Polymer laminate"),IF(P6667&lt;='Tree rules'!$C$8,"Seal cracks","Polymer laminate")),IF(O6667&lt;='Tree rules'!$C$6,IF(P6667&lt;='Tree rules'!$C$9,"Polymer laminate","Steel plate or jacket"),IF(L6667&lt;='Tree rules'!$C$10,"Steel plate or jacket","Polymer laminate")))</f>
        <v>Polymer laminate</v>
      </c>
      <c r="T6667" s="5" t="str">
        <f aca="false">IF(S6667=R6667,"Yes","No")</f>
        <v>Yes</v>
      </c>
    </row>
    <row r="6668" customFormat="false" ht="15" hidden="false" customHeight="false" outlineLevel="0" collapsed="false">
      <c r="A6668" s="15" t="n">
        <v>9498</v>
      </c>
      <c r="B6668" s="16" t="n">
        <v>4.42470975315784</v>
      </c>
      <c r="C6668" s="15" t="n">
        <v>300</v>
      </c>
      <c r="D6668" s="15" t="n">
        <v>375</v>
      </c>
      <c r="E6668" s="15" t="n">
        <v>25</v>
      </c>
      <c r="F6668" s="16" t="n">
        <v>0.611130485804701</v>
      </c>
      <c r="G6668" s="17" t="s">
        <v>103</v>
      </c>
      <c r="H6668" s="18" t="n">
        <v>0.2</v>
      </c>
      <c r="I6668" s="18" t="n">
        <v>1</v>
      </c>
      <c r="J6668" s="19" t="n">
        <v>0.964086605448816</v>
      </c>
      <c r="K6668" s="19" t="n">
        <v>0.407128454209886</v>
      </c>
      <c r="L6668" s="16" t="n">
        <v>13.4489658150694</v>
      </c>
      <c r="M6668" s="19" t="n">
        <v>0.950984165425093</v>
      </c>
      <c r="N6668" s="19" t="n">
        <v>1.07497190116953</v>
      </c>
      <c r="O6668" s="19" t="n">
        <v>0.964086605448816</v>
      </c>
      <c r="P6668" s="19" t="n">
        <v>0.325033762902203</v>
      </c>
      <c r="Q6668" s="17" t="s">
        <v>30</v>
      </c>
      <c r="R6668" s="5" t="str">
        <f aca="false">IF(OR(Q6668="Steel plate",Q6668="Concrete jacket"),"Steel plate or jacket",Q6668)</f>
        <v>Seal cracks</v>
      </c>
      <c r="S6668" s="5" t="str">
        <f aca="false">IF(O6668&lt;='Tree rules'!$C$4,IF(N6668&lt;='Tree rules'!$C$5,IF(P6668&lt;='Tree rules'!$C$7,"Monitor","Polymer laminate"),IF(P6668&lt;='Tree rules'!$C$8,"Seal cracks","Polymer laminate")),IF(O6668&lt;='Tree rules'!$C$6,IF(P6668&lt;='Tree rules'!$C$9,"Polymer laminate","Steel plate or jacket"),IF(L6668&lt;='Tree rules'!$C$10,"Steel plate or jacket","Polymer laminate")))</f>
        <v>Seal cracks</v>
      </c>
      <c r="T6668" s="5" t="str">
        <f aca="false">IF(S6668=R6668,"Yes","No")</f>
        <v>Yes</v>
      </c>
    </row>
    <row r="6669" customFormat="false" ht="15" hidden="false" customHeight="false" outlineLevel="0" collapsed="false">
      <c r="A6669" s="15" t="n">
        <v>9500</v>
      </c>
      <c r="B6669" s="16" t="n">
        <v>3.454726803037</v>
      </c>
      <c r="C6669" s="15" t="n">
        <v>230</v>
      </c>
      <c r="D6669" s="15" t="n">
        <v>300</v>
      </c>
      <c r="E6669" s="15" t="n">
        <v>25</v>
      </c>
      <c r="F6669" s="16" t="n">
        <v>0.768324290280112</v>
      </c>
      <c r="G6669" s="17" t="s">
        <v>103</v>
      </c>
      <c r="H6669" s="18" t="n">
        <v>0.2</v>
      </c>
      <c r="I6669" s="18" t="n">
        <v>1</v>
      </c>
      <c r="J6669" s="19" t="n">
        <v>0.974512634576557</v>
      </c>
      <c r="K6669" s="19" t="n">
        <v>0.415700112056274</v>
      </c>
      <c r="L6669" s="16" t="n">
        <v>13.4950265743633</v>
      </c>
      <c r="M6669" s="19" t="n">
        <v>0.944619224713858</v>
      </c>
      <c r="N6669" s="19" t="n">
        <v>0.917712069372404</v>
      </c>
      <c r="O6669" s="19" t="n">
        <v>0.974512634576557</v>
      </c>
      <c r="P6669" s="19" t="n">
        <v>0.364171695648196</v>
      </c>
      <c r="Q6669" s="17" t="s">
        <v>29</v>
      </c>
      <c r="R6669" s="5" t="str">
        <f aca="false">IF(OR(Q6669="Steel plate",Q6669="Concrete jacket"),"Steel plate or jacket",Q6669)</f>
        <v>Monitor</v>
      </c>
      <c r="S6669" s="5" t="str">
        <f aca="false">IF(O6669&lt;='Tree rules'!$C$4,IF(N6669&lt;='Tree rules'!$C$5,IF(P6669&lt;='Tree rules'!$C$7,"Monitor","Polymer laminate"),IF(P6669&lt;='Tree rules'!$C$8,"Seal cracks","Polymer laminate")),IF(O6669&lt;='Tree rules'!$C$6,IF(P6669&lt;='Tree rules'!$C$9,"Polymer laminate","Steel plate or jacket"),IF(L6669&lt;='Tree rules'!$C$10,"Steel plate or jacket","Polymer laminate")))</f>
        <v>Monitor</v>
      </c>
      <c r="T6669" s="5" t="str">
        <f aca="false">IF(S6669=R6669,"Yes","No")</f>
        <v>Yes</v>
      </c>
    </row>
    <row r="6670" customFormat="false" ht="15" hidden="false" customHeight="false" outlineLevel="0" collapsed="false">
      <c r="A6670" s="15" t="n">
        <v>9502</v>
      </c>
      <c r="B6670" s="16" t="n">
        <v>3.74278286843791</v>
      </c>
      <c r="C6670" s="15" t="n">
        <v>300</v>
      </c>
      <c r="D6670" s="15" t="n">
        <v>375</v>
      </c>
      <c r="E6670" s="15" t="n">
        <v>20</v>
      </c>
      <c r="F6670" s="16" t="n">
        <v>0.611130485804701</v>
      </c>
      <c r="G6670" s="17" t="s">
        <v>101</v>
      </c>
      <c r="H6670" s="18" t="n">
        <v>0.3</v>
      </c>
      <c r="I6670" s="18" t="n">
        <v>1</v>
      </c>
      <c r="J6670" s="19" t="n">
        <v>0.992559426757539</v>
      </c>
      <c r="K6670" s="19" t="n">
        <v>0.619639525250595</v>
      </c>
      <c r="L6670" s="16" t="n">
        <v>11.3762397216958</v>
      </c>
      <c r="M6670" s="19" t="n">
        <v>0.814009071429365</v>
      </c>
      <c r="N6670" s="19" t="n">
        <v>0.761474073946881</v>
      </c>
      <c r="O6670" s="19" t="n">
        <v>0.992559426757539</v>
      </c>
      <c r="P6670" s="19" t="n">
        <v>0.411136674880162</v>
      </c>
      <c r="Q6670" s="17" t="s">
        <v>29</v>
      </c>
      <c r="R6670" s="5" t="str">
        <f aca="false">IF(OR(Q6670="Steel plate",Q6670="Concrete jacket"),"Steel plate or jacket",Q6670)</f>
        <v>Monitor</v>
      </c>
      <c r="S6670" s="5" t="str">
        <f aca="false">IF(O6670&lt;='Tree rules'!$C$4,IF(N6670&lt;='Tree rules'!$C$5,IF(P6670&lt;='Tree rules'!$C$7,"Monitor","Polymer laminate"),IF(P6670&lt;='Tree rules'!$C$8,"Seal cracks","Polymer laminate")),IF(O6670&lt;='Tree rules'!$C$6,IF(P6670&lt;='Tree rules'!$C$9,"Polymer laminate","Steel plate or jacket"),IF(L6670&lt;='Tree rules'!$C$10,"Steel plate or jacket","Polymer laminate")))</f>
        <v>Monitor</v>
      </c>
      <c r="T6670" s="5" t="str">
        <f aca="false">IF(S6670=R6670,"Yes","No")</f>
        <v>Yes</v>
      </c>
    </row>
    <row r="6671" customFormat="false" ht="15" hidden="false" customHeight="false" outlineLevel="0" collapsed="false">
      <c r="A6671" s="15" t="n">
        <v>9504</v>
      </c>
      <c r="B6671" s="16" t="n">
        <v>3.08409131586318</v>
      </c>
      <c r="C6671" s="15" t="n">
        <v>230</v>
      </c>
      <c r="D6671" s="15" t="n">
        <v>300</v>
      </c>
      <c r="E6671" s="15" t="n">
        <v>25</v>
      </c>
      <c r="F6671" s="16" t="n">
        <v>0.688332522525665</v>
      </c>
      <c r="G6671" s="17" t="s">
        <v>101</v>
      </c>
      <c r="H6671" s="18" t="n">
        <v>0.3</v>
      </c>
      <c r="I6671" s="18" t="n">
        <v>1.5</v>
      </c>
      <c r="J6671" s="19" t="n">
        <v>0.967493433314141</v>
      </c>
      <c r="K6671" s="19" t="n">
        <v>0.541676264439765</v>
      </c>
      <c r="L6671" s="16" t="n">
        <v>12.1420917947369</v>
      </c>
      <c r="M6671" s="19" t="n">
        <v>0.927839759859045</v>
      </c>
      <c r="N6671" s="19" t="n">
        <v>1.04080261655321</v>
      </c>
      <c r="O6671" s="19" t="n">
        <v>1.18920603555741</v>
      </c>
      <c r="P6671" s="19" t="n">
        <v>0.361337193948707</v>
      </c>
      <c r="Q6671" s="17" t="s">
        <v>31</v>
      </c>
      <c r="R6671" s="5" t="str">
        <f aca="false">IF(OR(Q6671="Steel plate",Q6671="Concrete jacket"),"Steel plate or jacket",Q6671)</f>
        <v>Polymer laminate</v>
      </c>
      <c r="S6671" s="5" t="str">
        <f aca="false">IF(O6671&lt;='Tree rules'!$C$4,IF(N6671&lt;='Tree rules'!$C$5,IF(P6671&lt;='Tree rules'!$C$7,"Monitor","Polymer laminate"),IF(P6671&lt;='Tree rules'!$C$8,"Seal cracks","Polymer laminate")),IF(O6671&lt;='Tree rules'!$C$6,IF(P6671&lt;='Tree rules'!$C$9,"Polymer laminate","Steel plate or jacket"),IF(L6671&lt;='Tree rules'!$C$10,"Steel plate or jacket","Polymer laminate")))</f>
        <v>Polymer laminate</v>
      </c>
      <c r="T6671" s="5" t="str">
        <f aca="false">IF(S6671=R6671,"Yes","No")</f>
        <v>Yes</v>
      </c>
    </row>
    <row r="6672" customFormat="false" ht="15" hidden="false" customHeight="false" outlineLevel="0" collapsed="false">
      <c r="A6672" s="15" t="n">
        <v>9505</v>
      </c>
      <c r="B6672" s="16" t="n">
        <v>6.85066005928877</v>
      </c>
      <c r="C6672" s="15" t="n">
        <v>300</v>
      </c>
      <c r="D6672" s="15" t="n">
        <v>650</v>
      </c>
      <c r="E6672" s="15" t="n">
        <v>30</v>
      </c>
      <c r="F6672" s="16" t="n">
        <v>0.535194659896047</v>
      </c>
      <c r="G6672" s="17" t="s">
        <v>102</v>
      </c>
      <c r="H6672" s="18" t="n">
        <v>0.1</v>
      </c>
      <c r="I6672" s="18" t="n">
        <v>1.5</v>
      </c>
      <c r="J6672" s="19" t="n">
        <v>0.872717237455131</v>
      </c>
      <c r="K6672" s="19" t="n">
        <v>0.543263330458338</v>
      </c>
      <c r="L6672" s="16" t="n">
        <v>11.6706304246828</v>
      </c>
      <c r="M6672" s="19" t="n">
        <v>0.542546246165846</v>
      </c>
      <c r="N6672" s="19" t="n">
        <v>3.1102486375811</v>
      </c>
      <c r="O6672" s="19" t="n">
        <v>1.07201821969856</v>
      </c>
      <c r="P6672" s="19" t="n">
        <v>0.485301712724471</v>
      </c>
      <c r="Q6672" s="17" t="s">
        <v>31</v>
      </c>
      <c r="R6672" s="5" t="str">
        <f aca="false">IF(OR(Q6672="Steel plate",Q6672="Concrete jacket"),"Steel plate or jacket",Q6672)</f>
        <v>Polymer laminate</v>
      </c>
      <c r="S6672" s="5" t="str">
        <f aca="false">IF(O6672&lt;='Tree rules'!$C$4,IF(N6672&lt;='Tree rules'!$C$5,IF(P6672&lt;='Tree rules'!$C$7,"Monitor","Polymer laminate"),IF(P6672&lt;='Tree rules'!$C$8,"Seal cracks","Polymer laminate")),IF(O6672&lt;='Tree rules'!$C$6,IF(P6672&lt;='Tree rules'!$C$9,"Polymer laminate","Steel plate or jacket"),IF(L6672&lt;='Tree rules'!$C$10,"Steel plate or jacket","Polymer laminate")))</f>
        <v>Polymer laminate</v>
      </c>
      <c r="T6672" s="5" t="str">
        <f aca="false">IF(S6672=R6672,"Yes","No")</f>
        <v>Yes</v>
      </c>
    </row>
    <row r="6673" customFormat="false" ht="15" hidden="false" customHeight="false" outlineLevel="0" collapsed="false">
      <c r="A6673" s="15" t="n">
        <v>9506</v>
      </c>
      <c r="B6673" s="16" t="n">
        <v>3.16668024090398</v>
      </c>
      <c r="C6673" s="15" t="n">
        <v>300</v>
      </c>
      <c r="D6673" s="15" t="n">
        <v>300</v>
      </c>
      <c r="E6673" s="15" t="n">
        <v>30</v>
      </c>
      <c r="F6673" s="16" t="n">
        <v>0.736310778185108</v>
      </c>
      <c r="G6673" s="17" t="s">
        <v>103</v>
      </c>
      <c r="H6673" s="18" t="n">
        <v>0.2</v>
      </c>
      <c r="I6673" s="18" t="n">
        <v>1</v>
      </c>
      <c r="J6673" s="19" t="n">
        <v>0.985126534500758</v>
      </c>
      <c r="K6673" s="19" t="n">
        <v>0.510907438958648</v>
      </c>
      <c r="L6673" s="16" t="n">
        <v>12.3698446910312</v>
      </c>
      <c r="M6673" s="19" t="n">
        <v>0.548356956081638</v>
      </c>
      <c r="N6673" s="19" t="n">
        <v>1.03645784883696</v>
      </c>
      <c r="O6673" s="19" t="n">
        <v>0.985126534500758</v>
      </c>
      <c r="P6673" s="19" t="n">
        <v>0.54808674963927</v>
      </c>
      <c r="Q6673" s="17" t="s">
        <v>30</v>
      </c>
      <c r="R6673" s="5" t="str">
        <f aca="false">IF(OR(Q6673="Steel plate",Q6673="Concrete jacket"),"Steel plate or jacket",Q6673)</f>
        <v>Seal cracks</v>
      </c>
      <c r="S6673" s="5" t="str">
        <f aca="false">IF(O6673&lt;='Tree rules'!$C$4,IF(N6673&lt;='Tree rules'!$C$5,IF(P6673&lt;='Tree rules'!$C$7,"Monitor","Polymer laminate"),IF(P6673&lt;='Tree rules'!$C$8,"Seal cracks","Polymer laminate")),IF(O6673&lt;='Tree rules'!$C$6,IF(P6673&lt;='Tree rules'!$C$9,"Polymer laminate","Steel plate or jacket"),IF(L6673&lt;='Tree rules'!$C$10,"Steel plate or jacket","Polymer laminate")))</f>
        <v>Seal cracks</v>
      </c>
      <c r="T6673" s="5" t="str">
        <f aca="false">IF(S6673=R6673,"Yes","No")</f>
        <v>Yes</v>
      </c>
    </row>
    <row r="6674" customFormat="false" ht="15" hidden="false" customHeight="false" outlineLevel="0" collapsed="false">
      <c r="A6674" s="15" t="n">
        <v>9507</v>
      </c>
      <c r="B6674" s="16" t="n">
        <v>4.37663234602634</v>
      </c>
      <c r="C6674" s="15" t="n">
        <v>230</v>
      </c>
      <c r="D6674" s="15" t="n">
        <v>350</v>
      </c>
      <c r="E6674" s="15" t="n">
        <v>30</v>
      </c>
      <c r="F6674" s="16" t="n">
        <v>0.64278110559382</v>
      </c>
      <c r="G6674" s="17" t="s">
        <v>101</v>
      </c>
      <c r="H6674" s="18" t="n">
        <v>0.3</v>
      </c>
      <c r="I6674" s="18" t="n">
        <v>1</v>
      </c>
      <c r="J6674" s="19" t="n">
        <v>0.897687872253059</v>
      </c>
      <c r="K6674" s="19" t="n">
        <v>0.588600544208695</v>
      </c>
      <c r="L6674" s="16" t="n">
        <v>14.3027200850534</v>
      </c>
      <c r="M6674" s="19" t="n">
        <v>0.398104806950442</v>
      </c>
      <c r="N6674" s="19" t="n">
        <v>0.621422673260962</v>
      </c>
      <c r="O6674" s="19" t="n">
        <v>0.897687872253059</v>
      </c>
      <c r="P6674" s="19" t="n">
        <v>0.788433301686346</v>
      </c>
      <c r="Q6674" s="17" t="s">
        <v>29</v>
      </c>
      <c r="R6674" s="5" t="str">
        <f aca="false">IF(OR(Q6674="Steel plate",Q6674="Concrete jacket"),"Steel plate or jacket",Q6674)</f>
        <v>Monitor</v>
      </c>
      <c r="S6674" s="5" t="str">
        <f aca="false">IF(O6674&lt;='Tree rules'!$C$4,IF(N6674&lt;='Tree rules'!$C$5,IF(P6674&lt;='Tree rules'!$C$7,"Monitor","Polymer laminate"),IF(P6674&lt;='Tree rules'!$C$8,"Seal cracks","Polymer laminate")),IF(O6674&lt;='Tree rules'!$C$6,IF(P6674&lt;='Tree rules'!$C$9,"Polymer laminate","Steel plate or jacket"),IF(L6674&lt;='Tree rules'!$C$10,"Steel plate or jacket","Polymer laminate")))</f>
        <v>Monitor</v>
      </c>
      <c r="T6674" s="5" t="str">
        <f aca="false">IF(S6674=R6674,"Yes","No")</f>
        <v>Yes</v>
      </c>
    </row>
    <row r="6675" customFormat="false" ht="15" hidden="false" customHeight="false" outlineLevel="0" collapsed="false">
      <c r="A6675" s="15" t="n">
        <v>9509</v>
      </c>
      <c r="B6675" s="16" t="n">
        <v>3.7397920005142</v>
      </c>
      <c r="C6675" s="15" t="n">
        <v>230</v>
      </c>
      <c r="D6675" s="15" t="n">
        <v>325</v>
      </c>
      <c r="E6675" s="15" t="n">
        <v>30</v>
      </c>
      <c r="F6675" s="16" t="n">
        <v>0.699968036696473</v>
      </c>
      <c r="G6675" s="17" t="s">
        <v>103</v>
      </c>
      <c r="H6675" s="18" t="n">
        <v>0.2</v>
      </c>
      <c r="I6675" s="18" t="n">
        <v>2</v>
      </c>
      <c r="J6675" s="19" t="n">
        <v>0.973513452413274</v>
      </c>
      <c r="K6675" s="19" t="n">
        <v>0.60349604502062</v>
      </c>
      <c r="L6675" s="16" t="n">
        <v>13.308868329232</v>
      </c>
      <c r="M6675" s="19" t="n">
        <v>0.866957313111601</v>
      </c>
      <c r="N6675" s="19" t="n">
        <v>1.34328926622534</v>
      </c>
      <c r="O6675" s="19" t="n">
        <v>1.35951538652077</v>
      </c>
      <c r="P6675" s="19" t="n">
        <v>0.479348701475075</v>
      </c>
      <c r="Q6675" s="17" t="s">
        <v>31</v>
      </c>
      <c r="R6675" s="5" t="str">
        <f aca="false">IF(OR(Q6675="Steel plate",Q6675="Concrete jacket"),"Steel plate or jacket",Q6675)</f>
        <v>Polymer laminate</v>
      </c>
      <c r="S6675" s="5" t="str">
        <f aca="false">IF(O6675&lt;='Tree rules'!$C$4,IF(N6675&lt;='Tree rules'!$C$5,IF(P6675&lt;='Tree rules'!$C$7,"Monitor","Polymer laminate"),IF(P6675&lt;='Tree rules'!$C$8,"Seal cracks","Polymer laminate")),IF(O6675&lt;='Tree rules'!$C$6,IF(P6675&lt;='Tree rules'!$C$9,"Polymer laminate","Steel plate or jacket"),IF(L6675&lt;='Tree rules'!$C$10,"Steel plate or jacket","Polymer laminate")))</f>
        <v>Polymer laminate</v>
      </c>
      <c r="T6675" s="5" t="str">
        <f aca="false">IF(S6675=R6675,"Yes","No")</f>
        <v>Yes</v>
      </c>
    </row>
    <row r="6676" customFormat="false" ht="15" hidden="false" customHeight="false" outlineLevel="0" collapsed="false">
      <c r="A6676" s="15" t="n">
        <v>9510</v>
      </c>
      <c r="B6676" s="16" t="n">
        <v>4.60394646314128</v>
      </c>
      <c r="C6676" s="15" t="n">
        <v>300</v>
      </c>
      <c r="D6676" s="15" t="n">
        <v>375</v>
      </c>
      <c r="E6676" s="15" t="n">
        <v>25</v>
      </c>
      <c r="F6676" s="16" t="n">
        <v>0.671280481536281</v>
      </c>
      <c r="G6676" s="17" t="s">
        <v>102</v>
      </c>
      <c r="H6676" s="18" t="n">
        <v>0.1</v>
      </c>
      <c r="I6676" s="18" t="n">
        <v>1</v>
      </c>
      <c r="J6676" s="19" t="n">
        <v>0.914213424619238</v>
      </c>
      <c r="K6676" s="19" t="n">
        <v>0.493768403101162</v>
      </c>
      <c r="L6676" s="16" t="n">
        <v>14.7562386639144</v>
      </c>
      <c r="M6676" s="19" t="n">
        <v>0.586180977871146</v>
      </c>
      <c r="N6676" s="19" t="n">
        <v>3.33589599368951</v>
      </c>
      <c r="O6676" s="19" t="n">
        <v>0.914213424619238</v>
      </c>
      <c r="P6676" s="19" t="n">
        <v>0.524999848695188</v>
      </c>
      <c r="Q6676" s="17" t="s">
        <v>30</v>
      </c>
      <c r="R6676" s="5" t="str">
        <f aca="false">IF(OR(Q6676="Steel plate",Q6676="Concrete jacket"),"Steel plate or jacket",Q6676)</f>
        <v>Seal cracks</v>
      </c>
      <c r="S6676" s="5" t="str">
        <f aca="false">IF(O6676&lt;='Tree rules'!$C$4,IF(N6676&lt;='Tree rules'!$C$5,IF(P6676&lt;='Tree rules'!$C$7,"Monitor","Polymer laminate"),IF(P6676&lt;='Tree rules'!$C$8,"Seal cracks","Polymer laminate")),IF(O6676&lt;='Tree rules'!$C$6,IF(P6676&lt;='Tree rules'!$C$9,"Polymer laminate","Steel plate or jacket"),IF(L6676&lt;='Tree rules'!$C$10,"Steel plate or jacket","Polymer laminate")))</f>
        <v>Seal cracks</v>
      </c>
      <c r="T6676" s="5" t="str">
        <f aca="false">IF(S6676=R6676,"Yes","No")</f>
        <v>Yes</v>
      </c>
    </row>
    <row r="6677" customFormat="false" ht="15" hidden="false" customHeight="false" outlineLevel="0" collapsed="false">
      <c r="A6677" s="15" t="n">
        <v>9511</v>
      </c>
      <c r="B6677" s="16" t="n">
        <v>4.86173614029641</v>
      </c>
      <c r="C6677" s="15" t="n">
        <v>300</v>
      </c>
      <c r="D6677" s="15" t="n">
        <v>475</v>
      </c>
      <c r="E6677" s="15" t="n">
        <v>30</v>
      </c>
      <c r="F6677" s="16" t="n">
        <v>0.980981312596345</v>
      </c>
      <c r="G6677" s="17" t="s">
        <v>101</v>
      </c>
      <c r="H6677" s="18" t="n">
        <v>0.3</v>
      </c>
      <c r="I6677" s="18" t="n">
        <v>1.5</v>
      </c>
      <c r="J6677" s="19" t="n">
        <v>0.88604122109064</v>
      </c>
      <c r="K6677" s="19" t="n">
        <v>0.555138163102823</v>
      </c>
      <c r="L6677" s="16" t="n">
        <v>11.3857989234108</v>
      </c>
      <c r="M6677" s="19" t="n">
        <v>0.49864448428008</v>
      </c>
      <c r="N6677" s="19" t="n">
        <v>0.787095722554052</v>
      </c>
      <c r="O6677" s="19" t="n">
        <v>1.08312418368114</v>
      </c>
      <c r="P6677" s="19" t="n">
        <v>0.837676789775176</v>
      </c>
      <c r="Q6677" s="17" t="s">
        <v>31</v>
      </c>
      <c r="R6677" s="5" t="str">
        <f aca="false">IF(OR(Q6677="Steel plate",Q6677="Concrete jacket"),"Steel plate or jacket",Q6677)</f>
        <v>Polymer laminate</v>
      </c>
      <c r="S6677" s="5" t="str">
        <f aca="false">IF(O6677&lt;='Tree rules'!$C$4,IF(N6677&lt;='Tree rules'!$C$5,IF(P6677&lt;='Tree rules'!$C$7,"Monitor","Polymer laminate"),IF(P6677&lt;='Tree rules'!$C$8,"Seal cracks","Polymer laminate")),IF(O6677&lt;='Tree rules'!$C$6,IF(P6677&lt;='Tree rules'!$C$9,"Polymer laminate","Steel plate or jacket"),IF(L6677&lt;='Tree rules'!$C$10,"Steel plate or jacket","Polymer laminate")))</f>
        <v>Polymer laminate</v>
      </c>
      <c r="T6677" s="5" t="str">
        <f aca="false">IF(S6677=R6677,"Yes","No")</f>
        <v>Yes</v>
      </c>
    </row>
    <row r="6678" customFormat="false" ht="15" hidden="false" customHeight="false" outlineLevel="0" collapsed="false">
      <c r="A6678" s="15" t="n">
        <v>9512</v>
      </c>
      <c r="B6678" s="16" t="n">
        <v>4.36200145561171</v>
      </c>
      <c r="C6678" s="15" t="n">
        <v>230</v>
      </c>
      <c r="D6678" s="15" t="n">
        <v>425</v>
      </c>
      <c r="E6678" s="15" t="n">
        <v>20</v>
      </c>
      <c r="F6678" s="16" t="n">
        <v>0.724620609754306</v>
      </c>
      <c r="G6678" s="17" t="s">
        <v>103</v>
      </c>
      <c r="H6678" s="18" t="n">
        <v>0.2</v>
      </c>
      <c r="I6678" s="18" t="n">
        <v>1</v>
      </c>
      <c r="J6678" s="19" t="n">
        <v>0.874123178236167</v>
      </c>
      <c r="K6678" s="19" t="n">
        <v>0.493778383649332</v>
      </c>
      <c r="L6678" s="16" t="n">
        <v>11.5702956382274</v>
      </c>
      <c r="M6678" s="19" t="n">
        <v>0.912222939098426</v>
      </c>
      <c r="N6678" s="19" t="n">
        <v>1.10115317012708</v>
      </c>
      <c r="O6678" s="19" t="n">
        <v>0.874123178236167</v>
      </c>
      <c r="P6678" s="19" t="n">
        <v>0.361785800352335</v>
      </c>
      <c r="Q6678" s="17" t="s">
        <v>30</v>
      </c>
      <c r="R6678" s="5" t="str">
        <f aca="false">IF(OR(Q6678="Steel plate",Q6678="Concrete jacket"),"Steel plate or jacket",Q6678)</f>
        <v>Seal cracks</v>
      </c>
      <c r="S6678" s="5" t="str">
        <f aca="false">IF(O6678&lt;='Tree rules'!$C$4,IF(N6678&lt;='Tree rules'!$C$5,IF(P6678&lt;='Tree rules'!$C$7,"Monitor","Polymer laminate"),IF(P6678&lt;='Tree rules'!$C$8,"Seal cracks","Polymer laminate")),IF(O6678&lt;='Tree rules'!$C$6,IF(P6678&lt;='Tree rules'!$C$9,"Polymer laminate","Steel plate or jacket"),IF(L6678&lt;='Tree rules'!$C$10,"Steel plate or jacket","Polymer laminate")))</f>
        <v>Seal cracks</v>
      </c>
      <c r="T6678" s="5" t="str">
        <f aca="false">IF(S6678=R6678,"Yes","No")</f>
        <v>Yes</v>
      </c>
    </row>
    <row r="6679" customFormat="false" ht="15" hidden="false" customHeight="false" outlineLevel="0" collapsed="false">
      <c r="A6679" s="15" t="n">
        <v>9513</v>
      </c>
      <c r="B6679" s="16" t="n">
        <v>5.35597796823735</v>
      </c>
      <c r="C6679" s="15" t="n">
        <v>300</v>
      </c>
      <c r="D6679" s="15" t="n">
        <v>450</v>
      </c>
      <c r="E6679" s="15" t="n">
        <v>30</v>
      </c>
      <c r="F6679" s="16" t="n">
        <v>0.861447857025479</v>
      </c>
      <c r="G6679" s="17" t="s">
        <v>102</v>
      </c>
      <c r="H6679" s="18" t="n">
        <v>0.1</v>
      </c>
      <c r="I6679" s="18" t="n">
        <v>1.5</v>
      </c>
      <c r="J6679" s="19" t="n">
        <v>0.852678216841199</v>
      </c>
      <c r="K6679" s="19" t="n">
        <v>0.410161551823868</v>
      </c>
      <c r="L6679" s="16" t="n">
        <v>13.7685808952117</v>
      </c>
      <c r="M6679" s="19" t="n">
        <v>0.62105087108498</v>
      </c>
      <c r="N6679" s="19" t="n">
        <v>2.98965900869227</v>
      </c>
      <c r="O6679" s="19" t="n">
        <v>1.1041494149488</v>
      </c>
      <c r="P6679" s="19" t="n">
        <v>0.608630725554127</v>
      </c>
      <c r="Q6679" s="17" t="s">
        <v>31</v>
      </c>
      <c r="R6679" s="5" t="str">
        <f aca="false">IF(OR(Q6679="Steel plate",Q6679="Concrete jacket"),"Steel plate or jacket",Q6679)</f>
        <v>Polymer laminate</v>
      </c>
      <c r="S6679" s="5" t="str">
        <f aca="false">IF(O6679&lt;='Tree rules'!$C$4,IF(N6679&lt;='Tree rules'!$C$5,IF(P6679&lt;='Tree rules'!$C$7,"Monitor","Polymer laminate"),IF(P6679&lt;='Tree rules'!$C$8,"Seal cracks","Polymer laminate")),IF(O6679&lt;='Tree rules'!$C$6,IF(P6679&lt;='Tree rules'!$C$9,"Polymer laminate","Steel plate or jacket"),IF(L6679&lt;='Tree rules'!$C$10,"Steel plate or jacket","Polymer laminate")))</f>
        <v>Polymer laminate</v>
      </c>
      <c r="T6679" s="5" t="str">
        <f aca="false">IF(S6679=R6679,"Yes","No")</f>
        <v>Yes</v>
      </c>
    </row>
    <row r="6680" customFormat="false" ht="15" hidden="false" customHeight="false" outlineLevel="0" collapsed="false">
      <c r="A6680" s="15" t="n">
        <v>9514</v>
      </c>
      <c r="B6680" s="16" t="n">
        <v>3.66460985125331</v>
      </c>
      <c r="C6680" s="15" t="n">
        <v>230</v>
      </c>
      <c r="D6680" s="15" t="n">
        <v>350</v>
      </c>
      <c r="E6680" s="15" t="n">
        <v>25</v>
      </c>
      <c r="F6680" s="16" t="n">
        <v>0.64278110559382</v>
      </c>
      <c r="G6680" s="17" t="s">
        <v>101</v>
      </c>
      <c r="H6680" s="18" t="n">
        <v>0.3</v>
      </c>
      <c r="I6680" s="18" t="n">
        <v>1.5</v>
      </c>
      <c r="J6680" s="19" t="n">
        <v>0.9466057793759</v>
      </c>
      <c r="K6680" s="19" t="n">
        <v>0.502170989323612</v>
      </c>
      <c r="L6680" s="16" t="n">
        <v>11.9758491871023</v>
      </c>
      <c r="M6680" s="19" t="n">
        <v>0.836776339891446</v>
      </c>
      <c r="N6680" s="19" t="n">
        <v>0.753243632501815</v>
      </c>
      <c r="O6680" s="19" t="n">
        <v>1.18222968869953</v>
      </c>
      <c r="P6680" s="19" t="n">
        <v>0.391534879062261</v>
      </c>
      <c r="Q6680" s="17" t="s">
        <v>31</v>
      </c>
      <c r="R6680" s="5" t="str">
        <f aca="false">IF(OR(Q6680="Steel plate",Q6680="Concrete jacket"),"Steel plate or jacket",Q6680)</f>
        <v>Polymer laminate</v>
      </c>
      <c r="S6680" s="5" t="str">
        <f aca="false">IF(O6680&lt;='Tree rules'!$C$4,IF(N6680&lt;='Tree rules'!$C$5,IF(P6680&lt;='Tree rules'!$C$7,"Monitor","Polymer laminate"),IF(P6680&lt;='Tree rules'!$C$8,"Seal cracks","Polymer laminate")),IF(O6680&lt;='Tree rules'!$C$6,IF(P6680&lt;='Tree rules'!$C$9,"Polymer laminate","Steel plate or jacket"),IF(L6680&lt;='Tree rules'!$C$10,"Steel plate or jacket","Polymer laminate")))</f>
        <v>Polymer laminate</v>
      </c>
      <c r="T6680" s="5" t="str">
        <f aca="false">IF(S6680=R6680,"Yes","No")</f>
        <v>Yes</v>
      </c>
    </row>
    <row r="6681" customFormat="false" ht="15" hidden="false" customHeight="false" outlineLevel="0" collapsed="false">
      <c r="A6681" s="15" t="n">
        <v>9515</v>
      </c>
      <c r="B6681" s="16" t="n">
        <v>5.17631540118091</v>
      </c>
      <c r="C6681" s="15" t="n">
        <v>230</v>
      </c>
      <c r="D6681" s="15" t="n">
        <v>400</v>
      </c>
      <c r="E6681" s="15" t="n">
        <v>30</v>
      </c>
      <c r="F6681" s="16" t="n">
        <v>0.776085141697083</v>
      </c>
      <c r="G6681" s="17" t="s">
        <v>101</v>
      </c>
      <c r="H6681" s="18" t="n">
        <v>0.3</v>
      </c>
      <c r="I6681" s="18" t="n">
        <v>1.5</v>
      </c>
      <c r="J6681" s="19" t="n">
        <v>0.857228011782534</v>
      </c>
      <c r="K6681" s="19" t="n">
        <v>0.578931341165269</v>
      </c>
      <c r="L6681" s="16" t="n">
        <v>14.7054414806276</v>
      </c>
      <c r="M6681" s="19" t="n">
        <v>0.322888181714759</v>
      </c>
      <c r="N6681" s="19" t="n">
        <v>1.03020862601136</v>
      </c>
      <c r="O6681" s="19" t="n">
        <v>1.03770393640095</v>
      </c>
      <c r="P6681" s="19" t="n">
        <v>1.25072968216257</v>
      </c>
      <c r="Q6681" s="17" t="s">
        <v>31</v>
      </c>
      <c r="R6681" s="5" t="str">
        <f aca="false">IF(OR(Q6681="Steel plate",Q6681="Concrete jacket"),"Steel plate or jacket",Q6681)</f>
        <v>Polymer laminate</v>
      </c>
      <c r="S6681" s="5" t="str">
        <f aca="false">IF(O6681&lt;='Tree rules'!$C$4,IF(N6681&lt;='Tree rules'!$C$5,IF(P6681&lt;='Tree rules'!$C$7,"Monitor","Polymer laminate"),IF(P6681&lt;='Tree rules'!$C$8,"Seal cracks","Polymer laminate")),IF(O6681&lt;='Tree rules'!$C$6,IF(P6681&lt;='Tree rules'!$C$9,"Polymer laminate","Steel plate or jacket"),IF(L6681&lt;='Tree rules'!$C$10,"Steel plate or jacket","Polymer laminate")))</f>
        <v>Steel plate or jacket</v>
      </c>
      <c r="T6681" s="5" t="str">
        <f aca="false">IF(S6681=R6681,"Yes","No")</f>
        <v>No</v>
      </c>
    </row>
    <row r="6682" customFormat="false" ht="15" hidden="false" customHeight="false" outlineLevel="0" collapsed="false">
      <c r="A6682" s="15" t="n">
        <v>9516</v>
      </c>
      <c r="B6682" s="16" t="n">
        <v>4.65689196660401</v>
      </c>
      <c r="C6682" s="15" t="n">
        <v>300</v>
      </c>
      <c r="D6682" s="15" t="n">
        <v>450</v>
      </c>
      <c r="E6682" s="15" t="n">
        <v>30</v>
      </c>
      <c r="F6682" s="16" t="n">
        <v>0.995356088266073</v>
      </c>
      <c r="G6682" s="17" t="s">
        <v>103</v>
      </c>
      <c r="H6682" s="18" t="n">
        <v>0.2</v>
      </c>
      <c r="I6682" s="18" t="n">
        <v>1.5</v>
      </c>
      <c r="J6682" s="19" t="n">
        <v>0.88707758126993</v>
      </c>
      <c r="K6682" s="19" t="n">
        <v>0.570434090901258</v>
      </c>
      <c r="L6682" s="16" t="n">
        <v>11.5269603133763</v>
      </c>
      <c r="M6682" s="19" t="n">
        <v>0.930902416516291</v>
      </c>
      <c r="N6682" s="19" t="n">
        <v>0.992460237254929</v>
      </c>
      <c r="O6682" s="19" t="n">
        <v>1.0776067250896</v>
      </c>
      <c r="P6682" s="19" t="n">
        <v>0.489587778168372</v>
      </c>
      <c r="Q6682" s="17" t="s">
        <v>31</v>
      </c>
      <c r="R6682" s="5" t="str">
        <f aca="false">IF(OR(Q6682="Steel plate",Q6682="Concrete jacket"),"Steel plate or jacket",Q6682)</f>
        <v>Polymer laminate</v>
      </c>
      <c r="S6682" s="5" t="str">
        <f aca="false">IF(O6682&lt;='Tree rules'!$C$4,IF(N6682&lt;='Tree rules'!$C$5,IF(P6682&lt;='Tree rules'!$C$7,"Monitor","Polymer laminate"),IF(P6682&lt;='Tree rules'!$C$8,"Seal cracks","Polymer laminate")),IF(O6682&lt;='Tree rules'!$C$6,IF(P6682&lt;='Tree rules'!$C$9,"Polymer laminate","Steel plate or jacket"),IF(L6682&lt;='Tree rules'!$C$10,"Steel plate or jacket","Polymer laminate")))</f>
        <v>Polymer laminate</v>
      </c>
      <c r="T6682" s="5" t="str">
        <f aca="false">IF(S6682=R6682,"Yes","No")</f>
        <v>Yes</v>
      </c>
    </row>
    <row r="6683" customFormat="false" ht="15" hidden="false" customHeight="false" outlineLevel="0" collapsed="false">
      <c r="A6683" s="15" t="n">
        <v>9518</v>
      </c>
      <c r="B6683" s="16" t="n">
        <v>3.26511015980503</v>
      </c>
      <c r="C6683" s="15" t="n">
        <v>300</v>
      </c>
      <c r="D6683" s="15" t="n">
        <v>325</v>
      </c>
      <c r="E6683" s="15" t="n">
        <v>25</v>
      </c>
      <c r="F6683" s="16" t="n">
        <v>0.799387443661525</v>
      </c>
      <c r="G6683" s="17" t="s">
        <v>102</v>
      </c>
      <c r="H6683" s="18" t="n">
        <v>0.1</v>
      </c>
      <c r="I6683" s="18" t="n">
        <v>2</v>
      </c>
      <c r="J6683" s="19" t="n">
        <v>0.927960373772979</v>
      </c>
      <c r="K6683" s="19" t="n">
        <v>0.568715467540269</v>
      </c>
      <c r="L6683" s="16" t="n">
        <v>12.4622525183398</v>
      </c>
      <c r="M6683" s="19" t="n">
        <v>0.90842497210388</v>
      </c>
      <c r="N6683" s="19" t="n">
        <v>4.73650328807433</v>
      </c>
      <c r="O6683" s="19" t="n">
        <v>1.32817532971682</v>
      </c>
      <c r="P6683" s="19" t="n">
        <v>0.407190018681632</v>
      </c>
      <c r="Q6683" s="17" t="s">
        <v>31</v>
      </c>
      <c r="R6683" s="5" t="str">
        <f aca="false">IF(OR(Q6683="Steel plate",Q6683="Concrete jacket"),"Steel plate or jacket",Q6683)</f>
        <v>Polymer laminate</v>
      </c>
      <c r="S6683" s="5" t="str">
        <f aca="false">IF(O6683&lt;='Tree rules'!$C$4,IF(N6683&lt;='Tree rules'!$C$5,IF(P6683&lt;='Tree rules'!$C$7,"Monitor","Polymer laminate"),IF(P6683&lt;='Tree rules'!$C$8,"Seal cracks","Polymer laminate")),IF(O6683&lt;='Tree rules'!$C$6,IF(P6683&lt;='Tree rules'!$C$9,"Polymer laminate","Steel plate or jacket"),IF(L6683&lt;='Tree rules'!$C$10,"Steel plate or jacket","Polymer laminate")))</f>
        <v>Polymer laminate</v>
      </c>
      <c r="T6683" s="5" t="str">
        <f aca="false">IF(S6683=R6683,"Yes","No")</f>
        <v>Yes</v>
      </c>
    </row>
    <row r="6684" customFormat="false" ht="15" hidden="false" customHeight="false" outlineLevel="0" collapsed="false">
      <c r="A6684" s="15" t="n">
        <v>9520</v>
      </c>
      <c r="B6684" s="16" t="n">
        <v>5.03598981365234</v>
      </c>
      <c r="C6684" s="15" t="n">
        <v>230</v>
      </c>
      <c r="D6684" s="15" t="n">
        <v>425</v>
      </c>
      <c r="E6684" s="15" t="n">
        <v>25</v>
      </c>
      <c r="F6684" s="16" t="n">
        <v>0.691964884122107</v>
      </c>
      <c r="G6684" s="17" t="s">
        <v>103</v>
      </c>
      <c r="H6684" s="18" t="n">
        <v>0.2</v>
      </c>
      <c r="I6684" s="18" t="n">
        <v>2</v>
      </c>
      <c r="J6684" s="19" t="n">
        <v>0.898145623105208</v>
      </c>
      <c r="K6684" s="19" t="n">
        <v>0.579065688956695</v>
      </c>
      <c r="L6684" s="16" t="n">
        <v>13.2875720676843</v>
      </c>
      <c r="M6684" s="19" t="n">
        <v>0.539857065721238</v>
      </c>
      <c r="N6684" s="19" t="n">
        <v>1.40873355747272</v>
      </c>
      <c r="O6684" s="19" t="n">
        <v>1.27620593218356</v>
      </c>
      <c r="P6684" s="19" t="n">
        <v>0.798238376549697</v>
      </c>
      <c r="Q6684" s="17" t="s">
        <v>31</v>
      </c>
      <c r="R6684" s="5" t="str">
        <f aca="false">IF(OR(Q6684="Steel plate",Q6684="Concrete jacket"),"Steel plate or jacket",Q6684)</f>
        <v>Polymer laminate</v>
      </c>
      <c r="S6684" s="5" t="str">
        <f aca="false">IF(O6684&lt;='Tree rules'!$C$4,IF(N6684&lt;='Tree rules'!$C$5,IF(P6684&lt;='Tree rules'!$C$7,"Monitor","Polymer laminate"),IF(P6684&lt;='Tree rules'!$C$8,"Seal cracks","Polymer laminate")),IF(O6684&lt;='Tree rules'!$C$6,IF(P6684&lt;='Tree rules'!$C$9,"Polymer laminate","Steel plate or jacket"),IF(L6684&lt;='Tree rules'!$C$10,"Steel plate or jacket","Polymer laminate")))</f>
        <v>Polymer laminate</v>
      </c>
      <c r="T6684" s="5" t="str">
        <f aca="false">IF(S6684=R6684,"Yes","No")</f>
        <v>Yes</v>
      </c>
    </row>
    <row r="6685" customFormat="false" ht="15" hidden="false" customHeight="false" outlineLevel="0" collapsed="false">
      <c r="A6685" s="15" t="n">
        <v>9521</v>
      </c>
      <c r="B6685" s="16" t="n">
        <v>3.9929283986487</v>
      </c>
      <c r="C6685" s="15" t="n">
        <v>230</v>
      </c>
      <c r="D6685" s="15" t="n">
        <v>350</v>
      </c>
      <c r="E6685" s="15" t="n">
        <v>20</v>
      </c>
      <c r="F6685" s="16" t="n">
        <v>0.64278110559382</v>
      </c>
      <c r="G6685" s="17" t="s">
        <v>101</v>
      </c>
      <c r="H6685" s="18" t="n">
        <v>0.3</v>
      </c>
      <c r="I6685" s="18" t="n">
        <v>1</v>
      </c>
      <c r="J6685" s="19" t="n">
        <v>0.894722446076683</v>
      </c>
      <c r="K6685" s="19" t="n">
        <v>0.5825410443291</v>
      </c>
      <c r="L6685" s="16" t="n">
        <v>13.048785616499</v>
      </c>
      <c r="M6685" s="19" t="n">
        <v>0.554073037499409</v>
      </c>
      <c r="N6685" s="19" t="n">
        <v>0.588341605198137</v>
      </c>
      <c r="O6685" s="19" t="n">
        <v>0.894722446076683</v>
      </c>
      <c r="P6685" s="19" t="n">
        <v>0.605264082765557</v>
      </c>
      <c r="Q6685" s="17" t="s">
        <v>29</v>
      </c>
      <c r="R6685" s="5" t="str">
        <f aca="false">IF(OR(Q6685="Steel plate",Q6685="Concrete jacket"),"Steel plate or jacket",Q6685)</f>
        <v>Monitor</v>
      </c>
      <c r="S6685" s="5" t="str">
        <f aca="false">IF(O6685&lt;='Tree rules'!$C$4,IF(N6685&lt;='Tree rules'!$C$5,IF(P6685&lt;='Tree rules'!$C$7,"Monitor","Polymer laminate"),IF(P6685&lt;='Tree rules'!$C$8,"Seal cracks","Polymer laminate")),IF(O6685&lt;='Tree rules'!$C$6,IF(P6685&lt;='Tree rules'!$C$9,"Polymer laminate","Steel plate or jacket"),IF(L6685&lt;='Tree rules'!$C$10,"Steel plate or jacket","Polymer laminate")))</f>
        <v>Monitor</v>
      </c>
      <c r="T6685" s="5" t="str">
        <f aca="false">IF(S6685=R6685,"Yes","No")</f>
        <v>Yes</v>
      </c>
    </row>
    <row r="6686" customFormat="false" ht="15" hidden="false" customHeight="false" outlineLevel="0" collapsed="false">
      <c r="A6686" s="15" t="n">
        <v>9522</v>
      </c>
      <c r="B6686" s="16" t="n">
        <v>6.69728370718118</v>
      </c>
      <c r="C6686" s="15" t="n">
        <v>300</v>
      </c>
      <c r="D6686" s="15" t="n">
        <v>650</v>
      </c>
      <c r="E6686" s="15" t="n">
        <v>30</v>
      </c>
      <c r="F6686" s="16" t="n">
        <v>0.869765407970596</v>
      </c>
      <c r="G6686" s="17" t="s">
        <v>101</v>
      </c>
      <c r="H6686" s="18" t="n">
        <v>0.3</v>
      </c>
      <c r="I6686" s="18" t="n">
        <v>1</v>
      </c>
      <c r="J6686" s="19" t="n">
        <v>0.912006724645792</v>
      </c>
      <c r="K6686" s="19" t="n">
        <v>0.446765802162024</v>
      </c>
      <c r="L6686" s="16" t="n">
        <v>11.1250559919953</v>
      </c>
      <c r="M6686" s="19" t="n">
        <v>0.788155155725051</v>
      </c>
      <c r="N6686" s="19" t="n">
        <v>0.564778271122529</v>
      </c>
      <c r="O6686" s="19" t="n">
        <v>0.912006724645792</v>
      </c>
      <c r="P6686" s="19" t="n">
        <v>0.453554017133891</v>
      </c>
      <c r="Q6686" s="17" t="s">
        <v>29</v>
      </c>
      <c r="R6686" s="5" t="str">
        <f aca="false">IF(OR(Q6686="Steel plate",Q6686="Concrete jacket"),"Steel plate or jacket",Q6686)</f>
        <v>Monitor</v>
      </c>
      <c r="S6686" s="5" t="str">
        <f aca="false">IF(O6686&lt;='Tree rules'!$C$4,IF(N6686&lt;='Tree rules'!$C$5,IF(P6686&lt;='Tree rules'!$C$7,"Monitor","Polymer laminate"),IF(P6686&lt;='Tree rules'!$C$8,"Seal cracks","Polymer laminate")),IF(O6686&lt;='Tree rules'!$C$6,IF(P6686&lt;='Tree rules'!$C$9,"Polymer laminate","Steel plate or jacket"),IF(L6686&lt;='Tree rules'!$C$10,"Steel plate or jacket","Polymer laminate")))</f>
        <v>Monitor</v>
      </c>
      <c r="T6686" s="5" t="str">
        <f aca="false">IF(S6686=R6686,"Yes","No")</f>
        <v>Yes</v>
      </c>
    </row>
    <row r="6687" customFormat="false" ht="15" hidden="false" customHeight="false" outlineLevel="0" collapsed="false">
      <c r="A6687" s="15" t="n">
        <v>9523</v>
      </c>
      <c r="B6687" s="16" t="n">
        <v>5.54736314918879</v>
      </c>
      <c r="C6687" s="15" t="n">
        <v>230</v>
      </c>
      <c r="D6687" s="15" t="n">
        <v>450</v>
      </c>
      <c r="E6687" s="15" t="n">
        <v>25</v>
      </c>
      <c r="F6687" s="16" t="n">
        <v>0.649145274956135</v>
      </c>
      <c r="G6687" s="17" t="s">
        <v>101</v>
      </c>
      <c r="H6687" s="18" t="n">
        <v>0.3</v>
      </c>
      <c r="I6687" s="18" t="n">
        <v>1</v>
      </c>
      <c r="J6687" s="19" t="n">
        <v>0.900583619122292</v>
      </c>
      <c r="K6687" s="19" t="n">
        <v>0.423274564005168</v>
      </c>
      <c r="L6687" s="16" t="n">
        <v>13.7310969039326</v>
      </c>
      <c r="M6687" s="19" t="n">
        <v>0.408015908234486</v>
      </c>
      <c r="N6687" s="19" t="n">
        <v>0.667731609768989</v>
      </c>
      <c r="O6687" s="19" t="n">
        <v>0.900583619122292</v>
      </c>
      <c r="P6687" s="19" t="n">
        <v>0.758858541328282</v>
      </c>
      <c r="Q6687" s="17" t="s">
        <v>29</v>
      </c>
      <c r="R6687" s="5" t="str">
        <f aca="false">IF(OR(Q6687="Steel plate",Q6687="Concrete jacket"),"Steel plate or jacket",Q6687)</f>
        <v>Monitor</v>
      </c>
      <c r="S6687" s="5" t="str">
        <f aca="false">IF(O6687&lt;='Tree rules'!$C$4,IF(N6687&lt;='Tree rules'!$C$5,IF(P6687&lt;='Tree rules'!$C$7,"Monitor","Polymer laminate"),IF(P6687&lt;='Tree rules'!$C$8,"Seal cracks","Polymer laminate")),IF(O6687&lt;='Tree rules'!$C$6,IF(P6687&lt;='Tree rules'!$C$9,"Polymer laminate","Steel plate or jacket"),IF(L6687&lt;='Tree rules'!$C$10,"Steel plate or jacket","Polymer laminate")))</f>
        <v>Monitor</v>
      </c>
      <c r="T6687" s="5" t="str">
        <f aca="false">IF(S6687=R6687,"Yes","No")</f>
        <v>Yes</v>
      </c>
    </row>
    <row r="6688" customFormat="false" ht="15" hidden="false" customHeight="false" outlineLevel="0" collapsed="false">
      <c r="A6688" s="15" t="n">
        <v>9525</v>
      </c>
      <c r="B6688" s="16" t="n">
        <v>3.12331515353393</v>
      </c>
      <c r="C6688" s="15" t="n">
        <v>230</v>
      </c>
      <c r="D6688" s="15" t="n">
        <v>300</v>
      </c>
      <c r="E6688" s="15" t="n">
        <v>25</v>
      </c>
      <c r="F6688" s="16" t="n">
        <v>0.688332522525665</v>
      </c>
      <c r="G6688" s="17" t="s">
        <v>101</v>
      </c>
      <c r="H6688" s="18" t="n">
        <v>0.3</v>
      </c>
      <c r="I6688" s="18" t="n">
        <v>2</v>
      </c>
      <c r="J6688" s="19" t="n">
        <v>0.973479811336788</v>
      </c>
      <c r="K6688" s="19" t="n">
        <v>0.449565735286916</v>
      </c>
      <c r="L6688" s="16" t="n">
        <v>12.2965163524958</v>
      </c>
      <c r="M6688" s="19" t="n">
        <v>0.431262616128823</v>
      </c>
      <c r="N6688" s="19" t="n">
        <v>1.46592392729862</v>
      </c>
      <c r="O6688" s="19" t="n">
        <v>1.50931645550299</v>
      </c>
      <c r="P6688" s="19" t="n">
        <v>0.810119469585908</v>
      </c>
      <c r="Q6688" s="17" t="s">
        <v>31</v>
      </c>
      <c r="R6688" s="5" t="str">
        <f aca="false">IF(OR(Q6688="Steel plate",Q6688="Concrete jacket"),"Steel plate or jacket",Q6688)</f>
        <v>Polymer laminate</v>
      </c>
      <c r="S6688" s="5" t="str">
        <f aca="false">IF(O6688&lt;='Tree rules'!$C$4,IF(N6688&lt;='Tree rules'!$C$5,IF(P6688&lt;='Tree rules'!$C$7,"Monitor","Polymer laminate"),IF(P6688&lt;='Tree rules'!$C$8,"Seal cracks","Polymer laminate")),IF(O6688&lt;='Tree rules'!$C$6,IF(P6688&lt;='Tree rules'!$C$9,"Polymer laminate","Steel plate or jacket"),IF(L6688&lt;='Tree rules'!$C$10,"Steel plate or jacket","Polymer laminate")))</f>
        <v>Steel plate or jacket</v>
      </c>
      <c r="T6688" s="5" t="str">
        <f aca="false">IF(S6688=R6688,"Yes","No")</f>
        <v>No</v>
      </c>
    </row>
    <row r="6689" customFormat="false" ht="15" hidden="false" customHeight="false" outlineLevel="0" collapsed="false">
      <c r="A6689" s="15" t="n">
        <v>9526</v>
      </c>
      <c r="B6689" s="16" t="n">
        <v>4.04187898086655</v>
      </c>
      <c r="C6689" s="15" t="n">
        <v>300</v>
      </c>
      <c r="D6689" s="15" t="n">
        <v>400</v>
      </c>
      <c r="E6689" s="15" t="n">
        <v>25</v>
      </c>
      <c r="F6689" s="16" t="n">
        <v>0.946619255318958</v>
      </c>
      <c r="G6689" s="17" t="s">
        <v>101</v>
      </c>
      <c r="H6689" s="18" t="n">
        <v>0.3</v>
      </c>
      <c r="I6689" s="18" t="n">
        <v>2</v>
      </c>
      <c r="J6689" s="19" t="n">
        <v>0.940756406262684</v>
      </c>
      <c r="K6689" s="19" t="n">
        <v>0.462551972411791</v>
      </c>
      <c r="L6689" s="16" t="n">
        <v>11.4177372340863</v>
      </c>
      <c r="M6689" s="19" t="n">
        <v>0.580294786321447</v>
      </c>
      <c r="N6689" s="19" t="n">
        <v>0.982229427357607</v>
      </c>
      <c r="O6689" s="19" t="n">
        <v>1.44636408124954</v>
      </c>
      <c r="P6689" s="19" t="n">
        <v>0.815243797260231</v>
      </c>
      <c r="Q6689" s="17" t="s">
        <v>104</v>
      </c>
      <c r="R6689" s="5" t="str">
        <f aca="false">IF(OR(Q6689="Steel plate",Q6689="Concrete jacket"),"Steel plate or jacket",Q6689)</f>
        <v>Steel plate or jacket</v>
      </c>
      <c r="S6689" s="5" t="str">
        <f aca="false">IF(O6689&lt;='Tree rules'!$C$4,IF(N6689&lt;='Tree rules'!$C$5,IF(P6689&lt;='Tree rules'!$C$7,"Monitor","Polymer laminate"),IF(P6689&lt;='Tree rules'!$C$8,"Seal cracks","Polymer laminate")),IF(O6689&lt;='Tree rules'!$C$6,IF(P6689&lt;='Tree rules'!$C$9,"Polymer laminate","Steel plate or jacket"),IF(L6689&lt;='Tree rules'!$C$10,"Steel plate or jacket","Polymer laminate")))</f>
        <v>Steel plate or jacket</v>
      </c>
      <c r="T6689" s="5" t="str">
        <f aca="false">IF(S6689=R6689,"Yes","No")</f>
        <v>Yes</v>
      </c>
    </row>
    <row r="6690" customFormat="false" ht="15" hidden="false" customHeight="false" outlineLevel="0" collapsed="false">
      <c r="A6690" s="15" t="n">
        <v>9527</v>
      </c>
      <c r="B6690" s="16" t="n">
        <v>6.95062422583166</v>
      </c>
      <c r="C6690" s="15" t="n">
        <v>230</v>
      </c>
      <c r="D6690" s="15" t="n">
        <v>575</v>
      </c>
      <c r="E6690" s="15" t="n">
        <v>20</v>
      </c>
      <c r="F6690" s="16" t="n">
        <v>0.518371859349855</v>
      </c>
      <c r="G6690" s="17" t="s">
        <v>103</v>
      </c>
      <c r="H6690" s="18" t="n">
        <v>0.2</v>
      </c>
      <c r="I6690" s="18" t="n">
        <v>1</v>
      </c>
      <c r="J6690" s="19" t="n">
        <v>0.953104296842705</v>
      </c>
      <c r="K6690" s="19" t="n">
        <v>0.584172424439096</v>
      </c>
      <c r="L6690" s="16" t="n">
        <v>13.1890402767204</v>
      </c>
      <c r="M6690" s="19" t="n">
        <v>0.483950087621902</v>
      </c>
      <c r="N6690" s="19" t="n">
        <v>1.35336637153189</v>
      </c>
      <c r="O6690" s="19" t="n">
        <v>0.953104296842705</v>
      </c>
      <c r="P6690" s="19" t="n">
        <v>0.715460802294505</v>
      </c>
      <c r="Q6690" s="17" t="s">
        <v>30</v>
      </c>
      <c r="R6690" s="5" t="str">
        <f aca="false">IF(OR(Q6690="Steel plate",Q6690="Concrete jacket"),"Steel plate or jacket",Q6690)</f>
        <v>Seal cracks</v>
      </c>
      <c r="S6690" s="5" t="str">
        <f aca="false">IF(O6690&lt;='Tree rules'!$C$4,IF(N6690&lt;='Tree rules'!$C$5,IF(P6690&lt;='Tree rules'!$C$7,"Monitor","Polymer laminate"),IF(P6690&lt;='Tree rules'!$C$8,"Seal cracks","Polymer laminate")),IF(O6690&lt;='Tree rules'!$C$6,IF(P6690&lt;='Tree rules'!$C$9,"Polymer laminate","Steel plate or jacket"),IF(L6690&lt;='Tree rules'!$C$10,"Steel plate or jacket","Polymer laminate")))</f>
        <v>Seal cracks</v>
      </c>
      <c r="T6690" s="5" t="str">
        <f aca="false">IF(S6690=R6690,"Yes","No")</f>
        <v>Yes</v>
      </c>
    </row>
    <row r="6691" customFormat="false" ht="15" hidden="false" customHeight="false" outlineLevel="0" collapsed="false">
      <c r="A6691" s="15" t="n">
        <v>9528</v>
      </c>
      <c r="B6691" s="16" t="n">
        <v>3.57174419268207</v>
      </c>
      <c r="C6691" s="15" t="n">
        <v>230</v>
      </c>
      <c r="D6691" s="15" t="n">
        <v>325</v>
      </c>
      <c r="E6691" s="15" t="n">
        <v>20</v>
      </c>
      <c r="F6691" s="16" t="n">
        <v>0.739439918465071</v>
      </c>
      <c r="G6691" s="17" t="s">
        <v>102</v>
      </c>
      <c r="H6691" s="18" t="n">
        <v>0.1</v>
      </c>
      <c r="I6691" s="18" t="n">
        <v>1</v>
      </c>
      <c r="J6691" s="19" t="n">
        <v>0.867458516082836</v>
      </c>
      <c r="K6691" s="19" t="n">
        <v>0.588531718635197</v>
      </c>
      <c r="L6691" s="16" t="n">
        <v>13.4276097469251</v>
      </c>
      <c r="M6691" s="19" t="n">
        <v>0.927721792303918</v>
      </c>
      <c r="N6691" s="19" t="n">
        <v>2.11477412408763</v>
      </c>
      <c r="O6691" s="19" t="n">
        <v>0.867458516082836</v>
      </c>
      <c r="P6691" s="19" t="n">
        <v>0.353245980435356</v>
      </c>
      <c r="Q6691" s="17" t="s">
        <v>30</v>
      </c>
      <c r="R6691" s="5" t="str">
        <f aca="false">IF(OR(Q6691="Steel plate",Q6691="Concrete jacket"),"Steel plate or jacket",Q6691)</f>
        <v>Seal cracks</v>
      </c>
      <c r="S6691" s="5" t="str">
        <f aca="false">IF(O6691&lt;='Tree rules'!$C$4,IF(N6691&lt;='Tree rules'!$C$5,IF(P6691&lt;='Tree rules'!$C$7,"Monitor","Polymer laminate"),IF(P6691&lt;='Tree rules'!$C$8,"Seal cracks","Polymer laminate")),IF(O6691&lt;='Tree rules'!$C$6,IF(P6691&lt;='Tree rules'!$C$9,"Polymer laminate","Steel plate or jacket"),IF(L6691&lt;='Tree rules'!$C$10,"Steel plate or jacket","Polymer laminate")))</f>
        <v>Seal cracks</v>
      </c>
      <c r="T6691" s="5" t="str">
        <f aca="false">IF(S6691=R6691,"Yes","No")</f>
        <v>Yes</v>
      </c>
    </row>
    <row r="6692" customFormat="false" ht="15" hidden="false" customHeight="false" outlineLevel="0" collapsed="false">
      <c r="A6692" s="15" t="n">
        <v>9529</v>
      </c>
      <c r="B6692" s="16" t="n">
        <v>3.03632984998526</v>
      </c>
      <c r="C6692" s="15" t="n">
        <v>300</v>
      </c>
      <c r="D6692" s="15" t="n">
        <v>300</v>
      </c>
      <c r="E6692" s="15" t="n">
        <v>30</v>
      </c>
      <c r="F6692" s="16" t="n">
        <v>0.883572933822129</v>
      </c>
      <c r="G6692" s="17" t="s">
        <v>101</v>
      </c>
      <c r="H6692" s="18" t="n">
        <v>0.3</v>
      </c>
      <c r="I6692" s="18" t="n">
        <v>1</v>
      </c>
      <c r="J6692" s="19" t="n">
        <v>0.99925705833637</v>
      </c>
      <c r="K6692" s="19" t="n">
        <v>0.4616142850041</v>
      </c>
      <c r="L6692" s="16" t="n">
        <v>11.8606634765049</v>
      </c>
      <c r="M6692" s="19" t="n">
        <v>0.951384033470945</v>
      </c>
      <c r="N6692" s="19" t="n">
        <v>0.633379925545043</v>
      </c>
      <c r="O6692" s="19" t="n">
        <v>0.99925705833637</v>
      </c>
      <c r="P6692" s="19" t="n">
        <v>0.364239923365981</v>
      </c>
      <c r="Q6692" s="17" t="s">
        <v>29</v>
      </c>
      <c r="R6692" s="5" t="str">
        <f aca="false">IF(OR(Q6692="Steel plate",Q6692="Concrete jacket"),"Steel plate or jacket",Q6692)</f>
        <v>Monitor</v>
      </c>
      <c r="S6692" s="5" t="str">
        <f aca="false">IF(O6692&lt;='Tree rules'!$C$4,IF(N6692&lt;='Tree rules'!$C$5,IF(P6692&lt;='Tree rules'!$C$7,"Monitor","Polymer laminate"),IF(P6692&lt;='Tree rules'!$C$8,"Seal cracks","Polymer laminate")),IF(O6692&lt;='Tree rules'!$C$6,IF(P6692&lt;='Tree rules'!$C$9,"Polymer laminate","Steel plate or jacket"),IF(L6692&lt;='Tree rules'!$C$10,"Steel plate or jacket","Polymer laminate")))</f>
        <v>Monitor</v>
      </c>
      <c r="T6692" s="5" t="str">
        <f aca="false">IF(S6692=R6692,"Yes","No")</f>
        <v>Yes</v>
      </c>
    </row>
    <row r="6693" customFormat="false" ht="15" hidden="false" customHeight="false" outlineLevel="0" collapsed="false">
      <c r="A6693" s="15" t="n">
        <v>9530</v>
      </c>
      <c r="B6693" s="16" t="n">
        <v>5.41886038304194</v>
      </c>
      <c r="C6693" s="15" t="n">
        <v>300</v>
      </c>
      <c r="D6693" s="15" t="n">
        <v>425</v>
      </c>
      <c r="E6693" s="15" t="n">
        <v>25</v>
      </c>
      <c r="F6693" s="16" t="n">
        <v>0.530506411160282</v>
      </c>
      <c r="G6693" s="17" t="s">
        <v>101</v>
      </c>
      <c r="H6693" s="18" t="n">
        <v>0.3</v>
      </c>
      <c r="I6693" s="18" t="n">
        <v>2</v>
      </c>
      <c r="J6693" s="19" t="n">
        <v>0.898366743468748</v>
      </c>
      <c r="K6693" s="19" t="n">
        <v>0.437535334963664</v>
      </c>
      <c r="L6693" s="16" t="n">
        <v>14.2977846518257</v>
      </c>
      <c r="M6693" s="19" t="n">
        <v>0.748920314021014</v>
      </c>
      <c r="N6693" s="19" t="n">
        <v>1.14029024012617</v>
      </c>
      <c r="O6693" s="19" t="n">
        <v>1.40366629291368</v>
      </c>
      <c r="P6693" s="19" t="n">
        <v>0.493092301266988</v>
      </c>
      <c r="Q6693" s="17" t="s">
        <v>31</v>
      </c>
      <c r="R6693" s="5" t="str">
        <f aca="false">IF(OR(Q6693="Steel plate",Q6693="Concrete jacket"),"Steel plate or jacket",Q6693)</f>
        <v>Polymer laminate</v>
      </c>
      <c r="S6693" s="5" t="str">
        <f aca="false">IF(O6693&lt;='Tree rules'!$C$4,IF(N6693&lt;='Tree rules'!$C$5,IF(P6693&lt;='Tree rules'!$C$7,"Monitor","Polymer laminate"),IF(P6693&lt;='Tree rules'!$C$8,"Seal cracks","Polymer laminate")),IF(O6693&lt;='Tree rules'!$C$6,IF(P6693&lt;='Tree rules'!$C$9,"Polymer laminate","Steel plate or jacket"),IF(L6693&lt;='Tree rules'!$C$10,"Steel plate or jacket","Polymer laminate")))</f>
        <v>Polymer laminate</v>
      </c>
      <c r="T6693" s="5" t="str">
        <f aca="false">IF(S6693=R6693,"Yes","No")</f>
        <v>Yes</v>
      </c>
    </row>
    <row r="6694" customFormat="false" ht="15" hidden="false" customHeight="false" outlineLevel="0" collapsed="false">
      <c r="A6694" s="15" t="n">
        <v>9532</v>
      </c>
      <c r="B6694" s="16" t="n">
        <v>5.84684412187451</v>
      </c>
      <c r="C6694" s="15" t="n">
        <v>300</v>
      </c>
      <c r="D6694" s="15" t="n">
        <v>500</v>
      </c>
      <c r="E6694" s="15" t="n">
        <v>25</v>
      </c>
      <c r="F6694" s="16" t="n">
        <v>0.738112811416104</v>
      </c>
      <c r="G6694" s="17" t="s">
        <v>101</v>
      </c>
      <c r="H6694" s="18" t="n">
        <v>0.3</v>
      </c>
      <c r="I6694" s="18" t="n">
        <v>2</v>
      </c>
      <c r="J6694" s="19" t="n">
        <v>0.906242251567708</v>
      </c>
      <c r="K6694" s="19" t="n">
        <v>0.534570606688213</v>
      </c>
      <c r="L6694" s="16" t="n">
        <v>12.8785112816619</v>
      </c>
      <c r="M6694" s="19" t="n">
        <v>0.795550511062692</v>
      </c>
      <c r="N6694" s="19" t="n">
        <v>0.856863172195667</v>
      </c>
      <c r="O6694" s="19" t="n">
        <v>1.32803403290837</v>
      </c>
      <c r="P6694" s="19" t="n">
        <v>0.599816685601949</v>
      </c>
      <c r="Q6694" s="17" t="s">
        <v>31</v>
      </c>
      <c r="R6694" s="5" t="str">
        <f aca="false">IF(OR(Q6694="Steel plate",Q6694="Concrete jacket"),"Steel plate or jacket",Q6694)</f>
        <v>Polymer laminate</v>
      </c>
      <c r="S6694" s="5" t="str">
        <f aca="false">IF(O6694&lt;='Tree rules'!$C$4,IF(N6694&lt;='Tree rules'!$C$5,IF(P6694&lt;='Tree rules'!$C$7,"Monitor","Polymer laminate"),IF(P6694&lt;='Tree rules'!$C$8,"Seal cracks","Polymer laminate")),IF(O6694&lt;='Tree rules'!$C$6,IF(P6694&lt;='Tree rules'!$C$9,"Polymer laminate","Steel plate or jacket"),IF(L6694&lt;='Tree rules'!$C$10,"Steel plate or jacket","Polymer laminate")))</f>
        <v>Polymer laminate</v>
      </c>
      <c r="T6694" s="5" t="str">
        <f aca="false">IF(S6694=R6694,"Yes","No")</f>
        <v>Yes</v>
      </c>
    </row>
    <row r="6695" customFormat="false" ht="15" hidden="false" customHeight="false" outlineLevel="0" collapsed="false">
      <c r="A6695" s="15" t="n">
        <v>9534</v>
      </c>
      <c r="B6695" s="16" t="n">
        <v>3.10642036289746</v>
      </c>
      <c r="C6695" s="15" t="n">
        <v>300</v>
      </c>
      <c r="D6695" s="15" t="n">
        <v>300</v>
      </c>
      <c r="E6695" s="15" t="n">
        <v>30</v>
      </c>
      <c r="F6695" s="16" t="n">
        <v>1.05544320120602</v>
      </c>
      <c r="G6695" s="17" t="s">
        <v>101</v>
      </c>
      <c r="H6695" s="18" t="n">
        <v>0.3</v>
      </c>
      <c r="I6695" s="18" t="n">
        <v>1.5</v>
      </c>
      <c r="J6695" s="19" t="n">
        <v>0.85318887455996</v>
      </c>
      <c r="K6695" s="19" t="n">
        <v>0.456140269332165</v>
      </c>
      <c r="L6695" s="16" t="n">
        <v>12.2300014287301</v>
      </c>
      <c r="M6695" s="19" t="n">
        <v>0.353313436468908</v>
      </c>
      <c r="N6695" s="19" t="n">
        <v>0.844549309491664</v>
      </c>
      <c r="O6695" s="19" t="n">
        <v>1.08519641032345</v>
      </c>
      <c r="P6695" s="19" t="n">
        <v>1.02919575977797</v>
      </c>
      <c r="Q6695" s="17" t="s">
        <v>31</v>
      </c>
      <c r="R6695" s="5" t="str">
        <f aca="false">IF(OR(Q6695="Steel plate",Q6695="Concrete jacket"),"Steel plate or jacket",Q6695)</f>
        <v>Polymer laminate</v>
      </c>
      <c r="S6695" s="5" t="str">
        <f aca="false">IF(O6695&lt;='Tree rules'!$C$4,IF(N6695&lt;='Tree rules'!$C$5,IF(P6695&lt;='Tree rules'!$C$7,"Monitor","Polymer laminate"),IF(P6695&lt;='Tree rules'!$C$8,"Seal cracks","Polymer laminate")),IF(O6695&lt;='Tree rules'!$C$6,IF(P6695&lt;='Tree rules'!$C$9,"Polymer laminate","Steel plate or jacket"),IF(L6695&lt;='Tree rules'!$C$10,"Steel plate or jacket","Polymer laminate")))</f>
        <v>Polymer laminate</v>
      </c>
      <c r="T6695" s="5" t="str">
        <f aca="false">IF(S6695=R6695,"Yes","No")</f>
        <v>Yes</v>
      </c>
    </row>
    <row r="6696" customFormat="false" ht="15" hidden="false" customHeight="false" outlineLevel="0" collapsed="false">
      <c r="A6696" s="15" t="n">
        <v>9535</v>
      </c>
      <c r="B6696" s="16" t="n">
        <v>3.11728184918401</v>
      </c>
      <c r="C6696" s="15" t="n">
        <v>230</v>
      </c>
      <c r="D6696" s="15" t="n">
        <v>300</v>
      </c>
      <c r="E6696" s="15" t="n">
        <v>25</v>
      </c>
      <c r="F6696" s="16" t="n">
        <v>0.768324290280112</v>
      </c>
      <c r="G6696" s="17" t="s">
        <v>101</v>
      </c>
      <c r="H6696" s="18" t="n">
        <v>0.3</v>
      </c>
      <c r="I6696" s="18" t="n">
        <v>1</v>
      </c>
      <c r="J6696" s="19" t="n">
        <v>0.878460602967311</v>
      </c>
      <c r="K6696" s="19" t="n">
        <v>0.440392913651536</v>
      </c>
      <c r="L6696" s="16" t="n">
        <v>12.176882223375</v>
      </c>
      <c r="M6696" s="19" t="n">
        <v>0.535352091139103</v>
      </c>
      <c r="N6696" s="19" t="n">
        <v>0.599534202566333</v>
      </c>
      <c r="O6696" s="19" t="n">
        <v>0.878460602967311</v>
      </c>
      <c r="P6696" s="19" t="n">
        <v>0.509847373428629</v>
      </c>
      <c r="Q6696" s="17" t="s">
        <v>29</v>
      </c>
      <c r="R6696" s="5" t="str">
        <f aca="false">IF(OR(Q6696="Steel plate",Q6696="Concrete jacket"),"Steel plate or jacket",Q6696)</f>
        <v>Monitor</v>
      </c>
      <c r="S6696" s="5" t="str">
        <f aca="false">IF(O6696&lt;='Tree rules'!$C$4,IF(N6696&lt;='Tree rules'!$C$5,IF(P6696&lt;='Tree rules'!$C$7,"Monitor","Polymer laminate"),IF(P6696&lt;='Tree rules'!$C$8,"Seal cracks","Polymer laminate")),IF(O6696&lt;='Tree rules'!$C$6,IF(P6696&lt;='Tree rules'!$C$9,"Polymer laminate","Steel plate or jacket"),IF(L6696&lt;='Tree rules'!$C$10,"Steel plate or jacket","Polymer laminate")))</f>
        <v>Monitor</v>
      </c>
      <c r="T6696" s="5" t="str">
        <f aca="false">IF(S6696=R6696,"Yes","No")</f>
        <v>Yes</v>
      </c>
    </row>
    <row r="6697" customFormat="false" ht="15" hidden="false" customHeight="false" outlineLevel="0" collapsed="false">
      <c r="A6697" s="15" t="n">
        <v>9536</v>
      </c>
      <c r="B6697" s="16" t="n">
        <v>4.06018611064581</v>
      </c>
      <c r="C6697" s="15" t="n">
        <v>230</v>
      </c>
      <c r="D6697" s="15" t="n">
        <v>325</v>
      </c>
      <c r="E6697" s="15" t="n">
        <v>25</v>
      </c>
      <c r="F6697" s="16" t="n">
        <v>0.626653981080713</v>
      </c>
      <c r="G6697" s="17" t="s">
        <v>103</v>
      </c>
      <c r="H6697" s="18" t="n">
        <v>0.2</v>
      </c>
      <c r="I6697" s="18" t="n">
        <v>1</v>
      </c>
      <c r="J6697" s="19" t="n">
        <v>0.856210172748729</v>
      </c>
      <c r="K6697" s="19" t="n">
        <v>0.492910581333728</v>
      </c>
      <c r="L6697" s="16" t="n">
        <v>14.5526383894115</v>
      </c>
      <c r="M6697" s="19" t="n">
        <v>0.551477461075623</v>
      </c>
      <c r="N6697" s="19" t="n">
        <v>1.18119930509264</v>
      </c>
      <c r="O6697" s="19" t="n">
        <v>0.856210172748729</v>
      </c>
      <c r="P6697" s="19" t="n">
        <v>0.518548492952005</v>
      </c>
      <c r="Q6697" s="17" t="s">
        <v>30</v>
      </c>
      <c r="R6697" s="5" t="str">
        <f aca="false">IF(OR(Q6697="Steel plate",Q6697="Concrete jacket"),"Steel plate or jacket",Q6697)</f>
        <v>Seal cracks</v>
      </c>
      <c r="S6697" s="5" t="str">
        <f aca="false">IF(O6697&lt;='Tree rules'!$C$4,IF(N6697&lt;='Tree rules'!$C$5,IF(P6697&lt;='Tree rules'!$C$7,"Monitor","Polymer laminate"),IF(P6697&lt;='Tree rules'!$C$8,"Seal cracks","Polymer laminate")),IF(O6697&lt;='Tree rules'!$C$6,IF(P6697&lt;='Tree rules'!$C$9,"Polymer laminate","Steel plate or jacket"),IF(L6697&lt;='Tree rules'!$C$10,"Steel plate or jacket","Polymer laminate")))</f>
        <v>Seal cracks</v>
      </c>
      <c r="T6697" s="5" t="str">
        <f aca="false">IF(S6697=R6697,"Yes","No")</f>
        <v>Yes</v>
      </c>
    </row>
    <row r="6698" customFormat="false" ht="15" hidden="false" customHeight="false" outlineLevel="0" collapsed="false">
      <c r="A6698" s="15" t="n">
        <v>9537</v>
      </c>
      <c r="B6698" s="16" t="n">
        <v>3.47200011148569</v>
      </c>
      <c r="C6698" s="15" t="n">
        <v>300</v>
      </c>
      <c r="D6698" s="15" t="n">
        <v>325</v>
      </c>
      <c r="E6698" s="15" t="n">
        <v>30</v>
      </c>
      <c r="F6698" s="16" t="n">
        <v>0.72065207824282</v>
      </c>
      <c r="G6698" s="17" t="s">
        <v>101</v>
      </c>
      <c r="H6698" s="18" t="n">
        <v>0.3</v>
      </c>
      <c r="I6698" s="18" t="n">
        <v>2</v>
      </c>
      <c r="J6698" s="19" t="n">
        <v>0.892826100362226</v>
      </c>
      <c r="K6698" s="19" t="n">
        <v>0.576625859178449</v>
      </c>
      <c r="L6698" s="16" t="n">
        <v>12.4444448440347</v>
      </c>
      <c r="M6698" s="19" t="n">
        <v>0.944555726734341</v>
      </c>
      <c r="N6698" s="19" t="n">
        <v>1.01979593538828</v>
      </c>
      <c r="O6698" s="19" t="n">
        <v>1.27082558350614</v>
      </c>
      <c r="P6698" s="19" t="n">
        <v>0.389890654640692</v>
      </c>
      <c r="Q6698" s="17" t="s">
        <v>31</v>
      </c>
      <c r="R6698" s="5" t="str">
        <f aca="false">IF(OR(Q6698="Steel plate",Q6698="Concrete jacket"),"Steel plate or jacket",Q6698)</f>
        <v>Polymer laminate</v>
      </c>
      <c r="S6698" s="5" t="str">
        <f aca="false">IF(O6698&lt;='Tree rules'!$C$4,IF(N6698&lt;='Tree rules'!$C$5,IF(P6698&lt;='Tree rules'!$C$7,"Monitor","Polymer laminate"),IF(P6698&lt;='Tree rules'!$C$8,"Seal cracks","Polymer laminate")),IF(O6698&lt;='Tree rules'!$C$6,IF(P6698&lt;='Tree rules'!$C$9,"Polymer laminate","Steel plate or jacket"),IF(L6698&lt;='Tree rules'!$C$10,"Steel plate or jacket","Polymer laminate")))</f>
        <v>Polymer laminate</v>
      </c>
      <c r="T6698" s="5" t="str">
        <f aca="false">IF(S6698=R6698,"Yes","No")</f>
        <v>Yes</v>
      </c>
    </row>
    <row r="6699" customFormat="false" ht="15" hidden="false" customHeight="false" outlineLevel="0" collapsed="false">
      <c r="A6699" s="15" t="n">
        <v>9539</v>
      </c>
      <c r="B6699" s="16" t="n">
        <v>5.24603396751435</v>
      </c>
      <c r="C6699" s="15" t="n">
        <v>300</v>
      </c>
      <c r="D6699" s="15" t="n">
        <v>425</v>
      </c>
      <c r="E6699" s="15" t="n">
        <v>20</v>
      </c>
      <c r="F6699" s="16" t="n">
        <v>0.552367939092711</v>
      </c>
      <c r="G6699" s="17" t="s">
        <v>102</v>
      </c>
      <c r="H6699" s="18" t="n">
        <v>0.1</v>
      </c>
      <c r="I6699" s="18" t="n">
        <v>2</v>
      </c>
      <c r="J6699" s="19" t="n">
        <v>0.882103574863369</v>
      </c>
      <c r="K6699" s="19" t="n">
        <v>0.445765264033518</v>
      </c>
      <c r="L6699" s="16" t="n">
        <v>14.412181229435</v>
      </c>
      <c r="M6699" s="19" t="n">
        <v>0.415852307828794</v>
      </c>
      <c r="N6699" s="19" t="n">
        <v>4.22596643847692</v>
      </c>
      <c r="O6699" s="19" t="n">
        <v>1.37099601677286</v>
      </c>
      <c r="P6699" s="19" t="n">
        <v>0.844466110598118</v>
      </c>
      <c r="Q6699" s="17" t="s">
        <v>31</v>
      </c>
      <c r="R6699" s="5" t="str">
        <f aca="false">IF(OR(Q6699="Steel plate",Q6699="Concrete jacket"),"Steel plate or jacket",Q6699)</f>
        <v>Polymer laminate</v>
      </c>
      <c r="S6699" s="5" t="str">
        <f aca="false">IF(O6699&lt;='Tree rules'!$C$4,IF(N6699&lt;='Tree rules'!$C$5,IF(P6699&lt;='Tree rules'!$C$7,"Monitor","Polymer laminate"),IF(P6699&lt;='Tree rules'!$C$8,"Seal cracks","Polymer laminate")),IF(O6699&lt;='Tree rules'!$C$6,IF(P6699&lt;='Tree rules'!$C$9,"Polymer laminate","Steel plate or jacket"),IF(L6699&lt;='Tree rules'!$C$10,"Steel plate or jacket","Polymer laminate")))</f>
        <v>Polymer laminate</v>
      </c>
      <c r="T6699" s="5" t="str">
        <f aca="false">IF(S6699=R6699,"Yes","No")</f>
        <v>Yes</v>
      </c>
    </row>
    <row r="6700" customFormat="false" ht="15" hidden="false" customHeight="false" outlineLevel="0" collapsed="false">
      <c r="A6700" s="15" t="n">
        <v>9540</v>
      </c>
      <c r="B6700" s="16" t="n">
        <v>3.34685499224292</v>
      </c>
      <c r="C6700" s="15" t="n">
        <v>300</v>
      </c>
      <c r="D6700" s="15" t="n">
        <v>300</v>
      </c>
      <c r="E6700" s="15" t="n">
        <v>20</v>
      </c>
      <c r="F6700" s="16" t="n">
        <v>0.736310778185108</v>
      </c>
      <c r="G6700" s="17" t="s">
        <v>101</v>
      </c>
      <c r="H6700" s="18" t="n">
        <v>0.3</v>
      </c>
      <c r="I6700" s="18" t="n">
        <v>1.5</v>
      </c>
      <c r="J6700" s="19" t="n">
        <v>0.919917489231967</v>
      </c>
      <c r="K6700" s="19" t="n">
        <v>0.539359724112434</v>
      </c>
      <c r="L6700" s="16" t="n">
        <v>13.0736523134489</v>
      </c>
      <c r="M6700" s="19" t="n">
        <v>0.915426965984786</v>
      </c>
      <c r="N6700" s="19" t="n">
        <v>0.727764829401541</v>
      </c>
      <c r="O6700" s="19" t="n">
        <v>1.13179301224877</v>
      </c>
      <c r="P6700" s="19" t="n">
        <v>0.443638731666888</v>
      </c>
      <c r="Q6700" s="17" t="s">
        <v>31</v>
      </c>
      <c r="R6700" s="5" t="str">
        <f aca="false">IF(OR(Q6700="Steel plate",Q6700="Concrete jacket"),"Steel plate or jacket",Q6700)</f>
        <v>Polymer laminate</v>
      </c>
      <c r="S6700" s="5" t="str">
        <f aca="false">IF(O6700&lt;='Tree rules'!$C$4,IF(N6700&lt;='Tree rules'!$C$5,IF(P6700&lt;='Tree rules'!$C$7,"Monitor","Polymer laminate"),IF(P6700&lt;='Tree rules'!$C$8,"Seal cracks","Polymer laminate")),IF(O6700&lt;='Tree rules'!$C$6,IF(P6700&lt;='Tree rules'!$C$9,"Polymer laminate","Steel plate or jacket"),IF(L6700&lt;='Tree rules'!$C$10,"Steel plate or jacket","Polymer laminate")))</f>
        <v>Polymer laminate</v>
      </c>
      <c r="T6700" s="5" t="str">
        <f aca="false">IF(S6700=R6700,"Yes","No")</f>
        <v>Yes</v>
      </c>
    </row>
    <row r="6701" customFormat="false" ht="15" hidden="false" customHeight="false" outlineLevel="0" collapsed="false">
      <c r="A6701" s="15" t="n">
        <v>9541</v>
      </c>
      <c r="B6701" s="16" t="n">
        <v>4.167183007398</v>
      </c>
      <c r="C6701" s="15" t="n">
        <v>300</v>
      </c>
      <c r="D6701" s="15" t="n">
        <v>375</v>
      </c>
      <c r="E6701" s="15" t="n">
        <v>30</v>
      </c>
      <c r="F6701" s="16" t="n">
        <v>0.671280481536281</v>
      </c>
      <c r="G6701" s="17" t="s">
        <v>102</v>
      </c>
      <c r="H6701" s="18" t="n">
        <v>0.1</v>
      </c>
      <c r="I6701" s="18" t="n">
        <v>1.5</v>
      </c>
      <c r="J6701" s="19" t="n">
        <v>0.874219387586561</v>
      </c>
      <c r="K6701" s="19" t="n">
        <v>0.576438425231131</v>
      </c>
      <c r="L6701" s="16" t="n">
        <v>13.3563557929423</v>
      </c>
      <c r="M6701" s="19" t="n">
        <v>0.94990403384714</v>
      </c>
      <c r="N6701" s="19" t="n">
        <v>3.64904335919869</v>
      </c>
      <c r="O6701" s="19" t="n">
        <v>1.05936225783638</v>
      </c>
      <c r="P6701" s="19" t="n">
        <v>0.328488384928475</v>
      </c>
      <c r="Q6701" s="17" t="s">
        <v>31</v>
      </c>
      <c r="R6701" s="5" t="str">
        <f aca="false">IF(OR(Q6701="Steel plate",Q6701="Concrete jacket"),"Steel plate or jacket",Q6701)</f>
        <v>Polymer laminate</v>
      </c>
      <c r="S6701" s="5" t="str">
        <f aca="false">IF(O6701&lt;='Tree rules'!$C$4,IF(N6701&lt;='Tree rules'!$C$5,IF(P6701&lt;='Tree rules'!$C$7,"Monitor","Polymer laminate"),IF(P6701&lt;='Tree rules'!$C$8,"Seal cracks","Polymer laminate")),IF(O6701&lt;='Tree rules'!$C$6,IF(P6701&lt;='Tree rules'!$C$9,"Polymer laminate","Steel plate or jacket"),IF(L6701&lt;='Tree rules'!$C$10,"Steel plate or jacket","Polymer laminate")))</f>
        <v>Polymer laminate</v>
      </c>
      <c r="T6701" s="5" t="str">
        <f aca="false">IF(S6701=R6701,"Yes","No")</f>
        <v>Yes</v>
      </c>
    </row>
    <row r="6702" customFormat="false" ht="15" hidden="false" customHeight="false" outlineLevel="0" collapsed="false">
      <c r="A6702" s="15" t="n">
        <v>9542</v>
      </c>
      <c r="B6702" s="16" t="n">
        <v>4.62090156522621</v>
      </c>
      <c r="C6702" s="15" t="n">
        <v>230</v>
      </c>
      <c r="D6702" s="15" t="n">
        <v>425</v>
      </c>
      <c r="E6702" s="15" t="n">
        <v>25</v>
      </c>
      <c r="F6702" s="16" t="n">
        <v>0.691964884122107</v>
      </c>
      <c r="G6702" s="17" t="s">
        <v>101</v>
      </c>
      <c r="H6702" s="18" t="n">
        <v>0.3</v>
      </c>
      <c r="I6702" s="18" t="n">
        <v>2</v>
      </c>
      <c r="J6702" s="19" t="n">
        <v>0.869213894874013</v>
      </c>
      <c r="K6702" s="19" t="n">
        <v>0.646879801971488</v>
      </c>
      <c r="L6702" s="16" t="n">
        <v>12.1923524148449</v>
      </c>
      <c r="M6702" s="19" t="n">
        <v>0.882640805320611</v>
      </c>
      <c r="N6702" s="19" t="n">
        <v>0.80806721638564</v>
      </c>
      <c r="O6702" s="19" t="n">
        <v>1.17615087756106</v>
      </c>
      <c r="P6702" s="19" t="n">
        <v>0.459036296523642</v>
      </c>
      <c r="Q6702" s="17" t="s">
        <v>31</v>
      </c>
      <c r="R6702" s="5" t="str">
        <f aca="false">IF(OR(Q6702="Steel plate",Q6702="Concrete jacket"),"Steel plate or jacket",Q6702)</f>
        <v>Polymer laminate</v>
      </c>
      <c r="S6702" s="5" t="str">
        <f aca="false">IF(O6702&lt;='Tree rules'!$C$4,IF(N6702&lt;='Tree rules'!$C$5,IF(P6702&lt;='Tree rules'!$C$7,"Monitor","Polymer laminate"),IF(P6702&lt;='Tree rules'!$C$8,"Seal cracks","Polymer laminate")),IF(O6702&lt;='Tree rules'!$C$6,IF(P6702&lt;='Tree rules'!$C$9,"Polymer laminate","Steel plate or jacket"),IF(L6702&lt;='Tree rules'!$C$10,"Steel plate or jacket","Polymer laminate")))</f>
        <v>Polymer laminate</v>
      </c>
      <c r="T6702" s="5" t="str">
        <f aca="false">IF(S6702=R6702,"Yes","No")</f>
        <v>Yes</v>
      </c>
    </row>
    <row r="6703" customFormat="false" ht="15" hidden="false" customHeight="false" outlineLevel="0" collapsed="false">
      <c r="A6703" s="15" t="n">
        <v>9543</v>
      </c>
      <c r="B6703" s="16" t="n">
        <v>6.13849583288469</v>
      </c>
      <c r="C6703" s="15" t="n">
        <v>300</v>
      </c>
      <c r="D6703" s="15" t="n">
        <v>600</v>
      </c>
      <c r="E6703" s="15" t="n">
        <v>25</v>
      </c>
      <c r="F6703" s="16" t="n">
        <v>0.604879451954714</v>
      </c>
      <c r="G6703" s="17" t="s">
        <v>101</v>
      </c>
      <c r="H6703" s="18" t="n">
        <v>0.3</v>
      </c>
      <c r="I6703" s="18" t="n">
        <v>1.5</v>
      </c>
      <c r="J6703" s="19" t="n">
        <v>0.919599214628044</v>
      </c>
      <c r="K6703" s="19" t="n">
        <v>0.555049067577249</v>
      </c>
      <c r="L6703" s="16" t="n">
        <v>11.0803173878785</v>
      </c>
      <c r="M6703" s="19" t="n">
        <v>0.584680364604273</v>
      </c>
      <c r="N6703" s="19" t="n">
        <v>0.730467840760671</v>
      </c>
      <c r="O6703" s="19" t="n">
        <v>1.12418747863003</v>
      </c>
      <c r="P6703" s="19" t="n">
        <v>0.567878603321233</v>
      </c>
      <c r="Q6703" s="17" t="s">
        <v>31</v>
      </c>
      <c r="R6703" s="5" t="str">
        <f aca="false">IF(OR(Q6703="Steel plate",Q6703="Concrete jacket"),"Steel plate or jacket",Q6703)</f>
        <v>Polymer laminate</v>
      </c>
      <c r="S6703" s="5" t="str">
        <f aca="false">IF(O6703&lt;='Tree rules'!$C$4,IF(N6703&lt;='Tree rules'!$C$5,IF(P6703&lt;='Tree rules'!$C$7,"Monitor","Polymer laminate"),IF(P6703&lt;='Tree rules'!$C$8,"Seal cracks","Polymer laminate")),IF(O6703&lt;='Tree rules'!$C$6,IF(P6703&lt;='Tree rules'!$C$9,"Polymer laminate","Steel plate or jacket"),IF(L6703&lt;='Tree rules'!$C$10,"Steel plate or jacket","Polymer laminate")))</f>
        <v>Polymer laminate</v>
      </c>
      <c r="T6703" s="5" t="str">
        <f aca="false">IF(S6703=R6703,"Yes","No")</f>
        <v>Yes</v>
      </c>
    </row>
    <row r="6704" customFormat="false" ht="15" hidden="false" customHeight="false" outlineLevel="0" collapsed="false">
      <c r="A6704" s="15" t="n">
        <v>9544</v>
      </c>
      <c r="B6704" s="16" t="n">
        <v>4.84685682147621</v>
      </c>
      <c r="C6704" s="15" t="n">
        <v>230</v>
      </c>
      <c r="D6704" s="15" t="n">
        <v>425</v>
      </c>
      <c r="E6704" s="15" t="n">
        <v>20</v>
      </c>
      <c r="F6704" s="16" t="n">
        <v>0.724620609754306</v>
      </c>
      <c r="G6704" s="17" t="s">
        <v>103</v>
      </c>
      <c r="H6704" s="18" t="n">
        <v>0.2</v>
      </c>
      <c r="I6704" s="18" t="n">
        <v>1.5</v>
      </c>
      <c r="J6704" s="19" t="n">
        <v>0.86156560337019</v>
      </c>
      <c r="K6704" s="19" t="n">
        <v>0.441820943212538</v>
      </c>
      <c r="L6704" s="16" t="n">
        <v>12.8563841418467</v>
      </c>
      <c r="M6704" s="19" t="n">
        <v>0.306206283301916</v>
      </c>
      <c r="N6704" s="19" t="n">
        <v>1.61948422126096</v>
      </c>
      <c r="O6704" s="19" t="n">
        <v>1.10201954129504</v>
      </c>
      <c r="P6704" s="19" t="n">
        <v>1.19865666388415</v>
      </c>
      <c r="Q6704" s="17" t="s">
        <v>31</v>
      </c>
      <c r="R6704" s="5" t="str">
        <f aca="false">IF(OR(Q6704="Steel plate",Q6704="Concrete jacket"),"Steel plate or jacket",Q6704)</f>
        <v>Polymer laminate</v>
      </c>
      <c r="S6704" s="5" t="str">
        <f aca="false">IF(O6704&lt;='Tree rules'!$C$4,IF(N6704&lt;='Tree rules'!$C$5,IF(P6704&lt;='Tree rules'!$C$7,"Monitor","Polymer laminate"),IF(P6704&lt;='Tree rules'!$C$8,"Seal cracks","Polymer laminate")),IF(O6704&lt;='Tree rules'!$C$6,IF(P6704&lt;='Tree rules'!$C$9,"Polymer laminate","Steel plate or jacket"),IF(L6704&lt;='Tree rules'!$C$10,"Steel plate or jacket","Polymer laminate")))</f>
        <v>Steel plate or jacket</v>
      </c>
      <c r="T6704" s="5" t="str">
        <f aca="false">IF(S6704=R6704,"Yes","No")</f>
        <v>No</v>
      </c>
    </row>
    <row r="6705" customFormat="false" ht="15" hidden="false" customHeight="false" outlineLevel="0" collapsed="false">
      <c r="A6705" s="15" t="n">
        <v>9547</v>
      </c>
      <c r="B6705" s="16" t="n">
        <v>3.60722290506954</v>
      </c>
      <c r="C6705" s="15" t="n">
        <v>300</v>
      </c>
      <c r="D6705" s="15" t="n">
        <v>350</v>
      </c>
      <c r="E6705" s="15" t="n">
        <v>25</v>
      </c>
      <c r="F6705" s="16" t="n">
        <v>0.693508312050727</v>
      </c>
      <c r="G6705" s="17" t="s">
        <v>103</v>
      </c>
      <c r="H6705" s="18" t="n">
        <v>0.2</v>
      </c>
      <c r="I6705" s="18" t="n">
        <v>2</v>
      </c>
      <c r="J6705" s="19" t="n">
        <v>0.972189391799681</v>
      </c>
      <c r="K6705" s="19" t="n">
        <v>0.488043335393918</v>
      </c>
      <c r="L6705" s="16" t="n">
        <v>11.9444467055283</v>
      </c>
      <c r="M6705" s="19" t="n">
        <v>0.271530160500135</v>
      </c>
      <c r="N6705" s="19" t="n">
        <v>2.61718077088695</v>
      </c>
      <c r="O6705" s="19" t="n">
        <v>1.46990823019086</v>
      </c>
      <c r="P6705" s="19" t="n">
        <v>1.33327961707786</v>
      </c>
      <c r="Q6705" s="17" t="s">
        <v>31</v>
      </c>
      <c r="R6705" s="5" t="str">
        <f aca="false">IF(OR(Q6705="Steel plate",Q6705="Concrete jacket"),"Steel plate or jacket",Q6705)</f>
        <v>Polymer laminate</v>
      </c>
      <c r="S6705" s="5" t="str">
        <f aca="false">IF(O6705&lt;='Tree rules'!$C$4,IF(N6705&lt;='Tree rules'!$C$5,IF(P6705&lt;='Tree rules'!$C$7,"Monitor","Polymer laminate"),IF(P6705&lt;='Tree rules'!$C$8,"Seal cracks","Polymer laminate")),IF(O6705&lt;='Tree rules'!$C$6,IF(P6705&lt;='Tree rules'!$C$9,"Polymer laminate","Steel plate or jacket"),IF(L6705&lt;='Tree rules'!$C$10,"Steel plate or jacket","Polymer laminate")))</f>
        <v>Steel plate or jacket</v>
      </c>
      <c r="T6705" s="5" t="str">
        <f aca="false">IF(S6705=R6705,"Yes","No")</f>
        <v>No</v>
      </c>
    </row>
    <row r="6706" customFormat="false" ht="15" hidden="false" customHeight="false" outlineLevel="0" collapsed="false">
      <c r="A6706" s="15" t="n">
        <v>9548</v>
      </c>
      <c r="B6706" s="16" t="n">
        <v>5.49601024475135</v>
      </c>
      <c r="C6706" s="15" t="n">
        <v>230</v>
      </c>
      <c r="D6706" s="15" t="n">
        <v>450</v>
      </c>
      <c r="E6706" s="15" t="n">
        <v>25</v>
      </c>
      <c r="F6706" s="16" t="n">
        <v>0.649145274956135</v>
      </c>
      <c r="G6706" s="17" t="s">
        <v>101</v>
      </c>
      <c r="H6706" s="18" t="n">
        <v>0.3</v>
      </c>
      <c r="I6706" s="18" t="n">
        <v>1</v>
      </c>
      <c r="J6706" s="19" t="n">
        <v>0.933945421413509</v>
      </c>
      <c r="K6706" s="19" t="n">
        <v>0.500483242444805</v>
      </c>
      <c r="L6706" s="16" t="n">
        <v>13.603985754335</v>
      </c>
      <c r="M6706" s="19" t="n">
        <v>0.663535677985251</v>
      </c>
      <c r="N6706" s="19" t="n">
        <v>0.651063184134653</v>
      </c>
      <c r="O6706" s="19" t="n">
        <v>0.933945421413509</v>
      </c>
      <c r="P6706" s="19" t="n">
        <v>0.530240529576387</v>
      </c>
      <c r="Q6706" s="17" t="s">
        <v>29</v>
      </c>
      <c r="R6706" s="5" t="str">
        <f aca="false">IF(OR(Q6706="Steel plate",Q6706="Concrete jacket"),"Steel plate or jacket",Q6706)</f>
        <v>Monitor</v>
      </c>
      <c r="S6706" s="5" t="str">
        <f aca="false">IF(O6706&lt;='Tree rules'!$C$4,IF(N6706&lt;='Tree rules'!$C$5,IF(P6706&lt;='Tree rules'!$C$7,"Monitor","Polymer laminate"),IF(P6706&lt;='Tree rules'!$C$8,"Seal cracks","Polymer laminate")),IF(O6706&lt;='Tree rules'!$C$6,IF(P6706&lt;='Tree rules'!$C$9,"Polymer laminate","Steel plate or jacket"),IF(L6706&lt;='Tree rules'!$C$10,"Steel plate or jacket","Polymer laminate")))</f>
        <v>Monitor</v>
      </c>
      <c r="T6706" s="5" t="str">
        <f aca="false">IF(S6706=R6706,"Yes","No")</f>
        <v>Yes</v>
      </c>
    </row>
    <row r="6707" customFormat="false" ht="15" hidden="false" customHeight="false" outlineLevel="0" collapsed="false">
      <c r="A6707" s="15" t="n">
        <v>9549</v>
      </c>
      <c r="B6707" s="16" t="n">
        <v>4.41544343063091</v>
      </c>
      <c r="C6707" s="15" t="n">
        <v>230</v>
      </c>
      <c r="D6707" s="15" t="n">
        <v>400</v>
      </c>
      <c r="E6707" s="15" t="n">
        <v>20</v>
      </c>
      <c r="F6707" s="16" t="n">
        <v>0.740832460684402</v>
      </c>
      <c r="G6707" s="17" t="s">
        <v>103</v>
      </c>
      <c r="H6707" s="18" t="n">
        <v>0.2</v>
      </c>
      <c r="I6707" s="18" t="n">
        <v>1</v>
      </c>
      <c r="J6707" s="19" t="n">
        <v>0.883125759350186</v>
      </c>
      <c r="K6707" s="19" t="n">
        <v>0.613491286010615</v>
      </c>
      <c r="L6707" s="16" t="n">
        <v>12.4730040413303</v>
      </c>
      <c r="M6707" s="19" t="n">
        <v>0.302756760577752</v>
      </c>
      <c r="N6707" s="19" t="n">
        <v>1.00655786606105</v>
      </c>
      <c r="O6707" s="19" t="n">
        <v>0.883125759350186</v>
      </c>
      <c r="P6707" s="19" t="n">
        <v>1.21363282819108</v>
      </c>
      <c r="Q6707" s="17" t="s">
        <v>31</v>
      </c>
      <c r="R6707" s="5" t="str">
        <f aca="false">IF(OR(Q6707="Steel plate",Q6707="Concrete jacket"),"Steel plate or jacket",Q6707)</f>
        <v>Polymer laminate</v>
      </c>
      <c r="S6707" s="5" t="str">
        <f aca="false">IF(O6707&lt;='Tree rules'!$C$4,IF(N6707&lt;='Tree rules'!$C$5,IF(P6707&lt;='Tree rules'!$C$7,"Monitor","Polymer laminate"),IF(P6707&lt;='Tree rules'!$C$8,"Seal cracks","Polymer laminate")),IF(O6707&lt;='Tree rules'!$C$6,IF(P6707&lt;='Tree rules'!$C$9,"Polymer laminate","Steel plate or jacket"),IF(L6707&lt;='Tree rules'!$C$10,"Steel plate or jacket","Polymer laminate")))</f>
        <v>Polymer laminate</v>
      </c>
      <c r="T6707" s="5" t="str">
        <f aca="false">IF(S6707=R6707,"Yes","No")</f>
        <v>Yes</v>
      </c>
    </row>
    <row r="6708" customFormat="false" ht="15" hidden="false" customHeight="false" outlineLevel="0" collapsed="false">
      <c r="A6708" s="15" t="n">
        <v>9551</v>
      </c>
      <c r="B6708" s="16" t="n">
        <v>3.9647443719582</v>
      </c>
      <c r="C6708" s="15" t="n">
        <v>230</v>
      </c>
      <c r="D6708" s="15" t="n">
        <v>350</v>
      </c>
      <c r="E6708" s="15" t="n">
        <v>25</v>
      </c>
      <c r="F6708" s="16" t="n">
        <v>0.575119936583944</v>
      </c>
      <c r="G6708" s="17" t="s">
        <v>103</v>
      </c>
      <c r="H6708" s="18" t="n">
        <v>0.2</v>
      </c>
      <c r="I6708" s="18" t="n">
        <v>2</v>
      </c>
      <c r="J6708" s="19" t="n">
        <v>0.878156709941944</v>
      </c>
      <c r="K6708" s="19" t="n">
        <v>0.584273963141274</v>
      </c>
      <c r="L6708" s="16" t="n">
        <v>13.0419222761783</v>
      </c>
      <c r="M6708" s="19" t="n">
        <v>0.651378086915998</v>
      </c>
      <c r="N6708" s="19" t="n">
        <v>1.73016591327467</v>
      </c>
      <c r="O6708" s="19" t="n">
        <v>1.24322931870701</v>
      </c>
      <c r="P6708" s="19" t="n">
        <v>0.505295009375261</v>
      </c>
      <c r="Q6708" s="17" t="s">
        <v>31</v>
      </c>
      <c r="R6708" s="5" t="str">
        <f aca="false">IF(OR(Q6708="Steel plate",Q6708="Concrete jacket"),"Steel plate or jacket",Q6708)</f>
        <v>Polymer laminate</v>
      </c>
      <c r="S6708" s="5" t="str">
        <f aca="false">IF(O6708&lt;='Tree rules'!$C$4,IF(N6708&lt;='Tree rules'!$C$5,IF(P6708&lt;='Tree rules'!$C$7,"Monitor","Polymer laminate"),IF(P6708&lt;='Tree rules'!$C$8,"Seal cracks","Polymer laminate")),IF(O6708&lt;='Tree rules'!$C$6,IF(P6708&lt;='Tree rules'!$C$9,"Polymer laminate","Steel plate or jacket"),IF(L6708&lt;='Tree rules'!$C$10,"Steel plate or jacket","Polymer laminate")))</f>
        <v>Polymer laminate</v>
      </c>
      <c r="T6708" s="5" t="str">
        <f aca="false">IF(S6708=R6708,"Yes","No")</f>
        <v>Yes</v>
      </c>
    </row>
    <row r="6709" customFormat="false" ht="15" hidden="false" customHeight="false" outlineLevel="0" collapsed="false">
      <c r="A6709" s="15" t="n">
        <v>9552</v>
      </c>
      <c r="B6709" s="16" t="n">
        <v>3.83914885488364</v>
      </c>
      <c r="C6709" s="15" t="n">
        <v>300</v>
      </c>
      <c r="D6709" s="15" t="n">
        <v>350</v>
      </c>
      <c r="E6709" s="15" t="n">
        <v>20</v>
      </c>
      <c r="F6709" s="16" t="n">
        <v>0.661387927071535</v>
      </c>
      <c r="G6709" s="17" t="s">
        <v>101</v>
      </c>
      <c r="H6709" s="18" t="n">
        <v>0.3</v>
      </c>
      <c r="I6709" s="18" t="n">
        <v>1</v>
      </c>
      <c r="J6709" s="19" t="n">
        <v>0.889392177041049</v>
      </c>
      <c r="K6709" s="19" t="n">
        <v>0.596857853573105</v>
      </c>
      <c r="L6709" s="16" t="n">
        <v>12.6287791279067</v>
      </c>
      <c r="M6709" s="19" t="n">
        <v>0.83662585952054</v>
      </c>
      <c r="N6709" s="19" t="n">
        <v>0.671601448968659</v>
      </c>
      <c r="O6709" s="19" t="n">
        <v>0.889392177041049</v>
      </c>
      <c r="P6709" s="19" t="n">
        <v>0.4109963201611</v>
      </c>
      <c r="Q6709" s="17" t="s">
        <v>29</v>
      </c>
      <c r="R6709" s="5" t="str">
        <f aca="false">IF(OR(Q6709="Steel plate",Q6709="Concrete jacket"),"Steel plate or jacket",Q6709)</f>
        <v>Monitor</v>
      </c>
      <c r="S6709" s="5" t="str">
        <f aca="false">IF(O6709&lt;='Tree rules'!$C$4,IF(N6709&lt;='Tree rules'!$C$5,IF(P6709&lt;='Tree rules'!$C$7,"Monitor","Polymer laminate"),IF(P6709&lt;='Tree rules'!$C$8,"Seal cracks","Polymer laminate")),IF(O6709&lt;='Tree rules'!$C$6,IF(P6709&lt;='Tree rules'!$C$9,"Polymer laminate","Steel plate or jacket"),IF(L6709&lt;='Tree rules'!$C$10,"Steel plate or jacket","Polymer laminate")))</f>
        <v>Monitor</v>
      </c>
      <c r="T6709" s="5" t="str">
        <f aca="false">IF(S6709=R6709,"Yes","No")</f>
        <v>Yes</v>
      </c>
    </row>
    <row r="6710" customFormat="false" ht="15" hidden="false" customHeight="false" outlineLevel="0" collapsed="false">
      <c r="A6710" s="15" t="n">
        <v>9553</v>
      </c>
      <c r="B6710" s="16" t="n">
        <v>4.88152464406643</v>
      </c>
      <c r="C6710" s="15" t="n">
        <v>300</v>
      </c>
      <c r="D6710" s="15" t="n">
        <v>400</v>
      </c>
      <c r="E6710" s="15" t="n">
        <v>25</v>
      </c>
      <c r="F6710" s="16" t="n">
        <v>0.594998608634431</v>
      </c>
      <c r="G6710" s="17" t="s">
        <v>103</v>
      </c>
      <c r="H6710" s="18" t="n">
        <v>0.2</v>
      </c>
      <c r="I6710" s="18" t="n">
        <v>1</v>
      </c>
      <c r="J6710" s="19" t="n">
        <v>0.96233024527738</v>
      </c>
      <c r="K6710" s="19" t="n">
        <v>0.473649765794195</v>
      </c>
      <c r="L6710" s="16" t="n">
        <v>13.8679677388251</v>
      </c>
      <c r="M6710" s="19" t="n">
        <v>0.889986917367024</v>
      </c>
      <c r="N6710" s="19" t="n">
        <v>1.48537575623623</v>
      </c>
      <c r="O6710" s="19" t="n">
        <v>0.96233024527738</v>
      </c>
      <c r="P6710" s="19" t="n">
        <v>0.370241514435556</v>
      </c>
      <c r="Q6710" s="17" t="s">
        <v>30</v>
      </c>
      <c r="R6710" s="5" t="str">
        <f aca="false">IF(OR(Q6710="Steel plate",Q6710="Concrete jacket"),"Steel plate or jacket",Q6710)</f>
        <v>Seal cracks</v>
      </c>
      <c r="S6710" s="5" t="str">
        <f aca="false">IF(O6710&lt;='Tree rules'!$C$4,IF(N6710&lt;='Tree rules'!$C$5,IF(P6710&lt;='Tree rules'!$C$7,"Monitor","Polymer laminate"),IF(P6710&lt;='Tree rules'!$C$8,"Seal cracks","Polymer laminate")),IF(O6710&lt;='Tree rules'!$C$6,IF(P6710&lt;='Tree rules'!$C$9,"Polymer laminate","Steel plate or jacket"),IF(L6710&lt;='Tree rules'!$C$10,"Steel plate or jacket","Polymer laminate")))</f>
        <v>Seal cracks</v>
      </c>
      <c r="T6710" s="5" t="str">
        <f aca="false">IF(S6710=R6710,"Yes","No")</f>
        <v>Yes</v>
      </c>
    </row>
    <row r="6711" customFormat="false" ht="15" hidden="false" customHeight="false" outlineLevel="0" collapsed="false">
      <c r="A6711" s="15" t="n">
        <v>9554</v>
      </c>
      <c r="B6711" s="16" t="n">
        <v>5.30582501418818</v>
      </c>
      <c r="C6711" s="15" t="n">
        <v>300</v>
      </c>
      <c r="D6711" s="15" t="n">
        <v>500</v>
      </c>
      <c r="E6711" s="15" t="n">
        <v>30</v>
      </c>
      <c r="F6711" s="16" t="n">
        <v>0.695042622475618</v>
      </c>
      <c r="G6711" s="17" t="s">
        <v>101</v>
      </c>
      <c r="H6711" s="18" t="n">
        <v>0.3</v>
      </c>
      <c r="I6711" s="18" t="n">
        <v>1</v>
      </c>
      <c r="J6711" s="19" t="n">
        <v>0.930795229312798</v>
      </c>
      <c r="K6711" s="19" t="n">
        <v>0.455040722931848</v>
      </c>
      <c r="L6711" s="16" t="n">
        <v>11.7385509163455</v>
      </c>
      <c r="M6711" s="19" t="n">
        <v>0.537778530069025</v>
      </c>
      <c r="N6711" s="19" t="n">
        <v>0.776219643315673</v>
      </c>
      <c r="O6711" s="19" t="n">
        <v>0.930795229312798</v>
      </c>
      <c r="P6711" s="19" t="n">
        <v>0.54426996797967</v>
      </c>
      <c r="Q6711" s="17" t="s">
        <v>29</v>
      </c>
      <c r="R6711" s="5" t="str">
        <f aca="false">IF(OR(Q6711="Steel plate",Q6711="Concrete jacket"),"Steel plate or jacket",Q6711)</f>
        <v>Monitor</v>
      </c>
      <c r="S6711" s="5" t="str">
        <f aca="false">IF(O6711&lt;='Tree rules'!$C$4,IF(N6711&lt;='Tree rules'!$C$5,IF(P6711&lt;='Tree rules'!$C$7,"Monitor","Polymer laminate"),IF(P6711&lt;='Tree rules'!$C$8,"Seal cracks","Polymer laminate")),IF(O6711&lt;='Tree rules'!$C$6,IF(P6711&lt;='Tree rules'!$C$9,"Polymer laminate","Steel plate or jacket"),IF(L6711&lt;='Tree rules'!$C$10,"Steel plate or jacket","Polymer laminate")))</f>
        <v>Monitor</v>
      </c>
      <c r="T6711" s="5" t="str">
        <f aca="false">IF(S6711=R6711,"Yes","No")</f>
        <v>Yes</v>
      </c>
    </row>
    <row r="6712" customFormat="false" ht="15" hidden="false" customHeight="false" outlineLevel="0" collapsed="false">
      <c r="A6712" s="15" t="n">
        <v>9555</v>
      </c>
      <c r="B6712" s="16" t="n">
        <v>4.21830223981677</v>
      </c>
      <c r="C6712" s="15" t="n">
        <v>300</v>
      </c>
      <c r="D6712" s="15" t="n">
        <v>375</v>
      </c>
      <c r="E6712" s="15" t="n">
        <v>20</v>
      </c>
      <c r="F6712" s="16" t="n">
        <v>0.640487798897002</v>
      </c>
      <c r="G6712" s="17" t="s">
        <v>101</v>
      </c>
      <c r="H6712" s="18" t="n">
        <v>0.3</v>
      </c>
      <c r="I6712" s="18" t="n">
        <v>2</v>
      </c>
      <c r="J6712" s="19" t="n">
        <v>0.885574246415211</v>
      </c>
      <c r="K6712" s="19" t="n">
        <v>0.642142278945517</v>
      </c>
      <c r="L6712" s="16" t="n">
        <v>12.9000068495926</v>
      </c>
      <c r="M6712" s="19" t="n">
        <v>0.587190456117635</v>
      </c>
      <c r="N6712" s="19" t="n">
        <v>1.34188226769674</v>
      </c>
      <c r="O6712" s="19" t="n">
        <v>1.2024838280619</v>
      </c>
      <c r="P6712" s="19" t="n">
        <v>0.685038247911379</v>
      </c>
      <c r="Q6712" s="17" t="s">
        <v>31</v>
      </c>
      <c r="R6712" s="5" t="str">
        <f aca="false">IF(OR(Q6712="Steel plate",Q6712="Concrete jacket"),"Steel plate or jacket",Q6712)</f>
        <v>Polymer laminate</v>
      </c>
      <c r="S6712" s="5" t="str">
        <f aca="false">IF(O6712&lt;='Tree rules'!$C$4,IF(N6712&lt;='Tree rules'!$C$5,IF(P6712&lt;='Tree rules'!$C$7,"Monitor","Polymer laminate"),IF(P6712&lt;='Tree rules'!$C$8,"Seal cracks","Polymer laminate")),IF(O6712&lt;='Tree rules'!$C$6,IF(P6712&lt;='Tree rules'!$C$9,"Polymer laminate","Steel plate or jacket"),IF(L6712&lt;='Tree rules'!$C$10,"Steel plate or jacket","Polymer laminate")))</f>
        <v>Polymer laminate</v>
      </c>
      <c r="T6712" s="5" t="str">
        <f aca="false">IF(S6712=R6712,"Yes","No")</f>
        <v>Yes</v>
      </c>
    </row>
    <row r="6713" customFormat="false" ht="15" hidden="false" customHeight="false" outlineLevel="0" collapsed="false">
      <c r="A6713" s="15" t="n">
        <v>9556</v>
      </c>
      <c r="B6713" s="16" t="n">
        <v>3.06228430768631</v>
      </c>
      <c r="C6713" s="15" t="n">
        <v>300</v>
      </c>
      <c r="D6713" s="15" t="n">
        <v>300</v>
      </c>
      <c r="E6713" s="15" t="n">
        <v>30</v>
      </c>
      <c r="F6713" s="16" t="n">
        <v>0.831109167616348</v>
      </c>
      <c r="G6713" s="17" t="s">
        <v>101</v>
      </c>
      <c r="H6713" s="18" t="n">
        <v>0.3</v>
      </c>
      <c r="I6713" s="18" t="n">
        <v>2</v>
      </c>
      <c r="J6713" s="19" t="n">
        <v>0.890746420742897</v>
      </c>
      <c r="K6713" s="19" t="n">
        <v>0.442443587593378</v>
      </c>
      <c r="L6713" s="16" t="n">
        <v>12.1519218558981</v>
      </c>
      <c r="M6713" s="19" t="n">
        <v>0.814626107903641</v>
      </c>
      <c r="N6713" s="19" t="n">
        <v>1.50188757822506</v>
      </c>
      <c r="O6713" s="19" t="n">
        <v>1.38738779945635</v>
      </c>
      <c r="P6713" s="19" t="n">
        <v>0.445796759194025</v>
      </c>
      <c r="Q6713" s="17" t="s">
        <v>31</v>
      </c>
      <c r="R6713" s="5" t="str">
        <f aca="false">IF(OR(Q6713="Steel plate",Q6713="Concrete jacket"),"Steel plate or jacket",Q6713)</f>
        <v>Polymer laminate</v>
      </c>
      <c r="S6713" s="5" t="str">
        <f aca="false">IF(O6713&lt;='Tree rules'!$C$4,IF(N6713&lt;='Tree rules'!$C$5,IF(P6713&lt;='Tree rules'!$C$7,"Monitor","Polymer laminate"),IF(P6713&lt;='Tree rules'!$C$8,"Seal cracks","Polymer laminate")),IF(O6713&lt;='Tree rules'!$C$6,IF(P6713&lt;='Tree rules'!$C$9,"Polymer laminate","Steel plate or jacket"),IF(L6713&lt;='Tree rules'!$C$10,"Steel plate or jacket","Polymer laminate")))</f>
        <v>Steel plate or jacket</v>
      </c>
      <c r="T6713" s="5" t="str">
        <f aca="false">IF(S6713=R6713,"Yes","No")</f>
        <v>No</v>
      </c>
    </row>
    <row r="6714" customFormat="false" ht="15" hidden="false" customHeight="false" outlineLevel="0" collapsed="false">
      <c r="A6714" s="15" t="n">
        <v>9557</v>
      </c>
      <c r="B6714" s="16" t="n">
        <v>5.44780999387719</v>
      </c>
      <c r="C6714" s="15" t="n">
        <v>230</v>
      </c>
      <c r="D6714" s="15" t="n">
        <v>425</v>
      </c>
      <c r="E6714" s="15" t="n">
        <v>30</v>
      </c>
      <c r="F6714" s="16" t="n">
        <v>0.691964884122107</v>
      </c>
      <c r="G6714" s="17" t="s">
        <v>101</v>
      </c>
      <c r="H6714" s="18" t="n">
        <v>0.3</v>
      </c>
      <c r="I6714" s="18" t="n">
        <v>1</v>
      </c>
      <c r="J6714" s="19" t="n">
        <v>0.936733943656551</v>
      </c>
      <c r="K6714" s="19" t="n">
        <v>0.452922879737903</v>
      </c>
      <c r="L6714" s="16" t="n">
        <v>14.3741688492802</v>
      </c>
      <c r="M6714" s="19" t="n">
        <v>0.937530203841588</v>
      </c>
      <c r="N6714" s="19" t="n">
        <v>0.620030143578409</v>
      </c>
      <c r="O6714" s="19" t="n">
        <v>0.936733943656551</v>
      </c>
      <c r="P6714" s="19" t="n">
        <v>0.386825289648156</v>
      </c>
      <c r="Q6714" s="17" t="s">
        <v>29</v>
      </c>
      <c r="R6714" s="5" t="str">
        <f aca="false">IF(OR(Q6714="Steel plate",Q6714="Concrete jacket"),"Steel plate or jacket",Q6714)</f>
        <v>Monitor</v>
      </c>
      <c r="S6714" s="5" t="str">
        <f aca="false">IF(O6714&lt;='Tree rules'!$C$4,IF(N6714&lt;='Tree rules'!$C$5,IF(P6714&lt;='Tree rules'!$C$7,"Monitor","Polymer laminate"),IF(P6714&lt;='Tree rules'!$C$8,"Seal cracks","Polymer laminate")),IF(O6714&lt;='Tree rules'!$C$6,IF(P6714&lt;='Tree rules'!$C$9,"Polymer laminate","Steel plate or jacket"),IF(L6714&lt;='Tree rules'!$C$10,"Steel plate or jacket","Polymer laminate")))</f>
        <v>Monitor</v>
      </c>
      <c r="T6714" s="5" t="str">
        <f aca="false">IF(S6714=R6714,"Yes","No")</f>
        <v>Yes</v>
      </c>
    </row>
    <row r="6715" customFormat="false" ht="15" hidden="false" customHeight="false" outlineLevel="0" collapsed="false">
      <c r="A6715" s="15" t="n">
        <v>9558</v>
      </c>
      <c r="B6715" s="16" t="n">
        <v>3.98135467733665</v>
      </c>
      <c r="C6715" s="15" t="n">
        <v>230</v>
      </c>
      <c r="D6715" s="15" t="n">
        <v>325</v>
      </c>
      <c r="E6715" s="15" t="n">
        <v>20</v>
      </c>
      <c r="F6715" s="16" t="n">
        <v>0.699968036696473</v>
      </c>
      <c r="G6715" s="17" t="s">
        <v>103</v>
      </c>
      <c r="H6715" s="18" t="n">
        <v>0.2</v>
      </c>
      <c r="I6715" s="18" t="n">
        <v>2</v>
      </c>
      <c r="J6715" s="19" t="n">
        <v>0.887404975214385</v>
      </c>
      <c r="K6715" s="19" t="n">
        <v>0.54280839166577</v>
      </c>
      <c r="L6715" s="16" t="n">
        <v>14.1685219834044</v>
      </c>
      <c r="M6715" s="19" t="n">
        <v>0.756791171284066</v>
      </c>
      <c r="N6715" s="19" t="n">
        <v>1.27349066539304</v>
      </c>
      <c r="O6715" s="19" t="n">
        <v>1.29311908307645</v>
      </c>
      <c r="P6715" s="19" t="n">
        <v>0.601767282710466</v>
      </c>
      <c r="Q6715" s="17" t="s">
        <v>31</v>
      </c>
      <c r="R6715" s="5" t="str">
        <f aca="false">IF(OR(Q6715="Steel plate",Q6715="Concrete jacket"),"Steel plate or jacket",Q6715)</f>
        <v>Polymer laminate</v>
      </c>
      <c r="S6715" s="5" t="str">
        <f aca="false">IF(O6715&lt;='Tree rules'!$C$4,IF(N6715&lt;='Tree rules'!$C$5,IF(P6715&lt;='Tree rules'!$C$7,"Monitor","Polymer laminate"),IF(P6715&lt;='Tree rules'!$C$8,"Seal cracks","Polymer laminate")),IF(O6715&lt;='Tree rules'!$C$6,IF(P6715&lt;='Tree rules'!$C$9,"Polymer laminate","Steel plate or jacket"),IF(L6715&lt;='Tree rules'!$C$10,"Steel plate or jacket","Polymer laminate")))</f>
        <v>Polymer laminate</v>
      </c>
      <c r="T6715" s="5" t="str">
        <f aca="false">IF(S6715=R6715,"Yes","No")</f>
        <v>Yes</v>
      </c>
    </row>
    <row r="6716" customFormat="false" ht="15" hidden="false" customHeight="false" outlineLevel="0" collapsed="false">
      <c r="A6716" s="15" t="n">
        <v>9560</v>
      </c>
      <c r="B6716" s="16" t="n">
        <v>3.16178256418587</v>
      </c>
      <c r="C6716" s="15" t="n">
        <v>300</v>
      </c>
      <c r="D6716" s="15" t="n">
        <v>300</v>
      </c>
      <c r="E6716" s="15" t="n">
        <v>30</v>
      </c>
      <c r="F6716" s="16" t="n">
        <v>0.589048622548086</v>
      </c>
      <c r="G6716" s="17" t="s">
        <v>101</v>
      </c>
      <c r="H6716" s="18" t="n">
        <v>0.3</v>
      </c>
      <c r="I6716" s="18" t="n">
        <v>1.5</v>
      </c>
      <c r="J6716" s="19" t="n">
        <v>0.937351499352093</v>
      </c>
      <c r="K6716" s="19" t="n">
        <v>0.523721432927004</v>
      </c>
      <c r="L6716" s="16" t="n">
        <v>12.350713141351</v>
      </c>
      <c r="M6716" s="19" t="n">
        <v>0.930216599135097</v>
      </c>
      <c r="N6716" s="19" t="n">
        <v>0.793855954211314</v>
      </c>
      <c r="O6716" s="19" t="n">
        <v>1.16057171382966</v>
      </c>
      <c r="P6716" s="19" t="n">
        <v>0.301502937791782</v>
      </c>
      <c r="Q6716" s="17" t="s">
        <v>31</v>
      </c>
      <c r="R6716" s="5" t="str">
        <f aca="false">IF(OR(Q6716="Steel plate",Q6716="Concrete jacket"),"Steel plate or jacket",Q6716)</f>
        <v>Polymer laminate</v>
      </c>
      <c r="S6716" s="5" t="str">
        <f aca="false">IF(O6716&lt;='Tree rules'!$C$4,IF(N6716&lt;='Tree rules'!$C$5,IF(P6716&lt;='Tree rules'!$C$7,"Monitor","Polymer laminate"),IF(P6716&lt;='Tree rules'!$C$8,"Seal cracks","Polymer laminate")),IF(O6716&lt;='Tree rules'!$C$6,IF(P6716&lt;='Tree rules'!$C$9,"Polymer laminate","Steel plate or jacket"),IF(L6716&lt;='Tree rules'!$C$10,"Steel plate or jacket","Polymer laminate")))</f>
        <v>Polymer laminate</v>
      </c>
      <c r="T6716" s="5" t="str">
        <f aca="false">IF(S6716=R6716,"Yes","No")</f>
        <v>Yes</v>
      </c>
    </row>
    <row r="6717" customFormat="false" ht="15" hidden="false" customHeight="false" outlineLevel="0" collapsed="false">
      <c r="A6717" s="15" t="n">
        <v>9562</v>
      </c>
      <c r="B6717" s="16" t="n">
        <v>7.85393906352498</v>
      </c>
      <c r="C6717" s="15" t="n">
        <v>230</v>
      </c>
      <c r="D6717" s="15" t="n">
        <v>650</v>
      </c>
      <c r="E6717" s="15" t="n">
        <v>25</v>
      </c>
      <c r="F6717" s="16" t="n">
        <v>0.578928677885824</v>
      </c>
      <c r="G6717" s="17" t="s">
        <v>101</v>
      </c>
      <c r="H6717" s="18" t="n">
        <v>0.3</v>
      </c>
      <c r="I6717" s="18" t="n">
        <v>1</v>
      </c>
      <c r="J6717" s="19" t="n">
        <v>0.862873102507162</v>
      </c>
      <c r="K6717" s="19" t="n">
        <v>0.526433615281707</v>
      </c>
      <c r="L6717" s="16" t="n">
        <v>13.0032103700745</v>
      </c>
      <c r="M6717" s="19" t="n">
        <v>0.37746445781437</v>
      </c>
      <c r="N6717" s="19" t="n">
        <v>0.56618377356626</v>
      </c>
      <c r="O6717" s="19" t="n">
        <v>0.862873102507162</v>
      </c>
      <c r="P6717" s="19" t="n">
        <v>0.815004411025379</v>
      </c>
      <c r="Q6717" s="17" t="s">
        <v>29</v>
      </c>
      <c r="R6717" s="5" t="str">
        <f aca="false">IF(OR(Q6717="Steel plate",Q6717="Concrete jacket"),"Steel plate or jacket",Q6717)</f>
        <v>Monitor</v>
      </c>
      <c r="S6717" s="5" t="str">
        <f aca="false">IF(O6717&lt;='Tree rules'!$C$4,IF(N6717&lt;='Tree rules'!$C$5,IF(P6717&lt;='Tree rules'!$C$7,"Monitor","Polymer laminate"),IF(P6717&lt;='Tree rules'!$C$8,"Seal cracks","Polymer laminate")),IF(O6717&lt;='Tree rules'!$C$6,IF(P6717&lt;='Tree rules'!$C$9,"Polymer laminate","Steel plate or jacket"),IF(L6717&lt;='Tree rules'!$C$10,"Steel plate or jacket","Polymer laminate")))</f>
        <v>Monitor</v>
      </c>
      <c r="T6717" s="5" t="str">
        <f aca="false">IF(S6717=R6717,"Yes","No")</f>
        <v>Yes</v>
      </c>
    </row>
    <row r="6718" customFormat="false" ht="15" hidden="false" customHeight="false" outlineLevel="0" collapsed="false">
      <c r="A6718" s="15" t="n">
        <v>9564</v>
      </c>
      <c r="B6718" s="16" t="n">
        <v>6.43521629122785</v>
      </c>
      <c r="C6718" s="15" t="n">
        <v>300</v>
      </c>
      <c r="D6718" s="15" t="n">
        <v>575</v>
      </c>
      <c r="E6718" s="15" t="n">
        <v>20</v>
      </c>
      <c r="F6718" s="16" t="n">
        <v>0.596127638252333</v>
      </c>
      <c r="G6718" s="17" t="s">
        <v>101</v>
      </c>
      <c r="H6718" s="18" t="n">
        <v>0.3</v>
      </c>
      <c r="I6718" s="18" t="n">
        <v>1</v>
      </c>
      <c r="J6718" s="19" t="n">
        <v>0.850379279584965</v>
      </c>
      <c r="K6718" s="19" t="n">
        <v>0.567717406302992</v>
      </c>
      <c r="L6718" s="16" t="n">
        <v>12.2110366057454</v>
      </c>
      <c r="M6718" s="19" t="n">
        <v>0.926053453730741</v>
      </c>
      <c r="N6718" s="19" t="n">
        <v>0.601909288104151</v>
      </c>
      <c r="O6718" s="19" t="n">
        <v>0.850379279584965</v>
      </c>
      <c r="P6718" s="19" t="n">
        <v>0.366984886153367</v>
      </c>
      <c r="Q6718" s="17" t="s">
        <v>29</v>
      </c>
      <c r="R6718" s="5" t="str">
        <f aca="false">IF(OR(Q6718="Steel plate",Q6718="Concrete jacket"),"Steel plate or jacket",Q6718)</f>
        <v>Monitor</v>
      </c>
      <c r="S6718" s="5" t="str">
        <f aca="false">IF(O6718&lt;='Tree rules'!$C$4,IF(N6718&lt;='Tree rules'!$C$5,IF(P6718&lt;='Tree rules'!$C$7,"Monitor","Polymer laminate"),IF(P6718&lt;='Tree rules'!$C$8,"Seal cracks","Polymer laminate")),IF(O6718&lt;='Tree rules'!$C$6,IF(P6718&lt;='Tree rules'!$C$9,"Polymer laminate","Steel plate or jacket"),IF(L6718&lt;='Tree rules'!$C$10,"Steel plate or jacket","Polymer laminate")))</f>
        <v>Monitor</v>
      </c>
      <c r="T6718" s="5" t="str">
        <f aca="false">IF(S6718=R6718,"Yes","No")</f>
        <v>Yes</v>
      </c>
    </row>
    <row r="6719" customFormat="false" ht="15" hidden="false" customHeight="false" outlineLevel="0" collapsed="false">
      <c r="A6719" s="15" t="n">
        <v>9565</v>
      </c>
      <c r="B6719" s="16" t="n">
        <v>5.61200968566842</v>
      </c>
      <c r="C6719" s="15" t="n">
        <v>230</v>
      </c>
      <c r="D6719" s="15" t="n">
        <v>475</v>
      </c>
      <c r="E6719" s="15" t="n">
        <v>25</v>
      </c>
      <c r="F6719" s="16" t="n">
        <v>0.611316296229087</v>
      </c>
      <c r="G6719" s="17" t="s">
        <v>101</v>
      </c>
      <c r="H6719" s="18" t="n">
        <v>0.3</v>
      </c>
      <c r="I6719" s="18" t="n">
        <v>1.5</v>
      </c>
      <c r="J6719" s="19" t="n">
        <v>0.962023551768686</v>
      </c>
      <c r="K6719" s="19" t="n">
        <v>0.560118004319459</v>
      </c>
      <c r="L6719" s="16" t="n">
        <v>13.0816076589007</v>
      </c>
      <c r="M6719" s="19" t="n">
        <v>0.42183669617936</v>
      </c>
      <c r="N6719" s="19" t="n">
        <v>0.87129775351781</v>
      </c>
      <c r="O6719" s="19" t="n">
        <v>1.17361197169053</v>
      </c>
      <c r="P6719" s="19" t="n">
        <v>0.898195894796449</v>
      </c>
      <c r="Q6719" s="17" t="s">
        <v>31</v>
      </c>
      <c r="R6719" s="5" t="str">
        <f aca="false">IF(OR(Q6719="Steel plate",Q6719="Concrete jacket"),"Steel plate or jacket",Q6719)</f>
        <v>Polymer laminate</v>
      </c>
      <c r="S6719" s="5" t="str">
        <f aca="false">IF(O6719&lt;='Tree rules'!$C$4,IF(N6719&lt;='Tree rules'!$C$5,IF(P6719&lt;='Tree rules'!$C$7,"Monitor","Polymer laminate"),IF(P6719&lt;='Tree rules'!$C$8,"Seal cracks","Polymer laminate")),IF(O6719&lt;='Tree rules'!$C$6,IF(P6719&lt;='Tree rules'!$C$9,"Polymer laminate","Steel plate or jacket"),IF(L6719&lt;='Tree rules'!$C$10,"Steel plate or jacket","Polymer laminate")))</f>
        <v>Polymer laminate</v>
      </c>
      <c r="T6719" s="5" t="str">
        <f aca="false">IF(S6719=R6719,"Yes","No")</f>
        <v>Yes</v>
      </c>
    </row>
    <row r="6720" customFormat="false" ht="15" hidden="false" customHeight="false" outlineLevel="0" collapsed="false">
      <c r="A6720" s="15" t="n">
        <v>9566</v>
      </c>
      <c r="B6720" s="16" t="n">
        <v>6.37152144875014</v>
      </c>
      <c r="C6720" s="15" t="n">
        <v>230</v>
      </c>
      <c r="D6720" s="15" t="n">
        <v>550</v>
      </c>
      <c r="E6720" s="15" t="n">
        <v>30</v>
      </c>
      <c r="F6720" s="16" t="n">
        <v>0.816280786486175</v>
      </c>
      <c r="G6720" s="17" t="s">
        <v>101</v>
      </c>
      <c r="H6720" s="18" t="n">
        <v>0.3</v>
      </c>
      <c r="I6720" s="18" t="n">
        <v>1</v>
      </c>
      <c r="J6720" s="19" t="n">
        <v>0.928484457557188</v>
      </c>
      <c r="K6720" s="19" t="n">
        <v>0.417637116675094</v>
      </c>
      <c r="L6720" s="16" t="n">
        <v>12.6922738022911</v>
      </c>
      <c r="M6720" s="19" t="n">
        <v>0.912757116336552</v>
      </c>
      <c r="N6720" s="19" t="n">
        <v>0.614114024156282</v>
      </c>
      <c r="O6720" s="19" t="n">
        <v>0.928484457557188</v>
      </c>
      <c r="P6720" s="19" t="n">
        <v>0.414057096187664</v>
      </c>
      <c r="Q6720" s="17" t="s">
        <v>29</v>
      </c>
      <c r="R6720" s="5" t="str">
        <f aca="false">IF(OR(Q6720="Steel plate",Q6720="Concrete jacket"),"Steel plate or jacket",Q6720)</f>
        <v>Monitor</v>
      </c>
      <c r="S6720" s="5" t="str">
        <f aca="false">IF(O6720&lt;='Tree rules'!$C$4,IF(N6720&lt;='Tree rules'!$C$5,IF(P6720&lt;='Tree rules'!$C$7,"Monitor","Polymer laminate"),IF(P6720&lt;='Tree rules'!$C$8,"Seal cracks","Polymer laminate")),IF(O6720&lt;='Tree rules'!$C$6,IF(P6720&lt;='Tree rules'!$C$9,"Polymer laminate","Steel plate or jacket"),IF(L6720&lt;='Tree rules'!$C$10,"Steel plate or jacket","Polymer laminate")))</f>
        <v>Monitor</v>
      </c>
      <c r="T6720" s="5" t="str">
        <f aca="false">IF(S6720=R6720,"Yes","No")</f>
        <v>Yes</v>
      </c>
    </row>
    <row r="6721" customFormat="false" ht="15" hidden="false" customHeight="false" outlineLevel="0" collapsed="false">
      <c r="A6721" s="15" t="n">
        <v>9569</v>
      </c>
      <c r="B6721" s="16" t="n">
        <v>5.15805686162868</v>
      </c>
      <c r="C6721" s="15" t="n">
        <v>300</v>
      </c>
      <c r="D6721" s="15" t="n">
        <v>425</v>
      </c>
      <c r="E6721" s="15" t="n">
        <v>20</v>
      </c>
      <c r="F6721" s="16" t="n">
        <v>0.707341881547042</v>
      </c>
      <c r="G6721" s="17" t="s">
        <v>103</v>
      </c>
      <c r="H6721" s="18" t="n">
        <v>0.2</v>
      </c>
      <c r="I6721" s="18" t="n">
        <v>2</v>
      </c>
      <c r="J6721" s="19" t="n">
        <v>0.875614170203467</v>
      </c>
      <c r="K6721" s="19" t="n">
        <v>0.480253310436443</v>
      </c>
      <c r="L6721" s="16" t="n">
        <v>13.6096487114213</v>
      </c>
      <c r="M6721" s="19" t="n">
        <v>0.619746793008465</v>
      </c>
      <c r="N6721" s="19" t="n">
        <v>1.4230232078828</v>
      </c>
      <c r="O6721" s="19" t="n">
        <v>1.33071173650166</v>
      </c>
      <c r="P6721" s="19" t="n">
        <v>0.752085692973739</v>
      </c>
      <c r="Q6721" s="17" t="s">
        <v>31</v>
      </c>
      <c r="R6721" s="5" t="str">
        <f aca="false">IF(OR(Q6721="Steel plate",Q6721="Concrete jacket"),"Steel plate or jacket",Q6721)</f>
        <v>Polymer laminate</v>
      </c>
      <c r="S6721" s="5" t="str">
        <f aca="false">IF(O6721&lt;='Tree rules'!$C$4,IF(N6721&lt;='Tree rules'!$C$5,IF(P6721&lt;='Tree rules'!$C$7,"Monitor","Polymer laminate"),IF(P6721&lt;='Tree rules'!$C$8,"Seal cracks","Polymer laminate")),IF(O6721&lt;='Tree rules'!$C$6,IF(P6721&lt;='Tree rules'!$C$9,"Polymer laminate","Steel plate or jacket"),IF(L6721&lt;='Tree rules'!$C$10,"Steel plate or jacket","Polymer laminate")))</f>
        <v>Polymer laminate</v>
      </c>
      <c r="T6721" s="5" t="str">
        <f aca="false">IF(S6721=R6721,"Yes","No")</f>
        <v>Yes</v>
      </c>
    </row>
    <row r="6722" customFormat="false" ht="15" hidden="false" customHeight="false" outlineLevel="0" collapsed="false">
      <c r="A6722" s="15" t="n">
        <v>9572</v>
      </c>
      <c r="B6722" s="16" t="n">
        <v>6.11462214331337</v>
      </c>
      <c r="C6722" s="15" t="n">
        <v>230</v>
      </c>
      <c r="D6722" s="15" t="n">
        <v>475</v>
      </c>
      <c r="E6722" s="15" t="n">
        <v>30</v>
      </c>
      <c r="F6722" s="16" t="n">
        <v>0.633465437396808</v>
      </c>
      <c r="G6722" s="17" t="s">
        <v>102</v>
      </c>
      <c r="H6722" s="18" t="n">
        <v>0.1</v>
      </c>
      <c r="I6722" s="18" t="n">
        <v>1.5</v>
      </c>
      <c r="J6722" s="19" t="n">
        <v>0.976619315376522</v>
      </c>
      <c r="K6722" s="19" t="n">
        <v>0.482407501919707</v>
      </c>
      <c r="L6722" s="16" t="n">
        <v>14.7696187036555</v>
      </c>
      <c r="M6722" s="19" t="n">
        <v>0.945991262078025</v>
      </c>
      <c r="N6722" s="19" t="n">
        <v>3.14479639894161</v>
      </c>
      <c r="O6722" s="19" t="n">
        <v>1.22936473093612</v>
      </c>
      <c r="P6722" s="19" t="n">
        <v>0.412867563667049</v>
      </c>
      <c r="Q6722" s="17" t="s">
        <v>31</v>
      </c>
      <c r="R6722" s="5" t="str">
        <f aca="false">IF(OR(Q6722="Steel plate",Q6722="Concrete jacket"),"Steel plate or jacket",Q6722)</f>
        <v>Polymer laminate</v>
      </c>
      <c r="S6722" s="5" t="str">
        <f aca="false">IF(O6722&lt;='Tree rules'!$C$4,IF(N6722&lt;='Tree rules'!$C$5,IF(P6722&lt;='Tree rules'!$C$7,"Monitor","Polymer laminate"),IF(P6722&lt;='Tree rules'!$C$8,"Seal cracks","Polymer laminate")),IF(O6722&lt;='Tree rules'!$C$6,IF(P6722&lt;='Tree rules'!$C$9,"Polymer laminate","Steel plate or jacket"),IF(L6722&lt;='Tree rules'!$C$10,"Steel plate or jacket","Polymer laminate")))</f>
        <v>Polymer laminate</v>
      </c>
      <c r="T6722" s="5" t="str">
        <f aca="false">IF(S6722=R6722,"Yes","No")</f>
        <v>Yes</v>
      </c>
    </row>
    <row r="6723" customFormat="false" ht="15" hidden="false" customHeight="false" outlineLevel="0" collapsed="false">
      <c r="A6723" s="15" t="n">
        <v>9573</v>
      </c>
      <c r="B6723" s="16" t="n">
        <v>5.61624194153597</v>
      </c>
      <c r="C6723" s="15" t="n">
        <v>300</v>
      </c>
      <c r="D6723" s="15" t="n">
        <v>475</v>
      </c>
      <c r="E6723" s="15" t="n">
        <v>30</v>
      </c>
      <c r="F6723" s="16" t="n">
        <v>0.624901102811956</v>
      </c>
      <c r="G6723" s="17" t="s">
        <v>101</v>
      </c>
      <c r="H6723" s="18" t="n">
        <v>0.3</v>
      </c>
      <c r="I6723" s="18" t="n">
        <v>1</v>
      </c>
      <c r="J6723" s="19" t="n">
        <v>0.877529109040709</v>
      </c>
      <c r="K6723" s="19" t="n">
        <v>0.604389737854756</v>
      </c>
      <c r="L6723" s="16" t="n">
        <v>13.0914730571934</v>
      </c>
      <c r="M6723" s="19" t="n">
        <v>0.36589327360876</v>
      </c>
      <c r="N6723" s="19" t="n">
        <v>0.65610339162284</v>
      </c>
      <c r="O6723" s="19" t="n">
        <v>0.877529109040709</v>
      </c>
      <c r="P6723" s="19" t="n">
        <v>0.842710762870648</v>
      </c>
      <c r="Q6723" s="17" t="s">
        <v>29</v>
      </c>
      <c r="R6723" s="5" t="str">
        <f aca="false">IF(OR(Q6723="Steel plate",Q6723="Concrete jacket"),"Steel plate or jacket",Q6723)</f>
        <v>Monitor</v>
      </c>
      <c r="S6723" s="5" t="str">
        <f aca="false">IF(O6723&lt;='Tree rules'!$C$4,IF(N6723&lt;='Tree rules'!$C$5,IF(P6723&lt;='Tree rules'!$C$7,"Monitor","Polymer laminate"),IF(P6723&lt;='Tree rules'!$C$8,"Seal cracks","Polymer laminate")),IF(O6723&lt;='Tree rules'!$C$6,IF(P6723&lt;='Tree rules'!$C$9,"Polymer laminate","Steel plate or jacket"),IF(L6723&lt;='Tree rules'!$C$10,"Steel plate or jacket","Polymer laminate")))</f>
        <v>Monitor</v>
      </c>
      <c r="T6723" s="5" t="str">
        <f aca="false">IF(S6723=R6723,"Yes","No")</f>
        <v>Yes</v>
      </c>
    </row>
    <row r="6724" customFormat="false" ht="15" hidden="false" customHeight="false" outlineLevel="0" collapsed="false">
      <c r="A6724" s="15" t="n">
        <v>9574</v>
      </c>
      <c r="B6724" s="16" t="n">
        <v>4.55948424113836</v>
      </c>
      <c r="C6724" s="15" t="n">
        <v>230</v>
      </c>
      <c r="D6724" s="15" t="n">
        <v>425</v>
      </c>
      <c r="E6724" s="15" t="n">
        <v>25</v>
      </c>
      <c r="F6724" s="16" t="n">
        <v>0.691964884122107</v>
      </c>
      <c r="G6724" s="17" t="s">
        <v>101</v>
      </c>
      <c r="H6724" s="18" t="n">
        <v>0.3</v>
      </c>
      <c r="I6724" s="18" t="n">
        <v>2</v>
      </c>
      <c r="J6724" s="19" t="n">
        <v>0.947404485919883</v>
      </c>
      <c r="K6724" s="19" t="n">
        <v>0.544944833905527</v>
      </c>
      <c r="L6724" s="16" t="n">
        <v>12.0303014278057</v>
      </c>
      <c r="M6724" s="19" t="n">
        <v>0.935576601693046</v>
      </c>
      <c r="N6724" s="19" t="n">
        <v>0.955332903407592</v>
      </c>
      <c r="O6724" s="19" t="n">
        <v>1.3785257916188</v>
      </c>
      <c r="P6724" s="19" t="n">
        <v>0.45373150544381</v>
      </c>
      <c r="Q6724" s="17" t="s">
        <v>31</v>
      </c>
      <c r="R6724" s="5" t="str">
        <f aca="false">IF(OR(Q6724="Steel plate",Q6724="Concrete jacket"),"Steel plate or jacket",Q6724)</f>
        <v>Polymer laminate</v>
      </c>
      <c r="S6724" s="5" t="str">
        <f aca="false">IF(O6724&lt;='Tree rules'!$C$4,IF(N6724&lt;='Tree rules'!$C$5,IF(P6724&lt;='Tree rules'!$C$7,"Monitor","Polymer laminate"),IF(P6724&lt;='Tree rules'!$C$8,"Seal cracks","Polymer laminate")),IF(O6724&lt;='Tree rules'!$C$6,IF(P6724&lt;='Tree rules'!$C$9,"Polymer laminate","Steel plate or jacket"),IF(L6724&lt;='Tree rules'!$C$10,"Steel plate or jacket","Polymer laminate")))</f>
        <v>Steel plate or jacket</v>
      </c>
      <c r="T6724" s="5" t="str">
        <f aca="false">IF(S6724=R6724,"Yes","No")</f>
        <v>No</v>
      </c>
    </row>
    <row r="6725" customFormat="false" ht="15" hidden="false" customHeight="false" outlineLevel="0" collapsed="false">
      <c r="A6725" s="15" t="n">
        <v>9575</v>
      </c>
      <c r="B6725" s="16" t="n">
        <v>3.32161176807724</v>
      </c>
      <c r="C6725" s="15" t="n">
        <v>300</v>
      </c>
      <c r="D6725" s="15" t="n">
        <v>300</v>
      </c>
      <c r="E6725" s="15" t="n">
        <v>25</v>
      </c>
      <c r="F6725" s="16" t="n">
        <v>0.791582400904515</v>
      </c>
      <c r="G6725" s="17" t="s">
        <v>101</v>
      </c>
      <c r="H6725" s="18" t="n">
        <v>0.3</v>
      </c>
      <c r="I6725" s="18" t="n">
        <v>2</v>
      </c>
      <c r="J6725" s="19" t="n">
        <v>0.880679115241102</v>
      </c>
      <c r="K6725" s="19" t="n">
        <v>0.575652535368049</v>
      </c>
      <c r="L6725" s="16" t="n">
        <v>13.0772116853435</v>
      </c>
      <c r="M6725" s="19" t="n">
        <v>0.359120980270279</v>
      </c>
      <c r="N6725" s="19" t="n">
        <v>1.099432642332</v>
      </c>
      <c r="O6725" s="19" t="n">
        <v>1.25439306494797</v>
      </c>
      <c r="P6725" s="19" t="n">
        <v>1.09219923716438</v>
      </c>
      <c r="Q6725" s="17" t="s">
        <v>31</v>
      </c>
      <c r="R6725" s="5" t="str">
        <f aca="false">IF(OR(Q6725="Steel plate",Q6725="Concrete jacket"),"Steel plate or jacket",Q6725)</f>
        <v>Polymer laminate</v>
      </c>
      <c r="S6725" s="5" t="str">
        <f aca="false">IF(O6725&lt;='Tree rules'!$C$4,IF(N6725&lt;='Tree rules'!$C$5,IF(P6725&lt;='Tree rules'!$C$7,"Monitor","Polymer laminate"),IF(P6725&lt;='Tree rules'!$C$8,"Seal cracks","Polymer laminate")),IF(O6725&lt;='Tree rules'!$C$6,IF(P6725&lt;='Tree rules'!$C$9,"Polymer laminate","Steel plate or jacket"),IF(L6725&lt;='Tree rules'!$C$10,"Steel plate or jacket","Polymer laminate")))</f>
        <v>Polymer laminate</v>
      </c>
      <c r="T6725" s="5" t="str">
        <f aca="false">IF(S6725=R6725,"Yes","No")</f>
        <v>Yes</v>
      </c>
    </row>
    <row r="6726" customFormat="false" ht="15" hidden="false" customHeight="false" outlineLevel="0" collapsed="false">
      <c r="A6726" s="15" t="n">
        <v>9577</v>
      </c>
      <c r="B6726" s="16" t="n">
        <v>4.02492126828406</v>
      </c>
      <c r="C6726" s="15" t="n">
        <v>300</v>
      </c>
      <c r="D6726" s="15" t="n">
        <v>350</v>
      </c>
      <c r="E6726" s="15" t="n">
        <v>30</v>
      </c>
      <c r="F6726" s="16" t="n">
        <v>0.739198271432892</v>
      </c>
      <c r="G6726" s="17" t="s">
        <v>103</v>
      </c>
      <c r="H6726" s="18" t="n">
        <v>0.2</v>
      </c>
      <c r="I6726" s="18" t="n">
        <v>1</v>
      </c>
      <c r="J6726" s="19" t="n">
        <v>0.868235027855239</v>
      </c>
      <c r="K6726" s="19" t="n">
        <v>0.470537144842822</v>
      </c>
      <c r="L6726" s="16" t="n">
        <v>13.1533374780525</v>
      </c>
      <c r="M6726" s="19" t="n">
        <v>0.633581679050057</v>
      </c>
      <c r="N6726" s="19" t="n">
        <v>0.841293419943661</v>
      </c>
      <c r="O6726" s="19" t="n">
        <v>0.868235027855239</v>
      </c>
      <c r="P6726" s="19" t="n">
        <v>0.475975164000435</v>
      </c>
      <c r="Q6726" s="17" t="s">
        <v>29</v>
      </c>
      <c r="R6726" s="5" t="str">
        <f aca="false">IF(OR(Q6726="Steel plate",Q6726="Concrete jacket"),"Steel plate or jacket",Q6726)</f>
        <v>Monitor</v>
      </c>
      <c r="S6726" s="5" t="str">
        <f aca="false">IF(O6726&lt;='Tree rules'!$C$4,IF(N6726&lt;='Tree rules'!$C$5,IF(P6726&lt;='Tree rules'!$C$7,"Monitor","Polymer laminate"),IF(P6726&lt;='Tree rules'!$C$8,"Seal cracks","Polymer laminate")),IF(O6726&lt;='Tree rules'!$C$6,IF(P6726&lt;='Tree rules'!$C$9,"Polymer laminate","Steel plate or jacket"),IF(L6726&lt;='Tree rules'!$C$10,"Steel plate or jacket","Polymer laminate")))</f>
        <v>Monitor</v>
      </c>
      <c r="T6726" s="5" t="str">
        <f aca="false">IF(S6726=R6726,"Yes","No")</f>
        <v>Yes</v>
      </c>
    </row>
    <row r="6727" customFormat="false" ht="15" hidden="false" customHeight="false" outlineLevel="0" collapsed="false">
      <c r="A6727" s="15" t="n">
        <v>9578</v>
      </c>
      <c r="B6727" s="16" t="n">
        <v>4.72701101169242</v>
      </c>
      <c r="C6727" s="15" t="n">
        <v>230</v>
      </c>
      <c r="D6727" s="15" t="n">
        <v>400</v>
      </c>
      <c r="E6727" s="15" t="n">
        <v>30</v>
      </c>
      <c r="F6727" s="16" t="n">
        <v>0.740832460684402</v>
      </c>
      <c r="G6727" s="17" t="s">
        <v>101</v>
      </c>
      <c r="H6727" s="18" t="n">
        <v>0.3</v>
      </c>
      <c r="I6727" s="18" t="n">
        <v>1.5</v>
      </c>
      <c r="J6727" s="19" t="n">
        <v>0.871547336565794</v>
      </c>
      <c r="K6727" s="19" t="n">
        <v>0.495195685874303</v>
      </c>
      <c r="L6727" s="16" t="n">
        <v>13.3531384511085</v>
      </c>
      <c r="M6727" s="19" t="n">
        <v>0.562298710966025</v>
      </c>
      <c r="N6727" s="19" t="n">
        <v>0.804095583849696</v>
      </c>
      <c r="O6727" s="19" t="n">
        <v>1.09152776429738</v>
      </c>
      <c r="P6727" s="19" t="n">
        <v>0.641452864315761</v>
      </c>
      <c r="Q6727" s="17" t="s">
        <v>31</v>
      </c>
      <c r="R6727" s="5" t="str">
        <f aca="false">IF(OR(Q6727="Steel plate",Q6727="Concrete jacket"),"Steel plate or jacket",Q6727)</f>
        <v>Polymer laminate</v>
      </c>
      <c r="S6727" s="5" t="str">
        <f aca="false">IF(O6727&lt;='Tree rules'!$C$4,IF(N6727&lt;='Tree rules'!$C$5,IF(P6727&lt;='Tree rules'!$C$7,"Monitor","Polymer laminate"),IF(P6727&lt;='Tree rules'!$C$8,"Seal cracks","Polymer laminate")),IF(O6727&lt;='Tree rules'!$C$6,IF(P6727&lt;='Tree rules'!$C$9,"Polymer laminate","Steel plate or jacket"),IF(L6727&lt;='Tree rules'!$C$10,"Steel plate or jacket","Polymer laminate")))</f>
        <v>Polymer laminate</v>
      </c>
      <c r="T6727" s="5" t="str">
        <f aca="false">IF(S6727=R6727,"Yes","No")</f>
        <v>Yes</v>
      </c>
    </row>
    <row r="6728" customFormat="false" ht="15" hidden="false" customHeight="false" outlineLevel="0" collapsed="false">
      <c r="A6728" s="15" t="n">
        <v>9579</v>
      </c>
      <c r="B6728" s="16" t="n">
        <v>3.86947599791287</v>
      </c>
      <c r="C6728" s="15" t="n">
        <v>300</v>
      </c>
      <c r="D6728" s="15" t="n">
        <v>375</v>
      </c>
      <c r="E6728" s="15" t="n">
        <v>20</v>
      </c>
      <c r="F6728" s="16" t="n">
        <v>0.640487798897002</v>
      </c>
      <c r="G6728" s="17" t="s">
        <v>103</v>
      </c>
      <c r="H6728" s="18" t="n">
        <v>0.2</v>
      </c>
      <c r="I6728" s="18" t="n">
        <v>1</v>
      </c>
      <c r="J6728" s="19" t="n">
        <v>0.861510734148713</v>
      </c>
      <c r="K6728" s="19" t="n">
        <v>0.537232327550321</v>
      </c>
      <c r="L6728" s="16" t="n">
        <v>11.8332599324553</v>
      </c>
      <c r="M6728" s="19" t="n">
        <v>0.572579831761845</v>
      </c>
      <c r="N6728" s="19" t="n">
        <v>1.41057490960115</v>
      </c>
      <c r="O6728" s="19" t="n">
        <v>0.861510734148713</v>
      </c>
      <c r="P6728" s="19" t="n">
        <v>0.498033578743245</v>
      </c>
      <c r="Q6728" s="17" t="s">
        <v>30</v>
      </c>
      <c r="R6728" s="5" t="str">
        <f aca="false">IF(OR(Q6728="Steel plate",Q6728="Concrete jacket"),"Steel plate or jacket",Q6728)</f>
        <v>Seal cracks</v>
      </c>
      <c r="S6728" s="5" t="str">
        <f aca="false">IF(O6728&lt;='Tree rules'!$C$4,IF(N6728&lt;='Tree rules'!$C$5,IF(P6728&lt;='Tree rules'!$C$7,"Monitor","Polymer laminate"),IF(P6728&lt;='Tree rules'!$C$8,"Seal cracks","Polymer laminate")),IF(O6728&lt;='Tree rules'!$C$6,IF(P6728&lt;='Tree rules'!$C$9,"Polymer laminate","Steel plate or jacket"),IF(L6728&lt;='Tree rules'!$C$10,"Steel plate or jacket","Polymer laminate")))</f>
        <v>Seal cracks</v>
      </c>
      <c r="T6728" s="5" t="str">
        <f aca="false">IF(S6728=R6728,"Yes","No")</f>
        <v>Yes</v>
      </c>
    </row>
    <row r="6729" customFormat="false" ht="15" hidden="false" customHeight="false" outlineLevel="0" collapsed="false">
      <c r="A6729" s="15" t="n">
        <v>9580</v>
      </c>
      <c r="B6729" s="16" t="n">
        <v>3.90426515526062</v>
      </c>
      <c r="C6729" s="15" t="n">
        <v>300</v>
      </c>
      <c r="D6729" s="15" t="n">
        <v>375</v>
      </c>
      <c r="E6729" s="15" t="n">
        <v>25</v>
      </c>
      <c r="F6729" s="16" t="n">
        <v>0.814840647739602</v>
      </c>
      <c r="G6729" s="17" t="s">
        <v>103</v>
      </c>
      <c r="H6729" s="18" t="n">
        <v>0.2</v>
      </c>
      <c r="I6729" s="18" t="n">
        <v>1.5</v>
      </c>
      <c r="J6729" s="19" t="n">
        <v>0.869558857037749</v>
      </c>
      <c r="K6729" s="19" t="n">
        <v>0.633165663228828</v>
      </c>
      <c r="L6729" s="16" t="n">
        <v>11.8670673412177</v>
      </c>
      <c r="M6729" s="19" t="n">
        <v>0.95137570016418</v>
      </c>
      <c r="N6729" s="19" t="n">
        <v>1.04536831125908</v>
      </c>
      <c r="O6729" s="19" t="n">
        <v>1.02905088034022</v>
      </c>
      <c r="P6729" s="19" t="n">
        <v>0.425679443606195</v>
      </c>
      <c r="Q6729" s="17" t="s">
        <v>31</v>
      </c>
      <c r="R6729" s="5" t="str">
        <f aca="false">IF(OR(Q6729="Steel plate",Q6729="Concrete jacket"),"Steel plate or jacket",Q6729)</f>
        <v>Polymer laminate</v>
      </c>
      <c r="S6729" s="5" t="str">
        <f aca="false">IF(O6729&lt;='Tree rules'!$C$4,IF(N6729&lt;='Tree rules'!$C$5,IF(P6729&lt;='Tree rules'!$C$7,"Monitor","Polymer laminate"),IF(P6729&lt;='Tree rules'!$C$8,"Seal cracks","Polymer laminate")),IF(O6729&lt;='Tree rules'!$C$6,IF(P6729&lt;='Tree rules'!$C$9,"Polymer laminate","Steel plate or jacket"),IF(L6729&lt;='Tree rules'!$C$10,"Steel plate or jacket","Polymer laminate")))</f>
        <v>Polymer laminate</v>
      </c>
      <c r="T6729" s="5" t="str">
        <f aca="false">IF(S6729=R6729,"Yes","No")</f>
        <v>Yes</v>
      </c>
    </row>
    <row r="6730" customFormat="false" ht="15" hidden="false" customHeight="false" outlineLevel="0" collapsed="false">
      <c r="A6730" s="15" t="n">
        <v>9583</v>
      </c>
      <c r="B6730" s="16" t="n">
        <v>6.0180774815114</v>
      </c>
      <c r="C6730" s="15" t="n">
        <v>300</v>
      </c>
      <c r="D6730" s="15" t="n">
        <v>550</v>
      </c>
      <c r="E6730" s="15" t="n">
        <v>30</v>
      </c>
      <c r="F6730" s="16" t="n">
        <v>0.685282651089798</v>
      </c>
      <c r="G6730" s="17" t="s">
        <v>102</v>
      </c>
      <c r="H6730" s="18" t="n">
        <v>0.1</v>
      </c>
      <c r="I6730" s="18" t="n">
        <v>1</v>
      </c>
      <c r="J6730" s="19" t="n">
        <v>0.892399291936403</v>
      </c>
      <c r="K6730" s="19" t="n">
        <v>0.552006721552569</v>
      </c>
      <c r="L6730" s="16" t="n">
        <v>12.3069069151562</v>
      </c>
      <c r="M6730" s="19" t="n">
        <v>0.758521543847134</v>
      </c>
      <c r="N6730" s="19" t="n">
        <v>2.21433855589294</v>
      </c>
      <c r="O6730" s="19" t="n">
        <v>0.892399291936403</v>
      </c>
      <c r="P6730" s="19" t="n">
        <v>0.413093513682205</v>
      </c>
      <c r="Q6730" s="17" t="s">
        <v>30</v>
      </c>
      <c r="R6730" s="5" t="str">
        <f aca="false">IF(OR(Q6730="Steel plate",Q6730="Concrete jacket"),"Steel plate or jacket",Q6730)</f>
        <v>Seal cracks</v>
      </c>
      <c r="S6730" s="5" t="str">
        <f aca="false">IF(O6730&lt;='Tree rules'!$C$4,IF(N6730&lt;='Tree rules'!$C$5,IF(P6730&lt;='Tree rules'!$C$7,"Monitor","Polymer laminate"),IF(P6730&lt;='Tree rules'!$C$8,"Seal cracks","Polymer laminate")),IF(O6730&lt;='Tree rules'!$C$6,IF(P6730&lt;='Tree rules'!$C$9,"Polymer laminate","Steel plate or jacket"),IF(L6730&lt;='Tree rules'!$C$10,"Steel plate or jacket","Polymer laminate")))</f>
        <v>Seal cracks</v>
      </c>
      <c r="T6730" s="5" t="str">
        <f aca="false">IF(S6730=R6730,"Yes","No")</f>
        <v>Yes</v>
      </c>
    </row>
    <row r="6731" customFormat="false" ht="15" hidden="false" customHeight="false" outlineLevel="0" collapsed="false">
      <c r="A6731" s="15" t="n">
        <v>9584</v>
      </c>
      <c r="B6731" s="16" t="n">
        <v>5.759507758061</v>
      </c>
      <c r="C6731" s="15" t="n">
        <v>230</v>
      </c>
      <c r="D6731" s="15" t="n">
        <v>450</v>
      </c>
      <c r="E6731" s="15" t="n">
        <v>25</v>
      </c>
      <c r="F6731" s="16" t="n">
        <v>0.649145274956135</v>
      </c>
      <c r="G6731" s="17" t="s">
        <v>101</v>
      </c>
      <c r="H6731" s="18" t="n">
        <v>0.3</v>
      </c>
      <c r="I6731" s="18" t="n">
        <v>1.5</v>
      </c>
      <c r="J6731" s="19" t="n">
        <v>0.917639604948475</v>
      </c>
      <c r="K6731" s="19" t="n">
        <v>0.555207456757667</v>
      </c>
      <c r="L6731" s="16" t="n">
        <v>14.2562073219332</v>
      </c>
      <c r="M6731" s="19" t="n">
        <v>0.594784624734261</v>
      </c>
      <c r="N6731" s="19" t="n">
        <v>0.806607732792125</v>
      </c>
      <c r="O6731" s="19" t="n">
        <v>1.12171923178094</v>
      </c>
      <c r="P6731" s="19" t="n">
        <v>0.699242767374814</v>
      </c>
      <c r="Q6731" s="17" t="s">
        <v>31</v>
      </c>
      <c r="R6731" s="5" t="str">
        <f aca="false">IF(OR(Q6731="Steel plate",Q6731="Concrete jacket"),"Steel plate or jacket",Q6731)</f>
        <v>Polymer laminate</v>
      </c>
      <c r="S6731" s="5" t="str">
        <f aca="false">IF(O6731&lt;='Tree rules'!$C$4,IF(N6731&lt;='Tree rules'!$C$5,IF(P6731&lt;='Tree rules'!$C$7,"Monitor","Polymer laminate"),IF(P6731&lt;='Tree rules'!$C$8,"Seal cracks","Polymer laminate")),IF(O6731&lt;='Tree rules'!$C$6,IF(P6731&lt;='Tree rules'!$C$9,"Polymer laminate","Steel plate or jacket"),IF(L6731&lt;='Tree rules'!$C$10,"Steel plate or jacket","Polymer laminate")))</f>
        <v>Polymer laminate</v>
      </c>
      <c r="T6731" s="5" t="str">
        <f aca="false">IF(S6731=R6731,"Yes","No")</f>
        <v>Yes</v>
      </c>
    </row>
    <row r="6732" customFormat="false" ht="15" hidden="false" customHeight="false" outlineLevel="0" collapsed="false">
      <c r="A6732" s="15" t="n">
        <v>9585</v>
      </c>
      <c r="B6732" s="16" t="n">
        <v>7.96977689353545</v>
      </c>
      <c r="C6732" s="15" t="n">
        <v>230</v>
      </c>
      <c r="D6732" s="15" t="n">
        <v>750</v>
      </c>
      <c r="E6732" s="15" t="n">
        <v>20</v>
      </c>
      <c r="F6732" s="16" t="n">
        <v>0.583722157857635</v>
      </c>
      <c r="G6732" s="17" t="s">
        <v>101</v>
      </c>
      <c r="H6732" s="18" t="n">
        <v>0.3</v>
      </c>
      <c r="I6732" s="18" t="n">
        <v>1</v>
      </c>
      <c r="J6732" s="19" t="n">
        <v>0.877008261896329</v>
      </c>
      <c r="K6732" s="19" t="n">
        <v>0.506566244740796</v>
      </c>
      <c r="L6732" s="16" t="n">
        <v>11.3529585377998</v>
      </c>
      <c r="M6732" s="19" t="n">
        <v>0.941733661885006</v>
      </c>
      <c r="N6732" s="19" t="n">
        <v>0.522069922980122</v>
      </c>
      <c r="O6732" s="19" t="n">
        <v>0.877008261896329</v>
      </c>
      <c r="P6732" s="19" t="n">
        <v>0.341963310910189</v>
      </c>
      <c r="Q6732" s="17" t="s">
        <v>29</v>
      </c>
      <c r="R6732" s="5" t="str">
        <f aca="false">IF(OR(Q6732="Steel plate",Q6732="Concrete jacket"),"Steel plate or jacket",Q6732)</f>
        <v>Monitor</v>
      </c>
      <c r="S6732" s="5" t="str">
        <f aca="false">IF(O6732&lt;='Tree rules'!$C$4,IF(N6732&lt;='Tree rules'!$C$5,IF(P6732&lt;='Tree rules'!$C$7,"Monitor","Polymer laminate"),IF(P6732&lt;='Tree rules'!$C$8,"Seal cracks","Polymer laminate")),IF(O6732&lt;='Tree rules'!$C$6,IF(P6732&lt;='Tree rules'!$C$9,"Polymer laminate","Steel plate or jacket"),IF(L6732&lt;='Tree rules'!$C$10,"Steel plate or jacket","Polymer laminate")))</f>
        <v>Monitor</v>
      </c>
      <c r="T6732" s="5" t="str">
        <f aca="false">IF(S6732=R6732,"Yes","No")</f>
        <v>Yes</v>
      </c>
    </row>
    <row r="6733" customFormat="false" ht="15" hidden="false" customHeight="false" outlineLevel="0" collapsed="false">
      <c r="A6733" s="15" t="n">
        <v>9586</v>
      </c>
      <c r="B6733" s="16" t="n">
        <v>4.11217268903515</v>
      </c>
      <c r="C6733" s="15" t="n">
        <v>300</v>
      </c>
      <c r="D6733" s="15" t="n">
        <v>350</v>
      </c>
      <c r="E6733" s="15" t="n">
        <v>20</v>
      </c>
      <c r="F6733" s="16" t="n">
        <v>0.693508312050727</v>
      </c>
      <c r="G6733" s="17" t="s">
        <v>101</v>
      </c>
      <c r="H6733" s="18" t="n">
        <v>0.3</v>
      </c>
      <c r="I6733" s="18" t="n">
        <v>1</v>
      </c>
      <c r="J6733" s="19" t="n">
        <v>0.886103961824478</v>
      </c>
      <c r="K6733" s="19" t="n">
        <v>0.43653753487769</v>
      </c>
      <c r="L6733" s="16" t="n">
        <v>13.6164658577323</v>
      </c>
      <c r="M6733" s="19" t="n">
        <v>0.415268848034941</v>
      </c>
      <c r="N6733" s="19" t="n">
        <v>1.00012909479316</v>
      </c>
      <c r="O6733" s="19" t="n">
        <v>0.886103961824478</v>
      </c>
      <c r="P6733" s="19" t="n">
        <v>0.753241760545253</v>
      </c>
      <c r="Q6733" s="17" t="s">
        <v>30</v>
      </c>
      <c r="R6733" s="5" t="str">
        <f aca="false">IF(OR(Q6733="Steel plate",Q6733="Concrete jacket"),"Steel plate or jacket",Q6733)</f>
        <v>Seal cracks</v>
      </c>
      <c r="S6733" s="5" t="str">
        <f aca="false">IF(O6733&lt;='Tree rules'!$C$4,IF(N6733&lt;='Tree rules'!$C$5,IF(P6733&lt;='Tree rules'!$C$7,"Monitor","Polymer laminate"),IF(P6733&lt;='Tree rules'!$C$8,"Seal cracks","Polymer laminate")),IF(O6733&lt;='Tree rules'!$C$6,IF(P6733&lt;='Tree rules'!$C$9,"Polymer laminate","Steel plate or jacket"),IF(L6733&lt;='Tree rules'!$C$10,"Steel plate or jacket","Polymer laminate")))</f>
        <v>Seal cracks</v>
      </c>
      <c r="T6733" s="5" t="str">
        <f aca="false">IF(S6733=R6733,"Yes","No")</f>
        <v>Yes</v>
      </c>
    </row>
    <row r="6734" customFormat="false" ht="15" hidden="false" customHeight="false" outlineLevel="0" collapsed="false">
      <c r="A6734" s="15" t="n">
        <v>9587</v>
      </c>
      <c r="B6734" s="16" t="n">
        <v>4.27039200111497</v>
      </c>
      <c r="C6734" s="15" t="n">
        <v>230</v>
      </c>
      <c r="D6734" s="15" t="n">
        <v>400</v>
      </c>
      <c r="E6734" s="15" t="n">
        <v>30</v>
      </c>
      <c r="F6734" s="16" t="n">
        <v>0.552502860426148</v>
      </c>
      <c r="G6734" s="17" t="s">
        <v>101</v>
      </c>
      <c r="H6734" s="18" t="n">
        <v>0.3</v>
      </c>
      <c r="I6734" s="18" t="n">
        <v>1</v>
      </c>
      <c r="J6734" s="19" t="n">
        <v>0.970358115442134</v>
      </c>
      <c r="K6734" s="19" t="n">
        <v>0.496679683521131</v>
      </c>
      <c r="L6734" s="16" t="n">
        <v>11.9954831491994</v>
      </c>
      <c r="M6734" s="19" t="n">
        <v>0.46394361287788</v>
      </c>
      <c r="N6734" s="19" t="n">
        <v>0.648575603509857</v>
      </c>
      <c r="O6734" s="19" t="n">
        <v>0.970358115442134</v>
      </c>
      <c r="P6734" s="19" t="n">
        <v>0.529331527470763</v>
      </c>
      <c r="Q6734" s="17" t="s">
        <v>29</v>
      </c>
      <c r="R6734" s="5" t="str">
        <f aca="false">IF(OR(Q6734="Steel plate",Q6734="Concrete jacket"),"Steel plate or jacket",Q6734)</f>
        <v>Monitor</v>
      </c>
      <c r="S6734" s="5" t="str">
        <f aca="false">IF(O6734&lt;='Tree rules'!$C$4,IF(N6734&lt;='Tree rules'!$C$5,IF(P6734&lt;='Tree rules'!$C$7,"Monitor","Polymer laminate"),IF(P6734&lt;='Tree rules'!$C$8,"Seal cracks","Polymer laminate")),IF(O6734&lt;='Tree rules'!$C$6,IF(P6734&lt;='Tree rules'!$C$9,"Polymer laminate","Steel plate or jacket"),IF(L6734&lt;='Tree rules'!$C$10,"Steel plate or jacket","Polymer laminate")))</f>
        <v>Monitor</v>
      </c>
      <c r="T6734" s="5" t="str">
        <f aca="false">IF(S6734=R6734,"Yes","No")</f>
        <v>Yes</v>
      </c>
    </row>
    <row r="6735" customFormat="false" ht="15" hidden="false" customHeight="false" outlineLevel="0" collapsed="false">
      <c r="A6735" s="15" t="n">
        <v>9588</v>
      </c>
      <c r="B6735" s="16" t="n">
        <v>3.15182515251455</v>
      </c>
      <c r="C6735" s="15" t="n">
        <v>300</v>
      </c>
      <c r="D6735" s="15" t="n">
        <v>300</v>
      </c>
      <c r="E6735" s="15" t="n">
        <v>30</v>
      </c>
      <c r="F6735" s="16" t="n">
        <v>0.736310778185108</v>
      </c>
      <c r="G6735" s="17" t="s">
        <v>101</v>
      </c>
      <c r="H6735" s="18" t="n">
        <v>0.3</v>
      </c>
      <c r="I6735" s="18" t="n">
        <v>1</v>
      </c>
      <c r="J6735" s="19" t="n">
        <v>0.867869379254692</v>
      </c>
      <c r="K6735" s="19" t="n">
        <v>0.615538820767892</v>
      </c>
      <c r="L6735" s="16" t="n">
        <v>12.3118170020099</v>
      </c>
      <c r="M6735" s="19" t="n">
        <v>0.908800675222196</v>
      </c>
      <c r="N6735" s="19" t="n">
        <v>0.550434770941689</v>
      </c>
      <c r="O6735" s="19" t="n">
        <v>0.867869379254692</v>
      </c>
      <c r="P6735" s="19" t="n">
        <v>0.335123232118876</v>
      </c>
      <c r="Q6735" s="17" t="s">
        <v>29</v>
      </c>
      <c r="R6735" s="5" t="str">
        <f aca="false">IF(OR(Q6735="Steel plate",Q6735="Concrete jacket"),"Steel plate or jacket",Q6735)</f>
        <v>Monitor</v>
      </c>
      <c r="S6735" s="5" t="str">
        <f aca="false">IF(O6735&lt;='Tree rules'!$C$4,IF(N6735&lt;='Tree rules'!$C$5,IF(P6735&lt;='Tree rules'!$C$7,"Monitor","Polymer laminate"),IF(P6735&lt;='Tree rules'!$C$8,"Seal cracks","Polymer laminate")),IF(O6735&lt;='Tree rules'!$C$6,IF(P6735&lt;='Tree rules'!$C$9,"Polymer laminate","Steel plate or jacket"),IF(L6735&lt;='Tree rules'!$C$10,"Steel plate or jacket","Polymer laminate")))</f>
        <v>Monitor</v>
      </c>
      <c r="T6735" s="5" t="str">
        <f aca="false">IF(S6735=R6735,"Yes","No")</f>
        <v>Yes</v>
      </c>
    </row>
    <row r="6736" customFormat="false" ht="15" hidden="false" customHeight="false" outlineLevel="0" collapsed="false">
      <c r="A6736" s="15" t="n">
        <v>9590</v>
      </c>
      <c r="B6736" s="16" t="n">
        <v>4.73776353683088</v>
      </c>
      <c r="C6736" s="15" t="n">
        <v>230</v>
      </c>
      <c r="D6736" s="15" t="n">
        <v>450</v>
      </c>
      <c r="E6736" s="15" t="n">
        <v>30</v>
      </c>
      <c r="F6736" s="16" t="n">
        <v>1.01933570849766</v>
      </c>
      <c r="G6736" s="17" t="s">
        <v>103</v>
      </c>
      <c r="H6736" s="18" t="n">
        <v>0.2</v>
      </c>
      <c r="I6736" s="18" t="n">
        <v>1</v>
      </c>
      <c r="J6736" s="19" t="n">
        <v>0.862732165164966</v>
      </c>
      <c r="K6736" s="19" t="n">
        <v>0.580081382494484</v>
      </c>
      <c r="L6736" s="16" t="n">
        <v>11.7854814349027</v>
      </c>
      <c r="M6736" s="19" t="n">
        <v>0.790571319503209</v>
      </c>
      <c r="N6736" s="19" t="n">
        <v>0.892200014523576</v>
      </c>
      <c r="O6736" s="19" t="n">
        <v>0.862732165164966</v>
      </c>
      <c r="P6736" s="19" t="n">
        <v>0.519207941305256</v>
      </c>
      <c r="Q6736" s="17" t="s">
        <v>29</v>
      </c>
      <c r="R6736" s="5" t="str">
        <f aca="false">IF(OR(Q6736="Steel plate",Q6736="Concrete jacket"),"Steel plate or jacket",Q6736)</f>
        <v>Monitor</v>
      </c>
      <c r="S6736" s="5" t="str">
        <f aca="false">IF(O6736&lt;='Tree rules'!$C$4,IF(N6736&lt;='Tree rules'!$C$5,IF(P6736&lt;='Tree rules'!$C$7,"Monitor","Polymer laminate"),IF(P6736&lt;='Tree rules'!$C$8,"Seal cracks","Polymer laminate")),IF(O6736&lt;='Tree rules'!$C$6,IF(P6736&lt;='Tree rules'!$C$9,"Polymer laminate","Steel plate or jacket"),IF(L6736&lt;='Tree rules'!$C$10,"Steel plate or jacket","Polymer laminate")))</f>
        <v>Monitor</v>
      </c>
      <c r="T6736" s="5" t="str">
        <f aca="false">IF(S6736=R6736,"Yes","No")</f>
        <v>Yes</v>
      </c>
    </row>
    <row r="6737" customFormat="false" ht="15" hidden="false" customHeight="false" outlineLevel="0" collapsed="false">
      <c r="A6737" s="15" t="n">
        <v>9591</v>
      </c>
      <c r="B6737" s="16" t="n">
        <v>6.42933962524401</v>
      </c>
      <c r="C6737" s="15" t="n">
        <v>230</v>
      </c>
      <c r="D6737" s="15" t="n">
        <v>525</v>
      </c>
      <c r="E6737" s="15" t="n">
        <v>30</v>
      </c>
      <c r="F6737" s="16" t="n">
        <v>0.730006099046008</v>
      </c>
      <c r="G6737" s="17" t="s">
        <v>103</v>
      </c>
      <c r="H6737" s="18" t="n">
        <v>0.2</v>
      </c>
      <c r="I6737" s="18" t="n">
        <v>1.5</v>
      </c>
      <c r="J6737" s="19" t="n">
        <v>0.942536133881253</v>
      </c>
      <c r="K6737" s="19" t="n">
        <v>0.400800676594729</v>
      </c>
      <c r="L6737" s="16" t="n">
        <v>13.4224209295282</v>
      </c>
      <c r="M6737" s="19" t="n">
        <v>0.836314880041017</v>
      </c>
      <c r="N6737" s="19" t="n">
        <v>1.15756535046978</v>
      </c>
      <c r="O6737" s="19" t="n">
        <v>1.22491964073459</v>
      </c>
      <c r="P6737" s="19" t="n">
        <v>0.498988766900559</v>
      </c>
      <c r="Q6737" s="17" t="s">
        <v>31</v>
      </c>
      <c r="R6737" s="5" t="str">
        <f aca="false">IF(OR(Q6737="Steel plate",Q6737="Concrete jacket"),"Steel plate or jacket",Q6737)</f>
        <v>Polymer laminate</v>
      </c>
      <c r="S6737" s="5" t="str">
        <f aca="false">IF(O6737&lt;='Tree rules'!$C$4,IF(N6737&lt;='Tree rules'!$C$5,IF(P6737&lt;='Tree rules'!$C$7,"Monitor","Polymer laminate"),IF(P6737&lt;='Tree rules'!$C$8,"Seal cracks","Polymer laminate")),IF(O6737&lt;='Tree rules'!$C$6,IF(P6737&lt;='Tree rules'!$C$9,"Polymer laminate","Steel plate or jacket"),IF(L6737&lt;='Tree rules'!$C$10,"Steel plate or jacket","Polymer laminate")))</f>
        <v>Polymer laminate</v>
      </c>
      <c r="T6737" s="5" t="str">
        <f aca="false">IF(S6737=R6737,"Yes","No")</f>
        <v>Yes</v>
      </c>
    </row>
    <row r="6738" customFormat="false" ht="15" hidden="false" customHeight="false" outlineLevel="0" collapsed="false">
      <c r="A6738" s="15" t="n">
        <v>9594</v>
      </c>
      <c r="B6738" s="16" t="n">
        <v>6.78845329380759</v>
      </c>
      <c r="C6738" s="15" t="n">
        <v>230</v>
      </c>
      <c r="D6738" s="15" t="n">
        <v>650</v>
      </c>
      <c r="E6738" s="15" t="n">
        <v>30</v>
      </c>
      <c r="F6738" s="16" t="n">
        <v>0.680685971455249</v>
      </c>
      <c r="G6738" s="17" t="s">
        <v>101</v>
      </c>
      <c r="H6738" s="18" t="n">
        <v>0.3</v>
      </c>
      <c r="I6738" s="18" t="n">
        <v>1</v>
      </c>
      <c r="J6738" s="19" t="n">
        <v>0.939724347630246</v>
      </c>
      <c r="K6738" s="19" t="n">
        <v>0.453538202833907</v>
      </c>
      <c r="L6738" s="16" t="n">
        <v>11.2765004880525</v>
      </c>
      <c r="M6738" s="19" t="n">
        <v>0.764727118167873</v>
      </c>
      <c r="N6738" s="19" t="n">
        <v>0.627920880700841</v>
      </c>
      <c r="O6738" s="19" t="n">
        <v>0.939724347630246</v>
      </c>
      <c r="P6738" s="19" t="n">
        <v>0.402344252683271</v>
      </c>
      <c r="Q6738" s="17" t="s">
        <v>29</v>
      </c>
      <c r="R6738" s="5" t="str">
        <f aca="false">IF(OR(Q6738="Steel plate",Q6738="Concrete jacket"),"Steel plate or jacket",Q6738)</f>
        <v>Monitor</v>
      </c>
      <c r="S6738" s="5" t="str">
        <f aca="false">IF(O6738&lt;='Tree rules'!$C$4,IF(N6738&lt;='Tree rules'!$C$5,IF(P6738&lt;='Tree rules'!$C$7,"Monitor","Polymer laminate"),IF(P6738&lt;='Tree rules'!$C$8,"Seal cracks","Polymer laminate")),IF(O6738&lt;='Tree rules'!$C$6,IF(P6738&lt;='Tree rules'!$C$9,"Polymer laminate","Steel plate or jacket"),IF(L6738&lt;='Tree rules'!$C$10,"Steel plate or jacket","Polymer laminate")))</f>
        <v>Monitor</v>
      </c>
      <c r="T6738" s="5" t="str">
        <f aca="false">IF(S6738=R6738,"Yes","No")</f>
        <v>Yes</v>
      </c>
    </row>
    <row r="6739" customFormat="false" ht="15" hidden="false" customHeight="false" outlineLevel="0" collapsed="false">
      <c r="A6739" s="15" t="n">
        <v>9597</v>
      </c>
      <c r="B6739" s="16" t="n">
        <v>3.32976525300913</v>
      </c>
      <c r="C6739" s="15" t="n">
        <v>230</v>
      </c>
      <c r="D6739" s="15" t="n">
        <v>300</v>
      </c>
      <c r="E6739" s="15" t="n">
        <v>25</v>
      </c>
      <c r="F6739" s="16" t="n">
        <v>0.688332522525665</v>
      </c>
      <c r="G6739" s="17" t="s">
        <v>101</v>
      </c>
      <c r="H6739" s="18" t="n">
        <v>0.3</v>
      </c>
      <c r="I6739" s="18" t="n">
        <v>2</v>
      </c>
      <c r="J6739" s="19" t="n">
        <v>0.861779144894734</v>
      </c>
      <c r="K6739" s="19" t="n">
        <v>0.632205659220894</v>
      </c>
      <c r="L6739" s="16" t="n">
        <v>13.109312019721</v>
      </c>
      <c r="M6739" s="19" t="n">
        <v>0.931078458991395</v>
      </c>
      <c r="N6739" s="19" t="n">
        <v>1.02965797977878</v>
      </c>
      <c r="O6739" s="19" t="n">
        <v>1.17873663738847</v>
      </c>
      <c r="P6739" s="19" t="n">
        <v>0.392831344772186</v>
      </c>
      <c r="Q6739" s="17" t="s">
        <v>31</v>
      </c>
      <c r="R6739" s="5" t="str">
        <f aca="false">IF(OR(Q6739="Steel plate",Q6739="Concrete jacket"),"Steel plate or jacket",Q6739)</f>
        <v>Polymer laminate</v>
      </c>
      <c r="S6739" s="5" t="str">
        <f aca="false">IF(O6739&lt;='Tree rules'!$C$4,IF(N6739&lt;='Tree rules'!$C$5,IF(P6739&lt;='Tree rules'!$C$7,"Monitor","Polymer laminate"),IF(P6739&lt;='Tree rules'!$C$8,"Seal cracks","Polymer laminate")),IF(O6739&lt;='Tree rules'!$C$6,IF(P6739&lt;='Tree rules'!$C$9,"Polymer laminate","Steel plate or jacket"),IF(L6739&lt;='Tree rules'!$C$10,"Steel plate or jacket","Polymer laminate")))</f>
        <v>Polymer laminate</v>
      </c>
      <c r="T6739" s="5" t="str">
        <f aca="false">IF(S6739=R6739,"Yes","No")</f>
        <v>Yes</v>
      </c>
    </row>
    <row r="6740" customFormat="false" ht="15" hidden="false" customHeight="false" outlineLevel="0" collapsed="false">
      <c r="A6740" s="15" t="n">
        <v>9599</v>
      </c>
      <c r="B6740" s="16" t="n">
        <v>7.18046010915326</v>
      </c>
      <c r="C6740" s="15" t="n">
        <v>300</v>
      </c>
      <c r="D6740" s="15" t="n">
        <v>650</v>
      </c>
      <c r="E6740" s="15" t="n">
        <v>25</v>
      </c>
      <c r="F6740" s="16" t="n">
        <v>0.695812326376477</v>
      </c>
      <c r="G6740" s="17" t="s">
        <v>101</v>
      </c>
      <c r="H6740" s="18" t="n">
        <v>0.3</v>
      </c>
      <c r="I6740" s="18" t="n">
        <v>1.5</v>
      </c>
      <c r="J6740" s="19" t="n">
        <v>0.878708602463515</v>
      </c>
      <c r="K6740" s="19" t="n">
        <v>0.585269800358185</v>
      </c>
      <c r="L6740" s="16" t="n">
        <v>11.9276745999224</v>
      </c>
      <c r="M6740" s="19" t="n">
        <v>0.333982548418728</v>
      </c>
      <c r="N6740" s="19" t="n">
        <v>0.773044216214081</v>
      </c>
      <c r="O6740" s="19" t="n">
        <v>1.06092209952685</v>
      </c>
      <c r="P6740" s="19" t="n">
        <v>1.13045525767662</v>
      </c>
      <c r="Q6740" s="17" t="s">
        <v>31</v>
      </c>
      <c r="R6740" s="5" t="str">
        <f aca="false">IF(OR(Q6740="Steel plate",Q6740="Concrete jacket"),"Steel plate or jacket",Q6740)</f>
        <v>Polymer laminate</v>
      </c>
      <c r="S6740" s="5" t="str">
        <f aca="false">IF(O6740&lt;='Tree rules'!$C$4,IF(N6740&lt;='Tree rules'!$C$5,IF(P6740&lt;='Tree rules'!$C$7,"Monitor","Polymer laminate"),IF(P6740&lt;='Tree rules'!$C$8,"Seal cracks","Polymer laminate")),IF(O6740&lt;='Tree rules'!$C$6,IF(P6740&lt;='Tree rules'!$C$9,"Polymer laminate","Steel plate or jacket"),IF(L6740&lt;='Tree rules'!$C$10,"Steel plate or jacket","Polymer laminate")))</f>
        <v>Polymer laminate</v>
      </c>
      <c r="T6740" s="5" t="str">
        <f aca="false">IF(S6740=R6740,"Yes","No")</f>
        <v>Yes</v>
      </c>
    </row>
    <row r="6741" customFormat="false" ht="15" hidden="false" customHeight="false" outlineLevel="0" collapsed="false">
      <c r="A6741" s="15" t="n">
        <v>9600</v>
      </c>
      <c r="B6741" s="16" t="n">
        <v>4.25218224870258</v>
      </c>
      <c r="C6741" s="15" t="n">
        <v>230</v>
      </c>
      <c r="D6741" s="15" t="n">
        <v>400</v>
      </c>
      <c r="E6741" s="15" t="n">
        <v>25</v>
      </c>
      <c r="F6741" s="16" t="n">
        <v>0.810628990734046</v>
      </c>
      <c r="G6741" s="17" t="s">
        <v>102</v>
      </c>
      <c r="H6741" s="18" t="n">
        <v>0.1</v>
      </c>
      <c r="I6741" s="18" t="n">
        <v>1</v>
      </c>
      <c r="J6741" s="19" t="n">
        <v>0.854721100207094</v>
      </c>
      <c r="K6741" s="19" t="n">
        <v>0.427843571398215</v>
      </c>
      <c r="L6741" s="16" t="n">
        <v>12.6177514798296</v>
      </c>
      <c r="M6741" s="19" t="n">
        <v>0.469286981780423</v>
      </c>
      <c r="N6741" s="19" t="n">
        <v>2.74238235469513</v>
      </c>
      <c r="O6741" s="19" t="n">
        <v>0.854721100207094</v>
      </c>
      <c r="P6741" s="19" t="n">
        <v>0.588441283760712</v>
      </c>
      <c r="Q6741" s="17" t="s">
        <v>30</v>
      </c>
      <c r="R6741" s="5" t="str">
        <f aca="false">IF(OR(Q6741="Steel plate",Q6741="Concrete jacket"),"Steel plate or jacket",Q6741)</f>
        <v>Seal cracks</v>
      </c>
      <c r="S6741" s="5" t="str">
        <f aca="false">IF(O6741&lt;='Tree rules'!$C$4,IF(N6741&lt;='Tree rules'!$C$5,IF(P6741&lt;='Tree rules'!$C$7,"Monitor","Polymer laminate"),IF(P6741&lt;='Tree rules'!$C$8,"Seal cracks","Polymer laminate")),IF(O6741&lt;='Tree rules'!$C$6,IF(P6741&lt;='Tree rules'!$C$9,"Polymer laminate","Steel plate or jacket"),IF(L6741&lt;='Tree rules'!$C$10,"Steel plate or jacket","Polymer laminate")))</f>
        <v>Seal cracks</v>
      </c>
      <c r="T6741" s="5" t="str">
        <f aca="false">IF(S6741=R6741,"Yes","No")</f>
        <v>Yes</v>
      </c>
    </row>
    <row r="6742" customFormat="false" ht="15" hidden="false" customHeight="false" outlineLevel="0" collapsed="false">
      <c r="A6742" s="15" t="n">
        <v>9604</v>
      </c>
      <c r="B6742" s="16" t="n">
        <v>5.81608262090615</v>
      </c>
      <c r="C6742" s="15" t="n">
        <v>300</v>
      </c>
      <c r="D6742" s="15" t="n">
        <v>500</v>
      </c>
      <c r="E6742" s="15" t="n">
        <v>25</v>
      </c>
      <c r="F6742" s="16" t="n">
        <v>0.695042622475618</v>
      </c>
      <c r="G6742" s="17" t="s">
        <v>101</v>
      </c>
      <c r="H6742" s="18" t="n">
        <v>0.3</v>
      </c>
      <c r="I6742" s="18" t="n">
        <v>1</v>
      </c>
      <c r="J6742" s="19" t="n">
        <v>0.911778659452079</v>
      </c>
      <c r="K6742" s="19" t="n">
        <v>0.552765682812408</v>
      </c>
      <c r="L6742" s="16" t="n">
        <v>12.8674394267835</v>
      </c>
      <c r="M6742" s="19" t="n">
        <v>0.503793345281611</v>
      </c>
      <c r="N6742" s="19" t="n">
        <v>0.75745771015239</v>
      </c>
      <c r="O6742" s="19" t="n">
        <v>0.911778659452079</v>
      </c>
      <c r="P6742" s="19" t="n">
        <v>0.714252447414677</v>
      </c>
      <c r="Q6742" s="17" t="s">
        <v>29</v>
      </c>
      <c r="R6742" s="5" t="str">
        <f aca="false">IF(OR(Q6742="Steel plate",Q6742="Concrete jacket"),"Steel plate or jacket",Q6742)</f>
        <v>Monitor</v>
      </c>
      <c r="S6742" s="5" t="str">
        <f aca="false">IF(O6742&lt;='Tree rules'!$C$4,IF(N6742&lt;='Tree rules'!$C$5,IF(P6742&lt;='Tree rules'!$C$7,"Monitor","Polymer laminate"),IF(P6742&lt;='Tree rules'!$C$8,"Seal cracks","Polymer laminate")),IF(O6742&lt;='Tree rules'!$C$6,IF(P6742&lt;='Tree rules'!$C$9,"Polymer laminate","Steel plate or jacket"),IF(L6742&lt;='Tree rules'!$C$10,"Steel plate or jacket","Polymer laminate")))</f>
        <v>Monitor</v>
      </c>
      <c r="T6742" s="5" t="str">
        <f aca="false">IF(S6742=R6742,"Yes","No")</f>
        <v>Yes</v>
      </c>
    </row>
    <row r="6743" customFormat="false" ht="15" hidden="false" customHeight="false" outlineLevel="0" collapsed="false">
      <c r="A6743" s="15" t="n">
        <v>9605</v>
      </c>
      <c r="B6743" s="16" t="n">
        <v>6.53908122386105</v>
      </c>
      <c r="C6743" s="15" t="n">
        <v>300</v>
      </c>
      <c r="D6743" s="15" t="n">
        <v>650</v>
      </c>
      <c r="E6743" s="15" t="n">
        <v>20</v>
      </c>
      <c r="F6743" s="16" t="n">
        <v>0.695812326376477</v>
      </c>
      <c r="G6743" s="17" t="s">
        <v>103</v>
      </c>
      <c r="H6743" s="18" t="n">
        <v>0.2</v>
      </c>
      <c r="I6743" s="18" t="n">
        <v>1</v>
      </c>
      <c r="J6743" s="19" t="n">
        <v>0.94657569322534</v>
      </c>
      <c r="K6743" s="19" t="n">
        <v>0.437656386169231</v>
      </c>
      <c r="L6743" s="16" t="n">
        <v>10.8622611692044</v>
      </c>
      <c r="M6743" s="19" t="n">
        <v>0.395441428479648</v>
      </c>
      <c r="N6743" s="19" t="n">
        <v>0.999369127382387</v>
      </c>
      <c r="O6743" s="19" t="n">
        <v>0.94657569322534</v>
      </c>
      <c r="P6743" s="19" t="n">
        <v>0.806615036173152</v>
      </c>
      <c r="Q6743" s="17" t="s">
        <v>29</v>
      </c>
      <c r="R6743" s="5" t="str">
        <f aca="false">IF(OR(Q6743="Steel plate",Q6743="Concrete jacket"),"Steel plate or jacket",Q6743)</f>
        <v>Monitor</v>
      </c>
      <c r="S6743" s="5" t="str">
        <f aca="false">IF(O6743&lt;='Tree rules'!$C$4,IF(N6743&lt;='Tree rules'!$C$5,IF(P6743&lt;='Tree rules'!$C$7,"Monitor","Polymer laminate"),IF(P6743&lt;='Tree rules'!$C$8,"Seal cracks","Polymer laminate")),IF(O6743&lt;='Tree rules'!$C$6,IF(P6743&lt;='Tree rules'!$C$9,"Polymer laminate","Steel plate or jacket"),IF(L6743&lt;='Tree rules'!$C$10,"Steel plate or jacket","Polymer laminate")))</f>
        <v>Monitor</v>
      </c>
      <c r="T6743" s="5" t="str">
        <f aca="false">IF(S6743=R6743,"Yes","No")</f>
        <v>Yes</v>
      </c>
    </row>
    <row r="6744" customFormat="false" ht="15" hidden="false" customHeight="false" outlineLevel="0" collapsed="false">
      <c r="A6744" s="15" t="n">
        <v>9607</v>
      </c>
      <c r="B6744" s="16" t="n">
        <v>3.44303023759992</v>
      </c>
      <c r="C6744" s="15" t="n">
        <v>230</v>
      </c>
      <c r="D6744" s="15" t="n">
        <v>300</v>
      </c>
      <c r="E6744" s="15" t="n">
        <v>30</v>
      </c>
      <c r="F6744" s="16" t="n">
        <v>0.612108978148471</v>
      </c>
      <c r="G6744" s="17" t="s">
        <v>102</v>
      </c>
      <c r="H6744" s="18" t="n">
        <v>0.1</v>
      </c>
      <c r="I6744" s="18" t="n">
        <v>2</v>
      </c>
      <c r="J6744" s="19" t="n">
        <v>0.996580988821886</v>
      </c>
      <c r="K6744" s="19" t="n">
        <v>0.606638164478445</v>
      </c>
      <c r="L6744" s="16" t="n">
        <v>14.2864325211615</v>
      </c>
      <c r="M6744" s="19" t="n">
        <v>0.743024796575722</v>
      </c>
      <c r="N6744" s="19" t="n">
        <v>4.01160461208361</v>
      </c>
      <c r="O6744" s="19" t="n">
        <v>1.38859791583075</v>
      </c>
      <c r="P6744" s="19" t="n">
        <v>0.439048027670867</v>
      </c>
      <c r="Q6744" s="17" t="s">
        <v>31</v>
      </c>
      <c r="R6744" s="5" t="str">
        <f aca="false">IF(OR(Q6744="Steel plate",Q6744="Concrete jacket"),"Steel plate or jacket",Q6744)</f>
        <v>Polymer laminate</v>
      </c>
      <c r="S6744" s="5" t="str">
        <f aca="false">IF(O6744&lt;='Tree rules'!$C$4,IF(N6744&lt;='Tree rules'!$C$5,IF(P6744&lt;='Tree rules'!$C$7,"Monitor","Polymer laminate"),IF(P6744&lt;='Tree rules'!$C$8,"Seal cracks","Polymer laminate")),IF(O6744&lt;='Tree rules'!$C$6,IF(P6744&lt;='Tree rules'!$C$9,"Polymer laminate","Steel plate or jacket"),IF(L6744&lt;='Tree rules'!$C$10,"Steel plate or jacket","Polymer laminate")))</f>
        <v>Polymer laminate</v>
      </c>
      <c r="T6744" s="5" t="str">
        <f aca="false">IF(S6744=R6744,"Yes","No")</f>
        <v>Yes</v>
      </c>
    </row>
    <row r="6745" customFormat="false" ht="15" hidden="false" customHeight="false" outlineLevel="0" collapsed="false">
      <c r="A6745" s="15" t="n">
        <v>9608</v>
      </c>
      <c r="B6745" s="16" t="n">
        <v>3.06359642289315</v>
      </c>
      <c r="C6745" s="15" t="n">
        <v>230</v>
      </c>
      <c r="D6745" s="15" t="n">
        <v>300</v>
      </c>
      <c r="E6745" s="15" t="n">
        <v>30</v>
      </c>
      <c r="F6745" s="16" t="n">
        <v>1.0324987837885</v>
      </c>
      <c r="G6745" s="17" t="s">
        <v>103</v>
      </c>
      <c r="H6745" s="18" t="n">
        <v>0.2</v>
      </c>
      <c r="I6745" s="18" t="n">
        <v>1</v>
      </c>
      <c r="J6745" s="19" t="n">
        <v>0.850644304142142</v>
      </c>
      <c r="K6745" s="19" t="n">
        <v>0.57649106501092</v>
      </c>
      <c r="L6745" s="16" t="n">
        <v>12.0614032397368</v>
      </c>
      <c r="M6745" s="19" t="n">
        <v>0.6394643297307</v>
      </c>
      <c r="N6745" s="19" t="n">
        <v>0.944887184656148</v>
      </c>
      <c r="O6745" s="19" t="n">
        <v>0.850644304142142</v>
      </c>
      <c r="P6745" s="19" t="n">
        <v>0.5500165026927</v>
      </c>
      <c r="Q6745" s="17" t="s">
        <v>29</v>
      </c>
      <c r="R6745" s="5" t="str">
        <f aca="false">IF(OR(Q6745="Steel plate",Q6745="Concrete jacket"),"Steel plate or jacket",Q6745)</f>
        <v>Monitor</v>
      </c>
      <c r="S6745" s="5" t="str">
        <f aca="false">IF(O6745&lt;='Tree rules'!$C$4,IF(N6745&lt;='Tree rules'!$C$5,IF(P6745&lt;='Tree rules'!$C$7,"Monitor","Polymer laminate"),IF(P6745&lt;='Tree rules'!$C$8,"Seal cracks","Polymer laminate")),IF(O6745&lt;='Tree rules'!$C$6,IF(P6745&lt;='Tree rules'!$C$9,"Polymer laminate","Steel plate or jacket"),IF(L6745&lt;='Tree rules'!$C$10,"Steel plate or jacket","Polymer laminate")))</f>
        <v>Monitor</v>
      </c>
      <c r="T6745" s="5" t="str">
        <f aca="false">IF(S6745=R6745,"Yes","No")</f>
        <v>Yes</v>
      </c>
    </row>
    <row r="6746" customFormat="false" ht="15" hidden="false" customHeight="false" outlineLevel="0" collapsed="false">
      <c r="A6746" s="15" t="n">
        <v>9609</v>
      </c>
      <c r="B6746" s="16" t="n">
        <v>3.75641237241076</v>
      </c>
      <c r="C6746" s="15" t="n">
        <v>230</v>
      </c>
      <c r="D6746" s="15" t="n">
        <v>325</v>
      </c>
      <c r="E6746" s="15" t="n">
        <v>25</v>
      </c>
      <c r="F6746" s="16" t="n">
        <v>0.699968036696473</v>
      </c>
      <c r="G6746" s="17" t="s">
        <v>103</v>
      </c>
      <c r="H6746" s="18" t="n">
        <v>0.2</v>
      </c>
      <c r="I6746" s="18" t="n">
        <v>1</v>
      </c>
      <c r="J6746" s="19" t="n">
        <v>0.996587745892084</v>
      </c>
      <c r="K6746" s="19" t="n">
        <v>0.422938738008074</v>
      </c>
      <c r="L6746" s="16" t="n">
        <v>13.3680155601806</v>
      </c>
      <c r="M6746" s="19" t="n">
        <v>0.478526833865775</v>
      </c>
      <c r="N6746" s="19" t="n">
        <v>1.02719557620645</v>
      </c>
      <c r="O6746" s="19" t="n">
        <v>0.996587745892084</v>
      </c>
      <c r="P6746" s="19" t="n">
        <v>0.661628453248175</v>
      </c>
      <c r="Q6746" s="17" t="s">
        <v>30</v>
      </c>
      <c r="R6746" s="5" t="str">
        <f aca="false">IF(OR(Q6746="Steel plate",Q6746="Concrete jacket"),"Steel plate or jacket",Q6746)</f>
        <v>Seal cracks</v>
      </c>
      <c r="S6746" s="5" t="str">
        <f aca="false">IF(O6746&lt;='Tree rules'!$C$4,IF(N6746&lt;='Tree rules'!$C$5,IF(P6746&lt;='Tree rules'!$C$7,"Monitor","Polymer laminate"),IF(P6746&lt;='Tree rules'!$C$8,"Seal cracks","Polymer laminate")),IF(O6746&lt;='Tree rules'!$C$6,IF(P6746&lt;='Tree rules'!$C$9,"Polymer laminate","Steel plate or jacket"),IF(L6746&lt;='Tree rules'!$C$10,"Steel plate or jacket","Polymer laminate")))</f>
        <v>Seal cracks</v>
      </c>
      <c r="T6746" s="5" t="str">
        <f aca="false">IF(S6746=R6746,"Yes","No")</f>
        <v>Yes</v>
      </c>
    </row>
    <row r="6747" customFormat="false" ht="15" hidden="false" customHeight="false" outlineLevel="0" collapsed="false">
      <c r="A6747" s="15" t="n">
        <v>9610</v>
      </c>
      <c r="B6747" s="16" t="n">
        <v>3.62611010034891</v>
      </c>
      <c r="C6747" s="15" t="n">
        <v>300</v>
      </c>
      <c r="D6747" s="15" t="n">
        <v>350</v>
      </c>
      <c r="E6747" s="15" t="n">
        <v>25</v>
      </c>
      <c r="F6747" s="16" t="n">
        <v>0.739198271432892</v>
      </c>
      <c r="G6747" s="17" t="s">
        <v>103</v>
      </c>
      <c r="H6747" s="18" t="n">
        <v>0.2</v>
      </c>
      <c r="I6747" s="18" t="n">
        <v>1</v>
      </c>
      <c r="J6747" s="19" t="n">
        <v>0.954175289692496</v>
      </c>
      <c r="K6747" s="19" t="n">
        <v>0.617709273357031</v>
      </c>
      <c r="L6747" s="16" t="n">
        <v>11.8500330076762</v>
      </c>
      <c r="M6747" s="19" t="n">
        <v>0.57311710175979</v>
      </c>
      <c r="N6747" s="19" t="n">
        <v>0.936620021430079</v>
      </c>
      <c r="O6747" s="19" t="n">
        <v>0.954175289692496</v>
      </c>
      <c r="P6747" s="19" t="n">
        <v>0.609822389653208</v>
      </c>
      <c r="Q6747" s="17" t="s">
        <v>29</v>
      </c>
      <c r="R6747" s="5" t="str">
        <f aca="false">IF(OR(Q6747="Steel plate",Q6747="Concrete jacket"),"Steel plate or jacket",Q6747)</f>
        <v>Monitor</v>
      </c>
      <c r="S6747" s="5" t="str">
        <f aca="false">IF(O6747&lt;='Tree rules'!$C$4,IF(N6747&lt;='Tree rules'!$C$5,IF(P6747&lt;='Tree rules'!$C$7,"Monitor","Polymer laminate"),IF(P6747&lt;='Tree rules'!$C$8,"Seal cracks","Polymer laminate")),IF(O6747&lt;='Tree rules'!$C$6,IF(P6747&lt;='Tree rules'!$C$9,"Polymer laminate","Steel plate or jacket"),IF(L6747&lt;='Tree rules'!$C$10,"Steel plate or jacket","Polymer laminate")))</f>
        <v>Monitor</v>
      </c>
      <c r="T6747" s="5" t="str">
        <f aca="false">IF(S6747=R6747,"Yes","No")</f>
        <v>Yes</v>
      </c>
    </row>
    <row r="6748" customFormat="false" ht="15" hidden="false" customHeight="false" outlineLevel="0" collapsed="false">
      <c r="A6748" s="15" t="n">
        <v>9611</v>
      </c>
      <c r="B6748" s="16" t="n">
        <v>4.99133454544381</v>
      </c>
      <c r="C6748" s="15" t="n">
        <v>300</v>
      </c>
      <c r="D6748" s="15" t="n">
        <v>400</v>
      </c>
      <c r="E6748" s="15" t="n">
        <v>30</v>
      </c>
      <c r="F6748" s="16" t="n">
        <v>0.594998608634431</v>
      </c>
      <c r="G6748" s="17" t="s">
        <v>101</v>
      </c>
      <c r="H6748" s="18" t="n">
        <v>0.3</v>
      </c>
      <c r="I6748" s="18" t="n">
        <v>1.5</v>
      </c>
      <c r="J6748" s="19" t="n">
        <v>0.969470419954128</v>
      </c>
      <c r="K6748" s="19" t="n">
        <v>0.571793951525115</v>
      </c>
      <c r="L6748" s="16" t="n">
        <v>14.1799276859199</v>
      </c>
      <c r="M6748" s="19" t="n">
        <v>0.538529298580427</v>
      </c>
      <c r="N6748" s="19" t="n">
        <v>1.36588448933946</v>
      </c>
      <c r="O6748" s="19" t="n">
        <v>1.17703696877505</v>
      </c>
      <c r="P6748" s="19" t="n">
        <v>0.66821672742986</v>
      </c>
      <c r="Q6748" s="17" t="s">
        <v>31</v>
      </c>
      <c r="R6748" s="5" t="str">
        <f aca="false">IF(OR(Q6748="Steel plate",Q6748="Concrete jacket"),"Steel plate or jacket",Q6748)</f>
        <v>Polymer laminate</v>
      </c>
      <c r="S6748" s="5" t="str">
        <f aca="false">IF(O6748&lt;='Tree rules'!$C$4,IF(N6748&lt;='Tree rules'!$C$5,IF(P6748&lt;='Tree rules'!$C$7,"Monitor","Polymer laminate"),IF(P6748&lt;='Tree rules'!$C$8,"Seal cracks","Polymer laminate")),IF(O6748&lt;='Tree rules'!$C$6,IF(P6748&lt;='Tree rules'!$C$9,"Polymer laminate","Steel plate or jacket"),IF(L6748&lt;='Tree rules'!$C$10,"Steel plate or jacket","Polymer laminate")))</f>
        <v>Polymer laminate</v>
      </c>
      <c r="T6748" s="5" t="str">
        <f aca="false">IF(S6748=R6748,"Yes","No")</f>
        <v>Yes</v>
      </c>
    </row>
    <row r="6749" customFormat="false" ht="15" hidden="false" customHeight="false" outlineLevel="0" collapsed="false">
      <c r="A6749" s="15" t="n">
        <v>9612</v>
      </c>
      <c r="B6749" s="16" t="n">
        <v>5.12437239305887</v>
      </c>
      <c r="C6749" s="15" t="n">
        <v>300</v>
      </c>
      <c r="D6749" s="15" t="n">
        <v>425</v>
      </c>
      <c r="E6749" s="15" t="n">
        <v>25</v>
      </c>
      <c r="F6749" s="16" t="n">
        <v>0.867843274472319</v>
      </c>
      <c r="G6749" s="17" t="s">
        <v>102</v>
      </c>
      <c r="H6749" s="18" t="n">
        <v>0.1</v>
      </c>
      <c r="I6749" s="18" t="n">
        <v>1</v>
      </c>
      <c r="J6749" s="19" t="n">
        <v>0.855063642228656</v>
      </c>
      <c r="K6749" s="19" t="n">
        <v>0.420604327847556</v>
      </c>
      <c r="L6749" s="16" t="n">
        <v>14.1557248427041</v>
      </c>
      <c r="M6749" s="19" t="n">
        <v>0.431519402242864</v>
      </c>
      <c r="N6749" s="19" t="n">
        <v>2.62059007034586</v>
      </c>
      <c r="O6749" s="19" t="n">
        <v>0.855063642228656</v>
      </c>
      <c r="P6749" s="19" t="n">
        <v>0.775894921630424</v>
      </c>
      <c r="Q6749" s="17" t="s">
        <v>30</v>
      </c>
      <c r="R6749" s="5" t="str">
        <f aca="false">IF(OR(Q6749="Steel plate",Q6749="Concrete jacket"),"Steel plate or jacket",Q6749)</f>
        <v>Seal cracks</v>
      </c>
      <c r="S6749" s="5" t="str">
        <f aca="false">IF(O6749&lt;='Tree rules'!$C$4,IF(N6749&lt;='Tree rules'!$C$5,IF(P6749&lt;='Tree rules'!$C$7,"Monitor","Polymer laminate"),IF(P6749&lt;='Tree rules'!$C$8,"Seal cracks","Polymer laminate")),IF(O6749&lt;='Tree rules'!$C$6,IF(P6749&lt;='Tree rules'!$C$9,"Polymer laminate","Steel plate or jacket"),IF(L6749&lt;='Tree rules'!$C$10,"Steel plate or jacket","Polymer laminate")))</f>
        <v>Seal cracks</v>
      </c>
      <c r="T6749" s="5" t="str">
        <f aca="false">IF(S6749=R6749,"Yes","No")</f>
        <v>Yes</v>
      </c>
    </row>
    <row r="6750" customFormat="false" ht="15" hidden="false" customHeight="false" outlineLevel="0" collapsed="false">
      <c r="A6750" s="15" t="n">
        <v>9613</v>
      </c>
      <c r="B6750" s="16" t="n">
        <v>6.84160705926262</v>
      </c>
      <c r="C6750" s="15" t="n">
        <v>230</v>
      </c>
      <c r="D6750" s="15" t="n">
        <v>550</v>
      </c>
      <c r="E6750" s="15" t="n">
        <v>30</v>
      </c>
      <c r="F6750" s="16" t="n">
        <v>0.693795479053647</v>
      </c>
      <c r="G6750" s="17" t="s">
        <v>101</v>
      </c>
      <c r="H6750" s="18" t="n">
        <v>0.3</v>
      </c>
      <c r="I6750" s="18" t="n">
        <v>1</v>
      </c>
      <c r="J6750" s="19" t="n">
        <v>0.942045647164234</v>
      </c>
      <c r="K6750" s="19" t="n">
        <v>0.420073322652161</v>
      </c>
      <c r="L6750" s="16" t="n">
        <v>13.5746171810766</v>
      </c>
      <c r="M6750" s="19" t="n">
        <v>0.358467678152554</v>
      </c>
      <c r="N6750" s="19" t="n">
        <v>0.636663706940477</v>
      </c>
      <c r="O6750" s="19" t="n">
        <v>0.942045647164234</v>
      </c>
      <c r="P6750" s="19" t="n">
        <v>0.927952462440132</v>
      </c>
      <c r="Q6750" s="17" t="s">
        <v>29</v>
      </c>
      <c r="R6750" s="5" t="str">
        <f aca="false">IF(OR(Q6750="Steel plate",Q6750="Concrete jacket"),"Steel plate or jacket",Q6750)</f>
        <v>Monitor</v>
      </c>
      <c r="S6750" s="5" t="str">
        <f aca="false">IF(O6750&lt;='Tree rules'!$C$4,IF(N6750&lt;='Tree rules'!$C$5,IF(P6750&lt;='Tree rules'!$C$7,"Monitor","Polymer laminate"),IF(P6750&lt;='Tree rules'!$C$8,"Seal cracks","Polymer laminate")),IF(O6750&lt;='Tree rules'!$C$6,IF(P6750&lt;='Tree rules'!$C$9,"Polymer laminate","Steel plate or jacket"),IF(L6750&lt;='Tree rules'!$C$10,"Steel plate or jacket","Polymer laminate")))</f>
        <v>Monitor</v>
      </c>
      <c r="T6750" s="5" t="str">
        <f aca="false">IF(S6750=R6750,"Yes","No")</f>
        <v>Yes</v>
      </c>
    </row>
    <row r="6751" customFormat="false" ht="15" hidden="false" customHeight="false" outlineLevel="0" collapsed="false">
      <c r="A6751" s="15" t="n">
        <v>9614</v>
      </c>
      <c r="B6751" s="16" t="n">
        <v>7.44405882689387</v>
      </c>
      <c r="C6751" s="15" t="n">
        <v>300</v>
      </c>
      <c r="D6751" s="15" t="n">
        <v>725</v>
      </c>
      <c r="E6751" s="15" t="n">
        <v>25</v>
      </c>
      <c r="F6751" s="16" t="n">
        <v>0.592229542944762</v>
      </c>
      <c r="G6751" s="17" t="s">
        <v>103</v>
      </c>
      <c r="H6751" s="18" t="n">
        <v>0.2</v>
      </c>
      <c r="I6751" s="18" t="n">
        <v>1.5</v>
      </c>
      <c r="J6751" s="19" t="n">
        <v>0.864956863718343</v>
      </c>
      <c r="K6751" s="19" t="n">
        <v>0.409566561604356</v>
      </c>
      <c r="L6751" s="16" t="n">
        <v>10.9632677862944</v>
      </c>
      <c r="M6751" s="19" t="n">
        <v>0.88239020928717</v>
      </c>
      <c r="N6751" s="19" t="n">
        <v>0.96112361574745</v>
      </c>
      <c r="O6751" s="19" t="n">
        <v>1.12030659127291</v>
      </c>
      <c r="P6751" s="19" t="n">
        <v>0.350031022872774</v>
      </c>
      <c r="Q6751" s="17" t="s">
        <v>31</v>
      </c>
      <c r="R6751" s="5" t="str">
        <f aca="false">IF(OR(Q6751="Steel plate",Q6751="Concrete jacket"),"Steel plate or jacket",Q6751)</f>
        <v>Polymer laminate</v>
      </c>
      <c r="S6751" s="5" t="str">
        <f aca="false">IF(O6751&lt;='Tree rules'!$C$4,IF(N6751&lt;='Tree rules'!$C$5,IF(P6751&lt;='Tree rules'!$C$7,"Monitor","Polymer laminate"),IF(P6751&lt;='Tree rules'!$C$8,"Seal cracks","Polymer laminate")),IF(O6751&lt;='Tree rules'!$C$6,IF(P6751&lt;='Tree rules'!$C$9,"Polymer laminate","Steel plate or jacket"),IF(L6751&lt;='Tree rules'!$C$10,"Steel plate or jacket","Polymer laminate")))</f>
        <v>Polymer laminate</v>
      </c>
      <c r="T6751" s="5" t="str">
        <f aca="false">IF(S6751=R6751,"Yes","No")</f>
        <v>Yes</v>
      </c>
    </row>
    <row r="6752" customFormat="false" ht="15" hidden="false" customHeight="false" outlineLevel="0" collapsed="false">
      <c r="A6752" s="15" t="n">
        <v>9615</v>
      </c>
      <c r="B6752" s="16" t="n">
        <v>4.1974016095528</v>
      </c>
      <c r="C6752" s="15" t="n">
        <v>300</v>
      </c>
      <c r="D6752" s="15" t="n">
        <v>350</v>
      </c>
      <c r="E6752" s="15" t="n">
        <v>25</v>
      </c>
      <c r="F6752" s="16" t="n">
        <v>0.61599855952741</v>
      </c>
      <c r="G6752" s="17" t="s">
        <v>101</v>
      </c>
      <c r="H6752" s="18" t="n">
        <v>0.3</v>
      </c>
      <c r="I6752" s="18" t="n">
        <v>1.5</v>
      </c>
      <c r="J6752" s="19" t="n">
        <v>0.938288186784587</v>
      </c>
      <c r="K6752" s="19" t="n">
        <v>0.552375165214211</v>
      </c>
      <c r="L6752" s="16" t="n">
        <v>13.7169987240288</v>
      </c>
      <c r="M6752" s="19" t="n">
        <v>0.717250876783596</v>
      </c>
      <c r="N6752" s="19" t="n">
        <v>0.758803871170426</v>
      </c>
      <c r="O6752" s="19" t="n">
        <v>1.14828873408004</v>
      </c>
      <c r="P6752" s="19" t="n">
        <v>0.512029352787152</v>
      </c>
      <c r="Q6752" s="17" t="s">
        <v>31</v>
      </c>
      <c r="R6752" s="5" t="str">
        <f aca="false">IF(OR(Q6752="Steel plate",Q6752="Concrete jacket"),"Steel plate or jacket",Q6752)</f>
        <v>Polymer laminate</v>
      </c>
      <c r="S6752" s="5" t="str">
        <f aca="false">IF(O6752&lt;='Tree rules'!$C$4,IF(N6752&lt;='Tree rules'!$C$5,IF(P6752&lt;='Tree rules'!$C$7,"Monitor","Polymer laminate"),IF(P6752&lt;='Tree rules'!$C$8,"Seal cracks","Polymer laminate")),IF(O6752&lt;='Tree rules'!$C$6,IF(P6752&lt;='Tree rules'!$C$9,"Polymer laminate","Steel plate or jacket"),IF(L6752&lt;='Tree rules'!$C$10,"Steel plate or jacket","Polymer laminate")))</f>
        <v>Polymer laminate</v>
      </c>
      <c r="T6752" s="5" t="str">
        <f aca="false">IF(S6752=R6752,"Yes","No")</f>
        <v>Yes</v>
      </c>
    </row>
    <row r="6753" customFormat="false" ht="15" hidden="false" customHeight="false" outlineLevel="0" collapsed="false">
      <c r="A6753" s="15" t="n">
        <v>9617</v>
      </c>
      <c r="B6753" s="16" t="n">
        <v>4.63631760433857</v>
      </c>
      <c r="C6753" s="15" t="n">
        <v>300</v>
      </c>
      <c r="D6753" s="15" t="n">
        <v>375</v>
      </c>
      <c r="E6753" s="15" t="n">
        <v>25</v>
      </c>
      <c r="F6753" s="16" t="n">
        <v>0.569472988566126</v>
      </c>
      <c r="G6753" s="17" t="s">
        <v>101</v>
      </c>
      <c r="H6753" s="18" t="n">
        <v>0.3</v>
      </c>
      <c r="I6753" s="18" t="n">
        <v>2</v>
      </c>
      <c r="J6753" s="19" t="n">
        <v>0.950997464478965</v>
      </c>
      <c r="K6753" s="19" t="n">
        <v>0.484588565024586</v>
      </c>
      <c r="L6753" s="16" t="n">
        <v>14.0070018257963</v>
      </c>
      <c r="M6753" s="19" t="n">
        <v>0.327273622536443</v>
      </c>
      <c r="N6753" s="19" t="n">
        <v>1.03092069179895</v>
      </c>
      <c r="O6753" s="19" t="n">
        <v>1.44115243230405</v>
      </c>
      <c r="P6753" s="19" t="n">
        <v>1.15067115552655</v>
      </c>
      <c r="Q6753" s="17" t="s">
        <v>31</v>
      </c>
      <c r="R6753" s="5" t="str">
        <f aca="false">IF(OR(Q6753="Steel plate",Q6753="Concrete jacket"),"Steel plate or jacket",Q6753)</f>
        <v>Polymer laminate</v>
      </c>
      <c r="S6753" s="5" t="str">
        <f aca="false">IF(O6753&lt;='Tree rules'!$C$4,IF(N6753&lt;='Tree rules'!$C$5,IF(P6753&lt;='Tree rules'!$C$7,"Monitor","Polymer laminate"),IF(P6753&lt;='Tree rules'!$C$8,"Seal cracks","Polymer laminate")),IF(O6753&lt;='Tree rules'!$C$6,IF(P6753&lt;='Tree rules'!$C$9,"Polymer laminate","Steel plate or jacket"),IF(L6753&lt;='Tree rules'!$C$10,"Steel plate or jacket","Polymer laminate")))</f>
        <v>Polymer laminate</v>
      </c>
      <c r="T6753" s="5" t="str">
        <f aca="false">IF(S6753=R6753,"Yes","No")</f>
        <v>Yes</v>
      </c>
    </row>
    <row r="6754" customFormat="false" ht="15" hidden="false" customHeight="false" outlineLevel="0" collapsed="false">
      <c r="A6754" s="15" t="n">
        <v>9620</v>
      </c>
      <c r="B6754" s="16" t="n">
        <v>7.37641420296246</v>
      </c>
      <c r="C6754" s="15" t="n">
        <v>230</v>
      </c>
      <c r="D6754" s="15" t="n">
        <v>600</v>
      </c>
      <c r="E6754" s="15" t="n">
        <v>30</v>
      </c>
      <c r="F6754" s="16" t="n">
        <v>0.63117855856144</v>
      </c>
      <c r="G6754" s="17" t="s">
        <v>101</v>
      </c>
      <c r="H6754" s="18" t="n">
        <v>0.3</v>
      </c>
      <c r="I6754" s="18" t="n">
        <v>1.5</v>
      </c>
      <c r="J6754" s="19" t="n">
        <v>0.890230069283922</v>
      </c>
      <c r="K6754" s="19" t="n">
        <v>0.6021852966692</v>
      </c>
      <c r="L6754" s="16" t="n">
        <v>13.3148270811597</v>
      </c>
      <c r="M6754" s="19" t="n">
        <v>0.507691656017928</v>
      </c>
      <c r="N6754" s="19" t="n">
        <v>0.695378500899312</v>
      </c>
      <c r="O6754" s="19" t="n">
        <v>1.06730337473809</v>
      </c>
      <c r="P6754" s="19" t="n">
        <v>0.749098434814838</v>
      </c>
      <c r="Q6754" s="17" t="s">
        <v>31</v>
      </c>
      <c r="R6754" s="5" t="str">
        <f aca="false">IF(OR(Q6754="Steel plate",Q6754="Concrete jacket"),"Steel plate or jacket",Q6754)</f>
        <v>Polymer laminate</v>
      </c>
      <c r="S6754" s="5" t="str">
        <f aca="false">IF(O6754&lt;='Tree rules'!$C$4,IF(N6754&lt;='Tree rules'!$C$5,IF(P6754&lt;='Tree rules'!$C$7,"Monitor","Polymer laminate"),IF(P6754&lt;='Tree rules'!$C$8,"Seal cracks","Polymer laminate")),IF(O6754&lt;='Tree rules'!$C$6,IF(P6754&lt;='Tree rules'!$C$9,"Polymer laminate","Steel plate or jacket"),IF(L6754&lt;='Tree rules'!$C$10,"Steel plate or jacket","Polymer laminate")))</f>
        <v>Polymer laminate</v>
      </c>
      <c r="T6754" s="5" t="str">
        <f aca="false">IF(S6754=R6754,"Yes","No")</f>
        <v>Yes</v>
      </c>
    </row>
    <row r="6755" customFormat="false" ht="15" hidden="false" customHeight="false" outlineLevel="0" collapsed="false">
      <c r="A6755" s="15" t="n">
        <v>9621</v>
      </c>
      <c r="B6755" s="16" t="n">
        <v>4.93399078455506</v>
      </c>
      <c r="C6755" s="15" t="n">
        <v>300</v>
      </c>
      <c r="D6755" s="15" t="n">
        <v>450</v>
      </c>
      <c r="E6755" s="15" t="n">
        <v>20</v>
      </c>
      <c r="F6755" s="16" t="n">
        <v>0.557129731671096</v>
      </c>
      <c r="G6755" s="17" t="s">
        <v>101</v>
      </c>
      <c r="H6755" s="18" t="n">
        <v>0.3</v>
      </c>
      <c r="I6755" s="18" t="n">
        <v>2</v>
      </c>
      <c r="J6755" s="19" t="n">
        <v>0.960777852283617</v>
      </c>
      <c r="K6755" s="19" t="n">
        <v>0.54191073274966</v>
      </c>
      <c r="L6755" s="16" t="n">
        <v>12.1526866614657</v>
      </c>
      <c r="M6755" s="19" t="n">
        <v>0.61160510277988</v>
      </c>
      <c r="N6755" s="19" t="n">
        <v>0.890775991146473</v>
      </c>
      <c r="O6755" s="19" t="n">
        <v>1.40089987462658</v>
      </c>
      <c r="P6755" s="19" t="n">
        <v>0.642624614003555</v>
      </c>
      <c r="Q6755" s="17" t="s">
        <v>31</v>
      </c>
      <c r="R6755" s="5" t="str">
        <f aca="false">IF(OR(Q6755="Steel plate",Q6755="Concrete jacket"),"Steel plate or jacket",Q6755)</f>
        <v>Polymer laminate</v>
      </c>
      <c r="S6755" s="5" t="str">
        <f aca="false">IF(O6755&lt;='Tree rules'!$C$4,IF(N6755&lt;='Tree rules'!$C$5,IF(P6755&lt;='Tree rules'!$C$7,"Monitor","Polymer laminate"),IF(P6755&lt;='Tree rules'!$C$8,"Seal cracks","Polymer laminate")),IF(O6755&lt;='Tree rules'!$C$6,IF(P6755&lt;='Tree rules'!$C$9,"Polymer laminate","Steel plate or jacket"),IF(L6755&lt;='Tree rules'!$C$10,"Steel plate or jacket","Polymer laminate")))</f>
        <v>Steel plate or jacket</v>
      </c>
      <c r="T6755" s="5" t="str">
        <f aca="false">IF(S6755=R6755,"Yes","No")</f>
        <v>No</v>
      </c>
    </row>
    <row r="6756" customFormat="false" ht="15" hidden="false" customHeight="false" outlineLevel="0" collapsed="false">
      <c r="A6756" s="15" t="n">
        <v>9622</v>
      </c>
      <c r="B6756" s="16" t="n">
        <v>5.55943077989674</v>
      </c>
      <c r="C6756" s="15" t="n">
        <v>230</v>
      </c>
      <c r="D6756" s="15" t="n">
        <v>500</v>
      </c>
      <c r="E6756" s="15" t="n">
        <v>25</v>
      </c>
      <c r="F6756" s="16" t="n">
        <v>0.604384889109233</v>
      </c>
      <c r="G6756" s="17" t="s">
        <v>101</v>
      </c>
      <c r="H6756" s="18" t="n">
        <v>0.3</v>
      </c>
      <c r="I6756" s="18" t="n">
        <v>1.5</v>
      </c>
      <c r="J6756" s="19" t="n">
        <v>0.973865750669739</v>
      </c>
      <c r="K6756" s="19" t="n">
        <v>0.484249693569184</v>
      </c>
      <c r="L6756" s="16" t="n">
        <v>12.2996256192406</v>
      </c>
      <c r="M6756" s="19" t="n">
        <v>0.61995505842525</v>
      </c>
      <c r="N6756" s="19" t="n">
        <v>1.15432858619208</v>
      </c>
      <c r="O6756" s="19" t="n">
        <v>1.22500153033494</v>
      </c>
      <c r="P6756" s="19" t="n">
        <v>0.570874618662044</v>
      </c>
      <c r="Q6756" s="17" t="s">
        <v>31</v>
      </c>
      <c r="R6756" s="5" t="str">
        <f aca="false">IF(OR(Q6756="Steel plate",Q6756="Concrete jacket"),"Steel plate or jacket",Q6756)</f>
        <v>Polymer laminate</v>
      </c>
      <c r="S6756" s="5" t="str">
        <f aca="false">IF(O6756&lt;='Tree rules'!$C$4,IF(N6756&lt;='Tree rules'!$C$5,IF(P6756&lt;='Tree rules'!$C$7,"Monitor","Polymer laminate"),IF(P6756&lt;='Tree rules'!$C$8,"Seal cracks","Polymer laminate")),IF(O6756&lt;='Tree rules'!$C$6,IF(P6756&lt;='Tree rules'!$C$9,"Polymer laminate","Steel plate or jacket"),IF(L6756&lt;='Tree rules'!$C$10,"Steel plate or jacket","Polymer laminate")))</f>
        <v>Polymer laminate</v>
      </c>
      <c r="T6756" s="5" t="str">
        <f aca="false">IF(S6756=R6756,"Yes","No")</f>
        <v>Yes</v>
      </c>
    </row>
    <row r="6757" customFormat="false" ht="15" hidden="false" customHeight="false" outlineLevel="0" collapsed="false">
      <c r="A6757" s="15" t="n">
        <v>9623</v>
      </c>
      <c r="B6757" s="16" t="n">
        <v>4.10989930895816</v>
      </c>
      <c r="C6757" s="15" t="n">
        <v>230</v>
      </c>
      <c r="D6757" s="15" t="n">
        <v>350</v>
      </c>
      <c r="E6757" s="15" t="n">
        <v>30</v>
      </c>
      <c r="F6757" s="16" t="n">
        <v>0.907455678485392</v>
      </c>
      <c r="G6757" s="17" t="s">
        <v>102</v>
      </c>
      <c r="H6757" s="18" t="n">
        <v>0.1</v>
      </c>
      <c r="I6757" s="18" t="n">
        <v>1</v>
      </c>
      <c r="J6757" s="19" t="n">
        <v>0.910085408111586</v>
      </c>
      <c r="K6757" s="19" t="n">
        <v>0.41001557389474</v>
      </c>
      <c r="L6757" s="16" t="n">
        <v>14.2211048752877</v>
      </c>
      <c r="M6757" s="19" t="n">
        <v>0.514198179483147</v>
      </c>
      <c r="N6757" s="19" t="n">
        <v>2.64636829465679</v>
      </c>
      <c r="O6757" s="19" t="n">
        <v>0.910085408111586</v>
      </c>
      <c r="P6757" s="19" t="n">
        <v>0.619653814119218</v>
      </c>
      <c r="Q6757" s="17" t="s">
        <v>30</v>
      </c>
      <c r="R6757" s="5" t="str">
        <f aca="false">IF(OR(Q6757="Steel plate",Q6757="Concrete jacket"),"Steel plate or jacket",Q6757)</f>
        <v>Seal cracks</v>
      </c>
      <c r="S6757" s="5" t="str">
        <f aca="false">IF(O6757&lt;='Tree rules'!$C$4,IF(N6757&lt;='Tree rules'!$C$5,IF(P6757&lt;='Tree rules'!$C$7,"Monitor","Polymer laminate"),IF(P6757&lt;='Tree rules'!$C$8,"Seal cracks","Polymer laminate")),IF(O6757&lt;='Tree rules'!$C$6,IF(P6757&lt;='Tree rules'!$C$9,"Polymer laminate","Steel plate or jacket"),IF(L6757&lt;='Tree rules'!$C$10,"Steel plate or jacket","Polymer laminate")))</f>
        <v>Seal cracks</v>
      </c>
      <c r="T6757" s="5" t="str">
        <f aca="false">IF(S6757=R6757,"Yes","No")</f>
        <v>Yes</v>
      </c>
    </row>
    <row r="6758" customFormat="false" ht="15" hidden="false" customHeight="false" outlineLevel="0" collapsed="false">
      <c r="A6758" s="15" t="n">
        <v>9626</v>
      </c>
      <c r="B6758" s="16" t="n">
        <v>3.21813460863795</v>
      </c>
      <c r="C6758" s="15" t="n">
        <v>300</v>
      </c>
      <c r="D6758" s="15" t="n">
        <v>300</v>
      </c>
      <c r="E6758" s="15" t="n">
        <v>30</v>
      </c>
      <c r="F6758" s="16" t="n">
        <v>0.791582400904515</v>
      </c>
      <c r="G6758" s="17" t="s">
        <v>103</v>
      </c>
      <c r="H6758" s="18" t="n">
        <v>0.2</v>
      </c>
      <c r="I6758" s="18" t="n">
        <v>1</v>
      </c>
      <c r="J6758" s="19" t="n">
        <v>0.971680544055566</v>
      </c>
      <c r="K6758" s="19" t="n">
        <v>0.613881842862495</v>
      </c>
      <c r="L6758" s="16" t="n">
        <v>12.6698212938502</v>
      </c>
      <c r="M6758" s="19" t="n">
        <v>0.360880905102792</v>
      </c>
      <c r="N6758" s="19" t="n">
        <v>1.28453042426333</v>
      </c>
      <c r="O6758" s="19" t="n">
        <v>0.971680544055566</v>
      </c>
      <c r="P6758" s="19" t="n">
        <v>0.925879846472639</v>
      </c>
      <c r="Q6758" s="17" t="s">
        <v>30</v>
      </c>
      <c r="R6758" s="5" t="str">
        <f aca="false">IF(OR(Q6758="Steel plate",Q6758="Concrete jacket"),"Steel plate or jacket",Q6758)</f>
        <v>Seal cracks</v>
      </c>
      <c r="S6758" s="5" t="str">
        <f aca="false">IF(O6758&lt;='Tree rules'!$C$4,IF(N6758&lt;='Tree rules'!$C$5,IF(P6758&lt;='Tree rules'!$C$7,"Monitor","Polymer laminate"),IF(P6758&lt;='Tree rules'!$C$8,"Seal cracks","Polymer laminate")),IF(O6758&lt;='Tree rules'!$C$6,IF(P6758&lt;='Tree rules'!$C$9,"Polymer laminate","Steel plate or jacket"),IF(L6758&lt;='Tree rules'!$C$10,"Steel plate or jacket","Polymer laminate")))</f>
        <v>Seal cracks</v>
      </c>
      <c r="T6758" s="5" t="str">
        <f aca="false">IF(S6758=R6758,"Yes","No")</f>
        <v>Yes</v>
      </c>
    </row>
    <row r="6759" customFormat="false" ht="15" hidden="false" customHeight="false" outlineLevel="0" collapsed="false">
      <c r="A6759" s="15" t="n">
        <v>9627</v>
      </c>
      <c r="B6759" s="16" t="n">
        <v>3.26145201295892</v>
      </c>
      <c r="C6759" s="15" t="n">
        <v>230</v>
      </c>
      <c r="D6759" s="15" t="n">
        <v>325</v>
      </c>
      <c r="E6759" s="15" t="n">
        <v>30</v>
      </c>
      <c r="F6759" s="16" t="n">
        <v>0.98621649775225</v>
      </c>
      <c r="G6759" s="17" t="s">
        <v>101</v>
      </c>
      <c r="H6759" s="18" t="n">
        <v>0.3</v>
      </c>
      <c r="I6759" s="18" t="n">
        <v>1.5</v>
      </c>
      <c r="J6759" s="19" t="n">
        <v>0.921452300489793</v>
      </c>
      <c r="K6759" s="19" t="n">
        <v>0.456961522242168</v>
      </c>
      <c r="L6759" s="16" t="n">
        <v>11.7741949926315</v>
      </c>
      <c r="M6759" s="19" t="n">
        <v>0.945647657432654</v>
      </c>
      <c r="N6759" s="19" t="n">
        <v>1.05444958116841</v>
      </c>
      <c r="O6759" s="19" t="n">
        <v>1.17164432778201</v>
      </c>
      <c r="P6759" s="19" t="n">
        <v>0.415667345166601</v>
      </c>
      <c r="Q6759" s="17" t="s">
        <v>31</v>
      </c>
      <c r="R6759" s="5" t="str">
        <f aca="false">IF(OR(Q6759="Steel plate",Q6759="Concrete jacket"),"Steel plate or jacket",Q6759)</f>
        <v>Polymer laminate</v>
      </c>
      <c r="S6759" s="5" t="str">
        <f aca="false">IF(O6759&lt;='Tree rules'!$C$4,IF(N6759&lt;='Tree rules'!$C$5,IF(P6759&lt;='Tree rules'!$C$7,"Monitor","Polymer laminate"),IF(P6759&lt;='Tree rules'!$C$8,"Seal cracks","Polymer laminate")),IF(O6759&lt;='Tree rules'!$C$6,IF(P6759&lt;='Tree rules'!$C$9,"Polymer laminate","Steel plate or jacket"),IF(L6759&lt;='Tree rules'!$C$10,"Steel plate or jacket","Polymer laminate")))</f>
        <v>Polymer laminate</v>
      </c>
      <c r="T6759" s="5" t="str">
        <f aca="false">IF(S6759=R6759,"Yes","No")</f>
        <v>Yes</v>
      </c>
    </row>
    <row r="6760" customFormat="false" ht="15" hidden="false" customHeight="false" outlineLevel="0" collapsed="false">
      <c r="A6760" s="15" t="n">
        <v>9629</v>
      </c>
      <c r="B6760" s="16" t="n">
        <v>6.46506373882539</v>
      </c>
      <c r="C6760" s="15" t="n">
        <v>300</v>
      </c>
      <c r="D6760" s="15" t="n">
        <v>600</v>
      </c>
      <c r="E6760" s="15" t="n">
        <v>25</v>
      </c>
      <c r="F6760" s="16" t="n">
        <v>0.725855342345656</v>
      </c>
      <c r="G6760" s="17" t="s">
        <v>103</v>
      </c>
      <c r="H6760" s="18" t="n">
        <v>0.2</v>
      </c>
      <c r="I6760" s="18" t="n">
        <v>1</v>
      </c>
      <c r="J6760" s="19" t="n">
        <v>0.938851788208479</v>
      </c>
      <c r="K6760" s="19" t="n">
        <v>0.480336429157947</v>
      </c>
      <c r="L6760" s="16" t="n">
        <v>11.6697901422841</v>
      </c>
      <c r="M6760" s="19" t="n">
        <v>0.920429086148426</v>
      </c>
      <c r="N6760" s="19" t="n">
        <v>0.802687365513069</v>
      </c>
      <c r="O6760" s="19" t="n">
        <v>0.938851788208479</v>
      </c>
      <c r="P6760" s="19" t="n">
        <v>0.399208398842481</v>
      </c>
      <c r="Q6760" s="17" t="s">
        <v>29</v>
      </c>
      <c r="R6760" s="5" t="str">
        <f aca="false">IF(OR(Q6760="Steel plate",Q6760="Concrete jacket"),"Steel plate or jacket",Q6760)</f>
        <v>Monitor</v>
      </c>
      <c r="S6760" s="5" t="str">
        <f aca="false">IF(O6760&lt;='Tree rules'!$C$4,IF(N6760&lt;='Tree rules'!$C$5,IF(P6760&lt;='Tree rules'!$C$7,"Monitor","Polymer laminate"),IF(P6760&lt;='Tree rules'!$C$8,"Seal cracks","Polymer laminate")),IF(O6760&lt;='Tree rules'!$C$6,IF(P6760&lt;='Tree rules'!$C$9,"Polymer laminate","Steel plate or jacket"),IF(L6760&lt;='Tree rules'!$C$10,"Steel plate or jacket","Polymer laminate")))</f>
        <v>Monitor</v>
      </c>
      <c r="T6760" s="5" t="str">
        <f aca="false">IF(S6760=R6760,"Yes","No")</f>
        <v>Yes</v>
      </c>
    </row>
    <row r="6761" customFormat="false" ht="15" hidden="false" customHeight="false" outlineLevel="0" collapsed="false">
      <c r="A6761" s="15" t="n">
        <v>9635</v>
      </c>
      <c r="B6761" s="16" t="n">
        <v>3.83079200186439</v>
      </c>
      <c r="C6761" s="15" t="n">
        <v>300</v>
      </c>
      <c r="D6761" s="15" t="n">
        <v>350</v>
      </c>
      <c r="E6761" s="15" t="n">
        <v>30</v>
      </c>
      <c r="F6761" s="16" t="n">
        <v>0.729754391077768</v>
      </c>
      <c r="G6761" s="17" t="s">
        <v>102</v>
      </c>
      <c r="H6761" s="18" t="n">
        <v>0.1</v>
      </c>
      <c r="I6761" s="18" t="n">
        <v>1</v>
      </c>
      <c r="J6761" s="19" t="n">
        <v>0.851704945414797</v>
      </c>
      <c r="K6761" s="19" t="n">
        <v>0.476691818668662</v>
      </c>
      <c r="L6761" s="16" t="n">
        <v>13.3477073235693</v>
      </c>
      <c r="M6761" s="19" t="n">
        <v>0.925298940966603</v>
      </c>
      <c r="N6761" s="19" t="n">
        <v>2.85976353579526</v>
      </c>
      <c r="O6761" s="19" t="n">
        <v>0.851704945414797</v>
      </c>
      <c r="P6761" s="19" t="n">
        <v>0.28742138253973</v>
      </c>
      <c r="Q6761" s="17" t="s">
        <v>30</v>
      </c>
      <c r="R6761" s="5" t="str">
        <f aca="false">IF(OR(Q6761="Steel plate",Q6761="Concrete jacket"),"Steel plate or jacket",Q6761)</f>
        <v>Seal cracks</v>
      </c>
      <c r="S6761" s="5" t="str">
        <f aca="false">IF(O6761&lt;='Tree rules'!$C$4,IF(N6761&lt;='Tree rules'!$C$5,IF(P6761&lt;='Tree rules'!$C$7,"Monitor","Polymer laminate"),IF(P6761&lt;='Tree rules'!$C$8,"Seal cracks","Polymer laminate")),IF(O6761&lt;='Tree rules'!$C$6,IF(P6761&lt;='Tree rules'!$C$9,"Polymer laminate","Steel plate or jacket"),IF(L6761&lt;='Tree rules'!$C$10,"Steel plate or jacket","Polymer laminate")))</f>
        <v>Seal cracks</v>
      </c>
      <c r="T6761" s="5" t="str">
        <f aca="false">IF(S6761=R6761,"Yes","No")</f>
        <v>Yes</v>
      </c>
    </row>
    <row r="6762" customFormat="false" ht="15" hidden="false" customHeight="false" outlineLevel="0" collapsed="false">
      <c r="A6762" s="15" t="n">
        <v>9637</v>
      </c>
      <c r="B6762" s="16" t="n">
        <v>5.16362058367055</v>
      </c>
      <c r="C6762" s="15" t="n">
        <v>300</v>
      </c>
      <c r="D6762" s="15" t="n">
        <v>450</v>
      </c>
      <c r="E6762" s="15" t="n">
        <v>30</v>
      </c>
      <c r="F6762" s="16" t="n">
        <v>0.663570725510715</v>
      </c>
      <c r="G6762" s="17" t="s">
        <v>103</v>
      </c>
      <c r="H6762" s="18" t="n">
        <v>0.2</v>
      </c>
      <c r="I6762" s="18" t="n">
        <v>2</v>
      </c>
      <c r="J6762" s="19" t="n">
        <v>0.900449852675391</v>
      </c>
      <c r="K6762" s="19" t="n">
        <v>0.54191707253994</v>
      </c>
      <c r="L6762" s="16" t="n">
        <v>12.7812390684915</v>
      </c>
      <c r="M6762" s="19" t="n">
        <v>0.467726045500133</v>
      </c>
      <c r="N6762" s="19" t="n">
        <v>1.46867489194322</v>
      </c>
      <c r="O6762" s="19" t="n">
        <v>1.31293055721991</v>
      </c>
      <c r="P6762" s="19" t="n">
        <v>0.809770661980719</v>
      </c>
      <c r="Q6762" s="17" t="s">
        <v>31</v>
      </c>
      <c r="R6762" s="5" t="str">
        <f aca="false">IF(OR(Q6762="Steel plate",Q6762="Concrete jacket"),"Steel plate or jacket",Q6762)</f>
        <v>Polymer laminate</v>
      </c>
      <c r="S6762" s="5" t="str">
        <f aca="false">IF(O6762&lt;='Tree rules'!$C$4,IF(N6762&lt;='Tree rules'!$C$5,IF(P6762&lt;='Tree rules'!$C$7,"Monitor","Polymer laminate"),IF(P6762&lt;='Tree rules'!$C$8,"Seal cracks","Polymer laminate")),IF(O6762&lt;='Tree rules'!$C$6,IF(P6762&lt;='Tree rules'!$C$9,"Polymer laminate","Steel plate or jacket"),IF(L6762&lt;='Tree rules'!$C$10,"Steel plate or jacket","Polymer laminate")))</f>
        <v>Polymer laminate</v>
      </c>
      <c r="T6762" s="5" t="str">
        <f aca="false">IF(S6762=R6762,"Yes","No")</f>
        <v>Yes</v>
      </c>
    </row>
    <row r="6763" customFormat="false" ht="15" hidden="false" customHeight="false" outlineLevel="0" collapsed="false">
      <c r="A6763" s="15" t="n">
        <v>9638</v>
      </c>
      <c r="B6763" s="16" t="n">
        <v>5.16211093525715</v>
      </c>
      <c r="C6763" s="15" t="n">
        <v>230</v>
      </c>
      <c r="D6763" s="15" t="n">
        <v>425</v>
      </c>
      <c r="E6763" s="15" t="n">
        <v>30</v>
      </c>
      <c r="F6763" s="16" t="n">
        <v>0.754646325628103</v>
      </c>
      <c r="G6763" s="17" t="s">
        <v>102</v>
      </c>
      <c r="H6763" s="18" t="n">
        <v>0.1</v>
      </c>
      <c r="I6763" s="18" t="n">
        <v>2</v>
      </c>
      <c r="J6763" s="19" t="n">
        <v>0.879271556279342</v>
      </c>
      <c r="K6763" s="19" t="n">
        <v>0.643855352950478</v>
      </c>
      <c r="L6763" s="16" t="n">
        <v>14.2599749592739</v>
      </c>
      <c r="M6763" s="19" t="n">
        <v>0.903826942666549</v>
      </c>
      <c r="N6763" s="19" t="n">
        <v>3.61266914177112</v>
      </c>
      <c r="O6763" s="19" t="n">
        <v>1.19241941435113</v>
      </c>
      <c r="P6763" s="19" t="n">
        <v>0.473993347271711</v>
      </c>
      <c r="Q6763" s="17" t="s">
        <v>31</v>
      </c>
      <c r="R6763" s="5" t="str">
        <f aca="false">IF(OR(Q6763="Steel plate",Q6763="Concrete jacket"),"Steel plate or jacket",Q6763)</f>
        <v>Polymer laminate</v>
      </c>
      <c r="S6763" s="5" t="str">
        <f aca="false">IF(O6763&lt;='Tree rules'!$C$4,IF(N6763&lt;='Tree rules'!$C$5,IF(P6763&lt;='Tree rules'!$C$7,"Monitor","Polymer laminate"),IF(P6763&lt;='Tree rules'!$C$8,"Seal cracks","Polymer laminate")),IF(O6763&lt;='Tree rules'!$C$6,IF(P6763&lt;='Tree rules'!$C$9,"Polymer laminate","Steel plate or jacket"),IF(L6763&lt;='Tree rules'!$C$10,"Steel plate or jacket","Polymer laminate")))</f>
        <v>Polymer laminate</v>
      </c>
      <c r="T6763" s="5" t="str">
        <f aca="false">IF(S6763=R6763,"Yes","No")</f>
        <v>Yes</v>
      </c>
    </row>
    <row r="6764" customFormat="false" ht="15" hidden="false" customHeight="false" outlineLevel="0" collapsed="false">
      <c r="A6764" s="15" t="n">
        <v>9641</v>
      </c>
      <c r="B6764" s="16" t="n">
        <v>5.31527104044874</v>
      </c>
      <c r="C6764" s="15" t="n">
        <v>300</v>
      </c>
      <c r="D6764" s="15" t="n">
        <v>500</v>
      </c>
      <c r="E6764" s="15" t="n">
        <v>25</v>
      </c>
      <c r="F6764" s="16" t="n">
        <v>0.885735373699325</v>
      </c>
      <c r="G6764" s="17" t="s">
        <v>103</v>
      </c>
      <c r="H6764" s="18" t="n">
        <v>0.2</v>
      </c>
      <c r="I6764" s="18" t="n">
        <v>1.5</v>
      </c>
      <c r="J6764" s="19" t="n">
        <v>0.878260788325284</v>
      </c>
      <c r="K6764" s="19" t="n">
        <v>0.468871261921807</v>
      </c>
      <c r="L6764" s="16" t="n">
        <v>11.7076454635435</v>
      </c>
      <c r="M6764" s="19" t="n">
        <v>0.929019681052655</v>
      </c>
      <c r="N6764" s="19" t="n">
        <v>0.992098477720823</v>
      </c>
      <c r="O6764" s="19" t="n">
        <v>1.11149556042867</v>
      </c>
      <c r="P6764" s="19" t="n">
        <v>0.466209140212825</v>
      </c>
      <c r="Q6764" s="17" t="s">
        <v>31</v>
      </c>
      <c r="R6764" s="5" t="str">
        <f aca="false">IF(OR(Q6764="Steel plate",Q6764="Concrete jacket"),"Steel plate or jacket",Q6764)</f>
        <v>Polymer laminate</v>
      </c>
      <c r="S6764" s="5" t="str">
        <f aca="false">IF(O6764&lt;='Tree rules'!$C$4,IF(N6764&lt;='Tree rules'!$C$5,IF(P6764&lt;='Tree rules'!$C$7,"Monitor","Polymer laminate"),IF(P6764&lt;='Tree rules'!$C$8,"Seal cracks","Polymer laminate")),IF(O6764&lt;='Tree rules'!$C$6,IF(P6764&lt;='Tree rules'!$C$9,"Polymer laminate","Steel plate or jacket"),IF(L6764&lt;='Tree rules'!$C$10,"Steel plate or jacket","Polymer laminate")))</f>
        <v>Polymer laminate</v>
      </c>
      <c r="T6764" s="5" t="str">
        <f aca="false">IF(S6764=R6764,"Yes","No")</f>
        <v>Yes</v>
      </c>
    </row>
    <row r="6765" customFormat="false" ht="15" hidden="false" customHeight="false" outlineLevel="0" collapsed="false">
      <c r="A6765" s="15" t="n">
        <v>9642</v>
      </c>
      <c r="B6765" s="16" t="n">
        <v>3.09285095414832</v>
      </c>
      <c r="C6765" s="15" t="n">
        <v>300</v>
      </c>
      <c r="D6765" s="15" t="n">
        <v>300</v>
      </c>
      <c r="E6765" s="15" t="n">
        <v>25</v>
      </c>
      <c r="F6765" s="16" t="n">
        <v>0.831109167616348</v>
      </c>
      <c r="G6765" s="17" t="s">
        <v>103</v>
      </c>
      <c r="H6765" s="18" t="n">
        <v>0.2</v>
      </c>
      <c r="I6765" s="18" t="n">
        <v>1</v>
      </c>
      <c r="J6765" s="19" t="n">
        <v>0.857669529336852</v>
      </c>
      <c r="K6765" s="19" t="n">
        <v>0.482767959761423</v>
      </c>
      <c r="L6765" s="16" t="n">
        <v>12.2732180720171</v>
      </c>
      <c r="M6765" s="19" t="n">
        <v>0.45672066756416</v>
      </c>
      <c r="N6765" s="19" t="n">
        <v>1.41811099569273</v>
      </c>
      <c r="O6765" s="19" t="n">
        <v>0.857669529336852</v>
      </c>
      <c r="P6765" s="19" t="n">
        <v>0.624777195431348</v>
      </c>
      <c r="Q6765" s="17" t="s">
        <v>30</v>
      </c>
      <c r="R6765" s="5" t="str">
        <f aca="false">IF(OR(Q6765="Steel plate",Q6765="Concrete jacket"),"Steel plate or jacket",Q6765)</f>
        <v>Seal cracks</v>
      </c>
      <c r="S6765" s="5" t="str">
        <f aca="false">IF(O6765&lt;='Tree rules'!$C$4,IF(N6765&lt;='Tree rules'!$C$5,IF(P6765&lt;='Tree rules'!$C$7,"Monitor","Polymer laminate"),IF(P6765&lt;='Tree rules'!$C$8,"Seal cracks","Polymer laminate")),IF(O6765&lt;='Tree rules'!$C$6,IF(P6765&lt;='Tree rules'!$C$9,"Polymer laminate","Steel plate or jacket"),IF(L6765&lt;='Tree rules'!$C$10,"Steel plate or jacket","Polymer laminate")))</f>
        <v>Seal cracks</v>
      </c>
      <c r="T6765" s="5" t="str">
        <f aca="false">IF(S6765=R6765,"Yes","No")</f>
        <v>Yes</v>
      </c>
    </row>
    <row r="6766" customFormat="false" ht="15" hidden="false" customHeight="false" outlineLevel="0" collapsed="false">
      <c r="A6766" s="15" t="n">
        <v>9644</v>
      </c>
      <c r="B6766" s="16" t="n">
        <v>3.78956520841431</v>
      </c>
      <c r="C6766" s="15" t="n">
        <v>230</v>
      </c>
      <c r="D6766" s="15" t="n">
        <v>325</v>
      </c>
      <c r="E6766" s="15" t="n">
        <v>30</v>
      </c>
      <c r="F6766" s="16" t="n">
        <v>0.626653981080713</v>
      </c>
      <c r="G6766" s="17" t="s">
        <v>101</v>
      </c>
      <c r="H6766" s="18" t="n">
        <v>0.3</v>
      </c>
      <c r="I6766" s="18" t="n">
        <v>1</v>
      </c>
      <c r="J6766" s="19" t="n">
        <v>0.939106991524077</v>
      </c>
      <c r="K6766" s="19" t="n">
        <v>0.645554574457086</v>
      </c>
      <c r="L6766" s="16" t="n">
        <v>13.5826709979008</v>
      </c>
      <c r="M6766" s="19" t="n">
        <v>0.818127004202254</v>
      </c>
      <c r="N6766" s="19" t="n">
        <v>0.81691053180627</v>
      </c>
      <c r="O6766" s="19" t="n">
        <v>0.939106991524077</v>
      </c>
      <c r="P6766" s="19" t="n">
        <v>0.387312497757335</v>
      </c>
      <c r="Q6766" s="17" t="s">
        <v>29</v>
      </c>
      <c r="R6766" s="5" t="str">
        <f aca="false">IF(OR(Q6766="Steel plate",Q6766="Concrete jacket"),"Steel plate or jacket",Q6766)</f>
        <v>Monitor</v>
      </c>
      <c r="S6766" s="5" t="str">
        <f aca="false">IF(O6766&lt;='Tree rules'!$C$4,IF(N6766&lt;='Tree rules'!$C$5,IF(P6766&lt;='Tree rules'!$C$7,"Monitor","Polymer laminate"),IF(P6766&lt;='Tree rules'!$C$8,"Seal cracks","Polymer laminate")),IF(O6766&lt;='Tree rules'!$C$6,IF(P6766&lt;='Tree rules'!$C$9,"Polymer laminate","Steel plate or jacket"),IF(L6766&lt;='Tree rules'!$C$10,"Steel plate or jacket","Polymer laminate")))</f>
        <v>Monitor</v>
      </c>
      <c r="T6766" s="5" t="str">
        <f aca="false">IF(S6766=R6766,"Yes","No")</f>
        <v>Yes</v>
      </c>
    </row>
    <row r="6767" customFormat="false" ht="15" hidden="false" customHeight="false" outlineLevel="0" collapsed="false">
      <c r="A6767" s="15" t="n">
        <v>9645</v>
      </c>
      <c r="B6767" s="16" t="n">
        <v>3.37866910881096</v>
      </c>
      <c r="C6767" s="15" t="n">
        <v>230</v>
      </c>
      <c r="D6767" s="15" t="n">
        <v>300</v>
      </c>
      <c r="E6767" s="15" t="n">
        <v>25</v>
      </c>
      <c r="F6767" s="16" t="n">
        <v>0.731533308458238</v>
      </c>
      <c r="G6767" s="17" t="s">
        <v>102</v>
      </c>
      <c r="H6767" s="18" t="n">
        <v>0.1</v>
      </c>
      <c r="I6767" s="18" t="n">
        <v>1</v>
      </c>
      <c r="J6767" s="19" t="n">
        <v>0.964077572571459</v>
      </c>
      <c r="K6767" s="19" t="n">
        <v>0.497263091149267</v>
      </c>
      <c r="L6767" s="16" t="n">
        <v>14.136690831845</v>
      </c>
      <c r="M6767" s="19" t="n">
        <v>0.2479765765473</v>
      </c>
      <c r="N6767" s="19" t="n">
        <v>3.35123405697256</v>
      </c>
      <c r="O6767" s="19" t="n">
        <v>0.964077572571459</v>
      </c>
      <c r="P6767" s="19" t="n">
        <v>1.10953598999533</v>
      </c>
      <c r="Q6767" s="17" t="s">
        <v>31</v>
      </c>
      <c r="R6767" s="5" t="str">
        <f aca="false">IF(OR(Q6767="Steel plate",Q6767="Concrete jacket"),"Steel plate or jacket",Q6767)</f>
        <v>Polymer laminate</v>
      </c>
      <c r="S6767" s="5" t="str">
        <f aca="false">IF(O6767&lt;='Tree rules'!$C$4,IF(N6767&lt;='Tree rules'!$C$5,IF(P6767&lt;='Tree rules'!$C$7,"Monitor","Polymer laminate"),IF(P6767&lt;='Tree rules'!$C$8,"Seal cracks","Polymer laminate")),IF(O6767&lt;='Tree rules'!$C$6,IF(P6767&lt;='Tree rules'!$C$9,"Polymer laminate","Steel plate or jacket"),IF(L6767&lt;='Tree rules'!$C$10,"Steel plate or jacket","Polymer laminate")))</f>
        <v>Polymer laminate</v>
      </c>
      <c r="T6767" s="5" t="str">
        <f aca="false">IF(S6767=R6767,"Yes","No")</f>
        <v>Yes</v>
      </c>
    </row>
    <row r="6768" customFormat="false" ht="15" hidden="false" customHeight="false" outlineLevel="0" collapsed="false">
      <c r="A6768" s="15" t="n">
        <v>9646</v>
      </c>
      <c r="B6768" s="16" t="n">
        <v>7.00444183655837</v>
      </c>
      <c r="C6768" s="15" t="n">
        <v>300</v>
      </c>
      <c r="D6768" s="15" t="n">
        <v>575</v>
      </c>
      <c r="E6768" s="15" t="n">
        <v>20</v>
      </c>
      <c r="F6768" s="16" t="n">
        <v>0.651951782846131</v>
      </c>
      <c r="G6768" s="17" t="s">
        <v>102</v>
      </c>
      <c r="H6768" s="18" t="n">
        <v>0.1</v>
      </c>
      <c r="I6768" s="18" t="n">
        <v>1.5</v>
      </c>
      <c r="J6768" s="19" t="n">
        <v>0.851289585576026</v>
      </c>
      <c r="K6768" s="19" t="n">
        <v>0.546102945175764</v>
      </c>
      <c r="L6768" s="16" t="n">
        <v>13.627318748168</v>
      </c>
      <c r="M6768" s="19" t="n">
        <v>0.325419281590703</v>
      </c>
      <c r="N6768" s="19" t="n">
        <v>2.81033229966807</v>
      </c>
      <c r="O6768" s="19" t="n">
        <v>1.04448850342378</v>
      </c>
      <c r="P6768" s="19" t="n">
        <v>1.17154127371945</v>
      </c>
      <c r="Q6768" s="17" t="s">
        <v>31</v>
      </c>
      <c r="R6768" s="5" t="str">
        <f aca="false">IF(OR(Q6768="Steel plate",Q6768="Concrete jacket"),"Steel plate or jacket",Q6768)</f>
        <v>Polymer laminate</v>
      </c>
      <c r="S6768" s="5" t="str">
        <f aca="false">IF(O6768&lt;='Tree rules'!$C$4,IF(N6768&lt;='Tree rules'!$C$5,IF(P6768&lt;='Tree rules'!$C$7,"Monitor","Polymer laminate"),IF(P6768&lt;='Tree rules'!$C$8,"Seal cracks","Polymer laminate")),IF(O6768&lt;='Tree rules'!$C$6,IF(P6768&lt;='Tree rules'!$C$9,"Polymer laminate","Steel plate or jacket"),IF(L6768&lt;='Tree rules'!$C$10,"Steel plate or jacket","Polymer laminate")))</f>
        <v>Polymer laminate</v>
      </c>
      <c r="T6768" s="5" t="str">
        <f aca="false">IF(S6768=R6768,"Yes","No")</f>
        <v>Yes</v>
      </c>
    </row>
    <row r="6769" customFormat="false" ht="15" hidden="false" customHeight="false" outlineLevel="0" collapsed="false">
      <c r="A6769" s="15" t="n">
        <v>9648</v>
      </c>
      <c r="B6769" s="16" t="n">
        <v>3.18892383692288</v>
      </c>
      <c r="C6769" s="15" t="n">
        <v>300</v>
      </c>
      <c r="D6769" s="15" t="n">
        <v>300</v>
      </c>
      <c r="E6769" s="15" t="n">
        <v>25</v>
      </c>
      <c r="F6769" s="16" t="n">
        <v>0.883711013668015</v>
      </c>
      <c r="G6769" s="17" t="s">
        <v>102</v>
      </c>
      <c r="H6769" s="18" t="n">
        <v>0.1</v>
      </c>
      <c r="I6769" s="18" t="n">
        <v>1.5</v>
      </c>
      <c r="J6769" s="19" t="n">
        <v>0.927054817878172</v>
      </c>
      <c r="K6769" s="19" t="n">
        <v>0.406020172751497</v>
      </c>
      <c r="L6769" s="16" t="n">
        <v>13.455374839337</v>
      </c>
      <c r="M6769" s="19" t="n">
        <v>0.930713189965492</v>
      </c>
      <c r="N6769" s="19" t="n">
        <v>4.23352370867201</v>
      </c>
      <c r="O6769" s="19" t="n">
        <v>1.20238074816476</v>
      </c>
      <c r="P6769" s="19" t="n">
        <v>0.374383923820911</v>
      </c>
      <c r="Q6769" s="17" t="s">
        <v>31</v>
      </c>
      <c r="R6769" s="5" t="str">
        <f aca="false">IF(OR(Q6769="Steel plate",Q6769="Concrete jacket"),"Steel plate or jacket",Q6769)</f>
        <v>Polymer laminate</v>
      </c>
      <c r="S6769" s="5" t="str">
        <f aca="false">IF(O6769&lt;='Tree rules'!$C$4,IF(N6769&lt;='Tree rules'!$C$5,IF(P6769&lt;='Tree rules'!$C$7,"Monitor","Polymer laminate"),IF(P6769&lt;='Tree rules'!$C$8,"Seal cracks","Polymer laminate")),IF(O6769&lt;='Tree rules'!$C$6,IF(P6769&lt;='Tree rules'!$C$9,"Polymer laminate","Steel plate or jacket"),IF(L6769&lt;='Tree rules'!$C$10,"Steel plate or jacket","Polymer laminate")))</f>
        <v>Polymer laminate</v>
      </c>
      <c r="T6769" s="5" t="str">
        <f aca="false">IF(S6769=R6769,"Yes","No")</f>
        <v>Yes</v>
      </c>
    </row>
    <row r="6770" customFormat="false" ht="15" hidden="false" customHeight="false" outlineLevel="0" collapsed="false">
      <c r="A6770" s="15" t="n">
        <v>9649</v>
      </c>
      <c r="B6770" s="16" t="n">
        <v>4.44127684886631</v>
      </c>
      <c r="C6770" s="15" t="n">
        <v>300</v>
      </c>
      <c r="D6770" s="15" t="n">
        <v>375</v>
      </c>
      <c r="E6770" s="15" t="n">
        <v>25</v>
      </c>
      <c r="F6770" s="16" t="n">
        <v>0.611130485804701</v>
      </c>
      <c r="G6770" s="17" t="s">
        <v>103</v>
      </c>
      <c r="H6770" s="18" t="n">
        <v>0.2</v>
      </c>
      <c r="I6770" s="18" t="n">
        <v>1</v>
      </c>
      <c r="J6770" s="19" t="n">
        <v>0.887914290987978</v>
      </c>
      <c r="K6770" s="19" t="n">
        <v>0.505545542158216</v>
      </c>
      <c r="L6770" s="16" t="n">
        <v>13.4993217290769</v>
      </c>
      <c r="M6770" s="19" t="n">
        <v>0.812913234629108</v>
      </c>
      <c r="N6770" s="19" t="n">
        <v>1.01531356784719</v>
      </c>
      <c r="O6770" s="19" t="n">
        <v>0.887914290987978</v>
      </c>
      <c r="P6770" s="19" t="n">
        <v>0.376699121368476</v>
      </c>
      <c r="Q6770" s="17" t="s">
        <v>30</v>
      </c>
      <c r="R6770" s="5" t="str">
        <f aca="false">IF(OR(Q6770="Steel plate",Q6770="Concrete jacket"),"Steel plate or jacket",Q6770)</f>
        <v>Seal cracks</v>
      </c>
      <c r="S6770" s="5" t="str">
        <f aca="false">IF(O6770&lt;='Tree rules'!$C$4,IF(N6770&lt;='Tree rules'!$C$5,IF(P6770&lt;='Tree rules'!$C$7,"Monitor","Polymer laminate"),IF(P6770&lt;='Tree rules'!$C$8,"Seal cracks","Polymer laminate")),IF(O6770&lt;='Tree rules'!$C$6,IF(P6770&lt;='Tree rules'!$C$9,"Polymer laminate","Steel plate or jacket"),IF(L6770&lt;='Tree rules'!$C$10,"Steel plate or jacket","Polymer laminate")))</f>
        <v>Seal cracks</v>
      </c>
      <c r="T6770" s="5" t="str">
        <f aca="false">IF(S6770=R6770,"Yes","No")</f>
        <v>Yes</v>
      </c>
    </row>
    <row r="6771" customFormat="false" ht="15" hidden="false" customHeight="false" outlineLevel="0" collapsed="false">
      <c r="A6771" s="15" t="n">
        <v>9650</v>
      </c>
      <c r="B6771" s="16" t="n">
        <v>3.79996159022022</v>
      </c>
      <c r="C6771" s="15" t="n">
        <v>230</v>
      </c>
      <c r="D6771" s="15" t="n">
        <v>350</v>
      </c>
      <c r="E6771" s="15" t="n">
        <v>30</v>
      </c>
      <c r="F6771" s="16" t="n">
        <v>0.862679904875916</v>
      </c>
      <c r="G6771" s="17" t="s">
        <v>101</v>
      </c>
      <c r="H6771" s="18" t="n">
        <v>0.3</v>
      </c>
      <c r="I6771" s="18" t="n">
        <v>1.5</v>
      </c>
      <c r="J6771" s="19" t="n">
        <v>0.92494614188664</v>
      </c>
      <c r="K6771" s="19" t="n">
        <v>0.548308359134871</v>
      </c>
      <c r="L6771" s="16" t="n">
        <v>12.4998736520402</v>
      </c>
      <c r="M6771" s="19" t="n">
        <v>0.839022427910077</v>
      </c>
      <c r="N6771" s="19" t="n">
        <v>0.812148060300598</v>
      </c>
      <c r="O6771" s="19" t="n">
        <v>1.13384136215696</v>
      </c>
      <c r="P6771" s="19" t="n">
        <v>0.48549179500533</v>
      </c>
      <c r="Q6771" s="17" t="s">
        <v>31</v>
      </c>
      <c r="R6771" s="5" t="str">
        <f aca="false">IF(OR(Q6771="Steel plate",Q6771="Concrete jacket"),"Steel plate or jacket",Q6771)</f>
        <v>Polymer laminate</v>
      </c>
      <c r="S6771" s="5" t="str">
        <f aca="false">IF(O6771&lt;='Tree rules'!$C$4,IF(N6771&lt;='Tree rules'!$C$5,IF(P6771&lt;='Tree rules'!$C$7,"Monitor","Polymer laminate"),IF(P6771&lt;='Tree rules'!$C$8,"Seal cracks","Polymer laminate")),IF(O6771&lt;='Tree rules'!$C$6,IF(P6771&lt;='Tree rules'!$C$9,"Polymer laminate","Steel plate or jacket"),IF(L6771&lt;='Tree rules'!$C$10,"Steel plate or jacket","Polymer laminate")))</f>
        <v>Polymer laminate</v>
      </c>
      <c r="T6771" s="5" t="str">
        <f aca="false">IF(S6771=R6771,"Yes","No")</f>
        <v>Yes</v>
      </c>
    </row>
    <row r="6772" customFormat="false" ht="15" hidden="false" customHeight="false" outlineLevel="0" collapsed="false">
      <c r="A6772" s="15" t="n">
        <v>9651</v>
      </c>
      <c r="B6772" s="16" t="n">
        <v>4.38291122048895</v>
      </c>
      <c r="C6772" s="15" t="n">
        <v>230</v>
      </c>
      <c r="D6772" s="15" t="n">
        <v>400</v>
      </c>
      <c r="E6772" s="15" t="n">
        <v>25</v>
      </c>
      <c r="F6772" s="16" t="n">
        <v>0.776085141697083</v>
      </c>
      <c r="G6772" s="17" t="s">
        <v>103</v>
      </c>
      <c r="H6772" s="18" t="n">
        <v>0.2</v>
      </c>
      <c r="I6772" s="18" t="n">
        <v>1</v>
      </c>
      <c r="J6772" s="19" t="n">
        <v>0.887736045081825</v>
      </c>
      <c r="K6772" s="19" t="n">
        <v>0.530338459777314</v>
      </c>
      <c r="L6772" s="16" t="n">
        <v>12.4514523309345</v>
      </c>
      <c r="M6772" s="19" t="n">
        <v>0.336678067270968</v>
      </c>
      <c r="N6772" s="19" t="n">
        <v>1.30602423191302</v>
      </c>
      <c r="O6772" s="19" t="n">
        <v>0.887736045081825</v>
      </c>
      <c r="P6772" s="19" t="n">
        <v>0.977083058720107</v>
      </c>
      <c r="Q6772" s="17" t="s">
        <v>30</v>
      </c>
      <c r="R6772" s="5" t="str">
        <f aca="false">IF(OR(Q6772="Steel plate",Q6772="Concrete jacket"),"Steel plate or jacket",Q6772)</f>
        <v>Seal cracks</v>
      </c>
      <c r="S6772" s="5" t="str">
        <f aca="false">IF(O6772&lt;='Tree rules'!$C$4,IF(N6772&lt;='Tree rules'!$C$5,IF(P6772&lt;='Tree rules'!$C$7,"Monitor","Polymer laminate"),IF(P6772&lt;='Tree rules'!$C$8,"Seal cracks","Polymer laminate")),IF(O6772&lt;='Tree rules'!$C$6,IF(P6772&lt;='Tree rules'!$C$9,"Polymer laminate","Steel plate or jacket"),IF(L6772&lt;='Tree rules'!$C$10,"Steel plate or jacket","Polymer laminate")))</f>
        <v>Seal cracks</v>
      </c>
      <c r="T6772" s="5" t="str">
        <f aca="false">IF(S6772=R6772,"Yes","No")</f>
        <v>Yes</v>
      </c>
    </row>
    <row r="6773" customFormat="false" ht="15" hidden="false" customHeight="false" outlineLevel="0" collapsed="false">
      <c r="A6773" s="15" t="n">
        <v>9652</v>
      </c>
      <c r="B6773" s="16" t="n">
        <v>5.6321159818431</v>
      </c>
      <c r="C6773" s="15" t="n">
        <v>300</v>
      </c>
      <c r="D6773" s="15" t="n">
        <v>500</v>
      </c>
      <c r="E6773" s="15" t="n">
        <v>20</v>
      </c>
      <c r="F6773" s="16" t="n">
        <v>0.71889992072993</v>
      </c>
      <c r="G6773" s="17" t="s">
        <v>102</v>
      </c>
      <c r="H6773" s="18" t="n">
        <v>0.1</v>
      </c>
      <c r="I6773" s="18" t="n">
        <v>1</v>
      </c>
      <c r="J6773" s="19" t="n">
        <v>0.939601575377779</v>
      </c>
      <c r="K6773" s="19" t="n">
        <v>0.42959257711113</v>
      </c>
      <c r="L6773" s="16" t="n">
        <v>12.8881372582222</v>
      </c>
      <c r="M6773" s="19" t="n">
        <v>0.873863186899436</v>
      </c>
      <c r="N6773" s="19" t="n">
        <v>2.5128820844963</v>
      </c>
      <c r="O6773" s="19" t="n">
        <v>0.939601575377779</v>
      </c>
      <c r="P6773" s="19" t="n">
        <v>0.407695316459562</v>
      </c>
      <c r="Q6773" s="17" t="s">
        <v>30</v>
      </c>
      <c r="R6773" s="5" t="str">
        <f aca="false">IF(OR(Q6773="Steel plate",Q6773="Concrete jacket"),"Steel plate or jacket",Q6773)</f>
        <v>Seal cracks</v>
      </c>
      <c r="S6773" s="5" t="str">
        <f aca="false">IF(O6773&lt;='Tree rules'!$C$4,IF(N6773&lt;='Tree rules'!$C$5,IF(P6773&lt;='Tree rules'!$C$7,"Monitor","Polymer laminate"),IF(P6773&lt;='Tree rules'!$C$8,"Seal cracks","Polymer laminate")),IF(O6773&lt;='Tree rules'!$C$6,IF(P6773&lt;='Tree rules'!$C$9,"Polymer laminate","Steel plate or jacket"),IF(L6773&lt;='Tree rules'!$C$10,"Steel plate or jacket","Polymer laminate")))</f>
        <v>Seal cracks</v>
      </c>
      <c r="T6773" s="5" t="str">
        <f aca="false">IF(S6773=R6773,"Yes","No")</f>
        <v>Yes</v>
      </c>
    </row>
    <row r="6774" customFormat="false" ht="15" hidden="false" customHeight="false" outlineLevel="0" collapsed="false">
      <c r="A6774" s="15" t="n">
        <v>9653</v>
      </c>
      <c r="B6774" s="16" t="n">
        <v>5.69766651761325</v>
      </c>
      <c r="C6774" s="15" t="n">
        <v>300</v>
      </c>
      <c r="D6774" s="15" t="n">
        <v>550</v>
      </c>
      <c r="E6774" s="15" t="n">
        <v>20</v>
      </c>
      <c r="F6774" s="16" t="n">
        <v>0.625815269639401</v>
      </c>
      <c r="G6774" s="17" t="s">
        <v>101</v>
      </c>
      <c r="H6774" s="18" t="n">
        <v>0.3</v>
      </c>
      <c r="I6774" s="18" t="n">
        <v>1</v>
      </c>
      <c r="J6774" s="19" t="n">
        <v>0.986658868774339</v>
      </c>
      <c r="K6774" s="19" t="n">
        <v>0.596484042099102</v>
      </c>
      <c r="L6774" s="16" t="n">
        <v>11.3499333020184</v>
      </c>
      <c r="M6774" s="19" t="n">
        <v>0.779405042355779</v>
      </c>
      <c r="N6774" s="19" t="n">
        <v>0.752364347610471</v>
      </c>
      <c r="O6774" s="19" t="n">
        <v>0.98665886877434</v>
      </c>
      <c r="P6774" s="19" t="n">
        <v>0.475369285643941</v>
      </c>
      <c r="Q6774" s="17" t="s">
        <v>29</v>
      </c>
      <c r="R6774" s="5" t="str">
        <f aca="false">IF(OR(Q6774="Steel plate",Q6774="Concrete jacket"),"Steel plate or jacket",Q6774)</f>
        <v>Monitor</v>
      </c>
      <c r="S6774" s="5" t="str">
        <f aca="false">IF(O6774&lt;='Tree rules'!$C$4,IF(N6774&lt;='Tree rules'!$C$5,IF(P6774&lt;='Tree rules'!$C$7,"Monitor","Polymer laminate"),IF(P6774&lt;='Tree rules'!$C$8,"Seal cracks","Polymer laminate")),IF(O6774&lt;='Tree rules'!$C$6,IF(P6774&lt;='Tree rules'!$C$9,"Polymer laminate","Steel plate or jacket"),IF(L6774&lt;='Tree rules'!$C$10,"Steel plate or jacket","Polymer laminate")))</f>
        <v>Monitor</v>
      </c>
      <c r="T6774" s="5" t="str">
        <f aca="false">IF(S6774=R6774,"Yes","No")</f>
        <v>Yes</v>
      </c>
    </row>
    <row r="6775" customFormat="false" ht="15" hidden="false" customHeight="false" outlineLevel="0" collapsed="false">
      <c r="A6775" s="15" t="n">
        <v>9654</v>
      </c>
      <c r="B6775" s="16" t="n">
        <v>5.11836923067518</v>
      </c>
      <c r="C6775" s="15" t="n">
        <v>230</v>
      </c>
      <c r="D6775" s="15" t="n">
        <v>475</v>
      </c>
      <c r="E6775" s="15" t="n">
        <v>20</v>
      </c>
      <c r="F6775" s="16" t="n">
        <v>0.639770421258486</v>
      </c>
      <c r="G6775" s="17" t="s">
        <v>103</v>
      </c>
      <c r="H6775" s="18" t="n">
        <v>0.2</v>
      </c>
      <c r="I6775" s="18" t="n">
        <v>2</v>
      </c>
      <c r="J6775" s="19" t="n">
        <v>0.892352693732429</v>
      </c>
      <c r="K6775" s="19" t="n">
        <v>0.571469227692247</v>
      </c>
      <c r="L6775" s="16" t="n">
        <v>11.9868131865929</v>
      </c>
      <c r="M6775" s="19" t="n">
        <v>0.339746327454255</v>
      </c>
      <c r="N6775" s="19" t="n">
        <v>1.8794082672552</v>
      </c>
      <c r="O6775" s="19" t="n">
        <v>1.27475328274849</v>
      </c>
      <c r="P6775" s="19" t="n">
        <v>1.15278918437867</v>
      </c>
      <c r="Q6775" s="17" t="s">
        <v>31</v>
      </c>
      <c r="R6775" s="5" t="str">
        <f aca="false">IF(OR(Q6775="Steel plate",Q6775="Concrete jacket"),"Steel plate or jacket",Q6775)</f>
        <v>Polymer laminate</v>
      </c>
      <c r="S6775" s="5" t="str">
        <f aca="false">IF(O6775&lt;='Tree rules'!$C$4,IF(N6775&lt;='Tree rules'!$C$5,IF(P6775&lt;='Tree rules'!$C$7,"Monitor","Polymer laminate"),IF(P6775&lt;='Tree rules'!$C$8,"Seal cracks","Polymer laminate")),IF(O6775&lt;='Tree rules'!$C$6,IF(P6775&lt;='Tree rules'!$C$9,"Polymer laminate","Steel plate or jacket"),IF(L6775&lt;='Tree rules'!$C$10,"Steel plate or jacket","Polymer laminate")))</f>
        <v>Polymer laminate</v>
      </c>
      <c r="T6775" s="5" t="str">
        <f aca="false">IF(S6775=R6775,"Yes","No")</f>
        <v>Yes</v>
      </c>
    </row>
    <row r="6776" customFormat="false" ht="15" hidden="false" customHeight="false" outlineLevel="0" collapsed="false">
      <c r="A6776" s="15" t="n">
        <v>9658</v>
      </c>
      <c r="B6776" s="16" t="n">
        <v>5.32382864609143</v>
      </c>
      <c r="C6776" s="15" t="n">
        <v>230</v>
      </c>
      <c r="D6776" s="15" t="n">
        <v>475</v>
      </c>
      <c r="E6776" s="15" t="n">
        <v>30</v>
      </c>
      <c r="F6776" s="16" t="n">
        <v>0.611316296229087</v>
      </c>
      <c r="G6776" s="17" t="s">
        <v>101</v>
      </c>
      <c r="H6776" s="18" t="n">
        <v>0.3</v>
      </c>
      <c r="I6776" s="18" t="n">
        <v>1</v>
      </c>
      <c r="J6776" s="19" t="n">
        <v>0.931695920313947</v>
      </c>
      <c r="K6776" s="19" t="n">
        <v>0.51216325844173</v>
      </c>
      <c r="L6776" s="16" t="n">
        <v>12.4098569838961</v>
      </c>
      <c r="M6776" s="19" t="n">
        <v>0.839981040632228</v>
      </c>
      <c r="N6776" s="19" t="n">
        <v>0.61696330767918</v>
      </c>
      <c r="O6776" s="19" t="n">
        <v>0.931695920313947</v>
      </c>
      <c r="P6776" s="19" t="n">
        <v>0.358490082747889</v>
      </c>
      <c r="Q6776" s="17" t="s">
        <v>29</v>
      </c>
      <c r="R6776" s="5" t="str">
        <f aca="false">IF(OR(Q6776="Steel plate",Q6776="Concrete jacket"),"Steel plate or jacket",Q6776)</f>
        <v>Monitor</v>
      </c>
      <c r="S6776" s="5" t="str">
        <f aca="false">IF(O6776&lt;='Tree rules'!$C$4,IF(N6776&lt;='Tree rules'!$C$5,IF(P6776&lt;='Tree rules'!$C$7,"Monitor","Polymer laminate"),IF(P6776&lt;='Tree rules'!$C$8,"Seal cracks","Polymer laminate")),IF(O6776&lt;='Tree rules'!$C$6,IF(P6776&lt;='Tree rules'!$C$9,"Polymer laminate","Steel plate or jacket"),IF(L6776&lt;='Tree rules'!$C$10,"Steel plate or jacket","Polymer laminate")))</f>
        <v>Monitor</v>
      </c>
      <c r="T6776" s="5" t="str">
        <f aca="false">IF(S6776=R6776,"Yes","No")</f>
        <v>Yes</v>
      </c>
    </row>
    <row r="6777" customFormat="false" ht="15" hidden="false" customHeight="false" outlineLevel="0" collapsed="false">
      <c r="A6777" s="15" t="n">
        <v>9659</v>
      </c>
      <c r="B6777" s="16" t="n">
        <v>4.10638662146192</v>
      </c>
      <c r="C6777" s="15" t="n">
        <v>300</v>
      </c>
      <c r="D6777" s="15" t="n">
        <v>350</v>
      </c>
      <c r="E6777" s="15" t="n">
        <v>25</v>
      </c>
      <c r="F6777" s="16" t="n">
        <v>0.661387927071535</v>
      </c>
      <c r="G6777" s="17" t="s">
        <v>103</v>
      </c>
      <c r="H6777" s="18" t="n">
        <v>0.2</v>
      </c>
      <c r="I6777" s="18" t="n">
        <v>1</v>
      </c>
      <c r="J6777" s="19" t="n">
        <v>0.921243599268623</v>
      </c>
      <c r="K6777" s="19" t="n">
        <v>0.585838418842597</v>
      </c>
      <c r="L6777" s="16" t="n">
        <v>13.5078507284932</v>
      </c>
      <c r="M6777" s="19" t="n">
        <v>0.796898738146965</v>
      </c>
      <c r="N6777" s="19" t="n">
        <v>1.07512921294569</v>
      </c>
      <c r="O6777" s="19" t="n">
        <v>0.921243599268623</v>
      </c>
      <c r="P6777" s="19" t="n">
        <v>0.436832091101576</v>
      </c>
      <c r="Q6777" s="17" t="s">
        <v>30</v>
      </c>
      <c r="R6777" s="5" t="str">
        <f aca="false">IF(OR(Q6777="Steel plate",Q6777="Concrete jacket"),"Steel plate or jacket",Q6777)</f>
        <v>Seal cracks</v>
      </c>
      <c r="S6777" s="5" t="str">
        <f aca="false">IF(O6777&lt;='Tree rules'!$C$4,IF(N6777&lt;='Tree rules'!$C$5,IF(P6777&lt;='Tree rules'!$C$7,"Monitor","Polymer laminate"),IF(P6777&lt;='Tree rules'!$C$8,"Seal cracks","Polymer laminate")),IF(O6777&lt;='Tree rules'!$C$6,IF(P6777&lt;='Tree rules'!$C$9,"Polymer laminate","Steel plate or jacket"),IF(L6777&lt;='Tree rules'!$C$10,"Steel plate or jacket","Polymer laminate")))</f>
        <v>Seal cracks</v>
      </c>
      <c r="T6777" s="5" t="str">
        <f aca="false">IF(S6777=R6777,"Yes","No")</f>
        <v>Yes</v>
      </c>
    </row>
    <row r="6778" customFormat="false" ht="15" hidden="false" customHeight="false" outlineLevel="0" collapsed="false">
      <c r="A6778" s="15" t="n">
        <v>9660</v>
      </c>
      <c r="B6778" s="16" t="n">
        <v>3.00365690331868</v>
      </c>
      <c r="C6778" s="15" t="n">
        <v>300</v>
      </c>
      <c r="D6778" s="15" t="n">
        <v>300</v>
      </c>
      <c r="E6778" s="15" t="n">
        <v>25</v>
      </c>
      <c r="F6778" s="16" t="n">
        <v>0.831109167616348</v>
      </c>
      <c r="G6778" s="17" t="s">
        <v>101</v>
      </c>
      <c r="H6778" s="18" t="n">
        <v>0.3</v>
      </c>
      <c r="I6778" s="18" t="n">
        <v>1</v>
      </c>
      <c r="J6778" s="19" t="n">
        <v>0.927819400012893</v>
      </c>
      <c r="K6778" s="19" t="n">
        <v>0.411215464377206</v>
      </c>
      <c r="L6778" s="16" t="n">
        <v>11.9192734258678</v>
      </c>
      <c r="M6778" s="19" t="n">
        <v>0.811279959607161</v>
      </c>
      <c r="N6778" s="19" t="n">
        <v>0.951239973002589</v>
      </c>
      <c r="O6778" s="19" t="n">
        <v>0.927819400012893</v>
      </c>
      <c r="P6778" s="19" t="n">
        <v>0.365538539174231</v>
      </c>
      <c r="Q6778" s="17" t="s">
        <v>29</v>
      </c>
      <c r="R6778" s="5" t="str">
        <f aca="false">IF(OR(Q6778="Steel plate",Q6778="Concrete jacket"),"Steel plate or jacket",Q6778)</f>
        <v>Monitor</v>
      </c>
      <c r="S6778" s="5" t="str">
        <f aca="false">IF(O6778&lt;='Tree rules'!$C$4,IF(N6778&lt;='Tree rules'!$C$5,IF(P6778&lt;='Tree rules'!$C$7,"Monitor","Polymer laminate"),IF(P6778&lt;='Tree rules'!$C$8,"Seal cracks","Polymer laminate")),IF(O6778&lt;='Tree rules'!$C$6,IF(P6778&lt;='Tree rules'!$C$9,"Polymer laminate","Steel plate or jacket"),IF(L6778&lt;='Tree rules'!$C$10,"Steel plate or jacket","Polymer laminate")))</f>
        <v>Monitor</v>
      </c>
      <c r="T6778" s="5" t="str">
        <f aca="false">IF(S6778=R6778,"Yes","No")</f>
        <v>Yes</v>
      </c>
    </row>
    <row r="6779" customFormat="false" ht="15" hidden="false" customHeight="false" outlineLevel="0" collapsed="false">
      <c r="A6779" s="15" t="n">
        <v>9661</v>
      </c>
      <c r="B6779" s="16" t="n">
        <v>3.15133708810694</v>
      </c>
      <c r="C6779" s="15" t="n">
        <v>230</v>
      </c>
      <c r="D6779" s="15" t="n">
        <v>325</v>
      </c>
      <c r="E6779" s="15" t="n">
        <v>20</v>
      </c>
      <c r="F6779" s="16" t="n">
        <v>0.699968036696473</v>
      </c>
      <c r="G6779" s="17" t="s">
        <v>101</v>
      </c>
      <c r="H6779" s="18" t="n">
        <v>0.3</v>
      </c>
      <c r="I6779" s="18" t="n">
        <v>1.5</v>
      </c>
      <c r="J6779" s="19" t="n">
        <v>0.948785462690592</v>
      </c>
      <c r="K6779" s="19" t="n">
        <v>0.527391449876173</v>
      </c>
      <c r="L6779" s="16" t="n">
        <v>11.2147227334767</v>
      </c>
      <c r="M6779" s="19" t="n">
        <v>0.394382022628434</v>
      </c>
      <c r="N6779" s="19" t="n">
        <v>0.81836350408088</v>
      </c>
      <c r="O6779" s="19" t="n">
        <v>1.17298752364098</v>
      </c>
      <c r="P6779" s="19" t="n">
        <v>0.844203513642688</v>
      </c>
      <c r="Q6779" s="17" t="s">
        <v>31</v>
      </c>
      <c r="R6779" s="5" t="str">
        <f aca="false">IF(OR(Q6779="Steel plate",Q6779="Concrete jacket"),"Steel plate or jacket",Q6779)</f>
        <v>Polymer laminate</v>
      </c>
      <c r="S6779" s="5" t="str">
        <f aca="false">IF(O6779&lt;='Tree rules'!$C$4,IF(N6779&lt;='Tree rules'!$C$5,IF(P6779&lt;='Tree rules'!$C$7,"Monitor","Polymer laminate"),IF(P6779&lt;='Tree rules'!$C$8,"Seal cracks","Polymer laminate")),IF(O6779&lt;='Tree rules'!$C$6,IF(P6779&lt;='Tree rules'!$C$9,"Polymer laminate","Steel plate or jacket"),IF(L6779&lt;='Tree rules'!$C$10,"Steel plate or jacket","Polymer laminate")))</f>
        <v>Polymer laminate</v>
      </c>
      <c r="T6779" s="5" t="str">
        <f aca="false">IF(S6779=R6779,"Yes","No")</f>
        <v>Yes</v>
      </c>
    </row>
    <row r="6780" customFormat="false" ht="15" hidden="false" customHeight="false" outlineLevel="0" collapsed="false">
      <c r="A6780" s="15" t="n">
        <v>9662</v>
      </c>
      <c r="B6780" s="16" t="n">
        <v>4.08458176275104</v>
      </c>
      <c r="C6780" s="15" t="n">
        <v>230</v>
      </c>
      <c r="D6780" s="15" t="n">
        <v>325</v>
      </c>
      <c r="E6780" s="15" t="n">
        <v>30</v>
      </c>
      <c r="F6780" s="16" t="n">
        <v>0.626653981080713</v>
      </c>
      <c r="G6780" s="17" t="s">
        <v>103</v>
      </c>
      <c r="H6780" s="18" t="n">
        <v>0.2</v>
      </c>
      <c r="I6780" s="18" t="n">
        <v>1.5</v>
      </c>
      <c r="J6780" s="19" t="n">
        <v>0.940917171723019</v>
      </c>
      <c r="K6780" s="19" t="n">
        <v>0.554333559438346</v>
      </c>
      <c r="L6780" s="16" t="n">
        <v>14.6400780026919</v>
      </c>
      <c r="M6780" s="19" t="n">
        <v>0.43923483161022</v>
      </c>
      <c r="N6780" s="19" t="n">
        <v>1.67691237888088</v>
      </c>
      <c r="O6780" s="19" t="n">
        <v>1.15058477511559</v>
      </c>
      <c r="P6780" s="19" t="n">
        <v>0.770203383933959</v>
      </c>
      <c r="Q6780" s="17" t="s">
        <v>31</v>
      </c>
      <c r="R6780" s="5" t="str">
        <f aca="false">IF(OR(Q6780="Steel plate",Q6780="Concrete jacket"),"Steel plate or jacket",Q6780)</f>
        <v>Polymer laminate</v>
      </c>
      <c r="S6780" s="5" t="str">
        <f aca="false">IF(O6780&lt;='Tree rules'!$C$4,IF(N6780&lt;='Tree rules'!$C$5,IF(P6780&lt;='Tree rules'!$C$7,"Monitor","Polymer laminate"),IF(P6780&lt;='Tree rules'!$C$8,"Seal cracks","Polymer laminate")),IF(O6780&lt;='Tree rules'!$C$6,IF(P6780&lt;='Tree rules'!$C$9,"Polymer laminate","Steel plate or jacket"),IF(L6780&lt;='Tree rules'!$C$10,"Steel plate or jacket","Polymer laminate")))</f>
        <v>Polymer laminate</v>
      </c>
      <c r="T6780" s="5" t="str">
        <f aca="false">IF(S6780=R6780,"Yes","No")</f>
        <v>Yes</v>
      </c>
    </row>
    <row r="6781" customFormat="false" ht="15" hidden="false" customHeight="false" outlineLevel="0" collapsed="false">
      <c r="A6781" s="15" t="n">
        <v>9663</v>
      </c>
      <c r="B6781" s="16" t="n">
        <v>3.02678394826169</v>
      </c>
      <c r="C6781" s="15" t="n">
        <v>230</v>
      </c>
      <c r="D6781" s="15" t="n">
        <v>300</v>
      </c>
      <c r="E6781" s="15" t="n">
        <v>25</v>
      </c>
      <c r="F6781" s="16" t="n">
        <v>0.576243217710084</v>
      </c>
      <c r="G6781" s="17" t="s">
        <v>101</v>
      </c>
      <c r="H6781" s="18" t="n">
        <v>0.3</v>
      </c>
      <c r="I6781" s="18" t="n">
        <v>1</v>
      </c>
      <c r="J6781" s="19" t="n">
        <v>0.850989062447999</v>
      </c>
      <c r="K6781" s="19" t="n">
        <v>0.590338377099892</v>
      </c>
      <c r="L6781" s="16" t="n">
        <v>11.8233747978972</v>
      </c>
      <c r="M6781" s="19" t="n">
        <v>0.286930348189201</v>
      </c>
      <c r="N6781" s="19" t="n">
        <v>0.664136005752397</v>
      </c>
      <c r="O6781" s="19" t="n">
        <v>0.850989062447999</v>
      </c>
      <c r="P6781" s="19" t="n">
        <v>0.762109782109399</v>
      </c>
      <c r="Q6781" s="17" t="s">
        <v>29</v>
      </c>
      <c r="R6781" s="5" t="str">
        <f aca="false">IF(OR(Q6781="Steel plate",Q6781="Concrete jacket"),"Steel plate or jacket",Q6781)</f>
        <v>Monitor</v>
      </c>
      <c r="S6781" s="5" t="str">
        <f aca="false">IF(O6781&lt;='Tree rules'!$C$4,IF(N6781&lt;='Tree rules'!$C$5,IF(P6781&lt;='Tree rules'!$C$7,"Monitor","Polymer laminate"),IF(P6781&lt;='Tree rules'!$C$8,"Seal cracks","Polymer laminate")),IF(O6781&lt;='Tree rules'!$C$6,IF(P6781&lt;='Tree rules'!$C$9,"Polymer laminate","Steel plate or jacket"),IF(L6781&lt;='Tree rules'!$C$10,"Steel plate or jacket","Polymer laminate")))</f>
        <v>Monitor</v>
      </c>
      <c r="T6781" s="5" t="str">
        <f aca="false">IF(S6781=R6781,"Yes","No")</f>
        <v>Yes</v>
      </c>
    </row>
    <row r="6782" customFormat="false" ht="15" hidden="false" customHeight="false" outlineLevel="0" collapsed="false">
      <c r="A6782" s="15" t="n">
        <v>9664</v>
      </c>
      <c r="B6782" s="16" t="n">
        <v>3.32769245911909</v>
      </c>
      <c r="C6782" s="15" t="n">
        <v>230</v>
      </c>
      <c r="D6782" s="15" t="n">
        <v>325</v>
      </c>
      <c r="E6782" s="15" t="n">
        <v>20</v>
      </c>
      <c r="F6782" s="16" t="n">
        <v>0.699968036696473</v>
      </c>
      <c r="G6782" s="17" t="s">
        <v>103</v>
      </c>
      <c r="H6782" s="18" t="n">
        <v>0.2</v>
      </c>
      <c r="I6782" s="18" t="n">
        <v>1.5</v>
      </c>
      <c r="J6782" s="19" t="n">
        <v>0.958798433684243</v>
      </c>
      <c r="K6782" s="19" t="n">
        <v>0.544471713107801</v>
      </c>
      <c r="L6782" s="16" t="n">
        <v>11.8423219185733</v>
      </c>
      <c r="M6782" s="19" t="n">
        <v>0.939228454955593</v>
      </c>
      <c r="N6782" s="19" t="n">
        <v>1.10782711290769</v>
      </c>
      <c r="O6782" s="19" t="n">
        <v>1.1771783376698</v>
      </c>
      <c r="P6782" s="19" t="n">
        <v>0.403269903871263</v>
      </c>
      <c r="Q6782" s="17" t="s">
        <v>31</v>
      </c>
      <c r="R6782" s="5" t="str">
        <f aca="false">IF(OR(Q6782="Steel plate",Q6782="Concrete jacket"),"Steel plate or jacket",Q6782)</f>
        <v>Polymer laminate</v>
      </c>
      <c r="S6782" s="5" t="str">
        <f aca="false">IF(O6782&lt;='Tree rules'!$C$4,IF(N6782&lt;='Tree rules'!$C$5,IF(P6782&lt;='Tree rules'!$C$7,"Monitor","Polymer laminate"),IF(P6782&lt;='Tree rules'!$C$8,"Seal cracks","Polymer laminate")),IF(O6782&lt;='Tree rules'!$C$6,IF(P6782&lt;='Tree rules'!$C$9,"Polymer laminate","Steel plate or jacket"),IF(L6782&lt;='Tree rules'!$C$10,"Steel plate or jacket","Polymer laminate")))</f>
        <v>Polymer laminate</v>
      </c>
      <c r="T6782" s="5" t="str">
        <f aca="false">IF(S6782=R6782,"Yes","No")</f>
        <v>Yes</v>
      </c>
    </row>
    <row r="6783" customFormat="false" ht="15" hidden="false" customHeight="false" outlineLevel="0" collapsed="false">
      <c r="A6783" s="15" t="n">
        <v>9665</v>
      </c>
      <c r="B6783" s="16" t="n">
        <v>3.97900314913175</v>
      </c>
      <c r="C6783" s="15" t="n">
        <v>300</v>
      </c>
      <c r="D6783" s="15" t="n">
        <v>375</v>
      </c>
      <c r="E6783" s="15" t="n">
        <v>25</v>
      </c>
      <c r="F6783" s="16" t="n">
        <v>0.59650493422591</v>
      </c>
      <c r="G6783" s="17" t="s">
        <v>102</v>
      </c>
      <c r="H6783" s="18" t="n">
        <v>0.1</v>
      </c>
      <c r="I6783" s="18" t="n">
        <v>1</v>
      </c>
      <c r="J6783" s="19" t="n">
        <v>0.872709523724578</v>
      </c>
      <c r="K6783" s="19" t="n">
        <v>0.495389059685197</v>
      </c>
      <c r="L6783" s="16" t="n">
        <v>12.5917821175056</v>
      </c>
      <c r="M6783" s="19" t="n">
        <v>0.483193258699912</v>
      </c>
      <c r="N6783" s="19" t="n">
        <v>2.37876872591682</v>
      </c>
      <c r="O6783" s="19" t="n">
        <v>0.872709523724578</v>
      </c>
      <c r="P6783" s="19" t="n">
        <v>0.479446474973838</v>
      </c>
      <c r="Q6783" s="17" t="s">
        <v>30</v>
      </c>
      <c r="R6783" s="5" t="str">
        <f aca="false">IF(OR(Q6783="Steel plate",Q6783="Concrete jacket"),"Steel plate or jacket",Q6783)</f>
        <v>Seal cracks</v>
      </c>
      <c r="S6783" s="5" t="str">
        <f aca="false">IF(O6783&lt;='Tree rules'!$C$4,IF(N6783&lt;='Tree rules'!$C$5,IF(P6783&lt;='Tree rules'!$C$7,"Monitor","Polymer laminate"),IF(P6783&lt;='Tree rules'!$C$8,"Seal cracks","Polymer laminate")),IF(O6783&lt;='Tree rules'!$C$6,IF(P6783&lt;='Tree rules'!$C$9,"Polymer laminate","Steel plate or jacket"),IF(L6783&lt;='Tree rules'!$C$10,"Steel plate or jacket","Polymer laminate")))</f>
        <v>Seal cracks</v>
      </c>
      <c r="T6783" s="5" t="str">
        <f aca="false">IF(S6783=R6783,"Yes","No")</f>
        <v>Yes</v>
      </c>
    </row>
    <row r="6784" customFormat="false" ht="15" hidden="false" customHeight="false" outlineLevel="0" collapsed="false">
      <c r="A6784" s="15" t="n">
        <v>9666</v>
      </c>
      <c r="B6784" s="16" t="n">
        <v>6.550220484128</v>
      </c>
      <c r="C6784" s="15" t="n">
        <v>300</v>
      </c>
      <c r="D6784" s="15" t="n">
        <v>600</v>
      </c>
      <c r="E6784" s="15" t="n">
        <v>30</v>
      </c>
      <c r="F6784" s="16" t="n">
        <v>0.725855342345656</v>
      </c>
      <c r="G6784" s="17" t="s">
        <v>101</v>
      </c>
      <c r="H6784" s="18" t="n">
        <v>0.3</v>
      </c>
      <c r="I6784" s="18" t="n">
        <v>1</v>
      </c>
      <c r="J6784" s="19" t="n">
        <v>0.924049729972389</v>
      </c>
      <c r="K6784" s="19" t="n">
        <v>0.459388672545209</v>
      </c>
      <c r="L6784" s="16" t="n">
        <v>11.8235026789314</v>
      </c>
      <c r="M6784" s="19" t="n">
        <v>0.677079008951559</v>
      </c>
      <c r="N6784" s="19" t="n">
        <v>0.564988489149944</v>
      </c>
      <c r="O6784" s="19" t="n">
        <v>0.924049729972389</v>
      </c>
      <c r="P6784" s="19" t="n">
        <v>0.486755295577788</v>
      </c>
      <c r="Q6784" s="17" t="s">
        <v>29</v>
      </c>
      <c r="R6784" s="5" t="str">
        <f aca="false">IF(OR(Q6784="Steel plate",Q6784="Concrete jacket"),"Steel plate or jacket",Q6784)</f>
        <v>Monitor</v>
      </c>
      <c r="S6784" s="5" t="str">
        <f aca="false">IF(O6784&lt;='Tree rules'!$C$4,IF(N6784&lt;='Tree rules'!$C$5,IF(P6784&lt;='Tree rules'!$C$7,"Monitor","Polymer laminate"),IF(P6784&lt;='Tree rules'!$C$8,"Seal cracks","Polymer laminate")),IF(O6784&lt;='Tree rules'!$C$6,IF(P6784&lt;='Tree rules'!$C$9,"Polymer laminate","Steel plate or jacket"),IF(L6784&lt;='Tree rules'!$C$10,"Steel plate or jacket","Polymer laminate")))</f>
        <v>Monitor</v>
      </c>
      <c r="T6784" s="5" t="str">
        <f aca="false">IF(S6784=R6784,"Yes","No")</f>
        <v>Yes</v>
      </c>
    </row>
    <row r="6785" customFormat="false" ht="15" hidden="false" customHeight="false" outlineLevel="0" collapsed="false">
      <c r="A6785" s="15" t="n">
        <v>9667</v>
      </c>
      <c r="B6785" s="16" t="n">
        <v>3.37730781506949</v>
      </c>
      <c r="C6785" s="15" t="n">
        <v>300</v>
      </c>
      <c r="D6785" s="15" t="n">
        <v>300</v>
      </c>
      <c r="E6785" s="15" t="n">
        <v>25</v>
      </c>
      <c r="F6785" s="16" t="n">
        <v>0.831109167616348</v>
      </c>
      <c r="G6785" s="17" t="s">
        <v>103</v>
      </c>
      <c r="H6785" s="18" t="n">
        <v>0.2</v>
      </c>
      <c r="I6785" s="18" t="n">
        <v>2</v>
      </c>
      <c r="J6785" s="19" t="n">
        <v>0.941200779394083</v>
      </c>
      <c r="K6785" s="19" t="n">
        <v>0.417941710003067</v>
      </c>
      <c r="L6785" s="16" t="n">
        <v>13.4020151391646</v>
      </c>
      <c r="M6785" s="19" t="n">
        <v>0.912017090919345</v>
      </c>
      <c r="N6785" s="19" t="n">
        <v>2.36254791565419</v>
      </c>
      <c r="O6785" s="19" t="n">
        <v>1.48903449559198</v>
      </c>
      <c r="P6785" s="19" t="n">
        <v>0.491808975758864</v>
      </c>
      <c r="Q6785" s="17" t="s">
        <v>31</v>
      </c>
      <c r="R6785" s="5" t="str">
        <f aca="false">IF(OR(Q6785="Steel plate",Q6785="Concrete jacket"),"Steel plate or jacket",Q6785)</f>
        <v>Polymer laminate</v>
      </c>
      <c r="S6785" s="5" t="str">
        <f aca="false">IF(O6785&lt;='Tree rules'!$C$4,IF(N6785&lt;='Tree rules'!$C$5,IF(P6785&lt;='Tree rules'!$C$7,"Monitor","Polymer laminate"),IF(P6785&lt;='Tree rules'!$C$8,"Seal cracks","Polymer laminate")),IF(O6785&lt;='Tree rules'!$C$6,IF(P6785&lt;='Tree rules'!$C$9,"Polymer laminate","Steel plate or jacket"),IF(L6785&lt;='Tree rules'!$C$10,"Steel plate or jacket","Polymer laminate")))</f>
        <v>Polymer laminate</v>
      </c>
      <c r="T6785" s="5" t="str">
        <f aca="false">IF(S6785=R6785,"Yes","No")</f>
        <v>Yes</v>
      </c>
    </row>
    <row r="6786" customFormat="false" ht="15" hidden="false" customHeight="false" outlineLevel="0" collapsed="false">
      <c r="A6786" s="15" t="n">
        <v>9668</v>
      </c>
      <c r="B6786" s="16" t="n">
        <v>5.75640859784319</v>
      </c>
      <c r="C6786" s="15" t="n">
        <v>230</v>
      </c>
      <c r="D6786" s="15" t="n">
        <v>475</v>
      </c>
      <c r="E6786" s="15" t="n">
        <v>25</v>
      </c>
      <c r="F6786" s="16" t="n">
        <v>0.639770421258486</v>
      </c>
      <c r="G6786" s="17" t="s">
        <v>103</v>
      </c>
      <c r="H6786" s="18" t="n">
        <v>0.2</v>
      </c>
      <c r="I6786" s="18" t="n">
        <v>1</v>
      </c>
      <c r="J6786" s="19" t="n">
        <v>0.892387632443522</v>
      </c>
      <c r="K6786" s="19" t="n">
        <v>0.556528078152723</v>
      </c>
      <c r="L6786" s="16" t="n">
        <v>13.481050580429</v>
      </c>
      <c r="M6786" s="19" t="n">
        <v>0.749571511546236</v>
      </c>
      <c r="N6786" s="19" t="n">
        <v>1.18734503716063</v>
      </c>
      <c r="O6786" s="19" t="n">
        <v>0.892387632443522</v>
      </c>
      <c r="P6786" s="19" t="n">
        <v>0.469446228535809</v>
      </c>
      <c r="Q6786" s="17" t="s">
        <v>30</v>
      </c>
      <c r="R6786" s="5" t="str">
        <f aca="false">IF(OR(Q6786="Steel plate",Q6786="Concrete jacket"),"Steel plate or jacket",Q6786)</f>
        <v>Seal cracks</v>
      </c>
      <c r="S6786" s="5" t="str">
        <f aca="false">IF(O6786&lt;='Tree rules'!$C$4,IF(N6786&lt;='Tree rules'!$C$5,IF(P6786&lt;='Tree rules'!$C$7,"Monitor","Polymer laminate"),IF(P6786&lt;='Tree rules'!$C$8,"Seal cracks","Polymer laminate")),IF(O6786&lt;='Tree rules'!$C$6,IF(P6786&lt;='Tree rules'!$C$9,"Polymer laminate","Steel plate or jacket"),IF(L6786&lt;='Tree rules'!$C$10,"Steel plate or jacket","Polymer laminate")))</f>
        <v>Seal cracks</v>
      </c>
      <c r="T6786" s="5" t="str">
        <f aca="false">IF(S6786=R6786,"Yes","No")</f>
        <v>Yes</v>
      </c>
    </row>
    <row r="6787" customFormat="false" ht="15" hidden="false" customHeight="false" outlineLevel="0" collapsed="false">
      <c r="A6787" s="15" t="n">
        <v>9669</v>
      </c>
      <c r="B6787" s="16" t="n">
        <v>6.871375314134</v>
      </c>
      <c r="C6787" s="15" t="n">
        <v>300</v>
      </c>
      <c r="D6787" s="15" t="n">
        <v>675</v>
      </c>
      <c r="E6787" s="15" t="n">
        <v>20</v>
      </c>
      <c r="F6787" s="16" t="n">
        <v>0.63930661313115</v>
      </c>
      <c r="G6787" s="17" t="s">
        <v>103</v>
      </c>
      <c r="H6787" s="18" t="n">
        <v>0.2</v>
      </c>
      <c r="I6787" s="18" t="n">
        <v>2</v>
      </c>
      <c r="J6787" s="19" t="n">
        <v>0.970958018238875</v>
      </c>
      <c r="K6787" s="19" t="n">
        <v>0.466501574067579</v>
      </c>
      <c r="L6787" s="16" t="n">
        <v>10.9242850781145</v>
      </c>
      <c r="M6787" s="19" t="n">
        <v>0.951176782128331</v>
      </c>
      <c r="N6787" s="19" t="n">
        <v>1.28946042120331</v>
      </c>
      <c r="O6787" s="19" t="n">
        <v>1.48896259261578</v>
      </c>
      <c r="P6787" s="19" t="n">
        <v>0.463132430863424</v>
      </c>
      <c r="Q6787" s="17" t="s">
        <v>104</v>
      </c>
      <c r="R6787" s="5" t="str">
        <f aca="false">IF(OR(Q6787="Steel plate",Q6787="Concrete jacket"),"Steel plate or jacket",Q6787)</f>
        <v>Steel plate or jacket</v>
      </c>
      <c r="S6787" s="5" t="str">
        <f aca="false">IF(O6787&lt;='Tree rules'!$C$4,IF(N6787&lt;='Tree rules'!$C$5,IF(P6787&lt;='Tree rules'!$C$7,"Monitor","Polymer laminate"),IF(P6787&lt;='Tree rules'!$C$8,"Seal cracks","Polymer laminate")),IF(O6787&lt;='Tree rules'!$C$6,IF(P6787&lt;='Tree rules'!$C$9,"Polymer laminate","Steel plate or jacket"),IF(L6787&lt;='Tree rules'!$C$10,"Steel plate or jacket","Polymer laminate")))</f>
        <v>Steel plate or jacket</v>
      </c>
      <c r="T6787" s="5" t="str">
        <f aca="false">IF(S6787=R6787,"Yes","No")</f>
        <v>Yes</v>
      </c>
    </row>
    <row r="6788" customFormat="false" ht="15" hidden="false" customHeight="false" outlineLevel="0" collapsed="false">
      <c r="A6788" s="15" t="n">
        <v>9671</v>
      </c>
      <c r="B6788" s="16" t="n">
        <v>3.38171913061637</v>
      </c>
      <c r="C6788" s="15" t="n">
        <v>230</v>
      </c>
      <c r="D6788" s="15" t="n">
        <v>300</v>
      </c>
      <c r="E6788" s="15" t="n">
        <v>25</v>
      </c>
      <c r="F6788" s="16" t="n">
        <v>0.816145304197962</v>
      </c>
      <c r="G6788" s="17" t="s">
        <v>102</v>
      </c>
      <c r="H6788" s="18" t="n">
        <v>0.1</v>
      </c>
      <c r="I6788" s="18" t="n">
        <v>1</v>
      </c>
      <c r="J6788" s="19" t="n">
        <v>0.953566899144997</v>
      </c>
      <c r="K6788" s="19" t="n">
        <v>0.464348225424903</v>
      </c>
      <c r="L6788" s="16" t="n">
        <v>14.0320295876198</v>
      </c>
      <c r="M6788" s="19" t="n">
        <v>0.406322962646197</v>
      </c>
      <c r="N6788" s="19" t="n">
        <v>2.77547883617112</v>
      </c>
      <c r="O6788" s="19" t="n">
        <v>0.953566899144997</v>
      </c>
      <c r="P6788" s="19" t="n">
        <v>0.74227021349364</v>
      </c>
      <c r="Q6788" s="17" t="s">
        <v>30</v>
      </c>
      <c r="R6788" s="5" t="str">
        <f aca="false">IF(OR(Q6788="Steel plate",Q6788="Concrete jacket"),"Steel plate or jacket",Q6788)</f>
        <v>Seal cracks</v>
      </c>
      <c r="S6788" s="5" t="str">
        <f aca="false">IF(O6788&lt;='Tree rules'!$C$4,IF(N6788&lt;='Tree rules'!$C$5,IF(P6788&lt;='Tree rules'!$C$7,"Monitor","Polymer laminate"),IF(P6788&lt;='Tree rules'!$C$8,"Seal cracks","Polymer laminate")),IF(O6788&lt;='Tree rules'!$C$6,IF(P6788&lt;='Tree rules'!$C$9,"Polymer laminate","Steel plate or jacket"),IF(L6788&lt;='Tree rules'!$C$10,"Steel plate or jacket","Polymer laminate")))</f>
        <v>Seal cracks</v>
      </c>
      <c r="T6788" s="5" t="str">
        <f aca="false">IF(S6788=R6788,"Yes","No")</f>
        <v>Yes</v>
      </c>
    </row>
    <row r="6789" customFormat="false" ht="15" hidden="false" customHeight="false" outlineLevel="0" collapsed="false">
      <c r="A6789" s="15" t="n">
        <v>9672</v>
      </c>
      <c r="B6789" s="16" t="n">
        <v>3.5928187920905</v>
      </c>
      <c r="C6789" s="15" t="n">
        <v>300</v>
      </c>
      <c r="D6789" s="15" t="n">
        <v>300</v>
      </c>
      <c r="E6789" s="15" t="n">
        <v>20</v>
      </c>
      <c r="F6789" s="16" t="n">
        <v>0.589048622548086</v>
      </c>
      <c r="G6789" s="17" t="s">
        <v>101</v>
      </c>
      <c r="H6789" s="18" t="n">
        <v>0.3</v>
      </c>
      <c r="I6789" s="18" t="n">
        <v>2</v>
      </c>
      <c r="J6789" s="19" t="n">
        <v>0.987162892137045</v>
      </c>
      <c r="K6789" s="19" t="n">
        <v>0.54696833394974</v>
      </c>
      <c r="L6789" s="16" t="n">
        <v>14.0344484066035</v>
      </c>
      <c r="M6789" s="19" t="n">
        <v>0.81479182900516</v>
      </c>
      <c r="N6789" s="19" t="n">
        <v>1.01381982210812</v>
      </c>
      <c r="O6789" s="19" t="n">
        <v>1.43437894182488</v>
      </c>
      <c r="P6789" s="19" t="n">
        <v>0.515304715932021</v>
      </c>
      <c r="Q6789" s="17" t="s">
        <v>31</v>
      </c>
      <c r="R6789" s="5" t="str">
        <f aca="false">IF(OR(Q6789="Steel plate",Q6789="Concrete jacket"),"Steel plate or jacket",Q6789)</f>
        <v>Polymer laminate</v>
      </c>
      <c r="S6789" s="5" t="str">
        <f aca="false">IF(O6789&lt;='Tree rules'!$C$4,IF(N6789&lt;='Tree rules'!$C$5,IF(P6789&lt;='Tree rules'!$C$7,"Monitor","Polymer laminate"),IF(P6789&lt;='Tree rules'!$C$8,"Seal cracks","Polymer laminate")),IF(O6789&lt;='Tree rules'!$C$6,IF(P6789&lt;='Tree rules'!$C$9,"Polymer laminate","Steel plate or jacket"),IF(L6789&lt;='Tree rules'!$C$10,"Steel plate or jacket","Polymer laminate")))</f>
        <v>Polymer laminate</v>
      </c>
      <c r="T6789" s="5" t="str">
        <f aca="false">IF(S6789=R6789,"Yes","No")</f>
        <v>Yes</v>
      </c>
    </row>
    <row r="6790" customFormat="false" ht="15" hidden="false" customHeight="false" outlineLevel="0" collapsed="false">
      <c r="A6790" s="15" t="n">
        <v>9673</v>
      </c>
      <c r="B6790" s="16" t="n">
        <v>5.53297955940473</v>
      </c>
      <c r="C6790" s="15" t="n">
        <v>230</v>
      </c>
      <c r="D6790" s="15" t="n">
        <v>500</v>
      </c>
      <c r="E6790" s="15" t="n">
        <v>20</v>
      </c>
      <c r="F6790" s="16" t="n">
        <v>0.577653504586516</v>
      </c>
      <c r="G6790" s="17" t="s">
        <v>101</v>
      </c>
      <c r="H6790" s="18" t="n">
        <v>0.3</v>
      </c>
      <c r="I6790" s="18" t="n">
        <v>2</v>
      </c>
      <c r="J6790" s="19" t="n">
        <v>0.878152272311449</v>
      </c>
      <c r="K6790" s="19" t="n">
        <v>0.620995434503361</v>
      </c>
      <c r="L6790" s="16" t="n">
        <v>12.1871796462659</v>
      </c>
      <c r="M6790" s="19" t="n">
        <v>0.566131408879045</v>
      </c>
      <c r="N6790" s="19" t="n">
        <v>0.863915784691607</v>
      </c>
      <c r="O6790" s="19" t="n">
        <v>1.21097599271874</v>
      </c>
      <c r="P6790" s="19" t="n">
        <v>0.680211711147044</v>
      </c>
      <c r="Q6790" s="17" t="s">
        <v>31</v>
      </c>
      <c r="R6790" s="5" t="str">
        <f aca="false">IF(OR(Q6790="Steel plate",Q6790="Concrete jacket"),"Steel plate or jacket",Q6790)</f>
        <v>Polymer laminate</v>
      </c>
      <c r="S6790" s="5" t="str">
        <f aca="false">IF(O6790&lt;='Tree rules'!$C$4,IF(N6790&lt;='Tree rules'!$C$5,IF(P6790&lt;='Tree rules'!$C$7,"Monitor","Polymer laminate"),IF(P6790&lt;='Tree rules'!$C$8,"Seal cracks","Polymer laminate")),IF(O6790&lt;='Tree rules'!$C$6,IF(P6790&lt;='Tree rules'!$C$9,"Polymer laminate","Steel plate or jacket"),IF(L6790&lt;='Tree rules'!$C$10,"Steel plate or jacket","Polymer laminate")))</f>
        <v>Polymer laminate</v>
      </c>
      <c r="T6790" s="5" t="str">
        <f aca="false">IF(S6790=R6790,"Yes","No")</f>
        <v>Yes</v>
      </c>
    </row>
    <row r="6791" customFormat="false" ht="15" hidden="false" customHeight="false" outlineLevel="0" collapsed="false">
      <c r="A6791" s="15" t="n">
        <v>9674</v>
      </c>
      <c r="B6791" s="16" t="n">
        <v>5.37515102567384</v>
      </c>
      <c r="C6791" s="15" t="n">
        <v>300</v>
      </c>
      <c r="D6791" s="15" t="n">
        <v>450</v>
      </c>
      <c r="E6791" s="15" t="n">
        <v>25</v>
      </c>
      <c r="F6791" s="16" t="n">
        <v>0.663570725510715</v>
      </c>
      <c r="G6791" s="17" t="s">
        <v>101</v>
      </c>
      <c r="H6791" s="18" t="n">
        <v>0.3</v>
      </c>
      <c r="I6791" s="18" t="n">
        <v>1</v>
      </c>
      <c r="J6791" s="19" t="n">
        <v>0.893322622115785</v>
      </c>
      <c r="K6791" s="19" t="n">
        <v>0.64883275408882</v>
      </c>
      <c r="L6791" s="16" t="n">
        <v>13.3048292714699</v>
      </c>
      <c r="M6791" s="19" t="n">
        <v>0.478781424378866</v>
      </c>
      <c r="N6791" s="19" t="n">
        <v>0.648906823101549</v>
      </c>
      <c r="O6791" s="19" t="n">
        <v>0.893322622115785</v>
      </c>
      <c r="P6791" s="19" t="n">
        <v>0.771505397735917</v>
      </c>
      <c r="Q6791" s="17" t="s">
        <v>29</v>
      </c>
      <c r="R6791" s="5" t="str">
        <f aca="false">IF(OR(Q6791="Steel plate",Q6791="Concrete jacket"),"Steel plate or jacket",Q6791)</f>
        <v>Monitor</v>
      </c>
      <c r="S6791" s="5" t="str">
        <f aca="false">IF(O6791&lt;='Tree rules'!$C$4,IF(N6791&lt;='Tree rules'!$C$5,IF(P6791&lt;='Tree rules'!$C$7,"Monitor","Polymer laminate"),IF(P6791&lt;='Tree rules'!$C$8,"Seal cracks","Polymer laminate")),IF(O6791&lt;='Tree rules'!$C$6,IF(P6791&lt;='Tree rules'!$C$9,"Polymer laminate","Steel plate or jacket"),IF(L6791&lt;='Tree rules'!$C$10,"Steel plate or jacket","Polymer laminate")))</f>
        <v>Monitor</v>
      </c>
      <c r="T6791" s="5" t="str">
        <f aca="false">IF(S6791=R6791,"Yes","No")</f>
        <v>Yes</v>
      </c>
    </row>
    <row r="6792" customFormat="false" ht="15" hidden="false" customHeight="false" outlineLevel="0" collapsed="false">
      <c r="A6792" s="15" t="n">
        <v>9675</v>
      </c>
      <c r="B6792" s="16" t="n">
        <v>3.21562533669109</v>
      </c>
      <c r="C6792" s="15" t="n">
        <v>300</v>
      </c>
      <c r="D6792" s="15" t="n">
        <v>300</v>
      </c>
      <c r="E6792" s="15" t="n">
        <v>30</v>
      </c>
      <c r="F6792" s="16" t="n">
        <v>0.52772160060301</v>
      </c>
      <c r="G6792" s="17" t="s">
        <v>103</v>
      </c>
      <c r="H6792" s="18" t="n">
        <v>0.2</v>
      </c>
      <c r="I6792" s="18" t="n">
        <v>1</v>
      </c>
      <c r="J6792" s="19" t="n">
        <v>0.944473135595603</v>
      </c>
      <c r="K6792" s="19" t="n">
        <v>0.617053043052127</v>
      </c>
      <c r="L6792" s="16" t="n">
        <v>12.6599422704374</v>
      </c>
      <c r="M6792" s="19" t="n">
        <v>0.726786160126032</v>
      </c>
      <c r="N6792" s="19" t="n">
        <v>1.44671671016771</v>
      </c>
      <c r="O6792" s="19" t="n">
        <v>0.944473135595603</v>
      </c>
      <c r="P6792" s="19" t="n">
        <v>0.330955884497154</v>
      </c>
      <c r="Q6792" s="17" t="s">
        <v>30</v>
      </c>
      <c r="R6792" s="5" t="str">
        <f aca="false">IF(OR(Q6792="Steel plate",Q6792="Concrete jacket"),"Steel plate or jacket",Q6792)</f>
        <v>Seal cracks</v>
      </c>
      <c r="S6792" s="5" t="str">
        <f aca="false">IF(O6792&lt;='Tree rules'!$C$4,IF(N6792&lt;='Tree rules'!$C$5,IF(P6792&lt;='Tree rules'!$C$7,"Monitor","Polymer laminate"),IF(P6792&lt;='Tree rules'!$C$8,"Seal cracks","Polymer laminate")),IF(O6792&lt;='Tree rules'!$C$6,IF(P6792&lt;='Tree rules'!$C$9,"Polymer laminate","Steel plate or jacket"),IF(L6792&lt;='Tree rules'!$C$10,"Steel plate or jacket","Polymer laminate")))</f>
        <v>Seal cracks</v>
      </c>
      <c r="T6792" s="5" t="str">
        <f aca="false">IF(S6792=R6792,"Yes","No")</f>
        <v>Yes</v>
      </c>
    </row>
    <row r="6793" customFormat="false" ht="15" hidden="false" customHeight="false" outlineLevel="0" collapsed="false">
      <c r="A6793" s="15" t="n">
        <v>9677</v>
      </c>
      <c r="B6793" s="16" t="n">
        <v>5.43695371830076</v>
      </c>
      <c r="C6793" s="15" t="n">
        <v>300</v>
      </c>
      <c r="D6793" s="15" t="n">
        <v>525</v>
      </c>
      <c r="E6793" s="15" t="n">
        <v>20</v>
      </c>
      <c r="F6793" s="16" t="n">
        <v>0.658614812073332</v>
      </c>
      <c r="G6793" s="17" t="s">
        <v>103</v>
      </c>
      <c r="H6793" s="18" t="n">
        <v>0.2</v>
      </c>
      <c r="I6793" s="18" t="n">
        <v>1</v>
      </c>
      <c r="J6793" s="19" t="n">
        <v>0.945599846868736</v>
      </c>
      <c r="K6793" s="19" t="n">
        <v>0.569389885860706</v>
      </c>
      <c r="L6793" s="16" t="n">
        <v>11.3982258245299</v>
      </c>
      <c r="M6793" s="19" t="n">
        <v>0.904717798165169</v>
      </c>
      <c r="N6793" s="19" t="n">
        <v>1.04362462431225</v>
      </c>
      <c r="O6793" s="19" t="n">
        <v>0.945599846868736</v>
      </c>
      <c r="P6793" s="19" t="n">
        <v>0.405025114480598</v>
      </c>
      <c r="Q6793" s="17" t="s">
        <v>30</v>
      </c>
      <c r="R6793" s="5" t="str">
        <f aca="false">IF(OR(Q6793="Steel plate",Q6793="Concrete jacket"),"Steel plate or jacket",Q6793)</f>
        <v>Seal cracks</v>
      </c>
      <c r="S6793" s="5" t="str">
        <f aca="false">IF(O6793&lt;='Tree rules'!$C$4,IF(N6793&lt;='Tree rules'!$C$5,IF(P6793&lt;='Tree rules'!$C$7,"Monitor","Polymer laminate"),IF(P6793&lt;='Tree rules'!$C$8,"Seal cracks","Polymer laminate")),IF(O6793&lt;='Tree rules'!$C$6,IF(P6793&lt;='Tree rules'!$C$9,"Polymer laminate","Steel plate or jacket"),IF(L6793&lt;='Tree rules'!$C$10,"Steel plate or jacket","Polymer laminate")))</f>
        <v>Seal cracks</v>
      </c>
      <c r="T6793" s="5" t="str">
        <f aca="false">IF(S6793=R6793,"Yes","No")</f>
        <v>Yes</v>
      </c>
    </row>
    <row r="6794" customFormat="false" ht="15" hidden="false" customHeight="false" outlineLevel="0" collapsed="false">
      <c r="A6794" s="15" t="n">
        <v>9678</v>
      </c>
      <c r="B6794" s="16" t="n">
        <v>5.13738460726653</v>
      </c>
      <c r="C6794" s="15" t="n">
        <v>230</v>
      </c>
      <c r="D6794" s="15" t="n">
        <v>450</v>
      </c>
      <c r="E6794" s="15" t="n">
        <v>25</v>
      </c>
      <c r="F6794" s="16" t="n">
        <v>0.679557138998441</v>
      </c>
      <c r="G6794" s="17" t="s">
        <v>101</v>
      </c>
      <c r="H6794" s="18" t="n">
        <v>0.3</v>
      </c>
      <c r="I6794" s="18" t="n">
        <v>1.5</v>
      </c>
      <c r="J6794" s="19" t="n">
        <v>0.886869559850236</v>
      </c>
      <c r="K6794" s="19" t="n">
        <v>0.594630593890438</v>
      </c>
      <c r="L6794" s="16" t="n">
        <v>12.779563699668</v>
      </c>
      <c r="M6794" s="19" t="n">
        <v>0.944090814859898</v>
      </c>
      <c r="N6794" s="19" t="n">
        <v>0.928323490459517</v>
      </c>
      <c r="O6794" s="19" t="n">
        <v>1.06662445323681</v>
      </c>
      <c r="P6794" s="19" t="n">
        <v>0.417738154666039</v>
      </c>
      <c r="Q6794" s="17" t="s">
        <v>31</v>
      </c>
      <c r="R6794" s="5" t="str">
        <f aca="false">IF(OR(Q6794="Steel plate",Q6794="Concrete jacket"),"Steel plate or jacket",Q6794)</f>
        <v>Polymer laminate</v>
      </c>
      <c r="S6794" s="5" t="str">
        <f aca="false">IF(O6794&lt;='Tree rules'!$C$4,IF(N6794&lt;='Tree rules'!$C$5,IF(P6794&lt;='Tree rules'!$C$7,"Monitor","Polymer laminate"),IF(P6794&lt;='Tree rules'!$C$8,"Seal cracks","Polymer laminate")),IF(O6794&lt;='Tree rules'!$C$6,IF(P6794&lt;='Tree rules'!$C$9,"Polymer laminate","Steel plate or jacket"),IF(L6794&lt;='Tree rules'!$C$10,"Steel plate or jacket","Polymer laminate")))</f>
        <v>Polymer laminate</v>
      </c>
      <c r="T6794" s="5" t="str">
        <f aca="false">IF(S6794=R6794,"Yes","No")</f>
        <v>Yes</v>
      </c>
    </row>
    <row r="6795" customFormat="false" ht="15" hidden="false" customHeight="false" outlineLevel="0" collapsed="false">
      <c r="A6795" s="15" t="n">
        <v>9679</v>
      </c>
      <c r="B6795" s="16" t="n">
        <v>6.63533514951112</v>
      </c>
      <c r="C6795" s="15" t="n">
        <v>230</v>
      </c>
      <c r="D6795" s="15" t="n">
        <v>525</v>
      </c>
      <c r="E6795" s="15" t="n">
        <v>30</v>
      </c>
      <c r="F6795" s="16" t="n">
        <v>0.547504574284506</v>
      </c>
      <c r="G6795" s="17" t="s">
        <v>103</v>
      </c>
      <c r="H6795" s="18" t="n">
        <v>0.2</v>
      </c>
      <c r="I6795" s="18" t="n">
        <v>2</v>
      </c>
      <c r="J6795" s="19" t="n">
        <v>0.910043275545188</v>
      </c>
      <c r="K6795" s="19" t="n">
        <v>0.645165702527732</v>
      </c>
      <c r="L6795" s="16" t="n">
        <v>13.8524742160984</v>
      </c>
      <c r="M6795" s="19" t="n">
        <v>0.284104490818029</v>
      </c>
      <c r="N6795" s="19" t="n">
        <v>1.40699383252752</v>
      </c>
      <c r="O6795" s="19" t="n">
        <v>1.23295784189263</v>
      </c>
      <c r="P6795" s="19" t="n">
        <v>1.29286711988242</v>
      </c>
      <c r="Q6795" s="17" t="s">
        <v>31</v>
      </c>
      <c r="R6795" s="5" t="str">
        <f aca="false">IF(OR(Q6795="Steel plate",Q6795="Concrete jacket"),"Steel plate or jacket",Q6795)</f>
        <v>Polymer laminate</v>
      </c>
      <c r="S6795" s="5" t="str">
        <f aca="false">IF(O6795&lt;='Tree rules'!$C$4,IF(N6795&lt;='Tree rules'!$C$5,IF(P6795&lt;='Tree rules'!$C$7,"Monitor","Polymer laminate"),IF(P6795&lt;='Tree rules'!$C$8,"Seal cracks","Polymer laminate")),IF(O6795&lt;='Tree rules'!$C$6,IF(P6795&lt;='Tree rules'!$C$9,"Polymer laminate","Steel plate or jacket"),IF(L6795&lt;='Tree rules'!$C$10,"Steel plate or jacket","Polymer laminate")))</f>
        <v>Steel plate or jacket</v>
      </c>
      <c r="T6795" s="5" t="str">
        <f aca="false">IF(S6795=R6795,"Yes","No")</f>
        <v>No</v>
      </c>
    </row>
    <row r="6796" customFormat="false" ht="15" hidden="false" customHeight="false" outlineLevel="0" collapsed="false">
      <c r="A6796" s="15" t="n">
        <v>9682</v>
      </c>
      <c r="B6796" s="16" t="n">
        <v>5.93867594552363</v>
      </c>
      <c r="C6796" s="15" t="n">
        <v>230</v>
      </c>
      <c r="D6796" s="15" t="n">
        <v>475</v>
      </c>
      <c r="E6796" s="15" t="n">
        <v>30</v>
      </c>
      <c r="F6796" s="16" t="n">
        <v>0.639770421258486</v>
      </c>
      <c r="G6796" s="17" t="s">
        <v>101</v>
      </c>
      <c r="H6796" s="18" t="n">
        <v>0.3</v>
      </c>
      <c r="I6796" s="18" t="n">
        <v>1</v>
      </c>
      <c r="J6796" s="19" t="n">
        <v>0.962842343914686</v>
      </c>
      <c r="K6796" s="19" t="n">
        <v>0.565743304652305</v>
      </c>
      <c r="L6796" s="16" t="n">
        <v>13.9079061956057</v>
      </c>
      <c r="M6796" s="19" t="n">
        <v>0.488238496274678</v>
      </c>
      <c r="N6796" s="19" t="n">
        <v>0.925095570434727</v>
      </c>
      <c r="O6796" s="19" t="n">
        <v>0.962842343914686</v>
      </c>
      <c r="P6796" s="19" t="n">
        <v>0.725241594522103</v>
      </c>
      <c r="Q6796" s="17" t="s">
        <v>29</v>
      </c>
      <c r="R6796" s="5" t="str">
        <f aca="false">IF(OR(Q6796="Steel plate",Q6796="Concrete jacket"),"Steel plate or jacket",Q6796)</f>
        <v>Monitor</v>
      </c>
      <c r="S6796" s="5" t="str">
        <f aca="false">IF(O6796&lt;='Tree rules'!$C$4,IF(N6796&lt;='Tree rules'!$C$5,IF(P6796&lt;='Tree rules'!$C$7,"Monitor","Polymer laminate"),IF(P6796&lt;='Tree rules'!$C$8,"Seal cracks","Polymer laminate")),IF(O6796&lt;='Tree rules'!$C$6,IF(P6796&lt;='Tree rules'!$C$9,"Polymer laminate","Steel plate or jacket"),IF(L6796&lt;='Tree rules'!$C$10,"Steel plate or jacket","Polymer laminate")))</f>
        <v>Monitor</v>
      </c>
      <c r="T6796" s="5" t="str">
        <f aca="false">IF(S6796=R6796,"Yes","No")</f>
        <v>Yes</v>
      </c>
    </row>
    <row r="6797" customFormat="false" ht="15" hidden="false" customHeight="false" outlineLevel="0" collapsed="false">
      <c r="A6797" s="15" t="n">
        <v>9683</v>
      </c>
      <c r="B6797" s="16" t="n">
        <v>7.17085403419605</v>
      </c>
      <c r="C6797" s="15" t="n">
        <v>300</v>
      </c>
      <c r="D6797" s="15" t="n">
        <v>550</v>
      </c>
      <c r="E6797" s="15" t="n">
        <v>20</v>
      </c>
      <c r="F6797" s="16" t="n">
        <v>0.625815269639401</v>
      </c>
      <c r="G6797" s="17" t="s">
        <v>103</v>
      </c>
      <c r="H6797" s="18" t="n">
        <v>0.2</v>
      </c>
      <c r="I6797" s="18" t="n">
        <v>1</v>
      </c>
      <c r="J6797" s="19" t="n">
        <v>0.888110749482551</v>
      </c>
      <c r="K6797" s="19" t="n">
        <v>0.428995302057972</v>
      </c>
      <c r="L6797" s="16" t="n">
        <v>14.2845697892352</v>
      </c>
      <c r="M6797" s="19" t="n">
        <v>0.906175503904663</v>
      </c>
      <c r="N6797" s="19" t="n">
        <v>0.963760554495743</v>
      </c>
      <c r="O6797" s="19" t="n">
        <v>0.888110749482551</v>
      </c>
      <c r="P6797" s="19" t="n">
        <v>0.418934185409978</v>
      </c>
      <c r="Q6797" s="17" t="s">
        <v>29</v>
      </c>
      <c r="R6797" s="5" t="str">
        <f aca="false">IF(OR(Q6797="Steel plate",Q6797="Concrete jacket"),"Steel plate or jacket",Q6797)</f>
        <v>Monitor</v>
      </c>
      <c r="S6797" s="5" t="str">
        <f aca="false">IF(O6797&lt;='Tree rules'!$C$4,IF(N6797&lt;='Tree rules'!$C$5,IF(P6797&lt;='Tree rules'!$C$7,"Monitor","Polymer laminate"),IF(P6797&lt;='Tree rules'!$C$8,"Seal cracks","Polymer laminate")),IF(O6797&lt;='Tree rules'!$C$6,IF(P6797&lt;='Tree rules'!$C$9,"Polymer laminate","Steel plate or jacket"),IF(L6797&lt;='Tree rules'!$C$10,"Steel plate or jacket","Polymer laminate")))</f>
        <v>Monitor</v>
      </c>
      <c r="T6797" s="5" t="str">
        <f aca="false">IF(S6797=R6797,"Yes","No")</f>
        <v>Yes</v>
      </c>
    </row>
    <row r="6798" customFormat="false" ht="15" hidden="false" customHeight="false" outlineLevel="0" collapsed="false">
      <c r="A6798" s="15" t="n">
        <v>9684</v>
      </c>
      <c r="B6798" s="16" t="n">
        <v>3.23681624363083</v>
      </c>
      <c r="C6798" s="15" t="n">
        <v>230</v>
      </c>
      <c r="D6798" s="15" t="n">
        <v>300</v>
      </c>
      <c r="E6798" s="15" t="n">
        <v>30</v>
      </c>
      <c r="F6798" s="16" t="n">
        <v>0.688332522525665</v>
      </c>
      <c r="G6798" s="17" t="s">
        <v>103</v>
      </c>
      <c r="H6798" s="18" t="n">
        <v>0.2</v>
      </c>
      <c r="I6798" s="18" t="n">
        <v>1</v>
      </c>
      <c r="J6798" s="19" t="n">
        <v>0.99386716052418</v>
      </c>
      <c r="K6798" s="19" t="n">
        <v>0.558378531332996</v>
      </c>
      <c r="L6798" s="16" t="n">
        <v>12.7433710379166</v>
      </c>
      <c r="M6798" s="19" t="n">
        <v>0.317626422338457</v>
      </c>
      <c r="N6798" s="19" t="n">
        <v>1.474658359899</v>
      </c>
      <c r="O6798" s="19" t="n">
        <v>0.99386716052418</v>
      </c>
      <c r="P6798" s="19" t="n">
        <v>0.903446202156764</v>
      </c>
      <c r="Q6798" s="17" t="s">
        <v>30</v>
      </c>
      <c r="R6798" s="5" t="str">
        <f aca="false">IF(OR(Q6798="Steel plate",Q6798="Concrete jacket"),"Steel plate or jacket",Q6798)</f>
        <v>Seal cracks</v>
      </c>
      <c r="S6798" s="5" t="str">
        <f aca="false">IF(O6798&lt;='Tree rules'!$C$4,IF(N6798&lt;='Tree rules'!$C$5,IF(P6798&lt;='Tree rules'!$C$7,"Monitor","Polymer laminate"),IF(P6798&lt;='Tree rules'!$C$8,"Seal cracks","Polymer laminate")),IF(O6798&lt;='Tree rules'!$C$6,IF(P6798&lt;='Tree rules'!$C$9,"Polymer laminate","Steel plate or jacket"),IF(L6798&lt;='Tree rules'!$C$10,"Steel plate or jacket","Polymer laminate")))</f>
        <v>Seal cracks</v>
      </c>
      <c r="T6798" s="5" t="str">
        <f aca="false">IF(S6798=R6798,"Yes","No")</f>
        <v>Yes</v>
      </c>
    </row>
    <row r="6799" customFormat="false" ht="15" hidden="false" customHeight="false" outlineLevel="0" collapsed="false">
      <c r="A6799" s="15" t="n">
        <v>9686</v>
      </c>
      <c r="B6799" s="16" t="n">
        <v>7.26612175579094</v>
      </c>
      <c r="C6799" s="15" t="n">
        <v>300</v>
      </c>
      <c r="D6799" s="15" t="n">
        <v>650</v>
      </c>
      <c r="E6799" s="15" t="n">
        <v>30</v>
      </c>
      <c r="F6799" s="16" t="n">
        <v>0.665767979568698</v>
      </c>
      <c r="G6799" s="17" t="s">
        <v>103</v>
      </c>
      <c r="H6799" s="18" t="n">
        <v>0.2</v>
      </c>
      <c r="I6799" s="18" t="n">
        <v>1</v>
      </c>
      <c r="J6799" s="19" t="n">
        <v>0.904748343838017</v>
      </c>
      <c r="K6799" s="19" t="n">
        <v>0.635895962401968</v>
      </c>
      <c r="L6799" s="16" t="n">
        <v>12.0300029069387</v>
      </c>
      <c r="M6799" s="19" t="n">
        <v>0.749400578377129</v>
      </c>
      <c r="N6799" s="19" t="n">
        <v>0.803925239347492</v>
      </c>
      <c r="O6799" s="19" t="n">
        <v>0.904748343838017</v>
      </c>
      <c r="P6799" s="19" t="n">
        <v>0.482283478345916</v>
      </c>
      <c r="Q6799" s="17" t="s">
        <v>29</v>
      </c>
      <c r="R6799" s="5" t="str">
        <f aca="false">IF(OR(Q6799="Steel plate",Q6799="Concrete jacket"),"Steel plate or jacket",Q6799)</f>
        <v>Monitor</v>
      </c>
      <c r="S6799" s="5" t="str">
        <f aca="false">IF(O6799&lt;='Tree rules'!$C$4,IF(N6799&lt;='Tree rules'!$C$5,IF(P6799&lt;='Tree rules'!$C$7,"Monitor","Polymer laminate"),IF(P6799&lt;='Tree rules'!$C$8,"Seal cracks","Polymer laminate")),IF(O6799&lt;='Tree rules'!$C$6,IF(P6799&lt;='Tree rules'!$C$9,"Polymer laminate","Steel plate or jacket"),IF(L6799&lt;='Tree rules'!$C$10,"Steel plate or jacket","Polymer laminate")))</f>
        <v>Monitor</v>
      </c>
      <c r="T6799" s="5" t="str">
        <f aca="false">IF(S6799=R6799,"Yes","No")</f>
        <v>Yes</v>
      </c>
    </row>
    <row r="6800" customFormat="false" ht="15" hidden="false" customHeight="false" outlineLevel="0" collapsed="false">
      <c r="A6800" s="15" t="n">
        <v>9687</v>
      </c>
      <c r="B6800" s="16" t="n">
        <v>3.14565087923982</v>
      </c>
      <c r="C6800" s="15" t="n">
        <v>300</v>
      </c>
      <c r="D6800" s="15" t="n">
        <v>300</v>
      </c>
      <c r="E6800" s="15" t="n">
        <v>25</v>
      </c>
      <c r="F6800" s="16" t="n">
        <v>0.791582400904515</v>
      </c>
      <c r="G6800" s="17" t="s">
        <v>103</v>
      </c>
      <c r="H6800" s="18" t="n">
        <v>0.2</v>
      </c>
      <c r="I6800" s="18" t="n">
        <v>2</v>
      </c>
      <c r="J6800" s="19" t="n">
        <v>0.917814582322822</v>
      </c>
      <c r="K6800" s="19" t="n">
        <v>0.486055726758169</v>
      </c>
      <c r="L6800" s="16" t="n">
        <v>12.3844522804717</v>
      </c>
      <c r="M6800" s="19" t="n">
        <v>0.357759747702567</v>
      </c>
      <c r="N6800" s="19" t="n">
        <v>1.82981246327054</v>
      </c>
      <c r="O6800" s="19" t="n">
        <v>1.38952013080548</v>
      </c>
      <c r="P6800" s="19" t="n">
        <v>1.05622354752372</v>
      </c>
      <c r="Q6800" s="17" t="s">
        <v>31</v>
      </c>
      <c r="R6800" s="5" t="str">
        <f aca="false">IF(OR(Q6800="Steel plate",Q6800="Concrete jacket"),"Steel plate or jacket",Q6800)</f>
        <v>Polymer laminate</v>
      </c>
      <c r="S6800" s="5" t="str">
        <f aca="false">IF(O6800&lt;='Tree rules'!$C$4,IF(N6800&lt;='Tree rules'!$C$5,IF(P6800&lt;='Tree rules'!$C$7,"Monitor","Polymer laminate"),IF(P6800&lt;='Tree rules'!$C$8,"Seal cracks","Polymer laminate")),IF(O6800&lt;='Tree rules'!$C$6,IF(P6800&lt;='Tree rules'!$C$9,"Polymer laminate","Steel plate or jacket"),IF(L6800&lt;='Tree rules'!$C$10,"Steel plate or jacket","Polymer laminate")))</f>
        <v>Steel plate or jacket</v>
      </c>
      <c r="T6800" s="5" t="str">
        <f aca="false">IF(S6800=R6800,"Yes","No")</f>
        <v>No</v>
      </c>
    </row>
    <row r="6801" customFormat="false" ht="15" hidden="false" customHeight="false" outlineLevel="0" collapsed="false">
      <c r="A6801" s="15" t="n">
        <v>9688</v>
      </c>
      <c r="B6801" s="16" t="n">
        <v>3.50930358179281</v>
      </c>
      <c r="C6801" s="15" t="n">
        <v>230</v>
      </c>
      <c r="D6801" s="15" t="n">
        <v>350</v>
      </c>
      <c r="E6801" s="15" t="n">
        <v>30</v>
      </c>
      <c r="F6801" s="16" t="n">
        <v>0.862679904875916</v>
      </c>
      <c r="G6801" s="17" t="s">
        <v>103</v>
      </c>
      <c r="H6801" s="18" t="n">
        <v>0.2</v>
      </c>
      <c r="I6801" s="18" t="n">
        <v>1.5</v>
      </c>
      <c r="J6801" s="19" t="n">
        <v>0.865351553322166</v>
      </c>
      <c r="K6801" s="19" t="n">
        <v>0.412131842514443</v>
      </c>
      <c r="L6801" s="16" t="n">
        <v>11.5437617822132</v>
      </c>
      <c r="M6801" s="19" t="n">
        <v>0.615628955950283</v>
      </c>
      <c r="N6801" s="19" t="n">
        <v>1.24627150696191</v>
      </c>
      <c r="O6801" s="19" t="n">
        <v>1.11970786493655</v>
      </c>
      <c r="P6801" s="19" t="n">
        <v>0.522398459076635</v>
      </c>
      <c r="Q6801" s="17" t="s">
        <v>31</v>
      </c>
      <c r="R6801" s="5" t="str">
        <f aca="false">IF(OR(Q6801="Steel plate",Q6801="Concrete jacket"),"Steel plate or jacket",Q6801)</f>
        <v>Polymer laminate</v>
      </c>
      <c r="S6801" s="5" t="str">
        <f aca="false">IF(O6801&lt;='Tree rules'!$C$4,IF(N6801&lt;='Tree rules'!$C$5,IF(P6801&lt;='Tree rules'!$C$7,"Monitor","Polymer laminate"),IF(P6801&lt;='Tree rules'!$C$8,"Seal cracks","Polymer laminate")),IF(O6801&lt;='Tree rules'!$C$6,IF(P6801&lt;='Tree rules'!$C$9,"Polymer laminate","Steel plate or jacket"),IF(L6801&lt;='Tree rules'!$C$10,"Steel plate or jacket","Polymer laminate")))</f>
        <v>Polymer laminate</v>
      </c>
      <c r="T6801" s="5" t="str">
        <f aca="false">IF(S6801=R6801,"Yes","No")</f>
        <v>Yes</v>
      </c>
    </row>
    <row r="6802" customFormat="false" ht="15" hidden="false" customHeight="false" outlineLevel="0" collapsed="false">
      <c r="A6802" s="15" t="n">
        <v>9692</v>
      </c>
      <c r="B6802" s="16" t="n">
        <v>5.50246804083552</v>
      </c>
      <c r="C6802" s="15" t="n">
        <v>230</v>
      </c>
      <c r="D6802" s="15" t="n">
        <v>500</v>
      </c>
      <c r="E6802" s="15" t="n">
        <v>25</v>
      </c>
      <c r="F6802" s="16" t="n">
        <v>0.604384889109233</v>
      </c>
      <c r="G6802" s="17" t="s">
        <v>103</v>
      </c>
      <c r="H6802" s="18" t="n">
        <v>0.2</v>
      </c>
      <c r="I6802" s="18" t="n">
        <v>2</v>
      </c>
      <c r="J6802" s="19" t="n">
        <v>0.882834330394246</v>
      </c>
      <c r="K6802" s="19" t="n">
        <v>0.645229747360477</v>
      </c>
      <c r="L6802" s="16" t="n">
        <v>12.1736018602556</v>
      </c>
      <c r="M6802" s="19" t="n">
        <v>0.923792465005873</v>
      </c>
      <c r="N6802" s="19" t="n">
        <v>1.58279317515752</v>
      </c>
      <c r="O6802" s="19" t="n">
        <v>1.19603768882706</v>
      </c>
      <c r="P6802" s="19" t="n">
        <v>0.41605331073556</v>
      </c>
      <c r="Q6802" s="17" t="s">
        <v>31</v>
      </c>
      <c r="R6802" s="5" t="str">
        <f aca="false">IF(OR(Q6802="Steel plate",Q6802="Concrete jacket"),"Steel plate or jacket",Q6802)</f>
        <v>Polymer laminate</v>
      </c>
      <c r="S6802" s="5" t="str">
        <f aca="false">IF(O6802&lt;='Tree rules'!$C$4,IF(N6802&lt;='Tree rules'!$C$5,IF(P6802&lt;='Tree rules'!$C$7,"Monitor","Polymer laminate"),IF(P6802&lt;='Tree rules'!$C$8,"Seal cracks","Polymer laminate")),IF(O6802&lt;='Tree rules'!$C$6,IF(P6802&lt;='Tree rules'!$C$9,"Polymer laminate","Steel plate or jacket"),IF(L6802&lt;='Tree rules'!$C$10,"Steel plate or jacket","Polymer laminate")))</f>
        <v>Polymer laminate</v>
      </c>
      <c r="T6802" s="5" t="str">
        <f aca="false">IF(S6802=R6802,"Yes","No")</f>
        <v>Yes</v>
      </c>
    </row>
    <row r="6803" customFormat="false" ht="15" hidden="false" customHeight="false" outlineLevel="0" collapsed="false">
      <c r="A6803" s="15" t="n">
        <v>9694</v>
      </c>
      <c r="B6803" s="16" t="n">
        <v>7.8596587707952</v>
      </c>
      <c r="C6803" s="15" t="n">
        <v>300</v>
      </c>
      <c r="D6803" s="15" t="n">
        <v>700</v>
      </c>
      <c r="E6803" s="15" t="n">
        <v>25</v>
      </c>
      <c r="F6803" s="16" t="n">
        <v>0.614868286941122</v>
      </c>
      <c r="G6803" s="17" t="s">
        <v>103</v>
      </c>
      <c r="H6803" s="18" t="n">
        <v>0.2</v>
      </c>
      <c r="I6803" s="18" t="n">
        <v>2</v>
      </c>
      <c r="J6803" s="19" t="n">
        <v>0.8657318582394</v>
      </c>
      <c r="K6803" s="19" t="n">
        <v>0.486268817910033</v>
      </c>
      <c r="L6803" s="16" t="n">
        <v>12.0178268666593</v>
      </c>
      <c r="M6803" s="19" t="n">
        <v>0.481351598984629</v>
      </c>
      <c r="N6803" s="19" t="n">
        <v>1.24090221183369</v>
      </c>
      <c r="O6803" s="19" t="n">
        <v>1.31048530914567</v>
      </c>
      <c r="P6803" s="19" t="n">
        <v>0.786610016714598</v>
      </c>
      <c r="Q6803" s="17" t="s">
        <v>31</v>
      </c>
      <c r="R6803" s="5" t="str">
        <f aca="false">IF(OR(Q6803="Steel plate",Q6803="Concrete jacket"),"Steel plate or jacket",Q6803)</f>
        <v>Polymer laminate</v>
      </c>
      <c r="S6803" s="5" t="str">
        <f aca="false">IF(O6803&lt;='Tree rules'!$C$4,IF(N6803&lt;='Tree rules'!$C$5,IF(P6803&lt;='Tree rules'!$C$7,"Monitor","Polymer laminate"),IF(P6803&lt;='Tree rules'!$C$8,"Seal cracks","Polymer laminate")),IF(O6803&lt;='Tree rules'!$C$6,IF(P6803&lt;='Tree rules'!$C$9,"Polymer laminate","Steel plate or jacket"),IF(L6803&lt;='Tree rules'!$C$10,"Steel plate or jacket","Polymer laminate")))</f>
        <v>Polymer laminate</v>
      </c>
      <c r="T6803" s="5" t="str">
        <f aca="false">IF(S6803=R6803,"Yes","No")</f>
        <v>Yes</v>
      </c>
    </row>
    <row r="6804" customFormat="false" ht="15" hidden="false" customHeight="false" outlineLevel="0" collapsed="false">
      <c r="A6804" s="15" t="n">
        <v>9695</v>
      </c>
      <c r="B6804" s="16" t="n">
        <v>3.58190690605403</v>
      </c>
      <c r="C6804" s="15" t="n">
        <v>300</v>
      </c>
      <c r="D6804" s="15" t="n">
        <v>300</v>
      </c>
      <c r="E6804" s="15" t="n">
        <v>30</v>
      </c>
      <c r="F6804" s="16" t="n">
        <v>0.831109167616348</v>
      </c>
      <c r="G6804" s="17" t="s">
        <v>103</v>
      </c>
      <c r="H6804" s="18" t="n">
        <v>0.2</v>
      </c>
      <c r="I6804" s="18" t="n">
        <v>1</v>
      </c>
      <c r="J6804" s="19" t="n">
        <v>0.946022493318308</v>
      </c>
      <c r="K6804" s="19" t="n">
        <v>0.412147033455337</v>
      </c>
      <c r="L6804" s="16" t="n">
        <v>14.2139162938652</v>
      </c>
      <c r="M6804" s="19" t="n">
        <v>0.936463511934823</v>
      </c>
      <c r="N6804" s="19" t="n">
        <v>1.44162450784062</v>
      </c>
      <c r="O6804" s="19" t="n">
        <v>0.946022493318308</v>
      </c>
      <c r="P6804" s="19" t="n">
        <v>0.370690380328812</v>
      </c>
      <c r="Q6804" s="17" t="s">
        <v>30</v>
      </c>
      <c r="R6804" s="5" t="str">
        <f aca="false">IF(OR(Q6804="Steel plate",Q6804="Concrete jacket"),"Steel plate or jacket",Q6804)</f>
        <v>Seal cracks</v>
      </c>
      <c r="S6804" s="5" t="str">
        <f aca="false">IF(O6804&lt;='Tree rules'!$C$4,IF(N6804&lt;='Tree rules'!$C$5,IF(P6804&lt;='Tree rules'!$C$7,"Monitor","Polymer laminate"),IF(P6804&lt;='Tree rules'!$C$8,"Seal cracks","Polymer laminate")),IF(O6804&lt;='Tree rules'!$C$6,IF(P6804&lt;='Tree rules'!$C$9,"Polymer laminate","Steel plate or jacket"),IF(L6804&lt;='Tree rules'!$C$10,"Steel plate or jacket","Polymer laminate")))</f>
        <v>Seal cracks</v>
      </c>
      <c r="T6804" s="5" t="str">
        <f aca="false">IF(S6804=R6804,"Yes","No")</f>
        <v>Yes</v>
      </c>
    </row>
    <row r="6805" customFormat="false" ht="15" hidden="false" customHeight="false" outlineLevel="0" collapsed="false">
      <c r="A6805" s="15" t="n">
        <v>9696</v>
      </c>
      <c r="B6805" s="16" t="n">
        <v>3.96186170398867</v>
      </c>
      <c r="C6805" s="15" t="n">
        <v>300</v>
      </c>
      <c r="D6805" s="15" t="n">
        <v>350</v>
      </c>
      <c r="E6805" s="15" t="n">
        <v>30</v>
      </c>
      <c r="F6805" s="16" t="n">
        <v>0.739198271432892</v>
      </c>
      <c r="G6805" s="17" t="s">
        <v>101</v>
      </c>
      <c r="H6805" s="18" t="n">
        <v>0.3</v>
      </c>
      <c r="I6805" s="18" t="n">
        <v>1</v>
      </c>
      <c r="J6805" s="19" t="n">
        <v>0.917427923502788</v>
      </c>
      <c r="K6805" s="19" t="n">
        <v>0.498762201256185</v>
      </c>
      <c r="L6805" s="16" t="n">
        <v>12.9472604705512</v>
      </c>
      <c r="M6805" s="19" t="n">
        <v>0.392570040974527</v>
      </c>
      <c r="N6805" s="19" t="n">
        <v>0.628361838970973</v>
      </c>
      <c r="O6805" s="19" t="n">
        <v>0.917427923502788</v>
      </c>
      <c r="P6805" s="19" t="n">
        <v>0.781754612201907</v>
      </c>
      <c r="Q6805" s="17" t="s">
        <v>29</v>
      </c>
      <c r="R6805" s="5" t="str">
        <f aca="false">IF(OR(Q6805="Steel plate",Q6805="Concrete jacket"),"Steel plate or jacket",Q6805)</f>
        <v>Monitor</v>
      </c>
      <c r="S6805" s="5" t="str">
        <f aca="false">IF(O6805&lt;='Tree rules'!$C$4,IF(N6805&lt;='Tree rules'!$C$5,IF(P6805&lt;='Tree rules'!$C$7,"Monitor","Polymer laminate"),IF(P6805&lt;='Tree rules'!$C$8,"Seal cracks","Polymer laminate")),IF(O6805&lt;='Tree rules'!$C$6,IF(P6805&lt;='Tree rules'!$C$9,"Polymer laminate","Steel plate or jacket"),IF(L6805&lt;='Tree rules'!$C$10,"Steel plate or jacket","Polymer laminate")))</f>
        <v>Monitor</v>
      </c>
      <c r="T6805" s="5" t="str">
        <f aca="false">IF(S6805=R6805,"Yes","No")</f>
        <v>Yes</v>
      </c>
    </row>
    <row r="6806" customFormat="false" ht="15" hidden="false" customHeight="false" outlineLevel="0" collapsed="false">
      <c r="A6806" s="15" t="n">
        <v>9698</v>
      </c>
      <c r="B6806" s="16" t="n">
        <v>5.40134369805974</v>
      </c>
      <c r="C6806" s="15" t="n">
        <v>230</v>
      </c>
      <c r="D6806" s="15" t="n">
        <v>525</v>
      </c>
      <c r="E6806" s="15" t="n">
        <v>25</v>
      </c>
      <c r="F6806" s="16" t="n">
        <v>0.85906279835652</v>
      </c>
      <c r="G6806" s="17" t="s">
        <v>103</v>
      </c>
      <c r="H6806" s="18" t="n">
        <v>0.2</v>
      </c>
      <c r="I6806" s="18" t="n">
        <v>1</v>
      </c>
      <c r="J6806" s="19" t="n">
        <v>0.858194496216642</v>
      </c>
      <c r="K6806" s="19" t="n">
        <v>0.598406556662731</v>
      </c>
      <c r="L6806" s="16" t="n">
        <v>11.3235716940456</v>
      </c>
      <c r="M6806" s="19" t="n">
        <v>0.484339652589009</v>
      </c>
      <c r="N6806" s="19" t="n">
        <v>0.91590498925889</v>
      </c>
      <c r="O6806" s="19" t="n">
        <v>0.858194496216642</v>
      </c>
      <c r="P6806" s="19" t="n">
        <v>0.759466113828599</v>
      </c>
      <c r="Q6806" s="17" t="s">
        <v>29</v>
      </c>
      <c r="R6806" s="5" t="str">
        <f aca="false">IF(OR(Q6806="Steel plate",Q6806="Concrete jacket"),"Steel plate or jacket",Q6806)</f>
        <v>Monitor</v>
      </c>
      <c r="S6806" s="5" t="str">
        <f aca="false">IF(O6806&lt;='Tree rules'!$C$4,IF(N6806&lt;='Tree rules'!$C$5,IF(P6806&lt;='Tree rules'!$C$7,"Monitor","Polymer laminate"),IF(P6806&lt;='Tree rules'!$C$8,"Seal cracks","Polymer laminate")),IF(O6806&lt;='Tree rules'!$C$6,IF(P6806&lt;='Tree rules'!$C$9,"Polymer laminate","Steel plate or jacket"),IF(L6806&lt;='Tree rules'!$C$10,"Steel plate or jacket","Polymer laminate")))</f>
        <v>Monitor</v>
      </c>
      <c r="T6806" s="5" t="str">
        <f aca="false">IF(S6806=R6806,"Yes","No")</f>
        <v>Yes</v>
      </c>
    </row>
    <row r="6807" customFormat="false" ht="15" hidden="false" customHeight="false" outlineLevel="0" collapsed="false">
      <c r="A6807" s="15" t="n">
        <v>9699</v>
      </c>
      <c r="B6807" s="16" t="n">
        <v>4.14412825733039</v>
      </c>
      <c r="C6807" s="15" t="n">
        <v>300</v>
      </c>
      <c r="D6807" s="15" t="n">
        <v>375</v>
      </c>
      <c r="E6807" s="15" t="n">
        <v>30</v>
      </c>
      <c r="F6807" s="16" t="n">
        <v>0.611130485804701</v>
      </c>
      <c r="G6807" s="17" t="s">
        <v>101</v>
      </c>
      <c r="H6807" s="18" t="n">
        <v>0.3</v>
      </c>
      <c r="I6807" s="18" t="n">
        <v>1.5</v>
      </c>
      <c r="J6807" s="19" t="n">
        <v>0.934760938021554</v>
      </c>
      <c r="K6807" s="19" t="n">
        <v>0.608353162775195</v>
      </c>
      <c r="L6807" s="16" t="n">
        <v>12.5961345207611</v>
      </c>
      <c r="M6807" s="19" t="n">
        <v>0.745445074713049</v>
      </c>
      <c r="N6807" s="19" t="n">
        <v>0.904037783513821</v>
      </c>
      <c r="O6807" s="19" t="n">
        <v>1.11780902049027</v>
      </c>
      <c r="P6807" s="19" t="n">
        <v>0.43879971598199</v>
      </c>
      <c r="Q6807" s="17" t="s">
        <v>31</v>
      </c>
      <c r="R6807" s="5" t="str">
        <f aca="false">IF(OR(Q6807="Steel plate",Q6807="Concrete jacket"),"Steel plate or jacket",Q6807)</f>
        <v>Polymer laminate</v>
      </c>
      <c r="S6807" s="5" t="str">
        <f aca="false">IF(O6807&lt;='Tree rules'!$C$4,IF(N6807&lt;='Tree rules'!$C$5,IF(P6807&lt;='Tree rules'!$C$7,"Monitor","Polymer laminate"),IF(P6807&lt;='Tree rules'!$C$8,"Seal cracks","Polymer laminate")),IF(O6807&lt;='Tree rules'!$C$6,IF(P6807&lt;='Tree rules'!$C$9,"Polymer laminate","Steel plate or jacket"),IF(L6807&lt;='Tree rules'!$C$10,"Steel plate or jacket","Polymer laminate")))</f>
        <v>Polymer laminate</v>
      </c>
      <c r="T6807" s="5" t="str">
        <f aca="false">IF(S6807=R6807,"Yes","No")</f>
        <v>Yes</v>
      </c>
    </row>
    <row r="6808" customFormat="false" ht="15" hidden="false" customHeight="false" outlineLevel="0" collapsed="false">
      <c r="A6808" s="15" t="n">
        <v>9700</v>
      </c>
      <c r="B6808" s="16" t="n">
        <v>7.55643735687809</v>
      </c>
      <c r="C6808" s="15" t="n">
        <v>300</v>
      </c>
      <c r="D6808" s="15" t="n">
        <v>675</v>
      </c>
      <c r="E6808" s="15" t="n">
        <v>20</v>
      </c>
      <c r="F6808" s="16" t="n">
        <v>0.668068613203571</v>
      </c>
      <c r="G6808" s="17" t="s">
        <v>103</v>
      </c>
      <c r="H6808" s="18" t="n">
        <v>0.2</v>
      </c>
      <c r="I6808" s="18" t="n">
        <v>1</v>
      </c>
      <c r="J6808" s="19" t="n">
        <v>0.865308375957805</v>
      </c>
      <c r="K6808" s="19" t="n">
        <v>0.565665834958136</v>
      </c>
      <c r="L6808" s="16" t="n">
        <v>12.0517342214962</v>
      </c>
      <c r="M6808" s="19" t="n">
        <v>0.683169769313787</v>
      </c>
      <c r="N6808" s="19" t="n">
        <v>0.843871612870054</v>
      </c>
      <c r="O6808" s="19" t="n">
        <v>0.865308375957805</v>
      </c>
      <c r="P6808" s="19" t="n">
        <v>0.540871511224554</v>
      </c>
      <c r="Q6808" s="17" t="s">
        <v>29</v>
      </c>
      <c r="R6808" s="5" t="str">
        <f aca="false">IF(OR(Q6808="Steel plate",Q6808="Concrete jacket"),"Steel plate or jacket",Q6808)</f>
        <v>Monitor</v>
      </c>
      <c r="S6808" s="5" t="str">
        <f aca="false">IF(O6808&lt;='Tree rules'!$C$4,IF(N6808&lt;='Tree rules'!$C$5,IF(P6808&lt;='Tree rules'!$C$7,"Monitor","Polymer laminate"),IF(P6808&lt;='Tree rules'!$C$8,"Seal cracks","Polymer laminate")),IF(O6808&lt;='Tree rules'!$C$6,IF(P6808&lt;='Tree rules'!$C$9,"Polymer laminate","Steel plate or jacket"),IF(L6808&lt;='Tree rules'!$C$10,"Steel plate or jacket","Polymer laminate")))</f>
        <v>Monitor</v>
      </c>
      <c r="T6808" s="5" t="str">
        <f aca="false">IF(S6808=R6808,"Yes","No")</f>
        <v>Yes</v>
      </c>
    </row>
    <row r="6809" customFormat="false" ht="15" hidden="false" customHeight="false" outlineLevel="0" collapsed="false">
      <c r="A6809" s="15" t="n">
        <v>9702</v>
      </c>
      <c r="B6809" s="16" t="n">
        <v>4.00171703559262</v>
      </c>
      <c r="C6809" s="15" t="n">
        <v>230</v>
      </c>
      <c r="D6809" s="15" t="n">
        <v>325</v>
      </c>
      <c r="E6809" s="15" t="n">
        <v>25</v>
      </c>
      <c r="F6809" s="16" t="n">
        <v>0.626653981080713</v>
      </c>
      <c r="G6809" s="17" t="s">
        <v>103</v>
      </c>
      <c r="H6809" s="18" t="n">
        <v>0.2</v>
      </c>
      <c r="I6809" s="18" t="n">
        <v>1</v>
      </c>
      <c r="J6809" s="19" t="n">
        <v>0.95047246519894</v>
      </c>
      <c r="K6809" s="19" t="n">
        <v>0.634871216221745</v>
      </c>
      <c r="L6809" s="16" t="n">
        <v>14.3430718121599</v>
      </c>
      <c r="M6809" s="19" t="n">
        <v>0.515048506168399</v>
      </c>
      <c r="N6809" s="19" t="n">
        <v>1.33604188403077</v>
      </c>
      <c r="O6809" s="19" t="n">
        <v>0.95047246519894</v>
      </c>
      <c r="P6809" s="19" t="n">
        <v>0.671003670966352</v>
      </c>
      <c r="Q6809" s="17" t="s">
        <v>30</v>
      </c>
      <c r="R6809" s="5" t="str">
        <f aca="false">IF(OR(Q6809="Steel plate",Q6809="Concrete jacket"),"Steel plate or jacket",Q6809)</f>
        <v>Seal cracks</v>
      </c>
      <c r="S6809" s="5" t="str">
        <f aca="false">IF(O6809&lt;='Tree rules'!$C$4,IF(N6809&lt;='Tree rules'!$C$5,IF(P6809&lt;='Tree rules'!$C$7,"Monitor","Polymer laminate"),IF(P6809&lt;='Tree rules'!$C$8,"Seal cracks","Polymer laminate")),IF(O6809&lt;='Tree rules'!$C$6,IF(P6809&lt;='Tree rules'!$C$9,"Polymer laminate","Steel plate or jacket"),IF(L6809&lt;='Tree rules'!$C$10,"Steel plate or jacket","Polymer laminate")))</f>
        <v>Seal cracks</v>
      </c>
      <c r="T6809" s="5" t="str">
        <f aca="false">IF(S6809=R6809,"Yes","No")</f>
        <v>Yes</v>
      </c>
    </row>
    <row r="6810" customFormat="false" ht="15" hidden="false" customHeight="false" outlineLevel="0" collapsed="false">
      <c r="A6810" s="15" t="n">
        <v>9703</v>
      </c>
      <c r="B6810" s="16" t="n">
        <v>7.63568460190034</v>
      </c>
      <c r="C6810" s="15" t="n">
        <v>300</v>
      </c>
      <c r="D6810" s="15" t="n">
        <v>600</v>
      </c>
      <c r="E6810" s="15" t="n">
        <v>30</v>
      </c>
      <c r="F6810" s="16" t="n">
        <v>0.604879451954714</v>
      </c>
      <c r="G6810" s="17" t="s">
        <v>101</v>
      </c>
      <c r="H6810" s="18" t="n">
        <v>0.3</v>
      </c>
      <c r="I6810" s="18" t="n">
        <v>1</v>
      </c>
      <c r="J6810" s="19" t="n">
        <v>0.881873816739936</v>
      </c>
      <c r="K6810" s="19" t="n">
        <v>0.4870665403242</v>
      </c>
      <c r="L6810" s="16" t="n">
        <v>13.7828241911559</v>
      </c>
      <c r="M6810" s="19" t="n">
        <v>0.621992524161042</v>
      </c>
      <c r="N6810" s="19" t="n">
        <v>0.561646304133856</v>
      </c>
      <c r="O6810" s="19" t="n">
        <v>0.881873816739936</v>
      </c>
      <c r="P6810" s="19" t="n">
        <v>0.518437614040569</v>
      </c>
      <c r="Q6810" s="17" t="s">
        <v>29</v>
      </c>
      <c r="R6810" s="5" t="str">
        <f aca="false">IF(OR(Q6810="Steel plate",Q6810="Concrete jacket"),"Steel plate or jacket",Q6810)</f>
        <v>Monitor</v>
      </c>
      <c r="S6810" s="5" t="str">
        <f aca="false">IF(O6810&lt;='Tree rules'!$C$4,IF(N6810&lt;='Tree rules'!$C$5,IF(P6810&lt;='Tree rules'!$C$7,"Monitor","Polymer laminate"),IF(P6810&lt;='Tree rules'!$C$8,"Seal cracks","Polymer laminate")),IF(O6810&lt;='Tree rules'!$C$6,IF(P6810&lt;='Tree rules'!$C$9,"Polymer laminate","Steel plate or jacket"),IF(L6810&lt;='Tree rules'!$C$10,"Steel plate or jacket","Polymer laminate")))</f>
        <v>Monitor</v>
      </c>
      <c r="T6810" s="5" t="str">
        <f aca="false">IF(S6810=R6810,"Yes","No")</f>
        <v>Yes</v>
      </c>
    </row>
    <row r="6811" customFormat="false" ht="15" hidden="false" customHeight="false" outlineLevel="0" collapsed="false">
      <c r="A6811" s="15" t="n">
        <v>9705</v>
      </c>
      <c r="B6811" s="16" t="n">
        <v>5.19230794538884</v>
      </c>
      <c r="C6811" s="15" t="n">
        <v>300</v>
      </c>
      <c r="D6811" s="15" t="n">
        <v>500</v>
      </c>
      <c r="E6811" s="15" t="n">
        <v>30</v>
      </c>
      <c r="F6811" s="16" t="n">
        <v>0.885735373699325</v>
      </c>
      <c r="G6811" s="17" t="s">
        <v>103</v>
      </c>
      <c r="H6811" s="18" t="n">
        <v>0.2</v>
      </c>
      <c r="I6811" s="18" t="n">
        <v>1</v>
      </c>
      <c r="J6811" s="19" t="n">
        <v>0.902613565538125</v>
      </c>
      <c r="K6811" s="19" t="n">
        <v>0.618649029125521</v>
      </c>
      <c r="L6811" s="16" t="n">
        <v>11.4368016418256</v>
      </c>
      <c r="M6811" s="19" t="n">
        <v>0.946402499451358</v>
      </c>
      <c r="N6811" s="19" t="n">
        <v>0.800780764258921</v>
      </c>
      <c r="O6811" s="19" t="n">
        <v>0.902613565538125</v>
      </c>
      <c r="P6811" s="19" t="n">
        <v>0.432707577138847</v>
      </c>
      <c r="Q6811" s="17" t="s">
        <v>29</v>
      </c>
      <c r="R6811" s="5" t="str">
        <f aca="false">IF(OR(Q6811="Steel plate",Q6811="Concrete jacket"),"Steel plate or jacket",Q6811)</f>
        <v>Monitor</v>
      </c>
      <c r="S6811" s="5" t="str">
        <f aca="false">IF(O6811&lt;='Tree rules'!$C$4,IF(N6811&lt;='Tree rules'!$C$5,IF(P6811&lt;='Tree rules'!$C$7,"Monitor","Polymer laminate"),IF(P6811&lt;='Tree rules'!$C$8,"Seal cracks","Polymer laminate")),IF(O6811&lt;='Tree rules'!$C$6,IF(P6811&lt;='Tree rules'!$C$9,"Polymer laminate","Steel plate or jacket"),IF(L6811&lt;='Tree rules'!$C$10,"Steel plate or jacket","Polymer laminate")))</f>
        <v>Monitor</v>
      </c>
      <c r="T6811" s="5" t="str">
        <f aca="false">IF(S6811=R6811,"Yes","No")</f>
        <v>Yes</v>
      </c>
    </row>
    <row r="6812" customFormat="false" ht="15" hidden="false" customHeight="false" outlineLevel="0" collapsed="false">
      <c r="A6812" s="15" t="n">
        <v>9706</v>
      </c>
      <c r="B6812" s="16" t="n">
        <v>4.48983771982597</v>
      </c>
      <c r="C6812" s="15" t="n">
        <v>230</v>
      </c>
      <c r="D6812" s="15" t="n">
        <v>450</v>
      </c>
      <c r="E6812" s="15" t="n">
        <v>30</v>
      </c>
      <c r="F6812" s="16" t="n">
        <v>0.865527033274846</v>
      </c>
      <c r="G6812" s="17" t="s">
        <v>101</v>
      </c>
      <c r="H6812" s="18" t="n">
        <v>0.3</v>
      </c>
      <c r="I6812" s="18" t="n">
        <v>1</v>
      </c>
      <c r="J6812" s="19" t="n">
        <v>0.854042515416213</v>
      </c>
      <c r="K6812" s="19" t="n">
        <v>0.562646057269179</v>
      </c>
      <c r="L6812" s="16" t="n">
        <v>11.1134597025395</v>
      </c>
      <c r="M6812" s="19" t="n">
        <v>0.504876806714741</v>
      </c>
      <c r="N6812" s="19" t="n">
        <v>0.570197116327113</v>
      </c>
      <c r="O6812" s="19" t="n">
        <v>0.854042515416213</v>
      </c>
      <c r="P6812" s="19" t="n">
        <v>0.641595013742344</v>
      </c>
      <c r="Q6812" s="17" t="s">
        <v>29</v>
      </c>
      <c r="R6812" s="5" t="str">
        <f aca="false">IF(OR(Q6812="Steel plate",Q6812="Concrete jacket"),"Steel plate or jacket",Q6812)</f>
        <v>Monitor</v>
      </c>
      <c r="S6812" s="5" t="str">
        <f aca="false">IF(O6812&lt;='Tree rules'!$C$4,IF(N6812&lt;='Tree rules'!$C$5,IF(P6812&lt;='Tree rules'!$C$7,"Monitor","Polymer laminate"),IF(P6812&lt;='Tree rules'!$C$8,"Seal cracks","Polymer laminate")),IF(O6812&lt;='Tree rules'!$C$6,IF(P6812&lt;='Tree rules'!$C$9,"Polymer laminate","Steel plate or jacket"),IF(L6812&lt;='Tree rules'!$C$10,"Steel plate or jacket","Polymer laminate")))</f>
        <v>Monitor</v>
      </c>
      <c r="T6812" s="5" t="str">
        <f aca="false">IF(S6812=R6812,"Yes","No")</f>
        <v>Yes</v>
      </c>
    </row>
    <row r="6813" customFormat="false" ht="15" hidden="false" customHeight="false" outlineLevel="0" collapsed="false">
      <c r="A6813" s="15" t="n">
        <v>9707</v>
      </c>
      <c r="B6813" s="16" t="n">
        <v>6.09148574048937</v>
      </c>
      <c r="C6813" s="15" t="n">
        <v>230</v>
      </c>
      <c r="D6813" s="15" t="n">
        <v>600</v>
      </c>
      <c r="E6813" s="15" t="n">
        <v>20</v>
      </c>
      <c r="F6813" s="16" t="n">
        <v>0.742342309449384</v>
      </c>
      <c r="G6813" s="17" t="s">
        <v>101</v>
      </c>
      <c r="H6813" s="18" t="n">
        <v>0.3</v>
      </c>
      <c r="I6813" s="18" t="n">
        <v>1</v>
      </c>
      <c r="J6813" s="19" t="n">
        <v>0.982270246357568</v>
      </c>
      <c r="K6813" s="19" t="n">
        <v>0.42580441606662</v>
      </c>
      <c r="L6813" s="16" t="n">
        <v>11.0353002545097</v>
      </c>
      <c r="M6813" s="19" t="n">
        <v>0.67713262699786</v>
      </c>
      <c r="N6813" s="19" t="n">
        <v>0.655297895345759</v>
      </c>
      <c r="O6813" s="19" t="n">
        <v>0.982270246357568</v>
      </c>
      <c r="P6813" s="19" t="n">
        <v>0.527572422518696</v>
      </c>
      <c r="Q6813" s="17" t="s">
        <v>29</v>
      </c>
      <c r="R6813" s="5" t="str">
        <f aca="false">IF(OR(Q6813="Steel plate",Q6813="Concrete jacket"),"Steel plate or jacket",Q6813)</f>
        <v>Monitor</v>
      </c>
      <c r="S6813" s="5" t="str">
        <f aca="false">IF(O6813&lt;='Tree rules'!$C$4,IF(N6813&lt;='Tree rules'!$C$5,IF(P6813&lt;='Tree rules'!$C$7,"Monitor","Polymer laminate"),IF(P6813&lt;='Tree rules'!$C$8,"Seal cracks","Polymer laminate")),IF(O6813&lt;='Tree rules'!$C$6,IF(P6813&lt;='Tree rules'!$C$9,"Polymer laminate","Steel plate or jacket"),IF(L6813&lt;='Tree rules'!$C$10,"Steel plate or jacket","Polymer laminate")))</f>
        <v>Monitor</v>
      </c>
      <c r="T6813" s="5" t="str">
        <f aca="false">IF(S6813=R6813,"Yes","No")</f>
        <v>Yes</v>
      </c>
    </row>
    <row r="6814" customFormat="false" ht="15" hidden="false" customHeight="false" outlineLevel="0" collapsed="false">
      <c r="A6814" s="15" t="n">
        <v>9708</v>
      </c>
      <c r="B6814" s="16" t="n">
        <v>4.2335953811309</v>
      </c>
      <c r="C6814" s="15" t="n">
        <v>300</v>
      </c>
      <c r="D6814" s="15" t="n">
        <v>400</v>
      </c>
      <c r="E6814" s="15" t="n">
        <v>30</v>
      </c>
      <c r="F6814" s="16" t="n">
        <v>0.932223339344152</v>
      </c>
      <c r="G6814" s="17" t="s">
        <v>102</v>
      </c>
      <c r="H6814" s="18" t="n">
        <v>0.1</v>
      </c>
      <c r="I6814" s="18" t="n">
        <v>2</v>
      </c>
      <c r="J6814" s="19" t="n">
        <v>0.946907477680957</v>
      </c>
      <c r="K6814" s="19" t="n">
        <v>0.434158430231517</v>
      </c>
      <c r="L6814" s="16" t="n">
        <v>12.5625975701214</v>
      </c>
      <c r="M6814" s="19" t="n">
        <v>0.384583057212446</v>
      </c>
      <c r="N6814" s="19" t="n">
        <v>4.72396632522265</v>
      </c>
      <c r="O6814" s="19" t="n">
        <v>1.48270709127746</v>
      </c>
      <c r="P6814" s="19" t="n">
        <v>1.08401307922493</v>
      </c>
      <c r="Q6814" s="17" t="s">
        <v>31</v>
      </c>
      <c r="R6814" s="5" t="str">
        <f aca="false">IF(OR(Q6814="Steel plate",Q6814="Concrete jacket"),"Steel plate or jacket",Q6814)</f>
        <v>Polymer laminate</v>
      </c>
      <c r="S6814" s="5" t="str">
        <f aca="false">IF(O6814&lt;='Tree rules'!$C$4,IF(N6814&lt;='Tree rules'!$C$5,IF(P6814&lt;='Tree rules'!$C$7,"Monitor","Polymer laminate"),IF(P6814&lt;='Tree rules'!$C$8,"Seal cracks","Polymer laminate")),IF(O6814&lt;='Tree rules'!$C$6,IF(P6814&lt;='Tree rules'!$C$9,"Polymer laminate","Steel plate or jacket"),IF(L6814&lt;='Tree rules'!$C$10,"Steel plate or jacket","Polymer laminate")))</f>
        <v>Steel plate or jacket</v>
      </c>
      <c r="T6814" s="5" t="str">
        <f aca="false">IF(S6814=R6814,"Yes","No")</f>
        <v>No</v>
      </c>
    </row>
    <row r="6815" customFormat="false" ht="15" hidden="false" customHeight="false" outlineLevel="0" collapsed="false">
      <c r="A6815" s="15" t="n">
        <v>9710</v>
      </c>
      <c r="B6815" s="16" t="n">
        <v>4.48167792874028</v>
      </c>
      <c r="C6815" s="15" t="n">
        <v>230</v>
      </c>
      <c r="D6815" s="15" t="n">
        <v>400</v>
      </c>
      <c r="E6815" s="15" t="n">
        <v>25</v>
      </c>
      <c r="F6815" s="16" t="n">
        <v>0.776085141697083</v>
      </c>
      <c r="G6815" s="17" t="s">
        <v>103</v>
      </c>
      <c r="H6815" s="18" t="n">
        <v>0.2</v>
      </c>
      <c r="I6815" s="18" t="n">
        <v>1.5</v>
      </c>
      <c r="J6815" s="19" t="n">
        <v>0.931167603155445</v>
      </c>
      <c r="K6815" s="19" t="n">
        <v>0.455826735764808</v>
      </c>
      <c r="L6815" s="16" t="n">
        <v>12.7320395702849</v>
      </c>
      <c r="M6815" s="19" t="n">
        <v>0.432049443481879</v>
      </c>
      <c r="N6815" s="19" t="n">
        <v>1.72068792594004</v>
      </c>
      <c r="O6815" s="19" t="n">
        <v>1.18452586023502</v>
      </c>
      <c r="P6815" s="19" t="n">
        <v>0.889929336776356</v>
      </c>
      <c r="Q6815" s="17" t="s">
        <v>31</v>
      </c>
      <c r="R6815" s="5" t="str">
        <f aca="false">IF(OR(Q6815="Steel plate",Q6815="Concrete jacket"),"Steel plate or jacket",Q6815)</f>
        <v>Polymer laminate</v>
      </c>
      <c r="S6815" s="5" t="str">
        <f aca="false">IF(O6815&lt;='Tree rules'!$C$4,IF(N6815&lt;='Tree rules'!$C$5,IF(P6815&lt;='Tree rules'!$C$7,"Monitor","Polymer laminate"),IF(P6815&lt;='Tree rules'!$C$8,"Seal cracks","Polymer laminate")),IF(O6815&lt;='Tree rules'!$C$6,IF(P6815&lt;='Tree rules'!$C$9,"Polymer laminate","Steel plate or jacket"),IF(L6815&lt;='Tree rules'!$C$10,"Steel plate or jacket","Polymer laminate")))</f>
        <v>Polymer laminate</v>
      </c>
      <c r="T6815" s="5" t="str">
        <f aca="false">IF(S6815=R6815,"Yes","No")</f>
        <v>Yes</v>
      </c>
    </row>
    <row r="6816" customFormat="false" ht="15" hidden="false" customHeight="false" outlineLevel="0" collapsed="false">
      <c r="A6816" s="15" t="n">
        <v>9712</v>
      </c>
      <c r="B6816" s="16" t="n">
        <v>4.6796405077688</v>
      </c>
      <c r="C6816" s="15" t="n">
        <v>300</v>
      </c>
      <c r="D6816" s="15" t="n">
        <v>425</v>
      </c>
      <c r="E6816" s="15" t="n">
        <v>30</v>
      </c>
      <c r="F6816" s="16" t="n">
        <v>0.515015189113081</v>
      </c>
      <c r="G6816" s="17" t="s">
        <v>102</v>
      </c>
      <c r="H6816" s="18" t="n">
        <v>0.1</v>
      </c>
      <c r="I6816" s="18" t="n">
        <v>2</v>
      </c>
      <c r="J6816" s="19" t="n">
        <v>0.881479527138433</v>
      </c>
      <c r="K6816" s="19" t="n">
        <v>0.636334735887084</v>
      </c>
      <c r="L6816" s="16" t="n">
        <v>12.7859030266907</v>
      </c>
      <c r="M6816" s="19" t="n">
        <v>0.386623663207662</v>
      </c>
      <c r="N6816" s="19" t="n">
        <v>3.36215708027423</v>
      </c>
      <c r="O6816" s="19" t="n">
        <v>1.20204301218536</v>
      </c>
      <c r="P6816" s="19" t="n">
        <v>0.693332558359305</v>
      </c>
      <c r="Q6816" s="17" t="s">
        <v>31</v>
      </c>
      <c r="R6816" s="5" t="str">
        <f aca="false">IF(OR(Q6816="Steel plate",Q6816="Concrete jacket"),"Steel plate or jacket",Q6816)</f>
        <v>Polymer laminate</v>
      </c>
      <c r="S6816" s="5" t="str">
        <f aca="false">IF(O6816&lt;='Tree rules'!$C$4,IF(N6816&lt;='Tree rules'!$C$5,IF(P6816&lt;='Tree rules'!$C$7,"Monitor","Polymer laminate"),IF(P6816&lt;='Tree rules'!$C$8,"Seal cracks","Polymer laminate")),IF(O6816&lt;='Tree rules'!$C$6,IF(P6816&lt;='Tree rules'!$C$9,"Polymer laminate","Steel plate or jacket"),IF(L6816&lt;='Tree rules'!$C$10,"Steel plate or jacket","Polymer laminate")))</f>
        <v>Polymer laminate</v>
      </c>
      <c r="T6816" s="5" t="str">
        <f aca="false">IF(S6816=R6816,"Yes","No")</f>
        <v>Yes</v>
      </c>
    </row>
    <row r="6817" customFormat="false" ht="15" hidden="false" customHeight="false" outlineLevel="0" collapsed="false">
      <c r="A6817" s="15" t="n">
        <v>9714</v>
      </c>
      <c r="B6817" s="16" t="n">
        <v>3.16266145023147</v>
      </c>
      <c r="C6817" s="15" t="n">
        <v>300</v>
      </c>
      <c r="D6817" s="15" t="n">
        <v>300</v>
      </c>
      <c r="E6817" s="15" t="n">
        <v>25</v>
      </c>
      <c r="F6817" s="16" t="n">
        <v>0.791582400904515</v>
      </c>
      <c r="G6817" s="17" t="s">
        <v>101</v>
      </c>
      <c r="H6817" s="18" t="n">
        <v>0.3</v>
      </c>
      <c r="I6817" s="18" t="n">
        <v>1</v>
      </c>
      <c r="J6817" s="19" t="n">
        <v>0.864229830112227</v>
      </c>
      <c r="K6817" s="19" t="n">
        <v>0.45317826310838</v>
      </c>
      <c r="L6817" s="16" t="n">
        <v>12.4514230324074</v>
      </c>
      <c r="M6817" s="19" t="n">
        <v>0.90439340013588</v>
      </c>
      <c r="N6817" s="19" t="n">
        <v>0.660088973297928</v>
      </c>
      <c r="O6817" s="19" t="n">
        <v>0.864229830112227</v>
      </c>
      <c r="P6817" s="19" t="n">
        <v>0.331458573984855</v>
      </c>
      <c r="Q6817" s="17" t="s">
        <v>29</v>
      </c>
      <c r="R6817" s="5" t="str">
        <f aca="false">IF(OR(Q6817="Steel plate",Q6817="Concrete jacket"),"Steel plate or jacket",Q6817)</f>
        <v>Monitor</v>
      </c>
      <c r="S6817" s="5" t="str">
        <f aca="false">IF(O6817&lt;='Tree rules'!$C$4,IF(N6817&lt;='Tree rules'!$C$5,IF(P6817&lt;='Tree rules'!$C$7,"Monitor","Polymer laminate"),IF(P6817&lt;='Tree rules'!$C$8,"Seal cracks","Polymer laminate")),IF(O6817&lt;='Tree rules'!$C$6,IF(P6817&lt;='Tree rules'!$C$9,"Polymer laminate","Steel plate or jacket"),IF(L6817&lt;='Tree rules'!$C$10,"Steel plate or jacket","Polymer laminate")))</f>
        <v>Monitor</v>
      </c>
      <c r="T6817" s="5" t="str">
        <f aca="false">IF(S6817=R6817,"Yes","No")</f>
        <v>Yes</v>
      </c>
    </row>
    <row r="6818" customFormat="false" ht="15" hidden="false" customHeight="false" outlineLevel="0" collapsed="false">
      <c r="A6818" s="15" t="n">
        <v>9716</v>
      </c>
      <c r="B6818" s="16" t="n">
        <v>4.36165924208564</v>
      </c>
      <c r="C6818" s="15" t="n">
        <v>230</v>
      </c>
      <c r="D6818" s="15" t="n">
        <v>375</v>
      </c>
      <c r="E6818" s="15" t="n">
        <v>30</v>
      </c>
      <c r="F6818" s="16" t="n">
        <v>0.797126720614828</v>
      </c>
      <c r="G6818" s="17" t="s">
        <v>103</v>
      </c>
      <c r="H6818" s="18" t="n">
        <v>0.2</v>
      </c>
      <c r="I6818" s="18" t="n">
        <v>1</v>
      </c>
      <c r="J6818" s="19" t="n">
        <v>0.955022315992033</v>
      </c>
      <c r="K6818" s="19" t="n">
        <v>0.421593850198639</v>
      </c>
      <c r="L6818" s="16" t="n">
        <v>13.2573229242725</v>
      </c>
      <c r="M6818" s="19" t="n">
        <v>0.677403198148216</v>
      </c>
      <c r="N6818" s="19" t="n">
        <v>1.03090944398774</v>
      </c>
      <c r="O6818" s="19" t="n">
        <v>0.955022315992033</v>
      </c>
      <c r="P6818" s="19" t="n">
        <v>0.504842950315136</v>
      </c>
      <c r="Q6818" s="17" t="s">
        <v>30</v>
      </c>
      <c r="R6818" s="5" t="str">
        <f aca="false">IF(OR(Q6818="Steel plate",Q6818="Concrete jacket"),"Steel plate or jacket",Q6818)</f>
        <v>Seal cracks</v>
      </c>
      <c r="S6818" s="5" t="str">
        <f aca="false">IF(O6818&lt;='Tree rules'!$C$4,IF(N6818&lt;='Tree rules'!$C$5,IF(P6818&lt;='Tree rules'!$C$7,"Monitor","Polymer laminate"),IF(P6818&lt;='Tree rules'!$C$8,"Seal cracks","Polymer laminate")),IF(O6818&lt;='Tree rules'!$C$6,IF(P6818&lt;='Tree rules'!$C$9,"Polymer laminate","Steel plate or jacket"),IF(L6818&lt;='Tree rules'!$C$10,"Steel plate or jacket","Polymer laminate")))</f>
        <v>Seal cracks</v>
      </c>
      <c r="T6818" s="5" t="str">
        <f aca="false">IF(S6818=R6818,"Yes","No")</f>
        <v>Yes</v>
      </c>
    </row>
    <row r="6819" customFormat="false" ht="15" hidden="false" customHeight="false" outlineLevel="0" collapsed="false">
      <c r="A6819" s="15" t="n">
        <v>9718</v>
      </c>
      <c r="B6819" s="16" t="n">
        <v>3.08588916596934</v>
      </c>
      <c r="C6819" s="15" t="n">
        <v>230</v>
      </c>
      <c r="D6819" s="15" t="n">
        <v>300</v>
      </c>
      <c r="E6819" s="15" t="n">
        <v>30</v>
      </c>
      <c r="F6819" s="16" t="n">
        <v>0.688332522525665</v>
      </c>
      <c r="G6819" s="17" t="s">
        <v>103</v>
      </c>
      <c r="H6819" s="18" t="n">
        <v>0.2</v>
      </c>
      <c r="I6819" s="18" t="n">
        <v>2</v>
      </c>
      <c r="J6819" s="19" t="n">
        <v>0.999527399899857</v>
      </c>
      <c r="K6819" s="19" t="n">
        <v>0.636264722623536</v>
      </c>
      <c r="L6819" s="16" t="n">
        <v>12.1491699447612</v>
      </c>
      <c r="M6819" s="19" t="n">
        <v>0.471525078282315</v>
      </c>
      <c r="N6819" s="19" t="n">
        <v>1.98543310248018</v>
      </c>
      <c r="O6819" s="19" t="n">
        <v>1.36309077594781</v>
      </c>
      <c r="P6819" s="19" t="n">
        <v>0.739190275457553</v>
      </c>
      <c r="Q6819" s="17" t="s">
        <v>31</v>
      </c>
      <c r="R6819" s="5" t="str">
        <f aca="false">IF(OR(Q6819="Steel plate",Q6819="Concrete jacket"),"Steel plate or jacket",Q6819)</f>
        <v>Polymer laminate</v>
      </c>
      <c r="S6819" s="5" t="str">
        <f aca="false">IF(O6819&lt;='Tree rules'!$C$4,IF(N6819&lt;='Tree rules'!$C$5,IF(P6819&lt;='Tree rules'!$C$7,"Monitor","Polymer laminate"),IF(P6819&lt;='Tree rules'!$C$8,"Seal cracks","Polymer laminate")),IF(O6819&lt;='Tree rules'!$C$6,IF(P6819&lt;='Tree rules'!$C$9,"Polymer laminate","Steel plate or jacket"),IF(L6819&lt;='Tree rules'!$C$10,"Steel plate or jacket","Polymer laminate")))</f>
        <v>Steel plate or jacket</v>
      </c>
      <c r="T6819" s="5" t="str">
        <f aca="false">IF(S6819=R6819,"Yes","No")</f>
        <v>No</v>
      </c>
    </row>
    <row r="6820" customFormat="false" ht="15" hidden="false" customHeight="false" outlineLevel="0" collapsed="false">
      <c r="A6820" s="15" t="n">
        <v>9719</v>
      </c>
      <c r="B6820" s="16" t="n">
        <v>4.74066986156298</v>
      </c>
      <c r="C6820" s="15" t="n">
        <v>230</v>
      </c>
      <c r="D6820" s="15" t="n">
        <v>450</v>
      </c>
      <c r="E6820" s="15" t="n">
        <v>30</v>
      </c>
      <c r="F6820" s="16" t="n">
        <v>0.679557138998441</v>
      </c>
      <c r="G6820" s="17" t="s">
        <v>103</v>
      </c>
      <c r="H6820" s="18" t="n">
        <v>0.2</v>
      </c>
      <c r="I6820" s="18" t="n">
        <v>2</v>
      </c>
      <c r="J6820" s="19" t="n">
        <v>0.95470945552192</v>
      </c>
      <c r="K6820" s="19" t="n">
        <v>0.471370929638837</v>
      </c>
      <c r="L6820" s="16" t="n">
        <v>11.7927110984154</v>
      </c>
      <c r="M6820" s="19" t="n">
        <v>0.94528038981318</v>
      </c>
      <c r="N6820" s="19" t="n">
        <v>2.00034969573478</v>
      </c>
      <c r="O6820" s="19" t="n">
        <v>1.45939662745948</v>
      </c>
      <c r="P6820" s="19" t="n">
        <v>0.406918869600622</v>
      </c>
      <c r="Q6820" s="17" t="s">
        <v>31</v>
      </c>
      <c r="R6820" s="5" t="str">
        <f aca="false">IF(OR(Q6820="Steel plate",Q6820="Concrete jacket"),"Steel plate or jacket",Q6820)</f>
        <v>Polymer laminate</v>
      </c>
      <c r="S6820" s="5" t="str">
        <f aca="false">IF(O6820&lt;='Tree rules'!$C$4,IF(N6820&lt;='Tree rules'!$C$5,IF(P6820&lt;='Tree rules'!$C$7,"Monitor","Polymer laminate"),IF(P6820&lt;='Tree rules'!$C$8,"Seal cracks","Polymer laminate")),IF(O6820&lt;='Tree rules'!$C$6,IF(P6820&lt;='Tree rules'!$C$9,"Polymer laminate","Steel plate or jacket"),IF(L6820&lt;='Tree rules'!$C$10,"Steel plate or jacket","Polymer laminate")))</f>
        <v>Steel plate or jacket</v>
      </c>
      <c r="T6820" s="5" t="str">
        <f aca="false">IF(S6820=R6820,"Yes","No")</f>
        <v>No</v>
      </c>
    </row>
    <row r="6821" customFormat="false" ht="15" hidden="false" customHeight="false" outlineLevel="0" collapsed="false">
      <c r="A6821" s="15" t="n">
        <v>9721</v>
      </c>
      <c r="B6821" s="16" t="n">
        <v>5.49766218504236</v>
      </c>
      <c r="C6821" s="15" t="n">
        <v>300</v>
      </c>
      <c r="D6821" s="15" t="n">
        <v>450</v>
      </c>
      <c r="E6821" s="15" t="n">
        <v>30</v>
      </c>
      <c r="F6821" s="16" t="n">
        <v>0.781490709848207</v>
      </c>
      <c r="G6821" s="17" t="s">
        <v>101</v>
      </c>
      <c r="H6821" s="18" t="n">
        <v>0.3</v>
      </c>
      <c r="I6821" s="18" t="n">
        <v>1</v>
      </c>
      <c r="J6821" s="19" t="n">
        <v>0.863485718835652</v>
      </c>
      <c r="K6821" s="19" t="n">
        <v>0.438136174012849</v>
      </c>
      <c r="L6821" s="16" t="n">
        <v>13.6757765797074</v>
      </c>
      <c r="M6821" s="19" t="n">
        <v>0.896296839330942</v>
      </c>
      <c r="N6821" s="19" t="n">
        <v>0.663135305908661</v>
      </c>
      <c r="O6821" s="19" t="n">
        <v>0.863485718835652</v>
      </c>
      <c r="P6821" s="19" t="n">
        <v>0.397235219139121</v>
      </c>
      <c r="Q6821" s="17" t="s">
        <v>29</v>
      </c>
      <c r="R6821" s="5" t="str">
        <f aca="false">IF(OR(Q6821="Steel plate",Q6821="Concrete jacket"),"Steel plate or jacket",Q6821)</f>
        <v>Monitor</v>
      </c>
      <c r="S6821" s="5" t="str">
        <f aca="false">IF(O6821&lt;='Tree rules'!$C$4,IF(N6821&lt;='Tree rules'!$C$5,IF(P6821&lt;='Tree rules'!$C$7,"Monitor","Polymer laminate"),IF(P6821&lt;='Tree rules'!$C$8,"Seal cracks","Polymer laminate")),IF(O6821&lt;='Tree rules'!$C$6,IF(P6821&lt;='Tree rules'!$C$9,"Polymer laminate","Steel plate or jacket"),IF(L6821&lt;='Tree rules'!$C$10,"Steel plate or jacket","Polymer laminate")))</f>
        <v>Monitor</v>
      </c>
      <c r="T6821" s="5" t="str">
        <f aca="false">IF(S6821=R6821,"Yes","No")</f>
        <v>Yes</v>
      </c>
    </row>
    <row r="6822" customFormat="false" ht="15" hidden="false" customHeight="false" outlineLevel="0" collapsed="false">
      <c r="A6822" s="15" t="n">
        <v>9722</v>
      </c>
      <c r="B6822" s="16" t="n">
        <v>5.97387711476706</v>
      </c>
      <c r="C6822" s="15" t="n">
        <v>230</v>
      </c>
      <c r="D6822" s="15" t="n">
        <v>550</v>
      </c>
      <c r="E6822" s="15" t="n">
        <v>20</v>
      </c>
      <c r="F6822" s="16" t="n">
        <v>0.544187190990784</v>
      </c>
      <c r="G6822" s="17" t="s">
        <v>103</v>
      </c>
      <c r="H6822" s="18" t="n">
        <v>0.2</v>
      </c>
      <c r="I6822" s="18" t="n">
        <v>1</v>
      </c>
      <c r="J6822" s="19" t="n">
        <v>0.978282686581555</v>
      </c>
      <c r="K6822" s="19" t="n">
        <v>0.52527645834218</v>
      </c>
      <c r="L6822" s="16" t="n">
        <v>11.9001536150738</v>
      </c>
      <c r="M6822" s="19" t="n">
        <v>0.316279559254555</v>
      </c>
      <c r="N6822" s="19" t="n">
        <v>1.45625334970041</v>
      </c>
      <c r="O6822" s="19" t="n">
        <v>0.978282686581555</v>
      </c>
      <c r="P6822" s="19" t="n">
        <v>0.971976497581668</v>
      </c>
      <c r="Q6822" s="17" t="s">
        <v>30</v>
      </c>
      <c r="R6822" s="5" t="str">
        <f aca="false">IF(OR(Q6822="Steel plate",Q6822="Concrete jacket"),"Steel plate or jacket",Q6822)</f>
        <v>Seal cracks</v>
      </c>
      <c r="S6822" s="5" t="str">
        <f aca="false">IF(O6822&lt;='Tree rules'!$C$4,IF(N6822&lt;='Tree rules'!$C$5,IF(P6822&lt;='Tree rules'!$C$7,"Monitor","Polymer laminate"),IF(P6822&lt;='Tree rules'!$C$8,"Seal cracks","Polymer laminate")),IF(O6822&lt;='Tree rules'!$C$6,IF(P6822&lt;='Tree rules'!$C$9,"Polymer laminate","Steel plate or jacket"),IF(L6822&lt;='Tree rules'!$C$10,"Steel plate or jacket","Polymer laminate")))</f>
        <v>Seal cracks</v>
      </c>
      <c r="T6822" s="5" t="str">
        <f aca="false">IF(S6822=R6822,"Yes","No")</f>
        <v>Yes</v>
      </c>
    </row>
    <row r="6823" customFormat="false" ht="15" hidden="false" customHeight="false" outlineLevel="0" collapsed="false">
      <c r="A6823" s="15" t="n">
        <v>9724</v>
      </c>
      <c r="B6823" s="16" t="n">
        <v>3.60565116206903</v>
      </c>
      <c r="C6823" s="15" t="n">
        <v>230</v>
      </c>
      <c r="D6823" s="15" t="n">
        <v>300</v>
      </c>
      <c r="E6823" s="15" t="n">
        <v>30</v>
      </c>
      <c r="F6823" s="16" t="n">
        <v>0.731533308458238</v>
      </c>
      <c r="G6823" s="17" t="s">
        <v>102</v>
      </c>
      <c r="H6823" s="18" t="n">
        <v>0.1</v>
      </c>
      <c r="I6823" s="18" t="n">
        <v>1</v>
      </c>
      <c r="J6823" s="19" t="n">
        <v>0.99738119979458</v>
      </c>
      <c r="K6823" s="19" t="n">
        <v>0.581774187404756</v>
      </c>
      <c r="L6823" s="16" t="n">
        <v>15.0864065358537</v>
      </c>
      <c r="M6823" s="19" t="n">
        <v>0.58200791166185</v>
      </c>
      <c r="N6823" s="19" t="n">
        <v>3.27089522279508</v>
      </c>
      <c r="O6823" s="19" t="n">
        <v>0.99738119979458</v>
      </c>
      <c r="P6823" s="19" t="n">
        <v>0.550618627985888</v>
      </c>
      <c r="Q6823" s="17" t="s">
        <v>30</v>
      </c>
      <c r="R6823" s="5" t="str">
        <f aca="false">IF(OR(Q6823="Steel plate",Q6823="Concrete jacket"),"Steel plate or jacket",Q6823)</f>
        <v>Seal cracks</v>
      </c>
      <c r="S6823" s="5" t="str">
        <f aca="false">IF(O6823&lt;='Tree rules'!$C$4,IF(N6823&lt;='Tree rules'!$C$5,IF(P6823&lt;='Tree rules'!$C$7,"Monitor","Polymer laminate"),IF(P6823&lt;='Tree rules'!$C$8,"Seal cracks","Polymer laminate")),IF(O6823&lt;='Tree rules'!$C$6,IF(P6823&lt;='Tree rules'!$C$9,"Polymer laminate","Steel plate or jacket"),IF(L6823&lt;='Tree rules'!$C$10,"Steel plate or jacket","Polymer laminate")))</f>
        <v>Seal cracks</v>
      </c>
      <c r="T6823" s="5" t="str">
        <f aca="false">IF(S6823=R6823,"Yes","No")</f>
        <v>Yes</v>
      </c>
    </row>
    <row r="6824" customFormat="false" ht="15" hidden="false" customHeight="false" outlineLevel="0" collapsed="false">
      <c r="A6824" s="15" t="n">
        <v>9725</v>
      </c>
      <c r="B6824" s="16" t="n">
        <v>3.77457882093</v>
      </c>
      <c r="C6824" s="15" t="n">
        <v>300</v>
      </c>
      <c r="D6824" s="15" t="n">
        <v>350</v>
      </c>
      <c r="E6824" s="15" t="n">
        <v>25</v>
      </c>
      <c r="F6824" s="16" t="n">
        <v>0.61599855952741</v>
      </c>
      <c r="G6824" s="17" t="s">
        <v>101</v>
      </c>
      <c r="H6824" s="18" t="n">
        <v>0.3</v>
      </c>
      <c r="I6824" s="18" t="n">
        <v>1.5</v>
      </c>
      <c r="J6824" s="19" t="n">
        <v>0.987686722051233</v>
      </c>
      <c r="K6824" s="19" t="n">
        <v>0.464149487417606</v>
      </c>
      <c r="L6824" s="16" t="n">
        <v>12.335224905</v>
      </c>
      <c r="M6824" s="19" t="n">
        <v>0.842331573092152</v>
      </c>
      <c r="N6824" s="19" t="n">
        <v>0.813872236453456</v>
      </c>
      <c r="O6824" s="19" t="n">
        <v>1.25231294019222</v>
      </c>
      <c r="P6824" s="19" t="n">
        <v>0.399694716909132</v>
      </c>
      <c r="Q6824" s="17" t="s">
        <v>31</v>
      </c>
      <c r="R6824" s="5" t="str">
        <f aca="false">IF(OR(Q6824="Steel plate",Q6824="Concrete jacket"),"Steel plate or jacket",Q6824)</f>
        <v>Polymer laminate</v>
      </c>
      <c r="S6824" s="5" t="str">
        <f aca="false">IF(O6824&lt;='Tree rules'!$C$4,IF(N6824&lt;='Tree rules'!$C$5,IF(P6824&lt;='Tree rules'!$C$7,"Monitor","Polymer laminate"),IF(P6824&lt;='Tree rules'!$C$8,"Seal cracks","Polymer laminate")),IF(O6824&lt;='Tree rules'!$C$6,IF(P6824&lt;='Tree rules'!$C$9,"Polymer laminate","Steel plate or jacket"),IF(L6824&lt;='Tree rules'!$C$10,"Steel plate or jacket","Polymer laminate")))</f>
        <v>Polymer laminate</v>
      </c>
      <c r="T6824" s="5" t="str">
        <f aca="false">IF(S6824=R6824,"Yes","No")</f>
        <v>Yes</v>
      </c>
    </row>
    <row r="6825" customFormat="false" ht="15" hidden="false" customHeight="false" outlineLevel="0" collapsed="false">
      <c r="A6825" s="15" t="n">
        <v>9726</v>
      </c>
      <c r="B6825" s="16" t="n">
        <v>4.00936395572831</v>
      </c>
      <c r="C6825" s="15" t="n">
        <v>230</v>
      </c>
      <c r="D6825" s="15" t="n">
        <v>325</v>
      </c>
      <c r="E6825" s="15" t="n">
        <v>30</v>
      </c>
      <c r="F6825" s="16" t="n">
        <v>0.626653981080713</v>
      </c>
      <c r="G6825" s="17" t="s">
        <v>101</v>
      </c>
      <c r="H6825" s="18" t="n">
        <v>0.3</v>
      </c>
      <c r="I6825" s="18" t="n">
        <v>1</v>
      </c>
      <c r="J6825" s="19" t="n">
        <v>0.935187540467627</v>
      </c>
      <c r="K6825" s="19" t="n">
        <v>0.485694865570049</v>
      </c>
      <c r="L6825" s="16" t="n">
        <v>14.3704801280585</v>
      </c>
      <c r="M6825" s="19" t="n">
        <v>0.534710816244079</v>
      </c>
      <c r="N6825" s="19" t="n">
        <v>0.87732738964708</v>
      </c>
      <c r="O6825" s="19" t="n">
        <v>0.935187540467627</v>
      </c>
      <c r="P6825" s="19" t="n">
        <v>0.532467077963146</v>
      </c>
      <c r="Q6825" s="17" t="s">
        <v>29</v>
      </c>
      <c r="R6825" s="5" t="str">
        <f aca="false">IF(OR(Q6825="Steel plate",Q6825="Concrete jacket"),"Steel plate or jacket",Q6825)</f>
        <v>Monitor</v>
      </c>
      <c r="S6825" s="5" t="str">
        <f aca="false">IF(O6825&lt;='Tree rules'!$C$4,IF(N6825&lt;='Tree rules'!$C$5,IF(P6825&lt;='Tree rules'!$C$7,"Monitor","Polymer laminate"),IF(P6825&lt;='Tree rules'!$C$8,"Seal cracks","Polymer laminate")),IF(O6825&lt;='Tree rules'!$C$6,IF(P6825&lt;='Tree rules'!$C$9,"Polymer laminate","Steel plate or jacket"),IF(L6825&lt;='Tree rules'!$C$10,"Steel plate or jacket","Polymer laminate")))</f>
        <v>Monitor</v>
      </c>
      <c r="T6825" s="5" t="str">
        <f aca="false">IF(S6825=R6825,"Yes","No")</f>
        <v>Yes</v>
      </c>
    </row>
    <row r="6826" customFormat="false" ht="15" hidden="false" customHeight="false" outlineLevel="0" collapsed="false">
      <c r="A6826" s="15" t="n">
        <v>9727</v>
      </c>
      <c r="B6826" s="16" t="n">
        <v>3.9182649400024</v>
      </c>
      <c r="C6826" s="15" t="n">
        <v>230</v>
      </c>
      <c r="D6826" s="15" t="n">
        <v>375</v>
      </c>
      <c r="E6826" s="15" t="n">
        <v>25</v>
      </c>
      <c r="F6826" s="16" t="n">
        <v>0.797126720614828</v>
      </c>
      <c r="G6826" s="17" t="s">
        <v>101</v>
      </c>
      <c r="H6826" s="18" t="n">
        <v>0.3</v>
      </c>
      <c r="I6826" s="18" t="n">
        <v>1</v>
      </c>
      <c r="J6826" s="19" t="n">
        <v>0.883645832653523</v>
      </c>
      <c r="K6826" s="19" t="n">
        <v>0.56107847603801</v>
      </c>
      <c r="L6826" s="16" t="n">
        <v>11.9096198784268</v>
      </c>
      <c r="M6826" s="19" t="n">
        <v>0.440713001057122</v>
      </c>
      <c r="N6826" s="19" t="n">
        <v>0.66029465876662</v>
      </c>
      <c r="O6826" s="19" t="n">
        <v>0.883645832653523</v>
      </c>
      <c r="P6826" s="19" t="n">
        <v>0.74768362584834</v>
      </c>
      <c r="Q6826" s="17" t="s">
        <v>29</v>
      </c>
      <c r="R6826" s="5" t="str">
        <f aca="false">IF(OR(Q6826="Steel plate",Q6826="Concrete jacket"),"Steel plate or jacket",Q6826)</f>
        <v>Monitor</v>
      </c>
      <c r="S6826" s="5" t="str">
        <f aca="false">IF(O6826&lt;='Tree rules'!$C$4,IF(N6826&lt;='Tree rules'!$C$5,IF(P6826&lt;='Tree rules'!$C$7,"Monitor","Polymer laminate"),IF(P6826&lt;='Tree rules'!$C$8,"Seal cracks","Polymer laminate")),IF(O6826&lt;='Tree rules'!$C$6,IF(P6826&lt;='Tree rules'!$C$9,"Polymer laminate","Steel plate or jacket"),IF(L6826&lt;='Tree rules'!$C$10,"Steel plate or jacket","Polymer laminate")))</f>
        <v>Monitor</v>
      </c>
      <c r="T6826" s="5" t="str">
        <f aca="false">IF(S6826=R6826,"Yes","No")</f>
        <v>Yes</v>
      </c>
    </row>
    <row r="6827" customFormat="false" ht="15" hidden="false" customHeight="false" outlineLevel="0" collapsed="false">
      <c r="A6827" s="15" t="n">
        <v>9728</v>
      </c>
      <c r="B6827" s="16" t="n">
        <v>4.78047589313057</v>
      </c>
      <c r="C6827" s="15" t="n">
        <v>230</v>
      </c>
      <c r="D6827" s="15" t="n">
        <v>475</v>
      </c>
      <c r="E6827" s="15" t="n">
        <v>30</v>
      </c>
      <c r="F6827" s="16" t="n">
        <v>0.639770421258486</v>
      </c>
      <c r="G6827" s="17" t="s">
        <v>101</v>
      </c>
      <c r="H6827" s="18" t="n">
        <v>0.3</v>
      </c>
      <c r="I6827" s="18" t="n">
        <v>1</v>
      </c>
      <c r="J6827" s="19" t="n">
        <v>0.960409716198691</v>
      </c>
      <c r="K6827" s="19" t="n">
        <v>0.6077924094017</v>
      </c>
      <c r="L6827" s="16" t="n">
        <v>11.1954938949194</v>
      </c>
      <c r="M6827" s="19" t="n">
        <v>0.739347006480076</v>
      </c>
      <c r="N6827" s="19" t="n">
        <v>0.868236328231056</v>
      </c>
      <c r="O6827" s="19" t="n">
        <v>0.960409716198691</v>
      </c>
      <c r="P6827" s="19" t="n">
        <v>0.411087557822542</v>
      </c>
      <c r="Q6827" s="17" t="s">
        <v>29</v>
      </c>
      <c r="R6827" s="5" t="str">
        <f aca="false">IF(OR(Q6827="Steel plate",Q6827="Concrete jacket"),"Steel plate or jacket",Q6827)</f>
        <v>Monitor</v>
      </c>
      <c r="S6827" s="5" t="str">
        <f aca="false">IF(O6827&lt;='Tree rules'!$C$4,IF(N6827&lt;='Tree rules'!$C$5,IF(P6827&lt;='Tree rules'!$C$7,"Monitor","Polymer laminate"),IF(P6827&lt;='Tree rules'!$C$8,"Seal cracks","Polymer laminate")),IF(O6827&lt;='Tree rules'!$C$6,IF(P6827&lt;='Tree rules'!$C$9,"Polymer laminate","Steel plate or jacket"),IF(L6827&lt;='Tree rules'!$C$10,"Steel plate or jacket","Polymer laminate")))</f>
        <v>Monitor</v>
      </c>
      <c r="T6827" s="5" t="str">
        <f aca="false">IF(S6827=R6827,"Yes","No")</f>
        <v>Yes</v>
      </c>
    </row>
    <row r="6828" customFormat="false" ht="15" hidden="false" customHeight="false" outlineLevel="0" collapsed="false">
      <c r="A6828" s="15" t="n">
        <v>9729</v>
      </c>
      <c r="B6828" s="16" t="n">
        <v>7.62396457966188</v>
      </c>
      <c r="C6828" s="15" t="n">
        <v>300</v>
      </c>
      <c r="D6828" s="15" t="n">
        <v>625</v>
      </c>
      <c r="E6828" s="15" t="n">
        <v>30</v>
      </c>
      <c r="F6828" s="16" t="n">
        <v>0.578762031749415</v>
      </c>
      <c r="G6828" s="17" t="s">
        <v>103</v>
      </c>
      <c r="H6828" s="18" t="n">
        <v>0.2</v>
      </c>
      <c r="I6828" s="18" t="n">
        <v>1.5</v>
      </c>
      <c r="J6828" s="19" t="n">
        <v>0.851544497629564</v>
      </c>
      <c r="K6828" s="19" t="n">
        <v>0.556135277386518</v>
      </c>
      <c r="L6828" s="16" t="n">
        <v>13.1674690495024</v>
      </c>
      <c r="M6828" s="19" t="n">
        <v>0.332886471650284</v>
      </c>
      <c r="N6828" s="19" t="n">
        <v>1.07305959912257</v>
      </c>
      <c r="O6828" s="19" t="n">
        <v>1.04052977874626</v>
      </c>
      <c r="P6828" s="19" t="n">
        <v>0.971808499670726</v>
      </c>
      <c r="Q6828" s="17" t="s">
        <v>31</v>
      </c>
      <c r="R6828" s="5" t="str">
        <f aca="false">IF(OR(Q6828="Steel plate",Q6828="Concrete jacket"),"Steel plate or jacket",Q6828)</f>
        <v>Polymer laminate</v>
      </c>
      <c r="S6828" s="5" t="str">
        <f aca="false">IF(O6828&lt;='Tree rules'!$C$4,IF(N6828&lt;='Tree rules'!$C$5,IF(P6828&lt;='Tree rules'!$C$7,"Monitor","Polymer laminate"),IF(P6828&lt;='Tree rules'!$C$8,"Seal cracks","Polymer laminate")),IF(O6828&lt;='Tree rules'!$C$6,IF(P6828&lt;='Tree rules'!$C$9,"Polymer laminate","Steel plate or jacket"),IF(L6828&lt;='Tree rules'!$C$10,"Steel plate or jacket","Polymer laminate")))</f>
        <v>Polymer laminate</v>
      </c>
      <c r="T6828" s="5" t="str">
        <f aca="false">IF(S6828=R6828,"Yes","No")</f>
        <v>Yes</v>
      </c>
    </row>
    <row r="6829" customFormat="false" ht="15" hidden="false" customHeight="false" outlineLevel="0" collapsed="false">
      <c r="A6829" s="15" t="n">
        <v>9733</v>
      </c>
      <c r="B6829" s="16" t="n">
        <v>7.07815585171314</v>
      </c>
      <c r="C6829" s="15" t="n">
        <v>230</v>
      </c>
      <c r="D6829" s="15" t="n">
        <v>550</v>
      </c>
      <c r="E6829" s="15" t="n">
        <v>30</v>
      </c>
      <c r="F6829" s="16" t="n">
        <v>0.693795479053647</v>
      </c>
      <c r="G6829" s="17" t="s">
        <v>103</v>
      </c>
      <c r="H6829" s="18" t="n">
        <v>0.2</v>
      </c>
      <c r="I6829" s="18" t="n">
        <v>1</v>
      </c>
      <c r="J6829" s="19" t="n">
        <v>0.861341124685486</v>
      </c>
      <c r="K6829" s="19" t="n">
        <v>0.529459650384791</v>
      </c>
      <c r="L6829" s="16" t="n">
        <v>14.0439600232404</v>
      </c>
      <c r="M6829" s="19" t="n">
        <v>0.386334514106406</v>
      </c>
      <c r="N6829" s="19" t="n">
        <v>0.866036834728007</v>
      </c>
      <c r="O6829" s="19" t="n">
        <v>0.861341124685486</v>
      </c>
      <c r="P6829" s="19" t="n">
        <v>0.90338210906695</v>
      </c>
      <c r="Q6829" s="17" t="s">
        <v>29</v>
      </c>
      <c r="R6829" s="5" t="str">
        <f aca="false">IF(OR(Q6829="Steel plate",Q6829="Concrete jacket"),"Steel plate or jacket",Q6829)</f>
        <v>Monitor</v>
      </c>
      <c r="S6829" s="5" t="str">
        <f aca="false">IF(O6829&lt;='Tree rules'!$C$4,IF(N6829&lt;='Tree rules'!$C$5,IF(P6829&lt;='Tree rules'!$C$7,"Monitor","Polymer laminate"),IF(P6829&lt;='Tree rules'!$C$8,"Seal cracks","Polymer laminate")),IF(O6829&lt;='Tree rules'!$C$6,IF(P6829&lt;='Tree rules'!$C$9,"Polymer laminate","Steel plate or jacket"),IF(L6829&lt;='Tree rules'!$C$10,"Steel plate or jacket","Polymer laminate")))</f>
        <v>Monitor</v>
      </c>
      <c r="T6829" s="5" t="str">
        <f aca="false">IF(S6829=R6829,"Yes","No")</f>
        <v>Yes</v>
      </c>
    </row>
    <row r="6830" customFormat="false" ht="15" hidden="false" customHeight="false" outlineLevel="0" collapsed="false">
      <c r="A6830" s="15" t="n">
        <v>9735</v>
      </c>
      <c r="B6830" s="16" t="n">
        <v>4.65087433887629</v>
      </c>
      <c r="C6830" s="15" t="n">
        <v>300</v>
      </c>
      <c r="D6830" s="15" t="n">
        <v>425</v>
      </c>
      <c r="E6830" s="15" t="n">
        <v>25</v>
      </c>
      <c r="F6830" s="16" t="n">
        <v>0.833313701217452</v>
      </c>
      <c r="G6830" s="17" t="s">
        <v>101</v>
      </c>
      <c r="H6830" s="18" t="n">
        <v>0.3</v>
      </c>
      <c r="I6830" s="18" t="n">
        <v>1.5</v>
      </c>
      <c r="J6830" s="19" t="n">
        <v>0.896662727762573</v>
      </c>
      <c r="K6830" s="19" t="n">
        <v>0.46677343120633</v>
      </c>
      <c r="L6830" s="16" t="n">
        <v>12.3365367078947</v>
      </c>
      <c r="M6830" s="19" t="n">
        <v>0.952400745618228</v>
      </c>
      <c r="N6830" s="19" t="n">
        <v>0.883884667900233</v>
      </c>
      <c r="O6830" s="19" t="n">
        <v>1.13572492260758</v>
      </c>
      <c r="P6830" s="19" t="n">
        <v>0.441690643318701</v>
      </c>
      <c r="Q6830" s="17" t="s">
        <v>31</v>
      </c>
      <c r="R6830" s="5" t="str">
        <f aca="false">IF(OR(Q6830="Steel plate",Q6830="Concrete jacket"),"Steel plate or jacket",Q6830)</f>
        <v>Polymer laminate</v>
      </c>
      <c r="S6830" s="5" t="str">
        <f aca="false">IF(O6830&lt;='Tree rules'!$C$4,IF(N6830&lt;='Tree rules'!$C$5,IF(P6830&lt;='Tree rules'!$C$7,"Monitor","Polymer laminate"),IF(P6830&lt;='Tree rules'!$C$8,"Seal cracks","Polymer laminate")),IF(O6830&lt;='Tree rules'!$C$6,IF(P6830&lt;='Tree rules'!$C$9,"Polymer laminate","Steel plate or jacket"),IF(L6830&lt;='Tree rules'!$C$10,"Steel plate or jacket","Polymer laminate")))</f>
        <v>Polymer laminate</v>
      </c>
      <c r="T6830" s="5" t="str">
        <f aca="false">IF(S6830=R6830,"Yes","No")</f>
        <v>Yes</v>
      </c>
    </row>
    <row r="6831" customFormat="false" ht="15" hidden="false" customHeight="false" outlineLevel="0" collapsed="false">
      <c r="A6831" s="15" t="n">
        <v>9738</v>
      </c>
      <c r="B6831" s="16" t="n">
        <v>4.61113967629229</v>
      </c>
      <c r="C6831" s="15" t="n">
        <v>230</v>
      </c>
      <c r="D6831" s="15" t="n">
        <v>400</v>
      </c>
      <c r="E6831" s="15" t="n">
        <v>25</v>
      </c>
      <c r="F6831" s="16" t="n">
        <v>0.552502860426148</v>
      </c>
      <c r="G6831" s="17" t="s">
        <v>103</v>
      </c>
      <c r="H6831" s="18" t="n">
        <v>0.2</v>
      </c>
      <c r="I6831" s="18" t="n">
        <v>1</v>
      </c>
      <c r="J6831" s="19" t="n">
        <v>0.892764955550498</v>
      </c>
      <c r="K6831" s="19" t="n">
        <v>0.613419155592747</v>
      </c>
      <c r="L6831" s="16" t="n">
        <v>12.9526395401469</v>
      </c>
      <c r="M6831" s="19" t="n">
        <v>0.952820579915127</v>
      </c>
      <c r="N6831" s="19" t="n">
        <v>0.758361384925753</v>
      </c>
      <c r="O6831" s="19" t="n">
        <v>0.892764955550498</v>
      </c>
      <c r="P6831" s="19" t="n">
        <v>0.321692492783353</v>
      </c>
      <c r="Q6831" s="17" t="s">
        <v>29</v>
      </c>
      <c r="R6831" s="5" t="str">
        <f aca="false">IF(OR(Q6831="Steel plate",Q6831="Concrete jacket"),"Steel plate or jacket",Q6831)</f>
        <v>Monitor</v>
      </c>
      <c r="S6831" s="5" t="str">
        <f aca="false">IF(O6831&lt;='Tree rules'!$C$4,IF(N6831&lt;='Tree rules'!$C$5,IF(P6831&lt;='Tree rules'!$C$7,"Monitor","Polymer laminate"),IF(P6831&lt;='Tree rules'!$C$8,"Seal cracks","Polymer laminate")),IF(O6831&lt;='Tree rules'!$C$6,IF(P6831&lt;='Tree rules'!$C$9,"Polymer laminate","Steel plate or jacket"),IF(L6831&lt;='Tree rules'!$C$10,"Steel plate or jacket","Polymer laminate")))</f>
        <v>Monitor</v>
      </c>
      <c r="T6831" s="5" t="str">
        <f aca="false">IF(S6831=R6831,"Yes","No")</f>
        <v>Yes</v>
      </c>
    </row>
    <row r="6832" customFormat="false" ht="15" hidden="false" customHeight="false" outlineLevel="0" collapsed="false">
      <c r="A6832" s="15" t="n">
        <v>9739</v>
      </c>
      <c r="B6832" s="16" t="n">
        <v>3.73756377948247</v>
      </c>
      <c r="C6832" s="15" t="n">
        <v>230</v>
      </c>
      <c r="D6832" s="15" t="n">
        <v>350</v>
      </c>
      <c r="E6832" s="15" t="n">
        <v>30</v>
      </c>
      <c r="F6832" s="16" t="n">
        <v>0.9045760591966</v>
      </c>
      <c r="G6832" s="17" t="s">
        <v>103</v>
      </c>
      <c r="H6832" s="18" t="n">
        <v>0.2</v>
      </c>
      <c r="I6832" s="18" t="n">
        <v>2</v>
      </c>
      <c r="J6832" s="19" t="n">
        <v>0.911144754594406</v>
      </c>
      <c r="K6832" s="19" t="n">
        <v>0.442433124023397</v>
      </c>
      <c r="L6832" s="16" t="n">
        <v>12.3760390049089</v>
      </c>
      <c r="M6832" s="19" t="n">
        <v>0.337004085686907</v>
      </c>
      <c r="N6832" s="19" t="n">
        <v>2.09762146924325</v>
      </c>
      <c r="O6832" s="19" t="n">
        <v>1.41916888897608</v>
      </c>
      <c r="P6832" s="19" t="n">
        <v>1.21468609634156</v>
      </c>
      <c r="Q6832" s="17" t="s">
        <v>31</v>
      </c>
      <c r="R6832" s="5" t="str">
        <f aca="false">IF(OR(Q6832="Steel plate",Q6832="Concrete jacket"),"Steel plate or jacket",Q6832)</f>
        <v>Polymer laminate</v>
      </c>
      <c r="S6832" s="5" t="str">
        <f aca="false">IF(O6832&lt;='Tree rules'!$C$4,IF(N6832&lt;='Tree rules'!$C$5,IF(P6832&lt;='Tree rules'!$C$7,"Monitor","Polymer laminate"),IF(P6832&lt;='Tree rules'!$C$8,"Seal cracks","Polymer laminate")),IF(O6832&lt;='Tree rules'!$C$6,IF(P6832&lt;='Tree rules'!$C$9,"Polymer laminate","Steel plate or jacket"),IF(L6832&lt;='Tree rules'!$C$10,"Steel plate or jacket","Polymer laminate")))</f>
        <v>Steel plate or jacket</v>
      </c>
      <c r="T6832" s="5" t="str">
        <f aca="false">IF(S6832=R6832,"Yes","No")</f>
        <v>No</v>
      </c>
    </row>
    <row r="6833" customFormat="false" ht="15" hidden="false" customHeight="false" outlineLevel="0" collapsed="false">
      <c r="A6833" s="15" t="n">
        <v>9740</v>
      </c>
      <c r="B6833" s="16" t="n">
        <v>5.08195940743754</v>
      </c>
      <c r="C6833" s="15" t="n">
        <v>300</v>
      </c>
      <c r="D6833" s="15" t="n">
        <v>500</v>
      </c>
      <c r="E6833" s="15" t="n">
        <v>25</v>
      </c>
      <c r="F6833" s="16" t="n">
        <v>0.763333066931461</v>
      </c>
      <c r="G6833" s="17" t="s">
        <v>102</v>
      </c>
      <c r="H6833" s="18" t="n">
        <v>0.1</v>
      </c>
      <c r="I6833" s="18" t="n">
        <v>1</v>
      </c>
      <c r="J6833" s="19" t="n">
        <v>0.905782236616648</v>
      </c>
      <c r="K6833" s="19" t="n">
        <v>0.526890066013053</v>
      </c>
      <c r="L6833" s="16" t="n">
        <v>11.5762173290149</v>
      </c>
      <c r="M6833" s="19" t="n">
        <v>0.339763710553699</v>
      </c>
      <c r="N6833" s="19" t="n">
        <v>2.4988067957109</v>
      </c>
      <c r="O6833" s="19" t="n">
        <v>0.905782236616648</v>
      </c>
      <c r="P6833" s="19" t="n">
        <v>0.899227635280464</v>
      </c>
      <c r="Q6833" s="17" t="s">
        <v>30</v>
      </c>
      <c r="R6833" s="5" t="str">
        <f aca="false">IF(OR(Q6833="Steel plate",Q6833="Concrete jacket"),"Steel plate or jacket",Q6833)</f>
        <v>Seal cracks</v>
      </c>
      <c r="S6833" s="5" t="str">
        <f aca="false">IF(O6833&lt;='Tree rules'!$C$4,IF(N6833&lt;='Tree rules'!$C$5,IF(P6833&lt;='Tree rules'!$C$7,"Monitor","Polymer laminate"),IF(P6833&lt;='Tree rules'!$C$8,"Seal cracks","Polymer laminate")),IF(O6833&lt;='Tree rules'!$C$6,IF(P6833&lt;='Tree rules'!$C$9,"Polymer laminate","Steel plate or jacket"),IF(L6833&lt;='Tree rules'!$C$10,"Steel plate or jacket","Polymer laminate")))</f>
        <v>Seal cracks</v>
      </c>
      <c r="T6833" s="5" t="str">
        <f aca="false">IF(S6833=R6833,"Yes","No")</f>
        <v>Yes</v>
      </c>
    </row>
    <row r="6834" customFormat="false" ht="15" hidden="false" customHeight="false" outlineLevel="0" collapsed="false">
      <c r="A6834" s="15" t="n">
        <v>9741</v>
      </c>
      <c r="B6834" s="16" t="n">
        <v>5.25228241027114</v>
      </c>
      <c r="C6834" s="15" t="n">
        <v>300</v>
      </c>
      <c r="D6834" s="15" t="n">
        <v>525</v>
      </c>
      <c r="E6834" s="15" t="n">
        <v>30</v>
      </c>
      <c r="F6834" s="16" t="n">
        <v>0.878153082764443</v>
      </c>
      <c r="G6834" s="17" t="s">
        <v>101</v>
      </c>
      <c r="H6834" s="18" t="n">
        <v>0.3</v>
      </c>
      <c r="I6834" s="18" t="n">
        <v>1</v>
      </c>
      <c r="J6834" s="19" t="n">
        <v>0.930201780004147</v>
      </c>
      <c r="K6834" s="19" t="n">
        <v>0.478696537886615</v>
      </c>
      <c r="L6834" s="16" t="n">
        <v>11.0110742353693</v>
      </c>
      <c r="M6834" s="19" t="n">
        <v>0.682651042856591</v>
      </c>
      <c r="N6834" s="19" t="n">
        <v>0.647262330562412</v>
      </c>
      <c r="O6834" s="19" t="n">
        <v>0.930201780004147</v>
      </c>
      <c r="P6834" s="19" t="n">
        <v>0.511219113417771</v>
      </c>
      <c r="Q6834" s="17" t="s">
        <v>29</v>
      </c>
      <c r="R6834" s="5" t="str">
        <f aca="false">IF(OR(Q6834="Steel plate",Q6834="Concrete jacket"),"Steel plate or jacket",Q6834)</f>
        <v>Monitor</v>
      </c>
      <c r="S6834" s="5" t="str">
        <f aca="false">IF(O6834&lt;='Tree rules'!$C$4,IF(N6834&lt;='Tree rules'!$C$5,IF(P6834&lt;='Tree rules'!$C$7,"Monitor","Polymer laminate"),IF(P6834&lt;='Tree rules'!$C$8,"Seal cracks","Polymer laminate")),IF(O6834&lt;='Tree rules'!$C$6,IF(P6834&lt;='Tree rules'!$C$9,"Polymer laminate","Steel plate or jacket"),IF(L6834&lt;='Tree rules'!$C$10,"Steel plate or jacket","Polymer laminate")))</f>
        <v>Monitor</v>
      </c>
      <c r="T6834" s="5" t="str">
        <f aca="false">IF(S6834=R6834,"Yes","No")</f>
        <v>Yes</v>
      </c>
    </row>
    <row r="6835" customFormat="false" ht="15" hidden="false" customHeight="false" outlineLevel="0" collapsed="false">
      <c r="A6835" s="15" t="n">
        <v>9742</v>
      </c>
      <c r="B6835" s="16" t="n">
        <v>5.46386566140276</v>
      </c>
      <c r="C6835" s="15" t="n">
        <v>230</v>
      </c>
      <c r="D6835" s="15" t="n">
        <v>500</v>
      </c>
      <c r="E6835" s="15" t="n">
        <v>30</v>
      </c>
      <c r="F6835" s="16" t="n">
        <v>0.90657733366385</v>
      </c>
      <c r="G6835" s="17" t="s">
        <v>103</v>
      </c>
      <c r="H6835" s="18" t="n">
        <v>0.2</v>
      </c>
      <c r="I6835" s="18" t="n">
        <v>1</v>
      </c>
      <c r="J6835" s="19" t="n">
        <v>0.854616902464825</v>
      </c>
      <c r="K6835" s="19" t="n">
        <v>0.500414849039757</v>
      </c>
      <c r="L6835" s="16" t="n">
        <v>12.0881983659353</v>
      </c>
      <c r="M6835" s="19" t="n">
        <v>0.32175548766052</v>
      </c>
      <c r="N6835" s="19" t="n">
        <v>0.95831943248361</v>
      </c>
      <c r="O6835" s="19" t="n">
        <v>0.854616902464825</v>
      </c>
      <c r="P6835" s="19" t="n">
        <v>1.06818767391841</v>
      </c>
      <c r="Q6835" s="17" t="s">
        <v>31</v>
      </c>
      <c r="R6835" s="5" t="str">
        <f aca="false">IF(OR(Q6835="Steel plate",Q6835="Concrete jacket"),"Steel plate or jacket",Q6835)</f>
        <v>Polymer laminate</v>
      </c>
      <c r="S6835" s="5" t="str">
        <f aca="false">IF(O6835&lt;='Tree rules'!$C$4,IF(N6835&lt;='Tree rules'!$C$5,IF(P6835&lt;='Tree rules'!$C$7,"Monitor","Polymer laminate"),IF(P6835&lt;='Tree rules'!$C$8,"Seal cracks","Polymer laminate")),IF(O6835&lt;='Tree rules'!$C$6,IF(P6835&lt;='Tree rules'!$C$9,"Polymer laminate","Steel plate or jacket"),IF(L6835&lt;='Tree rules'!$C$10,"Steel plate or jacket","Polymer laminate")))</f>
        <v>Polymer laminate</v>
      </c>
      <c r="T6835" s="5" t="str">
        <f aca="false">IF(S6835=R6835,"Yes","No")</f>
        <v>Yes</v>
      </c>
    </row>
    <row r="6836" customFormat="false" ht="15" hidden="false" customHeight="false" outlineLevel="0" collapsed="false">
      <c r="A6836" s="15" t="n">
        <v>9743</v>
      </c>
      <c r="B6836" s="16" t="n">
        <v>4.63035560265613</v>
      </c>
      <c r="C6836" s="15" t="n">
        <v>230</v>
      </c>
      <c r="D6836" s="15" t="n">
        <v>350</v>
      </c>
      <c r="E6836" s="15" t="n">
        <v>30</v>
      </c>
      <c r="F6836" s="16" t="n">
        <v>0.64278110559382</v>
      </c>
      <c r="G6836" s="17" t="s">
        <v>101</v>
      </c>
      <c r="H6836" s="18" t="n">
        <v>0.3</v>
      </c>
      <c r="I6836" s="18" t="n">
        <v>1</v>
      </c>
      <c r="J6836" s="19" t="n">
        <v>0.932271950244068</v>
      </c>
      <c r="K6836" s="19" t="n">
        <v>0.453286930916213</v>
      </c>
      <c r="L6836" s="16" t="n">
        <v>15.1318810544318</v>
      </c>
      <c r="M6836" s="19" t="n">
        <v>0.390035386506443</v>
      </c>
      <c r="N6836" s="19" t="n">
        <v>0.647645917554404</v>
      </c>
      <c r="O6836" s="19" t="n">
        <v>0.932271950244068</v>
      </c>
      <c r="P6836" s="19" t="n">
        <v>0.788331623534813</v>
      </c>
      <c r="Q6836" s="17" t="s">
        <v>29</v>
      </c>
      <c r="R6836" s="5" t="str">
        <f aca="false">IF(OR(Q6836="Steel plate",Q6836="Concrete jacket"),"Steel plate or jacket",Q6836)</f>
        <v>Monitor</v>
      </c>
      <c r="S6836" s="5" t="str">
        <f aca="false">IF(O6836&lt;='Tree rules'!$C$4,IF(N6836&lt;='Tree rules'!$C$5,IF(P6836&lt;='Tree rules'!$C$7,"Monitor","Polymer laminate"),IF(P6836&lt;='Tree rules'!$C$8,"Seal cracks","Polymer laminate")),IF(O6836&lt;='Tree rules'!$C$6,IF(P6836&lt;='Tree rules'!$C$9,"Polymer laminate","Steel plate or jacket"),IF(L6836&lt;='Tree rules'!$C$10,"Steel plate or jacket","Polymer laminate")))</f>
        <v>Monitor</v>
      </c>
      <c r="T6836" s="5" t="str">
        <f aca="false">IF(S6836=R6836,"Yes","No")</f>
        <v>Yes</v>
      </c>
    </row>
    <row r="6837" customFormat="false" ht="15" hidden="false" customHeight="false" outlineLevel="0" collapsed="false">
      <c r="A6837" s="15" t="n">
        <v>9744</v>
      </c>
      <c r="B6837" s="16" t="n">
        <v>6.20761150572536</v>
      </c>
      <c r="C6837" s="15" t="n">
        <v>300</v>
      </c>
      <c r="D6837" s="15" t="n">
        <v>575</v>
      </c>
      <c r="E6837" s="15" t="n">
        <v>30</v>
      </c>
      <c r="F6837" s="16" t="n">
        <v>0.818123086872342</v>
      </c>
      <c r="G6837" s="17" t="s">
        <v>102</v>
      </c>
      <c r="H6837" s="18" t="n">
        <v>0.1</v>
      </c>
      <c r="I6837" s="18" t="n">
        <v>1</v>
      </c>
      <c r="J6837" s="19" t="n">
        <v>0.883083064338467</v>
      </c>
      <c r="K6837" s="19" t="n">
        <v>0.539044180958268</v>
      </c>
      <c r="L6837" s="16" t="n">
        <v>12.1242412221199</v>
      </c>
      <c r="M6837" s="19" t="n">
        <v>0.575122199760895</v>
      </c>
      <c r="N6837" s="19" t="n">
        <v>2.38580083976446</v>
      </c>
      <c r="O6837" s="19" t="n">
        <v>0.883083064338467</v>
      </c>
      <c r="P6837" s="19" t="n">
        <v>0.592154029997503</v>
      </c>
      <c r="Q6837" s="17" t="s">
        <v>30</v>
      </c>
      <c r="R6837" s="5" t="str">
        <f aca="false">IF(OR(Q6837="Steel plate",Q6837="Concrete jacket"),"Steel plate or jacket",Q6837)</f>
        <v>Seal cracks</v>
      </c>
      <c r="S6837" s="5" t="str">
        <f aca="false">IF(O6837&lt;='Tree rules'!$C$4,IF(N6837&lt;='Tree rules'!$C$5,IF(P6837&lt;='Tree rules'!$C$7,"Monitor","Polymer laminate"),IF(P6837&lt;='Tree rules'!$C$8,"Seal cracks","Polymer laminate")),IF(O6837&lt;='Tree rules'!$C$6,IF(P6837&lt;='Tree rules'!$C$9,"Polymer laminate","Steel plate or jacket"),IF(L6837&lt;='Tree rules'!$C$10,"Steel plate or jacket","Polymer laminate")))</f>
        <v>Seal cracks</v>
      </c>
      <c r="T6837" s="5" t="str">
        <f aca="false">IF(S6837=R6837,"Yes","No")</f>
        <v>Yes</v>
      </c>
    </row>
    <row r="6838" customFormat="false" ht="15" hidden="false" customHeight="false" outlineLevel="0" collapsed="false">
      <c r="A6838" s="15" t="n">
        <v>9745</v>
      </c>
      <c r="B6838" s="16" t="n">
        <v>5.91263640177218</v>
      </c>
      <c r="C6838" s="15" t="n">
        <v>230</v>
      </c>
      <c r="D6838" s="15" t="n">
        <v>575</v>
      </c>
      <c r="E6838" s="15" t="n">
        <v>30</v>
      </c>
      <c r="F6838" s="16" t="n">
        <v>0.777557789024782</v>
      </c>
      <c r="G6838" s="17" t="s">
        <v>101</v>
      </c>
      <c r="H6838" s="18" t="n">
        <v>0.3</v>
      </c>
      <c r="I6838" s="18" t="n">
        <v>1.5</v>
      </c>
      <c r="J6838" s="19" t="n">
        <v>0.936267279738906</v>
      </c>
      <c r="K6838" s="19" t="n">
        <v>0.430872153826017</v>
      </c>
      <c r="L6838" s="16" t="n">
        <v>11.2194239122812</v>
      </c>
      <c r="M6838" s="19" t="n">
        <v>0.487718221810416</v>
      </c>
      <c r="N6838" s="19" t="n">
        <v>0.872270179036195</v>
      </c>
      <c r="O6838" s="19" t="n">
        <v>1.2026951699194</v>
      </c>
      <c r="P6838" s="19" t="n">
        <v>0.732823000867677</v>
      </c>
      <c r="Q6838" s="17" t="s">
        <v>31</v>
      </c>
      <c r="R6838" s="5" t="str">
        <f aca="false">IF(OR(Q6838="Steel plate",Q6838="Concrete jacket"),"Steel plate or jacket",Q6838)</f>
        <v>Polymer laminate</v>
      </c>
      <c r="S6838" s="5" t="str">
        <f aca="false">IF(O6838&lt;='Tree rules'!$C$4,IF(N6838&lt;='Tree rules'!$C$5,IF(P6838&lt;='Tree rules'!$C$7,"Monitor","Polymer laminate"),IF(P6838&lt;='Tree rules'!$C$8,"Seal cracks","Polymer laminate")),IF(O6838&lt;='Tree rules'!$C$6,IF(P6838&lt;='Tree rules'!$C$9,"Polymer laminate","Steel plate or jacket"),IF(L6838&lt;='Tree rules'!$C$10,"Steel plate or jacket","Polymer laminate")))</f>
        <v>Polymer laminate</v>
      </c>
      <c r="T6838" s="5" t="str">
        <f aca="false">IF(S6838=R6838,"Yes","No")</f>
        <v>Yes</v>
      </c>
    </row>
    <row r="6839" customFormat="false" ht="15" hidden="false" customHeight="false" outlineLevel="0" collapsed="false">
      <c r="A6839" s="15" t="n">
        <v>9746</v>
      </c>
      <c r="B6839" s="16" t="n">
        <v>4.7902103757858</v>
      </c>
      <c r="C6839" s="15" t="n">
        <v>300</v>
      </c>
      <c r="D6839" s="15" t="n">
        <v>475</v>
      </c>
      <c r="E6839" s="15" t="n">
        <v>30</v>
      </c>
      <c r="F6839" s="16" t="n">
        <v>0.781126378514945</v>
      </c>
      <c r="G6839" s="17" t="s">
        <v>101</v>
      </c>
      <c r="H6839" s="18" t="n">
        <v>0.3</v>
      </c>
      <c r="I6839" s="18" t="n">
        <v>1</v>
      </c>
      <c r="J6839" s="19" t="n">
        <v>0.882727350725811</v>
      </c>
      <c r="K6839" s="19" t="n">
        <v>0.595750409449055</v>
      </c>
      <c r="L6839" s="16" t="n">
        <v>11.1659915519483</v>
      </c>
      <c r="M6839" s="19" t="n">
        <v>0.536198349468186</v>
      </c>
      <c r="N6839" s="19" t="n">
        <v>0.593033318264515</v>
      </c>
      <c r="O6839" s="19" t="n">
        <v>0.882727350725811</v>
      </c>
      <c r="P6839" s="19" t="n">
        <v>0.605794498789233</v>
      </c>
      <c r="Q6839" s="17" t="s">
        <v>29</v>
      </c>
      <c r="R6839" s="5" t="str">
        <f aca="false">IF(OR(Q6839="Steel plate",Q6839="Concrete jacket"),"Steel plate or jacket",Q6839)</f>
        <v>Monitor</v>
      </c>
      <c r="S6839" s="5" t="str">
        <f aca="false">IF(O6839&lt;='Tree rules'!$C$4,IF(N6839&lt;='Tree rules'!$C$5,IF(P6839&lt;='Tree rules'!$C$7,"Monitor","Polymer laminate"),IF(P6839&lt;='Tree rules'!$C$8,"Seal cracks","Polymer laminate")),IF(O6839&lt;='Tree rules'!$C$6,IF(P6839&lt;='Tree rules'!$C$9,"Polymer laminate","Steel plate or jacket"),IF(L6839&lt;='Tree rules'!$C$10,"Steel plate or jacket","Polymer laminate")))</f>
        <v>Monitor</v>
      </c>
      <c r="T6839" s="5" t="str">
        <f aca="false">IF(S6839=R6839,"Yes","No")</f>
        <v>Yes</v>
      </c>
    </row>
    <row r="6840" customFormat="false" ht="15" hidden="false" customHeight="false" outlineLevel="0" collapsed="false">
      <c r="A6840" s="15" t="n">
        <v>9748</v>
      </c>
      <c r="B6840" s="16" t="n">
        <v>3.49724991261035</v>
      </c>
      <c r="C6840" s="15" t="n">
        <v>230</v>
      </c>
      <c r="D6840" s="15" t="n">
        <v>300</v>
      </c>
      <c r="E6840" s="15" t="n">
        <v>30</v>
      </c>
      <c r="F6840" s="16" t="n">
        <v>0.731533308458238</v>
      </c>
      <c r="G6840" s="17" t="s">
        <v>102</v>
      </c>
      <c r="H6840" s="18" t="n">
        <v>0.1</v>
      </c>
      <c r="I6840" s="18" t="n">
        <v>1</v>
      </c>
      <c r="J6840" s="19" t="n">
        <v>0.92543175522264</v>
      </c>
      <c r="K6840" s="19" t="n">
        <v>0.620549531073792</v>
      </c>
      <c r="L6840" s="16" t="n">
        <v>14.6328448226374</v>
      </c>
      <c r="M6840" s="19" t="n">
        <v>0.46389855164594</v>
      </c>
      <c r="N6840" s="19" t="n">
        <v>3.10102253783094</v>
      </c>
      <c r="O6840" s="19" t="n">
        <v>0.92543175522264</v>
      </c>
      <c r="P6840" s="19" t="n">
        <v>0.633415220277466</v>
      </c>
      <c r="Q6840" s="17" t="s">
        <v>30</v>
      </c>
      <c r="R6840" s="5" t="str">
        <f aca="false">IF(OR(Q6840="Steel plate",Q6840="Concrete jacket"),"Steel plate or jacket",Q6840)</f>
        <v>Seal cracks</v>
      </c>
      <c r="S6840" s="5" t="str">
        <f aca="false">IF(O6840&lt;='Tree rules'!$C$4,IF(N6840&lt;='Tree rules'!$C$5,IF(P6840&lt;='Tree rules'!$C$7,"Monitor","Polymer laminate"),IF(P6840&lt;='Tree rules'!$C$8,"Seal cracks","Polymer laminate")),IF(O6840&lt;='Tree rules'!$C$6,IF(P6840&lt;='Tree rules'!$C$9,"Polymer laminate","Steel plate or jacket"),IF(L6840&lt;='Tree rules'!$C$10,"Steel plate or jacket","Polymer laminate")))</f>
        <v>Seal cracks</v>
      </c>
      <c r="T6840" s="5" t="str">
        <f aca="false">IF(S6840=R6840,"Yes","No")</f>
        <v>Yes</v>
      </c>
    </row>
    <row r="6841" customFormat="false" ht="15" hidden="false" customHeight="false" outlineLevel="0" collapsed="false">
      <c r="A6841" s="15" t="n">
        <v>9749</v>
      </c>
      <c r="B6841" s="16" t="n">
        <v>5.79001060485208</v>
      </c>
      <c r="C6841" s="15" t="n">
        <v>230</v>
      </c>
      <c r="D6841" s="15" t="n">
        <v>475</v>
      </c>
      <c r="E6841" s="15" t="n">
        <v>30</v>
      </c>
      <c r="F6841" s="16" t="n">
        <v>0.639770421258486</v>
      </c>
      <c r="G6841" s="17" t="s">
        <v>101</v>
      </c>
      <c r="H6841" s="18" t="n">
        <v>0.3</v>
      </c>
      <c r="I6841" s="18" t="n">
        <v>1</v>
      </c>
      <c r="J6841" s="19" t="n">
        <v>0.851124319878154</v>
      </c>
      <c r="K6841" s="19" t="n">
        <v>0.476586583860801</v>
      </c>
      <c r="L6841" s="16" t="n">
        <v>13.5597438052742</v>
      </c>
      <c r="M6841" s="19" t="n">
        <v>0.738893292516772</v>
      </c>
      <c r="N6841" s="19" t="n">
        <v>0.757382423526717</v>
      </c>
      <c r="O6841" s="19" t="n">
        <v>0.851124319878154</v>
      </c>
      <c r="P6841" s="19" t="n">
        <v>0.404772780678338</v>
      </c>
      <c r="Q6841" s="17" t="s">
        <v>29</v>
      </c>
      <c r="R6841" s="5" t="str">
        <f aca="false">IF(OR(Q6841="Steel plate",Q6841="Concrete jacket"),"Steel plate or jacket",Q6841)</f>
        <v>Monitor</v>
      </c>
      <c r="S6841" s="5" t="str">
        <f aca="false">IF(O6841&lt;='Tree rules'!$C$4,IF(N6841&lt;='Tree rules'!$C$5,IF(P6841&lt;='Tree rules'!$C$7,"Monitor","Polymer laminate"),IF(P6841&lt;='Tree rules'!$C$8,"Seal cracks","Polymer laminate")),IF(O6841&lt;='Tree rules'!$C$6,IF(P6841&lt;='Tree rules'!$C$9,"Polymer laminate","Steel plate or jacket"),IF(L6841&lt;='Tree rules'!$C$10,"Steel plate or jacket","Polymer laminate")))</f>
        <v>Monitor</v>
      </c>
      <c r="T6841" s="5" t="str">
        <f aca="false">IF(S6841=R6841,"Yes","No")</f>
        <v>Yes</v>
      </c>
    </row>
    <row r="6842" customFormat="false" ht="15" hidden="false" customHeight="false" outlineLevel="0" collapsed="false">
      <c r="A6842" s="15" t="n">
        <v>9750</v>
      </c>
      <c r="B6842" s="16" t="n">
        <v>4.41115617233841</v>
      </c>
      <c r="C6842" s="15" t="n">
        <v>300</v>
      </c>
      <c r="D6842" s="15" t="n">
        <v>350</v>
      </c>
      <c r="E6842" s="15" t="n">
        <v>25</v>
      </c>
      <c r="F6842" s="16" t="n">
        <v>0.693508312050727</v>
      </c>
      <c r="G6842" s="17" t="s">
        <v>103</v>
      </c>
      <c r="H6842" s="18" t="n">
        <v>0.2</v>
      </c>
      <c r="I6842" s="18" t="n">
        <v>2</v>
      </c>
      <c r="J6842" s="19" t="n">
        <v>0.87714375598151</v>
      </c>
      <c r="K6842" s="19" t="n">
        <v>0.581855246620196</v>
      </c>
      <c r="L6842" s="16" t="n">
        <v>14.6064773918491</v>
      </c>
      <c r="M6842" s="19" t="n">
        <v>0.466038132509123</v>
      </c>
      <c r="N6842" s="19" t="n">
        <v>2.14092403826096</v>
      </c>
      <c r="O6842" s="19" t="n">
        <v>1.24391681550503</v>
      </c>
      <c r="P6842" s="19" t="n">
        <v>0.902629585964697</v>
      </c>
      <c r="Q6842" s="17" t="s">
        <v>31</v>
      </c>
      <c r="R6842" s="5" t="str">
        <f aca="false">IF(OR(Q6842="Steel plate",Q6842="Concrete jacket"),"Steel plate or jacket",Q6842)</f>
        <v>Polymer laminate</v>
      </c>
      <c r="S6842" s="5" t="str">
        <f aca="false">IF(O6842&lt;='Tree rules'!$C$4,IF(N6842&lt;='Tree rules'!$C$5,IF(P6842&lt;='Tree rules'!$C$7,"Monitor","Polymer laminate"),IF(P6842&lt;='Tree rules'!$C$8,"Seal cracks","Polymer laminate")),IF(O6842&lt;='Tree rules'!$C$6,IF(P6842&lt;='Tree rules'!$C$9,"Polymer laminate","Steel plate or jacket"),IF(L6842&lt;='Tree rules'!$C$10,"Steel plate or jacket","Polymer laminate")))</f>
        <v>Polymer laminate</v>
      </c>
      <c r="T6842" s="5" t="str">
        <f aca="false">IF(S6842=R6842,"Yes","No")</f>
        <v>Yes</v>
      </c>
    </row>
    <row r="6843" customFormat="false" ht="15" hidden="false" customHeight="false" outlineLevel="0" collapsed="false">
      <c r="A6843" s="15" t="n">
        <v>9751</v>
      </c>
      <c r="B6843" s="16" t="n">
        <v>4.05406744677657</v>
      </c>
      <c r="C6843" s="15" t="n">
        <v>230</v>
      </c>
      <c r="D6843" s="15" t="n">
        <v>400</v>
      </c>
      <c r="E6843" s="15" t="n">
        <v>30</v>
      </c>
      <c r="F6843" s="16" t="n">
        <v>0.98777661424587</v>
      </c>
      <c r="G6843" s="17" t="s">
        <v>103</v>
      </c>
      <c r="H6843" s="18" t="n">
        <v>0.2</v>
      </c>
      <c r="I6843" s="18" t="n">
        <v>1</v>
      </c>
      <c r="J6843" s="19" t="n">
        <v>0.919496577195554</v>
      </c>
      <c r="K6843" s="19" t="n">
        <v>0.414004246656264</v>
      </c>
      <c r="L6843" s="16" t="n">
        <v>11.4521679287474</v>
      </c>
      <c r="M6843" s="19" t="n">
        <v>0.604597964855309</v>
      </c>
      <c r="N6843" s="19" t="n">
        <v>0.919542018297751</v>
      </c>
      <c r="O6843" s="19" t="n">
        <v>0.919496577195554</v>
      </c>
      <c r="P6843" s="19" t="n">
        <v>0.566358263379842</v>
      </c>
      <c r="Q6843" s="17" t="s">
        <v>29</v>
      </c>
      <c r="R6843" s="5" t="str">
        <f aca="false">IF(OR(Q6843="Steel plate",Q6843="Concrete jacket"),"Steel plate or jacket",Q6843)</f>
        <v>Monitor</v>
      </c>
      <c r="S6843" s="5" t="str">
        <f aca="false">IF(O6843&lt;='Tree rules'!$C$4,IF(N6843&lt;='Tree rules'!$C$5,IF(P6843&lt;='Tree rules'!$C$7,"Monitor","Polymer laminate"),IF(P6843&lt;='Tree rules'!$C$8,"Seal cracks","Polymer laminate")),IF(O6843&lt;='Tree rules'!$C$6,IF(P6843&lt;='Tree rules'!$C$9,"Polymer laminate","Steel plate or jacket"),IF(L6843&lt;='Tree rules'!$C$10,"Steel plate or jacket","Polymer laminate")))</f>
        <v>Monitor</v>
      </c>
      <c r="T6843" s="5" t="str">
        <f aca="false">IF(S6843=R6843,"Yes","No")</f>
        <v>Yes</v>
      </c>
    </row>
    <row r="6844" customFormat="false" ht="15" hidden="false" customHeight="false" outlineLevel="0" collapsed="false">
      <c r="A6844" s="15" t="n">
        <v>9752</v>
      </c>
      <c r="B6844" s="16" t="n">
        <v>3.17083780465629</v>
      </c>
      <c r="C6844" s="15" t="n">
        <v>300</v>
      </c>
      <c r="D6844" s="15" t="n">
        <v>300</v>
      </c>
      <c r="E6844" s="15" t="n">
        <v>25</v>
      </c>
      <c r="F6844" s="16" t="n">
        <v>0.791582400904515</v>
      </c>
      <c r="G6844" s="17" t="s">
        <v>101</v>
      </c>
      <c r="H6844" s="18" t="n">
        <v>0.3</v>
      </c>
      <c r="I6844" s="18" t="n">
        <v>1</v>
      </c>
      <c r="J6844" s="19" t="n">
        <v>0.969349966706434</v>
      </c>
      <c r="K6844" s="19" t="n">
        <v>0.572209413878545</v>
      </c>
      <c r="L6844" s="16" t="n">
        <v>12.4836134041586</v>
      </c>
      <c r="M6844" s="19" t="n">
        <v>0.483264486740487</v>
      </c>
      <c r="N6844" s="19" t="n">
        <v>0.824850132859993</v>
      </c>
      <c r="O6844" s="19" t="n">
        <v>0.969349966706434</v>
      </c>
      <c r="P6844" s="19" t="n">
        <v>0.712083723020769</v>
      </c>
      <c r="Q6844" s="17" t="s">
        <v>29</v>
      </c>
      <c r="R6844" s="5" t="str">
        <f aca="false">IF(OR(Q6844="Steel plate",Q6844="Concrete jacket"),"Steel plate or jacket",Q6844)</f>
        <v>Monitor</v>
      </c>
      <c r="S6844" s="5" t="str">
        <f aca="false">IF(O6844&lt;='Tree rules'!$C$4,IF(N6844&lt;='Tree rules'!$C$5,IF(P6844&lt;='Tree rules'!$C$7,"Monitor","Polymer laminate"),IF(P6844&lt;='Tree rules'!$C$8,"Seal cracks","Polymer laminate")),IF(O6844&lt;='Tree rules'!$C$6,IF(P6844&lt;='Tree rules'!$C$9,"Polymer laminate","Steel plate or jacket"),IF(L6844&lt;='Tree rules'!$C$10,"Steel plate or jacket","Polymer laminate")))</f>
        <v>Monitor</v>
      </c>
      <c r="T6844" s="5" t="str">
        <f aca="false">IF(S6844=R6844,"Yes","No")</f>
        <v>Yes</v>
      </c>
    </row>
    <row r="6845" customFormat="false" ht="15" hidden="false" customHeight="false" outlineLevel="0" collapsed="false">
      <c r="A6845" s="15" t="n">
        <v>9756</v>
      </c>
      <c r="B6845" s="16" t="n">
        <v>4.23503695050484</v>
      </c>
      <c r="C6845" s="15" t="n">
        <v>230</v>
      </c>
      <c r="D6845" s="15" t="n">
        <v>325</v>
      </c>
      <c r="E6845" s="15" t="n">
        <v>25</v>
      </c>
      <c r="F6845" s="16" t="n">
        <v>0.626653981080713</v>
      </c>
      <c r="G6845" s="17" t="s">
        <v>101</v>
      </c>
      <c r="H6845" s="18" t="n">
        <v>0.3</v>
      </c>
      <c r="I6845" s="18" t="n">
        <v>1</v>
      </c>
      <c r="J6845" s="19" t="n">
        <v>0.871004442472401</v>
      </c>
      <c r="K6845" s="19" t="n">
        <v>0.431531482710421</v>
      </c>
      <c r="L6845" s="16" t="n">
        <v>15.1793439086195</v>
      </c>
      <c r="M6845" s="19" t="n">
        <v>0.332215481146144</v>
      </c>
      <c r="N6845" s="19" t="n">
        <v>0.852647903770863</v>
      </c>
      <c r="O6845" s="19" t="n">
        <v>0.871004442472401</v>
      </c>
      <c r="P6845" s="19" t="n">
        <v>0.837937826293333</v>
      </c>
      <c r="Q6845" s="17" t="s">
        <v>29</v>
      </c>
      <c r="R6845" s="5" t="str">
        <f aca="false">IF(OR(Q6845="Steel plate",Q6845="Concrete jacket"),"Steel plate or jacket",Q6845)</f>
        <v>Monitor</v>
      </c>
      <c r="S6845" s="5" t="str">
        <f aca="false">IF(O6845&lt;='Tree rules'!$C$4,IF(N6845&lt;='Tree rules'!$C$5,IF(P6845&lt;='Tree rules'!$C$7,"Monitor","Polymer laminate"),IF(P6845&lt;='Tree rules'!$C$8,"Seal cracks","Polymer laminate")),IF(O6845&lt;='Tree rules'!$C$6,IF(P6845&lt;='Tree rules'!$C$9,"Polymer laminate","Steel plate or jacket"),IF(L6845&lt;='Tree rules'!$C$10,"Steel plate or jacket","Polymer laminate")))</f>
        <v>Monitor</v>
      </c>
      <c r="T6845" s="5" t="str">
        <f aca="false">IF(S6845=R6845,"Yes","No")</f>
        <v>Yes</v>
      </c>
    </row>
    <row r="6846" customFormat="false" ht="15" hidden="false" customHeight="false" outlineLevel="0" collapsed="false">
      <c r="A6846" s="15" t="n">
        <v>9757</v>
      </c>
      <c r="B6846" s="16" t="n">
        <v>6.73804624712828</v>
      </c>
      <c r="C6846" s="15" t="n">
        <v>300</v>
      </c>
      <c r="D6846" s="15" t="n">
        <v>650</v>
      </c>
      <c r="E6846" s="15" t="n">
        <v>25</v>
      </c>
      <c r="F6846" s="16" t="n">
        <v>0.695812326376477</v>
      </c>
      <c r="G6846" s="17" t="s">
        <v>101</v>
      </c>
      <c r="H6846" s="18" t="n">
        <v>0.3</v>
      </c>
      <c r="I6846" s="18" t="n">
        <v>2</v>
      </c>
      <c r="J6846" s="19" t="n">
        <v>0.902919466155409</v>
      </c>
      <c r="K6846" s="19" t="n">
        <v>0.62056259725077</v>
      </c>
      <c r="L6846" s="16" t="n">
        <v>11.1927678523726</v>
      </c>
      <c r="M6846" s="19" t="n">
        <v>0.452208104970377</v>
      </c>
      <c r="N6846" s="19" t="n">
        <v>0.890632232512248</v>
      </c>
      <c r="O6846" s="19" t="n">
        <v>1.24552088328514</v>
      </c>
      <c r="P6846" s="19" t="n">
        <v>0.899057563362254</v>
      </c>
      <c r="Q6846" s="17" t="s">
        <v>31</v>
      </c>
      <c r="R6846" s="5" t="str">
        <f aca="false">IF(OR(Q6846="Steel plate",Q6846="Concrete jacket"),"Steel plate or jacket",Q6846)</f>
        <v>Polymer laminate</v>
      </c>
      <c r="S6846" s="5" t="str">
        <f aca="false">IF(O6846&lt;='Tree rules'!$C$4,IF(N6846&lt;='Tree rules'!$C$5,IF(P6846&lt;='Tree rules'!$C$7,"Monitor","Polymer laminate"),IF(P6846&lt;='Tree rules'!$C$8,"Seal cracks","Polymer laminate")),IF(O6846&lt;='Tree rules'!$C$6,IF(P6846&lt;='Tree rules'!$C$9,"Polymer laminate","Steel plate or jacket"),IF(L6846&lt;='Tree rules'!$C$10,"Steel plate or jacket","Polymer laminate")))</f>
        <v>Polymer laminate</v>
      </c>
      <c r="T6846" s="5" t="str">
        <f aca="false">IF(S6846=R6846,"Yes","No")</f>
        <v>Yes</v>
      </c>
    </row>
    <row r="6847" customFormat="false" ht="15" hidden="false" customHeight="false" outlineLevel="0" collapsed="false">
      <c r="A6847" s="15" t="n">
        <v>9759</v>
      </c>
      <c r="B6847" s="16" t="n">
        <v>4.30872791598437</v>
      </c>
      <c r="C6847" s="15" t="n">
        <v>230</v>
      </c>
      <c r="D6847" s="15" t="n">
        <v>425</v>
      </c>
      <c r="E6847" s="15" t="n">
        <v>30</v>
      </c>
      <c r="F6847" s="16" t="n">
        <v>0.691964884122107</v>
      </c>
      <c r="G6847" s="17" t="s">
        <v>101</v>
      </c>
      <c r="H6847" s="18" t="n">
        <v>0.3</v>
      </c>
      <c r="I6847" s="18" t="n">
        <v>2</v>
      </c>
      <c r="J6847" s="19" t="n">
        <v>0.8915504626813</v>
      </c>
      <c r="K6847" s="19" t="n">
        <v>0.543121359742234</v>
      </c>
      <c r="L6847" s="16" t="n">
        <v>11.3686752400643</v>
      </c>
      <c r="M6847" s="19" t="n">
        <v>0.458654204068117</v>
      </c>
      <c r="N6847" s="19" t="n">
        <v>0.975424621400897</v>
      </c>
      <c r="O6847" s="19" t="n">
        <v>1.29888082579232</v>
      </c>
      <c r="P6847" s="19" t="n">
        <v>0.734335766537148</v>
      </c>
      <c r="Q6847" s="17" t="s">
        <v>31</v>
      </c>
      <c r="R6847" s="5" t="str">
        <f aca="false">IF(OR(Q6847="Steel plate",Q6847="Concrete jacket"),"Steel plate or jacket",Q6847)</f>
        <v>Polymer laminate</v>
      </c>
      <c r="S6847" s="5" t="str">
        <f aca="false">IF(O6847&lt;='Tree rules'!$C$4,IF(N6847&lt;='Tree rules'!$C$5,IF(P6847&lt;='Tree rules'!$C$7,"Monitor","Polymer laminate"),IF(P6847&lt;='Tree rules'!$C$8,"Seal cracks","Polymer laminate")),IF(O6847&lt;='Tree rules'!$C$6,IF(P6847&lt;='Tree rules'!$C$9,"Polymer laminate","Steel plate or jacket"),IF(L6847&lt;='Tree rules'!$C$10,"Steel plate or jacket","Polymer laminate")))</f>
        <v>Polymer laminate</v>
      </c>
      <c r="T6847" s="5" t="str">
        <f aca="false">IF(S6847=R6847,"Yes","No")</f>
        <v>Yes</v>
      </c>
    </row>
    <row r="6848" customFormat="false" ht="15" hidden="false" customHeight="false" outlineLevel="0" collapsed="false">
      <c r="A6848" s="15" t="n">
        <v>9763</v>
      </c>
      <c r="B6848" s="16" t="n">
        <v>3.37661338731673</v>
      </c>
      <c r="C6848" s="15" t="n">
        <v>230</v>
      </c>
      <c r="D6848" s="15" t="n">
        <v>300</v>
      </c>
      <c r="E6848" s="15" t="n">
        <v>20</v>
      </c>
      <c r="F6848" s="16" t="n">
        <v>0.576243217710084</v>
      </c>
      <c r="G6848" s="17" t="s">
        <v>103</v>
      </c>
      <c r="H6848" s="18" t="n">
        <v>0.2</v>
      </c>
      <c r="I6848" s="18" t="n">
        <v>1</v>
      </c>
      <c r="J6848" s="19" t="n">
        <v>0.893860199700046</v>
      </c>
      <c r="K6848" s="19" t="n">
        <v>0.404262693057263</v>
      </c>
      <c r="L6848" s="16" t="n">
        <v>13.189896044206</v>
      </c>
      <c r="M6848" s="19" t="n">
        <v>0.538286501205695</v>
      </c>
      <c r="N6848" s="19" t="n">
        <v>0.966196182047333</v>
      </c>
      <c r="O6848" s="19" t="n">
        <v>0.893860199700046</v>
      </c>
      <c r="P6848" s="19" t="n">
        <v>0.453960395666755</v>
      </c>
      <c r="Q6848" s="17" t="s">
        <v>29</v>
      </c>
      <c r="R6848" s="5" t="str">
        <f aca="false">IF(OR(Q6848="Steel plate",Q6848="Concrete jacket"),"Steel plate or jacket",Q6848)</f>
        <v>Monitor</v>
      </c>
      <c r="S6848" s="5" t="str">
        <f aca="false">IF(O6848&lt;='Tree rules'!$C$4,IF(N6848&lt;='Tree rules'!$C$5,IF(P6848&lt;='Tree rules'!$C$7,"Monitor","Polymer laminate"),IF(P6848&lt;='Tree rules'!$C$8,"Seal cracks","Polymer laminate")),IF(O6848&lt;='Tree rules'!$C$6,IF(P6848&lt;='Tree rules'!$C$9,"Polymer laminate","Steel plate or jacket"),IF(L6848&lt;='Tree rules'!$C$10,"Steel plate or jacket","Polymer laminate")))</f>
        <v>Monitor</v>
      </c>
      <c r="T6848" s="5" t="str">
        <f aca="false">IF(S6848=R6848,"Yes","No")</f>
        <v>Yes</v>
      </c>
    </row>
    <row r="6849" customFormat="false" ht="15" hidden="false" customHeight="false" outlineLevel="0" collapsed="false">
      <c r="A6849" s="15" t="n">
        <v>9764</v>
      </c>
      <c r="B6849" s="16" t="n">
        <v>5.83416824098049</v>
      </c>
      <c r="C6849" s="15" t="n">
        <v>300</v>
      </c>
      <c r="D6849" s="15" t="n">
        <v>450</v>
      </c>
      <c r="E6849" s="15" t="n">
        <v>25</v>
      </c>
      <c r="F6849" s="16" t="n">
        <v>0.557129731671096</v>
      </c>
      <c r="G6849" s="17" t="s">
        <v>101</v>
      </c>
      <c r="H6849" s="18" t="n">
        <v>0.3</v>
      </c>
      <c r="I6849" s="18" t="n">
        <v>1.5</v>
      </c>
      <c r="J6849" s="19" t="n">
        <v>0.972358688499342</v>
      </c>
      <c r="K6849" s="19" t="n">
        <v>0.408736408043068</v>
      </c>
      <c r="L6849" s="16" t="n">
        <v>14.3698725147303</v>
      </c>
      <c r="M6849" s="19" t="n">
        <v>0.77998859059242</v>
      </c>
      <c r="N6849" s="19" t="n">
        <v>0.773366357385164</v>
      </c>
      <c r="O6849" s="19" t="n">
        <v>1.25981883391567</v>
      </c>
      <c r="P6849" s="19" t="n">
        <v>0.483896610805069</v>
      </c>
      <c r="Q6849" s="17" t="s">
        <v>31</v>
      </c>
      <c r="R6849" s="5" t="str">
        <f aca="false">IF(OR(Q6849="Steel plate",Q6849="Concrete jacket"),"Steel plate or jacket",Q6849)</f>
        <v>Polymer laminate</v>
      </c>
      <c r="S6849" s="5" t="str">
        <f aca="false">IF(O6849&lt;='Tree rules'!$C$4,IF(N6849&lt;='Tree rules'!$C$5,IF(P6849&lt;='Tree rules'!$C$7,"Monitor","Polymer laminate"),IF(P6849&lt;='Tree rules'!$C$8,"Seal cracks","Polymer laminate")),IF(O6849&lt;='Tree rules'!$C$6,IF(P6849&lt;='Tree rules'!$C$9,"Polymer laminate","Steel plate or jacket"),IF(L6849&lt;='Tree rules'!$C$10,"Steel plate or jacket","Polymer laminate")))</f>
        <v>Polymer laminate</v>
      </c>
      <c r="T6849" s="5" t="str">
        <f aca="false">IF(S6849=R6849,"Yes","No")</f>
        <v>Yes</v>
      </c>
    </row>
    <row r="6850" customFormat="false" ht="15" hidden="false" customHeight="false" outlineLevel="0" collapsed="false">
      <c r="A6850" s="15" t="n">
        <v>9765</v>
      </c>
      <c r="B6850" s="16" t="n">
        <v>4.13635810761371</v>
      </c>
      <c r="C6850" s="15" t="n">
        <v>300</v>
      </c>
      <c r="D6850" s="15" t="n">
        <v>400</v>
      </c>
      <c r="E6850" s="15" t="n">
        <v>25</v>
      </c>
      <c r="F6850" s="16" t="n">
        <v>0.635378289490071</v>
      </c>
      <c r="G6850" s="17" t="s">
        <v>101</v>
      </c>
      <c r="H6850" s="18" t="n">
        <v>0.3</v>
      </c>
      <c r="I6850" s="18" t="n">
        <v>1</v>
      </c>
      <c r="J6850" s="19" t="n">
        <v>0.983966718677014</v>
      </c>
      <c r="K6850" s="19" t="n">
        <v>0.411899151780621</v>
      </c>
      <c r="L6850" s="16" t="n">
        <v>11.6189834483531</v>
      </c>
      <c r="M6850" s="19" t="n">
        <v>0.489470253872133</v>
      </c>
      <c r="N6850" s="19" t="n">
        <v>0.644273513590727</v>
      </c>
      <c r="O6850" s="19" t="n">
        <v>0.983966718677014</v>
      </c>
      <c r="P6850" s="19" t="n">
        <v>0.559709522868325</v>
      </c>
      <c r="Q6850" s="17" t="s">
        <v>29</v>
      </c>
      <c r="R6850" s="5" t="str">
        <f aca="false">IF(OR(Q6850="Steel plate",Q6850="Concrete jacket"),"Steel plate or jacket",Q6850)</f>
        <v>Monitor</v>
      </c>
      <c r="S6850" s="5" t="str">
        <f aca="false">IF(O6850&lt;='Tree rules'!$C$4,IF(N6850&lt;='Tree rules'!$C$5,IF(P6850&lt;='Tree rules'!$C$7,"Monitor","Polymer laminate"),IF(P6850&lt;='Tree rules'!$C$8,"Seal cracks","Polymer laminate")),IF(O6850&lt;='Tree rules'!$C$6,IF(P6850&lt;='Tree rules'!$C$9,"Polymer laminate","Steel plate or jacket"),IF(L6850&lt;='Tree rules'!$C$10,"Steel plate or jacket","Polymer laminate")))</f>
        <v>Monitor</v>
      </c>
      <c r="T6850" s="5" t="str">
        <f aca="false">IF(S6850=R6850,"Yes","No")</f>
        <v>Yes</v>
      </c>
    </row>
    <row r="6851" customFormat="false" ht="15" hidden="false" customHeight="false" outlineLevel="0" collapsed="false">
      <c r="A6851" s="15" t="n">
        <v>9768</v>
      </c>
      <c r="B6851" s="16" t="n">
        <v>3.24223857201833</v>
      </c>
      <c r="C6851" s="15" t="n">
        <v>300</v>
      </c>
      <c r="D6851" s="15" t="n">
        <v>300</v>
      </c>
      <c r="E6851" s="15" t="n">
        <v>30</v>
      </c>
      <c r="F6851" s="16" t="n">
        <v>0.883572933822129</v>
      </c>
      <c r="G6851" s="17" t="s">
        <v>101</v>
      </c>
      <c r="H6851" s="18" t="n">
        <v>0.3</v>
      </c>
      <c r="I6851" s="18" t="n">
        <v>1</v>
      </c>
      <c r="J6851" s="19" t="n">
        <v>0.880146034725864</v>
      </c>
      <c r="K6851" s="19" t="n">
        <v>0.562593329144496</v>
      </c>
      <c r="L6851" s="16" t="n">
        <v>12.6649944219466</v>
      </c>
      <c r="M6851" s="19" t="n">
        <v>0.319016856130572</v>
      </c>
      <c r="N6851" s="19" t="n">
        <v>0.624717413506159</v>
      </c>
      <c r="O6851" s="19" t="n">
        <v>0.880146034725864</v>
      </c>
      <c r="P6851" s="19" t="n">
        <v>1.01800228957117</v>
      </c>
      <c r="Q6851" s="17" t="s">
        <v>31</v>
      </c>
      <c r="R6851" s="5" t="str">
        <f aca="false">IF(OR(Q6851="Steel plate",Q6851="Concrete jacket"),"Steel plate or jacket",Q6851)</f>
        <v>Polymer laminate</v>
      </c>
      <c r="S6851" s="5" t="str">
        <f aca="false">IF(O6851&lt;='Tree rules'!$C$4,IF(N6851&lt;='Tree rules'!$C$5,IF(P6851&lt;='Tree rules'!$C$7,"Monitor","Polymer laminate"),IF(P6851&lt;='Tree rules'!$C$8,"Seal cracks","Polymer laminate")),IF(O6851&lt;='Tree rules'!$C$6,IF(P6851&lt;='Tree rules'!$C$9,"Polymer laminate","Steel plate or jacket"),IF(L6851&lt;='Tree rules'!$C$10,"Steel plate or jacket","Polymer laminate")))</f>
        <v>Polymer laminate</v>
      </c>
      <c r="T6851" s="5" t="str">
        <f aca="false">IF(S6851=R6851,"Yes","No")</f>
        <v>Yes</v>
      </c>
    </row>
    <row r="6852" customFormat="false" ht="15" hidden="false" customHeight="false" outlineLevel="0" collapsed="false">
      <c r="A6852" s="15" t="n">
        <v>9770</v>
      </c>
      <c r="B6852" s="16" t="n">
        <v>3.72392056287966</v>
      </c>
      <c r="C6852" s="15" t="n">
        <v>300</v>
      </c>
      <c r="D6852" s="15" t="n">
        <v>325</v>
      </c>
      <c r="E6852" s="15" t="n">
        <v>30</v>
      </c>
      <c r="F6852" s="16" t="n">
        <v>0.708629921862359</v>
      </c>
      <c r="G6852" s="17" t="s">
        <v>102</v>
      </c>
      <c r="H6852" s="18" t="n">
        <v>0.1</v>
      </c>
      <c r="I6852" s="18" t="n">
        <v>1.5</v>
      </c>
      <c r="J6852" s="19" t="n">
        <v>0.917944416181014</v>
      </c>
      <c r="K6852" s="19" t="n">
        <v>0.402598074020093</v>
      </c>
      <c r="L6852" s="16" t="n">
        <v>13.9997013642093</v>
      </c>
      <c r="M6852" s="19" t="n">
        <v>0.350307883570296</v>
      </c>
      <c r="N6852" s="19" t="n">
        <v>3.55300790839569</v>
      </c>
      <c r="O6852" s="19" t="n">
        <v>1.19213529726553</v>
      </c>
      <c r="P6852" s="19" t="n">
        <v>0.812480730993368</v>
      </c>
      <c r="Q6852" s="17" t="s">
        <v>31</v>
      </c>
      <c r="R6852" s="5" t="str">
        <f aca="false">IF(OR(Q6852="Steel plate",Q6852="Concrete jacket"),"Steel plate or jacket",Q6852)</f>
        <v>Polymer laminate</v>
      </c>
      <c r="S6852" s="5" t="str">
        <f aca="false">IF(O6852&lt;='Tree rules'!$C$4,IF(N6852&lt;='Tree rules'!$C$5,IF(P6852&lt;='Tree rules'!$C$7,"Monitor","Polymer laminate"),IF(P6852&lt;='Tree rules'!$C$8,"Seal cracks","Polymer laminate")),IF(O6852&lt;='Tree rules'!$C$6,IF(P6852&lt;='Tree rules'!$C$9,"Polymer laminate","Steel plate or jacket"),IF(L6852&lt;='Tree rules'!$C$10,"Steel plate or jacket","Polymer laminate")))</f>
        <v>Polymer laminate</v>
      </c>
      <c r="T6852" s="5" t="str">
        <f aca="false">IF(S6852=R6852,"Yes","No")</f>
        <v>Yes</v>
      </c>
    </row>
    <row r="6853" customFormat="false" ht="15" hidden="false" customHeight="false" outlineLevel="0" collapsed="false">
      <c r="A6853" s="15" t="n">
        <v>9771</v>
      </c>
      <c r="B6853" s="16" t="n">
        <v>5.23855257548384</v>
      </c>
      <c r="C6853" s="15" t="n">
        <v>300</v>
      </c>
      <c r="D6853" s="15" t="n">
        <v>525</v>
      </c>
      <c r="E6853" s="15" t="n">
        <v>30</v>
      </c>
      <c r="F6853" s="16" t="n">
        <v>0.699589178252424</v>
      </c>
      <c r="G6853" s="17" t="s">
        <v>103</v>
      </c>
      <c r="H6853" s="18" t="n">
        <v>0.2</v>
      </c>
      <c r="I6853" s="18" t="n">
        <v>1.5</v>
      </c>
      <c r="J6853" s="19" t="n">
        <v>0.924055317495354</v>
      </c>
      <c r="K6853" s="19" t="n">
        <v>0.405460686988032</v>
      </c>
      <c r="L6853" s="16" t="n">
        <v>10.9364354394235</v>
      </c>
      <c r="M6853" s="19" t="n">
        <v>0.555180667045508</v>
      </c>
      <c r="N6853" s="19" t="n">
        <v>1.20907051890885</v>
      </c>
      <c r="O6853" s="19" t="n">
        <v>1.19874892431973</v>
      </c>
      <c r="P6853" s="19" t="n">
        <v>0.561941643679786</v>
      </c>
      <c r="Q6853" s="17" t="s">
        <v>31</v>
      </c>
      <c r="R6853" s="5" t="str">
        <f aca="false">IF(OR(Q6853="Steel plate",Q6853="Concrete jacket"),"Steel plate or jacket",Q6853)</f>
        <v>Polymer laminate</v>
      </c>
      <c r="S6853" s="5" t="str">
        <f aca="false">IF(O6853&lt;='Tree rules'!$C$4,IF(N6853&lt;='Tree rules'!$C$5,IF(P6853&lt;='Tree rules'!$C$7,"Monitor","Polymer laminate"),IF(P6853&lt;='Tree rules'!$C$8,"Seal cracks","Polymer laminate")),IF(O6853&lt;='Tree rules'!$C$6,IF(P6853&lt;='Tree rules'!$C$9,"Polymer laminate","Steel plate or jacket"),IF(L6853&lt;='Tree rules'!$C$10,"Steel plate or jacket","Polymer laminate")))</f>
        <v>Polymer laminate</v>
      </c>
      <c r="T6853" s="5" t="str">
        <f aca="false">IF(S6853=R6853,"Yes","No")</f>
        <v>Yes</v>
      </c>
    </row>
    <row r="6854" customFormat="false" ht="15" hidden="false" customHeight="false" outlineLevel="0" collapsed="false">
      <c r="A6854" s="15" t="n">
        <v>9772</v>
      </c>
      <c r="B6854" s="16" t="n">
        <v>3.47462555760279</v>
      </c>
      <c r="C6854" s="15" t="n">
        <v>230</v>
      </c>
      <c r="D6854" s="15" t="n">
        <v>325</v>
      </c>
      <c r="E6854" s="15" t="n">
        <v>25</v>
      </c>
      <c r="F6854" s="16" t="n">
        <v>0.626653981080713</v>
      </c>
      <c r="G6854" s="17" t="s">
        <v>101</v>
      </c>
      <c r="H6854" s="18" t="n">
        <v>0.3</v>
      </c>
      <c r="I6854" s="18" t="n">
        <v>2</v>
      </c>
      <c r="J6854" s="19" t="n">
        <v>0.973563256744128</v>
      </c>
      <c r="K6854" s="19" t="n">
        <v>0.463407696449141</v>
      </c>
      <c r="L6854" s="16" t="n">
        <v>12.4538550451713</v>
      </c>
      <c r="M6854" s="19" t="n">
        <v>0.967635318282845</v>
      </c>
      <c r="N6854" s="19" t="n">
        <v>1.33591591337014</v>
      </c>
      <c r="O6854" s="19" t="n">
        <v>1.49596980733294</v>
      </c>
      <c r="P6854" s="19" t="n">
        <v>0.372337545854967</v>
      </c>
      <c r="Q6854" s="17" t="s">
        <v>31</v>
      </c>
      <c r="R6854" s="5" t="str">
        <f aca="false">IF(OR(Q6854="Steel plate",Q6854="Concrete jacket"),"Steel plate or jacket",Q6854)</f>
        <v>Polymer laminate</v>
      </c>
      <c r="S6854" s="5" t="str">
        <f aca="false">IF(O6854&lt;='Tree rules'!$C$4,IF(N6854&lt;='Tree rules'!$C$5,IF(P6854&lt;='Tree rules'!$C$7,"Monitor","Polymer laminate"),IF(P6854&lt;='Tree rules'!$C$8,"Seal cracks","Polymer laminate")),IF(O6854&lt;='Tree rules'!$C$6,IF(P6854&lt;='Tree rules'!$C$9,"Polymer laminate","Steel plate or jacket"),IF(L6854&lt;='Tree rules'!$C$10,"Steel plate or jacket","Polymer laminate")))</f>
        <v>Steel plate or jacket</v>
      </c>
      <c r="T6854" s="5" t="str">
        <f aca="false">IF(S6854=R6854,"Yes","No")</f>
        <v>No</v>
      </c>
    </row>
    <row r="6855" customFormat="false" ht="15" hidden="false" customHeight="false" outlineLevel="0" collapsed="false">
      <c r="A6855" s="15" t="n">
        <v>9775</v>
      </c>
      <c r="B6855" s="16" t="n">
        <v>4.77484476087599</v>
      </c>
      <c r="C6855" s="15" t="n">
        <v>230</v>
      </c>
      <c r="D6855" s="15" t="n">
        <v>400</v>
      </c>
      <c r="E6855" s="15" t="n">
        <v>30</v>
      </c>
      <c r="F6855" s="16" t="n">
        <v>0.576806505312929</v>
      </c>
      <c r="G6855" s="17" t="s">
        <v>102</v>
      </c>
      <c r="H6855" s="18" t="n">
        <v>0.1</v>
      </c>
      <c r="I6855" s="18" t="n">
        <v>2</v>
      </c>
      <c r="J6855" s="19" t="n">
        <v>0.993352635897489</v>
      </c>
      <c r="K6855" s="19" t="n">
        <v>0.522221055121788</v>
      </c>
      <c r="L6855" s="16" t="n">
        <v>14.0024773046217</v>
      </c>
      <c r="M6855" s="19" t="n">
        <v>0.406509488309456</v>
      </c>
      <c r="N6855" s="19" t="n">
        <v>4.11705699128992</v>
      </c>
      <c r="O6855" s="19" t="n">
        <v>1.46795561016858</v>
      </c>
      <c r="P6855" s="19" t="n">
        <v>0.837652173486962</v>
      </c>
      <c r="Q6855" s="17" t="s">
        <v>31</v>
      </c>
      <c r="R6855" s="5" t="str">
        <f aca="false">IF(OR(Q6855="Steel plate",Q6855="Concrete jacket"),"Steel plate or jacket",Q6855)</f>
        <v>Polymer laminate</v>
      </c>
      <c r="S6855" s="5" t="str">
        <f aca="false">IF(O6855&lt;='Tree rules'!$C$4,IF(N6855&lt;='Tree rules'!$C$5,IF(P6855&lt;='Tree rules'!$C$7,"Monitor","Polymer laminate"),IF(P6855&lt;='Tree rules'!$C$8,"Seal cracks","Polymer laminate")),IF(O6855&lt;='Tree rules'!$C$6,IF(P6855&lt;='Tree rules'!$C$9,"Polymer laminate","Steel plate or jacket"),IF(L6855&lt;='Tree rules'!$C$10,"Steel plate or jacket","Polymer laminate")))</f>
        <v>Polymer laminate</v>
      </c>
      <c r="T6855" s="5" t="str">
        <f aca="false">IF(S6855=R6855,"Yes","No")</f>
        <v>Yes</v>
      </c>
    </row>
    <row r="6856" customFormat="false" ht="15" hidden="false" customHeight="false" outlineLevel="0" collapsed="false">
      <c r="A6856" s="15" t="n">
        <v>9776</v>
      </c>
      <c r="B6856" s="16" t="n">
        <v>5.58516054103008</v>
      </c>
      <c r="C6856" s="15" t="n">
        <v>300</v>
      </c>
      <c r="D6856" s="15" t="n">
        <v>450</v>
      </c>
      <c r="E6856" s="15" t="n">
        <v>30</v>
      </c>
      <c r="F6856" s="16" t="n">
        <v>0.520993806565472</v>
      </c>
      <c r="G6856" s="17" t="s">
        <v>101</v>
      </c>
      <c r="H6856" s="18" t="n">
        <v>0.3</v>
      </c>
      <c r="I6856" s="18" t="n">
        <v>1</v>
      </c>
      <c r="J6856" s="19" t="n">
        <v>0.853613926393273</v>
      </c>
      <c r="K6856" s="19" t="n">
        <v>0.569708957679829</v>
      </c>
      <c r="L6856" s="16" t="n">
        <v>13.8934341816669</v>
      </c>
      <c r="M6856" s="19" t="n">
        <v>0.90521425392083</v>
      </c>
      <c r="N6856" s="19" t="n">
        <v>0.853237377233182</v>
      </c>
      <c r="O6856" s="19" t="n">
        <v>0.853613926393273</v>
      </c>
      <c r="P6856" s="19" t="n">
        <v>0.310913792445183</v>
      </c>
      <c r="Q6856" s="17" t="s">
        <v>29</v>
      </c>
      <c r="R6856" s="5" t="str">
        <f aca="false">IF(OR(Q6856="Steel plate",Q6856="Concrete jacket"),"Steel plate or jacket",Q6856)</f>
        <v>Monitor</v>
      </c>
      <c r="S6856" s="5" t="str">
        <f aca="false">IF(O6856&lt;='Tree rules'!$C$4,IF(N6856&lt;='Tree rules'!$C$5,IF(P6856&lt;='Tree rules'!$C$7,"Monitor","Polymer laminate"),IF(P6856&lt;='Tree rules'!$C$8,"Seal cracks","Polymer laminate")),IF(O6856&lt;='Tree rules'!$C$6,IF(P6856&lt;='Tree rules'!$C$9,"Polymer laminate","Steel plate or jacket"),IF(L6856&lt;='Tree rules'!$C$10,"Steel plate or jacket","Polymer laminate")))</f>
        <v>Monitor</v>
      </c>
      <c r="T6856" s="5" t="str">
        <f aca="false">IF(S6856=R6856,"Yes","No")</f>
        <v>Yes</v>
      </c>
    </row>
    <row r="6857" customFormat="false" ht="15" hidden="false" customHeight="false" outlineLevel="0" collapsed="false">
      <c r="A6857" s="15" t="n">
        <v>9777</v>
      </c>
      <c r="B6857" s="16" t="n">
        <v>3.91790850617466</v>
      </c>
      <c r="C6857" s="15" t="n">
        <v>230</v>
      </c>
      <c r="D6857" s="15" t="n">
        <v>350</v>
      </c>
      <c r="E6857" s="15" t="n">
        <v>25</v>
      </c>
      <c r="F6857" s="16" t="n">
        <v>0.575119936583944</v>
      </c>
      <c r="G6857" s="17" t="s">
        <v>101</v>
      </c>
      <c r="H6857" s="18" t="n">
        <v>0.3</v>
      </c>
      <c r="I6857" s="18" t="n">
        <v>1.5</v>
      </c>
      <c r="J6857" s="19" t="n">
        <v>0.890304747046654</v>
      </c>
      <c r="K6857" s="19" t="n">
        <v>0.644718532559758</v>
      </c>
      <c r="L6857" s="16" t="n">
        <v>12.8878569282061</v>
      </c>
      <c r="M6857" s="19" t="n">
        <v>0.909114502197783</v>
      </c>
      <c r="N6857" s="19" t="n">
        <v>0.892550514724452</v>
      </c>
      <c r="O6857" s="19" t="n">
        <v>1.04845913554653</v>
      </c>
      <c r="P6857" s="19" t="n">
        <v>0.351978389655251</v>
      </c>
      <c r="Q6857" s="17" t="s">
        <v>31</v>
      </c>
      <c r="R6857" s="5" t="str">
        <f aca="false">IF(OR(Q6857="Steel plate",Q6857="Concrete jacket"),"Steel plate or jacket",Q6857)</f>
        <v>Polymer laminate</v>
      </c>
      <c r="S6857" s="5" t="str">
        <f aca="false">IF(O6857&lt;='Tree rules'!$C$4,IF(N6857&lt;='Tree rules'!$C$5,IF(P6857&lt;='Tree rules'!$C$7,"Monitor","Polymer laminate"),IF(P6857&lt;='Tree rules'!$C$8,"Seal cracks","Polymer laminate")),IF(O6857&lt;='Tree rules'!$C$6,IF(P6857&lt;='Tree rules'!$C$9,"Polymer laminate","Steel plate or jacket"),IF(L6857&lt;='Tree rules'!$C$10,"Steel plate or jacket","Polymer laminate")))</f>
        <v>Polymer laminate</v>
      </c>
      <c r="T6857" s="5" t="str">
        <f aca="false">IF(S6857=R6857,"Yes","No")</f>
        <v>Yes</v>
      </c>
    </row>
    <row r="6858" customFormat="false" ht="15" hidden="false" customHeight="false" outlineLevel="0" collapsed="false">
      <c r="A6858" s="15" t="n">
        <v>9780</v>
      </c>
      <c r="B6858" s="16" t="n">
        <v>6.31715642128191</v>
      </c>
      <c r="C6858" s="15" t="n">
        <v>300</v>
      </c>
      <c r="D6858" s="15" t="n">
        <v>525</v>
      </c>
      <c r="E6858" s="15" t="n">
        <v>25</v>
      </c>
      <c r="F6858" s="16" t="n">
        <v>0.658614812073332</v>
      </c>
      <c r="G6858" s="17" t="s">
        <v>103</v>
      </c>
      <c r="H6858" s="18" t="n">
        <v>0.2</v>
      </c>
      <c r="I6858" s="18" t="n">
        <v>1.5</v>
      </c>
      <c r="J6858" s="19" t="n">
        <v>0.878630397516893</v>
      </c>
      <c r="K6858" s="19" t="n">
        <v>0.502225074859313</v>
      </c>
      <c r="L6858" s="16" t="n">
        <v>13.243514510025</v>
      </c>
      <c r="M6858" s="19" t="n">
        <v>0.933183105523035</v>
      </c>
      <c r="N6858" s="19" t="n">
        <v>1.25757125691924</v>
      </c>
      <c r="O6858" s="19" t="n">
        <v>1.09731048769205</v>
      </c>
      <c r="P6858" s="19" t="n">
        <v>0.428362618294455</v>
      </c>
      <c r="Q6858" s="17" t="s">
        <v>31</v>
      </c>
      <c r="R6858" s="5" t="str">
        <f aca="false">IF(OR(Q6858="Steel plate",Q6858="Concrete jacket"),"Steel plate or jacket",Q6858)</f>
        <v>Polymer laminate</v>
      </c>
      <c r="S6858" s="5" t="str">
        <f aca="false">IF(O6858&lt;='Tree rules'!$C$4,IF(N6858&lt;='Tree rules'!$C$5,IF(P6858&lt;='Tree rules'!$C$7,"Monitor","Polymer laminate"),IF(P6858&lt;='Tree rules'!$C$8,"Seal cracks","Polymer laminate")),IF(O6858&lt;='Tree rules'!$C$6,IF(P6858&lt;='Tree rules'!$C$9,"Polymer laminate","Steel plate or jacket"),IF(L6858&lt;='Tree rules'!$C$10,"Steel plate or jacket","Polymer laminate")))</f>
        <v>Polymer laminate</v>
      </c>
      <c r="T6858" s="5" t="str">
        <f aca="false">IF(S6858=R6858,"Yes","No")</f>
        <v>Yes</v>
      </c>
    </row>
    <row r="6859" customFormat="false" ht="15" hidden="false" customHeight="false" outlineLevel="0" collapsed="false">
      <c r="A6859" s="15" t="n">
        <v>9781</v>
      </c>
      <c r="B6859" s="16" t="n">
        <v>4.01828941198873</v>
      </c>
      <c r="C6859" s="15" t="n">
        <v>230</v>
      </c>
      <c r="D6859" s="15" t="n">
        <v>325</v>
      </c>
      <c r="E6859" s="15" t="n">
        <v>25</v>
      </c>
      <c r="F6859" s="16" t="n">
        <v>0.626653981080713</v>
      </c>
      <c r="G6859" s="17" t="s">
        <v>103</v>
      </c>
      <c r="H6859" s="18" t="n">
        <v>0.2</v>
      </c>
      <c r="I6859" s="18" t="n">
        <v>2</v>
      </c>
      <c r="J6859" s="19" t="n">
        <v>0.895455492608324</v>
      </c>
      <c r="K6859" s="19" t="n">
        <v>0.584943080179732</v>
      </c>
      <c r="L6859" s="16" t="n">
        <v>14.4024710107123</v>
      </c>
      <c r="M6859" s="19" t="n">
        <v>0.933498393332183</v>
      </c>
      <c r="N6859" s="19" t="n">
        <v>1.67012162595311</v>
      </c>
      <c r="O6859" s="19" t="n">
        <v>1.26712049120648</v>
      </c>
      <c r="P6859" s="19" t="n">
        <v>0.424321429381166</v>
      </c>
      <c r="Q6859" s="17" t="s">
        <v>31</v>
      </c>
      <c r="R6859" s="5" t="str">
        <f aca="false">IF(OR(Q6859="Steel plate",Q6859="Concrete jacket"),"Steel plate or jacket",Q6859)</f>
        <v>Polymer laminate</v>
      </c>
      <c r="S6859" s="5" t="str">
        <f aca="false">IF(O6859&lt;='Tree rules'!$C$4,IF(N6859&lt;='Tree rules'!$C$5,IF(P6859&lt;='Tree rules'!$C$7,"Monitor","Polymer laminate"),IF(P6859&lt;='Tree rules'!$C$8,"Seal cracks","Polymer laminate")),IF(O6859&lt;='Tree rules'!$C$6,IF(P6859&lt;='Tree rules'!$C$9,"Polymer laminate","Steel plate or jacket"),IF(L6859&lt;='Tree rules'!$C$10,"Steel plate or jacket","Polymer laminate")))</f>
        <v>Polymer laminate</v>
      </c>
      <c r="T6859" s="5" t="str">
        <f aca="false">IF(S6859=R6859,"Yes","No")</f>
        <v>Yes</v>
      </c>
    </row>
    <row r="6860" customFormat="false" ht="15" hidden="false" customHeight="false" outlineLevel="0" collapsed="false">
      <c r="A6860" s="15" t="n">
        <v>9782</v>
      </c>
      <c r="B6860" s="16" t="n">
        <v>6.6757724448557</v>
      </c>
      <c r="C6860" s="15" t="n">
        <v>300</v>
      </c>
      <c r="D6860" s="15" t="n">
        <v>625</v>
      </c>
      <c r="E6860" s="15" t="n">
        <v>25</v>
      </c>
      <c r="F6860" s="16" t="n">
        <v>0.578762031749415</v>
      </c>
      <c r="G6860" s="17" t="s">
        <v>103</v>
      </c>
      <c r="H6860" s="18" t="n">
        <v>0.2</v>
      </c>
      <c r="I6860" s="18" t="n">
        <v>2</v>
      </c>
      <c r="J6860" s="19" t="n">
        <v>0.908253312342507</v>
      </c>
      <c r="K6860" s="19" t="n">
        <v>0.521612554567078</v>
      </c>
      <c r="L6860" s="16" t="n">
        <v>11.529831510977</v>
      </c>
      <c r="M6860" s="19" t="n">
        <v>0.922924630767475</v>
      </c>
      <c r="N6860" s="19" t="n">
        <v>1.23541185895187</v>
      </c>
      <c r="O6860" s="19" t="n">
        <v>1.34275029424003</v>
      </c>
      <c r="P6860" s="19" t="n">
        <v>0.409101922408172</v>
      </c>
      <c r="Q6860" s="17" t="s">
        <v>31</v>
      </c>
      <c r="R6860" s="5" t="str">
        <f aca="false">IF(OR(Q6860="Steel plate",Q6860="Concrete jacket"),"Steel plate or jacket",Q6860)</f>
        <v>Polymer laminate</v>
      </c>
      <c r="S6860" s="5" t="str">
        <f aca="false">IF(O6860&lt;='Tree rules'!$C$4,IF(N6860&lt;='Tree rules'!$C$5,IF(P6860&lt;='Tree rules'!$C$7,"Monitor","Polymer laminate"),IF(P6860&lt;='Tree rules'!$C$8,"Seal cracks","Polymer laminate")),IF(O6860&lt;='Tree rules'!$C$6,IF(P6860&lt;='Tree rules'!$C$9,"Polymer laminate","Steel plate or jacket"),IF(L6860&lt;='Tree rules'!$C$10,"Steel plate or jacket","Polymer laminate")))</f>
        <v>Steel plate or jacket</v>
      </c>
      <c r="T6860" s="5" t="str">
        <f aca="false">IF(S6860=R6860,"Yes","No")</f>
        <v>No</v>
      </c>
    </row>
    <row r="6861" customFormat="false" ht="15" hidden="false" customHeight="false" outlineLevel="0" collapsed="false">
      <c r="A6861" s="15" t="n">
        <v>9783</v>
      </c>
      <c r="B6861" s="16" t="n">
        <v>3.26762328274779</v>
      </c>
      <c r="C6861" s="15" t="n">
        <v>230</v>
      </c>
      <c r="D6861" s="15" t="n">
        <v>300</v>
      </c>
      <c r="E6861" s="15" t="n">
        <v>30</v>
      </c>
      <c r="F6861" s="16" t="n">
        <v>0.816145304197962</v>
      </c>
      <c r="G6861" s="17" t="s">
        <v>102</v>
      </c>
      <c r="H6861" s="18" t="n">
        <v>0.1</v>
      </c>
      <c r="I6861" s="18" t="n">
        <v>1</v>
      </c>
      <c r="J6861" s="19" t="n">
        <v>0.920015135414815</v>
      </c>
      <c r="K6861" s="19" t="n">
        <v>0.401760205724376</v>
      </c>
      <c r="L6861" s="16" t="n">
        <v>13.5586028329784</v>
      </c>
      <c r="M6861" s="19" t="n">
        <v>0.257198132254219</v>
      </c>
      <c r="N6861" s="19" t="n">
        <v>2.79386440413964</v>
      </c>
      <c r="O6861" s="19" t="n">
        <v>0.920015135414815</v>
      </c>
      <c r="P6861" s="19" t="n">
        <v>0.953331127239903</v>
      </c>
      <c r="Q6861" s="17" t="s">
        <v>31</v>
      </c>
      <c r="R6861" s="5" t="str">
        <f aca="false">IF(OR(Q6861="Steel plate",Q6861="Concrete jacket"),"Steel plate or jacket",Q6861)</f>
        <v>Polymer laminate</v>
      </c>
      <c r="S6861" s="5" t="str">
        <f aca="false">IF(O6861&lt;='Tree rules'!$C$4,IF(N6861&lt;='Tree rules'!$C$5,IF(P6861&lt;='Tree rules'!$C$7,"Monitor","Polymer laminate"),IF(P6861&lt;='Tree rules'!$C$8,"Seal cracks","Polymer laminate")),IF(O6861&lt;='Tree rules'!$C$6,IF(P6861&lt;='Tree rules'!$C$9,"Polymer laminate","Steel plate or jacket"),IF(L6861&lt;='Tree rules'!$C$10,"Steel plate or jacket","Polymer laminate")))</f>
        <v>Seal cracks</v>
      </c>
      <c r="T6861" s="5" t="str">
        <f aca="false">IF(S6861=R6861,"Yes","No")</f>
        <v>No</v>
      </c>
    </row>
    <row r="6862" customFormat="false" ht="15" hidden="false" customHeight="false" outlineLevel="0" collapsed="false">
      <c r="A6862" s="15" t="n">
        <v>9784</v>
      </c>
      <c r="B6862" s="16" t="n">
        <v>3.08781870084596</v>
      </c>
      <c r="C6862" s="15" t="n">
        <v>300</v>
      </c>
      <c r="D6862" s="15" t="n">
        <v>300</v>
      </c>
      <c r="E6862" s="15" t="n">
        <v>20</v>
      </c>
      <c r="F6862" s="16" t="n">
        <v>0.589048622548086</v>
      </c>
      <c r="G6862" s="17" t="s">
        <v>103</v>
      </c>
      <c r="H6862" s="18" t="n">
        <v>0.2</v>
      </c>
      <c r="I6862" s="18" t="n">
        <v>1</v>
      </c>
      <c r="J6862" s="19" t="n">
        <v>0.947626955803881</v>
      </c>
      <c r="K6862" s="19" t="n">
        <v>0.510334425225884</v>
      </c>
      <c r="L6862" s="16" t="n">
        <v>12.0617918001795</v>
      </c>
      <c r="M6862" s="19" t="n">
        <v>0.414355531211146</v>
      </c>
      <c r="N6862" s="19" t="n">
        <v>1.06402493503701</v>
      </c>
      <c r="O6862" s="19" t="n">
        <v>0.947626955803881</v>
      </c>
      <c r="P6862" s="19" t="n">
        <v>0.635815815913197</v>
      </c>
      <c r="Q6862" s="17" t="s">
        <v>30</v>
      </c>
      <c r="R6862" s="5" t="str">
        <f aca="false">IF(OR(Q6862="Steel plate",Q6862="Concrete jacket"),"Steel plate or jacket",Q6862)</f>
        <v>Seal cracks</v>
      </c>
      <c r="S6862" s="5" t="str">
        <f aca="false">IF(O6862&lt;='Tree rules'!$C$4,IF(N6862&lt;='Tree rules'!$C$5,IF(P6862&lt;='Tree rules'!$C$7,"Monitor","Polymer laminate"),IF(P6862&lt;='Tree rules'!$C$8,"Seal cracks","Polymer laminate")),IF(O6862&lt;='Tree rules'!$C$6,IF(P6862&lt;='Tree rules'!$C$9,"Polymer laminate","Steel plate or jacket"),IF(L6862&lt;='Tree rules'!$C$10,"Steel plate or jacket","Polymer laminate")))</f>
        <v>Seal cracks</v>
      </c>
      <c r="T6862" s="5" t="str">
        <f aca="false">IF(S6862=R6862,"Yes","No")</f>
        <v>Yes</v>
      </c>
    </row>
    <row r="6863" customFormat="false" ht="15" hidden="false" customHeight="false" outlineLevel="0" collapsed="false">
      <c r="A6863" s="15" t="n">
        <v>9786</v>
      </c>
      <c r="B6863" s="16" t="n">
        <v>5.85315101372547</v>
      </c>
      <c r="C6863" s="15" t="n">
        <v>300</v>
      </c>
      <c r="D6863" s="15" t="n">
        <v>575</v>
      </c>
      <c r="E6863" s="15" t="n">
        <v>30</v>
      </c>
      <c r="F6863" s="16" t="n">
        <v>0.596127638252333</v>
      </c>
      <c r="G6863" s="17" t="s">
        <v>101</v>
      </c>
      <c r="H6863" s="18" t="n">
        <v>0.3</v>
      </c>
      <c r="I6863" s="18" t="n">
        <v>1</v>
      </c>
      <c r="J6863" s="19" t="n">
        <v>0.855052638352907</v>
      </c>
      <c r="K6863" s="19" t="n">
        <v>0.474172983249543</v>
      </c>
      <c r="L6863" s="16" t="n">
        <v>11.1065484131413</v>
      </c>
      <c r="M6863" s="19" t="n">
        <v>0.340775797444738</v>
      </c>
      <c r="N6863" s="19" t="n">
        <v>0.740740214429278</v>
      </c>
      <c r="O6863" s="19" t="n">
        <v>0.855052638352907</v>
      </c>
      <c r="P6863" s="19" t="n">
        <v>0.674491007728581</v>
      </c>
      <c r="Q6863" s="17" t="s">
        <v>29</v>
      </c>
      <c r="R6863" s="5" t="str">
        <f aca="false">IF(OR(Q6863="Steel plate",Q6863="Concrete jacket"),"Steel plate or jacket",Q6863)</f>
        <v>Monitor</v>
      </c>
      <c r="S6863" s="5" t="str">
        <f aca="false">IF(O6863&lt;='Tree rules'!$C$4,IF(N6863&lt;='Tree rules'!$C$5,IF(P6863&lt;='Tree rules'!$C$7,"Monitor","Polymer laminate"),IF(P6863&lt;='Tree rules'!$C$8,"Seal cracks","Polymer laminate")),IF(O6863&lt;='Tree rules'!$C$6,IF(P6863&lt;='Tree rules'!$C$9,"Polymer laminate","Steel plate or jacket"),IF(L6863&lt;='Tree rules'!$C$10,"Steel plate or jacket","Polymer laminate")))</f>
        <v>Monitor</v>
      </c>
      <c r="T6863" s="5" t="str">
        <f aca="false">IF(S6863=R6863,"Yes","No")</f>
        <v>Yes</v>
      </c>
    </row>
    <row r="6864" customFormat="false" ht="15" hidden="false" customHeight="false" outlineLevel="0" collapsed="false">
      <c r="A6864" s="15" t="n">
        <v>9787</v>
      </c>
      <c r="B6864" s="16" t="n">
        <v>5.92170298158946</v>
      </c>
      <c r="C6864" s="15" t="n">
        <v>300</v>
      </c>
      <c r="D6864" s="15" t="n">
        <v>550</v>
      </c>
      <c r="E6864" s="15" t="n">
        <v>25</v>
      </c>
      <c r="F6864" s="16" t="n">
        <v>0.645090893960943</v>
      </c>
      <c r="G6864" s="17" t="s">
        <v>102</v>
      </c>
      <c r="H6864" s="18" t="n">
        <v>0.1</v>
      </c>
      <c r="I6864" s="18" t="n">
        <v>1.5</v>
      </c>
      <c r="J6864" s="19" t="n">
        <v>0.933216817317471</v>
      </c>
      <c r="K6864" s="19" t="n">
        <v>0.413237715395333</v>
      </c>
      <c r="L6864" s="16" t="n">
        <v>12.1595543769804</v>
      </c>
      <c r="M6864" s="19" t="n">
        <v>0.604093035498533</v>
      </c>
      <c r="N6864" s="19" t="n">
        <v>3.53629358210721</v>
      </c>
      <c r="O6864" s="19" t="n">
        <v>1.20700503319782</v>
      </c>
      <c r="P6864" s="19" t="n">
        <v>0.538129839319344</v>
      </c>
      <c r="Q6864" s="17" t="s">
        <v>31</v>
      </c>
      <c r="R6864" s="5" t="str">
        <f aca="false">IF(OR(Q6864="Steel plate",Q6864="Concrete jacket"),"Steel plate or jacket",Q6864)</f>
        <v>Polymer laminate</v>
      </c>
      <c r="S6864" s="5" t="str">
        <f aca="false">IF(O6864&lt;='Tree rules'!$C$4,IF(N6864&lt;='Tree rules'!$C$5,IF(P6864&lt;='Tree rules'!$C$7,"Monitor","Polymer laminate"),IF(P6864&lt;='Tree rules'!$C$8,"Seal cracks","Polymer laminate")),IF(O6864&lt;='Tree rules'!$C$6,IF(P6864&lt;='Tree rules'!$C$9,"Polymer laminate","Steel plate or jacket"),IF(L6864&lt;='Tree rules'!$C$10,"Steel plate or jacket","Polymer laminate")))</f>
        <v>Polymer laminate</v>
      </c>
      <c r="T6864" s="5" t="str">
        <f aca="false">IF(S6864=R6864,"Yes","No")</f>
        <v>Yes</v>
      </c>
    </row>
    <row r="6865" customFormat="false" ht="15" hidden="false" customHeight="false" outlineLevel="0" collapsed="false">
      <c r="A6865" s="15" t="n">
        <v>9790</v>
      </c>
      <c r="B6865" s="16" t="n">
        <v>3.38703567940166</v>
      </c>
      <c r="C6865" s="15" t="n">
        <v>230</v>
      </c>
      <c r="D6865" s="15" t="n">
        <v>300</v>
      </c>
      <c r="E6865" s="15" t="n">
        <v>20</v>
      </c>
      <c r="F6865" s="16" t="n">
        <v>0.576243217710084</v>
      </c>
      <c r="G6865" s="17" t="s">
        <v>103</v>
      </c>
      <c r="H6865" s="18" t="n">
        <v>0.2</v>
      </c>
      <c r="I6865" s="18" t="n">
        <v>1</v>
      </c>
      <c r="J6865" s="19" t="n">
        <v>0.946399817361901</v>
      </c>
      <c r="K6865" s="19" t="n">
        <v>0.590500468792258</v>
      </c>
      <c r="L6865" s="16" t="n">
        <v>13.2306081226627</v>
      </c>
      <c r="M6865" s="19" t="n">
        <v>0.884418625375208</v>
      </c>
      <c r="N6865" s="19" t="n">
        <v>0.925085459925396</v>
      </c>
      <c r="O6865" s="19" t="n">
        <v>0.946399817361901</v>
      </c>
      <c r="P6865" s="19" t="n">
        <v>0.353959002081122</v>
      </c>
      <c r="Q6865" s="17" t="s">
        <v>29</v>
      </c>
      <c r="R6865" s="5" t="str">
        <f aca="false">IF(OR(Q6865="Steel plate",Q6865="Concrete jacket"),"Steel plate or jacket",Q6865)</f>
        <v>Monitor</v>
      </c>
      <c r="S6865" s="5" t="str">
        <f aca="false">IF(O6865&lt;='Tree rules'!$C$4,IF(N6865&lt;='Tree rules'!$C$5,IF(P6865&lt;='Tree rules'!$C$7,"Monitor","Polymer laminate"),IF(P6865&lt;='Tree rules'!$C$8,"Seal cracks","Polymer laminate")),IF(O6865&lt;='Tree rules'!$C$6,IF(P6865&lt;='Tree rules'!$C$9,"Polymer laminate","Steel plate or jacket"),IF(L6865&lt;='Tree rules'!$C$10,"Steel plate or jacket","Polymer laminate")))</f>
        <v>Monitor</v>
      </c>
      <c r="T6865" s="5" t="str">
        <f aca="false">IF(S6865=R6865,"Yes","No")</f>
        <v>Yes</v>
      </c>
    </row>
    <row r="6866" customFormat="false" ht="15" hidden="false" customHeight="false" outlineLevel="0" collapsed="false">
      <c r="A6866" s="15" t="n">
        <v>9792</v>
      </c>
      <c r="B6866" s="16" t="n">
        <v>3.05053706258111</v>
      </c>
      <c r="C6866" s="15" t="n">
        <v>300</v>
      </c>
      <c r="D6866" s="15" t="n">
        <v>300</v>
      </c>
      <c r="E6866" s="15" t="n">
        <v>30</v>
      </c>
      <c r="F6866" s="16" t="n">
        <v>0.589048622548086</v>
      </c>
      <c r="G6866" s="17" t="s">
        <v>101</v>
      </c>
      <c r="H6866" s="18" t="n">
        <v>0.3</v>
      </c>
      <c r="I6866" s="18" t="n">
        <v>2</v>
      </c>
      <c r="J6866" s="19" t="n">
        <v>0.902836740461037</v>
      </c>
      <c r="K6866" s="19" t="n">
        <v>0.618519899535672</v>
      </c>
      <c r="L6866" s="16" t="n">
        <v>11.9161604007075</v>
      </c>
      <c r="M6866" s="19" t="n">
        <v>0.911995658699135</v>
      </c>
      <c r="N6866" s="19" t="n">
        <v>0.867013135600665</v>
      </c>
      <c r="O6866" s="19" t="n">
        <v>1.247250990915</v>
      </c>
      <c r="P6866" s="19" t="n">
        <v>0.322195469846257</v>
      </c>
      <c r="Q6866" s="17" t="s">
        <v>31</v>
      </c>
      <c r="R6866" s="5" t="str">
        <f aca="false">IF(OR(Q6866="Steel plate",Q6866="Concrete jacket"),"Steel plate or jacket",Q6866)</f>
        <v>Polymer laminate</v>
      </c>
      <c r="S6866" s="5" t="str">
        <f aca="false">IF(O6866&lt;='Tree rules'!$C$4,IF(N6866&lt;='Tree rules'!$C$5,IF(P6866&lt;='Tree rules'!$C$7,"Monitor","Polymer laminate"),IF(P6866&lt;='Tree rules'!$C$8,"Seal cracks","Polymer laminate")),IF(O6866&lt;='Tree rules'!$C$6,IF(P6866&lt;='Tree rules'!$C$9,"Polymer laminate","Steel plate or jacket"),IF(L6866&lt;='Tree rules'!$C$10,"Steel plate or jacket","Polymer laminate")))</f>
        <v>Polymer laminate</v>
      </c>
      <c r="T6866" s="5" t="str">
        <f aca="false">IF(S6866=R6866,"Yes","No")</f>
        <v>Yes</v>
      </c>
    </row>
    <row r="6867" customFormat="false" ht="15" hidden="false" customHeight="false" outlineLevel="0" collapsed="false">
      <c r="A6867" s="15" t="n">
        <v>9793</v>
      </c>
      <c r="B6867" s="16" t="n">
        <v>5.53694873759791</v>
      </c>
      <c r="C6867" s="15" t="n">
        <v>300</v>
      </c>
      <c r="D6867" s="15" t="n">
        <v>525</v>
      </c>
      <c r="E6867" s="15" t="n">
        <v>30</v>
      </c>
      <c r="F6867" s="16" t="n">
        <v>0.878153082764443</v>
      </c>
      <c r="G6867" s="17" t="s">
        <v>101</v>
      </c>
      <c r="H6867" s="18" t="n">
        <v>0.3</v>
      </c>
      <c r="I6867" s="18" t="n">
        <v>1</v>
      </c>
      <c r="J6867" s="19" t="n">
        <v>0.913805814119579</v>
      </c>
      <c r="K6867" s="19" t="n">
        <v>0.576466936971015</v>
      </c>
      <c r="L6867" s="16" t="n">
        <v>11.6078589886749</v>
      </c>
      <c r="M6867" s="19" t="n">
        <v>0.589313606379151</v>
      </c>
      <c r="N6867" s="19" t="n">
        <v>0.64667481909377</v>
      </c>
      <c r="O6867" s="19" t="n">
        <v>0.913805814119579</v>
      </c>
      <c r="P6867" s="19" t="n">
        <v>0.653669039677843</v>
      </c>
      <c r="Q6867" s="17" t="s">
        <v>29</v>
      </c>
      <c r="R6867" s="5" t="str">
        <f aca="false">IF(OR(Q6867="Steel plate",Q6867="Concrete jacket"),"Steel plate or jacket",Q6867)</f>
        <v>Monitor</v>
      </c>
      <c r="S6867" s="5" t="str">
        <f aca="false">IF(O6867&lt;='Tree rules'!$C$4,IF(N6867&lt;='Tree rules'!$C$5,IF(P6867&lt;='Tree rules'!$C$7,"Monitor","Polymer laminate"),IF(P6867&lt;='Tree rules'!$C$8,"Seal cracks","Polymer laminate")),IF(O6867&lt;='Tree rules'!$C$6,IF(P6867&lt;='Tree rules'!$C$9,"Polymer laminate","Steel plate or jacket"),IF(L6867&lt;='Tree rules'!$C$10,"Steel plate or jacket","Polymer laminate")))</f>
        <v>Monitor</v>
      </c>
      <c r="T6867" s="5" t="str">
        <f aca="false">IF(S6867=R6867,"Yes","No")</f>
        <v>Yes</v>
      </c>
    </row>
    <row r="6868" customFormat="false" ht="15" hidden="false" customHeight="false" outlineLevel="0" collapsed="false">
      <c r="A6868" s="15" t="n">
        <v>9794</v>
      </c>
      <c r="B6868" s="16" t="n">
        <v>7.4336242781831</v>
      </c>
      <c r="C6868" s="15" t="n">
        <v>300</v>
      </c>
      <c r="D6868" s="15" t="n">
        <v>675</v>
      </c>
      <c r="E6868" s="15" t="n">
        <v>30</v>
      </c>
      <c r="F6868" s="16" t="n">
        <v>0.63930661313115</v>
      </c>
      <c r="G6868" s="17" t="s">
        <v>101</v>
      </c>
      <c r="H6868" s="18" t="n">
        <v>0.3</v>
      </c>
      <c r="I6868" s="18" t="n">
        <v>1</v>
      </c>
      <c r="J6868" s="19" t="n">
        <v>0.985012327156314</v>
      </c>
      <c r="K6868" s="19" t="n">
        <v>0.454547578367815</v>
      </c>
      <c r="L6868" s="16" t="n">
        <v>11.8181626044246</v>
      </c>
      <c r="M6868" s="19" t="n">
        <v>0.480559716461379</v>
      </c>
      <c r="N6868" s="19" t="n">
        <v>0.623261364916741</v>
      </c>
      <c r="O6868" s="19" t="n">
        <v>0.985012327156314</v>
      </c>
      <c r="P6868" s="19" t="n">
        <v>0.648278899643653</v>
      </c>
      <c r="Q6868" s="17" t="s">
        <v>29</v>
      </c>
      <c r="R6868" s="5" t="str">
        <f aca="false">IF(OR(Q6868="Steel plate",Q6868="Concrete jacket"),"Steel plate or jacket",Q6868)</f>
        <v>Monitor</v>
      </c>
      <c r="S6868" s="5" t="str">
        <f aca="false">IF(O6868&lt;='Tree rules'!$C$4,IF(N6868&lt;='Tree rules'!$C$5,IF(P6868&lt;='Tree rules'!$C$7,"Monitor","Polymer laminate"),IF(P6868&lt;='Tree rules'!$C$8,"Seal cracks","Polymer laminate")),IF(O6868&lt;='Tree rules'!$C$6,IF(P6868&lt;='Tree rules'!$C$9,"Polymer laminate","Steel plate or jacket"),IF(L6868&lt;='Tree rules'!$C$10,"Steel plate or jacket","Polymer laminate")))</f>
        <v>Monitor</v>
      </c>
      <c r="T6868" s="5" t="str">
        <f aca="false">IF(S6868=R6868,"Yes","No")</f>
        <v>Yes</v>
      </c>
    </row>
    <row r="6869" customFormat="false" ht="15" hidden="false" customHeight="false" outlineLevel="0" collapsed="false">
      <c r="A6869" s="15" t="n">
        <v>9795</v>
      </c>
      <c r="B6869" s="16" t="n">
        <v>5.02458810483525</v>
      </c>
      <c r="C6869" s="15" t="n">
        <v>300</v>
      </c>
      <c r="D6869" s="15" t="n">
        <v>425</v>
      </c>
      <c r="E6869" s="15" t="n">
        <v>25</v>
      </c>
      <c r="F6869" s="16" t="n">
        <v>0.593686800678386</v>
      </c>
      <c r="G6869" s="17" t="s">
        <v>103</v>
      </c>
      <c r="H6869" s="18" t="n">
        <v>0.2</v>
      </c>
      <c r="I6869" s="18" t="n">
        <v>2</v>
      </c>
      <c r="J6869" s="19" t="n">
        <v>0.915574249580866</v>
      </c>
      <c r="K6869" s="19" t="n">
        <v>0.421740264330813</v>
      </c>
      <c r="L6869" s="16" t="n">
        <v>13.1878952882815</v>
      </c>
      <c r="M6869" s="19" t="n">
        <v>0.489362458934666</v>
      </c>
      <c r="N6869" s="19" t="n">
        <v>1.4338150839853</v>
      </c>
      <c r="O6869" s="19" t="n">
        <v>1.44501397312901</v>
      </c>
      <c r="P6869" s="19" t="n">
        <v>0.762493493858524</v>
      </c>
      <c r="Q6869" s="17" t="s">
        <v>31</v>
      </c>
      <c r="R6869" s="5" t="str">
        <f aca="false">IF(OR(Q6869="Steel plate",Q6869="Concrete jacket"),"Steel plate or jacket",Q6869)</f>
        <v>Polymer laminate</v>
      </c>
      <c r="S6869" s="5" t="str">
        <f aca="false">IF(O6869&lt;='Tree rules'!$C$4,IF(N6869&lt;='Tree rules'!$C$5,IF(P6869&lt;='Tree rules'!$C$7,"Monitor","Polymer laminate"),IF(P6869&lt;='Tree rules'!$C$8,"Seal cracks","Polymer laminate")),IF(O6869&lt;='Tree rules'!$C$6,IF(P6869&lt;='Tree rules'!$C$9,"Polymer laminate","Steel plate or jacket"),IF(L6869&lt;='Tree rules'!$C$10,"Steel plate or jacket","Polymer laminate")))</f>
        <v>Steel plate or jacket</v>
      </c>
      <c r="T6869" s="5" t="str">
        <f aca="false">IF(S6869=R6869,"Yes","No")</f>
        <v>No</v>
      </c>
    </row>
    <row r="6870" customFormat="false" ht="15" hidden="false" customHeight="false" outlineLevel="0" collapsed="false">
      <c r="A6870" s="15" t="n">
        <v>9796</v>
      </c>
      <c r="B6870" s="16" t="n">
        <v>6.67427233604458</v>
      </c>
      <c r="C6870" s="15" t="n">
        <v>230</v>
      </c>
      <c r="D6870" s="15" t="n">
        <v>550</v>
      </c>
      <c r="E6870" s="15" t="n">
        <v>25</v>
      </c>
      <c r="F6870" s="16" t="n">
        <v>0.693795479053647</v>
      </c>
      <c r="G6870" s="17" t="s">
        <v>101</v>
      </c>
      <c r="H6870" s="18" t="n">
        <v>0.3</v>
      </c>
      <c r="I6870" s="18" t="n">
        <v>1</v>
      </c>
      <c r="J6870" s="19" t="n">
        <v>0.856141591248229</v>
      </c>
      <c r="K6870" s="19" t="n">
        <v>0.455071512442761</v>
      </c>
      <c r="L6870" s="16" t="n">
        <v>13.2426038413583</v>
      </c>
      <c r="M6870" s="19" t="n">
        <v>0.59524905525344</v>
      </c>
      <c r="N6870" s="19" t="n">
        <v>0.540208323157649</v>
      </c>
      <c r="O6870" s="19" t="n">
        <v>0.856141591248229</v>
      </c>
      <c r="P6870" s="19" t="n">
        <v>0.568161768349367</v>
      </c>
      <c r="Q6870" s="17" t="s">
        <v>29</v>
      </c>
      <c r="R6870" s="5" t="str">
        <f aca="false">IF(OR(Q6870="Steel plate",Q6870="Concrete jacket"),"Steel plate or jacket",Q6870)</f>
        <v>Monitor</v>
      </c>
      <c r="S6870" s="5" t="str">
        <f aca="false">IF(O6870&lt;='Tree rules'!$C$4,IF(N6870&lt;='Tree rules'!$C$5,IF(P6870&lt;='Tree rules'!$C$7,"Monitor","Polymer laminate"),IF(P6870&lt;='Tree rules'!$C$8,"Seal cracks","Polymer laminate")),IF(O6870&lt;='Tree rules'!$C$6,IF(P6870&lt;='Tree rules'!$C$9,"Polymer laminate","Steel plate or jacket"),IF(L6870&lt;='Tree rules'!$C$10,"Steel plate or jacket","Polymer laminate")))</f>
        <v>Monitor</v>
      </c>
      <c r="T6870" s="5" t="str">
        <f aca="false">IF(S6870=R6870,"Yes","No")</f>
        <v>Yes</v>
      </c>
    </row>
    <row r="6871" customFormat="false" ht="15" hidden="false" customHeight="false" outlineLevel="0" collapsed="false">
      <c r="A6871" s="15" t="n">
        <v>9798</v>
      </c>
      <c r="B6871" s="16" t="n">
        <v>7.13998906206859</v>
      </c>
      <c r="C6871" s="15" t="n">
        <v>230</v>
      </c>
      <c r="D6871" s="15" t="n">
        <v>675</v>
      </c>
      <c r="E6871" s="15" t="n">
        <v>30</v>
      </c>
      <c r="F6871" s="16" t="n">
        <v>0.653545382481754</v>
      </c>
      <c r="G6871" s="17" t="s">
        <v>101</v>
      </c>
      <c r="H6871" s="18" t="n">
        <v>0.3</v>
      </c>
      <c r="I6871" s="18" t="n">
        <v>2</v>
      </c>
      <c r="J6871" s="19" t="n">
        <v>0.886361539730129</v>
      </c>
      <c r="K6871" s="19" t="n">
        <v>0.427552256694689</v>
      </c>
      <c r="L6871" s="16" t="n">
        <v>11.3875423637458</v>
      </c>
      <c r="M6871" s="19" t="n">
        <v>0.965481560886498</v>
      </c>
      <c r="N6871" s="19" t="n">
        <v>0.931700243189466</v>
      </c>
      <c r="O6871" s="19" t="n">
        <v>1.39375720290126</v>
      </c>
      <c r="P6871" s="19" t="n">
        <v>0.38836022793058</v>
      </c>
      <c r="Q6871" s="17" t="s">
        <v>104</v>
      </c>
      <c r="R6871" s="5" t="str">
        <f aca="false">IF(OR(Q6871="Steel plate",Q6871="Concrete jacket"),"Steel plate or jacket",Q6871)</f>
        <v>Steel plate or jacket</v>
      </c>
      <c r="S6871" s="5" t="str">
        <f aca="false">IF(O6871&lt;='Tree rules'!$C$4,IF(N6871&lt;='Tree rules'!$C$5,IF(P6871&lt;='Tree rules'!$C$7,"Monitor","Polymer laminate"),IF(P6871&lt;='Tree rules'!$C$8,"Seal cracks","Polymer laminate")),IF(O6871&lt;='Tree rules'!$C$6,IF(P6871&lt;='Tree rules'!$C$9,"Polymer laminate","Steel plate or jacket"),IF(L6871&lt;='Tree rules'!$C$10,"Steel plate or jacket","Polymer laminate")))</f>
        <v>Steel plate or jacket</v>
      </c>
      <c r="T6871" s="5" t="str">
        <f aca="false">IF(S6871=R6871,"Yes","No")</f>
        <v>Yes</v>
      </c>
    </row>
    <row r="6872" customFormat="false" ht="15" hidden="false" customHeight="false" outlineLevel="0" collapsed="false">
      <c r="A6872" s="15" t="n">
        <v>9799</v>
      </c>
      <c r="B6872" s="16" t="n">
        <v>3.48269832376393</v>
      </c>
      <c r="C6872" s="15" t="n">
        <v>230</v>
      </c>
      <c r="D6872" s="15" t="n">
        <v>325</v>
      </c>
      <c r="E6872" s="15" t="n">
        <v>30</v>
      </c>
      <c r="F6872" s="16" t="n">
        <v>0.939980971621069</v>
      </c>
      <c r="G6872" s="17" t="s">
        <v>103</v>
      </c>
      <c r="H6872" s="18" t="n">
        <v>0.2</v>
      </c>
      <c r="I6872" s="18" t="n">
        <v>1</v>
      </c>
      <c r="J6872" s="19" t="n">
        <v>0.857100729661589</v>
      </c>
      <c r="K6872" s="19" t="n">
        <v>0.622139067161377</v>
      </c>
      <c r="L6872" s="16" t="n">
        <v>12.4827896909102</v>
      </c>
      <c r="M6872" s="19" t="n">
        <v>0.490096611473182</v>
      </c>
      <c r="N6872" s="19" t="n">
        <v>0.970943331254793</v>
      </c>
      <c r="O6872" s="19" t="n">
        <v>0.857100729661589</v>
      </c>
      <c r="P6872" s="19" t="n">
        <v>0.730426020085604</v>
      </c>
      <c r="Q6872" s="17" t="s">
        <v>29</v>
      </c>
      <c r="R6872" s="5" t="str">
        <f aca="false">IF(OR(Q6872="Steel plate",Q6872="Concrete jacket"),"Steel plate or jacket",Q6872)</f>
        <v>Monitor</v>
      </c>
      <c r="S6872" s="5" t="str">
        <f aca="false">IF(O6872&lt;='Tree rules'!$C$4,IF(N6872&lt;='Tree rules'!$C$5,IF(P6872&lt;='Tree rules'!$C$7,"Monitor","Polymer laminate"),IF(P6872&lt;='Tree rules'!$C$8,"Seal cracks","Polymer laminate")),IF(O6872&lt;='Tree rules'!$C$6,IF(P6872&lt;='Tree rules'!$C$9,"Polymer laminate","Steel plate or jacket"),IF(L6872&lt;='Tree rules'!$C$10,"Steel plate or jacket","Polymer laminate")))</f>
        <v>Monitor</v>
      </c>
      <c r="T6872" s="5" t="str">
        <f aca="false">IF(S6872=R6872,"Yes","No")</f>
        <v>Yes</v>
      </c>
    </row>
    <row r="6873" customFormat="false" ht="15" hidden="false" customHeight="false" outlineLevel="0" collapsed="false">
      <c r="A6873" s="15" t="n">
        <v>9800</v>
      </c>
      <c r="B6873" s="16" t="n">
        <v>3.52731942513803</v>
      </c>
      <c r="C6873" s="15" t="n">
        <v>230</v>
      </c>
      <c r="D6873" s="15" t="n">
        <v>300</v>
      </c>
      <c r="E6873" s="15" t="n">
        <v>25</v>
      </c>
      <c r="F6873" s="16" t="n">
        <v>0.688332522525665</v>
      </c>
      <c r="G6873" s="17" t="s">
        <v>103</v>
      </c>
      <c r="H6873" s="18" t="n">
        <v>0.2</v>
      </c>
      <c r="I6873" s="18" t="n">
        <v>2</v>
      </c>
      <c r="J6873" s="19" t="n">
        <v>0.899282534084579</v>
      </c>
      <c r="K6873" s="19" t="n">
        <v>0.42849586623556</v>
      </c>
      <c r="L6873" s="16" t="n">
        <v>13.8870843509371</v>
      </c>
      <c r="M6873" s="19" t="n">
        <v>0.950153622709021</v>
      </c>
      <c r="N6873" s="19" t="n">
        <v>1.88974454395773</v>
      </c>
      <c r="O6873" s="19" t="n">
        <v>1.41322621973608</v>
      </c>
      <c r="P6873" s="19" t="n">
        <v>0.404872436878718</v>
      </c>
      <c r="Q6873" s="17" t="s">
        <v>31</v>
      </c>
      <c r="R6873" s="5" t="str">
        <f aca="false">IF(OR(Q6873="Steel plate",Q6873="Concrete jacket"),"Steel plate or jacket",Q6873)</f>
        <v>Polymer laminate</v>
      </c>
      <c r="S6873" s="5" t="str">
        <f aca="false">IF(O6873&lt;='Tree rules'!$C$4,IF(N6873&lt;='Tree rules'!$C$5,IF(P6873&lt;='Tree rules'!$C$7,"Monitor","Polymer laminate"),IF(P6873&lt;='Tree rules'!$C$8,"Seal cracks","Polymer laminate")),IF(O6873&lt;='Tree rules'!$C$6,IF(P6873&lt;='Tree rules'!$C$9,"Polymer laminate","Steel plate or jacket"),IF(L6873&lt;='Tree rules'!$C$10,"Steel plate or jacket","Polymer laminate")))</f>
        <v>Polymer laminate</v>
      </c>
      <c r="T6873" s="5" t="str">
        <f aca="false">IF(S6873=R6873,"Yes","No")</f>
        <v>Yes</v>
      </c>
    </row>
    <row r="6874" customFormat="false" ht="15" hidden="false" customHeight="false" outlineLevel="0" collapsed="false">
      <c r="A6874" s="15" t="n">
        <v>9801</v>
      </c>
      <c r="B6874" s="16" t="n">
        <v>3.08171663657765</v>
      </c>
      <c r="C6874" s="15" t="n">
        <v>300</v>
      </c>
      <c r="D6874" s="15" t="n">
        <v>300</v>
      </c>
      <c r="E6874" s="15" t="n">
        <v>25</v>
      </c>
      <c r="F6874" s="16" t="n">
        <v>0.883572933822129</v>
      </c>
      <c r="G6874" s="17" t="s">
        <v>101</v>
      </c>
      <c r="H6874" s="18" t="n">
        <v>0.3</v>
      </c>
      <c r="I6874" s="18" t="n">
        <v>1.5</v>
      </c>
      <c r="J6874" s="19" t="n">
        <v>0.918124048874768</v>
      </c>
      <c r="K6874" s="19" t="n">
        <v>0.611588623227641</v>
      </c>
      <c r="L6874" s="16" t="n">
        <v>12.0379556116315</v>
      </c>
      <c r="M6874" s="19" t="n">
        <v>0.952143003562054</v>
      </c>
      <c r="N6874" s="19" t="n">
        <v>0.693409698077375</v>
      </c>
      <c r="O6874" s="19" t="n">
        <v>1.0964289618104</v>
      </c>
      <c r="P6874" s="19" t="n">
        <v>0.440495298222786</v>
      </c>
      <c r="Q6874" s="17" t="s">
        <v>31</v>
      </c>
      <c r="R6874" s="5" t="str">
        <f aca="false">IF(OR(Q6874="Steel plate",Q6874="Concrete jacket"),"Steel plate or jacket",Q6874)</f>
        <v>Polymer laminate</v>
      </c>
      <c r="S6874" s="5" t="str">
        <f aca="false">IF(O6874&lt;='Tree rules'!$C$4,IF(N6874&lt;='Tree rules'!$C$5,IF(P6874&lt;='Tree rules'!$C$7,"Monitor","Polymer laminate"),IF(P6874&lt;='Tree rules'!$C$8,"Seal cracks","Polymer laminate")),IF(O6874&lt;='Tree rules'!$C$6,IF(P6874&lt;='Tree rules'!$C$9,"Polymer laminate","Steel plate or jacket"),IF(L6874&lt;='Tree rules'!$C$10,"Steel plate or jacket","Polymer laminate")))</f>
        <v>Polymer laminate</v>
      </c>
      <c r="T6874" s="5" t="str">
        <f aca="false">IF(S6874=R6874,"Yes","No")</f>
        <v>Yes</v>
      </c>
    </row>
    <row r="6875" customFormat="false" ht="15" hidden="false" customHeight="false" outlineLevel="0" collapsed="false">
      <c r="A6875" s="15" t="n">
        <v>9802</v>
      </c>
      <c r="B6875" s="16" t="n">
        <v>5.44476477760199</v>
      </c>
      <c r="C6875" s="15" t="n">
        <v>300</v>
      </c>
      <c r="D6875" s="15" t="n">
        <v>475</v>
      </c>
      <c r="E6875" s="15" t="n">
        <v>25</v>
      </c>
      <c r="F6875" s="16" t="n">
        <v>0.624901102811956</v>
      </c>
      <c r="G6875" s="17" t="s">
        <v>103</v>
      </c>
      <c r="H6875" s="18" t="n">
        <v>0.2</v>
      </c>
      <c r="I6875" s="18" t="n">
        <v>1.5</v>
      </c>
      <c r="J6875" s="19" t="n">
        <v>0.960623967452369</v>
      </c>
      <c r="K6875" s="19" t="n">
        <v>0.545040785452573</v>
      </c>
      <c r="L6875" s="16" t="n">
        <v>12.6917593883496</v>
      </c>
      <c r="M6875" s="19" t="n">
        <v>0.686503901214163</v>
      </c>
      <c r="N6875" s="19" t="n">
        <v>1.24261490347893</v>
      </c>
      <c r="O6875" s="19" t="n">
        <v>1.17914633030615</v>
      </c>
      <c r="P6875" s="19" t="n">
        <v>0.561717971899827</v>
      </c>
      <c r="Q6875" s="17" t="s">
        <v>31</v>
      </c>
      <c r="R6875" s="5" t="str">
        <f aca="false">IF(OR(Q6875="Steel plate",Q6875="Concrete jacket"),"Steel plate or jacket",Q6875)</f>
        <v>Polymer laminate</v>
      </c>
      <c r="S6875" s="5" t="str">
        <f aca="false">IF(O6875&lt;='Tree rules'!$C$4,IF(N6875&lt;='Tree rules'!$C$5,IF(P6875&lt;='Tree rules'!$C$7,"Monitor","Polymer laminate"),IF(P6875&lt;='Tree rules'!$C$8,"Seal cracks","Polymer laminate")),IF(O6875&lt;='Tree rules'!$C$6,IF(P6875&lt;='Tree rules'!$C$9,"Polymer laminate","Steel plate or jacket"),IF(L6875&lt;='Tree rules'!$C$10,"Steel plate or jacket","Polymer laminate")))</f>
        <v>Polymer laminate</v>
      </c>
      <c r="T6875" s="5" t="str">
        <f aca="false">IF(S6875=R6875,"Yes","No")</f>
        <v>Yes</v>
      </c>
    </row>
    <row r="6876" customFormat="false" ht="15" hidden="false" customHeight="false" outlineLevel="0" collapsed="false">
      <c r="A6876" s="15" t="n">
        <v>9804</v>
      </c>
      <c r="B6876" s="16" t="n">
        <v>4.33701379554788</v>
      </c>
      <c r="C6876" s="15" t="n">
        <v>300</v>
      </c>
      <c r="D6876" s="15" t="n">
        <v>425</v>
      </c>
      <c r="E6876" s="15" t="n">
        <v>25</v>
      </c>
      <c r="F6876" s="16" t="n">
        <v>0.833313701217452</v>
      </c>
      <c r="G6876" s="17" t="s">
        <v>101</v>
      </c>
      <c r="H6876" s="18" t="n">
        <v>0.3</v>
      </c>
      <c r="I6876" s="18" t="n">
        <v>1</v>
      </c>
      <c r="J6876" s="19" t="n">
        <v>0.927519322755624</v>
      </c>
      <c r="K6876" s="19" t="n">
        <v>0.433206147265339</v>
      </c>
      <c r="L6876" s="16" t="n">
        <v>11.5040153728061</v>
      </c>
      <c r="M6876" s="19" t="n">
        <v>0.399921880561664</v>
      </c>
      <c r="N6876" s="19" t="n">
        <v>0.78957417968667</v>
      </c>
      <c r="O6876" s="19" t="n">
        <v>0.927519322755624</v>
      </c>
      <c r="P6876" s="19" t="n">
        <v>0.7970750758898</v>
      </c>
      <c r="Q6876" s="17" t="s">
        <v>29</v>
      </c>
      <c r="R6876" s="5" t="str">
        <f aca="false">IF(OR(Q6876="Steel plate",Q6876="Concrete jacket"),"Steel plate or jacket",Q6876)</f>
        <v>Monitor</v>
      </c>
      <c r="S6876" s="5" t="str">
        <f aca="false">IF(O6876&lt;='Tree rules'!$C$4,IF(N6876&lt;='Tree rules'!$C$5,IF(P6876&lt;='Tree rules'!$C$7,"Monitor","Polymer laminate"),IF(P6876&lt;='Tree rules'!$C$8,"Seal cracks","Polymer laminate")),IF(O6876&lt;='Tree rules'!$C$6,IF(P6876&lt;='Tree rules'!$C$9,"Polymer laminate","Steel plate or jacket"),IF(L6876&lt;='Tree rules'!$C$10,"Steel plate or jacket","Polymer laminate")))</f>
        <v>Monitor</v>
      </c>
      <c r="T6876" s="5" t="str">
        <f aca="false">IF(S6876=R6876,"Yes","No")</f>
        <v>Yes</v>
      </c>
    </row>
    <row r="6877" customFormat="false" ht="15" hidden="false" customHeight="false" outlineLevel="0" collapsed="false">
      <c r="A6877" s="15" t="n">
        <v>9805</v>
      </c>
      <c r="B6877" s="16" t="n">
        <v>6.69278271034863</v>
      </c>
      <c r="C6877" s="15" t="n">
        <v>230</v>
      </c>
      <c r="D6877" s="15" t="n">
        <v>625</v>
      </c>
      <c r="E6877" s="15" t="n">
        <v>25</v>
      </c>
      <c r="F6877" s="16" t="n">
        <v>0.710178431223674</v>
      </c>
      <c r="G6877" s="17" t="s">
        <v>103</v>
      </c>
      <c r="H6877" s="18" t="n">
        <v>0.2</v>
      </c>
      <c r="I6877" s="18" t="n">
        <v>2</v>
      </c>
      <c r="J6877" s="19" t="n">
        <v>0.958487561623478</v>
      </c>
      <c r="K6877" s="19" t="n">
        <v>0.406879935775812</v>
      </c>
      <c r="L6877" s="16" t="n">
        <v>11.5992767943651</v>
      </c>
      <c r="M6877" s="19" t="n">
        <v>0.359571390676006</v>
      </c>
      <c r="N6877" s="19" t="n">
        <v>1.67235445929608</v>
      </c>
      <c r="O6877" s="19" t="n">
        <v>1.52698576573168</v>
      </c>
      <c r="P6877" s="19" t="n">
        <v>1.17332156554</v>
      </c>
      <c r="Q6877" s="17" t="s">
        <v>105</v>
      </c>
      <c r="R6877" s="5" t="str">
        <f aca="false">IF(OR(Q6877="Steel plate",Q6877="Concrete jacket"),"Steel plate or jacket",Q6877)</f>
        <v>Steel plate or jacket</v>
      </c>
      <c r="S6877" s="5" t="str">
        <f aca="false">IF(O6877&lt;='Tree rules'!$C$4,IF(N6877&lt;='Tree rules'!$C$5,IF(P6877&lt;='Tree rules'!$C$7,"Monitor","Polymer laminate"),IF(P6877&lt;='Tree rules'!$C$8,"Seal cracks","Polymer laminate")),IF(O6877&lt;='Tree rules'!$C$6,IF(P6877&lt;='Tree rules'!$C$9,"Polymer laminate","Steel plate or jacket"),IF(L6877&lt;='Tree rules'!$C$10,"Steel plate or jacket","Polymer laminate")))</f>
        <v>Steel plate or jacket</v>
      </c>
      <c r="T6877" s="5" t="str">
        <f aca="false">IF(S6877=R6877,"Yes","No")</f>
        <v>Yes</v>
      </c>
    </row>
    <row r="6878" customFormat="false" ht="15" hidden="false" customHeight="false" outlineLevel="0" collapsed="false">
      <c r="A6878" s="15" t="n">
        <v>9806</v>
      </c>
      <c r="B6878" s="16" t="n">
        <v>3.69344079222846</v>
      </c>
      <c r="C6878" s="15" t="n">
        <v>300</v>
      </c>
      <c r="D6878" s="15" t="n">
        <v>375</v>
      </c>
      <c r="E6878" s="15" t="n">
        <v>20</v>
      </c>
      <c r="F6878" s="16" t="n">
        <v>0.640487798897002</v>
      </c>
      <c r="G6878" s="17" t="s">
        <v>103</v>
      </c>
      <c r="H6878" s="18" t="n">
        <v>0.2</v>
      </c>
      <c r="I6878" s="18" t="n">
        <v>1.5</v>
      </c>
      <c r="J6878" s="19" t="n">
        <v>0.962813326793175</v>
      </c>
      <c r="K6878" s="19" t="n">
        <v>0.406153198287087</v>
      </c>
      <c r="L6878" s="16" t="n">
        <v>11.2949259701176</v>
      </c>
      <c r="M6878" s="19" t="n">
        <v>0.621117974319545</v>
      </c>
      <c r="N6878" s="19" t="n">
        <v>2.0814291489884</v>
      </c>
      <c r="O6878" s="19" t="n">
        <v>1.24869513417452</v>
      </c>
      <c r="P6878" s="19" t="n">
        <v>0.509587528324343</v>
      </c>
      <c r="Q6878" s="17" t="s">
        <v>31</v>
      </c>
      <c r="R6878" s="5" t="str">
        <f aca="false">IF(OR(Q6878="Steel plate",Q6878="Concrete jacket"),"Steel plate or jacket",Q6878)</f>
        <v>Polymer laminate</v>
      </c>
      <c r="S6878" s="5" t="str">
        <f aca="false">IF(O6878&lt;='Tree rules'!$C$4,IF(N6878&lt;='Tree rules'!$C$5,IF(P6878&lt;='Tree rules'!$C$7,"Monitor","Polymer laminate"),IF(P6878&lt;='Tree rules'!$C$8,"Seal cracks","Polymer laminate")),IF(O6878&lt;='Tree rules'!$C$6,IF(P6878&lt;='Tree rules'!$C$9,"Polymer laminate","Steel plate or jacket"),IF(L6878&lt;='Tree rules'!$C$10,"Steel plate or jacket","Polymer laminate")))</f>
        <v>Polymer laminate</v>
      </c>
      <c r="T6878" s="5" t="str">
        <f aca="false">IF(S6878=R6878,"Yes","No")</f>
        <v>Yes</v>
      </c>
    </row>
    <row r="6879" customFormat="false" ht="15" hidden="false" customHeight="false" outlineLevel="0" collapsed="false">
      <c r="A6879" s="15" t="n">
        <v>9812</v>
      </c>
      <c r="B6879" s="16" t="n">
        <v>4.23575896672527</v>
      </c>
      <c r="C6879" s="15" t="n">
        <v>230</v>
      </c>
      <c r="D6879" s="15" t="n">
        <v>375</v>
      </c>
      <c r="E6879" s="15" t="n">
        <v>20</v>
      </c>
      <c r="F6879" s="16" t="n">
        <v>0.594232683721175</v>
      </c>
      <c r="G6879" s="17" t="s">
        <v>101</v>
      </c>
      <c r="H6879" s="18" t="n">
        <v>0.3</v>
      </c>
      <c r="I6879" s="18" t="n">
        <v>1.5</v>
      </c>
      <c r="J6879" s="19" t="n">
        <v>0.981873556283527</v>
      </c>
      <c r="K6879" s="19" t="n">
        <v>0.443013536779851</v>
      </c>
      <c r="L6879" s="16" t="n">
        <v>12.7968548843664</v>
      </c>
      <c r="M6879" s="19" t="n">
        <v>0.939488001056534</v>
      </c>
      <c r="N6879" s="19" t="n">
        <v>0.770739626641304</v>
      </c>
      <c r="O6879" s="19" t="n">
        <v>1.2553186960054</v>
      </c>
      <c r="P6879" s="19" t="n">
        <v>0.39374278164417</v>
      </c>
      <c r="Q6879" s="17" t="s">
        <v>31</v>
      </c>
      <c r="R6879" s="5" t="str">
        <f aca="false">IF(OR(Q6879="Steel plate",Q6879="Concrete jacket"),"Steel plate or jacket",Q6879)</f>
        <v>Polymer laminate</v>
      </c>
      <c r="S6879" s="5" t="str">
        <f aca="false">IF(O6879&lt;='Tree rules'!$C$4,IF(N6879&lt;='Tree rules'!$C$5,IF(P6879&lt;='Tree rules'!$C$7,"Monitor","Polymer laminate"),IF(P6879&lt;='Tree rules'!$C$8,"Seal cracks","Polymer laminate")),IF(O6879&lt;='Tree rules'!$C$6,IF(P6879&lt;='Tree rules'!$C$9,"Polymer laminate","Steel plate or jacket"),IF(L6879&lt;='Tree rules'!$C$10,"Steel plate or jacket","Polymer laminate")))</f>
        <v>Polymer laminate</v>
      </c>
      <c r="T6879" s="5" t="str">
        <f aca="false">IF(S6879=R6879,"Yes","No")</f>
        <v>Yes</v>
      </c>
    </row>
    <row r="6880" customFormat="false" ht="15" hidden="false" customHeight="false" outlineLevel="0" collapsed="false">
      <c r="A6880" s="15" t="n">
        <v>9813</v>
      </c>
      <c r="B6880" s="16" t="n">
        <v>4.16518661292708</v>
      </c>
      <c r="C6880" s="15" t="n">
        <v>230</v>
      </c>
      <c r="D6880" s="15" t="n">
        <v>400</v>
      </c>
      <c r="E6880" s="15" t="n">
        <v>30</v>
      </c>
      <c r="F6880" s="16" t="n">
        <v>0.740832460684402</v>
      </c>
      <c r="G6880" s="17" t="s">
        <v>101</v>
      </c>
      <c r="H6880" s="18" t="n">
        <v>0.3</v>
      </c>
      <c r="I6880" s="18" t="n">
        <v>2</v>
      </c>
      <c r="J6880" s="19" t="n">
        <v>0.869088672248386</v>
      </c>
      <c r="K6880" s="19" t="n">
        <v>0.430972466524623</v>
      </c>
      <c r="L6880" s="16" t="n">
        <v>11.7660638783251</v>
      </c>
      <c r="M6880" s="19" t="n">
        <v>0.769239874500957</v>
      </c>
      <c r="N6880" s="19" t="n">
        <v>0.984927888936029</v>
      </c>
      <c r="O6880" s="19" t="n">
        <v>1.36362405578928</v>
      </c>
      <c r="P6880" s="19" t="n">
        <v>0.463804653281465</v>
      </c>
      <c r="Q6880" s="17" t="s">
        <v>31</v>
      </c>
      <c r="R6880" s="5" t="str">
        <f aca="false">IF(OR(Q6880="Steel plate",Q6880="Concrete jacket"),"Steel plate or jacket",Q6880)</f>
        <v>Polymer laminate</v>
      </c>
      <c r="S6880" s="5" t="str">
        <f aca="false">IF(O6880&lt;='Tree rules'!$C$4,IF(N6880&lt;='Tree rules'!$C$5,IF(P6880&lt;='Tree rules'!$C$7,"Monitor","Polymer laminate"),IF(P6880&lt;='Tree rules'!$C$8,"Seal cracks","Polymer laminate")),IF(O6880&lt;='Tree rules'!$C$6,IF(P6880&lt;='Tree rules'!$C$9,"Polymer laminate","Steel plate or jacket"),IF(L6880&lt;='Tree rules'!$C$10,"Steel plate or jacket","Polymer laminate")))</f>
        <v>Steel plate or jacket</v>
      </c>
      <c r="T6880" s="5" t="str">
        <f aca="false">IF(S6880=R6880,"Yes","No")</f>
        <v>No</v>
      </c>
    </row>
    <row r="6881" customFormat="false" ht="15" hidden="false" customHeight="false" outlineLevel="0" collapsed="false">
      <c r="A6881" s="15" t="n">
        <v>9814</v>
      </c>
      <c r="B6881" s="16" t="n">
        <v>3.41703914061847</v>
      </c>
      <c r="C6881" s="15" t="n">
        <v>230</v>
      </c>
      <c r="D6881" s="15" t="n">
        <v>325</v>
      </c>
      <c r="E6881" s="15" t="n">
        <v>30</v>
      </c>
      <c r="F6881" s="16" t="n">
        <v>0.524976027522354</v>
      </c>
      <c r="G6881" s="17" t="s">
        <v>101</v>
      </c>
      <c r="H6881" s="18" t="n">
        <v>0.3</v>
      </c>
      <c r="I6881" s="18" t="n">
        <v>1</v>
      </c>
      <c r="J6881" s="19" t="n">
        <v>0.936597310540664</v>
      </c>
      <c r="K6881" s="19" t="n">
        <v>0.633050209065272</v>
      </c>
      <c r="L6881" s="16" t="n">
        <v>12.1602816392116</v>
      </c>
      <c r="M6881" s="19" t="n">
        <v>0.267370770054328</v>
      </c>
      <c r="N6881" s="19" t="n">
        <v>0.734213309873806</v>
      </c>
      <c r="O6881" s="19" t="n">
        <v>0.936597310540664</v>
      </c>
      <c r="P6881" s="19" t="n">
        <v>0.852265528476381</v>
      </c>
      <c r="Q6881" s="17" t="s">
        <v>29</v>
      </c>
      <c r="R6881" s="5" t="str">
        <f aca="false">IF(OR(Q6881="Steel plate",Q6881="Concrete jacket"),"Steel plate or jacket",Q6881)</f>
        <v>Monitor</v>
      </c>
      <c r="S6881" s="5" t="str">
        <f aca="false">IF(O6881&lt;='Tree rules'!$C$4,IF(N6881&lt;='Tree rules'!$C$5,IF(P6881&lt;='Tree rules'!$C$7,"Monitor","Polymer laminate"),IF(P6881&lt;='Tree rules'!$C$8,"Seal cracks","Polymer laminate")),IF(O6881&lt;='Tree rules'!$C$6,IF(P6881&lt;='Tree rules'!$C$9,"Polymer laminate","Steel plate or jacket"),IF(L6881&lt;='Tree rules'!$C$10,"Steel plate or jacket","Polymer laminate")))</f>
        <v>Monitor</v>
      </c>
      <c r="T6881" s="5" t="str">
        <f aca="false">IF(S6881=R6881,"Yes","No")</f>
        <v>Yes</v>
      </c>
    </row>
    <row r="6882" customFormat="false" ht="15" hidden="false" customHeight="false" outlineLevel="0" collapsed="false">
      <c r="A6882" s="15" t="n">
        <v>9815</v>
      </c>
      <c r="B6882" s="16" t="n">
        <v>3.27924623213271</v>
      </c>
      <c r="C6882" s="15" t="n">
        <v>300</v>
      </c>
      <c r="D6882" s="15" t="n">
        <v>300</v>
      </c>
      <c r="E6882" s="15" t="n">
        <v>25</v>
      </c>
      <c r="F6882" s="16" t="n">
        <v>0.791582400904515</v>
      </c>
      <c r="G6882" s="17" t="s">
        <v>101</v>
      </c>
      <c r="H6882" s="18" t="n">
        <v>0.3</v>
      </c>
      <c r="I6882" s="18" t="n">
        <v>2</v>
      </c>
      <c r="J6882" s="19" t="n">
        <v>0.919823971828419</v>
      </c>
      <c r="K6882" s="19" t="n">
        <v>0.437837277176099</v>
      </c>
      <c r="L6882" s="16" t="n">
        <v>12.9104182367429</v>
      </c>
      <c r="M6882" s="19" t="n">
        <v>0.759038313703894</v>
      </c>
      <c r="N6882" s="19" t="n">
        <v>1.19415247141057</v>
      </c>
      <c r="O6882" s="19" t="n">
        <v>1.43691472035018</v>
      </c>
      <c r="P6882" s="19" t="n">
        <v>0.539452161213462</v>
      </c>
      <c r="Q6882" s="17" t="s">
        <v>31</v>
      </c>
      <c r="R6882" s="5" t="str">
        <f aca="false">IF(OR(Q6882="Steel plate",Q6882="Concrete jacket"),"Steel plate or jacket",Q6882)</f>
        <v>Polymer laminate</v>
      </c>
      <c r="S6882" s="5" t="str">
        <f aca="false">IF(O6882&lt;='Tree rules'!$C$4,IF(N6882&lt;='Tree rules'!$C$5,IF(P6882&lt;='Tree rules'!$C$7,"Monitor","Polymer laminate"),IF(P6882&lt;='Tree rules'!$C$8,"Seal cracks","Polymer laminate")),IF(O6882&lt;='Tree rules'!$C$6,IF(P6882&lt;='Tree rules'!$C$9,"Polymer laminate","Steel plate or jacket"),IF(L6882&lt;='Tree rules'!$C$10,"Steel plate or jacket","Polymer laminate")))</f>
        <v>Steel plate or jacket</v>
      </c>
      <c r="T6882" s="5" t="str">
        <f aca="false">IF(S6882=R6882,"Yes","No")</f>
        <v>No</v>
      </c>
    </row>
    <row r="6883" customFormat="false" ht="15" hidden="false" customHeight="false" outlineLevel="0" collapsed="false">
      <c r="A6883" s="15" t="n">
        <v>9816</v>
      </c>
      <c r="B6883" s="16" t="n">
        <v>4.38280079925221</v>
      </c>
      <c r="C6883" s="15" t="n">
        <v>230</v>
      </c>
      <c r="D6883" s="15" t="n">
        <v>400</v>
      </c>
      <c r="E6883" s="15" t="n">
        <v>20</v>
      </c>
      <c r="F6883" s="16" t="n">
        <v>0.740832460684402</v>
      </c>
      <c r="G6883" s="17" t="s">
        <v>103</v>
      </c>
      <c r="H6883" s="18" t="n">
        <v>0.2</v>
      </c>
      <c r="I6883" s="18" t="n">
        <v>1</v>
      </c>
      <c r="J6883" s="19" t="n">
        <v>0.90540885041711</v>
      </c>
      <c r="K6883" s="19" t="n">
        <v>0.476414031875314</v>
      </c>
      <c r="L6883" s="16" t="n">
        <v>12.3807932182266</v>
      </c>
      <c r="M6883" s="19" t="n">
        <v>0.944972945678063</v>
      </c>
      <c r="N6883" s="19" t="n">
        <v>0.88415351277209</v>
      </c>
      <c r="O6883" s="19" t="n">
        <v>0.90540885041711</v>
      </c>
      <c r="P6883" s="19" t="n">
        <v>0.385227493592798</v>
      </c>
      <c r="Q6883" s="17" t="s">
        <v>29</v>
      </c>
      <c r="R6883" s="5" t="str">
        <f aca="false">IF(OR(Q6883="Steel plate",Q6883="Concrete jacket"),"Steel plate or jacket",Q6883)</f>
        <v>Monitor</v>
      </c>
      <c r="S6883" s="5" t="str">
        <f aca="false">IF(O6883&lt;='Tree rules'!$C$4,IF(N6883&lt;='Tree rules'!$C$5,IF(P6883&lt;='Tree rules'!$C$7,"Monitor","Polymer laminate"),IF(P6883&lt;='Tree rules'!$C$8,"Seal cracks","Polymer laminate")),IF(O6883&lt;='Tree rules'!$C$6,IF(P6883&lt;='Tree rules'!$C$9,"Polymer laminate","Steel plate or jacket"),IF(L6883&lt;='Tree rules'!$C$10,"Steel plate or jacket","Polymer laminate")))</f>
        <v>Monitor</v>
      </c>
      <c r="T6883" s="5" t="str">
        <f aca="false">IF(S6883=R6883,"Yes","No")</f>
        <v>Yes</v>
      </c>
    </row>
    <row r="6884" customFormat="false" ht="15" hidden="false" customHeight="false" outlineLevel="0" collapsed="false">
      <c r="A6884" s="15" t="n">
        <v>9817</v>
      </c>
      <c r="B6884" s="16" t="n">
        <v>3.45962798093568</v>
      </c>
      <c r="C6884" s="15" t="n">
        <v>230</v>
      </c>
      <c r="D6884" s="15" t="n">
        <v>350</v>
      </c>
      <c r="E6884" s="15" t="n">
        <v>30</v>
      </c>
      <c r="F6884" s="16" t="n">
        <v>0.862679904875916</v>
      </c>
      <c r="G6884" s="17" t="s">
        <v>101</v>
      </c>
      <c r="H6884" s="18" t="n">
        <v>0.3</v>
      </c>
      <c r="I6884" s="18" t="n">
        <v>1.5</v>
      </c>
      <c r="J6884" s="19" t="n">
        <v>0.898406459424775</v>
      </c>
      <c r="K6884" s="19" t="n">
        <v>0.424247526857631</v>
      </c>
      <c r="L6884" s="16" t="n">
        <v>11.3803552004463</v>
      </c>
      <c r="M6884" s="19" t="n">
        <v>0.877508012863346</v>
      </c>
      <c r="N6884" s="19" t="n">
        <v>0.825162128050542</v>
      </c>
      <c r="O6884" s="19" t="n">
        <v>1.15703632987522</v>
      </c>
      <c r="P6884" s="19" t="n">
        <v>0.389891356249482</v>
      </c>
      <c r="Q6884" s="17" t="s">
        <v>31</v>
      </c>
      <c r="R6884" s="5" t="str">
        <f aca="false">IF(OR(Q6884="Steel plate",Q6884="Concrete jacket"),"Steel plate or jacket",Q6884)</f>
        <v>Polymer laminate</v>
      </c>
      <c r="S6884" s="5" t="str">
        <f aca="false">IF(O6884&lt;='Tree rules'!$C$4,IF(N6884&lt;='Tree rules'!$C$5,IF(P6884&lt;='Tree rules'!$C$7,"Monitor","Polymer laminate"),IF(P6884&lt;='Tree rules'!$C$8,"Seal cracks","Polymer laminate")),IF(O6884&lt;='Tree rules'!$C$6,IF(P6884&lt;='Tree rules'!$C$9,"Polymer laminate","Steel plate or jacket"),IF(L6884&lt;='Tree rules'!$C$10,"Steel plate or jacket","Polymer laminate")))</f>
        <v>Polymer laminate</v>
      </c>
      <c r="T6884" s="5" t="str">
        <f aca="false">IF(S6884=R6884,"Yes","No")</f>
        <v>Yes</v>
      </c>
    </row>
    <row r="6885" customFormat="false" ht="15" hidden="false" customHeight="false" outlineLevel="0" collapsed="false">
      <c r="A6885" s="15" t="n">
        <v>9818</v>
      </c>
      <c r="B6885" s="16" t="n">
        <v>6.88720395860224</v>
      </c>
      <c r="C6885" s="15" t="n">
        <v>230</v>
      </c>
      <c r="D6885" s="15" t="n">
        <v>550</v>
      </c>
      <c r="E6885" s="15" t="n">
        <v>25</v>
      </c>
      <c r="F6885" s="16" t="n">
        <v>0.544187190990784</v>
      </c>
      <c r="G6885" s="17" t="s">
        <v>103</v>
      </c>
      <c r="H6885" s="18" t="n">
        <v>0.2</v>
      </c>
      <c r="I6885" s="18" t="n">
        <v>1</v>
      </c>
      <c r="J6885" s="19" t="n">
        <v>0.964963328125581</v>
      </c>
      <c r="K6885" s="19" t="n">
        <v>0.53088511367746</v>
      </c>
      <c r="L6885" s="16" t="n">
        <v>13.7195297980124</v>
      </c>
      <c r="M6885" s="19" t="n">
        <v>0.328629085118558</v>
      </c>
      <c r="N6885" s="19" t="n">
        <v>1.44072211662462</v>
      </c>
      <c r="O6885" s="19" t="n">
        <v>0.964963328125581</v>
      </c>
      <c r="P6885" s="19" t="n">
        <v>0.987070631863386</v>
      </c>
      <c r="Q6885" s="17" t="s">
        <v>31</v>
      </c>
      <c r="R6885" s="5" t="str">
        <f aca="false">IF(OR(Q6885="Steel plate",Q6885="Concrete jacket"),"Steel plate or jacket",Q6885)</f>
        <v>Polymer laminate</v>
      </c>
      <c r="S6885" s="5" t="str">
        <f aca="false">IF(O6885&lt;='Tree rules'!$C$4,IF(N6885&lt;='Tree rules'!$C$5,IF(P6885&lt;='Tree rules'!$C$7,"Monitor","Polymer laminate"),IF(P6885&lt;='Tree rules'!$C$8,"Seal cracks","Polymer laminate")),IF(O6885&lt;='Tree rules'!$C$6,IF(P6885&lt;='Tree rules'!$C$9,"Polymer laminate","Steel plate or jacket"),IF(L6885&lt;='Tree rules'!$C$10,"Steel plate or jacket","Polymer laminate")))</f>
        <v>Seal cracks</v>
      </c>
      <c r="T6885" s="5" t="str">
        <f aca="false">IF(S6885=R6885,"Yes","No")</f>
        <v>No</v>
      </c>
    </row>
    <row r="6886" customFormat="false" ht="15" hidden="false" customHeight="false" outlineLevel="0" collapsed="false">
      <c r="A6886" s="15" t="n">
        <v>9819</v>
      </c>
      <c r="B6886" s="16" t="n">
        <v>5.3021054020546</v>
      </c>
      <c r="C6886" s="15" t="n">
        <v>300</v>
      </c>
      <c r="D6886" s="15" t="n">
        <v>475</v>
      </c>
      <c r="E6886" s="15" t="n">
        <v>30</v>
      </c>
      <c r="F6886" s="16" t="n">
        <v>0.980981312596345</v>
      </c>
      <c r="G6886" s="17" t="s">
        <v>103</v>
      </c>
      <c r="H6886" s="18" t="n">
        <v>0.2</v>
      </c>
      <c r="I6886" s="18" t="n">
        <v>1.5</v>
      </c>
      <c r="J6886" s="19" t="n">
        <v>0.864736383299217</v>
      </c>
      <c r="K6886" s="19" t="n">
        <v>0.415226285341909</v>
      </c>
      <c r="L6886" s="16" t="n">
        <v>12.4171086699171</v>
      </c>
      <c r="M6886" s="19" t="n">
        <v>0.528344355750063</v>
      </c>
      <c r="N6886" s="19" t="n">
        <v>1.21395850111184</v>
      </c>
      <c r="O6886" s="19" t="n">
        <v>1.11757393683016</v>
      </c>
      <c r="P6886" s="19" t="n">
        <v>0.789647721701288</v>
      </c>
      <c r="Q6886" s="17" t="s">
        <v>31</v>
      </c>
      <c r="R6886" s="5" t="str">
        <f aca="false">IF(OR(Q6886="Steel plate",Q6886="Concrete jacket"),"Steel plate or jacket",Q6886)</f>
        <v>Polymer laminate</v>
      </c>
      <c r="S6886" s="5" t="str">
        <f aca="false">IF(O6886&lt;='Tree rules'!$C$4,IF(N6886&lt;='Tree rules'!$C$5,IF(P6886&lt;='Tree rules'!$C$7,"Monitor","Polymer laminate"),IF(P6886&lt;='Tree rules'!$C$8,"Seal cracks","Polymer laminate")),IF(O6886&lt;='Tree rules'!$C$6,IF(P6886&lt;='Tree rules'!$C$9,"Polymer laminate","Steel plate or jacket"),IF(L6886&lt;='Tree rules'!$C$10,"Steel plate or jacket","Polymer laminate")))</f>
        <v>Polymer laminate</v>
      </c>
      <c r="T6886" s="5" t="str">
        <f aca="false">IF(S6886=R6886,"Yes","No")</f>
        <v>Yes</v>
      </c>
    </row>
    <row r="6887" customFormat="false" ht="15" hidden="false" customHeight="false" outlineLevel="0" collapsed="false">
      <c r="A6887" s="15" t="n">
        <v>9821</v>
      </c>
      <c r="B6887" s="16" t="n">
        <v>5.16812085986043</v>
      </c>
      <c r="C6887" s="15" t="n">
        <v>300</v>
      </c>
      <c r="D6887" s="15" t="n">
        <v>425</v>
      </c>
      <c r="E6887" s="15" t="n">
        <v>25</v>
      </c>
      <c r="F6887" s="16" t="n">
        <v>0.593686800678386</v>
      </c>
      <c r="G6887" s="17" t="s">
        <v>101</v>
      </c>
      <c r="H6887" s="18" t="n">
        <v>0.3</v>
      </c>
      <c r="I6887" s="18" t="n">
        <v>1.5</v>
      </c>
      <c r="J6887" s="19" t="n">
        <v>0.926666034850615</v>
      </c>
      <c r="K6887" s="19" t="n">
        <v>0.402757671307604</v>
      </c>
      <c r="L6887" s="16" t="n">
        <v>13.5646216794237</v>
      </c>
      <c r="M6887" s="19" t="n">
        <v>0.440374790229264</v>
      </c>
      <c r="N6887" s="19" t="n">
        <v>0.797404997254965</v>
      </c>
      <c r="O6887" s="19" t="n">
        <v>1.20338812513778</v>
      </c>
      <c r="P6887" s="19" t="n">
        <v>0.762166576349197</v>
      </c>
      <c r="Q6887" s="17" t="s">
        <v>31</v>
      </c>
      <c r="R6887" s="5" t="str">
        <f aca="false">IF(OR(Q6887="Steel plate",Q6887="Concrete jacket"),"Steel plate or jacket",Q6887)</f>
        <v>Polymer laminate</v>
      </c>
      <c r="S6887" s="5" t="str">
        <f aca="false">IF(O6887&lt;='Tree rules'!$C$4,IF(N6887&lt;='Tree rules'!$C$5,IF(P6887&lt;='Tree rules'!$C$7,"Monitor","Polymer laminate"),IF(P6887&lt;='Tree rules'!$C$8,"Seal cracks","Polymer laminate")),IF(O6887&lt;='Tree rules'!$C$6,IF(P6887&lt;='Tree rules'!$C$9,"Polymer laminate","Steel plate or jacket"),IF(L6887&lt;='Tree rules'!$C$10,"Steel plate or jacket","Polymer laminate")))</f>
        <v>Polymer laminate</v>
      </c>
      <c r="T6887" s="5" t="str">
        <f aca="false">IF(S6887=R6887,"Yes","No")</f>
        <v>Yes</v>
      </c>
    </row>
    <row r="6888" customFormat="false" ht="15" hidden="false" customHeight="false" outlineLevel="0" collapsed="false">
      <c r="A6888" s="15" t="n">
        <v>9822</v>
      </c>
      <c r="B6888" s="16" t="n">
        <v>5.38247655778903</v>
      </c>
      <c r="C6888" s="15" t="n">
        <v>300</v>
      </c>
      <c r="D6888" s="15" t="n">
        <v>525</v>
      </c>
      <c r="E6888" s="15" t="n">
        <v>20</v>
      </c>
      <c r="F6888" s="16" t="n">
        <v>0.699589178252424</v>
      </c>
      <c r="G6888" s="17" t="s">
        <v>103</v>
      </c>
      <c r="H6888" s="18" t="n">
        <v>0.2</v>
      </c>
      <c r="I6888" s="18" t="n">
        <v>1.5</v>
      </c>
      <c r="J6888" s="19" t="n">
        <v>0.956727711226853</v>
      </c>
      <c r="K6888" s="19" t="n">
        <v>0.448728990699024</v>
      </c>
      <c r="L6888" s="16" t="n">
        <v>11.2369030434009</v>
      </c>
      <c r="M6888" s="19" t="n">
        <v>0.9231326178107</v>
      </c>
      <c r="N6888" s="19" t="n">
        <v>1.11308222552597</v>
      </c>
      <c r="O6888" s="19" t="n">
        <v>1.22043583672397</v>
      </c>
      <c r="P6888" s="19" t="n">
        <v>0.434440636328283</v>
      </c>
      <c r="Q6888" s="17" t="s">
        <v>31</v>
      </c>
      <c r="R6888" s="5" t="str">
        <f aca="false">IF(OR(Q6888="Steel plate",Q6888="Concrete jacket"),"Steel plate or jacket",Q6888)</f>
        <v>Polymer laminate</v>
      </c>
      <c r="S6888" s="5" t="str">
        <f aca="false">IF(O6888&lt;='Tree rules'!$C$4,IF(N6888&lt;='Tree rules'!$C$5,IF(P6888&lt;='Tree rules'!$C$7,"Monitor","Polymer laminate"),IF(P6888&lt;='Tree rules'!$C$8,"Seal cracks","Polymer laminate")),IF(O6888&lt;='Tree rules'!$C$6,IF(P6888&lt;='Tree rules'!$C$9,"Polymer laminate","Steel plate or jacket"),IF(L6888&lt;='Tree rules'!$C$10,"Steel plate or jacket","Polymer laminate")))</f>
        <v>Polymer laminate</v>
      </c>
      <c r="T6888" s="5" t="str">
        <f aca="false">IF(S6888=R6888,"Yes","No")</f>
        <v>Yes</v>
      </c>
    </row>
    <row r="6889" customFormat="false" ht="15" hidden="false" customHeight="false" outlineLevel="0" collapsed="false">
      <c r="A6889" s="15" t="n">
        <v>9823</v>
      </c>
      <c r="B6889" s="16" t="n">
        <v>4.41891657803535</v>
      </c>
      <c r="C6889" s="15" t="n">
        <v>300</v>
      </c>
      <c r="D6889" s="15" t="n">
        <v>400</v>
      </c>
      <c r="E6889" s="15" t="n">
        <v>20</v>
      </c>
      <c r="F6889" s="16" t="n">
        <v>0.635378289490071</v>
      </c>
      <c r="G6889" s="17" t="s">
        <v>103</v>
      </c>
      <c r="H6889" s="18" t="n">
        <v>0.2</v>
      </c>
      <c r="I6889" s="18" t="n">
        <v>1.5</v>
      </c>
      <c r="J6889" s="19" t="n">
        <v>0.859596521353724</v>
      </c>
      <c r="K6889" s="19" t="n">
        <v>0.481226429416261</v>
      </c>
      <c r="L6889" s="16" t="n">
        <v>12.4126870169532</v>
      </c>
      <c r="M6889" s="19" t="n">
        <v>0.44715455063423</v>
      </c>
      <c r="N6889" s="19" t="n">
        <v>1.06853539244465</v>
      </c>
      <c r="O6889" s="19" t="n">
        <v>1.08256449967574</v>
      </c>
      <c r="P6889" s="19" t="n">
        <v>0.746873656962422</v>
      </c>
      <c r="Q6889" s="17" t="s">
        <v>31</v>
      </c>
      <c r="R6889" s="5" t="str">
        <f aca="false">IF(OR(Q6889="Steel plate",Q6889="Concrete jacket"),"Steel plate or jacket",Q6889)</f>
        <v>Polymer laminate</v>
      </c>
      <c r="S6889" s="5" t="str">
        <f aca="false">IF(O6889&lt;='Tree rules'!$C$4,IF(N6889&lt;='Tree rules'!$C$5,IF(P6889&lt;='Tree rules'!$C$7,"Monitor","Polymer laminate"),IF(P6889&lt;='Tree rules'!$C$8,"Seal cracks","Polymer laminate")),IF(O6889&lt;='Tree rules'!$C$6,IF(P6889&lt;='Tree rules'!$C$9,"Polymer laminate","Steel plate or jacket"),IF(L6889&lt;='Tree rules'!$C$10,"Steel plate or jacket","Polymer laminate")))</f>
        <v>Polymer laminate</v>
      </c>
      <c r="T6889" s="5" t="str">
        <f aca="false">IF(S6889=R6889,"Yes","No")</f>
        <v>Yes</v>
      </c>
    </row>
    <row r="6890" customFormat="false" ht="15" hidden="false" customHeight="false" outlineLevel="0" collapsed="false">
      <c r="A6890" s="15" t="n">
        <v>9824</v>
      </c>
      <c r="B6890" s="16" t="n">
        <v>3.74856694363565</v>
      </c>
      <c r="C6890" s="15" t="n">
        <v>300</v>
      </c>
      <c r="D6890" s="15" t="n">
        <v>350</v>
      </c>
      <c r="E6890" s="15" t="n">
        <v>30</v>
      </c>
      <c r="F6890" s="16" t="n">
        <v>0.739198271432892</v>
      </c>
      <c r="G6890" s="17" t="s">
        <v>101</v>
      </c>
      <c r="H6890" s="18" t="n">
        <v>0.3</v>
      </c>
      <c r="I6890" s="18" t="n">
        <v>1</v>
      </c>
      <c r="J6890" s="19" t="n">
        <v>0.956397145765963</v>
      </c>
      <c r="K6890" s="19" t="n">
        <v>0.481184409224224</v>
      </c>
      <c r="L6890" s="16" t="n">
        <v>12.2502187700512</v>
      </c>
      <c r="M6890" s="19" t="n">
        <v>0.302700738937152</v>
      </c>
      <c r="N6890" s="19" t="n">
        <v>0.668081219267088</v>
      </c>
      <c r="O6890" s="19" t="n">
        <v>0.956397145765963</v>
      </c>
      <c r="P6890" s="19" t="n">
        <v>0.968569475314069</v>
      </c>
      <c r="Q6890" s="17" t="s">
        <v>31</v>
      </c>
      <c r="R6890" s="5" t="str">
        <f aca="false">IF(OR(Q6890="Steel plate",Q6890="Concrete jacket"),"Steel plate or jacket",Q6890)</f>
        <v>Polymer laminate</v>
      </c>
      <c r="S6890" s="5" t="str">
        <f aca="false">IF(O6890&lt;='Tree rules'!$C$4,IF(N6890&lt;='Tree rules'!$C$5,IF(P6890&lt;='Tree rules'!$C$7,"Monitor","Polymer laminate"),IF(P6890&lt;='Tree rules'!$C$8,"Seal cracks","Polymer laminate")),IF(O6890&lt;='Tree rules'!$C$6,IF(P6890&lt;='Tree rules'!$C$9,"Polymer laminate","Steel plate or jacket"),IF(L6890&lt;='Tree rules'!$C$10,"Steel plate or jacket","Polymer laminate")))</f>
        <v>Polymer laminate</v>
      </c>
      <c r="T6890" s="5" t="str">
        <f aca="false">IF(S6890=R6890,"Yes","No")</f>
        <v>Yes</v>
      </c>
    </row>
    <row r="6891" customFormat="false" ht="15" hidden="false" customHeight="false" outlineLevel="0" collapsed="false">
      <c r="A6891" s="15" t="n">
        <v>9825</v>
      </c>
      <c r="B6891" s="16" t="n">
        <v>4.18625132073418</v>
      </c>
      <c r="C6891" s="15" t="n">
        <v>300</v>
      </c>
      <c r="D6891" s="15" t="n">
        <v>400</v>
      </c>
      <c r="E6891" s="15" t="n">
        <v>25</v>
      </c>
      <c r="F6891" s="16" t="n">
        <v>0.757295404255167</v>
      </c>
      <c r="G6891" s="17" t="s">
        <v>101</v>
      </c>
      <c r="H6891" s="18" t="n">
        <v>0.3</v>
      </c>
      <c r="I6891" s="18" t="n">
        <v>1</v>
      </c>
      <c r="J6891" s="19" t="n">
        <v>0.880934826860423</v>
      </c>
      <c r="K6891" s="19" t="n">
        <v>0.573968825463642</v>
      </c>
      <c r="L6891" s="16" t="n">
        <v>11.8255687026389</v>
      </c>
      <c r="M6891" s="19" t="n">
        <v>0.378519311462106</v>
      </c>
      <c r="N6891" s="19" t="n">
        <v>0.661137036588602</v>
      </c>
      <c r="O6891" s="19" t="n">
        <v>0.880934826860423</v>
      </c>
      <c r="P6891" s="19" t="n">
        <v>0.851699747570499</v>
      </c>
      <c r="Q6891" s="17" t="s">
        <v>29</v>
      </c>
      <c r="R6891" s="5" t="str">
        <f aca="false">IF(OR(Q6891="Steel plate",Q6891="Concrete jacket"),"Steel plate or jacket",Q6891)</f>
        <v>Monitor</v>
      </c>
      <c r="S6891" s="5" t="str">
        <f aca="false">IF(O6891&lt;='Tree rules'!$C$4,IF(N6891&lt;='Tree rules'!$C$5,IF(P6891&lt;='Tree rules'!$C$7,"Monitor","Polymer laminate"),IF(P6891&lt;='Tree rules'!$C$8,"Seal cracks","Polymer laminate")),IF(O6891&lt;='Tree rules'!$C$6,IF(P6891&lt;='Tree rules'!$C$9,"Polymer laminate","Steel plate or jacket"),IF(L6891&lt;='Tree rules'!$C$10,"Steel plate or jacket","Polymer laminate")))</f>
        <v>Monitor</v>
      </c>
      <c r="T6891" s="5" t="str">
        <f aca="false">IF(S6891=R6891,"Yes","No")</f>
        <v>Yes</v>
      </c>
    </row>
    <row r="6892" customFormat="false" ht="15" hidden="false" customHeight="false" outlineLevel="0" collapsed="false">
      <c r="A6892" s="15" t="n">
        <v>9826</v>
      </c>
      <c r="B6892" s="16" t="n">
        <v>3.55158245481232</v>
      </c>
      <c r="C6892" s="15" t="n">
        <v>230</v>
      </c>
      <c r="D6892" s="15" t="n">
        <v>325</v>
      </c>
      <c r="E6892" s="15" t="n">
        <v>30</v>
      </c>
      <c r="F6892" s="16" t="n">
        <v>0.98621649775225</v>
      </c>
      <c r="G6892" s="17" t="s">
        <v>103</v>
      </c>
      <c r="H6892" s="18" t="n">
        <v>0.2</v>
      </c>
      <c r="I6892" s="18" t="n">
        <v>2</v>
      </c>
      <c r="J6892" s="19" t="n">
        <v>0.884439329073848</v>
      </c>
      <c r="K6892" s="19" t="n">
        <v>0.422439885897152</v>
      </c>
      <c r="L6892" s="16" t="n">
        <v>12.8215973097918</v>
      </c>
      <c r="M6892" s="19" t="n">
        <v>0.938353077207366</v>
      </c>
      <c r="N6892" s="19" t="n">
        <v>1.91369640396809</v>
      </c>
      <c r="O6892" s="19" t="n">
        <v>1.39525620889079</v>
      </c>
      <c r="P6892" s="19" t="n">
        <v>0.487814647434208</v>
      </c>
      <c r="Q6892" s="17" t="s">
        <v>31</v>
      </c>
      <c r="R6892" s="5" t="str">
        <f aca="false">IF(OR(Q6892="Steel plate",Q6892="Concrete jacket"),"Steel plate or jacket",Q6892)</f>
        <v>Polymer laminate</v>
      </c>
      <c r="S6892" s="5" t="str">
        <f aca="false">IF(O6892&lt;='Tree rules'!$C$4,IF(N6892&lt;='Tree rules'!$C$5,IF(P6892&lt;='Tree rules'!$C$7,"Monitor","Polymer laminate"),IF(P6892&lt;='Tree rules'!$C$8,"Seal cracks","Polymer laminate")),IF(O6892&lt;='Tree rules'!$C$6,IF(P6892&lt;='Tree rules'!$C$9,"Polymer laminate","Steel plate or jacket"),IF(L6892&lt;='Tree rules'!$C$10,"Steel plate or jacket","Polymer laminate")))</f>
        <v>Steel plate or jacket</v>
      </c>
      <c r="T6892" s="5" t="str">
        <f aca="false">IF(S6892=R6892,"Yes","No")</f>
        <v>No</v>
      </c>
    </row>
    <row r="6893" customFormat="false" ht="15" hidden="false" customHeight="false" outlineLevel="0" collapsed="false">
      <c r="A6893" s="15" t="n">
        <v>9829</v>
      </c>
      <c r="B6893" s="16" t="n">
        <v>5.7829782799883</v>
      </c>
      <c r="C6893" s="15" t="n">
        <v>230</v>
      </c>
      <c r="D6893" s="15" t="n">
        <v>550</v>
      </c>
      <c r="E6893" s="15" t="n">
        <v>20</v>
      </c>
      <c r="F6893" s="16" t="n">
        <v>0.693795479053647</v>
      </c>
      <c r="G6893" s="17" t="s">
        <v>103</v>
      </c>
      <c r="H6893" s="18" t="n">
        <v>0.2</v>
      </c>
      <c r="I6893" s="18" t="n">
        <v>1</v>
      </c>
      <c r="J6893" s="19" t="n">
        <v>0.94486368851314</v>
      </c>
      <c r="K6893" s="19" t="n">
        <v>0.586648956108842</v>
      </c>
      <c r="L6893" s="16" t="n">
        <v>11.474163253945</v>
      </c>
      <c r="M6893" s="19" t="n">
        <v>0.400040902309754</v>
      </c>
      <c r="N6893" s="19" t="n">
        <v>0.927101262202439</v>
      </c>
      <c r="O6893" s="19" t="n">
        <v>0.94486368851314</v>
      </c>
      <c r="P6893" s="19" t="n">
        <v>0.929092509744786</v>
      </c>
      <c r="Q6893" s="17" t="s">
        <v>29</v>
      </c>
      <c r="R6893" s="5" t="str">
        <f aca="false">IF(OR(Q6893="Steel plate",Q6893="Concrete jacket"),"Steel plate or jacket",Q6893)</f>
        <v>Monitor</v>
      </c>
      <c r="S6893" s="5" t="str">
        <f aca="false">IF(O6893&lt;='Tree rules'!$C$4,IF(N6893&lt;='Tree rules'!$C$5,IF(P6893&lt;='Tree rules'!$C$7,"Monitor","Polymer laminate"),IF(P6893&lt;='Tree rules'!$C$8,"Seal cracks","Polymer laminate")),IF(O6893&lt;='Tree rules'!$C$6,IF(P6893&lt;='Tree rules'!$C$9,"Polymer laminate","Steel plate or jacket"),IF(L6893&lt;='Tree rules'!$C$10,"Steel plate or jacket","Polymer laminate")))</f>
        <v>Monitor</v>
      </c>
      <c r="T6893" s="5" t="str">
        <f aca="false">IF(S6893=R6893,"Yes","No")</f>
        <v>Yes</v>
      </c>
    </row>
    <row r="6894" customFormat="false" ht="15" hidden="false" customHeight="false" outlineLevel="0" collapsed="false">
      <c r="A6894" s="15" t="n">
        <v>9830</v>
      </c>
      <c r="B6894" s="16" t="n">
        <v>6.36927506892852</v>
      </c>
      <c r="C6894" s="15" t="n">
        <v>230</v>
      </c>
      <c r="D6894" s="15" t="n">
        <v>625</v>
      </c>
      <c r="E6894" s="15" t="n">
        <v>20</v>
      </c>
      <c r="F6894" s="16" t="n">
        <v>0.710178431223674</v>
      </c>
      <c r="G6894" s="17" t="s">
        <v>101</v>
      </c>
      <c r="H6894" s="18" t="n">
        <v>0.3</v>
      </c>
      <c r="I6894" s="18" t="n">
        <v>1.5</v>
      </c>
      <c r="J6894" s="19" t="n">
        <v>0.860878419864372</v>
      </c>
      <c r="K6894" s="19" t="n">
        <v>0.451719822425163</v>
      </c>
      <c r="L6894" s="16" t="n">
        <v>11.0386049721465</v>
      </c>
      <c r="M6894" s="19" t="n">
        <v>0.808783309169878</v>
      </c>
      <c r="N6894" s="19" t="n">
        <v>0.716361417111331</v>
      </c>
      <c r="O6894" s="19" t="n">
        <v>1.09687970632116</v>
      </c>
      <c r="P6894" s="19" t="n">
        <v>0.455483980334261</v>
      </c>
      <c r="Q6894" s="17" t="s">
        <v>31</v>
      </c>
      <c r="R6894" s="5" t="str">
        <f aca="false">IF(OR(Q6894="Steel plate",Q6894="Concrete jacket"),"Steel plate or jacket",Q6894)</f>
        <v>Polymer laminate</v>
      </c>
      <c r="S6894" s="5" t="str">
        <f aca="false">IF(O6894&lt;='Tree rules'!$C$4,IF(N6894&lt;='Tree rules'!$C$5,IF(P6894&lt;='Tree rules'!$C$7,"Monitor","Polymer laminate"),IF(P6894&lt;='Tree rules'!$C$8,"Seal cracks","Polymer laminate")),IF(O6894&lt;='Tree rules'!$C$6,IF(P6894&lt;='Tree rules'!$C$9,"Polymer laminate","Steel plate or jacket"),IF(L6894&lt;='Tree rules'!$C$10,"Steel plate or jacket","Polymer laminate")))</f>
        <v>Polymer laminate</v>
      </c>
      <c r="T6894" s="5" t="str">
        <f aca="false">IF(S6894=R6894,"Yes","No")</f>
        <v>Yes</v>
      </c>
    </row>
    <row r="6895" customFormat="false" ht="15" hidden="false" customHeight="false" outlineLevel="0" collapsed="false">
      <c r="A6895" s="15" t="n">
        <v>9831</v>
      </c>
      <c r="B6895" s="16" t="n">
        <v>4.12159183306783</v>
      </c>
      <c r="C6895" s="15" t="n">
        <v>300</v>
      </c>
      <c r="D6895" s="15" t="n">
        <v>375</v>
      </c>
      <c r="E6895" s="15" t="n">
        <v>30</v>
      </c>
      <c r="F6895" s="16" t="n">
        <v>0.683367586279351</v>
      </c>
      <c r="G6895" s="17" t="s">
        <v>103</v>
      </c>
      <c r="H6895" s="18" t="n">
        <v>0.2</v>
      </c>
      <c r="I6895" s="18" t="n">
        <v>2</v>
      </c>
      <c r="J6895" s="19" t="n">
        <v>0.957513382263238</v>
      </c>
      <c r="K6895" s="19" t="n">
        <v>0.540030370198584</v>
      </c>
      <c r="L6895" s="16" t="n">
        <v>12.4519390727125</v>
      </c>
      <c r="M6895" s="19" t="n">
        <v>0.863584635154827</v>
      </c>
      <c r="N6895" s="19" t="n">
        <v>1.33711535725005</v>
      </c>
      <c r="O6895" s="19" t="n">
        <v>1.39794045823276</v>
      </c>
      <c r="P6895" s="19" t="n">
        <v>0.461977868729764</v>
      </c>
      <c r="Q6895" s="17" t="s">
        <v>31</v>
      </c>
      <c r="R6895" s="5" t="str">
        <f aca="false">IF(OR(Q6895="Steel plate",Q6895="Concrete jacket"),"Steel plate or jacket",Q6895)</f>
        <v>Polymer laminate</v>
      </c>
      <c r="S6895" s="5" t="str">
        <f aca="false">IF(O6895&lt;='Tree rules'!$C$4,IF(N6895&lt;='Tree rules'!$C$5,IF(P6895&lt;='Tree rules'!$C$7,"Monitor","Polymer laminate"),IF(P6895&lt;='Tree rules'!$C$8,"Seal cracks","Polymer laminate")),IF(O6895&lt;='Tree rules'!$C$6,IF(P6895&lt;='Tree rules'!$C$9,"Polymer laminate","Steel plate or jacket"),IF(L6895&lt;='Tree rules'!$C$10,"Steel plate or jacket","Polymer laminate")))</f>
        <v>Steel plate or jacket</v>
      </c>
      <c r="T6895" s="5" t="str">
        <f aca="false">IF(S6895=R6895,"Yes","No")</f>
        <v>No</v>
      </c>
    </row>
    <row r="6896" customFormat="false" ht="15" hidden="false" customHeight="false" outlineLevel="0" collapsed="false">
      <c r="A6896" s="15" t="n">
        <v>9832</v>
      </c>
      <c r="B6896" s="16" t="n">
        <v>4.52299696191407</v>
      </c>
      <c r="C6896" s="15" t="n">
        <v>230</v>
      </c>
      <c r="D6896" s="15" t="n">
        <v>400</v>
      </c>
      <c r="E6896" s="15" t="n">
        <v>25</v>
      </c>
      <c r="F6896" s="16" t="n">
        <v>0.552502860426148</v>
      </c>
      <c r="G6896" s="17" t="s">
        <v>101</v>
      </c>
      <c r="H6896" s="18" t="n">
        <v>0.3</v>
      </c>
      <c r="I6896" s="18" t="n">
        <v>1</v>
      </c>
      <c r="J6896" s="19" t="n">
        <v>0.93684197632282</v>
      </c>
      <c r="K6896" s="19" t="n">
        <v>0.471827327383983</v>
      </c>
      <c r="L6896" s="16" t="n">
        <v>12.7050476458261</v>
      </c>
      <c r="M6896" s="19" t="n">
        <v>0.649629860166733</v>
      </c>
      <c r="N6896" s="19" t="n">
        <v>0.590118414425054</v>
      </c>
      <c r="O6896" s="19" t="n">
        <v>0.93684197632282</v>
      </c>
      <c r="P6896" s="19" t="n">
        <v>0.416685015099135</v>
      </c>
      <c r="Q6896" s="17" t="s">
        <v>29</v>
      </c>
      <c r="R6896" s="5" t="str">
        <f aca="false">IF(OR(Q6896="Steel plate",Q6896="Concrete jacket"),"Steel plate or jacket",Q6896)</f>
        <v>Monitor</v>
      </c>
      <c r="S6896" s="5" t="str">
        <f aca="false">IF(O6896&lt;='Tree rules'!$C$4,IF(N6896&lt;='Tree rules'!$C$5,IF(P6896&lt;='Tree rules'!$C$7,"Monitor","Polymer laminate"),IF(P6896&lt;='Tree rules'!$C$8,"Seal cracks","Polymer laminate")),IF(O6896&lt;='Tree rules'!$C$6,IF(P6896&lt;='Tree rules'!$C$9,"Polymer laminate","Steel plate or jacket"),IF(L6896&lt;='Tree rules'!$C$10,"Steel plate or jacket","Polymer laminate")))</f>
        <v>Monitor</v>
      </c>
      <c r="T6896" s="5" t="str">
        <f aca="false">IF(S6896=R6896,"Yes","No")</f>
        <v>Yes</v>
      </c>
    </row>
    <row r="6897" customFormat="false" ht="15" hidden="false" customHeight="false" outlineLevel="0" collapsed="false">
      <c r="A6897" s="15" t="n">
        <v>9833</v>
      </c>
      <c r="B6897" s="16" t="n">
        <v>4.13457636681976</v>
      </c>
      <c r="C6897" s="15" t="n">
        <v>300</v>
      </c>
      <c r="D6897" s="15" t="n">
        <v>350</v>
      </c>
      <c r="E6897" s="15" t="n">
        <v>25</v>
      </c>
      <c r="F6897" s="16" t="n">
        <v>0.695716020172134</v>
      </c>
      <c r="G6897" s="17" t="s">
        <v>102</v>
      </c>
      <c r="H6897" s="18" t="n">
        <v>0.1</v>
      </c>
      <c r="I6897" s="18" t="n">
        <v>1</v>
      </c>
      <c r="J6897" s="19" t="n">
        <v>0.887328347505989</v>
      </c>
      <c r="K6897" s="19" t="n">
        <v>0.438175405215648</v>
      </c>
      <c r="L6897" s="16" t="n">
        <v>14.3064926187535</v>
      </c>
      <c r="M6897" s="19" t="n">
        <v>0.848246018490794</v>
      </c>
      <c r="N6897" s="19" t="n">
        <v>2.47818294444166</v>
      </c>
      <c r="O6897" s="19" t="n">
        <v>0.887328347505989</v>
      </c>
      <c r="P6897" s="19" t="n">
        <v>0.344131666151791</v>
      </c>
      <c r="Q6897" s="17" t="s">
        <v>30</v>
      </c>
      <c r="R6897" s="5" t="str">
        <f aca="false">IF(OR(Q6897="Steel plate",Q6897="Concrete jacket"),"Steel plate or jacket",Q6897)</f>
        <v>Seal cracks</v>
      </c>
      <c r="S6897" s="5" t="str">
        <f aca="false">IF(O6897&lt;='Tree rules'!$C$4,IF(N6897&lt;='Tree rules'!$C$5,IF(P6897&lt;='Tree rules'!$C$7,"Monitor","Polymer laminate"),IF(P6897&lt;='Tree rules'!$C$8,"Seal cracks","Polymer laminate")),IF(O6897&lt;='Tree rules'!$C$6,IF(P6897&lt;='Tree rules'!$C$9,"Polymer laminate","Steel plate or jacket"),IF(L6897&lt;='Tree rules'!$C$10,"Steel plate or jacket","Polymer laminate")))</f>
        <v>Seal cracks</v>
      </c>
      <c r="T6897" s="5" t="str">
        <f aca="false">IF(S6897=R6897,"Yes","No")</f>
        <v>Yes</v>
      </c>
    </row>
    <row r="6898" customFormat="false" ht="15" hidden="false" customHeight="false" outlineLevel="0" collapsed="false">
      <c r="A6898" s="15" t="n">
        <v>9834</v>
      </c>
      <c r="B6898" s="16" t="n">
        <v>6.1370697378704</v>
      </c>
      <c r="C6898" s="15" t="n">
        <v>300</v>
      </c>
      <c r="D6898" s="15" t="n">
        <v>525</v>
      </c>
      <c r="E6898" s="15" t="n">
        <v>25</v>
      </c>
      <c r="F6898" s="16" t="n">
        <v>0.55967134260194</v>
      </c>
      <c r="G6898" s="17" t="s">
        <v>103</v>
      </c>
      <c r="H6898" s="18" t="n">
        <v>0.2</v>
      </c>
      <c r="I6898" s="18" t="n">
        <v>2</v>
      </c>
      <c r="J6898" s="19" t="n">
        <v>0.969105551923506</v>
      </c>
      <c r="K6898" s="19" t="n">
        <v>0.476358445754427</v>
      </c>
      <c r="L6898" s="16" t="n">
        <v>12.8122541500426</v>
      </c>
      <c r="M6898" s="19" t="n">
        <v>0.901630727286811</v>
      </c>
      <c r="N6898" s="19" t="n">
        <v>1.50747836040751</v>
      </c>
      <c r="O6898" s="19" t="n">
        <v>1.47656948936074</v>
      </c>
      <c r="P6898" s="19" t="n">
        <v>0.453470992763062</v>
      </c>
      <c r="Q6898" s="17" t="s">
        <v>31</v>
      </c>
      <c r="R6898" s="5" t="str">
        <f aca="false">IF(OR(Q6898="Steel plate",Q6898="Concrete jacket"),"Steel plate or jacket",Q6898)</f>
        <v>Polymer laminate</v>
      </c>
      <c r="S6898" s="5" t="str">
        <f aca="false">IF(O6898&lt;='Tree rules'!$C$4,IF(N6898&lt;='Tree rules'!$C$5,IF(P6898&lt;='Tree rules'!$C$7,"Monitor","Polymer laminate"),IF(P6898&lt;='Tree rules'!$C$8,"Seal cracks","Polymer laminate")),IF(O6898&lt;='Tree rules'!$C$6,IF(P6898&lt;='Tree rules'!$C$9,"Polymer laminate","Steel plate or jacket"),IF(L6898&lt;='Tree rules'!$C$10,"Steel plate or jacket","Polymer laminate")))</f>
        <v>Steel plate or jacket</v>
      </c>
      <c r="T6898" s="5" t="str">
        <f aca="false">IF(S6898=R6898,"Yes","No")</f>
        <v>No</v>
      </c>
    </row>
    <row r="6899" customFormat="false" ht="15" hidden="false" customHeight="false" outlineLevel="0" collapsed="false">
      <c r="A6899" s="15" t="n">
        <v>9835</v>
      </c>
      <c r="B6899" s="16" t="n">
        <v>5.52058203244831</v>
      </c>
      <c r="C6899" s="15" t="n">
        <v>230</v>
      </c>
      <c r="D6899" s="15" t="n">
        <v>500</v>
      </c>
      <c r="E6899" s="15" t="n">
        <v>30</v>
      </c>
      <c r="F6899" s="16" t="n">
        <v>0.577653504586516</v>
      </c>
      <c r="G6899" s="17" t="s">
        <v>101</v>
      </c>
      <c r="H6899" s="18" t="n">
        <v>0.3</v>
      </c>
      <c r="I6899" s="18" t="n">
        <v>1</v>
      </c>
      <c r="J6899" s="19" t="n">
        <v>0.889532332405119</v>
      </c>
      <c r="K6899" s="19" t="n">
        <v>0.434746515496566</v>
      </c>
      <c r="L6899" s="16" t="n">
        <v>12.1598723181681</v>
      </c>
      <c r="M6899" s="19" t="n">
        <v>0.584433986081322</v>
      </c>
      <c r="N6899" s="19" t="n">
        <v>0.623001728728174</v>
      </c>
      <c r="O6899" s="19" t="n">
        <v>0.889532332405119</v>
      </c>
      <c r="P6899" s="19" t="n">
        <v>0.423324868714286</v>
      </c>
      <c r="Q6899" s="17" t="s">
        <v>29</v>
      </c>
      <c r="R6899" s="5" t="str">
        <f aca="false">IF(OR(Q6899="Steel plate",Q6899="Concrete jacket"),"Steel plate or jacket",Q6899)</f>
        <v>Monitor</v>
      </c>
      <c r="S6899" s="5" t="str">
        <f aca="false">IF(O6899&lt;='Tree rules'!$C$4,IF(N6899&lt;='Tree rules'!$C$5,IF(P6899&lt;='Tree rules'!$C$7,"Monitor","Polymer laminate"),IF(P6899&lt;='Tree rules'!$C$8,"Seal cracks","Polymer laminate")),IF(O6899&lt;='Tree rules'!$C$6,IF(P6899&lt;='Tree rules'!$C$9,"Polymer laminate","Steel plate or jacket"),IF(L6899&lt;='Tree rules'!$C$10,"Steel plate or jacket","Polymer laminate")))</f>
        <v>Monitor</v>
      </c>
      <c r="T6899" s="5" t="str">
        <f aca="false">IF(S6899=R6899,"Yes","No")</f>
        <v>Yes</v>
      </c>
    </row>
    <row r="6900" customFormat="false" ht="15" hidden="false" customHeight="false" outlineLevel="0" collapsed="false">
      <c r="A6900" s="15" t="n">
        <v>9836</v>
      </c>
      <c r="B6900" s="16" t="n">
        <v>3.11907057393983</v>
      </c>
      <c r="C6900" s="15" t="n">
        <v>300</v>
      </c>
      <c r="D6900" s="15" t="n">
        <v>300</v>
      </c>
      <c r="E6900" s="15" t="n">
        <v>25</v>
      </c>
      <c r="F6900" s="16" t="n">
        <v>0.831109167616348</v>
      </c>
      <c r="G6900" s="17" t="s">
        <v>101</v>
      </c>
      <c r="H6900" s="18" t="n">
        <v>0.3</v>
      </c>
      <c r="I6900" s="18" t="n">
        <v>1</v>
      </c>
      <c r="J6900" s="19" t="n">
        <v>0.854202050794952</v>
      </c>
      <c r="K6900" s="19" t="n">
        <v>0.647984786469274</v>
      </c>
      <c r="L6900" s="16" t="n">
        <v>12.3772641823009</v>
      </c>
      <c r="M6900" s="19" t="n">
        <v>0.554196220815946</v>
      </c>
      <c r="N6900" s="19" t="n">
        <v>0.920859149103076</v>
      </c>
      <c r="O6900" s="19" t="n">
        <v>0.854202050794952</v>
      </c>
      <c r="P6900" s="19" t="n">
        <v>0.597008972458172</v>
      </c>
      <c r="Q6900" s="17" t="s">
        <v>29</v>
      </c>
      <c r="R6900" s="5" t="str">
        <f aca="false">IF(OR(Q6900="Steel plate",Q6900="Concrete jacket"),"Steel plate or jacket",Q6900)</f>
        <v>Monitor</v>
      </c>
      <c r="S6900" s="5" t="str">
        <f aca="false">IF(O6900&lt;='Tree rules'!$C$4,IF(N6900&lt;='Tree rules'!$C$5,IF(P6900&lt;='Tree rules'!$C$7,"Monitor","Polymer laminate"),IF(P6900&lt;='Tree rules'!$C$8,"Seal cracks","Polymer laminate")),IF(O6900&lt;='Tree rules'!$C$6,IF(P6900&lt;='Tree rules'!$C$9,"Polymer laminate","Steel plate or jacket"),IF(L6900&lt;='Tree rules'!$C$10,"Steel plate or jacket","Polymer laminate")))</f>
        <v>Monitor</v>
      </c>
      <c r="T6900" s="5" t="str">
        <f aca="false">IF(S6900=R6900,"Yes","No")</f>
        <v>Yes</v>
      </c>
    </row>
    <row r="6901" customFormat="false" ht="15" hidden="false" customHeight="false" outlineLevel="0" collapsed="false">
      <c r="A6901" s="15" t="n">
        <v>9837</v>
      </c>
      <c r="B6901" s="16" t="n">
        <v>3.66958971750535</v>
      </c>
      <c r="C6901" s="15" t="n">
        <v>300</v>
      </c>
      <c r="D6901" s="15" t="n">
        <v>325</v>
      </c>
      <c r="E6901" s="15" t="n">
        <v>30</v>
      </c>
      <c r="F6901" s="16" t="n">
        <v>0.67080270183412</v>
      </c>
      <c r="G6901" s="17" t="s">
        <v>101</v>
      </c>
      <c r="H6901" s="18" t="n">
        <v>0.3</v>
      </c>
      <c r="I6901" s="18" t="n">
        <v>1</v>
      </c>
      <c r="J6901" s="19" t="n">
        <v>0.932082238739461</v>
      </c>
      <c r="K6901" s="19" t="n">
        <v>0.574143483317984</v>
      </c>
      <c r="L6901" s="16" t="n">
        <v>13.0590381405884</v>
      </c>
      <c r="M6901" s="19" t="n">
        <v>0.916311380070576</v>
      </c>
      <c r="N6901" s="19" t="n">
        <v>0.58441538479123</v>
      </c>
      <c r="O6901" s="19" t="n">
        <v>0.932082238739461</v>
      </c>
      <c r="P6901" s="19" t="n">
        <v>0.350236966468513</v>
      </c>
      <c r="Q6901" s="17" t="s">
        <v>29</v>
      </c>
      <c r="R6901" s="5" t="str">
        <f aca="false">IF(OR(Q6901="Steel plate",Q6901="Concrete jacket"),"Steel plate or jacket",Q6901)</f>
        <v>Monitor</v>
      </c>
      <c r="S6901" s="5" t="str">
        <f aca="false">IF(O6901&lt;='Tree rules'!$C$4,IF(N6901&lt;='Tree rules'!$C$5,IF(P6901&lt;='Tree rules'!$C$7,"Monitor","Polymer laminate"),IF(P6901&lt;='Tree rules'!$C$8,"Seal cracks","Polymer laminate")),IF(O6901&lt;='Tree rules'!$C$6,IF(P6901&lt;='Tree rules'!$C$9,"Polymer laminate","Steel plate or jacket"),IF(L6901&lt;='Tree rules'!$C$10,"Steel plate or jacket","Polymer laminate")))</f>
        <v>Monitor</v>
      </c>
      <c r="T6901" s="5" t="str">
        <f aca="false">IF(S6901=R6901,"Yes","No")</f>
        <v>Yes</v>
      </c>
    </row>
    <row r="6902" customFormat="false" ht="15" hidden="false" customHeight="false" outlineLevel="0" collapsed="false">
      <c r="A6902" s="15" t="n">
        <v>9839</v>
      </c>
      <c r="B6902" s="16" t="n">
        <v>6.60055203825802</v>
      </c>
      <c r="C6902" s="15" t="n">
        <v>300</v>
      </c>
      <c r="D6902" s="15" t="n">
        <v>625</v>
      </c>
      <c r="E6902" s="15" t="n">
        <v>25</v>
      </c>
      <c r="F6902" s="16" t="n">
        <v>0.578762031749415</v>
      </c>
      <c r="G6902" s="17" t="s">
        <v>103</v>
      </c>
      <c r="H6902" s="18" t="n">
        <v>0.2</v>
      </c>
      <c r="I6902" s="18" t="n">
        <v>1.5</v>
      </c>
      <c r="J6902" s="19" t="n">
        <v>0.939657512363238</v>
      </c>
      <c r="K6902" s="19" t="n">
        <v>0.624510018887091</v>
      </c>
      <c r="L6902" s="16" t="n">
        <v>11.3999171645216</v>
      </c>
      <c r="M6902" s="19" t="n">
        <v>0.491009982687377</v>
      </c>
      <c r="N6902" s="19" t="n">
        <v>1.10513873267036</v>
      </c>
      <c r="O6902" s="19" t="n">
        <v>1.11607350314818</v>
      </c>
      <c r="P6902" s="19" t="n">
        <v>0.705361382309034</v>
      </c>
      <c r="Q6902" s="17" t="s">
        <v>31</v>
      </c>
      <c r="R6902" s="5" t="str">
        <f aca="false">IF(OR(Q6902="Steel plate",Q6902="Concrete jacket"),"Steel plate or jacket",Q6902)</f>
        <v>Polymer laminate</v>
      </c>
      <c r="S6902" s="5" t="str">
        <f aca="false">IF(O6902&lt;='Tree rules'!$C$4,IF(N6902&lt;='Tree rules'!$C$5,IF(P6902&lt;='Tree rules'!$C$7,"Monitor","Polymer laminate"),IF(P6902&lt;='Tree rules'!$C$8,"Seal cracks","Polymer laminate")),IF(O6902&lt;='Tree rules'!$C$6,IF(P6902&lt;='Tree rules'!$C$9,"Polymer laminate","Steel plate or jacket"),IF(L6902&lt;='Tree rules'!$C$10,"Steel plate or jacket","Polymer laminate")))</f>
        <v>Polymer laminate</v>
      </c>
      <c r="T6902" s="5" t="str">
        <f aca="false">IF(S6902=R6902,"Yes","No")</f>
        <v>Yes</v>
      </c>
    </row>
    <row r="6903" customFormat="false" ht="15" hidden="false" customHeight="false" outlineLevel="0" collapsed="false">
      <c r="A6903" s="15" t="n">
        <v>9843</v>
      </c>
      <c r="B6903" s="16" t="n">
        <v>3.38515636073423</v>
      </c>
      <c r="C6903" s="15" t="n">
        <v>230</v>
      </c>
      <c r="D6903" s="15" t="n">
        <v>300</v>
      </c>
      <c r="E6903" s="15" t="n">
        <v>25</v>
      </c>
      <c r="F6903" s="16" t="n">
        <v>0.768324290280112</v>
      </c>
      <c r="G6903" s="17" t="s">
        <v>101</v>
      </c>
      <c r="H6903" s="18" t="n">
        <v>0.3</v>
      </c>
      <c r="I6903" s="18" t="n">
        <v>1</v>
      </c>
      <c r="J6903" s="19" t="n">
        <v>0.937483074734293</v>
      </c>
      <c r="K6903" s="19" t="n">
        <v>0.541540545094085</v>
      </c>
      <c r="L6903" s="16" t="n">
        <v>13.2232670341181</v>
      </c>
      <c r="M6903" s="19" t="n">
        <v>0.399484615329407</v>
      </c>
      <c r="N6903" s="19" t="n">
        <v>0.661503083843242</v>
      </c>
      <c r="O6903" s="19" t="n">
        <v>0.937483074734293</v>
      </c>
      <c r="P6903" s="19" t="n">
        <v>0.842325152976728</v>
      </c>
      <c r="Q6903" s="17" t="s">
        <v>29</v>
      </c>
      <c r="R6903" s="5" t="str">
        <f aca="false">IF(OR(Q6903="Steel plate",Q6903="Concrete jacket"),"Steel plate or jacket",Q6903)</f>
        <v>Monitor</v>
      </c>
      <c r="S6903" s="5" t="str">
        <f aca="false">IF(O6903&lt;='Tree rules'!$C$4,IF(N6903&lt;='Tree rules'!$C$5,IF(P6903&lt;='Tree rules'!$C$7,"Monitor","Polymer laminate"),IF(P6903&lt;='Tree rules'!$C$8,"Seal cracks","Polymer laminate")),IF(O6903&lt;='Tree rules'!$C$6,IF(P6903&lt;='Tree rules'!$C$9,"Polymer laminate","Steel plate or jacket"),IF(L6903&lt;='Tree rules'!$C$10,"Steel plate or jacket","Polymer laminate")))</f>
        <v>Monitor</v>
      </c>
      <c r="T6903" s="5" t="str">
        <f aca="false">IF(S6903=R6903,"Yes","No")</f>
        <v>Yes</v>
      </c>
    </row>
    <row r="6904" customFormat="false" ht="15" hidden="false" customHeight="false" outlineLevel="0" collapsed="false">
      <c r="A6904" s="15" t="n">
        <v>9844</v>
      </c>
      <c r="B6904" s="16" t="n">
        <v>3.72857762741297</v>
      </c>
      <c r="C6904" s="15" t="n">
        <v>300</v>
      </c>
      <c r="D6904" s="15" t="n">
        <v>325</v>
      </c>
      <c r="E6904" s="15" t="n">
        <v>30</v>
      </c>
      <c r="F6904" s="16" t="n">
        <v>0.67080270183412</v>
      </c>
      <c r="G6904" s="17" t="s">
        <v>101</v>
      </c>
      <c r="H6904" s="18" t="n">
        <v>0.3</v>
      </c>
      <c r="I6904" s="18" t="n">
        <v>1</v>
      </c>
      <c r="J6904" s="19" t="n">
        <v>0.901191855283617</v>
      </c>
      <c r="K6904" s="19" t="n">
        <v>0.42908254568325</v>
      </c>
      <c r="L6904" s="16" t="n">
        <v>13.26895952816</v>
      </c>
      <c r="M6904" s="19" t="n">
        <v>0.357024532224239</v>
      </c>
      <c r="N6904" s="19" t="n">
        <v>0.648818769143114</v>
      </c>
      <c r="O6904" s="19" t="n">
        <v>0.901191855283616</v>
      </c>
      <c r="P6904" s="19" t="n">
        <v>0.722134733744505</v>
      </c>
      <c r="Q6904" s="17" t="s">
        <v>29</v>
      </c>
      <c r="R6904" s="5" t="str">
        <f aca="false">IF(OR(Q6904="Steel plate",Q6904="Concrete jacket"),"Steel plate or jacket",Q6904)</f>
        <v>Monitor</v>
      </c>
      <c r="S6904" s="5" t="str">
        <f aca="false">IF(O6904&lt;='Tree rules'!$C$4,IF(N6904&lt;='Tree rules'!$C$5,IF(P6904&lt;='Tree rules'!$C$7,"Monitor","Polymer laminate"),IF(P6904&lt;='Tree rules'!$C$8,"Seal cracks","Polymer laminate")),IF(O6904&lt;='Tree rules'!$C$6,IF(P6904&lt;='Tree rules'!$C$9,"Polymer laminate","Steel plate or jacket"),IF(L6904&lt;='Tree rules'!$C$10,"Steel plate or jacket","Polymer laminate")))</f>
        <v>Monitor</v>
      </c>
      <c r="T6904" s="5" t="str">
        <f aca="false">IF(S6904=R6904,"Yes","No")</f>
        <v>Yes</v>
      </c>
    </row>
    <row r="6905" customFormat="false" ht="15" hidden="false" customHeight="false" outlineLevel="0" collapsed="false">
      <c r="A6905" s="15" t="n">
        <v>9846</v>
      </c>
      <c r="B6905" s="16" t="n">
        <v>3.55209117980782</v>
      </c>
      <c r="C6905" s="15" t="n">
        <v>230</v>
      </c>
      <c r="D6905" s="15" t="n">
        <v>325</v>
      </c>
      <c r="E6905" s="15" t="n">
        <v>25</v>
      </c>
      <c r="F6905" s="16" t="n">
        <v>0.626653981080713</v>
      </c>
      <c r="G6905" s="17" t="s">
        <v>103</v>
      </c>
      <c r="H6905" s="18" t="n">
        <v>0.2</v>
      </c>
      <c r="I6905" s="18" t="n">
        <v>2</v>
      </c>
      <c r="J6905" s="19" t="n">
        <v>0.864580831102496</v>
      </c>
      <c r="K6905" s="19" t="n">
        <v>0.476864158484407</v>
      </c>
      <c r="L6905" s="16" t="n">
        <v>12.7315096050459</v>
      </c>
      <c r="M6905" s="19" t="n">
        <v>0.863258134965562</v>
      </c>
      <c r="N6905" s="19" t="n">
        <v>1.76940156369501</v>
      </c>
      <c r="O6905" s="19" t="n">
        <v>1.31687405173955</v>
      </c>
      <c r="P6905" s="19" t="n">
        <v>0.380280527081105</v>
      </c>
      <c r="Q6905" s="17" t="s">
        <v>31</v>
      </c>
      <c r="R6905" s="5" t="str">
        <f aca="false">IF(OR(Q6905="Steel plate",Q6905="Concrete jacket"),"Steel plate or jacket",Q6905)</f>
        <v>Polymer laminate</v>
      </c>
      <c r="S6905" s="5" t="str">
        <f aca="false">IF(O6905&lt;='Tree rules'!$C$4,IF(N6905&lt;='Tree rules'!$C$5,IF(P6905&lt;='Tree rules'!$C$7,"Monitor","Polymer laminate"),IF(P6905&lt;='Tree rules'!$C$8,"Seal cracks","Polymer laminate")),IF(O6905&lt;='Tree rules'!$C$6,IF(P6905&lt;='Tree rules'!$C$9,"Polymer laminate","Steel plate or jacket"),IF(L6905&lt;='Tree rules'!$C$10,"Steel plate or jacket","Polymer laminate")))</f>
        <v>Polymer laminate</v>
      </c>
      <c r="T6905" s="5" t="str">
        <f aca="false">IF(S6905=R6905,"Yes","No")</f>
        <v>Yes</v>
      </c>
    </row>
    <row r="6906" customFormat="false" ht="15" hidden="false" customHeight="false" outlineLevel="0" collapsed="false">
      <c r="A6906" s="15" t="n">
        <v>9847</v>
      </c>
      <c r="B6906" s="16" t="n">
        <v>4.39064209488443</v>
      </c>
      <c r="C6906" s="15" t="n">
        <v>300</v>
      </c>
      <c r="D6906" s="15" t="n">
        <v>400</v>
      </c>
      <c r="E6906" s="15" t="n">
        <v>30</v>
      </c>
      <c r="F6906" s="16" t="n">
        <v>0.892497912951646</v>
      </c>
      <c r="G6906" s="17" t="s">
        <v>101</v>
      </c>
      <c r="H6906" s="18" t="n">
        <v>0.3</v>
      </c>
      <c r="I6906" s="18" t="n">
        <v>1.5</v>
      </c>
      <c r="J6906" s="19" t="n">
        <v>0.920103761648462</v>
      </c>
      <c r="K6906" s="19" t="n">
        <v>0.427501091517381</v>
      </c>
      <c r="L6906" s="16" t="n">
        <v>12.4734150422853</v>
      </c>
      <c r="M6906" s="19" t="n">
        <v>0.918745013585009</v>
      </c>
      <c r="N6906" s="19" t="n">
        <v>0.950169885833796</v>
      </c>
      <c r="O6906" s="19" t="n">
        <v>1.18348296126571</v>
      </c>
      <c r="P6906" s="19" t="n">
        <v>0.453065061490103</v>
      </c>
      <c r="Q6906" s="17" t="s">
        <v>31</v>
      </c>
      <c r="R6906" s="5" t="str">
        <f aca="false">IF(OR(Q6906="Steel plate",Q6906="Concrete jacket"),"Steel plate or jacket",Q6906)</f>
        <v>Polymer laminate</v>
      </c>
      <c r="S6906" s="5" t="str">
        <f aca="false">IF(O6906&lt;='Tree rules'!$C$4,IF(N6906&lt;='Tree rules'!$C$5,IF(P6906&lt;='Tree rules'!$C$7,"Monitor","Polymer laminate"),IF(P6906&lt;='Tree rules'!$C$8,"Seal cracks","Polymer laminate")),IF(O6906&lt;='Tree rules'!$C$6,IF(P6906&lt;='Tree rules'!$C$9,"Polymer laminate","Steel plate or jacket"),IF(L6906&lt;='Tree rules'!$C$10,"Steel plate or jacket","Polymer laminate")))</f>
        <v>Polymer laminate</v>
      </c>
      <c r="T6906" s="5" t="str">
        <f aca="false">IF(S6906=R6906,"Yes","No")</f>
        <v>Yes</v>
      </c>
    </row>
    <row r="6907" customFormat="false" ht="15" hidden="false" customHeight="false" outlineLevel="0" collapsed="false">
      <c r="A6907" s="15" t="n">
        <v>9850</v>
      </c>
      <c r="B6907" s="16" t="n">
        <v>4.21445496883439</v>
      </c>
      <c r="C6907" s="15" t="n">
        <v>300</v>
      </c>
      <c r="D6907" s="15" t="n">
        <v>375</v>
      </c>
      <c r="E6907" s="15" t="n">
        <v>25</v>
      </c>
      <c r="F6907" s="16" t="n">
        <v>0.814840647739602</v>
      </c>
      <c r="G6907" s="17" t="s">
        <v>103</v>
      </c>
      <c r="H6907" s="18" t="n">
        <v>0.2</v>
      </c>
      <c r="I6907" s="18" t="n">
        <v>2</v>
      </c>
      <c r="J6907" s="19" t="n">
        <v>0.894921512974805</v>
      </c>
      <c r="K6907" s="19" t="n">
        <v>0.503785320086019</v>
      </c>
      <c r="L6907" s="16" t="n">
        <v>12.809893522293</v>
      </c>
      <c r="M6907" s="19" t="n">
        <v>0.827150452431877</v>
      </c>
      <c r="N6907" s="19" t="n">
        <v>1.42812493054452</v>
      </c>
      <c r="O6907" s="19" t="n">
        <v>1.33899470508373</v>
      </c>
      <c r="P6907" s="19" t="n">
        <v>0.55685525750823</v>
      </c>
      <c r="Q6907" s="17" t="s">
        <v>31</v>
      </c>
      <c r="R6907" s="5" t="str">
        <f aca="false">IF(OR(Q6907="Steel plate",Q6907="Concrete jacket"),"Steel plate or jacket",Q6907)</f>
        <v>Polymer laminate</v>
      </c>
      <c r="S6907" s="5" t="str">
        <f aca="false">IF(O6907&lt;='Tree rules'!$C$4,IF(N6907&lt;='Tree rules'!$C$5,IF(P6907&lt;='Tree rules'!$C$7,"Monitor","Polymer laminate"),IF(P6907&lt;='Tree rules'!$C$8,"Seal cracks","Polymer laminate")),IF(O6907&lt;='Tree rules'!$C$6,IF(P6907&lt;='Tree rules'!$C$9,"Polymer laminate","Steel plate or jacket"),IF(L6907&lt;='Tree rules'!$C$10,"Steel plate or jacket","Polymer laminate")))</f>
        <v>Steel plate or jacket</v>
      </c>
      <c r="T6907" s="5" t="str">
        <f aca="false">IF(S6907=R6907,"Yes","No")</f>
        <v>No</v>
      </c>
    </row>
    <row r="6908" customFormat="false" ht="15" hidden="false" customHeight="false" outlineLevel="0" collapsed="false">
      <c r="A6908" s="15" t="n">
        <v>9851</v>
      </c>
      <c r="B6908" s="16" t="n">
        <v>3.53015086702596</v>
      </c>
      <c r="C6908" s="15" t="n">
        <v>300</v>
      </c>
      <c r="D6908" s="15" t="n">
        <v>325</v>
      </c>
      <c r="E6908" s="15" t="n">
        <v>20</v>
      </c>
      <c r="F6908" s="16" t="n">
        <v>0.756099314943392</v>
      </c>
      <c r="G6908" s="17" t="s">
        <v>101</v>
      </c>
      <c r="H6908" s="18" t="n">
        <v>0.3</v>
      </c>
      <c r="I6908" s="18" t="n">
        <v>1</v>
      </c>
      <c r="J6908" s="19" t="n">
        <v>0.877885636058448</v>
      </c>
      <c r="K6908" s="19" t="n">
        <v>0.524627851967142</v>
      </c>
      <c r="L6908" s="16" t="n">
        <v>12.7442269567724</v>
      </c>
      <c r="M6908" s="19" t="n">
        <v>0.623534579944013</v>
      </c>
      <c r="N6908" s="19" t="n">
        <v>0.927757696469482</v>
      </c>
      <c r="O6908" s="19" t="n">
        <v>0.877885636058448</v>
      </c>
      <c r="P6908" s="19" t="n">
        <v>0.534637472726255</v>
      </c>
      <c r="Q6908" s="17" t="s">
        <v>29</v>
      </c>
      <c r="R6908" s="5" t="str">
        <f aca="false">IF(OR(Q6908="Steel plate",Q6908="Concrete jacket"),"Steel plate or jacket",Q6908)</f>
        <v>Monitor</v>
      </c>
      <c r="S6908" s="5" t="str">
        <f aca="false">IF(O6908&lt;='Tree rules'!$C$4,IF(N6908&lt;='Tree rules'!$C$5,IF(P6908&lt;='Tree rules'!$C$7,"Monitor","Polymer laminate"),IF(P6908&lt;='Tree rules'!$C$8,"Seal cracks","Polymer laminate")),IF(O6908&lt;='Tree rules'!$C$6,IF(P6908&lt;='Tree rules'!$C$9,"Polymer laminate","Steel plate or jacket"),IF(L6908&lt;='Tree rules'!$C$10,"Steel plate or jacket","Polymer laminate")))</f>
        <v>Monitor</v>
      </c>
      <c r="T6908" s="5" t="str">
        <f aca="false">IF(S6908=R6908,"Yes","No")</f>
        <v>Yes</v>
      </c>
    </row>
    <row r="6909" customFormat="false" ht="15" hidden="false" customHeight="false" outlineLevel="0" collapsed="false">
      <c r="A6909" s="15" t="n">
        <v>9852</v>
      </c>
      <c r="B6909" s="16" t="n">
        <v>5.59532331347341</v>
      </c>
      <c r="C6909" s="15" t="n">
        <v>230</v>
      </c>
      <c r="D6909" s="15" t="n">
        <v>475</v>
      </c>
      <c r="E6909" s="15" t="n">
        <v>25</v>
      </c>
      <c r="F6909" s="16" t="n">
        <v>0.639770421258486</v>
      </c>
      <c r="G6909" s="17" t="s">
        <v>101</v>
      </c>
      <c r="H6909" s="18" t="n">
        <v>0.3</v>
      </c>
      <c r="I6909" s="18" t="n">
        <v>1</v>
      </c>
      <c r="J6909" s="19" t="n">
        <v>0.970251344657811</v>
      </c>
      <c r="K6909" s="19" t="n">
        <v>0.417012876943163</v>
      </c>
      <c r="L6909" s="16" t="n">
        <v>13.1038016708979</v>
      </c>
      <c r="M6909" s="19" t="n">
        <v>0.925452261762583</v>
      </c>
      <c r="N6909" s="19" t="n">
        <v>0.831378065878512</v>
      </c>
      <c r="O6909" s="19" t="n">
        <v>0.970251344657811</v>
      </c>
      <c r="P6909" s="19" t="n">
        <v>0.36504147964122</v>
      </c>
      <c r="Q6909" s="17" t="s">
        <v>29</v>
      </c>
      <c r="R6909" s="5" t="str">
        <f aca="false">IF(OR(Q6909="Steel plate",Q6909="Concrete jacket"),"Steel plate or jacket",Q6909)</f>
        <v>Monitor</v>
      </c>
      <c r="S6909" s="5" t="str">
        <f aca="false">IF(O6909&lt;='Tree rules'!$C$4,IF(N6909&lt;='Tree rules'!$C$5,IF(P6909&lt;='Tree rules'!$C$7,"Monitor","Polymer laminate"),IF(P6909&lt;='Tree rules'!$C$8,"Seal cracks","Polymer laminate")),IF(O6909&lt;='Tree rules'!$C$6,IF(P6909&lt;='Tree rules'!$C$9,"Polymer laminate","Steel plate or jacket"),IF(L6909&lt;='Tree rules'!$C$10,"Steel plate or jacket","Polymer laminate")))</f>
        <v>Monitor</v>
      </c>
      <c r="T6909" s="5" t="str">
        <f aca="false">IF(S6909=R6909,"Yes","No")</f>
        <v>Yes</v>
      </c>
    </row>
    <row r="6910" customFormat="false" ht="15" hidden="false" customHeight="false" outlineLevel="0" collapsed="false">
      <c r="A6910" s="15" t="n">
        <v>9853</v>
      </c>
      <c r="B6910" s="16" t="n">
        <v>4.83924668711626</v>
      </c>
      <c r="C6910" s="15" t="n">
        <v>230</v>
      </c>
      <c r="D6910" s="15" t="n">
        <v>475</v>
      </c>
      <c r="E6910" s="15" t="n">
        <v>30</v>
      </c>
      <c r="F6910" s="16" t="n">
        <v>0.611316296229087</v>
      </c>
      <c r="G6910" s="17" t="s">
        <v>101</v>
      </c>
      <c r="H6910" s="18" t="n">
        <v>0.3</v>
      </c>
      <c r="I6910" s="18" t="n">
        <v>1</v>
      </c>
      <c r="J6910" s="19" t="n">
        <v>0.995314614791973</v>
      </c>
      <c r="K6910" s="19" t="n">
        <v>0.401279731684315</v>
      </c>
      <c r="L6910" s="16" t="n">
        <v>11.2802953079633</v>
      </c>
      <c r="M6910" s="19" t="n">
        <v>0.839981040632228</v>
      </c>
      <c r="N6910" s="19" t="n">
        <v>0.66607819451759</v>
      </c>
      <c r="O6910" s="19" t="n">
        <v>0.995314614791973</v>
      </c>
      <c r="P6910" s="19" t="n">
        <v>0.315593526770266</v>
      </c>
      <c r="Q6910" s="17" t="s">
        <v>29</v>
      </c>
      <c r="R6910" s="5" t="str">
        <f aca="false">IF(OR(Q6910="Steel plate",Q6910="Concrete jacket"),"Steel plate or jacket",Q6910)</f>
        <v>Monitor</v>
      </c>
      <c r="S6910" s="5" t="str">
        <f aca="false">IF(O6910&lt;='Tree rules'!$C$4,IF(N6910&lt;='Tree rules'!$C$5,IF(P6910&lt;='Tree rules'!$C$7,"Monitor","Polymer laminate"),IF(P6910&lt;='Tree rules'!$C$8,"Seal cracks","Polymer laminate")),IF(O6910&lt;='Tree rules'!$C$6,IF(P6910&lt;='Tree rules'!$C$9,"Polymer laminate","Steel plate or jacket"),IF(L6910&lt;='Tree rules'!$C$10,"Steel plate or jacket","Polymer laminate")))</f>
        <v>Monitor</v>
      </c>
      <c r="T6910" s="5" t="str">
        <f aca="false">IF(S6910=R6910,"Yes","No")</f>
        <v>Yes</v>
      </c>
    </row>
    <row r="6911" customFormat="false" ht="15" hidden="false" customHeight="false" outlineLevel="0" collapsed="false">
      <c r="A6911" s="15" t="n">
        <v>9854</v>
      </c>
      <c r="B6911" s="16" t="n">
        <v>3.06126731790089</v>
      </c>
      <c r="C6911" s="15" t="n">
        <v>300</v>
      </c>
      <c r="D6911" s="15" t="n">
        <v>300</v>
      </c>
      <c r="E6911" s="15" t="n">
        <v>25</v>
      </c>
      <c r="F6911" s="16" t="n">
        <v>0.831109167616348</v>
      </c>
      <c r="G6911" s="17" t="s">
        <v>101</v>
      </c>
      <c r="H6911" s="18" t="n">
        <v>0.3</v>
      </c>
      <c r="I6911" s="18" t="n">
        <v>1</v>
      </c>
      <c r="J6911" s="19" t="n">
        <v>0.915116655985394</v>
      </c>
      <c r="K6911" s="19" t="n">
        <v>0.489676841958604</v>
      </c>
      <c r="L6911" s="16" t="n">
        <v>12.1478861821464</v>
      </c>
      <c r="M6911" s="19" t="n">
        <v>0.924025852587576</v>
      </c>
      <c r="N6911" s="19" t="n">
        <v>0.91285574543764</v>
      </c>
      <c r="O6911" s="19" t="n">
        <v>0.915116655985394</v>
      </c>
      <c r="P6911" s="19" t="n">
        <v>0.350266906613667</v>
      </c>
      <c r="Q6911" s="17" t="s">
        <v>29</v>
      </c>
      <c r="R6911" s="5" t="str">
        <f aca="false">IF(OR(Q6911="Steel plate",Q6911="Concrete jacket"),"Steel plate or jacket",Q6911)</f>
        <v>Monitor</v>
      </c>
      <c r="S6911" s="5" t="str">
        <f aca="false">IF(O6911&lt;='Tree rules'!$C$4,IF(N6911&lt;='Tree rules'!$C$5,IF(P6911&lt;='Tree rules'!$C$7,"Monitor","Polymer laminate"),IF(P6911&lt;='Tree rules'!$C$8,"Seal cracks","Polymer laminate")),IF(O6911&lt;='Tree rules'!$C$6,IF(P6911&lt;='Tree rules'!$C$9,"Polymer laminate","Steel plate or jacket"),IF(L6911&lt;='Tree rules'!$C$10,"Steel plate or jacket","Polymer laminate")))</f>
        <v>Monitor</v>
      </c>
      <c r="T6911" s="5" t="str">
        <f aca="false">IF(S6911=R6911,"Yes","No")</f>
        <v>Yes</v>
      </c>
    </row>
    <row r="6912" customFormat="false" ht="15" hidden="false" customHeight="false" outlineLevel="0" collapsed="false">
      <c r="A6912" s="15" t="n">
        <v>9855</v>
      </c>
      <c r="B6912" s="16" t="n">
        <v>7.35041352554195</v>
      </c>
      <c r="C6912" s="15" t="n">
        <v>230</v>
      </c>
      <c r="D6912" s="15" t="n">
        <v>700</v>
      </c>
      <c r="E6912" s="15" t="n">
        <v>20</v>
      </c>
      <c r="F6912" s="16" t="n">
        <v>0.628486127018497</v>
      </c>
      <c r="G6912" s="17" t="s">
        <v>101</v>
      </c>
      <c r="H6912" s="18" t="n">
        <v>0.3</v>
      </c>
      <c r="I6912" s="18" t="n">
        <v>2</v>
      </c>
      <c r="J6912" s="19" t="n">
        <v>0.992661745161407</v>
      </c>
      <c r="K6912" s="19" t="n">
        <v>0.490492316950568</v>
      </c>
      <c r="L6912" s="16" t="n">
        <v>11.2736403765981</v>
      </c>
      <c r="M6912" s="19" t="n">
        <v>0.887589138719326</v>
      </c>
      <c r="N6912" s="19" t="n">
        <v>0.986256215870083</v>
      </c>
      <c r="O6912" s="19" t="n">
        <v>1.4984305309904</v>
      </c>
      <c r="P6912" s="19" t="n">
        <v>0.515034713970653</v>
      </c>
      <c r="Q6912" s="17" t="s">
        <v>105</v>
      </c>
      <c r="R6912" s="5" t="str">
        <f aca="false">IF(OR(Q6912="Steel plate",Q6912="Concrete jacket"),"Steel plate or jacket",Q6912)</f>
        <v>Steel plate or jacket</v>
      </c>
      <c r="S6912" s="5" t="str">
        <f aca="false">IF(O6912&lt;='Tree rules'!$C$4,IF(N6912&lt;='Tree rules'!$C$5,IF(P6912&lt;='Tree rules'!$C$7,"Monitor","Polymer laminate"),IF(P6912&lt;='Tree rules'!$C$8,"Seal cracks","Polymer laminate")),IF(O6912&lt;='Tree rules'!$C$6,IF(P6912&lt;='Tree rules'!$C$9,"Polymer laminate","Steel plate or jacket"),IF(L6912&lt;='Tree rules'!$C$10,"Steel plate or jacket","Polymer laminate")))</f>
        <v>Steel plate or jacket</v>
      </c>
      <c r="T6912" s="5" t="str">
        <f aca="false">IF(S6912=R6912,"Yes","No")</f>
        <v>Yes</v>
      </c>
    </row>
    <row r="6913" customFormat="false" ht="15" hidden="false" customHeight="false" outlineLevel="0" collapsed="false">
      <c r="A6913" s="15" t="n">
        <v>9857</v>
      </c>
      <c r="B6913" s="16" t="n">
        <v>7.72833293411332</v>
      </c>
      <c r="C6913" s="15" t="n">
        <v>300</v>
      </c>
      <c r="D6913" s="15" t="n">
        <v>650</v>
      </c>
      <c r="E6913" s="15" t="n">
        <v>30</v>
      </c>
      <c r="F6913" s="16" t="n">
        <v>0.695812326376477</v>
      </c>
      <c r="G6913" s="17" t="s">
        <v>101</v>
      </c>
      <c r="H6913" s="18" t="n">
        <v>0.3</v>
      </c>
      <c r="I6913" s="18" t="n">
        <v>1</v>
      </c>
      <c r="J6913" s="19" t="n">
        <v>0.892867441663396</v>
      </c>
      <c r="K6913" s="19" t="n">
        <v>0.446610627566556</v>
      </c>
      <c r="L6913" s="16" t="n">
        <v>12.8377623490255</v>
      </c>
      <c r="M6913" s="19" t="n">
        <v>0.887235842216481</v>
      </c>
      <c r="N6913" s="19" t="n">
        <v>0.575797864195617</v>
      </c>
      <c r="O6913" s="19" t="n">
        <v>0.892867441663396</v>
      </c>
      <c r="P6913" s="19" t="n">
        <v>0.391653451229383</v>
      </c>
      <c r="Q6913" s="17" t="s">
        <v>29</v>
      </c>
      <c r="R6913" s="5" t="str">
        <f aca="false">IF(OR(Q6913="Steel plate",Q6913="Concrete jacket"),"Steel plate or jacket",Q6913)</f>
        <v>Monitor</v>
      </c>
      <c r="S6913" s="5" t="str">
        <f aca="false">IF(O6913&lt;='Tree rules'!$C$4,IF(N6913&lt;='Tree rules'!$C$5,IF(P6913&lt;='Tree rules'!$C$7,"Monitor","Polymer laminate"),IF(P6913&lt;='Tree rules'!$C$8,"Seal cracks","Polymer laminate")),IF(O6913&lt;='Tree rules'!$C$6,IF(P6913&lt;='Tree rules'!$C$9,"Polymer laminate","Steel plate or jacket"),IF(L6913&lt;='Tree rules'!$C$10,"Steel plate or jacket","Polymer laminate")))</f>
        <v>Monitor</v>
      </c>
      <c r="T6913" s="5" t="str">
        <f aca="false">IF(S6913=R6913,"Yes","No")</f>
        <v>Yes</v>
      </c>
    </row>
    <row r="6914" customFormat="false" ht="15" hidden="false" customHeight="false" outlineLevel="0" collapsed="false">
      <c r="A6914" s="15" t="n">
        <v>9858</v>
      </c>
      <c r="B6914" s="16" t="n">
        <v>4.95415708923838</v>
      </c>
      <c r="C6914" s="15" t="n">
        <v>230</v>
      </c>
      <c r="D6914" s="15" t="n">
        <v>450</v>
      </c>
      <c r="E6914" s="15" t="n">
        <v>25</v>
      </c>
      <c r="F6914" s="16" t="n">
        <v>0.649145274956135</v>
      </c>
      <c r="G6914" s="17" t="s">
        <v>103</v>
      </c>
      <c r="H6914" s="18" t="n">
        <v>0.2</v>
      </c>
      <c r="I6914" s="18" t="n">
        <v>2</v>
      </c>
      <c r="J6914" s="19" t="n">
        <v>0.897612230042507</v>
      </c>
      <c r="K6914" s="19" t="n">
        <v>0.530858823874091</v>
      </c>
      <c r="L6914" s="16" t="n">
        <v>12.2627650723722</v>
      </c>
      <c r="M6914" s="19" t="n">
        <v>0.909283706684839</v>
      </c>
      <c r="N6914" s="19" t="n">
        <v>1.35872485292084</v>
      </c>
      <c r="O6914" s="19" t="n">
        <v>1.31871908734965</v>
      </c>
      <c r="P6914" s="19" t="n">
        <v>0.435892531069757</v>
      </c>
      <c r="Q6914" s="17" t="s">
        <v>31</v>
      </c>
      <c r="R6914" s="5" t="str">
        <f aca="false">IF(OR(Q6914="Steel plate",Q6914="Concrete jacket"),"Steel plate or jacket",Q6914)</f>
        <v>Polymer laminate</v>
      </c>
      <c r="S6914" s="5" t="str">
        <f aca="false">IF(O6914&lt;='Tree rules'!$C$4,IF(N6914&lt;='Tree rules'!$C$5,IF(P6914&lt;='Tree rules'!$C$7,"Monitor","Polymer laminate"),IF(P6914&lt;='Tree rules'!$C$8,"Seal cracks","Polymer laminate")),IF(O6914&lt;='Tree rules'!$C$6,IF(P6914&lt;='Tree rules'!$C$9,"Polymer laminate","Steel plate or jacket"),IF(L6914&lt;='Tree rules'!$C$10,"Steel plate or jacket","Polymer laminate")))</f>
        <v>Polymer laminate</v>
      </c>
      <c r="T6914" s="5" t="str">
        <f aca="false">IF(S6914=R6914,"Yes","No")</f>
        <v>Yes</v>
      </c>
    </row>
    <row r="6915" customFormat="false" ht="15" hidden="false" customHeight="false" outlineLevel="0" collapsed="false">
      <c r="A6915" s="15" t="n">
        <v>9859</v>
      </c>
      <c r="B6915" s="16" t="n">
        <v>6.17492101252518</v>
      </c>
      <c r="C6915" s="15" t="n">
        <v>230</v>
      </c>
      <c r="D6915" s="15" t="n">
        <v>525</v>
      </c>
      <c r="E6915" s="15" t="n">
        <v>30</v>
      </c>
      <c r="F6915" s="16" t="n">
        <v>0.547504574284506</v>
      </c>
      <c r="G6915" s="17" t="s">
        <v>103</v>
      </c>
      <c r="H6915" s="18" t="n">
        <v>0.2</v>
      </c>
      <c r="I6915" s="18" t="n">
        <v>1.5</v>
      </c>
      <c r="J6915" s="19" t="n">
        <v>0.923107977835626</v>
      </c>
      <c r="K6915" s="19" t="n">
        <v>0.602276620216398</v>
      </c>
      <c r="L6915" s="16" t="n">
        <v>12.8912756002613</v>
      </c>
      <c r="M6915" s="19" t="n">
        <v>0.769402321734393</v>
      </c>
      <c r="N6915" s="19" t="n">
        <v>1.1260436783975</v>
      </c>
      <c r="O6915" s="19" t="n">
        <v>1.10667879026062</v>
      </c>
      <c r="P6915" s="19" t="n">
        <v>0.436952547125162</v>
      </c>
      <c r="Q6915" s="17" t="s">
        <v>31</v>
      </c>
      <c r="R6915" s="5" t="str">
        <f aca="false">IF(OR(Q6915="Steel plate",Q6915="Concrete jacket"),"Steel plate or jacket",Q6915)</f>
        <v>Polymer laminate</v>
      </c>
      <c r="S6915" s="5" t="str">
        <f aca="false">IF(O6915&lt;='Tree rules'!$C$4,IF(N6915&lt;='Tree rules'!$C$5,IF(P6915&lt;='Tree rules'!$C$7,"Monitor","Polymer laminate"),IF(P6915&lt;='Tree rules'!$C$8,"Seal cracks","Polymer laminate")),IF(O6915&lt;='Tree rules'!$C$6,IF(P6915&lt;='Tree rules'!$C$9,"Polymer laminate","Steel plate or jacket"),IF(L6915&lt;='Tree rules'!$C$10,"Steel plate or jacket","Polymer laminate")))</f>
        <v>Polymer laminate</v>
      </c>
      <c r="T6915" s="5" t="str">
        <f aca="false">IF(S6915=R6915,"Yes","No")</f>
        <v>Yes</v>
      </c>
    </row>
    <row r="6916" customFormat="false" ht="15" hidden="false" customHeight="false" outlineLevel="0" collapsed="false">
      <c r="A6916" s="15" t="n">
        <v>9861</v>
      </c>
      <c r="B6916" s="16" t="n">
        <v>3.47189073334443</v>
      </c>
      <c r="C6916" s="15" t="n">
        <v>300</v>
      </c>
      <c r="D6916" s="15" t="n">
        <v>325</v>
      </c>
      <c r="E6916" s="15" t="n">
        <v>30</v>
      </c>
      <c r="F6916" s="16" t="n">
        <v>0.72065207824282</v>
      </c>
      <c r="G6916" s="17" t="s">
        <v>103</v>
      </c>
      <c r="H6916" s="18" t="n">
        <v>0.2</v>
      </c>
      <c r="I6916" s="18" t="n">
        <v>1</v>
      </c>
      <c r="J6916" s="19" t="n">
        <v>0.882188716542163</v>
      </c>
      <c r="K6916" s="19" t="n">
        <v>0.625958585137802</v>
      </c>
      <c r="L6916" s="16" t="n">
        <v>12.4440528076861</v>
      </c>
      <c r="M6916" s="19" t="n">
        <v>0.539624691972365</v>
      </c>
      <c r="N6916" s="19" t="n">
        <v>1.11266269317669</v>
      </c>
      <c r="O6916" s="19" t="n">
        <v>0.882188716542163</v>
      </c>
      <c r="P6916" s="19" t="n">
        <v>0.553774217627538</v>
      </c>
      <c r="Q6916" s="17" t="s">
        <v>30</v>
      </c>
      <c r="R6916" s="5" t="str">
        <f aca="false">IF(OR(Q6916="Steel plate",Q6916="Concrete jacket"),"Steel plate or jacket",Q6916)</f>
        <v>Seal cracks</v>
      </c>
      <c r="S6916" s="5" t="str">
        <f aca="false">IF(O6916&lt;='Tree rules'!$C$4,IF(N6916&lt;='Tree rules'!$C$5,IF(P6916&lt;='Tree rules'!$C$7,"Monitor","Polymer laminate"),IF(P6916&lt;='Tree rules'!$C$8,"Seal cracks","Polymer laminate")),IF(O6916&lt;='Tree rules'!$C$6,IF(P6916&lt;='Tree rules'!$C$9,"Polymer laminate","Steel plate or jacket"),IF(L6916&lt;='Tree rules'!$C$10,"Steel plate or jacket","Polymer laminate")))</f>
        <v>Seal cracks</v>
      </c>
      <c r="T6916" s="5" t="str">
        <f aca="false">IF(S6916=R6916,"Yes","No")</f>
        <v>Yes</v>
      </c>
    </row>
    <row r="6917" customFormat="false" ht="15" hidden="false" customHeight="false" outlineLevel="0" collapsed="false">
      <c r="A6917" s="15" t="n">
        <v>9862</v>
      </c>
      <c r="B6917" s="16" t="n">
        <v>6.58745795251234</v>
      </c>
      <c r="C6917" s="15" t="n">
        <v>230</v>
      </c>
      <c r="D6917" s="15" t="n">
        <v>575</v>
      </c>
      <c r="E6917" s="15" t="n">
        <v>25</v>
      </c>
      <c r="F6917" s="16" t="n">
        <v>0.661007412935799</v>
      </c>
      <c r="G6917" s="17" t="s">
        <v>101</v>
      </c>
      <c r="H6917" s="18" t="n">
        <v>0.3</v>
      </c>
      <c r="I6917" s="18" t="n">
        <v>1</v>
      </c>
      <c r="J6917" s="19" t="n">
        <v>0.949861859364575</v>
      </c>
      <c r="K6917" s="19" t="n">
        <v>0.409582821134721</v>
      </c>
      <c r="L6917" s="16" t="n">
        <v>12.4526615359402</v>
      </c>
      <c r="M6917" s="19" t="n">
        <v>0.504453092924686</v>
      </c>
      <c r="N6917" s="19" t="n">
        <v>0.61356115274553</v>
      </c>
      <c r="O6917" s="19" t="n">
        <v>0.949861859364575</v>
      </c>
      <c r="P6917" s="19" t="n">
        <v>0.638919765973424</v>
      </c>
      <c r="Q6917" s="17" t="s">
        <v>29</v>
      </c>
      <c r="R6917" s="5" t="str">
        <f aca="false">IF(OR(Q6917="Steel plate",Q6917="Concrete jacket"),"Steel plate or jacket",Q6917)</f>
        <v>Monitor</v>
      </c>
      <c r="S6917" s="5" t="str">
        <f aca="false">IF(O6917&lt;='Tree rules'!$C$4,IF(N6917&lt;='Tree rules'!$C$5,IF(P6917&lt;='Tree rules'!$C$7,"Monitor","Polymer laminate"),IF(P6917&lt;='Tree rules'!$C$8,"Seal cracks","Polymer laminate")),IF(O6917&lt;='Tree rules'!$C$6,IF(P6917&lt;='Tree rules'!$C$9,"Polymer laminate","Steel plate or jacket"),IF(L6917&lt;='Tree rules'!$C$10,"Steel plate or jacket","Polymer laminate")))</f>
        <v>Monitor</v>
      </c>
      <c r="T6917" s="5" t="str">
        <f aca="false">IF(S6917=R6917,"Yes","No")</f>
        <v>Yes</v>
      </c>
    </row>
    <row r="6918" customFormat="false" ht="15" hidden="false" customHeight="false" outlineLevel="0" collapsed="false">
      <c r="A6918" s="15" t="n">
        <v>9863</v>
      </c>
      <c r="B6918" s="16" t="n">
        <v>3.70343808309129</v>
      </c>
      <c r="C6918" s="15" t="n">
        <v>300</v>
      </c>
      <c r="D6918" s="15" t="n">
        <v>300</v>
      </c>
      <c r="E6918" s="15" t="n">
        <v>20</v>
      </c>
      <c r="F6918" s="16" t="n">
        <v>0.52772160060301</v>
      </c>
      <c r="G6918" s="17" t="s">
        <v>101</v>
      </c>
      <c r="H6918" s="18" t="n">
        <v>0.3</v>
      </c>
      <c r="I6918" s="18" t="n">
        <v>2</v>
      </c>
      <c r="J6918" s="19" t="n">
        <v>0.880354592530834</v>
      </c>
      <c r="K6918" s="19" t="n">
        <v>0.555524070898414</v>
      </c>
      <c r="L6918" s="16" t="n">
        <v>14.5804648940602</v>
      </c>
      <c r="M6918" s="19" t="n">
        <v>0.492122530245641</v>
      </c>
      <c r="N6918" s="19" t="n">
        <v>1.39845738924864</v>
      </c>
      <c r="O6918" s="19" t="n">
        <v>1.27165101798483</v>
      </c>
      <c r="P6918" s="19" t="n">
        <v>0.686880078631648</v>
      </c>
      <c r="Q6918" s="17" t="s">
        <v>31</v>
      </c>
      <c r="R6918" s="5" t="str">
        <f aca="false">IF(OR(Q6918="Steel plate",Q6918="Concrete jacket"),"Steel plate or jacket",Q6918)</f>
        <v>Polymer laminate</v>
      </c>
      <c r="S6918" s="5" t="str">
        <f aca="false">IF(O6918&lt;='Tree rules'!$C$4,IF(N6918&lt;='Tree rules'!$C$5,IF(P6918&lt;='Tree rules'!$C$7,"Monitor","Polymer laminate"),IF(P6918&lt;='Tree rules'!$C$8,"Seal cracks","Polymer laminate")),IF(O6918&lt;='Tree rules'!$C$6,IF(P6918&lt;='Tree rules'!$C$9,"Polymer laminate","Steel plate or jacket"),IF(L6918&lt;='Tree rules'!$C$10,"Steel plate or jacket","Polymer laminate")))</f>
        <v>Polymer laminate</v>
      </c>
      <c r="T6918" s="5" t="str">
        <f aca="false">IF(S6918=R6918,"Yes","No")</f>
        <v>Yes</v>
      </c>
    </row>
    <row r="6919" customFormat="false" ht="15" hidden="false" customHeight="false" outlineLevel="0" collapsed="false">
      <c r="A6919" s="15" t="n">
        <v>9865</v>
      </c>
      <c r="B6919" s="16" t="n">
        <v>3.89512609472391</v>
      </c>
      <c r="C6919" s="15" t="n">
        <v>300</v>
      </c>
      <c r="D6919" s="15" t="n">
        <v>300</v>
      </c>
      <c r="E6919" s="15" t="n">
        <v>30</v>
      </c>
      <c r="F6919" s="16" t="n">
        <v>0.78213924985638</v>
      </c>
      <c r="G6919" s="17" t="s">
        <v>102</v>
      </c>
      <c r="H6919" s="18" t="n">
        <v>0.1</v>
      </c>
      <c r="I6919" s="18" t="n">
        <v>1</v>
      </c>
      <c r="J6919" s="19" t="n">
        <v>0.946281364603052</v>
      </c>
      <c r="K6919" s="19" t="n">
        <v>0.563230213384756</v>
      </c>
      <c r="L6919" s="16" t="n">
        <v>16.1623489407631</v>
      </c>
      <c r="M6919" s="19" t="n">
        <v>0.68876721829346</v>
      </c>
      <c r="N6919" s="19" t="n">
        <v>2.6507158756092</v>
      </c>
      <c r="O6919" s="19" t="n">
        <v>0.946281364603052</v>
      </c>
      <c r="P6919" s="19" t="n">
        <v>0.523052242357322</v>
      </c>
      <c r="Q6919" s="17" t="s">
        <v>30</v>
      </c>
      <c r="R6919" s="5" t="str">
        <f aca="false">IF(OR(Q6919="Steel plate",Q6919="Concrete jacket"),"Steel plate or jacket",Q6919)</f>
        <v>Seal cracks</v>
      </c>
      <c r="S6919" s="5" t="str">
        <f aca="false">IF(O6919&lt;='Tree rules'!$C$4,IF(N6919&lt;='Tree rules'!$C$5,IF(P6919&lt;='Tree rules'!$C$7,"Monitor","Polymer laminate"),IF(P6919&lt;='Tree rules'!$C$8,"Seal cracks","Polymer laminate")),IF(O6919&lt;='Tree rules'!$C$6,IF(P6919&lt;='Tree rules'!$C$9,"Polymer laminate","Steel plate or jacket"),IF(L6919&lt;='Tree rules'!$C$10,"Steel plate or jacket","Polymer laminate")))</f>
        <v>Seal cracks</v>
      </c>
      <c r="T6919" s="5" t="str">
        <f aca="false">IF(S6919=R6919,"Yes","No")</f>
        <v>Yes</v>
      </c>
    </row>
    <row r="6920" customFormat="false" ht="15" hidden="false" customHeight="false" outlineLevel="0" collapsed="false">
      <c r="A6920" s="15" t="n">
        <v>9866</v>
      </c>
      <c r="B6920" s="16" t="n">
        <v>6.59872000211783</v>
      </c>
      <c r="C6920" s="15" t="n">
        <v>230</v>
      </c>
      <c r="D6920" s="15" t="n">
        <v>625</v>
      </c>
      <c r="E6920" s="15" t="n">
        <v>20</v>
      </c>
      <c r="F6920" s="16" t="n">
        <v>0.710178431223674</v>
      </c>
      <c r="G6920" s="17" t="s">
        <v>101</v>
      </c>
      <c r="H6920" s="18" t="n">
        <v>0.3</v>
      </c>
      <c r="I6920" s="18" t="n">
        <v>1.5</v>
      </c>
      <c r="J6920" s="19" t="n">
        <v>0.872551852691322</v>
      </c>
      <c r="K6920" s="19" t="n">
        <v>0.637887523102143</v>
      </c>
      <c r="L6920" s="16" t="n">
        <v>11.4362565028039</v>
      </c>
      <c r="M6920" s="19" t="n">
        <v>0.949629255717647</v>
      </c>
      <c r="N6920" s="19" t="n">
        <v>0.647454978037632</v>
      </c>
      <c r="O6920" s="19" t="n">
        <v>1.03053280899126</v>
      </c>
      <c r="P6920" s="19" t="n">
        <v>0.451541508847498</v>
      </c>
      <c r="Q6920" s="17" t="s">
        <v>31</v>
      </c>
      <c r="R6920" s="5" t="str">
        <f aca="false">IF(OR(Q6920="Steel plate",Q6920="Concrete jacket"),"Steel plate or jacket",Q6920)</f>
        <v>Polymer laminate</v>
      </c>
      <c r="S6920" s="5" t="str">
        <f aca="false">IF(O6920&lt;='Tree rules'!$C$4,IF(N6920&lt;='Tree rules'!$C$5,IF(P6920&lt;='Tree rules'!$C$7,"Monitor","Polymer laminate"),IF(P6920&lt;='Tree rules'!$C$8,"Seal cracks","Polymer laminate")),IF(O6920&lt;='Tree rules'!$C$6,IF(P6920&lt;='Tree rules'!$C$9,"Polymer laminate","Steel plate or jacket"),IF(L6920&lt;='Tree rules'!$C$10,"Steel plate or jacket","Polymer laminate")))</f>
        <v>Polymer laminate</v>
      </c>
      <c r="T6920" s="5" t="str">
        <f aca="false">IF(S6920=R6920,"Yes","No")</f>
        <v>Yes</v>
      </c>
    </row>
    <row r="6921" customFormat="false" ht="15" hidden="false" customHeight="false" outlineLevel="0" collapsed="false">
      <c r="A6921" s="15" t="n">
        <v>9868</v>
      </c>
      <c r="B6921" s="16" t="n">
        <v>4.17824915161605</v>
      </c>
      <c r="C6921" s="15" t="n">
        <v>300</v>
      </c>
      <c r="D6921" s="15" t="n">
        <v>350</v>
      </c>
      <c r="E6921" s="15" t="n">
        <v>30</v>
      </c>
      <c r="F6921" s="16" t="n">
        <v>0.739198271432892</v>
      </c>
      <c r="G6921" s="17" t="s">
        <v>101</v>
      </c>
      <c r="H6921" s="18" t="n">
        <v>0.3</v>
      </c>
      <c r="I6921" s="18" t="n">
        <v>1</v>
      </c>
      <c r="J6921" s="19" t="n">
        <v>0.853813275291092</v>
      </c>
      <c r="K6921" s="19" t="n">
        <v>0.527835809483152</v>
      </c>
      <c r="L6921" s="16" t="n">
        <v>13.6544089922093</v>
      </c>
      <c r="M6921" s="19" t="n">
        <v>0.770333548410041</v>
      </c>
      <c r="N6921" s="19" t="n">
        <v>0.532079041018987</v>
      </c>
      <c r="O6921" s="19" t="n">
        <v>0.853813275291092</v>
      </c>
      <c r="P6921" s="19" t="n">
        <v>0.428470529055052</v>
      </c>
      <c r="Q6921" s="17" t="s">
        <v>29</v>
      </c>
      <c r="R6921" s="5" t="str">
        <f aca="false">IF(OR(Q6921="Steel plate",Q6921="Concrete jacket"),"Steel plate or jacket",Q6921)</f>
        <v>Monitor</v>
      </c>
      <c r="S6921" s="5" t="str">
        <f aca="false">IF(O6921&lt;='Tree rules'!$C$4,IF(N6921&lt;='Tree rules'!$C$5,IF(P6921&lt;='Tree rules'!$C$7,"Monitor","Polymer laminate"),IF(P6921&lt;='Tree rules'!$C$8,"Seal cracks","Polymer laminate")),IF(O6921&lt;='Tree rules'!$C$6,IF(P6921&lt;='Tree rules'!$C$9,"Polymer laminate","Steel plate or jacket"),IF(L6921&lt;='Tree rules'!$C$10,"Steel plate or jacket","Polymer laminate")))</f>
        <v>Monitor</v>
      </c>
      <c r="T6921" s="5" t="str">
        <f aca="false">IF(S6921=R6921,"Yes","No")</f>
        <v>Yes</v>
      </c>
    </row>
    <row r="6922" customFormat="false" ht="15" hidden="false" customHeight="false" outlineLevel="0" collapsed="false">
      <c r="A6922" s="15" t="n">
        <v>9870</v>
      </c>
      <c r="B6922" s="16" t="n">
        <v>3.54171696633697</v>
      </c>
      <c r="C6922" s="15" t="n">
        <v>230</v>
      </c>
      <c r="D6922" s="15" t="n">
        <v>350</v>
      </c>
      <c r="E6922" s="15" t="n">
        <v>25</v>
      </c>
      <c r="F6922" s="16" t="n">
        <v>0.9045760591966</v>
      </c>
      <c r="G6922" s="17" t="s">
        <v>101</v>
      </c>
      <c r="H6922" s="18" t="n">
        <v>0.3</v>
      </c>
      <c r="I6922" s="18" t="n">
        <v>2</v>
      </c>
      <c r="J6922" s="19" t="n">
        <v>0.930645402356039</v>
      </c>
      <c r="K6922" s="19" t="n">
        <v>0.447762425590941</v>
      </c>
      <c r="L6922" s="16" t="n">
        <v>11.7275396236324</v>
      </c>
      <c r="M6922" s="19" t="n">
        <v>0.316270851671542</v>
      </c>
      <c r="N6922" s="19" t="n">
        <v>1.41084717041558</v>
      </c>
      <c r="O6922" s="19" t="n">
        <v>1.44458276198808</v>
      </c>
      <c r="P6922" s="19" t="n">
        <v>1.32956280775564</v>
      </c>
      <c r="Q6922" s="17" t="s">
        <v>104</v>
      </c>
      <c r="R6922" s="5" t="str">
        <f aca="false">IF(OR(Q6922="Steel plate",Q6922="Concrete jacket"),"Steel plate or jacket",Q6922)</f>
        <v>Steel plate or jacket</v>
      </c>
      <c r="S6922" s="5" t="str">
        <f aca="false">IF(O6922&lt;='Tree rules'!$C$4,IF(N6922&lt;='Tree rules'!$C$5,IF(P6922&lt;='Tree rules'!$C$7,"Monitor","Polymer laminate"),IF(P6922&lt;='Tree rules'!$C$8,"Seal cracks","Polymer laminate")),IF(O6922&lt;='Tree rules'!$C$6,IF(P6922&lt;='Tree rules'!$C$9,"Polymer laminate","Steel plate or jacket"),IF(L6922&lt;='Tree rules'!$C$10,"Steel plate or jacket","Polymer laminate")))</f>
        <v>Steel plate or jacket</v>
      </c>
      <c r="T6922" s="5" t="str">
        <f aca="false">IF(S6922=R6922,"Yes","No")</f>
        <v>Yes</v>
      </c>
    </row>
    <row r="6923" customFormat="false" ht="15" hidden="false" customHeight="false" outlineLevel="0" collapsed="false">
      <c r="A6923" s="15" t="n">
        <v>9872</v>
      </c>
      <c r="B6923" s="16" t="n">
        <v>3.47237492380428</v>
      </c>
      <c r="C6923" s="15" t="n">
        <v>300</v>
      </c>
      <c r="D6923" s="15" t="n">
        <v>350</v>
      </c>
      <c r="E6923" s="15" t="n">
        <v>30</v>
      </c>
      <c r="F6923" s="16" t="n">
        <v>0.881850569428714</v>
      </c>
      <c r="G6923" s="17" t="s">
        <v>101</v>
      </c>
      <c r="H6923" s="18" t="n">
        <v>0.3</v>
      </c>
      <c r="I6923" s="18" t="n">
        <v>1.5</v>
      </c>
      <c r="J6923" s="19" t="n">
        <v>0.894228616495813</v>
      </c>
      <c r="K6923" s="19" t="n">
        <v>0.624873210154534</v>
      </c>
      <c r="L6923" s="16" t="n">
        <v>11.4222859335667</v>
      </c>
      <c r="M6923" s="19" t="n">
        <v>0.954988004724883</v>
      </c>
      <c r="N6923" s="19" t="n">
        <v>0.739401202462663</v>
      </c>
      <c r="O6923" s="19" t="n">
        <v>1.06195317164283</v>
      </c>
      <c r="P6923" s="19" t="n">
        <v>0.408431105905932</v>
      </c>
      <c r="Q6923" s="17" t="s">
        <v>31</v>
      </c>
      <c r="R6923" s="5" t="str">
        <f aca="false">IF(OR(Q6923="Steel plate",Q6923="Concrete jacket"),"Steel plate or jacket",Q6923)</f>
        <v>Polymer laminate</v>
      </c>
      <c r="S6923" s="5" t="str">
        <f aca="false">IF(O6923&lt;='Tree rules'!$C$4,IF(N6923&lt;='Tree rules'!$C$5,IF(P6923&lt;='Tree rules'!$C$7,"Monitor","Polymer laminate"),IF(P6923&lt;='Tree rules'!$C$8,"Seal cracks","Polymer laminate")),IF(O6923&lt;='Tree rules'!$C$6,IF(P6923&lt;='Tree rules'!$C$9,"Polymer laminate","Steel plate or jacket"),IF(L6923&lt;='Tree rules'!$C$10,"Steel plate or jacket","Polymer laminate")))</f>
        <v>Polymer laminate</v>
      </c>
      <c r="T6923" s="5" t="str">
        <f aca="false">IF(S6923=R6923,"Yes","No")</f>
        <v>Yes</v>
      </c>
    </row>
    <row r="6924" customFormat="false" ht="15" hidden="false" customHeight="false" outlineLevel="0" collapsed="false">
      <c r="A6924" s="15" t="n">
        <v>9873</v>
      </c>
      <c r="B6924" s="16" t="n">
        <v>3.48396807407689</v>
      </c>
      <c r="C6924" s="15" t="n">
        <v>300</v>
      </c>
      <c r="D6924" s="15" t="n">
        <v>300</v>
      </c>
      <c r="E6924" s="15" t="n">
        <v>30</v>
      </c>
      <c r="F6924" s="16" t="n">
        <v>0.831109167616348</v>
      </c>
      <c r="G6924" s="17" t="s">
        <v>101</v>
      </c>
      <c r="H6924" s="18" t="n">
        <v>0.3</v>
      </c>
      <c r="I6924" s="18" t="n">
        <v>1</v>
      </c>
      <c r="J6924" s="19" t="n">
        <v>0.899053877429725</v>
      </c>
      <c r="K6924" s="19" t="n">
        <v>0.635145236127501</v>
      </c>
      <c r="L6924" s="16" t="n">
        <v>13.8252701352258</v>
      </c>
      <c r="M6924" s="19" t="n">
        <v>0.902357977516804</v>
      </c>
      <c r="N6924" s="19" t="n">
        <v>0.913358993255354</v>
      </c>
      <c r="O6924" s="19" t="n">
        <v>0.899053877429725</v>
      </c>
      <c r="P6924" s="19" t="n">
        <v>0.421433568400041</v>
      </c>
      <c r="Q6924" s="17" t="s">
        <v>29</v>
      </c>
      <c r="R6924" s="5" t="str">
        <f aca="false">IF(OR(Q6924="Steel plate",Q6924="Concrete jacket"),"Steel plate or jacket",Q6924)</f>
        <v>Monitor</v>
      </c>
      <c r="S6924" s="5" t="str">
        <f aca="false">IF(O6924&lt;='Tree rules'!$C$4,IF(N6924&lt;='Tree rules'!$C$5,IF(P6924&lt;='Tree rules'!$C$7,"Monitor","Polymer laminate"),IF(P6924&lt;='Tree rules'!$C$8,"Seal cracks","Polymer laminate")),IF(O6924&lt;='Tree rules'!$C$6,IF(P6924&lt;='Tree rules'!$C$9,"Polymer laminate","Steel plate or jacket"),IF(L6924&lt;='Tree rules'!$C$10,"Steel plate or jacket","Polymer laminate")))</f>
        <v>Monitor</v>
      </c>
      <c r="T6924" s="5" t="str">
        <f aca="false">IF(S6924=R6924,"Yes","No")</f>
        <v>Yes</v>
      </c>
    </row>
    <row r="6925" customFormat="false" ht="15" hidden="false" customHeight="false" outlineLevel="0" collapsed="false">
      <c r="A6925" s="15" t="n">
        <v>9876</v>
      </c>
      <c r="B6925" s="16" t="n">
        <v>7.31642232582827</v>
      </c>
      <c r="C6925" s="15" t="n">
        <v>300</v>
      </c>
      <c r="D6925" s="15" t="n">
        <v>650</v>
      </c>
      <c r="E6925" s="15" t="n">
        <v>30</v>
      </c>
      <c r="F6925" s="16" t="n">
        <v>0.521859244782358</v>
      </c>
      <c r="G6925" s="17" t="s">
        <v>101</v>
      </c>
      <c r="H6925" s="18" t="n">
        <v>0.3</v>
      </c>
      <c r="I6925" s="18" t="n">
        <v>2</v>
      </c>
      <c r="J6925" s="19" t="n">
        <v>0.87269980362908</v>
      </c>
      <c r="K6925" s="19" t="n">
        <v>0.549800671762896</v>
      </c>
      <c r="L6925" s="16" t="n">
        <v>12.1535254581865</v>
      </c>
      <c r="M6925" s="19" t="n">
        <v>0.248470039187191</v>
      </c>
      <c r="N6925" s="19" t="n">
        <v>1.12251037692739</v>
      </c>
      <c r="O6925" s="19" t="n">
        <v>1.26558866897554</v>
      </c>
      <c r="P6925" s="19" t="n">
        <v>1.22067892979449</v>
      </c>
      <c r="Q6925" s="17" t="s">
        <v>104</v>
      </c>
      <c r="R6925" s="5" t="str">
        <f aca="false">IF(OR(Q6925="Steel plate",Q6925="Concrete jacket"),"Steel plate or jacket",Q6925)</f>
        <v>Steel plate or jacket</v>
      </c>
      <c r="S6925" s="5" t="str">
        <f aca="false">IF(O6925&lt;='Tree rules'!$C$4,IF(N6925&lt;='Tree rules'!$C$5,IF(P6925&lt;='Tree rules'!$C$7,"Monitor","Polymer laminate"),IF(P6925&lt;='Tree rules'!$C$8,"Seal cracks","Polymer laminate")),IF(O6925&lt;='Tree rules'!$C$6,IF(P6925&lt;='Tree rules'!$C$9,"Polymer laminate","Steel plate or jacket"),IF(L6925&lt;='Tree rules'!$C$10,"Steel plate or jacket","Polymer laminate")))</f>
        <v>Steel plate or jacket</v>
      </c>
      <c r="T6925" s="5" t="str">
        <f aca="false">IF(S6925=R6925,"Yes","No")</f>
        <v>Yes</v>
      </c>
    </row>
    <row r="6926" customFormat="false" ht="15" hidden="false" customHeight="false" outlineLevel="0" collapsed="false">
      <c r="A6926" s="15" t="n">
        <v>9880</v>
      </c>
      <c r="B6926" s="16" t="n">
        <v>3.70332793787686</v>
      </c>
      <c r="C6926" s="15" t="n">
        <v>300</v>
      </c>
      <c r="D6926" s="15" t="n">
        <v>375</v>
      </c>
      <c r="E6926" s="15" t="n">
        <v>20</v>
      </c>
      <c r="F6926" s="16" t="n">
        <v>0.640487798897002</v>
      </c>
      <c r="G6926" s="17" t="s">
        <v>101</v>
      </c>
      <c r="H6926" s="18" t="n">
        <v>0.3</v>
      </c>
      <c r="I6926" s="18" t="n">
        <v>1</v>
      </c>
      <c r="J6926" s="19" t="n">
        <v>0.974187309179618</v>
      </c>
      <c r="K6926" s="19" t="n">
        <v>0.461239198920702</v>
      </c>
      <c r="L6926" s="16" t="n">
        <v>11.3251618895317</v>
      </c>
      <c r="M6926" s="19" t="n">
        <v>0.344480689978122</v>
      </c>
      <c r="N6926" s="19" t="n">
        <v>1.13632529979303</v>
      </c>
      <c r="O6926" s="19" t="n">
        <v>0.974187309179618</v>
      </c>
      <c r="P6926" s="19" t="n">
        <v>0.807031301886068</v>
      </c>
      <c r="Q6926" s="17" t="s">
        <v>30</v>
      </c>
      <c r="R6926" s="5" t="str">
        <f aca="false">IF(OR(Q6926="Steel plate",Q6926="Concrete jacket"),"Steel plate or jacket",Q6926)</f>
        <v>Seal cracks</v>
      </c>
      <c r="S6926" s="5" t="str">
        <f aca="false">IF(O6926&lt;='Tree rules'!$C$4,IF(N6926&lt;='Tree rules'!$C$5,IF(P6926&lt;='Tree rules'!$C$7,"Monitor","Polymer laminate"),IF(P6926&lt;='Tree rules'!$C$8,"Seal cracks","Polymer laminate")),IF(O6926&lt;='Tree rules'!$C$6,IF(P6926&lt;='Tree rules'!$C$9,"Polymer laminate","Steel plate or jacket"),IF(L6926&lt;='Tree rules'!$C$10,"Steel plate or jacket","Polymer laminate")))</f>
        <v>Seal cracks</v>
      </c>
      <c r="T6926" s="5" t="str">
        <f aca="false">IF(S6926=R6926,"Yes","No")</f>
        <v>Yes</v>
      </c>
    </row>
    <row r="6927" customFormat="false" ht="15" hidden="false" customHeight="false" outlineLevel="0" collapsed="false">
      <c r="A6927" s="15" t="n">
        <v>9881</v>
      </c>
      <c r="B6927" s="16" t="n">
        <v>4.52617632473565</v>
      </c>
      <c r="C6927" s="15" t="n">
        <v>300</v>
      </c>
      <c r="D6927" s="15" t="n">
        <v>450</v>
      </c>
      <c r="E6927" s="15" t="n">
        <v>30</v>
      </c>
      <c r="F6927" s="16" t="n">
        <v>0.781490709848207</v>
      </c>
      <c r="G6927" s="17" t="s">
        <v>101</v>
      </c>
      <c r="H6927" s="18" t="n">
        <v>0.3</v>
      </c>
      <c r="I6927" s="18" t="n">
        <v>1</v>
      </c>
      <c r="J6927" s="19" t="n">
        <v>0.942592537799544</v>
      </c>
      <c r="K6927" s="19" t="n">
        <v>0.457864358592354</v>
      </c>
      <c r="L6927" s="16" t="n">
        <v>11.2591450864071</v>
      </c>
      <c r="M6927" s="19" t="n">
        <v>0.430861629078694</v>
      </c>
      <c r="N6927" s="19" t="n">
        <v>0.807995098966891</v>
      </c>
      <c r="O6927" s="19" t="n">
        <v>0.942592537799544</v>
      </c>
      <c r="P6927" s="19" t="n">
        <v>0.690762668987726</v>
      </c>
      <c r="Q6927" s="17" t="s">
        <v>29</v>
      </c>
      <c r="R6927" s="5" t="str">
        <f aca="false">IF(OR(Q6927="Steel plate",Q6927="Concrete jacket"),"Steel plate or jacket",Q6927)</f>
        <v>Monitor</v>
      </c>
      <c r="S6927" s="5" t="str">
        <f aca="false">IF(O6927&lt;='Tree rules'!$C$4,IF(N6927&lt;='Tree rules'!$C$5,IF(P6927&lt;='Tree rules'!$C$7,"Monitor","Polymer laminate"),IF(P6927&lt;='Tree rules'!$C$8,"Seal cracks","Polymer laminate")),IF(O6927&lt;='Tree rules'!$C$6,IF(P6927&lt;='Tree rules'!$C$9,"Polymer laminate","Steel plate or jacket"),IF(L6927&lt;='Tree rules'!$C$10,"Steel plate or jacket","Polymer laminate")))</f>
        <v>Monitor</v>
      </c>
      <c r="T6927" s="5" t="str">
        <f aca="false">IF(S6927=R6927,"Yes","No")</f>
        <v>Yes</v>
      </c>
    </row>
    <row r="6928" customFormat="false" ht="15" hidden="false" customHeight="false" outlineLevel="0" collapsed="false">
      <c r="A6928" s="15" t="n">
        <v>9882</v>
      </c>
      <c r="B6928" s="16" t="n">
        <v>4.24569395904941</v>
      </c>
      <c r="C6928" s="15" t="n">
        <v>230</v>
      </c>
      <c r="D6928" s="15" t="n">
        <v>375</v>
      </c>
      <c r="E6928" s="15" t="n">
        <v>25</v>
      </c>
      <c r="F6928" s="16" t="n">
        <v>0.531417813743219</v>
      </c>
      <c r="G6928" s="17" t="s">
        <v>103</v>
      </c>
      <c r="H6928" s="18" t="n">
        <v>0.2</v>
      </c>
      <c r="I6928" s="18" t="n">
        <v>1.5</v>
      </c>
      <c r="J6928" s="19" t="n">
        <v>0.925278381224158</v>
      </c>
      <c r="K6928" s="19" t="n">
        <v>0.534833440574204</v>
      </c>
      <c r="L6928" s="16" t="n">
        <v>12.9048448603326</v>
      </c>
      <c r="M6928" s="19" t="n">
        <v>0.459299535122248</v>
      </c>
      <c r="N6928" s="19" t="n">
        <v>1.6464691493858</v>
      </c>
      <c r="O6928" s="19" t="n">
        <v>1.14048266177671</v>
      </c>
      <c r="P6928" s="19" t="n">
        <v>0.62784605967165</v>
      </c>
      <c r="Q6928" s="17" t="s">
        <v>31</v>
      </c>
      <c r="R6928" s="5" t="str">
        <f aca="false">IF(OR(Q6928="Steel plate",Q6928="Concrete jacket"),"Steel plate or jacket",Q6928)</f>
        <v>Polymer laminate</v>
      </c>
      <c r="S6928" s="5" t="str">
        <f aca="false">IF(O6928&lt;='Tree rules'!$C$4,IF(N6928&lt;='Tree rules'!$C$5,IF(P6928&lt;='Tree rules'!$C$7,"Monitor","Polymer laminate"),IF(P6928&lt;='Tree rules'!$C$8,"Seal cracks","Polymer laminate")),IF(O6928&lt;='Tree rules'!$C$6,IF(P6928&lt;='Tree rules'!$C$9,"Polymer laminate","Steel plate or jacket"),IF(L6928&lt;='Tree rules'!$C$10,"Steel plate or jacket","Polymer laminate")))</f>
        <v>Polymer laminate</v>
      </c>
      <c r="T6928" s="5" t="str">
        <f aca="false">IF(S6928=R6928,"Yes","No")</f>
        <v>Yes</v>
      </c>
    </row>
    <row r="6929" customFormat="false" ht="15" hidden="false" customHeight="false" outlineLevel="0" collapsed="false">
      <c r="A6929" s="15" t="n">
        <v>9884</v>
      </c>
      <c r="B6929" s="16" t="n">
        <v>5.07185207305745</v>
      </c>
      <c r="C6929" s="15" t="n">
        <v>300</v>
      </c>
      <c r="D6929" s="15" t="n">
        <v>425</v>
      </c>
      <c r="E6929" s="15" t="n">
        <v>20</v>
      </c>
      <c r="F6929" s="16" t="n">
        <v>0.593686800678386</v>
      </c>
      <c r="G6929" s="17" t="s">
        <v>103</v>
      </c>
      <c r="H6929" s="18" t="n">
        <v>0.2</v>
      </c>
      <c r="I6929" s="18" t="n">
        <v>2</v>
      </c>
      <c r="J6929" s="19" t="n">
        <v>0.947850115352733</v>
      </c>
      <c r="K6929" s="19" t="n">
        <v>0.540845558477989</v>
      </c>
      <c r="L6929" s="16" t="n">
        <v>13.3119476983135</v>
      </c>
      <c r="M6929" s="19" t="n">
        <v>0.884701024214121</v>
      </c>
      <c r="N6929" s="19" t="n">
        <v>1.26094127527819</v>
      </c>
      <c r="O6929" s="19" t="n">
        <v>1.38305970571409</v>
      </c>
      <c r="P6929" s="19" t="n">
        <v>0.511445238836625</v>
      </c>
      <c r="Q6929" s="17" t="s">
        <v>31</v>
      </c>
      <c r="R6929" s="5" t="str">
        <f aca="false">IF(OR(Q6929="Steel plate",Q6929="Concrete jacket"),"Steel plate or jacket",Q6929)</f>
        <v>Polymer laminate</v>
      </c>
      <c r="S6929" s="5" t="str">
        <f aca="false">IF(O6929&lt;='Tree rules'!$C$4,IF(N6929&lt;='Tree rules'!$C$5,IF(P6929&lt;='Tree rules'!$C$7,"Monitor","Polymer laminate"),IF(P6929&lt;='Tree rules'!$C$8,"Seal cracks","Polymer laminate")),IF(O6929&lt;='Tree rules'!$C$6,IF(P6929&lt;='Tree rules'!$C$9,"Polymer laminate","Steel plate or jacket"),IF(L6929&lt;='Tree rules'!$C$10,"Steel plate or jacket","Polymer laminate")))</f>
        <v>Polymer laminate</v>
      </c>
      <c r="T6929" s="5" t="str">
        <f aca="false">IF(S6929=R6929,"Yes","No")</f>
        <v>Yes</v>
      </c>
    </row>
    <row r="6930" customFormat="false" ht="15" hidden="false" customHeight="false" outlineLevel="0" collapsed="false">
      <c r="A6930" s="15" t="n">
        <v>9885</v>
      </c>
      <c r="B6930" s="16" t="n">
        <v>3.95238902598072</v>
      </c>
      <c r="C6930" s="15" t="n">
        <v>300</v>
      </c>
      <c r="D6930" s="15" t="n">
        <v>325</v>
      </c>
      <c r="E6930" s="15" t="n">
        <v>30</v>
      </c>
      <c r="F6930" s="16" t="n">
        <v>0.756099314943392</v>
      </c>
      <c r="G6930" s="17" t="s">
        <v>101</v>
      </c>
      <c r="H6930" s="18" t="n">
        <v>0.3</v>
      </c>
      <c r="I6930" s="18" t="n">
        <v>1.5</v>
      </c>
      <c r="J6930" s="19" t="n">
        <v>0.902778265390883</v>
      </c>
      <c r="K6930" s="19" t="n">
        <v>0.492205167779301</v>
      </c>
      <c r="L6930" s="16" t="n">
        <v>14.2685524403636</v>
      </c>
      <c r="M6930" s="19" t="n">
        <v>0.448948367050832</v>
      </c>
      <c r="N6930" s="19" t="n">
        <v>1.2972598460494</v>
      </c>
      <c r="O6930" s="19" t="n">
        <v>1.13199133429421</v>
      </c>
      <c r="P6930" s="19" t="n">
        <v>0.800826505873527</v>
      </c>
      <c r="Q6930" s="17" t="s">
        <v>31</v>
      </c>
      <c r="R6930" s="5" t="str">
        <f aca="false">IF(OR(Q6930="Steel plate",Q6930="Concrete jacket"),"Steel plate or jacket",Q6930)</f>
        <v>Polymer laminate</v>
      </c>
      <c r="S6930" s="5" t="str">
        <f aca="false">IF(O6930&lt;='Tree rules'!$C$4,IF(N6930&lt;='Tree rules'!$C$5,IF(P6930&lt;='Tree rules'!$C$7,"Monitor","Polymer laminate"),IF(P6930&lt;='Tree rules'!$C$8,"Seal cracks","Polymer laminate")),IF(O6930&lt;='Tree rules'!$C$6,IF(P6930&lt;='Tree rules'!$C$9,"Polymer laminate","Steel plate or jacket"),IF(L6930&lt;='Tree rules'!$C$10,"Steel plate or jacket","Polymer laminate")))</f>
        <v>Polymer laminate</v>
      </c>
      <c r="T6930" s="5" t="str">
        <f aca="false">IF(S6930=R6930,"Yes","No")</f>
        <v>Yes</v>
      </c>
    </row>
    <row r="6931" customFormat="false" ht="15" hidden="false" customHeight="false" outlineLevel="0" collapsed="false">
      <c r="A6931" s="15" t="n">
        <v>9886</v>
      </c>
      <c r="B6931" s="16" t="n">
        <v>3.84105170353104</v>
      </c>
      <c r="C6931" s="15" t="n">
        <v>300</v>
      </c>
      <c r="D6931" s="15" t="n">
        <v>300</v>
      </c>
      <c r="E6931" s="15" t="n">
        <v>30</v>
      </c>
      <c r="F6931" s="16" t="n">
        <v>0.736310778185108</v>
      </c>
      <c r="G6931" s="17" t="s">
        <v>103</v>
      </c>
      <c r="H6931" s="18" t="n">
        <v>0.2</v>
      </c>
      <c r="I6931" s="18" t="n">
        <v>1</v>
      </c>
      <c r="J6931" s="19" t="n">
        <v>0.947840781537728</v>
      </c>
      <c r="K6931" s="19" t="n">
        <v>0.403905208631064</v>
      </c>
      <c r="L6931" s="16" t="n">
        <v>15.0041082169181</v>
      </c>
      <c r="M6931" s="19" t="n">
        <v>0.897657117245411</v>
      </c>
      <c r="N6931" s="19" t="n">
        <v>0.917798108337452</v>
      </c>
      <c r="O6931" s="19" t="n">
        <v>0.947840781537728</v>
      </c>
      <c r="P6931" s="19" t="n">
        <v>0.378980229460825</v>
      </c>
      <c r="Q6931" s="17" t="s">
        <v>29</v>
      </c>
      <c r="R6931" s="5" t="str">
        <f aca="false">IF(OR(Q6931="Steel plate",Q6931="Concrete jacket"),"Steel plate or jacket",Q6931)</f>
        <v>Monitor</v>
      </c>
      <c r="S6931" s="5" t="str">
        <f aca="false">IF(O6931&lt;='Tree rules'!$C$4,IF(N6931&lt;='Tree rules'!$C$5,IF(P6931&lt;='Tree rules'!$C$7,"Monitor","Polymer laminate"),IF(P6931&lt;='Tree rules'!$C$8,"Seal cracks","Polymer laminate")),IF(O6931&lt;='Tree rules'!$C$6,IF(P6931&lt;='Tree rules'!$C$9,"Polymer laminate","Steel plate or jacket"),IF(L6931&lt;='Tree rules'!$C$10,"Steel plate or jacket","Polymer laminate")))</f>
        <v>Monitor</v>
      </c>
      <c r="T6931" s="5" t="str">
        <f aca="false">IF(S6931=R6931,"Yes","No")</f>
        <v>Yes</v>
      </c>
    </row>
    <row r="6932" customFormat="false" ht="15" hidden="false" customHeight="false" outlineLevel="0" collapsed="false">
      <c r="A6932" s="15" t="n">
        <v>9888</v>
      </c>
      <c r="B6932" s="16" t="n">
        <v>4.57728726535745</v>
      </c>
      <c r="C6932" s="15" t="n">
        <v>300</v>
      </c>
      <c r="D6932" s="15" t="n">
        <v>375</v>
      </c>
      <c r="E6932" s="15" t="n">
        <v>30</v>
      </c>
      <c r="F6932" s="16" t="n">
        <v>0.683367586279351</v>
      </c>
      <c r="G6932" s="17" t="s">
        <v>101</v>
      </c>
      <c r="H6932" s="18" t="n">
        <v>0.3</v>
      </c>
      <c r="I6932" s="18" t="n">
        <v>1.5</v>
      </c>
      <c r="J6932" s="19" t="n">
        <v>0.926435400928443</v>
      </c>
      <c r="K6932" s="19" t="n">
        <v>0.549572582624568</v>
      </c>
      <c r="L6932" s="16" t="n">
        <v>13.8286624331041</v>
      </c>
      <c r="M6932" s="19" t="n">
        <v>0.401164839826185</v>
      </c>
      <c r="N6932" s="19" t="n">
        <v>0.773504191988844</v>
      </c>
      <c r="O6932" s="19" t="n">
        <v>1.13508135343113</v>
      </c>
      <c r="P6932" s="19" t="n">
        <v>0.921298848177612</v>
      </c>
      <c r="Q6932" s="17" t="s">
        <v>31</v>
      </c>
      <c r="R6932" s="5" t="str">
        <f aca="false">IF(OR(Q6932="Steel plate",Q6932="Concrete jacket"),"Steel plate or jacket",Q6932)</f>
        <v>Polymer laminate</v>
      </c>
      <c r="S6932" s="5" t="str">
        <f aca="false">IF(O6932&lt;='Tree rules'!$C$4,IF(N6932&lt;='Tree rules'!$C$5,IF(P6932&lt;='Tree rules'!$C$7,"Monitor","Polymer laminate"),IF(P6932&lt;='Tree rules'!$C$8,"Seal cracks","Polymer laminate")),IF(O6932&lt;='Tree rules'!$C$6,IF(P6932&lt;='Tree rules'!$C$9,"Polymer laminate","Steel plate or jacket"),IF(L6932&lt;='Tree rules'!$C$10,"Steel plate or jacket","Polymer laminate")))</f>
        <v>Polymer laminate</v>
      </c>
      <c r="T6932" s="5" t="str">
        <f aca="false">IF(S6932=R6932,"Yes","No")</f>
        <v>Yes</v>
      </c>
    </row>
    <row r="6933" customFormat="false" ht="15" hidden="false" customHeight="false" outlineLevel="0" collapsed="false">
      <c r="A6933" s="15" t="n">
        <v>9891</v>
      </c>
      <c r="B6933" s="16" t="n">
        <v>7.35836643233531</v>
      </c>
      <c r="C6933" s="15" t="n">
        <v>300</v>
      </c>
      <c r="D6933" s="15" t="n">
        <v>600</v>
      </c>
      <c r="E6933" s="15" t="n">
        <v>30</v>
      </c>
      <c r="F6933" s="16" t="n">
        <v>0.569129103911194</v>
      </c>
      <c r="G6933" s="17" t="s">
        <v>101</v>
      </c>
      <c r="H6933" s="18" t="n">
        <v>0.3</v>
      </c>
      <c r="I6933" s="18" t="n">
        <v>1</v>
      </c>
      <c r="J6933" s="19" t="n">
        <v>0.881526717147729</v>
      </c>
      <c r="K6933" s="19" t="n">
        <v>0.545180254225257</v>
      </c>
      <c r="L6933" s="16" t="n">
        <v>13.3303739716219</v>
      </c>
      <c r="M6933" s="19" t="n">
        <v>0.627969916358465</v>
      </c>
      <c r="N6933" s="19" t="n">
        <v>0.703476470190219</v>
      </c>
      <c r="O6933" s="19" t="n">
        <v>0.881526717147729</v>
      </c>
      <c r="P6933" s="19" t="n">
        <v>0.489747699414557</v>
      </c>
      <c r="Q6933" s="17" t="s">
        <v>29</v>
      </c>
      <c r="R6933" s="5" t="str">
        <f aca="false">IF(OR(Q6933="Steel plate",Q6933="Concrete jacket"),"Steel plate or jacket",Q6933)</f>
        <v>Monitor</v>
      </c>
      <c r="S6933" s="5" t="str">
        <f aca="false">IF(O6933&lt;='Tree rules'!$C$4,IF(N6933&lt;='Tree rules'!$C$5,IF(P6933&lt;='Tree rules'!$C$7,"Monitor","Polymer laminate"),IF(P6933&lt;='Tree rules'!$C$8,"Seal cracks","Polymer laminate")),IF(O6933&lt;='Tree rules'!$C$6,IF(P6933&lt;='Tree rules'!$C$9,"Polymer laminate","Steel plate or jacket"),IF(L6933&lt;='Tree rules'!$C$10,"Steel plate or jacket","Polymer laminate")))</f>
        <v>Monitor</v>
      </c>
      <c r="T6933" s="5" t="str">
        <f aca="false">IF(S6933=R6933,"Yes","No")</f>
        <v>Yes</v>
      </c>
    </row>
    <row r="6934" customFormat="false" ht="15" hidden="false" customHeight="false" outlineLevel="0" collapsed="false">
      <c r="A6934" s="15" t="n">
        <v>9892</v>
      </c>
      <c r="B6934" s="16" t="n">
        <v>3.10722083018741</v>
      </c>
      <c r="C6934" s="15" t="n">
        <v>300</v>
      </c>
      <c r="D6934" s="15" t="n">
        <v>300</v>
      </c>
      <c r="E6934" s="15" t="n">
        <v>25</v>
      </c>
      <c r="F6934" s="16" t="n">
        <v>0.883572933822129</v>
      </c>
      <c r="G6934" s="17" t="s">
        <v>103</v>
      </c>
      <c r="H6934" s="18" t="n">
        <v>0.2</v>
      </c>
      <c r="I6934" s="18" t="n">
        <v>1.5</v>
      </c>
      <c r="J6934" s="19" t="n">
        <v>0.925057719977921</v>
      </c>
      <c r="K6934" s="19" t="n">
        <v>0.535790441685019</v>
      </c>
      <c r="L6934" s="16" t="n">
        <v>12.1375813679196</v>
      </c>
      <c r="M6934" s="19" t="n">
        <v>0.767469706248046</v>
      </c>
      <c r="N6934" s="19" t="n">
        <v>1.12019100427007</v>
      </c>
      <c r="O6934" s="19" t="n">
        <v>1.13976803778133</v>
      </c>
      <c r="P6934" s="19" t="n">
        <v>0.52366617908464</v>
      </c>
      <c r="Q6934" s="17" t="s">
        <v>31</v>
      </c>
      <c r="R6934" s="5" t="str">
        <f aca="false">IF(OR(Q6934="Steel plate",Q6934="Concrete jacket"),"Steel plate or jacket",Q6934)</f>
        <v>Polymer laminate</v>
      </c>
      <c r="S6934" s="5" t="str">
        <f aca="false">IF(O6934&lt;='Tree rules'!$C$4,IF(N6934&lt;='Tree rules'!$C$5,IF(P6934&lt;='Tree rules'!$C$7,"Monitor","Polymer laminate"),IF(P6934&lt;='Tree rules'!$C$8,"Seal cracks","Polymer laminate")),IF(O6934&lt;='Tree rules'!$C$6,IF(P6934&lt;='Tree rules'!$C$9,"Polymer laminate","Steel plate or jacket"),IF(L6934&lt;='Tree rules'!$C$10,"Steel plate or jacket","Polymer laminate")))</f>
        <v>Polymer laminate</v>
      </c>
      <c r="T6934" s="5" t="str">
        <f aca="false">IF(S6934=R6934,"Yes","No")</f>
        <v>Yes</v>
      </c>
    </row>
    <row r="6935" customFormat="false" ht="15" hidden="false" customHeight="false" outlineLevel="0" collapsed="false">
      <c r="A6935" s="15" t="n">
        <v>9893</v>
      </c>
      <c r="B6935" s="16" t="n">
        <v>3.41534211771823</v>
      </c>
      <c r="C6935" s="15" t="n">
        <v>230</v>
      </c>
      <c r="D6935" s="15" t="n">
        <v>325</v>
      </c>
      <c r="E6935" s="15" t="n">
        <v>20</v>
      </c>
      <c r="F6935" s="16" t="n">
        <v>0.699968036696473</v>
      </c>
      <c r="G6935" s="17" t="s">
        <v>101</v>
      </c>
      <c r="H6935" s="18" t="n">
        <v>0.3</v>
      </c>
      <c r="I6935" s="18" t="n">
        <v>1</v>
      </c>
      <c r="J6935" s="19" t="n">
        <v>0.992072246357215</v>
      </c>
      <c r="K6935" s="19" t="n">
        <v>0.556817686764117</v>
      </c>
      <c r="L6935" s="16" t="n">
        <v>12.1542424118087</v>
      </c>
      <c r="M6935" s="19" t="n">
        <v>0.517565509197343</v>
      </c>
      <c r="N6935" s="19" t="n">
        <v>0.67057066175362</v>
      </c>
      <c r="O6935" s="19" t="n">
        <v>0.992072246357215</v>
      </c>
      <c r="P6935" s="19" t="n">
        <v>0.673345440925039</v>
      </c>
      <c r="Q6935" s="17" t="s">
        <v>29</v>
      </c>
      <c r="R6935" s="5" t="str">
        <f aca="false">IF(OR(Q6935="Steel plate",Q6935="Concrete jacket"),"Steel plate or jacket",Q6935)</f>
        <v>Monitor</v>
      </c>
      <c r="S6935" s="5" t="str">
        <f aca="false">IF(O6935&lt;='Tree rules'!$C$4,IF(N6935&lt;='Tree rules'!$C$5,IF(P6935&lt;='Tree rules'!$C$7,"Monitor","Polymer laminate"),IF(P6935&lt;='Tree rules'!$C$8,"Seal cracks","Polymer laminate")),IF(O6935&lt;='Tree rules'!$C$6,IF(P6935&lt;='Tree rules'!$C$9,"Polymer laminate","Steel plate or jacket"),IF(L6935&lt;='Tree rules'!$C$10,"Steel plate or jacket","Polymer laminate")))</f>
        <v>Monitor</v>
      </c>
      <c r="T6935" s="5" t="str">
        <f aca="false">IF(S6935=R6935,"Yes","No")</f>
        <v>Yes</v>
      </c>
    </row>
    <row r="6936" customFormat="false" ht="15" hidden="false" customHeight="false" outlineLevel="0" collapsed="false">
      <c r="A6936" s="15" t="n">
        <v>9894</v>
      </c>
      <c r="B6936" s="16" t="n">
        <v>4.81791607326933</v>
      </c>
      <c r="C6936" s="15" t="n">
        <v>300</v>
      </c>
      <c r="D6936" s="15" t="n">
        <v>400</v>
      </c>
      <c r="E6936" s="15" t="n">
        <v>20</v>
      </c>
      <c r="F6936" s="16" t="n">
        <v>0.635378289490071</v>
      </c>
      <c r="G6936" s="17" t="s">
        <v>101</v>
      </c>
      <c r="H6936" s="18" t="n">
        <v>0.3</v>
      </c>
      <c r="I6936" s="18" t="n">
        <v>1</v>
      </c>
      <c r="J6936" s="19" t="n">
        <v>0.907550195411948</v>
      </c>
      <c r="K6936" s="19" t="n">
        <v>0.514680280663671</v>
      </c>
      <c r="L6936" s="16" t="n">
        <v>13.5334721159251</v>
      </c>
      <c r="M6936" s="19" t="n">
        <v>0.322954728241511</v>
      </c>
      <c r="N6936" s="19" t="n">
        <v>0.612221970963259</v>
      </c>
      <c r="O6936" s="19" t="n">
        <v>0.907550195411948</v>
      </c>
      <c r="P6936" s="19" t="n">
        <v>1.05400321838633</v>
      </c>
      <c r="Q6936" s="17" t="s">
        <v>31</v>
      </c>
      <c r="R6936" s="5" t="str">
        <f aca="false">IF(OR(Q6936="Steel plate",Q6936="Concrete jacket"),"Steel plate or jacket",Q6936)</f>
        <v>Polymer laminate</v>
      </c>
      <c r="S6936" s="5" t="str">
        <f aca="false">IF(O6936&lt;='Tree rules'!$C$4,IF(N6936&lt;='Tree rules'!$C$5,IF(P6936&lt;='Tree rules'!$C$7,"Monitor","Polymer laminate"),IF(P6936&lt;='Tree rules'!$C$8,"Seal cracks","Polymer laminate")),IF(O6936&lt;='Tree rules'!$C$6,IF(P6936&lt;='Tree rules'!$C$9,"Polymer laminate","Steel plate or jacket"),IF(L6936&lt;='Tree rules'!$C$10,"Steel plate or jacket","Polymer laminate")))</f>
        <v>Polymer laminate</v>
      </c>
      <c r="T6936" s="5" t="str">
        <f aca="false">IF(S6936=R6936,"Yes","No")</f>
        <v>Yes</v>
      </c>
    </row>
    <row r="6937" customFormat="false" ht="15" hidden="false" customHeight="false" outlineLevel="0" collapsed="false">
      <c r="A6937" s="15" t="n">
        <v>9897</v>
      </c>
      <c r="B6937" s="16" t="n">
        <v>5.16123028542677</v>
      </c>
      <c r="C6937" s="15" t="n">
        <v>300</v>
      </c>
      <c r="D6937" s="15" t="n">
        <v>525</v>
      </c>
      <c r="E6937" s="15" t="n">
        <v>25</v>
      </c>
      <c r="F6937" s="16" t="n">
        <v>0.839507013902909</v>
      </c>
      <c r="G6937" s="17" t="s">
        <v>101</v>
      </c>
      <c r="H6937" s="18" t="n">
        <v>0.3</v>
      </c>
      <c r="I6937" s="18" t="n">
        <v>1</v>
      </c>
      <c r="J6937" s="19" t="n">
        <v>0.870343672273484</v>
      </c>
      <c r="K6937" s="19" t="n">
        <v>0.639964868173471</v>
      </c>
      <c r="L6937" s="16" t="n">
        <v>10.7750110342939</v>
      </c>
      <c r="M6937" s="19" t="n">
        <v>0.388611369780097</v>
      </c>
      <c r="N6937" s="19" t="n">
        <v>0.563393199020465</v>
      </c>
      <c r="O6937" s="19" t="n">
        <v>0.870343672273484</v>
      </c>
      <c r="P6937" s="19" t="n">
        <v>0.920792470385645</v>
      </c>
      <c r="Q6937" s="17" t="s">
        <v>29</v>
      </c>
      <c r="R6937" s="5" t="str">
        <f aca="false">IF(OR(Q6937="Steel plate",Q6937="Concrete jacket"),"Steel plate or jacket",Q6937)</f>
        <v>Monitor</v>
      </c>
      <c r="S6937" s="5" t="str">
        <f aca="false">IF(O6937&lt;='Tree rules'!$C$4,IF(N6937&lt;='Tree rules'!$C$5,IF(P6937&lt;='Tree rules'!$C$7,"Monitor","Polymer laminate"),IF(P6937&lt;='Tree rules'!$C$8,"Seal cracks","Polymer laminate")),IF(O6937&lt;='Tree rules'!$C$6,IF(P6937&lt;='Tree rules'!$C$9,"Polymer laminate","Steel plate or jacket"),IF(L6937&lt;='Tree rules'!$C$10,"Steel plate or jacket","Polymer laminate")))</f>
        <v>Monitor</v>
      </c>
      <c r="T6937" s="5" t="str">
        <f aca="false">IF(S6937=R6937,"Yes","No")</f>
        <v>Yes</v>
      </c>
    </row>
    <row r="6938" customFormat="false" ht="15" hidden="false" customHeight="false" outlineLevel="0" collapsed="false">
      <c r="A6938" s="15" t="n">
        <v>9898</v>
      </c>
      <c r="B6938" s="16" t="n">
        <v>4.7625837360393</v>
      </c>
      <c r="C6938" s="15" t="n">
        <v>230</v>
      </c>
      <c r="D6938" s="15" t="n">
        <v>425</v>
      </c>
      <c r="E6938" s="15" t="n">
        <v>30</v>
      </c>
      <c r="F6938" s="16" t="n">
        <v>0.724620609754306</v>
      </c>
      <c r="G6938" s="17" t="s">
        <v>103</v>
      </c>
      <c r="H6938" s="18" t="n">
        <v>0.2</v>
      </c>
      <c r="I6938" s="18" t="n">
        <v>1.5</v>
      </c>
      <c r="J6938" s="19" t="n">
        <v>0.880452384530149</v>
      </c>
      <c r="K6938" s="19" t="n">
        <v>0.5025114604521</v>
      </c>
      <c r="L6938" s="16" t="n">
        <v>12.6328481062051</v>
      </c>
      <c r="M6938" s="19" t="n">
        <v>0.335453859327577</v>
      </c>
      <c r="N6938" s="19" t="n">
        <v>1.6391248303595</v>
      </c>
      <c r="O6938" s="19" t="n">
        <v>1.09945986999083</v>
      </c>
      <c r="P6938" s="19" t="n">
        <v>0.98842330882243</v>
      </c>
      <c r="Q6938" s="17" t="s">
        <v>31</v>
      </c>
      <c r="R6938" s="5" t="str">
        <f aca="false">IF(OR(Q6938="Steel plate",Q6938="Concrete jacket"),"Steel plate or jacket",Q6938)</f>
        <v>Polymer laminate</v>
      </c>
      <c r="S6938" s="5" t="str">
        <f aca="false">IF(O6938&lt;='Tree rules'!$C$4,IF(N6938&lt;='Tree rules'!$C$5,IF(P6938&lt;='Tree rules'!$C$7,"Monitor","Polymer laminate"),IF(P6938&lt;='Tree rules'!$C$8,"Seal cracks","Polymer laminate")),IF(O6938&lt;='Tree rules'!$C$6,IF(P6938&lt;='Tree rules'!$C$9,"Polymer laminate","Steel plate or jacket"),IF(L6938&lt;='Tree rules'!$C$10,"Steel plate or jacket","Polymer laminate")))</f>
        <v>Polymer laminate</v>
      </c>
      <c r="T6938" s="5" t="str">
        <f aca="false">IF(S6938=R6938,"Yes","No")</f>
        <v>Yes</v>
      </c>
    </row>
    <row r="6939" customFormat="false" ht="15" hidden="false" customHeight="false" outlineLevel="0" collapsed="false">
      <c r="A6939" s="15" t="n">
        <v>9899</v>
      </c>
      <c r="B6939" s="16" t="n">
        <v>6.3702105674967</v>
      </c>
      <c r="C6939" s="15" t="n">
        <v>300</v>
      </c>
      <c r="D6939" s="15" t="n">
        <v>550</v>
      </c>
      <c r="E6939" s="15" t="n">
        <v>30</v>
      </c>
      <c r="F6939" s="16" t="n">
        <v>0.797864800911693</v>
      </c>
      <c r="G6939" s="17" t="s">
        <v>103</v>
      </c>
      <c r="H6939" s="18" t="n">
        <v>0.2</v>
      </c>
      <c r="I6939" s="18" t="n">
        <v>2</v>
      </c>
      <c r="J6939" s="19" t="n">
        <v>0.891564840473201</v>
      </c>
      <c r="K6939" s="19" t="n">
        <v>0.440438387273371</v>
      </c>
      <c r="L6939" s="16" t="n">
        <v>12.6393066815411</v>
      </c>
      <c r="M6939" s="19" t="n">
        <v>0.796835170378259</v>
      </c>
      <c r="N6939" s="19" t="n">
        <v>1.30207026405512</v>
      </c>
      <c r="O6939" s="19" t="n">
        <v>1.39045030045875</v>
      </c>
      <c r="P6939" s="19" t="n">
        <v>0.58332730295165</v>
      </c>
      <c r="Q6939" s="17" t="s">
        <v>104</v>
      </c>
      <c r="R6939" s="5" t="str">
        <f aca="false">IF(OR(Q6939="Steel plate",Q6939="Concrete jacket"),"Steel plate or jacket",Q6939)</f>
        <v>Steel plate or jacket</v>
      </c>
      <c r="S6939" s="5" t="str">
        <f aca="false">IF(O6939&lt;='Tree rules'!$C$4,IF(N6939&lt;='Tree rules'!$C$5,IF(P6939&lt;='Tree rules'!$C$7,"Monitor","Polymer laminate"),IF(P6939&lt;='Tree rules'!$C$8,"Seal cracks","Polymer laminate")),IF(O6939&lt;='Tree rules'!$C$6,IF(P6939&lt;='Tree rules'!$C$9,"Polymer laminate","Steel plate or jacket"),IF(L6939&lt;='Tree rules'!$C$10,"Steel plate or jacket","Polymer laminate")))</f>
        <v>Steel plate or jacket</v>
      </c>
      <c r="T6939" s="5" t="str">
        <f aca="false">IF(S6939=R6939,"Yes","No")</f>
        <v>Yes</v>
      </c>
    </row>
    <row r="6940" customFormat="false" ht="15" hidden="false" customHeight="false" outlineLevel="0" collapsed="false">
      <c r="A6940" s="15" t="n">
        <v>9901</v>
      </c>
      <c r="B6940" s="16" t="n">
        <v>5.22106225422097</v>
      </c>
      <c r="C6940" s="15" t="n">
        <v>230</v>
      </c>
      <c r="D6940" s="15" t="n">
        <v>500</v>
      </c>
      <c r="E6940" s="15" t="n">
        <v>30</v>
      </c>
      <c r="F6940" s="16" t="n">
        <v>0.604384889109233</v>
      </c>
      <c r="G6940" s="17" t="s">
        <v>101</v>
      </c>
      <c r="H6940" s="18" t="n">
        <v>0.3</v>
      </c>
      <c r="I6940" s="18" t="n">
        <v>1</v>
      </c>
      <c r="J6940" s="19" t="n">
        <v>0.889663047337294</v>
      </c>
      <c r="K6940" s="19" t="n">
        <v>0.590905614952363</v>
      </c>
      <c r="L6940" s="16" t="n">
        <v>11.5510226863296</v>
      </c>
      <c r="M6940" s="19" t="n">
        <v>0.666948126938436</v>
      </c>
      <c r="N6940" s="19" t="n">
        <v>0.809167763674921</v>
      </c>
      <c r="O6940" s="19" t="n">
        <v>0.889663047337294</v>
      </c>
      <c r="P6940" s="19" t="n">
        <v>0.415643158677882</v>
      </c>
      <c r="Q6940" s="17" t="s">
        <v>29</v>
      </c>
      <c r="R6940" s="5" t="str">
        <f aca="false">IF(OR(Q6940="Steel plate",Q6940="Concrete jacket"),"Steel plate or jacket",Q6940)</f>
        <v>Monitor</v>
      </c>
      <c r="S6940" s="5" t="str">
        <f aca="false">IF(O6940&lt;='Tree rules'!$C$4,IF(N6940&lt;='Tree rules'!$C$5,IF(P6940&lt;='Tree rules'!$C$7,"Monitor","Polymer laminate"),IF(P6940&lt;='Tree rules'!$C$8,"Seal cracks","Polymer laminate")),IF(O6940&lt;='Tree rules'!$C$6,IF(P6940&lt;='Tree rules'!$C$9,"Polymer laminate","Steel plate or jacket"),IF(L6940&lt;='Tree rules'!$C$10,"Steel plate or jacket","Polymer laminate")))</f>
        <v>Monitor</v>
      </c>
      <c r="T6940" s="5" t="str">
        <f aca="false">IF(S6940=R6940,"Yes","No")</f>
        <v>Yes</v>
      </c>
    </row>
    <row r="6941" customFormat="false" ht="15" hidden="false" customHeight="false" outlineLevel="0" collapsed="false">
      <c r="A6941" s="15" t="n">
        <v>9903</v>
      </c>
      <c r="B6941" s="16" t="n">
        <v>5.38556107023666</v>
      </c>
      <c r="C6941" s="15" t="n">
        <v>230</v>
      </c>
      <c r="D6941" s="15" t="n">
        <v>525</v>
      </c>
      <c r="E6941" s="15" t="n">
        <v>30</v>
      </c>
      <c r="F6941" s="16" t="n">
        <v>0.547504574284506</v>
      </c>
      <c r="G6941" s="17" t="s">
        <v>101</v>
      </c>
      <c r="H6941" s="18" t="n">
        <v>0.3</v>
      </c>
      <c r="I6941" s="18" t="n">
        <v>1</v>
      </c>
      <c r="J6941" s="19" t="n">
        <v>0.924320880842529</v>
      </c>
      <c r="K6941" s="19" t="n">
        <v>0.575656138167868</v>
      </c>
      <c r="L6941" s="16" t="n">
        <v>11.2433425265901</v>
      </c>
      <c r="M6941" s="19" t="n">
        <v>0.663901038467119</v>
      </c>
      <c r="N6941" s="19" t="n">
        <v>0.630016252348705</v>
      </c>
      <c r="O6941" s="19" t="n">
        <v>0.924320880842529</v>
      </c>
      <c r="P6941" s="19" t="n">
        <v>0.391688667967149</v>
      </c>
      <c r="Q6941" s="17" t="s">
        <v>29</v>
      </c>
      <c r="R6941" s="5" t="str">
        <f aca="false">IF(OR(Q6941="Steel plate",Q6941="Concrete jacket"),"Steel plate or jacket",Q6941)</f>
        <v>Monitor</v>
      </c>
      <c r="S6941" s="5" t="str">
        <f aca="false">IF(O6941&lt;='Tree rules'!$C$4,IF(N6941&lt;='Tree rules'!$C$5,IF(P6941&lt;='Tree rules'!$C$7,"Monitor","Polymer laminate"),IF(P6941&lt;='Tree rules'!$C$8,"Seal cracks","Polymer laminate")),IF(O6941&lt;='Tree rules'!$C$6,IF(P6941&lt;='Tree rules'!$C$9,"Polymer laminate","Steel plate or jacket"),IF(L6941&lt;='Tree rules'!$C$10,"Steel plate or jacket","Polymer laminate")))</f>
        <v>Monitor</v>
      </c>
      <c r="T6941" s="5" t="str">
        <f aca="false">IF(S6941=R6941,"Yes","No")</f>
        <v>Yes</v>
      </c>
    </row>
    <row r="6942" customFormat="false" ht="15" hidden="false" customHeight="false" outlineLevel="0" collapsed="false">
      <c r="A6942" s="15" t="n">
        <v>9904</v>
      </c>
      <c r="B6942" s="16" t="n">
        <v>4.11060014000162</v>
      </c>
      <c r="C6942" s="15" t="n">
        <v>230</v>
      </c>
      <c r="D6942" s="15" t="n">
        <v>375</v>
      </c>
      <c r="E6942" s="15" t="n">
        <v>30</v>
      </c>
      <c r="F6942" s="16" t="n">
        <v>0.797126720614828</v>
      </c>
      <c r="G6942" s="17" t="s">
        <v>101</v>
      </c>
      <c r="H6942" s="18" t="n">
        <v>0.3</v>
      </c>
      <c r="I6942" s="18" t="n">
        <v>1.5</v>
      </c>
      <c r="J6942" s="19" t="n">
        <v>0.874424612085636</v>
      </c>
      <c r="K6942" s="19" t="n">
        <v>0.547714641464619</v>
      </c>
      <c r="L6942" s="16" t="n">
        <v>12.494225349549</v>
      </c>
      <c r="M6942" s="19" t="n">
        <v>0.738274937768954</v>
      </c>
      <c r="N6942" s="19" t="n">
        <v>0.770029116741092</v>
      </c>
      <c r="O6942" s="19" t="n">
        <v>1.07216933668029</v>
      </c>
      <c r="P6942" s="19" t="n">
        <v>0.499182472204712</v>
      </c>
      <c r="Q6942" s="17" t="s">
        <v>31</v>
      </c>
      <c r="R6942" s="5" t="str">
        <f aca="false">IF(OR(Q6942="Steel plate",Q6942="Concrete jacket"),"Steel plate or jacket",Q6942)</f>
        <v>Polymer laminate</v>
      </c>
      <c r="S6942" s="5" t="str">
        <f aca="false">IF(O6942&lt;='Tree rules'!$C$4,IF(N6942&lt;='Tree rules'!$C$5,IF(P6942&lt;='Tree rules'!$C$7,"Monitor","Polymer laminate"),IF(P6942&lt;='Tree rules'!$C$8,"Seal cracks","Polymer laminate")),IF(O6942&lt;='Tree rules'!$C$6,IF(P6942&lt;='Tree rules'!$C$9,"Polymer laminate","Steel plate or jacket"),IF(L6942&lt;='Tree rules'!$C$10,"Steel plate or jacket","Polymer laminate")))</f>
        <v>Polymer laminate</v>
      </c>
      <c r="T6942" s="5" t="str">
        <f aca="false">IF(S6942=R6942,"Yes","No")</f>
        <v>Yes</v>
      </c>
    </row>
    <row r="6943" customFormat="false" ht="15" hidden="false" customHeight="false" outlineLevel="0" collapsed="false">
      <c r="A6943" s="15" t="n">
        <v>9906</v>
      </c>
      <c r="B6943" s="16" t="n">
        <v>4.79205419839219</v>
      </c>
      <c r="C6943" s="15" t="n">
        <v>300</v>
      </c>
      <c r="D6943" s="15" t="n">
        <v>475</v>
      </c>
      <c r="E6943" s="15" t="n">
        <v>20</v>
      </c>
      <c r="F6943" s="16" t="n">
        <v>0.735735984447258</v>
      </c>
      <c r="G6943" s="17" t="s">
        <v>101</v>
      </c>
      <c r="H6943" s="18" t="n">
        <v>0.3</v>
      </c>
      <c r="I6943" s="18" t="n">
        <v>1</v>
      </c>
      <c r="J6943" s="19" t="n">
        <v>0.979189755569888</v>
      </c>
      <c r="K6943" s="19" t="n">
        <v>0.570964190387727</v>
      </c>
      <c r="L6943" s="16" t="n">
        <v>11.2226093639161</v>
      </c>
      <c r="M6943" s="19" t="n">
        <v>0.78426716152191</v>
      </c>
      <c r="N6943" s="19" t="n">
        <v>0.751252981864579</v>
      </c>
      <c r="O6943" s="19" t="n">
        <v>0.979189755569888</v>
      </c>
      <c r="P6943" s="19" t="n">
        <v>0.494311461406797</v>
      </c>
      <c r="Q6943" s="17" t="s">
        <v>29</v>
      </c>
      <c r="R6943" s="5" t="str">
        <f aca="false">IF(OR(Q6943="Steel plate",Q6943="Concrete jacket"),"Steel plate or jacket",Q6943)</f>
        <v>Monitor</v>
      </c>
      <c r="S6943" s="5" t="str">
        <f aca="false">IF(O6943&lt;='Tree rules'!$C$4,IF(N6943&lt;='Tree rules'!$C$5,IF(P6943&lt;='Tree rules'!$C$7,"Monitor","Polymer laminate"),IF(P6943&lt;='Tree rules'!$C$8,"Seal cracks","Polymer laminate")),IF(O6943&lt;='Tree rules'!$C$6,IF(P6943&lt;='Tree rules'!$C$9,"Polymer laminate","Steel plate or jacket"),IF(L6943&lt;='Tree rules'!$C$10,"Steel plate or jacket","Polymer laminate")))</f>
        <v>Monitor</v>
      </c>
      <c r="T6943" s="5" t="str">
        <f aca="false">IF(S6943=R6943,"Yes","No")</f>
        <v>Yes</v>
      </c>
    </row>
    <row r="6944" customFormat="false" ht="15" hidden="false" customHeight="false" outlineLevel="0" collapsed="false">
      <c r="A6944" s="15" t="n">
        <v>9907</v>
      </c>
      <c r="B6944" s="16" t="n">
        <v>3.95589586660438</v>
      </c>
      <c r="C6944" s="15" t="n">
        <v>300</v>
      </c>
      <c r="D6944" s="15" t="n">
        <v>375</v>
      </c>
      <c r="E6944" s="15" t="n">
        <v>25</v>
      </c>
      <c r="F6944" s="16" t="n">
        <v>0.814840647739602</v>
      </c>
      <c r="G6944" s="17" t="s">
        <v>101</v>
      </c>
      <c r="H6944" s="18" t="n">
        <v>0.3</v>
      </c>
      <c r="I6944" s="18" t="n">
        <v>1</v>
      </c>
      <c r="J6944" s="19" t="n">
        <v>0.899900508802056</v>
      </c>
      <c r="K6944" s="19" t="n">
        <v>0.57455731828005</v>
      </c>
      <c r="L6944" s="16" t="n">
        <v>12.0239995945422</v>
      </c>
      <c r="M6944" s="19" t="n">
        <v>0.675562841268694</v>
      </c>
      <c r="N6944" s="19" t="n">
        <v>0.636602903802899</v>
      </c>
      <c r="O6944" s="19" t="n">
        <v>0.899900508802056</v>
      </c>
      <c r="P6944" s="19" t="n">
        <v>0.535121211139194</v>
      </c>
      <c r="Q6944" s="17" t="s">
        <v>29</v>
      </c>
      <c r="R6944" s="5" t="str">
        <f aca="false">IF(OR(Q6944="Steel plate",Q6944="Concrete jacket"),"Steel plate or jacket",Q6944)</f>
        <v>Monitor</v>
      </c>
      <c r="S6944" s="5" t="str">
        <f aca="false">IF(O6944&lt;='Tree rules'!$C$4,IF(N6944&lt;='Tree rules'!$C$5,IF(P6944&lt;='Tree rules'!$C$7,"Monitor","Polymer laminate"),IF(P6944&lt;='Tree rules'!$C$8,"Seal cracks","Polymer laminate")),IF(O6944&lt;='Tree rules'!$C$6,IF(P6944&lt;='Tree rules'!$C$9,"Polymer laminate","Steel plate or jacket"),IF(L6944&lt;='Tree rules'!$C$10,"Steel plate or jacket","Polymer laminate")))</f>
        <v>Monitor</v>
      </c>
      <c r="T6944" s="5" t="str">
        <f aca="false">IF(S6944=R6944,"Yes","No")</f>
        <v>Yes</v>
      </c>
    </row>
    <row r="6945" customFormat="false" ht="15" hidden="false" customHeight="false" outlineLevel="0" collapsed="false">
      <c r="A6945" s="15" t="n">
        <v>9912</v>
      </c>
      <c r="B6945" s="16" t="n">
        <v>3.17085341332954</v>
      </c>
      <c r="C6945" s="15" t="n">
        <v>300</v>
      </c>
      <c r="D6945" s="15" t="n">
        <v>300</v>
      </c>
      <c r="E6945" s="15" t="n">
        <v>30</v>
      </c>
      <c r="F6945" s="16" t="n">
        <v>0.831109167616348</v>
      </c>
      <c r="G6945" s="17" t="s">
        <v>101</v>
      </c>
      <c r="H6945" s="18" t="n">
        <v>0.3</v>
      </c>
      <c r="I6945" s="18" t="n">
        <v>1</v>
      </c>
      <c r="J6945" s="19" t="n">
        <v>0.898730507980948</v>
      </c>
      <c r="K6945" s="19" t="n">
        <v>0.404430468769957</v>
      </c>
      <c r="L6945" s="16" t="n">
        <v>12.5827516401966</v>
      </c>
      <c r="M6945" s="19" t="n">
        <v>0.600881258904536</v>
      </c>
      <c r="N6945" s="19" t="n">
        <v>0.975917954452465</v>
      </c>
      <c r="O6945" s="19" t="n">
        <v>0.898730507980948</v>
      </c>
      <c r="P6945" s="19" t="n">
        <v>0.459331074373291</v>
      </c>
      <c r="Q6945" s="17" t="s">
        <v>29</v>
      </c>
      <c r="R6945" s="5" t="str">
        <f aca="false">IF(OR(Q6945="Steel plate",Q6945="Concrete jacket"),"Steel plate or jacket",Q6945)</f>
        <v>Monitor</v>
      </c>
      <c r="S6945" s="5" t="str">
        <f aca="false">IF(O6945&lt;='Tree rules'!$C$4,IF(N6945&lt;='Tree rules'!$C$5,IF(P6945&lt;='Tree rules'!$C$7,"Monitor","Polymer laminate"),IF(P6945&lt;='Tree rules'!$C$8,"Seal cracks","Polymer laminate")),IF(O6945&lt;='Tree rules'!$C$6,IF(P6945&lt;='Tree rules'!$C$9,"Polymer laminate","Steel plate or jacket"),IF(L6945&lt;='Tree rules'!$C$10,"Steel plate or jacket","Polymer laminate")))</f>
        <v>Monitor</v>
      </c>
      <c r="T6945" s="5" t="str">
        <f aca="false">IF(S6945=R6945,"Yes","No")</f>
        <v>Yes</v>
      </c>
    </row>
    <row r="6946" customFormat="false" ht="15" hidden="false" customHeight="false" outlineLevel="0" collapsed="false">
      <c r="A6946" s="15" t="n">
        <v>9913</v>
      </c>
      <c r="B6946" s="16" t="n">
        <v>6.09291331338758</v>
      </c>
      <c r="C6946" s="15" t="n">
        <v>300</v>
      </c>
      <c r="D6946" s="15" t="n">
        <v>525</v>
      </c>
      <c r="E6946" s="15" t="n">
        <v>30</v>
      </c>
      <c r="F6946" s="16" t="n">
        <v>0.699589178252424</v>
      </c>
      <c r="G6946" s="17" t="s">
        <v>101</v>
      </c>
      <c r="H6946" s="18" t="n">
        <v>0.3</v>
      </c>
      <c r="I6946" s="18" t="n">
        <v>1</v>
      </c>
      <c r="J6946" s="19" t="n">
        <v>0.946484767483727</v>
      </c>
      <c r="K6946" s="19" t="n">
        <v>0.431937371089903</v>
      </c>
      <c r="L6946" s="16" t="n">
        <v>12.720069547782</v>
      </c>
      <c r="M6946" s="19" t="n">
        <v>0.922650415258945</v>
      </c>
      <c r="N6946" s="19" t="n">
        <v>0.576959536485646</v>
      </c>
      <c r="O6946" s="19" t="n">
        <v>0.946484767483727</v>
      </c>
      <c r="P6946" s="19" t="n">
        <v>0.375734501545395</v>
      </c>
      <c r="Q6946" s="17" t="s">
        <v>29</v>
      </c>
      <c r="R6946" s="5" t="str">
        <f aca="false">IF(OR(Q6946="Steel plate",Q6946="Concrete jacket"),"Steel plate or jacket",Q6946)</f>
        <v>Monitor</v>
      </c>
      <c r="S6946" s="5" t="str">
        <f aca="false">IF(O6946&lt;='Tree rules'!$C$4,IF(N6946&lt;='Tree rules'!$C$5,IF(P6946&lt;='Tree rules'!$C$7,"Monitor","Polymer laminate"),IF(P6946&lt;='Tree rules'!$C$8,"Seal cracks","Polymer laminate")),IF(O6946&lt;='Tree rules'!$C$6,IF(P6946&lt;='Tree rules'!$C$9,"Polymer laminate","Steel plate or jacket"),IF(L6946&lt;='Tree rules'!$C$10,"Steel plate or jacket","Polymer laminate")))</f>
        <v>Monitor</v>
      </c>
      <c r="T6946" s="5" t="str">
        <f aca="false">IF(S6946=R6946,"Yes","No")</f>
        <v>Yes</v>
      </c>
    </row>
    <row r="6947" customFormat="false" ht="15" hidden="false" customHeight="false" outlineLevel="0" collapsed="false">
      <c r="A6947" s="15" t="n">
        <v>9914</v>
      </c>
      <c r="B6947" s="16" t="n">
        <v>3.13724077407201</v>
      </c>
      <c r="C6947" s="15" t="n">
        <v>230</v>
      </c>
      <c r="D6947" s="15" t="n">
        <v>300</v>
      </c>
      <c r="E6947" s="15" t="n">
        <v>25</v>
      </c>
      <c r="F6947" s="16" t="n">
        <v>0.576243217710084</v>
      </c>
      <c r="G6947" s="17" t="s">
        <v>103</v>
      </c>
      <c r="H6947" s="18" t="n">
        <v>0.2</v>
      </c>
      <c r="I6947" s="18" t="n">
        <v>2</v>
      </c>
      <c r="J6947" s="19" t="n">
        <v>0.929243925567467</v>
      </c>
      <c r="K6947" s="19" t="n">
        <v>0.481936844462582</v>
      </c>
      <c r="L6947" s="16" t="n">
        <v>12.2548467737188</v>
      </c>
      <c r="M6947" s="19" t="n">
        <v>0.729759723007099</v>
      </c>
      <c r="N6947" s="19" t="n">
        <v>1.53582428280386</v>
      </c>
      <c r="O6947" s="19" t="n">
        <v>1.41065096591093</v>
      </c>
      <c r="P6947" s="19" t="n">
        <v>0.413482637505178</v>
      </c>
      <c r="Q6947" s="17" t="s">
        <v>31</v>
      </c>
      <c r="R6947" s="5" t="str">
        <f aca="false">IF(OR(Q6947="Steel plate",Q6947="Concrete jacket"),"Steel plate or jacket",Q6947)</f>
        <v>Polymer laminate</v>
      </c>
      <c r="S6947" s="5" t="str">
        <f aca="false">IF(O6947&lt;='Tree rules'!$C$4,IF(N6947&lt;='Tree rules'!$C$5,IF(P6947&lt;='Tree rules'!$C$7,"Monitor","Polymer laminate"),IF(P6947&lt;='Tree rules'!$C$8,"Seal cracks","Polymer laminate")),IF(O6947&lt;='Tree rules'!$C$6,IF(P6947&lt;='Tree rules'!$C$9,"Polymer laminate","Steel plate or jacket"),IF(L6947&lt;='Tree rules'!$C$10,"Steel plate or jacket","Polymer laminate")))</f>
        <v>Steel plate or jacket</v>
      </c>
      <c r="T6947" s="5" t="str">
        <f aca="false">IF(S6947=R6947,"Yes","No")</f>
        <v>No</v>
      </c>
    </row>
    <row r="6948" customFormat="false" ht="15" hidden="false" customHeight="false" outlineLevel="0" collapsed="false">
      <c r="A6948" s="15" t="n">
        <v>9915</v>
      </c>
      <c r="B6948" s="16" t="n">
        <v>6.11663413870113</v>
      </c>
      <c r="C6948" s="15" t="n">
        <v>230</v>
      </c>
      <c r="D6948" s="15" t="n">
        <v>475</v>
      </c>
      <c r="E6948" s="15" t="n">
        <v>20</v>
      </c>
      <c r="F6948" s="16" t="n">
        <v>0.639770421258486</v>
      </c>
      <c r="G6948" s="17" t="s">
        <v>101</v>
      </c>
      <c r="H6948" s="18" t="n">
        <v>0.3</v>
      </c>
      <c r="I6948" s="18" t="n">
        <v>2</v>
      </c>
      <c r="J6948" s="19" t="n">
        <v>0.901856922328774</v>
      </c>
      <c r="K6948" s="19" t="n">
        <v>0.453200779257303</v>
      </c>
      <c r="L6948" s="16" t="n">
        <v>14.3246701140542</v>
      </c>
      <c r="M6948" s="19" t="n">
        <v>0.571561935378215</v>
      </c>
      <c r="N6948" s="19" t="n">
        <v>1.32060606103397</v>
      </c>
      <c r="O6948" s="19" t="n">
        <v>1.39499158467956</v>
      </c>
      <c r="P6948" s="19" t="n">
        <v>0.824305962516114</v>
      </c>
      <c r="Q6948" s="17" t="s">
        <v>31</v>
      </c>
      <c r="R6948" s="5" t="str">
        <f aca="false">IF(OR(Q6948="Steel plate",Q6948="Concrete jacket"),"Steel plate or jacket",Q6948)</f>
        <v>Polymer laminate</v>
      </c>
      <c r="S6948" s="5" t="str">
        <f aca="false">IF(O6948&lt;='Tree rules'!$C$4,IF(N6948&lt;='Tree rules'!$C$5,IF(P6948&lt;='Tree rules'!$C$7,"Monitor","Polymer laminate"),IF(P6948&lt;='Tree rules'!$C$8,"Seal cracks","Polymer laminate")),IF(O6948&lt;='Tree rules'!$C$6,IF(P6948&lt;='Tree rules'!$C$9,"Polymer laminate","Steel plate or jacket"),IF(L6948&lt;='Tree rules'!$C$10,"Steel plate or jacket","Polymer laminate")))</f>
        <v>Polymer laminate</v>
      </c>
      <c r="T6948" s="5" t="str">
        <f aca="false">IF(S6948=R6948,"Yes","No")</f>
        <v>Yes</v>
      </c>
    </row>
    <row r="6949" customFormat="false" ht="15" hidden="false" customHeight="false" outlineLevel="0" collapsed="false">
      <c r="A6949" s="15" t="n">
        <v>9916</v>
      </c>
      <c r="B6949" s="16" t="n">
        <v>4.70834528491915</v>
      </c>
      <c r="C6949" s="15" t="n">
        <v>230</v>
      </c>
      <c r="D6949" s="15" t="n">
        <v>425</v>
      </c>
      <c r="E6949" s="15" t="n">
        <v>30</v>
      </c>
      <c r="F6949" s="16" t="n">
        <v>0.691964884122107</v>
      </c>
      <c r="G6949" s="17" t="s">
        <v>103</v>
      </c>
      <c r="H6949" s="18" t="n">
        <v>0.2</v>
      </c>
      <c r="I6949" s="18" t="n">
        <v>1.5</v>
      </c>
      <c r="J6949" s="19" t="n">
        <v>0.919801720754979</v>
      </c>
      <c r="K6949" s="19" t="n">
        <v>0.612055925387929</v>
      </c>
      <c r="L6949" s="16" t="n">
        <v>12.4230746303936</v>
      </c>
      <c r="M6949" s="19" t="n">
        <v>0.924520755760021</v>
      </c>
      <c r="N6949" s="19" t="n">
        <v>1.12090042706291</v>
      </c>
      <c r="O6949" s="19" t="n">
        <v>1.09821753444742</v>
      </c>
      <c r="P6949" s="19" t="n">
        <v>0.407761674460934</v>
      </c>
      <c r="Q6949" s="17" t="s">
        <v>31</v>
      </c>
      <c r="R6949" s="5" t="str">
        <f aca="false">IF(OR(Q6949="Steel plate",Q6949="Concrete jacket"),"Steel plate or jacket",Q6949)</f>
        <v>Polymer laminate</v>
      </c>
      <c r="S6949" s="5" t="str">
        <f aca="false">IF(O6949&lt;='Tree rules'!$C$4,IF(N6949&lt;='Tree rules'!$C$5,IF(P6949&lt;='Tree rules'!$C$7,"Monitor","Polymer laminate"),IF(P6949&lt;='Tree rules'!$C$8,"Seal cracks","Polymer laminate")),IF(O6949&lt;='Tree rules'!$C$6,IF(P6949&lt;='Tree rules'!$C$9,"Polymer laminate","Steel plate or jacket"),IF(L6949&lt;='Tree rules'!$C$10,"Steel plate or jacket","Polymer laminate")))</f>
        <v>Polymer laminate</v>
      </c>
      <c r="T6949" s="5" t="str">
        <f aca="false">IF(S6949=R6949,"Yes","No")</f>
        <v>Yes</v>
      </c>
    </row>
    <row r="6950" customFormat="false" ht="15" hidden="false" customHeight="false" outlineLevel="0" collapsed="false">
      <c r="A6950" s="15" t="n">
        <v>9918</v>
      </c>
      <c r="B6950" s="16" t="n">
        <v>6.38191791134904</v>
      </c>
      <c r="C6950" s="15" t="n">
        <v>300</v>
      </c>
      <c r="D6950" s="15" t="n">
        <v>575</v>
      </c>
      <c r="E6950" s="15" t="n">
        <v>30</v>
      </c>
      <c r="F6950" s="16" t="n">
        <v>0.651951782846131</v>
      </c>
      <c r="G6950" s="17" t="s">
        <v>102</v>
      </c>
      <c r="H6950" s="18" t="n">
        <v>0.1</v>
      </c>
      <c r="I6950" s="18" t="n">
        <v>2</v>
      </c>
      <c r="J6950" s="19" t="n">
        <v>0.863348478223815</v>
      </c>
      <c r="K6950" s="19" t="n">
        <v>0.60042619599384</v>
      </c>
      <c r="L6950" s="16" t="n">
        <v>12.4161827069047</v>
      </c>
      <c r="M6950" s="19" t="n">
        <v>0.66030738388387</v>
      </c>
      <c r="N6950" s="19" t="n">
        <v>3.13231546854485</v>
      </c>
      <c r="O6950" s="19" t="n">
        <v>1.20831991385063</v>
      </c>
      <c r="P6950" s="19" t="n">
        <v>0.545645320343515</v>
      </c>
      <c r="Q6950" s="17" t="s">
        <v>31</v>
      </c>
      <c r="R6950" s="5" t="str">
        <f aca="false">IF(OR(Q6950="Steel plate",Q6950="Concrete jacket"),"Steel plate or jacket",Q6950)</f>
        <v>Polymer laminate</v>
      </c>
      <c r="S6950" s="5" t="str">
        <f aca="false">IF(O6950&lt;='Tree rules'!$C$4,IF(N6950&lt;='Tree rules'!$C$5,IF(P6950&lt;='Tree rules'!$C$7,"Monitor","Polymer laminate"),IF(P6950&lt;='Tree rules'!$C$8,"Seal cracks","Polymer laminate")),IF(O6950&lt;='Tree rules'!$C$6,IF(P6950&lt;='Tree rules'!$C$9,"Polymer laminate","Steel plate or jacket"),IF(L6950&lt;='Tree rules'!$C$10,"Steel plate or jacket","Polymer laminate")))</f>
        <v>Polymer laminate</v>
      </c>
      <c r="T6950" s="5" t="str">
        <f aca="false">IF(S6950=R6950,"Yes","No")</f>
        <v>Yes</v>
      </c>
    </row>
    <row r="6951" customFormat="false" ht="15" hidden="false" customHeight="false" outlineLevel="0" collapsed="false">
      <c r="A6951" s="15" t="n">
        <v>9920</v>
      </c>
      <c r="B6951" s="16" t="n">
        <v>3.75618678864836</v>
      </c>
      <c r="C6951" s="15" t="n">
        <v>230</v>
      </c>
      <c r="D6951" s="15" t="n">
        <v>325</v>
      </c>
      <c r="E6951" s="15" t="n">
        <v>20</v>
      </c>
      <c r="F6951" s="16" t="n">
        <v>0.626653981080713</v>
      </c>
      <c r="G6951" s="17" t="s">
        <v>103</v>
      </c>
      <c r="H6951" s="18" t="n">
        <v>0.2</v>
      </c>
      <c r="I6951" s="18" t="n">
        <v>1.5</v>
      </c>
      <c r="J6951" s="19" t="n">
        <v>0.890477841082536</v>
      </c>
      <c r="K6951" s="19" t="n">
        <v>0.460380941017939</v>
      </c>
      <c r="L6951" s="16" t="n">
        <v>13.4630350847611</v>
      </c>
      <c r="M6951" s="19" t="n">
        <v>0.613937032521267</v>
      </c>
      <c r="N6951" s="19" t="n">
        <v>1.55896585550602</v>
      </c>
      <c r="O6951" s="19" t="n">
        <v>1.1307372484072</v>
      </c>
      <c r="P6951" s="19" t="n">
        <v>0.542085683498197</v>
      </c>
      <c r="Q6951" s="17" t="s">
        <v>31</v>
      </c>
      <c r="R6951" s="5" t="str">
        <f aca="false">IF(OR(Q6951="Steel plate",Q6951="Concrete jacket"),"Steel plate or jacket",Q6951)</f>
        <v>Polymer laminate</v>
      </c>
      <c r="S6951" s="5" t="str">
        <f aca="false">IF(O6951&lt;='Tree rules'!$C$4,IF(N6951&lt;='Tree rules'!$C$5,IF(P6951&lt;='Tree rules'!$C$7,"Monitor","Polymer laminate"),IF(P6951&lt;='Tree rules'!$C$8,"Seal cracks","Polymer laminate")),IF(O6951&lt;='Tree rules'!$C$6,IF(P6951&lt;='Tree rules'!$C$9,"Polymer laminate","Steel plate or jacket"),IF(L6951&lt;='Tree rules'!$C$10,"Steel plate or jacket","Polymer laminate")))</f>
        <v>Polymer laminate</v>
      </c>
      <c r="T6951" s="5" t="str">
        <f aca="false">IF(S6951=R6951,"Yes","No")</f>
        <v>Yes</v>
      </c>
    </row>
    <row r="6952" customFormat="false" ht="15" hidden="false" customHeight="false" outlineLevel="0" collapsed="false">
      <c r="A6952" s="15" t="n">
        <v>9921</v>
      </c>
      <c r="B6952" s="16" t="n">
        <v>6.34957654926686</v>
      </c>
      <c r="C6952" s="15" t="n">
        <v>300</v>
      </c>
      <c r="D6952" s="15" t="n">
        <v>600</v>
      </c>
      <c r="E6952" s="15" t="n">
        <v>20</v>
      </c>
      <c r="F6952" s="16" t="n">
        <v>0.621712831879242</v>
      </c>
      <c r="G6952" s="17" t="s">
        <v>102</v>
      </c>
      <c r="H6952" s="18" t="n">
        <v>0.1</v>
      </c>
      <c r="I6952" s="18" t="n">
        <v>1</v>
      </c>
      <c r="J6952" s="19" t="n">
        <v>0.96351964642432</v>
      </c>
      <c r="K6952" s="19" t="n">
        <v>0.604359768633012</v>
      </c>
      <c r="L6952" s="16" t="n">
        <v>11.7802904439088</v>
      </c>
      <c r="M6952" s="19" t="n">
        <v>0.821676476411387</v>
      </c>
      <c r="N6952" s="19" t="n">
        <v>2.26784155947856</v>
      </c>
      <c r="O6952" s="19" t="n">
        <v>0.96351964642432</v>
      </c>
      <c r="P6952" s="19" t="n">
        <v>0.442731590707697</v>
      </c>
      <c r="Q6952" s="17" t="s">
        <v>30</v>
      </c>
      <c r="R6952" s="5" t="str">
        <f aca="false">IF(OR(Q6952="Steel plate",Q6952="Concrete jacket"),"Steel plate or jacket",Q6952)</f>
        <v>Seal cracks</v>
      </c>
      <c r="S6952" s="5" t="str">
        <f aca="false">IF(O6952&lt;='Tree rules'!$C$4,IF(N6952&lt;='Tree rules'!$C$5,IF(P6952&lt;='Tree rules'!$C$7,"Monitor","Polymer laminate"),IF(P6952&lt;='Tree rules'!$C$8,"Seal cracks","Polymer laminate")),IF(O6952&lt;='Tree rules'!$C$6,IF(P6952&lt;='Tree rules'!$C$9,"Polymer laminate","Steel plate or jacket"),IF(L6952&lt;='Tree rules'!$C$10,"Steel plate or jacket","Polymer laminate")))</f>
        <v>Seal cracks</v>
      </c>
      <c r="T6952" s="5" t="str">
        <f aca="false">IF(S6952=R6952,"Yes","No")</f>
        <v>Yes</v>
      </c>
    </row>
    <row r="6953" customFormat="false" ht="15" hidden="false" customHeight="false" outlineLevel="0" collapsed="false">
      <c r="A6953" s="15" t="n">
        <v>9922</v>
      </c>
      <c r="B6953" s="16" t="n">
        <v>3.92419241923124</v>
      </c>
      <c r="C6953" s="15" t="n">
        <v>300</v>
      </c>
      <c r="D6953" s="15" t="n">
        <v>325</v>
      </c>
      <c r="E6953" s="15" t="n">
        <v>20</v>
      </c>
      <c r="F6953" s="16" t="n">
        <v>0.72065207824282</v>
      </c>
      <c r="G6953" s="17" t="s">
        <v>101</v>
      </c>
      <c r="H6953" s="18" t="n">
        <v>0.3</v>
      </c>
      <c r="I6953" s="18" t="n">
        <v>1</v>
      </c>
      <c r="J6953" s="19" t="n">
        <v>0.868108749726906</v>
      </c>
      <c r="K6953" s="19" t="n">
        <v>0.486465324715815</v>
      </c>
      <c r="L6953" s="16" t="n">
        <v>14.0652058036962</v>
      </c>
      <c r="M6953" s="19" t="n">
        <v>0.733397741722124</v>
      </c>
      <c r="N6953" s="19" t="n">
        <v>0.677465068229569</v>
      </c>
      <c r="O6953" s="19" t="n">
        <v>0.868108749726906</v>
      </c>
      <c r="P6953" s="19" t="n">
        <v>0.47950502595719</v>
      </c>
      <c r="Q6953" s="17" t="s">
        <v>29</v>
      </c>
      <c r="R6953" s="5" t="str">
        <f aca="false">IF(OR(Q6953="Steel plate",Q6953="Concrete jacket"),"Steel plate or jacket",Q6953)</f>
        <v>Monitor</v>
      </c>
      <c r="S6953" s="5" t="str">
        <f aca="false">IF(O6953&lt;='Tree rules'!$C$4,IF(N6953&lt;='Tree rules'!$C$5,IF(P6953&lt;='Tree rules'!$C$7,"Monitor","Polymer laminate"),IF(P6953&lt;='Tree rules'!$C$8,"Seal cracks","Polymer laminate")),IF(O6953&lt;='Tree rules'!$C$6,IF(P6953&lt;='Tree rules'!$C$9,"Polymer laminate","Steel plate or jacket"),IF(L6953&lt;='Tree rules'!$C$10,"Steel plate or jacket","Polymer laminate")))</f>
        <v>Monitor</v>
      </c>
      <c r="T6953" s="5" t="str">
        <f aca="false">IF(S6953=R6953,"Yes","No")</f>
        <v>Yes</v>
      </c>
    </row>
    <row r="6954" customFormat="false" ht="15" hidden="false" customHeight="false" outlineLevel="0" collapsed="false">
      <c r="A6954" s="15" t="n">
        <v>9923</v>
      </c>
      <c r="B6954" s="16" t="n">
        <v>7.81870863059158</v>
      </c>
      <c r="C6954" s="15" t="n">
        <v>300</v>
      </c>
      <c r="D6954" s="15" t="n">
        <v>675</v>
      </c>
      <c r="E6954" s="15" t="n">
        <v>30</v>
      </c>
      <c r="F6954" s="16" t="n">
        <v>0.545770710721354</v>
      </c>
      <c r="G6954" s="17" t="s">
        <v>102</v>
      </c>
      <c r="H6954" s="18" t="n">
        <v>0.1</v>
      </c>
      <c r="I6954" s="18" t="n">
        <v>1.5</v>
      </c>
      <c r="J6954" s="19" t="n">
        <v>0.933085163659922</v>
      </c>
      <c r="K6954" s="19" t="n">
        <v>0.456742355668785</v>
      </c>
      <c r="L6954" s="16" t="n">
        <v>12.734053144286</v>
      </c>
      <c r="M6954" s="19" t="n">
        <v>0.563213215828324</v>
      </c>
      <c r="N6954" s="19" t="n">
        <v>3.04751146394289</v>
      </c>
      <c r="O6954" s="19" t="n">
        <v>1.18653798764507</v>
      </c>
      <c r="P6954" s="19" t="n">
        <v>0.540895972893037</v>
      </c>
      <c r="Q6954" s="17" t="s">
        <v>31</v>
      </c>
      <c r="R6954" s="5" t="str">
        <f aca="false">IF(OR(Q6954="Steel plate",Q6954="Concrete jacket"),"Steel plate or jacket",Q6954)</f>
        <v>Polymer laminate</v>
      </c>
      <c r="S6954" s="5" t="str">
        <f aca="false">IF(O6954&lt;='Tree rules'!$C$4,IF(N6954&lt;='Tree rules'!$C$5,IF(P6954&lt;='Tree rules'!$C$7,"Monitor","Polymer laminate"),IF(P6954&lt;='Tree rules'!$C$8,"Seal cracks","Polymer laminate")),IF(O6954&lt;='Tree rules'!$C$6,IF(P6954&lt;='Tree rules'!$C$9,"Polymer laminate","Steel plate or jacket"),IF(L6954&lt;='Tree rules'!$C$10,"Steel plate or jacket","Polymer laminate")))</f>
        <v>Polymer laminate</v>
      </c>
      <c r="T6954" s="5" t="str">
        <f aca="false">IF(S6954=R6954,"Yes","No")</f>
        <v>Yes</v>
      </c>
    </row>
    <row r="6955" customFormat="false" ht="15" hidden="false" customHeight="false" outlineLevel="0" collapsed="false">
      <c r="A6955" s="15" t="n">
        <v>9925</v>
      </c>
      <c r="B6955" s="16" t="n">
        <v>6.5553747493461</v>
      </c>
      <c r="C6955" s="15" t="n">
        <v>230</v>
      </c>
      <c r="D6955" s="15" t="n">
        <v>650</v>
      </c>
      <c r="E6955" s="15" t="n">
        <v>20</v>
      </c>
      <c r="F6955" s="16" t="n">
        <v>0.578928677885824</v>
      </c>
      <c r="G6955" s="17" t="s">
        <v>101</v>
      </c>
      <c r="H6955" s="18" t="n">
        <v>0.3</v>
      </c>
      <c r="I6955" s="18" t="n">
        <v>2</v>
      </c>
      <c r="J6955" s="19" t="n">
        <v>0.918832062879498</v>
      </c>
      <c r="K6955" s="19" t="n">
        <v>0.533958928853076</v>
      </c>
      <c r="L6955" s="16" t="n">
        <v>10.8532694525598</v>
      </c>
      <c r="M6955" s="19" t="n">
        <v>0.390690973061532</v>
      </c>
      <c r="N6955" s="19" t="n">
        <v>0.880684979950829</v>
      </c>
      <c r="O6955" s="19" t="n">
        <v>1.347045541668</v>
      </c>
      <c r="P6955" s="19" t="n">
        <v>0.937170930653718</v>
      </c>
      <c r="Q6955" s="17" t="s">
        <v>104</v>
      </c>
      <c r="R6955" s="5" t="str">
        <f aca="false">IF(OR(Q6955="Steel plate",Q6955="Concrete jacket"),"Steel plate or jacket",Q6955)</f>
        <v>Steel plate or jacket</v>
      </c>
      <c r="S6955" s="5" t="str">
        <f aca="false">IF(O6955&lt;='Tree rules'!$C$4,IF(N6955&lt;='Tree rules'!$C$5,IF(P6955&lt;='Tree rules'!$C$7,"Monitor","Polymer laminate"),IF(P6955&lt;='Tree rules'!$C$8,"Seal cracks","Polymer laminate")),IF(O6955&lt;='Tree rules'!$C$6,IF(P6955&lt;='Tree rules'!$C$9,"Polymer laminate","Steel plate or jacket"),IF(L6955&lt;='Tree rules'!$C$10,"Steel plate or jacket","Polymer laminate")))</f>
        <v>Steel plate or jacket</v>
      </c>
      <c r="T6955" s="5" t="str">
        <f aca="false">IF(S6955=R6955,"Yes","No")</f>
        <v>Yes</v>
      </c>
    </row>
    <row r="6956" customFormat="false" ht="15" hidden="false" customHeight="false" outlineLevel="0" collapsed="false">
      <c r="A6956" s="15" t="n">
        <v>9926</v>
      </c>
      <c r="B6956" s="16" t="n">
        <v>6.13253607706195</v>
      </c>
      <c r="C6956" s="15" t="n">
        <v>300</v>
      </c>
      <c r="D6956" s="15" t="n">
        <v>525</v>
      </c>
      <c r="E6956" s="15" t="n">
        <v>30</v>
      </c>
      <c r="F6956" s="16" t="n">
        <v>0.658614812073332</v>
      </c>
      <c r="G6956" s="17" t="s">
        <v>101</v>
      </c>
      <c r="H6956" s="18" t="n">
        <v>0.3</v>
      </c>
      <c r="I6956" s="18" t="n">
        <v>2</v>
      </c>
      <c r="J6956" s="19" t="n">
        <v>0.946001429890085</v>
      </c>
      <c r="K6956" s="19" t="n">
        <v>0.635828769690945</v>
      </c>
      <c r="L6956" s="16" t="n">
        <v>12.8564697632326</v>
      </c>
      <c r="M6956" s="19" t="n">
        <v>0.936200652149416</v>
      </c>
      <c r="N6956" s="19" t="n">
        <v>1.01935372023846</v>
      </c>
      <c r="O6956" s="19" t="n">
        <v>1.29050793448728</v>
      </c>
      <c r="P6956" s="19" t="n">
        <v>0.475777777111968</v>
      </c>
      <c r="Q6956" s="17" t="s">
        <v>31</v>
      </c>
      <c r="R6956" s="5" t="str">
        <f aca="false">IF(OR(Q6956="Steel plate",Q6956="Concrete jacket"),"Steel plate or jacket",Q6956)</f>
        <v>Polymer laminate</v>
      </c>
      <c r="S6956" s="5" t="str">
        <f aca="false">IF(O6956&lt;='Tree rules'!$C$4,IF(N6956&lt;='Tree rules'!$C$5,IF(P6956&lt;='Tree rules'!$C$7,"Monitor","Polymer laminate"),IF(P6956&lt;='Tree rules'!$C$8,"Seal cracks","Polymer laminate")),IF(O6956&lt;='Tree rules'!$C$6,IF(P6956&lt;='Tree rules'!$C$9,"Polymer laminate","Steel plate or jacket"),IF(L6956&lt;='Tree rules'!$C$10,"Steel plate or jacket","Polymer laminate")))</f>
        <v>Polymer laminate</v>
      </c>
      <c r="T6956" s="5" t="str">
        <f aca="false">IF(S6956=R6956,"Yes","No")</f>
        <v>Yes</v>
      </c>
    </row>
    <row r="6957" customFormat="false" ht="15" hidden="false" customHeight="false" outlineLevel="0" collapsed="false">
      <c r="A6957" s="15" t="n">
        <v>9929</v>
      </c>
      <c r="B6957" s="16" t="n">
        <v>5.52109469511582</v>
      </c>
      <c r="C6957" s="15" t="n">
        <v>300</v>
      </c>
      <c r="D6957" s="15" t="n">
        <v>525</v>
      </c>
      <c r="E6957" s="15" t="n">
        <v>25</v>
      </c>
      <c r="F6957" s="16" t="n">
        <v>0.55967134260194</v>
      </c>
      <c r="G6957" s="17" t="s">
        <v>103</v>
      </c>
      <c r="H6957" s="18" t="n">
        <v>0.2</v>
      </c>
      <c r="I6957" s="18" t="n">
        <v>1</v>
      </c>
      <c r="J6957" s="19" t="n">
        <v>0.866968647296079</v>
      </c>
      <c r="K6957" s="19" t="n">
        <v>0.598302413596383</v>
      </c>
      <c r="L6957" s="16" t="n">
        <v>11.5262937267554</v>
      </c>
      <c r="M6957" s="19" t="n">
        <v>0.556151278990943</v>
      </c>
      <c r="N6957" s="19" t="n">
        <v>0.90610663829552</v>
      </c>
      <c r="O6957" s="19" t="n">
        <v>0.866968647296079</v>
      </c>
      <c r="P6957" s="19" t="n">
        <v>0.496297732953072</v>
      </c>
      <c r="Q6957" s="17" t="s">
        <v>29</v>
      </c>
      <c r="R6957" s="5" t="str">
        <f aca="false">IF(OR(Q6957="Steel plate",Q6957="Concrete jacket"),"Steel plate or jacket",Q6957)</f>
        <v>Monitor</v>
      </c>
      <c r="S6957" s="5" t="str">
        <f aca="false">IF(O6957&lt;='Tree rules'!$C$4,IF(N6957&lt;='Tree rules'!$C$5,IF(P6957&lt;='Tree rules'!$C$7,"Monitor","Polymer laminate"),IF(P6957&lt;='Tree rules'!$C$8,"Seal cracks","Polymer laminate")),IF(O6957&lt;='Tree rules'!$C$6,IF(P6957&lt;='Tree rules'!$C$9,"Polymer laminate","Steel plate or jacket"),IF(L6957&lt;='Tree rules'!$C$10,"Steel plate or jacket","Polymer laminate")))</f>
        <v>Monitor</v>
      </c>
      <c r="T6957" s="5" t="str">
        <f aca="false">IF(S6957=R6957,"Yes","No")</f>
        <v>Yes</v>
      </c>
    </row>
    <row r="6958" customFormat="false" ht="15" hidden="false" customHeight="false" outlineLevel="0" collapsed="false">
      <c r="A6958" s="15" t="n">
        <v>9931</v>
      </c>
      <c r="B6958" s="16" t="n">
        <v>6.77377323550923</v>
      </c>
      <c r="C6958" s="15" t="n">
        <v>300</v>
      </c>
      <c r="D6958" s="15" t="n">
        <v>575</v>
      </c>
      <c r="E6958" s="15" t="n">
        <v>30</v>
      </c>
      <c r="F6958" s="16" t="n">
        <v>0.79483685100311</v>
      </c>
      <c r="G6958" s="17" t="s">
        <v>101</v>
      </c>
      <c r="H6958" s="18" t="n">
        <v>0.3</v>
      </c>
      <c r="I6958" s="18" t="n">
        <v>1</v>
      </c>
      <c r="J6958" s="19" t="n">
        <v>0.908040154804368</v>
      </c>
      <c r="K6958" s="19" t="n">
        <v>0.43850625692404</v>
      </c>
      <c r="L6958" s="16" t="n">
        <v>12.8534596499226</v>
      </c>
      <c r="M6958" s="19" t="n">
        <v>0.356245246149924</v>
      </c>
      <c r="N6958" s="19" t="n">
        <v>0.669178024326627</v>
      </c>
      <c r="O6958" s="19" t="n">
        <v>0.908040154804368</v>
      </c>
      <c r="P6958" s="19" t="n">
        <v>0.969495776563539</v>
      </c>
      <c r="Q6958" s="17" t="s">
        <v>31</v>
      </c>
      <c r="R6958" s="5" t="str">
        <f aca="false">IF(OR(Q6958="Steel plate",Q6958="Concrete jacket"),"Steel plate or jacket",Q6958)</f>
        <v>Polymer laminate</v>
      </c>
      <c r="S6958" s="5" t="str">
        <f aca="false">IF(O6958&lt;='Tree rules'!$C$4,IF(N6958&lt;='Tree rules'!$C$5,IF(P6958&lt;='Tree rules'!$C$7,"Monitor","Polymer laminate"),IF(P6958&lt;='Tree rules'!$C$8,"Seal cracks","Polymer laminate")),IF(O6958&lt;='Tree rules'!$C$6,IF(P6958&lt;='Tree rules'!$C$9,"Polymer laminate","Steel plate or jacket"),IF(L6958&lt;='Tree rules'!$C$10,"Steel plate or jacket","Polymer laminate")))</f>
        <v>Polymer laminate</v>
      </c>
      <c r="T6958" s="5" t="str">
        <f aca="false">IF(S6958=R6958,"Yes","No")</f>
        <v>Yes</v>
      </c>
    </row>
    <row r="6959" customFormat="false" ht="15" hidden="false" customHeight="false" outlineLevel="0" collapsed="false">
      <c r="A6959" s="15" t="n">
        <v>9932</v>
      </c>
      <c r="B6959" s="16" t="n">
        <v>4.32896671493393</v>
      </c>
      <c r="C6959" s="15" t="n">
        <v>230</v>
      </c>
      <c r="D6959" s="15" t="n">
        <v>375</v>
      </c>
      <c r="E6959" s="15" t="n">
        <v>30</v>
      </c>
      <c r="F6959" s="16" t="n">
        <v>0.835418868126524</v>
      </c>
      <c r="G6959" s="17" t="s">
        <v>103</v>
      </c>
      <c r="H6959" s="18" t="n">
        <v>0.2</v>
      </c>
      <c r="I6959" s="18" t="n">
        <v>2</v>
      </c>
      <c r="J6959" s="19" t="n">
        <v>0.892822749393491</v>
      </c>
      <c r="K6959" s="19" t="n">
        <v>0.565522077240551</v>
      </c>
      <c r="L6959" s="16" t="n">
        <v>13.2384303208989</v>
      </c>
      <c r="M6959" s="19" t="n">
        <v>0.443726591675421</v>
      </c>
      <c r="N6959" s="19" t="n">
        <v>1.87219238025581</v>
      </c>
      <c r="O6959" s="19" t="n">
        <v>1.28073452294236</v>
      </c>
      <c r="P6959" s="19" t="n">
        <v>0.976419245939172</v>
      </c>
      <c r="Q6959" s="17" t="s">
        <v>31</v>
      </c>
      <c r="R6959" s="5" t="str">
        <f aca="false">IF(OR(Q6959="Steel plate",Q6959="Concrete jacket"),"Steel plate or jacket",Q6959)</f>
        <v>Polymer laminate</v>
      </c>
      <c r="S6959" s="5" t="str">
        <f aca="false">IF(O6959&lt;='Tree rules'!$C$4,IF(N6959&lt;='Tree rules'!$C$5,IF(P6959&lt;='Tree rules'!$C$7,"Monitor","Polymer laminate"),IF(P6959&lt;='Tree rules'!$C$8,"Seal cracks","Polymer laminate")),IF(O6959&lt;='Tree rules'!$C$6,IF(P6959&lt;='Tree rules'!$C$9,"Polymer laminate","Steel plate or jacket"),IF(L6959&lt;='Tree rules'!$C$10,"Steel plate or jacket","Polymer laminate")))</f>
        <v>Polymer laminate</v>
      </c>
      <c r="T6959" s="5" t="str">
        <f aca="false">IF(S6959=R6959,"Yes","No")</f>
        <v>Yes</v>
      </c>
    </row>
    <row r="6960" customFormat="false" ht="15" hidden="false" customHeight="false" outlineLevel="0" collapsed="false">
      <c r="A6960" s="15" t="n">
        <v>9933</v>
      </c>
      <c r="B6960" s="16" t="n">
        <v>4.54980969309054</v>
      </c>
      <c r="C6960" s="15" t="n">
        <v>300</v>
      </c>
      <c r="D6960" s="15" t="n">
        <v>350</v>
      </c>
      <c r="E6960" s="15" t="n">
        <v>25</v>
      </c>
      <c r="F6960" s="16" t="n">
        <v>0.61599855952741</v>
      </c>
      <c r="G6960" s="17" t="s">
        <v>103</v>
      </c>
      <c r="H6960" s="18" t="n">
        <v>0.2</v>
      </c>
      <c r="I6960" s="18" t="n">
        <v>2</v>
      </c>
      <c r="J6960" s="19" t="n">
        <v>0.971486349718597</v>
      </c>
      <c r="K6960" s="19" t="n">
        <v>0.428278566952699</v>
      </c>
      <c r="L6960" s="16" t="n">
        <v>14.8686591277469</v>
      </c>
      <c r="M6960" s="19" t="n">
        <v>0.29031969399926</v>
      </c>
      <c r="N6960" s="19" t="n">
        <v>1.66059977001262</v>
      </c>
      <c r="O6960" s="19" t="n">
        <v>1.52690591776561</v>
      </c>
      <c r="P6960" s="19" t="n">
        <v>1.43382072519731</v>
      </c>
      <c r="Q6960" s="17" t="s">
        <v>31</v>
      </c>
      <c r="R6960" s="5" t="str">
        <f aca="false">IF(OR(Q6960="Steel plate",Q6960="Concrete jacket"),"Steel plate or jacket",Q6960)</f>
        <v>Polymer laminate</v>
      </c>
      <c r="S6960" s="5" t="str">
        <f aca="false">IF(O6960&lt;='Tree rules'!$C$4,IF(N6960&lt;='Tree rules'!$C$5,IF(P6960&lt;='Tree rules'!$C$7,"Monitor","Polymer laminate"),IF(P6960&lt;='Tree rules'!$C$8,"Seal cracks","Polymer laminate")),IF(O6960&lt;='Tree rules'!$C$6,IF(P6960&lt;='Tree rules'!$C$9,"Polymer laminate","Steel plate or jacket"),IF(L6960&lt;='Tree rules'!$C$10,"Steel plate or jacket","Polymer laminate")))</f>
        <v>Polymer laminate</v>
      </c>
      <c r="T6960" s="5" t="str">
        <f aca="false">IF(S6960=R6960,"Yes","No")</f>
        <v>Yes</v>
      </c>
    </row>
    <row r="6961" customFormat="false" ht="15" hidden="false" customHeight="false" outlineLevel="0" collapsed="false">
      <c r="A6961" s="15" t="n">
        <v>9934</v>
      </c>
      <c r="B6961" s="16" t="n">
        <v>5.74256908897629</v>
      </c>
      <c r="C6961" s="15" t="n">
        <v>230</v>
      </c>
      <c r="D6961" s="15" t="n">
        <v>475</v>
      </c>
      <c r="E6961" s="15" t="n">
        <v>30</v>
      </c>
      <c r="F6961" s="16" t="n">
        <v>0.639770421258486</v>
      </c>
      <c r="G6961" s="17" t="s">
        <v>101</v>
      </c>
      <c r="H6961" s="18" t="n">
        <v>0.3</v>
      </c>
      <c r="I6961" s="18" t="n">
        <v>1.5</v>
      </c>
      <c r="J6961" s="19" t="n">
        <v>0.930866265273873</v>
      </c>
      <c r="K6961" s="19" t="n">
        <v>0.409564541756453</v>
      </c>
      <c r="L6961" s="16" t="n">
        <v>13.4486395526377</v>
      </c>
      <c r="M6961" s="19" t="n">
        <v>0.364043418338949</v>
      </c>
      <c r="N6961" s="19" t="n">
        <v>1.19853166763373</v>
      </c>
      <c r="O6961" s="19" t="n">
        <v>1.20567449022409</v>
      </c>
      <c r="P6961" s="19" t="n">
        <v>0.914911435470921</v>
      </c>
      <c r="Q6961" s="17" t="s">
        <v>31</v>
      </c>
      <c r="R6961" s="5" t="str">
        <f aca="false">IF(OR(Q6961="Steel plate",Q6961="Concrete jacket"),"Steel plate or jacket",Q6961)</f>
        <v>Polymer laminate</v>
      </c>
      <c r="S6961" s="5" t="str">
        <f aca="false">IF(O6961&lt;='Tree rules'!$C$4,IF(N6961&lt;='Tree rules'!$C$5,IF(P6961&lt;='Tree rules'!$C$7,"Monitor","Polymer laminate"),IF(P6961&lt;='Tree rules'!$C$8,"Seal cracks","Polymer laminate")),IF(O6961&lt;='Tree rules'!$C$6,IF(P6961&lt;='Tree rules'!$C$9,"Polymer laminate","Steel plate or jacket"),IF(L6961&lt;='Tree rules'!$C$10,"Steel plate or jacket","Polymer laminate")))</f>
        <v>Polymer laminate</v>
      </c>
      <c r="T6961" s="5" t="str">
        <f aca="false">IF(S6961=R6961,"Yes","No")</f>
        <v>Yes</v>
      </c>
    </row>
    <row r="6962" customFormat="false" ht="15" hidden="false" customHeight="false" outlineLevel="0" collapsed="false">
      <c r="A6962" s="15" t="n">
        <v>9935</v>
      </c>
      <c r="B6962" s="16" t="n">
        <v>5.46508782627087</v>
      </c>
      <c r="C6962" s="15" t="n">
        <v>300</v>
      </c>
      <c r="D6962" s="15" t="n">
        <v>525</v>
      </c>
      <c r="E6962" s="15" t="n">
        <v>20</v>
      </c>
      <c r="F6962" s="16" t="n">
        <v>0.679998409867921</v>
      </c>
      <c r="G6962" s="17" t="s">
        <v>102</v>
      </c>
      <c r="H6962" s="18" t="n">
        <v>0.1</v>
      </c>
      <c r="I6962" s="18" t="n">
        <v>1</v>
      </c>
      <c r="J6962" s="19" t="n">
        <v>0.959665876293451</v>
      </c>
      <c r="K6962" s="19" t="n">
        <v>0.568904906013221</v>
      </c>
      <c r="L6962" s="16" t="n">
        <v>11.8291944291577</v>
      </c>
      <c r="M6962" s="19" t="n">
        <v>0.590072678274097</v>
      </c>
      <c r="N6962" s="19" t="n">
        <v>2.7455211351575</v>
      </c>
      <c r="O6962" s="19" t="n">
        <v>0.959665876293451</v>
      </c>
      <c r="P6962" s="19" t="n">
        <v>0.591205284487097</v>
      </c>
      <c r="Q6962" s="17" t="s">
        <v>30</v>
      </c>
      <c r="R6962" s="5" t="str">
        <f aca="false">IF(OR(Q6962="Steel plate",Q6962="Concrete jacket"),"Steel plate or jacket",Q6962)</f>
        <v>Seal cracks</v>
      </c>
      <c r="S6962" s="5" t="str">
        <f aca="false">IF(O6962&lt;='Tree rules'!$C$4,IF(N6962&lt;='Tree rules'!$C$5,IF(P6962&lt;='Tree rules'!$C$7,"Monitor","Polymer laminate"),IF(P6962&lt;='Tree rules'!$C$8,"Seal cracks","Polymer laminate")),IF(O6962&lt;='Tree rules'!$C$6,IF(P6962&lt;='Tree rules'!$C$9,"Polymer laminate","Steel plate or jacket"),IF(L6962&lt;='Tree rules'!$C$10,"Steel plate or jacket","Polymer laminate")))</f>
        <v>Seal cracks</v>
      </c>
      <c r="T6962" s="5" t="str">
        <f aca="false">IF(S6962=R6962,"Yes","No")</f>
        <v>Yes</v>
      </c>
    </row>
    <row r="6963" customFormat="false" ht="15" hidden="false" customHeight="false" outlineLevel="0" collapsed="false">
      <c r="A6963" s="15" t="n">
        <v>9939</v>
      </c>
      <c r="B6963" s="16" t="n">
        <v>5.51551825459951</v>
      </c>
      <c r="C6963" s="15" t="n">
        <v>300</v>
      </c>
      <c r="D6963" s="15" t="n">
        <v>525</v>
      </c>
      <c r="E6963" s="15" t="n">
        <v>25</v>
      </c>
      <c r="F6963" s="16" t="n">
        <v>0.699589178252424</v>
      </c>
      <c r="G6963" s="17" t="s">
        <v>103</v>
      </c>
      <c r="H6963" s="18" t="n">
        <v>0.2</v>
      </c>
      <c r="I6963" s="18" t="n">
        <v>1.5</v>
      </c>
      <c r="J6963" s="19" t="n">
        <v>0.955220937411256</v>
      </c>
      <c r="K6963" s="19" t="n">
        <v>0.528593265804269</v>
      </c>
      <c r="L6963" s="16" t="n">
        <v>11.5146518885167</v>
      </c>
      <c r="M6963" s="19" t="n">
        <v>0.903009812516978</v>
      </c>
      <c r="N6963" s="19" t="n">
        <v>1.10162349790884</v>
      </c>
      <c r="O6963" s="19" t="n">
        <v>1.18036972868147</v>
      </c>
      <c r="P6963" s="19" t="n">
        <v>0.44232808096405</v>
      </c>
      <c r="Q6963" s="17" t="s">
        <v>31</v>
      </c>
      <c r="R6963" s="5" t="str">
        <f aca="false">IF(OR(Q6963="Steel plate",Q6963="Concrete jacket"),"Steel plate or jacket",Q6963)</f>
        <v>Polymer laminate</v>
      </c>
      <c r="S6963" s="5" t="str">
        <f aca="false">IF(O6963&lt;='Tree rules'!$C$4,IF(N6963&lt;='Tree rules'!$C$5,IF(P6963&lt;='Tree rules'!$C$7,"Monitor","Polymer laminate"),IF(P6963&lt;='Tree rules'!$C$8,"Seal cracks","Polymer laminate")),IF(O6963&lt;='Tree rules'!$C$6,IF(P6963&lt;='Tree rules'!$C$9,"Polymer laminate","Steel plate or jacket"),IF(L6963&lt;='Tree rules'!$C$10,"Steel plate or jacket","Polymer laminate")))</f>
        <v>Polymer laminate</v>
      </c>
      <c r="T6963" s="5" t="str">
        <f aca="false">IF(S6963=R6963,"Yes","No")</f>
        <v>Yes</v>
      </c>
    </row>
    <row r="6964" customFormat="false" ht="15" hidden="false" customHeight="false" outlineLevel="0" collapsed="false">
      <c r="A6964" s="15" t="n">
        <v>9940</v>
      </c>
      <c r="B6964" s="16" t="n">
        <v>3.32945786411599</v>
      </c>
      <c r="C6964" s="15" t="n">
        <v>230</v>
      </c>
      <c r="D6964" s="15" t="n">
        <v>325</v>
      </c>
      <c r="E6964" s="15" t="n">
        <v>30</v>
      </c>
      <c r="F6964" s="16" t="n">
        <v>0.699968036696473</v>
      </c>
      <c r="G6964" s="17" t="s">
        <v>101</v>
      </c>
      <c r="H6964" s="18" t="n">
        <v>0.3</v>
      </c>
      <c r="I6964" s="18" t="n">
        <v>2</v>
      </c>
      <c r="J6964" s="19" t="n">
        <v>0.877239992109168</v>
      </c>
      <c r="K6964" s="19" t="n">
        <v>0.628216385138816</v>
      </c>
      <c r="L6964" s="16" t="n">
        <v>11.8486044986334</v>
      </c>
      <c r="M6964" s="19" t="n">
        <v>0.562976829287161</v>
      </c>
      <c r="N6964" s="19" t="n">
        <v>0.826807139867179</v>
      </c>
      <c r="O6964" s="19" t="n">
        <v>1.20338344747631</v>
      </c>
      <c r="P6964" s="19" t="n">
        <v>0.580939388063789</v>
      </c>
      <c r="Q6964" s="17" t="s">
        <v>31</v>
      </c>
      <c r="R6964" s="5" t="str">
        <f aca="false">IF(OR(Q6964="Steel plate",Q6964="Concrete jacket"),"Steel plate or jacket",Q6964)</f>
        <v>Polymer laminate</v>
      </c>
      <c r="S6964" s="5" t="str">
        <f aca="false">IF(O6964&lt;='Tree rules'!$C$4,IF(N6964&lt;='Tree rules'!$C$5,IF(P6964&lt;='Tree rules'!$C$7,"Monitor","Polymer laminate"),IF(P6964&lt;='Tree rules'!$C$8,"Seal cracks","Polymer laminate")),IF(O6964&lt;='Tree rules'!$C$6,IF(P6964&lt;='Tree rules'!$C$9,"Polymer laminate","Steel plate or jacket"),IF(L6964&lt;='Tree rules'!$C$10,"Steel plate or jacket","Polymer laminate")))</f>
        <v>Polymer laminate</v>
      </c>
      <c r="T6964" s="5" t="str">
        <f aca="false">IF(S6964=R6964,"Yes","No")</f>
        <v>Yes</v>
      </c>
    </row>
    <row r="6965" customFormat="false" ht="15" hidden="false" customHeight="false" outlineLevel="0" collapsed="false">
      <c r="A6965" s="15" t="n">
        <v>9941</v>
      </c>
      <c r="B6965" s="16" t="n">
        <v>5.48443607104826</v>
      </c>
      <c r="C6965" s="15" t="n">
        <v>230</v>
      </c>
      <c r="D6965" s="15" t="n">
        <v>500</v>
      </c>
      <c r="E6965" s="15" t="n">
        <v>25</v>
      </c>
      <c r="F6965" s="16" t="n">
        <v>0.625130365852113</v>
      </c>
      <c r="G6965" s="17" t="s">
        <v>102</v>
      </c>
      <c r="H6965" s="18" t="n">
        <v>0.1</v>
      </c>
      <c r="I6965" s="18" t="n">
        <v>2</v>
      </c>
      <c r="J6965" s="19" t="n">
        <v>0.854830735664134</v>
      </c>
      <c r="K6965" s="19" t="n">
        <v>0.483922955883471</v>
      </c>
      <c r="L6965" s="16" t="n">
        <v>12.5501969589205</v>
      </c>
      <c r="M6965" s="19" t="n">
        <v>0.402899998833531</v>
      </c>
      <c r="N6965" s="19" t="n">
        <v>4.19803114895562</v>
      </c>
      <c r="O6965" s="19" t="n">
        <v>1.29598925494564</v>
      </c>
      <c r="P6965" s="19" t="n">
        <v>0.806261486721166</v>
      </c>
      <c r="Q6965" s="17" t="s">
        <v>31</v>
      </c>
      <c r="R6965" s="5" t="str">
        <f aca="false">IF(OR(Q6965="Steel plate",Q6965="Concrete jacket"),"Steel plate or jacket",Q6965)</f>
        <v>Polymer laminate</v>
      </c>
      <c r="S6965" s="5" t="str">
        <f aca="false">IF(O6965&lt;='Tree rules'!$C$4,IF(N6965&lt;='Tree rules'!$C$5,IF(P6965&lt;='Tree rules'!$C$7,"Monitor","Polymer laminate"),IF(P6965&lt;='Tree rules'!$C$8,"Seal cracks","Polymer laminate")),IF(O6965&lt;='Tree rules'!$C$6,IF(P6965&lt;='Tree rules'!$C$9,"Polymer laminate","Steel plate or jacket"),IF(L6965&lt;='Tree rules'!$C$10,"Steel plate or jacket","Polymer laminate")))</f>
        <v>Polymer laminate</v>
      </c>
      <c r="T6965" s="5" t="str">
        <f aca="false">IF(S6965=R6965,"Yes","No")</f>
        <v>Yes</v>
      </c>
    </row>
    <row r="6966" customFormat="false" ht="15" hidden="false" customHeight="false" outlineLevel="0" collapsed="false">
      <c r="A6966" s="15" t="n">
        <v>9942</v>
      </c>
      <c r="B6966" s="16" t="n">
        <v>7.74406009455263</v>
      </c>
      <c r="C6966" s="15" t="n">
        <v>300</v>
      </c>
      <c r="D6966" s="15" t="n">
        <v>675</v>
      </c>
      <c r="E6966" s="15" t="n">
        <v>25</v>
      </c>
      <c r="F6966" s="16" t="n">
        <v>0.63930661313115</v>
      </c>
      <c r="G6966" s="17" t="s">
        <v>103</v>
      </c>
      <c r="H6966" s="18" t="n">
        <v>0.2</v>
      </c>
      <c r="I6966" s="18" t="n">
        <v>1</v>
      </c>
      <c r="J6966" s="19" t="n">
        <v>0.875670651196266</v>
      </c>
      <c r="K6966" s="19" t="n">
        <v>0.410270504642882</v>
      </c>
      <c r="L6966" s="16" t="n">
        <v>12.3117012631997</v>
      </c>
      <c r="M6966" s="19" t="n">
        <v>0.89879123086471</v>
      </c>
      <c r="N6966" s="19" t="n">
        <v>0.728736144360903</v>
      </c>
      <c r="O6966" s="19" t="n">
        <v>0.875670651196266</v>
      </c>
      <c r="P6966" s="19" t="n">
        <v>0.355914567114744</v>
      </c>
      <c r="Q6966" s="17" t="s">
        <v>29</v>
      </c>
      <c r="R6966" s="5" t="str">
        <f aca="false">IF(OR(Q6966="Steel plate",Q6966="Concrete jacket"),"Steel plate or jacket",Q6966)</f>
        <v>Monitor</v>
      </c>
      <c r="S6966" s="5" t="str">
        <f aca="false">IF(O6966&lt;='Tree rules'!$C$4,IF(N6966&lt;='Tree rules'!$C$5,IF(P6966&lt;='Tree rules'!$C$7,"Monitor","Polymer laminate"),IF(P6966&lt;='Tree rules'!$C$8,"Seal cracks","Polymer laminate")),IF(O6966&lt;='Tree rules'!$C$6,IF(P6966&lt;='Tree rules'!$C$9,"Polymer laminate","Steel plate or jacket"),IF(L6966&lt;='Tree rules'!$C$10,"Steel plate or jacket","Polymer laminate")))</f>
        <v>Monitor</v>
      </c>
      <c r="T6966" s="5" t="str">
        <f aca="false">IF(S6966=R6966,"Yes","No")</f>
        <v>Yes</v>
      </c>
    </row>
    <row r="6967" customFormat="false" ht="15" hidden="false" customHeight="false" outlineLevel="0" collapsed="false">
      <c r="A6967" s="15" t="n">
        <v>9943</v>
      </c>
      <c r="B6967" s="16" t="n">
        <v>3.12891367909502</v>
      </c>
      <c r="C6967" s="15" t="n">
        <v>300</v>
      </c>
      <c r="D6967" s="15" t="n">
        <v>300</v>
      </c>
      <c r="E6967" s="15" t="n">
        <v>25</v>
      </c>
      <c r="F6967" s="16" t="n">
        <v>0.883711013668015</v>
      </c>
      <c r="G6967" s="17" t="s">
        <v>102</v>
      </c>
      <c r="H6967" s="18" t="n">
        <v>0.1</v>
      </c>
      <c r="I6967" s="18" t="n">
        <v>1.5</v>
      </c>
      <c r="J6967" s="19" t="n">
        <v>0.947984109377446</v>
      </c>
      <c r="K6967" s="19" t="n">
        <v>0.404415310382017</v>
      </c>
      <c r="L6967" s="16" t="n">
        <v>13.2021674223418</v>
      </c>
      <c r="M6967" s="19" t="n">
        <v>0.889867503176172</v>
      </c>
      <c r="N6967" s="19" t="n">
        <v>4.37259878571288</v>
      </c>
      <c r="O6967" s="19" t="n">
        <v>1.23028652015062</v>
      </c>
      <c r="P6967" s="19" t="n">
        <v>0.389115078536555</v>
      </c>
      <c r="Q6967" s="17" t="s">
        <v>31</v>
      </c>
      <c r="R6967" s="5" t="str">
        <f aca="false">IF(OR(Q6967="Steel plate",Q6967="Concrete jacket"),"Steel plate or jacket",Q6967)</f>
        <v>Polymer laminate</v>
      </c>
      <c r="S6967" s="5" t="str">
        <f aca="false">IF(O6967&lt;='Tree rules'!$C$4,IF(N6967&lt;='Tree rules'!$C$5,IF(P6967&lt;='Tree rules'!$C$7,"Monitor","Polymer laminate"),IF(P6967&lt;='Tree rules'!$C$8,"Seal cracks","Polymer laminate")),IF(O6967&lt;='Tree rules'!$C$6,IF(P6967&lt;='Tree rules'!$C$9,"Polymer laminate","Steel plate or jacket"),IF(L6967&lt;='Tree rules'!$C$10,"Steel plate or jacket","Polymer laminate")))</f>
        <v>Polymer laminate</v>
      </c>
      <c r="T6967" s="5" t="str">
        <f aca="false">IF(S6967=R6967,"Yes","No")</f>
        <v>Yes</v>
      </c>
    </row>
    <row r="6968" customFormat="false" ht="15" hidden="false" customHeight="false" outlineLevel="0" collapsed="false">
      <c r="A6968" s="15" t="n">
        <v>9945</v>
      </c>
      <c r="B6968" s="16" t="n">
        <v>6.63372405635858</v>
      </c>
      <c r="C6968" s="15" t="n">
        <v>230</v>
      </c>
      <c r="D6968" s="15" t="n">
        <v>600</v>
      </c>
      <c r="E6968" s="15" t="n">
        <v>25</v>
      </c>
      <c r="F6968" s="16" t="n">
        <v>0.63117855856144</v>
      </c>
      <c r="G6968" s="17" t="s">
        <v>101</v>
      </c>
      <c r="H6968" s="18" t="n">
        <v>0.3</v>
      </c>
      <c r="I6968" s="18" t="n">
        <v>1</v>
      </c>
      <c r="J6968" s="19" t="n">
        <v>0.854093127145285</v>
      </c>
      <c r="K6968" s="19" t="n">
        <v>0.540309431054063</v>
      </c>
      <c r="L6968" s="16" t="n">
        <v>11.9742311486617</v>
      </c>
      <c r="M6968" s="19" t="n">
        <v>0.899543698658675</v>
      </c>
      <c r="N6968" s="19" t="n">
        <v>0.487249945849799</v>
      </c>
      <c r="O6968" s="19" t="n">
        <v>0.854093127145285</v>
      </c>
      <c r="P6968" s="19" t="n">
        <v>0.360221559078561</v>
      </c>
      <c r="Q6968" s="17" t="s">
        <v>29</v>
      </c>
      <c r="R6968" s="5" t="str">
        <f aca="false">IF(OR(Q6968="Steel plate",Q6968="Concrete jacket"),"Steel plate or jacket",Q6968)</f>
        <v>Monitor</v>
      </c>
      <c r="S6968" s="5" t="str">
        <f aca="false">IF(O6968&lt;='Tree rules'!$C$4,IF(N6968&lt;='Tree rules'!$C$5,IF(P6968&lt;='Tree rules'!$C$7,"Monitor","Polymer laminate"),IF(P6968&lt;='Tree rules'!$C$8,"Seal cracks","Polymer laminate")),IF(O6968&lt;='Tree rules'!$C$6,IF(P6968&lt;='Tree rules'!$C$9,"Polymer laminate","Steel plate or jacket"),IF(L6968&lt;='Tree rules'!$C$10,"Steel plate or jacket","Polymer laminate")))</f>
        <v>Monitor</v>
      </c>
      <c r="T6968" s="5" t="str">
        <f aca="false">IF(S6968=R6968,"Yes","No")</f>
        <v>Yes</v>
      </c>
    </row>
    <row r="6969" customFormat="false" ht="15" hidden="false" customHeight="false" outlineLevel="0" collapsed="false">
      <c r="A6969" s="15" t="n">
        <v>9947</v>
      </c>
      <c r="B6969" s="16" t="n">
        <v>3.09539504044346</v>
      </c>
      <c r="C6969" s="15" t="n">
        <v>230</v>
      </c>
      <c r="D6969" s="15" t="n">
        <v>300</v>
      </c>
      <c r="E6969" s="15" t="n">
        <v>30</v>
      </c>
      <c r="F6969" s="16" t="n">
        <v>0.768324290280112</v>
      </c>
      <c r="G6969" s="17" t="s">
        <v>103</v>
      </c>
      <c r="H6969" s="18" t="n">
        <v>0.2</v>
      </c>
      <c r="I6969" s="18" t="n">
        <v>1.5</v>
      </c>
      <c r="J6969" s="19" t="n">
        <v>0.956498138950637</v>
      </c>
      <c r="K6969" s="19" t="n">
        <v>0.447755584958449</v>
      </c>
      <c r="L6969" s="16" t="n">
        <v>12.0913868767323</v>
      </c>
      <c r="M6969" s="19" t="n">
        <v>0.327948681317777</v>
      </c>
      <c r="N6969" s="19" t="n">
        <v>1.32524904294212</v>
      </c>
      <c r="O6969" s="19" t="n">
        <v>1.2206085165672</v>
      </c>
      <c r="P6969" s="19" t="n">
        <v>0.945854786631045</v>
      </c>
      <c r="Q6969" s="17" t="s">
        <v>31</v>
      </c>
      <c r="R6969" s="5" t="str">
        <f aca="false">IF(OR(Q6969="Steel plate",Q6969="Concrete jacket"),"Steel plate or jacket",Q6969)</f>
        <v>Polymer laminate</v>
      </c>
      <c r="S6969" s="5" t="str">
        <f aca="false">IF(O6969&lt;='Tree rules'!$C$4,IF(N6969&lt;='Tree rules'!$C$5,IF(P6969&lt;='Tree rules'!$C$7,"Monitor","Polymer laminate"),IF(P6969&lt;='Tree rules'!$C$8,"Seal cracks","Polymer laminate")),IF(O6969&lt;='Tree rules'!$C$6,IF(P6969&lt;='Tree rules'!$C$9,"Polymer laminate","Steel plate or jacket"),IF(L6969&lt;='Tree rules'!$C$10,"Steel plate or jacket","Polymer laminate")))</f>
        <v>Polymer laminate</v>
      </c>
      <c r="T6969" s="5" t="str">
        <f aca="false">IF(S6969=R6969,"Yes","No")</f>
        <v>Yes</v>
      </c>
    </row>
    <row r="6970" customFormat="false" ht="15" hidden="false" customHeight="false" outlineLevel="0" collapsed="false">
      <c r="A6970" s="15" t="n">
        <v>9948</v>
      </c>
      <c r="B6970" s="16" t="n">
        <v>3.55180625236684</v>
      </c>
      <c r="C6970" s="15" t="n">
        <v>230</v>
      </c>
      <c r="D6970" s="15" t="n">
        <v>300</v>
      </c>
      <c r="E6970" s="15" t="n">
        <v>25</v>
      </c>
      <c r="F6970" s="16" t="n">
        <v>0.688332522525665</v>
      </c>
      <c r="G6970" s="17" t="s">
        <v>101</v>
      </c>
      <c r="H6970" s="18" t="n">
        <v>0.3</v>
      </c>
      <c r="I6970" s="18" t="n">
        <v>1</v>
      </c>
      <c r="J6970" s="19" t="n">
        <v>0.87066005692804</v>
      </c>
      <c r="K6970" s="19" t="n">
        <v>0.403893979256008</v>
      </c>
      <c r="L6970" s="16" t="n">
        <v>13.9834891825466</v>
      </c>
      <c r="M6970" s="19" t="n">
        <v>0.45343030168026</v>
      </c>
      <c r="N6970" s="19" t="n">
        <v>0.823298389320253</v>
      </c>
      <c r="O6970" s="19" t="n">
        <v>0.87066005692804</v>
      </c>
      <c r="P6970" s="19" t="n">
        <v>0.583870205845337</v>
      </c>
      <c r="Q6970" s="17" t="s">
        <v>29</v>
      </c>
      <c r="R6970" s="5" t="str">
        <f aca="false">IF(OR(Q6970="Steel plate",Q6970="Concrete jacket"),"Steel plate or jacket",Q6970)</f>
        <v>Monitor</v>
      </c>
      <c r="S6970" s="5" t="str">
        <f aca="false">IF(O6970&lt;='Tree rules'!$C$4,IF(N6970&lt;='Tree rules'!$C$5,IF(P6970&lt;='Tree rules'!$C$7,"Monitor","Polymer laminate"),IF(P6970&lt;='Tree rules'!$C$8,"Seal cracks","Polymer laminate")),IF(O6970&lt;='Tree rules'!$C$6,IF(P6970&lt;='Tree rules'!$C$9,"Polymer laminate","Steel plate or jacket"),IF(L6970&lt;='Tree rules'!$C$10,"Steel plate or jacket","Polymer laminate")))</f>
        <v>Monitor</v>
      </c>
      <c r="T6970" s="5" t="str">
        <f aca="false">IF(S6970=R6970,"Yes","No")</f>
        <v>Yes</v>
      </c>
    </row>
    <row r="6971" customFormat="false" ht="15" hidden="false" customHeight="false" outlineLevel="0" collapsed="false">
      <c r="A6971" s="15" t="n">
        <v>9949</v>
      </c>
      <c r="B6971" s="16" t="n">
        <v>4.62694345077002</v>
      </c>
      <c r="C6971" s="15" t="n">
        <v>300</v>
      </c>
      <c r="D6971" s="15" t="n">
        <v>400</v>
      </c>
      <c r="E6971" s="15" t="n">
        <v>20</v>
      </c>
      <c r="F6971" s="16" t="n">
        <v>0.529481907908392</v>
      </c>
      <c r="G6971" s="17" t="s">
        <v>103</v>
      </c>
      <c r="H6971" s="18" t="n">
        <v>0.2</v>
      </c>
      <c r="I6971" s="18" t="n">
        <v>2</v>
      </c>
      <c r="J6971" s="19" t="n">
        <v>0.893291516384132</v>
      </c>
      <c r="K6971" s="19" t="n">
        <v>0.512967938119195</v>
      </c>
      <c r="L6971" s="16" t="n">
        <v>12.9970321650843</v>
      </c>
      <c r="M6971" s="19" t="n">
        <v>0.750996576431024</v>
      </c>
      <c r="N6971" s="19" t="n">
        <v>1.28459382287346</v>
      </c>
      <c r="O6971" s="19" t="n">
        <v>1.32835312546933</v>
      </c>
      <c r="P6971" s="19" t="n">
        <v>0.484911349751083</v>
      </c>
      <c r="Q6971" s="17" t="s">
        <v>31</v>
      </c>
      <c r="R6971" s="5" t="str">
        <f aca="false">IF(OR(Q6971="Steel plate",Q6971="Concrete jacket"),"Steel plate or jacket",Q6971)</f>
        <v>Polymer laminate</v>
      </c>
      <c r="S6971" s="5" t="str">
        <f aca="false">IF(O6971&lt;='Tree rules'!$C$4,IF(N6971&lt;='Tree rules'!$C$5,IF(P6971&lt;='Tree rules'!$C$7,"Monitor","Polymer laminate"),IF(P6971&lt;='Tree rules'!$C$8,"Seal cracks","Polymer laminate")),IF(O6971&lt;='Tree rules'!$C$6,IF(P6971&lt;='Tree rules'!$C$9,"Polymer laminate","Steel plate or jacket"),IF(L6971&lt;='Tree rules'!$C$10,"Steel plate or jacket","Polymer laminate")))</f>
        <v>Polymer laminate</v>
      </c>
      <c r="T6971" s="5" t="str">
        <f aca="false">IF(S6971=R6971,"Yes","No")</f>
        <v>Yes</v>
      </c>
    </row>
    <row r="6972" customFormat="false" ht="15" hidden="false" customHeight="false" outlineLevel="0" collapsed="false">
      <c r="A6972" s="15" t="n">
        <v>9950</v>
      </c>
      <c r="B6972" s="16" t="n">
        <v>4.44318073421898</v>
      </c>
      <c r="C6972" s="15" t="n">
        <v>300</v>
      </c>
      <c r="D6972" s="15" t="n">
        <v>450</v>
      </c>
      <c r="E6972" s="15" t="n">
        <v>30</v>
      </c>
      <c r="F6972" s="16" t="n">
        <v>0.781490709848207</v>
      </c>
      <c r="G6972" s="17" t="s">
        <v>101</v>
      </c>
      <c r="H6972" s="18" t="n">
        <v>0.3</v>
      </c>
      <c r="I6972" s="18" t="n">
        <v>2</v>
      </c>
      <c r="J6972" s="19" t="n">
        <v>0.944062074287267</v>
      </c>
      <c r="K6972" s="19" t="n">
        <v>0.622655689225622</v>
      </c>
      <c r="L6972" s="16" t="n">
        <v>11.0526883935796</v>
      </c>
      <c r="M6972" s="19" t="n">
        <v>0.941323890758031</v>
      </c>
      <c r="N6972" s="19" t="n">
        <v>1.04149759551995</v>
      </c>
      <c r="O6972" s="19" t="n">
        <v>1.30029852703743</v>
      </c>
      <c r="P6972" s="19" t="n">
        <v>0.444134423825158</v>
      </c>
      <c r="Q6972" s="17" t="s">
        <v>31</v>
      </c>
      <c r="R6972" s="5" t="str">
        <f aca="false">IF(OR(Q6972="Steel plate",Q6972="Concrete jacket"),"Steel plate or jacket",Q6972)</f>
        <v>Polymer laminate</v>
      </c>
      <c r="S6972" s="5" t="str">
        <f aca="false">IF(O6972&lt;='Tree rules'!$C$4,IF(N6972&lt;='Tree rules'!$C$5,IF(P6972&lt;='Tree rules'!$C$7,"Monitor","Polymer laminate"),IF(P6972&lt;='Tree rules'!$C$8,"Seal cracks","Polymer laminate")),IF(O6972&lt;='Tree rules'!$C$6,IF(P6972&lt;='Tree rules'!$C$9,"Polymer laminate","Steel plate or jacket"),IF(L6972&lt;='Tree rules'!$C$10,"Steel plate or jacket","Polymer laminate")))</f>
        <v>Polymer laminate</v>
      </c>
      <c r="T6972" s="5" t="str">
        <f aca="false">IF(S6972=R6972,"Yes","No")</f>
        <v>Yes</v>
      </c>
    </row>
    <row r="6973" customFormat="false" ht="15" hidden="false" customHeight="false" outlineLevel="0" collapsed="false">
      <c r="A6973" s="15" t="n">
        <v>9952</v>
      </c>
      <c r="B6973" s="16" t="n">
        <v>3.64105089513164</v>
      </c>
      <c r="C6973" s="15" t="n">
        <v>300</v>
      </c>
      <c r="D6973" s="15" t="n">
        <v>350</v>
      </c>
      <c r="E6973" s="15" t="n">
        <v>30</v>
      </c>
      <c r="F6973" s="16" t="n">
        <v>0.661387927071535</v>
      </c>
      <c r="G6973" s="17" t="s">
        <v>103</v>
      </c>
      <c r="H6973" s="18" t="n">
        <v>0.2</v>
      </c>
      <c r="I6973" s="18" t="n">
        <v>2</v>
      </c>
      <c r="J6973" s="19" t="n">
        <v>0.997001631700121</v>
      </c>
      <c r="K6973" s="19" t="n">
        <v>0.632089157121751</v>
      </c>
      <c r="L6973" s="16" t="n">
        <v>11.9771411024067</v>
      </c>
      <c r="M6973" s="19" t="n">
        <v>0.354778282478929</v>
      </c>
      <c r="N6973" s="19" t="n">
        <v>1.81188474025695</v>
      </c>
      <c r="O6973" s="19" t="n">
        <v>1.3638093423699</v>
      </c>
      <c r="P6973" s="19" t="n">
        <v>1.00375601194806</v>
      </c>
      <c r="Q6973" s="17" t="s">
        <v>31</v>
      </c>
      <c r="R6973" s="5" t="str">
        <f aca="false">IF(OR(Q6973="Steel plate",Q6973="Concrete jacket"),"Steel plate or jacket",Q6973)</f>
        <v>Polymer laminate</v>
      </c>
      <c r="S6973" s="5" t="str">
        <f aca="false">IF(O6973&lt;='Tree rules'!$C$4,IF(N6973&lt;='Tree rules'!$C$5,IF(P6973&lt;='Tree rules'!$C$7,"Monitor","Polymer laminate"),IF(P6973&lt;='Tree rules'!$C$8,"Seal cracks","Polymer laminate")),IF(O6973&lt;='Tree rules'!$C$6,IF(P6973&lt;='Tree rules'!$C$9,"Polymer laminate","Steel plate or jacket"),IF(L6973&lt;='Tree rules'!$C$10,"Steel plate or jacket","Polymer laminate")))</f>
        <v>Steel plate or jacket</v>
      </c>
      <c r="T6973" s="5" t="str">
        <f aca="false">IF(S6973=R6973,"Yes","No")</f>
        <v>No</v>
      </c>
    </row>
    <row r="6974" customFormat="false" ht="15" hidden="false" customHeight="false" outlineLevel="0" collapsed="false">
      <c r="A6974" s="15" t="n">
        <v>9958</v>
      </c>
      <c r="B6974" s="16" t="n">
        <v>7.56362309868902</v>
      </c>
      <c r="C6974" s="15" t="n">
        <v>300</v>
      </c>
      <c r="D6974" s="15" t="n">
        <v>650</v>
      </c>
      <c r="E6974" s="15" t="n">
        <v>20</v>
      </c>
      <c r="F6974" s="16" t="n">
        <v>0.554806649640582</v>
      </c>
      <c r="G6974" s="17" t="s">
        <v>101</v>
      </c>
      <c r="H6974" s="18" t="n">
        <v>0.3</v>
      </c>
      <c r="I6974" s="18" t="n">
        <v>1.5</v>
      </c>
      <c r="J6974" s="19" t="n">
        <v>0.85274329102674</v>
      </c>
      <c r="K6974" s="19" t="n">
        <v>0.483665969720621</v>
      </c>
      <c r="L6974" s="16" t="n">
        <v>12.522554799154</v>
      </c>
      <c r="M6974" s="19" t="n">
        <v>0.643858444116415</v>
      </c>
      <c r="N6974" s="19" t="n">
        <v>0.668601747438695</v>
      </c>
      <c r="O6974" s="19" t="n">
        <v>1.07289348115151</v>
      </c>
      <c r="P6974" s="19" t="n">
        <v>0.540150296642524</v>
      </c>
      <c r="Q6974" s="17" t="s">
        <v>31</v>
      </c>
      <c r="R6974" s="5" t="str">
        <f aca="false">IF(OR(Q6974="Steel plate",Q6974="Concrete jacket"),"Steel plate or jacket",Q6974)</f>
        <v>Polymer laminate</v>
      </c>
      <c r="S6974" s="5" t="str">
        <f aca="false">IF(O6974&lt;='Tree rules'!$C$4,IF(N6974&lt;='Tree rules'!$C$5,IF(P6974&lt;='Tree rules'!$C$7,"Monitor","Polymer laminate"),IF(P6974&lt;='Tree rules'!$C$8,"Seal cracks","Polymer laminate")),IF(O6974&lt;='Tree rules'!$C$6,IF(P6974&lt;='Tree rules'!$C$9,"Polymer laminate","Steel plate or jacket"),IF(L6974&lt;='Tree rules'!$C$10,"Steel plate or jacket","Polymer laminate")))</f>
        <v>Polymer laminate</v>
      </c>
      <c r="T6974" s="5" t="str">
        <f aca="false">IF(S6974=R6974,"Yes","No")</f>
        <v>Yes</v>
      </c>
    </row>
    <row r="6975" customFormat="false" ht="15" hidden="false" customHeight="false" outlineLevel="0" collapsed="false">
      <c r="A6975" s="15" t="n">
        <v>9959</v>
      </c>
      <c r="B6975" s="16" t="n">
        <v>7.47439681506157</v>
      </c>
      <c r="C6975" s="15" t="n">
        <v>230</v>
      </c>
      <c r="D6975" s="15" t="n">
        <v>750</v>
      </c>
      <c r="E6975" s="15" t="n">
        <v>25</v>
      </c>
      <c r="F6975" s="16" t="n">
        <v>0.583722157857635</v>
      </c>
      <c r="G6975" s="17" t="s">
        <v>101</v>
      </c>
      <c r="H6975" s="18" t="n">
        <v>0.3</v>
      </c>
      <c r="I6975" s="18" t="n">
        <v>1</v>
      </c>
      <c r="J6975" s="19" t="n">
        <v>0.852007779502127</v>
      </c>
      <c r="K6975" s="19" t="n">
        <v>0.476244018518271</v>
      </c>
      <c r="L6975" s="16" t="n">
        <v>10.6472889103441</v>
      </c>
      <c r="M6975" s="19" t="n">
        <v>0.438985098574962</v>
      </c>
      <c r="N6975" s="19" t="n">
        <v>0.59897211785009</v>
      </c>
      <c r="O6975" s="19" t="n">
        <v>0.852007779502127</v>
      </c>
      <c r="P6975" s="19" t="n">
        <v>0.564639746584123</v>
      </c>
      <c r="Q6975" s="17" t="s">
        <v>29</v>
      </c>
      <c r="R6975" s="5" t="str">
        <f aca="false">IF(OR(Q6975="Steel plate",Q6975="Concrete jacket"),"Steel plate or jacket",Q6975)</f>
        <v>Monitor</v>
      </c>
      <c r="S6975" s="5" t="str">
        <f aca="false">IF(O6975&lt;='Tree rules'!$C$4,IF(N6975&lt;='Tree rules'!$C$5,IF(P6975&lt;='Tree rules'!$C$7,"Monitor","Polymer laminate"),IF(P6975&lt;='Tree rules'!$C$8,"Seal cracks","Polymer laminate")),IF(O6975&lt;='Tree rules'!$C$6,IF(P6975&lt;='Tree rules'!$C$9,"Polymer laminate","Steel plate or jacket"),IF(L6975&lt;='Tree rules'!$C$10,"Steel plate or jacket","Polymer laminate")))</f>
        <v>Monitor</v>
      </c>
      <c r="T6975" s="5" t="str">
        <f aca="false">IF(S6975=R6975,"Yes","No")</f>
        <v>Yes</v>
      </c>
    </row>
    <row r="6976" customFormat="false" ht="15" hidden="false" customHeight="false" outlineLevel="0" collapsed="false">
      <c r="A6976" s="15" t="n">
        <v>9960</v>
      </c>
      <c r="B6976" s="16" t="n">
        <v>4.06396705097777</v>
      </c>
      <c r="C6976" s="15" t="n">
        <v>300</v>
      </c>
      <c r="D6976" s="15" t="n">
        <v>400</v>
      </c>
      <c r="E6976" s="15" t="n">
        <v>25</v>
      </c>
      <c r="F6976" s="16" t="n">
        <v>0.892497912951646</v>
      </c>
      <c r="G6976" s="17" t="s">
        <v>103</v>
      </c>
      <c r="H6976" s="18" t="n">
        <v>0.2</v>
      </c>
      <c r="I6976" s="18" t="n">
        <v>2</v>
      </c>
      <c r="J6976" s="19" t="n">
        <v>0.858397258907538</v>
      </c>
      <c r="K6976" s="19" t="n">
        <v>0.640254647526167</v>
      </c>
      <c r="L6976" s="16" t="n">
        <v>11.5453609402778</v>
      </c>
      <c r="M6976" s="19" t="n">
        <v>0.484564080144455</v>
      </c>
      <c r="N6976" s="19" t="n">
        <v>1.47471379555123</v>
      </c>
      <c r="O6976" s="19" t="n">
        <v>1.1672016833758</v>
      </c>
      <c r="P6976" s="19" t="n">
        <v>0.883346132542731</v>
      </c>
      <c r="Q6976" s="17" t="s">
        <v>31</v>
      </c>
      <c r="R6976" s="5" t="str">
        <f aca="false">IF(OR(Q6976="Steel plate",Q6976="Concrete jacket"),"Steel plate or jacket",Q6976)</f>
        <v>Polymer laminate</v>
      </c>
      <c r="S6976" s="5" t="str">
        <f aca="false">IF(O6976&lt;='Tree rules'!$C$4,IF(N6976&lt;='Tree rules'!$C$5,IF(P6976&lt;='Tree rules'!$C$7,"Monitor","Polymer laminate"),IF(P6976&lt;='Tree rules'!$C$8,"Seal cracks","Polymer laminate")),IF(O6976&lt;='Tree rules'!$C$6,IF(P6976&lt;='Tree rules'!$C$9,"Polymer laminate","Steel plate or jacket"),IF(L6976&lt;='Tree rules'!$C$10,"Steel plate or jacket","Polymer laminate")))</f>
        <v>Polymer laminate</v>
      </c>
      <c r="T6976" s="5" t="str">
        <f aca="false">IF(S6976=R6976,"Yes","No")</f>
        <v>Yes</v>
      </c>
    </row>
    <row r="6977" customFormat="false" ht="15" hidden="false" customHeight="false" outlineLevel="0" collapsed="false">
      <c r="A6977" s="15" t="n">
        <v>9961</v>
      </c>
      <c r="B6977" s="16" t="n">
        <v>4.24178456260435</v>
      </c>
      <c r="C6977" s="15" t="n">
        <v>300</v>
      </c>
      <c r="D6977" s="15" t="n">
        <v>400</v>
      </c>
      <c r="E6977" s="15" t="n">
        <v>20</v>
      </c>
      <c r="F6977" s="16" t="n">
        <v>0.594998608634431</v>
      </c>
      <c r="G6977" s="17" t="s">
        <v>103</v>
      </c>
      <c r="H6977" s="18" t="n">
        <v>0.2</v>
      </c>
      <c r="I6977" s="18" t="n">
        <v>1</v>
      </c>
      <c r="J6977" s="19" t="n">
        <v>0.957920346144547</v>
      </c>
      <c r="K6977" s="19" t="n">
        <v>0.436302217872955</v>
      </c>
      <c r="L6977" s="16" t="n">
        <v>12.0505243255806</v>
      </c>
      <c r="M6977" s="19" t="n">
        <v>0.303693815444017</v>
      </c>
      <c r="N6977" s="19" t="n">
        <v>1.7127549242358</v>
      </c>
      <c r="O6977" s="19" t="n">
        <v>0.957920346144547</v>
      </c>
      <c r="P6977" s="19" t="n">
        <v>0.900866156605323</v>
      </c>
      <c r="Q6977" s="17" t="s">
        <v>30</v>
      </c>
      <c r="R6977" s="5" t="str">
        <f aca="false">IF(OR(Q6977="Steel plate",Q6977="Concrete jacket"),"Steel plate or jacket",Q6977)</f>
        <v>Seal cracks</v>
      </c>
      <c r="S6977" s="5" t="str">
        <f aca="false">IF(O6977&lt;='Tree rules'!$C$4,IF(N6977&lt;='Tree rules'!$C$5,IF(P6977&lt;='Tree rules'!$C$7,"Monitor","Polymer laminate"),IF(P6977&lt;='Tree rules'!$C$8,"Seal cracks","Polymer laminate")),IF(O6977&lt;='Tree rules'!$C$6,IF(P6977&lt;='Tree rules'!$C$9,"Polymer laminate","Steel plate or jacket"),IF(L6977&lt;='Tree rules'!$C$10,"Steel plate or jacket","Polymer laminate")))</f>
        <v>Seal cracks</v>
      </c>
      <c r="T6977" s="5" t="str">
        <f aca="false">IF(S6977=R6977,"Yes","No")</f>
        <v>Yes</v>
      </c>
    </row>
    <row r="6978" customFormat="false" ht="15" hidden="false" customHeight="false" outlineLevel="0" collapsed="false">
      <c r="A6978" s="15" t="n">
        <v>9962</v>
      </c>
      <c r="B6978" s="16" t="n">
        <v>5.86424078265845</v>
      </c>
      <c r="C6978" s="15" t="n">
        <v>300</v>
      </c>
      <c r="D6978" s="15" t="n">
        <v>525</v>
      </c>
      <c r="E6978" s="15" t="n">
        <v>30</v>
      </c>
      <c r="F6978" s="16" t="n">
        <v>0.699589178252424</v>
      </c>
      <c r="G6978" s="17" t="s">
        <v>103</v>
      </c>
      <c r="H6978" s="18" t="n">
        <v>0.2</v>
      </c>
      <c r="I6978" s="18" t="n">
        <v>1</v>
      </c>
      <c r="J6978" s="19" t="n">
        <v>0.899703452921813</v>
      </c>
      <c r="K6978" s="19" t="n">
        <v>0.612210880640618</v>
      </c>
      <c r="L6978" s="16" t="n">
        <v>12.242673867763</v>
      </c>
      <c r="M6978" s="19" t="n">
        <v>0.379608923510397</v>
      </c>
      <c r="N6978" s="19" t="n">
        <v>0.929516772645638</v>
      </c>
      <c r="O6978" s="19" t="n">
        <v>0.899703452921813</v>
      </c>
      <c r="P6978" s="19" t="n">
        <v>0.887328448615135</v>
      </c>
      <c r="Q6978" s="17" t="s">
        <v>29</v>
      </c>
      <c r="R6978" s="5" t="str">
        <f aca="false">IF(OR(Q6978="Steel plate",Q6978="Concrete jacket"),"Steel plate or jacket",Q6978)</f>
        <v>Monitor</v>
      </c>
      <c r="S6978" s="5" t="str">
        <f aca="false">IF(O6978&lt;='Tree rules'!$C$4,IF(N6978&lt;='Tree rules'!$C$5,IF(P6978&lt;='Tree rules'!$C$7,"Monitor","Polymer laminate"),IF(P6978&lt;='Tree rules'!$C$8,"Seal cracks","Polymer laminate")),IF(O6978&lt;='Tree rules'!$C$6,IF(P6978&lt;='Tree rules'!$C$9,"Polymer laminate","Steel plate or jacket"),IF(L6978&lt;='Tree rules'!$C$10,"Steel plate or jacket","Polymer laminate")))</f>
        <v>Monitor</v>
      </c>
      <c r="T6978" s="5" t="str">
        <f aca="false">IF(S6978=R6978,"Yes","No")</f>
        <v>Yes</v>
      </c>
    </row>
    <row r="6979" customFormat="false" ht="15" hidden="false" customHeight="false" outlineLevel="0" collapsed="false">
      <c r="A6979" s="15" t="n">
        <v>9963</v>
      </c>
      <c r="B6979" s="16" t="n">
        <v>3.71290922274349</v>
      </c>
      <c r="C6979" s="15" t="n">
        <v>300</v>
      </c>
      <c r="D6979" s="15" t="n">
        <v>300</v>
      </c>
      <c r="E6979" s="15" t="n">
        <v>30</v>
      </c>
      <c r="F6979" s="16" t="n">
        <v>0.589048622548086</v>
      </c>
      <c r="G6979" s="17" t="s">
        <v>101</v>
      </c>
      <c r="H6979" s="18" t="n">
        <v>0.3</v>
      </c>
      <c r="I6979" s="18" t="n">
        <v>1</v>
      </c>
      <c r="J6979" s="19" t="n">
        <v>0.942648377905009</v>
      </c>
      <c r="K6979" s="19" t="n">
        <v>0.5307896685086</v>
      </c>
      <c r="L6979" s="16" t="n">
        <v>14.5035516513418</v>
      </c>
      <c r="M6979" s="19" t="n">
        <v>0.360098020914887</v>
      </c>
      <c r="N6979" s="19" t="n">
        <v>0.727323526073845</v>
      </c>
      <c r="O6979" s="19" t="n">
        <v>0.942648377905009</v>
      </c>
      <c r="P6979" s="19" t="n">
        <v>0.764291464533292</v>
      </c>
      <c r="Q6979" s="17" t="s">
        <v>29</v>
      </c>
      <c r="R6979" s="5" t="str">
        <f aca="false">IF(OR(Q6979="Steel plate",Q6979="Concrete jacket"),"Steel plate or jacket",Q6979)</f>
        <v>Monitor</v>
      </c>
      <c r="S6979" s="5" t="str">
        <f aca="false">IF(O6979&lt;='Tree rules'!$C$4,IF(N6979&lt;='Tree rules'!$C$5,IF(P6979&lt;='Tree rules'!$C$7,"Monitor","Polymer laminate"),IF(P6979&lt;='Tree rules'!$C$8,"Seal cracks","Polymer laminate")),IF(O6979&lt;='Tree rules'!$C$6,IF(P6979&lt;='Tree rules'!$C$9,"Polymer laminate","Steel plate or jacket"),IF(L6979&lt;='Tree rules'!$C$10,"Steel plate or jacket","Polymer laminate")))</f>
        <v>Monitor</v>
      </c>
      <c r="T6979" s="5" t="str">
        <f aca="false">IF(S6979=R6979,"Yes","No")</f>
        <v>Yes</v>
      </c>
    </row>
    <row r="6980" customFormat="false" ht="15" hidden="false" customHeight="false" outlineLevel="0" collapsed="false">
      <c r="A6980" s="15" t="n">
        <v>9964</v>
      </c>
      <c r="B6980" s="16" t="n">
        <v>7.45019298966402</v>
      </c>
      <c r="C6980" s="15" t="n">
        <v>230</v>
      </c>
      <c r="D6980" s="15" t="n">
        <v>650</v>
      </c>
      <c r="E6980" s="15" t="n">
        <v>25</v>
      </c>
      <c r="F6980" s="16" t="n">
        <v>0.578928677885824</v>
      </c>
      <c r="G6980" s="17" t="s">
        <v>103</v>
      </c>
      <c r="H6980" s="18" t="n">
        <v>0.2</v>
      </c>
      <c r="I6980" s="18" t="n">
        <v>1</v>
      </c>
      <c r="J6980" s="19" t="n">
        <v>0.91658713961141</v>
      </c>
      <c r="K6980" s="19" t="n">
        <v>0.565067976725892</v>
      </c>
      <c r="L6980" s="16" t="n">
        <v>12.334756605404</v>
      </c>
      <c r="M6980" s="19" t="n">
        <v>0.606791985520408</v>
      </c>
      <c r="N6980" s="19" t="n">
        <v>0.84947976347865</v>
      </c>
      <c r="O6980" s="19" t="n">
        <v>0.91658713961141</v>
      </c>
      <c r="P6980" s="19" t="n">
        <v>0.54302031567533</v>
      </c>
      <c r="Q6980" s="17" t="s">
        <v>29</v>
      </c>
      <c r="R6980" s="5" t="str">
        <f aca="false">IF(OR(Q6980="Steel plate",Q6980="Concrete jacket"),"Steel plate or jacket",Q6980)</f>
        <v>Monitor</v>
      </c>
      <c r="S6980" s="5" t="str">
        <f aca="false">IF(O6980&lt;='Tree rules'!$C$4,IF(N6980&lt;='Tree rules'!$C$5,IF(P6980&lt;='Tree rules'!$C$7,"Monitor","Polymer laminate"),IF(P6980&lt;='Tree rules'!$C$8,"Seal cracks","Polymer laminate")),IF(O6980&lt;='Tree rules'!$C$6,IF(P6980&lt;='Tree rules'!$C$9,"Polymer laminate","Steel plate or jacket"),IF(L6980&lt;='Tree rules'!$C$10,"Steel plate or jacket","Polymer laminate")))</f>
        <v>Monitor</v>
      </c>
      <c r="T6980" s="5" t="str">
        <f aca="false">IF(S6980=R6980,"Yes","No")</f>
        <v>Yes</v>
      </c>
    </row>
    <row r="6981" customFormat="false" ht="15" hidden="false" customHeight="false" outlineLevel="0" collapsed="false">
      <c r="A6981" s="15" t="n">
        <v>9965</v>
      </c>
      <c r="B6981" s="16" t="n">
        <v>7.40811042035385</v>
      </c>
      <c r="C6981" s="15" t="n">
        <v>300</v>
      </c>
      <c r="D6981" s="15" t="n">
        <v>650</v>
      </c>
      <c r="E6981" s="15" t="n">
        <v>25</v>
      </c>
      <c r="F6981" s="16" t="n">
        <v>0.554806649640582</v>
      </c>
      <c r="G6981" s="17" t="s">
        <v>101</v>
      </c>
      <c r="H6981" s="18" t="n">
        <v>0.3</v>
      </c>
      <c r="I6981" s="18" t="n">
        <v>2</v>
      </c>
      <c r="J6981" s="19" t="n">
        <v>0.897552738520213</v>
      </c>
      <c r="K6981" s="19" t="n">
        <v>0.40409722755205</v>
      </c>
      <c r="L6981" s="16" t="n">
        <v>12.265083477407</v>
      </c>
      <c r="M6981" s="19" t="n">
        <v>0.724054658161561</v>
      </c>
      <c r="N6981" s="19" t="n">
        <v>0.91386174251712</v>
      </c>
      <c r="O6981" s="19" t="n">
        <v>1.43240690382266</v>
      </c>
      <c r="P6981" s="19" t="n">
        <v>0.507281872721241</v>
      </c>
      <c r="Q6981" s="17" t="s">
        <v>104</v>
      </c>
      <c r="R6981" s="5" t="str">
        <f aca="false">IF(OR(Q6981="Steel plate",Q6981="Concrete jacket"),"Steel plate or jacket",Q6981)</f>
        <v>Steel plate or jacket</v>
      </c>
      <c r="S6981" s="5" t="str">
        <f aca="false">IF(O6981&lt;='Tree rules'!$C$4,IF(N6981&lt;='Tree rules'!$C$5,IF(P6981&lt;='Tree rules'!$C$7,"Monitor","Polymer laminate"),IF(P6981&lt;='Tree rules'!$C$8,"Seal cracks","Polymer laminate")),IF(O6981&lt;='Tree rules'!$C$6,IF(P6981&lt;='Tree rules'!$C$9,"Polymer laminate","Steel plate or jacket"),IF(L6981&lt;='Tree rules'!$C$10,"Steel plate or jacket","Polymer laminate")))</f>
        <v>Steel plate or jacket</v>
      </c>
      <c r="T6981" s="5" t="str">
        <f aca="false">IF(S6981=R6981,"Yes","No")</f>
        <v>Yes</v>
      </c>
    </row>
    <row r="6982" customFormat="false" ht="15" hidden="false" customHeight="false" outlineLevel="0" collapsed="false">
      <c r="A6982" s="15" t="n">
        <v>9968</v>
      </c>
      <c r="B6982" s="16" t="n">
        <v>6.25185455685642</v>
      </c>
      <c r="C6982" s="15" t="n">
        <v>230</v>
      </c>
      <c r="D6982" s="15" t="n">
        <v>575</v>
      </c>
      <c r="E6982" s="15" t="n">
        <v>25</v>
      </c>
      <c r="F6982" s="16" t="n">
        <v>0.777557789024782</v>
      </c>
      <c r="G6982" s="17" t="s">
        <v>101</v>
      </c>
      <c r="H6982" s="18" t="n">
        <v>0.3</v>
      </c>
      <c r="I6982" s="18" t="n">
        <v>1</v>
      </c>
      <c r="J6982" s="19" t="n">
        <v>0.930476340241947</v>
      </c>
      <c r="K6982" s="19" t="n">
        <v>0.416207182124849</v>
      </c>
      <c r="L6982" s="16" t="n">
        <v>11.8631016259135</v>
      </c>
      <c r="M6982" s="19" t="n">
        <v>0.904035047736164</v>
      </c>
      <c r="N6982" s="19" t="n">
        <v>0.603066938938387</v>
      </c>
      <c r="O6982" s="19" t="n">
        <v>0.930476340241947</v>
      </c>
      <c r="P6982" s="19" t="n">
        <v>0.400482892146001</v>
      </c>
      <c r="Q6982" s="17" t="s">
        <v>29</v>
      </c>
      <c r="R6982" s="5" t="str">
        <f aca="false">IF(OR(Q6982="Steel plate",Q6982="Concrete jacket"),"Steel plate or jacket",Q6982)</f>
        <v>Monitor</v>
      </c>
      <c r="S6982" s="5" t="str">
        <f aca="false">IF(O6982&lt;='Tree rules'!$C$4,IF(N6982&lt;='Tree rules'!$C$5,IF(P6982&lt;='Tree rules'!$C$7,"Monitor","Polymer laminate"),IF(P6982&lt;='Tree rules'!$C$8,"Seal cracks","Polymer laminate")),IF(O6982&lt;='Tree rules'!$C$6,IF(P6982&lt;='Tree rules'!$C$9,"Polymer laminate","Steel plate or jacket"),IF(L6982&lt;='Tree rules'!$C$10,"Steel plate or jacket","Polymer laminate")))</f>
        <v>Monitor</v>
      </c>
      <c r="T6982" s="5" t="str">
        <f aca="false">IF(S6982=R6982,"Yes","No")</f>
        <v>Yes</v>
      </c>
    </row>
    <row r="6983" customFormat="false" ht="15" hidden="false" customHeight="false" outlineLevel="0" collapsed="false">
      <c r="A6983" s="15" t="n">
        <v>9969</v>
      </c>
      <c r="B6983" s="16" t="n">
        <v>3.18978039821926</v>
      </c>
      <c r="C6983" s="15" t="n">
        <v>230</v>
      </c>
      <c r="D6983" s="15" t="n">
        <v>300</v>
      </c>
      <c r="E6983" s="15" t="n">
        <v>20</v>
      </c>
      <c r="F6983" s="16" t="n">
        <v>0.612108978148471</v>
      </c>
      <c r="G6983" s="17" t="s">
        <v>102</v>
      </c>
      <c r="H6983" s="18" t="n">
        <v>0.1</v>
      </c>
      <c r="I6983" s="18" t="n">
        <v>2</v>
      </c>
      <c r="J6983" s="19" t="n">
        <v>0.934933752411589</v>
      </c>
      <c r="K6983" s="19" t="n">
        <v>0.585837392410974</v>
      </c>
      <c r="L6983" s="16" t="n">
        <v>13.2356033121131</v>
      </c>
      <c r="M6983" s="19" t="n">
        <v>0.727450116566104</v>
      </c>
      <c r="N6983" s="19" t="n">
        <v>3.68140770333737</v>
      </c>
      <c r="O6983" s="19" t="n">
        <v>1.32214835323337</v>
      </c>
      <c r="P6983" s="19" t="n">
        <v>0.443097563355789</v>
      </c>
      <c r="Q6983" s="17" t="s">
        <v>31</v>
      </c>
      <c r="R6983" s="5" t="str">
        <f aca="false">IF(OR(Q6983="Steel plate",Q6983="Concrete jacket"),"Steel plate or jacket",Q6983)</f>
        <v>Polymer laminate</v>
      </c>
      <c r="S6983" s="5" t="str">
        <f aca="false">IF(O6983&lt;='Tree rules'!$C$4,IF(N6983&lt;='Tree rules'!$C$5,IF(P6983&lt;='Tree rules'!$C$7,"Monitor","Polymer laminate"),IF(P6983&lt;='Tree rules'!$C$8,"Seal cracks","Polymer laminate")),IF(O6983&lt;='Tree rules'!$C$6,IF(P6983&lt;='Tree rules'!$C$9,"Polymer laminate","Steel plate or jacket"),IF(L6983&lt;='Tree rules'!$C$10,"Steel plate or jacket","Polymer laminate")))</f>
        <v>Polymer laminate</v>
      </c>
      <c r="T6983" s="5" t="str">
        <f aca="false">IF(S6983=R6983,"Yes","No")</f>
        <v>Yes</v>
      </c>
    </row>
    <row r="6984" customFormat="false" ht="15" hidden="false" customHeight="false" outlineLevel="0" collapsed="false">
      <c r="A6984" s="15" t="n">
        <v>9970</v>
      </c>
      <c r="B6984" s="16" t="n">
        <v>3.17379982080152</v>
      </c>
      <c r="C6984" s="15" t="n">
        <v>300</v>
      </c>
      <c r="D6984" s="15" t="n">
        <v>300</v>
      </c>
      <c r="E6984" s="15" t="n">
        <v>25</v>
      </c>
      <c r="F6984" s="16" t="n">
        <v>0.791582400904515</v>
      </c>
      <c r="G6984" s="17" t="s">
        <v>103</v>
      </c>
      <c r="H6984" s="18" t="n">
        <v>0.2</v>
      </c>
      <c r="I6984" s="18" t="n">
        <v>1</v>
      </c>
      <c r="J6984" s="19" t="n">
        <v>0.882168470793599</v>
      </c>
      <c r="K6984" s="19" t="n">
        <v>0.560693994641464</v>
      </c>
      <c r="L6984" s="16" t="n">
        <v>12.4952748850453</v>
      </c>
      <c r="M6984" s="19" t="n">
        <v>0.740516676067173</v>
      </c>
      <c r="N6984" s="19" t="n">
        <v>1.05565683360267</v>
      </c>
      <c r="O6984" s="19" t="n">
        <v>0.882168470793599</v>
      </c>
      <c r="P6984" s="19" t="n">
        <v>0.438587625713991</v>
      </c>
      <c r="Q6984" s="17" t="s">
        <v>30</v>
      </c>
      <c r="R6984" s="5" t="str">
        <f aca="false">IF(OR(Q6984="Steel plate",Q6984="Concrete jacket"),"Steel plate or jacket",Q6984)</f>
        <v>Seal cracks</v>
      </c>
      <c r="S6984" s="5" t="str">
        <f aca="false">IF(O6984&lt;='Tree rules'!$C$4,IF(N6984&lt;='Tree rules'!$C$5,IF(P6984&lt;='Tree rules'!$C$7,"Monitor","Polymer laminate"),IF(P6984&lt;='Tree rules'!$C$8,"Seal cracks","Polymer laminate")),IF(O6984&lt;='Tree rules'!$C$6,IF(P6984&lt;='Tree rules'!$C$9,"Polymer laminate","Steel plate or jacket"),IF(L6984&lt;='Tree rules'!$C$10,"Steel plate or jacket","Polymer laminate")))</f>
        <v>Seal cracks</v>
      </c>
      <c r="T6984" s="5" t="str">
        <f aca="false">IF(S6984=R6984,"Yes","No")</f>
        <v>Yes</v>
      </c>
    </row>
    <row r="6985" customFormat="false" ht="15" hidden="false" customHeight="false" outlineLevel="0" collapsed="false">
      <c r="A6985" s="15" t="n">
        <v>9975</v>
      </c>
      <c r="B6985" s="16" t="n">
        <v>6.29627550555696</v>
      </c>
      <c r="C6985" s="15" t="n">
        <v>230</v>
      </c>
      <c r="D6985" s="15" t="n">
        <v>500</v>
      </c>
      <c r="E6985" s="15" t="n">
        <v>30</v>
      </c>
      <c r="F6985" s="16" t="n">
        <v>0.577653504586516</v>
      </c>
      <c r="G6985" s="17" t="s">
        <v>103</v>
      </c>
      <c r="H6985" s="18" t="n">
        <v>0.2</v>
      </c>
      <c r="I6985" s="18" t="n">
        <v>1</v>
      </c>
      <c r="J6985" s="19" t="n">
        <v>0.883943104439201</v>
      </c>
      <c r="K6985" s="19" t="n">
        <v>0.55041252539943</v>
      </c>
      <c r="L6985" s="16" t="n">
        <v>13.8684482501255</v>
      </c>
      <c r="M6985" s="19" t="n">
        <v>0.493458698254589</v>
      </c>
      <c r="N6985" s="19" t="n">
        <v>0.952371451644722</v>
      </c>
      <c r="O6985" s="19" t="n">
        <v>0.883943104439201</v>
      </c>
      <c r="P6985" s="19" t="n">
        <v>0.615652630547658</v>
      </c>
      <c r="Q6985" s="17" t="s">
        <v>29</v>
      </c>
      <c r="R6985" s="5" t="str">
        <f aca="false">IF(OR(Q6985="Steel plate",Q6985="Concrete jacket"),"Steel plate or jacket",Q6985)</f>
        <v>Monitor</v>
      </c>
      <c r="S6985" s="5" t="str">
        <f aca="false">IF(O6985&lt;='Tree rules'!$C$4,IF(N6985&lt;='Tree rules'!$C$5,IF(P6985&lt;='Tree rules'!$C$7,"Monitor","Polymer laminate"),IF(P6985&lt;='Tree rules'!$C$8,"Seal cracks","Polymer laminate")),IF(O6985&lt;='Tree rules'!$C$6,IF(P6985&lt;='Tree rules'!$C$9,"Polymer laminate","Steel plate or jacket"),IF(L6985&lt;='Tree rules'!$C$10,"Steel plate or jacket","Polymer laminate")))</f>
        <v>Monitor</v>
      </c>
      <c r="T6985" s="5" t="str">
        <f aca="false">IF(S6985=R6985,"Yes","No")</f>
        <v>Yes</v>
      </c>
    </row>
    <row r="6986" customFormat="false" ht="15" hidden="false" customHeight="false" outlineLevel="0" collapsed="false">
      <c r="A6986" s="15" t="n">
        <v>9976</v>
      </c>
      <c r="B6986" s="16" t="n">
        <v>3.70695753445297</v>
      </c>
      <c r="C6986" s="15" t="n">
        <v>300</v>
      </c>
      <c r="D6986" s="15" t="n">
        <v>325</v>
      </c>
      <c r="E6986" s="15" t="n">
        <v>30</v>
      </c>
      <c r="F6986" s="16" t="n">
        <v>0.72065207824282</v>
      </c>
      <c r="G6986" s="17" t="s">
        <v>101</v>
      </c>
      <c r="H6986" s="18" t="n">
        <v>0.3</v>
      </c>
      <c r="I6986" s="18" t="n">
        <v>1</v>
      </c>
      <c r="J6986" s="19" t="n">
        <v>0.903583388674616</v>
      </c>
      <c r="K6986" s="19" t="n">
        <v>0.451802625938821</v>
      </c>
      <c r="L6986" s="16" t="n">
        <v>13.2865861449927</v>
      </c>
      <c r="M6986" s="19" t="n">
        <v>0.923449386825806</v>
      </c>
      <c r="N6986" s="19" t="n">
        <v>0.692230156908525</v>
      </c>
      <c r="O6986" s="19" t="n">
        <v>0.903583388674616</v>
      </c>
      <c r="P6986" s="19" t="n">
        <v>0.328057228460488</v>
      </c>
      <c r="Q6986" s="17" t="s">
        <v>29</v>
      </c>
      <c r="R6986" s="5" t="str">
        <f aca="false">IF(OR(Q6986="Steel plate",Q6986="Concrete jacket"),"Steel plate or jacket",Q6986)</f>
        <v>Monitor</v>
      </c>
      <c r="S6986" s="5" t="str">
        <f aca="false">IF(O6986&lt;='Tree rules'!$C$4,IF(N6986&lt;='Tree rules'!$C$5,IF(P6986&lt;='Tree rules'!$C$7,"Monitor","Polymer laminate"),IF(P6986&lt;='Tree rules'!$C$8,"Seal cracks","Polymer laminate")),IF(O6986&lt;='Tree rules'!$C$6,IF(P6986&lt;='Tree rules'!$C$9,"Polymer laminate","Steel plate or jacket"),IF(L6986&lt;='Tree rules'!$C$10,"Steel plate or jacket","Polymer laminate")))</f>
        <v>Monitor</v>
      </c>
      <c r="T6986" s="5" t="str">
        <f aca="false">IF(S6986=R6986,"Yes","No")</f>
        <v>Yes</v>
      </c>
    </row>
    <row r="6987" customFormat="false" ht="15" hidden="false" customHeight="false" outlineLevel="0" collapsed="false">
      <c r="A6987" s="15" t="n">
        <v>9979</v>
      </c>
      <c r="B6987" s="16" t="n">
        <v>4.37001784777775</v>
      </c>
      <c r="C6987" s="15" t="n">
        <v>230</v>
      </c>
      <c r="D6987" s="15" t="n">
        <v>425</v>
      </c>
      <c r="E6987" s="15" t="n">
        <v>20</v>
      </c>
      <c r="F6987" s="16" t="n">
        <v>0.691964884122107</v>
      </c>
      <c r="G6987" s="17" t="s">
        <v>103</v>
      </c>
      <c r="H6987" s="18" t="n">
        <v>0.2</v>
      </c>
      <c r="I6987" s="18" t="n">
        <v>1.5</v>
      </c>
      <c r="J6987" s="19" t="n">
        <v>0.922850007327363</v>
      </c>
      <c r="K6987" s="19" t="n">
        <v>0.481813122838989</v>
      </c>
      <c r="L6987" s="16" t="n">
        <v>11.5303900996774</v>
      </c>
      <c r="M6987" s="19" t="n">
        <v>0.877233315121554</v>
      </c>
      <c r="N6987" s="19" t="n">
        <v>1.18287395144397</v>
      </c>
      <c r="O6987" s="19" t="n">
        <v>1.16195438901985</v>
      </c>
      <c r="P6987" s="19" t="n">
        <v>0.428179249767906</v>
      </c>
      <c r="Q6987" s="17" t="s">
        <v>31</v>
      </c>
      <c r="R6987" s="5" t="str">
        <f aca="false">IF(OR(Q6987="Steel plate",Q6987="Concrete jacket"),"Steel plate or jacket",Q6987)</f>
        <v>Polymer laminate</v>
      </c>
      <c r="S6987" s="5" t="str">
        <f aca="false">IF(O6987&lt;='Tree rules'!$C$4,IF(N6987&lt;='Tree rules'!$C$5,IF(P6987&lt;='Tree rules'!$C$7,"Monitor","Polymer laminate"),IF(P6987&lt;='Tree rules'!$C$8,"Seal cracks","Polymer laminate")),IF(O6987&lt;='Tree rules'!$C$6,IF(P6987&lt;='Tree rules'!$C$9,"Polymer laminate","Steel plate or jacket"),IF(L6987&lt;='Tree rules'!$C$10,"Steel plate or jacket","Polymer laminate")))</f>
        <v>Polymer laminate</v>
      </c>
      <c r="T6987" s="5" t="str">
        <f aca="false">IF(S6987=R6987,"Yes","No")</f>
        <v>Yes</v>
      </c>
    </row>
    <row r="6988" customFormat="false" ht="15" hidden="false" customHeight="false" outlineLevel="0" collapsed="false">
      <c r="A6988" s="15" t="n">
        <v>9981</v>
      </c>
      <c r="B6988" s="16" t="n">
        <v>5.49187038694278</v>
      </c>
      <c r="C6988" s="15" t="n">
        <v>300</v>
      </c>
      <c r="D6988" s="15" t="n">
        <v>500</v>
      </c>
      <c r="E6988" s="15" t="n">
        <v>20</v>
      </c>
      <c r="F6988" s="16" t="n">
        <v>0.695042622475618</v>
      </c>
      <c r="G6988" s="17" t="s">
        <v>103</v>
      </c>
      <c r="H6988" s="18" t="n">
        <v>0.2</v>
      </c>
      <c r="I6988" s="18" t="n">
        <v>2</v>
      </c>
      <c r="J6988" s="19" t="n">
        <v>0.907215757196277</v>
      </c>
      <c r="K6988" s="19" t="n">
        <v>0.595942374721548</v>
      </c>
      <c r="L6988" s="16" t="n">
        <v>12.1501557233247</v>
      </c>
      <c r="M6988" s="19" t="n">
        <v>0.432399088388043</v>
      </c>
      <c r="N6988" s="19" t="n">
        <v>1.59827603738194</v>
      </c>
      <c r="O6988" s="19" t="n">
        <v>1.2737832016642</v>
      </c>
      <c r="P6988" s="19" t="n">
        <v>1.02262317885909</v>
      </c>
      <c r="Q6988" s="17" t="s">
        <v>31</v>
      </c>
      <c r="R6988" s="5" t="str">
        <f aca="false">IF(OR(Q6988="Steel plate",Q6988="Concrete jacket"),"Steel plate or jacket",Q6988)</f>
        <v>Polymer laminate</v>
      </c>
      <c r="S6988" s="5" t="str">
        <f aca="false">IF(O6988&lt;='Tree rules'!$C$4,IF(N6988&lt;='Tree rules'!$C$5,IF(P6988&lt;='Tree rules'!$C$7,"Monitor","Polymer laminate"),IF(P6988&lt;='Tree rules'!$C$8,"Seal cracks","Polymer laminate")),IF(O6988&lt;='Tree rules'!$C$6,IF(P6988&lt;='Tree rules'!$C$9,"Polymer laminate","Steel plate or jacket"),IF(L6988&lt;='Tree rules'!$C$10,"Steel plate or jacket","Polymer laminate")))</f>
        <v>Polymer laminate</v>
      </c>
      <c r="T6988" s="5" t="str">
        <f aca="false">IF(S6988=R6988,"Yes","No")</f>
        <v>Yes</v>
      </c>
    </row>
    <row r="6989" customFormat="false" ht="15" hidden="false" customHeight="false" outlineLevel="0" collapsed="false">
      <c r="A6989" s="15" t="n">
        <v>9982</v>
      </c>
      <c r="B6989" s="16" t="n">
        <v>4.73427856261544</v>
      </c>
      <c r="C6989" s="15" t="n">
        <v>230</v>
      </c>
      <c r="D6989" s="15" t="n">
        <v>425</v>
      </c>
      <c r="E6989" s="15" t="n">
        <v>25</v>
      </c>
      <c r="F6989" s="16" t="n">
        <v>0.724620609754306</v>
      </c>
      <c r="G6989" s="17" t="s">
        <v>101</v>
      </c>
      <c r="H6989" s="18" t="n">
        <v>0.3</v>
      </c>
      <c r="I6989" s="18" t="n">
        <v>1.5</v>
      </c>
      <c r="J6989" s="19" t="n">
        <v>0.901112392781277</v>
      </c>
      <c r="K6989" s="19" t="n">
        <v>0.591333039493951</v>
      </c>
      <c r="L6989" s="16" t="n">
        <v>12.557768070598</v>
      </c>
      <c r="M6989" s="19" t="n">
        <v>0.393090671018677</v>
      </c>
      <c r="N6989" s="19" t="n">
        <v>1.05928694748656</v>
      </c>
      <c r="O6989" s="19" t="n">
        <v>1.08523982409741</v>
      </c>
      <c r="P6989" s="19" t="n">
        <v>0.963679746482393</v>
      </c>
      <c r="Q6989" s="17" t="s">
        <v>31</v>
      </c>
      <c r="R6989" s="5" t="str">
        <f aca="false">IF(OR(Q6989="Steel plate",Q6989="Concrete jacket"),"Steel plate or jacket",Q6989)</f>
        <v>Polymer laminate</v>
      </c>
      <c r="S6989" s="5" t="str">
        <f aca="false">IF(O6989&lt;='Tree rules'!$C$4,IF(N6989&lt;='Tree rules'!$C$5,IF(P6989&lt;='Tree rules'!$C$7,"Monitor","Polymer laminate"),IF(P6989&lt;='Tree rules'!$C$8,"Seal cracks","Polymer laminate")),IF(O6989&lt;='Tree rules'!$C$6,IF(P6989&lt;='Tree rules'!$C$9,"Polymer laminate","Steel plate or jacket"),IF(L6989&lt;='Tree rules'!$C$10,"Steel plate or jacket","Polymer laminate")))</f>
        <v>Polymer laminate</v>
      </c>
      <c r="T6989" s="5" t="str">
        <f aca="false">IF(S6989=R6989,"Yes","No")</f>
        <v>Yes</v>
      </c>
    </row>
    <row r="6990" customFormat="false" ht="15" hidden="false" customHeight="false" outlineLevel="0" collapsed="false">
      <c r="A6990" s="15" t="n">
        <v>9983</v>
      </c>
      <c r="B6990" s="16" t="n">
        <v>3.62302240305535</v>
      </c>
      <c r="C6990" s="15" t="n">
        <v>230</v>
      </c>
      <c r="D6990" s="15" t="n">
        <v>325</v>
      </c>
      <c r="E6990" s="15" t="n">
        <v>20</v>
      </c>
      <c r="F6990" s="16" t="n">
        <v>0.626653981080713</v>
      </c>
      <c r="G6990" s="17" t="s">
        <v>101</v>
      </c>
      <c r="H6990" s="18" t="n">
        <v>0.3</v>
      </c>
      <c r="I6990" s="18" t="n">
        <v>1</v>
      </c>
      <c r="J6990" s="19" t="n">
        <v>0.94754726138176</v>
      </c>
      <c r="K6990" s="19" t="n">
        <v>0.510030875179888</v>
      </c>
      <c r="L6990" s="16" t="n">
        <v>12.9857433801267</v>
      </c>
      <c r="M6990" s="19" t="n">
        <v>0.891939905625032</v>
      </c>
      <c r="N6990" s="19" t="n">
        <v>0.792515356802333</v>
      </c>
      <c r="O6990" s="19" t="n">
        <v>0.94754726138176</v>
      </c>
      <c r="P6990" s="19" t="n">
        <v>0.35886305341827</v>
      </c>
      <c r="Q6990" s="17" t="s">
        <v>29</v>
      </c>
      <c r="R6990" s="5" t="str">
        <f aca="false">IF(OR(Q6990="Steel plate",Q6990="Concrete jacket"),"Steel plate or jacket",Q6990)</f>
        <v>Monitor</v>
      </c>
      <c r="S6990" s="5" t="str">
        <f aca="false">IF(O6990&lt;='Tree rules'!$C$4,IF(N6990&lt;='Tree rules'!$C$5,IF(P6990&lt;='Tree rules'!$C$7,"Monitor","Polymer laminate"),IF(P6990&lt;='Tree rules'!$C$8,"Seal cracks","Polymer laminate")),IF(O6990&lt;='Tree rules'!$C$6,IF(P6990&lt;='Tree rules'!$C$9,"Polymer laminate","Steel plate or jacket"),IF(L6990&lt;='Tree rules'!$C$10,"Steel plate or jacket","Polymer laminate")))</f>
        <v>Monitor</v>
      </c>
      <c r="T6990" s="5" t="str">
        <f aca="false">IF(S6990=R6990,"Yes","No")</f>
        <v>Yes</v>
      </c>
    </row>
    <row r="6991" customFormat="false" ht="15" hidden="false" customHeight="false" outlineLevel="0" collapsed="false">
      <c r="A6991" s="15" t="n">
        <v>9985</v>
      </c>
      <c r="B6991" s="16" t="n">
        <v>4.58409904636644</v>
      </c>
      <c r="C6991" s="15" t="n">
        <v>300</v>
      </c>
      <c r="D6991" s="15" t="n">
        <v>375</v>
      </c>
      <c r="E6991" s="15" t="n">
        <v>25</v>
      </c>
      <c r="F6991" s="16" t="n">
        <v>0.569472988566126</v>
      </c>
      <c r="G6991" s="17" t="s">
        <v>103</v>
      </c>
      <c r="H6991" s="18" t="n">
        <v>0.2</v>
      </c>
      <c r="I6991" s="18" t="n">
        <v>1</v>
      </c>
      <c r="J6991" s="19" t="n">
        <v>0.988719524052787</v>
      </c>
      <c r="K6991" s="19" t="n">
        <v>0.451281027646571</v>
      </c>
      <c r="L6991" s="16" t="n">
        <v>13.8492418319228</v>
      </c>
      <c r="M6991" s="19" t="n">
        <v>0.229491080266468</v>
      </c>
      <c r="N6991" s="19" t="n">
        <v>1.07873228676295</v>
      </c>
      <c r="O6991" s="19" t="n">
        <v>0.988719524052787</v>
      </c>
      <c r="P6991" s="19" t="n">
        <v>1.26290356577987</v>
      </c>
      <c r="Q6991" s="17" t="s">
        <v>31</v>
      </c>
      <c r="R6991" s="5" t="str">
        <f aca="false">IF(OR(Q6991="Steel plate",Q6991="Concrete jacket"),"Steel plate or jacket",Q6991)</f>
        <v>Polymer laminate</v>
      </c>
      <c r="S6991" s="5" t="str">
        <f aca="false">IF(O6991&lt;='Tree rules'!$C$4,IF(N6991&lt;='Tree rules'!$C$5,IF(P6991&lt;='Tree rules'!$C$7,"Monitor","Polymer laminate"),IF(P6991&lt;='Tree rules'!$C$8,"Seal cracks","Polymer laminate")),IF(O6991&lt;='Tree rules'!$C$6,IF(P6991&lt;='Tree rules'!$C$9,"Polymer laminate","Steel plate or jacket"),IF(L6991&lt;='Tree rules'!$C$10,"Steel plate or jacket","Polymer laminate")))</f>
        <v>Polymer laminate</v>
      </c>
      <c r="T6991" s="5" t="str">
        <f aca="false">IF(S6991=R6991,"Yes","No")</f>
        <v>Yes</v>
      </c>
    </row>
    <row r="6992" customFormat="false" ht="15" hidden="false" customHeight="false" outlineLevel="0" collapsed="false">
      <c r="A6992" s="15" t="n">
        <v>9988</v>
      </c>
      <c r="B6992" s="16" t="n">
        <v>6.44531243679046</v>
      </c>
      <c r="C6992" s="15" t="n">
        <v>230</v>
      </c>
      <c r="D6992" s="15" t="n">
        <v>550</v>
      </c>
      <c r="E6992" s="15" t="n">
        <v>25</v>
      </c>
      <c r="F6992" s="16" t="n">
        <v>0.520346609290235</v>
      </c>
      <c r="G6992" s="17" t="s">
        <v>103</v>
      </c>
      <c r="H6992" s="18" t="n">
        <v>0.2</v>
      </c>
      <c r="I6992" s="18" t="n">
        <v>1.5</v>
      </c>
      <c r="J6992" s="19" t="n">
        <v>0.883398071837741</v>
      </c>
      <c r="K6992" s="19" t="n">
        <v>0.539158673680769</v>
      </c>
      <c r="L6992" s="16" t="n">
        <v>12.7883183269652</v>
      </c>
      <c r="M6992" s="19" t="n">
        <v>0.373631405814849</v>
      </c>
      <c r="N6992" s="19" t="n">
        <v>1.20528475922891</v>
      </c>
      <c r="O6992" s="19" t="n">
        <v>1.08695124138452</v>
      </c>
      <c r="P6992" s="19" t="n">
        <v>0.818759216692556</v>
      </c>
      <c r="Q6992" s="17" t="s">
        <v>31</v>
      </c>
      <c r="R6992" s="5" t="str">
        <f aca="false">IF(OR(Q6992="Steel plate",Q6992="Concrete jacket"),"Steel plate or jacket",Q6992)</f>
        <v>Polymer laminate</v>
      </c>
      <c r="S6992" s="5" t="str">
        <f aca="false">IF(O6992&lt;='Tree rules'!$C$4,IF(N6992&lt;='Tree rules'!$C$5,IF(P6992&lt;='Tree rules'!$C$7,"Monitor","Polymer laminate"),IF(P6992&lt;='Tree rules'!$C$8,"Seal cracks","Polymer laminate")),IF(O6992&lt;='Tree rules'!$C$6,IF(P6992&lt;='Tree rules'!$C$9,"Polymer laminate","Steel plate or jacket"),IF(L6992&lt;='Tree rules'!$C$10,"Steel plate or jacket","Polymer laminate")))</f>
        <v>Polymer laminate</v>
      </c>
      <c r="T6992" s="5" t="str">
        <f aca="false">IF(S6992=R6992,"Yes","No")</f>
        <v>Yes</v>
      </c>
    </row>
    <row r="6993" customFormat="false" ht="15" hidden="false" customHeight="false" outlineLevel="0" collapsed="false">
      <c r="A6993" s="15" t="n">
        <v>9989</v>
      </c>
      <c r="B6993" s="16" t="n">
        <v>5.85140633190242</v>
      </c>
      <c r="C6993" s="15" t="n">
        <v>230</v>
      </c>
      <c r="D6993" s="15" t="n">
        <v>525</v>
      </c>
      <c r="E6993" s="15" t="n">
        <v>20</v>
      </c>
      <c r="F6993" s="16" t="n">
        <v>0.547504574284506</v>
      </c>
      <c r="G6993" s="17" t="s">
        <v>101</v>
      </c>
      <c r="H6993" s="18" t="n">
        <v>0.3</v>
      </c>
      <c r="I6993" s="18" t="n">
        <v>1</v>
      </c>
      <c r="J6993" s="19" t="n">
        <v>0.941370053441277</v>
      </c>
      <c r="K6993" s="19" t="n">
        <v>0.445925699054453</v>
      </c>
      <c r="L6993" s="16" t="n">
        <v>12.215879607312</v>
      </c>
      <c r="M6993" s="19" t="n">
        <v>0.948482246334808</v>
      </c>
      <c r="N6993" s="19" t="n">
        <v>0.582524674670043</v>
      </c>
      <c r="O6993" s="19" t="n">
        <v>0.941370053441277</v>
      </c>
      <c r="P6993" s="19" t="n">
        <v>0.327871279448129</v>
      </c>
      <c r="Q6993" s="17" t="s">
        <v>29</v>
      </c>
      <c r="R6993" s="5" t="str">
        <f aca="false">IF(OR(Q6993="Steel plate",Q6993="Concrete jacket"),"Steel plate or jacket",Q6993)</f>
        <v>Monitor</v>
      </c>
      <c r="S6993" s="5" t="str">
        <f aca="false">IF(O6993&lt;='Tree rules'!$C$4,IF(N6993&lt;='Tree rules'!$C$5,IF(P6993&lt;='Tree rules'!$C$7,"Monitor","Polymer laminate"),IF(P6993&lt;='Tree rules'!$C$8,"Seal cracks","Polymer laminate")),IF(O6993&lt;='Tree rules'!$C$6,IF(P6993&lt;='Tree rules'!$C$9,"Polymer laminate","Steel plate or jacket"),IF(L6993&lt;='Tree rules'!$C$10,"Steel plate or jacket","Polymer laminate")))</f>
        <v>Monitor</v>
      </c>
      <c r="T6993" s="5" t="str">
        <f aca="false">IF(S6993=R6993,"Yes","No")</f>
        <v>Yes</v>
      </c>
    </row>
    <row r="6994" customFormat="false" ht="15" hidden="false" customHeight="false" outlineLevel="0" collapsed="false">
      <c r="A6994" s="15" t="n">
        <v>9990</v>
      </c>
      <c r="B6994" s="16" t="n">
        <v>6.25706736237136</v>
      </c>
      <c r="C6994" s="15" t="n">
        <v>300</v>
      </c>
      <c r="D6994" s="15" t="n">
        <v>550</v>
      </c>
      <c r="E6994" s="15" t="n">
        <v>25</v>
      </c>
      <c r="F6994" s="16" t="n">
        <v>0.664887334093078</v>
      </c>
      <c r="G6994" s="17" t="s">
        <v>101</v>
      </c>
      <c r="H6994" s="18" t="n">
        <v>0.3</v>
      </c>
      <c r="I6994" s="18" t="n">
        <v>1.5</v>
      </c>
      <c r="J6994" s="19" t="n">
        <v>0.899291315005458</v>
      </c>
      <c r="K6994" s="19" t="n">
        <v>0.465627759749334</v>
      </c>
      <c r="L6994" s="16" t="n">
        <v>12.4148161951813</v>
      </c>
      <c r="M6994" s="19" t="n">
        <v>0.470876292577653</v>
      </c>
      <c r="N6994" s="19" t="n">
        <v>0.764504081591537</v>
      </c>
      <c r="O6994" s="19" t="n">
        <v>1.13956947232418</v>
      </c>
      <c r="P6994" s="19" t="n">
        <v>0.769915856474709</v>
      </c>
      <c r="Q6994" s="17" t="s">
        <v>31</v>
      </c>
      <c r="R6994" s="5" t="str">
        <f aca="false">IF(OR(Q6994="Steel plate",Q6994="Concrete jacket"),"Steel plate or jacket",Q6994)</f>
        <v>Polymer laminate</v>
      </c>
      <c r="S6994" s="5" t="str">
        <f aca="false">IF(O6994&lt;='Tree rules'!$C$4,IF(N6994&lt;='Tree rules'!$C$5,IF(P6994&lt;='Tree rules'!$C$7,"Monitor","Polymer laminate"),IF(P6994&lt;='Tree rules'!$C$8,"Seal cracks","Polymer laminate")),IF(O6994&lt;='Tree rules'!$C$6,IF(P6994&lt;='Tree rules'!$C$9,"Polymer laminate","Steel plate or jacket"),IF(L6994&lt;='Tree rules'!$C$10,"Steel plate or jacket","Polymer laminate")))</f>
        <v>Polymer laminate</v>
      </c>
      <c r="T6994" s="5" t="str">
        <f aca="false">IF(S6994=R6994,"Yes","No")</f>
        <v>Yes</v>
      </c>
    </row>
    <row r="6995" customFormat="false" ht="15" hidden="false" customHeight="false" outlineLevel="0" collapsed="false">
      <c r="A6995" s="15" t="n">
        <v>9991</v>
      </c>
      <c r="B6995" s="16" t="n">
        <v>5.61622989415653</v>
      </c>
      <c r="C6995" s="15" t="n">
        <v>300</v>
      </c>
      <c r="D6995" s="15" t="n">
        <v>550</v>
      </c>
      <c r="E6995" s="15" t="n">
        <v>20</v>
      </c>
      <c r="F6995" s="16" t="n">
        <v>0.664887334093078</v>
      </c>
      <c r="G6995" s="17" t="s">
        <v>101</v>
      </c>
      <c r="H6995" s="18" t="n">
        <v>0.3</v>
      </c>
      <c r="I6995" s="18" t="n">
        <v>2</v>
      </c>
      <c r="J6995" s="19" t="n">
        <v>0.90200575460678</v>
      </c>
      <c r="K6995" s="19" t="n">
        <v>0.531359574583295</v>
      </c>
      <c r="L6995" s="16" t="n">
        <v>11.1433132820566</v>
      </c>
      <c r="M6995" s="19" t="n">
        <v>0.953057465357035</v>
      </c>
      <c r="N6995" s="19" t="n">
        <v>0.804594743961573</v>
      </c>
      <c r="O6995" s="19" t="n">
        <v>1.32472211517402</v>
      </c>
      <c r="P6995" s="19" t="n">
        <v>0.44271071913853</v>
      </c>
      <c r="Q6995" s="17" t="s">
        <v>31</v>
      </c>
      <c r="R6995" s="5" t="str">
        <f aca="false">IF(OR(Q6995="Steel plate",Q6995="Concrete jacket"),"Steel plate or jacket",Q6995)</f>
        <v>Polymer laminate</v>
      </c>
      <c r="S6995" s="5" t="str">
        <f aca="false">IF(O6995&lt;='Tree rules'!$C$4,IF(N6995&lt;='Tree rules'!$C$5,IF(P6995&lt;='Tree rules'!$C$7,"Monitor","Polymer laminate"),IF(P6995&lt;='Tree rules'!$C$8,"Seal cracks","Polymer laminate")),IF(O6995&lt;='Tree rules'!$C$6,IF(P6995&lt;='Tree rules'!$C$9,"Polymer laminate","Steel plate or jacket"),IF(L6995&lt;='Tree rules'!$C$10,"Steel plate or jacket","Polymer laminate")))</f>
        <v>Polymer laminate</v>
      </c>
      <c r="T6995" s="5" t="str">
        <f aca="false">IF(S6995=R6995,"Yes","No")</f>
        <v>Yes</v>
      </c>
    </row>
    <row r="6996" customFormat="false" ht="15" hidden="false" customHeight="false" outlineLevel="0" collapsed="false">
      <c r="A6996" s="15" t="n">
        <v>9992</v>
      </c>
      <c r="B6996" s="16" t="n">
        <v>3.13194429116538</v>
      </c>
      <c r="C6996" s="15" t="n">
        <v>230</v>
      </c>
      <c r="D6996" s="15" t="n">
        <v>300</v>
      </c>
      <c r="E6996" s="15" t="n">
        <v>30</v>
      </c>
      <c r="F6996" s="16" t="n">
        <v>0.768324290280112</v>
      </c>
      <c r="G6996" s="17" t="s">
        <v>101</v>
      </c>
      <c r="H6996" s="18" t="n">
        <v>0.3</v>
      </c>
      <c r="I6996" s="18" t="n">
        <v>1</v>
      </c>
      <c r="J6996" s="19" t="n">
        <v>0.926656649591087</v>
      </c>
      <c r="K6996" s="19" t="n">
        <v>0.512333161301713</v>
      </c>
      <c r="L6996" s="16" t="n">
        <v>12.2341573873648</v>
      </c>
      <c r="M6996" s="19" t="n">
        <v>0.853561550691197</v>
      </c>
      <c r="N6996" s="19" t="n">
        <v>0.595075970113192</v>
      </c>
      <c r="O6996" s="19" t="n">
        <v>0.926656649591087</v>
      </c>
      <c r="P6996" s="19" t="n">
        <v>0.351949230432655</v>
      </c>
      <c r="Q6996" s="17" t="s">
        <v>29</v>
      </c>
      <c r="R6996" s="5" t="str">
        <f aca="false">IF(OR(Q6996="Steel plate",Q6996="Concrete jacket"),"Steel plate or jacket",Q6996)</f>
        <v>Monitor</v>
      </c>
      <c r="S6996" s="5" t="str">
        <f aca="false">IF(O6996&lt;='Tree rules'!$C$4,IF(N6996&lt;='Tree rules'!$C$5,IF(P6996&lt;='Tree rules'!$C$7,"Monitor","Polymer laminate"),IF(P6996&lt;='Tree rules'!$C$8,"Seal cracks","Polymer laminate")),IF(O6996&lt;='Tree rules'!$C$6,IF(P6996&lt;='Tree rules'!$C$9,"Polymer laminate","Steel plate or jacket"),IF(L6996&lt;='Tree rules'!$C$10,"Steel plate or jacket","Polymer laminate")))</f>
        <v>Monitor</v>
      </c>
      <c r="T6996" s="5" t="str">
        <f aca="false">IF(S6996=R6996,"Yes","No")</f>
        <v>Yes</v>
      </c>
    </row>
    <row r="6997" customFormat="false" ht="15" hidden="false" customHeight="false" outlineLevel="0" collapsed="false">
      <c r="A6997" s="15" t="n">
        <v>9993</v>
      </c>
      <c r="B6997" s="16" t="n">
        <v>7.67359759695952</v>
      </c>
      <c r="C6997" s="15" t="n">
        <v>300</v>
      </c>
      <c r="D6997" s="15" t="n">
        <v>650</v>
      </c>
      <c r="E6997" s="15" t="n">
        <v>30</v>
      </c>
      <c r="F6997" s="16" t="n">
        <v>0.665767979568698</v>
      </c>
      <c r="G6997" s="17" t="s">
        <v>103</v>
      </c>
      <c r="H6997" s="18" t="n">
        <v>0.2</v>
      </c>
      <c r="I6997" s="18" t="n">
        <v>1</v>
      </c>
      <c r="J6997" s="19" t="n">
        <v>0.866362178803919</v>
      </c>
      <c r="K6997" s="19" t="n">
        <v>0.518151995295062</v>
      </c>
      <c r="L6997" s="16" t="n">
        <v>12.7046317830456</v>
      </c>
      <c r="M6997" s="19" t="n">
        <v>0.401518959363922</v>
      </c>
      <c r="N6997" s="19" t="n">
        <v>0.836592001989349</v>
      </c>
      <c r="O6997" s="19" t="n">
        <v>0.866362178803919</v>
      </c>
      <c r="P6997" s="19" t="n">
        <v>0.790200848011381</v>
      </c>
      <c r="Q6997" s="17" t="s">
        <v>29</v>
      </c>
      <c r="R6997" s="5" t="str">
        <f aca="false">IF(OR(Q6997="Steel plate",Q6997="Concrete jacket"),"Steel plate or jacket",Q6997)</f>
        <v>Monitor</v>
      </c>
      <c r="S6997" s="5" t="str">
        <f aca="false">IF(O6997&lt;='Tree rules'!$C$4,IF(N6997&lt;='Tree rules'!$C$5,IF(P6997&lt;='Tree rules'!$C$7,"Monitor","Polymer laminate"),IF(P6997&lt;='Tree rules'!$C$8,"Seal cracks","Polymer laminate")),IF(O6997&lt;='Tree rules'!$C$6,IF(P6997&lt;='Tree rules'!$C$9,"Polymer laminate","Steel plate or jacket"),IF(L6997&lt;='Tree rules'!$C$10,"Steel plate or jacket","Polymer laminate")))</f>
        <v>Monitor</v>
      </c>
      <c r="T6997" s="5" t="str">
        <f aca="false">IF(S6997=R6997,"Yes","No")</f>
        <v>Yes</v>
      </c>
    </row>
    <row r="6998" customFormat="false" ht="15" hidden="false" customHeight="false" outlineLevel="0" collapsed="false">
      <c r="A6998" s="15" t="n">
        <v>9994</v>
      </c>
      <c r="B6998" s="16" t="n">
        <v>5.17214172531552</v>
      </c>
      <c r="C6998" s="15" t="n">
        <v>230</v>
      </c>
      <c r="D6998" s="15" t="n">
        <v>475</v>
      </c>
      <c r="E6998" s="15" t="n">
        <v>30</v>
      </c>
      <c r="F6998" s="16" t="n">
        <v>0.611316296229087</v>
      </c>
      <c r="G6998" s="17" t="s">
        <v>103</v>
      </c>
      <c r="H6998" s="18" t="n">
        <v>0.2</v>
      </c>
      <c r="I6998" s="18" t="n">
        <v>2</v>
      </c>
      <c r="J6998" s="19" t="n">
        <v>0.936168053965008</v>
      </c>
      <c r="K6998" s="19" t="n">
        <v>0.624215126630321</v>
      </c>
      <c r="L6998" s="16" t="n">
        <v>12.0562744179849</v>
      </c>
      <c r="M6998" s="19" t="n">
        <v>0.582119464021561</v>
      </c>
      <c r="N6998" s="19" t="n">
        <v>1.40407432325238</v>
      </c>
      <c r="O6998" s="19" t="n">
        <v>1.28796584757699</v>
      </c>
      <c r="P6998" s="19" t="n">
        <v>0.621094418017129</v>
      </c>
      <c r="Q6998" s="17" t="s">
        <v>31</v>
      </c>
      <c r="R6998" s="5" t="str">
        <f aca="false">IF(OR(Q6998="Steel plate",Q6998="Concrete jacket"),"Steel plate or jacket",Q6998)</f>
        <v>Polymer laminate</v>
      </c>
      <c r="S6998" s="5" t="str">
        <f aca="false">IF(O6998&lt;='Tree rules'!$C$4,IF(N6998&lt;='Tree rules'!$C$5,IF(P6998&lt;='Tree rules'!$C$7,"Monitor","Polymer laminate"),IF(P6998&lt;='Tree rules'!$C$8,"Seal cracks","Polymer laminate")),IF(O6998&lt;='Tree rules'!$C$6,IF(P6998&lt;='Tree rules'!$C$9,"Polymer laminate","Steel plate or jacket"),IF(L6998&lt;='Tree rules'!$C$10,"Steel plate or jacket","Polymer laminate")))</f>
        <v>Polymer laminate</v>
      </c>
      <c r="T6998" s="5" t="str">
        <f aca="false">IF(S6998=R6998,"Yes","No")</f>
        <v>Yes</v>
      </c>
    </row>
    <row r="6999" customFormat="false" ht="15" hidden="false" customHeight="false" outlineLevel="0" collapsed="false">
      <c r="A6999" s="15" t="n">
        <v>9995</v>
      </c>
      <c r="B6999" s="16" t="n">
        <v>3.83185453870052</v>
      </c>
      <c r="C6999" s="15" t="n">
        <v>300</v>
      </c>
      <c r="D6999" s="15" t="n">
        <v>350</v>
      </c>
      <c r="E6999" s="15" t="n">
        <v>20</v>
      </c>
      <c r="F6999" s="16" t="n">
        <v>0.61599855952741</v>
      </c>
      <c r="G6999" s="17" t="s">
        <v>101</v>
      </c>
      <c r="H6999" s="18" t="n">
        <v>0.3</v>
      </c>
      <c r="I6999" s="18" t="n">
        <v>1</v>
      </c>
      <c r="J6999" s="19" t="n">
        <v>0.907094334068072</v>
      </c>
      <c r="K6999" s="19" t="n">
        <v>0.544487860997092</v>
      </c>
      <c r="L6999" s="16" t="n">
        <v>12.5224004532697</v>
      </c>
      <c r="M6999" s="19" t="n">
        <v>0.551130358176213</v>
      </c>
      <c r="N6999" s="19" t="n">
        <v>0.605181607978756</v>
      </c>
      <c r="O6999" s="19" t="n">
        <v>0.907094334068072</v>
      </c>
      <c r="P6999" s="19" t="n">
        <v>0.558634902854206</v>
      </c>
      <c r="Q6999" s="17" t="s">
        <v>29</v>
      </c>
      <c r="R6999" s="5" t="str">
        <f aca="false">IF(OR(Q6999="Steel plate",Q6999="Concrete jacket"),"Steel plate or jacket",Q6999)</f>
        <v>Monitor</v>
      </c>
      <c r="S6999" s="5" t="str">
        <f aca="false">IF(O6999&lt;='Tree rules'!$C$4,IF(N6999&lt;='Tree rules'!$C$5,IF(P6999&lt;='Tree rules'!$C$7,"Monitor","Polymer laminate"),IF(P6999&lt;='Tree rules'!$C$8,"Seal cracks","Polymer laminate")),IF(O6999&lt;='Tree rules'!$C$6,IF(P6999&lt;='Tree rules'!$C$9,"Polymer laminate","Steel plate or jacket"),IF(L6999&lt;='Tree rules'!$C$10,"Steel plate or jacket","Polymer laminate")))</f>
        <v>Monitor</v>
      </c>
      <c r="T6999" s="5" t="str">
        <f aca="false">IF(S6999=R6999,"Yes","No")</f>
        <v>Yes</v>
      </c>
    </row>
    <row r="7000" customFormat="false" ht="15" hidden="false" customHeight="false" outlineLevel="0" collapsed="false">
      <c r="A7000" s="15" t="n">
        <v>9996</v>
      </c>
      <c r="B7000" s="16" t="n">
        <v>4.68815200557737</v>
      </c>
      <c r="C7000" s="15" t="n">
        <v>300</v>
      </c>
      <c r="D7000" s="15" t="n">
        <v>375</v>
      </c>
      <c r="E7000" s="15" t="n">
        <v>30</v>
      </c>
      <c r="F7000" s="16" t="n">
        <v>0.611130485804701</v>
      </c>
      <c r="G7000" s="17" t="s">
        <v>101</v>
      </c>
      <c r="H7000" s="18" t="n">
        <v>0.3</v>
      </c>
      <c r="I7000" s="18" t="n">
        <v>1.5</v>
      </c>
      <c r="J7000" s="19" t="n">
        <v>0.869334980817411</v>
      </c>
      <c r="K7000" s="19" t="n">
        <v>0.484548134182267</v>
      </c>
      <c r="L7000" s="16" t="n">
        <v>14.2497021446121</v>
      </c>
      <c r="M7000" s="19" t="n">
        <v>0.32677330555138</v>
      </c>
      <c r="N7000" s="19" t="n">
        <v>0.967326523533796</v>
      </c>
      <c r="O7000" s="19" t="n">
        <v>1.09338514975889</v>
      </c>
      <c r="P7000" s="19" t="n">
        <v>0.938809885977375</v>
      </c>
      <c r="Q7000" s="17" t="s">
        <v>31</v>
      </c>
      <c r="R7000" s="5" t="str">
        <f aca="false">IF(OR(Q7000="Steel plate",Q7000="Concrete jacket"),"Steel plate or jacket",Q7000)</f>
        <v>Polymer laminate</v>
      </c>
      <c r="S7000" s="5" t="str">
        <f aca="false">IF(O7000&lt;='Tree rules'!$C$4,IF(N7000&lt;='Tree rules'!$C$5,IF(P7000&lt;='Tree rules'!$C$7,"Monitor","Polymer laminate"),IF(P7000&lt;='Tree rules'!$C$8,"Seal cracks","Polymer laminate")),IF(O7000&lt;='Tree rules'!$C$6,IF(P7000&lt;='Tree rules'!$C$9,"Polymer laminate","Steel plate or jacket"),IF(L7000&lt;='Tree rules'!$C$10,"Steel plate or jacket","Polymer laminate")))</f>
        <v>Polymer laminate</v>
      </c>
      <c r="T7000" s="5" t="str">
        <f aca="false">IF(S7000=R7000,"Yes","No")</f>
        <v>Yes</v>
      </c>
    </row>
    <row r="7001" customFormat="false" ht="15" hidden="false" customHeight="false" outlineLevel="0" collapsed="false">
      <c r="A7001" s="15" t="n">
        <v>9997</v>
      </c>
      <c r="B7001" s="16" t="n">
        <v>3.58183888009065</v>
      </c>
      <c r="C7001" s="15" t="n">
        <v>300</v>
      </c>
      <c r="D7001" s="15" t="n">
        <v>350</v>
      </c>
      <c r="E7001" s="15" t="n">
        <v>20</v>
      </c>
      <c r="F7001" s="16" t="n">
        <v>0.695716020172134</v>
      </c>
      <c r="G7001" s="17" t="s">
        <v>102</v>
      </c>
      <c r="H7001" s="18" t="n">
        <v>0.1</v>
      </c>
      <c r="I7001" s="18" t="n">
        <v>2</v>
      </c>
      <c r="J7001" s="19" t="n">
        <v>0.948923360806339</v>
      </c>
      <c r="K7001" s="19" t="n">
        <v>0.558144288908363</v>
      </c>
      <c r="L7001" s="16" t="n">
        <v>12.3939061594832</v>
      </c>
      <c r="M7001" s="19" t="n">
        <v>0.65921355894558</v>
      </c>
      <c r="N7001" s="19" t="n">
        <v>4.12404921093159</v>
      </c>
      <c r="O7001" s="19" t="n">
        <v>1.36821056716689</v>
      </c>
      <c r="P7001" s="19" t="n">
        <v>0.564289446329645</v>
      </c>
      <c r="Q7001" s="17" t="s">
        <v>31</v>
      </c>
      <c r="R7001" s="5" t="str">
        <f aca="false">IF(OR(Q7001="Steel plate",Q7001="Concrete jacket"),"Steel plate or jacket",Q7001)</f>
        <v>Polymer laminate</v>
      </c>
      <c r="S7001" s="5" t="str">
        <f aca="false">IF(O7001&lt;='Tree rules'!$C$4,IF(N7001&lt;='Tree rules'!$C$5,IF(P7001&lt;='Tree rules'!$C$7,"Monitor","Polymer laminate"),IF(P7001&lt;='Tree rules'!$C$8,"Seal cracks","Polymer laminate")),IF(O7001&lt;='Tree rules'!$C$6,IF(P7001&lt;='Tree rules'!$C$9,"Polymer laminate","Steel plate or jacket"),IF(L7001&lt;='Tree rules'!$C$10,"Steel plate or jacket","Polymer laminate")))</f>
        <v>Steel plate or jacket</v>
      </c>
      <c r="T7001" s="5" t="str">
        <f aca="false">IF(S7001=R7001,"Yes","No")</f>
        <v>No</v>
      </c>
    </row>
    <row r="7002" customFormat="false" ht="15" hidden="false" customHeight="false" outlineLevel="0" collapsed="false">
      <c r="A7002" s="15" t="n">
        <v>9998</v>
      </c>
      <c r="B7002" s="16" t="n">
        <v>5.0382952960981</v>
      </c>
      <c r="C7002" s="15" t="n">
        <v>300</v>
      </c>
      <c r="D7002" s="15" t="n">
        <v>475</v>
      </c>
      <c r="E7002" s="15" t="n">
        <v>30</v>
      </c>
      <c r="F7002" s="16" t="n">
        <v>0.735735984447258</v>
      </c>
      <c r="G7002" s="17" t="s">
        <v>101</v>
      </c>
      <c r="H7002" s="18" t="n">
        <v>0.3</v>
      </c>
      <c r="I7002" s="18" t="n">
        <v>1.5</v>
      </c>
      <c r="J7002" s="19" t="n">
        <v>0.966557208332722</v>
      </c>
      <c r="K7002" s="19" t="n">
        <v>0.558132173941776</v>
      </c>
      <c r="L7002" s="16" t="n">
        <v>11.7992864077239</v>
      </c>
      <c r="M7002" s="19" t="n">
        <v>0.667789174825098</v>
      </c>
      <c r="N7002" s="19" t="n">
        <v>0.976864752923684</v>
      </c>
      <c r="O7002" s="19" t="n">
        <v>1.18010247453617</v>
      </c>
      <c r="P7002" s="19" t="n">
        <v>0.576020041630568</v>
      </c>
      <c r="Q7002" s="17" t="s">
        <v>31</v>
      </c>
      <c r="R7002" s="5" t="str">
        <f aca="false">IF(OR(Q7002="Steel plate",Q7002="Concrete jacket"),"Steel plate or jacket",Q7002)</f>
        <v>Polymer laminate</v>
      </c>
      <c r="S7002" s="5" t="str">
        <f aca="false">IF(O7002&lt;='Tree rules'!$C$4,IF(N7002&lt;='Tree rules'!$C$5,IF(P7002&lt;='Tree rules'!$C$7,"Monitor","Polymer laminate"),IF(P7002&lt;='Tree rules'!$C$8,"Seal cracks","Polymer laminate")),IF(O7002&lt;='Tree rules'!$C$6,IF(P7002&lt;='Tree rules'!$C$9,"Polymer laminate","Steel plate or jacket"),IF(L7002&lt;='Tree rules'!$C$10,"Steel plate or jacket","Polymer laminate")))</f>
        <v>Polymer laminate</v>
      </c>
      <c r="T7002" s="5" t="str">
        <f aca="false">IF(S7002=R7002,"Yes","No")</f>
        <v>Yes</v>
      </c>
    </row>
    <row r="7003" customFormat="false" ht="15" hidden="false" customHeight="false" outlineLevel="0" collapsed="false">
      <c r="A7003" s="15" t="n">
        <v>9999</v>
      </c>
      <c r="B7003" s="16" t="n">
        <v>5.992213401429</v>
      </c>
      <c r="C7003" s="15" t="n">
        <v>230</v>
      </c>
      <c r="D7003" s="15" t="n">
        <v>600</v>
      </c>
      <c r="E7003" s="15" t="n">
        <v>20</v>
      </c>
      <c r="F7003" s="16" t="n">
        <v>0.742342309449384</v>
      </c>
      <c r="G7003" s="17" t="s">
        <v>103</v>
      </c>
      <c r="H7003" s="18" t="n">
        <v>0.2</v>
      </c>
      <c r="I7003" s="18" t="n">
        <v>1</v>
      </c>
      <c r="J7003" s="19" t="n">
        <v>0.922675154464196</v>
      </c>
      <c r="K7003" s="19" t="n">
        <v>0.541578879885902</v>
      </c>
      <c r="L7003" s="16" t="n">
        <v>10.8554590605598</v>
      </c>
      <c r="M7003" s="19" t="n">
        <v>0.76777128088769</v>
      </c>
      <c r="N7003" s="19" t="n">
        <v>0.898947183895056</v>
      </c>
      <c r="O7003" s="19" t="n">
        <v>0.922675154464196</v>
      </c>
      <c r="P7003" s="19" t="n">
        <v>0.481193349722748</v>
      </c>
      <c r="Q7003" s="17" t="s">
        <v>29</v>
      </c>
      <c r="R7003" s="5" t="str">
        <f aca="false">IF(OR(Q7003="Steel plate",Q7003="Concrete jacket"),"Steel plate or jacket",Q7003)</f>
        <v>Monitor</v>
      </c>
      <c r="S7003" s="5" t="str">
        <f aca="false">IF(O7003&lt;='Tree rules'!$C$4,IF(N7003&lt;='Tree rules'!$C$5,IF(P7003&lt;='Tree rules'!$C$7,"Monitor","Polymer laminate"),IF(P7003&lt;='Tree rules'!$C$8,"Seal cracks","Polymer laminate")),IF(O7003&lt;='Tree rules'!$C$6,IF(P7003&lt;='Tree rules'!$C$9,"Polymer laminate","Steel plate or jacket"),IF(L7003&lt;='Tree rules'!$C$10,"Steel plate or jacket","Polymer laminate")))</f>
        <v>Monitor</v>
      </c>
      <c r="T7003" s="5" t="str">
        <f aca="false">IF(S7003=R7003,"Yes","No")</f>
        <v>Yes</v>
      </c>
    </row>
  </sheetData>
  <autoFilter ref="A3:T70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2" min="10" style="0" width="11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18"/>
    <col collapsed="false" customWidth="true" hidden="false" outlineLevel="0" max="19" min="18" style="0" width="20"/>
    <col collapsed="false" customWidth="true" hidden="false" outlineLevel="0" max="20" min="20" style="0" width="9"/>
  </cols>
  <sheetData>
    <row r="1" customFormat="false" ht="15" hidden="false" customHeight="false" outlineLevel="0" collapsed="false">
      <c r="A1" s="4" t="s">
        <v>106</v>
      </c>
    </row>
    <row r="3" customFormat="false" ht="48" hidden="false" customHeight="true" outlineLevel="0" collapsed="false">
      <c r="A3" s="14" t="s">
        <v>84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93</v>
      </c>
      <c r="K3" s="14" t="s">
        <v>94</v>
      </c>
      <c r="L3" s="14" t="s">
        <v>61</v>
      </c>
      <c r="M3" s="14" t="s">
        <v>95</v>
      </c>
      <c r="N3" s="14" t="s">
        <v>96</v>
      </c>
      <c r="O3" s="14" t="s">
        <v>46</v>
      </c>
      <c r="P3" s="14" t="s">
        <v>54</v>
      </c>
      <c r="Q3" s="14" t="s">
        <v>97</v>
      </c>
      <c r="R3" s="14" t="s">
        <v>98</v>
      </c>
      <c r="S3" s="14" t="s">
        <v>99</v>
      </c>
      <c r="T3" s="14" t="s">
        <v>100</v>
      </c>
    </row>
    <row r="4" customFormat="false" ht="15" hidden="false" customHeight="false" outlineLevel="0" collapsed="false">
      <c r="A4" s="15" t="n">
        <v>3</v>
      </c>
      <c r="B4" s="16" t="n">
        <v>4.40880118368376</v>
      </c>
      <c r="C4" s="15" t="n">
        <v>230</v>
      </c>
      <c r="D4" s="15" t="n">
        <v>400</v>
      </c>
      <c r="E4" s="15" t="n">
        <v>25</v>
      </c>
      <c r="F4" s="16" t="n">
        <v>0.776085141697083</v>
      </c>
      <c r="G4" s="17" t="s">
        <v>103</v>
      </c>
      <c r="H4" s="18" t="n">
        <v>0.2</v>
      </c>
      <c r="I4" s="18" t="n">
        <v>1.5</v>
      </c>
      <c r="J4" s="19" t="n">
        <v>0.914134681381201</v>
      </c>
      <c r="K4" s="19" t="n">
        <v>0.523234040547489</v>
      </c>
      <c r="L4" s="16" t="n">
        <v>12.525003362738</v>
      </c>
      <c r="M4" s="19" t="n">
        <v>0.374519720297214</v>
      </c>
      <c r="N4" s="19" t="n">
        <v>1.65877826532966</v>
      </c>
      <c r="O4" s="19" t="n">
        <v>1.13204883059996</v>
      </c>
      <c r="P4" s="19" t="n">
        <v>1.01961851198377</v>
      </c>
      <c r="Q4" s="17" t="s">
        <v>31</v>
      </c>
      <c r="R4" s="5" t="str">
        <f aca="false">IF(OR(Q4="Steel plate",Q4="Concrete jacket"),"Steel plate or jacket",Q4)</f>
        <v>Polymer laminate</v>
      </c>
      <c r="S4" s="5" t="str">
        <f aca="false">IF(O4&lt;='Tree rules'!$C$4,IF(N4&lt;='Tree rules'!$C$5,IF(P4&lt;='Tree rules'!$C$7,"Monitor","Polymer laminate"),IF(P4&lt;='Tree rules'!$C$8,"Seal cracks","Polymer laminate")),IF(O4&lt;='Tree rules'!$C$6,IF(P4&lt;='Tree rules'!$C$9,"Polymer laminate","Steel plate or jacket"),IF(L4&lt;='Tree rules'!$C$10,"Steel plate or jacket","Polymer laminate")))</f>
        <v>Polymer laminate</v>
      </c>
      <c r="T4" s="5" t="str">
        <f aca="false">IF(S4=R4,"Yes","No")</f>
        <v>Yes</v>
      </c>
    </row>
    <row r="5" customFormat="false" ht="15" hidden="false" customHeight="false" outlineLevel="0" collapsed="false">
      <c r="A5" s="15" t="n">
        <v>4</v>
      </c>
      <c r="B5" s="16" t="n">
        <v>3.23093514271716</v>
      </c>
      <c r="C5" s="15" t="n">
        <v>300</v>
      </c>
      <c r="D5" s="15" t="n">
        <v>300</v>
      </c>
      <c r="E5" s="15" t="n">
        <v>25</v>
      </c>
      <c r="F5" s="16" t="n">
        <v>0.831109167616348</v>
      </c>
      <c r="G5" s="17" t="s">
        <v>103</v>
      </c>
      <c r="H5" s="18" t="n">
        <v>0.2</v>
      </c>
      <c r="I5" s="18" t="n">
        <v>1</v>
      </c>
      <c r="J5" s="19" t="n">
        <v>0.93871289230522</v>
      </c>
      <c r="K5" s="19" t="n">
        <v>0.402557975539168</v>
      </c>
      <c r="L5" s="16" t="n">
        <v>12.8211712012586</v>
      </c>
      <c r="M5" s="19" t="n">
        <v>0.550998733117918</v>
      </c>
      <c r="N5" s="19" t="n">
        <v>1.5280016139702</v>
      </c>
      <c r="O5" s="19" t="n">
        <v>0.93871289230522</v>
      </c>
      <c r="P5" s="19" t="n">
        <v>0.557120056171717</v>
      </c>
      <c r="Q5" s="17" t="s">
        <v>30</v>
      </c>
      <c r="R5" s="5" t="str">
        <f aca="false">IF(OR(Q5="Steel plate",Q5="Concrete jacket"),"Steel plate or jacket",Q5)</f>
        <v>Seal cracks</v>
      </c>
      <c r="S5" s="5" t="str">
        <f aca="false">IF(O5&lt;='Tree rules'!$C$4,IF(N5&lt;='Tree rules'!$C$5,IF(P5&lt;='Tree rules'!$C$7,"Monitor","Polymer laminate"),IF(P5&lt;='Tree rules'!$C$8,"Seal cracks","Polymer laminate")),IF(O5&lt;='Tree rules'!$C$6,IF(P5&lt;='Tree rules'!$C$9,"Polymer laminate","Steel plate or jacket"),IF(L5&lt;='Tree rules'!$C$10,"Steel plate or jacket","Polymer laminate")))</f>
        <v>Seal cracks</v>
      </c>
      <c r="T5" s="5" t="str">
        <f aca="false">IF(S5=R5,"Yes","No")</f>
        <v>Yes</v>
      </c>
    </row>
    <row r="6" customFormat="false" ht="15" hidden="false" customHeight="false" outlineLevel="0" collapsed="false">
      <c r="A6" s="15" t="n">
        <v>12</v>
      </c>
      <c r="B6" s="16" t="n">
        <v>7.12506733902789</v>
      </c>
      <c r="C6" s="15" t="n">
        <v>230</v>
      </c>
      <c r="D6" s="15" t="n">
        <v>600</v>
      </c>
      <c r="E6" s="15" t="n">
        <v>30</v>
      </c>
      <c r="F6" s="16" t="n">
        <v>0.63117855856144</v>
      </c>
      <c r="G6" s="17" t="s">
        <v>101</v>
      </c>
      <c r="H6" s="18" t="n">
        <v>0.3</v>
      </c>
      <c r="I6" s="18" t="n">
        <v>2</v>
      </c>
      <c r="J6" s="19" t="n">
        <v>0.980681136173262</v>
      </c>
      <c r="K6" s="19" t="n">
        <v>0.466625156483096</v>
      </c>
      <c r="L6" s="16" t="n">
        <v>12.8611323809168</v>
      </c>
      <c r="M6" s="19" t="n">
        <v>0.781128193654373</v>
      </c>
      <c r="N6" s="19" t="n">
        <v>0.954485229460802</v>
      </c>
      <c r="O6" s="19" t="n">
        <v>1.50375178371966</v>
      </c>
      <c r="P6" s="19" t="n">
        <v>0.558793842547834</v>
      </c>
      <c r="Q6" s="17" t="s">
        <v>104</v>
      </c>
      <c r="R6" s="5" t="str">
        <f aca="false">IF(OR(Q6="Steel plate",Q6="Concrete jacket"),"Steel plate or jacket",Q6)</f>
        <v>Steel plate or jacket</v>
      </c>
      <c r="S6" s="5" t="str">
        <f aca="false">IF(O6&lt;='Tree rules'!$C$4,IF(N6&lt;='Tree rules'!$C$5,IF(P6&lt;='Tree rules'!$C$7,"Monitor","Polymer laminate"),IF(P6&lt;='Tree rules'!$C$8,"Seal cracks","Polymer laminate")),IF(O6&lt;='Tree rules'!$C$6,IF(P6&lt;='Tree rules'!$C$9,"Polymer laminate","Steel plate or jacket"),IF(L6&lt;='Tree rules'!$C$10,"Steel plate or jacket","Polymer laminate")))</f>
        <v>Steel plate or jacket</v>
      </c>
      <c r="T6" s="5" t="str">
        <f aca="false">IF(S6=R6,"Yes","No")</f>
        <v>Yes</v>
      </c>
    </row>
    <row r="7" customFormat="false" ht="15" hidden="false" customHeight="false" outlineLevel="0" collapsed="false">
      <c r="A7" s="15" t="n">
        <v>13</v>
      </c>
      <c r="B7" s="16" t="n">
        <v>4.97136155881943</v>
      </c>
      <c r="C7" s="15" t="n">
        <v>230</v>
      </c>
      <c r="D7" s="15" t="n">
        <v>450</v>
      </c>
      <c r="E7" s="15" t="n">
        <v>20</v>
      </c>
      <c r="F7" s="16" t="n">
        <v>0.679557138998441</v>
      </c>
      <c r="G7" s="17" t="s">
        <v>101</v>
      </c>
      <c r="H7" s="18" t="n">
        <v>0.3</v>
      </c>
      <c r="I7" s="18" t="n">
        <v>2</v>
      </c>
      <c r="J7" s="19" t="n">
        <v>0.889505298995263</v>
      </c>
      <c r="K7" s="19" t="n">
        <v>0.523588259552928</v>
      </c>
      <c r="L7" s="16" t="n">
        <v>12.3665710418394</v>
      </c>
      <c r="M7" s="19" t="n">
        <v>0.92821939469266</v>
      </c>
      <c r="N7" s="19" t="n">
        <v>1.16126838967305</v>
      </c>
      <c r="O7" s="19" t="n">
        <v>1.31327606662649</v>
      </c>
      <c r="P7" s="19" t="n">
        <v>0.471414359172492</v>
      </c>
      <c r="Q7" s="17" t="s">
        <v>31</v>
      </c>
      <c r="R7" s="5" t="str">
        <f aca="false">IF(OR(Q7="Steel plate",Q7="Concrete jacket"),"Steel plate or jacket",Q7)</f>
        <v>Polymer laminate</v>
      </c>
      <c r="S7" s="5" t="str">
        <f aca="false">IF(O7&lt;='Tree rules'!$C$4,IF(N7&lt;='Tree rules'!$C$5,IF(P7&lt;='Tree rules'!$C$7,"Monitor","Polymer laminate"),IF(P7&lt;='Tree rules'!$C$8,"Seal cracks","Polymer laminate")),IF(O7&lt;='Tree rules'!$C$6,IF(P7&lt;='Tree rules'!$C$9,"Polymer laminate","Steel plate or jacket"),IF(L7&lt;='Tree rules'!$C$10,"Steel plate or jacket","Polymer laminate")))</f>
        <v>Polymer laminate</v>
      </c>
      <c r="T7" s="5" t="str">
        <f aca="false">IF(S7=R7,"Yes","No")</f>
        <v>Yes</v>
      </c>
    </row>
    <row r="8" customFormat="false" ht="15" hidden="false" customHeight="false" outlineLevel="0" collapsed="false">
      <c r="A8" s="15" t="n">
        <v>14</v>
      </c>
      <c r="B8" s="16" t="n">
        <v>4.91683025133168</v>
      </c>
      <c r="C8" s="15" t="n">
        <v>300</v>
      </c>
      <c r="D8" s="15" t="n">
        <v>500</v>
      </c>
      <c r="E8" s="15" t="n">
        <v>30</v>
      </c>
      <c r="F8" s="16" t="n">
        <v>0.926723496634157</v>
      </c>
      <c r="G8" s="17" t="s">
        <v>101</v>
      </c>
      <c r="H8" s="18" t="n">
        <v>0.3</v>
      </c>
      <c r="I8" s="18" t="n">
        <v>1.5</v>
      </c>
      <c r="J8" s="19" t="n">
        <v>0.887579761393618</v>
      </c>
      <c r="K8" s="19" t="n">
        <v>0.499873359774634</v>
      </c>
      <c r="L8" s="16" t="n">
        <v>10.8779430339197</v>
      </c>
      <c r="M8" s="19" t="n">
        <v>0.388301181212661</v>
      </c>
      <c r="N8" s="19" t="n">
        <v>0.818495564792022</v>
      </c>
      <c r="O8" s="19" t="n">
        <v>1.10953090339253</v>
      </c>
      <c r="P8" s="19" t="n">
        <v>0.958033562005819</v>
      </c>
      <c r="Q8" s="17" t="s">
        <v>31</v>
      </c>
      <c r="R8" s="5" t="str">
        <f aca="false">IF(OR(Q8="Steel plate",Q8="Concrete jacket"),"Steel plate or jacket",Q8)</f>
        <v>Polymer laminate</v>
      </c>
      <c r="S8" s="5" t="str">
        <f aca="false">IF(O8&lt;='Tree rules'!$C$4,IF(N8&lt;='Tree rules'!$C$5,IF(P8&lt;='Tree rules'!$C$7,"Monitor","Polymer laminate"),IF(P8&lt;='Tree rules'!$C$8,"Seal cracks","Polymer laminate")),IF(O8&lt;='Tree rules'!$C$6,IF(P8&lt;='Tree rules'!$C$9,"Polymer laminate","Steel plate or jacket"),IF(L8&lt;='Tree rules'!$C$10,"Steel plate or jacket","Polymer laminate")))</f>
        <v>Polymer laminate</v>
      </c>
      <c r="T8" s="5" t="str">
        <f aca="false">IF(S8=R8,"Yes","No")</f>
        <v>Yes</v>
      </c>
    </row>
    <row r="9" customFormat="false" ht="15" hidden="false" customHeight="false" outlineLevel="0" collapsed="false">
      <c r="A9" s="15" t="n">
        <v>17</v>
      </c>
      <c r="B9" s="16" t="n">
        <v>7.75535090127829</v>
      </c>
      <c r="C9" s="15" t="n">
        <v>230</v>
      </c>
      <c r="D9" s="15" t="n">
        <v>675</v>
      </c>
      <c r="E9" s="15" t="n">
        <v>30</v>
      </c>
      <c r="F9" s="16" t="n">
        <v>0.555918794027087</v>
      </c>
      <c r="G9" s="17" t="s">
        <v>101</v>
      </c>
      <c r="H9" s="18" t="n">
        <v>0.3</v>
      </c>
      <c r="I9" s="18" t="n">
        <v>1.5</v>
      </c>
      <c r="J9" s="19" t="n">
        <v>0.859162936796536</v>
      </c>
      <c r="K9" s="19" t="n">
        <v>0.612536255294947</v>
      </c>
      <c r="L9" s="16" t="n">
        <v>12.3296516713486</v>
      </c>
      <c r="M9" s="19" t="n">
        <v>0.729167103170885</v>
      </c>
      <c r="N9" s="19" t="n">
        <v>0.621278325690325</v>
      </c>
      <c r="O9" s="19" t="n">
        <v>1.02561018119803</v>
      </c>
      <c r="P9" s="19" t="n">
        <v>0.447510459132192</v>
      </c>
      <c r="Q9" s="17" t="s">
        <v>31</v>
      </c>
      <c r="R9" s="5" t="str">
        <f aca="false">IF(OR(Q9="Steel plate",Q9="Concrete jacket"),"Steel plate or jacket",Q9)</f>
        <v>Polymer laminate</v>
      </c>
      <c r="S9" s="5" t="str">
        <f aca="false">IF(O9&lt;='Tree rules'!$C$4,IF(N9&lt;='Tree rules'!$C$5,IF(P9&lt;='Tree rules'!$C$7,"Monitor","Polymer laminate"),IF(P9&lt;='Tree rules'!$C$8,"Seal cracks","Polymer laminate")),IF(O9&lt;='Tree rules'!$C$6,IF(P9&lt;='Tree rules'!$C$9,"Polymer laminate","Steel plate or jacket"),IF(L9&lt;='Tree rules'!$C$10,"Steel plate or jacket","Polymer laminate")))</f>
        <v>Polymer laminate</v>
      </c>
      <c r="T9" s="5" t="str">
        <f aca="false">IF(S9=R9,"Yes","No")</f>
        <v>Yes</v>
      </c>
    </row>
    <row r="10" customFormat="false" ht="15" hidden="false" customHeight="false" outlineLevel="0" collapsed="false">
      <c r="A10" s="15" t="n">
        <v>18</v>
      </c>
      <c r="B10" s="16" t="n">
        <v>6.16362701596179</v>
      </c>
      <c r="C10" s="15" t="n">
        <v>300</v>
      </c>
      <c r="D10" s="15" t="n">
        <v>475</v>
      </c>
      <c r="E10" s="15" t="n">
        <v>30</v>
      </c>
      <c r="F10" s="16" t="n">
        <v>0.624901102811956</v>
      </c>
      <c r="G10" s="17" t="s">
        <v>101</v>
      </c>
      <c r="H10" s="18" t="n">
        <v>0.3</v>
      </c>
      <c r="I10" s="18" t="n">
        <v>1</v>
      </c>
      <c r="J10" s="19" t="n">
        <v>0.991431057805661</v>
      </c>
      <c r="K10" s="19" t="n">
        <v>0.420477643609841</v>
      </c>
      <c r="L10" s="16" t="n">
        <v>14.3674289416359</v>
      </c>
      <c r="M10" s="19" t="n">
        <v>0.872616588845849</v>
      </c>
      <c r="N10" s="19" t="n">
        <v>0.658886339785187</v>
      </c>
      <c r="O10" s="19" t="n">
        <v>0.991431057805661</v>
      </c>
      <c r="P10" s="19" t="n">
        <v>0.405855772548253</v>
      </c>
      <c r="Q10" s="17" t="s">
        <v>29</v>
      </c>
      <c r="R10" s="5" t="str">
        <f aca="false">IF(OR(Q10="Steel plate",Q10="Concrete jacket"),"Steel plate or jacket",Q10)</f>
        <v>Monitor</v>
      </c>
      <c r="S10" s="5" t="str">
        <f aca="false">IF(O10&lt;='Tree rules'!$C$4,IF(N10&lt;='Tree rules'!$C$5,IF(P10&lt;='Tree rules'!$C$7,"Monitor","Polymer laminate"),IF(P10&lt;='Tree rules'!$C$8,"Seal cracks","Polymer laminate")),IF(O10&lt;='Tree rules'!$C$6,IF(P10&lt;='Tree rules'!$C$9,"Polymer laminate","Steel plate or jacket"),IF(L10&lt;='Tree rules'!$C$10,"Steel plate or jacket","Polymer laminate")))</f>
        <v>Monitor</v>
      </c>
      <c r="T10" s="5" t="str">
        <f aca="false">IF(S10=R10,"Yes","No")</f>
        <v>Yes</v>
      </c>
    </row>
    <row r="11" customFormat="false" ht="15" hidden="false" customHeight="false" outlineLevel="0" collapsed="false">
      <c r="A11" s="15" t="n">
        <v>19</v>
      </c>
      <c r="B11" s="16" t="n">
        <v>3.79737040302419</v>
      </c>
      <c r="C11" s="15" t="n">
        <v>300</v>
      </c>
      <c r="D11" s="15" t="n">
        <v>350</v>
      </c>
      <c r="E11" s="15" t="n">
        <v>30</v>
      </c>
      <c r="F11" s="16" t="n">
        <v>0.881850569428714</v>
      </c>
      <c r="G11" s="17" t="s">
        <v>101</v>
      </c>
      <c r="H11" s="18" t="n">
        <v>0.3</v>
      </c>
      <c r="I11" s="18" t="n">
        <v>1</v>
      </c>
      <c r="J11" s="19" t="n">
        <v>0.931871994105274</v>
      </c>
      <c r="K11" s="19" t="n">
        <v>0.504639559209406</v>
      </c>
      <c r="L11" s="16" t="n">
        <v>12.491350009948</v>
      </c>
      <c r="M11" s="19" t="n">
        <v>0.940957045342058</v>
      </c>
      <c r="N11" s="19" t="n">
        <v>0.639910822139268</v>
      </c>
      <c r="O11" s="19" t="n">
        <v>0.931871994105274</v>
      </c>
      <c r="P11" s="19" t="n">
        <v>0.397323600543679</v>
      </c>
      <c r="Q11" s="17" t="s">
        <v>29</v>
      </c>
      <c r="R11" s="5" t="str">
        <f aca="false">IF(OR(Q11="Steel plate",Q11="Concrete jacket"),"Steel plate or jacket",Q11)</f>
        <v>Monitor</v>
      </c>
      <c r="S11" s="5" t="str">
        <f aca="false">IF(O11&lt;='Tree rules'!$C$4,IF(N11&lt;='Tree rules'!$C$5,IF(P11&lt;='Tree rules'!$C$7,"Monitor","Polymer laminate"),IF(P11&lt;='Tree rules'!$C$8,"Seal cracks","Polymer laminate")),IF(O11&lt;='Tree rules'!$C$6,IF(P11&lt;='Tree rules'!$C$9,"Polymer laminate","Steel plate or jacket"),IF(L11&lt;='Tree rules'!$C$10,"Steel plate or jacket","Polymer laminate")))</f>
        <v>Monitor</v>
      </c>
      <c r="T11" s="5" t="str">
        <f aca="false">IF(S11=R11,"Yes","No")</f>
        <v>Yes</v>
      </c>
    </row>
    <row r="12" customFormat="false" ht="15" hidden="false" customHeight="false" outlineLevel="0" collapsed="false">
      <c r="A12" s="15" t="n">
        <v>23</v>
      </c>
      <c r="B12" s="16" t="n">
        <v>5.80944498012284</v>
      </c>
      <c r="C12" s="15" t="n">
        <v>300</v>
      </c>
      <c r="D12" s="15" t="n">
        <v>575</v>
      </c>
      <c r="E12" s="15" t="n">
        <v>30</v>
      </c>
      <c r="F12" s="16" t="n">
        <v>0.613592315154257</v>
      </c>
      <c r="G12" s="17" t="s">
        <v>102</v>
      </c>
      <c r="H12" s="18" t="n">
        <v>0.1</v>
      </c>
      <c r="I12" s="18" t="n">
        <v>1</v>
      </c>
      <c r="J12" s="19" t="n">
        <v>0.902723667178984</v>
      </c>
      <c r="K12" s="19" t="n">
        <v>0.623225868553742</v>
      </c>
      <c r="L12" s="16" t="n">
        <v>11.3465722268024</v>
      </c>
      <c r="M12" s="19" t="n">
        <v>0.920876751905828</v>
      </c>
      <c r="N12" s="19" t="n">
        <v>2.36471400583505</v>
      </c>
      <c r="O12" s="19" t="n">
        <v>0.902723667178984</v>
      </c>
      <c r="P12" s="19" t="n">
        <v>0.313959904669869</v>
      </c>
      <c r="Q12" s="17" t="s">
        <v>30</v>
      </c>
      <c r="R12" s="5" t="str">
        <f aca="false">IF(OR(Q12="Steel plate",Q12="Concrete jacket"),"Steel plate or jacket",Q12)</f>
        <v>Seal cracks</v>
      </c>
      <c r="S12" s="5" t="str">
        <f aca="false">IF(O12&lt;='Tree rules'!$C$4,IF(N12&lt;='Tree rules'!$C$5,IF(P12&lt;='Tree rules'!$C$7,"Monitor","Polymer laminate"),IF(P12&lt;='Tree rules'!$C$8,"Seal cracks","Polymer laminate")),IF(O12&lt;='Tree rules'!$C$6,IF(P12&lt;='Tree rules'!$C$9,"Polymer laminate","Steel plate or jacket"),IF(L12&lt;='Tree rules'!$C$10,"Steel plate or jacket","Polymer laminate")))</f>
        <v>Seal cracks</v>
      </c>
      <c r="T12" s="5" t="str">
        <f aca="false">IF(S12=R12,"Yes","No")</f>
        <v>Yes</v>
      </c>
    </row>
    <row r="13" customFormat="false" ht="15" hidden="false" customHeight="false" outlineLevel="0" collapsed="false">
      <c r="A13" s="15" t="n">
        <v>27</v>
      </c>
      <c r="B13" s="16" t="n">
        <v>6.51871366590462</v>
      </c>
      <c r="C13" s="15" t="n">
        <v>230</v>
      </c>
      <c r="D13" s="15" t="n">
        <v>625</v>
      </c>
      <c r="E13" s="15" t="n">
        <v>20</v>
      </c>
      <c r="F13" s="16" t="n">
        <v>0.710178431223674</v>
      </c>
      <c r="G13" s="17" t="s">
        <v>103</v>
      </c>
      <c r="H13" s="18" t="n">
        <v>0.2</v>
      </c>
      <c r="I13" s="18" t="n">
        <v>1</v>
      </c>
      <c r="J13" s="19" t="n">
        <v>0.865757591992156</v>
      </c>
      <c r="K13" s="19" t="n">
        <v>0.421150765988352</v>
      </c>
      <c r="L13" s="16" t="n">
        <v>11.2975973412558</v>
      </c>
      <c r="M13" s="19" t="n">
        <v>0.506801912981853</v>
      </c>
      <c r="N13" s="19" t="n">
        <v>0.893487488436037</v>
      </c>
      <c r="O13" s="19" t="n">
        <v>0.865757591992156</v>
      </c>
      <c r="P13" s="19" t="n">
        <v>0.610053285480471</v>
      </c>
      <c r="Q13" s="17" t="s">
        <v>29</v>
      </c>
      <c r="R13" s="5" t="str">
        <f aca="false">IF(OR(Q13="Steel plate",Q13="Concrete jacket"),"Steel plate or jacket",Q13)</f>
        <v>Monitor</v>
      </c>
      <c r="S13" s="5" t="str">
        <f aca="false">IF(O13&lt;='Tree rules'!$C$4,IF(N13&lt;='Tree rules'!$C$5,IF(P13&lt;='Tree rules'!$C$7,"Monitor","Polymer laminate"),IF(P13&lt;='Tree rules'!$C$8,"Seal cracks","Polymer laminate")),IF(O13&lt;='Tree rules'!$C$6,IF(P13&lt;='Tree rules'!$C$9,"Polymer laminate","Steel plate or jacket"),IF(L13&lt;='Tree rules'!$C$10,"Steel plate or jacket","Polymer laminate")))</f>
        <v>Monitor</v>
      </c>
      <c r="T13" s="5" t="str">
        <f aca="false">IF(S13=R13,"Yes","No")</f>
        <v>Yes</v>
      </c>
    </row>
    <row r="14" customFormat="false" ht="15" hidden="false" customHeight="false" outlineLevel="0" collapsed="false">
      <c r="A14" s="15" t="n">
        <v>29</v>
      </c>
      <c r="B14" s="16" t="n">
        <v>3.36761668977724</v>
      </c>
      <c r="C14" s="15" t="n">
        <v>230</v>
      </c>
      <c r="D14" s="15" t="n">
        <v>300</v>
      </c>
      <c r="E14" s="15" t="n">
        <v>20</v>
      </c>
      <c r="F14" s="16" t="n">
        <v>0.731533308458238</v>
      </c>
      <c r="G14" s="17" t="s">
        <v>102</v>
      </c>
      <c r="H14" s="18" t="n">
        <v>0.1</v>
      </c>
      <c r="I14" s="18" t="n">
        <v>1.5</v>
      </c>
      <c r="J14" s="19" t="n">
        <v>0.894629103454699</v>
      </c>
      <c r="K14" s="19" t="n">
        <v>0.411213331641959</v>
      </c>
      <c r="L14" s="16" t="n">
        <v>14.0904464007416</v>
      </c>
      <c r="M14" s="19" t="n">
        <v>0.510338797004769</v>
      </c>
      <c r="N14" s="19" t="n">
        <v>3.76981465214412</v>
      </c>
      <c r="O14" s="19" t="n">
        <v>1.15800194807432</v>
      </c>
      <c r="P14" s="19" t="n">
        <v>0.603733775465701</v>
      </c>
      <c r="Q14" s="17" t="s">
        <v>31</v>
      </c>
      <c r="R14" s="5" t="str">
        <f aca="false">IF(OR(Q14="Steel plate",Q14="Concrete jacket"),"Steel plate or jacket",Q14)</f>
        <v>Polymer laminate</v>
      </c>
      <c r="S14" s="5" t="str">
        <f aca="false">IF(O14&lt;='Tree rules'!$C$4,IF(N14&lt;='Tree rules'!$C$5,IF(P14&lt;='Tree rules'!$C$7,"Monitor","Polymer laminate"),IF(P14&lt;='Tree rules'!$C$8,"Seal cracks","Polymer laminate")),IF(O14&lt;='Tree rules'!$C$6,IF(P14&lt;='Tree rules'!$C$9,"Polymer laminate","Steel plate or jacket"),IF(L14&lt;='Tree rules'!$C$10,"Steel plate or jacket","Polymer laminate")))</f>
        <v>Polymer laminate</v>
      </c>
      <c r="T14" s="5" t="str">
        <f aca="false">IF(S14=R14,"Yes","No")</f>
        <v>Yes</v>
      </c>
    </row>
    <row r="15" customFormat="false" ht="15" hidden="false" customHeight="false" outlineLevel="0" collapsed="false">
      <c r="A15" s="15" t="n">
        <v>31</v>
      </c>
      <c r="B15" s="16" t="n">
        <v>6.23549387108029</v>
      </c>
      <c r="C15" s="15" t="n">
        <v>300</v>
      </c>
      <c r="D15" s="15" t="n">
        <v>525</v>
      </c>
      <c r="E15" s="15" t="n">
        <v>20</v>
      </c>
      <c r="F15" s="16" t="n">
        <v>0.55967134260194</v>
      </c>
      <c r="G15" s="17" t="s">
        <v>103</v>
      </c>
      <c r="H15" s="18" t="n">
        <v>0.2</v>
      </c>
      <c r="I15" s="18" t="n">
        <v>1</v>
      </c>
      <c r="J15" s="19" t="n">
        <v>0.888592726287994</v>
      </c>
      <c r="K15" s="19" t="n">
        <v>0.467335059015969</v>
      </c>
      <c r="L15" s="16" t="n">
        <v>13.0177325074745</v>
      </c>
      <c r="M15" s="19" t="n">
        <v>0.681326660394218</v>
      </c>
      <c r="N15" s="19" t="n">
        <v>0.88597827414795</v>
      </c>
      <c r="O15" s="19" t="n">
        <v>0.888592726287994</v>
      </c>
      <c r="P15" s="19" t="n">
        <v>0.463634516966334</v>
      </c>
      <c r="Q15" s="17" t="s">
        <v>29</v>
      </c>
      <c r="R15" s="5" t="str">
        <f aca="false">IF(OR(Q15="Steel plate",Q15="Concrete jacket"),"Steel plate or jacket",Q15)</f>
        <v>Monitor</v>
      </c>
      <c r="S15" s="5" t="str">
        <f aca="false">IF(O15&lt;='Tree rules'!$C$4,IF(N15&lt;='Tree rules'!$C$5,IF(P15&lt;='Tree rules'!$C$7,"Monitor","Polymer laminate"),IF(P15&lt;='Tree rules'!$C$8,"Seal cracks","Polymer laminate")),IF(O15&lt;='Tree rules'!$C$6,IF(P15&lt;='Tree rules'!$C$9,"Polymer laminate","Steel plate or jacket"),IF(L15&lt;='Tree rules'!$C$10,"Steel plate or jacket","Polymer laminate")))</f>
        <v>Monitor</v>
      </c>
      <c r="T15" s="5" t="str">
        <f aca="false">IF(S15=R15,"Yes","No")</f>
        <v>Yes</v>
      </c>
    </row>
    <row r="16" customFormat="false" ht="15" hidden="false" customHeight="false" outlineLevel="0" collapsed="false">
      <c r="A16" s="15" t="n">
        <v>32</v>
      </c>
      <c r="B16" s="16" t="n">
        <v>4.16140458287698</v>
      </c>
      <c r="C16" s="15" t="n">
        <v>230</v>
      </c>
      <c r="D16" s="15" t="n">
        <v>400</v>
      </c>
      <c r="E16" s="15" t="n">
        <v>30</v>
      </c>
      <c r="F16" s="16" t="n">
        <v>0.776085141697083</v>
      </c>
      <c r="G16" s="17" t="s">
        <v>101</v>
      </c>
      <c r="H16" s="18" t="n">
        <v>0.3</v>
      </c>
      <c r="I16" s="18" t="n">
        <v>2</v>
      </c>
      <c r="J16" s="19" t="n">
        <v>0.918620746466913</v>
      </c>
      <c r="K16" s="19" t="n">
        <v>0.485493035691624</v>
      </c>
      <c r="L16" s="16" t="n">
        <v>11.822172110446</v>
      </c>
      <c r="M16" s="19" t="n">
        <v>0.932240413396644</v>
      </c>
      <c r="N16" s="19" t="n">
        <v>1.27223390235238</v>
      </c>
      <c r="O16" s="19" t="n">
        <v>1.3912575180823</v>
      </c>
      <c r="P16" s="19" t="n">
        <v>0.42811533192308</v>
      </c>
      <c r="Q16" s="17" t="s">
        <v>31</v>
      </c>
      <c r="R16" s="5" t="str">
        <f aca="false">IF(OR(Q16="Steel plate",Q16="Concrete jacket"),"Steel plate or jacket",Q16)</f>
        <v>Polymer laminate</v>
      </c>
      <c r="S16" s="5" t="str">
        <f aca="false">IF(O16&lt;='Tree rules'!$C$4,IF(N16&lt;='Tree rules'!$C$5,IF(P16&lt;='Tree rules'!$C$7,"Monitor","Polymer laminate"),IF(P16&lt;='Tree rules'!$C$8,"Seal cracks","Polymer laminate")),IF(O16&lt;='Tree rules'!$C$6,IF(P16&lt;='Tree rules'!$C$9,"Polymer laminate","Steel plate or jacket"),IF(L16&lt;='Tree rules'!$C$10,"Steel plate or jacket","Polymer laminate")))</f>
        <v>Steel plate or jacket</v>
      </c>
      <c r="T16" s="5" t="str">
        <f aca="false">IF(S16=R16,"Yes","No")</f>
        <v>No</v>
      </c>
    </row>
    <row r="17" customFormat="false" ht="15" hidden="false" customHeight="false" outlineLevel="0" collapsed="false">
      <c r="A17" s="15" t="n">
        <v>34</v>
      </c>
      <c r="B17" s="16" t="n">
        <v>3.12832891790297</v>
      </c>
      <c r="C17" s="15" t="n">
        <v>230</v>
      </c>
      <c r="D17" s="15" t="n">
        <v>300</v>
      </c>
      <c r="E17" s="15" t="n">
        <v>30</v>
      </c>
      <c r="F17" s="16" t="n">
        <v>1.0324987837885</v>
      </c>
      <c r="G17" s="17" t="s">
        <v>101</v>
      </c>
      <c r="H17" s="18" t="n">
        <v>0.3</v>
      </c>
      <c r="I17" s="18" t="n">
        <v>2</v>
      </c>
      <c r="J17" s="19" t="n">
        <v>0.883795126451746</v>
      </c>
      <c r="K17" s="19" t="n">
        <v>0.547580956786761</v>
      </c>
      <c r="L17" s="16" t="n">
        <v>12.3162555822952</v>
      </c>
      <c r="M17" s="19" t="n">
        <v>0.819797814495163</v>
      </c>
      <c r="N17" s="19" t="n">
        <v>0.949923533578625</v>
      </c>
      <c r="O17" s="19" t="n">
        <v>1.28364087195757</v>
      </c>
      <c r="P17" s="19" t="n">
        <v>0.55230417512301</v>
      </c>
      <c r="Q17" s="17" t="s">
        <v>31</v>
      </c>
      <c r="R17" s="5" t="str">
        <f aca="false">IF(OR(Q17="Steel plate",Q17="Concrete jacket"),"Steel plate or jacket",Q17)</f>
        <v>Polymer laminate</v>
      </c>
      <c r="S17" s="5" t="str">
        <f aca="false">IF(O17&lt;='Tree rules'!$C$4,IF(N17&lt;='Tree rules'!$C$5,IF(P17&lt;='Tree rules'!$C$7,"Monitor","Polymer laminate"),IF(P17&lt;='Tree rules'!$C$8,"Seal cracks","Polymer laminate")),IF(O17&lt;='Tree rules'!$C$6,IF(P17&lt;='Tree rules'!$C$9,"Polymer laminate","Steel plate or jacket"),IF(L17&lt;='Tree rules'!$C$10,"Steel plate or jacket","Polymer laminate")))</f>
        <v>Polymer laminate</v>
      </c>
      <c r="T17" s="5" t="str">
        <f aca="false">IF(S17=R17,"Yes","No")</f>
        <v>Yes</v>
      </c>
    </row>
    <row r="18" customFormat="false" ht="15" hidden="false" customHeight="false" outlineLevel="0" collapsed="false">
      <c r="A18" s="15" t="n">
        <v>36</v>
      </c>
      <c r="B18" s="16" t="n">
        <v>3.76833944410696</v>
      </c>
      <c r="C18" s="15" t="n">
        <v>300</v>
      </c>
      <c r="D18" s="15" t="n">
        <v>375</v>
      </c>
      <c r="E18" s="15" t="n">
        <v>25</v>
      </c>
      <c r="F18" s="16" t="n">
        <v>0.814840647739602</v>
      </c>
      <c r="G18" s="17" t="s">
        <v>101</v>
      </c>
      <c r="H18" s="18" t="n">
        <v>0.3</v>
      </c>
      <c r="I18" s="18" t="n">
        <v>2</v>
      </c>
      <c r="J18" s="19" t="n">
        <v>0.942981277312785</v>
      </c>
      <c r="K18" s="19" t="n">
        <v>0.511408893339835</v>
      </c>
      <c r="L18" s="16" t="n">
        <v>11.4539192829999</v>
      </c>
      <c r="M18" s="19" t="n">
        <v>0.915548555424515</v>
      </c>
      <c r="N18" s="19" t="n">
        <v>0.989303035382554</v>
      </c>
      <c r="O18" s="19" t="n">
        <v>1.40371354315485</v>
      </c>
      <c r="P18" s="19" t="n">
        <v>0.477208483622554</v>
      </c>
      <c r="Q18" s="17" t="s">
        <v>31</v>
      </c>
      <c r="R18" s="5" t="str">
        <f aca="false">IF(OR(Q18="Steel plate",Q18="Concrete jacket"),"Steel plate or jacket",Q18)</f>
        <v>Polymer laminate</v>
      </c>
      <c r="S18" s="5" t="str">
        <f aca="false">IF(O18&lt;='Tree rules'!$C$4,IF(N18&lt;='Tree rules'!$C$5,IF(P18&lt;='Tree rules'!$C$7,"Monitor","Polymer laminate"),IF(P18&lt;='Tree rules'!$C$8,"Seal cracks","Polymer laminate")),IF(O18&lt;='Tree rules'!$C$6,IF(P18&lt;='Tree rules'!$C$9,"Polymer laminate","Steel plate or jacket"),IF(L18&lt;='Tree rules'!$C$10,"Steel plate or jacket","Polymer laminate")))</f>
        <v>Steel plate or jacket</v>
      </c>
      <c r="T18" s="5" t="str">
        <f aca="false">IF(S18=R18,"Yes","No")</f>
        <v>No</v>
      </c>
    </row>
    <row r="19" customFormat="false" ht="15" hidden="false" customHeight="false" outlineLevel="0" collapsed="false">
      <c r="A19" s="15" t="n">
        <v>39</v>
      </c>
      <c r="B19" s="16" t="n">
        <v>3.8908113608929</v>
      </c>
      <c r="C19" s="15" t="n">
        <v>300</v>
      </c>
      <c r="D19" s="15" t="n">
        <v>375</v>
      </c>
      <c r="E19" s="15" t="n">
        <v>25</v>
      </c>
      <c r="F19" s="16" t="n">
        <v>0.671280481536281</v>
      </c>
      <c r="G19" s="17" t="s">
        <v>102</v>
      </c>
      <c r="H19" s="18" t="n">
        <v>0.1</v>
      </c>
      <c r="I19" s="18" t="n">
        <v>1</v>
      </c>
      <c r="J19" s="19" t="n">
        <v>0.901875104179001</v>
      </c>
      <c r="K19" s="19" t="n">
        <v>0.603042557358433</v>
      </c>
      <c r="L19" s="16" t="n">
        <v>12.4705492336311</v>
      </c>
      <c r="M19" s="19" t="n">
        <v>0.490333670679168</v>
      </c>
      <c r="N19" s="19" t="n">
        <v>3.37101328771038</v>
      </c>
      <c r="O19" s="19" t="n">
        <v>0.901875104179001</v>
      </c>
      <c r="P19" s="19" t="n">
        <v>0.561680738693054</v>
      </c>
      <c r="Q19" s="17" t="s">
        <v>30</v>
      </c>
      <c r="R19" s="5" t="str">
        <f aca="false">IF(OR(Q19="Steel plate",Q19="Concrete jacket"),"Steel plate or jacket",Q19)</f>
        <v>Seal cracks</v>
      </c>
      <c r="S19" s="5" t="str">
        <f aca="false">IF(O19&lt;='Tree rules'!$C$4,IF(N19&lt;='Tree rules'!$C$5,IF(P19&lt;='Tree rules'!$C$7,"Monitor","Polymer laminate"),IF(P19&lt;='Tree rules'!$C$8,"Seal cracks","Polymer laminate")),IF(O19&lt;='Tree rules'!$C$6,IF(P19&lt;='Tree rules'!$C$9,"Polymer laminate","Steel plate or jacket"),IF(L19&lt;='Tree rules'!$C$10,"Steel plate or jacket","Polymer laminate")))</f>
        <v>Seal cracks</v>
      </c>
      <c r="T19" s="5" t="str">
        <f aca="false">IF(S19=R19,"Yes","No")</f>
        <v>Yes</v>
      </c>
    </row>
    <row r="20" customFormat="false" ht="15" hidden="false" customHeight="false" outlineLevel="0" collapsed="false">
      <c r="A20" s="15" t="n">
        <v>42</v>
      </c>
      <c r="B20" s="16" t="n">
        <v>3.11891241147751</v>
      </c>
      <c r="C20" s="15" t="n">
        <v>230</v>
      </c>
      <c r="D20" s="15" t="n">
        <v>300</v>
      </c>
      <c r="E20" s="15" t="n">
        <v>30</v>
      </c>
      <c r="F20" s="16" t="n">
        <v>1.0324987837885</v>
      </c>
      <c r="G20" s="17" t="s">
        <v>101</v>
      </c>
      <c r="H20" s="18" t="n">
        <v>0.3</v>
      </c>
      <c r="I20" s="18" t="n">
        <v>1</v>
      </c>
      <c r="J20" s="19" t="n">
        <v>0.855709487180182</v>
      </c>
      <c r="K20" s="19" t="n">
        <v>0.477195360184188</v>
      </c>
      <c r="L20" s="16" t="n">
        <v>12.2791827223524</v>
      </c>
      <c r="M20" s="19" t="n">
        <v>0.843479840209045</v>
      </c>
      <c r="N20" s="19" t="n">
        <v>0.609831096847998</v>
      </c>
      <c r="O20" s="19" t="n">
        <v>0.855709487180182</v>
      </c>
      <c r="P20" s="19" t="n">
        <v>0.407588274531174</v>
      </c>
      <c r="Q20" s="17" t="s">
        <v>29</v>
      </c>
      <c r="R20" s="5" t="str">
        <f aca="false">IF(OR(Q20="Steel plate",Q20="Concrete jacket"),"Steel plate or jacket",Q20)</f>
        <v>Monitor</v>
      </c>
      <c r="S20" s="5" t="str">
        <f aca="false">IF(O20&lt;='Tree rules'!$C$4,IF(N20&lt;='Tree rules'!$C$5,IF(P20&lt;='Tree rules'!$C$7,"Monitor","Polymer laminate"),IF(P20&lt;='Tree rules'!$C$8,"Seal cracks","Polymer laminate")),IF(O20&lt;='Tree rules'!$C$6,IF(P20&lt;='Tree rules'!$C$9,"Polymer laminate","Steel plate or jacket"),IF(L20&lt;='Tree rules'!$C$10,"Steel plate or jacket","Polymer laminate")))</f>
        <v>Monitor</v>
      </c>
      <c r="T20" s="5" t="str">
        <f aca="false">IF(S20=R20,"Yes","No")</f>
        <v>Yes</v>
      </c>
    </row>
    <row r="21" customFormat="false" ht="15" hidden="false" customHeight="false" outlineLevel="0" collapsed="false">
      <c r="A21" s="15" t="n">
        <v>44</v>
      </c>
      <c r="B21" s="16" t="n">
        <v>4.7591498182385</v>
      </c>
      <c r="C21" s="15" t="n">
        <v>230</v>
      </c>
      <c r="D21" s="15" t="n">
        <v>450</v>
      </c>
      <c r="E21" s="15" t="n">
        <v>25</v>
      </c>
      <c r="F21" s="16" t="n">
        <v>0.649145274956135</v>
      </c>
      <c r="G21" s="17" t="s">
        <v>101</v>
      </c>
      <c r="H21" s="18" t="n">
        <v>0.3</v>
      </c>
      <c r="I21" s="18" t="n">
        <v>2</v>
      </c>
      <c r="J21" s="19" t="n">
        <v>0.993832051078865</v>
      </c>
      <c r="K21" s="19" t="n">
        <v>0.605777095389395</v>
      </c>
      <c r="L21" s="16" t="n">
        <v>11.7800738075211</v>
      </c>
      <c r="M21" s="19" t="n">
        <v>0.460663954153893</v>
      </c>
      <c r="N21" s="19" t="n">
        <v>1.03142037245775</v>
      </c>
      <c r="O21" s="19" t="n">
        <v>1.38562340895029</v>
      </c>
      <c r="P21" s="19" t="n">
        <v>0.880634108904893</v>
      </c>
      <c r="Q21" s="17" t="s">
        <v>31</v>
      </c>
      <c r="R21" s="5" t="str">
        <f aca="false">IF(OR(Q21="Steel plate",Q21="Concrete jacket"),"Steel plate or jacket",Q21)</f>
        <v>Polymer laminate</v>
      </c>
      <c r="S21" s="5" t="str">
        <f aca="false">IF(O21&lt;='Tree rules'!$C$4,IF(N21&lt;='Tree rules'!$C$5,IF(P21&lt;='Tree rules'!$C$7,"Monitor","Polymer laminate"),IF(P21&lt;='Tree rules'!$C$8,"Seal cracks","Polymer laminate")),IF(O21&lt;='Tree rules'!$C$6,IF(P21&lt;='Tree rules'!$C$9,"Polymer laminate","Steel plate or jacket"),IF(L21&lt;='Tree rules'!$C$10,"Steel plate or jacket","Polymer laminate")))</f>
        <v>Steel plate or jacket</v>
      </c>
      <c r="T21" s="5" t="str">
        <f aca="false">IF(S21=R21,"Yes","No")</f>
        <v>No</v>
      </c>
    </row>
    <row r="22" customFormat="false" ht="15" hidden="false" customHeight="false" outlineLevel="0" collapsed="false">
      <c r="A22" s="15" t="n">
        <v>47</v>
      </c>
      <c r="B22" s="16" t="n">
        <v>7.71252271695635</v>
      </c>
      <c r="C22" s="15" t="n">
        <v>300</v>
      </c>
      <c r="D22" s="15" t="n">
        <v>725</v>
      </c>
      <c r="E22" s="15" t="n">
        <v>30</v>
      </c>
      <c r="F22" s="16" t="n">
        <v>0.6187282429522</v>
      </c>
      <c r="G22" s="17" t="s">
        <v>101</v>
      </c>
      <c r="H22" s="18" t="n">
        <v>0.3</v>
      </c>
      <c r="I22" s="18" t="n">
        <v>2</v>
      </c>
      <c r="J22" s="19" t="n">
        <v>0.861120191453512</v>
      </c>
      <c r="K22" s="19" t="n">
        <v>0.438159267263913</v>
      </c>
      <c r="L22" s="16" t="n">
        <v>11.3922048994924</v>
      </c>
      <c r="M22" s="19" t="n">
        <v>0.900539162654421</v>
      </c>
      <c r="N22" s="19" t="n">
        <v>0.898593089259722</v>
      </c>
      <c r="O22" s="19" t="n">
        <v>1.34493259079359</v>
      </c>
      <c r="P22" s="19" t="n">
        <v>0.393417005035852</v>
      </c>
      <c r="Q22" s="17" t="s">
        <v>31</v>
      </c>
      <c r="R22" s="5" t="str">
        <f aca="false">IF(OR(Q22="Steel plate",Q22="Concrete jacket"),"Steel plate or jacket",Q22)</f>
        <v>Polymer laminate</v>
      </c>
      <c r="S22" s="5" t="str">
        <f aca="false">IF(O22&lt;='Tree rules'!$C$4,IF(N22&lt;='Tree rules'!$C$5,IF(P22&lt;='Tree rules'!$C$7,"Monitor","Polymer laminate"),IF(P22&lt;='Tree rules'!$C$8,"Seal cracks","Polymer laminate")),IF(O22&lt;='Tree rules'!$C$6,IF(P22&lt;='Tree rules'!$C$9,"Polymer laminate","Steel plate or jacket"),IF(L22&lt;='Tree rules'!$C$10,"Steel plate or jacket","Polymer laminate")))</f>
        <v>Steel plate or jacket</v>
      </c>
      <c r="T22" s="5" t="str">
        <f aca="false">IF(S22=R22,"Yes","No")</f>
        <v>No</v>
      </c>
    </row>
    <row r="23" customFormat="false" ht="15" hidden="false" customHeight="false" outlineLevel="0" collapsed="false">
      <c r="A23" s="15" t="n">
        <v>49</v>
      </c>
      <c r="B23" s="16" t="n">
        <v>7.44903224759339</v>
      </c>
      <c r="C23" s="15" t="n">
        <v>300</v>
      </c>
      <c r="D23" s="15" t="n">
        <v>750</v>
      </c>
      <c r="E23" s="15" t="n">
        <v>30</v>
      </c>
      <c r="F23" s="16" t="n">
        <v>0.571198664289053</v>
      </c>
      <c r="G23" s="17" t="s">
        <v>101</v>
      </c>
      <c r="H23" s="18" t="n">
        <v>0.3</v>
      </c>
      <c r="I23" s="18" t="n">
        <v>1</v>
      </c>
      <c r="J23" s="19" t="n">
        <v>0.969424886831054</v>
      </c>
      <c r="K23" s="19" t="n">
        <v>0.502714459217188</v>
      </c>
      <c r="L23" s="16" t="n">
        <v>10.5810117153315</v>
      </c>
      <c r="M23" s="19" t="n">
        <v>0.937804384416692</v>
      </c>
      <c r="N23" s="19" t="n">
        <v>0.536204125723452</v>
      </c>
      <c r="O23" s="19" t="n">
        <v>0.969424886831054</v>
      </c>
      <c r="P23" s="19" t="n">
        <v>0.305281133640957</v>
      </c>
      <c r="Q23" s="17" t="s">
        <v>29</v>
      </c>
      <c r="R23" s="5" t="str">
        <f aca="false">IF(OR(Q23="Steel plate",Q23="Concrete jacket"),"Steel plate or jacket",Q23)</f>
        <v>Monitor</v>
      </c>
      <c r="S23" s="5" t="str">
        <f aca="false">IF(O23&lt;='Tree rules'!$C$4,IF(N23&lt;='Tree rules'!$C$5,IF(P23&lt;='Tree rules'!$C$7,"Monitor","Polymer laminate"),IF(P23&lt;='Tree rules'!$C$8,"Seal cracks","Polymer laminate")),IF(O23&lt;='Tree rules'!$C$6,IF(P23&lt;='Tree rules'!$C$9,"Polymer laminate","Steel plate or jacket"),IF(L23&lt;='Tree rules'!$C$10,"Steel plate or jacket","Polymer laminate")))</f>
        <v>Monitor</v>
      </c>
      <c r="T23" s="5" t="str">
        <f aca="false">IF(S23=R23,"Yes","No")</f>
        <v>Yes</v>
      </c>
    </row>
    <row r="24" customFormat="false" ht="15" hidden="false" customHeight="false" outlineLevel="0" collapsed="false">
      <c r="A24" s="15" t="n">
        <v>51</v>
      </c>
      <c r="B24" s="16" t="n">
        <v>6.11778567728079</v>
      </c>
      <c r="C24" s="15" t="n">
        <v>300</v>
      </c>
      <c r="D24" s="15" t="n">
        <v>525</v>
      </c>
      <c r="E24" s="15" t="n">
        <v>30</v>
      </c>
      <c r="F24" s="16" t="n">
        <v>0.577764166177433</v>
      </c>
      <c r="G24" s="17" t="s">
        <v>102</v>
      </c>
      <c r="H24" s="18" t="n">
        <v>0.1</v>
      </c>
      <c r="I24" s="18" t="n">
        <v>1</v>
      </c>
      <c r="J24" s="19" t="n">
        <v>0.997985876408609</v>
      </c>
      <c r="K24" s="19" t="n">
        <v>0.541422898980866</v>
      </c>
      <c r="L24" s="16" t="n">
        <v>13.1848829251741</v>
      </c>
      <c r="M24" s="19" t="n">
        <v>0.456438492901831</v>
      </c>
      <c r="N24" s="19" t="n">
        <v>2.76953028242564</v>
      </c>
      <c r="O24" s="19" t="n">
        <v>0.997985876408609</v>
      </c>
      <c r="P24" s="19" t="n">
        <v>0.653850629200948</v>
      </c>
      <c r="Q24" s="17" t="s">
        <v>30</v>
      </c>
      <c r="R24" s="5" t="str">
        <f aca="false">IF(OR(Q24="Steel plate",Q24="Concrete jacket"),"Steel plate or jacket",Q24)</f>
        <v>Seal cracks</v>
      </c>
      <c r="S24" s="5" t="str">
        <f aca="false">IF(O24&lt;='Tree rules'!$C$4,IF(N24&lt;='Tree rules'!$C$5,IF(P24&lt;='Tree rules'!$C$7,"Monitor","Polymer laminate"),IF(P24&lt;='Tree rules'!$C$8,"Seal cracks","Polymer laminate")),IF(O24&lt;='Tree rules'!$C$6,IF(P24&lt;='Tree rules'!$C$9,"Polymer laminate","Steel plate or jacket"),IF(L24&lt;='Tree rules'!$C$10,"Steel plate or jacket","Polymer laminate")))</f>
        <v>Seal cracks</v>
      </c>
      <c r="T24" s="5" t="str">
        <f aca="false">IF(S24=R24,"Yes","No")</f>
        <v>Yes</v>
      </c>
    </row>
    <row r="25" customFormat="false" ht="15" hidden="false" customHeight="false" outlineLevel="0" collapsed="false">
      <c r="A25" s="15" t="n">
        <v>52</v>
      </c>
      <c r="B25" s="16" t="n">
        <v>6.56990015693516</v>
      </c>
      <c r="C25" s="15" t="n">
        <v>300</v>
      </c>
      <c r="D25" s="15" t="n">
        <v>650</v>
      </c>
      <c r="E25" s="15" t="n">
        <v>30</v>
      </c>
      <c r="F25" s="16" t="n">
        <v>0.665767979568698</v>
      </c>
      <c r="G25" s="17" t="s">
        <v>103</v>
      </c>
      <c r="H25" s="18" t="n">
        <v>0.2</v>
      </c>
      <c r="I25" s="18" t="n">
        <v>1.5</v>
      </c>
      <c r="J25" s="19" t="n">
        <v>0.865581692259923</v>
      </c>
      <c r="K25" s="19" t="n">
        <v>0.549185154055836</v>
      </c>
      <c r="L25" s="16" t="n">
        <v>10.8773181406211</v>
      </c>
      <c r="M25" s="19" t="n">
        <v>0.948115620972799</v>
      </c>
      <c r="N25" s="19" t="n">
        <v>0.918568696864954</v>
      </c>
      <c r="O25" s="19" t="n">
        <v>1.06069023088405</v>
      </c>
      <c r="P25" s="19" t="n">
        <v>0.354153667946935</v>
      </c>
      <c r="Q25" s="17" t="s">
        <v>31</v>
      </c>
      <c r="R25" s="5" t="str">
        <f aca="false">IF(OR(Q25="Steel plate",Q25="Concrete jacket"),"Steel plate or jacket",Q25)</f>
        <v>Polymer laminate</v>
      </c>
      <c r="S25" s="5" t="str">
        <f aca="false">IF(O25&lt;='Tree rules'!$C$4,IF(N25&lt;='Tree rules'!$C$5,IF(P25&lt;='Tree rules'!$C$7,"Monitor","Polymer laminate"),IF(P25&lt;='Tree rules'!$C$8,"Seal cracks","Polymer laminate")),IF(O25&lt;='Tree rules'!$C$6,IF(P25&lt;='Tree rules'!$C$9,"Polymer laminate","Steel plate or jacket"),IF(L25&lt;='Tree rules'!$C$10,"Steel plate or jacket","Polymer laminate")))</f>
        <v>Polymer laminate</v>
      </c>
      <c r="T25" s="5" t="str">
        <f aca="false">IF(S25=R25,"Yes","No")</f>
        <v>Yes</v>
      </c>
    </row>
    <row r="26" customFormat="false" ht="15" hidden="false" customHeight="false" outlineLevel="0" collapsed="false">
      <c r="A26" s="15" t="n">
        <v>61</v>
      </c>
      <c r="B26" s="16" t="n">
        <v>4.12577327770937</v>
      </c>
      <c r="C26" s="15" t="n">
        <v>230</v>
      </c>
      <c r="D26" s="15" t="n">
        <v>325</v>
      </c>
      <c r="E26" s="15" t="n">
        <v>30</v>
      </c>
      <c r="F26" s="16" t="n">
        <v>0.554579938848803</v>
      </c>
      <c r="G26" s="17" t="s">
        <v>102</v>
      </c>
      <c r="H26" s="18" t="n">
        <v>0.1</v>
      </c>
      <c r="I26" s="18" t="n">
        <v>1.5</v>
      </c>
      <c r="J26" s="19" t="n">
        <v>0.870419439531184</v>
      </c>
      <c r="K26" s="19" t="n">
        <v>0.54981869984923</v>
      </c>
      <c r="L26" s="16" t="n">
        <v>15.5104258560503</v>
      </c>
      <c r="M26" s="19" t="n">
        <v>0.943841717937914</v>
      </c>
      <c r="N26" s="19" t="n">
        <v>2.73579109178691</v>
      </c>
      <c r="O26" s="19" t="n">
        <v>1.06634271701351</v>
      </c>
      <c r="P26" s="19" t="n">
        <v>0.295713263312505</v>
      </c>
      <c r="Q26" s="17" t="s">
        <v>31</v>
      </c>
      <c r="R26" s="5" t="str">
        <f aca="false">IF(OR(Q26="Steel plate",Q26="Concrete jacket"),"Steel plate or jacket",Q26)</f>
        <v>Polymer laminate</v>
      </c>
      <c r="S26" s="5" t="str">
        <f aca="false">IF(O26&lt;='Tree rules'!$C$4,IF(N26&lt;='Tree rules'!$C$5,IF(P26&lt;='Tree rules'!$C$7,"Monitor","Polymer laminate"),IF(P26&lt;='Tree rules'!$C$8,"Seal cracks","Polymer laminate")),IF(O26&lt;='Tree rules'!$C$6,IF(P26&lt;='Tree rules'!$C$9,"Polymer laminate","Steel plate or jacket"),IF(L26&lt;='Tree rules'!$C$10,"Steel plate or jacket","Polymer laminate")))</f>
        <v>Polymer laminate</v>
      </c>
      <c r="T26" s="5" t="str">
        <f aca="false">IF(S26=R26,"Yes","No")</f>
        <v>Yes</v>
      </c>
    </row>
    <row r="27" customFormat="false" ht="15" hidden="false" customHeight="false" outlineLevel="0" collapsed="false">
      <c r="A27" s="15" t="n">
        <v>66</v>
      </c>
      <c r="B27" s="16" t="n">
        <v>3.90802118629151</v>
      </c>
      <c r="C27" s="15" t="n">
        <v>300</v>
      </c>
      <c r="D27" s="15" t="n">
        <v>350</v>
      </c>
      <c r="E27" s="15" t="n">
        <v>25</v>
      </c>
      <c r="F27" s="16" t="n">
        <v>0.61599855952741</v>
      </c>
      <c r="G27" s="17" t="s">
        <v>103</v>
      </c>
      <c r="H27" s="18" t="n">
        <v>0.2</v>
      </c>
      <c r="I27" s="18" t="n">
        <v>2</v>
      </c>
      <c r="J27" s="19" t="n">
        <v>0.89774847109806</v>
      </c>
      <c r="K27" s="19" t="n">
        <v>0.40698357317166</v>
      </c>
      <c r="L27" s="16" t="n">
        <v>12.7713110663121</v>
      </c>
      <c r="M27" s="19" t="n">
        <v>0.520905037647509</v>
      </c>
      <c r="N27" s="19" t="n">
        <v>1.49654183071014</v>
      </c>
      <c r="O27" s="19" t="n">
        <v>1.43012806161924</v>
      </c>
      <c r="P27" s="19" t="n">
        <v>0.651552116705934</v>
      </c>
      <c r="Q27" s="17" t="s">
        <v>31</v>
      </c>
      <c r="R27" s="5" t="str">
        <f aca="false">IF(OR(Q27="Steel plate",Q27="Concrete jacket"),"Steel plate or jacket",Q27)</f>
        <v>Polymer laminate</v>
      </c>
      <c r="S27" s="5" t="str">
        <f aca="false">IF(O27&lt;='Tree rules'!$C$4,IF(N27&lt;='Tree rules'!$C$5,IF(P27&lt;='Tree rules'!$C$7,"Monitor","Polymer laminate"),IF(P27&lt;='Tree rules'!$C$8,"Seal cracks","Polymer laminate")),IF(O27&lt;='Tree rules'!$C$6,IF(P27&lt;='Tree rules'!$C$9,"Polymer laminate","Steel plate or jacket"),IF(L27&lt;='Tree rules'!$C$10,"Steel plate or jacket","Polymer laminate")))</f>
        <v>Steel plate or jacket</v>
      </c>
      <c r="T27" s="5" t="str">
        <f aca="false">IF(S27=R27,"Yes","No")</f>
        <v>No</v>
      </c>
    </row>
    <row r="28" customFormat="false" ht="15" hidden="false" customHeight="false" outlineLevel="0" collapsed="false">
      <c r="A28" s="15" t="n">
        <v>69</v>
      </c>
      <c r="B28" s="16" t="n">
        <v>3.32923329887508</v>
      </c>
      <c r="C28" s="15" t="n">
        <v>300</v>
      </c>
      <c r="D28" s="15" t="n">
        <v>300</v>
      </c>
      <c r="E28" s="15" t="n">
        <v>25</v>
      </c>
      <c r="F28" s="16" t="n">
        <v>0.791582400904515</v>
      </c>
      <c r="G28" s="17" t="s">
        <v>101</v>
      </c>
      <c r="H28" s="18" t="n">
        <v>0.3</v>
      </c>
      <c r="I28" s="18" t="n">
        <v>2</v>
      </c>
      <c r="J28" s="19" t="n">
        <v>0.862031964152645</v>
      </c>
      <c r="K28" s="19" t="n">
        <v>0.487410602268273</v>
      </c>
      <c r="L28" s="16" t="n">
        <v>13.1072177121066</v>
      </c>
      <c r="M28" s="19" t="n">
        <v>0.288204371327545</v>
      </c>
      <c r="N28" s="19" t="n">
        <v>1.15547270544347</v>
      </c>
      <c r="O28" s="19" t="n">
        <v>1.30390040948315</v>
      </c>
      <c r="P28" s="19" t="n">
        <v>1.29557840508898</v>
      </c>
      <c r="Q28" s="17" t="s">
        <v>31</v>
      </c>
      <c r="R28" s="5" t="str">
        <f aca="false">IF(OR(Q28="Steel plate",Q28="Concrete jacket"),"Steel plate or jacket",Q28)</f>
        <v>Polymer laminate</v>
      </c>
      <c r="S28" s="5" t="str">
        <f aca="false">IF(O28&lt;='Tree rules'!$C$4,IF(N28&lt;='Tree rules'!$C$5,IF(P28&lt;='Tree rules'!$C$7,"Monitor","Polymer laminate"),IF(P28&lt;='Tree rules'!$C$8,"Seal cracks","Polymer laminate")),IF(O28&lt;='Tree rules'!$C$6,IF(P28&lt;='Tree rules'!$C$9,"Polymer laminate","Steel plate or jacket"),IF(L28&lt;='Tree rules'!$C$10,"Steel plate or jacket","Polymer laminate")))</f>
        <v>Steel plate or jacket</v>
      </c>
      <c r="T28" s="5" t="str">
        <f aca="false">IF(S28=R28,"Yes","No")</f>
        <v>No</v>
      </c>
    </row>
    <row r="29" customFormat="false" ht="15" hidden="false" customHeight="false" outlineLevel="0" collapsed="false">
      <c r="A29" s="15" t="n">
        <v>70</v>
      </c>
      <c r="B29" s="16" t="n">
        <v>5.63925704019501</v>
      </c>
      <c r="C29" s="15" t="n">
        <v>300</v>
      </c>
      <c r="D29" s="15" t="n">
        <v>475</v>
      </c>
      <c r="E29" s="15" t="n">
        <v>30</v>
      </c>
      <c r="F29" s="16" t="n">
        <v>0.762522488735387</v>
      </c>
      <c r="G29" s="17" t="s">
        <v>102</v>
      </c>
      <c r="H29" s="18" t="n">
        <v>0.1</v>
      </c>
      <c r="I29" s="18" t="n">
        <v>1</v>
      </c>
      <c r="J29" s="19" t="n">
        <v>0.906988853201919</v>
      </c>
      <c r="K29" s="19" t="n">
        <v>0.591825980666298</v>
      </c>
      <c r="L29" s="16" t="n">
        <v>13.687517087852</v>
      </c>
      <c r="M29" s="19" t="n">
        <v>0.259576433088168</v>
      </c>
      <c r="N29" s="19" t="n">
        <v>2.89064041230974</v>
      </c>
      <c r="O29" s="19" t="n">
        <v>0.906988853201919</v>
      </c>
      <c r="P29" s="19" t="n">
        <v>1.31753867789612</v>
      </c>
      <c r="Q29" s="17" t="s">
        <v>31</v>
      </c>
      <c r="R29" s="5" t="str">
        <f aca="false">IF(OR(Q29="Steel plate",Q29="Concrete jacket"),"Steel plate or jacket",Q29)</f>
        <v>Polymer laminate</v>
      </c>
      <c r="S29" s="5" t="str">
        <f aca="false">IF(O29&lt;='Tree rules'!$C$4,IF(N29&lt;='Tree rules'!$C$5,IF(P29&lt;='Tree rules'!$C$7,"Monitor","Polymer laminate"),IF(P29&lt;='Tree rules'!$C$8,"Seal cracks","Polymer laminate")),IF(O29&lt;='Tree rules'!$C$6,IF(P29&lt;='Tree rules'!$C$9,"Polymer laminate","Steel plate or jacket"),IF(L29&lt;='Tree rules'!$C$10,"Steel plate or jacket","Polymer laminate")))</f>
        <v>Polymer laminate</v>
      </c>
      <c r="T29" s="5" t="str">
        <f aca="false">IF(S29=R29,"Yes","No")</f>
        <v>Yes</v>
      </c>
    </row>
    <row r="30" customFormat="false" ht="15" hidden="false" customHeight="false" outlineLevel="0" collapsed="false">
      <c r="A30" s="15" t="n">
        <v>72</v>
      </c>
      <c r="B30" s="16" t="n">
        <v>4.10678354973917</v>
      </c>
      <c r="C30" s="15" t="n">
        <v>300</v>
      </c>
      <c r="D30" s="15" t="n">
        <v>350</v>
      </c>
      <c r="E30" s="15" t="n">
        <v>20</v>
      </c>
      <c r="F30" s="16" t="n">
        <v>0.693508312050727</v>
      </c>
      <c r="G30" s="17" t="s">
        <v>103</v>
      </c>
      <c r="H30" s="18" t="n">
        <v>0.2</v>
      </c>
      <c r="I30" s="18" t="n">
        <v>2</v>
      </c>
      <c r="J30" s="19" t="n">
        <v>0.893834146982514</v>
      </c>
      <c r="K30" s="19" t="n">
        <v>0.627317718516132</v>
      </c>
      <c r="L30" s="16" t="n">
        <v>13.5986210256264</v>
      </c>
      <c r="M30" s="19" t="n">
        <v>0.526890655076604</v>
      </c>
      <c r="N30" s="19" t="n">
        <v>2.05603792603548</v>
      </c>
      <c r="O30" s="19" t="n">
        <v>1.22695029614814</v>
      </c>
      <c r="P30" s="19" t="n">
        <v>0.831216564197134</v>
      </c>
      <c r="Q30" s="17" t="s">
        <v>31</v>
      </c>
      <c r="R30" s="5" t="str">
        <f aca="false">IF(OR(Q30="Steel plate",Q30="Concrete jacket"),"Steel plate or jacket",Q30)</f>
        <v>Polymer laminate</v>
      </c>
      <c r="S30" s="5" t="str">
        <f aca="false">IF(O30&lt;='Tree rules'!$C$4,IF(N30&lt;='Tree rules'!$C$5,IF(P30&lt;='Tree rules'!$C$7,"Monitor","Polymer laminate"),IF(P30&lt;='Tree rules'!$C$8,"Seal cracks","Polymer laminate")),IF(O30&lt;='Tree rules'!$C$6,IF(P30&lt;='Tree rules'!$C$9,"Polymer laminate","Steel plate or jacket"),IF(L30&lt;='Tree rules'!$C$10,"Steel plate or jacket","Polymer laminate")))</f>
        <v>Polymer laminate</v>
      </c>
      <c r="T30" s="5" t="str">
        <f aca="false">IF(S30=R30,"Yes","No")</f>
        <v>Yes</v>
      </c>
    </row>
    <row r="31" customFormat="false" ht="15" hidden="false" customHeight="false" outlineLevel="0" collapsed="false">
      <c r="A31" s="15" t="n">
        <v>73</v>
      </c>
      <c r="B31" s="16" t="n">
        <v>3.36856983562285</v>
      </c>
      <c r="C31" s="15" t="n">
        <v>300</v>
      </c>
      <c r="D31" s="15" t="n">
        <v>325</v>
      </c>
      <c r="E31" s="15" t="n">
        <v>25</v>
      </c>
      <c r="F31" s="16" t="n">
        <v>0.756099314943392</v>
      </c>
      <c r="G31" s="17" t="s">
        <v>103</v>
      </c>
      <c r="H31" s="18" t="n">
        <v>0.2</v>
      </c>
      <c r="I31" s="18" t="n">
        <v>1</v>
      </c>
      <c r="J31" s="19" t="n">
        <v>0.944494859899016</v>
      </c>
      <c r="K31" s="19" t="n">
        <v>0.443719384853953</v>
      </c>
      <c r="L31" s="16" t="n">
        <v>12.1609019336565</v>
      </c>
      <c r="M31" s="19" t="n">
        <v>0.949772623427256</v>
      </c>
      <c r="N31" s="19" t="n">
        <v>1.42041611150164</v>
      </c>
      <c r="O31" s="19" t="n">
        <v>0.944494859899016</v>
      </c>
      <c r="P31" s="19" t="n">
        <v>0.327647070428439</v>
      </c>
      <c r="Q31" s="17" t="s">
        <v>30</v>
      </c>
      <c r="R31" s="5" t="str">
        <f aca="false">IF(OR(Q31="Steel plate",Q31="Concrete jacket"),"Steel plate or jacket",Q31)</f>
        <v>Seal cracks</v>
      </c>
      <c r="S31" s="5" t="str">
        <f aca="false">IF(O31&lt;='Tree rules'!$C$4,IF(N31&lt;='Tree rules'!$C$5,IF(P31&lt;='Tree rules'!$C$7,"Monitor","Polymer laminate"),IF(P31&lt;='Tree rules'!$C$8,"Seal cracks","Polymer laminate")),IF(O31&lt;='Tree rules'!$C$6,IF(P31&lt;='Tree rules'!$C$9,"Polymer laminate","Steel plate or jacket"),IF(L31&lt;='Tree rules'!$C$10,"Steel plate or jacket","Polymer laminate")))</f>
        <v>Seal cracks</v>
      </c>
      <c r="T31" s="5" t="str">
        <f aca="false">IF(S31=R31,"Yes","No")</f>
        <v>Yes</v>
      </c>
    </row>
    <row r="32" customFormat="false" ht="15" hidden="false" customHeight="false" outlineLevel="0" collapsed="false">
      <c r="A32" s="15" t="n">
        <v>76</v>
      </c>
      <c r="B32" s="16" t="n">
        <v>4.24365760419942</v>
      </c>
      <c r="C32" s="15" t="n">
        <v>300</v>
      </c>
      <c r="D32" s="15" t="n">
        <v>425</v>
      </c>
      <c r="E32" s="15" t="n">
        <v>30</v>
      </c>
      <c r="F32" s="16" t="n">
        <v>0.707341881547042</v>
      </c>
      <c r="G32" s="17" t="s">
        <v>101</v>
      </c>
      <c r="H32" s="18" t="n">
        <v>0.3</v>
      </c>
      <c r="I32" s="18" t="n">
        <v>1</v>
      </c>
      <c r="J32" s="19" t="n">
        <v>0.975800405435786</v>
      </c>
      <c r="K32" s="19" t="n">
        <v>0.618673776417753</v>
      </c>
      <c r="L32" s="16" t="n">
        <v>11.1969857630592</v>
      </c>
      <c r="M32" s="19" t="n">
        <v>0.443022730167943</v>
      </c>
      <c r="N32" s="19" t="n">
        <v>0.726780045152037</v>
      </c>
      <c r="O32" s="19" t="n">
        <v>0.975800405435786</v>
      </c>
      <c r="P32" s="19" t="n">
        <v>0.719670848169515</v>
      </c>
      <c r="Q32" s="17" t="s">
        <v>29</v>
      </c>
      <c r="R32" s="5" t="str">
        <f aca="false">IF(OR(Q32="Steel plate",Q32="Concrete jacket"),"Steel plate or jacket",Q32)</f>
        <v>Monitor</v>
      </c>
      <c r="S32" s="5" t="str">
        <f aca="false">IF(O32&lt;='Tree rules'!$C$4,IF(N32&lt;='Tree rules'!$C$5,IF(P32&lt;='Tree rules'!$C$7,"Monitor","Polymer laminate"),IF(P32&lt;='Tree rules'!$C$8,"Seal cracks","Polymer laminate")),IF(O32&lt;='Tree rules'!$C$6,IF(P32&lt;='Tree rules'!$C$9,"Polymer laminate","Steel plate or jacket"),IF(L32&lt;='Tree rules'!$C$10,"Steel plate or jacket","Polymer laminate")))</f>
        <v>Monitor</v>
      </c>
      <c r="T32" s="5" t="str">
        <f aca="false">IF(S32=R32,"Yes","No")</f>
        <v>Yes</v>
      </c>
    </row>
    <row r="33" customFormat="false" ht="15" hidden="false" customHeight="false" outlineLevel="0" collapsed="false">
      <c r="A33" s="15" t="n">
        <v>78</v>
      </c>
      <c r="B33" s="16" t="n">
        <v>3.36425953900991</v>
      </c>
      <c r="C33" s="15" t="n">
        <v>300</v>
      </c>
      <c r="D33" s="15" t="n">
        <v>300</v>
      </c>
      <c r="E33" s="15" t="n">
        <v>30</v>
      </c>
      <c r="F33" s="16" t="n">
        <v>0.883711013668015</v>
      </c>
      <c r="G33" s="17" t="s">
        <v>102</v>
      </c>
      <c r="H33" s="18" t="n">
        <v>0.1</v>
      </c>
      <c r="I33" s="18" t="n">
        <v>1</v>
      </c>
      <c r="J33" s="19" t="n">
        <v>0.971148310717869</v>
      </c>
      <c r="K33" s="19" t="n">
        <v>0.560115910417736</v>
      </c>
      <c r="L33" s="16" t="n">
        <v>14.1951879283119</v>
      </c>
      <c r="M33" s="19" t="n">
        <v>0.921630183289015</v>
      </c>
      <c r="N33" s="19" t="n">
        <v>3.40014415133664</v>
      </c>
      <c r="O33" s="19" t="n">
        <v>0.971148310717869</v>
      </c>
      <c r="P33" s="19" t="n">
        <v>0.384856765737945</v>
      </c>
      <c r="Q33" s="17" t="s">
        <v>30</v>
      </c>
      <c r="R33" s="5" t="str">
        <f aca="false">IF(OR(Q33="Steel plate",Q33="Concrete jacket"),"Steel plate or jacket",Q33)</f>
        <v>Seal cracks</v>
      </c>
      <c r="S33" s="5" t="str">
        <f aca="false">IF(O33&lt;='Tree rules'!$C$4,IF(N33&lt;='Tree rules'!$C$5,IF(P33&lt;='Tree rules'!$C$7,"Monitor","Polymer laminate"),IF(P33&lt;='Tree rules'!$C$8,"Seal cracks","Polymer laminate")),IF(O33&lt;='Tree rules'!$C$6,IF(P33&lt;='Tree rules'!$C$9,"Polymer laminate","Steel plate or jacket"),IF(L33&lt;='Tree rules'!$C$10,"Steel plate or jacket","Polymer laminate")))</f>
        <v>Seal cracks</v>
      </c>
      <c r="T33" s="5" t="str">
        <f aca="false">IF(S33=R33,"Yes","No")</f>
        <v>Yes</v>
      </c>
    </row>
    <row r="34" customFormat="false" ht="15" hidden="false" customHeight="false" outlineLevel="0" collapsed="false">
      <c r="A34" s="15" t="n">
        <v>79</v>
      </c>
      <c r="B34" s="16" t="n">
        <v>6.04912146093012</v>
      </c>
      <c r="C34" s="15" t="n">
        <v>300</v>
      </c>
      <c r="D34" s="15" t="n">
        <v>575</v>
      </c>
      <c r="E34" s="15" t="n">
        <v>30</v>
      </c>
      <c r="F34" s="16" t="n">
        <v>0.633465437396808</v>
      </c>
      <c r="G34" s="17" t="s">
        <v>101</v>
      </c>
      <c r="H34" s="18" t="n">
        <v>0.3</v>
      </c>
      <c r="I34" s="18" t="n">
        <v>1</v>
      </c>
      <c r="J34" s="19" t="n">
        <v>0.977166954319322</v>
      </c>
      <c r="K34" s="19" t="n">
        <v>0.634971341267346</v>
      </c>
      <c r="L34" s="16" t="n">
        <v>11.4350122134785</v>
      </c>
      <c r="M34" s="19" t="n">
        <v>0.827170260457195</v>
      </c>
      <c r="N34" s="19" t="n">
        <v>0.601686196795154</v>
      </c>
      <c r="O34" s="19" t="n">
        <v>0.977166954319322</v>
      </c>
      <c r="P34" s="19" t="n">
        <v>0.420193951413068</v>
      </c>
      <c r="Q34" s="17" t="s">
        <v>29</v>
      </c>
      <c r="R34" s="5" t="str">
        <f aca="false">IF(OR(Q34="Steel plate",Q34="Concrete jacket"),"Steel plate or jacket",Q34)</f>
        <v>Monitor</v>
      </c>
      <c r="S34" s="5" t="str">
        <f aca="false">IF(O34&lt;='Tree rules'!$C$4,IF(N34&lt;='Tree rules'!$C$5,IF(P34&lt;='Tree rules'!$C$7,"Monitor","Polymer laminate"),IF(P34&lt;='Tree rules'!$C$8,"Seal cracks","Polymer laminate")),IF(O34&lt;='Tree rules'!$C$6,IF(P34&lt;='Tree rules'!$C$9,"Polymer laminate","Steel plate or jacket"),IF(L34&lt;='Tree rules'!$C$10,"Steel plate or jacket","Polymer laminate")))</f>
        <v>Monitor</v>
      </c>
      <c r="T34" s="5" t="str">
        <f aca="false">IF(S34=R34,"Yes","No")</f>
        <v>Yes</v>
      </c>
    </row>
    <row r="35" customFormat="false" ht="15" hidden="false" customHeight="false" outlineLevel="0" collapsed="false">
      <c r="A35" s="15" t="n">
        <v>80</v>
      </c>
      <c r="B35" s="16" t="n">
        <v>4.83266438803481</v>
      </c>
      <c r="C35" s="15" t="n">
        <v>300</v>
      </c>
      <c r="D35" s="15" t="n">
        <v>475</v>
      </c>
      <c r="E35" s="15" t="n">
        <v>20</v>
      </c>
      <c r="F35" s="16" t="n">
        <v>0.735735984447258</v>
      </c>
      <c r="G35" s="17" t="s">
        <v>101</v>
      </c>
      <c r="H35" s="18" t="n">
        <v>0.3</v>
      </c>
      <c r="I35" s="18" t="n">
        <v>2</v>
      </c>
      <c r="J35" s="19" t="n">
        <v>0.852236000487177</v>
      </c>
      <c r="K35" s="19" t="n">
        <v>0.571147209345707</v>
      </c>
      <c r="L35" s="16" t="n">
        <v>11.3177151944609</v>
      </c>
      <c r="M35" s="19" t="n">
        <v>0.782779609271162</v>
      </c>
      <c r="N35" s="19" t="n">
        <v>0.954500350487928</v>
      </c>
      <c r="O35" s="19" t="n">
        <v>1.21771978759216</v>
      </c>
      <c r="P35" s="19" t="n">
        <v>0.52886456599092</v>
      </c>
      <c r="Q35" s="17" t="s">
        <v>31</v>
      </c>
      <c r="R35" s="5" t="str">
        <f aca="false">IF(OR(Q35="Steel plate",Q35="Concrete jacket"),"Steel plate or jacket",Q35)</f>
        <v>Polymer laminate</v>
      </c>
      <c r="S35" s="5" t="str">
        <f aca="false">IF(O35&lt;='Tree rules'!$C$4,IF(N35&lt;='Tree rules'!$C$5,IF(P35&lt;='Tree rules'!$C$7,"Monitor","Polymer laminate"),IF(P35&lt;='Tree rules'!$C$8,"Seal cracks","Polymer laminate")),IF(O35&lt;='Tree rules'!$C$6,IF(P35&lt;='Tree rules'!$C$9,"Polymer laminate","Steel plate or jacket"),IF(L35&lt;='Tree rules'!$C$10,"Steel plate or jacket","Polymer laminate")))</f>
        <v>Polymer laminate</v>
      </c>
      <c r="T35" s="5" t="str">
        <f aca="false">IF(S35=R35,"Yes","No")</f>
        <v>Yes</v>
      </c>
    </row>
    <row r="36" customFormat="false" ht="15" hidden="false" customHeight="false" outlineLevel="0" collapsed="false">
      <c r="A36" s="15" t="n">
        <v>85</v>
      </c>
      <c r="B36" s="16" t="n">
        <v>6.27805775876641</v>
      </c>
      <c r="C36" s="15" t="n">
        <v>300</v>
      </c>
      <c r="D36" s="15" t="n">
        <v>575</v>
      </c>
      <c r="E36" s="15" t="n">
        <v>20</v>
      </c>
      <c r="F36" s="16" t="n">
        <v>0.760158524876169</v>
      </c>
      <c r="G36" s="17" t="s">
        <v>103</v>
      </c>
      <c r="H36" s="18" t="n">
        <v>0.2</v>
      </c>
      <c r="I36" s="18" t="n">
        <v>1</v>
      </c>
      <c r="J36" s="19" t="n">
        <v>0.885500340331437</v>
      </c>
      <c r="K36" s="19" t="n">
        <v>0.411525156632205</v>
      </c>
      <c r="L36" s="16" t="n">
        <v>11.8677840430367</v>
      </c>
      <c r="M36" s="19" t="n">
        <v>0.667664046291111</v>
      </c>
      <c r="N36" s="19" t="n">
        <v>0.783239586894629</v>
      </c>
      <c r="O36" s="19" t="n">
        <v>0.885500340331437</v>
      </c>
      <c r="P36" s="19" t="n">
        <v>0.524895925458239</v>
      </c>
      <c r="Q36" s="17" t="s">
        <v>29</v>
      </c>
      <c r="R36" s="5" t="str">
        <f aca="false">IF(OR(Q36="Steel plate",Q36="Concrete jacket"),"Steel plate or jacket",Q36)</f>
        <v>Monitor</v>
      </c>
      <c r="S36" s="5" t="str">
        <f aca="false">IF(O36&lt;='Tree rules'!$C$4,IF(N36&lt;='Tree rules'!$C$5,IF(P36&lt;='Tree rules'!$C$7,"Monitor","Polymer laminate"),IF(P36&lt;='Tree rules'!$C$8,"Seal cracks","Polymer laminate")),IF(O36&lt;='Tree rules'!$C$6,IF(P36&lt;='Tree rules'!$C$9,"Polymer laminate","Steel plate or jacket"),IF(L36&lt;='Tree rules'!$C$10,"Steel plate or jacket","Polymer laminate")))</f>
        <v>Monitor</v>
      </c>
      <c r="T36" s="5" t="str">
        <f aca="false">IF(S36=R36,"Yes","No")</f>
        <v>Yes</v>
      </c>
    </row>
    <row r="37" customFormat="false" ht="15" hidden="false" customHeight="false" outlineLevel="0" collapsed="false">
      <c r="A37" s="15" t="n">
        <v>89</v>
      </c>
      <c r="B37" s="16" t="n">
        <v>6.44429899289438</v>
      </c>
      <c r="C37" s="15" t="n">
        <v>230</v>
      </c>
      <c r="D37" s="15" t="n">
        <v>625</v>
      </c>
      <c r="E37" s="15" t="n">
        <v>20</v>
      </c>
      <c r="F37" s="16" t="n">
        <v>0.710178431223674</v>
      </c>
      <c r="G37" s="17" t="s">
        <v>101</v>
      </c>
      <c r="H37" s="18" t="n">
        <v>0.3</v>
      </c>
      <c r="I37" s="18" t="n">
        <v>1.5</v>
      </c>
      <c r="J37" s="19" t="n">
        <v>0.951754511618845</v>
      </c>
      <c r="K37" s="19" t="n">
        <v>0.535414954113481</v>
      </c>
      <c r="L37" s="16" t="n">
        <v>11.1686291038031</v>
      </c>
      <c r="M37" s="19" t="n">
        <v>0.934772471071107</v>
      </c>
      <c r="N37" s="19" t="n">
        <v>0.752005561993728</v>
      </c>
      <c r="O37" s="19" t="n">
        <v>1.17283996834542</v>
      </c>
      <c r="P37" s="19" t="n">
        <v>0.46111886195247</v>
      </c>
      <c r="Q37" s="17" t="s">
        <v>31</v>
      </c>
      <c r="R37" s="5" t="str">
        <f aca="false">IF(OR(Q37="Steel plate",Q37="Concrete jacket"),"Steel plate or jacket",Q37)</f>
        <v>Polymer laminate</v>
      </c>
      <c r="S37" s="5" t="str">
        <f aca="false">IF(O37&lt;='Tree rules'!$C$4,IF(N37&lt;='Tree rules'!$C$5,IF(P37&lt;='Tree rules'!$C$7,"Monitor","Polymer laminate"),IF(P37&lt;='Tree rules'!$C$8,"Seal cracks","Polymer laminate")),IF(O37&lt;='Tree rules'!$C$6,IF(P37&lt;='Tree rules'!$C$9,"Polymer laminate","Steel plate or jacket"),IF(L37&lt;='Tree rules'!$C$10,"Steel plate or jacket","Polymer laminate")))</f>
        <v>Polymer laminate</v>
      </c>
      <c r="T37" s="5" t="str">
        <f aca="false">IF(S37=R37,"Yes","No")</f>
        <v>Yes</v>
      </c>
    </row>
    <row r="38" customFormat="false" ht="15" hidden="false" customHeight="false" outlineLevel="0" collapsed="false">
      <c r="A38" s="15" t="n">
        <v>91</v>
      </c>
      <c r="B38" s="16" t="n">
        <v>4.69454387074302</v>
      </c>
      <c r="C38" s="15" t="n">
        <v>300</v>
      </c>
      <c r="D38" s="15" t="n">
        <v>375</v>
      </c>
      <c r="E38" s="15" t="n">
        <v>30</v>
      </c>
      <c r="F38" s="16" t="n">
        <v>0.611130485804701</v>
      </c>
      <c r="G38" s="17" t="s">
        <v>101</v>
      </c>
      <c r="H38" s="18" t="n">
        <v>0.3</v>
      </c>
      <c r="I38" s="18" t="n">
        <v>1.5</v>
      </c>
      <c r="J38" s="19" t="n">
        <v>0.966687693986086</v>
      </c>
      <c r="K38" s="19" t="n">
        <v>0.610269434195388</v>
      </c>
      <c r="L38" s="16" t="n">
        <v>14.2691303062098</v>
      </c>
      <c r="M38" s="19" t="n">
        <v>0.904758588249768</v>
      </c>
      <c r="N38" s="19" t="n">
        <v>0.905233239844196</v>
      </c>
      <c r="O38" s="19" t="n">
        <v>1.15506156495286</v>
      </c>
      <c r="P38" s="19" t="n">
        <v>0.431139739161902</v>
      </c>
      <c r="Q38" s="17" t="s">
        <v>31</v>
      </c>
      <c r="R38" s="5" t="str">
        <f aca="false">IF(OR(Q38="Steel plate",Q38="Concrete jacket"),"Steel plate or jacket",Q38)</f>
        <v>Polymer laminate</v>
      </c>
      <c r="S38" s="5" t="str">
        <f aca="false">IF(O38&lt;='Tree rules'!$C$4,IF(N38&lt;='Tree rules'!$C$5,IF(P38&lt;='Tree rules'!$C$7,"Monitor","Polymer laminate"),IF(P38&lt;='Tree rules'!$C$8,"Seal cracks","Polymer laminate")),IF(O38&lt;='Tree rules'!$C$6,IF(P38&lt;='Tree rules'!$C$9,"Polymer laminate","Steel plate or jacket"),IF(L38&lt;='Tree rules'!$C$10,"Steel plate or jacket","Polymer laminate")))</f>
        <v>Polymer laminate</v>
      </c>
      <c r="T38" s="5" t="str">
        <f aca="false">IF(S38=R38,"Yes","No")</f>
        <v>Yes</v>
      </c>
    </row>
    <row r="39" customFormat="false" ht="15" hidden="false" customHeight="false" outlineLevel="0" collapsed="false">
      <c r="A39" s="15" t="n">
        <v>95</v>
      </c>
      <c r="B39" s="16" t="n">
        <v>4.49330423241743</v>
      </c>
      <c r="C39" s="15" t="n">
        <v>300</v>
      </c>
      <c r="D39" s="15" t="n">
        <v>425</v>
      </c>
      <c r="E39" s="15" t="n">
        <v>25</v>
      </c>
      <c r="F39" s="16" t="n">
        <v>0.884177351933803</v>
      </c>
      <c r="G39" s="17" t="s">
        <v>103</v>
      </c>
      <c r="H39" s="18" t="n">
        <v>0.2</v>
      </c>
      <c r="I39" s="18" t="n">
        <v>2</v>
      </c>
      <c r="J39" s="19" t="n">
        <v>0.888450252944811</v>
      </c>
      <c r="K39" s="19" t="n">
        <v>0.574201440262029</v>
      </c>
      <c r="L39" s="16" t="n">
        <v>11.8556839905473</v>
      </c>
      <c r="M39" s="19" t="n">
        <v>0.940478858850445</v>
      </c>
      <c r="N39" s="19" t="n">
        <v>1.21517340492254</v>
      </c>
      <c r="O39" s="19" t="n">
        <v>1.26675109104755</v>
      </c>
      <c r="P39" s="19" t="n">
        <v>0.515125310459657</v>
      </c>
      <c r="Q39" s="17" t="s">
        <v>31</v>
      </c>
      <c r="R39" s="5" t="str">
        <f aca="false">IF(OR(Q39="Steel plate",Q39="Concrete jacket"),"Steel plate or jacket",Q39)</f>
        <v>Polymer laminate</v>
      </c>
      <c r="S39" s="5" t="str">
        <f aca="false">IF(O39&lt;='Tree rules'!$C$4,IF(N39&lt;='Tree rules'!$C$5,IF(P39&lt;='Tree rules'!$C$7,"Monitor","Polymer laminate"),IF(P39&lt;='Tree rules'!$C$8,"Seal cracks","Polymer laminate")),IF(O39&lt;='Tree rules'!$C$6,IF(P39&lt;='Tree rules'!$C$9,"Polymer laminate","Steel plate or jacket"),IF(L39&lt;='Tree rules'!$C$10,"Steel plate or jacket","Polymer laminate")))</f>
        <v>Polymer laminate</v>
      </c>
      <c r="T39" s="5" t="str">
        <f aca="false">IF(S39=R39,"Yes","No")</f>
        <v>Yes</v>
      </c>
    </row>
    <row r="40" customFormat="false" ht="15" hidden="false" customHeight="false" outlineLevel="0" collapsed="false">
      <c r="A40" s="15" t="n">
        <v>103</v>
      </c>
      <c r="B40" s="16" t="n">
        <v>3.53701658566395</v>
      </c>
      <c r="C40" s="15" t="n">
        <v>230</v>
      </c>
      <c r="D40" s="15" t="n">
        <v>300</v>
      </c>
      <c r="E40" s="15" t="n">
        <v>30</v>
      </c>
      <c r="F40" s="16" t="n">
        <v>0.768324290280112</v>
      </c>
      <c r="G40" s="17" t="s">
        <v>101</v>
      </c>
      <c r="H40" s="18" t="n">
        <v>0.3</v>
      </c>
      <c r="I40" s="18" t="n">
        <v>1.5</v>
      </c>
      <c r="J40" s="19" t="n">
        <v>0.954924009309126</v>
      </c>
      <c r="K40" s="19" t="n">
        <v>0.572663590396874</v>
      </c>
      <c r="L40" s="16" t="n">
        <v>13.8164710377498</v>
      </c>
      <c r="M40" s="19" t="n">
        <v>0.785916168076786</v>
      </c>
      <c r="N40" s="19" t="n">
        <v>0.774813107199871</v>
      </c>
      <c r="O40" s="19" t="n">
        <v>1.15896090810012</v>
      </c>
      <c r="P40" s="19" t="n">
        <v>0.506562557784904</v>
      </c>
      <c r="Q40" s="17" t="s">
        <v>31</v>
      </c>
      <c r="R40" s="5" t="str">
        <f aca="false">IF(OR(Q40="Steel plate",Q40="Concrete jacket"),"Steel plate or jacket",Q40)</f>
        <v>Polymer laminate</v>
      </c>
      <c r="S40" s="5" t="str">
        <f aca="false">IF(O40&lt;='Tree rules'!$C$4,IF(N40&lt;='Tree rules'!$C$5,IF(P40&lt;='Tree rules'!$C$7,"Monitor","Polymer laminate"),IF(P40&lt;='Tree rules'!$C$8,"Seal cracks","Polymer laminate")),IF(O40&lt;='Tree rules'!$C$6,IF(P40&lt;='Tree rules'!$C$9,"Polymer laminate","Steel plate or jacket"),IF(L40&lt;='Tree rules'!$C$10,"Steel plate or jacket","Polymer laminate")))</f>
        <v>Polymer laminate</v>
      </c>
      <c r="T40" s="5" t="str">
        <f aca="false">IF(S40=R40,"Yes","No")</f>
        <v>Yes</v>
      </c>
    </row>
    <row r="41" customFormat="false" ht="15" hidden="false" customHeight="false" outlineLevel="0" collapsed="false">
      <c r="A41" s="15" t="n">
        <v>104</v>
      </c>
      <c r="B41" s="16" t="n">
        <v>3.07291126484319</v>
      </c>
      <c r="C41" s="15" t="n">
        <v>300</v>
      </c>
      <c r="D41" s="15" t="n">
        <v>300</v>
      </c>
      <c r="E41" s="15" t="n">
        <v>30</v>
      </c>
      <c r="F41" s="16" t="n">
        <v>0.831109167616348</v>
      </c>
      <c r="G41" s="17" t="s">
        <v>103</v>
      </c>
      <c r="H41" s="18" t="n">
        <v>0.2</v>
      </c>
      <c r="I41" s="18" t="n">
        <v>1.5</v>
      </c>
      <c r="J41" s="19" t="n">
        <v>0.876658189826794</v>
      </c>
      <c r="K41" s="19" t="n">
        <v>0.573664983419908</v>
      </c>
      <c r="L41" s="16" t="n">
        <v>12.1940923208063</v>
      </c>
      <c r="M41" s="19" t="n">
        <v>0.31033630346944</v>
      </c>
      <c r="N41" s="19" t="n">
        <v>1.84351173482006</v>
      </c>
      <c r="O41" s="19" t="n">
        <v>1.06353323177423</v>
      </c>
      <c r="P41" s="19" t="n">
        <v>1.0195061261858</v>
      </c>
      <c r="Q41" s="17" t="s">
        <v>31</v>
      </c>
      <c r="R41" s="5" t="str">
        <f aca="false">IF(OR(Q41="Steel plate",Q41="Concrete jacket"),"Steel plate or jacket",Q41)</f>
        <v>Polymer laminate</v>
      </c>
      <c r="S41" s="5" t="str">
        <f aca="false">IF(O41&lt;='Tree rules'!$C$4,IF(N41&lt;='Tree rules'!$C$5,IF(P41&lt;='Tree rules'!$C$7,"Monitor","Polymer laminate"),IF(P41&lt;='Tree rules'!$C$8,"Seal cracks","Polymer laminate")),IF(O41&lt;='Tree rules'!$C$6,IF(P41&lt;='Tree rules'!$C$9,"Polymer laminate","Steel plate or jacket"),IF(L41&lt;='Tree rules'!$C$10,"Steel plate or jacket","Polymer laminate")))</f>
        <v>Polymer laminate</v>
      </c>
      <c r="T41" s="5" t="str">
        <f aca="false">IF(S41=R41,"Yes","No")</f>
        <v>Yes</v>
      </c>
    </row>
    <row r="42" customFormat="false" ht="15" hidden="false" customHeight="false" outlineLevel="0" collapsed="false">
      <c r="A42" s="15" t="n">
        <v>105</v>
      </c>
      <c r="B42" s="16" t="n">
        <v>5.04070612728767</v>
      </c>
      <c r="C42" s="15" t="n">
        <v>300</v>
      </c>
      <c r="D42" s="15" t="n">
        <v>475</v>
      </c>
      <c r="E42" s="15" t="n">
        <v>25</v>
      </c>
      <c r="F42" s="16" t="n">
        <v>0.524813621945395</v>
      </c>
      <c r="G42" s="17" t="s">
        <v>103</v>
      </c>
      <c r="H42" s="18" t="n">
        <v>0.2</v>
      </c>
      <c r="I42" s="18" t="n">
        <v>1</v>
      </c>
      <c r="J42" s="19" t="n">
        <v>0.895180338469345</v>
      </c>
      <c r="K42" s="19" t="n">
        <v>0.425230839293731</v>
      </c>
      <c r="L42" s="16" t="n">
        <v>11.695373845215</v>
      </c>
      <c r="M42" s="19" t="n">
        <v>0.491077760607637</v>
      </c>
      <c r="N42" s="19" t="n">
        <v>0.849935010315061</v>
      </c>
      <c r="O42" s="19" t="n">
        <v>0.895180338469345</v>
      </c>
      <c r="P42" s="19" t="n">
        <v>0.469603675269464</v>
      </c>
      <c r="Q42" s="17" t="s">
        <v>29</v>
      </c>
      <c r="R42" s="5" t="str">
        <f aca="false">IF(OR(Q42="Steel plate",Q42="Concrete jacket"),"Steel plate or jacket",Q42)</f>
        <v>Monitor</v>
      </c>
      <c r="S42" s="5" t="str">
        <f aca="false">IF(O42&lt;='Tree rules'!$C$4,IF(N42&lt;='Tree rules'!$C$5,IF(P42&lt;='Tree rules'!$C$7,"Monitor","Polymer laminate"),IF(P42&lt;='Tree rules'!$C$8,"Seal cracks","Polymer laminate")),IF(O42&lt;='Tree rules'!$C$6,IF(P42&lt;='Tree rules'!$C$9,"Polymer laminate","Steel plate or jacket"),IF(L42&lt;='Tree rules'!$C$10,"Steel plate or jacket","Polymer laminate")))</f>
        <v>Monitor</v>
      </c>
      <c r="T42" s="5" t="str">
        <f aca="false">IF(S42=R42,"Yes","No")</f>
        <v>Yes</v>
      </c>
    </row>
    <row r="43" customFormat="false" ht="15" hidden="false" customHeight="false" outlineLevel="0" collapsed="false">
      <c r="A43" s="15" t="n">
        <v>108</v>
      </c>
      <c r="B43" s="16" t="n">
        <v>6.96921555042961</v>
      </c>
      <c r="C43" s="15" t="n">
        <v>300</v>
      </c>
      <c r="D43" s="15" t="n">
        <v>650</v>
      </c>
      <c r="E43" s="15" t="n">
        <v>20</v>
      </c>
      <c r="F43" s="16" t="n">
        <v>0.554806649640582</v>
      </c>
      <c r="G43" s="17" t="s">
        <v>101</v>
      </c>
      <c r="H43" s="18" t="n">
        <v>0.3</v>
      </c>
      <c r="I43" s="18" t="n">
        <v>1</v>
      </c>
      <c r="J43" s="19" t="n">
        <v>0.899104223935496</v>
      </c>
      <c r="K43" s="19" t="n">
        <v>0.485312971276452</v>
      </c>
      <c r="L43" s="16" t="n">
        <v>11.5384363417709</v>
      </c>
      <c r="M43" s="19" t="n">
        <v>0.33110106439301</v>
      </c>
      <c r="N43" s="19" t="n">
        <v>0.603701734649569</v>
      </c>
      <c r="O43" s="19" t="n">
        <v>0.899104223935496</v>
      </c>
      <c r="P43" s="19" t="n">
        <v>0.856077814744871</v>
      </c>
      <c r="Q43" s="17" t="s">
        <v>29</v>
      </c>
      <c r="R43" s="5" t="str">
        <f aca="false">IF(OR(Q43="Steel plate",Q43="Concrete jacket"),"Steel plate or jacket",Q43)</f>
        <v>Monitor</v>
      </c>
      <c r="S43" s="5" t="str">
        <f aca="false">IF(O43&lt;='Tree rules'!$C$4,IF(N43&lt;='Tree rules'!$C$5,IF(P43&lt;='Tree rules'!$C$7,"Monitor","Polymer laminate"),IF(P43&lt;='Tree rules'!$C$8,"Seal cracks","Polymer laminate")),IF(O43&lt;='Tree rules'!$C$6,IF(P43&lt;='Tree rules'!$C$9,"Polymer laminate","Steel plate or jacket"),IF(L43&lt;='Tree rules'!$C$10,"Steel plate or jacket","Polymer laminate")))</f>
        <v>Monitor</v>
      </c>
      <c r="T43" s="5" t="str">
        <f aca="false">IF(S43=R43,"Yes","No")</f>
        <v>Yes</v>
      </c>
    </row>
    <row r="44" customFormat="false" ht="15" hidden="false" customHeight="false" outlineLevel="0" collapsed="false">
      <c r="A44" s="15" t="n">
        <v>112</v>
      </c>
      <c r="B44" s="16" t="n">
        <v>7.41632569171698</v>
      </c>
      <c r="C44" s="15" t="n">
        <v>300</v>
      </c>
      <c r="D44" s="15" t="n">
        <v>650</v>
      </c>
      <c r="E44" s="15" t="n">
        <v>25</v>
      </c>
      <c r="F44" s="16" t="n">
        <v>0.665767979568698</v>
      </c>
      <c r="G44" s="17" t="s">
        <v>101</v>
      </c>
      <c r="H44" s="18" t="n">
        <v>0.3</v>
      </c>
      <c r="I44" s="18" t="n">
        <v>1</v>
      </c>
      <c r="J44" s="19" t="n">
        <v>0.883493105611232</v>
      </c>
      <c r="K44" s="19" t="n">
        <v>0.618311971950492</v>
      </c>
      <c r="L44" s="16" t="n">
        <v>12.2786849200612</v>
      </c>
      <c r="M44" s="19" t="n">
        <v>0.373820706099661</v>
      </c>
      <c r="N44" s="19" t="n">
        <v>0.566970100619519</v>
      </c>
      <c r="O44" s="19" t="n">
        <v>0.883493105611232</v>
      </c>
      <c r="P44" s="19" t="n">
        <v>0.954377816883764</v>
      </c>
      <c r="Q44" s="17" t="s">
        <v>31</v>
      </c>
      <c r="R44" s="5" t="str">
        <f aca="false">IF(OR(Q44="Steel plate",Q44="Concrete jacket"),"Steel plate or jacket",Q44)</f>
        <v>Polymer laminate</v>
      </c>
      <c r="S44" s="5" t="str">
        <f aca="false">IF(O44&lt;='Tree rules'!$C$4,IF(N44&lt;='Tree rules'!$C$5,IF(P44&lt;='Tree rules'!$C$7,"Monitor","Polymer laminate"),IF(P44&lt;='Tree rules'!$C$8,"Seal cracks","Polymer laminate")),IF(O44&lt;='Tree rules'!$C$6,IF(P44&lt;='Tree rules'!$C$9,"Polymer laminate","Steel plate or jacket"),IF(L44&lt;='Tree rules'!$C$10,"Steel plate or jacket","Polymer laminate")))</f>
        <v>Monitor</v>
      </c>
      <c r="T44" s="5" t="str">
        <f aca="false">IF(S44=R44,"Yes","No")</f>
        <v>No</v>
      </c>
    </row>
    <row r="45" customFormat="false" ht="15" hidden="false" customHeight="false" outlineLevel="0" collapsed="false">
      <c r="A45" s="15" t="n">
        <v>114</v>
      </c>
      <c r="B45" s="16" t="n">
        <v>4.4412272812347</v>
      </c>
      <c r="C45" s="15" t="n">
        <v>300</v>
      </c>
      <c r="D45" s="15" t="n">
        <v>400</v>
      </c>
      <c r="E45" s="15" t="n">
        <v>30</v>
      </c>
      <c r="F45" s="16" t="n">
        <v>0.55277290092489</v>
      </c>
      <c r="G45" s="17" t="s">
        <v>102</v>
      </c>
      <c r="H45" s="18" t="n">
        <v>0.1</v>
      </c>
      <c r="I45" s="18" t="n">
        <v>1</v>
      </c>
      <c r="J45" s="19" t="n">
        <v>0.903975813049828</v>
      </c>
      <c r="K45" s="19" t="n">
        <v>0.637822551402469</v>
      </c>
      <c r="L45" s="16" t="n">
        <v>13.0241269244419</v>
      </c>
      <c r="M45" s="19" t="n">
        <v>0.92532535986203</v>
      </c>
      <c r="N45" s="19" t="n">
        <v>2.12509269214652</v>
      </c>
      <c r="O45" s="19" t="n">
        <v>0.903975813049828</v>
      </c>
      <c r="P45" s="19" t="n">
        <v>0.290801351789645</v>
      </c>
      <c r="Q45" s="17" t="s">
        <v>30</v>
      </c>
      <c r="R45" s="5" t="str">
        <f aca="false">IF(OR(Q45="Steel plate",Q45="Concrete jacket"),"Steel plate or jacket",Q45)</f>
        <v>Seal cracks</v>
      </c>
      <c r="S45" s="5" t="str">
        <f aca="false">IF(O45&lt;='Tree rules'!$C$4,IF(N45&lt;='Tree rules'!$C$5,IF(P45&lt;='Tree rules'!$C$7,"Monitor","Polymer laminate"),IF(P45&lt;='Tree rules'!$C$8,"Seal cracks","Polymer laminate")),IF(O45&lt;='Tree rules'!$C$6,IF(P45&lt;='Tree rules'!$C$9,"Polymer laminate","Steel plate or jacket"),IF(L45&lt;='Tree rules'!$C$10,"Steel plate or jacket","Polymer laminate")))</f>
        <v>Seal cracks</v>
      </c>
      <c r="T45" s="5" t="str">
        <f aca="false">IF(S45=R45,"Yes","No")</f>
        <v>Yes</v>
      </c>
    </row>
    <row r="46" customFormat="false" ht="15" hidden="false" customHeight="false" outlineLevel="0" collapsed="false">
      <c r="A46" s="15" t="n">
        <v>122</v>
      </c>
      <c r="B46" s="16" t="n">
        <v>4.9833636240671</v>
      </c>
      <c r="C46" s="15" t="n">
        <v>230</v>
      </c>
      <c r="D46" s="15" t="n">
        <v>450</v>
      </c>
      <c r="E46" s="15" t="n">
        <v>30</v>
      </c>
      <c r="F46" s="16" t="n">
        <v>0.649145274956135</v>
      </c>
      <c r="G46" s="17" t="s">
        <v>101</v>
      </c>
      <c r="H46" s="18" t="n">
        <v>0.3</v>
      </c>
      <c r="I46" s="18" t="n">
        <v>1</v>
      </c>
      <c r="J46" s="19" t="n">
        <v>0.927304372264938</v>
      </c>
      <c r="K46" s="19" t="n">
        <v>0.617926234856915</v>
      </c>
      <c r="L46" s="16" t="n">
        <v>12.3350584754136</v>
      </c>
      <c r="M46" s="19" t="n">
        <v>0.296613169512939</v>
      </c>
      <c r="N46" s="19" t="n">
        <v>0.709410470343228</v>
      </c>
      <c r="O46" s="19" t="n">
        <v>0.927304372264938</v>
      </c>
      <c r="P46" s="19" t="n">
        <v>1.04186700905176</v>
      </c>
      <c r="Q46" s="17" t="s">
        <v>31</v>
      </c>
      <c r="R46" s="5" t="str">
        <f aca="false">IF(OR(Q46="Steel plate",Q46="Concrete jacket"),"Steel plate or jacket",Q46)</f>
        <v>Polymer laminate</v>
      </c>
      <c r="S46" s="5" t="str">
        <f aca="false">IF(O46&lt;='Tree rules'!$C$4,IF(N46&lt;='Tree rules'!$C$5,IF(P46&lt;='Tree rules'!$C$7,"Monitor","Polymer laminate"),IF(P46&lt;='Tree rules'!$C$8,"Seal cracks","Polymer laminate")),IF(O46&lt;='Tree rules'!$C$6,IF(P46&lt;='Tree rules'!$C$9,"Polymer laminate","Steel plate or jacket"),IF(L46&lt;='Tree rules'!$C$10,"Steel plate or jacket","Polymer laminate")))</f>
        <v>Polymer laminate</v>
      </c>
      <c r="T46" s="5" t="str">
        <f aca="false">IF(S46=R46,"Yes","No")</f>
        <v>Yes</v>
      </c>
    </row>
    <row r="47" customFormat="false" ht="15" hidden="false" customHeight="false" outlineLevel="0" collapsed="false">
      <c r="A47" s="15" t="n">
        <v>131</v>
      </c>
      <c r="B47" s="16" t="n">
        <v>6.82782195215415</v>
      </c>
      <c r="C47" s="15" t="n">
        <v>300</v>
      </c>
      <c r="D47" s="15" t="n">
        <v>650</v>
      </c>
      <c r="E47" s="15" t="n">
        <v>20</v>
      </c>
      <c r="F47" s="16" t="n">
        <v>0.695812326376477</v>
      </c>
      <c r="G47" s="17" t="s">
        <v>101</v>
      </c>
      <c r="H47" s="18" t="n">
        <v>0.3</v>
      </c>
      <c r="I47" s="18" t="n">
        <v>1</v>
      </c>
      <c r="J47" s="19" t="n">
        <v>0.938079127847432</v>
      </c>
      <c r="K47" s="19" t="n">
        <v>0.557886561308875</v>
      </c>
      <c r="L47" s="16" t="n">
        <v>11.3418969304886</v>
      </c>
      <c r="M47" s="19" t="n">
        <v>0.387654101001804</v>
      </c>
      <c r="N47" s="19" t="n">
        <v>0.661365165564453</v>
      </c>
      <c r="O47" s="19" t="n">
        <v>0.938079127847432</v>
      </c>
      <c r="P47" s="19" t="n">
        <v>0.941287064521885</v>
      </c>
      <c r="Q47" s="17" t="s">
        <v>29</v>
      </c>
      <c r="R47" s="5" t="str">
        <f aca="false">IF(OR(Q47="Steel plate",Q47="Concrete jacket"),"Steel plate or jacket",Q47)</f>
        <v>Monitor</v>
      </c>
      <c r="S47" s="5" t="str">
        <f aca="false">IF(O47&lt;='Tree rules'!$C$4,IF(N47&lt;='Tree rules'!$C$5,IF(P47&lt;='Tree rules'!$C$7,"Monitor","Polymer laminate"),IF(P47&lt;='Tree rules'!$C$8,"Seal cracks","Polymer laminate")),IF(O47&lt;='Tree rules'!$C$6,IF(P47&lt;='Tree rules'!$C$9,"Polymer laminate","Steel plate or jacket"),IF(L47&lt;='Tree rules'!$C$10,"Steel plate or jacket","Polymer laminate")))</f>
        <v>Monitor</v>
      </c>
      <c r="T47" s="5" t="str">
        <f aca="false">IF(S47=R47,"Yes","No")</f>
        <v>Yes</v>
      </c>
    </row>
    <row r="48" customFormat="false" ht="15" hidden="false" customHeight="false" outlineLevel="0" collapsed="false">
      <c r="A48" s="15" t="n">
        <v>132</v>
      </c>
      <c r="B48" s="16" t="n">
        <v>3.62410384775349</v>
      </c>
      <c r="C48" s="15" t="n">
        <v>230</v>
      </c>
      <c r="D48" s="15" t="n">
        <v>325</v>
      </c>
      <c r="E48" s="15" t="n">
        <v>25</v>
      </c>
      <c r="F48" s="16" t="n">
        <v>0.699968036696473</v>
      </c>
      <c r="G48" s="17" t="s">
        <v>101</v>
      </c>
      <c r="H48" s="18" t="n">
        <v>0.3</v>
      </c>
      <c r="I48" s="18" t="n">
        <v>1</v>
      </c>
      <c r="J48" s="19" t="n">
        <v>0.958492843161477</v>
      </c>
      <c r="K48" s="19" t="n">
        <v>0.42933463065229</v>
      </c>
      <c r="L48" s="16" t="n">
        <v>12.8971667179839</v>
      </c>
      <c r="M48" s="19" t="n">
        <v>0.953923029421843</v>
      </c>
      <c r="N48" s="19" t="n">
        <v>0.586340352573396</v>
      </c>
      <c r="O48" s="19" t="n">
        <v>0.958492843161477</v>
      </c>
      <c r="P48" s="19" t="n">
        <v>0.331002944586296</v>
      </c>
      <c r="Q48" s="17" t="s">
        <v>29</v>
      </c>
      <c r="R48" s="5" t="str">
        <f aca="false">IF(OR(Q48="Steel plate",Q48="Concrete jacket"),"Steel plate or jacket",Q48)</f>
        <v>Monitor</v>
      </c>
      <c r="S48" s="5" t="str">
        <f aca="false">IF(O48&lt;='Tree rules'!$C$4,IF(N48&lt;='Tree rules'!$C$5,IF(P48&lt;='Tree rules'!$C$7,"Monitor","Polymer laminate"),IF(P48&lt;='Tree rules'!$C$8,"Seal cracks","Polymer laminate")),IF(O48&lt;='Tree rules'!$C$6,IF(P48&lt;='Tree rules'!$C$9,"Polymer laminate","Steel plate or jacket"),IF(L48&lt;='Tree rules'!$C$10,"Steel plate or jacket","Polymer laminate")))</f>
        <v>Monitor</v>
      </c>
      <c r="T48" s="5" t="str">
        <f aca="false">IF(S48=R48,"Yes","No")</f>
        <v>Yes</v>
      </c>
    </row>
    <row r="49" customFormat="false" ht="15" hidden="false" customHeight="false" outlineLevel="0" collapsed="false">
      <c r="A49" s="15" t="n">
        <v>136</v>
      </c>
      <c r="B49" s="16" t="n">
        <v>4.08323396331112</v>
      </c>
      <c r="C49" s="15" t="n">
        <v>300</v>
      </c>
      <c r="D49" s="15" t="n">
        <v>375</v>
      </c>
      <c r="E49" s="15" t="n">
        <v>25</v>
      </c>
      <c r="F49" s="16" t="n">
        <v>0.640487798897002</v>
      </c>
      <c r="G49" s="17" t="s">
        <v>101</v>
      </c>
      <c r="H49" s="18" t="n">
        <v>0.3</v>
      </c>
      <c r="I49" s="18" t="n">
        <v>1.5</v>
      </c>
      <c r="J49" s="19" t="n">
        <v>0.850027662462011</v>
      </c>
      <c r="K49" s="19" t="n">
        <v>0.479653499711604</v>
      </c>
      <c r="L49" s="16" t="n">
        <v>12.486954016242</v>
      </c>
      <c r="M49" s="19" t="n">
        <v>0.428614317096921</v>
      </c>
      <c r="N49" s="19" t="n">
        <v>1.24450338013589</v>
      </c>
      <c r="O49" s="19" t="n">
        <v>1.07118212211723</v>
      </c>
      <c r="P49" s="19" t="n">
        <v>0.681111623841629</v>
      </c>
      <c r="Q49" s="17" t="s">
        <v>31</v>
      </c>
      <c r="R49" s="5" t="str">
        <f aca="false">IF(OR(Q49="Steel plate",Q49="Concrete jacket"),"Steel plate or jacket",Q49)</f>
        <v>Polymer laminate</v>
      </c>
      <c r="S49" s="5" t="str">
        <f aca="false">IF(O49&lt;='Tree rules'!$C$4,IF(N49&lt;='Tree rules'!$C$5,IF(P49&lt;='Tree rules'!$C$7,"Monitor","Polymer laminate"),IF(P49&lt;='Tree rules'!$C$8,"Seal cracks","Polymer laminate")),IF(O49&lt;='Tree rules'!$C$6,IF(P49&lt;='Tree rules'!$C$9,"Polymer laminate","Steel plate or jacket"),IF(L49&lt;='Tree rules'!$C$10,"Steel plate or jacket","Polymer laminate")))</f>
        <v>Polymer laminate</v>
      </c>
      <c r="T49" s="5" t="str">
        <f aca="false">IF(S49=R49,"Yes","No")</f>
        <v>Yes</v>
      </c>
    </row>
    <row r="50" customFormat="false" ht="15" hidden="false" customHeight="false" outlineLevel="0" collapsed="false">
      <c r="A50" s="15" t="n">
        <v>138</v>
      </c>
      <c r="B50" s="16" t="n">
        <v>3.70395914705731</v>
      </c>
      <c r="C50" s="15" t="n">
        <v>230</v>
      </c>
      <c r="D50" s="15" t="n">
        <v>300</v>
      </c>
      <c r="E50" s="15" t="n">
        <v>20</v>
      </c>
      <c r="F50" s="16" t="n">
        <v>0.688332522525665</v>
      </c>
      <c r="G50" s="17" t="s">
        <v>101</v>
      </c>
      <c r="H50" s="18" t="n">
        <v>0.3</v>
      </c>
      <c r="I50" s="18" t="n">
        <v>1</v>
      </c>
      <c r="J50" s="19" t="n">
        <v>0.938909826913167</v>
      </c>
      <c r="K50" s="19" t="n">
        <v>0.460688336485784</v>
      </c>
      <c r="L50" s="16" t="n">
        <v>14.5825163269973</v>
      </c>
      <c r="M50" s="19" t="n">
        <v>0.600987002765197</v>
      </c>
      <c r="N50" s="19" t="n">
        <v>0.850868651005504</v>
      </c>
      <c r="O50" s="19" t="n">
        <v>0.938909826913167</v>
      </c>
      <c r="P50" s="19" t="n">
        <v>0.570884888856652</v>
      </c>
      <c r="Q50" s="17" t="s">
        <v>29</v>
      </c>
      <c r="R50" s="5" t="str">
        <f aca="false">IF(OR(Q50="Steel plate",Q50="Concrete jacket"),"Steel plate or jacket",Q50)</f>
        <v>Monitor</v>
      </c>
      <c r="S50" s="5" t="str">
        <f aca="false">IF(O50&lt;='Tree rules'!$C$4,IF(N50&lt;='Tree rules'!$C$5,IF(P50&lt;='Tree rules'!$C$7,"Monitor","Polymer laminate"),IF(P50&lt;='Tree rules'!$C$8,"Seal cracks","Polymer laminate")),IF(O50&lt;='Tree rules'!$C$6,IF(P50&lt;='Tree rules'!$C$9,"Polymer laminate","Steel plate or jacket"),IF(L50&lt;='Tree rules'!$C$10,"Steel plate or jacket","Polymer laminate")))</f>
        <v>Monitor</v>
      </c>
      <c r="T50" s="5" t="str">
        <f aca="false">IF(S50=R50,"Yes","No")</f>
        <v>Yes</v>
      </c>
    </row>
    <row r="51" customFormat="false" ht="15" hidden="false" customHeight="false" outlineLevel="0" collapsed="false">
      <c r="A51" s="15" t="n">
        <v>141</v>
      </c>
      <c r="B51" s="16" t="n">
        <v>5.55106511522976</v>
      </c>
      <c r="C51" s="15" t="n">
        <v>230</v>
      </c>
      <c r="D51" s="15" t="n">
        <v>525</v>
      </c>
      <c r="E51" s="15" t="n">
        <v>20</v>
      </c>
      <c r="F51" s="16" t="n">
        <v>0.57270853223768</v>
      </c>
      <c r="G51" s="17" t="s">
        <v>101</v>
      </c>
      <c r="H51" s="18" t="n">
        <v>0.3</v>
      </c>
      <c r="I51" s="18" t="n">
        <v>1.5</v>
      </c>
      <c r="J51" s="19" t="n">
        <v>0.979911986575876</v>
      </c>
      <c r="K51" s="19" t="n">
        <v>0.437360121419606</v>
      </c>
      <c r="L51" s="16" t="n">
        <v>11.6374530717605</v>
      </c>
      <c r="M51" s="19" t="n">
        <v>0.558249888736292</v>
      </c>
      <c r="N51" s="19" t="n">
        <v>1.18776559149214</v>
      </c>
      <c r="O51" s="19" t="n">
        <v>1.25558076714914</v>
      </c>
      <c r="P51" s="19" t="n">
        <v>0.613450760667272</v>
      </c>
      <c r="Q51" s="17" t="s">
        <v>31</v>
      </c>
      <c r="R51" s="5" t="str">
        <f aca="false">IF(OR(Q51="Steel plate",Q51="Concrete jacket"),"Steel plate or jacket",Q51)</f>
        <v>Polymer laminate</v>
      </c>
      <c r="S51" s="5" t="str">
        <f aca="false">IF(O51&lt;='Tree rules'!$C$4,IF(N51&lt;='Tree rules'!$C$5,IF(P51&lt;='Tree rules'!$C$7,"Monitor","Polymer laminate"),IF(P51&lt;='Tree rules'!$C$8,"Seal cracks","Polymer laminate")),IF(O51&lt;='Tree rules'!$C$6,IF(P51&lt;='Tree rules'!$C$9,"Polymer laminate","Steel plate or jacket"),IF(L51&lt;='Tree rules'!$C$10,"Steel plate or jacket","Polymer laminate")))</f>
        <v>Polymer laminate</v>
      </c>
      <c r="T51" s="5" t="str">
        <f aca="false">IF(S51=R51,"Yes","No")</f>
        <v>Yes</v>
      </c>
    </row>
    <row r="52" customFormat="false" ht="15" hidden="false" customHeight="false" outlineLevel="0" collapsed="false">
      <c r="A52" s="15" t="n">
        <v>142</v>
      </c>
      <c r="B52" s="16" t="n">
        <v>7.16222098869457</v>
      </c>
      <c r="C52" s="15" t="n">
        <v>300</v>
      </c>
      <c r="D52" s="15" t="n">
        <v>700</v>
      </c>
      <c r="E52" s="15" t="n">
        <v>25</v>
      </c>
      <c r="F52" s="16" t="n">
        <v>0.614868286941122</v>
      </c>
      <c r="G52" s="17" t="s">
        <v>101</v>
      </c>
      <c r="H52" s="18" t="n">
        <v>0.3</v>
      </c>
      <c r="I52" s="18" t="n">
        <v>1</v>
      </c>
      <c r="J52" s="19" t="n">
        <v>0.92660884518861</v>
      </c>
      <c r="K52" s="19" t="n">
        <v>0.460849346614074</v>
      </c>
      <c r="L52" s="16" t="n">
        <v>10.9514082395941</v>
      </c>
      <c r="M52" s="19" t="n">
        <v>0.669477994847025</v>
      </c>
      <c r="N52" s="19" t="n">
        <v>0.548985862631602</v>
      </c>
      <c r="O52" s="19" t="n">
        <v>0.92660884518861</v>
      </c>
      <c r="P52" s="19" t="n">
        <v>0.43780365047763</v>
      </c>
      <c r="Q52" s="17" t="s">
        <v>29</v>
      </c>
      <c r="R52" s="5" t="str">
        <f aca="false">IF(OR(Q52="Steel plate",Q52="Concrete jacket"),"Steel plate or jacket",Q52)</f>
        <v>Monitor</v>
      </c>
      <c r="S52" s="5" t="str">
        <f aca="false">IF(O52&lt;='Tree rules'!$C$4,IF(N52&lt;='Tree rules'!$C$5,IF(P52&lt;='Tree rules'!$C$7,"Monitor","Polymer laminate"),IF(P52&lt;='Tree rules'!$C$8,"Seal cracks","Polymer laminate")),IF(O52&lt;='Tree rules'!$C$6,IF(P52&lt;='Tree rules'!$C$9,"Polymer laminate","Steel plate or jacket"),IF(L52&lt;='Tree rules'!$C$10,"Steel plate or jacket","Polymer laminate")))</f>
        <v>Monitor</v>
      </c>
      <c r="T52" s="5" t="str">
        <f aca="false">IF(S52=R52,"Yes","No")</f>
        <v>Yes</v>
      </c>
    </row>
    <row r="53" customFormat="false" ht="15" hidden="false" customHeight="false" outlineLevel="0" collapsed="false">
      <c r="A53" s="15" t="n">
        <v>143</v>
      </c>
      <c r="B53" s="16" t="n">
        <v>3.94617195440333</v>
      </c>
      <c r="C53" s="15" t="n">
        <v>230</v>
      </c>
      <c r="D53" s="15" t="n">
        <v>400</v>
      </c>
      <c r="E53" s="15" t="n">
        <v>30</v>
      </c>
      <c r="F53" s="16" t="n">
        <v>0.776085141697083</v>
      </c>
      <c r="G53" s="17" t="s">
        <v>103</v>
      </c>
      <c r="H53" s="18" t="n">
        <v>0.2</v>
      </c>
      <c r="I53" s="18" t="n">
        <v>2</v>
      </c>
      <c r="J53" s="19" t="n">
        <v>0.986986617912981</v>
      </c>
      <c r="K53" s="19" t="n">
        <v>0.438303213822863</v>
      </c>
      <c r="L53" s="16" t="n">
        <v>11.2107157795549</v>
      </c>
      <c r="M53" s="19" t="n">
        <v>0.384638421170778</v>
      </c>
      <c r="N53" s="19" t="n">
        <v>2.28565222686996</v>
      </c>
      <c r="O53" s="19" t="n">
        <v>1.54137382919454</v>
      </c>
      <c r="P53" s="19" t="n">
        <v>0.974952009912486</v>
      </c>
      <c r="Q53" s="17" t="s">
        <v>31</v>
      </c>
      <c r="R53" s="5" t="str">
        <f aca="false">IF(OR(Q53="Steel plate",Q53="Concrete jacket"),"Steel plate or jacket",Q53)</f>
        <v>Polymer laminate</v>
      </c>
      <c r="S53" s="5" t="str">
        <f aca="false">IF(O53&lt;='Tree rules'!$C$4,IF(N53&lt;='Tree rules'!$C$5,IF(P53&lt;='Tree rules'!$C$7,"Monitor","Polymer laminate"),IF(P53&lt;='Tree rules'!$C$8,"Seal cracks","Polymer laminate")),IF(O53&lt;='Tree rules'!$C$6,IF(P53&lt;='Tree rules'!$C$9,"Polymer laminate","Steel plate or jacket"),IF(L53&lt;='Tree rules'!$C$10,"Steel plate or jacket","Polymer laminate")))</f>
        <v>Steel plate or jacket</v>
      </c>
      <c r="T53" s="5" t="str">
        <f aca="false">IF(S53=R53,"Yes","No")</f>
        <v>No</v>
      </c>
    </row>
    <row r="54" customFormat="false" ht="15" hidden="false" customHeight="false" outlineLevel="0" collapsed="false">
      <c r="A54" s="15" t="n">
        <v>144</v>
      </c>
      <c r="B54" s="16" t="n">
        <v>3.71475152343492</v>
      </c>
      <c r="C54" s="15" t="n">
        <v>230</v>
      </c>
      <c r="D54" s="15" t="n">
        <v>300</v>
      </c>
      <c r="E54" s="15" t="n">
        <v>20</v>
      </c>
      <c r="F54" s="16" t="n">
        <v>0.576243217710084</v>
      </c>
      <c r="G54" s="17" t="s">
        <v>101</v>
      </c>
      <c r="H54" s="18" t="n">
        <v>0.3</v>
      </c>
      <c r="I54" s="18" t="n">
        <v>1</v>
      </c>
      <c r="J54" s="19" t="n">
        <v>0.90814002482088</v>
      </c>
      <c r="K54" s="19" t="n">
        <v>0.417671887418888</v>
      </c>
      <c r="L54" s="16" t="n">
        <v>14.5107481384177</v>
      </c>
      <c r="M54" s="19" t="n">
        <v>0.495481140381051</v>
      </c>
      <c r="N54" s="19" t="n">
        <v>0.663930141249524</v>
      </c>
      <c r="O54" s="19" t="n">
        <v>0.90814002482088</v>
      </c>
      <c r="P54" s="19" t="n">
        <v>0.554390412123014</v>
      </c>
      <c r="Q54" s="17" t="s">
        <v>29</v>
      </c>
      <c r="R54" s="5" t="str">
        <f aca="false">IF(OR(Q54="Steel plate",Q54="Concrete jacket"),"Steel plate or jacket",Q54)</f>
        <v>Monitor</v>
      </c>
      <c r="S54" s="5" t="str">
        <f aca="false">IF(O54&lt;='Tree rules'!$C$4,IF(N54&lt;='Tree rules'!$C$5,IF(P54&lt;='Tree rules'!$C$7,"Monitor","Polymer laminate"),IF(P54&lt;='Tree rules'!$C$8,"Seal cracks","Polymer laminate")),IF(O54&lt;='Tree rules'!$C$6,IF(P54&lt;='Tree rules'!$C$9,"Polymer laminate","Steel plate or jacket"),IF(L54&lt;='Tree rules'!$C$10,"Steel plate or jacket","Polymer laminate")))</f>
        <v>Monitor</v>
      </c>
      <c r="T54" s="5" t="str">
        <f aca="false">IF(S54=R54,"Yes","No")</f>
        <v>Yes</v>
      </c>
    </row>
    <row r="55" customFormat="false" ht="15" hidden="false" customHeight="false" outlineLevel="0" collapsed="false">
      <c r="A55" s="15" t="n">
        <v>146</v>
      </c>
      <c r="B55" s="16" t="n">
        <v>3.24031419512148</v>
      </c>
      <c r="C55" s="15" t="n">
        <v>230</v>
      </c>
      <c r="D55" s="15" t="n">
        <v>325</v>
      </c>
      <c r="E55" s="15" t="n">
        <v>25</v>
      </c>
      <c r="F55" s="16" t="n">
        <v>0.939980971621069</v>
      </c>
      <c r="G55" s="17" t="s">
        <v>101</v>
      </c>
      <c r="H55" s="18" t="n">
        <v>0.3</v>
      </c>
      <c r="I55" s="18" t="n">
        <v>1</v>
      </c>
      <c r="J55" s="19" t="n">
        <v>0.929987285532553</v>
      </c>
      <c r="K55" s="19" t="n">
        <v>0.555000298343371</v>
      </c>
      <c r="L55" s="16" t="n">
        <v>11.6140293731953</v>
      </c>
      <c r="M55" s="19" t="n">
        <v>0.733244318551386</v>
      </c>
      <c r="N55" s="19" t="n">
        <v>0.666393744501368</v>
      </c>
      <c r="O55" s="19" t="n">
        <v>0.929987285532553</v>
      </c>
      <c r="P55" s="19" t="n">
        <v>0.509729844664782</v>
      </c>
      <c r="Q55" s="17" t="s">
        <v>29</v>
      </c>
      <c r="R55" s="5" t="str">
        <f aca="false">IF(OR(Q55="Steel plate",Q55="Concrete jacket"),"Steel plate or jacket",Q55)</f>
        <v>Monitor</v>
      </c>
      <c r="S55" s="5" t="str">
        <f aca="false">IF(O55&lt;='Tree rules'!$C$4,IF(N55&lt;='Tree rules'!$C$5,IF(P55&lt;='Tree rules'!$C$7,"Monitor","Polymer laminate"),IF(P55&lt;='Tree rules'!$C$8,"Seal cracks","Polymer laminate")),IF(O55&lt;='Tree rules'!$C$6,IF(P55&lt;='Tree rules'!$C$9,"Polymer laminate","Steel plate or jacket"),IF(L55&lt;='Tree rules'!$C$10,"Steel plate or jacket","Polymer laminate")))</f>
        <v>Monitor</v>
      </c>
      <c r="T55" s="5" t="str">
        <f aca="false">IF(S55=R55,"Yes","No")</f>
        <v>Yes</v>
      </c>
    </row>
    <row r="56" customFormat="false" ht="15" hidden="false" customHeight="false" outlineLevel="0" collapsed="false">
      <c r="A56" s="15" t="n">
        <v>148</v>
      </c>
      <c r="B56" s="16" t="n">
        <v>6.56534658007773</v>
      </c>
      <c r="C56" s="15" t="n">
        <v>300</v>
      </c>
      <c r="D56" s="15" t="n">
        <v>650</v>
      </c>
      <c r="E56" s="15" t="n">
        <v>20</v>
      </c>
      <c r="F56" s="16" t="n">
        <v>0.568935851244331</v>
      </c>
      <c r="G56" s="17" t="s">
        <v>102</v>
      </c>
      <c r="H56" s="18" t="n">
        <v>0.1</v>
      </c>
      <c r="I56" s="18" t="n">
        <v>1</v>
      </c>
      <c r="J56" s="19" t="n">
        <v>0.874763180874337</v>
      </c>
      <c r="K56" s="19" t="n">
        <v>0.614930793062155</v>
      </c>
      <c r="L56" s="16" t="n">
        <v>11.1465986079418</v>
      </c>
      <c r="M56" s="19" t="n">
        <v>0.881003251523343</v>
      </c>
      <c r="N56" s="19" t="n">
        <v>1.95027539850554</v>
      </c>
      <c r="O56" s="19" t="n">
        <v>0.874763180874337</v>
      </c>
      <c r="P56" s="19" t="n">
        <v>0.348100418700013</v>
      </c>
      <c r="Q56" s="17" t="s">
        <v>30</v>
      </c>
      <c r="R56" s="5" t="str">
        <f aca="false">IF(OR(Q56="Steel plate",Q56="Concrete jacket"),"Steel plate or jacket",Q56)</f>
        <v>Seal cracks</v>
      </c>
      <c r="S56" s="5" t="str">
        <f aca="false">IF(O56&lt;='Tree rules'!$C$4,IF(N56&lt;='Tree rules'!$C$5,IF(P56&lt;='Tree rules'!$C$7,"Monitor","Polymer laminate"),IF(P56&lt;='Tree rules'!$C$8,"Seal cracks","Polymer laminate")),IF(O56&lt;='Tree rules'!$C$6,IF(P56&lt;='Tree rules'!$C$9,"Polymer laminate","Steel plate or jacket"),IF(L56&lt;='Tree rules'!$C$10,"Steel plate or jacket","Polymer laminate")))</f>
        <v>Seal cracks</v>
      </c>
      <c r="T56" s="5" t="str">
        <f aca="false">IF(S56=R56,"Yes","No")</f>
        <v>Yes</v>
      </c>
    </row>
    <row r="57" customFormat="false" ht="15" hidden="false" customHeight="false" outlineLevel="0" collapsed="false">
      <c r="A57" s="15" t="n">
        <v>152</v>
      </c>
      <c r="B57" s="16" t="n">
        <v>4.00500235927839</v>
      </c>
      <c r="C57" s="15" t="n">
        <v>300</v>
      </c>
      <c r="D57" s="15" t="n">
        <v>375</v>
      </c>
      <c r="E57" s="15" t="n">
        <v>30</v>
      </c>
      <c r="F57" s="16" t="n">
        <v>0.640324617292187</v>
      </c>
      <c r="G57" s="17" t="s">
        <v>102</v>
      </c>
      <c r="H57" s="18" t="n">
        <v>0.1</v>
      </c>
      <c r="I57" s="18" t="n">
        <v>1</v>
      </c>
      <c r="J57" s="19" t="n">
        <v>0.895145912760487</v>
      </c>
      <c r="K57" s="19" t="n">
        <v>0.53479289047382</v>
      </c>
      <c r="L57" s="16" t="n">
        <v>12.7547845836891</v>
      </c>
      <c r="M57" s="19" t="n">
        <v>0.441566243793662</v>
      </c>
      <c r="N57" s="19" t="n">
        <v>2.78957515112099</v>
      </c>
      <c r="O57" s="19" t="n">
        <v>0.895145912760488</v>
      </c>
      <c r="P57" s="19" t="n">
        <v>0.547489106564836</v>
      </c>
      <c r="Q57" s="17" t="s">
        <v>30</v>
      </c>
      <c r="R57" s="5" t="str">
        <f aca="false">IF(OR(Q57="Steel plate",Q57="Concrete jacket"),"Steel plate or jacket",Q57)</f>
        <v>Seal cracks</v>
      </c>
      <c r="S57" s="5" t="str">
        <f aca="false">IF(O57&lt;='Tree rules'!$C$4,IF(N57&lt;='Tree rules'!$C$5,IF(P57&lt;='Tree rules'!$C$7,"Monitor","Polymer laminate"),IF(P57&lt;='Tree rules'!$C$8,"Seal cracks","Polymer laminate")),IF(O57&lt;='Tree rules'!$C$6,IF(P57&lt;='Tree rules'!$C$9,"Polymer laminate","Steel plate or jacket"),IF(L57&lt;='Tree rules'!$C$10,"Steel plate or jacket","Polymer laminate")))</f>
        <v>Seal cracks</v>
      </c>
      <c r="T57" s="5" t="str">
        <f aca="false">IF(S57=R57,"Yes","No")</f>
        <v>Yes</v>
      </c>
    </row>
    <row r="58" customFormat="false" ht="15" hidden="false" customHeight="false" outlineLevel="0" collapsed="false">
      <c r="A58" s="15" t="n">
        <v>154</v>
      </c>
      <c r="B58" s="16" t="n">
        <v>5.19787780483428</v>
      </c>
      <c r="C58" s="15" t="n">
        <v>300</v>
      </c>
      <c r="D58" s="15" t="n">
        <v>500</v>
      </c>
      <c r="E58" s="15" t="n">
        <v>20</v>
      </c>
      <c r="F58" s="16" t="n">
        <v>0.590490249132883</v>
      </c>
      <c r="G58" s="17" t="s">
        <v>103</v>
      </c>
      <c r="H58" s="18" t="n">
        <v>0.2</v>
      </c>
      <c r="I58" s="18" t="n">
        <v>1.5</v>
      </c>
      <c r="J58" s="19" t="n">
        <v>0.95277292020159</v>
      </c>
      <c r="K58" s="19" t="n">
        <v>0.488126568390221</v>
      </c>
      <c r="L58" s="16" t="n">
        <v>11.4490700547011</v>
      </c>
      <c r="M58" s="19" t="n">
        <v>0.946401412078183</v>
      </c>
      <c r="N58" s="19" t="n">
        <v>1.16792471810042</v>
      </c>
      <c r="O58" s="19" t="n">
        <v>1.19662249230582</v>
      </c>
      <c r="P58" s="19" t="n">
        <v>0.382072302253918</v>
      </c>
      <c r="Q58" s="17" t="s">
        <v>31</v>
      </c>
      <c r="R58" s="5" t="str">
        <f aca="false">IF(OR(Q58="Steel plate",Q58="Concrete jacket"),"Steel plate or jacket",Q58)</f>
        <v>Polymer laminate</v>
      </c>
      <c r="S58" s="5" t="str">
        <f aca="false">IF(O58&lt;='Tree rules'!$C$4,IF(N58&lt;='Tree rules'!$C$5,IF(P58&lt;='Tree rules'!$C$7,"Monitor","Polymer laminate"),IF(P58&lt;='Tree rules'!$C$8,"Seal cracks","Polymer laminate")),IF(O58&lt;='Tree rules'!$C$6,IF(P58&lt;='Tree rules'!$C$9,"Polymer laminate","Steel plate or jacket"),IF(L58&lt;='Tree rules'!$C$10,"Steel plate or jacket","Polymer laminate")))</f>
        <v>Polymer laminate</v>
      </c>
      <c r="T58" s="5" t="str">
        <f aca="false">IF(S58=R58,"Yes","No")</f>
        <v>Yes</v>
      </c>
    </row>
    <row r="59" customFormat="false" ht="15" hidden="false" customHeight="false" outlineLevel="0" collapsed="false">
      <c r="A59" s="15" t="n">
        <v>156</v>
      </c>
      <c r="B59" s="16" t="n">
        <v>6.17389071150102</v>
      </c>
      <c r="C59" s="15" t="n">
        <v>300</v>
      </c>
      <c r="D59" s="15" t="n">
        <v>550</v>
      </c>
      <c r="E59" s="15" t="n">
        <v>20</v>
      </c>
      <c r="F59" s="16" t="n">
        <v>0.664887334093078</v>
      </c>
      <c r="G59" s="17" t="s">
        <v>103</v>
      </c>
      <c r="H59" s="18" t="n">
        <v>0.2</v>
      </c>
      <c r="I59" s="18" t="n">
        <v>1.5</v>
      </c>
      <c r="J59" s="19" t="n">
        <v>0.854383374948943</v>
      </c>
      <c r="K59" s="19" t="n">
        <v>0.639689196490458</v>
      </c>
      <c r="L59" s="16" t="n">
        <v>12.2497831577401</v>
      </c>
      <c r="M59" s="19" t="n">
        <v>0.47778391829397</v>
      </c>
      <c r="N59" s="19" t="n">
        <v>0.990850312380962</v>
      </c>
      <c r="O59" s="19" t="n">
        <v>1.00830515511547</v>
      </c>
      <c r="P59" s="19" t="n">
        <v>0.832388011354348</v>
      </c>
      <c r="Q59" s="17" t="s">
        <v>31</v>
      </c>
      <c r="R59" s="5" t="str">
        <f aca="false">IF(OR(Q59="Steel plate",Q59="Concrete jacket"),"Steel plate or jacket",Q59)</f>
        <v>Polymer laminate</v>
      </c>
      <c r="S59" s="5" t="str">
        <f aca="false">IF(O59&lt;='Tree rules'!$C$4,IF(N59&lt;='Tree rules'!$C$5,IF(P59&lt;='Tree rules'!$C$7,"Monitor","Polymer laminate"),IF(P59&lt;='Tree rules'!$C$8,"Seal cracks","Polymer laminate")),IF(O59&lt;='Tree rules'!$C$6,IF(P59&lt;='Tree rules'!$C$9,"Polymer laminate","Steel plate or jacket"),IF(L59&lt;='Tree rules'!$C$10,"Steel plate or jacket","Polymer laminate")))</f>
        <v>Polymer laminate</v>
      </c>
      <c r="T59" s="5" t="str">
        <f aca="false">IF(S59=R59,"Yes","No")</f>
        <v>Yes</v>
      </c>
    </row>
    <row r="60" customFormat="false" ht="15" hidden="false" customHeight="false" outlineLevel="0" collapsed="false">
      <c r="A60" s="15" t="n">
        <v>159</v>
      </c>
      <c r="B60" s="16" t="n">
        <v>5.46233070594918</v>
      </c>
      <c r="C60" s="15" t="n">
        <v>300</v>
      </c>
      <c r="D60" s="15" t="n">
        <v>525</v>
      </c>
      <c r="E60" s="15" t="n">
        <v>25</v>
      </c>
      <c r="F60" s="16" t="n">
        <v>0.679998409867921</v>
      </c>
      <c r="G60" s="17" t="s">
        <v>102</v>
      </c>
      <c r="H60" s="18" t="n">
        <v>0.1</v>
      </c>
      <c r="I60" s="18" t="n">
        <v>2</v>
      </c>
      <c r="J60" s="19" t="n">
        <v>0.855937268077836</v>
      </c>
      <c r="K60" s="19" t="n">
        <v>0.649254089505185</v>
      </c>
      <c r="L60" s="16" t="n">
        <v>11.8232266362536</v>
      </c>
      <c r="M60" s="19" t="n">
        <v>0.634257133143647</v>
      </c>
      <c r="N60" s="19" t="n">
        <v>3.37618745910566</v>
      </c>
      <c r="O60" s="19" t="n">
        <v>1.15615376449624</v>
      </c>
      <c r="P60" s="19" t="n">
        <v>0.569963758187606</v>
      </c>
      <c r="Q60" s="17" t="s">
        <v>31</v>
      </c>
      <c r="R60" s="5" t="str">
        <f aca="false">IF(OR(Q60="Steel plate",Q60="Concrete jacket"),"Steel plate or jacket",Q60)</f>
        <v>Polymer laminate</v>
      </c>
      <c r="S60" s="5" t="str">
        <f aca="false">IF(O60&lt;='Tree rules'!$C$4,IF(N60&lt;='Tree rules'!$C$5,IF(P60&lt;='Tree rules'!$C$7,"Monitor","Polymer laminate"),IF(P60&lt;='Tree rules'!$C$8,"Seal cracks","Polymer laminate")),IF(O60&lt;='Tree rules'!$C$6,IF(P60&lt;='Tree rules'!$C$9,"Polymer laminate","Steel plate or jacket"),IF(L60&lt;='Tree rules'!$C$10,"Steel plate or jacket","Polymer laminate")))</f>
        <v>Polymer laminate</v>
      </c>
      <c r="T60" s="5" t="str">
        <f aca="false">IF(S60=R60,"Yes","No")</f>
        <v>Yes</v>
      </c>
    </row>
    <row r="61" customFormat="false" ht="15" hidden="false" customHeight="false" outlineLevel="0" collapsed="false">
      <c r="A61" s="15" t="n">
        <v>172</v>
      </c>
      <c r="B61" s="16" t="n">
        <v>4.43192353324802</v>
      </c>
      <c r="C61" s="15" t="n">
        <v>230</v>
      </c>
      <c r="D61" s="15" t="n">
        <v>400</v>
      </c>
      <c r="E61" s="15" t="n">
        <v>20</v>
      </c>
      <c r="F61" s="16" t="n">
        <v>0.740832460684402</v>
      </c>
      <c r="G61" s="17" t="s">
        <v>101</v>
      </c>
      <c r="H61" s="18" t="n">
        <v>0.3</v>
      </c>
      <c r="I61" s="18" t="n">
        <v>1.5</v>
      </c>
      <c r="J61" s="19" t="n">
        <v>0.891919051604474</v>
      </c>
      <c r="K61" s="19" t="n">
        <v>0.549675652185226</v>
      </c>
      <c r="L61" s="16" t="n">
        <v>12.5195580035255</v>
      </c>
      <c r="M61" s="19" t="n">
        <v>0.940511242981388</v>
      </c>
      <c r="N61" s="19" t="n">
        <v>0.732467009878041</v>
      </c>
      <c r="O61" s="19" t="n">
        <v>1.09274548421315</v>
      </c>
      <c r="P61" s="19" t="n">
        <v>0.451802317462227</v>
      </c>
      <c r="Q61" s="17" t="s">
        <v>31</v>
      </c>
      <c r="R61" s="5" t="str">
        <f aca="false">IF(OR(Q61="Steel plate",Q61="Concrete jacket"),"Steel plate or jacket",Q61)</f>
        <v>Polymer laminate</v>
      </c>
      <c r="S61" s="5" t="str">
        <f aca="false">IF(O61&lt;='Tree rules'!$C$4,IF(N61&lt;='Tree rules'!$C$5,IF(P61&lt;='Tree rules'!$C$7,"Monitor","Polymer laminate"),IF(P61&lt;='Tree rules'!$C$8,"Seal cracks","Polymer laminate")),IF(O61&lt;='Tree rules'!$C$6,IF(P61&lt;='Tree rules'!$C$9,"Polymer laminate","Steel plate or jacket"),IF(L61&lt;='Tree rules'!$C$10,"Steel plate or jacket","Polymer laminate")))</f>
        <v>Polymer laminate</v>
      </c>
      <c r="T61" s="5" t="str">
        <f aca="false">IF(S61=R61,"Yes","No")</f>
        <v>Yes</v>
      </c>
    </row>
    <row r="62" customFormat="false" ht="15" hidden="false" customHeight="false" outlineLevel="0" collapsed="false">
      <c r="A62" s="15" t="n">
        <v>175</v>
      </c>
      <c r="B62" s="16" t="n">
        <v>3.84551273964776</v>
      </c>
      <c r="C62" s="15" t="n">
        <v>230</v>
      </c>
      <c r="D62" s="15" t="n">
        <v>325</v>
      </c>
      <c r="E62" s="15" t="n">
        <v>30</v>
      </c>
      <c r="F62" s="16" t="n">
        <v>0.699968036696473</v>
      </c>
      <c r="G62" s="17" t="s">
        <v>103</v>
      </c>
      <c r="H62" s="18" t="n">
        <v>0.2</v>
      </c>
      <c r="I62" s="18" t="n">
        <v>1</v>
      </c>
      <c r="J62" s="19" t="n">
        <v>0.908539762796208</v>
      </c>
      <c r="K62" s="19" t="n">
        <v>0.481294483936698</v>
      </c>
      <c r="L62" s="16" t="n">
        <v>13.6850987176077</v>
      </c>
      <c r="M62" s="19" t="n">
        <v>0.519862543788215</v>
      </c>
      <c r="N62" s="19" t="n">
        <v>0.928164937114964</v>
      </c>
      <c r="O62" s="19" t="n">
        <v>0.908539762796208</v>
      </c>
      <c r="P62" s="19" t="n">
        <v>0.567607263271423</v>
      </c>
      <c r="Q62" s="17" t="s">
        <v>29</v>
      </c>
      <c r="R62" s="5" t="str">
        <f aca="false">IF(OR(Q62="Steel plate",Q62="Concrete jacket"),"Steel plate or jacket",Q62)</f>
        <v>Monitor</v>
      </c>
      <c r="S62" s="5" t="str">
        <f aca="false">IF(O62&lt;='Tree rules'!$C$4,IF(N62&lt;='Tree rules'!$C$5,IF(P62&lt;='Tree rules'!$C$7,"Monitor","Polymer laminate"),IF(P62&lt;='Tree rules'!$C$8,"Seal cracks","Polymer laminate")),IF(O62&lt;='Tree rules'!$C$6,IF(P62&lt;='Tree rules'!$C$9,"Polymer laminate","Steel plate or jacket"),IF(L62&lt;='Tree rules'!$C$10,"Steel plate or jacket","Polymer laminate")))</f>
        <v>Monitor</v>
      </c>
      <c r="T62" s="5" t="str">
        <f aca="false">IF(S62=R62,"Yes","No")</f>
        <v>Yes</v>
      </c>
    </row>
    <row r="63" customFormat="false" ht="15" hidden="false" customHeight="false" outlineLevel="0" collapsed="false">
      <c r="A63" s="15" t="n">
        <v>180</v>
      </c>
      <c r="B63" s="16" t="n">
        <v>4.34179625376418</v>
      </c>
      <c r="C63" s="15" t="n">
        <v>300</v>
      </c>
      <c r="D63" s="15" t="n">
        <v>400</v>
      </c>
      <c r="E63" s="15" t="n">
        <v>30</v>
      </c>
      <c r="F63" s="16" t="n">
        <v>0.790804050461148</v>
      </c>
      <c r="G63" s="17" t="s">
        <v>102</v>
      </c>
      <c r="H63" s="18" t="n">
        <v>0.1</v>
      </c>
      <c r="I63" s="18" t="n">
        <v>2</v>
      </c>
      <c r="J63" s="19" t="n">
        <v>0.959602578711976</v>
      </c>
      <c r="K63" s="19" t="n">
        <v>0.566871722987163</v>
      </c>
      <c r="L63" s="16" t="n">
        <v>12.807658565676</v>
      </c>
      <c r="M63" s="19" t="n">
        <v>0.413345603318791</v>
      </c>
      <c r="N63" s="19" t="n">
        <v>4.0678833692077</v>
      </c>
      <c r="O63" s="19" t="n">
        <v>1.37523359024657</v>
      </c>
      <c r="P63" s="19" t="n">
        <v>0.95936926164827</v>
      </c>
      <c r="Q63" s="17" t="s">
        <v>31</v>
      </c>
      <c r="R63" s="5" t="str">
        <f aca="false">IF(OR(Q63="Steel plate",Q63="Concrete jacket"),"Steel plate or jacket",Q63)</f>
        <v>Polymer laminate</v>
      </c>
      <c r="S63" s="5" t="str">
        <f aca="false">IF(O63&lt;='Tree rules'!$C$4,IF(N63&lt;='Tree rules'!$C$5,IF(P63&lt;='Tree rules'!$C$7,"Monitor","Polymer laminate"),IF(P63&lt;='Tree rules'!$C$8,"Seal cracks","Polymer laminate")),IF(O63&lt;='Tree rules'!$C$6,IF(P63&lt;='Tree rules'!$C$9,"Polymer laminate","Steel plate or jacket"),IF(L63&lt;='Tree rules'!$C$10,"Steel plate or jacket","Polymer laminate")))</f>
        <v>Steel plate or jacket</v>
      </c>
      <c r="T63" s="5" t="str">
        <f aca="false">IF(S63=R63,"Yes","No")</f>
        <v>No</v>
      </c>
    </row>
    <row r="64" customFormat="false" ht="15" hidden="false" customHeight="false" outlineLevel="0" collapsed="false">
      <c r="A64" s="15" t="n">
        <v>181</v>
      </c>
      <c r="B64" s="16" t="n">
        <v>7.13389647885433</v>
      </c>
      <c r="C64" s="15" t="n">
        <v>300</v>
      </c>
      <c r="D64" s="15" t="n">
        <v>700</v>
      </c>
      <c r="E64" s="15" t="n">
        <v>20</v>
      </c>
      <c r="F64" s="16" t="n">
        <v>0.614868286941122</v>
      </c>
      <c r="G64" s="17" t="s">
        <v>103</v>
      </c>
      <c r="H64" s="18" t="n">
        <v>0.2</v>
      </c>
      <c r="I64" s="18" t="n">
        <v>2</v>
      </c>
      <c r="J64" s="19" t="n">
        <v>0.966432387908949</v>
      </c>
      <c r="K64" s="19" t="n">
        <v>0.622803995713916</v>
      </c>
      <c r="L64" s="16" t="n">
        <v>10.9080985915204</v>
      </c>
      <c r="M64" s="19" t="n">
        <v>0.572360491248375</v>
      </c>
      <c r="N64" s="19" t="n">
        <v>1.21811720595828</v>
      </c>
      <c r="O64" s="19" t="n">
        <v>1.33096682304086</v>
      </c>
      <c r="P64" s="19" t="n">
        <v>0.744933174194065</v>
      </c>
      <c r="Q64" s="17" t="s">
        <v>104</v>
      </c>
      <c r="R64" s="5" t="str">
        <f aca="false">IF(OR(Q64="Steel plate",Q64="Concrete jacket"),"Steel plate or jacket",Q64)</f>
        <v>Steel plate or jacket</v>
      </c>
      <c r="S64" s="5" t="str">
        <f aca="false">IF(O64&lt;='Tree rules'!$C$4,IF(N64&lt;='Tree rules'!$C$5,IF(P64&lt;='Tree rules'!$C$7,"Monitor","Polymer laminate"),IF(P64&lt;='Tree rules'!$C$8,"Seal cracks","Polymer laminate")),IF(O64&lt;='Tree rules'!$C$6,IF(P64&lt;='Tree rules'!$C$9,"Polymer laminate","Steel plate or jacket"),IF(L64&lt;='Tree rules'!$C$10,"Steel plate or jacket","Polymer laminate")))</f>
        <v>Polymer laminate</v>
      </c>
      <c r="T64" s="5" t="str">
        <f aca="false">IF(S64=R64,"Yes","No")</f>
        <v>No</v>
      </c>
    </row>
    <row r="65" customFormat="false" ht="15" hidden="false" customHeight="false" outlineLevel="0" collapsed="false">
      <c r="A65" s="15" t="n">
        <v>184</v>
      </c>
      <c r="B65" s="16" t="n">
        <v>4.19119035964969</v>
      </c>
      <c r="C65" s="15" t="n">
        <v>230</v>
      </c>
      <c r="D65" s="15" t="n">
        <v>375</v>
      </c>
      <c r="E65" s="15" t="n">
        <v>25</v>
      </c>
      <c r="F65" s="16" t="n">
        <v>0.835206022555027</v>
      </c>
      <c r="G65" s="17" t="s">
        <v>102</v>
      </c>
      <c r="H65" s="18" t="n">
        <v>0.1</v>
      </c>
      <c r="I65" s="18" t="n">
        <v>1</v>
      </c>
      <c r="J65" s="19" t="n">
        <v>0.899973925101441</v>
      </c>
      <c r="K65" s="19" t="n">
        <v>0.431822850428746</v>
      </c>
      <c r="L65" s="16" t="n">
        <v>13.3477399988844</v>
      </c>
      <c r="M65" s="19" t="n">
        <v>0.432516680316787</v>
      </c>
      <c r="N65" s="19" t="n">
        <v>2.59593663314743</v>
      </c>
      <c r="O65" s="19" t="n">
        <v>0.899973925101441</v>
      </c>
      <c r="P65" s="19" t="n">
        <v>0.709338430069058</v>
      </c>
      <c r="Q65" s="17" t="s">
        <v>30</v>
      </c>
      <c r="R65" s="5" t="str">
        <f aca="false">IF(OR(Q65="Steel plate",Q65="Concrete jacket"),"Steel plate or jacket",Q65)</f>
        <v>Seal cracks</v>
      </c>
      <c r="S65" s="5" t="str">
        <f aca="false">IF(O65&lt;='Tree rules'!$C$4,IF(N65&lt;='Tree rules'!$C$5,IF(P65&lt;='Tree rules'!$C$7,"Monitor","Polymer laminate"),IF(P65&lt;='Tree rules'!$C$8,"Seal cracks","Polymer laminate")),IF(O65&lt;='Tree rules'!$C$6,IF(P65&lt;='Tree rules'!$C$9,"Polymer laminate","Steel plate or jacket"),IF(L65&lt;='Tree rules'!$C$10,"Steel plate or jacket","Polymer laminate")))</f>
        <v>Seal cracks</v>
      </c>
      <c r="T65" s="5" t="str">
        <f aca="false">IF(S65=R65,"Yes","No")</f>
        <v>Yes</v>
      </c>
    </row>
    <row r="66" customFormat="false" ht="15" hidden="false" customHeight="false" outlineLevel="0" collapsed="false">
      <c r="A66" s="15" t="n">
        <v>185</v>
      </c>
      <c r="B66" s="16" t="n">
        <v>4.61905677259186</v>
      </c>
      <c r="C66" s="15" t="n">
        <v>230</v>
      </c>
      <c r="D66" s="15" t="n">
        <v>450</v>
      </c>
      <c r="E66" s="15" t="n">
        <v>20</v>
      </c>
      <c r="F66" s="16" t="n">
        <v>0.649145274956135</v>
      </c>
      <c r="G66" s="17" t="s">
        <v>101</v>
      </c>
      <c r="H66" s="18" t="n">
        <v>0.3</v>
      </c>
      <c r="I66" s="18" t="n">
        <v>1.5</v>
      </c>
      <c r="J66" s="19" t="n">
        <v>0.881691788856198</v>
      </c>
      <c r="K66" s="19" t="n">
        <v>0.420912516781206</v>
      </c>
      <c r="L66" s="16" t="n">
        <v>11.4333088430492</v>
      </c>
      <c r="M66" s="19" t="n">
        <v>0.381757114520023</v>
      </c>
      <c r="N66" s="19" t="n">
        <v>0.846864844533031</v>
      </c>
      <c r="O66" s="19" t="n">
        <v>1.1369801283479</v>
      </c>
      <c r="P66" s="19" t="n">
        <v>0.826919164508144</v>
      </c>
      <c r="Q66" s="17" t="s">
        <v>31</v>
      </c>
      <c r="R66" s="5" t="str">
        <f aca="false">IF(OR(Q66="Steel plate",Q66="Concrete jacket"),"Steel plate or jacket",Q66)</f>
        <v>Polymer laminate</v>
      </c>
      <c r="S66" s="5" t="str">
        <f aca="false">IF(O66&lt;='Tree rules'!$C$4,IF(N66&lt;='Tree rules'!$C$5,IF(P66&lt;='Tree rules'!$C$7,"Monitor","Polymer laminate"),IF(P66&lt;='Tree rules'!$C$8,"Seal cracks","Polymer laminate")),IF(O66&lt;='Tree rules'!$C$6,IF(P66&lt;='Tree rules'!$C$9,"Polymer laminate","Steel plate or jacket"),IF(L66&lt;='Tree rules'!$C$10,"Steel plate or jacket","Polymer laminate")))</f>
        <v>Polymer laminate</v>
      </c>
      <c r="T66" s="5" t="str">
        <f aca="false">IF(S66=R66,"Yes","No")</f>
        <v>Yes</v>
      </c>
    </row>
    <row r="67" customFormat="false" ht="15" hidden="false" customHeight="false" outlineLevel="0" collapsed="false">
      <c r="A67" s="15" t="n">
        <v>187</v>
      </c>
      <c r="B67" s="16" t="n">
        <v>7.34446411972919</v>
      </c>
      <c r="C67" s="15" t="n">
        <v>300</v>
      </c>
      <c r="D67" s="15" t="n">
        <v>625</v>
      </c>
      <c r="E67" s="15" t="n">
        <v>20</v>
      </c>
      <c r="F67" s="16" t="n">
        <v>0.578762031749415</v>
      </c>
      <c r="G67" s="17" t="s">
        <v>101</v>
      </c>
      <c r="H67" s="18" t="n">
        <v>0.3</v>
      </c>
      <c r="I67" s="18" t="n">
        <v>1.5</v>
      </c>
      <c r="J67" s="19" t="n">
        <v>0.926679390464363</v>
      </c>
      <c r="K67" s="19" t="n">
        <v>0.457121316531039</v>
      </c>
      <c r="L67" s="16" t="n">
        <v>12.6847394123129</v>
      </c>
      <c r="M67" s="19" t="n">
        <v>0.931673394376893</v>
      </c>
      <c r="N67" s="19" t="n">
        <v>0.695516165065311</v>
      </c>
      <c r="O67" s="19" t="n">
        <v>1.17821663421092</v>
      </c>
      <c r="P67" s="19" t="n">
        <v>0.428367141165429</v>
      </c>
      <c r="Q67" s="17" t="s">
        <v>31</v>
      </c>
      <c r="R67" s="5" t="str">
        <f aca="false">IF(OR(Q67="Steel plate",Q67="Concrete jacket"),"Steel plate or jacket",Q67)</f>
        <v>Polymer laminate</v>
      </c>
      <c r="S67" s="5" t="str">
        <f aca="false">IF(O67&lt;='Tree rules'!$C$4,IF(N67&lt;='Tree rules'!$C$5,IF(P67&lt;='Tree rules'!$C$7,"Monitor","Polymer laminate"),IF(P67&lt;='Tree rules'!$C$8,"Seal cracks","Polymer laminate")),IF(O67&lt;='Tree rules'!$C$6,IF(P67&lt;='Tree rules'!$C$9,"Polymer laminate","Steel plate or jacket"),IF(L67&lt;='Tree rules'!$C$10,"Steel plate or jacket","Polymer laminate")))</f>
        <v>Polymer laminate</v>
      </c>
      <c r="T67" s="5" t="str">
        <f aca="false">IF(S67=R67,"Yes","No")</f>
        <v>Yes</v>
      </c>
    </row>
    <row r="68" customFormat="false" ht="15" hidden="false" customHeight="false" outlineLevel="0" collapsed="false">
      <c r="A68" s="15" t="n">
        <v>192</v>
      </c>
      <c r="B68" s="16" t="n">
        <v>3.39941527996424</v>
      </c>
      <c r="C68" s="15" t="n">
        <v>300</v>
      </c>
      <c r="D68" s="15" t="n">
        <v>325</v>
      </c>
      <c r="E68" s="15" t="n">
        <v>30</v>
      </c>
      <c r="F68" s="16" t="n">
        <v>0.960869437657093</v>
      </c>
      <c r="G68" s="17" t="s">
        <v>101</v>
      </c>
      <c r="H68" s="18" t="n">
        <v>0.3</v>
      </c>
      <c r="I68" s="18" t="n">
        <v>1</v>
      </c>
      <c r="J68" s="19" t="n">
        <v>0.888444508738346</v>
      </c>
      <c r="K68" s="19" t="n">
        <v>0.620185674364796</v>
      </c>
      <c r="L68" s="16" t="n">
        <v>12.1842841575779</v>
      </c>
      <c r="M68" s="19" t="n">
        <v>0.519957964413733</v>
      </c>
      <c r="N68" s="19" t="n">
        <v>0.666024674056834</v>
      </c>
      <c r="O68" s="19" t="n">
        <v>0.888444508738346</v>
      </c>
      <c r="P68" s="19" t="n">
        <v>0.713462405298527</v>
      </c>
      <c r="Q68" s="17" t="s">
        <v>29</v>
      </c>
      <c r="R68" s="5" t="str">
        <f aca="false">IF(OR(Q68="Steel plate",Q68="Concrete jacket"),"Steel plate or jacket",Q68)</f>
        <v>Monitor</v>
      </c>
      <c r="S68" s="5" t="str">
        <f aca="false">IF(O68&lt;='Tree rules'!$C$4,IF(N68&lt;='Tree rules'!$C$5,IF(P68&lt;='Tree rules'!$C$7,"Monitor","Polymer laminate"),IF(P68&lt;='Tree rules'!$C$8,"Seal cracks","Polymer laminate")),IF(O68&lt;='Tree rules'!$C$6,IF(P68&lt;='Tree rules'!$C$9,"Polymer laminate","Steel plate or jacket"),IF(L68&lt;='Tree rules'!$C$10,"Steel plate or jacket","Polymer laminate")))</f>
        <v>Monitor</v>
      </c>
      <c r="T68" s="5" t="str">
        <f aca="false">IF(S68=R68,"Yes","No")</f>
        <v>Yes</v>
      </c>
    </row>
    <row r="69" customFormat="false" ht="15" hidden="false" customHeight="false" outlineLevel="0" collapsed="false">
      <c r="A69" s="15" t="n">
        <v>196</v>
      </c>
      <c r="B69" s="16" t="n">
        <v>6.33567987065906</v>
      </c>
      <c r="C69" s="15" t="n">
        <v>230</v>
      </c>
      <c r="D69" s="15" t="n">
        <v>600</v>
      </c>
      <c r="E69" s="15" t="n">
        <v>25</v>
      </c>
      <c r="F69" s="16" t="n">
        <v>0.742342309449384</v>
      </c>
      <c r="G69" s="17" t="s">
        <v>101</v>
      </c>
      <c r="H69" s="18" t="n">
        <v>0.3</v>
      </c>
      <c r="I69" s="18" t="n">
        <v>1</v>
      </c>
      <c r="J69" s="19" t="n">
        <v>0.952896811618158</v>
      </c>
      <c r="K69" s="19" t="n">
        <v>0.475945907474024</v>
      </c>
      <c r="L69" s="16" t="n">
        <v>11.477680925107</v>
      </c>
      <c r="M69" s="19" t="n">
        <v>0.675417214925977</v>
      </c>
      <c r="N69" s="19" t="n">
        <v>0.648676288077938</v>
      </c>
      <c r="O69" s="19" t="n">
        <v>0.952896811618158</v>
      </c>
      <c r="P69" s="19" t="n">
        <v>0.524631017888877</v>
      </c>
      <c r="Q69" s="17" t="s">
        <v>29</v>
      </c>
      <c r="R69" s="5" t="str">
        <f aca="false">IF(OR(Q69="Steel plate",Q69="Concrete jacket"),"Steel plate or jacket",Q69)</f>
        <v>Monitor</v>
      </c>
      <c r="S69" s="5" t="str">
        <f aca="false">IF(O69&lt;='Tree rules'!$C$4,IF(N69&lt;='Tree rules'!$C$5,IF(P69&lt;='Tree rules'!$C$7,"Monitor","Polymer laminate"),IF(P69&lt;='Tree rules'!$C$8,"Seal cracks","Polymer laminate")),IF(O69&lt;='Tree rules'!$C$6,IF(P69&lt;='Tree rules'!$C$9,"Polymer laminate","Steel plate or jacket"),IF(L69&lt;='Tree rules'!$C$10,"Steel plate or jacket","Polymer laminate")))</f>
        <v>Monitor</v>
      </c>
      <c r="T69" s="5" t="str">
        <f aca="false">IF(S69=R69,"Yes","No")</f>
        <v>Yes</v>
      </c>
    </row>
    <row r="70" customFormat="false" ht="15" hidden="false" customHeight="false" outlineLevel="0" collapsed="false">
      <c r="A70" s="15" t="n">
        <v>200</v>
      </c>
      <c r="B70" s="16" t="n">
        <v>5.92549456893386</v>
      </c>
      <c r="C70" s="15" t="n">
        <v>300</v>
      </c>
      <c r="D70" s="15" t="n">
        <v>500</v>
      </c>
      <c r="E70" s="15" t="n">
        <v>25</v>
      </c>
      <c r="F70" s="16" t="n">
        <v>0.885735373699325</v>
      </c>
      <c r="G70" s="17" t="s">
        <v>103</v>
      </c>
      <c r="H70" s="18" t="n">
        <v>0.2</v>
      </c>
      <c r="I70" s="18" t="n">
        <v>1</v>
      </c>
      <c r="J70" s="19" t="n">
        <v>0.851395576211765</v>
      </c>
      <c r="K70" s="19" t="n">
        <v>0.444519585080576</v>
      </c>
      <c r="L70" s="16" t="n">
        <v>13.0517501518367</v>
      </c>
      <c r="M70" s="19" t="n">
        <v>0.915605028464464</v>
      </c>
      <c r="N70" s="19" t="n">
        <v>0.738842458338408</v>
      </c>
      <c r="O70" s="19" t="n">
        <v>0.851395576211765</v>
      </c>
      <c r="P70" s="19" t="n">
        <v>0.444788705859737</v>
      </c>
      <c r="Q70" s="17" t="s">
        <v>29</v>
      </c>
      <c r="R70" s="5" t="str">
        <f aca="false">IF(OR(Q70="Steel plate",Q70="Concrete jacket"),"Steel plate or jacket",Q70)</f>
        <v>Monitor</v>
      </c>
      <c r="S70" s="5" t="str">
        <f aca="false">IF(O70&lt;='Tree rules'!$C$4,IF(N70&lt;='Tree rules'!$C$5,IF(P70&lt;='Tree rules'!$C$7,"Monitor","Polymer laminate"),IF(P70&lt;='Tree rules'!$C$8,"Seal cracks","Polymer laminate")),IF(O70&lt;='Tree rules'!$C$6,IF(P70&lt;='Tree rules'!$C$9,"Polymer laminate","Steel plate or jacket"),IF(L70&lt;='Tree rules'!$C$10,"Steel plate or jacket","Polymer laminate")))</f>
        <v>Monitor</v>
      </c>
      <c r="T70" s="5" t="str">
        <f aca="false">IF(S70=R70,"Yes","No")</f>
        <v>Yes</v>
      </c>
    </row>
    <row r="71" customFormat="false" ht="15" hidden="false" customHeight="false" outlineLevel="0" collapsed="false">
      <c r="A71" s="15" t="n">
        <v>201</v>
      </c>
      <c r="B71" s="16" t="n">
        <v>3.17032052815736</v>
      </c>
      <c r="C71" s="15" t="n">
        <v>230</v>
      </c>
      <c r="D71" s="15" t="n">
        <v>300</v>
      </c>
      <c r="E71" s="15" t="n">
        <v>25</v>
      </c>
      <c r="F71" s="16" t="n">
        <v>0.688332522525665</v>
      </c>
      <c r="G71" s="17" t="s">
        <v>103</v>
      </c>
      <c r="H71" s="18" t="n">
        <v>0.2</v>
      </c>
      <c r="I71" s="18" t="n">
        <v>2</v>
      </c>
      <c r="J71" s="19" t="n">
        <v>0.90585935486795</v>
      </c>
      <c r="K71" s="19" t="n">
        <v>0.591333959984641</v>
      </c>
      <c r="L71" s="16" t="n">
        <v>12.4815768825093</v>
      </c>
      <c r="M71" s="19" t="n">
        <v>0.536313498363698</v>
      </c>
      <c r="N71" s="19" t="n">
        <v>1.81595440863699</v>
      </c>
      <c r="O71" s="19" t="n">
        <v>1.2760533102327</v>
      </c>
      <c r="P71" s="19" t="n">
        <v>0.646435566627068</v>
      </c>
      <c r="Q71" s="17" t="s">
        <v>31</v>
      </c>
      <c r="R71" s="5" t="str">
        <f aca="false">IF(OR(Q71="Steel plate",Q71="Concrete jacket"),"Steel plate or jacket",Q71)</f>
        <v>Polymer laminate</v>
      </c>
      <c r="S71" s="5" t="str">
        <f aca="false">IF(O71&lt;='Tree rules'!$C$4,IF(N71&lt;='Tree rules'!$C$5,IF(P71&lt;='Tree rules'!$C$7,"Monitor","Polymer laminate"),IF(P71&lt;='Tree rules'!$C$8,"Seal cracks","Polymer laminate")),IF(O71&lt;='Tree rules'!$C$6,IF(P71&lt;='Tree rules'!$C$9,"Polymer laminate","Steel plate or jacket"),IF(L71&lt;='Tree rules'!$C$10,"Steel plate or jacket","Polymer laminate")))</f>
        <v>Polymer laminate</v>
      </c>
      <c r="T71" s="5" t="str">
        <f aca="false">IF(S71=R71,"Yes","No")</f>
        <v>Yes</v>
      </c>
    </row>
    <row r="72" customFormat="false" ht="15" hidden="false" customHeight="false" outlineLevel="0" collapsed="false">
      <c r="A72" s="15" t="n">
        <v>209</v>
      </c>
      <c r="B72" s="16" t="n">
        <v>5.89888799098164</v>
      </c>
      <c r="C72" s="15" t="n">
        <v>300</v>
      </c>
      <c r="D72" s="15" t="n">
        <v>475</v>
      </c>
      <c r="E72" s="15" t="n">
        <v>20</v>
      </c>
      <c r="F72" s="16" t="n">
        <v>0.524813621945395</v>
      </c>
      <c r="G72" s="17" t="s">
        <v>103</v>
      </c>
      <c r="H72" s="18" t="n">
        <v>0.2</v>
      </c>
      <c r="I72" s="18" t="n">
        <v>1.5</v>
      </c>
      <c r="J72" s="19" t="n">
        <v>0.869953338677885</v>
      </c>
      <c r="K72" s="19" t="n">
        <v>0.453098905887171</v>
      </c>
      <c r="L72" s="16" t="n">
        <v>13.6865150602822</v>
      </c>
      <c r="M72" s="19" t="n">
        <v>0.941685614903963</v>
      </c>
      <c r="N72" s="19" t="n">
        <v>0.940927718133349</v>
      </c>
      <c r="O72" s="19" t="n">
        <v>1.10784255505291</v>
      </c>
      <c r="P72" s="19" t="n">
        <v>0.377110639490265</v>
      </c>
      <c r="Q72" s="17" t="s">
        <v>31</v>
      </c>
      <c r="R72" s="5" t="str">
        <f aca="false">IF(OR(Q72="Steel plate",Q72="Concrete jacket"),"Steel plate or jacket",Q72)</f>
        <v>Polymer laminate</v>
      </c>
      <c r="S72" s="5" t="str">
        <f aca="false">IF(O72&lt;='Tree rules'!$C$4,IF(N72&lt;='Tree rules'!$C$5,IF(P72&lt;='Tree rules'!$C$7,"Monitor","Polymer laminate"),IF(P72&lt;='Tree rules'!$C$8,"Seal cracks","Polymer laminate")),IF(O72&lt;='Tree rules'!$C$6,IF(P72&lt;='Tree rules'!$C$9,"Polymer laminate","Steel plate or jacket"),IF(L72&lt;='Tree rules'!$C$10,"Steel plate or jacket","Polymer laminate")))</f>
        <v>Polymer laminate</v>
      </c>
      <c r="T72" s="5" t="str">
        <f aca="false">IF(S72=R72,"Yes","No")</f>
        <v>Yes</v>
      </c>
    </row>
    <row r="73" customFormat="false" ht="15" hidden="false" customHeight="false" outlineLevel="0" collapsed="false">
      <c r="A73" s="15" t="n">
        <v>213</v>
      </c>
      <c r="B73" s="16" t="n">
        <v>7.30749477894285</v>
      </c>
      <c r="C73" s="15" t="n">
        <v>230</v>
      </c>
      <c r="D73" s="15" t="n">
        <v>600</v>
      </c>
      <c r="E73" s="15" t="n">
        <v>25</v>
      </c>
      <c r="F73" s="16" t="n">
        <v>0.63117855856144</v>
      </c>
      <c r="G73" s="17" t="s">
        <v>101</v>
      </c>
      <c r="H73" s="18" t="n">
        <v>0.3</v>
      </c>
      <c r="I73" s="18" t="n">
        <v>1.5</v>
      </c>
      <c r="J73" s="19" t="n">
        <v>0.86567289796521</v>
      </c>
      <c r="K73" s="19" t="n">
        <v>0.610744504516417</v>
      </c>
      <c r="L73" s="16" t="n">
        <v>13.1904237887055</v>
      </c>
      <c r="M73" s="19" t="n">
        <v>0.433026559966324</v>
      </c>
      <c r="N73" s="19" t="n">
        <v>0.678397492570195</v>
      </c>
      <c r="O73" s="19" t="n">
        <v>1.03415686437729</v>
      </c>
      <c r="P73" s="19" t="n">
        <v>0.896853368164244</v>
      </c>
      <c r="Q73" s="17" t="s">
        <v>31</v>
      </c>
      <c r="R73" s="5" t="str">
        <f aca="false">IF(OR(Q73="Steel plate",Q73="Concrete jacket"),"Steel plate or jacket",Q73)</f>
        <v>Polymer laminate</v>
      </c>
      <c r="S73" s="5" t="str">
        <f aca="false">IF(O73&lt;='Tree rules'!$C$4,IF(N73&lt;='Tree rules'!$C$5,IF(P73&lt;='Tree rules'!$C$7,"Monitor","Polymer laminate"),IF(P73&lt;='Tree rules'!$C$8,"Seal cracks","Polymer laminate")),IF(O73&lt;='Tree rules'!$C$6,IF(P73&lt;='Tree rules'!$C$9,"Polymer laminate","Steel plate or jacket"),IF(L73&lt;='Tree rules'!$C$10,"Steel plate or jacket","Polymer laminate")))</f>
        <v>Polymer laminate</v>
      </c>
      <c r="T73" s="5" t="str">
        <f aca="false">IF(S73=R73,"Yes","No")</f>
        <v>Yes</v>
      </c>
    </row>
    <row r="74" customFormat="false" ht="15" hidden="false" customHeight="false" outlineLevel="0" collapsed="false">
      <c r="A74" s="15" t="n">
        <v>216</v>
      </c>
      <c r="B74" s="16" t="n">
        <v>4.19379440312783</v>
      </c>
      <c r="C74" s="15" t="n">
        <v>300</v>
      </c>
      <c r="D74" s="15" t="n">
        <v>350</v>
      </c>
      <c r="E74" s="15" t="n">
        <v>30</v>
      </c>
      <c r="F74" s="16" t="n">
        <v>0.695716020172134</v>
      </c>
      <c r="G74" s="17" t="s">
        <v>102</v>
      </c>
      <c r="H74" s="18" t="n">
        <v>0.1</v>
      </c>
      <c r="I74" s="18" t="n">
        <v>1</v>
      </c>
      <c r="J74" s="19" t="n">
        <v>0.946312543627652</v>
      </c>
      <c r="K74" s="19" t="n">
        <v>0.441937951755495</v>
      </c>
      <c r="L74" s="16" t="n">
        <v>14.5113993187814</v>
      </c>
      <c r="M74" s="19" t="n">
        <v>0.749594741936155</v>
      </c>
      <c r="N74" s="19" t="n">
        <v>2.77855671557813</v>
      </c>
      <c r="O74" s="19" t="n">
        <v>0.946312543627652</v>
      </c>
      <c r="P74" s="19" t="n">
        <v>0.389248099745487</v>
      </c>
      <c r="Q74" s="17" t="s">
        <v>30</v>
      </c>
      <c r="R74" s="5" t="str">
        <f aca="false">IF(OR(Q74="Steel plate",Q74="Concrete jacket"),"Steel plate or jacket",Q74)</f>
        <v>Seal cracks</v>
      </c>
      <c r="S74" s="5" t="str">
        <f aca="false">IF(O74&lt;='Tree rules'!$C$4,IF(N74&lt;='Tree rules'!$C$5,IF(P74&lt;='Tree rules'!$C$7,"Monitor","Polymer laminate"),IF(P74&lt;='Tree rules'!$C$8,"Seal cracks","Polymer laminate")),IF(O74&lt;='Tree rules'!$C$6,IF(P74&lt;='Tree rules'!$C$9,"Polymer laminate","Steel plate or jacket"),IF(L74&lt;='Tree rules'!$C$10,"Steel plate or jacket","Polymer laminate")))</f>
        <v>Seal cracks</v>
      </c>
      <c r="T74" s="5" t="str">
        <f aca="false">IF(S74=R74,"Yes","No")</f>
        <v>Yes</v>
      </c>
    </row>
    <row r="75" customFormat="false" ht="15" hidden="false" customHeight="false" outlineLevel="0" collapsed="false">
      <c r="A75" s="15" t="n">
        <v>222</v>
      </c>
      <c r="B75" s="16" t="n">
        <v>4.89376479128223</v>
      </c>
      <c r="C75" s="15" t="n">
        <v>300</v>
      </c>
      <c r="D75" s="15" t="n">
        <v>425</v>
      </c>
      <c r="E75" s="15" t="n">
        <v>30</v>
      </c>
      <c r="F75" s="16" t="n">
        <v>0.707341881547042</v>
      </c>
      <c r="G75" s="17" t="s">
        <v>101</v>
      </c>
      <c r="H75" s="18" t="n">
        <v>0.3</v>
      </c>
      <c r="I75" s="18" t="n">
        <v>2</v>
      </c>
      <c r="J75" s="19" t="n">
        <v>0.911833982579378</v>
      </c>
      <c r="K75" s="19" t="n">
        <v>0.477378530584587</v>
      </c>
      <c r="L75" s="16" t="n">
        <v>12.9123081564175</v>
      </c>
      <c r="M75" s="19" t="n">
        <v>0.546783096680048</v>
      </c>
      <c r="N75" s="19" t="n">
        <v>1.03003035928095</v>
      </c>
      <c r="O75" s="19" t="n">
        <v>1.38837799841792</v>
      </c>
      <c r="P75" s="19" t="n">
        <v>0.728834092314999</v>
      </c>
      <c r="Q75" s="17" t="s">
        <v>31</v>
      </c>
      <c r="R75" s="5" t="str">
        <f aca="false">IF(OR(Q75="Steel plate",Q75="Concrete jacket"),"Steel plate or jacket",Q75)</f>
        <v>Polymer laminate</v>
      </c>
      <c r="S75" s="5" t="str">
        <f aca="false">IF(O75&lt;='Tree rules'!$C$4,IF(N75&lt;='Tree rules'!$C$5,IF(P75&lt;='Tree rules'!$C$7,"Monitor","Polymer laminate"),IF(P75&lt;='Tree rules'!$C$8,"Seal cracks","Polymer laminate")),IF(O75&lt;='Tree rules'!$C$6,IF(P75&lt;='Tree rules'!$C$9,"Polymer laminate","Steel plate or jacket"),IF(L75&lt;='Tree rules'!$C$10,"Steel plate or jacket","Polymer laminate")))</f>
        <v>Steel plate or jacket</v>
      </c>
      <c r="T75" s="5" t="str">
        <f aca="false">IF(S75=R75,"Yes","No")</f>
        <v>No</v>
      </c>
    </row>
    <row r="76" customFormat="false" ht="15" hidden="false" customHeight="false" outlineLevel="0" collapsed="false">
      <c r="A76" s="15" t="n">
        <v>224</v>
      </c>
      <c r="B76" s="16" t="n">
        <v>5.68259274044166</v>
      </c>
      <c r="C76" s="15" t="n">
        <v>300</v>
      </c>
      <c r="D76" s="15" t="n">
        <v>525</v>
      </c>
      <c r="E76" s="15" t="n">
        <v>20</v>
      </c>
      <c r="F76" s="16" t="n">
        <v>0.699589178252424</v>
      </c>
      <c r="G76" s="17" t="s">
        <v>103</v>
      </c>
      <c r="H76" s="18" t="n">
        <v>0.2</v>
      </c>
      <c r="I76" s="18" t="n">
        <v>1</v>
      </c>
      <c r="J76" s="19" t="n">
        <v>0.987283774098555</v>
      </c>
      <c r="K76" s="19" t="n">
        <v>0.425006234073222</v>
      </c>
      <c r="L76" s="16" t="n">
        <v>11.8634503975818</v>
      </c>
      <c r="M76" s="19" t="n">
        <v>0.559043035319048</v>
      </c>
      <c r="N76" s="19" t="n">
        <v>0.954258780176648</v>
      </c>
      <c r="O76" s="19" t="n">
        <v>0.987283774098555</v>
      </c>
      <c r="P76" s="19" t="n">
        <v>0.636149448551909</v>
      </c>
      <c r="Q76" s="17" t="s">
        <v>29</v>
      </c>
      <c r="R76" s="5" t="str">
        <f aca="false">IF(OR(Q76="Steel plate",Q76="Concrete jacket"),"Steel plate or jacket",Q76)</f>
        <v>Monitor</v>
      </c>
      <c r="S76" s="5" t="str">
        <f aca="false">IF(O76&lt;='Tree rules'!$C$4,IF(N76&lt;='Tree rules'!$C$5,IF(P76&lt;='Tree rules'!$C$7,"Monitor","Polymer laminate"),IF(P76&lt;='Tree rules'!$C$8,"Seal cracks","Polymer laminate")),IF(O76&lt;='Tree rules'!$C$6,IF(P76&lt;='Tree rules'!$C$9,"Polymer laminate","Steel plate or jacket"),IF(L76&lt;='Tree rules'!$C$10,"Steel plate or jacket","Polymer laminate")))</f>
        <v>Monitor</v>
      </c>
      <c r="T76" s="5" t="str">
        <f aca="false">IF(S76=R76,"Yes","No")</f>
        <v>Yes</v>
      </c>
    </row>
    <row r="77" customFormat="false" ht="15" hidden="false" customHeight="false" outlineLevel="0" collapsed="false">
      <c r="A77" s="15" t="n">
        <v>225</v>
      </c>
      <c r="B77" s="16" t="n">
        <v>6.25348470237254</v>
      </c>
      <c r="C77" s="15" t="n">
        <v>230</v>
      </c>
      <c r="D77" s="15" t="n">
        <v>575</v>
      </c>
      <c r="E77" s="15" t="n">
        <v>25</v>
      </c>
      <c r="F77" s="16" t="n">
        <v>0.777557789024782</v>
      </c>
      <c r="G77" s="17" t="s">
        <v>103</v>
      </c>
      <c r="H77" s="18" t="n">
        <v>0.2</v>
      </c>
      <c r="I77" s="18" t="n">
        <v>1</v>
      </c>
      <c r="J77" s="19" t="n">
        <v>0.894387607957788</v>
      </c>
      <c r="K77" s="19" t="n">
        <v>0.443578596169788</v>
      </c>
      <c r="L77" s="16" t="n">
        <v>11.8661948811623</v>
      </c>
      <c r="M77" s="19" t="n">
        <v>0.81408261732049</v>
      </c>
      <c r="N77" s="19" t="n">
        <v>0.883428301574501</v>
      </c>
      <c r="O77" s="19" t="n">
        <v>0.894387607957788</v>
      </c>
      <c r="P77" s="19" t="n">
        <v>0.433686645871304</v>
      </c>
      <c r="Q77" s="17" t="s">
        <v>29</v>
      </c>
      <c r="R77" s="5" t="str">
        <f aca="false">IF(OR(Q77="Steel plate",Q77="Concrete jacket"),"Steel plate or jacket",Q77)</f>
        <v>Monitor</v>
      </c>
      <c r="S77" s="5" t="str">
        <f aca="false">IF(O77&lt;='Tree rules'!$C$4,IF(N77&lt;='Tree rules'!$C$5,IF(P77&lt;='Tree rules'!$C$7,"Monitor","Polymer laminate"),IF(P77&lt;='Tree rules'!$C$8,"Seal cracks","Polymer laminate")),IF(O77&lt;='Tree rules'!$C$6,IF(P77&lt;='Tree rules'!$C$9,"Polymer laminate","Steel plate or jacket"),IF(L77&lt;='Tree rules'!$C$10,"Steel plate or jacket","Polymer laminate")))</f>
        <v>Monitor</v>
      </c>
      <c r="T77" s="5" t="str">
        <f aca="false">IF(S77=R77,"Yes","No")</f>
        <v>Yes</v>
      </c>
    </row>
    <row r="78" customFormat="false" ht="15" hidden="false" customHeight="false" outlineLevel="0" collapsed="false">
      <c r="A78" s="15" t="n">
        <v>231</v>
      </c>
      <c r="B78" s="16" t="n">
        <v>4.49591229649943</v>
      </c>
      <c r="C78" s="15" t="n">
        <v>300</v>
      </c>
      <c r="D78" s="15" t="n">
        <v>450</v>
      </c>
      <c r="E78" s="15" t="n">
        <v>25</v>
      </c>
      <c r="F78" s="16" t="n">
        <v>0.781490709848207</v>
      </c>
      <c r="G78" s="17" t="s">
        <v>101</v>
      </c>
      <c r="H78" s="18" t="n">
        <v>0.3</v>
      </c>
      <c r="I78" s="18" t="n">
        <v>2</v>
      </c>
      <c r="J78" s="19" t="n">
        <v>0.900343436678985</v>
      </c>
      <c r="K78" s="19" t="n">
        <v>0.534972878955452</v>
      </c>
      <c r="L78" s="16" t="n">
        <v>11.1838614340782</v>
      </c>
      <c r="M78" s="19" t="n">
        <v>0.717279545280314</v>
      </c>
      <c r="N78" s="19" t="n">
        <v>1.07847180939448</v>
      </c>
      <c r="O78" s="19" t="n">
        <v>1.31902755298917</v>
      </c>
      <c r="P78" s="19" t="n">
        <v>0.570340451033227</v>
      </c>
      <c r="Q78" s="17" t="s">
        <v>31</v>
      </c>
      <c r="R78" s="5" t="str">
        <f aca="false">IF(OR(Q78="Steel plate",Q78="Concrete jacket"),"Steel plate or jacket",Q78)</f>
        <v>Polymer laminate</v>
      </c>
      <c r="S78" s="5" t="str">
        <f aca="false">IF(O78&lt;='Tree rules'!$C$4,IF(N78&lt;='Tree rules'!$C$5,IF(P78&lt;='Tree rules'!$C$7,"Monitor","Polymer laminate"),IF(P78&lt;='Tree rules'!$C$8,"Seal cracks","Polymer laminate")),IF(O78&lt;='Tree rules'!$C$6,IF(P78&lt;='Tree rules'!$C$9,"Polymer laminate","Steel plate or jacket"),IF(L78&lt;='Tree rules'!$C$10,"Steel plate or jacket","Polymer laminate")))</f>
        <v>Polymer laminate</v>
      </c>
      <c r="T78" s="5" t="str">
        <f aca="false">IF(S78=R78,"Yes","No")</f>
        <v>Yes</v>
      </c>
    </row>
    <row r="79" customFormat="false" ht="15" hidden="false" customHeight="false" outlineLevel="0" collapsed="false">
      <c r="A79" s="15" t="n">
        <v>234</v>
      </c>
      <c r="B79" s="16" t="n">
        <v>4.57405157909007</v>
      </c>
      <c r="C79" s="15" t="n">
        <v>230</v>
      </c>
      <c r="D79" s="15" t="n">
        <v>450</v>
      </c>
      <c r="E79" s="15" t="n">
        <v>20</v>
      </c>
      <c r="F79" s="16" t="n">
        <v>0.679557138998441</v>
      </c>
      <c r="G79" s="17" t="s">
        <v>101</v>
      </c>
      <c r="H79" s="18" t="n">
        <v>0.3</v>
      </c>
      <c r="I79" s="18" t="n">
        <v>1</v>
      </c>
      <c r="J79" s="19" t="n">
        <v>0.905873861357075</v>
      </c>
      <c r="K79" s="19" t="n">
        <v>0.425092547437159</v>
      </c>
      <c r="L79" s="16" t="n">
        <v>11.3782377589305</v>
      </c>
      <c r="M79" s="19" t="n">
        <v>0.48893915095467</v>
      </c>
      <c r="N79" s="19" t="n">
        <v>0.852357699350851</v>
      </c>
      <c r="O79" s="19" t="n">
        <v>0.905873861357075</v>
      </c>
      <c r="P79" s="19" t="n">
        <v>0.59170990767869</v>
      </c>
      <c r="Q79" s="17" t="s">
        <v>29</v>
      </c>
      <c r="R79" s="5" t="str">
        <f aca="false">IF(OR(Q79="Steel plate",Q79="Concrete jacket"),"Steel plate or jacket",Q79)</f>
        <v>Monitor</v>
      </c>
      <c r="S79" s="5" t="str">
        <f aca="false">IF(O79&lt;='Tree rules'!$C$4,IF(N79&lt;='Tree rules'!$C$5,IF(P79&lt;='Tree rules'!$C$7,"Monitor","Polymer laminate"),IF(P79&lt;='Tree rules'!$C$8,"Seal cracks","Polymer laminate")),IF(O79&lt;='Tree rules'!$C$6,IF(P79&lt;='Tree rules'!$C$9,"Polymer laminate","Steel plate or jacket"),IF(L79&lt;='Tree rules'!$C$10,"Steel plate or jacket","Polymer laminate")))</f>
        <v>Monitor</v>
      </c>
      <c r="T79" s="5" t="str">
        <f aca="false">IF(S79=R79,"Yes","No")</f>
        <v>Yes</v>
      </c>
    </row>
    <row r="80" customFormat="false" ht="15" hidden="false" customHeight="false" outlineLevel="0" collapsed="false">
      <c r="A80" s="15" t="n">
        <v>236</v>
      </c>
      <c r="B80" s="16" t="n">
        <v>6.16670734156769</v>
      </c>
      <c r="C80" s="15" t="n">
        <v>230</v>
      </c>
      <c r="D80" s="15" t="n">
        <v>500</v>
      </c>
      <c r="E80" s="15" t="n">
        <v>20</v>
      </c>
      <c r="F80" s="16" t="n">
        <v>0.577653504586516</v>
      </c>
      <c r="G80" s="17" t="s">
        <v>101</v>
      </c>
      <c r="H80" s="18" t="n">
        <v>0.3</v>
      </c>
      <c r="I80" s="18" t="n">
        <v>1</v>
      </c>
      <c r="J80" s="19" t="n">
        <v>0.862475418401278</v>
      </c>
      <c r="K80" s="19" t="n">
        <v>0.618616027521341</v>
      </c>
      <c r="L80" s="16" t="n">
        <v>13.583055818431</v>
      </c>
      <c r="M80" s="19" t="n">
        <v>0.527110685251971</v>
      </c>
      <c r="N80" s="19" t="n">
        <v>0.606886916992842</v>
      </c>
      <c r="O80" s="19" t="n">
        <v>0.862475418401278</v>
      </c>
      <c r="P80" s="19" t="n">
        <v>0.676073931545395</v>
      </c>
      <c r="Q80" s="17" t="s">
        <v>29</v>
      </c>
      <c r="R80" s="5" t="str">
        <f aca="false">IF(OR(Q80="Steel plate",Q80="Concrete jacket"),"Steel plate or jacket",Q80)</f>
        <v>Monitor</v>
      </c>
      <c r="S80" s="5" t="str">
        <f aca="false">IF(O80&lt;='Tree rules'!$C$4,IF(N80&lt;='Tree rules'!$C$5,IF(P80&lt;='Tree rules'!$C$7,"Monitor","Polymer laminate"),IF(P80&lt;='Tree rules'!$C$8,"Seal cracks","Polymer laminate")),IF(O80&lt;='Tree rules'!$C$6,IF(P80&lt;='Tree rules'!$C$9,"Polymer laminate","Steel plate or jacket"),IF(L80&lt;='Tree rules'!$C$10,"Steel plate or jacket","Polymer laminate")))</f>
        <v>Monitor</v>
      </c>
      <c r="T80" s="5" t="str">
        <f aca="false">IF(S80=R80,"Yes","No")</f>
        <v>Yes</v>
      </c>
    </row>
    <row r="81" customFormat="false" ht="15" hidden="false" customHeight="false" outlineLevel="0" collapsed="false">
      <c r="A81" s="15" t="n">
        <v>237</v>
      </c>
      <c r="B81" s="16" t="n">
        <v>3.53547963179012</v>
      </c>
      <c r="C81" s="15" t="n">
        <v>230</v>
      </c>
      <c r="D81" s="15" t="n">
        <v>325</v>
      </c>
      <c r="E81" s="15" t="n">
        <v>30</v>
      </c>
      <c r="F81" s="16" t="n">
        <v>0.524976027522354</v>
      </c>
      <c r="G81" s="17" t="s">
        <v>103</v>
      </c>
      <c r="H81" s="18" t="n">
        <v>0.2</v>
      </c>
      <c r="I81" s="18" t="n">
        <v>1.5</v>
      </c>
      <c r="J81" s="19" t="n">
        <v>0.964288955727848</v>
      </c>
      <c r="K81" s="19" t="n">
        <v>0.489965834780636</v>
      </c>
      <c r="L81" s="16" t="n">
        <v>12.5817780490752</v>
      </c>
      <c r="M81" s="19" t="n">
        <v>0.704839135163787</v>
      </c>
      <c r="N81" s="19" t="n">
        <v>1.29353722295854</v>
      </c>
      <c r="O81" s="19" t="n">
        <v>1.2101991120103</v>
      </c>
      <c r="P81" s="19" t="n">
        <v>0.366121909234176</v>
      </c>
      <c r="Q81" s="17" t="s">
        <v>31</v>
      </c>
      <c r="R81" s="5" t="str">
        <f aca="false">IF(OR(Q81="Steel plate",Q81="Concrete jacket"),"Steel plate or jacket",Q81)</f>
        <v>Polymer laminate</v>
      </c>
      <c r="S81" s="5" t="str">
        <f aca="false">IF(O81&lt;='Tree rules'!$C$4,IF(N81&lt;='Tree rules'!$C$5,IF(P81&lt;='Tree rules'!$C$7,"Monitor","Polymer laminate"),IF(P81&lt;='Tree rules'!$C$8,"Seal cracks","Polymer laminate")),IF(O81&lt;='Tree rules'!$C$6,IF(P81&lt;='Tree rules'!$C$9,"Polymer laminate","Steel plate or jacket"),IF(L81&lt;='Tree rules'!$C$10,"Steel plate or jacket","Polymer laminate")))</f>
        <v>Polymer laminate</v>
      </c>
      <c r="T81" s="5" t="str">
        <f aca="false">IF(S81=R81,"Yes","No")</f>
        <v>Yes</v>
      </c>
    </row>
    <row r="82" customFormat="false" ht="15" hidden="false" customHeight="false" outlineLevel="0" collapsed="false">
      <c r="A82" s="15" t="n">
        <v>240</v>
      </c>
      <c r="B82" s="16" t="n">
        <v>4.0476342273383</v>
      </c>
      <c r="C82" s="15" t="n">
        <v>230</v>
      </c>
      <c r="D82" s="15" t="n">
        <v>325</v>
      </c>
      <c r="E82" s="15" t="n">
        <v>30</v>
      </c>
      <c r="F82" s="16" t="n">
        <v>0.626653981080713</v>
      </c>
      <c r="G82" s="17" t="s">
        <v>101</v>
      </c>
      <c r="H82" s="18" t="n">
        <v>0.3</v>
      </c>
      <c r="I82" s="18" t="n">
        <v>1</v>
      </c>
      <c r="J82" s="19" t="n">
        <v>0.875177081122293</v>
      </c>
      <c r="K82" s="19" t="n">
        <v>0.495108306598168</v>
      </c>
      <c r="L82" s="16" t="n">
        <v>14.5076495603523</v>
      </c>
      <c r="M82" s="19" t="n">
        <v>0.932829388210074</v>
      </c>
      <c r="N82" s="19" t="n">
        <v>0.725871562824846</v>
      </c>
      <c r="O82" s="19" t="n">
        <v>0.875177081122293</v>
      </c>
      <c r="P82" s="19" t="n">
        <v>0.309416871212665</v>
      </c>
      <c r="Q82" s="17" t="s">
        <v>29</v>
      </c>
      <c r="R82" s="5" t="str">
        <f aca="false">IF(OR(Q82="Steel plate",Q82="Concrete jacket"),"Steel plate or jacket",Q82)</f>
        <v>Monitor</v>
      </c>
      <c r="S82" s="5" t="str">
        <f aca="false">IF(O82&lt;='Tree rules'!$C$4,IF(N82&lt;='Tree rules'!$C$5,IF(P82&lt;='Tree rules'!$C$7,"Monitor","Polymer laminate"),IF(P82&lt;='Tree rules'!$C$8,"Seal cracks","Polymer laminate")),IF(O82&lt;='Tree rules'!$C$6,IF(P82&lt;='Tree rules'!$C$9,"Polymer laminate","Steel plate or jacket"),IF(L82&lt;='Tree rules'!$C$10,"Steel plate or jacket","Polymer laminate")))</f>
        <v>Monitor</v>
      </c>
      <c r="T82" s="5" t="str">
        <f aca="false">IF(S82=R82,"Yes","No")</f>
        <v>Yes</v>
      </c>
    </row>
    <row r="83" customFormat="false" ht="15" hidden="false" customHeight="false" outlineLevel="0" collapsed="false">
      <c r="A83" s="15" t="n">
        <v>243</v>
      </c>
      <c r="B83" s="16" t="n">
        <v>5.26708807128934</v>
      </c>
      <c r="C83" s="15" t="n">
        <v>300</v>
      </c>
      <c r="D83" s="15" t="n">
        <v>475</v>
      </c>
      <c r="E83" s="15" t="n">
        <v>30</v>
      </c>
      <c r="F83" s="16" t="n">
        <v>0.781126378514945</v>
      </c>
      <c r="G83" s="17" t="s">
        <v>103</v>
      </c>
      <c r="H83" s="18" t="n">
        <v>0.2</v>
      </c>
      <c r="I83" s="18" t="n">
        <v>1</v>
      </c>
      <c r="J83" s="19" t="n">
        <v>0.960794690434042</v>
      </c>
      <c r="K83" s="19" t="n">
        <v>0.434743254785861</v>
      </c>
      <c r="L83" s="16" t="n">
        <v>12.27759457177</v>
      </c>
      <c r="M83" s="19" t="n">
        <v>0.86978701849439</v>
      </c>
      <c r="N83" s="19" t="n">
        <v>0.907954278755968</v>
      </c>
      <c r="O83" s="19" t="n">
        <v>0.960794690434042</v>
      </c>
      <c r="P83" s="19" t="n">
        <v>0.411303353037396</v>
      </c>
      <c r="Q83" s="17" t="s">
        <v>29</v>
      </c>
      <c r="R83" s="5" t="str">
        <f aca="false">IF(OR(Q83="Steel plate",Q83="Concrete jacket"),"Steel plate or jacket",Q83)</f>
        <v>Monitor</v>
      </c>
      <c r="S83" s="5" t="str">
        <f aca="false">IF(O83&lt;='Tree rules'!$C$4,IF(N83&lt;='Tree rules'!$C$5,IF(P83&lt;='Tree rules'!$C$7,"Monitor","Polymer laminate"),IF(P83&lt;='Tree rules'!$C$8,"Seal cracks","Polymer laminate")),IF(O83&lt;='Tree rules'!$C$6,IF(P83&lt;='Tree rules'!$C$9,"Polymer laminate","Steel plate or jacket"),IF(L83&lt;='Tree rules'!$C$10,"Steel plate or jacket","Polymer laminate")))</f>
        <v>Monitor</v>
      </c>
      <c r="T83" s="5" t="str">
        <f aca="false">IF(S83=R83,"Yes","No")</f>
        <v>Yes</v>
      </c>
    </row>
    <row r="84" customFormat="false" ht="15" hidden="false" customHeight="false" outlineLevel="0" collapsed="false">
      <c r="A84" s="15" t="n">
        <v>244</v>
      </c>
      <c r="B84" s="16" t="n">
        <v>7.28931692287433</v>
      </c>
      <c r="C84" s="15" t="n">
        <v>300</v>
      </c>
      <c r="D84" s="15" t="n">
        <v>700</v>
      </c>
      <c r="E84" s="15" t="n">
        <v>20</v>
      </c>
      <c r="F84" s="16" t="n">
        <v>0.614868286941122</v>
      </c>
      <c r="G84" s="17" t="s">
        <v>101</v>
      </c>
      <c r="H84" s="18" t="n">
        <v>0.3</v>
      </c>
      <c r="I84" s="18" t="n">
        <v>1</v>
      </c>
      <c r="J84" s="19" t="n">
        <v>0.860409747555541</v>
      </c>
      <c r="K84" s="19" t="n">
        <v>0.4933483818963</v>
      </c>
      <c r="L84" s="16" t="n">
        <v>11.1457445303889</v>
      </c>
      <c r="M84" s="19" t="n">
        <v>0.378396860420222</v>
      </c>
      <c r="N84" s="19" t="n">
        <v>0.539915701378414</v>
      </c>
      <c r="O84" s="19" t="n">
        <v>0.860409747555541</v>
      </c>
      <c r="P84" s="19" t="n">
        <v>0.771968146313139</v>
      </c>
      <c r="Q84" s="17" t="s">
        <v>29</v>
      </c>
      <c r="R84" s="5" t="str">
        <f aca="false">IF(OR(Q84="Steel plate",Q84="Concrete jacket"),"Steel plate or jacket",Q84)</f>
        <v>Monitor</v>
      </c>
      <c r="S84" s="5" t="str">
        <f aca="false">IF(O84&lt;='Tree rules'!$C$4,IF(N84&lt;='Tree rules'!$C$5,IF(P84&lt;='Tree rules'!$C$7,"Monitor","Polymer laminate"),IF(P84&lt;='Tree rules'!$C$8,"Seal cracks","Polymer laminate")),IF(O84&lt;='Tree rules'!$C$6,IF(P84&lt;='Tree rules'!$C$9,"Polymer laminate","Steel plate or jacket"),IF(L84&lt;='Tree rules'!$C$10,"Steel plate or jacket","Polymer laminate")))</f>
        <v>Monitor</v>
      </c>
      <c r="T84" s="5" t="str">
        <f aca="false">IF(S84=R84,"Yes","No")</f>
        <v>Yes</v>
      </c>
    </row>
    <row r="85" customFormat="false" ht="15" hidden="false" customHeight="false" outlineLevel="0" collapsed="false">
      <c r="A85" s="15" t="n">
        <v>247</v>
      </c>
      <c r="B85" s="16" t="n">
        <v>7.43033474073734</v>
      </c>
      <c r="C85" s="15" t="n">
        <v>300</v>
      </c>
      <c r="D85" s="15" t="n">
        <v>625</v>
      </c>
      <c r="E85" s="15" t="n">
        <v>25</v>
      </c>
      <c r="F85" s="16" t="n">
        <v>0.578762031749415</v>
      </c>
      <c r="G85" s="17" t="s">
        <v>101</v>
      </c>
      <c r="H85" s="18" t="n">
        <v>0.3</v>
      </c>
      <c r="I85" s="18" t="n">
        <v>1</v>
      </c>
      <c r="J85" s="19" t="n">
        <v>0.966863718728628</v>
      </c>
      <c r="K85" s="19" t="n">
        <v>0.462023787991621</v>
      </c>
      <c r="L85" s="16" t="n">
        <v>12.8330479114635</v>
      </c>
      <c r="M85" s="19" t="n">
        <v>0.664124214601916</v>
      </c>
      <c r="N85" s="19" t="n">
        <v>0.60520636321112</v>
      </c>
      <c r="O85" s="19" t="n">
        <v>0.966863718728628</v>
      </c>
      <c r="P85" s="19" t="n">
        <v>0.500737269172704</v>
      </c>
      <c r="Q85" s="17" t="s">
        <v>29</v>
      </c>
      <c r="R85" s="5" t="str">
        <f aca="false">IF(OR(Q85="Steel plate",Q85="Concrete jacket"),"Steel plate or jacket",Q85)</f>
        <v>Monitor</v>
      </c>
      <c r="S85" s="5" t="str">
        <f aca="false">IF(O85&lt;='Tree rules'!$C$4,IF(N85&lt;='Tree rules'!$C$5,IF(P85&lt;='Tree rules'!$C$7,"Monitor","Polymer laminate"),IF(P85&lt;='Tree rules'!$C$8,"Seal cracks","Polymer laminate")),IF(O85&lt;='Tree rules'!$C$6,IF(P85&lt;='Tree rules'!$C$9,"Polymer laminate","Steel plate or jacket"),IF(L85&lt;='Tree rules'!$C$10,"Steel plate or jacket","Polymer laminate")))</f>
        <v>Monitor</v>
      </c>
      <c r="T85" s="5" t="str">
        <f aca="false">IF(S85=R85,"Yes","No")</f>
        <v>Yes</v>
      </c>
    </row>
    <row r="86" customFormat="false" ht="15" hidden="false" customHeight="false" outlineLevel="0" collapsed="false">
      <c r="A86" s="15" t="n">
        <v>251</v>
      </c>
      <c r="B86" s="16" t="n">
        <v>6.58387499282426</v>
      </c>
      <c r="C86" s="15" t="n">
        <v>300</v>
      </c>
      <c r="D86" s="15" t="n">
        <v>575</v>
      </c>
      <c r="E86" s="15" t="n">
        <v>25</v>
      </c>
      <c r="F86" s="16" t="n">
        <v>0.596127638252333</v>
      </c>
      <c r="G86" s="17" t="s">
        <v>101</v>
      </c>
      <c r="H86" s="18" t="n">
        <v>0.3</v>
      </c>
      <c r="I86" s="18" t="n">
        <v>1</v>
      </c>
      <c r="J86" s="19" t="n">
        <v>0.903409191999822</v>
      </c>
      <c r="K86" s="19" t="n">
        <v>0.404574035901299</v>
      </c>
      <c r="L86" s="16" t="n">
        <v>12.493121428509</v>
      </c>
      <c r="M86" s="19" t="n">
        <v>0.470288870140069</v>
      </c>
      <c r="N86" s="19" t="n">
        <v>0.752117341474115</v>
      </c>
      <c r="O86" s="19" t="n">
        <v>0.903409191999822</v>
      </c>
      <c r="P86" s="19" t="n">
        <v>0.594140028829667</v>
      </c>
      <c r="Q86" s="17" t="s">
        <v>29</v>
      </c>
      <c r="R86" s="5" t="str">
        <f aca="false">IF(OR(Q86="Steel plate",Q86="Concrete jacket"),"Steel plate or jacket",Q86)</f>
        <v>Monitor</v>
      </c>
      <c r="S86" s="5" t="str">
        <f aca="false">IF(O86&lt;='Tree rules'!$C$4,IF(N86&lt;='Tree rules'!$C$5,IF(P86&lt;='Tree rules'!$C$7,"Monitor","Polymer laminate"),IF(P86&lt;='Tree rules'!$C$8,"Seal cracks","Polymer laminate")),IF(O86&lt;='Tree rules'!$C$6,IF(P86&lt;='Tree rules'!$C$9,"Polymer laminate","Steel plate or jacket"),IF(L86&lt;='Tree rules'!$C$10,"Steel plate or jacket","Polymer laminate")))</f>
        <v>Monitor</v>
      </c>
      <c r="T86" s="5" t="str">
        <f aca="false">IF(S86=R86,"Yes","No")</f>
        <v>Yes</v>
      </c>
    </row>
    <row r="87" customFormat="false" ht="15" hidden="false" customHeight="false" outlineLevel="0" collapsed="false">
      <c r="A87" s="15" t="n">
        <v>252</v>
      </c>
      <c r="B87" s="16" t="n">
        <v>3.91914641739262</v>
      </c>
      <c r="C87" s="15" t="n">
        <v>230</v>
      </c>
      <c r="D87" s="15" t="n">
        <v>325</v>
      </c>
      <c r="E87" s="15" t="n">
        <v>25</v>
      </c>
      <c r="F87" s="16" t="n">
        <v>0.662259320914844</v>
      </c>
      <c r="G87" s="17" t="s">
        <v>102</v>
      </c>
      <c r="H87" s="18" t="n">
        <v>0.1</v>
      </c>
      <c r="I87" s="18" t="n">
        <v>2</v>
      </c>
      <c r="J87" s="19" t="n">
        <v>0.992157902524213</v>
      </c>
      <c r="K87" s="19" t="n">
        <v>0.483526040834211</v>
      </c>
      <c r="L87" s="16" t="n">
        <v>14.8452515810327</v>
      </c>
      <c r="M87" s="19" t="n">
        <v>0.233999460664028</v>
      </c>
      <c r="N87" s="19" t="n">
        <v>5.22350993845261</v>
      </c>
      <c r="O87" s="19" t="n">
        <v>1.50458162255852</v>
      </c>
      <c r="P87" s="19" t="n">
        <v>1.56189397259797</v>
      </c>
      <c r="Q87" s="17" t="s">
        <v>31</v>
      </c>
      <c r="R87" s="5" t="str">
        <f aca="false">IF(OR(Q87="Steel plate",Q87="Concrete jacket"),"Steel plate or jacket",Q87)</f>
        <v>Polymer laminate</v>
      </c>
      <c r="S87" s="5" t="str">
        <f aca="false">IF(O87&lt;='Tree rules'!$C$4,IF(N87&lt;='Tree rules'!$C$5,IF(P87&lt;='Tree rules'!$C$7,"Monitor","Polymer laminate"),IF(P87&lt;='Tree rules'!$C$8,"Seal cracks","Polymer laminate")),IF(O87&lt;='Tree rules'!$C$6,IF(P87&lt;='Tree rules'!$C$9,"Polymer laminate","Steel plate or jacket"),IF(L87&lt;='Tree rules'!$C$10,"Steel plate or jacket","Polymer laminate")))</f>
        <v>Polymer laminate</v>
      </c>
      <c r="T87" s="5" t="str">
        <f aca="false">IF(S87=R87,"Yes","No")</f>
        <v>Yes</v>
      </c>
    </row>
    <row r="88" customFormat="false" ht="15" hidden="false" customHeight="false" outlineLevel="0" collapsed="false">
      <c r="A88" s="15" t="n">
        <v>255</v>
      </c>
      <c r="B88" s="16" t="n">
        <v>6.64433336645399</v>
      </c>
      <c r="C88" s="15" t="n">
        <v>300</v>
      </c>
      <c r="D88" s="15" t="n">
        <v>625</v>
      </c>
      <c r="E88" s="15" t="n">
        <v>30</v>
      </c>
      <c r="F88" s="16" t="n">
        <v>0.907450217674695</v>
      </c>
      <c r="G88" s="17" t="s">
        <v>101</v>
      </c>
      <c r="H88" s="18" t="n">
        <v>0.3</v>
      </c>
      <c r="I88" s="18" t="n">
        <v>1</v>
      </c>
      <c r="J88" s="19" t="n">
        <v>0.951130665972265</v>
      </c>
      <c r="K88" s="19" t="n">
        <v>0.437256739837629</v>
      </c>
      <c r="L88" s="16" t="n">
        <v>11.5153091273033</v>
      </c>
      <c r="M88" s="19" t="n">
        <v>0.50998693247171</v>
      </c>
      <c r="N88" s="19" t="n">
        <v>0.624112673761311</v>
      </c>
      <c r="O88" s="19" t="n">
        <v>0.951130665972265</v>
      </c>
      <c r="P88" s="19" t="n">
        <v>0.730854076572413</v>
      </c>
      <c r="Q88" s="17" t="s">
        <v>29</v>
      </c>
      <c r="R88" s="5" t="str">
        <f aca="false">IF(OR(Q88="Steel plate",Q88="Concrete jacket"),"Steel plate or jacket",Q88)</f>
        <v>Monitor</v>
      </c>
      <c r="S88" s="5" t="str">
        <f aca="false">IF(O88&lt;='Tree rules'!$C$4,IF(N88&lt;='Tree rules'!$C$5,IF(P88&lt;='Tree rules'!$C$7,"Monitor","Polymer laminate"),IF(P88&lt;='Tree rules'!$C$8,"Seal cracks","Polymer laminate")),IF(O88&lt;='Tree rules'!$C$6,IF(P88&lt;='Tree rules'!$C$9,"Polymer laminate","Steel plate or jacket"),IF(L88&lt;='Tree rules'!$C$10,"Steel plate or jacket","Polymer laminate")))</f>
        <v>Monitor</v>
      </c>
      <c r="T88" s="5" t="str">
        <f aca="false">IF(S88=R88,"Yes","No")</f>
        <v>Yes</v>
      </c>
    </row>
    <row r="89" customFormat="false" ht="15" hidden="false" customHeight="false" outlineLevel="0" collapsed="false">
      <c r="A89" s="15" t="n">
        <v>256</v>
      </c>
      <c r="B89" s="16" t="n">
        <v>3.46992086795451</v>
      </c>
      <c r="C89" s="15" t="n">
        <v>300</v>
      </c>
      <c r="D89" s="15" t="n">
        <v>325</v>
      </c>
      <c r="E89" s="15" t="n">
        <v>30</v>
      </c>
      <c r="F89" s="16" t="n">
        <v>0.72065207824282</v>
      </c>
      <c r="G89" s="17" t="s">
        <v>101</v>
      </c>
      <c r="H89" s="18" t="n">
        <v>0.3</v>
      </c>
      <c r="I89" s="18" t="n">
        <v>1</v>
      </c>
      <c r="J89" s="19" t="n">
        <v>0.908827000070714</v>
      </c>
      <c r="K89" s="19" t="n">
        <v>0.450634505186384</v>
      </c>
      <c r="L89" s="16" t="n">
        <v>12.4369923582599</v>
      </c>
      <c r="M89" s="19" t="n">
        <v>0.631178444322603</v>
      </c>
      <c r="N89" s="19" t="n">
        <v>0.749387560937687</v>
      </c>
      <c r="O89" s="19" t="n">
        <v>0.908827000070714</v>
      </c>
      <c r="P89" s="19" t="n">
        <v>0.43012843348202</v>
      </c>
      <c r="Q89" s="17" t="s">
        <v>29</v>
      </c>
      <c r="R89" s="5" t="str">
        <f aca="false">IF(OR(Q89="Steel plate",Q89="Concrete jacket"),"Steel plate or jacket",Q89)</f>
        <v>Monitor</v>
      </c>
      <c r="S89" s="5" t="str">
        <f aca="false">IF(O89&lt;='Tree rules'!$C$4,IF(N89&lt;='Tree rules'!$C$5,IF(P89&lt;='Tree rules'!$C$7,"Monitor","Polymer laminate"),IF(P89&lt;='Tree rules'!$C$8,"Seal cracks","Polymer laminate")),IF(O89&lt;='Tree rules'!$C$6,IF(P89&lt;='Tree rules'!$C$9,"Polymer laminate","Steel plate or jacket"),IF(L89&lt;='Tree rules'!$C$10,"Steel plate or jacket","Polymer laminate")))</f>
        <v>Monitor</v>
      </c>
      <c r="T89" s="5" t="str">
        <f aca="false">IF(S89=R89,"Yes","No")</f>
        <v>Yes</v>
      </c>
    </row>
    <row r="90" customFormat="false" ht="15" hidden="false" customHeight="false" outlineLevel="0" collapsed="false">
      <c r="A90" s="15" t="n">
        <v>257</v>
      </c>
      <c r="B90" s="16" t="n">
        <v>5.64766283500335</v>
      </c>
      <c r="C90" s="15" t="n">
        <v>300</v>
      </c>
      <c r="D90" s="15" t="n">
        <v>475</v>
      </c>
      <c r="E90" s="15" t="n">
        <v>25</v>
      </c>
      <c r="F90" s="16" t="n">
        <v>0.624901102811956</v>
      </c>
      <c r="G90" s="17" t="s">
        <v>101</v>
      </c>
      <c r="H90" s="18" t="n">
        <v>0.3</v>
      </c>
      <c r="I90" s="18" t="n">
        <v>1</v>
      </c>
      <c r="J90" s="19" t="n">
        <v>0.917192632841338</v>
      </c>
      <c r="K90" s="19" t="n">
        <v>0.566437941406137</v>
      </c>
      <c r="L90" s="16" t="n">
        <v>13.1647152331081</v>
      </c>
      <c r="M90" s="19" t="n">
        <v>0.837255846468014</v>
      </c>
      <c r="N90" s="19" t="n">
        <v>0.602736488360497</v>
      </c>
      <c r="O90" s="19" t="n">
        <v>0.917192632841338</v>
      </c>
      <c r="P90" s="19" t="n">
        <v>0.428921413158201</v>
      </c>
      <c r="Q90" s="17" t="s">
        <v>29</v>
      </c>
      <c r="R90" s="5" t="str">
        <f aca="false">IF(OR(Q90="Steel plate",Q90="Concrete jacket"),"Steel plate or jacket",Q90)</f>
        <v>Monitor</v>
      </c>
      <c r="S90" s="5" t="str">
        <f aca="false">IF(O90&lt;='Tree rules'!$C$4,IF(N90&lt;='Tree rules'!$C$5,IF(P90&lt;='Tree rules'!$C$7,"Monitor","Polymer laminate"),IF(P90&lt;='Tree rules'!$C$8,"Seal cracks","Polymer laminate")),IF(O90&lt;='Tree rules'!$C$6,IF(P90&lt;='Tree rules'!$C$9,"Polymer laminate","Steel plate or jacket"),IF(L90&lt;='Tree rules'!$C$10,"Steel plate or jacket","Polymer laminate")))</f>
        <v>Monitor</v>
      </c>
      <c r="T90" s="5" t="str">
        <f aca="false">IF(S90=R90,"Yes","No")</f>
        <v>Yes</v>
      </c>
    </row>
    <row r="91" customFormat="false" ht="15" hidden="false" customHeight="false" outlineLevel="0" collapsed="false">
      <c r="A91" s="15" t="n">
        <v>261</v>
      </c>
      <c r="B91" s="16" t="n">
        <v>5.1050876446039</v>
      </c>
      <c r="C91" s="15" t="n">
        <v>300</v>
      </c>
      <c r="D91" s="15" t="n">
        <v>400</v>
      </c>
      <c r="E91" s="15" t="n">
        <v>20</v>
      </c>
      <c r="F91" s="16" t="n">
        <v>0.567971553191375</v>
      </c>
      <c r="G91" s="17" t="s">
        <v>101</v>
      </c>
      <c r="H91" s="18" t="n">
        <v>0.3</v>
      </c>
      <c r="I91" s="18" t="n">
        <v>2</v>
      </c>
      <c r="J91" s="19" t="n">
        <v>0.986644602384336</v>
      </c>
      <c r="K91" s="19" t="n">
        <v>0.429394888060271</v>
      </c>
      <c r="L91" s="16" t="n">
        <v>14.4211515384291</v>
      </c>
      <c r="M91" s="19" t="n">
        <v>0.914771483503529</v>
      </c>
      <c r="N91" s="19" t="n">
        <v>1.22717954347395</v>
      </c>
      <c r="O91" s="19" t="n">
        <v>1.54962905617258</v>
      </c>
      <c r="P91" s="19" t="n">
        <v>0.504653859832074</v>
      </c>
      <c r="Q91" s="17" t="s">
        <v>31</v>
      </c>
      <c r="R91" s="5" t="str">
        <f aca="false">IF(OR(Q91="Steel plate",Q91="Concrete jacket"),"Steel plate or jacket",Q91)</f>
        <v>Polymer laminate</v>
      </c>
      <c r="S91" s="5" t="str">
        <f aca="false">IF(O91&lt;='Tree rules'!$C$4,IF(N91&lt;='Tree rules'!$C$5,IF(P91&lt;='Tree rules'!$C$7,"Monitor","Polymer laminate"),IF(P91&lt;='Tree rules'!$C$8,"Seal cracks","Polymer laminate")),IF(O91&lt;='Tree rules'!$C$6,IF(P91&lt;='Tree rules'!$C$9,"Polymer laminate","Steel plate or jacket"),IF(L91&lt;='Tree rules'!$C$10,"Steel plate or jacket","Polymer laminate")))</f>
        <v>Polymer laminate</v>
      </c>
      <c r="T91" s="5" t="str">
        <f aca="false">IF(S91=R91,"Yes","No")</f>
        <v>Yes</v>
      </c>
    </row>
    <row r="92" customFormat="false" ht="15" hidden="false" customHeight="false" outlineLevel="0" collapsed="false">
      <c r="A92" s="15" t="n">
        <v>262</v>
      </c>
      <c r="B92" s="16" t="n">
        <v>6.09720082759483</v>
      </c>
      <c r="C92" s="15" t="n">
        <v>230</v>
      </c>
      <c r="D92" s="15" t="n">
        <v>550</v>
      </c>
      <c r="E92" s="15" t="n">
        <v>30</v>
      </c>
      <c r="F92" s="16" t="n">
        <v>0.841422905166448</v>
      </c>
      <c r="G92" s="17" t="s">
        <v>102</v>
      </c>
      <c r="H92" s="18" t="n">
        <v>0.1</v>
      </c>
      <c r="I92" s="18" t="n">
        <v>1</v>
      </c>
      <c r="J92" s="19" t="n">
        <v>0.902784889558217</v>
      </c>
      <c r="K92" s="19" t="n">
        <v>0.437686714837567</v>
      </c>
      <c r="L92" s="16" t="n">
        <v>12.5199195638498</v>
      </c>
      <c r="M92" s="19" t="n">
        <v>0.659485899976206</v>
      </c>
      <c r="N92" s="19" t="n">
        <v>2.38932556899111</v>
      </c>
      <c r="O92" s="19" t="n">
        <v>0.902784889558217</v>
      </c>
      <c r="P92" s="19" t="n">
        <v>0.510245822837608</v>
      </c>
      <c r="Q92" s="17" t="s">
        <v>30</v>
      </c>
      <c r="R92" s="5" t="str">
        <f aca="false">IF(OR(Q92="Steel plate",Q92="Concrete jacket"),"Steel plate or jacket",Q92)</f>
        <v>Seal cracks</v>
      </c>
      <c r="S92" s="5" t="str">
        <f aca="false">IF(O92&lt;='Tree rules'!$C$4,IF(N92&lt;='Tree rules'!$C$5,IF(P92&lt;='Tree rules'!$C$7,"Monitor","Polymer laminate"),IF(P92&lt;='Tree rules'!$C$8,"Seal cracks","Polymer laminate")),IF(O92&lt;='Tree rules'!$C$6,IF(P92&lt;='Tree rules'!$C$9,"Polymer laminate","Steel plate or jacket"),IF(L92&lt;='Tree rules'!$C$10,"Steel plate or jacket","Polymer laminate")))</f>
        <v>Seal cracks</v>
      </c>
      <c r="T92" s="5" t="str">
        <f aca="false">IF(S92=R92,"Yes","No")</f>
        <v>Yes</v>
      </c>
    </row>
    <row r="93" customFormat="false" ht="15" hidden="false" customHeight="false" outlineLevel="0" collapsed="false">
      <c r="A93" s="15" t="n">
        <v>268</v>
      </c>
      <c r="B93" s="16" t="n">
        <v>4.32611831111218</v>
      </c>
      <c r="C93" s="15" t="n">
        <v>300</v>
      </c>
      <c r="D93" s="15" t="n">
        <v>350</v>
      </c>
      <c r="E93" s="15" t="n">
        <v>30</v>
      </c>
      <c r="F93" s="16" t="n">
        <v>0.693508312050727</v>
      </c>
      <c r="G93" s="17" t="s">
        <v>103</v>
      </c>
      <c r="H93" s="18" t="n">
        <v>0.2</v>
      </c>
      <c r="I93" s="18" t="n">
        <v>2</v>
      </c>
      <c r="J93" s="19" t="n">
        <v>0.978630274485899</v>
      </c>
      <c r="K93" s="19" t="n">
        <v>0.474444289691184</v>
      </c>
      <c r="L93" s="16" t="n">
        <v>14.3248950699079</v>
      </c>
      <c r="M93" s="19" t="n">
        <v>0.644407252237089</v>
      </c>
      <c r="N93" s="19" t="n">
        <v>2.54876801222104</v>
      </c>
      <c r="O93" s="19" t="n">
        <v>1.49295500352305</v>
      </c>
      <c r="P93" s="19" t="n">
        <v>0.662698768416167</v>
      </c>
      <c r="Q93" s="17" t="s">
        <v>31</v>
      </c>
      <c r="R93" s="5" t="str">
        <f aca="false">IF(OR(Q93="Steel plate",Q93="Concrete jacket"),"Steel plate or jacket",Q93)</f>
        <v>Polymer laminate</v>
      </c>
      <c r="S93" s="5" t="str">
        <f aca="false">IF(O93&lt;='Tree rules'!$C$4,IF(N93&lt;='Tree rules'!$C$5,IF(P93&lt;='Tree rules'!$C$7,"Monitor","Polymer laminate"),IF(P93&lt;='Tree rules'!$C$8,"Seal cracks","Polymer laminate")),IF(O93&lt;='Tree rules'!$C$6,IF(P93&lt;='Tree rules'!$C$9,"Polymer laminate","Steel plate or jacket"),IF(L93&lt;='Tree rules'!$C$10,"Steel plate or jacket","Polymer laminate")))</f>
        <v>Polymer laminate</v>
      </c>
      <c r="T93" s="5" t="str">
        <f aca="false">IF(S93=R93,"Yes","No")</f>
        <v>Yes</v>
      </c>
    </row>
    <row r="94" customFormat="false" ht="15" hidden="false" customHeight="false" outlineLevel="0" collapsed="false">
      <c r="A94" s="15" t="n">
        <v>269</v>
      </c>
      <c r="B94" s="16" t="n">
        <v>3.70481249627997</v>
      </c>
      <c r="C94" s="15" t="n">
        <v>230</v>
      </c>
      <c r="D94" s="15" t="n">
        <v>300</v>
      </c>
      <c r="E94" s="15" t="n">
        <v>30</v>
      </c>
      <c r="F94" s="16" t="n">
        <v>0.768324290280112</v>
      </c>
      <c r="G94" s="17" t="s">
        <v>103</v>
      </c>
      <c r="H94" s="18" t="n">
        <v>0.2</v>
      </c>
      <c r="I94" s="18" t="n">
        <v>1.5</v>
      </c>
      <c r="J94" s="19" t="n">
        <v>0.901949243203686</v>
      </c>
      <c r="K94" s="19" t="n">
        <v>0.527293432144004</v>
      </c>
      <c r="L94" s="16" t="n">
        <v>14.4719238135936</v>
      </c>
      <c r="M94" s="19" t="n">
        <v>0.729018697429257</v>
      </c>
      <c r="N94" s="19" t="n">
        <v>1.12583148695196</v>
      </c>
      <c r="O94" s="19" t="n">
        <v>1.11512790877125</v>
      </c>
      <c r="P94" s="19" t="n">
        <v>0.527881341303343</v>
      </c>
      <c r="Q94" s="17" t="s">
        <v>31</v>
      </c>
      <c r="R94" s="5" t="str">
        <f aca="false">IF(OR(Q94="Steel plate",Q94="Concrete jacket"),"Steel plate or jacket",Q94)</f>
        <v>Polymer laminate</v>
      </c>
      <c r="S94" s="5" t="str">
        <f aca="false">IF(O94&lt;='Tree rules'!$C$4,IF(N94&lt;='Tree rules'!$C$5,IF(P94&lt;='Tree rules'!$C$7,"Monitor","Polymer laminate"),IF(P94&lt;='Tree rules'!$C$8,"Seal cracks","Polymer laminate")),IF(O94&lt;='Tree rules'!$C$6,IF(P94&lt;='Tree rules'!$C$9,"Polymer laminate","Steel plate or jacket"),IF(L94&lt;='Tree rules'!$C$10,"Steel plate or jacket","Polymer laminate")))</f>
        <v>Polymer laminate</v>
      </c>
      <c r="T94" s="5" t="str">
        <f aca="false">IF(S94=R94,"Yes","No")</f>
        <v>Yes</v>
      </c>
    </row>
    <row r="95" customFormat="false" ht="15" hidden="false" customHeight="false" outlineLevel="0" collapsed="false">
      <c r="A95" s="15" t="n">
        <v>279</v>
      </c>
      <c r="B95" s="16" t="n">
        <v>3.83868205033959</v>
      </c>
      <c r="C95" s="15" t="n">
        <v>300</v>
      </c>
      <c r="D95" s="15" t="n">
        <v>325</v>
      </c>
      <c r="E95" s="15" t="n">
        <v>30</v>
      </c>
      <c r="F95" s="16" t="n">
        <v>0.708629921862359</v>
      </c>
      <c r="G95" s="17" t="s">
        <v>102</v>
      </c>
      <c r="H95" s="18" t="n">
        <v>0.1</v>
      </c>
      <c r="I95" s="18" t="n">
        <v>1</v>
      </c>
      <c r="J95" s="19" t="n">
        <v>0.977702566078677</v>
      </c>
      <c r="K95" s="19" t="n">
        <v>0.489946159346167</v>
      </c>
      <c r="L95" s="16" t="n">
        <v>14.4311355275924</v>
      </c>
      <c r="M95" s="19" t="n">
        <v>0.865543233530706</v>
      </c>
      <c r="N95" s="19" t="n">
        <v>2.56988845578187</v>
      </c>
      <c r="O95" s="19" t="n">
        <v>0.977702566078677</v>
      </c>
      <c r="P95" s="19" t="n">
        <v>0.360782544072575</v>
      </c>
      <c r="Q95" s="17" t="s">
        <v>30</v>
      </c>
      <c r="R95" s="5" t="str">
        <f aca="false">IF(OR(Q95="Steel plate",Q95="Concrete jacket"),"Steel plate or jacket",Q95)</f>
        <v>Seal cracks</v>
      </c>
      <c r="S95" s="5" t="str">
        <f aca="false">IF(O95&lt;='Tree rules'!$C$4,IF(N95&lt;='Tree rules'!$C$5,IF(P95&lt;='Tree rules'!$C$7,"Monitor","Polymer laminate"),IF(P95&lt;='Tree rules'!$C$8,"Seal cracks","Polymer laminate")),IF(O95&lt;='Tree rules'!$C$6,IF(P95&lt;='Tree rules'!$C$9,"Polymer laminate","Steel plate or jacket"),IF(L95&lt;='Tree rules'!$C$10,"Steel plate or jacket","Polymer laminate")))</f>
        <v>Seal cracks</v>
      </c>
      <c r="T95" s="5" t="str">
        <f aca="false">IF(S95=R95,"Yes","No")</f>
        <v>Yes</v>
      </c>
    </row>
    <row r="96" customFormat="false" ht="15" hidden="false" customHeight="false" outlineLevel="0" collapsed="false">
      <c r="A96" s="15" t="n">
        <v>285</v>
      </c>
      <c r="B96" s="16" t="n">
        <v>3.31379092943433</v>
      </c>
      <c r="C96" s="15" t="n">
        <v>230</v>
      </c>
      <c r="D96" s="15" t="n">
        <v>300</v>
      </c>
      <c r="E96" s="15" t="n">
        <v>20</v>
      </c>
      <c r="F96" s="16" t="n">
        <v>0.688332522525665</v>
      </c>
      <c r="G96" s="17" t="s">
        <v>103</v>
      </c>
      <c r="H96" s="18" t="n">
        <v>0.2</v>
      </c>
      <c r="I96" s="18" t="n">
        <v>1</v>
      </c>
      <c r="J96" s="19" t="n">
        <v>0.864672994437897</v>
      </c>
      <c r="K96" s="19" t="n">
        <v>0.429247415862392</v>
      </c>
      <c r="L96" s="16" t="n">
        <v>13.0464209820249</v>
      </c>
      <c r="M96" s="19" t="n">
        <v>0.946857178085311</v>
      </c>
      <c r="N96" s="19" t="n">
        <v>1.05495685946391</v>
      </c>
      <c r="O96" s="19" t="n">
        <v>0.864672994437897</v>
      </c>
      <c r="P96" s="19" t="n">
        <v>0.306202923405694</v>
      </c>
      <c r="Q96" s="17" t="s">
        <v>30</v>
      </c>
      <c r="R96" s="5" t="str">
        <f aca="false">IF(OR(Q96="Steel plate",Q96="Concrete jacket"),"Steel plate or jacket",Q96)</f>
        <v>Seal cracks</v>
      </c>
      <c r="S96" s="5" t="str">
        <f aca="false">IF(O96&lt;='Tree rules'!$C$4,IF(N96&lt;='Tree rules'!$C$5,IF(P96&lt;='Tree rules'!$C$7,"Monitor","Polymer laminate"),IF(P96&lt;='Tree rules'!$C$8,"Seal cracks","Polymer laminate")),IF(O96&lt;='Tree rules'!$C$6,IF(P96&lt;='Tree rules'!$C$9,"Polymer laminate","Steel plate or jacket"),IF(L96&lt;='Tree rules'!$C$10,"Steel plate or jacket","Polymer laminate")))</f>
        <v>Seal cracks</v>
      </c>
      <c r="T96" s="5" t="str">
        <f aca="false">IF(S96=R96,"Yes","No")</f>
        <v>Yes</v>
      </c>
    </row>
    <row r="97" customFormat="false" ht="15" hidden="false" customHeight="false" outlineLevel="0" collapsed="false">
      <c r="A97" s="15" t="n">
        <v>290</v>
      </c>
      <c r="B97" s="16" t="n">
        <v>7.17800220778532</v>
      </c>
      <c r="C97" s="15" t="n">
        <v>300</v>
      </c>
      <c r="D97" s="15" t="n">
        <v>675</v>
      </c>
      <c r="E97" s="15" t="n">
        <v>30</v>
      </c>
      <c r="F97" s="16" t="n">
        <v>0.668068613203571</v>
      </c>
      <c r="G97" s="17" t="s">
        <v>101</v>
      </c>
      <c r="H97" s="18" t="n">
        <v>0.3</v>
      </c>
      <c r="I97" s="18" t="n">
        <v>1</v>
      </c>
      <c r="J97" s="19" t="n">
        <v>0.983167401285671</v>
      </c>
      <c r="K97" s="19" t="n">
        <v>0.588194525417895</v>
      </c>
      <c r="L97" s="16" t="n">
        <v>11.4481693904072</v>
      </c>
      <c r="M97" s="19" t="n">
        <v>0.95546995756608</v>
      </c>
      <c r="N97" s="19" t="n">
        <v>0.628852526116881</v>
      </c>
      <c r="O97" s="19" t="n">
        <v>0.983167401285671</v>
      </c>
      <c r="P97" s="19" t="n">
        <v>0.38654379759864</v>
      </c>
      <c r="Q97" s="17" t="s">
        <v>29</v>
      </c>
      <c r="R97" s="5" t="str">
        <f aca="false">IF(OR(Q97="Steel plate",Q97="Concrete jacket"),"Steel plate or jacket",Q97)</f>
        <v>Monitor</v>
      </c>
      <c r="S97" s="5" t="str">
        <f aca="false">IF(O97&lt;='Tree rules'!$C$4,IF(N97&lt;='Tree rules'!$C$5,IF(P97&lt;='Tree rules'!$C$7,"Monitor","Polymer laminate"),IF(P97&lt;='Tree rules'!$C$8,"Seal cracks","Polymer laminate")),IF(O97&lt;='Tree rules'!$C$6,IF(P97&lt;='Tree rules'!$C$9,"Polymer laminate","Steel plate or jacket"),IF(L97&lt;='Tree rules'!$C$10,"Steel plate or jacket","Polymer laminate")))</f>
        <v>Monitor</v>
      </c>
      <c r="T97" s="5" t="str">
        <f aca="false">IF(S97=R97,"Yes","No")</f>
        <v>Yes</v>
      </c>
    </row>
    <row r="98" customFormat="false" ht="15" hidden="false" customHeight="false" outlineLevel="0" collapsed="false">
      <c r="A98" s="15" t="n">
        <v>291</v>
      </c>
      <c r="B98" s="16" t="n">
        <v>3.0318211272255</v>
      </c>
      <c r="C98" s="15" t="n">
        <v>300</v>
      </c>
      <c r="D98" s="15" t="n">
        <v>300</v>
      </c>
      <c r="E98" s="15" t="n">
        <v>30</v>
      </c>
      <c r="F98" s="16" t="n">
        <v>0.791582400904515</v>
      </c>
      <c r="G98" s="17" t="s">
        <v>103</v>
      </c>
      <c r="H98" s="18" t="n">
        <v>0.2</v>
      </c>
      <c r="I98" s="18" t="n">
        <v>2</v>
      </c>
      <c r="J98" s="19" t="n">
        <v>0.941341803576319</v>
      </c>
      <c r="K98" s="19" t="n">
        <v>0.476757386590543</v>
      </c>
      <c r="L98" s="16" t="n">
        <v>11.9363036504941</v>
      </c>
      <c r="M98" s="19" t="n">
        <v>0.916294158847953</v>
      </c>
      <c r="N98" s="19" t="n">
        <v>1.77014660931527</v>
      </c>
      <c r="O98" s="19" t="n">
        <v>1.43389194899116</v>
      </c>
      <c r="P98" s="19" t="n">
        <v>0.40896915375314</v>
      </c>
      <c r="Q98" s="17" t="s">
        <v>31</v>
      </c>
      <c r="R98" s="5" t="str">
        <f aca="false">IF(OR(Q98="Steel plate",Q98="Concrete jacket"),"Steel plate or jacket",Q98)</f>
        <v>Polymer laminate</v>
      </c>
      <c r="S98" s="5" t="str">
        <f aca="false">IF(O98&lt;='Tree rules'!$C$4,IF(N98&lt;='Tree rules'!$C$5,IF(P98&lt;='Tree rules'!$C$7,"Monitor","Polymer laminate"),IF(P98&lt;='Tree rules'!$C$8,"Seal cracks","Polymer laminate")),IF(O98&lt;='Tree rules'!$C$6,IF(P98&lt;='Tree rules'!$C$9,"Polymer laminate","Steel plate or jacket"),IF(L98&lt;='Tree rules'!$C$10,"Steel plate or jacket","Polymer laminate")))</f>
        <v>Steel plate or jacket</v>
      </c>
      <c r="T98" s="5" t="str">
        <f aca="false">IF(S98=R98,"Yes","No")</f>
        <v>No</v>
      </c>
    </row>
    <row r="99" customFormat="false" ht="15" hidden="false" customHeight="false" outlineLevel="0" collapsed="false">
      <c r="A99" s="15" t="n">
        <v>295</v>
      </c>
      <c r="B99" s="16" t="n">
        <v>6.80503610217286</v>
      </c>
      <c r="C99" s="15" t="n">
        <v>300</v>
      </c>
      <c r="D99" s="15" t="n">
        <v>625</v>
      </c>
      <c r="E99" s="15" t="n">
        <v>20</v>
      </c>
      <c r="F99" s="16" t="n">
        <v>0.694514438099298</v>
      </c>
      <c r="G99" s="17" t="s">
        <v>101</v>
      </c>
      <c r="H99" s="18" t="n">
        <v>0.3</v>
      </c>
      <c r="I99" s="18" t="n">
        <v>1</v>
      </c>
      <c r="J99" s="19" t="n">
        <v>0.916587967235086</v>
      </c>
      <c r="K99" s="19" t="n">
        <v>0.427639276497844</v>
      </c>
      <c r="L99" s="16" t="n">
        <v>11.7530848051345</v>
      </c>
      <c r="M99" s="19" t="n">
        <v>0.490682215835214</v>
      </c>
      <c r="N99" s="19" t="n">
        <v>0.562794845344924</v>
      </c>
      <c r="O99" s="19" t="n">
        <v>0.916587967235086</v>
      </c>
      <c r="P99" s="19" t="n">
        <v>0.686381298181075</v>
      </c>
      <c r="Q99" s="17" t="s">
        <v>29</v>
      </c>
      <c r="R99" s="5" t="str">
        <f aca="false">IF(OR(Q99="Steel plate",Q99="Concrete jacket"),"Steel plate or jacket",Q99)</f>
        <v>Monitor</v>
      </c>
      <c r="S99" s="5" t="str">
        <f aca="false">IF(O99&lt;='Tree rules'!$C$4,IF(N99&lt;='Tree rules'!$C$5,IF(P99&lt;='Tree rules'!$C$7,"Monitor","Polymer laminate"),IF(P99&lt;='Tree rules'!$C$8,"Seal cracks","Polymer laminate")),IF(O99&lt;='Tree rules'!$C$6,IF(P99&lt;='Tree rules'!$C$9,"Polymer laminate","Steel plate or jacket"),IF(L99&lt;='Tree rules'!$C$10,"Steel plate or jacket","Polymer laminate")))</f>
        <v>Monitor</v>
      </c>
      <c r="T99" s="5" t="str">
        <f aca="false">IF(S99=R99,"Yes","No")</f>
        <v>Yes</v>
      </c>
    </row>
    <row r="100" customFormat="false" ht="15" hidden="false" customHeight="false" outlineLevel="0" collapsed="false">
      <c r="A100" s="15" t="n">
        <v>297</v>
      </c>
      <c r="B100" s="16" t="n">
        <v>7.17358013307183</v>
      </c>
      <c r="C100" s="15" t="n">
        <v>230</v>
      </c>
      <c r="D100" s="15" t="n">
        <v>650</v>
      </c>
      <c r="E100" s="15" t="n">
        <v>25</v>
      </c>
      <c r="F100" s="16" t="n">
        <v>0.680685971455249</v>
      </c>
      <c r="G100" s="17" t="s">
        <v>101</v>
      </c>
      <c r="H100" s="18" t="n">
        <v>0.3</v>
      </c>
      <c r="I100" s="18" t="n">
        <v>2</v>
      </c>
      <c r="J100" s="19" t="n">
        <v>0.897933898515459</v>
      </c>
      <c r="K100" s="19" t="n">
        <v>0.539097528598011</v>
      </c>
      <c r="L100" s="16" t="n">
        <v>11.9162460682256</v>
      </c>
      <c r="M100" s="19" t="n">
        <v>0.474054691865176</v>
      </c>
      <c r="N100" s="19" t="n">
        <v>0.938240929478953</v>
      </c>
      <c r="O100" s="19" t="n">
        <v>1.31179385149686</v>
      </c>
      <c r="P100" s="19" t="n">
        <v>0.87855953455641</v>
      </c>
      <c r="Q100" s="17" t="s">
        <v>31</v>
      </c>
      <c r="R100" s="5" t="str">
        <f aca="false">IF(OR(Q100="Steel plate",Q100="Concrete jacket"),"Steel plate or jacket",Q100)</f>
        <v>Polymer laminate</v>
      </c>
      <c r="S100" s="5" t="str">
        <f aca="false">IF(O100&lt;='Tree rules'!$C$4,IF(N100&lt;='Tree rules'!$C$5,IF(P100&lt;='Tree rules'!$C$7,"Monitor","Polymer laminate"),IF(P100&lt;='Tree rules'!$C$8,"Seal cracks","Polymer laminate")),IF(O100&lt;='Tree rules'!$C$6,IF(P100&lt;='Tree rules'!$C$9,"Polymer laminate","Steel plate or jacket"),IF(L100&lt;='Tree rules'!$C$10,"Steel plate or jacket","Polymer laminate")))</f>
        <v>Polymer laminate</v>
      </c>
      <c r="T100" s="5" t="str">
        <f aca="false">IF(S100=R100,"Yes","No")</f>
        <v>Yes</v>
      </c>
    </row>
    <row r="101" customFormat="false" ht="15" hidden="false" customHeight="false" outlineLevel="0" collapsed="false">
      <c r="A101" s="15" t="n">
        <v>298</v>
      </c>
      <c r="B101" s="16" t="n">
        <v>4.84956111830496</v>
      </c>
      <c r="C101" s="15" t="n">
        <v>300</v>
      </c>
      <c r="D101" s="15" t="n">
        <v>425</v>
      </c>
      <c r="E101" s="15" t="n">
        <v>30</v>
      </c>
      <c r="F101" s="16" t="n">
        <v>0.884177351933803</v>
      </c>
      <c r="G101" s="17" t="s">
        <v>101</v>
      </c>
      <c r="H101" s="18" t="n">
        <v>0.3</v>
      </c>
      <c r="I101" s="18" t="n">
        <v>1</v>
      </c>
      <c r="J101" s="19" t="n">
        <v>0.884153356147859</v>
      </c>
      <c r="K101" s="19" t="n">
        <v>0.400948075356817</v>
      </c>
      <c r="L101" s="16" t="n">
        <v>12.7956757738917</v>
      </c>
      <c r="M101" s="19" t="n">
        <v>0.853556396972865</v>
      </c>
      <c r="N101" s="19" t="n">
        <v>0.563934208781396</v>
      </c>
      <c r="O101" s="19" t="n">
        <v>0.88415335614786</v>
      </c>
      <c r="P101" s="19" t="n">
        <v>0.420004983234801</v>
      </c>
      <c r="Q101" s="17" t="s">
        <v>29</v>
      </c>
      <c r="R101" s="5" t="str">
        <f aca="false">IF(OR(Q101="Steel plate",Q101="Concrete jacket"),"Steel plate or jacket",Q101)</f>
        <v>Monitor</v>
      </c>
      <c r="S101" s="5" t="str">
        <f aca="false">IF(O101&lt;='Tree rules'!$C$4,IF(N101&lt;='Tree rules'!$C$5,IF(P101&lt;='Tree rules'!$C$7,"Monitor","Polymer laminate"),IF(P101&lt;='Tree rules'!$C$8,"Seal cracks","Polymer laminate")),IF(O101&lt;='Tree rules'!$C$6,IF(P101&lt;='Tree rules'!$C$9,"Polymer laminate","Steel plate or jacket"),IF(L101&lt;='Tree rules'!$C$10,"Steel plate or jacket","Polymer laminate")))</f>
        <v>Monitor</v>
      </c>
      <c r="T101" s="5" t="str">
        <f aca="false">IF(S101=R101,"Yes","No")</f>
        <v>Yes</v>
      </c>
    </row>
    <row r="102" customFormat="false" ht="15" hidden="false" customHeight="false" outlineLevel="0" collapsed="false">
      <c r="A102" s="15" t="n">
        <v>302</v>
      </c>
      <c r="B102" s="16" t="n">
        <v>6.927548193796</v>
      </c>
      <c r="C102" s="15" t="n">
        <v>230</v>
      </c>
      <c r="D102" s="15" t="n">
        <v>600</v>
      </c>
      <c r="E102" s="15" t="n">
        <v>25</v>
      </c>
      <c r="F102" s="16" t="n">
        <v>0.742342309449384</v>
      </c>
      <c r="G102" s="17" t="s">
        <v>101</v>
      </c>
      <c r="H102" s="18" t="n">
        <v>0.3</v>
      </c>
      <c r="I102" s="18" t="n">
        <v>1.5</v>
      </c>
      <c r="J102" s="19" t="n">
        <v>0.855305403643951</v>
      </c>
      <c r="K102" s="19" t="n">
        <v>0.442150719923478</v>
      </c>
      <c r="L102" s="16" t="n">
        <v>12.5499061481812</v>
      </c>
      <c r="M102" s="19" t="n">
        <v>0.331165111655084</v>
      </c>
      <c r="N102" s="19" t="n">
        <v>0.801406576160191</v>
      </c>
      <c r="O102" s="19" t="n">
        <v>1.09387115547812</v>
      </c>
      <c r="P102" s="19" t="n">
        <v>1.12462080682564</v>
      </c>
      <c r="Q102" s="17" t="s">
        <v>31</v>
      </c>
      <c r="R102" s="5" t="str">
        <f aca="false">IF(OR(Q102="Steel plate",Q102="Concrete jacket"),"Steel plate or jacket",Q102)</f>
        <v>Polymer laminate</v>
      </c>
      <c r="S102" s="5" t="str">
        <f aca="false">IF(O102&lt;='Tree rules'!$C$4,IF(N102&lt;='Tree rules'!$C$5,IF(P102&lt;='Tree rules'!$C$7,"Monitor","Polymer laminate"),IF(P102&lt;='Tree rules'!$C$8,"Seal cracks","Polymer laminate")),IF(O102&lt;='Tree rules'!$C$6,IF(P102&lt;='Tree rules'!$C$9,"Polymer laminate","Steel plate or jacket"),IF(L102&lt;='Tree rules'!$C$10,"Steel plate or jacket","Polymer laminate")))</f>
        <v>Polymer laminate</v>
      </c>
      <c r="T102" s="5" t="str">
        <f aca="false">IF(S102=R102,"Yes","No")</f>
        <v>Yes</v>
      </c>
    </row>
    <row r="103" customFormat="false" ht="15" hidden="false" customHeight="false" outlineLevel="0" collapsed="false">
      <c r="A103" s="15" t="n">
        <v>309</v>
      </c>
      <c r="B103" s="16" t="n">
        <v>3.08739649320808</v>
      </c>
      <c r="C103" s="15" t="n">
        <v>230</v>
      </c>
      <c r="D103" s="15" t="n">
        <v>300</v>
      </c>
      <c r="E103" s="15" t="n">
        <v>30</v>
      </c>
      <c r="F103" s="16" t="n">
        <v>1.09729996268736</v>
      </c>
      <c r="G103" s="17" t="s">
        <v>102</v>
      </c>
      <c r="H103" s="18" t="n">
        <v>0.1</v>
      </c>
      <c r="I103" s="18" t="n">
        <v>1.5</v>
      </c>
      <c r="J103" s="19" t="n">
        <v>0.894853660674601</v>
      </c>
      <c r="K103" s="19" t="n">
        <v>0.482417238489717</v>
      </c>
      <c r="L103" s="16" t="n">
        <v>12.9179769590296</v>
      </c>
      <c r="M103" s="19" t="n">
        <v>0.267113838297323</v>
      </c>
      <c r="N103" s="19" t="n">
        <v>3.52576123399423</v>
      </c>
      <c r="O103" s="19" t="n">
        <v>1.12643407509437</v>
      </c>
      <c r="P103" s="19" t="n">
        <v>1.30368077737431</v>
      </c>
      <c r="Q103" s="17" t="s">
        <v>31</v>
      </c>
      <c r="R103" s="5" t="str">
        <f aca="false">IF(OR(Q103="Steel plate",Q103="Concrete jacket"),"Steel plate or jacket",Q103)</f>
        <v>Polymer laminate</v>
      </c>
      <c r="S103" s="5" t="str">
        <f aca="false">IF(O103&lt;='Tree rules'!$C$4,IF(N103&lt;='Tree rules'!$C$5,IF(P103&lt;='Tree rules'!$C$7,"Monitor","Polymer laminate"),IF(P103&lt;='Tree rules'!$C$8,"Seal cracks","Polymer laminate")),IF(O103&lt;='Tree rules'!$C$6,IF(P103&lt;='Tree rules'!$C$9,"Polymer laminate","Steel plate or jacket"),IF(L103&lt;='Tree rules'!$C$10,"Steel plate or jacket","Polymer laminate")))</f>
        <v>Steel plate or jacket</v>
      </c>
      <c r="T103" s="5" t="str">
        <f aca="false">IF(S103=R103,"Yes","No")</f>
        <v>No</v>
      </c>
    </row>
    <row r="104" customFormat="false" ht="15" hidden="false" customHeight="false" outlineLevel="0" collapsed="false">
      <c r="A104" s="15" t="n">
        <v>314</v>
      </c>
      <c r="B104" s="16" t="n">
        <v>6.91400890480752</v>
      </c>
      <c r="C104" s="15" t="n">
        <v>300</v>
      </c>
      <c r="D104" s="15" t="n">
        <v>575</v>
      </c>
      <c r="E104" s="15" t="n">
        <v>30</v>
      </c>
      <c r="F104" s="16" t="n">
        <v>0.651951782846131</v>
      </c>
      <c r="G104" s="17" t="s">
        <v>102</v>
      </c>
      <c r="H104" s="18" t="n">
        <v>0.1</v>
      </c>
      <c r="I104" s="18" t="n">
        <v>2</v>
      </c>
      <c r="J104" s="19" t="n">
        <v>0.959168666968783</v>
      </c>
      <c r="K104" s="19" t="n">
        <v>0.400149372942952</v>
      </c>
      <c r="L104" s="16" t="n">
        <v>13.4513791922325</v>
      </c>
      <c r="M104" s="19" t="n">
        <v>0.927708157474147</v>
      </c>
      <c r="N104" s="19" t="n">
        <v>3.88570975249664</v>
      </c>
      <c r="O104" s="19" t="n">
        <v>1.53452659330348</v>
      </c>
      <c r="P104" s="19" t="n">
        <v>0.457444830789323</v>
      </c>
      <c r="Q104" s="17" t="s">
        <v>104</v>
      </c>
      <c r="R104" s="5" t="str">
        <f aca="false">IF(OR(Q104="Steel plate",Q104="Concrete jacket"),"Steel plate or jacket",Q104)</f>
        <v>Steel plate or jacket</v>
      </c>
      <c r="S104" s="5" t="str">
        <f aca="false">IF(O104&lt;='Tree rules'!$C$4,IF(N104&lt;='Tree rules'!$C$5,IF(P104&lt;='Tree rules'!$C$7,"Monitor","Polymer laminate"),IF(P104&lt;='Tree rules'!$C$8,"Seal cracks","Polymer laminate")),IF(O104&lt;='Tree rules'!$C$6,IF(P104&lt;='Tree rules'!$C$9,"Polymer laminate","Steel plate or jacket"),IF(L104&lt;='Tree rules'!$C$10,"Steel plate or jacket","Polymer laminate")))</f>
        <v>Polymer laminate</v>
      </c>
      <c r="T104" s="5" t="str">
        <f aca="false">IF(S104=R104,"Yes","No")</f>
        <v>No</v>
      </c>
    </row>
    <row r="105" customFormat="false" ht="15" hidden="false" customHeight="false" outlineLevel="0" collapsed="false">
      <c r="A105" s="15" t="n">
        <v>315</v>
      </c>
      <c r="B105" s="16" t="n">
        <v>3.50633694569123</v>
      </c>
      <c r="C105" s="15" t="n">
        <v>230</v>
      </c>
      <c r="D105" s="15" t="n">
        <v>350</v>
      </c>
      <c r="E105" s="15" t="n">
        <v>25</v>
      </c>
      <c r="F105" s="16" t="n">
        <v>0.862679904875916</v>
      </c>
      <c r="G105" s="17" t="s">
        <v>101</v>
      </c>
      <c r="H105" s="18" t="n">
        <v>0.3</v>
      </c>
      <c r="I105" s="18" t="n">
        <v>2</v>
      </c>
      <c r="J105" s="19" t="n">
        <v>0.872174785949917</v>
      </c>
      <c r="K105" s="19" t="n">
        <v>0.400980348084575</v>
      </c>
      <c r="L105" s="16" t="n">
        <v>11.5340031108264</v>
      </c>
      <c r="M105" s="19" t="n">
        <v>0.543394183473593</v>
      </c>
      <c r="N105" s="19" t="n">
        <v>1.04537396890673</v>
      </c>
      <c r="O105" s="19" t="n">
        <v>1.39462462263905</v>
      </c>
      <c r="P105" s="19" t="n">
        <v>0.711127563566375</v>
      </c>
      <c r="Q105" s="17" t="s">
        <v>31</v>
      </c>
      <c r="R105" s="5" t="str">
        <f aca="false">IF(OR(Q105="Steel plate",Q105="Concrete jacket"),"Steel plate or jacket",Q105)</f>
        <v>Polymer laminate</v>
      </c>
      <c r="S105" s="5" t="str">
        <f aca="false">IF(O105&lt;='Tree rules'!$C$4,IF(N105&lt;='Tree rules'!$C$5,IF(P105&lt;='Tree rules'!$C$7,"Monitor","Polymer laminate"),IF(P105&lt;='Tree rules'!$C$8,"Seal cracks","Polymer laminate")),IF(O105&lt;='Tree rules'!$C$6,IF(P105&lt;='Tree rules'!$C$9,"Polymer laminate","Steel plate or jacket"),IF(L105&lt;='Tree rules'!$C$10,"Steel plate or jacket","Polymer laminate")))</f>
        <v>Steel plate or jacket</v>
      </c>
      <c r="T105" s="5" t="str">
        <f aca="false">IF(S105=R105,"Yes","No")</f>
        <v>No</v>
      </c>
    </row>
    <row r="106" customFormat="false" ht="15" hidden="false" customHeight="false" outlineLevel="0" collapsed="false">
      <c r="A106" s="15" t="n">
        <v>319</v>
      </c>
      <c r="B106" s="16" t="n">
        <v>3.24922424333339</v>
      </c>
      <c r="C106" s="15" t="n">
        <v>300</v>
      </c>
      <c r="D106" s="15" t="n">
        <v>300</v>
      </c>
      <c r="E106" s="15" t="n">
        <v>20</v>
      </c>
      <c r="F106" s="16" t="n">
        <v>0.589048622548086</v>
      </c>
      <c r="G106" s="17" t="s">
        <v>101</v>
      </c>
      <c r="H106" s="18" t="n">
        <v>0.3</v>
      </c>
      <c r="I106" s="18" t="n">
        <v>1</v>
      </c>
      <c r="J106" s="19" t="n">
        <v>0.916748385381352</v>
      </c>
      <c r="K106" s="19" t="n">
        <v>0.475597434683631</v>
      </c>
      <c r="L106" s="16" t="n">
        <v>12.6922822005211</v>
      </c>
      <c r="M106" s="19" t="n">
        <v>0.811165124668555</v>
      </c>
      <c r="N106" s="19" t="n">
        <v>0.607679018264897</v>
      </c>
      <c r="O106" s="19" t="n">
        <v>0.916748385381352</v>
      </c>
      <c r="P106" s="19" t="n">
        <v>0.339590114816949</v>
      </c>
      <c r="Q106" s="17" t="s">
        <v>29</v>
      </c>
      <c r="R106" s="5" t="str">
        <f aca="false">IF(OR(Q106="Steel plate",Q106="Concrete jacket"),"Steel plate or jacket",Q106)</f>
        <v>Monitor</v>
      </c>
      <c r="S106" s="5" t="str">
        <f aca="false">IF(O106&lt;='Tree rules'!$C$4,IF(N106&lt;='Tree rules'!$C$5,IF(P106&lt;='Tree rules'!$C$7,"Monitor","Polymer laminate"),IF(P106&lt;='Tree rules'!$C$8,"Seal cracks","Polymer laminate")),IF(O106&lt;='Tree rules'!$C$6,IF(P106&lt;='Tree rules'!$C$9,"Polymer laminate","Steel plate or jacket"),IF(L106&lt;='Tree rules'!$C$10,"Steel plate or jacket","Polymer laminate")))</f>
        <v>Monitor</v>
      </c>
      <c r="T106" s="5" t="str">
        <f aca="false">IF(S106=R106,"Yes","No")</f>
        <v>Yes</v>
      </c>
    </row>
    <row r="107" customFormat="false" ht="15" hidden="false" customHeight="false" outlineLevel="0" collapsed="false">
      <c r="A107" s="15" t="n">
        <v>326</v>
      </c>
      <c r="B107" s="16" t="n">
        <v>4.63215489392812</v>
      </c>
      <c r="C107" s="15" t="n">
        <v>300</v>
      </c>
      <c r="D107" s="15" t="n">
        <v>400</v>
      </c>
      <c r="E107" s="15" t="n">
        <v>30</v>
      </c>
      <c r="F107" s="16" t="n">
        <v>0.757295404255167</v>
      </c>
      <c r="G107" s="17" t="s">
        <v>103</v>
      </c>
      <c r="H107" s="18" t="n">
        <v>0.2</v>
      </c>
      <c r="I107" s="18" t="n">
        <v>1.5</v>
      </c>
      <c r="J107" s="19" t="n">
        <v>0.944889155116353</v>
      </c>
      <c r="K107" s="19" t="n">
        <v>0.510232264179137</v>
      </c>
      <c r="L107" s="16" t="n">
        <v>13.0851833161811</v>
      </c>
      <c r="M107" s="19" t="n">
        <v>0.469850761925213</v>
      </c>
      <c r="N107" s="19" t="n">
        <v>1.32350190381551</v>
      </c>
      <c r="O107" s="19" t="n">
        <v>1.17627726616787</v>
      </c>
      <c r="P107" s="19" t="n">
        <v>0.826601105691325</v>
      </c>
      <c r="Q107" s="17" t="s">
        <v>31</v>
      </c>
      <c r="R107" s="5" t="str">
        <f aca="false">IF(OR(Q107="Steel plate",Q107="Concrete jacket"),"Steel plate or jacket",Q107)</f>
        <v>Polymer laminate</v>
      </c>
      <c r="S107" s="5" t="str">
        <f aca="false">IF(O107&lt;='Tree rules'!$C$4,IF(N107&lt;='Tree rules'!$C$5,IF(P107&lt;='Tree rules'!$C$7,"Monitor","Polymer laminate"),IF(P107&lt;='Tree rules'!$C$8,"Seal cracks","Polymer laminate")),IF(O107&lt;='Tree rules'!$C$6,IF(P107&lt;='Tree rules'!$C$9,"Polymer laminate","Steel plate or jacket"),IF(L107&lt;='Tree rules'!$C$10,"Steel plate or jacket","Polymer laminate")))</f>
        <v>Polymer laminate</v>
      </c>
      <c r="T107" s="5" t="str">
        <f aca="false">IF(S107=R107,"Yes","No")</f>
        <v>Yes</v>
      </c>
    </row>
    <row r="108" customFormat="false" ht="15" hidden="false" customHeight="false" outlineLevel="0" collapsed="false">
      <c r="A108" s="15" t="n">
        <v>329</v>
      </c>
      <c r="B108" s="16" t="n">
        <v>5.76753300099378</v>
      </c>
      <c r="C108" s="15" t="n">
        <v>230</v>
      </c>
      <c r="D108" s="15" t="n">
        <v>550</v>
      </c>
      <c r="E108" s="15" t="n">
        <v>20</v>
      </c>
      <c r="F108" s="16" t="n">
        <v>0.693795479053647</v>
      </c>
      <c r="G108" s="17" t="s">
        <v>103</v>
      </c>
      <c r="H108" s="18" t="n">
        <v>0.2</v>
      </c>
      <c r="I108" s="18" t="n">
        <v>1</v>
      </c>
      <c r="J108" s="19" t="n">
        <v>0.907131315888631</v>
      </c>
      <c r="K108" s="19" t="n">
        <v>0.586605364475768</v>
      </c>
      <c r="L108" s="16" t="n">
        <v>11.4435178591146</v>
      </c>
      <c r="M108" s="19" t="n">
        <v>0.455789760710357</v>
      </c>
      <c r="N108" s="19" t="n">
        <v>0.877558551644659</v>
      </c>
      <c r="O108" s="19" t="n">
        <v>0.907131315888631</v>
      </c>
      <c r="P108" s="19" t="n">
        <v>0.788236457499807</v>
      </c>
      <c r="Q108" s="17" t="s">
        <v>29</v>
      </c>
      <c r="R108" s="5" t="str">
        <f aca="false">IF(OR(Q108="Steel plate",Q108="Concrete jacket"),"Steel plate or jacket",Q108)</f>
        <v>Monitor</v>
      </c>
      <c r="S108" s="5" t="str">
        <f aca="false">IF(O108&lt;='Tree rules'!$C$4,IF(N108&lt;='Tree rules'!$C$5,IF(P108&lt;='Tree rules'!$C$7,"Monitor","Polymer laminate"),IF(P108&lt;='Tree rules'!$C$8,"Seal cracks","Polymer laminate")),IF(O108&lt;='Tree rules'!$C$6,IF(P108&lt;='Tree rules'!$C$9,"Polymer laminate","Steel plate or jacket"),IF(L108&lt;='Tree rules'!$C$10,"Steel plate or jacket","Polymer laminate")))</f>
        <v>Monitor</v>
      </c>
      <c r="T108" s="5" t="str">
        <f aca="false">IF(S108=R108,"Yes","No")</f>
        <v>Yes</v>
      </c>
    </row>
    <row r="109" customFormat="false" ht="15" hidden="false" customHeight="false" outlineLevel="0" collapsed="false">
      <c r="A109" s="15" t="n">
        <v>331</v>
      </c>
      <c r="B109" s="16" t="n">
        <v>7.08267101764557</v>
      </c>
      <c r="C109" s="15" t="n">
        <v>300</v>
      </c>
      <c r="D109" s="15" t="n">
        <v>625</v>
      </c>
      <c r="E109" s="15" t="n">
        <v>30</v>
      </c>
      <c r="F109" s="16" t="n">
        <v>0.594154638976793</v>
      </c>
      <c r="G109" s="17" t="s">
        <v>102</v>
      </c>
      <c r="H109" s="18" t="n">
        <v>0.1</v>
      </c>
      <c r="I109" s="18" t="n">
        <v>1</v>
      </c>
      <c r="J109" s="19" t="n">
        <v>0.935476844264091</v>
      </c>
      <c r="K109" s="19" t="n">
        <v>0.522111913964059</v>
      </c>
      <c r="L109" s="16" t="n">
        <v>12.557927336251</v>
      </c>
      <c r="M109" s="19" t="n">
        <v>0.937508472136513</v>
      </c>
      <c r="N109" s="19" t="n">
        <v>2.15336138237497</v>
      </c>
      <c r="O109" s="19" t="n">
        <v>0.935476844264091</v>
      </c>
      <c r="P109" s="19" t="n">
        <v>0.331530039482981</v>
      </c>
      <c r="Q109" s="17" t="s">
        <v>30</v>
      </c>
      <c r="R109" s="5" t="str">
        <f aca="false">IF(OR(Q109="Steel plate",Q109="Concrete jacket"),"Steel plate or jacket",Q109)</f>
        <v>Seal cracks</v>
      </c>
      <c r="S109" s="5" t="str">
        <f aca="false">IF(O109&lt;='Tree rules'!$C$4,IF(N109&lt;='Tree rules'!$C$5,IF(P109&lt;='Tree rules'!$C$7,"Monitor","Polymer laminate"),IF(P109&lt;='Tree rules'!$C$8,"Seal cracks","Polymer laminate")),IF(O109&lt;='Tree rules'!$C$6,IF(P109&lt;='Tree rules'!$C$9,"Polymer laminate","Steel plate or jacket"),IF(L109&lt;='Tree rules'!$C$10,"Steel plate or jacket","Polymer laminate")))</f>
        <v>Seal cracks</v>
      </c>
      <c r="T109" s="5" t="str">
        <f aca="false">IF(S109=R109,"Yes","No")</f>
        <v>Yes</v>
      </c>
    </row>
    <row r="110" customFormat="false" ht="15" hidden="false" customHeight="false" outlineLevel="0" collapsed="false">
      <c r="A110" s="15" t="n">
        <v>335</v>
      </c>
      <c r="B110" s="16" t="n">
        <v>3.47137401007704</v>
      </c>
      <c r="C110" s="15" t="n">
        <v>230</v>
      </c>
      <c r="D110" s="15" t="n">
        <v>300</v>
      </c>
      <c r="E110" s="15" t="n">
        <v>30</v>
      </c>
      <c r="F110" s="16" t="n">
        <v>0.816145304197962</v>
      </c>
      <c r="G110" s="17" t="s">
        <v>102</v>
      </c>
      <c r="H110" s="18" t="n">
        <v>0.1</v>
      </c>
      <c r="I110" s="18" t="n">
        <v>1</v>
      </c>
      <c r="J110" s="19" t="n">
        <v>0.855501902907357</v>
      </c>
      <c r="K110" s="19" t="n">
        <v>0.53675698468575</v>
      </c>
      <c r="L110" s="16" t="n">
        <v>14.4040415355894</v>
      </c>
      <c r="M110" s="19" t="n">
        <v>0.743046537955747</v>
      </c>
      <c r="N110" s="19" t="n">
        <v>2.31849319001536</v>
      </c>
      <c r="O110" s="19" t="n">
        <v>0.855501902907357</v>
      </c>
      <c r="P110" s="19" t="n">
        <v>0.398125540083703</v>
      </c>
      <c r="Q110" s="17" t="s">
        <v>30</v>
      </c>
      <c r="R110" s="5" t="str">
        <f aca="false">IF(OR(Q110="Steel plate",Q110="Concrete jacket"),"Steel plate or jacket",Q110)</f>
        <v>Seal cracks</v>
      </c>
      <c r="S110" s="5" t="str">
        <f aca="false">IF(O110&lt;='Tree rules'!$C$4,IF(N110&lt;='Tree rules'!$C$5,IF(P110&lt;='Tree rules'!$C$7,"Monitor","Polymer laminate"),IF(P110&lt;='Tree rules'!$C$8,"Seal cracks","Polymer laminate")),IF(O110&lt;='Tree rules'!$C$6,IF(P110&lt;='Tree rules'!$C$9,"Polymer laminate","Steel plate or jacket"),IF(L110&lt;='Tree rules'!$C$10,"Steel plate or jacket","Polymer laminate")))</f>
        <v>Seal cracks</v>
      </c>
      <c r="T110" s="5" t="str">
        <f aca="false">IF(S110=R110,"Yes","No")</f>
        <v>Yes</v>
      </c>
    </row>
    <row r="111" customFormat="false" ht="15" hidden="false" customHeight="false" outlineLevel="0" collapsed="false">
      <c r="A111" s="15" t="n">
        <v>339</v>
      </c>
      <c r="B111" s="16" t="n">
        <v>4.44596831699859</v>
      </c>
      <c r="C111" s="15" t="n">
        <v>300</v>
      </c>
      <c r="D111" s="15" t="n">
        <v>425</v>
      </c>
      <c r="E111" s="15" t="n">
        <v>20</v>
      </c>
      <c r="F111" s="16" t="n">
        <v>0.555542467478301</v>
      </c>
      <c r="G111" s="17" t="s">
        <v>101</v>
      </c>
      <c r="H111" s="18" t="n">
        <v>0.3</v>
      </c>
      <c r="I111" s="18" t="n">
        <v>1</v>
      </c>
      <c r="J111" s="19" t="n">
        <v>0.88146003109482</v>
      </c>
      <c r="K111" s="19" t="n">
        <v>0.555810185076469</v>
      </c>
      <c r="L111" s="16" t="n">
        <v>11.7930194084843</v>
      </c>
      <c r="M111" s="19" t="n">
        <v>0.32378793004817</v>
      </c>
      <c r="N111" s="19" t="n">
        <v>1.05417235499936</v>
      </c>
      <c r="O111" s="19" t="n">
        <v>0.88146003109482</v>
      </c>
      <c r="P111" s="19" t="n">
        <v>0.820178842415639</v>
      </c>
      <c r="Q111" s="17" t="s">
        <v>30</v>
      </c>
      <c r="R111" s="5" t="str">
        <f aca="false">IF(OR(Q111="Steel plate",Q111="Concrete jacket"),"Steel plate or jacket",Q111)</f>
        <v>Seal cracks</v>
      </c>
      <c r="S111" s="5" t="str">
        <f aca="false">IF(O111&lt;='Tree rules'!$C$4,IF(N111&lt;='Tree rules'!$C$5,IF(P111&lt;='Tree rules'!$C$7,"Monitor","Polymer laminate"),IF(P111&lt;='Tree rules'!$C$8,"Seal cracks","Polymer laminate")),IF(O111&lt;='Tree rules'!$C$6,IF(P111&lt;='Tree rules'!$C$9,"Polymer laminate","Steel plate or jacket"),IF(L111&lt;='Tree rules'!$C$10,"Steel plate or jacket","Polymer laminate")))</f>
        <v>Seal cracks</v>
      </c>
      <c r="T111" s="5" t="str">
        <f aca="false">IF(S111=R111,"Yes","No")</f>
        <v>Yes</v>
      </c>
    </row>
    <row r="112" customFormat="false" ht="15" hidden="false" customHeight="false" outlineLevel="0" collapsed="false">
      <c r="A112" s="15" t="n">
        <v>342</v>
      </c>
      <c r="B112" s="16" t="n">
        <v>4.03578594638354</v>
      </c>
      <c r="C112" s="15" t="n">
        <v>230</v>
      </c>
      <c r="D112" s="15" t="n">
        <v>350</v>
      </c>
      <c r="E112" s="15" t="n">
        <v>25</v>
      </c>
      <c r="F112" s="16" t="n">
        <v>0.64278110559382</v>
      </c>
      <c r="G112" s="17" t="s">
        <v>101</v>
      </c>
      <c r="H112" s="18" t="n">
        <v>0.3</v>
      </c>
      <c r="I112" s="18" t="n">
        <v>1</v>
      </c>
      <c r="J112" s="19" t="n">
        <v>0.88546585565252</v>
      </c>
      <c r="K112" s="19" t="n">
        <v>0.473789662608357</v>
      </c>
      <c r="L112" s="16" t="n">
        <v>13.1888429620377</v>
      </c>
      <c r="M112" s="19" t="n">
        <v>0.561919273258971</v>
      </c>
      <c r="N112" s="19" t="n">
        <v>0.584099167646534</v>
      </c>
      <c r="O112" s="19" t="n">
        <v>0.88546585565252</v>
      </c>
      <c r="P112" s="19" t="n">
        <v>0.506628529803364</v>
      </c>
      <c r="Q112" s="17" t="s">
        <v>29</v>
      </c>
      <c r="R112" s="5" t="str">
        <f aca="false">IF(OR(Q112="Steel plate",Q112="Concrete jacket"),"Steel plate or jacket",Q112)</f>
        <v>Monitor</v>
      </c>
      <c r="S112" s="5" t="str">
        <f aca="false">IF(O112&lt;='Tree rules'!$C$4,IF(N112&lt;='Tree rules'!$C$5,IF(P112&lt;='Tree rules'!$C$7,"Monitor","Polymer laminate"),IF(P112&lt;='Tree rules'!$C$8,"Seal cracks","Polymer laminate")),IF(O112&lt;='Tree rules'!$C$6,IF(P112&lt;='Tree rules'!$C$9,"Polymer laminate","Steel plate or jacket"),IF(L112&lt;='Tree rules'!$C$10,"Steel plate or jacket","Polymer laminate")))</f>
        <v>Monitor</v>
      </c>
      <c r="T112" s="5" t="str">
        <f aca="false">IF(S112=R112,"Yes","No")</f>
        <v>Yes</v>
      </c>
    </row>
    <row r="113" customFormat="false" ht="15" hidden="false" customHeight="false" outlineLevel="0" collapsed="false">
      <c r="A113" s="15" t="n">
        <v>344</v>
      </c>
      <c r="B113" s="16" t="n">
        <v>5.10742205533097</v>
      </c>
      <c r="C113" s="15" t="n">
        <v>300</v>
      </c>
      <c r="D113" s="15" t="n">
        <v>500</v>
      </c>
      <c r="E113" s="15" t="n">
        <v>30</v>
      </c>
      <c r="F113" s="16" t="n">
        <v>0.885735373699325</v>
      </c>
      <c r="G113" s="17" t="s">
        <v>103</v>
      </c>
      <c r="H113" s="18" t="n">
        <v>0.2</v>
      </c>
      <c r="I113" s="18" t="n">
        <v>1</v>
      </c>
      <c r="J113" s="19" t="n">
        <v>0.892124345537527</v>
      </c>
      <c r="K113" s="19" t="n">
        <v>0.525454821558657</v>
      </c>
      <c r="L113" s="16" t="n">
        <v>11.249828315707</v>
      </c>
      <c r="M113" s="19" t="n">
        <v>0.355164190348967</v>
      </c>
      <c r="N113" s="19" t="n">
        <v>0.888727820325106</v>
      </c>
      <c r="O113" s="19" t="n">
        <v>0.892124345537527</v>
      </c>
      <c r="P113" s="19" t="n">
        <v>0.955926411293499</v>
      </c>
      <c r="Q113" s="17" t="s">
        <v>29</v>
      </c>
      <c r="R113" s="5" t="str">
        <f aca="false">IF(OR(Q113="Steel plate",Q113="Concrete jacket"),"Steel plate or jacket",Q113)</f>
        <v>Monitor</v>
      </c>
      <c r="S113" s="5" t="str">
        <f aca="false">IF(O113&lt;='Tree rules'!$C$4,IF(N113&lt;='Tree rules'!$C$5,IF(P113&lt;='Tree rules'!$C$7,"Monitor","Polymer laminate"),IF(P113&lt;='Tree rules'!$C$8,"Seal cracks","Polymer laminate")),IF(O113&lt;='Tree rules'!$C$6,IF(P113&lt;='Tree rules'!$C$9,"Polymer laminate","Steel plate or jacket"),IF(L113&lt;='Tree rules'!$C$10,"Steel plate or jacket","Polymer laminate")))</f>
        <v>Monitor</v>
      </c>
      <c r="T113" s="5" t="str">
        <f aca="false">IF(S113=R113,"Yes","No")</f>
        <v>Yes</v>
      </c>
    </row>
    <row r="114" customFormat="false" ht="15" hidden="false" customHeight="false" outlineLevel="0" collapsed="false">
      <c r="A114" s="15" t="n">
        <v>347</v>
      </c>
      <c r="B114" s="16" t="n">
        <v>4.74191811491033</v>
      </c>
      <c r="C114" s="15" t="n">
        <v>300</v>
      </c>
      <c r="D114" s="15" t="n">
        <v>450</v>
      </c>
      <c r="E114" s="15" t="n">
        <v>25</v>
      </c>
      <c r="F114" s="16" t="n">
        <v>0.663570725510715</v>
      </c>
      <c r="G114" s="17" t="s">
        <v>101</v>
      </c>
      <c r="H114" s="18" t="n">
        <v>0.3</v>
      </c>
      <c r="I114" s="18" t="n">
        <v>1.5</v>
      </c>
      <c r="J114" s="19" t="n">
        <v>0.892984586156088</v>
      </c>
      <c r="K114" s="19" t="n">
        <v>0.52048045324221</v>
      </c>
      <c r="L114" s="16" t="n">
        <v>11.7374210765107</v>
      </c>
      <c r="M114" s="19" t="n">
        <v>0.780168924223645</v>
      </c>
      <c r="N114" s="19" t="n">
        <v>0.763312648739334</v>
      </c>
      <c r="O114" s="19" t="n">
        <v>1.10708636816372</v>
      </c>
      <c r="P114" s="19" t="n">
        <v>0.44211506154435</v>
      </c>
      <c r="Q114" s="17" t="s">
        <v>31</v>
      </c>
      <c r="R114" s="5" t="str">
        <f aca="false">IF(OR(Q114="Steel plate",Q114="Concrete jacket"),"Steel plate or jacket",Q114)</f>
        <v>Polymer laminate</v>
      </c>
      <c r="S114" s="5" t="str">
        <f aca="false">IF(O114&lt;='Tree rules'!$C$4,IF(N114&lt;='Tree rules'!$C$5,IF(P114&lt;='Tree rules'!$C$7,"Monitor","Polymer laminate"),IF(P114&lt;='Tree rules'!$C$8,"Seal cracks","Polymer laminate")),IF(O114&lt;='Tree rules'!$C$6,IF(P114&lt;='Tree rules'!$C$9,"Polymer laminate","Steel plate or jacket"),IF(L114&lt;='Tree rules'!$C$10,"Steel plate or jacket","Polymer laminate")))</f>
        <v>Polymer laminate</v>
      </c>
      <c r="T114" s="5" t="str">
        <f aca="false">IF(S114=R114,"Yes","No")</f>
        <v>Yes</v>
      </c>
    </row>
    <row r="115" customFormat="false" ht="15" hidden="false" customHeight="false" outlineLevel="0" collapsed="false">
      <c r="A115" s="15" t="n">
        <v>348</v>
      </c>
      <c r="B115" s="16" t="n">
        <v>3.86990243123254</v>
      </c>
      <c r="C115" s="15" t="n">
        <v>300</v>
      </c>
      <c r="D115" s="15" t="n">
        <v>325</v>
      </c>
      <c r="E115" s="15" t="n">
        <v>25</v>
      </c>
      <c r="F115" s="16" t="n">
        <v>0.761598219052071</v>
      </c>
      <c r="G115" s="17" t="s">
        <v>102</v>
      </c>
      <c r="H115" s="18" t="n">
        <v>0.1</v>
      </c>
      <c r="I115" s="18" t="n">
        <v>1</v>
      </c>
      <c r="J115" s="19" t="n">
        <v>0.927759258745864</v>
      </c>
      <c r="K115" s="19" t="n">
        <v>0.416121355966059</v>
      </c>
      <c r="L115" s="16" t="n">
        <v>14.6587213304263</v>
      </c>
      <c r="M115" s="19" t="n">
        <v>0.92035743498929</v>
      </c>
      <c r="N115" s="19" t="n">
        <v>2.61123209435045</v>
      </c>
      <c r="O115" s="19" t="n">
        <v>0.927759258745864</v>
      </c>
      <c r="P115" s="19" t="n">
        <v>0.345001842457146</v>
      </c>
      <c r="Q115" s="17" t="s">
        <v>30</v>
      </c>
      <c r="R115" s="5" t="str">
        <f aca="false">IF(OR(Q115="Steel plate",Q115="Concrete jacket"),"Steel plate or jacket",Q115)</f>
        <v>Seal cracks</v>
      </c>
      <c r="S115" s="5" t="str">
        <f aca="false">IF(O115&lt;='Tree rules'!$C$4,IF(N115&lt;='Tree rules'!$C$5,IF(P115&lt;='Tree rules'!$C$7,"Monitor","Polymer laminate"),IF(P115&lt;='Tree rules'!$C$8,"Seal cracks","Polymer laminate")),IF(O115&lt;='Tree rules'!$C$6,IF(P115&lt;='Tree rules'!$C$9,"Polymer laminate","Steel plate or jacket"),IF(L115&lt;='Tree rules'!$C$10,"Steel plate or jacket","Polymer laminate")))</f>
        <v>Seal cracks</v>
      </c>
      <c r="T115" s="5" t="str">
        <f aca="false">IF(S115=R115,"Yes","No")</f>
        <v>Yes</v>
      </c>
    </row>
    <row r="116" customFormat="false" ht="15" hidden="false" customHeight="false" outlineLevel="0" collapsed="false">
      <c r="A116" s="15" t="n">
        <v>354</v>
      </c>
      <c r="B116" s="16" t="n">
        <v>4.14051360875012</v>
      </c>
      <c r="C116" s="15" t="n">
        <v>300</v>
      </c>
      <c r="D116" s="15" t="n">
        <v>400</v>
      </c>
      <c r="E116" s="15" t="n">
        <v>20</v>
      </c>
      <c r="F116" s="16" t="n">
        <v>0.567971553191375</v>
      </c>
      <c r="G116" s="17" t="s">
        <v>101</v>
      </c>
      <c r="H116" s="18" t="n">
        <v>0.3</v>
      </c>
      <c r="I116" s="18" t="n">
        <v>2</v>
      </c>
      <c r="J116" s="19" t="n">
        <v>0.851178402764293</v>
      </c>
      <c r="K116" s="19" t="n">
        <v>0.420275215119359</v>
      </c>
      <c r="L116" s="16" t="n">
        <v>11.6963661264128</v>
      </c>
      <c r="M116" s="19" t="n">
        <v>0.901825977649373</v>
      </c>
      <c r="N116" s="19" t="n">
        <v>1.048239304323</v>
      </c>
      <c r="O116" s="19" t="n">
        <v>1.34462761920187</v>
      </c>
      <c r="P116" s="19" t="n">
        <v>0.362253548915724</v>
      </c>
      <c r="Q116" s="17" t="s">
        <v>31</v>
      </c>
      <c r="R116" s="5" t="str">
        <f aca="false">IF(OR(Q116="Steel plate",Q116="Concrete jacket"),"Steel plate or jacket",Q116)</f>
        <v>Polymer laminate</v>
      </c>
      <c r="S116" s="5" t="str">
        <f aca="false">IF(O116&lt;='Tree rules'!$C$4,IF(N116&lt;='Tree rules'!$C$5,IF(P116&lt;='Tree rules'!$C$7,"Monitor","Polymer laminate"),IF(P116&lt;='Tree rules'!$C$8,"Seal cracks","Polymer laminate")),IF(O116&lt;='Tree rules'!$C$6,IF(P116&lt;='Tree rules'!$C$9,"Polymer laminate","Steel plate or jacket"),IF(L116&lt;='Tree rules'!$C$10,"Steel plate or jacket","Polymer laminate")))</f>
        <v>Steel plate or jacket</v>
      </c>
      <c r="T116" s="5" t="str">
        <f aca="false">IF(S116=R116,"Yes","No")</f>
        <v>No</v>
      </c>
    </row>
    <row r="117" customFormat="false" ht="15" hidden="false" customHeight="false" outlineLevel="0" collapsed="false">
      <c r="A117" s="15" t="n">
        <v>367</v>
      </c>
      <c r="B117" s="16" t="n">
        <v>6.18782285656228</v>
      </c>
      <c r="C117" s="15" t="n">
        <v>300</v>
      </c>
      <c r="D117" s="15" t="n">
        <v>550</v>
      </c>
      <c r="E117" s="15" t="n">
        <v>30</v>
      </c>
      <c r="F117" s="16" t="n">
        <v>0.834420359519201</v>
      </c>
      <c r="G117" s="17" t="s">
        <v>101</v>
      </c>
      <c r="H117" s="18" t="n">
        <v>0.3</v>
      </c>
      <c r="I117" s="18" t="n">
        <v>2</v>
      </c>
      <c r="J117" s="19" t="n">
        <v>0.9093094559232</v>
      </c>
      <c r="K117" s="19" t="n">
        <v>0.489480156501824</v>
      </c>
      <c r="L117" s="16" t="n">
        <v>12.3263403517177</v>
      </c>
      <c r="M117" s="19" t="n">
        <v>0.698766373073457</v>
      </c>
      <c r="N117" s="19" t="n">
        <v>0.972675413536067</v>
      </c>
      <c r="O117" s="19" t="n">
        <v>1.37352997705252</v>
      </c>
      <c r="P117" s="19" t="n">
        <v>0.676248660685175</v>
      </c>
      <c r="Q117" s="17" t="s">
        <v>104</v>
      </c>
      <c r="R117" s="5" t="str">
        <f aca="false">IF(OR(Q117="Steel plate",Q117="Concrete jacket"),"Steel plate or jacket",Q117)</f>
        <v>Steel plate or jacket</v>
      </c>
      <c r="S117" s="5" t="str">
        <f aca="false">IF(O117&lt;='Tree rules'!$C$4,IF(N117&lt;='Tree rules'!$C$5,IF(P117&lt;='Tree rules'!$C$7,"Monitor","Polymer laminate"),IF(P117&lt;='Tree rules'!$C$8,"Seal cracks","Polymer laminate")),IF(O117&lt;='Tree rules'!$C$6,IF(P117&lt;='Tree rules'!$C$9,"Polymer laminate","Steel plate or jacket"),IF(L117&lt;='Tree rules'!$C$10,"Steel plate or jacket","Polymer laminate")))</f>
        <v>Steel plate or jacket</v>
      </c>
      <c r="T117" s="5" t="str">
        <f aca="false">IF(S117=R117,"Yes","No")</f>
        <v>Yes</v>
      </c>
    </row>
    <row r="118" customFormat="false" ht="15" hidden="false" customHeight="false" outlineLevel="0" collapsed="false">
      <c r="A118" s="15" t="n">
        <v>368</v>
      </c>
      <c r="B118" s="16" t="n">
        <v>5.40688992650113</v>
      </c>
      <c r="C118" s="15" t="n">
        <v>230</v>
      </c>
      <c r="D118" s="15" t="n">
        <v>475</v>
      </c>
      <c r="E118" s="15" t="n">
        <v>20</v>
      </c>
      <c r="F118" s="16" t="n">
        <v>0.611316296229087</v>
      </c>
      <c r="G118" s="17" t="s">
        <v>103</v>
      </c>
      <c r="H118" s="18" t="n">
        <v>0.2</v>
      </c>
      <c r="I118" s="18" t="n">
        <v>2</v>
      </c>
      <c r="J118" s="19" t="n">
        <v>0.863446725807038</v>
      </c>
      <c r="K118" s="19" t="n">
        <v>0.629370705848299</v>
      </c>
      <c r="L118" s="16" t="n">
        <v>12.6034730221472</v>
      </c>
      <c r="M118" s="19" t="n">
        <v>0.63985261627568</v>
      </c>
      <c r="N118" s="19" t="n">
        <v>1.25117156794041</v>
      </c>
      <c r="O118" s="19" t="n">
        <v>1.1834653763305</v>
      </c>
      <c r="P118" s="19" t="n">
        <v>0.638116474913436</v>
      </c>
      <c r="Q118" s="17" t="s">
        <v>31</v>
      </c>
      <c r="R118" s="5" t="str">
        <f aca="false">IF(OR(Q118="Steel plate",Q118="Concrete jacket"),"Steel plate or jacket",Q118)</f>
        <v>Polymer laminate</v>
      </c>
      <c r="S118" s="5" t="str">
        <f aca="false">IF(O118&lt;='Tree rules'!$C$4,IF(N118&lt;='Tree rules'!$C$5,IF(P118&lt;='Tree rules'!$C$7,"Monitor","Polymer laminate"),IF(P118&lt;='Tree rules'!$C$8,"Seal cracks","Polymer laminate")),IF(O118&lt;='Tree rules'!$C$6,IF(P118&lt;='Tree rules'!$C$9,"Polymer laminate","Steel plate or jacket"),IF(L118&lt;='Tree rules'!$C$10,"Steel plate or jacket","Polymer laminate")))</f>
        <v>Polymer laminate</v>
      </c>
      <c r="T118" s="5" t="str">
        <f aca="false">IF(S118=R118,"Yes","No")</f>
        <v>Yes</v>
      </c>
    </row>
    <row r="119" customFormat="false" ht="15" hidden="false" customHeight="false" outlineLevel="0" collapsed="false">
      <c r="A119" s="15" t="n">
        <v>371</v>
      </c>
      <c r="B119" s="16" t="n">
        <v>3.59832213936921</v>
      </c>
      <c r="C119" s="15" t="n">
        <v>230</v>
      </c>
      <c r="D119" s="15" t="n">
        <v>325</v>
      </c>
      <c r="E119" s="15" t="n">
        <v>20</v>
      </c>
      <c r="F119" s="16" t="n">
        <v>0.699968036696473</v>
      </c>
      <c r="G119" s="17" t="s">
        <v>103</v>
      </c>
      <c r="H119" s="18" t="n">
        <v>0.2</v>
      </c>
      <c r="I119" s="18" t="n">
        <v>2</v>
      </c>
      <c r="J119" s="19" t="n">
        <v>0.889639136009733</v>
      </c>
      <c r="K119" s="19" t="n">
        <v>0.504569721358953</v>
      </c>
      <c r="L119" s="16" t="n">
        <v>12.8054168660826</v>
      </c>
      <c r="M119" s="19" t="n">
        <v>0.900425726949827</v>
      </c>
      <c r="N119" s="19" t="n">
        <v>1.28063718584786</v>
      </c>
      <c r="O119" s="19" t="n">
        <v>1.33039330105302</v>
      </c>
      <c r="P119" s="19" t="n">
        <v>0.460509175559989</v>
      </c>
      <c r="Q119" s="17" t="s">
        <v>31</v>
      </c>
      <c r="R119" s="5" t="str">
        <f aca="false">IF(OR(Q119="Steel plate",Q119="Concrete jacket"),"Steel plate or jacket",Q119)</f>
        <v>Polymer laminate</v>
      </c>
      <c r="S119" s="5" t="str">
        <f aca="false">IF(O119&lt;='Tree rules'!$C$4,IF(N119&lt;='Tree rules'!$C$5,IF(P119&lt;='Tree rules'!$C$7,"Monitor","Polymer laminate"),IF(P119&lt;='Tree rules'!$C$8,"Seal cracks","Polymer laminate")),IF(O119&lt;='Tree rules'!$C$6,IF(P119&lt;='Tree rules'!$C$9,"Polymer laminate","Steel plate or jacket"),IF(L119&lt;='Tree rules'!$C$10,"Steel plate or jacket","Polymer laminate")))</f>
        <v>Polymer laminate</v>
      </c>
      <c r="T119" s="5" t="str">
        <f aca="false">IF(S119=R119,"Yes","No")</f>
        <v>Yes</v>
      </c>
    </row>
    <row r="120" customFormat="false" ht="15" hidden="false" customHeight="false" outlineLevel="0" collapsed="false">
      <c r="A120" s="15" t="n">
        <v>374</v>
      </c>
      <c r="B120" s="16" t="n">
        <v>7.14903462982357</v>
      </c>
      <c r="C120" s="15" t="n">
        <v>300</v>
      </c>
      <c r="D120" s="15" t="n">
        <v>625</v>
      </c>
      <c r="E120" s="15" t="n">
        <v>30</v>
      </c>
      <c r="F120" s="16" t="n">
        <v>0.594154638976793</v>
      </c>
      <c r="G120" s="17" t="s">
        <v>102</v>
      </c>
      <c r="H120" s="18" t="n">
        <v>0.1</v>
      </c>
      <c r="I120" s="18" t="n">
        <v>2</v>
      </c>
      <c r="J120" s="19" t="n">
        <v>0.898664605160787</v>
      </c>
      <c r="K120" s="19" t="n">
        <v>0.427076430356861</v>
      </c>
      <c r="L120" s="16" t="n">
        <v>12.67559331529</v>
      </c>
      <c r="M120" s="19" t="n">
        <v>0.844166429863078</v>
      </c>
      <c r="N120" s="19" t="n">
        <v>3.53925380116086</v>
      </c>
      <c r="O120" s="19" t="n">
        <v>1.41353073866145</v>
      </c>
      <c r="P120" s="19" t="n">
        <v>0.423237157391888</v>
      </c>
      <c r="Q120" s="17" t="s">
        <v>31</v>
      </c>
      <c r="R120" s="5" t="str">
        <f aca="false">IF(OR(Q120="Steel plate",Q120="Concrete jacket"),"Steel plate or jacket",Q120)</f>
        <v>Polymer laminate</v>
      </c>
      <c r="S120" s="5" t="str">
        <f aca="false">IF(O120&lt;='Tree rules'!$C$4,IF(N120&lt;='Tree rules'!$C$5,IF(P120&lt;='Tree rules'!$C$7,"Monitor","Polymer laminate"),IF(P120&lt;='Tree rules'!$C$8,"Seal cracks","Polymer laminate")),IF(O120&lt;='Tree rules'!$C$6,IF(P120&lt;='Tree rules'!$C$9,"Polymer laminate","Steel plate or jacket"),IF(L120&lt;='Tree rules'!$C$10,"Steel plate or jacket","Polymer laminate")))</f>
        <v>Steel plate or jacket</v>
      </c>
      <c r="T120" s="5" t="str">
        <f aca="false">IF(S120=R120,"Yes","No")</f>
        <v>No</v>
      </c>
    </row>
    <row r="121" customFormat="false" ht="15" hidden="false" customHeight="false" outlineLevel="0" collapsed="false">
      <c r="A121" s="15" t="n">
        <v>376</v>
      </c>
      <c r="B121" s="16" t="n">
        <v>7.47575514881579</v>
      </c>
      <c r="C121" s="15" t="n">
        <v>300</v>
      </c>
      <c r="D121" s="15" t="n">
        <v>725</v>
      </c>
      <c r="E121" s="15" t="n">
        <v>25</v>
      </c>
      <c r="F121" s="16" t="n">
        <v>0.6187282429522</v>
      </c>
      <c r="G121" s="17" t="s">
        <v>101</v>
      </c>
      <c r="H121" s="18" t="n">
        <v>0.3</v>
      </c>
      <c r="I121" s="18" t="n">
        <v>2</v>
      </c>
      <c r="J121" s="19" t="n">
        <v>0.95796493055625</v>
      </c>
      <c r="K121" s="19" t="n">
        <v>0.454580640465498</v>
      </c>
      <c r="L121" s="16" t="n">
        <v>11.0424743704812</v>
      </c>
      <c r="M121" s="19" t="n">
        <v>0.929715166725557</v>
      </c>
      <c r="N121" s="19" t="n">
        <v>0.981494435941126</v>
      </c>
      <c r="O121" s="19" t="n">
        <v>1.48045754943675</v>
      </c>
      <c r="P121" s="19" t="n">
        <v>0.432903555980969</v>
      </c>
      <c r="Q121" s="17" t="s">
        <v>104</v>
      </c>
      <c r="R121" s="5" t="str">
        <f aca="false">IF(OR(Q121="Steel plate",Q121="Concrete jacket"),"Steel plate or jacket",Q121)</f>
        <v>Steel plate or jacket</v>
      </c>
      <c r="S121" s="5" t="str">
        <f aca="false">IF(O121&lt;='Tree rules'!$C$4,IF(N121&lt;='Tree rules'!$C$5,IF(P121&lt;='Tree rules'!$C$7,"Monitor","Polymer laminate"),IF(P121&lt;='Tree rules'!$C$8,"Seal cracks","Polymer laminate")),IF(O121&lt;='Tree rules'!$C$6,IF(P121&lt;='Tree rules'!$C$9,"Polymer laminate","Steel plate or jacket"),IF(L121&lt;='Tree rules'!$C$10,"Steel plate or jacket","Polymer laminate")))</f>
        <v>Steel plate or jacket</v>
      </c>
      <c r="T121" s="5" t="str">
        <f aca="false">IF(S121=R121,"Yes","No")</f>
        <v>Yes</v>
      </c>
    </row>
    <row r="122" customFormat="false" ht="15" hidden="false" customHeight="false" outlineLevel="0" collapsed="false">
      <c r="A122" s="15" t="n">
        <v>384</v>
      </c>
      <c r="B122" s="16" t="n">
        <v>6.64524738841683</v>
      </c>
      <c r="C122" s="15" t="n">
        <v>300</v>
      </c>
      <c r="D122" s="15" t="n">
        <v>550</v>
      </c>
      <c r="E122" s="15" t="n">
        <v>20</v>
      </c>
      <c r="F122" s="16" t="n">
        <v>0.664887334093078</v>
      </c>
      <c r="G122" s="17" t="s">
        <v>101</v>
      </c>
      <c r="H122" s="18" t="n">
        <v>0.3</v>
      </c>
      <c r="I122" s="18" t="n">
        <v>1</v>
      </c>
      <c r="J122" s="19" t="n">
        <v>0.928117492476032</v>
      </c>
      <c r="K122" s="19" t="n">
        <v>0.415928905311642</v>
      </c>
      <c r="L122" s="16" t="n">
        <v>13.1850146595572</v>
      </c>
      <c r="M122" s="19" t="n">
        <v>0.623271573756045</v>
      </c>
      <c r="N122" s="19" t="n">
        <v>0.584212764928372</v>
      </c>
      <c r="O122" s="19" t="n">
        <v>0.928117492476032</v>
      </c>
      <c r="P122" s="19" t="n">
        <v>0.584666761317223</v>
      </c>
      <c r="Q122" s="17" t="s">
        <v>29</v>
      </c>
      <c r="R122" s="5" t="str">
        <f aca="false">IF(OR(Q122="Steel plate",Q122="Concrete jacket"),"Steel plate or jacket",Q122)</f>
        <v>Monitor</v>
      </c>
      <c r="S122" s="5" t="str">
        <f aca="false">IF(O122&lt;='Tree rules'!$C$4,IF(N122&lt;='Tree rules'!$C$5,IF(P122&lt;='Tree rules'!$C$7,"Monitor","Polymer laminate"),IF(P122&lt;='Tree rules'!$C$8,"Seal cracks","Polymer laminate")),IF(O122&lt;='Tree rules'!$C$6,IF(P122&lt;='Tree rules'!$C$9,"Polymer laminate","Steel plate or jacket"),IF(L122&lt;='Tree rules'!$C$10,"Steel plate or jacket","Polymer laminate")))</f>
        <v>Monitor</v>
      </c>
      <c r="T122" s="5" t="str">
        <f aca="false">IF(S122=R122,"Yes","No")</f>
        <v>Yes</v>
      </c>
    </row>
    <row r="123" customFormat="false" ht="15" hidden="false" customHeight="false" outlineLevel="0" collapsed="false">
      <c r="A123" s="15" t="n">
        <v>389</v>
      </c>
      <c r="B123" s="16" t="n">
        <v>7.1978599376001</v>
      </c>
      <c r="C123" s="15" t="n">
        <v>300</v>
      </c>
      <c r="D123" s="15" t="n">
        <v>700</v>
      </c>
      <c r="E123" s="15" t="n">
        <v>30</v>
      </c>
      <c r="F123" s="16" t="n">
        <v>0.614868286941122</v>
      </c>
      <c r="G123" s="17" t="s">
        <v>101</v>
      </c>
      <c r="H123" s="18" t="n">
        <v>0.3</v>
      </c>
      <c r="I123" s="18" t="n">
        <v>1</v>
      </c>
      <c r="J123" s="19" t="n">
        <v>0.853867217951991</v>
      </c>
      <c r="K123" s="19" t="n">
        <v>0.434119910679543</v>
      </c>
      <c r="L123" s="16" t="n">
        <v>11.0059020452601</v>
      </c>
      <c r="M123" s="19" t="n">
        <v>0.602180843280901</v>
      </c>
      <c r="N123" s="19" t="n">
        <v>0.516571701886966</v>
      </c>
      <c r="O123" s="19" t="n">
        <v>0.853867217951991</v>
      </c>
      <c r="P123" s="19" t="n">
        <v>0.414969931431442</v>
      </c>
      <c r="Q123" s="17" t="s">
        <v>29</v>
      </c>
      <c r="R123" s="5" t="str">
        <f aca="false">IF(OR(Q123="Steel plate",Q123="Concrete jacket"),"Steel plate or jacket",Q123)</f>
        <v>Monitor</v>
      </c>
      <c r="S123" s="5" t="str">
        <f aca="false">IF(O123&lt;='Tree rules'!$C$4,IF(N123&lt;='Tree rules'!$C$5,IF(P123&lt;='Tree rules'!$C$7,"Monitor","Polymer laminate"),IF(P123&lt;='Tree rules'!$C$8,"Seal cracks","Polymer laminate")),IF(O123&lt;='Tree rules'!$C$6,IF(P123&lt;='Tree rules'!$C$9,"Polymer laminate","Steel plate or jacket"),IF(L123&lt;='Tree rules'!$C$10,"Steel plate or jacket","Polymer laminate")))</f>
        <v>Monitor</v>
      </c>
      <c r="T123" s="5" t="str">
        <f aca="false">IF(S123=R123,"Yes","No")</f>
        <v>Yes</v>
      </c>
    </row>
    <row r="124" customFormat="false" ht="15" hidden="false" customHeight="false" outlineLevel="0" collapsed="false">
      <c r="A124" s="15" t="n">
        <v>393</v>
      </c>
      <c r="B124" s="16" t="n">
        <v>6.22857503667941</v>
      </c>
      <c r="C124" s="15" t="n">
        <v>300</v>
      </c>
      <c r="D124" s="15" t="n">
        <v>575</v>
      </c>
      <c r="E124" s="15" t="n">
        <v>30</v>
      </c>
      <c r="F124" s="16" t="n">
        <v>0.79483685100311</v>
      </c>
      <c r="G124" s="17" t="s">
        <v>101</v>
      </c>
      <c r="H124" s="18" t="n">
        <v>0.3</v>
      </c>
      <c r="I124" s="18" t="n">
        <v>1</v>
      </c>
      <c r="J124" s="19" t="n">
        <v>0.954004015771052</v>
      </c>
      <c r="K124" s="19" t="n">
        <v>0.410250955894342</v>
      </c>
      <c r="L124" s="16" t="n">
        <v>11.8189279633385</v>
      </c>
      <c r="M124" s="19" t="n">
        <v>0.830382196922481</v>
      </c>
      <c r="N124" s="19" t="n">
        <v>0.640015199997655</v>
      </c>
      <c r="O124" s="19" t="n">
        <v>0.954004015771052</v>
      </c>
      <c r="P124" s="19" t="n">
        <v>0.4231470222256</v>
      </c>
      <c r="Q124" s="17" t="s">
        <v>29</v>
      </c>
      <c r="R124" s="5" t="str">
        <f aca="false">IF(OR(Q124="Steel plate",Q124="Concrete jacket"),"Steel plate or jacket",Q124)</f>
        <v>Monitor</v>
      </c>
      <c r="S124" s="5" t="str">
        <f aca="false">IF(O124&lt;='Tree rules'!$C$4,IF(N124&lt;='Tree rules'!$C$5,IF(P124&lt;='Tree rules'!$C$7,"Monitor","Polymer laminate"),IF(P124&lt;='Tree rules'!$C$8,"Seal cracks","Polymer laminate")),IF(O124&lt;='Tree rules'!$C$6,IF(P124&lt;='Tree rules'!$C$9,"Polymer laminate","Steel plate or jacket"),IF(L124&lt;='Tree rules'!$C$10,"Steel plate or jacket","Polymer laminate")))</f>
        <v>Monitor</v>
      </c>
      <c r="T124" s="5" t="str">
        <f aca="false">IF(S124=R124,"Yes","No")</f>
        <v>Yes</v>
      </c>
    </row>
    <row r="125" customFormat="false" ht="15" hidden="false" customHeight="false" outlineLevel="0" collapsed="false">
      <c r="A125" s="15" t="n">
        <v>394</v>
      </c>
      <c r="B125" s="16" t="n">
        <v>4.43423941598344</v>
      </c>
      <c r="C125" s="15" t="n">
        <v>300</v>
      </c>
      <c r="D125" s="15" t="n">
        <v>375</v>
      </c>
      <c r="E125" s="15" t="n">
        <v>30</v>
      </c>
      <c r="F125" s="16" t="n">
        <v>0.814840647739602</v>
      </c>
      <c r="G125" s="17" t="s">
        <v>103</v>
      </c>
      <c r="H125" s="18" t="n">
        <v>0.2</v>
      </c>
      <c r="I125" s="18" t="n">
        <v>1</v>
      </c>
      <c r="J125" s="19" t="n">
        <v>0.917343682911633</v>
      </c>
      <c r="K125" s="19" t="n">
        <v>0.475844475584785</v>
      </c>
      <c r="L125" s="16" t="n">
        <v>13.4779313555728</v>
      </c>
      <c r="M125" s="19" t="n">
        <v>0.925776481767252</v>
      </c>
      <c r="N125" s="19" t="n">
        <v>0.934250977969697</v>
      </c>
      <c r="O125" s="19" t="n">
        <v>0.917343682911633</v>
      </c>
      <c r="P125" s="19" t="n">
        <v>0.404959137168674</v>
      </c>
      <c r="Q125" s="17" t="s">
        <v>29</v>
      </c>
      <c r="R125" s="5" t="str">
        <f aca="false">IF(OR(Q125="Steel plate",Q125="Concrete jacket"),"Steel plate or jacket",Q125)</f>
        <v>Monitor</v>
      </c>
      <c r="S125" s="5" t="str">
        <f aca="false">IF(O125&lt;='Tree rules'!$C$4,IF(N125&lt;='Tree rules'!$C$5,IF(P125&lt;='Tree rules'!$C$7,"Monitor","Polymer laminate"),IF(P125&lt;='Tree rules'!$C$8,"Seal cracks","Polymer laminate")),IF(O125&lt;='Tree rules'!$C$6,IF(P125&lt;='Tree rules'!$C$9,"Polymer laminate","Steel plate or jacket"),IF(L125&lt;='Tree rules'!$C$10,"Steel plate or jacket","Polymer laminate")))</f>
        <v>Monitor</v>
      </c>
      <c r="T125" s="5" t="str">
        <f aca="false">IF(S125=R125,"Yes","No")</f>
        <v>Yes</v>
      </c>
    </row>
    <row r="126" customFormat="false" ht="15" hidden="false" customHeight="false" outlineLevel="0" collapsed="false">
      <c r="A126" s="15" t="n">
        <v>396</v>
      </c>
      <c r="B126" s="16" t="n">
        <v>7.37013152643715</v>
      </c>
      <c r="C126" s="15" t="n">
        <v>300</v>
      </c>
      <c r="D126" s="15" t="n">
        <v>625</v>
      </c>
      <c r="E126" s="15" t="n">
        <v>30</v>
      </c>
      <c r="F126" s="16" t="n">
        <v>0.725960174139756</v>
      </c>
      <c r="G126" s="17" t="s">
        <v>103</v>
      </c>
      <c r="H126" s="18" t="n">
        <v>0.2</v>
      </c>
      <c r="I126" s="18" t="n">
        <v>1.5</v>
      </c>
      <c r="J126" s="19" t="n">
        <v>0.865856759010246</v>
      </c>
      <c r="K126" s="19" t="n">
        <v>0.530941886851429</v>
      </c>
      <c r="L126" s="16" t="n">
        <v>12.7731915536173</v>
      </c>
      <c r="M126" s="19" t="n">
        <v>0.463720602835189</v>
      </c>
      <c r="N126" s="19" t="n">
        <v>1.15669066083362</v>
      </c>
      <c r="O126" s="19" t="n">
        <v>1.06892532782939</v>
      </c>
      <c r="P126" s="19" t="n">
        <v>0.826351118385554</v>
      </c>
      <c r="Q126" s="17" t="s">
        <v>31</v>
      </c>
      <c r="R126" s="5" t="str">
        <f aca="false">IF(OR(Q126="Steel plate",Q126="Concrete jacket"),"Steel plate or jacket",Q126)</f>
        <v>Polymer laminate</v>
      </c>
      <c r="S126" s="5" t="str">
        <f aca="false">IF(O126&lt;='Tree rules'!$C$4,IF(N126&lt;='Tree rules'!$C$5,IF(P126&lt;='Tree rules'!$C$7,"Monitor","Polymer laminate"),IF(P126&lt;='Tree rules'!$C$8,"Seal cracks","Polymer laminate")),IF(O126&lt;='Tree rules'!$C$6,IF(P126&lt;='Tree rules'!$C$9,"Polymer laminate","Steel plate or jacket"),IF(L126&lt;='Tree rules'!$C$10,"Steel plate or jacket","Polymer laminate")))</f>
        <v>Polymer laminate</v>
      </c>
      <c r="T126" s="5" t="str">
        <f aca="false">IF(S126=R126,"Yes","No")</f>
        <v>Yes</v>
      </c>
    </row>
    <row r="127" customFormat="false" ht="15" hidden="false" customHeight="false" outlineLevel="0" collapsed="false">
      <c r="A127" s="15" t="n">
        <v>397</v>
      </c>
      <c r="B127" s="16" t="n">
        <v>3.60825200196341</v>
      </c>
      <c r="C127" s="15" t="n">
        <v>230</v>
      </c>
      <c r="D127" s="15" t="n">
        <v>300</v>
      </c>
      <c r="E127" s="15" t="n">
        <v>20</v>
      </c>
      <c r="F127" s="16" t="n">
        <v>0.688332522525665</v>
      </c>
      <c r="G127" s="17" t="s">
        <v>103</v>
      </c>
      <c r="H127" s="18" t="n">
        <v>0.2</v>
      </c>
      <c r="I127" s="18" t="n">
        <v>1.5</v>
      </c>
      <c r="J127" s="19" t="n">
        <v>0.931655927904804</v>
      </c>
      <c r="K127" s="19" t="n">
        <v>0.513859354763198</v>
      </c>
      <c r="L127" s="16" t="n">
        <v>14.205716543163</v>
      </c>
      <c r="M127" s="19" t="n">
        <v>0.416673247676893</v>
      </c>
      <c r="N127" s="19" t="n">
        <v>1.65984810221962</v>
      </c>
      <c r="O127" s="19" t="n">
        <v>1.15811383486997</v>
      </c>
      <c r="P127" s="19" t="n">
        <v>0.917499854227582</v>
      </c>
      <c r="Q127" s="17" t="s">
        <v>31</v>
      </c>
      <c r="R127" s="5" t="str">
        <f aca="false">IF(OR(Q127="Steel plate",Q127="Concrete jacket"),"Steel plate or jacket",Q127)</f>
        <v>Polymer laminate</v>
      </c>
      <c r="S127" s="5" t="str">
        <f aca="false">IF(O127&lt;='Tree rules'!$C$4,IF(N127&lt;='Tree rules'!$C$5,IF(P127&lt;='Tree rules'!$C$7,"Monitor","Polymer laminate"),IF(P127&lt;='Tree rules'!$C$8,"Seal cracks","Polymer laminate")),IF(O127&lt;='Tree rules'!$C$6,IF(P127&lt;='Tree rules'!$C$9,"Polymer laminate","Steel plate or jacket"),IF(L127&lt;='Tree rules'!$C$10,"Steel plate or jacket","Polymer laminate")))</f>
        <v>Polymer laminate</v>
      </c>
      <c r="T127" s="5" t="str">
        <f aca="false">IF(S127=R127,"Yes","No")</f>
        <v>Yes</v>
      </c>
    </row>
    <row r="128" customFormat="false" ht="15" hidden="false" customHeight="false" outlineLevel="0" collapsed="false">
      <c r="A128" s="15" t="n">
        <v>406</v>
      </c>
      <c r="B128" s="16" t="n">
        <v>3.3159017783471</v>
      </c>
      <c r="C128" s="15" t="n">
        <v>300</v>
      </c>
      <c r="D128" s="15" t="n">
        <v>300</v>
      </c>
      <c r="E128" s="15" t="n">
        <v>25</v>
      </c>
      <c r="F128" s="16" t="n">
        <v>0.791582400904515</v>
      </c>
      <c r="G128" s="17" t="s">
        <v>103</v>
      </c>
      <c r="H128" s="18" t="n">
        <v>0.2</v>
      </c>
      <c r="I128" s="18" t="n">
        <v>1</v>
      </c>
      <c r="J128" s="19" t="n">
        <v>0.872282777383785</v>
      </c>
      <c r="K128" s="19" t="n">
        <v>0.491175536144552</v>
      </c>
      <c r="L128" s="16" t="n">
        <v>13.0547314108154</v>
      </c>
      <c r="M128" s="19" t="n">
        <v>0.68201645465168</v>
      </c>
      <c r="N128" s="19" t="n">
        <v>1.05731008386704</v>
      </c>
      <c r="O128" s="19" t="n">
        <v>0.872282777383785</v>
      </c>
      <c r="P128" s="19" t="n">
        <v>0.462586581060613</v>
      </c>
      <c r="Q128" s="17" t="s">
        <v>30</v>
      </c>
      <c r="R128" s="5" t="str">
        <f aca="false">IF(OR(Q128="Steel plate",Q128="Concrete jacket"),"Steel plate or jacket",Q128)</f>
        <v>Seal cracks</v>
      </c>
      <c r="S128" s="5" t="str">
        <f aca="false">IF(O128&lt;='Tree rules'!$C$4,IF(N128&lt;='Tree rules'!$C$5,IF(P128&lt;='Tree rules'!$C$7,"Monitor","Polymer laminate"),IF(P128&lt;='Tree rules'!$C$8,"Seal cracks","Polymer laminate")),IF(O128&lt;='Tree rules'!$C$6,IF(P128&lt;='Tree rules'!$C$9,"Polymer laminate","Steel plate or jacket"),IF(L128&lt;='Tree rules'!$C$10,"Steel plate or jacket","Polymer laminate")))</f>
        <v>Seal cracks</v>
      </c>
      <c r="T128" s="5" t="str">
        <f aca="false">IF(S128=R128,"Yes","No")</f>
        <v>Yes</v>
      </c>
    </row>
    <row r="129" customFormat="false" ht="15" hidden="false" customHeight="false" outlineLevel="0" collapsed="false">
      <c r="A129" s="15" t="n">
        <v>415</v>
      </c>
      <c r="B129" s="16" t="n">
        <v>3.49190498773884</v>
      </c>
      <c r="C129" s="15" t="n">
        <v>230</v>
      </c>
      <c r="D129" s="15" t="n">
        <v>300</v>
      </c>
      <c r="E129" s="15" t="n">
        <v>30</v>
      </c>
      <c r="F129" s="16" t="n">
        <v>0.816145304197962</v>
      </c>
      <c r="G129" s="17" t="s">
        <v>102</v>
      </c>
      <c r="H129" s="18" t="n">
        <v>0.1</v>
      </c>
      <c r="I129" s="18" t="n">
        <v>1</v>
      </c>
      <c r="J129" s="19" t="n">
        <v>0.96350027510111</v>
      </c>
      <c r="K129" s="19" t="n">
        <v>0.498793516656888</v>
      </c>
      <c r="L129" s="16" t="n">
        <v>14.4892323142691</v>
      </c>
      <c r="M129" s="19" t="n">
        <v>0.644490156899241</v>
      </c>
      <c r="N129" s="19" t="n">
        <v>2.70552988633808</v>
      </c>
      <c r="O129" s="19" t="n">
        <v>0.96350027510111</v>
      </c>
      <c r="P129" s="19" t="n">
        <v>0.491154259737592</v>
      </c>
      <c r="Q129" s="17" t="s">
        <v>30</v>
      </c>
      <c r="R129" s="5" t="str">
        <f aca="false">IF(OR(Q129="Steel plate",Q129="Concrete jacket"),"Steel plate or jacket",Q129)</f>
        <v>Seal cracks</v>
      </c>
      <c r="S129" s="5" t="str">
        <f aca="false">IF(O129&lt;='Tree rules'!$C$4,IF(N129&lt;='Tree rules'!$C$5,IF(P129&lt;='Tree rules'!$C$7,"Monitor","Polymer laminate"),IF(P129&lt;='Tree rules'!$C$8,"Seal cracks","Polymer laminate")),IF(O129&lt;='Tree rules'!$C$6,IF(P129&lt;='Tree rules'!$C$9,"Polymer laminate","Steel plate or jacket"),IF(L129&lt;='Tree rules'!$C$10,"Steel plate or jacket","Polymer laminate")))</f>
        <v>Seal cracks</v>
      </c>
      <c r="T129" s="5" t="str">
        <f aca="false">IF(S129=R129,"Yes","No")</f>
        <v>Yes</v>
      </c>
    </row>
    <row r="130" customFormat="false" ht="15" hidden="false" customHeight="false" outlineLevel="0" collapsed="false">
      <c r="A130" s="15" t="n">
        <v>417</v>
      </c>
      <c r="B130" s="16" t="n">
        <v>6.82344212996265</v>
      </c>
      <c r="C130" s="15" t="n">
        <v>300</v>
      </c>
      <c r="D130" s="15" t="n">
        <v>650</v>
      </c>
      <c r="E130" s="15" t="n">
        <v>30</v>
      </c>
      <c r="F130" s="16" t="n">
        <v>0.869765407970596</v>
      </c>
      <c r="G130" s="17" t="s">
        <v>103</v>
      </c>
      <c r="H130" s="18" t="n">
        <v>0.2</v>
      </c>
      <c r="I130" s="18" t="n">
        <v>1</v>
      </c>
      <c r="J130" s="19" t="n">
        <v>0.908181915380472</v>
      </c>
      <c r="K130" s="19" t="n">
        <v>0.440204992198769</v>
      </c>
      <c r="L130" s="16" t="n">
        <v>11.3346214783433</v>
      </c>
      <c r="M130" s="19" t="n">
        <v>0.522346461951009</v>
      </c>
      <c r="N130" s="19" t="n">
        <v>0.888729991401562</v>
      </c>
      <c r="O130" s="19" t="n">
        <v>0.908181915380472</v>
      </c>
      <c r="P130" s="19" t="n">
        <v>0.660730841485382</v>
      </c>
      <c r="Q130" s="17" t="s">
        <v>29</v>
      </c>
      <c r="R130" s="5" t="str">
        <f aca="false">IF(OR(Q130="Steel plate",Q130="Concrete jacket"),"Steel plate or jacket",Q130)</f>
        <v>Monitor</v>
      </c>
      <c r="S130" s="5" t="str">
        <f aca="false">IF(O130&lt;='Tree rules'!$C$4,IF(N130&lt;='Tree rules'!$C$5,IF(P130&lt;='Tree rules'!$C$7,"Monitor","Polymer laminate"),IF(P130&lt;='Tree rules'!$C$8,"Seal cracks","Polymer laminate")),IF(O130&lt;='Tree rules'!$C$6,IF(P130&lt;='Tree rules'!$C$9,"Polymer laminate","Steel plate or jacket"),IF(L130&lt;='Tree rules'!$C$10,"Steel plate or jacket","Polymer laminate")))</f>
        <v>Monitor</v>
      </c>
      <c r="T130" s="5" t="str">
        <f aca="false">IF(S130=R130,"Yes","No")</f>
        <v>Yes</v>
      </c>
    </row>
    <row r="131" customFormat="false" ht="15" hidden="false" customHeight="false" outlineLevel="0" collapsed="false">
      <c r="A131" s="15" t="n">
        <v>418</v>
      </c>
      <c r="B131" s="16" t="n">
        <v>3.2582575581667</v>
      </c>
      <c r="C131" s="15" t="n">
        <v>230</v>
      </c>
      <c r="D131" s="15" t="n">
        <v>300</v>
      </c>
      <c r="E131" s="15" t="n">
        <v>25</v>
      </c>
      <c r="F131" s="16" t="n">
        <v>0.768324290280112</v>
      </c>
      <c r="G131" s="17" t="s">
        <v>101</v>
      </c>
      <c r="H131" s="18" t="n">
        <v>0.3</v>
      </c>
      <c r="I131" s="18" t="n">
        <v>1</v>
      </c>
      <c r="J131" s="19" t="n">
        <v>0.951724621195733</v>
      </c>
      <c r="K131" s="19" t="n">
        <v>0.489218449544735</v>
      </c>
      <c r="L131" s="16" t="n">
        <v>12.7275685865887</v>
      </c>
      <c r="M131" s="19" t="n">
        <v>0.78725989417917</v>
      </c>
      <c r="N131" s="19" t="n">
        <v>0.617363462039322</v>
      </c>
      <c r="O131" s="19" t="n">
        <v>0.951724621195733</v>
      </c>
      <c r="P131" s="19" t="n">
        <v>0.420228499427278</v>
      </c>
      <c r="Q131" s="17" t="s">
        <v>29</v>
      </c>
      <c r="R131" s="5" t="str">
        <f aca="false">IF(OR(Q131="Steel plate",Q131="Concrete jacket"),"Steel plate or jacket",Q131)</f>
        <v>Monitor</v>
      </c>
      <c r="S131" s="5" t="str">
        <f aca="false">IF(O131&lt;='Tree rules'!$C$4,IF(N131&lt;='Tree rules'!$C$5,IF(P131&lt;='Tree rules'!$C$7,"Monitor","Polymer laminate"),IF(P131&lt;='Tree rules'!$C$8,"Seal cracks","Polymer laminate")),IF(O131&lt;='Tree rules'!$C$6,IF(P131&lt;='Tree rules'!$C$9,"Polymer laminate","Steel plate or jacket"),IF(L131&lt;='Tree rules'!$C$10,"Steel plate or jacket","Polymer laminate")))</f>
        <v>Monitor</v>
      </c>
      <c r="T131" s="5" t="str">
        <f aca="false">IF(S131=R131,"Yes","No")</f>
        <v>Yes</v>
      </c>
    </row>
    <row r="132" customFormat="false" ht="15" hidden="false" customHeight="false" outlineLevel="0" collapsed="false">
      <c r="A132" s="15" t="n">
        <v>420</v>
      </c>
      <c r="B132" s="16" t="n">
        <v>5.79555281749885</v>
      </c>
      <c r="C132" s="15" t="n">
        <v>230</v>
      </c>
      <c r="D132" s="15" t="n">
        <v>550</v>
      </c>
      <c r="E132" s="15" t="n">
        <v>30</v>
      </c>
      <c r="F132" s="16" t="n">
        <v>0.693795479053647</v>
      </c>
      <c r="G132" s="17" t="s">
        <v>101</v>
      </c>
      <c r="H132" s="18" t="n">
        <v>0.3</v>
      </c>
      <c r="I132" s="18" t="n">
        <v>1.5</v>
      </c>
      <c r="J132" s="19" t="n">
        <v>0.936363325988903</v>
      </c>
      <c r="K132" s="19" t="n">
        <v>0.625560053259727</v>
      </c>
      <c r="L132" s="16" t="n">
        <v>11.4991127331326</v>
      </c>
      <c r="M132" s="19" t="n">
        <v>0.355763586602248</v>
      </c>
      <c r="N132" s="19" t="n">
        <v>0.753704369064924</v>
      </c>
      <c r="O132" s="19" t="n">
        <v>1.11166924294532</v>
      </c>
      <c r="P132" s="19" t="n">
        <v>1.01540637290916</v>
      </c>
      <c r="Q132" s="17" t="s">
        <v>31</v>
      </c>
      <c r="R132" s="5" t="str">
        <f aca="false">IF(OR(Q132="Steel plate",Q132="Concrete jacket"),"Steel plate or jacket",Q132)</f>
        <v>Polymer laminate</v>
      </c>
      <c r="S132" s="5" t="str">
        <f aca="false">IF(O132&lt;='Tree rules'!$C$4,IF(N132&lt;='Tree rules'!$C$5,IF(P132&lt;='Tree rules'!$C$7,"Monitor","Polymer laminate"),IF(P132&lt;='Tree rules'!$C$8,"Seal cracks","Polymer laminate")),IF(O132&lt;='Tree rules'!$C$6,IF(P132&lt;='Tree rules'!$C$9,"Polymer laminate","Steel plate or jacket"),IF(L132&lt;='Tree rules'!$C$10,"Steel plate or jacket","Polymer laminate")))</f>
        <v>Polymer laminate</v>
      </c>
      <c r="T132" s="5" t="str">
        <f aca="false">IF(S132=R132,"Yes","No")</f>
        <v>Yes</v>
      </c>
    </row>
    <row r="133" customFormat="false" ht="15" hidden="false" customHeight="false" outlineLevel="0" collapsed="false">
      <c r="A133" s="15" t="n">
        <v>421</v>
      </c>
      <c r="B133" s="16" t="n">
        <v>3.75786966730122</v>
      </c>
      <c r="C133" s="15" t="n">
        <v>300</v>
      </c>
      <c r="D133" s="15" t="n">
        <v>300</v>
      </c>
      <c r="E133" s="15" t="n">
        <v>20</v>
      </c>
      <c r="F133" s="16" t="n">
        <v>0.589048622548086</v>
      </c>
      <c r="G133" s="17" t="s">
        <v>103</v>
      </c>
      <c r="H133" s="18" t="n">
        <v>0.2</v>
      </c>
      <c r="I133" s="18" t="n">
        <v>1</v>
      </c>
      <c r="J133" s="19" t="n">
        <v>0.967517552572046</v>
      </c>
      <c r="K133" s="19" t="n">
        <v>0.589312013523857</v>
      </c>
      <c r="L133" s="16" t="n">
        <v>14.6791783878954</v>
      </c>
      <c r="M133" s="19" t="n">
        <v>0.402720361298862</v>
      </c>
      <c r="N133" s="19" t="n">
        <v>1.09087970904707</v>
      </c>
      <c r="O133" s="19" t="n">
        <v>0.967517552572046</v>
      </c>
      <c r="P133" s="19" t="n">
        <v>0.864163944269607</v>
      </c>
      <c r="Q133" s="17" t="s">
        <v>30</v>
      </c>
      <c r="R133" s="5" t="str">
        <f aca="false">IF(OR(Q133="Steel plate",Q133="Concrete jacket"),"Steel plate or jacket",Q133)</f>
        <v>Seal cracks</v>
      </c>
      <c r="S133" s="5" t="str">
        <f aca="false">IF(O133&lt;='Tree rules'!$C$4,IF(N133&lt;='Tree rules'!$C$5,IF(P133&lt;='Tree rules'!$C$7,"Monitor","Polymer laminate"),IF(P133&lt;='Tree rules'!$C$8,"Seal cracks","Polymer laminate")),IF(O133&lt;='Tree rules'!$C$6,IF(P133&lt;='Tree rules'!$C$9,"Polymer laminate","Steel plate or jacket"),IF(L133&lt;='Tree rules'!$C$10,"Steel plate or jacket","Polymer laminate")))</f>
        <v>Seal cracks</v>
      </c>
      <c r="T133" s="5" t="str">
        <f aca="false">IF(S133=R133,"Yes","No")</f>
        <v>Yes</v>
      </c>
    </row>
    <row r="134" customFormat="false" ht="15" hidden="false" customHeight="false" outlineLevel="0" collapsed="false">
      <c r="A134" s="15" t="n">
        <v>428</v>
      </c>
      <c r="B134" s="16" t="n">
        <v>3.35292090222384</v>
      </c>
      <c r="C134" s="15" t="n">
        <v>300</v>
      </c>
      <c r="D134" s="15" t="n">
        <v>300</v>
      </c>
      <c r="E134" s="15" t="n">
        <v>20</v>
      </c>
      <c r="F134" s="16" t="n">
        <v>0.589048622548086</v>
      </c>
      <c r="G134" s="17" t="s">
        <v>101</v>
      </c>
      <c r="H134" s="18" t="n">
        <v>0.3</v>
      </c>
      <c r="I134" s="18" t="n">
        <v>1</v>
      </c>
      <c r="J134" s="19" t="n">
        <v>0.970586317804001</v>
      </c>
      <c r="K134" s="19" t="n">
        <v>0.571664476442811</v>
      </c>
      <c r="L134" s="16" t="n">
        <v>13.0973472743119</v>
      </c>
      <c r="M134" s="19" t="n">
        <v>0.943442840234941</v>
      </c>
      <c r="N134" s="19" t="n">
        <v>0.624192810361228</v>
      </c>
      <c r="O134" s="19" t="n">
        <v>0.970586317804001</v>
      </c>
      <c r="P134" s="19" t="n">
        <v>0.347220621095703</v>
      </c>
      <c r="Q134" s="17" t="s">
        <v>29</v>
      </c>
      <c r="R134" s="5" t="str">
        <f aca="false">IF(OR(Q134="Steel plate",Q134="Concrete jacket"),"Steel plate or jacket",Q134)</f>
        <v>Monitor</v>
      </c>
      <c r="S134" s="5" t="str">
        <f aca="false">IF(O134&lt;='Tree rules'!$C$4,IF(N134&lt;='Tree rules'!$C$5,IF(P134&lt;='Tree rules'!$C$7,"Monitor","Polymer laminate"),IF(P134&lt;='Tree rules'!$C$8,"Seal cracks","Polymer laminate")),IF(O134&lt;='Tree rules'!$C$6,IF(P134&lt;='Tree rules'!$C$9,"Polymer laminate","Steel plate or jacket"),IF(L134&lt;='Tree rules'!$C$10,"Steel plate or jacket","Polymer laminate")))</f>
        <v>Monitor</v>
      </c>
      <c r="T134" s="5" t="str">
        <f aca="false">IF(S134=R134,"Yes","No")</f>
        <v>Yes</v>
      </c>
    </row>
    <row r="135" customFormat="false" ht="15" hidden="false" customHeight="false" outlineLevel="0" collapsed="false">
      <c r="A135" s="15" t="n">
        <v>432</v>
      </c>
      <c r="B135" s="16" t="n">
        <v>5.25751838532916</v>
      </c>
      <c r="C135" s="15" t="n">
        <v>300</v>
      </c>
      <c r="D135" s="15" t="n">
        <v>450</v>
      </c>
      <c r="E135" s="15" t="n">
        <v>20</v>
      </c>
      <c r="F135" s="16" t="n">
        <v>0.557129731671096</v>
      </c>
      <c r="G135" s="17" t="s">
        <v>103</v>
      </c>
      <c r="H135" s="18" t="n">
        <v>0.2</v>
      </c>
      <c r="I135" s="18" t="n">
        <v>2</v>
      </c>
      <c r="J135" s="19" t="n">
        <v>0.898301318687404</v>
      </c>
      <c r="K135" s="19" t="n">
        <v>0.641999323975778</v>
      </c>
      <c r="L135" s="16" t="n">
        <v>12.9495526732245</v>
      </c>
      <c r="M135" s="19" t="n">
        <v>0.440393601280173</v>
      </c>
      <c r="N135" s="19" t="n">
        <v>1.19571099168194</v>
      </c>
      <c r="O135" s="19" t="n">
        <v>1.21989379805095</v>
      </c>
      <c r="P135" s="19" t="n">
        <v>0.897083001890418</v>
      </c>
      <c r="Q135" s="17" t="s">
        <v>31</v>
      </c>
      <c r="R135" s="5" t="str">
        <f aca="false">IF(OR(Q135="Steel plate",Q135="Concrete jacket"),"Steel plate or jacket",Q135)</f>
        <v>Polymer laminate</v>
      </c>
      <c r="S135" s="5" t="str">
        <f aca="false">IF(O135&lt;='Tree rules'!$C$4,IF(N135&lt;='Tree rules'!$C$5,IF(P135&lt;='Tree rules'!$C$7,"Monitor","Polymer laminate"),IF(P135&lt;='Tree rules'!$C$8,"Seal cracks","Polymer laminate")),IF(O135&lt;='Tree rules'!$C$6,IF(P135&lt;='Tree rules'!$C$9,"Polymer laminate","Steel plate or jacket"),IF(L135&lt;='Tree rules'!$C$10,"Steel plate or jacket","Polymer laminate")))</f>
        <v>Polymer laminate</v>
      </c>
      <c r="T135" s="5" t="str">
        <f aca="false">IF(S135=R135,"Yes","No")</f>
        <v>Yes</v>
      </c>
    </row>
    <row r="136" customFormat="false" ht="15" hidden="false" customHeight="false" outlineLevel="0" collapsed="false">
      <c r="A136" s="15" t="n">
        <v>433</v>
      </c>
      <c r="B136" s="16" t="n">
        <v>6.49339773201747</v>
      </c>
      <c r="C136" s="15" t="n">
        <v>300</v>
      </c>
      <c r="D136" s="15" t="n">
        <v>650</v>
      </c>
      <c r="E136" s="15" t="n">
        <v>30</v>
      </c>
      <c r="F136" s="16" t="n">
        <v>0.869765407970596</v>
      </c>
      <c r="G136" s="17" t="s">
        <v>101</v>
      </c>
      <c r="H136" s="18" t="n">
        <v>0.3</v>
      </c>
      <c r="I136" s="18" t="n">
        <v>1</v>
      </c>
      <c r="J136" s="19" t="n">
        <v>0.883893329185564</v>
      </c>
      <c r="K136" s="19" t="n">
        <v>0.633337425621449</v>
      </c>
      <c r="L136" s="16" t="n">
        <v>10.7863749701287</v>
      </c>
      <c r="M136" s="19" t="n">
        <v>0.771366005818268</v>
      </c>
      <c r="N136" s="19" t="n">
        <v>0.547684309614222</v>
      </c>
      <c r="O136" s="19" t="n">
        <v>0.883893329185564</v>
      </c>
      <c r="P136" s="19" t="n">
        <v>0.502066718078682</v>
      </c>
      <c r="Q136" s="17" t="s">
        <v>29</v>
      </c>
      <c r="R136" s="5" t="str">
        <f aca="false">IF(OR(Q136="Steel plate",Q136="Concrete jacket"),"Steel plate or jacket",Q136)</f>
        <v>Monitor</v>
      </c>
      <c r="S136" s="5" t="str">
        <f aca="false">IF(O136&lt;='Tree rules'!$C$4,IF(N136&lt;='Tree rules'!$C$5,IF(P136&lt;='Tree rules'!$C$7,"Monitor","Polymer laminate"),IF(P136&lt;='Tree rules'!$C$8,"Seal cracks","Polymer laminate")),IF(O136&lt;='Tree rules'!$C$6,IF(P136&lt;='Tree rules'!$C$9,"Polymer laminate","Steel plate or jacket"),IF(L136&lt;='Tree rules'!$C$10,"Steel plate or jacket","Polymer laminate")))</f>
        <v>Monitor</v>
      </c>
      <c r="T136" s="5" t="str">
        <f aca="false">IF(S136=R136,"Yes","No")</f>
        <v>Yes</v>
      </c>
    </row>
    <row r="137" customFormat="false" ht="15" hidden="false" customHeight="false" outlineLevel="0" collapsed="false">
      <c r="A137" s="15" t="n">
        <v>436</v>
      </c>
      <c r="B137" s="16" t="n">
        <v>3.45136133189071</v>
      </c>
      <c r="C137" s="15" t="n">
        <v>300</v>
      </c>
      <c r="D137" s="15" t="n">
        <v>300</v>
      </c>
      <c r="E137" s="15" t="n">
        <v>25</v>
      </c>
      <c r="F137" s="16" t="n">
        <v>0.736310778185108</v>
      </c>
      <c r="G137" s="17" t="s">
        <v>101</v>
      </c>
      <c r="H137" s="18" t="n">
        <v>0.3</v>
      </c>
      <c r="I137" s="18" t="n">
        <v>1.5</v>
      </c>
      <c r="J137" s="19" t="n">
        <v>0.866303663970432</v>
      </c>
      <c r="K137" s="19" t="n">
        <v>0.522505612604401</v>
      </c>
      <c r="L137" s="16" t="n">
        <v>13.4818802026981</v>
      </c>
      <c r="M137" s="19" t="n">
        <v>0.926921154603453</v>
      </c>
      <c r="N137" s="19" t="n">
        <v>0.693594618948564</v>
      </c>
      <c r="O137" s="19" t="n">
        <v>1.07313123263349</v>
      </c>
      <c r="P137" s="19" t="n">
        <v>0.396797481602863</v>
      </c>
      <c r="Q137" s="17" t="s">
        <v>31</v>
      </c>
      <c r="R137" s="5" t="str">
        <f aca="false">IF(OR(Q137="Steel plate",Q137="Concrete jacket"),"Steel plate or jacket",Q137)</f>
        <v>Polymer laminate</v>
      </c>
      <c r="S137" s="5" t="str">
        <f aca="false">IF(O137&lt;='Tree rules'!$C$4,IF(N137&lt;='Tree rules'!$C$5,IF(P137&lt;='Tree rules'!$C$7,"Monitor","Polymer laminate"),IF(P137&lt;='Tree rules'!$C$8,"Seal cracks","Polymer laminate")),IF(O137&lt;='Tree rules'!$C$6,IF(P137&lt;='Tree rules'!$C$9,"Polymer laminate","Steel plate or jacket"),IF(L137&lt;='Tree rules'!$C$10,"Steel plate or jacket","Polymer laminate")))</f>
        <v>Polymer laminate</v>
      </c>
      <c r="T137" s="5" t="str">
        <f aca="false">IF(S137=R137,"Yes","No")</f>
        <v>Yes</v>
      </c>
    </row>
    <row r="138" customFormat="false" ht="15" hidden="false" customHeight="false" outlineLevel="0" collapsed="false">
      <c r="A138" s="15" t="n">
        <v>438</v>
      </c>
      <c r="B138" s="16" t="n">
        <v>5.77203971248917</v>
      </c>
      <c r="C138" s="15" t="n">
        <v>300</v>
      </c>
      <c r="D138" s="15" t="n">
        <v>500</v>
      </c>
      <c r="E138" s="15" t="n">
        <v>25</v>
      </c>
      <c r="F138" s="16" t="n">
        <v>0.695042622475618</v>
      </c>
      <c r="G138" s="17" t="s">
        <v>103</v>
      </c>
      <c r="H138" s="18" t="n">
        <v>0.2</v>
      </c>
      <c r="I138" s="18" t="n">
        <v>2</v>
      </c>
      <c r="J138" s="19" t="n">
        <v>0.921372319508327</v>
      </c>
      <c r="K138" s="19" t="n">
        <v>0.458213635533355</v>
      </c>
      <c r="L138" s="16" t="n">
        <v>12.7699993639141</v>
      </c>
      <c r="M138" s="19" t="n">
        <v>0.796047077878464</v>
      </c>
      <c r="N138" s="19" t="n">
        <v>1.72458584053893</v>
      </c>
      <c r="O138" s="19" t="n">
        <v>1.42055927881494</v>
      </c>
      <c r="P138" s="19" t="n">
        <v>0.559606369555787</v>
      </c>
      <c r="Q138" s="17" t="s">
        <v>31</v>
      </c>
      <c r="R138" s="5" t="str">
        <f aca="false">IF(OR(Q138="Steel plate",Q138="Concrete jacket"),"Steel plate or jacket",Q138)</f>
        <v>Polymer laminate</v>
      </c>
      <c r="S138" s="5" t="str">
        <f aca="false">IF(O138&lt;='Tree rules'!$C$4,IF(N138&lt;='Tree rules'!$C$5,IF(P138&lt;='Tree rules'!$C$7,"Monitor","Polymer laminate"),IF(P138&lt;='Tree rules'!$C$8,"Seal cracks","Polymer laminate")),IF(O138&lt;='Tree rules'!$C$6,IF(P138&lt;='Tree rules'!$C$9,"Polymer laminate","Steel plate or jacket"),IF(L138&lt;='Tree rules'!$C$10,"Steel plate or jacket","Polymer laminate")))</f>
        <v>Steel plate or jacket</v>
      </c>
      <c r="T138" s="5" t="str">
        <f aca="false">IF(S138=R138,"Yes","No")</f>
        <v>No</v>
      </c>
    </row>
    <row r="139" customFormat="false" ht="15" hidden="false" customHeight="false" outlineLevel="0" collapsed="false">
      <c r="A139" s="15" t="n">
        <v>442</v>
      </c>
      <c r="B139" s="16" t="n">
        <v>7.59133745729218</v>
      </c>
      <c r="C139" s="15" t="n">
        <v>230</v>
      </c>
      <c r="D139" s="15" t="n">
        <v>675</v>
      </c>
      <c r="E139" s="15" t="n">
        <v>30</v>
      </c>
      <c r="F139" s="16" t="n">
        <v>0.653545382481754</v>
      </c>
      <c r="G139" s="17" t="s">
        <v>101</v>
      </c>
      <c r="H139" s="18" t="n">
        <v>0.3</v>
      </c>
      <c r="I139" s="18" t="n">
        <v>2</v>
      </c>
      <c r="J139" s="19" t="n">
        <v>0.910838838920785</v>
      </c>
      <c r="K139" s="19" t="n">
        <v>0.455669256431448</v>
      </c>
      <c r="L139" s="16" t="n">
        <v>12.1073962636239</v>
      </c>
      <c r="M139" s="19" t="n">
        <v>0.905158250553651</v>
      </c>
      <c r="N139" s="19" t="n">
        <v>0.950598649661055</v>
      </c>
      <c r="O139" s="19" t="n">
        <v>1.40663642138165</v>
      </c>
      <c r="P139" s="19" t="n">
        <v>0.450640529192875</v>
      </c>
      <c r="Q139" s="17" t="s">
        <v>104</v>
      </c>
      <c r="R139" s="5" t="str">
        <f aca="false">IF(OR(Q139="Steel plate",Q139="Concrete jacket"),"Steel plate or jacket",Q139)</f>
        <v>Steel plate or jacket</v>
      </c>
      <c r="S139" s="5" t="str">
        <f aca="false">IF(O139&lt;='Tree rules'!$C$4,IF(N139&lt;='Tree rules'!$C$5,IF(P139&lt;='Tree rules'!$C$7,"Monitor","Polymer laminate"),IF(P139&lt;='Tree rules'!$C$8,"Seal cracks","Polymer laminate")),IF(O139&lt;='Tree rules'!$C$6,IF(P139&lt;='Tree rules'!$C$9,"Polymer laminate","Steel plate or jacket"),IF(L139&lt;='Tree rules'!$C$10,"Steel plate or jacket","Polymer laminate")))</f>
        <v>Steel plate or jacket</v>
      </c>
      <c r="T139" s="5" t="str">
        <f aca="false">IF(S139=R139,"Yes","No")</f>
        <v>Yes</v>
      </c>
    </row>
    <row r="140" customFormat="false" ht="15" hidden="false" customHeight="false" outlineLevel="0" collapsed="false">
      <c r="A140" s="15" t="n">
        <v>447</v>
      </c>
      <c r="B140" s="16" t="n">
        <v>7.43325668041149</v>
      </c>
      <c r="C140" s="15" t="n">
        <v>300</v>
      </c>
      <c r="D140" s="15" t="n">
        <v>625</v>
      </c>
      <c r="E140" s="15" t="n">
        <v>20</v>
      </c>
      <c r="F140" s="16" t="n">
        <v>0.544470130604817</v>
      </c>
      <c r="G140" s="17" t="s">
        <v>101</v>
      </c>
      <c r="H140" s="18" t="n">
        <v>0.3</v>
      </c>
      <c r="I140" s="18" t="n">
        <v>1</v>
      </c>
      <c r="J140" s="19" t="n">
        <v>0.936695881875455</v>
      </c>
      <c r="K140" s="19" t="n">
        <v>0.467597506931854</v>
      </c>
      <c r="L140" s="16" t="n">
        <v>12.8825939001932</v>
      </c>
      <c r="M140" s="19" t="n">
        <v>0.554250754029568</v>
      </c>
      <c r="N140" s="19" t="n">
        <v>0.749706866968605</v>
      </c>
      <c r="O140" s="19" t="n">
        <v>0.936695881875455</v>
      </c>
      <c r="P140" s="19" t="n">
        <v>0.586523659489441</v>
      </c>
      <c r="Q140" s="17" t="s">
        <v>29</v>
      </c>
      <c r="R140" s="5" t="str">
        <f aca="false">IF(OR(Q140="Steel plate",Q140="Concrete jacket"),"Steel plate or jacket",Q140)</f>
        <v>Monitor</v>
      </c>
      <c r="S140" s="5" t="str">
        <f aca="false">IF(O140&lt;='Tree rules'!$C$4,IF(N140&lt;='Tree rules'!$C$5,IF(P140&lt;='Tree rules'!$C$7,"Monitor","Polymer laminate"),IF(P140&lt;='Tree rules'!$C$8,"Seal cracks","Polymer laminate")),IF(O140&lt;='Tree rules'!$C$6,IF(P140&lt;='Tree rules'!$C$9,"Polymer laminate","Steel plate or jacket"),IF(L140&lt;='Tree rules'!$C$10,"Steel plate or jacket","Polymer laminate")))</f>
        <v>Monitor</v>
      </c>
      <c r="T140" s="5" t="str">
        <f aca="false">IF(S140=R140,"Yes","No")</f>
        <v>Yes</v>
      </c>
    </row>
    <row r="141" customFormat="false" ht="15" hidden="false" customHeight="false" outlineLevel="0" collapsed="false">
      <c r="A141" s="15" t="n">
        <v>450</v>
      </c>
      <c r="B141" s="16" t="n">
        <v>4.01827294123667</v>
      </c>
      <c r="C141" s="15" t="n">
        <v>300</v>
      </c>
      <c r="D141" s="15" t="n">
        <v>400</v>
      </c>
      <c r="E141" s="15" t="n">
        <v>30</v>
      </c>
      <c r="F141" s="16" t="n">
        <v>0.946619255318958</v>
      </c>
      <c r="G141" s="17" t="s">
        <v>101</v>
      </c>
      <c r="H141" s="18" t="n">
        <v>0.3</v>
      </c>
      <c r="I141" s="18" t="n">
        <v>1</v>
      </c>
      <c r="J141" s="19" t="n">
        <v>0.913078521969796</v>
      </c>
      <c r="K141" s="19" t="n">
        <v>0.549015926092284</v>
      </c>
      <c r="L141" s="16" t="n">
        <v>11.3510535063183</v>
      </c>
      <c r="M141" s="19" t="n">
        <v>0.561187670511204</v>
      </c>
      <c r="N141" s="19" t="n">
        <v>0.623141024898894</v>
      </c>
      <c r="O141" s="19" t="n">
        <v>0.913078521969796</v>
      </c>
      <c r="P141" s="19" t="n">
        <v>0.647206863511832</v>
      </c>
      <c r="Q141" s="17" t="s">
        <v>29</v>
      </c>
      <c r="R141" s="5" t="str">
        <f aca="false">IF(OR(Q141="Steel plate",Q141="Concrete jacket"),"Steel plate or jacket",Q141)</f>
        <v>Monitor</v>
      </c>
      <c r="S141" s="5" t="str">
        <f aca="false">IF(O141&lt;='Tree rules'!$C$4,IF(N141&lt;='Tree rules'!$C$5,IF(P141&lt;='Tree rules'!$C$7,"Monitor","Polymer laminate"),IF(P141&lt;='Tree rules'!$C$8,"Seal cracks","Polymer laminate")),IF(O141&lt;='Tree rules'!$C$6,IF(P141&lt;='Tree rules'!$C$9,"Polymer laminate","Steel plate or jacket"),IF(L141&lt;='Tree rules'!$C$10,"Steel plate or jacket","Polymer laminate")))</f>
        <v>Monitor</v>
      </c>
      <c r="T141" s="5" t="str">
        <f aca="false">IF(S141=R141,"Yes","No")</f>
        <v>Yes</v>
      </c>
    </row>
    <row r="142" customFormat="false" ht="15" hidden="false" customHeight="false" outlineLevel="0" collapsed="false">
      <c r="A142" s="15" t="n">
        <v>451</v>
      </c>
      <c r="B142" s="16" t="n">
        <v>4.45787810534762</v>
      </c>
      <c r="C142" s="15" t="n">
        <v>230</v>
      </c>
      <c r="D142" s="15" t="n">
        <v>450</v>
      </c>
      <c r="E142" s="15" t="n">
        <v>20</v>
      </c>
      <c r="F142" s="16" t="n">
        <v>0.649145274956135</v>
      </c>
      <c r="G142" s="17" t="s">
        <v>101</v>
      </c>
      <c r="H142" s="18" t="n">
        <v>0.3</v>
      </c>
      <c r="I142" s="18" t="n">
        <v>1</v>
      </c>
      <c r="J142" s="19" t="n">
        <v>0.877935625912108</v>
      </c>
      <c r="K142" s="19" t="n">
        <v>0.45037343031535</v>
      </c>
      <c r="L142" s="16" t="n">
        <v>11.03435174591</v>
      </c>
      <c r="M142" s="19" t="n">
        <v>0.734842070886713</v>
      </c>
      <c r="N142" s="19" t="n">
        <v>0.590759142329821</v>
      </c>
      <c r="O142" s="19" t="n">
        <v>0.877935625912108</v>
      </c>
      <c r="P142" s="19" t="n">
        <v>0.383634246831712</v>
      </c>
      <c r="Q142" s="17" t="s">
        <v>29</v>
      </c>
      <c r="R142" s="5" t="str">
        <f aca="false">IF(OR(Q142="Steel plate",Q142="Concrete jacket"),"Steel plate or jacket",Q142)</f>
        <v>Monitor</v>
      </c>
      <c r="S142" s="5" t="str">
        <f aca="false">IF(O142&lt;='Tree rules'!$C$4,IF(N142&lt;='Tree rules'!$C$5,IF(P142&lt;='Tree rules'!$C$7,"Monitor","Polymer laminate"),IF(P142&lt;='Tree rules'!$C$8,"Seal cracks","Polymer laminate")),IF(O142&lt;='Tree rules'!$C$6,IF(P142&lt;='Tree rules'!$C$9,"Polymer laminate","Steel plate or jacket"),IF(L142&lt;='Tree rules'!$C$10,"Steel plate or jacket","Polymer laminate")))</f>
        <v>Monitor</v>
      </c>
      <c r="T142" s="5" t="str">
        <f aca="false">IF(S142=R142,"Yes","No")</f>
        <v>Yes</v>
      </c>
    </row>
    <row r="143" customFormat="false" ht="15" hidden="false" customHeight="false" outlineLevel="0" collapsed="false">
      <c r="A143" s="15" t="n">
        <v>453</v>
      </c>
      <c r="B143" s="16" t="n">
        <v>4.47815916506958</v>
      </c>
      <c r="C143" s="15" t="n">
        <v>230</v>
      </c>
      <c r="D143" s="15" t="n">
        <v>450</v>
      </c>
      <c r="E143" s="15" t="n">
        <v>30</v>
      </c>
      <c r="F143" s="16" t="n">
        <v>0.865527033274846</v>
      </c>
      <c r="G143" s="17" t="s">
        <v>101</v>
      </c>
      <c r="H143" s="18" t="n">
        <v>0.3</v>
      </c>
      <c r="I143" s="18" t="n">
        <v>1.5</v>
      </c>
      <c r="J143" s="19" t="n">
        <v>0.983576245088965</v>
      </c>
      <c r="K143" s="19" t="n">
        <v>0.517167704047142</v>
      </c>
      <c r="L143" s="16" t="n">
        <v>11.0845523887861</v>
      </c>
      <c r="M143" s="19" t="n">
        <v>0.738181823990744</v>
      </c>
      <c r="N143" s="19" t="n">
        <v>0.797978079538751</v>
      </c>
      <c r="O143" s="19" t="n">
        <v>1.22102743341946</v>
      </c>
      <c r="P143" s="19" t="n">
        <v>0.555955839796794</v>
      </c>
      <c r="Q143" s="17" t="s">
        <v>31</v>
      </c>
      <c r="R143" s="5" t="str">
        <f aca="false">IF(OR(Q143="Steel plate",Q143="Concrete jacket"),"Steel plate or jacket",Q143)</f>
        <v>Polymer laminate</v>
      </c>
      <c r="S143" s="5" t="str">
        <f aca="false">IF(O143&lt;='Tree rules'!$C$4,IF(N143&lt;='Tree rules'!$C$5,IF(P143&lt;='Tree rules'!$C$7,"Monitor","Polymer laminate"),IF(P143&lt;='Tree rules'!$C$8,"Seal cracks","Polymer laminate")),IF(O143&lt;='Tree rules'!$C$6,IF(P143&lt;='Tree rules'!$C$9,"Polymer laminate","Steel plate or jacket"),IF(L143&lt;='Tree rules'!$C$10,"Steel plate or jacket","Polymer laminate")))</f>
        <v>Polymer laminate</v>
      </c>
      <c r="T143" s="5" t="str">
        <f aca="false">IF(S143=R143,"Yes","No")</f>
        <v>Yes</v>
      </c>
    </row>
    <row r="144" customFormat="false" ht="15" hidden="false" customHeight="false" outlineLevel="0" collapsed="false">
      <c r="A144" s="15" t="n">
        <v>454</v>
      </c>
      <c r="B144" s="16" t="n">
        <v>5.42426935999745</v>
      </c>
      <c r="C144" s="15" t="n">
        <v>300</v>
      </c>
      <c r="D144" s="15" t="n">
        <v>500</v>
      </c>
      <c r="E144" s="15" t="n">
        <v>30</v>
      </c>
      <c r="F144" s="16" t="n">
        <v>0.71889992072993</v>
      </c>
      <c r="G144" s="17" t="s">
        <v>102</v>
      </c>
      <c r="H144" s="18" t="n">
        <v>0.1</v>
      </c>
      <c r="I144" s="18" t="n">
        <v>1</v>
      </c>
      <c r="J144" s="19" t="n">
        <v>0.983185868532774</v>
      </c>
      <c r="K144" s="19" t="n">
        <v>0.484475235468582</v>
      </c>
      <c r="L144" s="16" t="n">
        <v>12.4125156979347</v>
      </c>
      <c r="M144" s="19" t="n">
        <v>0.383698036458118</v>
      </c>
      <c r="N144" s="19" t="n">
        <v>3.04239668743868</v>
      </c>
      <c r="O144" s="19" t="n">
        <v>0.983185868532774</v>
      </c>
      <c r="P144" s="19" t="n">
        <v>0.794513046469304</v>
      </c>
      <c r="Q144" s="17" t="s">
        <v>30</v>
      </c>
      <c r="R144" s="5" t="str">
        <f aca="false">IF(OR(Q144="Steel plate",Q144="Concrete jacket"),"Steel plate or jacket",Q144)</f>
        <v>Seal cracks</v>
      </c>
      <c r="S144" s="5" t="str">
        <f aca="false">IF(O144&lt;='Tree rules'!$C$4,IF(N144&lt;='Tree rules'!$C$5,IF(P144&lt;='Tree rules'!$C$7,"Monitor","Polymer laminate"),IF(P144&lt;='Tree rules'!$C$8,"Seal cracks","Polymer laminate")),IF(O144&lt;='Tree rules'!$C$6,IF(P144&lt;='Tree rules'!$C$9,"Polymer laminate","Steel plate or jacket"),IF(L144&lt;='Tree rules'!$C$10,"Steel plate or jacket","Polymer laminate")))</f>
        <v>Seal cracks</v>
      </c>
      <c r="T144" s="5" t="str">
        <f aca="false">IF(S144=R144,"Yes","No")</f>
        <v>Yes</v>
      </c>
    </row>
    <row r="145" customFormat="false" ht="15" hidden="false" customHeight="false" outlineLevel="0" collapsed="false">
      <c r="A145" s="15" t="n">
        <v>460</v>
      </c>
      <c r="B145" s="16" t="n">
        <v>3.57037961741345</v>
      </c>
      <c r="C145" s="15" t="n">
        <v>300</v>
      </c>
      <c r="D145" s="15" t="n">
        <v>350</v>
      </c>
      <c r="E145" s="15" t="n">
        <v>25</v>
      </c>
      <c r="F145" s="16" t="n">
        <v>0.61599855952741</v>
      </c>
      <c r="G145" s="17" t="s">
        <v>101</v>
      </c>
      <c r="H145" s="18" t="n">
        <v>0.3</v>
      </c>
      <c r="I145" s="18" t="n">
        <v>2</v>
      </c>
      <c r="J145" s="19" t="n">
        <v>0.940971843538324</v>
      </c>
      <c r="K145" s="19" t="n">
        <v>0.647701688093071</v>
      </c>
      <c r="L145" s="16" t="n">
        <v>11.6679072464492</v>
      </c>
      <c r="M145" s="19" t="n">
        <v>0.47180186413004</v>
      </c>
      <c r="N145" s="19" t="n">
        <v>0.890698351464601</v>
      </c>
      <c r="O145" s="19" t="n">
        <v>1.27247463556883</v>
      </c>
      <c r="P145" s="19" t="n">
        <v>0.724143688708824</v>
      </c>
      <c r="Q145" s="17" t="s">
        <v>31</v>
      </c>
      <c r="R145" s="5" t="str">
        <f aca="false">IF(OR(Q145="Steel plate",Q145="Concrete jacket"),"Steel plate or jacket",Q145)</f>
        <v>Polymer laminate</v>
      </c>
      <c r="S145" s="5" t="str">
        <f aca="false">IF(O145&lt;='Tree rules'!$C$4,IF(N145&lt;='Tree rules'!$C$5,IF(P145&lt;='Tree rules'!$C$7,"Monitor","Polymer laminate"),IF(P145&lt;='Tree rules'!$C$8,"Seal cracks","Polymer laminate")),IF(O145&lt;='Tree rules'!$C$6,IF(P145&lt;='Tree rules'!$C$9,"Polymer laminate","Steel plate or jacket"),IF(L145&lt;='Tree rules'!$C$10,"Steel plate or jacket","Polymer laminate")))</f>
        <v>Polymer laminate</v>
      </c>
      <c r="T145" s="5" t="str">
        <f aca="false">IF(S145=R145,"Yes","No")</f>
        <v>Yes</v>
      </c>
    </row>
    <row r="146" customFormat="false" ht="15" hidden="false" customHeight="false" outlineLevel="0" collapsed="false">
      <c r="A146" s="15" t="n">
        <v>462</v>
      </c>
      <c r="B146" s="16" t="n">
        <v>4.66492403139215</v>
      </c>
      <c r="C146" s="15" t="n">
        <v>230</v>
      </c>
      <c r="D146" s="15" t="n">
        <v>400</v>
      </c>
      <c r="E146" s="15" t="n">
        <v>30</v>
      </c>
      <c r="F146" s="16" t="n">
        <v>0.776085141697083</v>
      </c>
      <c r="G146" s="17" t="s">
        <v>101</v>
      </c>
      <c r="H146" s="18" t="n">
        <v>0.3</v>
      </c>
      <c r="I146" s="18" t="n">
        <v>1</v>
      </c>
      <c r="J146" s="19" t="n">
        <v>0.916606153809903</v>
      </c>
      <c r="K146" s="19" t="n">
        <v>0.551437013062641</v>
      </c>
      <c r="L146" s="16" t="n">
        <v>13.2526250891822</v>
      </c>
      <c r="M146" s="19" t="n">
        <v>0.488564543438391</v>
      </c>
      <c r="N146" s="19" t="n">
        <v>0.878234197130586</v>
      </c>
      <c r="O146" s="19" t="n">
        <v>0.916606153809903</v>
      </c>
      <c r="P146" s="19" t="n">
        <v>0.721289956925564</v>
      </c>
      <c r="Q146" s="17" t="s">
        <v>29</v>
      </c>
      <c r="R146" s="5" t="str">
        <f aca="false">IF(OR(Q146="Steel plate",Q146="Concrete jacket"),"Steel plate or jacket",Q146)</f>
        <v>Monitor</v>
      </c>
      <c r="S146" s="5" t="str">
        <f aca="false">IF(O146&lt;='Tree rules'!$C$4,IF(N146&lt;='Tree rules'!$C$5,IF(P146&lt;='Tree rules'!$C$7,"Monitor","Polymer laminate"),IF(P146&lt;='Tree rules'!$C$8,"Seal cracks","Polymer laminate")),IF(O146&lt;='Tree rules'!$C$6,IF(P146&lt;='Tree rules'!$C$9,"Polymer laminate","Steel plate or jacket"),IF(L146&lt;='Tree rules'!$C$10,"Steel plate or jacket","Polymer laminate")))</f>
        <v>Monitor</v>
      </c>
      <c r="T146" s="5" t="str">
        <f aca="false">IF(S146=R146,"Yes","No")</f>
        <v>Yes</v>
      </c>
    </row>
    <row r="147" customFormat="false" ht="15" hidden="false" customHeight="false" outlineLevel="0" collapsed="false">
      <c r="A147" s="15" t="n">
        <v>465</v>
      </c>
      <c r="B147" s="16" t="n">
        <v>4.0130620569001</v>
      </c>
      <c r="C147" s="15" t="n">
        <v>300</v>
      </c>
      <c r="D147" s="15" t="n">
        <v>350</v>
      </c>
      <c r="E147" s="15" t="n">
        <v>30</v>
      </c>
      <c r="F147" s="16" t="n">
        <v>0.693508312050727</v>
      </c>
      <c r="G147" s="17" t="s">
        <v>103</v>
      </c>
      <c r="H147" s="18" t="n">
        <v>0.2</v>
      </c>
      <c r="I147" s="18" t="n">
        <v>2</v>
      </c>
      <c r="J147" s="19" t="n">
        <v>0.871485516668566</v>
      </c>
      <c r="K147" s="19" t="n">
        <v>0.52408503659992</v>
      </c>
      <c r="L147" s="16" t="n">
        <v>13.2882849566228</v>
      </c>
      <c r="M147" s="19" t="n">
        <v>0.318150068525757</v>
      </c>
      <c r="N147" s="19" t="n">
        <v>2.29553997124148</v>
      </c>
      <c r="O147" s="19" t="n">
        <v>1.28623851443759</v>
      </c>
      <c r="P147" s="19" t="n">
        <v>1.08329389528219</v>
      </c>
      <c r="Q147" s="17" t="s">
        <v>31</v>
      </c>
      <c r="R147" s="5" t="str">
        <f aca="false">IF(OR(Q147="Steel plate",Q147="Concrete jacket"),"Steel plate or jacket",Q147)</f>
        <v>Polymer laminate</v>
      </c>
      <c r="S147" s="5" t="str">
        <f aca="false">IF(O147&lt;='Tree rules'!$C$4,IF(N147&lt;='Tree rules'!$C$5,IF(P147&lt;='Tree rules'!$C$7,"Monitor","Polymer laminate"),IF(P147&lt;='Tree rules'!$C$8,"Seal cracks","Polymer laminate")),IF(O147&lt;='Tree rules'!$C$6,IF(P147&lt;='Tree rules'!$C$9,"Polymer laminate","Steel plate or jacket"),IF(L147&lt;='Tree rules'!$C$10,"Steel plate or jacket","Polymer laminate")))</f>
        <v>Polymer laminate</v>
      </c>
      <c r="T147" s="5" t="str">
        <f aca="false">IF(S147=R147,"Yes","No")</f>
        <v>Yes</v>
      </c>
    </row>
    <row r="148" customFormat="false" ht="15" hidden="false" customHeight="false" outlineLevel="0" collapsed="false">
      <c r="A148" s="15" t="n">
        <v>466</v>
      </c>
      <c r="B148" s="16" t="n">
        <v>3.36551931508231</v>
      </c>
      <c r="C148" s="15" t="n">
        <v>300</v>
      </c>
      <c r="D148" s="15" t="n">
        <v>325</v>
      </c>
      <c r="E148" s="15" t="n">
        <v>20</v>
      </c>
      <c r="F148" s="16" t="n">
        <v>0.756099314943392</v>
      </c>
      <c r="G148" s="17" t="s">
        <v>101</v>
      </c>
      <c r="H148" s="18" t="n">
        <v>0.3</v>
      </c>
      <c r="I148" s="18" t="n">
        <v>1</v>
      </c>
      <c r="J148" s="19" t="n">
        <v>0.911745659481552</v>
      </c>
      <c r="K148" s="19" t="n">
        <v>0.608753394907468</v>
      </c>
      <c r="L148" s="16" t="n">
        <v>12.1498892241239</v>
      </c>
      <c r="M148" s="19" t="n">
        <v>0.780543051771109</v>
      </c>
      <c r="N148" s="19" t="n">
        <v>0.930036991858579</v>
      </c>
      <c r="O148" s="19" t="n">
        <v>0.911745659481552</v>
      </c>
      <c r="P148" s="19" t="n">
        <v>0.458822838316837</v>
      </c>
      <c r="Q148" s="17" t="s">
        <v>29</v>
      </c>
      <c r="R148" s="5" t="str">
        <f aca="false">IF(OR(Q148="Steel plate",Q148="Concrete jacket"),"Steel plate or jacket",Q148)</f>
        <v>Monitor</v>
      </c>
      <c r="S148" s="5" t="str">
        <f aca="false">IF(O148&lt;='Tree rules'!$C$4,IF(N148&lt;='Tree rules'!$C$5,IF(P148&lt;='Tree rules'!$C$7,"Monitor","Polymer laminate"),IF(P148&lt;='Tree rules'!$C$8,"Seal cracks","Polymer laminate")),IF(O148&lt;='Tree rules'!$C$6,IF(P148&lt;='Tree rules'!$C$9,"Polymer laminate","Steel plate or jacket"),IF(L148&lt;='Tree rules'!$C$10,"Steel plate or jacket","Polymer laminate")))</f>
        <v>Monitor</v>
      </c>
      <c r="T148" s="5" t="str">
        <f aca="false">IF(S148=R148,"Yes","No")</f>
        <v>Yes</v>
      </c>
    </row>
    <row r="149" customFormat="false" ht="15" hidden="false" customHeight="false" outlineLevel="0" collapsed="false">
      <c r="A149" s="15" t="n">
        <v>475</v>
      </c>
      <c r="B149" s="16" t="n">
        <v>4.82831194750061</v>
      </c>
      <c r="C149" s="15" t="n">
        <v>300</v>
      </c>
      <c r="D149" s="15" t="n">
        <v>475</v>
      </c>
      <c r="E149" s="15" t="n">
        <v>25</v>
      </c>
      <c r="F149" s="16" t="n">
        <v>0.762522488735387</v>
      </c>
      <c r="G149" s="17" t="s">
        <v>102</v>
      </c>
      <c r="H149" s="18" t="n">
        <v>0.1</v>
      </c>
      <c r="I149" s="18" t="n">
        <v>2</v>
      </c>
      <c r="J149" s="19" t="n">
        <v>0.885981752975068</v>
      </c>
      <c r="K149" s="19" t="n">
        <v>0.540819330539851</v>
      </c>
      <c r="L149" s="16" t="n">
        <v>11.7192037560694</v>
      </c>
      <c r="M149" s="19" t="n">
        <v>0.757424793453246</v>
      </c>
      <c r="N149" s="19" t="n">
        <v>3.77122709744736</v>
      </c>
      <c r="O149" s="19" t="n">
        <v>1.29280744743564</v>
      </c>
      <c r="P149" s="19" t="n">
        <v>0.509419257423843</v>
      </c>
      <c r="Q149" s="17" t="s">
        <v>31</v>
      </c>
      <c r="R149" s="5" t="str">
        <f aca="false">IF(OR(Q149="Steel plate",Q149="Concrete jacket"),"Steel plate or jacket",Q149)</f>
        <v>Polymer laminate</v>
      </c>
      <c r="S149" s="5" t="str">
        <f aca="false">IF(O149&lt;='Tree rules'!$C$4,IF(N149&lt;='Tree rules'!$C$5,IF(P149&lt;='Tree rules'!$C$7,"Monitor","Polymer laminate"),IF(P149&lt;='Tree rules'!$C$8,"Seal cracks","Polymer laminate")),IF(O149&lt;='Tree rules'!$C$6,IF(P149&lt;='Tree rules'!$C$9,"Polymer laminate","Steel plate or jacket"),IF(L149&lt;='Tree rules'!$C$10,"Steel plate or jacket","Polymer laminate")))</f>
        <v>Polymer laminate</v>
      </c>
      <c r="T149" s="5" t="str">
        <f aca="false">IF(S149=R149,"Yes","No")</f>
        <v>Yes</v>
      </c>
    </row>
    <row r="150" customFormat="false" ht="15" hidden="false" customHeight="false" outlineLevel="0" collapsed="false">
      <c r="A150" s="15" t="n">
        <v>476</v>
      </c>
      <c r="B150" s="16" t="n">
        <v>4.24317169761398</v>
      </c>
      <c r="C150" s="15" t="n">
        <v>300</v>
      </c>
      <c r="D150" s="15" t="n">
        <v>400</v>
      </c>
      <c r="E150" s="15" t="n">
        <v>30</v>
      </c>
      <c r="F150" s="16" t="n">
        <v>0.635378289490071</v>
      </c>
      <c r="G150" s="17" t="s">
        <v>101</v>
      </c>
      <c r="H150" s="18" t="n">
        <v>0.3</v>
      </c>
      <c r="I150" s="18" t="n">
        <v>1</v>
      </c>
      <c r="J150" s="19" t="n">
        <v>0.913865406296207</v>
      </c>
      <c r="K150" s="19" t="n">
        <v>0.537684077686028</v>
      </c>
      <c r="L150" s="16" t="n">
        <v>11.9190216225112</v>
      </c>
      <c r="M150" s="19" t="n">
        <v>0.733291669020804</v>
      </c>
      <c r="N150" s="19" t="n">
        <v>0.562461460970296</v>
      </c>
      <c r="O150" s="19" t="n">
        <v>0.913865406296207</v>
      </c>
      <c r="P150" s="19" t="n">
        <v>0.387741923180574</v>
      </c>
      <c r="Q150" s="17" t="s">
        <v>29</v>
      </c>
      <c r="R150" s="5" t="str">
        <f aca="false">IF(OR(Q150="Steel plate",Q150="Concrete jacket"),"Steel plate or jacket",Q150)</f>
        <v>Monitor</v>
      </c>
      <c r="S150" s="5" t="str">
        <f aca="false">IF(O150&lt;='Tree rules'!$C$4,IF(N150&lt;='Tree rules'!$C$5,IF(P150&lt;='Tree rules'!$C$7,"Monitor","Polymer laminate"),IF(P150&lt;='Tree rules'!$C$8,"Seal cracks","Polymer laminate")),IF(O150&lt;='Tree rules'!$C$6,IF(P150&lt;='Tree rules'!$C$9,"Polymer laminate","Steel plate or jacket"),IF(L150&lt;='Tree rules'!$C$10,"Steel plate or jacket","Polymer laminate")))</f>
        <v>Monitor</v>
      </c>
      <c r="T150" s="5" t="str">
        <f aca="false">IF(S150=R150,"Yes","No")</f>
        <v>Yes</v>
      </c>
    </row>
    <row r="151" customFormat="false" ht="15" hidden="false" customHeight="false" outlineLevel="0" collapsed="false">
      <c r="A151" s="15" t="n">
        <v>479</v>
      </c>
      <c r="B151" s="16" t="n">
        <v>5.40059465833069</v>
      </c>
      <c r="C151" s="15" t="n">
        <v>300</v>
      </c>
      <c r="D151" s="15" t="n">
        <v>500</v>
      </c>
      <c r="E151" s="15" t="n">
        <v>25</v>
      </c>
      <c r="F151" s="16" t="n">
        <v>0.695042622475618</v>
      </c>
      <c r="G151" s="17" t="s">
        <v>101</v>
      </c>
      <c r="H151" s="18" t="n">
        <v>0.3</v>
      </c>
      <c r="I151" s="18" t="n">
        <v>1</v>
      </c>
      <c r="J151" s="19" t="n">
        <v>0.983730833776142</v>
      </c>
      <c r="K151" s="19" t="n">
        <v>0.519549548536148</v>
      </c>
      <c r="L151" s="16" t="n">
        <v>11.9482182706431</v>
      </c>
      <c r="M151" s="19" t="n">
        <v>0.591696522142099</v>
      </c>
      <c r="N151" s="19" t="n">
        <v>0.804593214346046</v>
      </c>
      <c r="O151" s="19" t="n">
        <v>0.983730833776142</v>
      </c>
      <c r="P151" s="19" t="n">
        <v>0.597511642499077</v>
      </c>
      <c r="Q151" s="17" t="s">
        <v>29</v>
      </c>
      <c r="R151" s="5" t="str">
        <f aca="false">IF(OR(Q151="Steel plate",Q151="Concrete jacket"),"Steel plate or jacket",Q151)</f>
        <v>Monitor</v>
      </c>
      <c r="S151" s="5" t="str">
        <f aca="false">IF(O151&lt;='Tree rules'!$C$4,IF(N151&lt;='Tree rules'!$C$5,IF(P151&lt;='Tree rules'!$C$7,"Monitor","Polymer laminate"),IF(P151&lt;='Tree rules'!$C$8,"Seal cracks","Polymer laminate")),IF(O151&lt;='Tree rules'!$C$6,IF(P151&lt;='Tree rules'!$C$9,"Polymer laminate","Steel plate or jacket"),IF(L151&lt;='Tree rules'!$C$10,"Steel plate or jacket","Polymer laminate")))</f>
        <v>Monitor</v>
      </c>
      <c r="T151" s="5" t="str">
        <f aca="false">IF(S151=R151,"Yes","No")</f>
        <v>Yes</v>
      </c>
    </row>
    <row r="152" customFormat="false" ht="15" hidden="false" customHeight="false" outlineLevel="0" collapsed="false">
      <c r="A152" s="15" t="n">
        <v>483</v>
      </c>
      <c r="B152" s="16" t="n">
        <v>7.08942780340584</v>
      </c>
      <c r="C152" s="15" t="n">
        <v>300</v>
      </c>
      <c r="D152" s="15" t="n">
        <v>575</v>
      </c>
      <c r="E152" s="15" t="n">
        <v>30</v>
      </c>
      <c r="F152" s="16" t="n">
        <v>0.651951782846131</v>
      </c>
      <c r="G152" s="17" t="s">
        <v>102</v>
      </c>
      <c r="H152" s="18" t="n">
        <v>0.1</v>
      </c>
      <c r="I152" s="18" t="n">
        <v>2</v>
      </c>
      <c r="J152" s="19" t="n">
        <v>0.861774237140244</v>
      </c>
      <c r="K152" s="19" t="n">
        <v>0.577129242654909</v>
      </c>
      <c r="L152" s="16" t="n">
        <v>13.7926610961203</v>
      </c>
      <c r="M152" s="19" t="n">
        <v>0.840465185187589</v>
      </c>
      <c r="N152" s="19" t="n">
        <v>3.07560469673586</v>
      </c>
      <c r="O152" s="19" t="n">
        <v>1.22619336146023</v>
      </c>
      <c r="P152" s="19" t="n">
        <v>0.485022788892678</v>
      </c>
      <c r="Q152" s="17" t="s">
        <v>31</v>
      </c>
      <c r="R152" s="5" t="str">
        <f aca="false">IF(OR(Q152="Steel plate",Q152="Concrete jacket"),"Steel plate or jacket",Q152)</f>
        <v>Polymer laminate</v>
      </c>
      <c r="S152" s="5" t="str">
        <f aca="false">IF(O152&lt;='Tree rules'!$C$4,IF(N152&lt;='Tree rules'!$C$5,IF(P152&lt;='Tree rules'!$C$7,"Monitor","Polymer laminate"),IF(P152&lt;='Tree rules'!$C$8,"Seal cracks","Polymer laminate")),IF(O152&lt;='Tree rules'!$C$6,IF(P152&lt;='Tree rules'!$C$9,"Polymer laminate","Steel plate or jacket"),IF(L152&lt;='Tree rules'!$C$10,"Steel plate or jacket","Polymer laminate")))</f>
        <v>Polymer laminate</v>
      </c>
      <c r="T152" s="5" t="str">
        <f aca="false">IF(S152=R152,"Yes","No")</f>
        <v>Yes</v>
      </c>
    </row>
    <row r="153" customFormat="false" ht="15" hidden="false" customHeight="false" outlineLevel="0" collapsed="false">
      <c r="A153" s="15" t="n">
        <v>487</v>
      </c>
      <c r="B153" s="16" t="n">
        <v>3.12352818648618</v>
      </c>
      <c r="C153" s="15" t="n">
        <v>300</v>
      </c>
      <c r="D153" s="15" t="n">
        <v>300</v>
      </c>
      <c r="E153" s="15" t="n">
        <v>25</v>
      </c>
      <c r="F153" s="16" t="n">
        <v>0.831109167616348</v>
      </c>
      <c r="G153" s="17" t="s">
        <v>103</v>
      </c>
      <c r="H153" s="18" t="n">
        <v>0.2</v>
      </c>
      <c r="I153" s="18" t="n">
        <v>1</v>
      </c>
      <c r="J153" s="19" t="n">
        <v>0.866842962846302</v>
      </c>
      <c r="K153" s="19" t="n">
        <v>0.480693624508145</v>
      </c>
      <c r="L153" s="16" t="n">
        <v>12.3949531209769</v>
      </c>
      <c r="M153" s="19" t="n">
        <v>0.312334914469011</v>
      </c>
      <c r="N153" s="19" t="n">
        <v>1.47961441181229</v>
      </c>
      <c r="O153" s="19" t="n">
        <v>0.866842962846302</v>
      </c>
      <c r="P153" s="19" t="n">
        <v>0.907950128129247</v>
      </c>
      <c r="Q153" s="17" t="s">
        <v>30</v>
      </c>
      <c r="R153" s="5" t="str">
        <f aca="false">IF(OR(Q153="Steel plate",Q153="Concrete jacket"),"Steel plate or jacket",Q153)</f>
        <v>Seal cracks</v>
      </c>
      <c r="S153" s="5" t="str">
        <f aca="false">IF(O153&lt;='Tree rules'!$C$4,IF(N153&lt;='Tree rules'!$C$5,IF(P153&lt;='Tree rules'!$C$7,"Monitor","Polymer laminate"),IF(P153&lt;='Tree rules'!$C$8,"Seal cracks","Polymer laminate")),IF(O153&lt;='Tree rules'!$C$6,IF(P153&lt;='Tree rules'!$C$9,"Polymer laminate","Steel plate or jacket"),IF(L153&lt;='Tree rules'!$C$10,"Steel plate or jacket","Polymer laminate")))</f>
        <v>Seal cracks</v>
      </c>
      <c r="T153" s="5" t="str">
        <f aca="false">IF(S153=R153,"Yes","No")</f>
        <v>Yes</v>
      </c>
    </row>
    <row r="154" customFormat="false" ht="15" hidden="false" customHeight="false" outlineLevel="0" collapsed="false">
      <c r="A154" s="15" t="n">
        <v>489</v>
      </c>
      <c r="B154" s="16" t="n">
        <v>4.37859043638058</v>
      </c>
      <c r="C154" s="15" t="n">
        <v>230</v>
      </c>
      <c r="D154" s="15" t="n">
        <v>400</v>
      </c>
      <c r="E154" s="15" t="n">
        <v>25</v>
      </c>
      <c r="F154" s="16" t="n">
        <v>0.776085141697083</v>
      </c>
      <c r="G154" s="17" t="s">
        <v>101</v>
      </c>
      <c r="H154" s="18" t="n">
        <v>0.3</v>
      </c>
      <c r="I154" s="18" t="n">
        <v>2</v>
      </c>
      <c r="J154" s="19" t="n">
        <v>0.877759157331171</v>
      </c>
      <c r="K154" s="19" t="n">
        <v>0.633849991183741</v>
      </c>
      <c r="L154" s="16" t="n">
        <v>12.4391773760812</v>
      </c>
      <c r="M154" s="19" t="n">
        <v>0.552665229359653</v>
      </c>
      <c r="N154" s="19" t="n">
        <v>1.13906672408716</v>
      </c>
      <c r="O154" s="19" t="n">
        <v>1.19915068052653</v>
      </c>
      <c r="P154" s="19" t="n">
        <v>0.768051378684381</v>
      </c>
      <c r="Q154" s="17" t="s">
        <v>31</v>
      </c>
      <c r="R154" s="5" t="str">
        <f aca="false">IF(OR(Q154="Steel plate",Q154="Concrete jacket"),"Steel plate or jacket",Q154)</f>
        <v>Polymer laminate</v>
      </c>
      <c r="S154" s="5" t="str">
        <f aca="false">IF(O154&lt;='Tree rules'!$C$4,IF(N154&lt;='Tree rules'!$C$5,IF(P154&lt;='Tree rules'!$C$7,"Monitor","Polymer laminate"),IF(P154&lt;='Tree rules'!$C$8,"Seal cracks","Polymer laminate")),IF(O154&lt;='Tree rules'!$C$6,IF(P154&lt;='Tree rules'!$C$9,"Polymer laminate","Steel plate or jacket"),IF(L154&lt;='Tree rules'!$C$10,"Steel plate or jacket","Polymer laminate")))</f>
        <v>Polymer laminate</v>
      </c>
      <c r="T154" s="5" t="str">
        <f aca="false">IF(S154=R154,"Yes","No")</f>
        <v>Yes</v>
      </c>
    </row>
    <row r="155" customFormat="false" ht="15" hidden="false" customHeight="false" outlineLevel="0" collapsed="false">
      <c r="A155" s="15" t="n">
        <v>494</v>
      </c>
      <c r="B155" s="16" t="n">
        <v>4.78559404761343</v>
      </c>
      <c r="C155" s="15" t="n">
        <v>230</v>
      </c>
      <c r="D155" s="15" t="n">
        <v>475</v>
      </c>
      <c r="E155" s="15" t="n">
        <v>20</v>
      </c>
      <c r="F155" s="16" t="n">
        <v>0.639770421258486</v>
      </c>
      <c r="G155" s="17" t="s">
        <v>103</v>
      </c>
      <c r="H155" s="18" t="n">
        <v>0.2</v>
      </c>
      <c r="I155" s="18" t="n">
        <v>2</v>
      </c>
      <c r="J155" s="19" t="n">
        <v>0.860363414628711</v>
      </c>
      <c r="K155" s="19" t="n">
        <v>0.630252785636612</v>
      </c>
      <c r="L155" s="16" t="n">
        <v>11.2074802051837</v>
      </c>
      <c r="M155" s="19" t="n">
        <v>0.561397978502999</v>
      </c>
      <c r="N155" s="19" t="n">
        <v>1.66196708635775</v>
      </c>
      <c r="O155" s="19" t="n">
        <v>1.17848039052785</v>
      </c>
      <c r="P155" s="19" t="n">
        <v>0.655004194332181</v>
      </c>
      <c r="Q155" s="17" t="s">
        <v>31</v>
      </c>
      <c r="R155" s="5" t="str">
        <f aca="false">IF(OR(Q155="Steel plate",Q155="Concrete jacket"),"Steel plate or jacket",Q155)</f>
        <v>Polymer laminate</v>
      </c>
      <c r="S155" s="5" t="str">
        <f aca="false">IF(O155&lt;='Tree rules'!$C$4,IF(N155&lt;='Tree rules'!$C$5,IF(P155&lt;='Tree rules'!$C$7,"Monitor","Polymer laminate"),IF(P155&lt;='Tree rules'!$C$8,"Seal cracks","Polymer laminate")),IF(O155&lt;='Tree rules'!$C$6,IF(P155&lt;='Tree rules'!$C$9,"Polymer laminate","Steel plate or jacket"),IF(L155&lt;='Tree rules'!$C$10,"Steel plate or jacket","Polymer laminate")))</f>
        <v>Polymer laminate</v>
      </c>
      <c r="T155" s="5" t="str">
        <f aca="false">IF(S155=R155,"Yes","No")</f>
        <v>Yes</v>
      </c>
    </row>
    <row r="156" customFormat="false" ht="15" hidden="false" customHeight="false" outlineLevel="0" collapsed="false">
      <c r="A156" s="15" t="n">
        <v>495</v>
      </c>
      <c r="B156" s="16" t="n">
        <v>3.73653769037547</v>
      </c>
      <c r="C156" s="15" t="n">
        <v>300</v>
      </c>
      <c r="D156" s="15" t="n">
        <v>350</v>
      </c>
      <c r="E156" s="15" t="n">
        <v>25</v>
      </c>
      <c r="F156" s="16" t="n">
        <v>0.739198271432892</v>
      </c>
      <c r="G156" s="17" t="s">
        <v>103</v>
      </c>
      <c r="H156" s="18" t="n">
        <v>0.2</v>
      </c>
      <c r="I156" s="18" t="n">
        <v>1</v>
      </c>
      <c r="J156" s="19" t="n">
        <v>0.870966495158612</v>
      </c>
      <c r="K156" s="19" t="n">
        <v>0.61075786528039</v>
      </c>
      <c r="L156" s="16" t="n">
        <v>12.2109074848871</v>
      </c>
      <c r="M156" s="19" t="n">
        <v>0.774349751939593</v>
      </c>
      <c r="N156" s="19" t="n">
        <v>0.807823537565937</v>
      </c>
      <c r="O156" s="19" t="n">
        <v>0.870966495158612</v>
      </c>
      <c r="P156" s="19" t="n">
        <v>0.437784910619946</v>
      </c>
      <c r="Q156" s="17" t="s">
        <v>29</v>
      </c>
      <c r="R156" s="5" t="str">
        <f aca="false">IF(OR(Q156="Steel plate",Q156="Concrete jacket"),"Steel plate or jacket",Q156)</f>
        <v>Monitor</v>
      </c>
      <c r="S156" s="5" t="str">
        <f aca="false">IF(O156&lt;='Tree rules'!$C$4,IF(N156&lt;='Tree rules'!$C$5,IF(P156&lt;='Tree rules'!$C$7,"Monitor","Polymer laminate"),IF(P156&lt;='Tree rules'!$C$8,"Seal cracks","Polymer laminate")),IF(O156&lt;='Tree rules'!$C$6,IF(P156&lt;='Tree rules'!$C$9,"Polymer laminate","Steel plate or jacket"),IF(L156&lt;='Tree rules'!$C$10,"Steel plate or jacket","Polymer laminate")))</f>
        <v>Monitor</v>
      </c>
      <c r="T156" s="5" t="str">
        <f aca="false">IF(S156=R156,"Yes","No")</f>
        <v>Yes</v>
      </c>
    </row>
    <row r="157" customFormat="false" ht="15" hidden="false" customHeight="false" outlineLevel="0" collapsed="false">
      <c r="A157" s="15" t="n">
        <v>496</v>
      </c>
      <c r="B157" s="16" t="n">
        <v>4.21793435478246</v>
      </c>
      <c r="C157" s="15" t="n">
        <v>230</v>
      </c>
      <c r="D157" s="15" t="n">
        <v>375</v>
      </c>
      <c r="E157" s="15" t="n">
        <v>20</v>
      </c>
      <c r="F157" s="16" t="n">
        <v>0.556804015036685</v>
      </c>
      <c r="G157" s="17" t="s">
        <v>102</v>
      </c>
      <c r="H157" s="18" t="n">
        <v>0.1</v>
      </c>
      <c r="I157" s="18" t="n">
        <v>2</v>
      </c>
      <c r="J157" s="19" t="n">
        <v>0.97164802636324</v>
      </c>
      <c r="K157" s="19" t="n">
        <v>0.455749534297746</v>
      </c>
      <c r="L157" s="16" t="n">
        <v>13.4329119579059</v>
      </c>
      <c r="M157" s="19" t="n">
        <v>0.637880253968337</v>
      </c>
      <c r="N157" s="19" t="n">
        <v>4.7333387031478</v>
      </c>
      <c r="O157" s="19" t="n">
        <v>1.50046791721011</v>
      </c>
      <c r="P157" s="19" t="n">
        <v>0.537423929460419</v>
      </c>
      <c r="Q157" s="17" t="s">
        <v>31</v>
      </c>
      <c r="R157" s="5" t="str">
        <f aca="false">IF(OR(Q157="Steel plate",Q157="Concrete jacket"),"Steel plate or jacket",Q157)</f>
        <v>Polymer laminate</v>
      </c>
      <c r="S157" s="5" t="str">
        <f aca="false">IF(O157&lt;='Tree rules'!$C$4,IF(N157&lt;='Tree rules'!$C$5,IF(P157&lt;='Tree rules'!$C$7,"Monitor","Polymer laminate"),IF(P157&lt;='Tree rules'!$C$8,"Seal cracks","Polymer laminate")),IF(O157&lt;='Tree rules'!$C$6,IF(P157&lt;='Tree rules'!$C$9,"Polymer laminate","Steel plate or jacket"),IF(L157&lt;='Tree rules'!$C$10,"Steel plate or jacket","Polymer laminate")))</f>
        <v>Polymer laminate</v>
      </c>
      <c r="T157" s="5" t="str">
        <f aca="false">IF(S157=R157,"Yes","No")</f>
        <v>Yes</v>
      </c>
    </row>
    <row r="158" customFormat="false" ht="15" hidden="false" customHeight="false" outlineLevel="0" collapsed="false">
      <c r="A158" s="15" t="n">
        <v>498</v>
      </c>
      <c r="B158" s="16" t="n">
        <v>3.12213876757852</v>
      </c>
      <c r="C158" s="15" t="n">
        <v>230</v>
      </c>
      <c r="D158" s="15" t="n">
        <v>300</v>
      </c>
      <c r="E158" s="15" t="n">
        <v>25</v>
      </c>
      <c r="F158" s="16" t="n">
        <v>0.576243217710084</v>
      </c>
      <c r="G158" s="17" t="s">
        <v>101</v>
      </c>
      <c r="H158" s="18" t="n">
        <v>0.3</v>
      </c>
      <c r="I158" s="18" t="n">
        <v>1.5</v>
      </c>
      <c r="J158" s="19" t="n">
        <v>0.884049837015173</v>
      </c>
      <c r="K158" s="19" t="n">
        <v>0.507622071831646</v>
      </c>
      <c r="L158" s="16" t="n">
        <v>12.1958545608536</v>
      </c>
      <c r="M158" s="19" t="n">
        <v>0.477913873617237</v>
      </c>
      <c r="N158" s="19" t="n">
        <v>0.826737864876558</v>
      </c>
      <c r="O158" s="19" t="n">
        <v>1.10169315058872</v>
      </c>
      <c r="P158" s="19" t="n">
        <v>0.528742348520959</v>
      </c>
      <c r="Q158" s="17" t="s">
        <v>31</v>
      </c>
      <c r="R158" s="5" t="str">
        <f aca="false">IF(OR(Q158="Steel plate",Q158="Concrete jacket"),"Steel plate or jacket",Q158)</f>
        <v>Polymer laminate</v>
      </c>
      <c r="S158" s="5" t="str">
        <f aca="false">IF(O158&lt;='Tree rules'!$C$4,IF(N158&lt;='Tree rules'!$C$5,IF(P158&lt;='Tree rules'!$C$7,"Monitor","Polymer laminate"),IF(P158&lt;='Tree rules'!$C$8,"Seal cracks","Polymer laminate")),IF(O158&lt;='Tree rules'!$C$6,IF(P158&lt;='Tree rules'!$C$9,"Polymer laminate","Steel plate or jacket"),IF(L158&lt;='Tree rules'!$C$10,"Steel plate or jacket","Polymer laminate")))</f>
        <v>Polymer laminate</v>
      </c>
      <c r="T158" s="5" t="str">
        <f aca="false">IF(S158=R158,"Yes","No")</f>
        <v>Yes</v>
      </c>
    </row>
    <row r="159" customFormat="false" ht="15" hidden="false" customHeight="false" outlineLevel="0" collapsed="false">
      <c r="A159" s="15" t="n">
        <v>501</v>
      </c>
      <c r="B159" s="16" t="n">
        <v>4.27039079699611</v>
      </c>
      <c r="C159" s="15" t="n">
        <v>300</v>
      </c>
      <c r="D159" s="15" t="n">
        <v>400</v>
      </c>
      <c r="E159" s="15" t="n">
        <v>20</v>
      </c>
      <c r="F159" s="16" t="n">
        <v>0.567971553191375</v>
      </c>
      <c r="G159" s="17" t="s">
        <v>103</v>
      </c>
      <c r="H159" s="18" t="n">
        <v>0.2</v>
      </c>
      <c r="I159" s="18" t="n">
        <v>1</v>
      </c>
      <c r="J159" s="19" t="n">
        <v>0.95716752653108</v>
      </c>
      <c r="K159" s="19" t="n">
        <v>0.511973589784364</v>
      </c>
      <c r="L159" s="16" t="n">
        <v>12.0632508389721</v>
      </c>
      <c r="M159" s="19" t="n">
        <v>0.909745437886737</v>
      </c>
      <c r="N159" s="19" t="n">
        <v>1.05429389288734</v>
      </c>
      <c r="O159" s="19" t="n">
        <v>0.95716752653108</v>
      </c>
      <c r="P159" s="19" t="n">
        <v>0.340408222855408</v>
      </c>
      <c r="Q159" s="17" t="s">
        <v>30</v>
      </c>
      <c r="R159" s="5" t="str">
        <f aca="false">IF(OR(Q159="Steel plate",Q159="Concrete jacket"),"Steel plate or jacket",Q159)</f>
        <v>Seal cracks</v>
      </c>
      <c r="S159" s="5" t="str">
        <f aca="false">IF(O159&lt;='Tree rules'!$C$4,IF(N159&lt;='Tree rules'!$C$5,IF(P159&lt;='Tree rules'!$C$7,"Monitor","Polymer laminate"),IF(P159&lt;='Tree rules'!$C$8,"Seal cracks","Polymer laminate")),IF(O159&lt;='Tree rules'!$C$6,IF(P159&lt;='Tree rules'!$C$9,"Polymer laminate","Steel plate or jacket"),IF(L159&lt;='Tree rules'!$C$10,"Steel plate or jacket","Polymer laminate")))</f>
        <v>Seal cracks</v>
      </c>
      <c r="T159" s="5" t="str">
        <f aca="false">IF(S159=R159,"Yes","No")</f>
        <v>Yes</v>
      </c>
    </row>
    <row r="160" customFormat="false" ht="15" hidden="false" customHeight="false" outlineLevel="0" collapsed="false">
      <c r="A160" s="15" t="n">
        <v>503</v>
      </c>
      <c r="B160" s="16" t="n">
        <v>5.21401781023223</v>
      </c>
      <c r="C160" s="15" t="n">
        <v>230</v>
      </c>
      <c r="D160" s="15" t="n">
        <v>450</v>
      </c>
      <c r="E160" s="15" t="n">
        <v>25</v>
      </c>
      <c r="F160" s="16" t="n">
        <v>0.67417658375907</v>
      </c>
      <c r="G160" s="17" t="s">
        <v>102</v>
      </c>
      <c r="H160" s="18" t="n">
        <v>0.1</v>
      </c>
      <c r="I160" s="18" t="n">
        <v>1.5</v>
      </c>
      <c r="J160" s="19" t="n">
        <v>0.90832075312968</v>
      </c>
      <c r="K160" s="19" t="n">
        <v>0.493294176073052</v>
      </c>
      <c r="L160" s="16" t="n">
        <v>13.403644756381</v>
      </c>
      <c r="M160" s="19" t="n">
        <v>0.927219818621171</v>
      </c>
      <c r="N160" s="19" t="n">
        <v>2.90507117069011</v>
      </c>
      <c r="O160" s="19" t="n">
        <v>1.13844646093194</v>
      </c>
      <c r="P160" s="19" t="n">
        <v>0.393100779444386</v>
      </c>
      <c r="Q160" s="17" t="s">
        <v>31</v>
      </c>
      <c r="R160" s="5" t="str">
        <f aca="false">IF(OR(Q160="Steel plate",Q160="Concrete jacket"),"Steel plate or jacket",Q160)</f>
        <v>Polymer laminate</v>
      </c>
      <c r="S160" s="5" t="str">
        <f aca="false">IF(O160&lt;='Tree rules'!$C$4,IF(N160&lt;='Tree rules'!$C$5,IF(P160&lt;='Tree rules'!$C$7,"Monitor","Polymer laminate"),IF(P160&lt;='Tree rules'!$C$8,"Seal cracks","Polymer laminate")),IF(O160&lt;='Tree rules'!$C$6,IF(P160&lt;='Tree rules'!$C$9,"Polymer laminate","Steel plate or jacket"),IF(L160&lt;='Tree rules'!$C$10,"Steel plate or jacket","Polymer laminate")))</f>
        <v>Polymer laminate</v>
      </c>
      <c r="T160" s="5" t="str">
        <f aca="false">IF(S160=R160,"Yes","No")</f>
        <v>Yes</v>
      </c>
    </row>
    <row r="161" customFormat="false" ht="15" hidden="false" customHeight="false" outlineLevel="0" collapsed="false">
      <c r="A161" s="15" t="n">
        <v>505</v>
      </c>
      <c r="B161" s="16" t="n">
        <v>3.93955965290302</v>
      </c>
      <c r="C161" s="15" t="n">
        <v>230</v>
      </c>
      <c r="D161" s="15" t="n">
        <v>375</v>
      </c>
      <c r="E161" s="15" t="n">
        <v>30</v>
      </c>
      <c r="F161" s="16" t="n">
        <v>0.556804015036685</v>
      </c>
      <c r="G161" s="17" t="s">
        <v>102</v>
      </c>
      <c r="H161" s="18" t="n">
        <v>0.1</v>
      </c>
      <c r="I161" s="18" t="n">
        <v>1</v>
      </c>
      <c r="J161" s="19" t="n">
        <v>0.992468648512076</v>
      </c>
      <c r="K161" s="19" t="n">
        <v>0.493261325511475</v>
      </c>
      <c r="L161" s="16" t="n">
        <v>12.5463683213472</v>
      </c>
      <c r="M161" s="19" t="n">
        <v>0.759045314687916</v>
      </c>
      <c r="N161" s="19" t="n">
        <v>2.96240197371962</v>
      </c>
      <c r="O161" s="19" t="n">
        <v>0.992468648512077</v>
      </c>
      <c r="P161" s="19" t="n">
        <v>0.30479341308282</v>
      </c>
      <c r="Q161" s="17" t="s">
        <v>30</v>
      </c>
      <c r="R161" s="5" t="str">
        <f aca="false">IF(OR(Q161="Steel plate",Q161="Concrete jacket"),"Steel plate or jacket",Q161)</f>
        <v>Seal cracks</v>
      </c>
      <c r="S161" s="5" t="str">
        <f aca="false">IF(O161&lt;='Tree rules'!$C$4,IF(N161&lt;='Tree rules'!$C$5,IF(P161&lt;='Tree rules'!$C$7,"Monitor","Polymer laminate"),IF(P161&lt;='Tree rules'!$C$8,"Seal cracks","Polymer laminate")),IF(O161&lt;='Tree rules'!$C$6,IF(P161&lt;='Tree rules'!$C$9,"Polymer laminate","Steel plate or jacket"),IF(L161&lt;='Tree rules'!$C$10,"Steel plate or jacket","Polymer laminate")))</f>
        <v>Seal cracks</v>
      </c>
      <c r="T161" s="5" t="str">
        <f aca="false">IF(S161=R161,"Yes","No")</f>
        <v>Yes</v>
      </c>
    </row>
    <row r="162" customFormat="false" ht="15" hidden="false" customHeight="false" outlineLevel="0" collapsed="false">
      <c r="A162" s="15" t="n">
        <v>507</v>
      </c>
      <c r="B162" s="16" t="n">
        <v>3.1906930830508</v>
      </c>
      <c r="C162" s="15" t="n">
        <v>300</v>
      </c>
      <c r="D162" s="15" t="n">
        <v>300</v>
      </c>
      <c r="E162" s="15" t="n">
        <v>30</v>
      </c>
      <c r="F162" s="16" t="n">
        <v>0.883711013668015</v>
      </c>
      <c r="G162" s="17" t="s">
        <v>102</v>
      </c>
      <c r="H162" s="18" t="n">
        <v>0.1</v>
      </c>
      <c r="I162" s="18" t="n">
        <v>1</v>
      </c>
      <c r="J162" s="19" t="n">
        <v>0.854971281282967</v>
      </c>
      <c r="K162" s="19" t="n">
        <v>0.640307442208883</v>
      </c>
      <c r="L162" s="16" t="n">
        <v>13.4628400128726</v>
      </c>
      <c r="M162" s="19" t="n">
        <v>0.59157227788587</v>
      </c>
      <c r="N162" s="19" t="n">
        <v>3.16799707133167</v>
      </c>
      <c r="O162" s="19" t="n">
        <v>0.854971281282967</v>
      </c>
      <c r="P162" s="19" t="n">
        <v>0.510992131948589</v>
      </c>
      <c r="Q162" s="17" t="s">
        <v>30</v>
      </c>
      <c r="R162" s="5" t="str">
        <f aca="false">IF(OR(Q162="Steel plate",Q162="Concrete jacket"),"Steel plate or jacket",Q162)</f>
        <v>Seal cracks</v>
      </c>
      <c r="S162" s="5" t="str">
        <f aca="false">IF(O162&lt;='Tree rules'!$C$4,IF(N162&lt;='Tree rules'!$C$5,IF(P162&lt;='Tree rules'!$C$7,"Monitor","Polymer laminate"),IF(P162&lt;='Tree rules'!$C$8,"Seal cracks","Polymer laminate")),IF(O162&lt;='Tree rules'!$C$6,IF(P162&lt;='Tree rules'!$C$9,"Polymer laminate","Steel plate or jacket"),IF(L162&lt;='Tree rules'!$C$10,"Steel plate or jacket","Polymer laminate")))</f>
        <v>Seal cracks</v>
      </c>
      <c r="T162" s="5" t="str">
        <f aca="false">IF(S162=R162,"Yes","No")</f>
        <v>Yes</v>
      </c>
    </row>
    <row r="163" customFormat="false" ht="15" hidden="false" customHeight="false" outlineLevel="0" collapsed="false">
      <c r="A163" s="15" t="n">
        <v>508</v>
      </c>
      <c r="B163" s="16" t="n">
        <v>7.66918553957793</v>
      </c>
      <c r="C163" s="15" t="n">
        <v>300</v>
      </c>
      <c r="D163" s="15" t="n">
        <v>725</v>
      </c>
      <c r="E163" s="15" t="n">
        <v>30</v>
      </c>
      <c r="F163" s="16" t="n">
        <v>0.632747765073473</v>
      </c>
      <c r="G163" s="17" t="s">
        <v>102</v>
      </c>
      <c r="H163" s="18" t="n">
        <v>0.1</v>
      </c>
      <c r="I163" s="18" t="n">
        <v>1</v>
      </c>
      <c r="J163" s="19" t="n">
        <v>0.90929562919914</v>
      </c>
      <c r="K163" s="19" t="n">
        <v>0.404040496490401</v>
      </c>
      <c r="L163" s="16" t="n">
        <v>11.5848724162809</v>
      </c>
      <c r="M163" s="19" t="n">
        <v>0.953361764154079</v>
      </c>
      <c r="N163" s="19" t="n">
        <v>2.14856605692832</v>
      </c>
      <c r="O163" s="19" t="n">
        <v>0.90929562919914</v>
      </c>
      <c r="P163" s="19" t="n">
        <v>0.292969301992947</v>
      </c>
      <c r="Q163" s="17" t="s">
        <v>30</v>
      </c>
      <c r="R163" s="5" t="str">
        <f aca="false">IF(OR(Q163="Steel plate",Q163="Concrete jacket"),"Steel plate or jacket",Q163)</f>
        <v>Seal cracks</v>
      </c>
      <c r="S163" s="5" t="str">
        <f aca="false">IF(O163&lt;='Tree rules'!$C$4,IF(N163&lt;='Tree rules'!$C$5,IF(P163&lt;='Tree rules'!$C$7,"Monitor","Polymer laminate"),IF(P163&lt;='Tree rules'!$C$8,"Seal cracks","Polymer laminate")),IF(O163&lt;='Tree rules'!$C$6,IF(P163&lt;='Tree rules'!$C$9,"Polymer laminate","Steel plate or jacket"),IF(L163&lt;='Tree rules'!$C$10,"Steel plate or jacket","Polymer laminate")))</f>
        <v>Seal cracks</v>
      </c>
      <c r="T163" s="5" t="str">
        <f aca="false">IF(S163=R163,"Yes","No")</f>
        <v>Yes</v>
      </c>
    </row>
    <row r="164" customFormat="false" ht="15" hidden="false" customHeight="false" outlineLevel="0" collapsed="false">
      <c r="A164" s="15" t="n">
        <v>509</v>
      </c>
      <c r="B164" s="16" t="n">
        <v>4.04262807294423</v>
      </c>
      <c r="C164" s="15" t="n">
        <v>300</v>
      </c>
      <c r="D164" s="15" t="n">
        <v>400</v>
      </c>
      <c r="E164" s="15" t="n">
        <v>30</v>
      </c>
      <c r="F164" s="16" t="n">
        <v>0.892497912951646</v>
      </c>
      <c r="G164" s="17" t="s">
        <v>101</v>
      </c>
      <c r="H164" s="18" t="n">
        <v>0.3</v>
      </c>
      <c r="I164" s="18" t="n">
        <v>1</v>
      </c>
      <c r="J164" s="19" t="n">
        <v>0.868988092663532</v>
      </c>
      <c r="K164" s="19" t="n">
        <v>0.63591836109454</v>
      </c>
      <c r="L164" s="16" t="n">
        <v>11.4847388435916</v>
      </c>
      <c r="M164" s="19" t="n">
        <v>0.59699150139859</v>
      </c>
      <c r="N164" s="19" t="n">
        <v>0.720495403362866</v>
      </c>
      <c r="O164" s="19" t="n">
        <v>0.868988092663532</v>
      </c>
      <c r="P164" s="19" t="n">
        <v>0.594623524864631</v>
      </c>
      <c r="Q164" s="17" t="s">
        <v>29</v>
      </c>
      <c r="R164" s="5" t="str">
        <f aca="false">IF(OR(Q164="Steel plate",Q164="Concrete jacket"),"Steel plate or jacket",Q164)</f>
        <v>Monitor</v>
      </c>
      <c r="S164" s="5" t="str">
        <f aca="false">IF(O164&lt;='Tree rules'!$C$4,IF(N164&lt;='Tree rules'!$C$5,IF(P164&lt;='Tree rules'!$C$7,"Monitor","Polymer laminate"),IF(P164&lt;='Tree rules'!$C$8,"Seal cracks","Polymer laminate")),IF(O164&lt;='Tree rules'!$C$6,IF(P164&lt;='Tree rules'!$C$9,"Polymer laminate","Steel plate or jacket"),IF(L164&lt;='Tree rules'!$C$10,"Steel plate or jacket","Polymer laminate")))</f>
        <v>Monitor</v>
      </c>
      <c r="T164" s="5" t="str">
        <f aca="false">IF(S164=R164,"Yes","No")</f>
        <v>Yes</v>
      </c>
    </row>
    <row r="165" customFormat="false" ht="15" hidden="false" customHeight="false" outlineLevel="0" collapsed="false">
      <c r="A165" s="15" t="n">
        <v>511</v>
      </c>
      <c r="B165" s="16" t="n">
        <v>5.68908223422179</v>
      </c>
      <c r="C165" s="15" t="n">
        <v>300</v>
      </c>
      <c r="D165" s="15" t="n">
        <v>525</v>
      </c>
      <c r="E165" s="15" t="n">
        <v>20</v>
      </c>
      <c r="F165" s="16" t="n">
        <v>0.679998409867921</v>
      </c>
      <c r="G165" s="17" t="s">
        <v>102</v>
      </c>
      <c r="H165" s="18" t="n">
        <v>0.1</v>
      </c>
      <c r="I165" s="18" t="n">
        <v>1</v>
      </c>
      <c r="J165" s="19" t="n">
        <v>0.91526144876446</v>
      </c>
      <c r="K165" s="19" t="n">
        <v>0.460130359250822</v>
      </c>
      <c r="L165" s="16" t="n">
        <v>12.3140308100039</v>
      </c>
      <c r="M165" s="19" t="n">
        <v>0.458734512189996</v>
      </c>
      <c r="N165" s="19" t="n">
        <v>2.69745164023281</v>
      </c>
      <c r="O165" s="19" t="n">
        <v>0.91526144876446</v>
      </c>
      <c r="P165" s="19" t="n">
        <v>0.680440960752772</v>
      </c>
      <c r="Q165" s="17" t="s">
        <v>30</v>
      </c>
      <c r="R165" s="5" t="str">
        <f aca="false">IF(OR(Q165="Steel plate",Q165="Concrete jacket"),"Steel plate or jacket",Q165)</f>
        <v>Seal cracks</v>
      </c>
      <c r="S165" s="5" t="str">
        <f aca="false">IF(O165&lt;='Tree rules'!$C$4,IF(N165&lt;='Tree rules'!$C$5,IF(P165&lt;='Tree rules'!$C$7,"Monitor","Polymer laminate"),IF(P165&lt;='Tree rules'!$C$8,"Seal cracks","Polymer laminate")),IF(O165&lt;='Tree rules'!$C$6,IF(P165&lt;='Tree rules'!$C$9,"Polymer laminate","Steel plate or jacket"),IF(L165&lt;='Tree rules'!$C$10,"Steel plate or jacket","Polymer laminate")))</f>
        <v>Seal cracks</v>
      </c>
      <c r="T165" s="5" t="str">
        <f aca="false">IF(S165=R165,"Yes","No")</f>
        <v>Yes</v>
      </c>
    </row>
    <row r="166" customFormat="false" ht="15" hidden="false" customHeight="false" outlineLevel="0" collapsed="false">
      <c r="A166" s="15" t="n">
        <v>512</v>
      </c>
      <c r="B166" s="16" t="n">
        <v>3.56835548960553</v>
      </c>
      <c r="C166" s="15" t="n">
        <v>230</v>
      </c>
      <c r="D166" s="15" t="n">
        <v>325</v>
      </c>
      <c r="E166" s="15" t="n">
        <v>25</v>
      </c>
      <c r="F166" s="16" t="n">
        <v>0.626653981080713</v>
      </c>
      <c r="G166" s="17" t="s">
        <v>101</v>
      </c>
      <c r="H166" s="18" t="n">
        <v>0.3</v>
      </c>
      <c r="I166" s="18" t="n">
        <v>1</v>
      </c>
      <c r="J166" s="19" t="n">
        <v>0.972396517482639</v>
      </c>
      <c r="K166" s="19" t="n">
        <v>0.619793343845821</v>
      </c>
      <c r="L166" s="16" t="n">
        <v>12.789804622242</v>
      </c>
      <c r="M166" s="19" t="n">
        <v>0.291804146161522</v>
      </c>
      <c r="N166" s="19" t="n">
        <v>0.963965676051163</v>
      </c>
      <c r="O166" s="19" t="n">
        <v>0.972396517482639</v>
      </c>
      <c r="P166" s="19" t="n">
        <v>1.03949140570613</v>
      </c>
      <c r="Q166" s="17" t="s">
        <v>31</v>
      </c>
      <c r="R166" s="5" t="str">
        <f aca="false">IF(OR(Q166="Steel plate",Q166="Concrete jacket"),"Steel plate or jacket",Q166)</f>
        <v>Polymer laminate</v>
      </c>
      <c r="S166" s="5" t="str">
        <f aca="false">IF(O166&lt;='Tree rules'!$C$4,IF(N166&lt;='Tree rules'!$C$5,IF(P166&lt;='Tree rules'!$C$7,"Monitor","Polymer laminate"),IF(P166&lt;='Tree rules'!$C$8,"Seal cracks","Polymer laminate")),IF(O166&lt;='Tree rules'!$C$6,IF(P166&lt;='Tree rules'!$C$9,"Polymer laminate","Steel plate or jacket"),IF(L166&lt;='Tree rules'!$C$10,"Steel plate or jacket","Polymer laminate")))</f>
        <v>Polymer laminate</v>
      </c>
      <c r="T166" s="5" t="str">
        <f aca="false">IF(S166=R166,"Yes","No")</f>
        <v>Yes</v>
      </c>
    </row>
    <row r="167" customFormat="false" ht="15" hidden="false" customHeight="false" outlineLevel="0" collapsed="false">
      <c r="A167" s="15" t="n">
        <v>514</v>
      </c>
      <c r="B167" s="16" t="n">
        <v>3.42323812659796</v>
      </c>
      <c r="C167" s="15" t="n">
        <v>300</v>
      </c>
      <c r="D167" s="15" t="n">
        <v>325</v>
      </c>
      <c r="E167" s="15" t="n">
        <v>30</v>
      </c>
      <c r="F167" s="16" t="n">
        <v>0.756099314943392</v>
      </c>
      <c r="G167" s="17" t="s">
        <v>101</v>
      </c>
      <c r="H167" s="18" t="n">
        <v>0.3</v>
      </c>
      <c r="I167" s="18" t="n">
        <v>1.5</v>
      </c>
      <c r="J167" s="19" t="n">
        <v>0.892533218246353</v>
      </c>
      <c r="K167" s="19" t="n">
        <v>0.490326309045384</v>
      </c>
      <c r="L167" s="16" t="n">
        <v>12.3582603848302</v>
      </c>
      <c r="M167" s="19" t="n">
        <v>0.553546197668126</v>
      </c>
      <c r="N167" s="19" t="n">
        <v>1.25918759369834</v>
      </c>
      <c r="O167" s="19" t="n">
        <v>1.11998356806796</v>
      </c>
      <c r="P167" s="19" t="n">
        <v>0.564825284855352</v>
      </c>
      <c r="Q167" s="17" t="s">
        <v>31</v>
      </c>
      <c r="R167" s="5" t="str">
        <f aca="false">IF(OR(Q167="Steel plate",Q167="Concrete jacket"),"Steel plate or jacket",Q167)</f>
        <v>Polymer laminate</v>
      </c>
      <c r="S167" s="5" t="str">
        <f aca="false">IF(O167&lt;='Tree rules'!$C$4,IF(N167&lt;='Tree rules'!$C$5,IF(P167&lt;='Tree rules'!$C$7,"Monitor","Polymer laminate"),IF(P167&lt;='Tree rules'!$C$8,"Seal cracks","Polymer laminate")),IF(O167&lt;='Tree rules'!$C$6,IF(P167&lt;='Tree rules'!$C$9,"Polymer laminate","Steel plate or jacket"),IF(L167&lt;='Tree rules'!$C$10,"Steel plate or jacket","Polymer laminate")))</f>
        <v>Polymer laminate</v>
      </c>
      <c r="T167" s="5" t="str">
        <f aca="false">IF(S167=R167,"Yes","No")</f>
        <v>Yes</v>
      </c>
    </row>
    <row r="168" customFormat="false" ht="15" hidden="false" customHeight="false" outlineLevel="0" collapsed="false">
      <c r="A168" s="15" t="n">
        <v>515</v>
      </c>
      <c r="B168" s="16" t="n">
        <v>3.33414482618811</v>
      </c>
      <c r="C168" s="15" t="n">
        <v>300</v>
      </c>
      <c r="D168" s="15" t="n">
        <v>300</v>
      </c>
      <c r="E168" s="15" t="n">
        <v>20</v>
      </c>
      <c r="F168" s="16" t="n">
        <v>0.589048622548086</v>
      </c>
      <c r="G168" s="17" t="s">
        <v>101</v>
      </c>
      <c r="H168" s="18" t="n">
        <v>0.3</v>
      </c>
      <c r="I168" s="18" t="n">
        <v>1</v>
      </c>
      <c r="J168" s="19" t="n">
        <v>0.898548843134809</v>
      </c>
      <c r="K168" s="19" t="n">
        <v>0.439603811267916</v>
      </c>
      <c r="L168" s="16" t="n">
        <v>13.0240032272973</v>
      </c>
      <c r="M168" s="19" t="n">
        <v>0.940315987877419</v>
      </c>
      <c r="N168" s="19" t="n">
        <v>0.568182580810115</v>
      </c>
      <c r="O168" s="19" t="n">
        <v>0.898548843134809</v>
      </c>
      <c r="P168" s="19" t="n">
        <v>0.29184605264364</v>
      </c>
      <c r="Q168" s="17" t="s">
        <v>29</v>
      </c>
      <c r="R168" s="5" t="str">
        <f aca="false">IF(OR(Q168="Steel plate",Q168="Concrete jacket"),"Steel plate or jacket",Q168)</f>
        <v>Monitor</v>
      </c>
      <c r="S168" s="5" t="str">
        <f aca="false">IF(O168&lt;='Tree rules'!$C$4,IF(N168&lt;='Tree rules'!$C$5,IF(P168&lt;='Tree rules'!$C$7,"Monitor","Polymer laminate"),IF(P168&lt;='Tree rules'!$C$8,"Seal cracks","Polymer laminate")),IF(O168&lt;='Tree rules'!$C$6,IF(P168&lt;='Tree rules'!$C$9,"Polymer laminate","Steel plate or jacket"),IF(L168&lt;='Tree rules'!$C$10,"Steel plate or jacket","Polymer laminate")))</f>
        <v>Monitor</v>
      </c>
      <c r="T168" s="5" t="str">
        <f aca="false">IF(S168=R168,"Yes","No")</f>
        <v>Yes</v>
      </c>
    </row>
    <row r="169" customFormat="false" ht="15" hidden="false" customHeight="false" outlineLevel="0" collapsed="false">
      <c r="A169" s="15" t="n">
        <v>516</v>
      </c>
      <c r="B169" s="16" t="n">
        <v>7.68691222322808</v>
      </c>
      <c r="C169" s="15" t="n">
        <v>230</v>
      </c>
      <c r="D169" s="15" t="n">
        <v>650</v>
      </c>
      <c r="E169" s="15" t="n">
        <v>25</v>
      </c>
      <c r="F169" s="16" t="n">
        <v>0.680685971455249</v>
      </c>
      <c r="G169" s="17" t="s">
        <v>101</v>
      </c>
      <c r="H169" s="18" t="n">
        <v>0.3</v>
      </c>
      <c r="I169" s="18" t="n">
        <v>1</v>
      </c>
      <c r="J169" s="19" t="n">
        <v>0.854230752613646</v>
      </c>
      <c r="K169" s="19" t="n">
        <v>0.538888759813531</v>
      </c>
      <c r="L169" s="16" t="n">
        <v>12.768957181442</v>
      </c>
      <c r="M169" s="19" t="n">
        <v>0.937392885885413</v>
      </c>
      <c r="N169" s="19" t="n">
        <v>0.531260635827979</v>
      </c>
      <c r="O169" s="19" t="n">
        <v>0.854230752613646</v>
      </c>
      <c r="P169" s="19" t="n">
        <v>0.396732284642268</v>
      </c>
      <c r="Q169" s="17" t="s">
        <v>29</v>
      </c>
      <c r="R169" s="5" t="str">
        <f aca="false">IF(OR(Q169="Steel plate",Q169="Concrete jacket"),"Steel plate or jacket",Q169)</f>
        <v>Monitor</v>
      </c>
      <c r="S169" s="5" t="str">
        <f aca="false">IF(O169&lt;='Tree rules'!$C$4,IF(N169&lt;='Tree rules'!$C$5,IF(P169&lt;='Tree rules'!$C$7,"Monitor","Polymer laminate"),IF(P169&lt;='Tree rules'!$C$8,"Seal cracks","Polymer laminate")),IF(O169&lt;='Tree rules'!$C$6,IF(P169&lt;='Tree rules'!$C$9,"Polymer laminate","Steel plate or jacket"),IF(L169&lt;='Tree rules'!$C$10,"Steel plate or jacket","Polymer laminate")))</f>
        <v>Monitor</v>
      </c>
      <c r="T169" s="5" t="str">
        <f aca="false">IF(S169=R169,"Yes","No")</f>
        <v>Yes</v>
      </c>
    </row>
    <row r="170" customFormat="false" ht="15" hidden="false" customHeight="false" outlineLevel="0" collapsed="false">
      <c r="A170" s="15" t="n">
        <v>529</v>
      </c>
      <c r="B170" s="16" t="n">
        <v>4.64761014415085</v>
      </c>
      <c r="C170" s="15" t="n">
        <v>300</v>
      </c>
      <c r="D170" s="15" t="n">
        <v>450</v>
      </c>
      <c r="E170" s="15" t="n">
        <v>25</v>
      </c>
      <c r="F170" s="16" t="n">
        <v>0.811781047439223</v>
      </c>
      <c r="G170" s="17" t="s">
        <v>102</v>
      </c>
      <c r="H170" s="18" t="n">
        <v>0.1</v>
      </c>
      <c r="I170" s="18" t="n">
        <v>1</v>
      </c>
      <c r="J170" s="19" t="n">
        <v>0.916307685786396</v>
      </c>
      <c r="K170" s="19" t="n">
        <v>0.502603250594232</v>
      </c>
      <c r="L170" s="16" t="n">
        <v>12.0093285378575</v>
      </c>
      <c r="M170" s="19" t="n">
        <v>0.950239115819322</v>
      </c>
      <c r="N170" s="19" t="n">
        <v>2.49558487533285</v>
      </c>
      <c r="O170" s="19" t="n">
        <v>0.916307685786396</v>
      </c>
      <c r="P170" s="19" t="n">
        <v>0.361595904597692</v>
      </c>
      <c r="Q170" s="17" t="s">
        <v>30</v>
      </c>
      <c r="R170" s="5" t="str">
        <f aca="false">IF(OR(Q170="Steel plate",Q170="Concrete jacket"),"Steel plate or jacket",Q170)</f>
        <v>Seal cracks</v>
      </c>
      <c r="S170" s="5" t="str">
        <f aca="false">IF(O170&lt;='Tree rules'!$C$4,IF(N170&lt;='Tree rules'!$C$5,IF(P170&lt;='Tree rules'!$C$7,"Monitor","Polymer laminate"),IF(P170&lt;='Tree rules'!$C$8,"Seal cracks","Polymer laminate")),IF(O170&lt;='Tree rules'!$C$6,IF(P170&lt;='Tree rules'!$C$9,"Polymer laminate","Steel plate or jacket"),IF(L170&lt;='Tree rules'!$C$10,"Steel plate or jacket","Polymer laminate")))</f>
        <v>Seal cracks</v>
      </c>
      <c r="T170" s="5" t="str">
        <f aca="false">IF(S170=R170,"Yes","No")</f>
        <v>Yes</v>
      </c>
    </row>
    <row r="171" customFormat="false" ht="15" hidden="false" customHeight="false" outlineLevel="0" collapsed="false">
      <c r="A171" s="15" t="n">
        <v>530</v>
      </c>
      <c r="B171" s="16" t="n">
        <v>6.54894375350225</v>
      </c>
      <c r="C171" s="15" t="n">
        <v>300</v>
      </c>
      <c r="D171" s="15" t="n">
        <v>600</v>
      </c>
      <c r="E171" s="15" t="n">
        <v>30</v>
      </c>
      <c r="F171" s="16" t="n">
        <v>0.569129103911194</v>
      </c>
      <c r="G171" s="17" t="s">
        <v>103</v>
      </c>
      <c r="H171" s="18" t="n">
        <v>0.2</v>
      </c>
      <c r="I171" s="18" t="n">
        <v>1</v>
      </c>
      <c r="J171" s="19" t="n">
        <v>0.926196400361367</v>
      </c>
      <c r="K171" s="19" t="n">
        <v>0.441004912328906</v>
      </c>
      <c r="L171" s="16" t="n">
        <v>11.8640285389534</v>
      </c>
      <c r="M171" s="19" t="n">
        <v>0.303871828416439</v>
      </c>
      <c r="N171" s="19" t="n">
        <v>1.21546838430716</v>
      </c>
      <c r="O171" s="19" t="n">
        <v>0.926196400361367</v>
      </c>
      <c r="P171" s="19" t="n">
        <v>0.816855714592611</v>
      </c>
      <c r="Q171" s="17" t="s">
        <v>30</v>
      </c>
      <c r="R171" s="5" t="str">
        <f aca="false">IF(OR(Q171="Steel plate",Q171="Concrete jacket"),"Steel plate or jacket",Q171)</f>
        <v>Seal cracks</v>
      </c>
      <c r="S171" s="5" t="str">
        <f aca="false">IF(O171&lt;='Tree rules'!$C$4,IF(N171&lt;='Tree rules'!$C$5,IF(P171&lt;='Tree rules'!$C$7,"Monitor","Polymer laminate"),IF(P171&lt;='Tree rules'!$C$8,"Seal cracks","Polymer laminate")),IF(O171&lt;='Tree rules'!$C$6,IF(P171&lt;='Tree rules'!$C$9,"Polymer laminate","Steel plate or jacket"),IF(L171&lt;='Tree rules'!$C$10,"Steel plate or jacket","Polymer laminate")))</f>
        <v>Seal cracks</v>
      </c>
      <c r="T171" s="5" t="str">
        <f aca="false">IF(S171=R171,"Yes","No")</f>
        <v>Yes</v>
      </c>
    </row>
    <row r="172" customFormat="false" ht="15" hidden="false" customHeight="false" outlineLevel="0" collapsed="false">
      <c r="A172" s="15" t="n">
        <v>534</v>
      </c>
      <c r="B172" s="16" t="n">
        <v>5.2725299148054</v>
      </c>
      <c r="C172" s="15" t="n">
        <v>300</v>
      </c>
      <c r="D172" s="15" t="n">
        <v>425</v>
      </c>
      <c r="E172" s="15" t="n">
        <v>30</v>
      </c>
      <c r="F172" s="16" t="n">
        <v>0.707341881547042</v>
      </c>
      <c r="G172" s="17" t="s">
        <v>101</v>
      </c>
      <c r="H172" s="18" t="n">
        <v>0.3</v>
      </c>
      <c r="I172" s="18" t="n">
        <v>1</v>
      </c>
      <c r="J172" s="19" t="n">
        <v>0.880871980345473</v>
      </c>
      <c r="K172" s="19" t="n">
        <v>0.409796129458476</v>
      </c>
      <c r="L172" s="16" t="n">
        <v>13.9116884295657</v>
      </c>
      <c r="M172" s="19" t="n">
        <v>0.547541341389188</v>
      </c>
      <c r="N172" s="19" t="n">
        <v>0.637356457992906</v>
      </c>
      <c r="O172" s="19" t="n">
        <v>0.880871980345473</v>
      </c>
      <c r="P172" s="19" t="n">
        <v>0.565633976425619</v>
      </c>
      <c r="Q172" s="17" t="s">
        <v>29</v>
      </c>
      <c r="R172" s="5" t="str">
        <f aca="false">IF(OR(Q172="Steel plate",Q172="Concrete jacket"),"Steel plate or jacket",Q172)</f>
        <v>Monitor</v>
      </c>
      <c r="S172" s="5" t="str">
        <f aca="false">IF(O172&lt;='Tree rules'!$C$4,IF(N172&lt;='Tree rules'!$C$5,IF(P172&lt;='Tree rules'!$C$7,"Monitor","Polymer laminate"),IF(P172&lt;='Tree rules'!$C$8,"Seal cracks","Polymer laminate")),IF(O172&lt;='Tree rules'!$C$6,IF(P172&lt;='Tree rules'!$C$9,"Polymer laminate","Steel plate or jacket"),IF(L172&lt;='Tree rules'!$C$10,"Steel plate or jacket","Polymer laminate")))</f>
        <v>Monitor</v>
      </c>
      <c r="T172" s="5" t="str">
        <f aca="false">IF(S172=R172,"Yes","No")</f>
        <v>Yes</v>
      </c>
    </row>
    <row r="173" customFormat="false" ht="15" hidden="false" customHeight="false" outlineLevel="0" collapsed="false">
      <c r="A173" s="15" t="n">
        <v>537</v>
      </c>
      <c r="B173" s="16" t="n">
        <v>4.08480417564315</v>
      </c>
      <c r="C173" s="15" t="n">
        <v>230</v>
      </c>
      <c r="D173" s="15" t="n">
        <v>350</v>
      </c>
      <c r="E173" s="15" t="n">
        <v>25</v>
      </c>
      <c r="F173" s="16" t="n">
        <v>0.64278110559382</v>
      </c>
      <c r="G173" s="17" t="s">
        <v>101</v>
      </c>
      <c r="H173" s="18" t="n">
        <v>0.3</v>
      </c>
      <c r="I173" s="18" t="n">
        <v>1</v>
      </c>
      <c r="J173" s="19" t="n">
        <v>0.957066619768948</v>
      </c>
      <c r="K173" s="19" t="n">
        <v>0.565145640970874</v>
      </c>
      <c r="L173" s="16" t="n">
        <v>13.3490332537358</v>
      </c>
      <c r="M173" s="19" t="n">
        <v>0.828693913227904</v>
      </c>
      <c r="N173" s="19" t="n">
        <v>0.593207800233494</v>
      </c>
      <c r="O173" s="19" t="n">
        <v>0.957066619768948</v>
      </c>
      <c r="P173" s="19" t="n">
        <v>0.41556896810536</v>
      </c>
      <c r="Q173" s="17" t="s">
        <v>29</v>
      </c>
      <c r="R173" s="5" t="str">
        <f aca="false">IF(OR(Q173="Steel plate",Q173="Concrete jacket"),"Steel plate or jacket",Q173)</f>
        <v>Monitor</v>
      </c>
      <c r="S173" s="5" t="str">
        <f aca="false">IF(O173&lt;='Tree rules'!$C$4,IF(N173&lt;='Tree rules'!$C$5,IF(P173&lt;='Tree rules'!$C$7,"Monitor","Polymer laminate"),IF(P173&lt;='Tree rules'!$C$8,"Seal cracks","Polymer laminate")),IF(O173&lt;='Tree rules'!$C$6,IF(P173&lt;='Tree rules'!$C$9,"Polymer laminate","Steel plate or jacket"),IF(L173&lt;='Tree rules'!$C$10,"Steel plate or jacket","Polymer laminate")))</f>
        <v>Monitor</v>
      </c>
      <c r="T173" s="5" t="str">
        <f aca="false">IF(S173=R173,"Yes","No")</f>
        <v>Yes</v>
      </c>
    </row>
    <row r="174" customFormat="false" ht="15" hidden="false" customHeight="false" outlineLevel="0" collapsed="false">
      <c r="A174" s="15" t="n">
        <v>538</v>
      </c>
      <c r="B174" s="16" t="n">
        <v>6.21184549987395</v>
      </c>
      <c r="C174" s="15" t="n">
        <v>300</v>
      </c>
      <c r="D174" s="15" t="n">
        <v>550</v>
      </c>
      <c r="E174" s="15" t="n">
        <v>30</v>
      </c>
      <c r="F174" s="16" t="n">
        <v>0.797864800911693</v>
      </c>
      <c r="G174" s="17" t="s">
        <v>103</v>
      </c>
      <c r="H174" s="18" t="n">
        <v>0.2</v>
      </c>
      <c r="I174" s="18" t="n">
        <v>1</v>
      </c>
      <c r="J174" s="19" t="n">
        <v>0.930133536031475</v>
      </c>
      <c r="K174" s="19" t="n">
        <v>0.462669881812207</v>
      </c>
      <c r="L174" s="16" t="n">
        <v>12.3250902775277</v>
      </c>
      <c r="M174" s="19" t="n">
        <v>0.522545382279562</v>
      </c>
      <c r="N174" s="19" t="n">
        <v>0.890968249742471</v>
      </c>
      <c r="O174" s="19" t="n">
        <v>0.930133536031475</v>
      </c>
      <c r="P174" s="19" t="n">
        <v>0.682322842535691</v>
      </c>
      <c r="Q174" s="17" t="s">
        <v>29</v>
      </c>
      <c r="R174" s="5" t="str">
        <f aca="false">IF(OR(Q174="Steel plate",Q174="Concrete jacket"),"Steel plate or jacket",Q174)</f>
        <v>Monitor</v>
      </c>
      <c r="S174" s="5" t="str">
        <f aca="false">IF(O174&lt;='Tree rules'!$C$4,IF(N174&lt;='Tree rules'!$C$5,IF(P174&lt;='Tree rules'!$C$7,"Monitor","Polymer laminate"),IF(P174&lt;='Tree rules'!$C$8,"Seal cracks","Polymer laminate")),IF(O174&lt;='Tree rules'!$C$6,IF(P174&lt;='Tree rules'!$C$9,"Polymer laminate","Steel plate or jacket"),IF(L174&lt;='Tree rules'!$C$10,"Steel plate or jacket","Polymer laminate")))</f>
        <v>Monitor</v>
      </c>
      <c r="T174" s="5" t="str">
        <f aca="false">IF(S174=R174,"Yes","No")</f>
        <v>Yes</v>
      </c>
    </row>
    <row r="175" customFormat="false" ht="15" hidden="false" customHeight="false" outlineLevel="0" collapsed="false">
      <c r="A175" s="15" t="n">
        <v>543</v>
      </c>
      <c r="B175" s="16" t="n">
        <v>6.19813006297635</v>
      </c>
      <c r="C175" s="15" t="n">
        <v>300</v>
      </c>
      <c r="D175" s="15" t="n">
        <v>600</v>
      </c>
      <c r="E175" s="15" t="n">
        <v>25</v>
      </c>
      <c r="F175" s="16" t="n">
        <v>0.758838805214926</v>
      </c>
      <c r="G175" s="17" t="s">
        <v>101</v>
      </c>
      <c r="H175" s="18" t="n">
        <v>0.3</v>
      </c>
      <c r="I175" s="18" t="n">
        <v>2</v>
      </c>
      <c r="J175" s="19" t="n">
        <v>0.896218211180069</v>
      </c>
      <c r="K175" s="19" t="n">
        <v>0.468685711559239</v>
      </c>
      <c r="L175" s="16" t="n">
        <v>11.2284964908992</v>
      </c>
      <c r="M175" s="19" t="n">
        <v>0.703708232630948</v>
      </c>
      <c r="N175" s="19" t="n">
        <v>0.949866680107713</v>
      </c>
      <c r="O175" s="19" t="n">
        <v>1.37239175234086</v>
      </c>
      <c r="P175" s="19" t="n">
        <v>0.60161039255182</v>
      </c>
      <c r="Q175" s="17" t="s">
        <v>104</v>
      </c>
      <c r="R175" s="5" t="str">
        <f aca="false">IF(OR(Q175="Steel plate",Q175="Concrete jacket"),"Steel plate or jacket",Q175)</f>
        <v>Steel plate or jacket</v>
      </c>
      <c r="S175" s="5" t="str">
        <f aca="false">IF(O175&lt;='Tree rules'!$C$4,IF(N175&lt;='Tree rules'!$C$5,IF(P175&lt;='Tree rules'!$C$7,"Monitor","Polymer laminate"),IF(P175&lt;='Tree rules'!$C$8,"Seal cracks","Polymer laminate")),IF(O175&lt;='Tree rules'!$C$6,IF(P175&lt;='Tree rules'!$C$9,"Polymer laminate","Steel plate or jacket"),IF(L175&lt;='Tree rules'!$C$10,"Steel plate or jacket","Polymer laminate")))</f>
        <v>Steel plate or jacket</v>
      </c>
      <c r="T175" s="5" t="str">
        <f aca="false">IF(S175=R175,"Yes","No")</f>
        <v>Yes</v>
      </c>
    </row>
    <row r="176" customFormat="false" ht="15" hidden="false" customHeight="false" outlineLevel="0" collapsed="false">
      <c r="A176" s="15" t="n">
        <v>546</v>
      </c>
      <c r="B176" s="16" t="n">
        <v>4.20539680249956</v>
      </c>
      <c r="C176" s="15" t="n">
        <v>230</v>
      </c>
      <c r="D176" s="15" t="n">
        <v>375</v>
      </c>
      <c r="E176" s="15" t="n">
        <v>25</v>
      </c>
      <c r="F176" s="16" t="n">
        <v>0.835418868126524</v>
      </c>
      <c r="G176" s="17" t="s">
        <v>103</v>
      </c>
      <c r="H176" s="18" t="n">
        <v>0.2</v>
      </c>
      <c r="I176" s="18" t="n">
        <v>1.5</v>
      </c>
      <c r="J176" s="19" t="n">
        <v>0.882043640940789</v>
      </c>
      <c r="K176" s="19" t="n">
        <v>0.534364068285047</v>
      </c>
      <c r="L176" s="16" t="n">
        <v>12.8605406804268</v>
      </c>
      <c r="M176" s="19" t="n">
        <v>0.297550617584026</v>
      </c>
      <c r="N176" s="19" t="n">
        <v>1.60613305137915</v>
      </c>
      <c r="O176" s="19" t="n">
        <v>1.08739924722215</v>
      </c>
      <c r="P176" s="19" t="n">
        <v>1.31094604280866</v>
      </c>
      <c r="Q176" s="17" t="s">
        <v>31</v>
      </c>
      <c r="R176" s="5" t="str">
        <f aca="false">IF(OR(Q176="Steel plate",Q176="Concrete jacket"),"Steel plate or jacket",Q176)</f>
        <v>Polymer laminate</v>
      </c>
      <c r="S176" s="5" t="str">
        <f aca="false">IF(O176&lt;='Tree rules'!$C$4,IF(N176&lt;='Tree rules'!$C$5,IF(P176&lt;='Tree rules'!$C$7,"Monitor","Polymer laminate"),IF(P176&lt;='Tree rules'!$C$8,"Seal cracks","Polymer laminate")),IF(O176&lt;='Tree rules'!$C$6,IF(P176&lt;='Tree rules'!$C$9,"Polymer laminate","Steel plate or jacket"),IF(L176&lt;='Tree rules'!$C$10,"Steel plate or jacket","Polymer laminate")))</f>
        <v>Steel plate or jacket</v>
      </c>
      <c r="T176" s="5" t="str">
        <f aca="false">IF(S176=R176,"Yes","No")</f>
        <v>No</v>
      </c>
    </row>
    <row r="177" customFormat="false" ht="15" hidden="false" customHeight="false" outlineLevel="0" collapsed="false">
      <c r="A177" s="15" t="n">
        <v>549</v>
      </c>
      <c r="B177" s="16" t="n">
        <v>4.65082323273983</v>
      </c>
      <c r="C177" s="15" t="n">
        <v>300</v>
      </c>
      <c r="D177" s="15" t="n">
        <v>375</v>
      </c>
      <c r="E177" s="15" t="n">
        <v>20</v>
      </c>
      <c r="F177" s="16" t="n">
        <v>0.611130485804701</v>
      </c>
      <c r="G177" s="17" t="s">
        <v>103</v>
      </c>
      <c r="H177" s="18" t="n">
        <v>0.2</v>
      </c>
      <c r="I177" s="18" t="n">
        <v>1</v>
      </c>
      <c r="J177" s="19" t="n">
        <v>0.863330958454302</v>
      </c>
      <c r="K177" s="19" t="n">
        <v>0.460136624789806</v>
      </c>
      <c r="L177" s="16" t="n">
        <v>14.1362408289964</v>
      </c>
      <c r="M177" s="19" t="n">
        <v>0.580947757156963</v>
      </c>
      <c r="N177" s="19" t="n">
        <v>1.04391776934253</v>
      </c>
      <c r="O177" s="19" t="n">
        <v>0.863330958454302</v>
      </c>
      <c r="P177" s="19" t="n">
        <v>0.539816195036296</v>
      </c>
      <c r="Q177" s="17" t="s">
        <v>30</v>
      </c>
      <c r="R177" s="5" t="str">
        <f aca="false">IF(OR(Q177="Steel plate",Q177="Concrete jacket"),"Steel plate or jacket",Q177)</f>
        <v>Seal cracks</v>
      </c>
      <c r="S177" s="5" t="str">
        <f aca="false">IF(O177&lt;='Tree rules'!$C$4,IF(N177&lt;='Tree rules'!$C$5,IF(P177&lt;='Tree rules'!$C$7,"Monitor","Polymer laminate"),IF(P177&lt;='Tree rules'!$C$8,"Seal cracks","Polymer laminate")),IF(O177&lt;='Tree rules'!$C$6,IF(P177&lt;='Tree rules'!$C$9,"Polymer laminate","Steel plate or jacket"),IF(L177&lt;='Tree rules'!$C$10,"Steel plate or jacket","Polymer laminate")))</f>
        <v>Seal cracks</v>
      </c>
      <c r="T177" s="5" t="str">
        <f aca="false">IF(S177=R177,"Yes","No")</f>
        <v>Yes</v>
      </c>
    </row>
    <row r="178" customFormat="false" ht="15" hidden="false" customHeight="false" outlineLevel="0" collapsed="false">
      <c r="A178" s="15" t="n">
        <v>550</v>
      </c>
      <c r="B178" s="16" t="n">
        <v>5.60418649017091</v>
      </c>
      <c r="C178" s="15" t="n">
        <v>300</v>
      </c>
      <c r="D178" s="15" t="n">
        <v>475</v>
      </c>
      <c r="E178" s="15" t="n">
        <v>25</v>
      </c>
      <c r="F178" s="16" t="n">
        <v>0.735735984447258</v>
      </c>
      <c r="G178" s="17" t="s">
        <v>103</v>
      </c>
      <c r="H178" s="18" t="n">
        <v>0.2</v>
      </c>
      <c r="I178" s="18" t="n">
        <v>1</v>
      </c>
      <c r="J178" s="19" t="n">
        <v>0.870530125731682</v>
      </c>
      <c r="K178" s="19" t="n">
        <v>0.406914748970849</v>
      </c>
      <c r="L178" s="16" t="n">
        <v>13.1245585249904</v>
      </c>
      <c r="M178" s="19" t="n">
        <v>0.532089479084116</v>
      </c>
      <c r="N178" s="19" t="n">
        <v>1.07661349877939</v>
      </c>
      <c r="O178" s="19" t="n">
        <v>0.870530125731682</v>
      </c>
      <c r="P178" s="19" t="n">
        <v>0.606283015632718</v>
      </c>
      <c r="Q178" s="17" t="s">
        <v>30</v>
      </c>
      <c r="R178" s="5" t="str">
        <f aca="false">IF(OR(Q178="Steel plate",Q178="Concrete jacket"),"Steel plate or jacket",Q178)</f>
        <v>Seal cracks</v>
      </c>
      <c r="S178" s="5" t="str">
        <f aca="false">IF(O178&lt;='Tree rules'!$C$4,IF(N178&lt;='Tree rules'!$C$5,IF(P178&lt;='Tree rules'!$C$7,"Monitor","Polymer laminate"),IF(P178&lt;='Tree rules'!$C$8,"Seal cracks","Polymer laminate")),IF(O178&lt;='Tree rules'!$C$6,IF(P178&lt;='Tree rules'!$C$9,"Polymer laminate","Steel plate or jacket"),IF(L178&lt;='Tree rules'!$C$10,"Steel plate or jacket","Polymer laminate")))</f>
        <v>Seal cracks</v>
      </c>
      <c r="T178" s="5" t="str">
        <f aca="false">IF(S178=R178,"Yes","No")</f>
        <v>Yes</v>
      </c>
    </row>
    <row r="179" customFormat="false" ht="15" hidden="false" customHeight="false" outlineLevel="0" collapsed="false">
      <c r="A179" s="15" t="n">
        <v>551</v>
      </c>
      <c r="B179" s="16" t="n">
        <v>5.42496875951075</v>
      </c>
      <c r="C179" s="15" t="n">
        <v>300</v>
      </c>
      <c r="D179" s="15" t="n">
        <v>550</v>
      </c>
      <c r="E179" s="15" t="n">
        <v>25</v>
      </c>
      <c r="F179" s="16" t="n">
        <v>0.834420359519201</v>
      </c>
      <c r="G179" s="17" t="s">
        <v>103</v>
      </c>
      <c r="H179" s="18" t="n">
        <v>0.2</v>
      </c>
      <c r="I179" s="18" t="n">
        <v>2</v>
      </c>
      <c r="J179" s="19" t="n">
        <v>0.878504587053162</v>
      </c>
      <c r="K179" s="19" t="n">
        <v>0.517631106822074</v>
      </c>
      <c r="L179" s="16" t="n">
        <v>10.8067106763162</v>
      </c>
      <c r="M179" s="19" t="n">
        <v>0.824646276285492</v>
      </c>
      <c r="N179" s="19" t="n">
        <v>1.32901332885566</v>
      </c>
      <c r="O179" s="19" t="n">
        <v>1.30226787236173</v>
      </c>
      <c r="P179" s="19" t="n">
        <v>0.524060776705389</v>
      </c>
      <c r="Q179" s="17" t="s">
        <v>31</v>
      </c>
      <c r="R179" s="5" t="str">
        <f aca="false">IF(OR(Q179="Steel plate",Q179="Concrete jacket"),"Steel plate or jacket",Q179)</f>
        <v>Polymer laminate</v>
      </c>
      <c r="S179" s="5" t="str">
        <f aca="false">IF(O179&lt;='Tree rules'!$C$4,IF(N179&lt;='Tree rules'!$C$5,IF(P179&lt;='Tree rules'!$C$7,"Monitor","Polymer laminate"),IF(P179&lt;='Tree rules'!$C$8,"Seal cracks","Polymer laminate")),IF(O179&lt;='Tree rules'!$C$6,IF(P179&lt;='Tree rules'!$C$9,"Polymer laminate","Steel plate or jacket"),IF(L179&lt;='Tree rules'!$C$10,"Steel plate or jacket","Polymer laminate")))</f>
        <v>Polymer laminate</v>
      </c>
      <c r="T179" s="5" t="str">
        <f aca="false">IF(S179=R179,"Yes","No")</f>
        <v>Yes</v>
      </c>
    </row>
    <row r="180" customFormat="false" ht="15" hidden="false" customHeight="false" outlineLevel="0" collapsed="false">
      <c r="A180" s="15" t="n">
        <v>552</v>
      </c>
      <c r="B180" s="16" t="n">
        <v>3.76664428278693</v>
      </c>
      <c r="C180" s="15" t="n">
        <v>230</v>
      </c>
      <c r="D180" s="15" t="n">
        <v>300</v>
      </c>
      <c r="E180" s="15" t="n">
        <v>30</v>
      </c>
      <c r="F180" s="16" t="n">
        <v>0.612108978148471</v>
      </c>
      <c r="G180" s="17" t="s">
        <v>102</v>
      </c>
      <c r="H180" s="18" t="n">
        <v>0.1</v>
      </c>
      <c r="I180" s="18" t="n">
        <v>1.5</v>
      </c>
      <c r="J180" s="19" t="n">
        <v>0.893148948942586</v>
      </c>
      <c r="K180" s="19" t="n">
        <v>0.594011106389341</v>
      </c>
      <c r="L180" s="16" t="n">
        <v>15.6292293891574</v>
      </c>
      <c r="M180" s="19" t="n">
        <v>0.908755903399085</v>
      </c>
      <c r="N180" s="19" t="n">
        <v>2.87982989477677</v>
      </c>
      <c r="O180" s="19" t="n">
        <v>1.07445322574795</v>
      </c>
      <c r="P180" s="19" t="n">
        <v>0.332449155125103</v>
      </c>
      <c r="Q180" s="17" t="s">
        <v>31</v>
      </c>
      <c r="R180" s="5" t="str">
        <f aca="false">IF(OR(Q180="Steel plate",Q180="Concrete jacket"),"Steel plate or jacket",Q180)</f>
        <v>Polymer laminate</v>
      </c>
      <c r="S180" s="5" t="str">
        <f aca="false">IF(O180&lt;='Tree rules'!$C$4,IF(N180&lt;='Tree rules'!$C$5,IF(P180&lt;='Tree rules'!$C$7,"Monitor","Polymer laminate"),IF(P180&lt;='Tree rules'!$C$8,"Seal cracks","Polymer laminate")),IF(O180&lt;='Tree rules'!$C$6,IF(P180&lt;='Tree rules'!$C$9,"Polymer laminate","Steel plate or jacket"),IF(L180&lt;='Tree rules'!$C$10,"Steel plate or jacket","Polymer laminate")))</f>
        <v>Polymer laminate</v>
      </c>
      <c r="T180" s="5" t="str">
        <f aca="false">IF(S180=R180,"Yes","No")</f>
        <v>Yes</v>
      </c>
    </row>
    <row r="181" customFormat="false" ht="15" hidden="false" customHeight="false" outlineLevel="0" collapsed="false">
      <c r="A181" s="15" t="n">
        <v>563</v>
      </c>
      <c r="B181" s="16" t="n">
        <v>3.4412579045798</v>
      </c>
      <c r="C181" s="15" t="n">
        <v>300</v>
      </c>
      <c r="D181" s="15" t="n">
        <v>325</v>
      </c>
      <c r="E181" s="15" t="n">
        <v>25</v>
      </c>
      <c r="F181" s="16" t="n">
        <v>0.761598219052071</v>
      </c>
      <c r="G181" s="17" t="s">
        <v>102</v>
      </c>
      <c r="H181" s="18" t="n">
        <v>0.1</v>
      </c>
      <c r="I181" s="18" t="n">
        <v>2</v>
      </c>
      <c r="J181" s="19" t="n">
        <v>0.941236432377062</v>
      </c>
      <c r="K181" s="19" t="n">
        <v>0.608762303432633</v>
      </c>
      <c r="L181" s="16" t="n">
        <v>13.035067820378</v>
      </c>
      <c r="M181" s="19" t="n">
        <v>0.866217955274526</v>
      </c>
      <c r="N181" s="19" t="n">
        <v>3.91236603965393</v>
      </c>
      <c r="O181" s="19" t="n">
        <v>1.30948360610555</v>
      </c>
      <c r="P181" s="19" t="n">
        <v>0.445082268630993</v>
      </c>
      <c r="Q181" s="17" t="s">
        <v>31</v>
      </c>
      <c r="R181" s="5" t="str">
        <f aca="false">IF(OR(Q181="Steel plate",Q181="Concrete jacket"),"Steel plate or jacket",Q181)</f>
        <v>Polymer laminate</v>
      </c>
      <c r="S181" s="5" t="str">
        <f aca="false">IF(O181&lt;='Tree rules'!$C$4,IF(N181&lt;='Tree rules'!$C$5,IF(P181&lt;='Tree rules'!$C$7,"Monitor","Polymer laminate"),IF(P181&lt;='Tree rules'!$C$8,"Seal cracks","Polymer laminate")),IF(O181&lt;='Tree rules'!$C$6,IF(P181&lt;='Tree rules'!$C$9,"Polymer laminate","Steel plate or jacket"),IF(L181&lt;='Tree rules'!$C$10,"Steel plate or jacket","Polymer laminate")))</f>
        <v>Polymer laminate</v>
      </c>
      <c r="T181" s="5" t="str">
        <f aca="false">IF(S181=R181,"Yes","No")</f>
        <v>Yes</v>
      </c>
    </row>
    <row r="182" customFormat="false" ht="15" hidden="false" customHeight="false" outlineLevel="0" collapsed="false">
      <c r="A182" s="15" t="n">
        <v>564</v>
      </c>
      <c r="B182" s="16" t="n">
        <v>5.55824532647074</v>
      </c>
      <c r="C182" s="15" t="n">
        <v>300</v>
      </c>
      <c r="D182" s="15" t="n">
        <v>500</v>
      </c>
      <c r="E182" s="15" t="n">
        <v>25</v>
      </c>
      <c r="F182" s="16" t="n">
        <v>0.590490249132883</v>
      </c>
      <c r="G182" s="17" t="s">
        <v>101</v>
      </c>
      <c r="H182" s="18" t="n">
        <v>0.3</v>
      </c>
      <c r="I182" s="18" t="n">
        <v>1.5</v>
      </c>
      <c r="J182" s="19" t="n">
        <v>0.962513761747478</v>
      </c>
      <c r="K182" s="19" t="n">
        <v>0.414774680154025</v>
      </c>
      <c r="L182" s="16" t="n">
        <v>12.2428311155743</v>
      </c>
      <c r="M182" s="19" t="n">
        <v>0.559021571763454</v>
      </c>
      <c r="N182" s="19" t="n">
        <v>0.895397328650432</v>
      </c>
      <c r="O182" s="19" t="n">
        <v>1.24415747378489</v>
      </c>
      <c r="P182" s="19" t="n">
        <v>0.595234734725078</v>
      </c>
      <c r="Q182" s="17" t="s">
        <v>31</v>
      </c>
      <c r="R182" s="5" t="str">
        <f aca="false">IF(OR(Q182="Steel plate",Q182="Concrete jacket"),"Steel plate or jacket",Q182)</f>
        <v>Polymer laminate</v>
      </c>
      <c r="S182" s="5" t="str">
        <f aca="false">IF(O182&lt;='Tree rules'!$C$4,IF(N182&lt;='Tree rules'!$C$5,IF(P182&lt;='Tree rules'!$C$7,"Monitor","Polymer laminate"),IF(P182&lt;='Tree rules'!$C$8,"Seal cracks","Polymer laminate")),IF(O182&lt;='Tree rules'!$C$6,IF(P182&lt;='Tree rules'!$C$9,"Polymer laminate","Steel plate or jacket"),IF(L182&lt;='Tree rules'!$C$10,"Steel plate or jacket","Polymer laminate")))</f>
        <v>Polymer laminate</v>
      </c>
      <c r="T182" s="5" t="str">
        <f aca="false">IF(S182=R182,"Yes","No")</f>
        <v>Yes</v>
      </c>
    </row>
    <row r="183" customFormat="false" ht="15" hidden="false" customHeight="false" outlineLevel="0" collapsed="false">
      <c r="A183" s="15" t="n">
        <v>565</v>
      </c>
      <c r="B183" s="16" t="n">
        <v>3.69645674952614</v>
      </c>
      <c r="C183" s="15" t="n">
        <v>300</v>
      </c>
      <c r="D183" s="15" t="n">
        <v>325</v>
      </c>
      <c r="E183" s="15" t="n">
        <v>25</v>
      </c>
      <c r="F183" s="16" t="n">
        <v>0.708629921862359</v>
      </c>
      <c r="G183" s="17" t="s">
        <v>102</v>
      </c>
      <c r="H183" s="18" t="n">
        <v>0.1</v>
      </c>
      <c r="I183" s="18" t="n">
        <v>1.5</v>
      </c>
      <c r="J183" s="19" t="n">
        <v>0.950236969360974</v>
      </c>
      <c r="K183" s="19" t="n">
        <v>0.41561918636736</v>
      </c>
      <c r="L183" s="16" t="n">
        <v>13.896453945587</v>
      </c>
      <c r="M183" s="19" t="n">
        <v>0.771573232856675</v>
      </c>
      <c r="N183" s="19" t="n">
        <v>3.34744829783827</v>
      </c>
      <c r="O183" s="19" t="n">
        <v>1.22788709601046</v>
      </c>
      <c r="P183" s="19" t="n">
        <v>0.430272104584718</v>
      </c>
      <c r="Q183" s="17" t="s">
        <v>31</v>
      </c>
      <c r="R183" s="5" t="str">
        <f aca="false">IF(OR(Q183="Steel plate",Q183="Concrete jacket"),"Steel plate or jacket",Q183)</f>
        <v>Polymer laminate</v>
      </c>
      <c r="S183" s="5" t="str">
        <f aca="false">IF(O183&lt;='Tree rules'!$C$4,IF(N183&lt;='Tree rules'!$C$5,IF(P183&lt;='Tree rules'!$C$7,"Monitor","Polymer laminate"),IF(P183&lt;='Tree rules'!$C$8,"Seal cracks","Polymer laminate")),IF(O183&lt;='Tree rules'!$C$6,IF(P183&lt;='Tree rules'!$C$9,"Polymer laminate","Steel plate or jacket"),IF(L183&lt;='Tree rules'!$C$10,"Steel plate or jacket","Polymer laminate")))</f>
        <v>Polymer laminate</v>
      </c>
      <c r="T183" s="5" t="str">
        <f aca="false">IF(S183=R183,"Yes","No")</f>
        <v>Yes</v>
      </c>
    </row>
    <row r="184" customFormat="false" ht="15" hidden="false" customHeight="false" outlineLevel="0" collapsed="false">
      <c r="A184" s="15" t="n">
        <v>566</v>
      </c>
      <c r="B184" s="16" t="n">
        <v>7.45525427972478</v>
      </c>
      <c r="C184" s="15" t="n">
        <v>300</v>
      </c>
      <c r="D184" s="15" t="n">
        <v>675</v>
      </c>
      <c r="E184" s="15" t="n">
        <v>25</v>
      </c>
      <c r="F184" s="16" t="n">
        <v>0.63930661313115</v>
      </c>
      <c r="G184" s="17" t="s">
        <v>101</v>
      </c>
      <c r="H184" s="18" t="n">
        <v>0.3</v>
      </c>
      <c r="I184" s="18" t="n">
        <v>1.5</v>
      </c>
      <c r="J184" s="19" t="n">
        <v>0.929337797988073</v>
      </c>
      <c r="K184" s="19" t="n">
        <v>0.565961165439055</v>
      </c>
      <c r="L184" s="16" t="n">
        <v>11.8525505242047</v>
      </c>
      <c r="M184" s="19" t="n">
        <v>0.463045393047694</v>
      </c>
      <c r="N184" s="19" t="n">
        <v>0.714612547896864</v>
      </c>
      <c r="O184" s="19" t="n">
        <v>1.13102214536416</v>
      </c>
      <c r="P184" s="19" t="n">
        <v>0.819452991594896</v>
      </c>
      <c r="Q184" s="17" t="s">
        <v>31</v>
      </c>
      <c r="R184" s="5" t="str">
        <f aca="false">IF(OR(Q184="Steel plate",Q184="Concrete jacket"),"Steel plate or jacket",Q184)</f>
        <v>Polymer laminate</v>
      </c>
      <c r="S184" s="5" t="str">
        <f aca="false">IF(O184&lt;='Tree rules'!$C$4,IF(N184&lt;='Tree rules'!$C$5,IF(P184&lt;='Tree rules'!$C$7,"Monitor","Polymer laminate"),IF(P184&lt;='Tree rules'!$C$8,"Seal cracks","Polymer laminate")),IF(O184&lt;='Tree rules'!$C$6,IF(P184&lt;='Tree rules'!$C$9,"Polymer laminate","Steel plate or jacket"),IF(L184&lt;='Tree rules'!$C$10,"Steel plate or jacket","Polymer laminate")))</f>
        <v>Polymer laminate</v>
      </c>
      <c r="T184" s="5" t="str">
        <f aca="false">IF(S184=R184,"Yes","No")</f>
        <v>Yes</v>
      </c>
    </row>
    <row r="185" customFormat="false" ht="15" hidden="false" customHeight="false" outlineLevel="0" collapsed="false">
      <c r="A185" s="15" t="n">
        <v>570</v>
      </c>
      <c r="B185" s="16" t="n">
        <v>6.40962551982178</v>
      </c>
      <c r="C185" s="15" t="n">
        <v>300</v>
      </c>
      <c r="D185" s="15" t="n">
        <v>575</v>
      </c>
      <c r="E185" s="15" t="n">
        <v>30</v>
      </c>
      <c r="F185" s="16" t="n">
        <v>0.633465437396808</v>
      </c>
      <c r="G185" s="17" t="s">
        <v>101</v>
      </c>
      <c r="H185" s="18" t="n">
        <v>0.3</v>
      </c>
      <c r="I185" s="18" t="n">
        <v>1.5</v>
      </c>
      <c r="J185" s="19" t="n">
        <v>0.915245550652916</v>
      </c>
      <c r="K185" s="19" t="n">
        <v>0.495579561556122</v>
      </c>
      <c r="L185" s="16" t="n">
        <v>12.1164943663928</v>
      </c>
      <c r="M185" s="19" t="n">
        <v>0.48120098044582</v>
      </c>
      <c r="N185" s="19" t="n">
        <v>0.772241242275486</v>
      </c>
      <c r="O185" s="19" t="n">
        <v>1.14607983162499</v>
      </c>
      <c r="P185" s="19" t="n">
        <v>0.695223050554047</v>
      </c>
      <c r="Q185" s="17" t="s">
        <v>31</v>
      </c>
      <c r="R185" s="5" t="str">
        <f aca="false">IF(OR(Q185="Steel plate",Q185="Concrete jacket"),"Steel plate or jacket",Q185)</f>
        <v>Polymer laminate</v>
      </c>
      <c r="S185" s="5" t="str">
        <f aca="false">IF(O185&lt;='Tree rules'!$C$4,IF(N185&lt;='Tree rules'!$C$5,IF(P185&lt;='Tree rules'!$C$7,"Monitor","Polymer laminate"),IF(P185&lt;='Tree rules'!$C$8,"Seal cracks","Polymer laminate")),IF(O185&lt;='Tree rules'!$C$6,IF(P185&lt;='Tree rules'!$C$9,"Polymer laminate","Steel plate or jacket"),IF(L185&lt;='Tree rules'!$C$10,"Steel plate or jacket","Polymer laminate")))</f>
        <v>Polymer laminate</v>
      </c>
      <c r="T185" s="5" t="str">
        <f aca="false">IF(S185=R185,"Yes","No")</f>
        <v>Yes</v>
      </c>
    </row>
    <row r="186" customFormat="false" ht="15" hidden="false" customHeight="false" outlineLevel="0" collapsed="false">
      <c r="A186" s="15" t="n">
        <v>572</v>
      </c>
      <c r="B186" s="16" t="n">
        <v>5.76828372599538</v>
      </c>
      <c r="C186" s="15" t="n">
        <v>300</v>
      </c>
      <c r="D186" s="15" t="n">
        <v>575</v>
      </c>
      <c r="E186" s="15" t="n">
        <v>20</v>
      </c>
      <c r="F186" s="16" t="n">
        <v>0.596127638252333</v>
      </c>
      <c r="G186" s="17" t="s">
        <v>101</v>
      </c>
      <c r="H186" s="18" t="n">
        <v>0.3</v>
      </c>
      <c r="I186" s="18" t="n">
        <v>1.5</v>
      </c>
      <c r="J186" s="19" t="n">
        <v>0.946001430168152</v>
      </c>
      <c r="K186" s="19" t="n">
        <v>0.424265598586005</v>
      </c>
      <c r="L186" s="16" t="n">
        <v>10.9455099164998</v>
      </c>
      <c r="M186" s="19" t="n">
        <v>0.509226435692211</v>
      </c>
      <c r="N186" s="19" t="n">
        <v>1.00498419789729</v>
      </c>
      <c r="O186" s="19" t="n">
        <v>1.21832421373547</v>
      </c>
      <c r="P186" s="19" t="n">
        <v>0.638560402748052</v>
      </c>
      <c r="Q186" s="17" t="s">
        <v>31</v>
      </c>
      <c r="R186" s="5" t="str">
        <f aca="false">IF(OR(Q186="Steel plate",Q186="Concrete jacket"),"Steel plate or jacket",Q186)</f>
        <v>Polymer laminate</v>
      </c>
      <c r="S186" s="5" t="str">
        <f aca="false">IF(O186&lt;='Tree rules'!$C$4,IF(N186&lt;='Tree rules'!$C$5,IF(P186&lt;='Tree rules'!$C$7,"Monitor","Polymer laminate"),IF(P186&lt;='Tree rules'!$C$8,"Seal cracks","Polymer laminate")),IF(O186&lt;='Tree rules'!$C$6,IF(P186&lt;='Tree rules'!$C$9,"Polymer laminate","Steel plate or jacket"),IF(L186&lt;='Tree rules'!$C$10,"Steel plate or jacket","Polymer laminate")))</f>
        <v>Polymer laminate</v>
      </c>
      <c r="T186" s="5" t="str">
        <f aca="false">IF(S186=R186,"Yes","No")</f>
        <v>Yes</v>
      </c>
    </row>
    <row r="187" customFormat="false" ht="15" hidden="false" customHeight="false" outlineLevel="0" collapsed="false">
      <c r="A187" s="15" t="n">
        <v>573</v>
      </c>
      <c r="B187" s="16" t="n">
        <v>5.8037108529946</v>
      </c>
      <c r="C187" s="15" t="n">
        <v>300</v>
      </c>
      <c r="D187" s="15" t="n">
        <v>475</v>
      </c>
      <c r="E187" s="15" t="n">
        <v>30</v>
      </c>
      <c r="F187" s="16" t="n">
        <v>0.781126378514945</v>
      </c>
      <c r="G187" s="17" t="s">
        <v>101</v>
      </c>
      <c r="H187" s="18" t="n">
        <v>0.3</v>
      </c>
      <c r="I187" s="18" t="n">
        <v>1</v>
      </c>
      <c r="J187" s="19" t="n">
        <v>0.886475380409589</v>
      </c>
      <c r="K187" s="19" t="n">
        <v>0.435290455840874</v>
      </c>
      <c r="L187" s="16" t="n">
        <v>13.5284635267939</v>
      </c>
      <c r="M187" s="19" t="n">
        <v>0.687634897529716</v>
      </c>
      <c r="N187" s="19" t="n">
        <v>0.576169844683957</v>
      </c>
      <c r="O187" s="19" t="n">
        <v>0.886475380409589</v>
      </c>
      <c r="P187" s="19" t="n">
        <v>0.518880067907066</v>
      </c>
      <c r="Q187" s="17" t="s">
        <v>29</v>
      </c>
      <c r="R187" s="5" t="str">
        <f aca="false">IF(OR(Q187="Steel plate",Q187="Concrete jacket"),"Steel plate or jacket",Q187)</f>
        <v>Monitor</v>
      </c>
      <c r="S187" s="5" t="str">
        <f aca="false">IF(O187&lt;='Tree rules'!$C$4,IF(N187&lt;='Tree rules'!$C$5,IF(P187&lt;='Tree rules'!$C$7,"Monitor","Polymer laminate"),IF(P187&lt;='Tree rules'!$C$8,"Seal cracks","Polymer laminate")),IF(O187&lt;='Tree rules'!$C$6,IF(P187&lt;='Tree rules'!$C$9,"Polymer laminate","Steel plate or jacket"),IF(L187&lt;='Tree rules'!$C$10,"Steel plate or jacket","Polymer laminate")))</f>
        <v>Monitor</v>
      </c>
      <c r="T187" s="5" t="str">
        <f aca="false">IF(S187=R187,"Yes","No")</f>
        <v>Yes</v>
      </c>
    </row>
    <row r="188" customFormat="false" ht="15" hidden="false" customHeight="false" outlineLevel="0" collapsed="false">
      <c r="A188" s="15" t="n">
        <v>574</v>
      </c>
      <c r="B188" s="16" t="n">
        <v>3.38238804510169</v>
      </c>
      <c r="C188" s="15" t="n">
        <v>230</v>
      </c>
      <c r="D188" s="15" t="n">
        <v>300</v>
      </c>
      <c r="E188" s="15" t="n">
        <v>20</v>
      </c>
      <c r="F188" s="16" t="n">
        <v>0.576243217710084</v>
      </c>
      <c r="G188" s="17" t="s">
        <v>103</v>
      </c>
      <c r="H188" s="18" t="n">
        <v>0.2</v>
      </c>
      <c r="I188" s="18" t="n">
        <v>1</v>
      </c>
      <c r="J188" s="19" t="n">
        <v>0.857278168330038</v>
      </c>
      <c r="K188" s="19" t="n">
        <v>0.591182060056606</v>
      </c>
      <c r="L188" s="16" t="n">
        <v>13.2124533011785</v>
      </c>
      <c r="M188" s="19" t="n">
        <v>0.811243667709708</v>
      </c>
      <c r="N188" s="19" t="n">
        <v>0.841352497556561</v>
      </c>
      <c r="O188" s="19" t="n">
        <v>0.857278168330038</v>
      </c>
      <c r="P188" s="19" t="n">
        <v>0.349633412657298</v>
      </c>
      <c r="Q188" s="17" t="s">
        <v>29</v>
      </c>
      <c r="R188" s="5" t="str">
        <f aca="false">IF(OR(Q188="Steel plate",Q188="Concrete jacket"),"Steel plate or jacket",Q188)</f>
        <v>Monitor</v>
      </c>
      <c r="S188" s="5" t="str">
        <f aca="false">IF(O188&lt;='Tree rules'!$C$4,IF(N188&lt;='Tree rules'!$C$5,IF(P188&lt;='Tree rules'!$C$7,"Monitor","Polymer laminate"),IF(P188&lt;='Tree rules'!$C$8,"Seal cracks","Polymer laminate")),IF(O188&lt;='Tree rules'!$C$6,IF(P188&lt;='Tree rules'!$C$9,"Polymer laminate","Steel plate or jacket"),IF(L188&lt;='Tree rules'!$C$10,"Steel plate or jacket","Polymer laminate")))</f>
        <v>Monitor</v>
      </c>
      <c r="T188" s="5" t="str">
        <f aca="false">IF(S188=R188,"Yes","No")</f>
        <v>Yes</v>
      </c>
    </row>
    <row r="189" customFormat="false" ht="15" hidden="false" customHeight="false" outlineLevel="0" collapsed="false">
      <c r="A189" s="15" t="n">
        <v>577</v>
      </c>
      <c r="B189" s="16" t="n">
        <v>4.34178960294579</v>
      </c>
      <c r="C189" s="15" t="n">
        <v>230</v>
      </c>
      <c r="D189" s="15" t="n">
        <v>400</v>
      </c>
      <c r="E189" s="15" t="n">
        <v>30</v>
      </c>
      <c r="F189" s="16" t="n">
        <v>0.740832460684402</v>
      </c>
      <c r="G189" s="17" t="s">
        <v>103</v>
      </c>
      <c r="H189" s="18" t="n">
        <v>0.2</v>
      </c>
      <c r="I189" s="18" t="n">
        <v>1.5</v>
      </c>
      <c r="J189" s="19" t="n">
        <v>0.885719837269053</v>
      </c>
      <c r="K189" s="19" t="n">
        <v>0.626284768018802</v>
      </c>
      <c r="L189" s="16" t="n">
        <v>12.2649423812028</v>
      </c>
      <c r="M189" s="19" t="n">
        <v>0.545869062808937</v>
      </c>
      <c r="N189" s="19" t="n">
        <v>1.16280148386587</v>
      </c>
      <c r="O189" s="19" t="n">
        <v>1.05122333449673</v>
      </c>
      <c r="P189" s="19" t="n">
        <v>0.654649384232305</v>
      </c>
      <c r="Q189" s="17" t="s">
        <v>31</v>
      </c>
      <c r="R189" s="5" t="str">
        <f aca="false">IF(OR(Q189="Steel plate",Q189="Concrete jacket"),"Steel plate or jacket",Q189)</f>
        <v>Polymer laminate</v>
      </c>
      <c r="S189" s="5" t="str">
        <f aca="false">IF(O189&lt;='Tree rules'!$C$4,IF(N189&lt;='Tree rules'!$C$5,IF(P189&lt;='Tree rules'!$C$7,"Monitor","Polymer laminate"),IF(P189&lt;='Tree rules'!$C$8,"Seal cracks","Polymer laminate")),IF(O189&lt;='Tree rules'!$C$6,IF(P189&lt;='Tree rules'!$C$9,"Polymer laminate","Steel plate or jacket"),IF(L189&lt;='Tree rules'!$C$10,"Steel plate or jacket","Polymer laminate")))</f>
        <v>Polymer laminate</v>
      </c>
      <c r="T189" s="5" t="str">
        <f aca="false">IF(S189=R189,"Yes","No")</f>
        <v>Yes</v>
      </c>
    </row>
    <row r="190" customFormat="false" ht="15" hidden="false" customHeight="false" outlineLevel="0" collapsed="false">
      <c r="A190" s="15" t="n">
        <v>580</v>
      </c>
      <c r="B190" s="16" t="n">
        <v>6.201659893466</v>
      </c>
      <c r="C190" s="15" t="n">
        <v>300</v>
      </c>
      <c r="D190" s="15" t="n">
        <v>525</v>
      </c>
      <c r="E190" s="15" t="n">
        <v>30</v>
      </c>
      <c r="F190" s="16" t="n">
        <v>0.679998409867921</v>
      </c>
      <c r="G190" s="17" t="s">
        <v>102</v>
      </c>
      <c r="H190" s="18" t="n">
        <v>0.1</v>
      </c>
      <c r="I190" s="18" t="n">
        <v>1.5</v>
      </c>
      <c r="J190" s="19" t="n">
        <v>0.893351653523012</v>
      </c>
      <c r="K190" s="19" t="n">
        <v>0.509067005720112</v>
      </c>
      <c r="L190" s="16" t="n">
        <v>13.4235062629134</v>
      </c>
      <c r="M190" s="19" t="n">
        <v>0.48135366312763</v>
      </c>
      <c r="N190" s="19" t="n">
        <v>3.37336381981368</v>
      </c>
      <c r="O190" s="19" t="n">
        <v>1.11263955462748</v>
      </c>
      <c r="P190" s="19" t="n">
        <v>0.711697346125249</v>
      </c>
      <c r="Q190" s="17" t="s">
        <v>31</v>
      </c>
      <c r="R190" s="5" t="str">
        <f aca="false">IF(OR(Q190="Steel plate",Q190="Concrete jacket"),"Steel plate or jacket",Q190)</f>
        <v>Polymer laminate</v>
      </c>
      <c r="S190" s="5" t="str">
        <f aca="false">IF(O190&lt;='Tree rules'!$C$4,IF(N190&lt;='Tree rules'!$C$5,IF(P190&lt;='Tree rules'!$C$7,"Monitor","Polymer laminate"),IF(P190&lt;='Tree rules'!$C$8,"Seal cracks","Polymer laminate")),IF(O190&lt;='Tree rules'!$C$6,IF(P190&lt;='Tree rules'!$C$9,"Polymer laminate","Steel plate or jacket"),IF(L190&lt;='Tree rules'!$C$10,"Steel plate or jacket","Polymer laminate")))</f>
        <v>Polymer laminate</v>
      </c>
      <c r="T190" s="5" t="str">
        <f aca="false">IF(S190=R190,"Yes","No")</f>
        <v>Yes</v>
      </c>
    </row>
    <row r="191" customFormat="false" ht="15" hidden="false" customHeight="false" outlineLevel="0" collapsed="false">
      <c r="A191" s="15" t="n">
        <v>581</v>
      </c>
      <c r="B191" s="16" t="n">
        <v>6.88252109938964</v>
      </c>
      <c r="C191" s="15" t="n">
        <v>300</v>
      </c>
      <c r="D191" s="15" t="n">
        <v>600</v>
      </c>
      <c r="E191" s="15" t="n">
        <v>25</v>
      </c>
      <c r="F191" s="16" t="n">
        <v>0.725855342345656</v>
      </c>
      <c r="G191" s="17" t="s">
        <v>101</v>
      </c>
      <c r="H191" s="18" t="n">
        <v>0.3</v>
      </c>
      <c r="I191" s="18" t="n">
        <v>1</v>
      </c>
      <c r="J191" s="19" t="n">
        <v>0.929157631671885</v>
      </c>
      <c r="K191" s="19" t="n">
        <v>0.469073514476033</v>
      </c>
      <c r="L191" s="16" t="n">
        <v>12.4233232840968</v>
      </c>
      <c r="M191" s="19" t="n">
        <v>0.354063369443957</v>
      </c>
      <c r="N191" s="19" t="n">
        <v>0.602241992042732</v>
      </c>
      <c r="O191" s="19" t="n">
        <v>0.929157631671885</v>
      </c>
      <c r="P191" s="19" t="n">
        <v>0.993513907906196</v>
      </c>
      <c r="Q191" s="17" t="s">
        <v>31</v>
      </c>
      <c r="R191" s="5" t="str">
        <f aca="false">IF(OR(Q191="Steel plate",Q191="Concrete jacket"),"Steel plate or jacket",Q191)</f>
        <v>Polymer laminate</v>
      </c>
      <c r="S191" s="5" t="str">
        <f aca="false">IF(O191&lt;='Tree rules'!$C$4,IF(N191&lt;='Tree rules'!$C$5,IF(P191&lt;='Tree rules'!$C$7,"Monitor","Polymer laminate"),IF(P191&lt;='Tree rules'!$C$8,"Seal cracks","Polymer laminate")),IF(O191&lt;='Tree rules'!$C$6,IF(P191&lt;='Tree rules'!$C$9,"Polymer laminate","Steel plate or jacket"),IF(L191&lt;='Tree rules'!$C$10,"Steel plate or jacket","Polymer laminate")))</f>
        <v>Polymer laminate</v>
      </c>
      <c r="T191" s="5" t="str">
        <f aca="false">IF(S191=R191,"Yes","No")</f>
        <v>Yes</v>
      </c>
    </row>
    <row r="192" customFormat="false" ht="15" hidden="false" customHeight="false" outlineLevel="0" collapsed="false">
      <c r="A192" s="15" t="n">
        <v>595</v>
      </c>
      <c r="B192" s="16" t="n">
        <v>3.31840631570178</v>
      </c>
      <c r="C192" s="15" t="n">
        <v>230</v>
      </c>
      <c r="D192" s="15" t="n">
        <v>300</v>
      </c>
      <c r="E192" s="15" t="n">
        <v>20</v>
      </c>
      <c r="F192" s="16" t="n">
        <v>0.576243217710084</v>
      </c>
      <c r="G192" s="17" t="s">
        <v>103</v>
      </c>
      <c r="H192" s="18" t="n">
        <v>0.2</v>
      </c>
      <c r="I192" s="18" t="n">
        <v>1.5</v>
      </c>
      <c r="J192" s="19" t="n">
        <v>0.921472630678801</v>
      </c>
      <c r="K192" s="19" t="n">
        <v>0.483423591361189</v>
      </c>
      <c r="L192" s="16" t="n">
        <v>12.9625246707101</v>
      </c>
      <c r="M192" s="19" t="n">
        <v>0.399603726976197</v>
      </c>
      <c r="N192" s="19" t="n">
        <v>1.322285832215</v>
      </c>
      <c r="O192" s="19" t="n">
        <v>1.15947814178631</v>
      </c>
      <c r="P192" s="19" t="n">
        <v>0.742636318290844</v>
      </c>
      <c r="Q192" s="17" t="s">
        <v>31</v>
      </c>
      <c r="R192" s="5" t="str">
        <f aca="false">IF(OR(Q192="Steel plate",Q192="Concrete jacket"),"Steel plate or jacket",Q192)</f>
        <v>Polymer laminate</v>
      </c>
      <c r="S192" s="5" t="str">
        <f aca="false">IF(O192&lt;='Tree rules'!$C$4,IF(N192&lt;='Tree rules'!$C$5,IF(P192&lt;='Tree rules'!$C$7,"Monitor","Polymer laminate"),IF(P192&lt;='Tree rules'!$C$8,"Seal cracks","Polymer laminate")),IF(O192&lt;='Tree rules'!$C$6,IF(P192&lt;='Tree rules'!$C$9,"Polymer laminate","Steel plate or jacket"),IF(L192&lt;='Tree rules'!$C$10,"Steel plate or jacket","Polymer laminate")))</f>
        <v>Polymer laminate</v>
      </c>
      <c r="T192" s="5" t="str">
        <f aca="false">IF(S192=R192,"Yes","No")</f>
        <v>Yes</v>
      </c>
    </row>
    <row r="193" customFormat="false" ht="15" hidden="false" customHeight="false" outlineLevel="0" collapsed="false">
      <c r="A193" s="15" t="n">
        <v>596</v>
      </c>
      <c r="B193" s="16" t="n">
        <v>6.58238080140764</v>
      </c>
      <c r="C193" s="15" t="n">
        <v>230</v>
      </c>
      <c r="D193" s="15" t="n">
        <v>575</v>
      </c>
      <c r="E193" s="15" t="n">
        <v>20</v>
      </c>
      <c r="F193" s="16" t="n">
        <v>0.518371859349855</v>
      </c>
      <c r="G193" s="17" t="s">
        <v>103</v>
      </c>
      <c r="H193" s="18" t="n">
        <v>0.2</v>
      </c>
      <c r="I193" s="18" t="n">
        <v>1</v>
      </c>
      <c r="J193" s="19" t="n">
        <v>0.934279778003475</v>
      </c>
      <c r="K193" s="19" t="n">
        <v>0.574126980095837</v>
      </c>
      <c r="L193" s="16" t="n">
        <v>12.4902861506786</v>
      </c>
      <c r="M193" s="19" t="n">
        <v>0.676335212859891</v>
      </c>
      <c r="N193" s="19" t="n">
        <v>1.24817502748928</v>
      </c>
      <c r="O193" s="19" t="n">
        <v>0.934279778003475</v>
      </c>
      <c r="P193" s="19" t="n">
        <v>0.484001330209343</v>
      </c>
      <c r="Q193" s="17" t="s">
        <v>30</v>
      </c>
      <c r="R193" s="5" t="str">
        <f aca="false">IF(OR(Q193="Steel plate",Q193="Concrete jacket"),"Steel plate or jacket",Q193)</f>
        <v>Seal cracks</v>
      </c>
      <c r="S193" s="5" t="str">
        <f aca="false">IF(O193&lt;='Tree rules'!$C$4,IF(N193&lt;='Tree rules'!$C$5,IF(P193&lt;='Tree rules'!$C$7,"Monitor","Polymer laminate"),IF(P193&lt;='Tree rules'!$C$8,"Seal cracks","Polymer laminate")),IF(O193&lt;='Tree rules'!$C$6,IF(P193&lt;='Tree rules'!$C$9,"Polymer laminate","Steel plate or jacket"),IF(L193&lt;='Tree rules'!$C$10,"Steel plate or jacket","Polymer laminate")))</f>
        <v>Seal cracks</v>
      </c>
      <c r="T193" s="5" t="str">
        <f aca="false">IF(S193=R193,"Yes","No")</f>
        <v>Yes</v>
      </c>
    </row>
    <row r="194" customFormat="false" ht="15" hidden="false" customHeight="false" outlineLevel="0" collapsed="false">
      <c r="A194" s="15" t="n">
        <v>602</v>
      </c>
      <c r="B194" s="16" t="n">
        <v>6.17194204400815</v>
      </c>
      <c r="C194" s="15" t="n">
        <v>300</v>
      </c>
      <c r="D194" s="15" t="n">
        <v>600</v>
      </c>
      <c r="E194" s="15" t="n">
        <v>30</v>
      </c>
      <c r="F194" s="16" t="n">
        <v>0.725855342345656</v>
      </c>
      <c r="G194" s="17" t="s">
        <v>101</v>
      </c>
      <c r="H194" s="18" t="n">
        <v>0.3</v>
      </c>
      <c r="I194" s="18" t="n">
        <v>2</v>
      </c>
      <c r="J194" s="19" t="n">
        <v>0.901285444563866</v>
      </c>
      <c r="K194" s="19" t="n">
        <v>0.458465206441665</v>
      </c>
      <c r="L194" s="16" t="n">
        <v>11.140689610123</v>
      </c>
      <c r="M194" s="19" t="n">
        <v>0.871171872655162</v>
      </c>
      <c r="N194" s="19" t="n">
        <v>0.849534118470714</v>
      </c>
      <c r="O194" s="19" t="n">
        <v>1.38936287172289</v>
      </c>
      <c r="P194" s="19" t="n">
        <v>0.456208951228648</v>
      </c>
      <c r="Q194" s="17" t="s">
        <v>104</v>
      </c>
      <c r="R194" s="5" t="str">
        <f aca="false">IF(OR(Q194="Steel plate",Q194="Concrete jacket"),"Steel plate or jacket",Q194)</f>
        <v>Steel plate or jacket</v>
      </c>
      <c r="S194" s="5" t="str">
        <f aca="false">IF(O194&lt;='Tree rules'!$C$4,IF(N194&lt;='Tree rules'!$C$5,IF(P194&lt;='Tree rules'!$C$7,"Monitor","Polymer laminate"),IF(P194&lt;='Tree rules'!$C$8,"Seal cracks","Polymer laminate")),IF(O194&lt;='Tree rules'!$C$6,IF(P194&lt;='Tree rules'!$C$9,"Polymer laminate","Steel plate or jacket"),IF(L194&lt;='Tree rules'!$C$10,"Steel plate or jacket","Polymer laminate")))</f>
        <v>Steel plate or jacket</v>
      </c>
      <c r="T194" s="5" t="str">
        <f aca="false">IF(S194=R194,"Yes","No")</f>
        <v>Yes</v>
      </c>
    </row>
    <row r="195" customFormat="false" ht="15" hidden="false" customHeight="false" outlineLevel="0" collapsed="false">
      <c r="A195" s="15" t="n">
        <v>605</v>
      </c>
      <c r="B195" s="16" t="n">
        <v>7.89807986954715</v>
      </c>
      <c r="C195" s="15" t="n">
        <v>230</v>
      </c>
      <c r="D195" s="15" t="n">
        <v>750</v>
      </c>
      <c r="E195" s="15" t="n">
        <v>25</v>
      </c>
      <c r="F195" s="16" t="n">
        <v>0.583722157857635</v>
      </c>
      <c r="G195" s="17" t="s">
        <v>101</v>
      </c>
      <c r="H195" s="18" t="n">
        <v>0.3</v>
      </c>
      <c r="I195" s="18" t="n">
        <v>1</v>
      </c>
      <c r="J195" s="19" t="n">
        <v>0.962782907533922</v>
      </c>
      <c r="K195" s="19" t="n">
        <v>0.638179569562309</v>
      </c>
      <c r="L195" s="16" t="n">
        <v>11.2508260249959</v>
      </c>
      <c r="M195" s="19" t="n">
        <v>0.29933108058611</v>
      </c>
      <c r="N195" s="19" t="n">
        <v>0.704321226271723</v>
      </c>
      <c r="O195" s="19" t="n">
        <v>0.962782907533922</v>
      </c>
      <c r="P195" s="19" t="n">
        <v>1.09340471025042</v>
      </c>
      <c r="Q195" s="17" t="s">
        <v>31</v>
      </c>
      <c r="R195" s="5" t="str">
        <f aca="false">IF(OR(Q195="Steel plate",Q195="Concrete jacket"),"Steel plate or jacket",Q195)</f>
        <v>Polymer laminate</v>
      </c>
      <c r="S195" s="5" t="str">
        <f aca="false">IF(O195&lt;='Tree rules'!$C$4,IF(N195&lt;='Tree rules'!$C$5,IF(P195&lt;='Tree rules'!$C$7,"Monitor","Polymer laminate"),IF(P195&lt;='Tree rules'!$C$8,"Seal cracks","Polymer laminate")),IF(O195&lt;='Tree rules'!$C$6,IF(P195&lt;='Tree rules'!$C$9,"Polymer laminate","Steel plate or jacket"),IF(L195&lt;='Tree rules'!$C$10,"Steel plate or jacket","Polymer laminate")))</f>
        <v>Polymer laminate</v>
      </c>
      <c r="T195" s="5" t="str">
        <f aca="false">IF(S195=R195,"Yes","No")</f>
        <v>Yes</v>
      </c>
    </row>
    <row r="196" customFormat="false" ht="15" hidden="false" customHeight="false" outlineLevel="0" collapsed="false">
      <c r="A196" s="15" t="n">
        <v>611</v>
      </c>
      <c r="B196" s="16" t="n">
        <v>3.64451291915445</v>
      </c>
      <c r="C196" s="15" t="n">
        <v>300</v>
      </c>
      <c r="D196" s="15" t="n">
        <v>325</v>
      </c>
      <c r="E196" s="15" t="n">
        <v>30</v>
      </c>
      <c r="F196" s="16" t="n">
        <v>0.761598219052071</v>
      </c>
      <c r="G196" s="17" t="s">
        <v>102</v>
      </c>
      <c r="H196" s="18" t="n">
        <v>0.1</v>
      </c>
      <c r="I196" s="18" t="n">
        <v>1.5</v>
      </c>
      <c r="J196" s="19" t="n">
        <v>0.978524985031606</v>
      </c>
      <c r="K196" s="19" t="n">
        <v>0.649164820091254</v>
      </c>
      <c r="L196" s="16" t="n">
        <v>13.8049731786153</v>
      </c>
      <c r="M196" s="19" t="n">
        <v>0.82310413597123</v>
      </c>
      <c r="N196" s="19" t="n">
        <v>3.46636572576627</v>
      </c>
      <c r="O196" s="19" t="n">
        <v>1.15017547961599</v>
      </c>
      <c r="P196" s="19" t="n">
        <v>0.454995144910514</v>
      </c>
      <c r="Q196" s="17" t="s">
        <v>31</v>
      </c>
      <c r="R196" s="5" t="str">
        <f aca="false">IF(OR(Q196="Steel plate",Q196="Concrete jacket"),"Steel plate or jacket",Q196)</f>
        <v>Polymer laminate</v>
      </c>
      <c r="S196" s="5" t="str">
        <f aca="false">IF(O196&lt;='Tree rules'!$C$4,IF(N196&lt;='Tree rules'!$C$5,IF(P196&lt;='Tree rules'!$C$7,"Monitor","Polymer laminate"),IF(P196&lt;='Tree rules'!$C$8,"Seal cracks","Polymer laminate")),IF(O196&lt;='Tree rules'!$C$6,IF(P196&lt;='Tree rules'!$C$9,"Polymer laminate","Steel plate or jacket"),IF(L196&lt;='Tree rules'!$C$10,"Steel plate or jacket","Polymer laminate")))</f>
        <v>Polymer laminate</v>
      </c>
      <c r="T196" s="5" t="str">
        <f aca="false">IF(S196=R196,"Yes","No")</f>
        <v>Yes</v>
      </c>
    </row>
    <row r="197" customFormat="false" ht="15" hidden="false" customHeight="false" outlineLevel="0" collapsed="false">
      <c r="A197" s="15" t="n">
        <v>612</v>
      </c>
      <c r="B197" s="16" t="n">
        <v>4.78344865960274</v>
      </c>
      <c r="C197" s="15" t="n">
        <v>300</v>
      </c>
      <c r="D197" s="15" t="n">
        <v>450</v>
      </c>
      <c r="E197" s="15" t="n">
        <v>30</v>
      </c>
      <c r="F197" s="16" t="n">
        <v>0.781490709848207</v>
      </c>
      <c r="G197" s="17" t="s">
        <v>101</v>
      </c>
      <c r="H197" s="18" t="n">
        <v>0.3</v>
      </c>
      <c r="I197" s="18" t="n">
        <v>1.5</v>
      </c>
      <c r="J197" s="19" t="n">
        <v>0.885171623932607</v>
      </c>
      <c r="K197" s="19" t="n">
        <v>0.546516136168316</v>
      </c>
      <c r="L197" s="16" t="n">
        <v>11.8991260189123</v>
      </c>
      <c r="M197" s="19" t="n">
        <v>0.360816540335504</v>
      </c>
      <c r="N197" s="19" t="n">
        <v>0.945778010229108</v>
      </c>
      <c r="O197" s="19" t="n">
        <v>1.08587714802017</v>
      </c>
      <c r="P197" s="19" t="n">
        <v>0.973769982781654</v>
      </c>
      <c r="Q197" s="17" t="s">
        <v>31</v>
      </c>
      <c r="R197" s="5" t="str">
        <f aca="false">IF(OR(Q197="Steel plate",Q197="Concrete jacket"),"Steel plate or jacket",Q197)</f>
        <v>Polymer laminate</v>
      </c>
      <c r="S197" s="5" t="str">
        <f aca="false">IF(O197&lt;='Tree rules'!$C$4,IF(N197&lt;='Tree rules'!$C$5,IF(P197&lt;='Tree rules'!$C$7,"Monitor","Polymer laminate"),IF(P197&lt;='Tree rules'!$C$8,"Seal cracks","Polymer laminate")),IF(O197&lt;='Tree rules'!$C$6,IF(P197&lt;='Tree rules'!$C$9,"Polymer laminate","Steel plate or jacket"),IF(L197&lt;='Tree rules'!$C$10,"Steel plate or jacket","Polymer laminate")))</f>
        <v>Polymer laminate</v>
      </c>
      <c r="T197" s="5" t="str">
        <f aca="false">IF(S197=R197,"Yes","No")</f>
        <v>Yes</v>
      </c>
    </row>
    <row r="198" customFormat="false" ht="15" hidden="false" customHeight="false" outlineLevel="0" collapsed="false">
      <c r="A198" s="15" t="n">
        <v>617</v>
      </c>
      <c r="B198" s="16" t="n">
        <v>6.31630869854681</v>
      </c>
      <c r="C198" s="15" t="n">
        <v>230</v>
      </c>
      <c r="D198" s="15" t="n">
        <v>550</v>
      </c>
      <c r="E198" s="15" t="n">
        <v>25</v>
      </c>
      <c r="F198" s="16" t="n">
        <v>0.693795479053647</v>
      </c>
      <c r="G198" s="17" t="s">
        <v>101</v>
      </c>
      <c r="H198" s="18" t="n">
        <v>0.3</v>
      </c>
      <c r="I198" s="18" t="n">
        <v>2</v>
      </c>
      <c r="J198" s="19" t="n">
        <v>0.862551868645157</v>
      </c>
      <c r="K198" s="19" t="n">
        <v>0.523321038989251</v>
      </c>
      <c r="L198" s="16" t="n">
        <v>12.5323585288627</v>
      </c>
      <c r="M198" s="19" t="n">
        <v>0.6377242877566</v>
      </c>
      <c r="N198" s="19" t="n">
        <v>0.818154500353202</v>
      </c>
      <c r="O198" s="19" t="n">
        <v>1.27371219720881</v>
      </c>
      <c r="P198" s="19" t="n">
        <v>0.66359126643154</v>
      </c>
      <c r="Q198" s="17" t="s">
        <v>31</v>
      </c>
      <c r="R198" s="5" t="str">
        <f aca="false">IF(OR(Q198="Steel plate",Q198="Concrete jacket"),"Steel plate or jacket",Q198)</f>
        <v>Polymer laminate</v>
      </c>
      <c r="S198" s="5" t="str">
        <f aca="false">IF(O198&lt;='Tree rules'!$C$4,IF(N198&lt;='Tree rules'!$C$5,IF(P198&lt;='Tree rules'!$C$7,"Monitor","Polymer laminate"),IF(P198&lt;='Tree rules'!$C$8,"Seal cracks","Polymer laminate")),IF(O198&lt;='Tree rules'!$C$6,IF(P198&lt;='Tree rules'!$C$9,"Polymer laminate","Steel plate or jacket"),IF(L198&lt;='Tree rules'!$C$10,"Steel plate or jacket","Polymer laminate")))</f>
        <v>Polymer laminate</v>
      </c>
      <c r="T198" s="5" t="str">
        <f aca="false">IF(S198=R198,"Yes","No")</f>
        <v>Yes</v>
      </c>
    </row>
    <row r="199" customFormat="false" ht="15" hidden="false" customHeight="false" outlineLevel="0" collapsed="false">
      <c r="A199" s="15" t="n">
        <v>618</v>
      </c>
      <c r="B199" s="16" t="n">
        <v>3.9043069852634</v>
      </c>
      <c r="C199" s="15" t="n">
        <v>230</v>
      </c>
      <c r="D199" s="15" t="n">
        <v>375</v>
      </c>
      <c r="E199" s="15" t="n">
        <v>30</v>
      </c>
      <c r="F199" s="16" t="n">
        <v>0.835418868126524</v>
      </c>
      <c r="G199" s="17" t="s">
        <v>101</v>
      </c>
      <c r="H199" s="18" t="n">
        <v>0.3</v>
      </c>
      <c r="I199" s="18" t="n">
        <v>1.5</v>
      </c>
      <c r="J199" s="19" t="n">
        <v>0.904621724074591</v>
      </c>
      <c r="K199" s="19" t="n">
        <v>0.449294761330995</v>
      </c>
      <c r="L199" s="16" t="n">
        <v>11.9397767133437</v>
      </c>
      <c r="M199" s="19" t="n">
        <v>0.373628440599676</v>
      </c>
      <c r="N199" s="19" t="n">
        <v>1.13362518471807</v>
      </c>
      <c r="O199" s="19" t="n">
        <v>1.15371168530542</v>
      </c>
      <c r="P199" s="19" t="n">
        <v>0.902113064795244</v>
      </c>
      <c r="Q199" s="17" t="s">
        <v>31</v>
      </c>
      <c r="R199" s="5" t="str">
        <f aca="false">IF(OR(Q199="Steel plate",Q199="Concrete jacket"),"Steel plate or jacket",Q199)</f>
        <v>Polymer laminate</v>
      </c>
      <c r="S199" s="5" t="str">
        <f aca="false">IF(O199&lt;='Tree rules'!$C$4,IF(N199&lt;='Tree rules'!$C$5,IF(P199&lt;='Tree rules'!$C$7,"Monitor","Polymer laminate"),IF(P199&lt;='Tree rules'!$C$8,"Seal cracks","Polymer laminate")),IF(O199&lt;='Tree rules'!$C$6,IF(P199&lt;='Tree rules'!$C$9,"Polymer laminate","Steel plate or jacket"),IF(L199&lt;='Tree rules'!$C$10,"Steel plate or jacket","Polymer laminate")))</f>
        <v>Polymer laminate</v>
      </c>
      <c r="T199" s="5" t="str">
        <f aca="false">IF(S199=R199,"Yes","No")</f>
        <v>Yes</v>
      </c>
    </row>
    <row r="200" customFormat="false" ht="15" hidden="false" customHeight="false" outlineLevel="0" collapsed="false">
      <c r="A200" s="15" t="n">
        <v>619</v>
      </c>
      <c r="B200" s="16" t="n">
        <v>5.26885977824751</v>
      </c>
      <c r="C200" s="15" t="n">
        <v>300</v>
      </c>
      <c r="D200" s="15" t="n">
        <v>475</v>
      </c>
      <c r="E200" s="15" t="n">
        <v>20</v>
      </c>
      <c r="F200" s="16" t="n">
        <v>0.624901102811956</v>
      </c>
      <c r="G200" s="17" t="s">
        <v>101</v>
      </c>
      <c r="H200" s="18" t="n">
        <v>0.3</v>
      </c>
      <c r="I200" s="18" t="n">
        <v>1</v>
      </c>
      <c r="J200" s="19" t="n">
        <v>0.880235306928256</v>
      </c>
      <c r="K200" s="19" t="n">
        <v>0.565507139154936</v>
      </c>
      <c r="L200" s="16" t="n">
        <v>12.2817244248194</v>
      </c>
      <c r="M200" s="19" t="n">
        <v>0.736150498471807</v>
      </c>
      <c r="N200" s="19" t="n">
        <v>0.583270741568435</v>
      </c>
      <c r="O200" s="19" t="n">
        <v>0.880235306928256</v>
      </c>
      <c r="P200" s="19" t="n">
        <v>0.463693458431491</v>
      </c>
      <c r="Q200" s="17" t="s">
        <v>29</v>
      </c>
      <c r="R200" s="5" t="str">
        <f aca="false">IF(OR(Q200="Steel plate",Q200="Concrete jacket"),"Steel plate or jacket",Q200)</f>
        <v>Monitor</v>
      </c>
      <c r="S200" s="5" t="str">
        <f aca="false">IF(O200&lt;='Tree rules'!$C$4,IF(N200&lt;='Tree rules'!$C$5,IF(P200&lt;='Tree rules'!$C$7,"Monitor","Polymer laminate"),IF(P200&lt;='Tree rules'!$C$8,"Seal cracks","Polymer laminate")),IF(O200&lt;='Tree rules'!$C$6,IF(P200&lt;='Tree rules'!$C$9,"Polymer laminate","Steel plate or jacket"),IF(L200&lt;='Tree rules'!$C$10,"Steel plate or jacket","Polymer laminate")))</f>
        <v>Monitor</v>
      </c>
      <c r="T200" s="5" t="str">
        <f aca="false">IF(S200=R200,"Yes","No")</f>
        <v>Yes</v>
      </c>
    </row>
    <row r="201" customFormat="false" ht="15" hidden="false" customHeight="false" outlineLevel="0" collapsed="false">
      <c r="A201" s="15" t="n">
        <v>624</v>
      </c>
      <c r="B201" s="16" t="n">
        <v>5.15688545089236</v>
      </c>
      <c r="C201" s="15" t="n">
        <v>230</v>
      </c>
      <c r="D201" s="15" t="n">
        <v>525</v>
      </c>
      <c r="E201" s="15" t="n">
        <v>25</v>
      </c>
      <c r="F201" s="16" t="n">
        <v>0.547504574284506</v>
      </c>
      <c r="G201" s="17" t="s">
        <v>101</v>
      </c>
      <c r="H201" s="18" t="n">
        <v>0.3</v>
      </c>
      <c r="I201" s="18" t="n">
        <v>1.5</v>
      </c>
      <c r="J201" s="19" t="n">
        <v>0.852626975588952</v>
      </c>
      <c r="K201" s="19" t="n">
        <v>0.507236971982225</v>
      </c>
      <c r="L201" s="16" t="n">
        <v>10.7659403985227</v>
      </c>
      <c r="M201" s="19" t="n">
        <v>0.869485733053438</v>
      </c>
      <c r="N201" s="19" t="n">
        <v>0.694952318681241</v>
      </c>
      <c r="O201" s="19" t="n">
        <v>1.06269850071938</v>
      </c>
      <c r="P201" s="19" t="n">
        <v>0.311270842081487</v>
      </c>
      <c r="Q201" s="17" t="s">
        <v>31</v>
      </c>
      <c r="R201" s="5" t="str">
        <f aca="false">IF(OR(Q201="Steel plate",Q201="Concrete jacket"),"Steel plate or jacket",Q201)</f>
        <v>Polymer laminate</v>
      </c>
      <c r="S201" s="5" t="str">
        <f aca="false">IF(O201&lt;='Tree rules'!$C$4,IF(N201&lt;='Tree rules'!$C$5,IF(P201&lt;='Tree rules'!$C$7,"Monitor","Polymer laminate"),IF(P201&lt;='Tree rules'!$C$8,"Seal cracks","Polymer laminate")),IF(O201&lt;='Tree rules'!$C$6,IF(P201&lt;='Tree rules'!$C$9,"Polymer laminate","Steel plate or jacket"),IF(L201&lt;='Tree rules'!$C$10,"Steel plate or jacket","Polymer laminate")))</f>
        <v>Polymer laminate</v>
      </c>
      <c r="T201" s="5" t="str">
        <f aca="false">IF(S201=R201,"Yes","No")</f>
        <v>Yes</v>
      </c>
    </row>
    <row r="202" customFormat="false" ht="15" hidden="false" customHeight="false" outlineLevel="0" collapsed="false">
      <c r="A202" s="15" t="n">
        <v>627</v>
      </c>
      <c r="B202" s="16" t="n">
        <v>4.38831102908959</v>
      </c>
      <c r="C202" s="15" t="n">
        <v>300</v>
      </c>
      <c r="D202" s="15" t="n">
        <v>425</v>
      </c>
      <c r="E202" s="15" t="n">
        <v>25</v>
      </c>
      <c r="F202" s="16" t="n">
        <v>0.707341881547042</v>
      </c>
      <c r="G202" s="17" t="s">
        <v>101</v>
      </c>
      <c r="H202" s="18" t="n">
        <v>0.3</v>
      </c>
      <c r="I202" s="18" t="n">
        <v>1</v>
      </c>
      <c r="J202" s="19" t="n">
        <v>0.88611363666251</v>
      </c>
      <c r="K202" s="19" t="n">
        <v>0.613443290269465</v>
      </c>
      <c r="L202" s="16" t="n">
        <v>11.578657068838</v>
      </c>
      <c r="M202" s="19" t="n">
        <v>0.616094414479791</v>
      </c>
      <c r="N202" s="19" t="n">
        <v>0.62553324816204</v>
      </c>
      <c r="O202" s="19" t="n">
        <v>0.88611363666251</v>
      </c>
      <c r="P202" s="19" t="n">
        <v>0.531830284766063</v>
      </c>
      <c r="Q202" s="17" t="s">
        <v>29</v>
      </c>
      <c r="R202" s="5" t="str">
        <f aca="false">IF(OR(Q202="Steel plate",Q202="Concrete jacket"),"Steel plate or jacket",Q202)</f>
        <v>Monitor</v>
      </c>
      <c r="S202" s="5" t="str">
        <f aca="false">IF(O202&lt;='Tree rules'!$C$4,IF(N202&lt;='Tree rules'!$C$5,IF(P202&lt;='Tree rules'!$C$7,"Monitor","Polymer laminate"),IF(P202&lt;='Tree rules'!$C$8,"Seal cracks","Polymer laminate")),IF(O202&lt;='Tree rules'!$C$6,IF(P202&lt;='Tree rules'!$C$9,"Polymer laminate","Steel plate or jacket"),IF(L202&lt;='Tree rules'!$C$10,"Steel plate or jacket","Polymer laminate")))</f>
        <v>Monitor</v>
      </c>
      <c r="T202" s="5" t="str">
        <f aca="false">IF(S202=R202,"Yes","No")</f>
        <v>Yes</v>
      </c>
    </row>
    <row r="203" customFormat="false" ht="15" hidden="false" customHeight="false" outlineLevel="0" collapsed="false">
      <c r="A203" s="15" t="n">
        <v>630</v>
      </c>
      <c r="B203" s="16" t="n">
        <v>7.77313095792177</v>
      </c>
      <c r="C203" s="15" t="n">
        <v>230</v>
      </c>
      <c r="D203" s="15" t="n">
        <v>750</v>
      </c>
      <c r="E203" s="15" t="n">
        <v>20</v>
      </c>
      <c r="F203" s="16" t="n">
        <v>0.583722157857635</v>
      </c>
      <c r="G203" s="17" t="s">
        <v>101</v>
      </c>
      <c r="H203" s="18" t="n">
        <v>0.3</v>
      </c>
      <c r="I203" s="18" t="n">
        <v>1.5</v>
      </c>
      <c r="J203" s="19" t="n">
        <v>0.874908024364973</v>
      </c>
      <c r="K203" s="19" t="n">
        <v>0.434328502590212</v>
      </c>
      <c r="L203" s="16" t="n">
        <v>11.0728361223957</v>
      </c>
      <c r="M203" s="19" t="n">
        <v>0.955797206117016</v>
      </c>
      <c r="N203" s="19" t="n">
        <v>0.697040291211815</v>
      </c>
      <c r="O203" s="19" t="n">
        <v>1.12236329048416</v>
      </c>
      <c r="P203" s="19" t="n">
        <v>0.354832481395029</v>
      </c>
      <c r="Q203" s="17" t="s">
        <v>31</v>
      </c>
      <c r="R203" s="5" t="str">
        <f aca="false">IF(OR(Q203="Steel plate",Q203="Concrete jacket"),"Steel plate or jacket",Q203)</f>
        <v>Polymer laminate</v>
      </c>
      <c r="S203" s="5" t="str">
        <f aca="false">IF(O203&lt;='Tree rules'!$C$4,IF(N203&lt;='Tree rules'!$C$5,IF(P203&lt;='Tree rules'!$C$7,"Monitor","Polymer laminate"),IF(P203&lt;='Tree rules'!$C$8,"Seal cracks","Polymer laminate")),IF(O203&lt;='Tree rules'!$C$6,IF(P203&lt;='Tree rules'!$C$9,"Polymer laminate","Steel plate or jacket"),IF(L203&lt;='Tree rules'!$C$10,"Steel plate or jacket","Polymer laminate")))</f>
        <v>Polymer laminate</v>
      </c>
      <c r="T203" s="5" t="str">
        <f aca="false">IF(S203=R203,"Yes","No")</f>
        <v>Yes</v>
      </c>
    </row>
    <row r="204" customFormat="false" ht="15" hidden="false" customHeight="false" outlineLevel="0" collapsed="false">
      <c r="A204" s="15" t="n">
        <v>632</v>
      </c>
      <c r="B204" s="16" t="n">
        <v>6.12581632422317</v>
      </c>
      <c r="C204" s="15" t="n">
        <v>300</v>
      </c>
      <c r="D204" s="15" t="n">
        <v>600</v>
      </c>
      <c r="E204" s="15" t="n">
        <v>25</v>
      </c>
      <c r="F204" s="16" t="n">
        <v>0.948548506518657</v>
      </c>
      <c r="G204" s="17" t="s">
        <v>101</v>
      </c>
      <c r="H204" s="18" t="n">
        <v>0.3</v>
      </c>
      <c r="I204" s="18" t="n">
        <v>1.5</v>
      </c>
      <c r="J204" s="19" t="n">
        <v>0.866880521452272</v>
      </c>
      <c r="K204" s="19" t="n">
        <v>0.480207832819545</v>
      </c>
      <c r="L204" s="16" t="n">
        <v>11.097493340984</v>
      </c>
      <c r="M204" s="19" t="n">
        <v>0.38447324006094</v>
      </c>
      <c r="N204" s="19" t="n">
        <v>0.718190671417629</v>
      </c>
      <c r="O204" s="19" t="n">
        <v>1.09217937391837</v>
      </c>
      <c r="P204" s="19" t="n">
        <v>1.0623109636769</v>
      </c>
      <c r="Q204" s="17" t="s">
        <v>31</v>
      </c>
      <c r="R204" s="5" t="str">
        <f aca="false">IF(OR(Q204="Steel plate",Q204="Concrete jacket"),"Steel plate or jacket",Q204)</f>
        <v>Polymer laminate</v>
      </c>
      <c r="S204" s="5" t="str">
        <f aca="false">IF(O204&lt;='Tree rules'!$C$4,IF(N204&lt;='Tree rules'!$C$5,IF(P204&lt;='Tree rules'!$C$7,"Monitor","Polymer laminate"),IF(P204&lt;='Tree rules'!$C$8,"Seal cracks","Polymer laminate")),IF(O204&lt;='Tree rules'!$C$6,IF(P204&lt;='Tree rules'!$C$9,"Polymer laminate","Steel plate or jacket"),IF(L204&lt;='Tree rules'!$C$10,"Steel plate or jacket","Polymer laminate")))</f>
        <v>Polymer laminate</v>
      </c>
      <c r="T204" s="5" t="str">
        <f aca="false">IF(S204=R204,"Yes","No")</f>
        <v>Yes</v>
      </c>
    </row>
    <row r="205" customFormat="false" ht="15" hidden="false" customHeight="false" outlineLevel="0" collapsed="false">
      <c r="A205" s="15" t="n">
        <v>638</v>
      </c>
      <c r="B205" s="16" t="n">
        <v>3.56898279323121</v>
      </c>
      <c r="C205" s="15" t="n">
        <v>230</v>
      </c>
      <c r="D205" s="15" t="n">
        <v>300</v>
      </c>
      <c r="E205" s="15" t="n">
        <v>25</v>
      </c>
      <c r="F205" s="16" t="n">
        <v>0.688332522525665</v>
      </c>
      <c r="G205" s="17" t="s">
        <v>101</v>
      </c>
      <c r="H205" s="18" t="n">
        <v>0.3</v>
      </c>
      <c r="I205" s="18" t="n">
        <v>2</v>
      </c>
      <c r="J205" s="19" t="n">
        <v>0.86820440321257</v>
      </c>
      <c r="K205" s="19" t="n">
        <v>0.431689328644755</v>
      </c>
      <c r="L205" s="16" t="n">
        <v>14.051113359178</v>
      </c>
      <c r="M205" s="19" t="n">
        <v>0.392265178529059</v>
      </c>
      <c r="N205" s="19" t="n">
        <v>1.32666740973793</v>
      </c>
      <c r="O205" s="19" t="n">
        <v>1.36161423047589</v>
      </c>
      <c r="P205" s="19" t="n">
        <v>0.904373842186241</v>
      </c>
      <c r="Q205" s="17" t="s">
        <v>31</v>
      </c>
      <c r="R205" s="5" t="str">
        <f aca="false">IF(OR(Q205="Steel plate",Q205="Concrete jacket"),"Steel plate or jacket",Q205)</f>
        <v>Polymer laminate</v>
      </c>
      <c r="S205" s="5" t="str">
        <f aca="false">IF(O205&lt;='Tree rules'!$C$4,IF(N205&lt;='Tree rules'!$C$5,IF(P205&lt;='Tree rules'!$C$7,"Monitor","Polymer laminate"),IF(P205&lt;='Tree rules'!$C$8,"Seal cracks","Polymer laminate")),IF(O205&lt;='Tree rules'!$C$6,IF(P205&lt;='Tree rules'!$C$9,"Polymer laminate","Steel plate or jacket"),IF(L205&lt;='Tree rules'!$C$10,"Steel plate or jacket","Polymer laminate")))</f>
        <v>Polymer laminate</v>
      </c>
      <c r="T205" s="5" t="str">
        <f aca="false">IF(S205=R205,"Yes","No")</f>
        <v>Yes</v>
      </c>
    </row>
    <row r="206" customFormat="false" ht="15" hidden="false" customHeight="false" outlineLevel="0" collapsed="false">
      <c r="A206" s="15" t="n">
        <v>639</v>
      </c>
      <c r="B206" s="16" t="n">
        <v>4.33402827050761</v>
      </c>
      <c r="C206" s="15" t="n">
        <v>300</v>
      </c>
      <c r="D206" s="15" t="n">
        <v>375</v>
      </c>
      <c r="E206" s="15" t="n">
        <v>25</v>
      </c>
      <c r="F206" s="16" t="n">
        <v>0.640487798897002</v>
      </c>
      <c r="G206" s="17" t="s">
        <v>103</v>
      </c>
      <c r="H206" s="18" t="n">
        <v>0.2</v>
      </c>
      <c r="I206" s="18" t="n">
        <v>1</v>
      </c>
      <c r="J206" s="19" t="n">
        <v>0.934829202887223</v>
      </c>
      <c r="K206" s="19" t="n">
        <v>0.431679967164786</v>
      </c>
      <c r="L206" s="16" t="n">
        <v>13.2539090841211</v>
      </c>
      <c r="M206" s="19" t="n">
        <v>0.400222615461199</v>
      </c>
      <c r="N206" s="19" t="n">
        <v>1.63103443722807</v>
      </c>
      <c r="O206" s="19" t="n">
        <v>0.934829202887223</v>
      </c>
      <c r="P206" s="19" t="n">
        <v>0.710821402889489</v>
      </c>
      <c r="Q206" s="17" t="s">
        <v>30</v>
      </c>
      <c r="R206" s="5" t="str">
        <f aca="false">IF(OR(Q206="Steel plate",Q206="Concrete jacket"),"Steel plate or jacket",Q206)</f>
        <v>Seal cracks</v>
      </c>
      <c r="S206" s="5" t="str">
        <f aca="false">IF(O206&lt;='Tree rules'!$C$4,IF(N206&lt;='Tree rules'!$C$5,IF(P206&lt;='Tree rules'!$C$7,"Monitor","Polymer laminate"),IF(P206&lt;='Tree rules'!$C$8,"Seal cracks","Polymer laminate")),IF(O206&lt;='Tree rules'!$C$6,IF(P206&lt;='Tree rules'!$C$9,"Polymer laminate","Steel plate or jacket"),IF(L206&lt;='Tree rules'!$C$10,"Steel plate or jacket","Polymer laminate")))</f>
        <v>Seal cracks</v>
      </c>
      <c r="T206" s="5" t="str">
        <f aca="false">IF(S206=R206,"Yes","No")</f>
        <v>Yes</v>
      </c>
    </row>
    <row r="207" customFormat="false" ht="15" hidden="false" customHeight="false" outlineLevel="0" collapsed="false">
      <c r="A207" s="15" t="n">
        <v>640</v>
      </c>
      <c r="B207" s="16" t="n">
        <v>5.37936764249591</v>
      </c>
      <c r="C207" s="15" t="n">
        <v>230</v>
      </c>
      <c r="D207" s="15" t="n">
        <v>500</v>
      </c>
      <c r="E207" s="15" t="n">
        <v>20</v>
      </c>
      <c r="F207" s="16" t="n">
        <v>0.604384889109233</v>
      </c>
      <c r="G207" s="17" t="s">
        <v>101</v>
      </c>
      <c r="H207" s="18" t="n">
        <v>0.3</v>
      </c>
      <c r="I207" s="18" t="n">
        <v>1</v>
      </c>
      <c r="J207" s="19" t="n">
        <v>0.998606210475865</v>
      </c>
      <c r="K207" s="19" t="n">
        <v>0.528087092363677</v>
      </c>
      <c r="L207" s="16" t="n">
        <v>11.9012558462299</v>
      </c>
      <c r="M207" s="19" t="n">
        <v>0.945034178301668</v>
      </c>
      <c r="N207" s="19" t="n">
        <v>0.840118997158114</v>
      </c>
      <c r="O207" s="19" t="n">
        <v>0.998606210475865</v>
      </c>
      <c r="P207" s="19" t="n">
        <v>0.380779259090548</v>
      </c>
      <c r="Q207" s="17" t="s">
        <v>29</v>
      </c>
      <c r="R207" s="5" t="str">
        <f aca="false">IF(OR(Q207="Steel plate",Q207="Concrete jacket"),"Steel plate or jacket",Q207)</f>
        <v>Monitor</v>
      </c>
      <c r="S207" s="5" t="str">
        <f aca="false">IF(O207&lt;='Tree rules'!$C$4,IF(N207&lt;='Tree rules'!$C$5,IF(P207&lt;='Tree rules'!$C$7,"Monitor","Polymer laminate"),IF(P207&lt;='Tree rules'!$C$8,"Seal cracks","Polymer laminate")),IF(O207&lt;='Tree rules'!$C$6,IF(P207&lt;='Tree rules'!$C$9,"Polymer laminate","Steel plate or jacket"),IF(L207&lt;='Tree rules'!$C$10,"Steel plate or jacket","Polymer laminate")))</f>
        <v>Monitor</v>
      </c>
      <c r="T207" s="5" t="str">
        <f aca="false">IF(S207=R207,"Yes","No")</f>
        <v>Yes</v>
      </c>
    </row>
    <row r="208" customFormat="false" ht="15" hidden="false" customHeight="false" outlineLevel="0" collapsed="false">
      <c r="A208" s="15" t="n">
        <v>643</v>
      </c>
      <c r="B208" s="16" t="n">
        <v>3.81031870660118</v>
      </c>
      <c r="C208" s="15" t="n">
        <v>230</v>
      </c>
      <c r="D208" s="15" t="n">
        <v>300</v>
      </c>
      <c r="E208" s="15" t="n">
        <v>30</v>
      </c>
      <c r="F208" s="16" t="n">
        <v>0.688332522525665</v>
      </c>
      <c r="G208" s="17" t="s">
        <v>101</v>
      </c>
      <c r="H208" s="18" t="n">
        <v>0.3</v>
      </c>
      <c r="I208" s="18" t="n">
        <v>1.5</v>
      </c>
      <c r="J208" s="19" t="n">
        <v>0.863301655613994</v>
      </c>
      <c r="K208" s="19" t="n">
        <v>0.437763239045254</v>
      </c>
      <c r="L208" s="16" t="n">
        <v>15.0012547503983</v>
      </c>
      <c r="M208" s="19" t="n">
        <v>0.835534096464895</v>
      </c>
      <c r="N208" s="19" t="n">
        <v>0.987499574361427</v>
      </c>
      <c r="O208" s="19" t="n">
        <v>1.10599161890363</v>
      </c>
      <c r="P208" s="19" t="n">
        <v>0.395893933259005</v>
      </c>
      <c r="Q208" s="17" t="s">
        <v>31</v>
      </c>
      <c r="R208" s="5" t="str">
        <f aca="false">IF(OR(Q208="Steel plate",Q208="Concrete jacket"),"Steel plate or jacket",Q208)</f>
        <v>Polymer laminate</v>
      </c>
      <c r="S208" s="5" t="str">
        <f aca="false">IF(O208&lt;='Tree rules'!$C$4,IF(N208&lt;='Tree rules'!$C$5,IF(P208&lt;='Tree rules'!$C$7,"Monitor","Polymer laminate"),IF(P208&lt;='Tree rules'!$C$8,"Seal cracks","Polymer laminate")),IF(O208&lt;='Tree rules'!$C$6,IF(P208&lt;='Tree rules'!$C$9,"Polymer laminate","Steel plate or jacket"),IF(L208&lt;='Tree rules'!$C$10,"Steel plate or jacket","Polymer laminate")))</f>
        <v>Polymer laminate</v>
      </c>
      <c r="T208" s="5" t="str">
        <f aca="false">IF(S208=R208,"Yes","No")</f>
        <v>Yes</v>
      </c>
    </row>
    <row r="209" customFormat="false" ht="15" hidden="false" customHeight="false" outlineLevel="0" collapsed="false">
      <c r="A209" s="15" t="n">
        <v>646</v>
      </c>
      <c r="B209" s="16" t="n">
        <v>3.23884146364048</v>
      </c>
      <c r="C209" s="15" t="n">
        <v>230</v>
      </c>
      <c r="D209" s="15" t="n">
        <v>300</v>
      </c>
      <c r="E209" s="15" t="n">
        <v>25</v>
      </c>
      <c r="F209" s="16" t="n">
        <v>0.731533308458238</v>
      </c>
      <c r="G209" s="17" t="s">
        <v>102</v>
      </c>
      <c r="H209" s="18" t="n">
        <v>0.1</v>
      </c>
      <c r="I209" s="18" t="n">
        <v>1.5</v>
      </c>
      <c r="J209" s="19" t="n">
        <v>0.944287088764479</v>
      </c>
      <c r="K209" s="19" t="n">
        <v>0.47616537319614</v>
      </c>
      <c r="L209" s="16" t="n">
        <v>13.5516379231819</v>
      </c>
      <c r="M209" s="19" t="n">
        <v>0.751562393074205</v>
      </c>
      <c r="N209" s="19" t="n">
        <v>3.77658822938175</v>
      </c>
      <c r="O209" s="19" t="n">
        <v>1.1916122261338</v>
      </c>
      <c r="P209" s="19" t="n">
        <v>0.411558436749782</v>
      </c>
      <c r="Q209" s="17" t="s">
        <v>31</v>
      </c>
      <c r="R209" s="5" t="str">
        <f aca="false">IF(OR(Q209="Steel plate",Q209="Concrete jacket"),"Steel plate or jacket",Q209)</f>
        <v>Polymer laminate</v>
      </c>
      <c r="S209" s="5" t="str">
        <f aca="false">IF(O209&lt;='Tree rules'!$C$4,IF(N209&lt;='Tree rules'!$C$5,IF(P209&lt;='Tree rules'!$C$7,"Monitor","Polymer laminate"),IF(P209&lt;='Tree rules'!$C$8,"Seal cracks","Polymer laminate")),IF(O209&lt;='Tree rules'!$C$6,IF(P209&lt;='Tree rules'!$C$9,"Polymer laminate","Steel plate or jacket"),IF(L209&lt;='Tree rules'!$C$10,"Steel plate or jacket","Polymer laminate")))</f>
        <v>Polymer laminate</v>
      </c>
      <c r="T209" s="5" t="str">
        <f aca="false">IF(S209=R209,"Yes","No")</f>
        <v>Yes</v>
      </c>
    </row>
    <row r="210" customFormat="false" ht="15" hidden="false" customHeight="false" outlineLevel="0" collapsed="false">
      <c r="A210" s="15" t="n">
        <v>650</v>
      </c>
      <c r="B210" s="16" t="n">
        <v>6.41057994169897</v>
      </c>
      <c r="C210" s="15" t="n">
        <v>230</v>
      </c>
      <c r="D210" s="15" t="n">
        <v>525</v>
      </c>
      <c r="E210" s="15" t="n">
        <v>20</v>
      </c>
      <c r="F210" s="16" t="n">
        <v>0.57270853223768</v>
      </c>
      <c r="G210" s="17" t="s">
        <v>101</v>
      </c>
      <c r="H210" s="18" t="n">
        <v>0.3</v>
      </c>
      <c r="I210" s="18" t="n">
        <v>1.5</v>
      </c>
      <c r="J210" s="19" t="n">
        <v>0.960875987964449</v>
      </c>
      <c r="K210" s="19" t="n">
        <v>0.450714090665742</v>
      </c>
      <c r="L210" s="16" t="n">
        <v>13.439370946958</v>
      </c>
      <c r="M210" s="19" t="n">
        <v>0.912408819718208</v>
      </c>
      <c r="N210" s="19" t="n">
        <v>1.07036016549905</v>
      </c>
      <c r="O210" s="19" t="n">
        <v>1.2247738083677</v>
      </c>
      <c r="P210" s="19" t="n">
        <v>0.44668841934254</v>
      </c>
      <c r="Q210" s="17" t="s">
        <v>31</v>
      </c>
      <c r="R210" s="5" t="str">
        <f aca="false">IF(OR(Q210="Steel plate",Q210="Concrete jacket"),"Steel plate or jacket",Q210)</f>
        <v>Polymer laminate</v>
      </c>
      <c r="S210" s="5" t="str">
        <f aca="false">IF(O210&lt;='Tree rules'!$C$4,IF(N210&lt;='Tree rules'!$C$5,IF(P210&lt;='Tree rules'!$C$7,"Monitor","Polymer laminate"),IF(P210&lt;='Tree rules'!$C$8,"Seal cracks","Polymer laminate")),IF(O210&lt;='Tree rules'!$C$6,IF(P210&lt;='Tree rules'!$C$9,"Polymer laminate","Steel plate or jacket"),IF(L210&lt;='Tree rules'!$C$10,"Steel plate or jacket","Polymer laminate")))</f>
        <v>Polymer laminate</v>
      </c>
      <c r="T210" s="5" t="str">
        <f aca="false">IF(S210=R210,"Yes","No")</f>
        <v>Yes</v>
      </c>
    </row>
    <row r="211" customFormat="false" ht="15" hidden="false" customHeight="false" outlineLevel="0" collapsed="false">
      <c r="A211" s="15" t="n">
        <v>651</v>
      </c>
      <c r="B211" s="16" t="n">
        <v>6.97225095857237</v>
      </c>
      <c r="C211" s="15" t="n">
        <v>230</v>
      </c>
      <c r="D211" s="15" t="n">
        <v>625</v>
      </c>
      <c r="E211" s="15" t="n">
        <v>25</v>
      </c>
      <c r="F211" s="16" t="n">
        <v>0.710178431223674</v>
      </c>
      <c r="G211" s="17" t="s">
        <v>101</v>
      </c>
      <c r="H211" s="18" t="n">
        <v>0.3</v>
      </c>
      <c r="I211" s="18" t="n">
        <v>1</v>
      </c>
      <c r="J211" s="19" t="n">
        <v>0.923424554093128</v>
      </c>
      <c r="K211" s="19" t="n">
        <v>0.576921486107724</v>
      </c>
      <c r="L211" s="16" t="n">
        <v>12.0836238450128</v>
      </c>
      <c r="M211" s="19" t="n">
        <v>0.918870426054893</v>
      </c>
      <c r="N211" s="19" t="n">
        <v>0.588668167226645</v>
      </c>
      <c r="O211" s="19" t="n">
        <v>0.923424554093128</v>
      </c>
      <c r="P211" s="19" t="n">
        <v>0.430688123063867</v>
      </c>
      <c r="Q211" s="17" t="s">
        <v>29</v>
      </c>
      <c r="R211" s="5" t="str">
        <f aca="false">IF(OR(Q211="Steel plate",Q211="Concrete jacket"),"Steel plate or jacket",Q211)</f>
        <v>Monitor</v>
      </c>
      <c r="S211" s="5" t="str">
        <f aca="false">IF(O211&lt;='Tree rules'!$C$4,IF(N211&lt;='Tree rules'!$C$5,IF(P211&lt;='Tree rules'!$C$7,"Monitor","Polymer laminate"),IF(P211&lt;='Tree rules'!$C$8,"Seal cracks","Polymer laminate")),IF(O211&lt;='Tree rules'!$C$6,IF(P211&lt;='Tree rules'!$C$9,"Polymer laminate","Steel plate or jacket"),IF(L211&lt;='Tree rules'!$C$10,"Steel plate or jacket","Polymer laminate")))</f>
        <v>Monitor</v>
      </c>
      <c r="T211" s="5" t="str">
        <f aca="false">IF(S211=R211,"Yes","No")</f>
        <v>Yes</v>
      </c>
    </row>
    <row r="212" customFormat="false" ht="15" hidden="false" customHeight="false" outlineLevel="0" collapsed="false">
      <c r="A212" s="15" t="n">
        <v>655</v>
      </c>
      <c r="B212" s="16" t="n">
        <v>3.73309950843455</v>
      </c>
      <c r="C212" s="15" t="n">
        <v>230</v>
      </c>
      <c r="D212" s="15" t="n">
        <v>350</v>
      </c>
      <c r="E212" s="15" t="n">
        <v>30</v>
      </c>
      <c r="F212" s="16" t="n">
        <v>0.951853553579698</v>
      </c>
      <c r="G212" s="17" t="s">
        <v>102</v>
      </c>
      <c r="H212" s="18" t="n">
        <v>0.1</v>
      </c>
      <c r="I212" s="18" t="n">
        <v>1</v>
      </c>
      <c r="J212" s="19" t="n">
        <v>0.886347605418349</v>
      </c>
      <c r="K212" s="19" t="n">
        <v>0.498894520130664</v>
      </c>
      <c r="L212" s="16" t="n">
        <v>13.0073153603991</v>
      </c>
      <c r="M212" s="19" t="n">
        <v>0.951233743500013</v>
      </c>
      <c r="N212" s="19" t="n">
        <v>2.65455340883395</v>
      </c>
      <c r="O212" s="19" t="n">
        <v>0.886347605418349</v>
      </c>
      <c r="P212" s="19" t="n">
        <v>0.353580755245682</v>
      </c>
      <c r="Q212" s="17" t="s">
        <v>30</v>
      </c>
      <c r="R212" s="5" t="str">
        <f aca="false">IF(OR(Q212="Steel plate",Q212="Concrete jacket"),"Steel plate or jacket",Q212)</f>
        <v>Seal cracks</v>
      </c>
      <c r="S212" s="5" t="str">
        <f aca="false">IF(O212&lt;='Tree rules'!$C$4,IF(N212&lt;='Tree rules'!$C$5,IF(P212&lt;='Tree rules'!$C$7,"Monitor","Polymer laminate"),IF(P212&lt;='Tree rules'!$C$8,"Seal cracks","Polymer laminate")),IF(O212&lt;='Tree rules'!$C$6,IF(P212&lt;='Tree rules'!$C$9,"Polymer laminate","Steel plate or jacket"),IF(L212&lt;='Tree rules'!$C$10,"Steel plate or jacket","Polymer laminate")))</f>
        <v>Seal cracks</v>
      </c>
      <c r="T212" s="5" t="str">
        <f aca="false">IF(S212=R212,"Yes","No")</f>
        <v>Yes</v>
      </c>
    </row>
    <row r="213" customFormat="false" ht="15" hidden="false" customHeight="false" outlineLevel="0" collapsed="false">
      <c r="A213" s="15" t="n">
        <v>666</v>
      </c>
      <c r="B213" s="16" t="n">
        <v>4.472320844599</v>
      </c>
      <c r="C213" s="15" t="n">
        <v>300</v>
      </c>
      <c r="D213" s="15" t="n">
        <v>350</v>
      </c>
      <c r="E213" s="15" t="n">
        <v>20</v>
      </c>
      <c r="F213" s="16" t="n">
        <v>0.693508312050727</v>
      </c>
      <c r="G213" s="17" t="s">
        <v>101</v>
      </c>
      <c r="H213" s="18" t="n">
        <v>0.3</v>
      </c>
      <c r="I213" s="18" t="n">
        <v>1.5</v>
      </c>
      <c r="J213" s="19" t="n">
        <v>0.852967245438586</v>
      </c>
      <c r="K213" s="19" t="n">
        <v>0.506833402901338</v>
      </c>
      <c r="L213" s="16" t="n">
        <v>14.809009419202</v>
      </c>
      <c r="M213" s="19" t="n">
        <v>0.947847448589227</v>
      </c>
      <c r="N213" s="19" t="n">
        <v>1.07301788081274</v>
      </c>
      <c r="O213" s="19" t="n">
        <v>1.06329472237337</v>
      </c>
      <c r="P213" s="19" t="n">
        <v>0.444875111635714</v>
      </c>
      <c r="Q213" s="17" t="s">
        <v>31</v>
      </c>
      <c r="R213" s="5" t="str">
        <f aca="false">IF(OR(Q213="Steel plate",Q213="Concrete jacket"),"Steel plate or jacket",Q213)</f>
        <v>Polymer laminate</v>
      </c>
      <c r="S213" s="5" t="str">
        <f aca="false">IF(O213&lt;='Tree rules'!$C$4,IF(N213&lt;='Tree rules'!$C$5,IF(P213&lt;='Tree rules'!$C$7,"Monitor","Polymer laminate"),IF(P213&lt;='Tree rules'!$C$8,"Seal cracks","Polymer laminate")),IF(O213&lt;='Tree rules'!$C$6,IF(P213&lt;='Tree rules'!$C$9,"Polymer laminate","Steel plate or jacket"),IF(L213&lt;='Tree rules'!$C$10,"Steel plate or jacket","Polymer laminate")))</f>
        <v>Polymer laminate</v>
      </c>
      <c r="T213" s="5" t="str">
        <f aca="false">IF(S213=R213,"Yes","No")</f>
        <v>Yes</v>
      </c>
    </row>
    <row r="214" customFormat="false" ht="15" hidden="false" customHeight="false" outlineLevel="0" collapsed="false">
      <c r="A214" s="15" t="n">
        <v>667</v>
      </c>
      <c r="B214" s="16" t="n">
        <v>3.68569941035016</v>
      </c>
      <c r="C214" s="15" t="n">
        <v>230</v>
      </c>
      <c r="D214" s="15" t="n">
        <v>350</v>
      </c>
      <c r="E214" s="15" t="n">
        <v>30</v>
      </c>
      <c r="F214" s="16" t="n">
        <v>0.907455678485392</v>
      </c>
      <c r="G214" s="17" t="s">
        <v>102</v>
      </c>
      <c r="H214" s="18" t="n">
        <v>0.1</v>
      </c>
      <c r="I214" s="18" t="n">
        <v>1</v>
      </c>
      <c r="J214" s="19" t="n">
        <v>0.972517445026204</v>
      </c>
      <c r="K214" s="19" t="n">
        <v>0.508408242026308</v>
      </c>
      <c r="L214" s="16" t="n">
        <v>12.753285156921</v>
      </c>
      <c r="M214" s="19" t="n">
        <v>0.306211479465592</v>
      </c>
      <c r="N214" s="19" t="n">
        <v>2.94415205752649</v>
      </c>
      <c r="O214" s="19" t="n">
        <v>0.972517445026204</v>
      </c>
      <c r="P214" s="19" t="n">
        <v>1.04362074702219</v>
      </c>
      <c r="Q214" s="17" t="s">
        <v>31</v>
      </c>
      <c r="R214" s="5" t="str">
        <f aca="false">IF(OR(Q214="Steel plate",Q214="Concrete jacket"),"Steel plate or jacket",Q214)</f>
        <v>Polymer laminate</v>
      </c>
      <c r="S214" s="5" t="str">
        <f aca="false">IF(O214&lt;='Tree rules'!$C$4,IF(N214&lt;='Tree rules'!$C$5,IF(P214&lt;='Tree rules'!$C$7,"Monitor","Polymer laminate"),IF(P214&lt;='Tree rules'!$C$8,"Seal cracks","Polymer laminate")),IF(O214&lt;='Tree rules'!$C$6,IF(P214&lt;='Tree rules'!$C$9,"Polymer laminate","Steel plate or jacket"),IF(L214&lt;='Tree rules'!$C$10,"Steel plate or jacket","Polymer laminate")))</f>
        <v>Polymer laminate</v>
      </c>
      <c r="T214" s="5" t="str">
        <f aca="false">IF(S214=R214,"Yes","No")</f>
        <v>Yes</v>
      </c>
    </row>
    <row r="215" customFormat="false" ht="15" hidden="false" customHeight="false" outlineLevel="0" collapsed="false">
      <c r="A215" s="15" t="n">
        <v>668</v>
      </c>
      <c r="B215" s="16" t="n">
        <v>4.91094212638149</v>
      </c>
      <c r="C215" s="15" t="n">
        <v>300</v>
      </c>
      <c r="D215" s="15" t="n">
        <v>475</v>
      </c>
      <c r="E215" s="15" t="n">
        <v>25</v>
      </c>
      <c r="F215" s="16" t="n">
        <v>0.781126378514945</v>
      </c>
      <c r="G215" s="17" t="s">
        <v>103</v>
      </c>
      <c r="H215" s="18" t="n">
        <v>0.2</v>
      </c>
      <c r="I215" s="18" t="n">
        <v>2</v>
      </c>
      <c r="J215" s="19" t="n">
        <v>0.942238757266986</v>
      </c>
      <c r="K215" s="19" t="n">
        <v>0.541073507284291</v>
      </c>
      <c r="L215" s="16" t="n">
        <v>11.4474175440128</v>
      </c>
      <c r="M215" s="19" t="n">
        <v>0.369049530505402</v>
      </c>
      <c r="N215" s="19" t="n">
        <v>1.424666040858</v>
      </c>
      <c r="O215" s="19" t="n">
        <v>1.37465708544033</v>
      </c>
      <c r="P215" s="19" t="n">
        <v>1.16789216385797</v>
      </c>
      <c r="Q215" s="17" t="s">
        <v>31</v>
      </c>
      <c r="R215" s="5" t="str">
        <f aca="false">IF(OR(Q215="Steel plate",Q215="Concrete jacket"),"Steel plate or jacket",Q215)</f>
        <v>Polymer laminate</v>
      </c>
      <c r="S215" s="5" t="str">
        <f aca="false">IF(O215&lt;='Tree rules'!$C$4,IF(N215&lt;='Tree rules'!$C$5,IF(P215&lt;='Tree rules'!$C$7,"Monitor","Polymer laminate"),IF(P215&lt;='Tree rules'!$C$8,"Seal cracks","Polymer laminate")),IF(O215&lt;='Tree rules'!$C$6,IF(P215&lt;='Tree rules'!$C$9,"Polymer laminate","Steel plate or jacket"),IF(L215&lt;='Tree rules'!$C$10,"Steel plate or jacket","Polymer laminate")))</f>
        <v>Steel plate or jacket</v>
      </c>
      <c r="T215" s="5" t="str">
        <f aca="false">IF(S215=R215,"Yes","No")</f>
        <v>No</v>
      </c>
    </row>
    <row r="216" customFormat="false" ht="15" hidden="false" customHeight="false" outlineLevel="0" collapsed="false">
      <c r="A216" s="15" t="n">
        <v>673</v>
      </c>
      <c r="B216" s="16" t="n">
        <v>5.5278813732017</v>
      </c>
      <c r="C216" s="15" t="n">
        <v>300</v>
      </c>
      <c r="D216" s="15" t="n">
        <v>475</v>
      </c>
      <c r="E216" s="15" t="n">
        <v>30</v>
      </c>
      <c r="F216" s="16" t="n">
        <v>0.624901102811956</v>
      </c>
      <c r="G216" s="17" t="s">
        <v>103</v>
      </c>
      <c r="H216" s="18" t="n">
        <v>0.2</v>
      </c>
      <c r="I216" s="18" t="n">
        <v>1</v>
      </c>
      <c r="J216" s="19" t="n">
        <v>0.999557929909604</v>
      </c>
      <c r="K216" s="19" t="n">
        <v>0.40694768658708</v>
      </c>
      <c r="L216" s="16" t="n">
        <v>12.8855043664375</v>
      </c>
      <c r="M216" s="19" t="n">
        <v>0.909336215680918</v>
      </c>
      <c r="N216" s="19" t="n">
        <v>0.988485173457705</v>
      </c>
      <c r="O216" s="19" t="n">
        <v>0.999557929909604</v>
      </c>
      <c r="P216" s="19" t="n">
        <v>0.349851716589305</v>
      </c>
      <c r="Q216" s="17" t="s">
        <v>29</v>
      </c>
      <c r="R216" s="5" t="str">
        <f aca="false">IF(OR(Q216="Steel plate",Q216="Concrete jacket"),"Steel plate or jacket",Q216)</f>
        <v>Monitor</v>
      </c>
      <c r="S216" s="5" t="str">
        <f aca="false">IF(O216&lt;='Tree rules'!$C$4,IF(N216&lt;='Tree rules'!$C$5,IF(P216&lt;='Tree rules'!$C$7,"Monitor","Polymer laminate"),IF(P216&lt;='Tree rules'!$C$8,"Seal cracks","Polymer laminate")),IF(O216&lt;='Tree rules'!$C$6,IF(P216&lt;='Tree rules'!$C$9,"Polymer laminate","Steel plate or jacket"),IF(L216&lt;='Tree rules'!$C$10,"Steel plate or jacket","Polymer laminate")))</f>
        <v>Monitor</v>
      </c>
      <c r="T216" s="5" t="str">
        <f aca="false">IF(S216=R216,"Yes","No")</f>
        <v>Yes</v>
      </c>
    </row>
    <row r="217" customFormat="false" ht="15" hidden="false" customHeight="false" outlineLevel="0" collapsed="false">
      <c r="A217" s="15" t="n">
        <v>676</v>
      </c>
      <c r="B217" s="16" t="n">
        <v>4.33497740124228</v>
      </c>
      <c r="C217" s="15" t="n">
        <v>230</v>
      </c>
      <c r="D217" s="15" t="n">
        <v>425</v>
      </c>
      <c r="E217" s="15" t="n">
        <v>30</v>
      </c>
      <c r="F217" s="16" t="n">
        <v>1.08693091463146</v>
      </c>
      <c r="G217" s="17" t="s">
        <v>101</v>
      </c>
      <c r="H217" s="18" t="n">
        <v>0.3</v>
      </c>
      <c r="I217" s="18" t="n">
        <v>2</v>
      </c>
      <c r="J217" s="19" t="n">
        <v>0.910872435606308</v>
      </c>
      <c r="K217" s="19" t="n">
        <v>0.411848803646818</v>
      </c>
      <c r="L217" s="16" t="n">
        <v>11.4986137963986</v>
      </c>
      <c r="M217" s="19" t="n">
        <v>0.379868773147991</v>
      </c>
      <c r="N217" s="19" t="n">
        <v>1.07917916998272</v>
      </c>
      <c r="O217" s="19" t="n">
        <v>1.44660314833329</v>
      </c>
      <c r="P217" s="19" t="n">
        <v>1.24255024842705</v>
      </c>
      <c r="Q217" s="17" t="s">
        <v>104</v>
      </c>
      <c r="R217" s="5" t="str">
        <f aca="false">IF(OR(Q217="Steel plate",Q217="Concrete jacket"),"Steel plate or jacket",Q217)</f>
        <v>Steel plate or jacket</v>
      </c>
      <c r="S217" s="5" t="str">
        <f aca="false">IF(O217&lt;='Tree rules'!$C$4,IF(N217&lt;='Tree rules'!$C$5,IF(P217&lt;='Tree rules'!$C$7,"Monitor","Polymer laminate"),IF(P217&lt;='Tree rules'!$C$8,"Seal cracks","Polymer laminate")),IF(O217&lt;='Tree rules'!$C$6,IF(P217&lt;='Tree rules'!$C$9,"Polymer laminate","Steel plate or jacket"),IF(L217&lt;='Tree rules'!$C$10,"Steel plate or jacket","Polymer laminate")))</f>
        <v>Steel plate or jacket</v>
      </c>
      <c r="T217" s="5" t="str">
        <f aca="false">IF(S217=R217,"Yes","No")</f>
        <v>Yes</v>
      </c>
    </row>
    <row r="218" customFormat="false" ht="15" hidden="false" customHeight="false" outlineLevel="0" collapsed="false">
      <c r="A218" s="15" t="n">
        <v>679</v>
      </c>
      <c r="B218" s="16" t="n">
        <v>3.02694399140473</v>
      </c>
      <c r="C218" s="15" t="n">
        <v>230</v>
      </c>
      <c r="D218" s="15" t="n">
        <v>300</v>
      </c>
      <c r="E218" s="15" t="n">
        <v>30</v>
      </c>
      <c r="F218" s="16" t="n">
        <v>0.688332522525665</v>
      </c>
      <c r="G218" s="17" t="s">
        <v>101</v>
      </c>
      <c r="H218" s="18" t="n">
        <v>0.3</v>
      </c>
      <c r="I218" s="18" t="n">
        <v>2</v>
      </c>
      <c r="J218" s="19" t="n">
        <v>0.916524747802083</v>
      </c>
      <c r="K218" s="19" t="n">
        <v>0.494879775771668</v>
      </c>
      <c r="L218" s="16" t="n">
        <v>11.9171023283651</v>
      </c>
      <c r="M218" s="19" t="n">
        <v>0.548201256976151</v>
      </c>
      <c r="N218" s="19" t="n">
        <v>1.32405966806704</v>
      </c>
      <c r="O218" s="19" t="n">
        <v>1.37947993392269</v>
      </c>
      <c r="P218" s="19" t="n">
        <v>0.559740978541002</v>
      </c>
      <c r="Q218" s="17" t="s">
        <v>31</v>
      </c>
      <c r="R218" s="5" t="str">
        <f aca="false">IF(OR(Q218="Steel plate",Q218="Concrete jacket"),"Steel plate or jacket",Q218)</f>
        <v>Polymer laminate</v>
      </c>
      <c r="S218" s="5" t="str">
        <f aca="false">IF(O218&lt;='Tree rules'!$C$4,IF(N218&lt;='Tree rules'!$C$5,IF(P218&lt;='Tree rules'!$C$7,"Monitor","Polymer laminate"),IF(P218&lt;='Tree rules'!$C$8,"Seal cracks","Polymer laminate")),IF(O218&lt;='Tree rules'!$C$6,IF(P218&lt;='Tree rules'!$C$9,"Polymer laminate","Steel plate or jacket"),IF(L218&lt;='Tree rules'!$C$10,"Steel plate or jacket","Polymer laminate")))</f>
        <v>Steel plate or jacket</v>
      </c>
      <c r="T218" s="5" t="str">
        <f aca="false">IF(S218=R218,"Yes","No")</f>
        <v>No</v>
      </c>
    </row>
    <row r="219" customFormat="false" ht="15" hidden="false" customHeight="false" outlineLevel="0" collapsed="false">
      <c r="A219" s="15" t="n">
        <v>682</v>
      </c>
      <c r="B219" s="16" t="n">
        <v>4.41303302400256</v>
      </c>
      <c r="C219" s="15" t="n">
        <v>230</v>
      </c>
      <c r="D219" s="15" t="n">
        <v>400</v>
      </c>
      <c r="E219" s="15" t="n">
        <v>30</v>
      </c>
      <c r="F219" s="16" t="n">
        <v>0.552502860426148</v>
      </c>
      <c r="G219" s="17" t="s">
        <v>101</v>
      </c>
      <c r="H219" s="18" t="n">
        <v>0.3</v>
      </c>
      <c r="I219" s="18" t="n">
        <v>1</v>
      </c>
      <c r="J219" s="19" t="n">
        <v>0.979208956394019</v>
      </c>
      <c r="K219" s="19" t="n">
        <v>0.514934686328909</v>
      </c>
      <c r="L219" s="16" t="n">
        <v>12.3961601797825</v>
      </c>
      <c r="M219" s="19" t="n">
        <v>0.817655778365824</v>
      </c>
      <c r="N219" s="19" t="n">
        <v>0.593395997212855</v>
      </c>
      <c r="O219" s="19" t="n">
        <v>0.979208956394018</v>
      </c>
      <c r="P219" s="19" t="n">
        <v>0.333414609408028</v>
      </c>
      <c r="Q219" s="17" t="s">
        <v>29</v>
      </c>
      <c r="R219" s="5" t="str">
        <f aca="false">IF(OR(Q219="Steel plate",Q219="Concrete jacket"),"Steel plate or jacket",Q219)</f>
        <v>Monitor</v>
      </c>
      <c r="S219" s="5" t="str">
        <f aca="false">IF(O219&lt;='Tree rules'!$C$4,IF(N219&lt;='Tree rules'!$C$5,IF(P219&lt;='Tree rules'!$C$7,"Monitor","Polymer laminate"),IF(P219&lt;='Tree rules'!$C$8,"Seal cracks","Polymer laminate")),IF(O219&lt;='Tree rules'!$C$6,IF(P219&lt;='Tree rules'!$C$9,"Polymer laminate","Steel plate or jacket"),IF(L219&lt;='Tree rules'!$C$10,"Steel plate or jacket","Polymer laminate")))</f>
        <v>Monitor</v>
      </c>
      <c r="T219" s="5" t="str">
        <f aca="false">IF(S219=R219,"Yes","No")</f>
        <v>Yes</v>
      </c>
    </row>
    <row r="220" customFormat="false" ht="15" hidden="false" customHeight="false" outlineLevel="0" collapsed="false">
      <c r="A220" s="15" t="n">
        <v>684</v>
      </c>
      <c r="B220" s="16" t="n">
        <v>3.29552796426784</v>
      </c>
      <c r="C220" s="15" t="n">
        <v>300</v>
      </c>
      <c r="D220" s="15" t="n">
        <v>300</v>
      </c>
      <c r="E220" s="15" t="n">
        <v>30</v>
      </c>
      <c r="F220" s="16" t="n">
        <v>0.791582400904515</v>
      </c>
      <c r="G220" s="17" t="s">
        <v>103</v>
      </c>
      <c r="H220" s="18" t="n">
        <v>0.2</v>
      </c>
      <c r="I220" s="18" t="n">
        <v>1</v>
      </c>
      <c r="J220" s="19" t="n">
        <v>0.864483028231372</v>
      </c>
      <c r="K220" s="19" t="n">
        <v>0.436012526945393</v>
      </c>
      <c r="L220" s="16" t="n">
        <v>12.9745195443616</v>
      </c>
      <c r="M220" s="19" t="n">
        <v>0.607012469642377</v>
      </c>
      <c r="N220" s="19" t="n">
        <v>1.0779265180807</v>
      </c>
      <c r="O220" s="19" t="n">
        <v>0.864483028231372</v>
      </c>
      <c r="P220" s="19" t="n">
        <v>0.456191396981795</v>
      </c>
      <c r="Q220" s="17" t="s">
        <v>30</v>
      </c>
      <c r="R220" s="5" t="str">
        <f aca="false">IF(OR(Q220="Steel plate",Q220="Concrete jacket"),"Steel plate or jacket",Q220)</f>
        <v>Seal cracks</v>
      </c>
      <c r="S220" s="5" t="str">
        <f aca="false">IF(O220&lt;='Tree rules'!$C$4,IF(N220&lt;='Tree rules'!$C$5,IF(P220&lt;='Tree rules'!$C$7,"Monitor","Polymer laminate"),IF(P220&lt;='Tree rules'!$C$8,"Seal cracks","Polymer laminate")),IF(O220&lt;='Tree rules'!$C$6,IF(P220&lt;='Tree rules'!$C$9,"Polymer laminate","Steel plate or jacket"),IF(L220&lt;='Tree rules'!$C$10,"Steel plate or jacket","Polymer laminate")))</f>
        <v>Seal cracks</v>
      </c>
      <c r="T220" s="5" t="str">
        <f aca="false">IF(S220=R220,"Yes","No")</f>
        <v>Yes</v>
      </c>
    </row>
    <row r="221" customFormat="false" ht="15" hidden="false" customHeight="false" outlineLevel="0" collapsed="false">
      <c r="A221" s="15" t="n">
        <v>686</v>
      </c>
      <c r="B221" s="16" t="n">
        <v>4.26838022618097</v>
      </c>
      <c r="C221" s="15" t="n">
        <v>230</v>
      </c>
      <c r="D221" s="15" t="n">
        <v>425</v>
      </c>
      <c r="E221" s="15" t="n">
        <v>25</v>
      </c>
      <c r="F221" s="16" t="n">
        <v>0.922619845496142</v>
      </c>
      <c r="G221" s="17" t="s">
        <v>101</v>
      </c>
      <c r="H221" s="18" t="n">
        <v>0.3</v>
      </c>
      <c r="I221" s="18" t="n">
        <v>1</v>
      </c>
      <c r="J221" s="19" t="n">
        <v>0.929007036039662</v>
      </c>
      <c r="K221" s="19" t="n">
        <v>0.507381302069046</v>
      </c>
      <c r="L221" s="16" t="n">
        <v>11.2622169556226</v>
      </c>
      <c r="M221" s="19" t="n">
        <v>0.383105668496666</v>
      </c>
      <c r="N221" s="19" t="n">
        <v>0.630940442040324</v>
      </c>
      <c r="O221" s="19" t="n">
        <v>0.929007036039662</v>
      </c>
      <c r="P221" s="19" t="n">
        <v>0.948437122666614</v>
      </c>
      <c r="Q221" s="17" t="s">
        <v>29</v>
      </c>
      <c r="R221" s="5" t="str">
        <f aca="false">IF(OR(Q221="Steel plate",Q221="Concrete jacket"),"Steel plate or jacket",Q221)</f>
        <v>Monitor</v>
      </c>
      <c r="S221" s="5" t="str">
        <f aca="false">IF(O221&lt;='Tree rules'!$C$4,IF(N221&lt;='Tree rules'!$C$5,IF(P221&lt;='Tree rules'!$C$7,"Monitor","Polymer laminate"),IF(P221&lt;='Tree rules'!$C$8,"Seal cracks","Polymer laminate")),IF(O221&lt;='Tree rules'!$C$6,IF(P221&lt;='Tree rules'!$C$9,"Polymer laminate","Steel plate or jacket"),IF(L221&lt;='Tree rules'!$C$10,"Steel plate or jacket","Polymer laminate")))</f>
        <v>Monitor</v>
      </c>
      <c r="T221" s="5" t="str">
        <f aca="false">IF(S221=R221,"Yes","No")</f>
        <v>Yes</v>
      </c>
    </row>
    <row r="222" customFormat="false" ht="15" hidden="false" customHeight="false" outlineLevel="0" collapsed="false">
      <c r="A222" s="15" t="n">
        <v>687</v>
      </c>
      <c r="B222" s="16" t="n">
        <v>4.03413344319668</v>
      </c>
      <c r="C222" s="15" t="n">
        <v>300</v>
      </c>
      <c r="D222" s="15" t="n">
        <v>375</v>
      </c>
      <c r="E222" s="15" t="n">
        <v>20</v>
      </c>
      <c r="F222" s="16" t="n">
        <v>0.640487798897002</v>
      </c>
      <c r="G222" s="17" t="s">
        <v>101</v>
      </c>
      <c r="H222" s="18" t="n">
        <v>0.3</v>
      </c>
      <c r="I222" s="18" t="n">
        <v>1</v>
      </c>
      <c r="J222" s="19" t="n">
        <v>0.930999244327761</v>
      </c>
      <c r="K222" s="19" t="n">
        <v>0.616842715640991</v>
      </c>
      <c r="L222" s="16" t="n">
        <v>12.3367995204791</v>
      </c>
      <c r="M222" s="19" t="n">
        <v>0.943618269323479</v>
      </c>
      <c r="N222" s="19" t="n">
        <v>0.922239329341672</v>
      </c>
      <c r="O222" s="19" t="n">
        <v>0.930999244327761</v>
      </c>
      <c r="P222" s="19" t="n">
        <v>0.376843845790064</v>
      </c>
      <c r="Q222" s="17" t="s">
        <v>29</v>
      </c>
      <c r="R222" s="5" t="str">
        <f aca="false">IF(OR(Q222="Steel plate",Q222="Concrete jacket"),"Steel plate or jacket",Q222)</f>
        <v>Monitor</v>
      </c>
      <c r="S222" s="5" t="str">
        <f aca="false">IF(O222&lt;='Tree rules'!$C$4,IF(N222&lt;='Tree rules'!$C$5,IF(P222&lt;='Tree rules'!$C$7,"Monitor","Polymer laminate"),IF(P222&lt;='Tree rules'!$C$8,"Seal cracks","Polymer laminate")),IF(O222&lt;='Tree rules'!$C$6,IF(P222&lt;='Tree rules'!$C$9,"Polymer laminate","Steel plate or jacket"),IF(L222&lt;='Tree rules'!$C$10,"Steel plate or jacket","Polymer laminate")))</f>
        <v>Monitor</v>
      </c>
      <c r="T222" s="5" t="str">
        <f aca="false">IF(S222=R222,"Yes","No")</f>
        <v>Yes</v>
      </c>
    </row>
    <row r="223" customFormat="false" ht="15" hidden="false" customHeight="false" outlineLevel="0" collapsed="false">
      <c r="A223" s="15" t="n">
        <v>689</v>
      </c>
      <c r="B223" s="16" t="n">
        <v>4.47663737414656</v>
      </c>
      <c r="C223" s="15" t="n">
        <v>300</v>
      </c>
      <c r="D223" s="15" t="n">
        <v>375</v>
      </c>
      <c r="E223" s="15" t="n">
        <v>30</v>
      </c>
      <c r="F223" s="16" t="n">
        <v>0.59650493422591</v>
      </c>
      <c r="G223" s="17" t="s">
        <v>102</v>
      </c>
      <c r="H223" s="18" t="n">
        <v>0.1</v>
      </c>
      <c r="I223" s="18" t="n">
        <v>2</v>
      </c>
      <c r="J223" s="19" t="n">
        <v>0.947606013283863</v>
      </c>
      <c r="K223" s="19" t="n">
        <v>0.503669897093878</v>
      </c>
      <c r="L223" s="16" t="n">
        <v>14.1665739688182</v>
      </c>
      <c r="M223" s="19" t="n">
        <v>0.653479891700788</v>
      </c>
      <c r="N223" s="19" t="n">
        <v>3.90623663002622</v>
      </c>
      <c r="O223" s="19" t="n">
        <v>1.4179314033715</v>
      </c>
      <c r="P223" s="19" t="n">
        <v>0.521302816427885</v>
      </c>
      <c r="Q223" s="17" t="s">
        <v>31</v>
      </c>
      <c r="R223" s="5" t="str">
        <f aca="false">IF(OR(Q223="Steel plate",Q223="Concrete jacket"),"Steel plate or jacket",Q223)</f>
        <v>Polymer laminate</v>
      </c>
      <c r="S223" s="5" t="str">
        <f aca="false">IF(O223&lt;='Tree rules'!$C$4,IF(N223&lt;='Tree rules'!$C$5,IF(P223&lt;='Tree rules'!$C$7,"Monitor","Polymer laminate"),IF(P223&lt;='Tree rules'!$C$8,"Seal cracks","Polymer laminate")),IF(O223&lt;='Tree rules'!$C$6,IF(P223&lt;='Tree rules'!$C$9,"Polymer laminate","Steel plate or jacket"),IF(L223&lt;='Tree rules'!$C$10,"Steel plate or jacket","Polymer laminate")))</f>
        <v>Polymer laminate</v>
      </c>
      <c r="T223" s="5" t="str">
        <f aca="false">IF(S223=R223,"Yes","No")</f>
        <v>Yes</v>
      </c>
    </row>
    <row r="224" customFormat="false" ht="15" hidden="false" customHeight="false" outlineLevel="0" collapsed="false">
      <c r="A224" s="15" t="n">
        <v>693</v>
      </c>
      <c r="B224" s="16" t="n">
        <v>6.34113238814496</v>
      </c>
      <c r="C224" s="15" t="n">
        <v>300</v>
      </c>
      <c r="D224" s="15" t="n">
        <v>500</v>
      </c>
      <c r="E224" s="15" t="n">
        <v>20</v>
      </c>
      <c r="F224" s="16" t="n">
        <v>0.590490249132883</v>
      </c>
      <c r="G224" s="17" t="s">
        <v>103</v>
      </c>
      <c r="H224" s="18" t="n">
        <v>0.2</v>
      </c>
      <c r="I224" s="18" t="n">
        <v>1</v>
      </c>
      <c r="J224" s="19" t="n">
        <v>0.882436606128146</v>
      </c>
      <c r="K224" s="19" t="n">
        <v>0.551994740147901</v>
      </c>
      <c r="L224" s="16" t="n">
        <v>13.9672519562664</v>
      </c>
      <c r="M224" s="19" t="n">
        <v>0.611528378597776</v>
      </c>
      <c r="N224" s="19" t="n">
        <v>0.904283325410073</v>
      </c>
      <c r="O224" s="19" t="n">
        <v>0.882436606128146</v>
      </c>
      <c r="P224" s="19" t="n">
        <v>0.600456574103945</v>
      </c>
      <c r="Q224" s="17" t="s">
        <v>29</v>
      </c>
      <c r="R224" s="5" t="str">
        <f aca="false">IF(OR(Q224="Steel plate",Q224="Concrete jacket"),"Steel plate or jacket",Q224)</f>
        <v>Monitor</v>
      </c>
      <c r="S224" s="5" t="str">
        <f aca="false">IF(O224&lt;='Tree rules'!$C$4,IF(N224&lt;='Tree rules'!$C$5,IF(P224&lt;='Tree rules'!$C$7,"Monitor","Polymer laminate"),IF(P224&lt;='Tree rules'!$C$8,"Seal cracks","Polymer laminate")),IF(O224&lt;='Tree rules'!$C$6,IF(P224&lt;='Tree rules'!$C$9,"Polymer laminate","Steel plate or jacket"),IF(L224&lt;='Tree rules'!$C$10,"Steel plate or jacket","Polymer laminate")))</f>
        <v>Monitor</v>
      </c>
      <c r="T224" s="5" t="str">
        <f aca="false">IF(S224=R224,"Yes","No")</f>
        <v>Yes</v>
      </c>
    </row>
    <row r="225" customFormat="false" ht="15" hidden="false" customHeight="false" outlineLevel="0" collapsed="false">
      <c r="A225" s="15" t="n">
        <v>696</v>
      </c>
      <c r="B225" s="16" t="n">
        <v>5.91881090018036</v>
      </c>
      <c r="C225" s="15" t="n">
        <v>230</v>
      </c>
      <c r="D225" s="15" t="n">
        <v>475</v>
      </c>
      <c r="E225" s="15" t="n">
        <v>30</v>
      </c>
      <c r="F225" s="16" t="n">
        <v>0.611316296229087</v>
      </c>
      <c r="G225" s="17" t="s">
        <v>101</v>
      </c>
      <c r="H225" s="18" t="n">
        <v>0.3</v>
      </c>
      <c r="I225" s="18" t="n">
        <v>1</v>
      </c>
      <c r="J225" s="19" t="n">
        <v>0.873013497755265</v>
      </c>
      <c r="K225" s="19" t="n">
        <v>0.435294978892104</v>
      </c>
      <c r="L225" s="16" t="n">
        <v>13.7967620050824</v>
      </c>
      <c r="M225" s="19" t="n">
        <v>0.867619211038678</v>
      </c>
      <c r="N225" s="19" t="n">
        <v>0.56693914145226</v>
      </c>
      <c r="O225" s="19" t="n">
        <v>0.873013497755265</v>
      </c>
      <c r="P225" s="19" t="n">
        <v>0.344612924486554</v>
      </c>
      <c r="Q225" s="17" t="s">
        <v>29</v>
      </c>
      <c r="R225" s="5" t="str">
        <f aca="false">IF(OR(Q225="Steel plate",Q225="Concrete jacket"),"Steel plate or jacket",Q225)</f>
        <v>Monitor</v>
      </c>
      <c r="S225" s="5" t="str">
        <f aca="false">IF(O225&lt;='Tree rules'!$C$4,IF(N225&lt;='Tree rules'!$C$5,IF(P225&lt;='Tree rules'!$C$7,"Monitor","Polymer laminate"),IF(P225&lt;='Tree rules'!$C$8,"Seal cracks","Polymer laminate")),IF(O225&lt;='Tree rules'!$C$6,IF(P225&lt;='Tree rules'!$C$9,"Polymer laminate","Steel plate or jacket"),IF(L225&lt;='Tree rules'!$C$10,"Steel plate or jacket","Polymer laminate")))</f>
        <v>Monitor</v>
      </c>
      <c r="T225" s="5" t="str">
        <f aca="false">IF(S225=R225,"Yes","No")</f>
        <v>Yes</v>
      </c>
    </row>
    <row r="226" customFormat="false" ht="15" hidden="false" customHeight="false" outlineLevel="0" collapsed="false">
      <c r="A226" s="15" t="n">
        <v>697</v>
      </c>
      <c r="B226" s="16" t="n">
        <v>5.00771901723127</v>
      </c>
      <c r="C226" s="15" t="n">
        <v>300</v>
      </c>
      <c r="D226" s="15" t="n">
        <v>425</v>
      </c>
      <c r="E226" s="15" t="n">
        <v>25</v>
      </c>
      <c r="F226" s="16" t="n">
        <v>0.515015189113081</v>
      </c>
      <c r="G226" s="17" t="s">
        <v>102</v>
      </c>
      <c r="H226" s="18" t="n">
        <v>0.1</v>
      </c>
      <c r="I226" s="18" t="n">
        <v>1</v>
      </c>
      <c r="J226" s="19" t="n">
        <v>0.919405722070826</v>
      </c>
      <c r="K226" s="19" t="n">
        <v>0.502944037762833</v>
      </c>
      <c r="L226" s="16" t="n">
        <v>13.6822923968068</v>
      </c>
      <c r="M226" s="19" t="n">
        <v>0.707407843166301</v>
      </c>
      <c r="N226" s="19" t="n">
        <v>2.26751317831721</v>
      </c>
      <c r="O226" s="19" t="n">
        <v>0.919405722070826</v>
      </c>
      <c r="P226" s="19" t="n">
        <v>0.366040857909872</v>
      </c>
      <c r="Q226" s="17" t="s">
        <v>30</v>
      </c>
      <c r="R226" s="5" t="str">
        <f aca="false">IF(OR(Q226="Steel plate",Q226="Concrete jacket"),"Steel plate or jacket",Q226)</f>
        <v>Seal cracks</v>
      </c>
      <c r="S226" s="5" t="str">
        <f aca="false">IF(O226&lt;='Tree rules'!$C$4,IF(N226&lt;='Tree rules'!$C$5,IF(P226&lt;='Tree rules'!$C$7,"Monitor","Polymer laminate"),IF(P226&lt;='Tree rules'!$C$8,"Seal cracks","Polymer laminate")),IF(O226&lt;='Tree rules'!$C$6,IF(P226&lt;='Tree rules'!$C$9,"Polymer laminate","Steel plate or jacket"),IF(L226&lt;='Tree rules'!$C$10,"Steel plate or jacket","Polymer laminate")))</f>
        <v>Seal cracks</v>
      </c>
      <c r="T226" s="5" t="str">
        <f aca="false">IF(S226=R226,"Yes","No")</f>
        <v>Yes</v>
      </c>
    </row>
    <row r="227" customFormat="false" ht="15" hidden="false" customHeight="false" outlineLevel="0" collapsed="false">
      <c r="A227" s="15" t="n">
        <v>698</v>
      </c>
      <c r="B227" s="16" t="n">
        <v>7.15045706579127</v>
      </c>
      <c r="C227" s="15" t="n">
        <v>300</v>
      </c>
      <c r="D227" s="15" t="n">
        <v>625</v>
      </c>
      <c r="E227" s="15" t="n">
        <v>30</v>
      </c>
      <c r="F227" s="16" t="n">
        <v>0.694514438099298</v>
      </c>
      <c r="G227" s="17" t="s">
        <v>101</v>
      </c>
      <c r="H227" s="18" t="n">
        <v>0.3</v>
      </c>
      <c r="I227" s="18" t="n">
        <v>1</v>
      </c>
      <c r="J227" s="19" t="n">
        <v>0.955170151892064</v>
      </c>
      <c r="K227" s="19" t="n">
        <v>0.482083870720583</v>
      </c>
      <c r="L227" s="16" t="n">
        <v>12.3496667802958</v>
      </c>
      <c r="M227" s="19" t="n">
        <v>0.36519691093807</v>
      </c>
      <c r="N227" s="19" t="n">
        <v>0.623487671215382</v>
      </c>
      <c r="O227" s="19" t="n">
        <v>0.955170151892064</v>
      </c>
      <c r="P227" s="19" t="n">
        <v>0.915590986519086</v>
      </c>
      <c r="Q227" s="17" t="s">
        <v>29</v>
      </c>
      <c r="R227" s="5" t="str">
        <f aca="false">IF(OR(Q227="Steel plate",Q227="Concrete jacket"),"Steel plate or jacket",Q227)</f>
        <v>Monitor</v>
      </c>
      <c r="S227" s="5" t="str">
        <f aca="false">IF(O227&lt;='Tree rules'!$C$4,IF(N227&lt;='Tree rules'!$C$5,IF(P227&lt;='Tree rules'!$C$7,"Monitor","Polymer laminate"),IF(P227&lt;='Tree rules'!$C$8,"Seal cracks","Polymer laminate")),IF(O227&lt;='Tree rules'!$C$6,IF(P227&lt;='Tree rules'!$C$9,"Polymer laminate","Steel plate or jacket"),IF(L227&lt;='Tree rules'!$C$10,"Steel plate or jacket","Polymer laminate")))</f>
        <v>Monitor</v>
      </c>
      <c r="T227" s="5" t="str">
        <f aca="false">IF(S227=R227,"Yes","No")</f>
        <v>Yes</v>
      </c>
    </row>
    <row r="228" customFormat="false" ht="15" hidden="false" customHeight="false" outlineLevel="0" collapsed="false">
      <c r="A228" s="15" t="n">
        <v>707</v>
      </c>
      <c r="B228" s="16" t="n">
        <v>6.61670775920217</v>
      </c>
      <c r="C228" s="15" t="n">
        <v>230</v>
      </c>
      <c r="D228" s="15" t="n">
        <v>625</v>
      </c>
      <c r="E228" s="15" t="n">
        <v>25</v>
      </c>
      <c r="F228" s="16" t="n">
        <v>0.603925598347216</v>
      </c>
      <c r="G228" s="17" t="s">
        <v>103</v>
      </c>
      <c r="H228" s="18" t="n">
        <v>0.2</v>
      </c>
      <c r="I228" s="18" t="n">
        <v>2</v>
      </c>
      <c r="J228" s="19" t="n">
        <v>0.949095101543414</v>
      </c>
      <c r="K228" s="19" t="n">
        <v>0.408889965234022</v>
      </c>
      <c r="L228" s="16" t="n">
        <v>11.4278199640797</v>
      </c>
      <c r="M228" s="19" t="n">
        <v>0.462080014262296</v>
      </c>
      <c r="N228" s="19" t="n">
        <v>1.49045461496139</v>
      </c>
      <c r="O228" s="19" t="n">
        <v>1.51011474001296</v>
      </c>
      <c r="P228" s="19" t="n">
        <v>0.800835750384778</v>
      </c>
      <c r="Q228" s="17" t="s">
        <v>104</v>
      </c>
      <c r="R228" s="5" t="str">
        <f aca="false">IF(OR(Q228="Steel plate",Q228="Concrete jacket"),"Steel plate or jacket",Q228)</f>
        <v>Steel plate or jacket</v>
      </c>
      <c r="S228" s="5" t="str">
        <f aca="false">IF(O228&lt;='Tree rules'!$C$4,IF(N228&lt;='Tree rules'!$C$5,IF(P228&lt;='Tree rules'!$C$7,"Monitor","Polymer laminate"),IF(P228&lt;='Tree rules'!$C$8,"Seal cracks","Polymer laminate")),IF(O228&lt;='Tree rules'!$C$6,IF(P228&lt;='Tree rules'!$C$9,"Polymer laminate","Steel plate or jacket"),IF(L228&lt;='Tree rules'!$C$10,"Steel plate or jacket","Polymer laminate")))</f>
        <v>Steel plate or jacket</v>
      </c>
      <c r="T228" s="5" t="str">
        <f aca="false">IF(S228=R228,"Yes","No")</f>
        <v>Yes</v>
      </c>
    </row>
    <row r="229" customFormat="false" ht="15" hidden="false" customHeight="false" outlineLevel="0" collapsed="false">
      <c r="A229" s="15" t="n">
        <v>708</v>
      </c>
      <c r="B229" s="16" t="n">
        <v>5.32367836873005</v>
      </c>
      <c r="C229" s="15" t="n">
        <v>300</v>
      </c>
      <c r="D229" s="15" t="n">
        <v>475</v>
      </c>
      <c r="E229" s="15" t="n">
        <v>25</v>
      </c>
      <c r="F229" s="16" t="n">
        <v>0.624901102811956</v>
      </c>
      <c r="G229" s="17" t="s">
        <v>101</v>
      </c>
      <c r="H229" s="18" t="n">
        <v>0.3</v>
      </c>
      <c r="I229" s="18" t="n">
        <v>1</v>
      </c>
      <c r="J229" s="19" t="n">
        <v>0.930949972236094</v>
      </c>
      <c r="K229" s="19" t="n">
        <v>0.515622135724019</v>
      </c>
      <c r="L229" s="16" t="n">
        <v>12.4095066870164</v>
      </c>
      <c r="M229" s="19" t="n">
        <v>0.947752507320545</v>
      </c>
      <c r="N229" s="19" t="n">
        <v>0.594463658814037</v>
      </c>
      <c r="O229" s="19" t="n">
        <v>0.930949972236094</v>
      </c>
      <c r="P229" s="19" t="n">
        <v>0.353885808330998</v>
      </c>
      <c r="Q229" s="17" t="s">
        <v>29</v>
      </c>
      <c r="R229" s="5" t="str">
        <f aca="false">IF(OR(Q229="Steel plate",Q229="Concrete jacket"),"Steel plate or jacket",Q229)</f>
        <v>Monitor</v>
      </c>
      <c r="S229" s="5" t="str">
        <f aca="false">IF(O229&lt;='Tree rules'!$C$4,IF(N229&lt;='Tree rules'!$C$5,IF(P229&lt;='Tree rules'!$C$7,"Monitor","Polymer laminate"),IF(P229&lt;='Tree rules'!$C$8,"Seal cracks","Polymer laminate")),IF(O229&lt;='Tree rules'!$C$6,IF(P229&lt;='Tree rules'!$C$9,"Polymer laminate","Steel plate or jacket"),IF(L229&lt;='Tree rules'!$C$10,"Steel plate or jacket","Polymer laminate")))</f>
        <v>Monitor</v>
      </c>
      <c r="T229" s="5" t="str">
        <f aca="false">IF(S229=R229,"Yes","No")</f>
        <v>Yes</v>
      </c>
    </row>
    <row r="230" customFormat="false" ht="15" hidden="false" customHeight="false" outlineLevel="0" collapsed="false">
      <c r="A230" s="15" t="n">
        <v>709</v>
      </c>
      <c r="B230" s="16" t="n">
        <v>3.11534559117757</v>
      </c>
      <c r="C230" s="15" t="n">
        <v>300</v>
      </c>
      <c r="D230" s="15" t="n">
        <v>300</v>
      </c>
      <c r="E230" s="15" t="n">
        <v>30</v>
      </c>
      <c r="F230" s="16" t="n">
        <v>0.736310778185108</v>
      </c>
      <c r="G230" s="17" t="s">
        <v>103</v>
      </c>
      <c r="H230" s="18" t="n">
        <v>0.2</v>
      </c>
      <c r="I230" s="18" t="n">
        <v>1</v>
      </c>
      <c r="J230" s="19" t="n">
        <v>0.923194664771744</v>
      </c>
      <c r="K230" s="19" t="n">
        <v>0.437353593109393</v>
      </c>
      <c r="L230" s="16" t="n">
        <v>12.1693187155374</v>
      </c>
      <c r="M230" s="19" t="n">
        <v>0.368102583880443</v>
      </c>
      <c r="N230" s="19" t="n">
        <v>1.00664933746853</v>
      </c>
      <c r="O230" s="19" t="n">
        <v>0.923194664771744</v>
      </c>
      <c r="P230" s="19" t="n">
        <v>0.690724111956548</v>
      </c>
      <c r="Q230" s="17" t="s">
        <v>30</v>
      </c>
      <c r="R230" s="5" t="str">
        <f aca="false">IF(OR(Q230="Steel plate",Q230="Concrete jacket"),"Steel plate or jacket",Q230)</f>
        <v>Seal cracks</v>
      </c>
      <c r="S230" s="5" t="str">
        <f aca="false">IF(O230&lt;='Tree rules'!$C$4,IF(N230&lt;='Tree rules'!$C$5,IF(P230&lt;='Tree rules'!$C$7,"Monitor","Polymer laminate"),IF(P230&lt;='Tree rules'!$C$8,"Seal cracks","Polymer laminate")),IF(O230&lt;='Tree rules'!$C$6,IF(P230&lt;='Tree rules'!$C$9,"Polymer laminate","Steel plate or jacket"),IF(L230&lt;='Tree rules'!$C$10,"Steel plate or jacket","Polymer laminate")))</f>
        <v>Seal cracks</v>
      </c>
      <c r="T230" s="5" t="str">
        <f aca="false">IF(S230=R230,"Yes","No")</f>
        <v>Yes</v>
      </c>
    </row>
    <row r="231" customFormat="false" ht="15" hidden="false" customHeight="false" outlineLevel="0" collapsed="false">
      <c r="A231" s="15" t="n">
        <v>711</v>
      </c>
      <c r="B231" s="16" t="n">
        <v>6.8746081035006</v>
      </c>
      <c r="C231" s="15" t="n">
        <v>300</v>
      </c>
      <c r="D231" s="15" t="n">
        <v>550</v>
      </c>
      <c r="E231" s="15" t="n">
        <v>30</v>
      </c>
      <c r="F231" s="16" t="n">
        <v>0.625815269639401</v>
      </c>
      <c r="G231" s="17" t="s">
        <v>103</v>
      </c>
      <c r="H231" s="18" t="n">
        <v>0.2</v>
      </c>
      <c r="I231" s="18" t="n">
        <v>1</v>
      </c>
      <c r="J231" s="19" t="n">
        <v>0.861315400259783</v>
      </c>
      <c r="K231" s="19" t="n">
        <v>0.473590032027371</v>
      </c>
      <c r="L231" s="16" t="n">
        <v>13.6944384531885</v>
      </c>
      <c r="M231" s="19" t="n">
        <v>0.3427104907106</v>
      </c>
      <c r="N231" s="19" t="n">
        <v>1.12069466370606</v>
      </c>
      <c r="O231" s="19" t="n">
        <v>0.861315400259783</v>
      </c>
      <c r="P231" s="19" t="n">
        <v>0.857023863137278</v>
      </c>
      <c r="Q231" s="17" t="s">
        <v>30</v>
      </c>
      <c r="R231" s="5" t="str">
        <f aca="false">IF(OR(Q231="Steel plate",Q231="Concrete jacket"),"Steel plate or jacket",Q231)</f>
        <v>Seal cracks</v>
      </c>
      <c r="S231" s="5" t="str">
        <f aca="false">IF(O231&lt;='Tree rules'!$C$4,IF(N231&lt;='Tree rules'!$C$5,IF(P231&lt;='Tree rules'!$C$7,"Monitor","Polymer laminate"),IF(P231&lt;='Tree rules'!$C$8,"Seal cracks","Polymer laminate")),IF(O231&lt;='Tree rules'!$C$6,IF(P231&lt;='Tree rules'!$C$9,"Polymer laminate","Steel plate or jacket"),IF(L231&lt;='Tree rules'!$C$10,"Steel plate or jacket","Polymer laminate")))</f>
        <v>Seal cracks</v>
      </c>
      <c r="T231" s="5" t="str">
        <f aca="false">IF(S231=R231,"Yes","No")</f>
        <v>Yes</v>
      </c>
    </row>
    <row r="232" customFormat="false" ht="15" hidden="false" customHeight="false" outlineLevel="0" collapsed="false">
      <c r="A232" s="15" t="n">
        <v>720</v>
      </c>
      <c r="B232" s="16" t="n">
        <v>6.04951505251785</v>
      </c>
      <c r="C232" s="15" t="n">
        <v>230</v>
      </c>
      <c r="D232" s="15" t="n">
        <v>500</v>
      </c>
      <c r="E232" s="15" t="n">
        <v>30</v>
      </c>
      <c r="F232" s="16" t="n">
        <v>0.604384889109233</v>
      </c>
      <c r="G232" s="17" t="s">
        <v>101</v>
      </c>
      <c r="H232" s="18" t="n">
        <v>0.3</v>
      </c>
      <c r="I232" s="18" t="n">
        <v>1</v>
      </c>
      <c r="J232" s="19" t="n">
        <v>0.908064076442145</v>
      </c>
      <c r="K232" s="19" t="n">
        <v>0.518603570547753</v>
      </c>
      <c r="L232" s="16" t="n">
        <v>13.3838828595528</v>
      </c>
      <c r="M232" s="19" t="n">
        <v>0.6500919647579</v>
      </c>
      <c r="N232" s="19" t="n">
        <v>0.83174388883037</v>
      </c>
      <c r="O232" s="19" t="n">
        <v>0.908064076442145</v>
      </c>
      <c r="P232" s="19" t="n">
        <v>0.475034173973546</v>
      </c>
      <c r="Q232" s="17" t="s">
        <v>29</v>
      </c>
      <c r="R232" s="5" t="str">
        <f aca="false">IF(OR(Q232="Steel plate",Q232="Concrete jacket"),"Steel plate or jacket",Q232)</f>
        <v>Monitor</v>
      </c>
      <c r="S232" s="5" t="str">
        <f aca="false">IF(O232&lt;='Tree rules'!$C$4,IF(N232&lt;='Tree rules'!$C$5,IF(P232&lt;='Tree rules'!$C$7,"Monitor","Polymer laminate"),IF(P232&lt;='Tree rules'!$C$8,"Seal cracks","Polymer laminate")),IF(O232&lt;='Tree rules'!$C$6,IF(P232&lt;='Tree rules'!$C$9,"Polymer laminate","Steel plate or jacket"),IF(L232&lt;='Tree rules'!$C$10,"Steel plate or jacket","Polymer laminate")))</f>
        <v>Monitor</v>
      </c>
      <c r="T232" s="5" t="str">
        <f aca="false">IF(S232=R232,"Yes","No")</f>
        <v>Yes</v>
      </c>
    </row>
    <row r="233" customFormat="false" ht="15" hidden="false" customHeight="false" outlineLevel="0" collapsed="false">
      <c r="A233" s="15" t="n">
        <v>725</v>
      </c>
      <c r="B233" s="16" t="n">
        <v>4.60052056340551</v>
      </c>
      <c r="C233" s="15" t="n">
        <v>300</v>
      </c>
      <c r="D233" s="15" t="n">
        <v>425</v>
      </c>
      <c r="E233" s="15" t="n">
        <v>30</v>
      </c>
      <c r="F233" s="16" t="n">
        <v>0.707341881547042</v>
      </c>
      <c r="G233" s="17" t="s">
        <v>101</v>
      </c>
      <c r="H233" s="18" t="n">
        <v>0.3</v>
      </c>
      <c r="I233" s="18" t="n">
        <v>1</v>
      </c>
      <c r="J233" s="19" t="n">
        <v>0.925986973604883</v>
      </c>
      <c r="K233" s="19" t="n">
        <v>0.574619086216361</v>
      </c>
      <c r="L233" s="16" t="n">
        <v>12.1385766844472</v>
      </c>
      <c r="M233" s="19" t="n">
        <v>0.312997954922824</v>
      </c>
      <c r="N233" s="19" t="n">
        <v>0.708148849027863</v>
      </c>
      <c r="O233" s="19" t="n">
        <v>0.925986973604883</v>
      </c>
      <c r="P233" s="19" t="n">
        <v>0.996184896490031</v>
      </c>
      <c r="Q233" s="17" t="s">
        <v>29</v>
      </c>
      <c r="R233" s="5" t="str">
        <f aca="false">IF(OR(Q233="Steel plate",Q233="Concrete jacket"),"Steel plate or jacket",Q233)</f>
        <v>Monitor</v>
      </c>
      <c r="S233" s="5" t="str">
        <f aca="false">IF(O233&lt;='Tree rules'!$C$4,IF(N233&lt;='Tree rules'!$C$5,IF(P233&lt;='Tree rules'!$C$7,"Monitor","Polymer laminate"),IF(P233&lt;='Tree rules'!$C$8,"Seal cracks","Polymer laminate")),IF(O233&lt;='Tree rules'!$C$6,IF(P233&lt;='Tree rules'!$C$9,"Polymer laminate","Steel plate or jacket"),IF(L233&lt;='Tree rules'!$C$10,"Steel plate or jacket","Polymer laminate")))</f>
        <v>Polymer laminate</v>
      </c>
      <c r="T233" s="5" t="str">
        <f aca="false">IF(S233=R233,"Yes","No")</f>
        <v>No</v>
      </c>
    </row>
    <row r="234" customFormat="false" ht="15" hidden="false" customHeight="false" outlineLevel="0" collapsed="false">
      <c r="A234" s="15" t="n">
        <v>726</v>
      </c>
      <c r="B234" s="16" t="n">
        <v>5.78597520133049</v>
      </c>
      <c r="C234" s="15" t="n">
        <v>230</v>
      </c>
      <c r="D234" s="15" t="n">
        <v>575</v>
      </c>
      <c r="E234" s="15" t="n">
        <v>30</v>
      </c>
      <c r="F234" s="16" t="n">
        <v>0.777557789024782</v>
      </c>
      <c r="G234" s="17" t="s">
        <v>103</v>
      </c>
      <c r="H234" s="18" t="n">
        <v>0.2</v>
      </c>
      <c r="I234" s="18" t="n">
        <v>2</v>
      </c>
      <c r="J234" s="19" t="n">
        <v>0.996687824548515</v>
      </c>
      <c r="K234" s="19" t="n">
        <v>0.554082384329477</v>
      </c>
      <c r="L234" s="16" t="n">
        <v>10.979080078426</v>
      </c>
      <c r="M234" s="19" t="n">
        <v>0.947421833706671</v>
      </c>
      <c r="N234" s="19" t="n">
        <v>1.48192683002553</v>
      </c>
      <c r="O234" s="19" t="n">
        <v>1.44112848283903</v>
      </c>
      <c r="P234" s="19" t="n">
        <v>0.481950770950818</v>
      </c>
      <c r="Q234" s="17" t="s">
        <v>104</v>
      </c>
      <c r="R234" s="5" t="str">
        <f aca="false">IF(OR(Q234="Steel plate",Q234="Concrete jacket"),"Steel plate or jacket",Q234)</f>
        <v>Steel plate or jacket</v>
      </c>
      <c r="S234" s="5" t="str">
        <f aca="false">IF(O234&lt;='Tree rules'!$C$4,IF(N234&lt;='Tree rules'!$C$5,IF(P234&lt;='Tree rules'!$C$7,"Monitor","Polymer laminate"),IF(P234&lt;='Tree rules'!$C$8,"Seal cracks","Polymer laminate")),IF(O234&lt;='Tree rules'!$C$6,IF(P234&lt;='Tree rules'!$C$9,"Polymer laminate","Steel plate or jacket"),IF(L234&lt;='Tree rules'!$C$10,"Steel plate or jacket","Polymer laminate")))</f>
        <v>Steel plate or jacket</v>
      </c>
      <c r="T234" s="5" t="str">
        <f aca="false">IF(S234=R234,"Yes","No")</f>
        <v>Yes</v>
      </c>
    </row>
    <row r="235" customFormat="false" ht="15" hidden="false" customHeight="false" outlineLevel="0" collapsed="false">
      <c r="A235" s="15" t="n">
        <v>728</v>
      </c>
      <c r="B235" s="16" t="n">
        <v>3.07926234972506</v>
      </c>
      <c r="C235" s="15" t="n">
        <v>300</v>
      </c>
      <c r="D235" s="15" t="n">
        <v>300</v>
      </c>
      <c r="E235" s="15" t="n">
        <v>30</v>
      </c>
      <c r="F235" s="16" t="n">
        <v>0.589048622548086</v>
      </c>
      <c r="G235" s="17" t="s">
        <v>101</v>
      </c>
      <c r="H235" s="18" t="n">
        <v>0.3</v>
      </c>
      <c r="I235" s="18" t="n">
        <v>2</v>
      </c>
      <c r="J235" s="19" t="n">
        <v>0.975996071226673</v>
      </c>
      <c r="K235" s="19" t="n">
        <v>0.427681626421888</v>
      </c>
      <c r="L235" s="16" t="n">
        <v>12.0283685536135</v>
      </c>
      <c r="M235" s="19" t="n">
        <v>0.820682130324317</v>
      </c>
      <c r="N235" s="19" t="n">
        <v>1.11540772312251</v>
      </c>
      <c r="O235" s="19" t="n">
        <v>1.53457655532975</v>
      </c>
      <c r="P235" s="19" t="n">
        <v>0.366861194873935</v>
      </c>
      <c r="Q235" s="17" t="s">
        <v>31</v>
      </c>
      <c r="R235" s="5" t="str">
        <f aca="false">IF(OR(Q235="Steel plate",Q235="Concrete jacket"),"Steel plate or jacket",Q235)</f>
        <v>Polymer laminate</v>
      </c>
      <c r="S235" s="5" t="str">
        <f aca="false">IF(O235&lt;='Tree rules'!$C$4,IF(N235&lt;='Tree rules'!$C$5,IF(P235&lt;='Tree rules'!$C$7,"Monitor","Polymer laminate"),IF(P235&lt;='Tree rules'!$C$8,"Seal cracks","Polymer laminate")),IF(O235&lt;='Tree rules'!$C$6,IF(P235&lt;='Tree rules'!$C$9,"Polymer laminate","Steel plate or jacket"),IF(L235&lt;='Tree rules'!$C$10,"Steel plate or jacket","Polymer laminate")))</f>
        <v>Steel plate or jacket</v>
      </c>
      <c r="T235" s="5" t="str">
        <f aca="false">IF(S235=R235,"Yes","No")</f>
        <v>No</v>
      </c>
    </row>
    <row r="236" customFormat="false" ht="15" hidden="false" customHeight="false" outlineLevel="0" collapsed="false">
      <c r="A236" s="15" t="n">
        <v>729</v>
      </c>
      <c r="B236" s="16" t="n">
        <v>4.49643752745083</v>
      </c>
      <c r="C236" s="15" t="n">
        <v>230</v>
      </c>
      <c r="D236" s="15" t="n">
        <v>450</v>
      </c>
      <c r="E236" s="15" t="n">
        <v>20</v>
      </c>
      <c r="F236" s="16" t="n">
        <v>0.679557138998441</v>
      </c>
      <c r="G236" s="17" t="s">
        <v>103</v>
      </c>
      <c r="H236" s="18" t="n">
        <v>0.2</v>
      </c>
      <c r="I236" s="18" t="n">
        <v>1</v>
      </c>
      <c r="J236" s="19" t="n">
        <v>0.978754227021226</v>
      </c>
      <c r="K236" s="19" t="n">
        <v>0.57500449328307</v>
      </c>
      <c r="L236" s="16" t="n">
        <v>11.1851679787334</v>
      </c>
      <c r="M236" s="19" t="n">
        <v>0.45619740368807</v>
      </c>
      <c r="N236" s="19" t="n">
        <v>1.39685441245664</v>
      </c>
      <c r="O236" s="19" t="n">
        <v>0.978754227021226</v>
      </c>
      <c r="P236" s="19" t="n">
        <v>0.756249878096055</v>
      </c>
      <c r="Q236" s="17" t="s">
        <v>30</v>
      </c>
      <c r="R236" s="5" t="str">
        <f aca="false">IF(OR(Q236="Steel plate",Q236="Concrete jacket"),"Steel plate or jacket",Q236)</f>
        <v>Seal cracks</v>
      </c>
      <c r="S236" s="5" t="str">
        <f aca="false">IF(O236&lt;='Tree rules'!$C$4,IF(N236&lt;='Tree rules'!$C$5,IF(P236&lt;='Tree rules'!$C$7,"Monitor","Polymer laminate"),IF(P236&lt;='Tree rules'!$C$8,"Seal cracks","Polymer laminate")),IF(O236&lt;='Tree rules'!$C$6,IF(P236&lt;='Tree rules'!$C$9,"Polymer laminate","Steel plate or jacket"),IF(L236&lt;='Tree rules'!$C$10,"Steel plate or jacket","Polymer laminate")))</f>
        <v>Seal cracks</v>
      </c>
      <c r="T236" s="5" t="str">
        <f aca="false">IF(S236=R236,"Yes","No")</f>
        <v>Yes</v>
      </c>
    </row>
    <row r="237" customFormat="false" ht="15" hidden="false" customHeight="false" outlineLevel="0" collapsed="false">
      <c r="A237" s="15" t="n">
        <v>732</v>
      </c>
      <c r="B237" s="16" t="n">
        <v>3.93253487894299</v>
      </c>
      <c r="C237" s="15" t="n">
        <v>300</v>
      </c>
      <c r="D237" s="15" t="n">
        <v>325</v>
      </c>
      <c r="E237" s="15" t="n">
        <v>25</v>
      </c>
      <c r="F237" s="16" t="n">
        <v>0.756099314943392</v>
      </c>
      <c r="G237" s="17" t="s">
        <v>103</v>
      </c>
      <c r="H237" s="18" t="n">
        <v>0.2</v>
      </c>
      <c r="I237" s="18" t="n">
        <v>1.5</v>
      </c>
      <c r="J237" s="19" t="n">
        <v>0.910904599035073</v>
      </c>
      <c r="K237" s="19" t="n">
        <v>0.459618156149749</v>
      </c>
      <c r="L237" s="16" t="n">
        <v>14.1968768192888</v>
      </c>
      <c r="M237" s="19" t="n">
        <v>0.817062188309358</v>
      </c>
      <c r="N237" s="19" t="n">
        <v>1.83951332187407</v>
      </c>
      <c r="O237" s="19" t="n">
        <v>1.1570227524342</v>
      </c>
      <c r="P237" s="19" t="n">
        <v>0.486179623198553</v>
      </c>
      <c r="Q237" s="17" t="s">
        <v>31</v>
      </c>
      <c r="R237" s="5" t="str">
        <f aca="false">IF(OR(Q237="Steel plate",Q237="Concrete jacket"),"Steel plate or jacket",Q237)</f>
        <v>Polymer laminate</v>
      </c>
      <c r="S237" s="5" t="str">
        <f aca="false">IF(O237&lt;='Tree rules'!$C$4,IF(N237&lt;='Tree rules'!$C$5,IF(P237&lt;='Tree rules'!$C$7,"Monitor","Polymer laminate"),IF(P237&lt;='Tree rules'!$C$8,"Seal cracks","Polymer laminate")),IF(O237&lt;='Tree rules'!$C$6,IF(P237&lt;='Tree rules'!$C$9,"Polymer laminate","Steel plate or jacket"),IF(L237&lt;='Tree rules'!$C$10,"Steel plate or jacket","Polymer laminate")))</f>
        <v>Polymer laminate</v>
      </c>
      <c r="T237" s="5" t="str">
        <f aca="false">IF(S237=R237,"Yes","No")</f>
        <v>Yes</v>
      </c>
    </row>
    <row r="238" customFormat="false" ht="15" hidden="false" customHeight="false" outlineLevel="0" collapsed="false">
      <c r="A238" s="15" t="n">
        <v>733</v>
      </c>
      <c r="B238" s="16" t="n">
        <v>4.14798361951597</v>
      </c>
      <c r="C238" s="15" t="n">
        <v>230</v>
      </c>
      <c r="D238" s="15" t="n">
        <v>400</v>
      </c>
      <c r="E238" s="15" t="n">
        <v>30</v>
      </c>
      <c r="F238" s="16" t="n">
        <v>0.98777661424587</v>
      </c>
      <c r="G238" s="17" t="s">
        <v>103</v>
      </c>
      <c r="H238" s="18" t="n">
        <v>0.2</v>
      </c>
      <c r="I238" s="18" t="n">
        <v>1</v>
      </c>
      <c r="J238" s="19" t="n">
        <v>0.864538693820673</v>
      </c>
      <c r="K238" s="19" t="n">
        <v>0.544004441308312</v>
      </c>
      <c r="L238" s="16" t="n">
        <v>11.71746785174</v>
      </c>
      <c r="M238" s="19" t="n">
        <v>0.793383935276239</v>
      </c>
      <c r="N238" s="19" t="n">
        <v>0.831610993824472</v>
      </c>
      <c r="O238" s="19" t="n">
        <v>0.864538693820673</v>
      </c>
      <c r="P238" s="19" t="n">
        <v>0.47799896578257</v>
      </c>
      <c r="Q238" s="17" t="s">
        <v>29</v>
      </c>
      <c r="R238" s="5" t="str">
        <f aca="false">IF(OR(Q238="Steel plate",Q238="Concrete jacket"),"Steel plate or jacket",Q238)</f>
        <v>Monitor</v>
      </c>
      <c r="S238" s="5" t="str">
        <f aca="false">IF(O238&lt;='Tree rules'!$C$4,IF(N238&lt;='Tree rules'!$C$5,IF(P238&lt;='Tree rules'!$C$7,"Monitor","Polymer laminate"),IF(P238&lt;='Tree rules'!$C$8,"Seal cracks","Polymer laminate")),IF(O238&lt;='Tree rules'!$C$6,IF(P238&lt;='Tree rules'!$C$9,"Polymer laminate","Steel plate or jacket"),IF(L238&lt;='Tree rules'!$C$10,"Steel plate or jacket","Polymer laminate")))</f>
        <v>Monitor</v>
      </c>
      <c r="T238" s="5" t="str">
        <f aca="false">IF(S238=R238,"Yes","No")</f>
        <v>Yes</v>
      </c>
    </row>
    <row r="239" customFormat="false" ht="15" hidden="false" customHeight="false" outlineLevel="0" collapsed="false">
      <c r="A239" s="15" t="n">
        <v>745</v>
      </c>
      <c r="B239" s="16" t="n">
        <v>7.00725134341014</v>
      </c>
      <c r="C239" s="15" t="n">
        <v>230</v>
      </c>
      <c r="D239" s="15" t="n">
        <v>600</v>
      </c>
      <c r="E239" s="15" t="n">
        <v>30</v>
      </c>
      <c r="F239" s="16" t="n">
        <v>0.63117855856144</v>
      </c>
      <c r="G239" s="17" t="s">
        <v>101</v>
      </c>
      <c r="H239" s="18" t="n">
        <v>0.3</v>
      </c>
      <c r="I239" s="18" t="n">
        <v>1</v>
      </c>
      <c r="J239" s="19" t="n">
        <v>0.92438618420834</v>
      </c>
      <c r="K239" s="19" t="n">
        <v>0.490718974638555</v>
      </c>
      <c r="L239" s="16" t="n">
        <v>12.6484681288992</v>
      </c>
      <c r="M239" s="19" t="n">
        <v>0.385930293603842</v>
      </c>
      <c r="N239" s="19" t="n">
        <v>0.615234720540037</v>
      </c>
      <c r="O239" s="19" t="n">
        <v>0.92438618420834</v>
      </c>
      <c r="P239" s="19" t="n">
        <v>0.79602279828084</v>
      </c>
      <c r="Q239" s="17" t="s">
        <v>29</v>
      </c>
      <c r="R239" s="5" t="str">
        <f aca="false">IF(OR(Q239="Steel plate",Q239="Concrete jacket"),"Steel plate or jacket",Q239)</f>
        <v>Monitor</v>
      </c>
      <c r="S239" s="5" t="str">
        <f aca="false">IF(O239&lt;='Tree rules'!$C$4,IF(N239&lt;='Tree rules'!$C$5,IF(P239&lt;='Tree rules'!$C$7,"Monitor","Polymer laminate"),IF(P239&lt;='Tree rules'!$C$8,"Seal cracks","Polymer laminate")),IF(O239&lt;='Tree rules'!$C$6,IF(P239&lt;='Tree rules'!$C$9,"Polymer laminate","Steel plate or jacket"),IF(L239&lt;='Tree rules'!$C$10,"Steel plate or jacket","Polymer laminate")))</f>
        <v>Monitor</v>
      </c>
      <c r="T239" s="5" t="str">
        <f aca="false">IF(S239=R239,"Yes","No")</f>
        <v>Yes</v>
      </c>
    </row>
    <row r="240" customFormat="false" ht="15" hidden="false" customHeight="false" outlineLevel="0" collapsed="false">
      <c r="A240" s="15" t="n">
        <v>755</v>
      </c>
      <c r="B240" s="16" t="n">
        <v>4.74660595228183</v>
      </c>
      <c r="C240" s="15" t="n">
        <v>230</v>
      </c>
      <c r="D240" s="15" t="n">
        <v>425</v>
      </c>
      <c r="E240" s="15" t="n">
        <v>25</v>
      </c>
      <c r="F240" s="16" t="n">
        <v>0.691964884122107</v>
      </c>
      <c r="G240" s="17" t="s">
        <v>101</v>
      </c>
      <c r="H240" s="18" t="n">
        <v>0.3</v>
      </c>
      <c r="I240" s="18" t="n">
        <v>1</v>
      </c>
      <c r="J240" s="19" t="n">
        <v>0.924857190538496</v>
      </c>
      <c r="K240" s="19" t="n">
        <v>0.403225752704267</v>
      </c>
      <c r="L240" s="16" t="n">
        <v>12.5240262593188</v>
      </c>
      <c r="M240" s="19" t="n">
        <v>0.377873630252509</v>
      </c>
      <c r="N240" s="19" t="n">
        <v>0.694553388970319</v>
      </c>
      <c r="O240" s="19" t="n">
        <v>0.924857190538496</v>
      </c>
      <c r="P240" s="19" t="n">
        <v>0.774280776197345</v>
      </c>
      <c r="Q240" s="17" t="s">
        <v>29</v>
      </c>
      <c r="R240" s="5" t="str">
        <f aca="false">IF(OR(Q240="Steel plate",Q240="Concrete jacket"),"Steel plate or jacket",Q240)</f>
        <v>Monitor</v>
      </c>
      <c r="S240" s="5" t="str">
        <f aca="false">IF(O240&lt;='Tree rules'!$C$4,IF(N240&lt;='Tree rules'!$C$5,IF(P240&lt;='Tree rules'!$C$7,"Monitor","Polymer laminate"),IF(P240&lt;='Tree rules'!$C$8,"Seal cracks","Polymer laminate")),IF(O240&lt;='Tree rules'!$C$6,IF(P240&lt;='Tree rules'!$C$9,"Polymer laminate","Steel plate or jacket"),IF(L240&lt;='Tree rules'!$C$10,"Steel plate or jacket","Polymer laminate")))</f>
        <v>Monitor</v>
      </c>
      <c r="T240" s="5" t="str">
        <f aca="false">IF(S240=R240,"Yes","No")</f>
        <v>Yes</v>
      </c>
    </row>
    <row r="241" customFormat="false" ht="15" hidden="false" customHeight="false" outlineLevel="0" collapsed="false">
      <c r="A241" s="15" t="n">
        <v>758</v>
      </c>
      <c r="B241" s="16" t="n">
        <v>4.19696178683815</v>
      </c>
      <c r="C241" s="15" t="n">
        <v>230</v>
      </c>
      <c r="D241" s="15" t="n">
        <v>375</v>
      </c>
      <c r="E241" s="15" t="n">
        <v>25</v>
      </c>
      <c r="F241" s="16" t="n">
        <v>0.556804015036685</v>
      </c>
      <c r="G241" s="17" t="s">
        <v>102</v>
      </c>
      <c r="H241" s="18" t="n">
        <v>0.1</v>
      </c>
      <c r="I241" s="18" t="n">
        <v>2</v>
      </c>
      <c r="J241" s="19" t="n">
        <v>0.866936436770493</v>
      </c>
      <c r="K241" s="19" t="n">
        <v>0.415658956773218</v>
      </c>
      <c r="L241" s="16" t="n">
        <v>13.3661203402489</v>
      </c>
      <c r="M241" s="19" t="n">
        <v>0.446658086045427</v>
      </c>
      <c r="N241" s="19" t="n">
        <v>4.52432935281697</v>
      </c>
      <c r="O241" s="19" t="n">
        <v>1.37352297864427</v>
      </c>
      <c r="P241" s="19" t="n">
        <v>0.614665588763786</v>
      </c>
      <c r="Q241" s="17" t="s">
        <v>31</v>
      </c>
      <c r="R241" s="5" t="str">
        <f aca="false">IF(OR(Q241="Steel plate",Q241="Concrete jacket"),"Steel plate or jacket",Q241)</f>
        <v>Polymer laminate</v>
      </c>
      <c r="S241" s="5" t="str">
        <f aca="false">IF(O241&lt;='Tree rules'!$C$4,IF(N241&lt;='Tree rules'!$C$5,IF(P241&lt;='Tree rules'!$C$7,"Monitor","Polymer laminate"),IF(P241&lt;='Tree rules'!$C$8,"Seal cracks","Polymer laminate")),IF(O241&lt;='Tree rules'!$C$6,IF(P241&lt;='Tree rules'!$C$9,"Polymer laminate","Steel plate or jacket"),IF(L241&lt;='Tree rules'!$C$10,"Steel plate or jacket","Polymer laminate")))</f>
        <v>Polymer laminate</v>
      </c>
      <c r="T241" s="5" t="str">
        <f aca="false">IF(S241=R241,"Yes","No")</f>
        <v>Yes</v>
      </c>
    </row>
    <row r="242" customFormat="false" ht="15" hidden="false" customHeight="false" outlineLevel="0" collapsed="false">
      <c r="A242" s="15" t="n">
        <v>763</v>
      </c>
      <c r="B242" s="16" t="n">
        <v>3.06161396041834</v>
      </c>
      <c r="C242" s="15" t="n">
        <v>300</v>
      </c>
      <c r="D242" s="15" t="n">
        <v>300</v>
      </c>
      <c r="E242" s="15" t="n">
        <v>30</v>
      </c>
      <c r="F242" s="16" t="n">
        <v>0.831109167616348</v>
      </c>
      <c r="G242" s="17" t="s">
        <v>101</v>
      </c>
      <c r="H242" s="18" t="n">
        <v>0.3</v>
      </c>
      <c r="I242" s="18" t="n">
        <v>1</v>
      </c>
      <c r="J242" s="19" t="n">
        <v>0.902278153083845</v>
      </c>
      <c r="K242" s="19" t="n">
        <v>0.43959359243133</v>
      </c>
      <c r="L242" s="16" t="n">
        <v>12.1492617476918</v>
      </c>
      <c r="M242" s="19" t="n">
        <v>0.949387012281236</v>
      </c>
      <c r="N242" s="19" t="n">
        <v>0.907306064504073</v>
      </c>
      <c r="O242" s="19" t="n">
        <v>0.902278153083845</v>
      </c>
      <c r="P242" s="19" t="n">
        <v>0.307585879720337</v>
      </c>
      <c r="Q242" s="17" t="s">
        <v>29</v>
      </c>
      <c r="R242" s="5" t="str">
        <f aca="false">IF(OR(Q242="Steel plate",Q242="Concrete jacket"),"Steel plate or jacket",Q242)</f>
        <v>Monitor</v>
      </c>
      <c r="S242" s="5" t="str">
        <f aca="false">IF(O242&lt;='Tree rules'!$C$4,IF(N242&lt;='Tree rules'!$C$5,IF(P242&lt;='Tree rules'!$C$7,"Monitor","Polymer laminate"),IF(P242&lt;='Tree rules'!$C$8,"Seal cracks","Polymer laminate")),IF(O242&lt;='Tree rules'!$C$6,IF(P242&lt;='Tree rules'!$C$9,"Polymer laminate","Steel plate or jacket"),IF(L242&lt;='Tree rules'!$C$10,"Steel plate or jacket","Polymer laminate")))</f>
        <v>Monitor</v>
      </c>
      <c r="T242" s="5" t="str">
        <f aca="false">IF(S242=R242,"Yes","No")</f>
        <v>Yes</v>
      </c>
    </row>
    <row r="243" customFormat="false" ht="15" hidden="false" customHeight="false" outlineLevel="0" collapsed="false">
      <c r="A243" s="15" t="n">
        <v>771</v>
      </c>
      <c r="B243" s="16" t="n">
        <v>5.3758963853605</v>
      </c>
      <c r="C243" s="15" t="n">
        <v>300</v>
      </c>
      <c r="D243" s="15" t="n">
        <v>500</v>
      </c>
      <c r="E243" s="15" t="n">
        <v>30</v>
      </c>
      <c r="F243" s="16" t="n">
        <v>0.71889992072993</v>
      </c>
      <c r="G243" s="17" t="s">
        <v>102</v>
      </c>
      <c r="H243" s="18" t="n">
        <v>0.1</v>
      </c>
      <c r="I243" s="18" t="n">
        <v>2</v>
      </c>
      <c r="J243" s="19" t="n">
        <v>0.8973117086237</v>
      </c>
      <c r="K243" s="19" t="n">
        <v>0.575163784071294</v>
      </c>
      <c r="L243" s="16" t="n">
        <v>12.3018223921293</v>
      </c>
      <c r="M243" s="19" t="n">
        <v>0.92352353975336</v>
      </c>
      <c r="N243" s="19" t="n">
        <v>3.642204367501</v>
      </c>
      <c r="O243" s="19" t="n">
        <v>1.27852221942392</v>
      </c>
      <c r="P243" s="19" t="n">
        <v>0.420034211697242</v>
      </c>
      <c r="Q243" s="17" t="s">
        <v>31</v>
      </c>
      <c r="R243" s="5" t="str">
        <f aca="false">IF(OR(Q243="Steel plate",Q243="Concrete jacket"),"Steel plate or jacket",Q243)</f>
        <v>Polymer laminate</v>
      </c>
      <c r="S243" s="5" t="str">
        <f aca="false">IF(O243&lt;='Tree rules'!$C$4,IF(N243&lt;='Tree rules'!$C$5,IF(P243&lt;='Tree rules'!$C$7,"Monitor","Polymer laminate"),IF(P243&lt;='Tree rules'!$C$8,"Seal cracks","Polymer laminate")),IF(O243&lt;='Tree rules'!$C$6,IF(P243&lt;='Tree rules'!$C$9,"Polymer laminate","Steel plate or jacket"),IF(L243&lt;='Tree rules'!$C$10,"Steel plate or jacket","Polymer laminate")))</f>
        <v>Polymer laminate</v>
      </c>
      <c r="T243" s="5" t="str">
        <f aca="false">IF(S243=R243,"Yes","No")</f>
        <v>Yes</v>
      </c>
    </row>
    <row r="244" customFormat="false" ht="15" hidden="false" customHeight="false" outlineLevel="0" collapsed="false">
      <c r="A244" s="15" t="n">
        <v>772</v>
      </c>
      <c r="B244" s="16" t="n">
        <v>3.3012962320506</v>
      </c>
      <c r="C244" s="15" t="n">
        <v>300</v>
      </c>
      <c r="D244" s="15" t="n">
        <v>300</v>
      </c>
      <c r="E244" s="15" t="n">
        <v>25</v>
      </c>
      <c r="F244" s="16" t="n">
        <v>0.791582400904515</v>
      </c>
      <c r="G244" s="17" t="s">
        <v>101</v>
      </c>
      <c r="H244" s="18" t="n">
        <v>0.3</v>
      </c>
      <c r="I244" s="18" t="n">
        <v>1</v>
      </c>
      <c r="J244" s="19" t="n">
        <v>0.911928731921142</v>
      </c>
      <c r="K244" s="19" t="n">
        <v>0.447260055721339</v>
      </c>
      <c r="L244" s="16" t="n">
        <v>12.9972292600417</v>
      </c>
      <c r="M244" s="19" t="n">
        <v>0.52009294917336</v>
      </c>
      <c r="N244" s="19" t="n">
        <v>0.767536515141353</v>
      </c>
      <c r="O244" s="19" t="n">
        <v>0.911928731921142</v>
      </c>
      <c r="P244" s="19" t="n">
        <v>0.591048320665915</v>
      </c>
      <c r="Q244" s="17" t="s">
        <v>29</v>
      </c>
      <c r="R244" s="5" t="str">
        <f aca="false">IF(OR(Q244="Steel plate",Q244="Concrete jacket"),"Steel plate or jacket",Q244)</f>
        <v>Monitor</v>
      </c>
      <c r="S244" s="5" t="str">
        <f aca="false">IF(O244&lt;='Tree rules'!$C$4,IF(N244&lt;='Tree rules'!$C$5,IF(P244&lt;='Tree rules'!$C$7,"Monitor","Polymer laminate"),IF(P244&lt;='Tree rules'!$C$8,"Seal cracks","Polymer laminate")),IF(O244&lt;='Tree rules'!$C$6,IF(P244&lt;='Tree rules'!$C$9,"Polymer laminate","Steel plate or jacket"),IF(L244&lt;='Tree rules'!$C$10,"Steel plate or jacket","Polymer laminate")))</f>
        <v>Monitor</v>
      </c>
      <c r="T244" s="5" t="str">
        <f aca="false">IF(S244=R244,"Yes","No")</f>
        <v>Yes</v>
      </c>
    </row>
    <row r="245" customFormat="false" ht="15" hidden="false" customHeight="false" outlineLevel="0" collapsed="false">
      <c r="A245" s="15" t="n">
        <v>774</v>
      </c>
      <c r="B245" s="16" t="n">
        <v>3.9875808288687</v>
      </c>
      <c r="C245" s="15" t="n">
        <v>230</v>
      </c>
      <c r="D245" s="15" t="n">
        <v>375</v>
      </c>
      <c r="E245" s="15" t="n">
        <v>30</v>
      </c>
      <c r="F245" s="16" t="n">
        <v>1.06283562748644</v>
      </c>
      <c r="G245" s="17" t="s">
        <v>101</v>
      </c>
      <c r="H245" s="18" t="n">
        <v>0.3</v>
      </c>
      <c r="I245" s="18" t="n">
        <v>1.5</v>
      </c>
      <c r="J245" s="19" t="n">
        <v>0.850168044707142</v>
      </c>
      <c r="K245" s="19" t="n">
        <v>0.414452567937194</v>
      </c>
      <c r="L245" s="16" t="n">
        <v>12.1203064707255</v>
      </c>
      <c r="M245" s="19" t="n">
        <v>0.602973882979592</v>
      </c>
      <c r="N245" s="19" t="n">
        <v>0.744040609579409</v>
      </c>
      <c r="O245" s="19" t="n">
        <v>1.0990749024072</v>
      </c>
      <c r="P245" s="19" t="n">
        <v>0.670155430379599</v>
      </c>
      <c r="Q245" s="17" t="s">
        <v>31</v>
      </c>
      <c r="R245" s="5" t="str">
        <f aca="false">IF(OR(Q245="Steel plate",Q245="Concrete jacket"),"Steel plate or jacket",Q245)</f>
        <v>Polymer laminate</v>
      </c>
      <c r="S245" s="5" t="str">
        <f aca="false">IF(O245&lt;='Tree rules'!$C$4,IF(N245&lt;='Tree rules'!$C$5,IF(P245&lt;='Tree rules'!$C$7,"Monitor","Polymer laminate"),IF(P245&lt;='Tree rules'!$C$8,"Seal cracks","Polymer laminate")),IF(O245&lt;='Tree rules'!$C$6,IF(P245&lt;='Tree rules'!$C$9,"Polymer laminate","Steel plate or jacket"),IF(L245&lt;='Tree rules'!$C$10,"Steel plate or jacket","Polymer laminate")))</f>
        <v>Polymer laminate</v>
      </c>
      <c r="T245" s="5" t="str">
        <f aca="false">IF(S245=R245,"Yes","No")</f>
        <v>Yes</v>
      </c>
    </row>
    <row r="246" customFormat="false" ht="15" hidden="false" customHeight="false" outlineLevel="0" collapsed="false">
      <c r="A246" s="15" t="n">
        <v>775</v>
      </c>
      <c r="B246" s="16" t="n">
        <v>3.54434047315994</v>
      </c>
      <c r="C246" s="15" t="n">
        <v>300</v>
      </c>
      <c r="D246" s="15" t="n">
        <v>350</v>
      </c>
      <c r="E246" s="15" t="n">
        <v>25</v>
      </c>
      <c r="F246" s="16" t="n">
        <v>0.693508312050727</v>
      </c>
      <c r="G246" s="17" t="s">
        <v>103</v>
      </c>
      <c r="H246" s="18" t="n">
        <v>0.2</v>
      </c>
      <c r="I246" s="18" t="n">
        <v>2</v>
      </c>
      <c r="J246" s="19" t="n">
        <v>0.929543373446156</v>
      </c>
      <c r="K246" s="19" t="n">
        <v>0.437725205432181</v>
      </c>
      <c r="L246" s="16" t="n">
        <v>11.7362267323177</v>
      </c>
      <c r="M246" s="19" t="n">
        <v>0.527776521576207</v>
      </c>
      <c r="N246" s="19" t="n">
        <v>2.48984882219307</v>
      </c>
      <c r="O246" s="19" t="n">
        <v>1.45220218279247</v>
      </c>
      <c r="P246" s="19" t="n">
        <v>0.657905178108699</v>
      </c>
      <c r="Q246" s="17" t="s">
        <v>31</v>
      </c>
      <c r="R246" s="5" t="str">
        <f aca="false">IF(OR(Q246="Steel plate",Q246="Concrete jacket"),"Steel plate or jacket",Q246)</f>
        <v>Polymer laminate</v>
      </c>
      <c r="S246" s="5" t="str">
        <f aca="false">IF(O246&lt;='Tree rules'!$C$4,IF(N246&lt;='Tree rules'!$C$5,IF(P246&lt;='Tree rules'!$C$7,"Monitor","Polymer laminate"),IF(P246&lt;='Tree rules'!$C$8,"Seal cracks","Polymer laminate")),IF(O246&lt;='Tree rules'!$C$6,IF(P246&lt;='Tree rules'!$C$9,"Polymer laminate","Steel plate or jacket"),IF(L246&lt;='Tree rules'!$C$10,"Steel plate or jacket","Polymer laminate")))</f>
        <v>Steel plate or jacket</v>
      </c>
      <c r="T246" s="5" t="str">
        <f aca="false">IF(S246=R246,"Yes","No")</f>
        <v>No</v>
      </c>
    </row>
    <row r="247" customFormat="false" ht="15" hidden="false" customHeight="false" outlineLevel="0" collapsed="false">
      <c r="A247" s="15" t="n">
        <v>778</v>
      </c>
      <c r="B247" s="16" t="n">
        <v>3.47739258016007</v>
      </c>
      <c r="C247" s="15" t="n">
        <v>300</v>
      </c>
      <c r="D247" s="15" t="n">
        <v>300</v>
      </c>
      <c r="E247" s="15" t="n">
        <v>30</v>
      </c>
      <c r="F247" s="16" t="n">
        <v>0.791582400904515</v>
      </c>
      <c r="G247" s="17" t="s">
        <v>101</v>
      </c>
      <c r="H247" s="18" t="n">
        <v>0.3</v>
      </c>
      <c r="I247" s="18" t="n">
        <v>1.5</v>
      </c>
      <c r="J247" s="19" t="n">
        <v>0.905249237658572</v>
      </c>
      <c r="K247" s="19" t="n">
        <v>0.469687656015569</v>
      </c>
      <c r="L247" s="16" t="n">
        <v>13.6905219691341</v>
      </c>
      <c r="M247" s="19" t="n">
        <v>0.896097395166303</v>
      </c>
      <c r="N247" s="19" t="n">
        <v>0.923372497363108</v>
      </c>
      <c r="O247" s="19" t="n">
        <v>1.14528166021499</v>
      </c>
      <c r="P247" s="19" t="n">
        <v>0.413722998274064</v>
      </c>
      <c r="Q247" s="17" t="s">
        <v>31</v>
      </c>
      <c r="R247" s="5" t="str">
        <f aca="false">IF(OR(Q247="Steel plate",Q247="Concrete jacket"),"Steel plate or jacket",Q247)</f>
        <v>Polymer laminate</v>
      </c>
      <c r="S247" s="5" t="str">
        <f aca="false">IF(O247&lt;='Tree rules'!$C$4,IF(N247&lt;='Tree rules'!$C$5,IF(P247&lt;='Tree rules'!$C$7,"Monitor","Polymer laminate"),IF(P247&lt;='Tree rules'!$C$8,"Seal cracks","Polymer laminate")),IF(O247&lt;='Tree rules'!$C$6,IF(P247&lt;='Tree rules'!$C$9,"Polymer laminate","Steel plate or jacket"),IF(L247&lt;='Tree rules'!$C$10,"Steel plate or jacket","Polymer laminate")))</f>
        <v>Polymer laminate</v>
      </c>
      <c r="T247" s="5" t="str">
        <f aca="false">IF(S247=R247,"Yes","No")</f>
        <v>Yes</v>
      </c>
    </row>
    <row r="248" customFormat="false" ht="15" hidden="false" customHeight="false" outlineLevel="0" collapsed="false">
      <c r="A248" s="15" t="n">
        <v>780</v>
      </c>
      <c r="B248" s="16" t="n">
        <v>3.01804742373431</v>
      </c>
      <c r="C248" s="15" t="n">
        <v>300</v>
      </c>
      <c r="D248" s="15" t="n">
        <v>300</v>
      </c>
      <c r="E248" s="15" t="n">
        <v>25</v>
      </c>
      <c r="F248" s="16" t="n">
        <v>0.883572933822129</v>
      </c>
      <c r="G248" s="17" t="s">
        <v>103</v>
      </c>
      <c r="H248" s="18" t="n">
        <v>0.2</v>
      </c>
      <c r="I248" s="18" t="n">
        <v>2</v>
      </c>
      <c r="J248" s="19" t="n">
        <v>0.858209941769584</v>
      </c>
      <c r="K248" s="19" t="n">
        <v>0.485666432888187</v>
      </c>
      <c r="L248" s="16" t="n">
        <v>11.7892477489622</v>
      </c>
      <c r="M248" s="19" t="n">
        <v>0.38916246323252</v>
      </c>
      <c r="N248" s="19" t="n">
        <v>1.35958836003031</v>
      </c>
      <c r="O248" s="19" t="n">
        <v>1.29961612245076</v>
      </c>
      <c r="P248" s="19" t="n">
        <v>0.971210540983048</v>
      </c>
      <c r="Q248" s="17" t="s">
        <v>31</v>
      </c>
      <c r="R248" s="5" t="str">
        <f aca="false">IF(OR(Q248="Steel plate",Q248="Concrete jacket"),"Steel plate or jacket",Q248)</f>
        <v>Polymer laminate</v>
      </c>
      <c r="S248" s="5" t="str">
        <f aca="false">IF(O248&lt;='Tree rules'!$C$4,IF(N248&lt;='Tree rules'!$C$5,IF(P248&lt;='Tree rules'!$C$7,"Monitor","Polymer laminate"),IF(P248&lt;='Tree rules'!$C$8,"Seal cracks","Polymer laminate")),IF(O248&lt;='Tree rules'!$C$6,IF(P248&lt;='Tree rules'!$C$9,"Polymer laminate","Steel plate or jacket"),IF(L248&lt;='Tree rules'!$C$10,"Steel plate or jacket","Polymer laminate")))</f>
        <v>Polymer laminate</v>
      </c>
      <c r="T248" s="5" t="str">
        <f aca="false">IF(S248=R248,"Yes","No")</f>
        <v>Yes</v>
      </c>
    </row>
    <row r="249" customFormat="false" ht="15" hidden="false" customHeight="false" outlineLevel="0" collapsed="false">
      <c r="A249" s="15" t="n">
        <v>783</v>
      </c>
      <c r="B249" s="16" t="n">
        <v>5.44659556781017</v>
      </c>
      <c r="C249" s="15" t="n">
        <v>230</v>
      </c>
      <c r="D249" s="15" t="n">
        <v>500</v>
      </c>
      <c r="E249" s="15" t="n">
        <v>30</v>
      </c>
      <c r="F249" s="16" t="n">
        <v>0.770204672782022</v>
      </c>
      <c r="G249" s="17" t="s">
        <v>101</v>
      </c>
      <c r="H249" s="18" t="n">
        <v>0.3</v>
      </c>
      <c r="I249" s="18" t="n">
        <v>2</v>
      </c>
      <c r="J249" s="19" t="n">
        <v>0.929647539733609</v>
      </c>
      <c r="K249" s="19" t="n">
        <v>0.541480618588897</v>
      </c>
      <c r="L249" s="16" t="n">
        <v>11.9969065370268</v>
      </c>
      <c r="M249" s="19" t="n">
        <v>0.835366232329164</v>
      </c>
      <c r="N249" s="19" t="n">
        <v>0.868029485058017</v>
      </c>
      <c r="O249" s="19" t="n">
        <v>1.35590895458262</v>
      </c>
      <c r="P249" s="19" t="n">
        <v>0.533987803012157</v>
      </c>
      <c r="Q249" s="17" t="s">
        <v>31</v>
      </c>
      <c r="R249" s="5" t="str">
        <f aca="false">IF(OR(Q249="Steel plate",Q249="Concrete jacket"),"Steel plate or jacket",Q249)</f>
        <v>Polymer laminate</v>
      </c>
      <c r="S249" s="5" t="str">
        <f aca="false">IF(O249&lt;='Tree rules'!$C$4,IF(N249&lt;='Tree rules'!$C$5,IF(P249&lt;='Tree rules'!$C$7,"Monitor","Polymer laminate"),IF(P249&lt;='Tree rules'!$C$8,"Seal cracks","Polymer laminate")),IF(O249&lt;='Tree rules'!$C$6,IF(P249&lt;='Tree rules'!$C$9,"Polymer laminate","Steel plate or jacket"),IF(L249&lt;='Tree rules'!$C$10,"Steel plate or jacket","Polymer laminate")))</f>
        <v>Steel plate or jacket</v>
      </c>
      <c r="T249" s="5" t="str">
        <f aca="false">IF(S249=R249,"Yes","No")</f>
        <v>No</v>
      </c>
    </row>
    <row r="250" customFormat="false" ht="15" hidden="false" customHeight="false" outlineLevel="0" collapsed="false">
      <c r="A250" s="15" t="n">
        <v>789</v>
      </c>
      <c r="B250" s="16" t="n">
        <v>3.03305094219325</v>
      </c>
      <c r="C250" s="15" t="n">
        <v>300</v>
      </c>
      <c r="D250" s="15" t="n">
        <v>300</v>
      </c>
      <c r="E250" s="15" t="n">
        <v>25</v>
      </c>
      <c r="F250" s="16" t="n">
        <v>0.883572933822129</v>
      </c>
      <c r="G250" s="17" t="s">
        <v>101</v>
      </c>
      <c r="H250" s="18" t="n">
        <v>0.3</v>
      </c>
      <c r="I250" s="18" t="n">
        <v>1</v>
      </c>
      <c r="J250" s="19" t="n">
        <v>0.947029300576549</v>
      </c>
      <c r="K250" s="19" t="n">
        <v>0.422277586897184</v>
      </c>
      <c r="L250" s="16" t="n">
        <v>11.8478552429424</v>
      </c>
      <c r="M250" s="19" t="n">
        <v>0.532276763912039</v>
      </c>
      <c r="N250" s="19" t="n">
        <v>0.639510766781743</v>
      </c>
      <c r="O250" s="19" t="n">
        <v>0.947029300576549</v>
      </c>
      <c r="P250" s="19" t="n">
        <v>0.596065590187279</v>
      </c>
      <c r="Q250" s="17" t="s">
        <v>29</v>
      </c>
      <c r="R250" s="5" t="str">
        <f aca="false">IF(OR(Q250="Steel plate",Q250="Concrete jacket"),"Steel plate or jacket",Q250)</f>
        <v>Monitor</v>
      </c>
      <c r="S250" s="5" t="str">
        <f aca="false">IF(O250&lt;='Tree rules'!$C$4,IF(N250&lt;='Tree rules'!$C$5,IF(P250&lt;='Tree rules'!$C$7,"Monitor","Polymer laminate"),IF(P250&lt;='Tree rules'!$C$8,"Seal cracks","Polymer laminate")),IF(O250&lt;='Tree rules'!$C$6,IF(P250&lt;='Tree rules'!$C$9,"Polymer laminate","Steel plate or jacket"),IF(L250&lt;='Tree rules'!$C$10,"Steel plate or jacket","Polymer laminate")))</f>
        <v>Monitor</v>
      </c>
      <c r="T250" s="5" t="str">
        <f aca="false">IF(S250=R250,"Yes","No")</f>
        <v>Yes</v>
      </c>
    </row>
    <row r="251" customFormat="false" ht="15" hidden="false" customHeight="false" outlineLevel="0" collapsed="false">
      <c r="A251" s="15" t="n">
        <v>792</v>
      </c>
      <c r="B251" s="16" t="n">
        <v>5.82597586695963</v>
      </c>
      <c r="C251" s="15" t="n">
        <v>230</v>
      </c>
      <c r="D251" s="15" t="n">
        <v>575</v>
      </c>
      <c r="E251" s="15" t="n">
        <v>30</v>
      </c>
      <c r="F251" s="16" t="n">
        <v>0.800337802375117</v>
      </c>
      <c r="G251" s="17" t="s">
        <v>102</v>
      </c>
      <c r="H251" s="18" t="n">
        <v>0.1</v>
      </c>
      <c r="I251" s="18" t="n">
        <v>1</v>
      </c>
      <c r="J251" s="19" t="n">
        <v>0.914649287537051</v>
      </c>
      <c r="K251" s="19" t="n">
        <v>0.412690797115059</v>
      </c>
      <c r="L251" s="16" t="n">
        <v>11.3788591151555</v>
      </c>
      <c r="M251" s="19" t="n">
        <v>0.43681135017425</v>
      </c>
      <c r="N251" s="19" t="n">
        <v>2.51862616416782</v>
      </c>
      <c r="O251" s="19" t="n">
        <v>0.914649287537051</v>
      </c>
      <c r="P251" s="19" t="n">
        <v>0.650746819277157</v>
      </c>
      <c r="Q251" s="17" t="s">
        <v>30</v>
      </c>
      <c r="R251" s="5" t="str">
        <f aca="false">IF(OR(Q251="Steel plate",Q251="Concrete jacket"),"Steel plate or jacket",Q251)</f>
        <v>Seal cracks</v>
      </c>
      <c r="S251" s="5" t="str">
        <f aca="false">IF(O251&lt;='Tree rules'!$C$4,IF(N251&lt;='Tree rules'!$C$5,IF(P251&lt;='Tree rules'!$C$7,"Monitor","Polymer laminate"),IF(P251&lt;='Tree rules'!$C$8,"Seal cracks","Polymer laminate")),IF(O251&lt;='Tree rules'!$C$6,IF(P251&lt;='Tree rules'!$C$9,"Polymer laminate","Steel plate or jacket"),IF(L251&lt;='Tree rules'!$C$10,"Steel plate or jacket","Polymer laminate")))</f>
        <v>Seal cracks</v>
      </c>
      <c r="T251" s="5" t="str">
        <f aca="false">IF(S251=R251,"Yes","No")</f>
        <v>Yes</v>
      </c>
    </row>
    <row r="252" customFormat="false" ht="15" hidden="false" customHeight="false" outlineLevel="0" collapsed="false">
      <c r="A252" s="15" t="n">
        <v>799</v>
      </c>
      <c r="B252" s="16" t="n">
        <v>3.26956174260817</v>
      </c>
      <c r="C252" s="15" t="n">
        <v>300</v>
      </c>
      <c r="D252" s="15" t="n">
        <v>300</v>
      </c>
      <c r="E252" s="15" t="n">
        <v>25</v>
      </c>
      <c r="F252" s="16" t="n">
        <v>0.791582400904515</v>
      </c>
      <c r="G252" s="17" t="s">
        <v>101</v>
      </c>
      <c r="H252" s="18" t="n">
        <v>0.3</v>
      </c>
      <c r="I252" s="18" t="n">
        <v>1.5</v>
      </c>
      <c r="J252" s="19" t="n">
        <v>0.905551240750643</v>
      </c>
      <c r="K252" s="19" t="n">
        <v>0.6442901494442</v>
      </c>
      <c r="L252" s="16" t="n">
        <v>12.872290325229</v>
      </c>
      <c r="M252" s="19" t="n">
        <v>0.723787922462555</v>
      </c>
      <c r="N252" s="19" t="n">
        <v>0.870682792547413</v>
      </c>
      <c r="O252" s="19" t="n">
        <v>1.06660798900966</v>
      </c>
      <c r="P252" s="19" t="n">
        <v>0.541676045137778</v>
      </c>
      <c r="Q252" s="17" t="s">
        <v>31</v>
      </c>
      <c r="R252" s="5" t="str">
        <f aca="false">IF(OR(Q252="Steel plate",Q252="Concrete jacket"),"Steel plate or jacket",Q252)</f>
        <v>Polymer laminate</v>
      </c>
      <c r="S252" s="5" t="str">
        <f aca="false">IF(O252&lt;='Tree rules'!$C$4,IF(N252&lt;='Tree rules'!$C$5,IF(P252&lt;='Tree rules'!$C$7,"Monitor","Polymer laminate"),IF(P252&lt;='Tree rules'!$C$8,"Seal cracks","Polymer laminate")),IF(O252&lt;='Tree rules'!$C$6,IF(P252&lt;='Tree rules'!$C$9,"Polymer laminate","Steel plate or jacket"),IF(L252&lt;='Tree rules'!$C$10,"Steel plate or jacket","Polymer laminate")))</f>
        <v>Polymer laminate</v>
      </c>
      <c r="T252" s="5" t="str">
        <f aca="false">IF(S252=R252,"Yes","No")</f>
        <v>Yes</v>
      </c>
    </row>
    <row r="253" customFormat="false" ht="15" hidden="false" customHeight="false" outlineLevel="0" collapsed="false">
      <c r="A253" s="15" t="n">
        <v>800</v>
      </c>
      <c r="B253" s="16" t="n">
        <v>3.05899872030217</v>
      </c>
      <c r="C253" s="15" t="n">
        <v>230</v>
      </c>
      <c r="D253" s="15" t="n">
        <v>300</v>
      </c>
      <c r="E253" s="15" t="n">
        <v>30</v>
      </c>
      <c r="F253" s="16" t="n">
        <v>0.576243217710084</v>
      </c>
      <c r="G253" s="17" t="s">
        <v>101</v>
      </c>
      <c r="H253" s="18" t="n">
        <v>0.3</v>
      </c>
      <c r="I253" s="18" t="n">
        <v>1</v>
      </c>
      <c r="J253" s="19" t="n">
        <v>0.896526512805811</v>
      </c>
      <c r="K253" s="19" t="n">
        <v>0.470571976074807</v>
      </c>
      <c r="L253" s="16" t="n">
        <v>11.9492137511804</v>
      </c>
      <c r="M253" s="19" t="n">
        <v>0.866092762458908</v>
      </c>
      <c r="N253" s="19" t="n">
        <v>0.591995225596197</v>
      </c>
      <c r="O253" s="19" t="n">
        <v>0.896526512805811</v>
      </c>
      <c r="P253" s="19" t="n">
        <v>0.245840790347531</v>
      </c>
      <c r="Q253" s="17" t="s">
        <v>29</v>
      </c>
      <c r="R253" s="5" t="str">
        <f aca="false">IF(OR(Q253="Steel plate",Q253="Concrete jacket"),"Steel plate or jacket",Q253)</f>
        <v>Monitor</v>
      </c>
      <c r="S253" s="5" t="str">
        <f aca="false">IF(O253&lt;='Tree rules'!$C$4,IF(N253&lt;='Tree rules'!$C$5,IF(P253&lt;='Tree rules'!$C$7,"Monitor","Polymer laminate"),IF(P253&lt;='Tree rules'!$C$8,"Seal cracks","Polymer laminate")),IF(O253&lt;='Tree rules'!$C$6,IF(P253&lt;='Tree rules'!$C$9,"Polymer laminate","Steel plate or jacket"),IF(L253&lt;='Tree rules'!$C$10,"Steel plate or jacket","Polymer laminate")))</f>
        <v>Monitor</v>
      </c>
      <c r="T253" s="5" t="str">
        <f aca="false">IF(S253=R253,"Yes","No")</f>
        <v>Yes</v>
      </c>
    </row>
    <row r="254" customFormat="false" ht="15" hidden="false" customHeight="false" outlineLevel="0" collapsed="false">
      <c r="A254" s="15" t="n">
        <v>801</v>
      </c>
      <c r="B254" s="16" t="n">
        <v>7.15026073355398</v>
      </c>
      <c r="C254" s="15" t="n">
        <v>300</v>
      </c>
      <c r="D254" s="15" t="n">
        <v>625</v>
      </c>
      <c r="E254" s="15" t="n">
        <v>30</v>
      </c>
      <c r="F254" s="16" t="n">
        <v>0.725960174139756</v>
      </c>
      <c r="G254" s="17" t="s">
        <v>103</v>
      </c>
      <c r="H254" s="18" t="n">
        <v>0.2</v>
      </c>
      <c r="I254" s="18" t="n">
        <v>1</v>
      </c>
      <c r="J254" s="19" t="n">
        <v>0.950654277669931</v>
      </c>
      <c r="K254" s="19" t="n">
        <v>0.434849969216856</v>
      </c>
      <c r="L254" s="16" t="n">
        <v>12.3921329870953</v>
      </c>
      <c r="M254" s="19" t="n">
        <v>0.872090900010732</v>
      </c>
      <c r="N254" s="19" t="n">
        <v>0.937093163697763</v>
      </c>
      <c r="O254" s="19" t="n">
        <v>0.950654277669931</v>
      </c>
      <c r="P254" s="19" t="n">
        <v>0.411062057232273</v>
      </c>
      <c r="Q254" s="17" t="s">
        <v>29</v>
      </c>
      <c r="R254" s="5" t="str">
        <f aca="false">IF(OR(Q254="Steel plate",Q254="Concrete jacket"),"Steel plate or jacket",Q254)</f>
        <v>Monitor</v>
      </c>
      <c r="S254" s="5" t="str">
        <f aca="false">IF(O254&lt;='Tree rules'!$C$4,IF(N254&lt;='Tree rules'!$C$5,IF(P254&lt;='Tree rules'!$C$7,"Monitor","Polymer laminate"),IF(P254&lt;='Tree rules'!$C$8,"Seal cracks","Polymer laminate")),IF(O254&lt;='Tree rules'!$C$6,IF(P254&lt;='Tree rules'!$C$9,"Polymer laminate","Steel plate or jacket"),IF(L254&lt;='Tree rules'!$C$10,"Steel plate or jacket","Polymer laminate")))</f>
        <v>Monitor</v>
      </c>
      <c r="T254" s="5" t="str">
        <f aca="false">IF(S254=R254,"Yes","No")</f>
        <v>Yes</v>
      </c>
    </row>
    <row r="255" customFormat="false" ht="15" hidden="false" customHeight="false" outlineLevel="0" collapsed="false">
      <c r="A255" s="15" t="n">
        <v>803</v>
      </c>
      <c r="B255" s="16" t="n">
        <v>4.0230425603678</v>
      </c>
      <c r="C255" s="15" t="n">
        <v>230</v>
      </c>
      <c r="D255" s="15" t="n">
        <v>350</v>
      </c>
      <c r="E255" s="15" t="n">
        <v>30</v>
      </c>
      <c r="F255" s="16" t="n">
        <v>0.64278110559382</v>
      </c>
      <c r="G255" s="17" t="s">
        <v>101</v>
      </c>
      <c r="H255" s="18" t="n">
        <v>0.3</v>
      </c>
      <c r="I255" s="18" t="n">
        <v>1</v>
      </c>
      <c r="J255" s="19" t="n">
        <v>0.87131166412676</v>
      </c>
      <c r="K255" s="19" t="n">
        <v>0.419356363943779</v>
      </c>
      <c r="L255" s="16" t="n">
        <v>13.1471979096987</v>
      </c>
      <c r="M255" s="19" t="n">
        <v>0.460432787750479</v>
      </c>
      <c r="N255" s="19" t="n">
        <v>0.592648220213034</v>
      </c>
      <c r="O255" s="19" t="n">
        <v>0.87131166412676</v>
      </c>
      <c r="P255" s="19" t="n">
        <v>0.53467833842625</v>
      </c>
      <c r="Q255" s="17" t="s">
        <v>29</v>
      </c>
      <c r="R255" s="5" t="str">
        <f aca="false">IF(OR(Q255="Steel plate",Q255="Concrete jacket"),"Steel plate or jacket",Q255)</f>
        <v>Monitor</v>
      </c>
      <c r="S255" s="5" t="str">
        <f aca="false">IF(O255&lt;='Tree rules'!$C$4,IF(N255&lt;='Tree rules'!$C$5,IF(P255&lt;='Tree rules'!$C$7,"Monitor","Polymer laminate"),IF(P255&lt;='Tree rules'!$C$8,"Seal cracks","Polymer laminate")),IF(O255&lt;='Tree rules'!$C$6,IF(P255&lt;='Tree rules'!$C$9,"Polymer laminate","Steel plate or jacket"),IF(L255&lt;='Tree rules'!$C$10,"Steel plate or jacket","Polymer laminate")))</f>
        <v>Monitor</v>
      </c>
      <c r="T255" s="5" t="str">
        <f aca="false">IF(S255=R255,"Yes","No")</f>
        <v>Yes</v>
      </c>
    </row>
    <row r="256" customFormat="false" ht="15" hidden="false" customHeight="false" outlineLevel="0" collapsed="false">
      <c r="A256" s="15" t="n">
        <v>804</v>
      </c>
      <c r="B256" s="16" t="n">
        <v>5.88304779097624</v>
      </c>
      <c r="C256" s="15" t="n">
        <v>230</v>
      </c>
      <c r="D256" s="15" t="n">
        <v>500</v>
      </c>
      <c r="E256" s="15" t="n">
        <v>25</v>
      </c>
      <c r="F256" s="16" t="n">
        <v>0.597391095859404</v>
      </c>
      <c r="G256" s="17" t="s">
        <v>102</v>
      </c>
      <c r="H256" s="18" t="n">
        <v>0.1</v>
      </c>
      <c r="I256" s="18" t="n">
        <v>1</v>
      </c>
      <c r="J256" s="19" t="n">
        <v>0.958239742305575</v>
      </c>
      <c r="K256" s="19" t="n">
        <v>0.469101692402881</v>
      </c>
      <c r="L256" s="16" t="n">
        <v>13.4010200250028</v>
      </c>
      <c r="M256" s="19" t="n">
        <v>0.923133357322824</v>
      </c>
      <c r="N256" s="19" t="n">
        <v>2.30782430350556</v>
      </c>
      <c r="O256" s="19" t="n">
        <v>0.958239742305575</v>
      </c>
      <c r="P256" s="19" t="n">
        <v>0.341850373389623</v>
      </c>
      <c r="Q256" s="17" t="s">
        <v>30</v>
      </c>
      <c r="R256" s="5" t="str">
        <f aca="false">IF(OR(Q256="Steel plate",Q256="Concrete jacket"),"Steel plate or jacket",Q256)</f>
        <v>Seal cracks</v>
      </c>
      <c r="S256" s="5" t="str">
        <f aca="false">IF(O256&lt;='Tree rules'!$C$4,IF(N256&lt;='Tree rules'!$C$5,IF(P256&lt;='Tree rules'!$C$7,"Monitor","Polymer laminate"),IF(P256&lt;='Tree rules'!$C$8,"Seal cracks","Polymer laminate")),IF(O256&lt;='Tree rules'!$C$6,IF(P256&lt;='Tree rules'!$C$9,"Polymer laminate","Steel plate or jacket"),IF(L256&lt;='Tree rules'!$C$10,"Steel plate or jacket","Polymer laminate")))</f>
        <v>Seal cracks</v>
      </c>
      <c r="T256" s="5" t="str">
        <f aca="false">IF(S256=R256,"Yes","No")</f>
        <v>Yes</v>
      </c>
    </row>
    <row r="257" customFormat="false" ht="15" hidden="false" customHeight="false" outlineLevel="0" collapsed="false">
      <c r="A257" s="15" t="n">
        <v>808</v>
      </c>
      <c r="B257" s="16" t="n">
        <v>6.43128363796957</v>
      </c>
      <c r="C257" s="15" t="n">
        <v>230</v>
      </c>
      <c r="D257" s="15" t="n">
        <v>600</v>
      </c>
      <c r="E257" s="15" t="n">
        <v>25</v>
      </c>
      <c r="F257" s="16" t="n">
        <v>0.742342309449384</v>
      </c>
      <c r="G257" s="17" t="s">
        <v>101</v>
      </c>
      <c r="H257" s="18" t="n">
        <v>0.3</v>
      </c>
      <c r="I257" s="18" t="n">
        <v>1.5</v>
      </c>
      <c r="J257" s="19" t="n">
        <v>0.927281910054202</v>
      </c>
      <c r="K257" s="19" t="n">
        <v>0.464659219905528</v>
      </c>
      <c r="L257" s="16" t="n">
        <v>11.650876155742</v>
      </c>
      <c r="M257" s="19" t="n">
        <v>0.3892588427121</v>
      </c>
      <c r="N257" s="19" t="n">
        <v>0.853125706363858</v>
      </c>
      <c r="O257" s="19" t="n">
        <v>1.17548782060216</v>
      </c>
      <c r="P257" s="19" t="n">
        <v>0.978427769692391</v>
      </c>
      <c r="Q257" s="17" t="s">
        <v>31</v>
      </c>
      <c r="R257" s="5" t="str">
        <f aca="false">IF(OR(Q257="Steel plate",Q257="Concrete jacket"),"Steel plate or jacket",Q257)</f>
        <v>Polymer laminate</v>
      </c>
      <c r="S257" s="5" t="str">
        <f aca="false">IF(O257&lt;='Tree rules'!$C$4,IF(N257&lt;='Tree rules'!$C$5,IF(P257&lt;='Tree rules'!$C$7,"Monitor","Polymer laminate"),IF(P257&lt;='Tree rules'!$C$8,"Seal cracks","Polymer laminate")),IF(O257&lt;='Tree rules'!$C$6,IF(P257&lt;='Tree rules'!$C$9,"Polymer laminate","Steel plate or jacket"),IF(L257&lt;='Tree rules'!$C$10,"Steel plate or jacket","Polymer laminate")))</f>
        <v>Polymer laminate</v>
      </c>
      <c r="T257" s="5" t="str">
        <f aca="false">IF(S257=R257,"Yes","No")</f>
        <v>Yes</v>
      </c>
    </row>
    <row r="258" customFormat="false" ht="15" hidden="false" customHeight="false" outlineLevel="0" collapsed="false">
      <c r="A258" s="15" t="n">
        <v>811</v>
      </c>
      <c r="B258" s="16" t="n">
        <v>7.18329307994749</v>
      </c>
      <c r="C258" s="15" t="n">
        <v>300</v>
      </c>
      <c r="D258" s="15" t="n">
        <v>625</v>
      </c>
      <c r="E258" s="15" t="n">
        <v>20</v>
      </c>
      <c r="F258" s="16" t="n">
        <v>0.559002251528433</v>
      </c>
      <c r="G258" s="17" t="s">
        <v>102</v>
      </c>
      <c r="H258" s="18" t="n">
        <v>0.1</v>
      </c>
      <c r="I258" s="18" t="n">
        <v>1</v>
      </c>
      <c r="J258" s="19" t="n">
        <v>0.972073295887486</v>
      </c>
      <c r="K258" s="19" t="n">
        <v>0.546614293494621</v>
      </c>
      <c r="L258" s="16" t="n">
        <v>12.7816602846041</v>
      </c>
      <c r="M258" s="19" t="n">
        <v>0.656881108393664</v>
      </c>
      <c r="N258" s="19" t="n">
        <v>2.676192899371</v>
      </c>
      <c r="O258" s="19" t="n">
        <v>0.972073295887486</v>
      </c>
      <c r="P258" s="19" t="n">
        <v>0.523869064314375</v>
      </c>
      <c r="Q258" s="17" t="s">
        <v>30</v>
      </c>
      <c r="R258" s="5" t="str">
        <f aca="false">IF(OR(Q258="Steel plate",Q258="Concrete jacket"),"Steel plate or jacket",Q258)</f>
        <v>Seal cracks</v>
      </c>
      <c r="S258" s="5" t="str">
        <f aca="false">IF(O258&lt;='Tree rules'!$C$4,IF(N258&lt;='Tree rules'!$C$5,IF(P258&lt;='Tree rules'!$C$7,"Monitor","Polymer laminate"),IF(P258&lt;='Tree rules'!$C$8,"Seal cracks","Polymer laminate")),IF(O258&lt;='Tree rules'!$C$6,IF(P258&lt;='Tree rules'!$C$9,"Polymer laminate","Steel plate or jacket"),IF(L258&lt;='Tree rules'!$C$10,"Steel plate or jacket","Polymer laminate")))</f>
        <v>Seal cracks</v>
      </c>
      <c r="T258" s="5" t="str">
        <f aca="false">IF(S258=R258,"Yes","No")</f>
        <v>Yes</v>
      </c>
    </row>
    <row r="259" customFormat="false" ht="15" hidden="false" customHeight="false" outlineLevel="0" collapsed="false">
      <c r="A259" s="15" t="n">
        <v>812</v>
      </c>
      <c r="B259" s="16" t="n">
        <v>3.29914632464273</v>
      </c>
      <c r="C259" s="15" t="n">
        <v>300</v>
      </c>
      <c r="D259" s="15" t="n">
        <v>300</v>
      </c>
      <c r="E259" s="15" t="n">
        <v>25</v>
      </c>
      <c r="F259" s="16" t="n">
        <v>0.841263304726974</v>
      </c>
      <c r="G259" s="17" t="s">
        <v>102</v>
      </c>
      <c r="H259" s="18" t="n">
        <v>0.1</v>
      </c>
      <c r="I259" s="18" t="n">
        <v>1</v>
      </c>
      <c r="J259" s="19" t="n">
        <v>0.911105189074269</v>
      </c>
      <c r="K259" s="19" t="n">
        <v>0.452736164454588</v>
      </c>
      <c r="L259" s="16" t="n">
        <v>13.8039595173336</v>
      </c>
      <c r="M259" s="19" t="n">
        <v>0.27185381958768</v>
      </c>
      <c r="N259" s="19" t="n">
        <v>3.01713407052054</v>
      </c>
      <c r="O259" s="19" t="n">
        <v>0.911105189074269</v>
      </c>
      <c r="P259" s="19" t="n">
        <v>1.02412394017112</v>
      </c>
      <c r="Q259" s="17" t="s">
        <v>31</v>
      </c>
      <c r="R259" s="5" t="str">
        <f aca="false">IF(OR(Q259="Steel plate",Q259="Concrete jacket"),"Steel plate or jacket",Q259)</f>
        <v>Polymer laminate</v>
      </c>
      <c r="S259" s="5" t="str">
        <f aca="false">IF(O259&lt;='Tree rules'!$C$4,IF(N259&lt;='Tree rules'!$C$5,IF(P259&lt;='Tree rules'!$C$7,"Monitor","Polymer laminate"),IF(P259&lt;='Tree rules'!$C$8,"Seal cracks","Polymer laminate")),IF(O259&lt;='Tree rules'!$C$6,IF(P259&lt;='Tree rules'!$C$9,"Polymer laminate","Steel plate or jacket"),IF(L259&lt;='Tree rules'!$C$10,"Steel plate or jacket","Polymer laminate")))</f>
        <v>Polymer laminate</v>
      </c>
      <c r="T259" s="5" t="str">
        <f aca="false">IF(S259=R259,"Yes","No")</f>
        <v>Yes</v>
      </c>
    </row>
    <row r="260" customFormat="false" ht="15" hidden="false" customHeight="false" outlineLevel="0" collapsed="false">
      <c r="A260" s="15" t="n">
        <v>813</v>
      </c>
      <c r="B260" s="16" t="n">
        <v>6.51893028622821</v>
      </c>
      <c r="C260" s="15" t="n">
        <v>300</v>
      </c>
      <c r="D260" s="15" t="n">
        <v>575</v>
      </c>
      <c r="E260" s="15" t="n">
        <v>20</v>
      </c>
      <c r="F260" s="16" t="n">
        <v>0.633465437396808</v>
      </c>
      <c r="G260" s="17" t="s">
        <v>101</v>
      </c>
      <c r="H260" s="18" t="n">
        <v>0.3</v>
      </c>
      <c r="I260" s="18" t="n">
        <v>1</v>
      </c>
      <c r="J260" s="19" t="n">
        <v>0.917532943582014</v>
      </c>
      <c r="K260" s="19" t="n">
        <v>0.456579777012857</v>
      </c>
      <c r="L260" s="16" t="n">
        <v>12.3231196337017</v>
      </c>
      <c r="M260" s="19" t="n">
        <v>0.948023247792705</v>
      </c>
      <c r="N260" s="19" t="n">
        <v>0.524085671435375</v>
      </c>
      <c r="O260" s="19" t="n">
        <v>0.917532943582014</v>
      </c>
      <c r="P260" s="19" t="n">
        <v>0.376202155787883</v>
      </c>
      <c r="Q260" s="17" t="s">
        <v>29</v>
      </c>
      <c r="R260" s="5" t="str">
        <f aca="false">IF(OR(Q260="Steel plate",Q260="Concrete jacket"),"Steel plate or jacket",Q260)</f>
        <v>Monitor</v>
      </c>
      <c r="S260" s="5" t="str">
        <f aca="false">IF(O260&lt;='Tree rules'!$C$4,IF(N260&lt;='Tree rules'!$C$5,IF(P260&lt;='Tree rules'!$C$7,"Monitor","Polymer laminate"),IF(P260&lt;='Tree rules'!$C$8,"Seal cracks","Polymer laminate")),IF(O260&lt;='Tree rules'!$C$6,IF(P260&lt;='Tree rules'!$C$9,"Polymer laminate","Steel plate or jacket"),IF(L260&lt;='Tree rules'!$C$10,"Steel plate or jacket","Polymer laminate")))</f>
        <v>Monitor</v>
      </c>
      <c r="T260" s="5" t="str">
        <f aca="false">IF(S260=R260,"Yes","No")</f>
        <v>Yes</v>
      </c>
    </row>
    <row r="261" customFormat="false" ht="15" hidden="false" customHeight="false" outlineLevel="0" collapsed="false">
      <c r="A261" s="15" t="n">
        <v>816</v>
      </c>
      <c r="B261" s="16" t="n">
        <v>5.28482523194535</v>
      </c>
      <c r="C261" s="15" t="n">
        <v>300</v>
      </c>
      <c r="D261" s="15" t="n">
        <v>450</v>
      </c>
      <c r="E261" s="15" t="n">
        <v>30</v>
      </c>
      <c r="F261" s="16" t="n">
        <v>0.663570725510715</v>
      </c>
      <c r="G261" s="17" t="s">
        <v>101</v>
      </c>
      <c r="H261" s="18" t="n">
        <v>0.3</v>
      </c>
      <c r="I261" s="18" t="n">
        <v>1</v>
      </c>
      <c r="J261" s="19" t="n">
        <v>0.943082101002937</v>
      </c>
      <c r="K261" s="19" t="n">
        <v>0.468023555141008</v>
      </c>
      <c r="L261" s="16" t="n">
        <v>13.0812505741222</v>
      </c>
      <c r="M261" s="19" t="n">
        <v>0.603426606735204</v>
      </c>
      <c r="N261" s="19" t="n">
        <v>0.671814835704534</v>
      </c>
      <c r="O261" s="19" t="n">
        <v>0.943082101002937</v>
      </c>
      <c r="P261" s="19" t="n">
        <v>0.52628496111716</v>
      </c>
      <c r="Q261" s="17" t="s">
        <v>29</v>
      </c>
      <c r="R261" s="5" t="str">
        <f aca="false">IF(OR(Q261="Steel plate",Q261="Concrete jacket"),"Steel plate or jacket",Q261)</f>
        <v>Monitor</v>
      </c>
      <c r="S261" s="5" t="str">
        <f aca="false">IF(O261&lt;='Tree rules'!$C$4,IF(N261&lt;='Tree rules'!$C$5,IF(P261&lt;='Tree rules'!$C$7,"Monitor","Polymer laminate"),IF(P261&lt;='Tree rules'!$C$8,"Seal cracks","Polymer laminate")),IF(O261&lt;='Tree rules'!$C$6,IF(P261&lt;='Tree rules'!$C$9,"Polymer laminate","Steel plate or jacket"),IF(L261&lt;='Tree rules'!$C$10,"Steel plate or jacket","Polymer laminate")))</f>
        <v>Monitor</v>
      </c>
      <c r="T261" s="5" t="str">
        <f aca="false">IF(S261=R261,"Yes","No")</f>
        <v>Yes</v>
      </c>
    </row>
    <row r="262" customFormat="false" ht="15" hidden="false" customHeight="false" outlineLevel="0" collapsed="false">
      <c r="A262" s="15" t="n">
        <v>818</v>
      </c>
      <c r="B262" s="16" t="n">
        <v>3.59865868055354</v>
      </c>
      <c r="C262" s="15" t="n">
        <v>230</v>
      </c>
      <c r="D262" s="15" t="n">
        <v>325</v>
      </c>
      <c r="E262" s="15" t="n">
        <v>30</v>
      </c>
      <c r="F262" s="16" t="n">
        <v>0.626653981080713</v>
      </c>
      <c r="G262" s="17" t="s">
        <v>103</v>
      </c>
      <c r="H262" s="18" t="n">
        <v>0.2</v>
      </c>
      <c r="I262" s="18" t="n">
        <v>2</v>
      </c>
      <c r="J262" s="19" t="n">
        <v>0.979646036061912</v>
      </c>
      <c r="K262" s="19" t="n">
        <v>0.624436332956409</v>
      </c>
      <c r="L262" s="16" t="n">
        <v>12.8984182098693</v>
      </c>
      <c r="M262" s="19" t="n">
        <v>0.85329153754285</v>
      </c>
      <c r="N262" s="19" t="n">
        <v>1.8360862355696</v>
      </c>
      <c r="O262" s="19" t="n">
        <v>1.34756549377004</v>
      </c>
      <c r="P262" s="19" t="n">
        <v>0.423644061958882</v>
      </c>
      <c r="Q262" s="17" t="s">
        <v>31</v>
      </c>
      <c r="R262" s="5" t="str">
        <f aca="false">IF(OR(Q262="Steel plate",Q262="Concrete jacket"),"Steel plate or jacket",Q262)</f>
        <v>Polymer laminate</v>
      </c>
      <c r="S262" s="5" t="str">
        <f aca="false">IF(O262&lt;='Tree rules'!$C$4,IF(N262&lt;='Tree rules'!$C$5,IF(P262&lt;='Tree rules'!$C$7,"Monitor","Polymer laminate"),IF(P262&lt;='Tree rules'!$C$8,"Seal cracks","Polymer laminate")),IF(O262&lt;='Tree rules'!$C$6,IF(P262&lt;='Tree rules'!$C$9,"Polymer laminate","Steel plate or jacket"),IF(L262&lt;='Tree rules'!$C$10,"Steel plate or jacket","Polymer laminate")))</f>
        <v>Steel plate or jacket</v>
      </c>
      <c r="T262" s="5" t="str">
        <f aca="false">IF(S262=R262,"Yes","No")</f>
        <v>No</v>
      </c>
    </row>
    <row r="263" customFormat="false" ht="15" hidden="false" customHeight="false" outlineLevel="0" collapsed="false">
      <c r="A263" s="15" t="n">
        <v>822</v>
      </c>
      <c r="B263" s="16" t="n">
        <v>3.95163938707338</v>
      </c>
      <c r="C263" s="15" t="n">
        <v>300</v>
      </c>
      <c r="D263" s="15" t="n">
        <v>325</v>
      </c>
      <c r="E263" s="15" t="n">
        <v>25</v>
      </c>
      <c r="F263" s="16" t="n">
        <v>0.67080270183412</v>
      </c>
      <c r="G263" s="17" t="s">
        <v>103</v>
      </c>
      <c r="H263" s="18" t="n">
        <v>0.2</v>
      </c>
      <c r="I263" s="18" t="n">
        <v>2</v>
      </c>
      <c r="J263" s="19" t="n">
        <v>0.913537586702263</v>
      </c>
      <c r="K263" s="19" t="n">
        <v>0.60407081658474</v>
      </c>
      <c r="L263" s="16" t="n">
        <v>14.0627736194782</v>
      </c>
      <c r="M263" s="19" t="n">
        <v>0.872576305656954</v>
      </c>
      <c r="N263" s="19" t="n">
        <v>1.2570017466368</v>
      </c>
      <c r="O263" s="19" t="n">
        <v>1.27523377742444</v>
      </c>
      <c r="P263" s="19" t="n">
        <v>0.494512108341145</v>
      </c>
      <c r="Q263" s="17" t="s">
        <v>31</v>
      </c>
      <c r="R263" s="5" t="str">
        <f aca="false">IF(OR(Q263="Steel plate",Q263="Concrete jacket"),"Steel plate or jacket",Q263)</f>
        <v>Polymer laminate</v>
      </c>
      <c r="S263" s="5" t="str">
        <f aca="false">IF(O263&lt;='Tree rules'!$C$4,IF(N263&lt;='Tree rules'!$C$5,IF(P263&lt;='Tree rules'!$C$7,"Monitor","Polymer laminate"),IF(P263&lt;='Tree rules'!$C$8,"Seal cracks","Polymer laminate")),IF(O263&lt;='Tree rules'!$C$6,IF(P263&lt;='Tree rules'!$C$9,"Polymer laminate","Steel plate or jacket"),IF(L263&lt;='Tree rules'!$C$10,"Steel plate or jacket","Polymer laminate")))</f>
        <v>Polymer laminate</v>
      </c>
      <c r="T263" s="5" t="str">
        <f aca="false">IF(S263=R263,"Yes","No")</f>
        <v>Yes</v>
      </c>
    </row>
    <row r="264" customFormat="false" ht="15" hidden="false" customHeight="false" outlineLevel="0" collapsed="false">
      <c r="A264" s="15" t="n">
        <v>846</v>
      </c>
      <c r="B264" s="16" t="n">
        <v>5.16921282674831</v>
      </c>
      <c r="C264" s="15" t="n">
        <v>230</v>
      </c>
      <c r="D264" s="15" t="n">
        <v>450</v>
      </c>
      <c r="E264" s="15" t="n">
        <v>30</v>
      </c>
      <c r="F264" s="16" t="n">
        <v>0.649145274956135</v>
      </c>
      <c r="G264" s="17" t="s">
        <v>101</v>
      </c>
      <c r="H264" s="18" t="n">
        <v>0.3</v>
      </c>
      <c r="I264" s="18" t="n">
        <v>1.5</v>
      </c>
      <c r="J264" s="19" t="n">
        <v>0.969768371916854</v>
      </c>
      <c r="K264" s="19" t="n">
        <v>0.544537551130708</v>
      </c>
      <c r="L264" s="16" t="n">
        <v>12.7950812543275</v>
      </c>
      <c r="M264" s="19" t="n">
        <v>0.775781437955226</v>
      </c>
      <c r="N264" s="19" t="n">
        <v>0.834871527555888</v>
      </c>
      <c r="O264" s="19" t="n">
        <v>1.19061491067147</v>
      </c>
      <c r="P264" s="19" t="n">
        <v>0.482800134096982</v>
      </c>
      <c r="Q264" s="17" t="s">
        <v>31</v>
      </c>
      <c r="R264" s="5" t="str">
        <f aca="false">IF(OR(Q264="Steel plate",Q264="Concrete jacket"),"Steel plate or jacket",Q264)</f>
        <v>Polymer laminate</v>
      </c>
      <c r="S264" s="5" t="str">
        <f aca="false">IF(O264&lt;='Tree rules'!$C$4,IF(N264&lt;='Tree rules'!$C$5,IF(P264&lt;='Tree rules'!$C$7,"Monitor","Polymer laminate"),IF(P264&lt;='Tree rules'!$C$8,"Seal cracks","Polymer laminate")),IF(O264&lt;='Tree rules'!$C$6,IF(P264&lt;='Tree rules'!$C$9,"Polymer laminate","Steel plate or jacket"),IF(L264&lt;='Tree rules'!$C$10,"Steel plate or jacket","Polymer laminate")))</f>
        <v>Polymer laminate</v>
      </c>
      <c r="T264" s="5" t="str">
        <f aca="false">IF(S264=R264,"Yes","No")</f>
        <v>Yes</v>
      </c>
    </row>
    <row r="265" customFormat="false" ht="15" hidden="false" customHeight="false" outlineLevel="0" collapsed="false">
      <c r="A265" s="15" t="n">
        <v>849</v>
      </c>
      <c r="B265" s="16" t="n">
        <v>6.36796684922804</v>
      </c>
      <c r="C265" s="15" t="n">
        <v>300</v>
      </c>
      <c r="D265" s="15" t="n">
        <v>600</v>
      </c>
      <c r="E265" s="15" t="n">
        <v>20</v>
      </c>
      <c r="F265" s="16" t="n">
        <v>0.604879451954714</v>
      </c>
      <c r="G265" s="17" t="s">
        <v>101</v>
      </c>
      <c r="H265" s="18" t="n">
        <v>0.3</v>
      </c>
      <c r="I265" s="18" t="n">
        <v>1</v>
      </c>
      <c r="J265" s="19" t="n">
        <v>0.905132776614827</v>
      </c>
      <c r="K265" s="19" t="n">
        <v>0.574512196127704</v>
      </c>
      <c r="L265" s="16" t="n">
        <v>11.4945249986066</v>
      </c>
      <c r="M265" s="19" t="n">
        <v>0.294242182085208</v>
      </c>
      <c r="N265" s="19" t="n">
        <v>0.616145517447325</v>
      </c>
      <c r="O265" s="19" t="n">
        <v>0.905132776614827</v>
      </c>
      <c r="P265" s="19" t="n">
        <v>1.08722740243102</v>
      </c>
      <c r="Q265" s="17" t="s">
        <v>31</v>
      </c>
      <c r="R265" s="5" t="str">
        <f aca="false">IF(OR(Q265="Steel plate",Q265="Concrete jacket"),"Steel plate or jacket",Q265)</f>
        <v>Polymer laminate</v>
      </c>
      <c r="S265" s="5" t="str">
        <f aca="false">IF(O265&lt;='Tree rules'!$C$4,IF(N265&lt;='Tree rules'!$C$5,IF(P265&lt;='Tree rules'!$C$7,"Monitor","Polymer laminate"),IF(P265&lt;='Tree rules'!$C$8,"Seal cracks","Polymer laminate")),IF(O265&lt;='Tree rules'!$C$6,IF(P265&lt;='Tree rules'!$C$9,"Polymer laminate","Steel plate or jacket"),IF(L265&lt;='Tree rules'!$C$10,"Steel plate or jacket","Polymer laminate")))</f>
        <v>Polymer laminate</v>
      </c>
      <c r="T265" s="5" t="str">
        <f aca="false">IF(S265=R265,"Yes","No")</f>
        <v>Yes</v>
      </c>
    </row>
    <row r="266" customFormat="false" ht="15" hidden="false" customHeight="false" outlineLevel="0" collapsed="false">
      <c r="A266" s="15" t="n">
        <v>850</v>
      </c>
      <c r="B266" s="16" t="n">
        <v>5.46761573405134</v>
      </c>
      <c r="C266" s="15" t="n">
        <v>230</v>
      </c>
      <c r="D266" s="15" t="n">
        <v>500</v>
      </c>
      <c r="E266" s="15" t="n">
        <v>20</v>
      </c>
      <c r="F266" s="16" t="n">
        <v>0.577653504586516</v>
      </c>
      <c r="G266" s="17" t="s">
        <v>103</v>
      </c>
      <c r="H266" s="18" t="n">
        <v>0.2</v>
      </c>
      <c r="I266" s="18" t="n">
        <v>1</v>
      </c>
      <c r="J266" s="19" t="n">
        <v>0.9289931773832</v>
      </c>
      <c r="K266" s="19" t="n">
        <v>0.600709869010468</v>
      </c>
      <c r="L266" s="16" t="n">
        <v>12.0432064626682</v>
      </c>
      <c r="M266" s="19" t="n">
        <v>0.440122489827928</v>
      </c>
      <c r="N266" s="19" t="n">
        <v>1.00991798377783</v>
      </c>
      <c r="O266" s="19" t="n">
        <v>0.9289931773832</v>
      </c>
      <c r="P266" s="19" t="n">
        <v>0.75087691268326</v>
      </c>
      <c r="Q266" s="17" t="s">
        <v>30</v>
      </c>
      <c r="R266" s="5" t="str">
        <f aca="false">IF(OR(Q266="Steel plate",Q266="Concrete jacket"),"Steel plate or jacket",Q266)</f>
        <v>Seal cracks</v>
      </c>
      <c r="S266" s="5" t="str">
        <f aca="false">IF(O266&lt;='Tree rules'!$C$4,IF(N266&lt;='Tree rules'!$C$5,IF(P266&lt;='Tree rules'!$C$7,"Monitor","Polymer laminate"),IF(P266&lt;='Tree rules'!$C$8,"Seal cracks","Polymer laminate")),IF(O266&lt;='Tree rules'!$C$6,IF(P266&lt;='Tree rules'!$C$9,"Polymer laminate","Steel plate or jacket"),IF(L266&lt;='Tree rules'!$C$10,"Steel plate or jacket","Polymer laminate")))</f>
        <v>Seal cracks</v>
      </c>
      <c r="T266" s="5" t="str">
        <f aca="false">IF(S266=R266,"Yes","No")</f>
        <v>Yes</v>
      </c>
    </row>
    <row r="267" customFormat="false" ht="15" hidden="false" customHeight="false" outlineLevel="0" collapsed="false">
      <c r="A267" s="15" t="n">
        <v>853</v>
      </c>
      <c r="B267" s="16" t="n">
        <v>7.82872401882887</v>
      </c>
      <c r="C267" s="15" t="n">
        <v>230</v>
      </c>
      <c r="D267" s="15" t="n">
        <v>625</v>
      </c>
      <c r="E267" s="15" t="n">
        <v>30</v>
      </c>
      <c r="F267" s="16" t="n">
        <v>0.603925598347216</v>
      </c>
      <c r="G267" s="17" t="s">
        <v>101</v>
      </c>
      <c r="H267" s="18" t="n">
        <v>0.3</v>
      </c>
      <c r="I267" s="18" t="n">
        <v>1</v>
      </c>
      <c r="J267" s="19" t="n">
        <v>0.888333003792242</v>
      </c>
      <c r="K267" s="19" t="n">
        <v>0.499424352829687</v>
      </c>
      <c r="L267" s="16" t="n">
        <v>13.5211122950412</v>
      </c>
      <c r="M267" s="19" t="n">
        <v>0.950397113365941</v>
      </c>
      <c r="N267" s="19" t="n">
        <v>0.502789961155515</v>
      </c>
      <c r="O267" s="19" t="n">
        <v>0.888333003792242</v>
      </c>
      <c r="P267" s="19" t="n">
        <v>0.357660159315753</v>
      </c>
      <c r="Q267" s="17" t="s">
        <v>29</v>
      </c>
      <c r="R267" s="5" t="str">
        <f aca="false">IF(OR(Q267="Steel plate",Q267="Concrete jacket"),"Steel plate or jacket",Q267)</f>
        <v>Monitor</v>
      </c>
      <c r="S267" s="5" t="str">
        <f aca="false">IF(O267&lt;='Tree rules'!$C$4,IF(N267&lt;='Tree rules'!$C$5,IF(P267&lt;='Tree rules'!$C$7,"Monitor","Polymer laminate"),IF(P267&lt;='Tree rules'!$C$8,"Seal cracks","Polymer laminate")),IF(O267&lt;='Tree rules'!$C$6,IF(P267&lt;='Tree rules'!$C$9,"Polymer laminate","Steel plate or jacket"),IF(L267&lt;='Tree rules'!$C$10,"Steel plate or jacket","Polymer laminate")))</f>
        <v>Monitor</v>
      </c>
      <c r="T267" s="5" t="str">
        <f aca="false">IF(S267=R267,"Yes","No")</f>
        <v>Yes</v>
      </c>
    </row>
    <row r="268" customFormat="false" ht="15" hidden="false" customHeight="false" outlineLevel="0" collapsed="false">
      <c r="A268" s="15" t="n">
        <v>855</v>
      </c>
      <c r="B268" s="16" t="n">
        <v>7.31233812488231</v>
      </c>
      <c r="C268" s="15" t="n">
        <v>300</v>
      </c>
      <c r="D268" s="15" t="n">
        <v>600</v>
      </c>
      <c r="E268" s="15" t="n">
        <v>25</v>
      </c>
      <c r="F268" s="16" t="n">
        <v>0.621712831879242</v>
      </c>
      <c r="G268" s="17" t="s">
        <v>102</v>
      </c>
      <c r="H268" s="18" t="n">
        <v>0.1</v>
      </c>
      <c r="I268" s="18" t="n">
        <v>1</v>
      </c>
      <c r="J268" s="19" t="n">
        <v>0.898706650866804</v>
      </c>
      <c r="K268" s="19" t="n">
        <v>0.560725927842624</v>
      </c>
      <c r="L268" s="16" t="n">
        <v>13.566490027611</v>
      </c>
      <c r="M268" s="19" t="n">
        <v>0.922295622154989</v>
      </c>
      <c r="N268" s="19" t="n">
        <v>2.06534217972082</v>
      </c>
      <c r="O268" s="19" t="n">
        <v>0.898706650866804</v>
      </c>
      <c r="P268" s="19" t="n">
        <v>0.39230541992559</v>
      </c>
      <c r="Q268" s="17" t="s">
        <v>30</v>
      </c>
      <c r="R268" s="5" t="str">
        <f aca="false">IF(OR(Q268="Steel plate",Q268="Concrete jacket"),"Steel plate or jacket",Q268)</f>
        <v>Seal cracks</v>
      </c>
      <c r="S268" s="5" t="str">
        <f aca="false">IF(O268&lt;='Tree rules'!$C$4,IF(N268&lt;='Tree rules'!$C$5,IF(P268&lt;='Tree rules'!$C$7,"Monitor","Polymer laminate"),IF(P268&lt;='Tree rules'!$C$8,"Seal cracks","Polymer laminate")),IF(O268&lt;='Tree rules'!$C$6,IF(P268&lt;='Tree rules'!$C$9,"Polymer laminate","Steel plate or jacket"),IF(L268&lt;='Tree rules'!$C$10,"Steel plate or jacket","Polymer laminate")))</f>
        <v>Seal cracks</v>
      </c>
      <c r="T268" s="5" t="str">
        <f aca="false">IF(S268=R268,"Yes","No")</f>
        <v>Yes</v>
      </c>
    </row>
    <row r="269" customFormat="false" ht="15" hidden="false" customHeight="false" outlineLevel="0" collapsed="false">
      <c r="A269" s="15" t="n">
        <v>856</v>
      </c>
      <c r="B269" s="16" t="n">
        <v>7.73011902860637</v>
      </c>
      <c r="C269" s="15" t="n">
        <v>300</v>
      </c>
      <c r="D269" s="15" t="n">
        <v>750</v>
      </c>
      <c r="E269" s="15" t="n">
        <v>25</v>
      </c>
      <c r="F269" s="16" t="n">
        <v>0.571198664289053</v>
      </c>
      <c r="G269" s="17" t="s">
        <v>101</v>
      </c>
      <c r="H269" s="18" t="n">
        <v>0.3</v>
      </c>
      <c r="I269" s="18" t="n">
        <v>1</v>
      </c>
      <c r="J269" s="19" t="n">
        <v>0.939321615364441</v>
      </c>
      <c r="K269" s="19" t="n">
        <v>0.407923620351624</v>
      </c>
      <c r="L269" s="16" t="n">
        <v>10.9802827110886</v>
      </c>
      <c r="M269" s="19" t="n">
        <v>0.293128308524142</v>
      </c>
      <c r="N269" s="19" t="n">
        <v>0.609941915632071</v>
      </c>
      <c r="O269" s="19" t="n">
        <v>0.939321615364441</v>
      </c>
      <c r="P269" s="19" t="n">
        <v>0.868552279957301</v>
      </c>
      <c r="Q269" s="17" t="s">
        <v>31</v>
      </c>
      <c r="R269" s="5" t="str">
        <f aca="false">IF(OR(Q269="Steel plate",Q269="Concrete jacket"),"Steel plate or jacket",Q269)</f>
        <v>Polymer laminate</v>
      </c>
      <c r="S269" s="5" t="str">
        <f aca="false">IF(O269&lt;='Tree rules'!$C$4,IF(N269&lt;='Tree rules'!$C$5,IF(P269&lt;='Tree rules'!$C$7,"Monitor","Polymer laminate"),IF(P269&lt;='Tree rules'!$C$8,"Seal cracks","Polymer laminate")),IF(O269&lt;='Tree rules'!$C$6,IF(P269&lt;='Tree rules'!$C$9,"Polymer laminate","Steel plate or jacket"),IF(L269&lt;='Tree rules'!$C$10,"Steel plate or jacket","Polymer laminate")))</f>
        <v>Monitor</v>
      </c>
      <c r="T269" s="5" t="str">
        <f aca="false">IF(S269=R269,"Yes","No")</f>
        <v>No</v>
      </c>
    </row>
    <row r="270" customFormat="false" ht="15" hidden="false" customHeight="false" outlineLevel="0" collapsed="false">
      <c r="A270" s="15" t="n">
        <v>859</v>
      </c>
      <c r="B270" s="16" t="n">
        <v>4.64112081730916</v>
      </c>
      <c r="C270" s="15" t="n">
        <v>300</v>
      </c>
      <c r="D270" s="15" t="n">
        <v>375</v>
      </c>
      <c r="E270" s="15" t="n">
        <v>25</v>
      </c>
      <c r="F270" s="16" t="n">
        <v>0.683367586279351</v>
      </c>
      <c r="G270" s="17" t="s">
        <v>103</v>
      </c>
      <c r="H270" s="18" t="n">
        <v>0.2</v>
      </c>
      <c r="I270" s="18" t="n">
        <v>1</v>
      </c>
      <c r="J270" s="19" t="n">
        <v>0.883144177383394</v>
      </c>
      <c r="K270" s="19" t="n">
        <v>0.593072899375173</v>
      </c>
      <c r="L270" s="16" t="n">
        <v>14.0215130432301</v>
      </c>
      <c r="M270" s="19" t="n">
        <v>0.462664217334485</v>
      </c>
      <c r="N270" s="19" t="n">
        <v>0.876346711867485</v>
      </c>
      <c r="O270" s="19" t="n">
        <v>0.883144177383394</v>
      </c>
      <c r="P270" s="19" t="n">
        <v>0.775067363004457</v>
      </c>
      <c r="Q270" s="17" t="s">
        <v>29</v>
      </c>
      <c r="R270" s="5" t="str">
        <f aca="false">IF(OR(Q270="Steel plate",Q270="Concrete jacket"),"Steel plate or jacket",Q270)</f>
        <v>Monitor</v>
      </c>
      <c r="S270" s="5" t="str">
        <f aca="false">IF(O270&lt;='Tree rules'!$C$4,IF(N270&lt;='Tree rules'!$C$5,IF(P270&lt;='Tree rules'!$C$7,"Monitor","Polymer laminate"),IF(P270&lt;='Tree rules'!$C$8,"Seal cracks","Polymer laminate")),IF(O270&lt;='Tree rules'!$C$6,IF(P270&lt;='Tree rules'!$C$9,"Polymer laminate","Steel plate or jacket"),IF(L270&lt;='Tree rules'!$C$10,"Steel plate or jacket","Polymer laminate")))</f>
        <v>Monitor</v>
      </c>
      <c r="T270" s="5" t="str">
        <f aca="false">IF(S270=R270,"Yes","No")</f>
        <v>Yes</v>
      </c>
    </row>
    <row r="271" customFormat="false" ht="15" hidden="false" customHeight="false" outlineLevel="0" collapsed="false">
      <c r="A271" s="15" t="n">
        <v>860</v>
      </c>
      <c r="B271" s="16" t="n">
        <v>3.11502045607842</v>
      </c>
      <c r="C271" s="15" t="n">
        <v>300</v>
      </c>
      <c r="D271" s="15" t="n">
        <v>300</v>
      </c>
      <c r="E271" s="15" t="n">
        <v>20</v>
      </c>
      <c r="F271" s="16" t="n">
        <v>0.52772160060301</v>
      </c>
      <c r="G271" s="17" t="s">
        <v>101</v>
      </c>
      <c r="H271" s="18" t="n">
        <v>0.3</v>
      </c>
      <c r="I271" s="18" t="n">
        <v>2</v>
      </c>
      <c r="J271" s="19" t="n">
        <v>0.984692209513115</v>
      </c>
      <c r="K271" s="19" t="n">
        <v>0.552912596162721</v>
      </c>
      <c r="L271" s="16" t="n">
        <v>12.2638600633009</v>
      </c>
      <c r="M271" s="19" t="n">
        <v>0.280626670066199</v>
      </c>
      <c r="N271" s="19" t="n">
        <v>1.64565623683391</v>
      </c>
      <c r="O271" s="19" t="n">
        <v>1.42493569304313</v>
      </c>
      <c r="P271" s="19" t="n">
        <v>1.10269345385713</v>
      </c>
      <c r="Q271" s="17" t="s">
        <v>31</v>
      </c>
      <c r="R271" s="5" t="str">
        <f aca="false">IF(OR(Q271="Steel plate",Q271="Concrete jacket"),"Steel plate or jacket",Q271)</f>
        <v>Polymer laminate</v>
      </c>
      <c r="S271" s="5" t="str">
        <f aca="false">IF(O271&lt;='Tree rules'!$C$4,IF(N271&lt;='Tree rules'!$C$5,IF(P271&lt;='Tree rules'!$C$7,"Monitor","Polymer laminate"),IF(P271&lt;='Tree rules'!$C$8,"Seal cracks","Polymer laminate")),IF(O271&lt;='Tree rules'!$C$6,IF(P271&lt;='Tree rules'!$C$9,"Polymer laminate","Steel plate or jacket"),IF(L271&lt;='Tree rules'!$C$10,"Steel plate or jacket","Polymer laminate")))</f>
        <v>Steel plate or jacket</v>
      </c>
      <c r="T271" s="5" t="str">
        <f aca="false">IF(S271=R271,"Yes","No")</f>
        <v>No</v>
      </c>
    </row>
    <row r="272" customFormat="false" ht="15" hidden="false" customHeight="false" outlineLevel="0" collapsed="false">
      <c r="A272" s="15" t="n">
        <v>872</v>
      </c>
      <c r="B272" s="16" t="n">
        <v>3.44674874420557</v>
      </c>
      <c r="C272" s="15" t="n">
        <v>300</v>
      </c>
      <c r="D272" s="15" t="n">
        <v>325</v>
      </c>
      <c r="E272" s="15" t="n">
        <v>25</v>
      </c>
      <c r="F272" s="16" t="n">
        <v>0.756099314943392</v>
      </c>
      <c r="G272" s="17" t="s">
        <v>103</v>
      </c>
      <c r="H272" s="18" t="n">
        <v>0.2</v>
      </c>
      <c r="I272" s="18" t="n">
        <v>1.5</v>
      </c>
      <c r="J272" s="19" t="n">
        <v>0.861479390629189</v>
      </c>
      <c r="K272" s="19" t="n">
        <v>0.537530479491904</v>
      </c>
      <c r="L272" s="16" t="n">
        <v>12.4431362606699</v>
      </c>
      <c r="M272" s="19" t="n">
        <v>0.810935218639992</v>
      </c>
      <c r="N272" s="19" t="n">
        <v>1.67239712825505</v>
      </c>
      <c r="O272" s="19" t="n">
        <v>1.06068337098513</v>
      </c>
      <c r="P272" s="19" t="n">
        <v>0.423695443222625</v>
      </c>
      <c r="Q272" s="17" t="s">
        <v>31</v>
      </c>
      <c r="R272" s="5" t="str">
        <f aca="false">IF(OR(Q272="Steel plate",Q272="Concrete jacket"),"Steel plate or jacket",Q272)</f>
        <v>Polymer laminate</v>
      </c>
      <c r="S272" s="5" t="str">
        <f aca="false">IF(O272&lt;='Tree rules'!$C$4,IF(N272&lt;='Tree rules'!$C$5,IF(P272&lt;='Tree rules'!$C$7,"Monitor","Polymer laminate"),IF(P272&lt;='Tree rules'!$C$8,"Seal cracks","Polymer laminate")),IF(O272&lt;='Tree rules'!$C$6,IF(P272&lt;='Tree rules'!$C$9,"Polymer laminate","Steel plate or jacket"),IF(L272&lt;='Tree rules'!$C$10,"Steel plate or jacket","Polymer laminate")))</f>
        <v>Polymer laminate</v>
      </c>
      <c r="T272" s="5" t="str">
        <f aca="false">IF(S272=R272,"Yes","No")</f>
        <v>Yes</v>
      </c>
    </row>
    <row r="273" customFormat="false" ht="15" hidden="false" customHeight="false" outlineLevel="0" collapsed="false">
      <c r="A273" s="15" t="n">
        <v>877</v>
      </c>
      <c r="B273" s="16" t="n">
        <v>6.75984948849423</v>
      </c>
      <c r="C273" s="15" t="n">
        <v>300</v>
      </c>
      <c r="D273" s="15" t="n">
        <v>625</v>
      </c>
      <c r="E273" s="15" t="n">
        <v>25</v>
      </c>
      <c r="F273" s="16" t="n">
        <v>0.725960174139756</v>
      </c>
      <c r="G273" s="17" t="s">
        <v>103</v>
      </c>
      <c r="H273" s="18" t="n">
        <v>0.2</v>
      </c>
      <c r="I273" s="18" t="n">
        <v>1</v>
      </c>
      <c r="J273" s="19" t="n">
        <v>0.906730087215621</v>
      </c>
      <c r="K273" s="19" t="n">
        <v>0.456858424039286</v>
      </c>
      <c r="L273" s="16" t="n">
        <v>11.7155103786728</v>
      </c>
      <c r="M273" s="19" t="n">
        <v>0.609208838674554</v>
      </c>
      <c r="N273" s="19" t="n">
        <v>0.930967244807056</v>
      </c>
      <c r="O273" s="19" t="n">
        <v>0.906730087215621</v>
      </c>
      <c r="P273" s="19" t="n">
        <v>0.549279439272011</v>
      </c>
      <c r="Q273" s="17" t="s">
        <v>29</v>
      </c>
      <c r="R273" s="5" t="str">
        <f aca="false">IF(OR(Q273="Steel plate",Q273="Concrete jacket"),"Steel plate or jacket",Q273)</f>
        <v>Monitor</v>
      </c>
      <c r="S273" s="5" t="str">
        <f aca="false">IF(O273&lt;='Tree rules'!$C$4,IF(N273&lt;='Tree rules'!$C$5,IF(P273&lt;='Tree rules'!$C$7,"Monitor","Polymer laminate"),IF(P273&lt;='Tree rules'!$C$8,"Seal cracks","Polymer laminate")),IF(O273&lt;='Tree rules'!$C$6,IF(P273&lt;='Tree rules'!$C$9,"Polymer laminate","Steel plate or jacket"),IF(L273&lt;='Tree rules'!$C$10,"Steel plate or jacket","Polymer laminate")))</f>
        <v>Monitor</v>
      </c>
      <c r="T273" s="5" t="str">
        <f aca="false">IF(S273=R273,"Yes","No")</f>
        <v>Yes</v>
      </c>
    </row>
    <row r="274" customFormat="false" ht="15" hidden="false" customHeight="false" outlineLevel="0" collapsed="false">
      <c r="A274" s="15" t="n">
        <v>881</v>
      </c>
      <c r="B274" s="16" t="n">
        <v>6.73543922895697</v>
      </c>
      <c r="C274" s="15" t="n">
        <v>300</v>
      </c>
      <c r="D274" s="15" t="n">
        <v>575</v>
      </c>
      <c r="E274" s="15" t="n">
        <v>20</v>
      </c>
      <c r="F274" s="16" t="n">
        <v>0.596127638252333</v>
      </c>
      <c r="G274" s="17" t="s">
        <v>103</v>
      </c>
      <c r="H274" s="18" t="n">
        <v>0.2</v>
      </c>
      <c r="I274" s="18" t="n">
        <v>1</v>
      </c>
      <c r="J274" s="19" t="n">
        <v>0.944495741796838</v>
      </c>
      <c r="K274" s="19" t="n">
        <v>0.452248883023707</v>
      </c>
      <c r="L274" s="16" t="n">
        <v>12.7807195995389</v>
      </c>
      <c r="M274" s="19" t="n">
        <v>0.668406699192381</v>
      </c>
      <c r="N274" s="19" t="n">
        <v>1.104082171686</v>
      </c>
      <c r="O274" s="19" t="n">
        <v>0.944495741796838</v>
      </c>
      <c r="P274" s="19" t="n">
        <v>0.514009288584524</v>
      </c>
      <c r="Q274" s="17" t="s">
        <v>30</v>
      </c>
      <c r="R274" s="5" t="str">
        <f aca="false">IF(OR(Q274="Steel plate",Q274="Concrete jacket"),"Steel plate or jacket",Q274)</f>
        <v>Seal cracks</v>
      </c>
      <c r="S274" s="5" t="str">
        <f aca="false">IF(O274&lt;='Tree rules'!$C$4,IF(N274&lt;='Tree rules'!$C$5,IF(P274&lt;='Tree rules'!$C$7,"Monitor","Polymer laminate"),IF(P274&lt;='Tree rules'!$C$8,"Seal cracks","Polymer laminate")),IF(O274&lt;='Tree rules'!$C$6,IF(P274&lt;='Tree rules'!$C$9,"Polymer laminate","Steel plate or jacket"),IF(L274&lt;='Tree rules'!$C$10,"Steel plate or jacket","Polymer laminate")))</f>
        <v>Seal cracks</v>
      </c>
      <c r="T274" s="5" t="str">
        <f aca="false">IF(S274=R274,"Yes","No")</f>
        <v>Yes</v>
      </c>
    </row>
    <row r="275" customFormat="false" ht="15" hidden="false" customHeight="false" outlineLevel="0" collapsed="false">
      <c r="A275" s="15" t="n">
        <v>882</v>
      </c>
      <c r="B275" s="16" t="n">
        <v>6.29429262819567</v>
      </c>
      <c r="C275" s="15" t="n">
        <v>230</v>
      </c>
      <c r="D275" s="15" t="n">
        <v>550</v>
      </c>
      <c r="E275" s="15" t="n">
        <v>30</v>
      </c>
      <c r="F275" s="16" t="n">
        <v>0.693795479053647</v>
      </c>
      <c r="G275" s="17" t="s">
        <v>101</v>
      </c>
      <c r="H275" s="18" t="n">
        <v>0.3</v>
      </c>
      <c r="I275" s="18" t="n">
        <v>1.5</v>
      </c>
      <c r="J275" s="19" t="n">
        <v>0.937993189500457</v>
      </c>
      <c r="K275" s="19" t="n">
        <v>0.466004601577391</v>
      </c>
      <c r="L275" s="16" t="n">
        <v>12.4886758495946</v>
      </c>
      <c r="M275" s="19" t="n">
        <v>0.377228573745614</v>
      </c>
      <c r="N275" s="19" t="n">
        <v>0.803583462634536</v>
      </c>
      <c r="O275" s="19" t="n">
        <v>1.18843521297295</v>
      </c>
      <c r="P275" s="19" t="n">
        <v>0.965064551897842</v>
      </c>
      <c r="Q275" s="17" t="s">
        <v>31</v>
      </c>
      <c r="R275" s="5" t="str">
        <f aca="false">IF(OR(Q275="Steel plate",Q275="Concrete jacket"),"Steel plate or jacket",Q275)</f>
        <v>Polymer laminate</v>
      </c>
      <c r="S275" s="5" t="str">
        <f aca="false">IF(O275&lt;='Tree rules'!$C$4,IF(N275&lt;='Tree rules'!$C$5,IF(P275&lt;='Tree rules'!$C$7,"Monitor","Polymer laminate"),IF(P275&lt;='Tree rules'!$C$8,"Seal cracks","Polymer laminate")),IF(O275&lt;='Tree rules'!$C$6,IF(P275&lt;='Tree rules'!$C$9,"Polymer laminate","Steel plate or jacket"),IF(L275&lt;='Tree rules'!$C$10,"Steel plate or jacket","Polymer laminate")))</f>
        <v>Polymer laminate</v>
      </c>
      <c r="T275" s="5" t="str">
        <f aca="false">IF(S275=R275,"Yes","No")</f>
        <v>Yes</v>
      </c>
    </row>
    <row r="276" customFormat="false" ht="15" hidden="false" customHeight="false" outlineLevel="0" collapsed="false">
      <c r="A276" s="15" t="n">
        <v>897</v>
      </c>
      <c r="B276" s="16" t="n">
        <v>5.12511671553397</v>
      </c>
      <c r="C276" s="15" t="n">
        <v>230</v>
      </c>
      <c r="D276" s="15" t="n">
        <v>450</v>
      </c>
      <c r="E276" s="15" t="n">
        <v>25</v>
      </c>
      <c r="F276" s="16" t="n">
        <v>0.679557138998441</v>
      </c>
      <c r="G276" s="17" t="s">
        <v>103</v>
      </c>
      <c r="H276" s="18" t="n">
        <v>0.2</v>
      </c>
      <c r="I276" s="18" t="n">
        <v>1</v>
      </c>
      <c r="J276" s="19" t="n">
        <v>0.86365967748633</v>
      </c>
      <c r="K276" s="19" t="n">
        <v>0.468383175174702</v>
      </c>
      <c r="L276" s="16" t="n">
        <v>12.7490465560547</v>
      </c>
      <c r="M276" s="19" t="n">
        <v>0.732052058041836</v>
      </c>
      <c r="N276" s="19" t="n">
        <v>1.15372938158275</v>
      </c>
      <c r="O276" s="19" t="n">
        <v>0.86365967748633</v>
      </c>
      <c r="P276" s="19" t="n">
        <v>0.424109487257053</v>
      </c>
      <c r="Q276" s="17" t="s">
        <v>30</v>
      </c>
      <c r="R276" s="5" t="str">
        <f aca="false">IF(OR(Q276="Steel plate",Q276="Concrete jacket"),"Steel plate or jacket",Q276)</f>
        <v>Seal cracks</v>
      </c>
      <c r="S276" s="5" t="str">
        <f aca="false">IF(O276&lt;='Tree rules'!$C$4,IF(N276&lt;='Tree rules'!$C$5,IF(P276&lt;='Tree rules'!$C$7,"Monitor","Polymer laminate"),IF(P276&lt;='Tree rules'!$C$8,"Seal cracks","Polymer laminate")),IF(O276&lt;='Tree rules'!$C$6,IF(P276&lt;='Tree rules'!$C$9,"Polymer laminate","Steel plate or jacket"),IF(L276&lt;='Tree rules'!$C$10,"Steel plate or jacket","Polymer laminate")))</f>
        <v>Seal cracks</v>
      </c>
      <c r="T276" s="5" t="str">
        <f aca="false">IF(S276=R276,"Yes","No")</f>
        <v>Yes</v>
      </c>
    </row>
    <row r="277" customFormat="false" ht="15" hidden="false" customHeight="false" outlineLevel="0" collapsed="false">
      <c r="A277" s="15" t="n">
        <v>898</v>
      </c>
      <c r="B277" s="16" t="n">
        <v>3.7682473274254</v>
      </c>
      <c r="C277" s="15" t="n">
        <v>230</v>
      </c>
      <c r="D277" s="15" t="n">
        <v>325</v>
      </c>
      <c r="E277" s="15" t="n">
        <v>25</v>
      </c>
      <c r="F277" s="16" t="n">
        <v>0.739439918465071</v>
      </c>
      <c r="G277" s="17" t="s">
        <v>102</v>
      </c>
      <c r="H277" s="18" t="n">
        <v>0.1</v>
      </c>
      <c r="I277" s="18" t="n">
        <v>2</v>
      </c>
      <c r="J277" s="19" t="n">
        <v>0.851496761134403</v>
      </c>
      <c r="K277" s="19" t="n">
        <v>0.428263343733981</v>
      </c>
      <c r="L277" s="16" t="n">
        <v>14.1663433361857</v>
      </c>
      <c r="M277" s="19" t="n">
        <v>0.387556774347333</v>
      </c>
      <c r="N277" s="19" t="n">
        <v>3.88142165726053</v>
      </c>
      <c r="O277" s="19" t="n">
        <v>1.33832867216673</v>
      </c>
      <c r="P277" s="19" t="n">
        <v>0.874840318412227</v>
      </c>
      <c r="Q277" s="17" t="s">
        <v>31</v>
      </c>
      <c r="R277" s="5" t="str">
        <f aca="false">IF(OR(Q277="Steel plate",Q277="Concrete jacket"),"Steel plate or jacket",Q277)</f>
        <v>Polymer laminate</v>
      </c>
      <c r="S277" s="5" t="str">
        <f aca="false">IF(O277&lt;='Tree rules'!$C$4,IF(N277&lt;='Tree rules'!$C$5,IF(P277&lt;='Tree rules'!$C$7,"Monitor","Polymer laminate"),IF(P277&lt;='Tree rules'!$C$8,"Seal cracks","Polymer laminate")),IF(O277&lt;='Tree rules'!$C$6,IF(P277&lt;='Tree rules'!$C$9,"Polymer laminate","Steel plate or jacket"),IF(L277&lt;='Tree rules'!$C$10,"Steel plate or jacket","Polymer laminate")))</f>
        <v>Polymer laminate</v>
      </c>
      <c r="T277" s="5" t="str">
        <f aca="false">IF(S277=R277,"Yes","No")</f>
        <v>Yes</v>
      </c>
    </row>
    <row r="278" customFormat="false" ht="15" hidden="false" customHeight="false" outlineLevel="0" collapsed="false">
      <c r="A278" s="15" t="n">
        <v>905</v>
      </c>
      <c r="B278" s="16" t="n">
        <v>4.82585463529564</v>
      </c>
      <c r="C278" s="15" t="n">
        <v>230</v>
      </c>
      <c r="D278" s="15" t="n">
        <v>375</v>
      </c>
      <c r="E278" s="15" t="n">
        <v>30</v>
      </c>
      <c r="F278" s="16" t="n">
        <v>0.622439931366167</v>
      </c>
      <c r="G278" s="17" t="s">
        <v>102</v>
      </c>
      <c r="H278" s="18" t="n">
        <v>0.1</v>
      </c>
      <c r="I278" s="18" t="n">
        <v>2</v>
      </c>
      <c r="J278" s="19" t="n">
        <v>0.908252782682087</v>
      </c>
      <c r="K278" s="19" t="n">
        <v>0.579806935509633</v>
      </c>
      <c r="L278" s="16" t="n">
        <v>15.271691883847</v>
      </c>
      <c r="M278" s="19" t="n">
        <v>0.735885661776684</v>
      </c>
      <c r="N278" s="19" t="n">
        <v>3.42946334979855</v>
      </c>
      <c r="O278" s="19" t="n">
        <v>1.28989430276918</v>
      </c>
      <c r="P278" s="19" t="n">
        <v>0.505478815935635</v>
      </c>
      <c r="Q278" s="17" t="s">
        <v>31</v>
      </c>
      <c r="R278" s="5" t="str">
        <f aca="false">IF(OR(Q278="Steel plate",Q278="Concrete jacket"),"Steel plate or jacket",Q278)</f>
        <v>Polymer laminate</v>
      </c>
      <c r="S278" s="5" t="str">
        <f aca="false">IF(O278&lt;='Tree rules'!$C$4,IF(N278&lt;='Tree rules'!$C$5,IF(P278&lt;='Tree rules'!$C$7,"Monitor","Polymer laminate"),IF(P278&lt;='Tree rules'!$C$8,"Seal cracks","Polymer laminate")),IF(O278&lt;='Tree rules'!$C$6,IF(P278&lt;='Tree rules'!$C$9,"Polymer laminate","Steel plate or jacket"),IF(L278&lt;='Tree rules'!$C$10,"Steel plate or jacket","Polymer laminate")))</f>
        <v>Polymer laminate</v>
      </c>
      <c r="T278" s="5" t="str">
        <f aca="false">IF(S278=R278,"Yes","No")</f>
        <v>Yes</v>
      </c>
    </row>
    <row r="279" customFormat="false" ht="15" hidden="false" customHeight="false" outlineLevel="0" collapsed="false">
      <c r="A279" s="15" t="n">
        <v>908</v>
      </c>
      <c r="B279" s="16" t="n">
        <v>6.80406490743973</v>
      </c>
      <c r="C279" s="15" t="n">
        <v>300</v>
      </c>
      <c r="D279" s="15" t="n">
        <v>550</v>
      </c>
      <c r="E279" s="15" t="n">
        <v>30</v>
      </c>
      <c r="F279" s="16" t="n">
        <v>0.645090893960943</v>
      </c>
      <c r="G279" s="17" t="s">
        <v>102</v>
      </c>
      <c r="H279" s="18" t="n">
        <v>0.1</v>
      </c>
      <c r="I279" s="18" t="n">
        <v>1</v>
      </c>
      <c r="J279" s="19" t="n">
        <v>0.911723794135186</v>
      </c>
      <c r="K279" s="19" t="n">
        <v>0.58473207076026</v>
      </c>
      <c r="L279" s="16" t="n">
        <v>13.9713858468988</v>
      </c>
      <c r="M279" s="19" t="n">
        <v>0.381860165035241</v>
      </c>
      <c r="N279" s="19" t="n">
        <v>2.7867475241445</v>
      </c>
      <c r="O279" s="19" t="n">
        <v>0.911723794135186</v>
      </c>
      <c r="P279" s="19" t="n">
        <v>0.860258884327902</v>
      </c>
      <c r="Q279" s="17" t="s">
        <v>30</v>
      </c>
      <c r="R279" s="5" t="str">
        <f aca="false">IF(OR(Q279="Steel plate",Q279="Concrete jacket"),"Steel plate or jacket",Q279)</f>
        <v>Seal cracks</v>
      </c>
      <c r="S279" s="5" t="str">
        <f aca="false">IF(O279&lt;='Tree rules'!$C$4,IF(N279&lt;='Tree rules'!$C$5,IF(P279&lt;='Tree rules'!$C$7,"Monitor","Polymer laminate"),IF(P279&lt;='Tree rules'!$C$8,"Seal cracks","Polymer laminate")),IF(O279&lt;='Tree rules'!$C$6,IF(P279&lt;='Tree rules'!$C$9,"Polymer laminate","Steel plate or jacket"),IF(L279&lt;='Tree rules'!$C$10,"Steel plate or jacket","Polymer laminate")))</f>
        <v>Seal cracks</v>
      </c>
      <c r="T279" s="5" t="str">
        <f aca="false">IF(S279=R279,"Yes","No")</f>
        <v>Yes</v>
      </c>
    </row>
    <row r="280" customFormat="false" ht="15" hidden="false" customHeight="false" outlineLevel="0" collapsed="false">
      <c r="A280" s="15" t="n">
        <v>910</v>
      </c>
      <c r="B280" s="16" t="n">
        <v>5.62289501642712</v>
      </c>
      <c r="C280" s="15" t="n">
        <v>300</v>
      </c>
      <c r="D280" s="15" t="n">
        <v>500</v>
      </c>
      <c r="E280" s="15" t="n">
        <v>25</v>
      </c>
      <c r="F280" s="16" t="n">
        <v>0.590490249132883</v>
      </c>
      <c r="G280" s="17" t="s">
        <v>101</v>
      </c>
      <c r="H280" s="18" t="n">
        <v>0.3</v>
      </c>
      <c r="I280" s="18" t="n">
        <v>2</v>
      </c>
      <c r="J280" s="19" t="n">
        <v>0.977035089035607</v>
      </c>
      <c r="K280" s="19" t="n">
        <v>0.499369853000533</v>
      </c>
      <c r="L280" s="16" t="n">
        <v>12.3852313137161</v>
      </c>
      <c r="M280" s="19" t="n">
        <v>0.953350030193495</v>
      </c>
      <c r="N280" s="19" t="n">
        <v>0.994873636895134</v>
      </c>
      <c r="O280" s="19" t="n">
        <v>1.46616830928314</v>
      </c>
      <c r="P280" s="19" t="n">
        <v>0.435424811772249</v>
      </c>
      <c r="Q280" s="17" t="s">
        <v>31</v>
      </c>
      <c r="R280" s="5" t="str">
        <f aca="false">IF(OR(Q280="Steel plate",Q280="Concrete jacket"),"Steel plate or jacket",Q280)</f>
        <v>Polymer laminate</v>
      </c>
      <c r="S280" s="5" t="str">
        <f aca="false">IF(O280&lt;='Tree rules'!$C$4,IF(N280&lt;='Tree rules'!$C$5,IF(P280&lt;='Tree rules'!$C$7,"Monitor","Polymer laminate"),IF(P280&lt;='Tree rules'!$C$8,"Seal cracks","Polymer laminate")),IF(O280&lt;='Tree rules'!$C$6,IF(P280&lt;='Tree rules'!$C$9,"Polymer laminate","Steel plate or jacket"),IF(L280&lt;='Tree rules'!$C$10,"Steel plate or jacket","Polymer laminate")))</f>
        <v>Steel plate or jacket</v>
      </c>
      <c r="T280" s="5" t="str">
        <f aca="false">IF(S280=R280,"Yes","No")</f>
        <v>No</v>
      </c>
    </row>
    <row r="281" customFormat="false" ht="15" hidden="false" customHeight="false" outlineLevel="0" collapsed="false">
      <c r="A281" s="15" t="n">
        <v>911</v>
      </c>
      <c r="B281" s="16" t="n">
        <v>4.82273957776275</v>
      </c>
      <c r="C281" s="15" t="n">
        <v>300</v>
      </c>
      <c r="D281" s="15" t="n">
        <v>375</v>
      </c>
      <c r="E281" s="15" t="n">
        <v>30</v>
      </c>
      <c r="F281" s="16" t="n">
        <v>0.569472988566126</v>
      </c>
      <c r="G281" s="17" t="s">
        <v>103</v>
      </c>
      <c r="H281" s="18" t="n">
        <v>0.2</v>
      </c>
      <c r="I281" s="18" t="n">
        <v>1</v>
      </c>
      <c r="J281" s="19" t="n">
        <v>0.908542687912413</v>
      </c>
      <c r="K281" s="19" t="n">
        <v>0.614676110556587</v>
      </c>
      <c r="L281" s="16" t="n">
        <v>14.5702102047213</v>
      </c>
      <c r="M281" s="19" t="n">
        <v>0.460006953334795</v>
      </c>
      <c r="N281" s="19" t="n">
        <v>0.934544456861034</v>
      </c>
      <c r="O281" s="19" t="n">
        <v>0.908542687912413</v>
      </c>
      <c r="P281" s="19" t="n">
        <v>0.677325717543012</v>
      </c>
      <c r="Q281" s="17" t="s">
        <v>29</v>
      </c>
      <c r="R281" s="5" t="str">
        <f aca="false">IF(OR(Q281="Steel plate",Q281="Concrete jacket"),"Steel plate or jacket",Q281)</f>
        <v>Monitor</v>
      </c>
      <c r="S281" s="5" t="str">
        <f aca="false">IF(O281&lt;='Tree rules'!$C$4,IF(N281&lt;='Tree rules'!$C$5,IF(P281&lt;='Tree rules'!$C$7,"Monitor","Polymer laminate"),IF(P281&lt;='Tree rules'!$C$8,"Seal cracks","Polymer laminate")),IF(O281&lt;='Tree rules'!$C$6,IF(P281&lt;='Tree rules'!$C$9,"Polymer laminate","Steel plate or jacket"),IF(L281&lt;='Tree rules'!$C$10,"Steel plate or jacket","Polymer laminate")))</f>
        <v>Monitor</v>
      </c>
      <c r="T281" s="5" t="str">
        <f aca="false">IF(S281=R281,"Yes","No")</f>
        <v>Yes</v>
      </c>
    </row>
    <row r="282" customFormat="false" ht="15" hidden="false" customHeight="false" outlineLevel="0" collapsed="false">
      <c r="A282" s="15" t="n">
        <v>913</v>
      </c>
      <c r="B282" s="16" t="n">
        <v>4.246426880709</v>
      </c>
      <c r="C282" s="15" t="n">
        <v>230</v>
      </c>
      <c r="D282" s="15" t="n">
        <v>350</v>
      </c>
      <c r="E282" s="15" t="n">
        <v>25</v>
      </c>
      <c r="F282" s="16" t="n">
        <v>0.64278110559382</v>
      </c>
      <c r="G282" s="17" t="s">
        <v>101</v>
      </c>
      <c r="H282" s="18" t="n">
        <v>0.3</v>
      </c>
      <c r="I282" s="18" t="n">
        <v>1.5</v>
      </c>
      <c r="J282" s="19" t="n">
        <v>0.887826454070851</v>
      </c>
      <c r="K282" s="19" t="n">
        <v>0.522628671949714</v>
      </c>
      <c r="L282" s="16" t="n">
        <v>13.8772120284608</v>
      </c>
      <c r="M282" s="19" t="n">
        <v>0.25950596113494</v>
      </c>
      <c r="N282" s="19" t="n">
        <v>0.785434931788996</v>
      </c>
      <c r="O282" s="19" t="n">
        <v>1.09973790079984</v>
      </c>
      <c r="P282" s="19" t="n">
        <v>1.29896706649925</v>
      </c>
      <c r="Q282" s="17" t="s">
        <v>31</v>
      </c>
      <c r="R282" s="5" t="str">
        <f aca="false">IF(OR(Q282="Steel plate",Q282="Concrete jacket"),"Steel plate or jacket",Q282)</f>
        <v>Polymer laminate</v>
      </c>
      <c r="S282" s="5" t="str">
        <f aca="false">IF(O282&lt;='Tree rules'!$C$4,IF(N282&lt;='Tree rules'!$C$5,IF(P282&lt;='Tree rules'!$C$7,"Monitor","Polymer laminate"),IF(P282&lt;='Tree rules'!$C$8,"Seal cracks","Polymer laminate")),IF(O282&lt;='Tree rules'!$C$6,IF(P282&lt;='Tree rules'!$C$9,"Polymer laminate","Steel plate or jacket"),IF(L282&lt;='Tree rules'!$C$10,"Steel plate or jacket","Polymer laminate")))</f>
        <v>Steel plate or jacket</v>
      </c>
      <c r="T282" s="5" t="str">
        <f aca="false">IF(S282=R282,"Yes","No")</f>
        <v>No</v>
      </c>
    </row>
    <row r="283" customFormat="false" ht="15" hidden="false" customHeight="false" outlineLevel="0" collapsed="false">
      <c r="A283" s="15" t="n">
        <v>917</v>
      </c>
      <c r="B283" s="16" t="n">
        <v>5.33142667761372</v>
      </c>
      <c r="C283" s="15" t="n">
        <v>300</v>
      </c>
      <c r="D283" s="15" t="n">
        <v>525</v>
      </c>
      <c r="E283" s="15" t="n">
        <v>25</v>
      </c>
      <c r="F283" s="16" t="n">
        <v>0.658614812073332</v>
      </c>
      <c r="G283" s="17" t="s">
        <v>103</v>
      </c>
      <c r="H283" s="18" t="n">
        <v>0.2</v>
      </c>
      <c r="I283" s="18" t="n">
        <v>2</v>
      </c>
      <c r="J283" s="19" t="n">
        <v>0.95621907125875</v>
      </c>
      <c r="K283" s="19" t="n">
        <v>0.464365537689107</v>
      </c>
      <c r="L283" s="16" t="n">
        <v>11.1769951312657</v>
      </c>
      <c r="M283" s="19" t="n">
        <v>0.795924713131611</v>
      </c>
      <c r="N283" s="19" t="n">
        <v>1.78344516043024</v>
      </c>
      <c r="O283" s="19" t="n">
        <v>1.46840295934385</v>
      </c>
      <c r="P283" s="19" t="n">
        <v>0.492816301797396</v>
      </c>
      <c r="Q283" s="17" t="s">
        <v>104</v>
      </c>
      <c r="R283" s="5" t="str">
        <f aca="false">IF(OR(Q283="Steel plate",Q283="Concrete jacket"),"Steel plate or jacket",Q283)</f>
        <v>Steel plate or jacket</v>
      </c>
      <c r="S283" s="5" t="str">
        <f aca="false">IF(O283&lt;='Tree rules'!$C$4,IF(N283&lt;='Tree rules'!$C$5,IF(P283&lt;='Tree rules'!$C$7,"Monitor","Polymer laminate"),IF(P283&lt;='Tree rules'!$C$8,"Seal cracks","Polymer laminate")),IF(O283&lt;='Tree rules'!$C$6,IF(P283&lt;='Tree rules'!$C$9,"Polymer laminate","Steel plate or jacket"),IF(L283&lt;='Tree rules'!$C$10,"Steel plate or jacket","Polymer laminate")))</f>
        <v>Steel plate or jacket</v>
      </c>
      <c r="T283" s="5" t="str">
        <f aca="false">IF(S283=R283,"Yes","No")</f>
        <v>Yes</v>
      </c>
    </row>
    <row r="284" customFormat="false" ht="15" hidden="false" customHeight="false" outlineLevel="0" collapsed="false">
      <c r="A284" s="15" t="n">
        <v>920</v>
      </c>
      <c r="B284" s="16" t="n">
        <v>6.74429402373919</v>
      </c>
      <c r="C284" s="15" t="n">
        <v>300</v>
      </c>
      <c r="D284" s="15" t="n">
        <v>625</v>
      </c>
      <c r="E284" s="15" t="n">
        <v>20</v>
      </c>
      <c r="F284" s="16" t="n">
        <v>0.694514438099298</v>
      </c>
      <c r="G284" s="17" t="s">
        <v>103</v>
      </c>
      <c r="H284" s="18" t="n">
        <v>0.2</v>
      </c>
      <c r="I284" s="18" t="n">
        <v>1</v>
      </c>
      <c r="J284" s="19" t="n">
        <v>0.919241217384681</v>
      </c>
      <c r="K284" s="19" t="n">
        <v>0.469954872247802</v>
      </c>
      <c r="L284" s="16" t="n">
        <v>11.6481762068034</v>
      </c>
      <c r="M284" s="19" t="n">
        <v>0.695936912472352</v>
      </c>
      <c r="N284" s="19" t="n">
        <v>0.804606782351924</v>
      </c>
      <c r="O284" s="19" t="n">
        <v>0.919241217384681</v>
      </c>
      <c r="P284" s="19" t="n">
        <v>0.514313299177455</v>
      </c>
      <c r="Q284" s="17" t="s">
        <v>29</v>
      </c>
      <c r="R284" s="5" t="str">
        <f aca="false">IF(OR(Q284="Steel plate",Q284="Concrete jacket"),"Steel plate or jacket",Q284)</f>
        <v>Monitor</v>
      </c>
      <c r="S284" s="5" t="str">
        <f aca="false">IF(O284&lt;='Tree rules'!$C$4,IF(N284&lt;='Tree rules'!$C$5,IF(P284&lt;='Tree rules'!$C$7,"Monitor","Polymer laminate"),IF(P284&lt;='Tree rules'!$C$8,"Seal cracks","Polymer laminate")),IF(O284&lt;='Tree rules'!$C$6,IF(P284&lt;='Tree rules'!$C$9,"Polymer laminate","Steel plate or jacket"),IF(L284&lt;='Tree rules'!$C$10,"Steel plate or jacket","Polymer laminate")))</f>
        <v>Monitor</v>
      </c>
      <c r="T284" s="5" t="str">
        <f aca="false">IF(S284=R284,"Yes","No")</f>
        <v>Yes</v>
      </c>
    </row>
    <row r="285" customFormat="false" ht="15" hidden="false" customHeight="false" outlineLevel="0" collapsed="false">
      <c r="A285" s="15" t="n">
        <v>922</v>
      </c>
      <c r="B285" s="16" t="n">
        <v>4.69215990952893</v>
      </c>
      <c r="C285" s="15" t="n">
        <v>300</v>
      </c>
      <c r="D285" s="15" t="n">
        <v>450</v>
      </c>
      <c r="E285" s="15" t="n">
        <v>25</v>
      </c>
      <c r="F285" s="16" t="n">
        <v>0.781490709848207</v>
      </c>
      <c r="G285" s="17" t="s">
        <v>103</v>
      </c>
      <c r="H285" s="18" t="n">
        <v>0.2</v>
      </c>
      <c r="I285" s="18" t="n">
        <v>1.5</v>
      </c>
      <c r="J285" s="19" t="n">
        <v>0.877797643187907</v>
      </c>
      <c r="K285" s="19" t="n">
        <v>0.480516391237314</v>
      </c>
      <c r="L285" s="16" t="n">
        <v>11.6720395759426</v>
      </c>
      <c r="M285" s="19" t="n">
        <v>0.345509117014301</v>
      </c>
      <c r="N285" s="19" t="n">
        <v>1.43089098147519</v>
      </c>
      <c r="O285" s="19" t="n">
        <v>1.10579838691122</v>
      </c>
      <c r="P285" s="19" t="n">
        <v>1.01311070774295</v>
      </c>
      <c r="Q285" s="17" t="s">
        <v>31</v>
      </c>
      <c r="R285" s="5" t="str">
        <f aca="false">IF(OR(Q285="Steel plate",Q285="Concrete jacket"),"Steel plate or jacket",Q285)</f>
        <v>Polymer laminate</v>
      </c>
      <c r="S285" s="5" t="str">
        <f aca="false">IF(O285&lt;='Tree rules'!$C$4,IF(N285&lt;='Tree rules'!$C$5,IF(P285&lt;='Tree rules'!$C$7,"Monitor","Polymer laminate"),IF(P285&lt;='Tree rules'!$C$8,"Seal cracks","Polymer laminate")),IF(O285&lt;='Tree rules'!$C$6,IF(P285&lt;='Tree rules'!$C$9,"Polymer laminate","Steel plate or jacket"),IF(L285&lt;='Tree rules'!$C$10,"Steel plate or jacket","Polymer laminate")))</f>
        <v>Polymer laminate</v>
      </c>
      <c r="T285" s="5" t="str">
        <f aca="false">IF(S285=R285,"Yes","No")</f>
        <v>Yes</v>
      </c>
    </row>
    <row r="286" customFormat="false" ht="15" hidden="false" customHeight="false" outlineLevel="0" collapsed="false">
      <c r="A286" s="15" t="n">
        <v>924</v>
      </c>
      <c r="B286" s="16" t="n">
        <v>4.12890312164986</v>
      </c>
      <c r="C286" s="15" t="n">
        <v>230</v>
      </c>
      <c r="D286" s="15" t="n">
        <v>325</v>
      </c>
      <c r="E286" s="15" t="n">
        <v>25</v>
      </c>
      <c r="F286" s="16" t="n">
        <v>0.699968036696473</v>
      </c>
      <c r="G286" s="17" t="s">
        <v>103</v>
      </c>
      <c r="H286" s="18" t="n">
        <v>0.2</v>
      </c>
      <c r="I286" s="18" t="n">
        <v>1</v>
      </c>
      <c r="J286" s="19" t="n">
        <v>0.89791640640842</v>
      </c>
      <c r="K286" s="19" t="n">
        <v>0.559728650803731</v>
      </c>
      <c r="L286" s="16" t="n">
        <v>14.693605415124</v>
      </c>
      <c r="M286" s="19" t="n">
        <v>0.927128602948236</v>
      </c>
      <c r="N286" s="19" t="n">
        <v>0.819991893748823</v>
      </c>
      <c r="O286" s="19" t="n">
        <v>0.89791640640842</v>
      </c>
      <c r="P286" s="19" t="n">
        <v>0.404547561726542</v>
      </c>
      <c r="Q286" s="17" t="s">
        <v>29</v>
      </c>
      <c r="R286" s="5" t="str">
        <f aca="false">IF(OR(Q286="Steel plate",Q286="Concrete jacket"),"Steel plate or jacket",Q286)</f>
        <v>Monitor</v>
      </c>
      <c r="S286" s="5" t="str">
        <f aca="false">IF(O286&lt;='Tree rules'!$C$4,IF(N286&lt;='Tree rules'!$C$5,IF(P286&lt;='Tree rules'!$C$7,"Monitor","Polymer laminate"),IF(P286&lt;='Tree rules'!$C$8,"Seal cracks","Polymer laminate")),IF(O286&lt;='Tree rules'!$C$6,IF(P286&lt;='Tree rules'!$C$9,"Polymer laminate","Steel plate or jacket"),IF(L286&lt;='Tree rules'!$C$10,"Steel plate or jacket","Polymer laminate")))</f>
        <v>Monitor</v>
      </c>
      <c r="T286" s="5" t="str">
        <f aca="false">IF(S286=R286,"Yes","No")</f>
        <v>Yes</v>
      </c>
    </row>
    <row r="287" customFormat="false" ht="15" hidden="false" customHeight="false" outlineLevel="0" collapsed="false">
      <c r="A287" s="15" t="n">
        <v>925</v>
      </c>
      <c r="B287" s="16" t="n">
        <v>7.32808292168251</v>
      </c>
      <c r="C287" s="15" t="n">
        <v>230</v>
      </c>
      <c r="D287" s="15" t="n">
        <v>650</v>
      </c>
      <c r="E287" s="15" t="n">
        <v>25</v>
      </c>
      <c r="F287" s="16" t="n">
        <v>0.680685971455249</v>
      </c>
      <c r="G287" s="17" t="s">
        <v>103</v>
      </c>
      <c r="H287" s="18" t="n">
        <v>0.2</v>
      </c>
      <c r="I287" s="18" t="n">
        <v>1.5</v>
      </c>
      <c r="J287" s="19" t="n">
        <v>0.869171320360366</v>
      </c>
      <c r="K287" s="19" t="n">
        <v>0.511473867783501</v>
      </c>
      <c r="L287" s="16" t="n">
        <v>12.1728952187417</v>
      </c>
      <c r="M287" s="19" t="n">
        <v>0.749282543805928</v>
      </c>
      <c r="N287" s="19" t="n">
        <v>1.0905059703753</v>
      </c>
      <c r="O287" s="19" t="n">
        <v>1.08147777204494</v>
      </c>
      <c r="P287" s="19" t="n">
        <v>0.511802013555327</v>
      </c>
      <c r="Q287" s="17" t="s">
        <v>31</v>
      </c>
      <c r="R287" s="5" t="str">
        <f aca="false">IF(OR(Q287="Steel plate",Q287="Concrete jacket"),"Steel plate or jacket",Q287)</f>
        <v>Polymer laminate</v>
      </c>
      <c r="S287" s="5" t="str">
        <f aca="false">IF(O287&lt;='Tree rules'!$C$4,IF(N287&lt;='Tree rules'!$C$5,IF(P287&lt;='Tree rules'!$C$7,"Monitor","Polymer laminate"),IF(P287&lt;='Tree rules'!$C$8,"Seal cracks","Polymer laminate")),IF(O287&lt;='Tree rules'!$C$6,IF(P287&lt;='Tree rules'!$C$9,"Polymer laminate","Steel plate or jacket"),IF(L287&lt;='Tree rules'!$C$10,"Steel plate or jacket","Polymer laminate")))</f>
        <v>Polymer laminate</v>
      </c>
      <c r="T287" s="5" t="str">
        <f aca="false">IF(S287=R287,"Yes","No")</f>
        <v>Yes</v>
      </c>
    </row>
    <row r="288" customFormat="false" ht="15" hidden="false" customHeight="false" outlineLevel="0" collapsed="false">
      <c r="A288" s="15" t="n">
        <v>926</v>
      </c>
      <c r="B288" s="16" t="n">
        <v>3.45367827946166</v>
      </c>
      <c r="C288" s="15" t="n">
        <v>230</v>
      </c>
      <c r="D288" s="15" t="n">
        <v>300</v>
      </c>
      <c r="E288" s="15" t="n">
        <v>25</v>
      </c>
      <c r="F288" s="16" t="n">
        <v>0.576243217710084</v>
      </c>
      <c r="G288" s="17" t="s">
        <v>101</v>
      </c>
      <c r="H288" s="18" t="n">
        <v>0.3</v>
      </c>
      <c r="I288" s="18" t="n">
        <v>1.5</v>
      </c>
      <c r="J288" s="19" t="n">
        <v>0.982282475796189</v>
      </c>
      <c r="K288" s="19" t="n">
        <v>0.52756504290593</v>
      </c>
      <c r="L288" s="16" t="n">
        <v>13.4909307791471</v>
      </c>
      <c r="M288" s="19" t="n">
        <v>0.443241252078046</v>
      </c>
      <c r="N288" s="19" t="n">
        <v>0.923451973406165</v>
      </c>
      <c r="O288" s="19" t="n">
        <v>1.2143147654497</v>
      </c>
      <c r="P288" s="19" t="n">
        <v>0.701507285028483</v>
      </c>
      <c r="Q288" s="17" t="s">
        <v>31</v>
      </c>
      <c r="R288" s="5" t="str">
        <f aca="false">IF(OR(Q288="Steel plate",Q288="Concrete jacket"),"Steel plate or jacket",Q288)</f>
        <v>Polymer laminate</v>
      </c>
      <c r="S288" s="5" t="str">
        <f aca="false">IF(O288&lt;='Tree rules'!$C$4,IF(N288&lt;='Tree rules'!$C$5,IF(P288&lt;='Tree rules'!$C$7,"Monitor","Polymer laminate"),IF(P288&lt;='Tree rules'!$C$8,"Seal cracks","Polymer laminate")),IF(O288&lt;='Tree rules'!$C$6,IF(P288&lt;='Tree rules'!$C$9,"Polymer laminate","Steel plate or jacket"),IF(L288&lt;='Tree rules'!$C$10,"Steel plate or jacket","Polymer laminate")))</f>
        <v>Polymer laminate</v>
      </c>
      <c r="T288" s="5" t="str">
        <f aca="false">IF(S288=R288,"Yes","No")</f>
        <v>Yes</v>
      </c>
    </row>
    <row r="289" customFormat="false" ht="15" hidden="false" customHeight="false" outlineLevel="0" collapsed="false">
      <c r="A289" s="15" t="n">
        <v>927</v>
      </c>
      <c r="B289" s="16" t="n">
        <v>7.04402903173483</v>
      </c>
      <c r="C289" s="15" t="n">
        <v>300</v>
      </c>
      <c r="D289" s="15" t="n">
        <v>650</v>
      </c>
      <c r="E289" s="15" t="n">
        <v>30</v>
      </c>
      <c r="F289" s="16" t="n">
        <v>0.695812326376477</v>
      </c>
      <c r="G289" s="17" t="s">
        <v>101</v>
      </c>
      <c r="H289" s="18" t="n">
        <v>0.3</v>
      </c>
      <c r="I289" s="18" t="n">
        <v>1</v>
      </c>
      <c r="J289" s="19" t="n">
        <v>0.88276096089972</v>
      </c>
      <c r="K289" s="19" t="n">
        <v>0.452538348367044</v>
      </c>
      <c r="L289" s="16" t="n">
        <v>11.701044903214</v>
      </c>
      <c r="M289" s="19" t="n">
        <v>0.653489839578137</v>
      </c>
      <c r="N289" s="19" t="n">
        <v>0.602744538074551</v>
      </c>
      <c r="O289" s="19" t="n">
        <v>0.88276096089972</v>
      </c>
      <c r="P289" s="19" t="n">
        <v>0.463151846031351</v>
      </c>
      <c r="Q289" s="17" t="s">
        <v>29</v>
      </c>
      <c r="R289" s="5" t="str">
        <f aca="false">IF(OR(Q289="Steel plate",Q289="Concrete jacket"),"Steel plate or jacket",Q289)</f>
        <v>Monitor</v>
      </c>
      <c r="S289" s="5" t="str">
        <f aca="false">IF(O289&lt;='Tree rules'!$C$4,IF(N289&lt;='Tree rules'!$C$5,IF(P289&lt;='Tree rules'!$C$7,"Monitor","Polymer laminate"),IF(P289&lt;='Tree rules'!$C$8,"Seal cracks","Polymer laminate")),IF(O289&lt;='Tree rules'!$C$6,IF(P289&lt;='Tree rules'!$C$9,"Polymer laminate","Steel plate or jacket"),IF(L289&lt;='Tree rules'!$C$10,"Steel plate or jacket","Polymer laminate")))</f>
        <v>Monitor</v>
      </c>
      <c r="T289" s="5" t="str">
        <f aca="false">IF(S289=R289,"Yes","No")</f>
        <v>Yes</v>
      </c>
    </row>
    <row r="290" customFormat="false" ht="15" hidden="false" customHeight="false" outlineLevel="0" collapsed="false">
      <c r="A290" s="15" t="n">
        <v>928</v>
      </c>
      <c r="B290" s="16" t="n">
        <v>3.60843012975762</v>
      </c>
      <c r="C290" s="15" t="n">
        <v>300</v>
      </c>
      <c r="D290" s="15" t="n">
        <v>350</v>
      </c>
      <c r="E290" s="15" t="n">
        <v>25</v>
      </c>
      <c r="F290" s="16" t="n">
        <v>0.693508312050727</v>
      </c>
      <c r="G290" s="17" t="s">
        <v>101</v>
      </c>
      <c r="H290" s="18" t="n">
        <v>0.3</v>
      </c>
      <c r="I290" s="18" t="n">
        <v>1</v>
      </c>
      <c r="J290" s="19" t="n">
        <v>0.899005825039648</v>
      </c>
      <c r="K290" s="19" t="n">
        <v>0.432767835364257</v>
      </c>
      <c r="L290" s="16" t="n">
        <v>11.9484441382703</v>
      </c>
      <c r="M290" s="19" t="n">
        <v>0.359039219558627</v>
      </c>
      <c r="N290" s="19" t="n">
        <v>1.04326643459369</v>
      </c>
      <c r="O290" s="19" t="n">
        <v>0.899005825039648</v>
      </c>
      <c r="P290" s="19" t="n">
        <v>0.709511592823461</v>
      </c>
      <c r="Q290" s="17" t="s">
        <v>30</v>
      </c>
      <c r="R290" s="5" t="str">
        <f aca="false">IF(OR(Q290="Steel plate",Q290="Concrete jacket"),"Steel plate or jacket",Q290)</f>
        <v>Seal cracks</v>
      </c>
      <c r="S290" s="5" t="str">
        <f aca="false">IF(O290&lt;='Tree rules'!$C$4,IF(N290&lt;='Tree rules'!$C$5,IF(P290&lt;='Tree rules'!$C$7,"Monitor","Polymer laminate"),IF(P290&lt;='Tree rules'!$C$8,"Seal cracks","Polymer laminate")),IF(O290&lt;='Tree rules'!$C$6,IF(P290&lt;='Tree rules'!$C$9,"Polymer laminate","Steel plate or jacket"),IF(L290&lt;='Tree rules'!$C$10,"Steel plate or jacket","Polymer laminate")))</f>
        <v>Seal cracks</v>
      </c>
      <c r="T290" s="5" t="str">
        <f aca="false">IF(S290=R290,"Yes","No")</f>
        <v>Yes</v>
      </c>
    </row>
    <row r="291" customFormat="false" ht="15" hidden="false" customHeight="false" outlineLevel="0" collapsed="false">
      <c r="A291" s="15" t="n">
        <v>931</v>
      </c>
      <c r="B291" s="16" t="n">
        <v>4.4683705584707</v>
      </c>
      <c r="C291" s="15" t="n">
        <v>230</v>
      </c>
      <c r="D291" s="15" t="n">
        <v>400</v>
      </c>
      <c r="E291" s="15" t="n">
        <v>30</v>
      </c>
      <c r="F291" s="16" t="n">
        <v>0.740832460684402</v>
      </c>
      <c r="G291" s="17" t="s">
        <v>101</v>
      </c>
      <c r="H291" s="18" t="n">
        <v>0.3</v>
      </c>
      <c r="I291" s="18" t="n">
        <v>1.5</v>
      </c>
      <c r="J291" s="19" t="n">
        <v>0.950604218828275</v>
      </c>
      <c r="K291" s="19" t="n">
        <v>0.600613512278729</v>
      </c>
      <c r="L291" s="16" t="n">
        <v>12.6225157018946</v>
      </c>
      <c r="M291" s="19" t="n">
        <v>0.549343436827407</v>
      </c>
      <c r="N291" s="19" t="n">
        <v>0.844032712273317</v>
      </c>
      <c r="O291" s="19" t="n">
        <v>1.1404334589137</v>
      </c>
      <c r="P291" s="19" t="n">
        <v>0.706717643331631</v>
      </c>
      <c r="Q291" s="17" t="s">
        <v>31</v>
      </c>
      <c r="R291" s="5" t="str">
        <f aca="false">IF(OR(Q291="Steel plate",Q291="Concrete jacket"),"Steel plate or jacket",Q291)</f>
        <v>Polymer laminate</v>
      </c>
      <c r="S291" s="5" t="str">
        <f aca="false">IF(O291&lt;='Tree rules'!$C$4,IF(N291&lt;='Tree rules'!$C$5,IF(P291&lt;='Tree rules'!$C$7,"Monitor","Polymer laminate"),IF(P291&lt;='Tree rules'!$C$8,"Seal cracks","Polymer laminate")),IF(O291&lt;='Tree rules'!$C$6,IF(P291&lt;='Tree rules'!$C$9,"Polymer laminate","Steel plate or jacket"),IF(L291&lt;='Tree rules'!$C$10,"Steel plate or jacket","Polymer laminate")))</f>
        <v>Polymer laminate</v>
      </c>
      <c r="T291" s="5" t="str">
        <f aca="false">IF(S291=R291,"Yes","No")</f>
        <v>Yes</v>
      </c>
    </row>
    <row r="292" customFormat="false" ht="15" hidden="false" customHeight="false" outlineLevel="0" collapsed="false">
      <c r="A292" s="15" t="n">
        <v>933</v>
      </c>
      <c r="B292" s="16" t="n">
        <v>4.91711496743695</v>
      </c>
      <c r="C292" s="15" t="n">
        <v>230</v>
      </c>
      <c r="D292" s="15" t="n">
        <v>375</v>
      </c>
      <c r="E292" s="15" t="n">
        <v>30</v>
      </c>
      <c r="F292" s="16" t="n">
        <v>0.594232683721175</v>
      </c>
      <c r="G292" s="17" t="s">
        <v>101</v>
      </c>
      <c r="H292" s="18" t="n">
        <v>0.3</v>
      </c>
      <c r="I292" s="18" t="n">
        <v>1</v>
      </c>
      <c r="J292" s="19" t="n">
        <v>0.95206046309818</v>
      </c>
      <c r="K292" s="19" t="n">
        <v>0.586127373548585</v>
      </c>
      <c r="L292" s="16" t="n">
        <v>14.8553322279062</v>
      </c>
      <c r="M292" s="19" t="n">
        <v>0.939881516220345</v>
      </c>
      <c r="N292" s="19" t="n">
        <v>0.564170005011498</v>
      </c>
      <c r="O292" s="19" t="n">
        <v>0.95206046309818</v>
      </c>
      <c r="P292" s="19" t="n">
        <v>0.377490564612955</v>
      </c>
      <c r="Q292" s="17" t="s">
        <v>29</v>
      </c>
      <c r="R292" s="5" t="str">
        <f aca="false">IF(OR(Q292="Steel plate",Q292="Concrete jacket"),"Steel plate or jacket",Q292)</f>
        <v>Monitor</v>
      </c>
      <c r="S292" s="5" t="str">
        <f aca="false">IF(O292&lt;='Tree rules'!$C$4,IF(N292&lt;='Tree rules'!$C$5,IF(P292&lt;='Tree rules'!$C$7,"Monitor","Polymer laminate"),IF(P292&lt;='Tree rules'!$C$8,"Seal cracks","Polymer laminate")),IF(O292&lt;='Tree rules'!$C$6,IF(P292&lt;='Tree rules'!$C$9,"Polymer laminate","Steel plate or jacket"),IF(L292&lt;='Tree rules'!$C$10,"Steel plate or jacket","Polymer laminate")))</f>
        <v>Monitor</v>
      </c>
      <c r="T292" s="5" t="str">
        <f aca="false">IF(S292=R292,"Yes","No")</f>
        <v>Yes</v>
      </c>
    </row>
    <row r="293" customFormat="false" ht="15" hidden="false" customHeight="false" outlineLevel="0" collapsed="false">
      <c r="A293" s="15" t="n">
        <v>934</v>
      </c>
      <c r="B293" s="16" t="n">
        <v>6.50994750800445</v>
      </c>
      <c r="C293" s="15" t="n">
        <v>230</v>
      </c>
      <c r="D293" s="15" t="n">
        <v>600</v>
      </c>
      <c r="E293" s="15" t="n">
        <v>25</v>
      </c>
      <c r="F293" s="16" t="n">
        <v>0.742342309449384</v>
      </c>
      <c r="G293" s="17" t="s">
        <v>103</v>
      </c>
      <c r="H293" s="18" t="n">
        <v>0.2</v>
      </c>
      <c r="I293" s="18" t="n">
        <v>2</v>
      </c>
      <c r="J293" s="19" t="n">
        <v>0.950008341673335</v>
      </c>
      <c r="K293" s="19" t="n">
        <v>0.413108605718068</v>
      </c>
      <c r="L293" s="16" t="n">
        <v>11.7933831666747</v>
      </c>
      <c r="M293" s="19" t="n">
        <v>0.513761597402466</v>
      </c>
      <c r="N293" s="19" t="n">
        <v>1.61925807227528</v>
      </c>
      <c r="O293" s="19" t="n">
        <v>1.50756006189746</v>
      </c>
      <c r="P293" s="19" t="n">
        <v>0.866236762385038</v>
      </c>
      <c r="Q293" s="17" t="s">
        <v>104</v>
      </c>
      <c r="R293" s="5" t="str">
        <f aca="false">IF(OR(Q293="Steel plate",Q293="Concrete jacket"),"Steel plate or jacket",Q293)</f>
        <v>Steel plate or jacket</v>
      </c>
      <c r="S293" s="5" t="str">
        <f aca="false">IF(O293&lt;='Tree rules'!$C$4,IF(N293&lt;='Tree rules'!$C$5,IF(P293&lt;='Tree rules'!$C$7,"Monitor","Polymer laminate"),IF(P293&lt;='Tree rules'!$C$8,"Seal cracks","Polymer laminate")),IF(O293&lt;='Tree rules'!$C$6,IF(P293&lt;='Tree rules'!$C$9,"Polymer laminate","Steel plate or jacket"),IF(L293&lt;='Tree rules'!$C$10,"Steel plate or jacket","Polymer laminate")))</f>
        <v>Steel plate or jacket</v>
      </c>
      <c r="T293" s="5" t="str">
        <f aca="false">IF(S293=R293,"Yes","No")</f>
        <v>Yes</v>
      </c>
    </row>
    <row r="294" customFormat="false" ht="15" hidden="false" customHeight="false" outlineLevel="0" collapsed="false">
      <c r="A294" s="15" t="n">
        <v>938</v>
      </c>
      <c r="B294" s="16" t="n">
        <v>4.97431441778495</v>
      </c>
      <c r="C294" s="15" t="n">
        <v>230</v>
      </c>
      <c r="D294" s="15" t="n">
        <v>450</v>
      </c>
      <c r="E294" s="15" t="n">
        <v>30</v>
      </c>
      <c r="F294" s="16" t="n">
        <v>0.865527033274846</v>
      </c>
      <c r="G294" s="17" t="s">
        <v>101</v>
      </c>
      <c r="H294" s="18" t="n">
        <v>0.3</v>
      </c>
      <c r="I294" s="18" t="n">
        <v>1</v>
      </c>
      <c r="J294" s="19" t="n">
        <v>0.898002073438319</v>
      </c>
      <c r="K294" s="19" t="n">
        <v>0.440607599300512</v>
      </c>
      <c r="L294" s="16" t="n">
        <v>12.3126594499627</v>
      </c>
      <c r="M294" s="19" t="n">
        <v>0.922424103036081</v>
      </c>
      <c r="N294" s="19" t="n">
        <v>0.55202789192594</v>
      </c>
      <c r="O294" s="19" t="n">
        <v>0.898002073438319</v>
      </c>
      <c r="P294" s="19" t="n">
        <v>0.394065945498305</v>
      </c>
      <c r="Q294" s="17" t="s">
        <v>29</v>
      </c>
      <c r="R294" s="5" t="str">
        <f aca="false">IF(OR(Q294="Steel plate",Q294="Concrete jacket"),"Steel plate or jacket",Q294)</f>
        <v>Monitor</v>
      </c>
      <c r="S294" s="5" t="str">
        <f aca="false">IF(O294&lt;='Tree rules'!$C$4,IF(N294&lt;='Tree rules'!$C$5,IF(P294&lt;='Tree rules'!$C$7,"Monitor","Polymer laminate"),IF(P294&lt;='Tree rules'!$C$8,"Seal cracks","Polymer laminate")),IF(O294&lt;='Tree rules'!$C$6,IF(P294&lt;='Tree rules'!$C$9,"Polymer laminate","Steel plate or jacket"),IF(L294&lt;='Tree rules'!$C$10,"Steel plate or jacket","Polymer laminate")))</f>
        <v>Monitor</v>
      </c>
      <c r="T294" s="5" t="str">
        <f aca="false">IF(S294=R294,"Yes","No")</f>
        <v>Yes</v>
      </c>
    </row>
    <row r="295" customFormat="false" ht="15" hidden="false" customHeight="false" outlineLevel="0" collapsed="false">
      <c r="A295" s="15" t="n">
        <v>942</v>
      </c>
      <c r="B295" s="16" t="n">
        <v>3.46808175473536</v>
      </c>
      <c r="C295" s="15" t="n">
        <v>300</v>
      </c>
      <c r="D295" s="15" t="n">
        <v>325</v>
      </c>
      <c r="E295" s="15" t="n">
        <v>30</v>
      </c>
      <c r="F295" s="16" t="n">
        <v>0.756099314943392</v>
      </c>
      <c r="G295" s="17" t="s">
        <v>103</v>
      </c>
      <c r="H295" s="18" t="n">
        <v>0.2</v>
      </c>
      <c r="I295" s="18" t="n">
        <v>1.5</v>
      </c>
      <c r="J295" s="19" t="n">
        <v>0.883659130236902</v>
      </c>
      <c r="K295" s="19" t="n">
        <v>0.564104230928125</v>
      </c>
      <c r="L295" s="16" t="n">
        <v>12.5201507391168</v>
      </c>
      <c r="M295" s="19" t="n">
        <v>0.711531379161259</v>
      </c>
      <c r="N295" s="19" t="n">
        <v>1.7569225951729</v>
      </c>
      <c r="O295" s="19" t="n">
        <v>1.0762507683229</v>
      </c>
      <c r="P295" s="19" t="n">
        <v>0.467636917072342</v>
      </c>
      <c r="Q295" s="17" t="s">
        <v>31</v>
      </c>
      <c r="R295" s="5" t="str">
        <f aca="false">IF(OR(Q295="Steel plate",Q295="Concrete jacket"),"Steel plate or jacket",Q295)</f>
        <v>Polymer laminate</v>
      </c>
      <c r="S295" s="5" t="str">
        <f aca="false">IF(O295&lt;='Tree rules'!$C$4,IF(N295&lt;='Tree rules'!$C$5,IF(P295&lt;='Tree rules'!$C$7,"Monitor","Polymer laminate"),IF(P295&lt;='Tree rules'!$C$8,"Seal cracks","Polymer laminate")),IF(O295&lt;='Tree rules'!$C$6,IF(P295&lt;='Tree rules'!$C$9,"Polymer laminate","Steel plate or jacket"),IF(L295&lt;='Tree rules'!$C$10,"Steel plate or jacket","Polymer laminate")))</f>
        <v>Polymer laminate</v>
      </c>
      <c r="T295" s="5" t="str">
        <f aca="false">IF(S295=R295,"Yes","No")</f>
        <v>Yes</v>
      </c>
    </row>
    <row r="296" customFormat="false" ht="15" hidden="false" customHeight="false" outlineLevel="0" collapsed="false">
      <c r="A296" s="15" t="n">
        <v>944</v>
      </c>
      <c r="B296" s="16" t="n">
        <v>4.86613993480549</v>
      </c>
      <c r="C296" s="15" t="n">
        <v>300</v>
      </c>
      <c r="D296" s="15" t="n">
        <v>400</v>
      </c>
      <c r="E296" s="15" t="n">
        <v>25</v>
      </c>
      <c r="F296" s="16" t="n">
        <v>0.594998608634431</v>
      </c>
      <c r="G296" s="17" t="s">
        <v>103</v>
      </c>
      <c r="H296" s="18" t="n">
        <v>0.2</v>
      </c>
      <c r="I296" s="18" t="n">
        <v>2</v>
      </c>
      <c r="J296" s="19" t="n">
        <v>0.949211720084574</v>
      </c>
      <c r="K296" s="19" t="n">
        <v>0.618415893827255</v>
      </c>
      <c r="L296" s="16" t="n">
        <v>13.8242611784247</v>
      </c>
      <c r="M296" s="19" t="n">
        <v>0.929970681093615</v>
      </c>
      <c r="N296" s="19" t="n">
        <v>2.10929246674623</v>
      </c>
      <c r="O296" s="19" t="n">
        <v>1.31141582586174</v>
      </c>
      <c r="P296" s="19" t="n">
        <v>0.456944270584463</v>
      </c>
      <c r="Q296" s="17" t="s">
        <v>31</v>
      </c>
      <c r="R296" s="5" t="str">
        <f aca="false">IF(OR(Q296="Steel plate",Q296="Concrete jacket"),"Steel plate or jacket",Q296)</f>
        <v>Polymer laminate</v>
      </c>
      <c r="S296" s="5" t="str">
        <f aca="false">IF(O296&lt;='Tree rules'!$C$4,IF(N296&lt;='Tree rules'!$C$5,IF(P296&lt;='Tree rules'!$C$7,"Monitor","Polymer laminate"),IF(P296&lt;='Tree rules'!$C$8,"Seal cracks","Polymer laminate")),IF(O296&lt;='Tree rules'!$C$6,IF(P296&lt;='Tree rules'!$C$9,"Polymer laminate","Steel plate or jacket"),IF(L296&lt;='Tree rules'!$C$10,"Steel plate or jacket","Polymer laminate")))</f>
        <v>Polymer laminate</v>
      </c>
      <c r="T296" s="5" t="str">
        <f aca="false">IF(S296=R296,"Yes","No")</f>
        <v>Yes</v>
      </c>
    </row>
    <row r="297" customFormat="false" ht="15" hidden="false" customHeight="false" outlineLevel="0" collapsed="false">
      <c r="A297" s="15" t="n">
        <v>945</v>
      </c>
      <c r="B297" s="16" t="n">
        <v>3.55498859848204</v>
      </c>
      <c r="C297" s="15" t="n">
        <v>300</v>
      </c>
      <c r="D297" s="15" t="n">
        <v>325</v>
      </c>
      <c r="E297" s="15" t="n">
        <v>25</v>
      </c>
      <c r="F297" s="16" t="n">
        <v>0.67080270183412</v>
      </c>
      <c r="G297" s="17" t="s">
        <v>101</v>
      </c>
      <c r="H297" s="18" t="n">
        <v>0.3</v>
      </c>
      <c r="I297" s="18" t="n">
        <v>1</v>
      </c>
      <c r="J297" s="19" t="n">
        <v>0.878411004631704</v>
      </c>
      <c r="K297" s="19" t="n">
        <v>0.534325228797998</v>
      </c>
      <c r="L297" s="16" t="n">
        <v>12.6512049768044</v>
      </c>
      <c r="M297" s="19" t="n">
        <v>0.769012519270375</v>
      </c>
      <c r="N297" s="19" t="n">
        <v>0.562743292212067</v>
      </c>
      <c r="O297" s="19" t="n">
        <v>0.878411004631704</v>
      </c>
      <c r="P297" s="19" t="n">
        <v>0.387364298373487</v>
      </c>
      <c r="Q297" s="17" t="s">
        <v>29</v>
      </c>
      <c r="R297" s="5" t="str">
        <f aca="false">IF(OR(Q297="Steel plate",Q297="Concrete jacket"),"Steel plate or jacket",Q297)</f>
        <v>Monitor</v>
      </c>
      <c r="S297" s="5" t="str">
        <f aca="false">IF(O297&lt;='Tree rules'!$C$4,IF(N297&lt;='Tree rules'!$C$5,IF(P297&lt;='Tree rules'!$C$7,"Monitor","Polymer laminate"),IF(P297&lt;='Tree rules'!$C$8,"Seal cracks","Polymer laminate")),IF(O297&lt;='Tree rules'!$C$6,IF(P297&lt;='Tree rules'!$C$9,"Polymer laminate","Steel plate or jacket"),IF(L297&lt;='Tree rules'!$C$10,"Steel plate or jacket","Polymer laminate")))</f>
        <v>Monitor</v>
      </c>
      <c r="T297" s="5" t="str">
        <f aca="false">IF(S297=R297,"Yes","No")</f>
        <v>Yes</v>
      </c>
    </row>
    <row r="298" customFormat="false" ht="15" hidden="false" customHeight="false" outlineLevel="0" collapsed="false">
      <c r="A298" s="15" t="n">
        <v>953</v>
      </c>
      <c r="B298" s="16" t="n">
        <v>3.08824307368564</v>
      </c>
      <c r="C298" s="15" t="n">
        <v>300</v>
      </c>
      <c r="D298" s="15" t="n">
        <v>300</v>
      </c>
      <c r="E298" s="15" t="n">
        <v>30</v>
      </c>
      <c r="F298" s="16" t="n">
        <v>0.841263304726974</v>
      </c>
      <c r="G298" s="17" t="s">
        <v>102</v>
      </c>
      <c r="H298" s="18" t="n">
        <v>0.1</v>
      </c>
      <c r="I298" s="18" t="n">
        <v>2</v>
      </c>
      <c r="J298" s="19" t="n">
        <v>0.963275432059947</v>
      </c>
      <c r="K298" s="19" t="n">
        <v>0.605568300722732</v>
      </c>
      <c r="L298" s="16" t="n">
        <v>12.92151913676</v>
      </c>
      <c r="M298" s="19" t="n">
        <v>0.482712719726982</v>
      </c>
      <c r="N298" s="19" t="n">
        <v>4.39781993369623</v>
      </c>
      <c r="O298" s="19" t="n">
        <v>1.3432217975994</v>
      </c>
      <c r="P298" s="19" t="n">
        <v>0.747096455672476</v>
      </c>
      <c r="Q298" s="17" t="s">
        <v>31</v>
      </c>
      <c r="R298" s="5" t="str">
        <f aca="false">IF(OR(Q298="Steel plate",Q298="Concrete jacket"),"Steel plate or jacket",Q298)</f>
        <v>Polymer laminate</v>
      </c>
      <c r="S298" s="5" t="str">
        <f aca="false">IF(O298&lt;='Tree rules'!$C$4,IF(N298&lt;='Tree rules'!$C$5,IF(P298&lt;='Tree rules'!$C$7,"Monitor","Polymer laminate"),IF(P298&lt;='Tree rules'!$C$8,"Seal cracks","Polymer laminate")),IF(O298&lt;='Tree rules'!$C$6,IF(P298&lt;='Tree rules'!$C$9,"Polymer laminate","Steel plate or jacket"),IF(L298&lt;='Tree rules'!$C$10,"Steel plate or jacket","Polymer laminate")))</f>
        <v>Steel plate or jacket</v>
      </c>
      <c r="T298" s="5" t="str">
        <f aca="false">IF(S298=R298,"Yes","No")</f>
        <v>No</v>
      </c>
    </row>
    <row r="299" customFormat="false" ht="15" hidden="false" customHeight="false" outlineLevel="0" collapsed="false">
      <c r="A299" s="15" t="n">
        <v>958</v>
      </c>
      <c r="B299" s="16" t="n">
        <v>5.36214050111065</v>
      </c>
      <c r="C299" s="15" t="n">
        <v>300</v>
      </c>
      <c r="D299" s="15" t="n">
        <v>450</v>
      </c>
      <c r="E299" s="15" t="n">
        <v>25</v>
      </c>
      <c r="F299" s="16" t="n">
        <v>0.663570725510715</v>
      </c>
      <c r="G299" s="17" t="s">
        <v>101</v>
      </c>
      <c r="H299" s="18" t="n">
        <v>0.3</v>
      </c>
      <c r="I299" s="18" t="n">
        <v>1</v>
      </c>
      <c r="J299" s="19" t="n">
        <v>0.929580020567309</v>
      </c>
      <c r="K299" s="19" t="n">
        <v>0.473260002995066</v>
      </c>
      <c r="L299" s="16" t="n">
        <v>13.2726250027491</v>
      </c>
      <c r="M299" s="19" t="n">
        <v>0.357331294144463</v>
      </c>
      <c r="N299" s="19" t="n">
        <v>0.696371610618726</v>
      </c>
      <c r="O299" s="19" t="n">
        <v>0.929580020567309</v>
      </c>
      <c r="P299" s="19" t="n">
        <v>0.914520228856482</v>
      </c>
      <c r="Q299" s="17" t="s">
        <v>29</v>
      </c>
      <c r="R299" s="5" t="str">
        <f aca="false">IF(OR(Q299="Steel plate",Q299="Concrete jacket"),"Steel plate or jacket",Q299)</f>
        <v>Monitor</v>
      </c>
      <c r="S299" s="5" t="str">
        <f aca="false">IF(O299&lt;='Tree rules'!$C$4,IF(N299&lt;='Tree rules'!$C$5,IF(P299&lt;='Tree rules'!$C$7,"Monitor","Polymer laminate"),IF(P299&lt;='Tree rules'!$C$8,"Seal cracks","Polymer laminate")),IF(O299&lt;='Tree rules'!$C$6,IF(P299&lt;='Tree rules'!$C$9,"Polymer laminate","Steel plate or jacket"),IF(L299&lt;='Tree rules'!$C$10,"Steel plate or jacket","Polymer laminate")))</f>
        <v>Monitor</v>
      </c>
      <c r="T299" s="5" t="str">
        <f aca="false">IF(S299=R299,"Yes","No")</f>
        <v>Yes</v>
      </c>
    </row>
    <row r="300" customFormat="false" ht="15" hidden="false" customHeight="false" outlineLevel="0" collapsed="false">
      <c r="A300" s="15" t="n">
        <v>959</v>
      </c>
      <c r="B300" s="16" t="n">
        <v>3.43689167437706</v>
      </c>
      <c r="C300" s="15" t="n">
        <v>230</v>
      </c>
      <c r="D300" s="15" t="n">
        <v>300</v>
      </c>
      <c r="E300" s="15" t="n">
        <v>25</v>
      </c>
      <c r="F300" s="16" t="n">
        <v>0.768324290280112</v>
      </c>
      <c r="G300" s="17" t="s">
        <v>103</v>
      </c>
      <c r="H300" s="18" t="n">
        <v>0.2</v>
      </c>
      <c r="I300" s="18" t="n">
        <v>1</v>
      </c>
      <c r="J300" s="19" t="n">
        <v>0.855329064208119</v>
      </c>
      <c r="K300" s="19" t="n">
        <v>0.437361663854759</v>
      </c>
      <c r="L300" s="16" t="n">
        <v>13.4253581030354</v>
      </c>
      <c r="M300" s="19" t="n">
        <v>0.939239219437082</v>
      </c>
      <c r="N300" s="19" t="n">
        <v>0.788970185596295</v>
      </c>
      <c r="O300" s="19" t="n">
        <v>0.855329064208119</v>
      </c>
      <c r="P300" s="19" t="n">
        <v>0.330837131320321</v>
      </c>
      <c r="Q300" s="17" t="s">
        <v>29</v>
      </c>
      <c r="R300" s="5" t="str">
        <f aca="false">IF(OR(Q300="Steel plate",Q300="Concrete jacket"),"Steel plate or jacket",Q300)</f>
        <v>Monitor</v>
      </c>
      <c r="S300" s="5" t="str">
        <f aca="false">IF(O300&lt;='Tree rules'!$C$4,IF(N300&lt;='Tree rules'!$C$5,IF(P300&lt;='Tree rules'!$C$7,"Monitor","Polymer laminate"),IF(P300&lt;='Tree rules'!$C$8,"Seal cracks","Polymer laminate")),IF(O300&lt;='Tree rules'!$C$6,IF(P300&lt;='Tree rules'!$C$9,"Polymer laminate","Steel plate or jacket"),IF(L300&lt;='Tree rules'!$C$10,"Steel plate or jacket","Polymer laminate")))</f>
        <v>Monitor</v>
      </c>
      <c r="T300" s="5" t="str">
        <f aca="false">IF(S300=R300,"Yes","No")</f>
        <v>Yes</v>
      </c>
    </row>
    <row r="301" customFormat="false" ht="15" hidden="false" customHeight="false" outlineLevel="0" collapsed="false">
      <c r="A301" s="15" t="n">
        <v>967</v>
      </c>
      <c r="B301" s="16" t="n">
        <v>3.84370087216555</v>
      </c>
      <c r="C301" s="15" t="n">
        <v>300</v>
      </c>
      <c r="D301" s="15" t="n">
        <v>325</v>
      </c>
      <c r="E301" s="15" t="n">
        <v>25</v>
      </c>
      <c r="F301" s="16" t="n">
        <v>0.72065207824282</v>
      </c>
      <c r="G301" s="17" t="s">
        <v>103</v>
      </c>
      <c r="H301" s="18" t="n">
        <v>0.2</v>
      </c>
      <c r="I301" s="18" t="n">
        <v>2</v>
      </c>
      <c r="J301" s="19" t="n">
        <v>0.925665051268463</v>
      </c>
      <c r="K301" s="19" t="n">
        <v>0.402408347388128</v>
      </c>
      <c r="L301" s="16" t="n">
        <v>13.776705635002</v>
      </c>
      <c r="M301" s="19" t="n">
        <v>0.620964275376468</v>
      </c>
      <c r="N301" s="19" t="n">
        <v>1.87857107864071</v>
      </c>
      <c r="O301" s="19" t="n">
        <v>1.47883475902104</v>
      </c>
      <c r="P301" s="19" t="n">
        <v>0.665074318618442</v>
      </c>
      <c r="Q301" s="17" t="s">
        <v>31</v>
      </c>
      <c r="R301" s="5" t="str">
        <f aca="false">IF(OR(Q301="Steel plate",Q301="Concrete jacket"),"Steel plate or jacket",Q301)</f>
        <v>Polymer laminate</v>
      </c>
      <c r="S301" s="5" t="str">
        <f aca="false">IF(O301&lt;='Tree rules'!$C$4,IF(N301&lt;='Tree rules'!$C$5,IF(P301&lt;='Tree rules'!$C$7,"Monitor","Polymer laminate"),IF(P301&lt;='Tree rules'!$C$8,"Seal cracks","Polymer laminate")),IF(O301&lt;='Tree rules'!$C$6,IF(P301&lt;='Tree rules'!$C$9,"Polymer laminate","Steel plate or jacket"),IF(L301&lt;='Tree rules'!$C$10,"Steel plate or jacket","Polymer laminate")))</f>
        <v>Polymer laminate</v>
      </c>
      <c r="T301" s="5" t="str">
        <f aca="false">IF(S301=R301,"Yes","No")</f>
        <v>Yes</v>
      </c>
    </row>
    <row r="302" customFormat="false" ht="15" hidden="false" customHeight="false" outlineLevel="0" collapsed="false">
      <c r="A302" s="15" t="n">
        <v>972</v>
      </c>
      <c r="B302" s="16" t="n">
        <v>6.7656209294624</v>
      </c>
      <c r="C302" s="15" t="n">
        <v>230</v>
      </c>
      <c r="D302" s="15" t="n">
        <v>525</v>
      </c>
      <c r="E302" s="15" t="n">
        <v>20</v>
      </c>
      <c r="F302" s="16" t="n">
        <v>0.57270853223768</v>
      </c>
      <c r="G302" s="17" t="s">
        <v>103</v>
      </c>
      <c r="H302" s="18" t="n">
        <v>0.2</v>
      </c>
      <c r="I302" s="18" t="n">
        <v>1</v>
      </c>
      <c r="J302" s="19" t="n">
        <v>0.936402263065226</v>
      </c>
      <c r="K302" s="19" t="n">
        <v>0.47815695250962</v>
      </c>
      <c r="L302" s="16" t="n">
        <v>14.1836916760218</v>
      </c>
      <c r="M302" s="19" t="n">
        <v>0.525623796882634</v>
      </c>
      <c r="N302" s="19" t="n">
        <v>1.31386822332678</v>
      </c>
      <c r="O302" s="19" t="n">
        <v>0.936402263065226</v>
      </c>
      <c r="P302" s="19" t="n">
        <v>0.680798369180735</v>
      </c>
      <c r="Q302" s="17" t="s">
        <v>30</v>
      </c>
      <c r="R302" s="5" t="str">
        <f aca="false">IF(OR(Q302="Steel plate",Q302="Concrete jacket"),"Steel plate or jacket",Q302)</f>
        <v>Seal cracks</v>
      </c>
      <c r="S302" s="5" t="str">
        <f aca="false">IF(O302&lt;='Tree rules'!$C$4,IF(N302&lt;='Tree rules'!$C$5,IF(P302&lt;='Tree rules'!$C$7,"Monitor","Polymer laminate"),IF(P302&lt;='Tree rules'!$C$8,"Seal cracks","Polymer laminate")),IF(O302&lt;='Tree rules'!$C$6,IF(P302&lt;='Tree rules'!$C$9,"Polymer laminate","Steel plate or jacket"),IF(L302&lt;='Tree rules'!$C$10,"Steel plate or jacket","Polymer laminate")))</f>
        <v>Seal cracks</v>
      </c>
      <c r="T302" s="5" t="str">
        <f aca="false">IF(S302=R302,"Yes","No")</f>
        <v>Yes</v>
      </c>
    </row>
    <row r="303" customFormat="false" ht="15" hidden="false" customHeight="false" outlineLevel="0" collapsed="false">
      <c r="A303" s="15" t="n">
        <v>974</v>
      </c>
      <c r="B303" s="16" t="n">
        <v>6.21908860490639</v>
      </c>
      <c r="C303" s="15" t="n">
        <v>230</v>
      </c>
      <c r="D303" s="15" t="n">
        <v>550</v>
      </c>
      <c r="E303" s="15" t="n">
        <v>30</v>
      </c>
      <c r="F303" s="16" t="n">
        <v>0.693795479053647</v>
      </c>
      <c r="G303" s="17" t="s">
        <v>103</v>
      </c>
      <c r="H303" s="18" t="n">
        <v>0.2</v>
      </c>
      <c r="I303" s="18" t="n">
        <v>1</v>
      </c>
      <c r="J303" s="19" t="n">
        <v>0.873817741567111</v>
      </c>
      <c r="K303" s="19" t="n">
        <v>0.609930021293961</v>
      </c>
      <c r="L303" s="16" t="n">
        <v>12.3394615176714</v>
      </c>
      <c r="M303" s="19" t="n">
        <v>0.327257796072389</v>
      </c>
      <c r="N303" s="19" t="n">
        <v>0.890976531150763</v>
      </c>
      <c r="O303" s="19" t="n">
        <v>0.873817741567111</v>
      </c>
      <c r="P303" s="19" t="n">
        <v>1.00247895401882</v>
      </c>
      <c r="Q303" s="17" t="s">
        <v>31</v>
      </c>
      <c r="R303" s="5" t="str">
        <f aca="false">IF(OR(Q303="Steel plate",Q303="Concrete jacket"),"Steel plate or jacket",Q303)</f>
        <v>Polymer laminate</v>
      </c>
      <c r="S303" s="5" t="str">
        <f aca="false">IF(O303&lt;='Tree rules'!$C$4,IF(N303&lt;='Tree rules'!$C$5,IF(P303&lt;='Tree rules'!$C$7,"Monitor","Polymer laminate"),IF(P303&lt;='Tree rules'!$C$8,"Seal cracks","Polymer laminate")),IF(O303&lt;='Tree rules'!$C$6,IF(P303&lt;='Tree rules'!$C$9,"Polymer laminate","Steel plate or jacket"),IF(L303&lt;='Tree rules'!$C$10,"Steel plate or jacket","Polymer laminate")))</f>
        <v>Polymer laminate</v>
      </c>
      <c r="T303" s="5" t="str">
        <f aca="false">IF(S303=R303,"Yes","No")</f>
        <v>Yes</v>
      </c>
    </row>
    <row r="304" customFormat="false" ht="15" hidden="false" customHeight="false" outlineLevel="0" collapsed="false">
      <c r="A304" s="15" t="n">
        <v>977</v>
      </c>
      <c r="B304" s="16" t="n">
        <v>5.8760007242366</v>
      </c>
      <c r="C304" s="15" t="n">
        <v>300</v>
      </c>
      <c r="D304" s="15" t="n">
        <v>500</v>
      </c>
      <c r="E304" s="15" t="n">
        <v>30</v>
      </c>
      <c r="F304" s="16" t="n">
        <v>0.738112811416104</v>
      </c>
      <c r="G304" s="17" t="s">
        <v>101</v>
      </c>
      <c r="H304" s="18" t="n">
        <v>0.3</v>
      </c>
      <c r="I304" s="18" t="n">
        <v>1</v>
      </c>
      <c r="J304" s="19" t="n">
        <v>0.915260838741884</v>
      </c>
      <c r="K304" s="19" t="n">
        <v>0.401310518588755</v>
      </c>
      <c r="L304" s="16" t="n">
        <v>12.9427328727678</v>
      </c>
      <c r="M304" s="19" t="n">
        <v>0.479734119632589</v>
      </c>
      <c r="N304" s="19" t="n">
        <v>0.619980636316995</v>
      </c>
      <c r="O304" s="19" t="n">
        <v>0.915260838741884</v>
      </c>
      <c r="P304" s="19" t="n">
        <v>0.664835152491015</v>
      </c>
      <c r="Q304" s="17" t="s">
        <v>29</v>
      </c>
      <c r="R304" s="5" t="str">
        <f aca="false">IF(OR(Q304="Steel plate",Q304="Concrete jacket"),"Steel plate or jacket",Q304)</f>
        <v>Monitor</v>
      </c>
      <c r="S304" s="5" t="str">
        <f aca="false">IF(O304&lt;='Tree rules'!$C$4,IF(N304&lt;='Tree rules'!$C$5,IF(P304&lt;='Tree rules'!$C$7,"Monitor","Polymer laminate"),IF(P304&lt;='Tree rules'!$C$8,"Seal cracks","Polymer laminate")),IF(O304&lt;='Tree rules'!$C$6,IF(P304&lt;='Tree rules'!$C$9,"Polymer laminate","Steel plate or jacket"),IF(L304&lt;='Tree rules'!$C$10,"Steel plate or jacket","Polymer laminate")))</f>
        <v>Monitor</v>
      </c>
      <c r="T304" s="5" t="str">
        <f aca="false">IF(S304=R304,"Yes","No")</f>
        <v>Yes</v>
      </c>
    </row>
    <row r="305" customFormat="false" ht="15" hidden="false" customHeight="false" outlineLevel="0" collapsed="false">
      <c r="A305" s="15" t="n">
        <v>979</v>
      </c>
      <c r="B305" s="16" t="n">
        <v>5.067217193132</v>
      </c>
      <c r="C305" s="15" t="n">
        <v>230</v>
      </c>
      <c r="D305" s="15" t="n">
        <v>425</v>
      </c>
      <c r="E305" s="15" t="n">
        <v>20</v>
      </c>
      <c r="F305" s="16" t="n">
        <v>0.516249391894249</v>
      </c>
      <c r="G305" s="17" t="s">
        <v>103</v>
      </c>
      <c r="H305" s="18" t="n">
        <v>0.2</v>
      </c>
      <c r="I305" s="18" t="n">
        <v>2</v>
      </c>
      <c r="J305" s="19" t="n">
        <v>0.94492813176426</v>
      </c>
      <c r="K305" s="19" t="n">
        <v>0.477003146078244</v>
      </c>
      <c r="L305" s="16" t="n">
        <v>13.2997826591391</v>
      </c>
      <c r="M305" s="19" t="n">
        <v>0.426028393751644</v>
      </c>
      <c r="N305" s="19" t="n">
        <v>1.46071862925875</v>
      </c>
      <c r="O305" s="19" t="n">
        <v>1.43912257185913</v>
      </c>
      <c r="P305" s="19" t="n">
        <v>0.876176070287813</v>
      </c>
      <c r="Q305" s="17" t="s">
        <v>31</v>
      </c>
      <c r="R305" s="5" t="str">
        <f aca="false">IF(OR(Q305="Steel plate",Q305="Concrete jacket"),"Steel plate or jacket",Q305)</f>
        <v>Polymer laminate</v>
      </c>
      <c r="S305" s="5" t="str">
        <f aca="false">IF(O305&lt;='Tree rules'!$C$4,IF(N305&lt;='Tree rules'!$C$5,IF(P305&lt;='Tree rules'!$C$7,"Monitor","Polymer laminate"),IF(P305&lt;='Tree rules'!$C$8,"Seal cracks","Polymer laminate")),IF(O305&lt;='Tree rules'!$C$6,IF(P305&lt;='Tree rules'!$C$9,"Polymer laminate","Steel plate or jacket"),IF(L305&lt;='Tree rules'!$C$10,"Steel plate or jacket","Polymer laminate")))</f>
        <v>Steel plate or jacket</v>
      </c>
      <c r="T305" s="5" t="str">
        <f aca="false">IF(S305=R305,"Yes","No")</f>
        <v>No</v>
      </c>
    </row>
    <row r="306" customFormat="false" ht="15" hidden="false" customHeight="false" outlineLevel="0" collapsed="false">
      <c r="A306" s="15" t="n">
        <v>980</v>
      </c>
      <c r="B306" s="16" t="n">
        <v>3.36769499383792</v>
      </c>
      <c r="C306" s="15" t="n">
        <v>230</v>
      </c>
      <c r="D306" s="15" t="n">
        <v>300</v>
      </c>
      <c r="E306" s="15" t="n">
        <v>20</v>
      </c>
      <c r="F306" s="16" t="n">
        <v>0.731533308458238</v>
      </c>
      <c r="G306" s="17" t="s">
        <v>102</v>
      </c>
      <c r="H306" s="18" t="n">
        <v>0.1</v>
      </c>
      <c r="I306" s="18" t="n">
        <v>1</v>
      </c>
      <c r="J306" s="19" t="n">
        <v>0.974357359724747</v>
      </c>
      <c r="K306" s="19" t="n">
        <v>0.622059654794907</v>
      </c>
      <c r="L306" s="16" t="n">
        <v>14.0907740327947</v>
      </c>
      <c r="M306" s="19" t="n">
        <v>0.605294438812011</v>
      </c>
      <c r="N306" s="19" t="n">
        <v>3.06704535335585</v>
      </c>
      <c r="O306" s="19" t="n">
        <v>0.974357359724747</v>
      </c>
      <c r="P306" s="19" t="n">
        <v>0.569028833138902</v>
      </c>
      <c r="Q306" s="17" t="s">
        <v>30</v>
      </c>
      <c r="R306" s="5" t="str">
        <f aca="false">IF(OR(Q306="Steel plate",Q306="Concrete jacket"),"Steel plate or jacket",Q306)</f>
        <v>Seal cracks</v>
      </c>
      <c r="S306" s="5" t="str">
        <f aca="false">IF(O306&lt;='Tree rules'!$C$4,IF(N306&lt;='Tree rules'!$C$5,IF(P306&lt;='Tree rules'!$C$7,"Monitor","Polymer laminate"),IF(P306&lt;='Tree rules'!$C$8,"Seal cracks","Polymer laminate")),IF(O306&lt;='Tree rules'!$C$6,IF(P306&lt;='Tree rules'!$C$9,"Polymer laminate","Steel plate or jacket"),IF(L306&lt;='Tree rules'!$C$10,"Steel plate or jacket","Polymer laminate")))</f>
        <v>Seal cracks</v>
      </c>
      <c r="T306" s="5" t="str">
        <f aca="false">IF(S306=R306,"Yes","No")</f>
        <v>Yes</v>
      </c>
    </row>
    <row r="307" customFormat="false" ht="15" hidden="false" customHeight="false" outlineLevel="0" collapsed="false">
      <c r="A307" s="15" t="n">
        <v>982</v>
      </c>
      <c r="B307" s="16" t="n">
        <v>6.77494770454108</v>
      </c>
      <c r="C307" s="15" t="n">
        <v>230</v>
      </c>
      <c r="D307" s="15" t="n">
        <v>600</v>
      </c>
      <c r="E307" s="15" t="n">
        <v>25</v>
      </c>
      <c r="F307" s="16" t="n">
        <v>0.742342309449384</v>
      </c>
      <c r="G307" s="17" t="s">
        <v>103</v>
      </c>
      <c r="H307" s="18" t="n">
        <v>0.2</v>
      </c>
      <c r="I307" s="18" t="n">
        <v>1</v>
      </c>
      <c r="J307" s="19" t="n">
        <v>0.874443704547238</v>
      </c>
      <c r="K307" s="19" t="n">
        <v>0.526731346243953</v>
      </c>
      <c r="L307" s="16" t="n">
        <v>12.2734559864875</v>
      </c>
      <c r="M307" s="19" t="n">
        <v>0.918956372780602</v>
      </c>
      <c r="N307" s="19" t="n">
        <v>0.834407377151278</v>
      </c>
      <c r="O307" s="19" t="n">
        <v>0.874443704547238</v>
      </c>
      <c r="P307" s="19" t="n">
        <v>0.411947535939047</v>
      </c>
      <c r="Q307" s="17" t="s">
        <v>29</v>
      </c>
      <c r="R307" s="5" t="str">
        <f aca="false">IF(OR(Q307="Steel plate",Q307="Concrete jacket"),"Steel plate or jacket",Q307)</f>
        <v>Monitor</v>
      </c>
      <c r="S307" s="5" t="str">
        <f aca="false">IF(O307&lt;='Tree rules'!$C$4,IF(N307&lt;='Tree rules'!$C$5,IF(P307&lt;='Tree rules'!$C$7,"Monitor","Polymer laminate"),IF(P307&lt;='Tree rules'!$C$8,"Seal cracks","Polymer laminate")),IF(O307&lt;='Tree rules'!$C$6,IF(P307&lt;='Tree rules'!$C$9,"Polymer laminate","Steel plate or jacket"),IF(L307&lt;='Tree rules'!$C$10,"Steel plate or jacket","Polymer laminate")))</f>
        <v>Monitor</v>
      </c>
      <c r="T307" s="5" t="str">
        <f aca="false">IF(S307=R307,"Yes","No")</f>
        <v>Yes</v>
      </c>
    </row>
    <row r="308" customFormat="false" ht="15" hidden="false" customHeight="false" outlineLevel="0" collapsed="false">
      <c r="A308" s="15" t="n">
        <v>983</v>
      </c>
      <c r="B308" s="16" t="n">
        <v>4.60000310493699</v>
      </c>
      <c r="C308" s="15" t="n">
        <v>300</v>
      </c>
      <c r="D308" s="15" t="n">
        <v>425</v>
      </c>
      <c r="E308" s="15" t="n">
        <v>30</v>
      </c>
      <c r="F308" s="16" t="n">
        <v>0.833313701217452</v>
      </c>
      <c r="G308" s="17" t="s">
        <v>101</v>
      </c>
      <c r="H308" s="18" t="n">
        <v>0.3</v>
      </c>
      <c r="I308" s="18" t="n">
        <v>1.5</v>
      </c>
      <c r="J308" s="19" t="n">
        <v>0.86724260344331</v>
      </c>
      <c r="K308" s="19" t="n">
        <v>0.451545625684124</v>
      </c>
      <c r="L308" s="16" t="n">
        <v>12.2015997478435</v>
      </c>
      <c r="M308" s="19" t="n">
        <v>0.498089731382371</v>
      </c>
      <c r="N308" s="19" t="n">
        <v>0.941723181338839</v>
      </c>
      <c r="O308" s="19" t="n">
        <v>1.1050641031691</v>
      </c>
      <c r="P308" s="19" t="n">
        <v>0.713694837195157</v>
      </c>
      <c r="Q308" s="17" t="s">
        <v>31</v>
      </c>
      <c r="R308" s="5" t="str">
        <f aca="false">IF(OR(Q308="Steel plate",Q308="Concrete jacket"),"Steel plate or jacket",Q308)</f>
        <v>Polymer laminate</v>
      </c>
      <c r="S308" s="5" t="str">
        <f aca="false">IF(O308&lt;='Tree rules'!$C$4,IF(N308&lt;='Tree rules'!$C$5,IF(P308&lt;='Tree rules'!$C$7,"Monitor","Polymer laminate"),IF(P308&lt;='Tree rules'!$C$8,"Seal cracks","Polymer laminate")),IF(O308&lt;='Tree rules'!$C$6,IF(P308&lt;='Tree rules'!$C$9,"Polymer laminate","Steel plate or jacket"),IF(L308&lt;='Tree rules'!$C$10,"Steel plate or jacket","Polymer laminate")))</f>
        <v>Polymer laminate</v>
      </c>
      <c r="T308" s="5" t="str">
        <f aca="false">IF(S308=R308,"Yes","No")</f>
        <v>Yes</v>
      </c>
    </row>
    <row r="309" customFormat="false" ht="15" hidden="false" customHeight="false" outlineLevel="0" collapsed="false">
      <c r="A309" s="15" t="n">
        <v>994</v>
      </c>
      <c r="B309" s="16" t="n">
        <v>3.8509259733988</v>
      </c>
      <c r="C309" s="15" t="n">
        <v>300</v>
      </c>
      <c r="D309" s="15" t="n">
        <v>350</v>
      </c>
      <c r="E309" s="15" t="n">
        <v>20</v>
      </c>
      <c r="F309" s="16" t="n">
        <v>0.693508312050727</v>
      </c>
      <c r="G309" s="17" t="s">
        <v>101</v>
      </c>
      <c r="H309" s="18" t="n">
        <v>0.3</v>
      </c>
      <c r="I309" s="18" t="n">
        <v>1.5</v>
      </c>
      <c r="J309" s="19" t="n">
        <v>0.92288060682404</v>
      </c>
      <c r="K309" s="19" t="n">
        <v>0.499124642907109</v>
      </c>
      <c r="L309" s="16" t="n">
        <v>12.751410507943</v>
      </c>
      <c r="M309" s="19" t="n">
        <v>0.362588043700812</v>
      </c>
      <c r="N309" s="19" t="n">
        <v>1.32681927732745</v>
      </c>
      <c r="O309" s="19" t="n">
        <v>1.15400468357259</v>
      </c>
      <c r="P309" s="19" t="n">
        <v>0.994712899741513</v>
      </c>
      <c r="Q309" s="17" t="s">
        <v>31</v>
      </c>
      <c r="R309" s="5" t="str">
        <f aca="false">IF(OR(Q309="Steel plate",Q309="Concrete jacket"),"Steel plate or jacket",Q309)</f>
        <v>Polymer laminate</v>
      </c>
      <c r="S309" s="5" t="str">
        <f aca="false">IF(O309&lt;='Tree rules'!$C$4,IF(N309&lt;='Tree rules'!$C$5,IF(P309&lt;='Tree rules'!$C$7,"Monitor","Polymer laminate"),IF(P309&lt;='Tree rules'!$C$8,"Seal cracks","Polymer laminate")),IF(O309&lt;='Tree rules'!$C$6,IF(P309&lt;='Tree rules'!$C$9,"Polymer laminate","Steel plate or jacket"),IF(L309&lt;='Tree rules'!$C$10,"Steel plate or jacket","Polymer laminate")))</f>
        <v>Polymer laminate</v>
      </c>
      <c r="T309" s="5" t="str">
        <f aca="false">IF(S309=R309,"Yes","No")</f>
        <v>Yes</v>
      </c>
    </row>
    <row r="310" customFormat="false" ht="15" hidden="false" customHeight="false" outlineLevel="0" collapsed="false">
      <c r="A310" s="15" t="n">
        <v>995</v>
      </c>
      <c r="B310" s="16" t="n">
        <v>4.75590052252451</v>
      </c>
      <c r="C310" s="15" t="n">
        <v>230</v>
      </c>
      <c r="D310" s="15" t="n">
        <v>475</v>
      </c>
      <c r="E310" s="15" t="n">
        <v>25</v>
      </c>
      <c r="F310" s="16" t="n">
        <v>0.639770421258486</v>
      </c>
      <c r="G310" s="17" t="s">
        <v>101</v>
      </c>
      <c r="H310" s="18" t="n">
        <v>0.3</v>
      </c>
      <c r="I310" s="18" t="n">
        <v>1</v>
      </c>
      <c r="J310" s="19" t="n">
        <v>0.85814632633934</v>
      </c>
      <c r="K310" s="19" t="n">
        <v>0.569150458398234</v>
      </c>
      <c r="L310" s="16" t="n">
        <v>11.1379403337811</v>
      </c>
      <c r="M310" s="19" t="n">
        <v>0.572559331095625</v>
      </c>
      <c r="N310" s="19" t="n">
        <v>0.795905402188314</v>
      </c>
      <c r="O310" s="19" t="n">
        <v>0.85814632633934</v>
      </c>
      <c r="P310" s="19" t="n">
        <v>0.48245163925899</v>
      </c>
      <c r="Q310" s="17" t="s">
        <v>29</v>
      </c>
      <c r="R310" s="5" t="str">
        <f aca="false">IF(OR(Q310="Steel plate",Q310="Concrete jacket"),"Steel plate or jacket",Q310)</f>
        <v>Monitor</v>
      </c>
      <c r="S310" s="5" t="str">
        <f aca="false">IF(O310&lt;='Tree rules'!$C$4,IF(N310&lt;='Tree rules'!$C$5,IF(P310&lt;='Tree rules'!$C$7,"Monitor","Polymer laminate"),IF(P310&lt;='Tree rules'!$C$8,"Seal cracks","Polymer laminate")),IF(O310&lt;='Tree rules'!$C$6,IF(P310&lt;='Tree rules'!$C$9,"Polymer laminate","Steel plate or jacket"),IF(L310&lt;='Tree rules'!$C$10,"Steel plate or jacket","Polymer laminate")))</f>
        <v>Monitor</v>
      </c>
      <c r="T310" s="5" t="str">
        <f aca="false">IF(S310=R310,"Yes","No")</f>
        <v>Yes</v>
      </c>
    </row>
    <row r="311" customFormat="false" ht="15" hidden="false" customHeight="false" outlineLevel="0" collapsed="false">
      <c r="A311" s="15" t="n">
        <v>996</v>
      </c>
      <c r="B311" s="16" t="n">
        <v>6.65919729112762</v>
      </c>
      <c r="C311" s="15" t="n">
        <v>300</v>
      </c>
      <c r="D311" s="15" t="n">
        <v>625</v>
      </c>
      <c r="E311" s="15" t="n">
        <v>25</v>
      </c>
      <c r="F311" s="16" t="n">
        <v>0.578762031749415</v>
      </c>
      <c r="G311" s="17" t="s">
        <v>101</v>
      </c>
      <c r="H311" s="18" t="n">
        <v>0.3</v>
      </c>
      <c r="I311" s="18" t="n">
        <v>1.5</v>
      </c>
      <c r="J311" s="19" t="n">
        <v>0.995939467786222</v>
      </c>
      <c r="K311" s="19" t="n">
        <v>0.641540504048275</v>
      </c>
      <c r="L311" s="16" t="n">
        <v>11.5012043024657</v>
      </c>
      <c r="M311" s="19" t="n">
        <v>0.528631990955941</v>
      </c>
      <c r="N311" s="19" t="n">
        <v>0.771089774071126</v>
      </c>
      <c r="O311" s="19" t="n">
        <v>1.17444144759676</v>
      </c>
      <c r="P311" s="19" t="n">
        <v>0.706902211795048</v>
      </c>
      <c r="Q311" s="17" t="s">
        <v>31</v>
      </c>
      <c r="R311" s="5" t="str">
        <f aca="false">IF(OR(Q311="Steel plate",Q311="Concrete jacket"),"Steel plate or jacket",Q311)</f>
        <v>Polymer laminate</v>
      </c>
      <c r="S311" s="5" t="str">
        <f aca="false">IF(O311&lt;='Tree rules'!$C$4,IF(N311&lt;='Tree rules'!$C$5,IF(P311&lt;='Tree rules'!$C$7,"Monitor","Polymer laminate"),IF(P311&lt;='Tree rules'!$C$8,"Seal cracks","Polymer laminate")),IF(O311&lt;='Tree rules'!$C$6,IF(P311&lt;='Tree rules'!$C$9,"Polymer laminate","Steel plate or jacket"),IF(L311&lt;='Tree rules'!$C$10,"Steel plate or jacket","Polymer laminate")))</f>
        <v>Polymer laminate</v>
      </c>
      <c r="T311" s="5" t="str">
        <f aca="false">IF(S311=R311,"Yes","No")</f>
        <v>Yes</v>
      </c>
    </row>
    <row r="312" customFormat="false" ht="15" hidden="false" customHeight="false" outlineLevel="0" collapsed="false">
      <c r="A312" s="15" t="n">
        <v>998</v>
      </c>
      <c r="B312" s="16" t="n">
        <v>3.80162550574292</v>
      </c>
      <c r="C312" s="15" t="n">
        <v>300</v>
      </c>
      <c r="D312" s="15" t="n">
        <v>325</v>
      </c>
      <c r="E312" s="15" t="n">
        <v>25</v>
      </c>
      <c r="F312" s="16" t="n">
        <v>0.756099314943392</v>
      </c>
      <c r="G312" s="17" t="s">
        <v>103</v>
      </c>
      <c r="H312" s="18" t="n">
        <v>0.2</v>
      </c>
      <c r="I312" s="18" t="n">
        <v>1</v>
      </c>
      <c r="J312" s="19" t="n">
        <v>0.886702725948307</v>
      </c>
      <c r="K312" s="19" t="n">
        <v>0.644942457952913</v>
      </c>
      <c r="L312" s="16" t="n">
        <v>13.7242798041261</v>
      </c>
      <c r="M312" s="19" t="n">
        <v>0.934889212607098</v>
      </c>
      <c r="N312" s="19" t="n">
        <v>1.32403193800702</v>
      </c>
      <c r="O312" s="19" t="n">
        <v>0.886702725948307</v>
      </c>
      <c r="P312" s="19" t="n">
        <v>0.412206035049924</v>
      </c>
      <c r="Q312" s="17" t="s">
        <v>30</v>
      </c>
      <c r="R312" s="5" t="str">
        <f aca="false">IF(OR(Q312="Steel plate",Q312="Concrete jacket"),"Steel plate or jacket",Q312)</f>
        <v>Seal cracks</v>
      </c>
      <c r="S312" s="5" t="str">
        <f aca="false">IF(O312&lt;='Tree rules'!$C$4,IF(N312&lt;='Tree rules'!$C$5,IF(P312&lt;='Tree rules'!$C$7,"Monitor","Polymer laminate"),IF(P312&lt;='Tree rules'!$C$8,"Seal cracks","Polymer laminate")),IF(O312&lt;='Tree rules'!$C$6,IF(P312&lt;='Tree rules'!$C$9,"Polymer laminate","Steel plate or jacket"),IF(L312&lt;='Tree rules'!$C$10,"Steel plate or jacket","Polymer laminate")))</f>
        <v>Seal cracks</v>
      </c>
      <c r="T312" s="5" t="str">
        <f aca="false">IF(S312=R312,"Yes","No")</f>
        <v>Yes</v>
      </c>
    </row>
    <row r="313" customFormat="false" ht="15" hidden="false" customHeight="false" outlineLevel="0" collapsed="false">
      <c r="A313" s="15" t="n">
        <v>999</v>
      </c>
      <c r="B313" s="16" t="n">
        <v>7.36913733389878</v>
      </c>
      <c r="C313" s="15" t="n">
        <v>300</v>
      </c>
      <c r="D313" s="15" t="n">
        <v>675</v>
      </c>
      <c r="E313" s="15" t="n">
        <v>30</v>
      </c>
      <c r="F313" s="16" t="n">
        <v>0.835085766504464</v>
      </c>
      <c r="G313" s="17" t="s">
        <v>103</v>
      </c>
      <c r="H313" s="18" t="n">
        <v>0.2</v>
      </c>
      <c r="I313" s="18" t="n">
        <v>2</v>
      </c>
      <c r="J313" s="19" t="n">
        <v>0.888516308918725</v>
      </c>
      <c r="K313" s="19" t="n">
        <v>0.458810530912128</v>
      </c>
      <c r="L313" s="16" t="n">
        <v>11.7530101019119</v>
      </c>
      <c r="M313" s="19" t="n">
        <v>0.656960004824788</v>
      </c>
      <c r="N313" s="19" t="n">
        <v>1.33092839318298</v>
      </c>
      <c r="O313" s="19" t="n">
        <v>1.36937197841837</v>
      </c>
      <c r="P313" s="19" t="n">
        <v>0.692886721240922</v>
      </c>
      <c r="Q313" s="17" t="s">
        <v>104</v>
      </c>
      <c r="R313" s="5" t="str">
        <f aca="false">IF(OR(Q313="Steel plate",Q313="Concrete jacket"),"Steel plate or jacket",Q313)</f>
        <v>Steel plate or jacket</v>
      </c>
      <c r="S313" s="5" t="str">
        <f aca="false">IF(O313&lt;='Tree rules'!$C$4,IF(N313&lt;='Tree rules'!$C$5,IF(P313&lt;='Tree rules'!$C$7,"Monitor","Polymer laminate"),IF(P313&lt;='Tree rules'!$C$8,"Seal cracks","Polymer laminate")),IF(O313&lt;='Tree rules'!$C$6,IF(P313&lt;='Tree rules'!$C$9,"Polymer laminate","Steel plate or jacket"),IF(L313&lt;='Tree rules'!$C$10,"Steel plate or jacket","Polymer laminate")))</f>
        <v>Steel plate or jacket</v>
      </c>
      <c r="T313" s="5" t="str">
        <f aca="false">IF(S313=R313,"Yes","No")</f>
        <v>Yes</v>
      </c>
    </row>
    <row r="314" customFormat="false" ht="15" hidden="false" customHeight="false" outlineLevel="0" collapsed="false">
      <c r="A314" s="15" t="n">
        <v>1000</v>
      </c>
      <c r="B314" s="16" t="n">
        <v>7.61348706461885</v>
      </c>
      <c r="C314" s="15" t="n">
        <v>300</v>
      </c>
      <c r="D314" s="15" t="n">
        <v>750</v>
      </c>
      <c r="E314" s="15" t="n">
        <v>25</v>
      </c>
      <c r="F314" s="16" t="n">
        <v>0.571198664289053</v>
      </c>
      <c r="G314" s="17" t="s">
        <v>103</v>
      </c>
      <c r="H314" s="18" t="n">
        <v>0.2</v>
      </c>
      <c r="I314" s="18" t="n">
        <v>1</v>
      </c>
      <c r="J314" s="19" t="n">
        <v>0.878596635734317</v>
      </c>
      <c r="K314" s="19" t="n">
        <v>0.595878525611379</v>
      </c>
      <c r="L314" s="16" t="n">
        <v>10.8146123076972</v>
      </c>
      <c r="M314" s="19" t="n">
        <v>0.948226923704049</v>
      </c>
      <c r="N314" s="19" t="n">
        <v>0.703707162326657</v>
      </c>
      <c r="O314" s="19" t="n">
        <v>0.878596635734317</v>
      </c>
      <c r="P314" s="19" t="n">
        <v>0.322009757249882</v>
      </c>
      <c r="Q314" s="17" t="s">
        <v>29</v>
      </c>
      <c r="R314" s="5" t="str">
        <f aca="false">IF(OR(Q314="Steel plate",Q314="Concrete jacket"),"Steel plate or jacket",Q314)</f>
        <v>Monitor</v>
      </c>
      <c r="S314" s="5" t="str">
        <f aca="false">IF(O314&lt;='Tree rules'!$C$4,IF(N314&lt;='Tree rules'!$C$5,IF(P314&lt;='Tree rules'!$C$7,"Monitor","Polymer laminate"),IF(P314&lt;='Tree rules'!$C$8,"Seal cracks","Polymer laminate")),IF(O314&lt;='Tree rules'!$C$6,IF(P314&lt;='Tree rules'!$C$9,"Polymer laminate","Steel plate or jacket"),IF(L314&lt;='Tree rules'!$C$10,"Steel plate or jacket","Polymer laminate")))</f>
        <v>Monitor</v>
      </c>
      <c r="T314" s="5" t="str">
        <f aca="false">IF(S314=R314,"Yes","No")</f>
        <v>Yes</v>
      </c>
    </row>
    <row r="315" customFormat="false" ht="15" hidden="false" customHeight="false" outlineLevel="0" collapsed="false">
      <c r="A315" s="15" t="n">
        <v>1005</v>
      </c>
      <c r="B315" s="16" t="n">
        <v>4.66820142291102</v>
      </c>
      <c r="C315" s="15" t="n">
        <v>300</v>
      </c>
      <c r="D315" s="15" t="n">
        <v>425</v>
      </c>
      <c r="E315" s="15" t="n">
        <v>30</v>
      </c>
      <c r="F315" s="16" t="n">
        <v>0.833313701217452</v>
      </c>
      <c r="G315" s="17" t="s">
        <v>101</v>
      </c>
      <c r="H315" s="18" t="n">
        <v>0.3</v>
      </c>
      <c r="I315" s="18" t="n">
        <v>1.5</v>
      </c>
      <c r="J315" s="19" t="n">
        <v>0.869852496448627</v>
      </c>
      <c r="K315" s="19" t="n">
        <v>0.42258347595463</v>
      </c>
      <c r="L315" s="16" t="n">
        <v>12.3824971430001</v>
      </c>
      <c r="M315" s="19" t="n">
        <v>0.363656391341129</v>
      </c>
      <c r="N315" s="19" t="n">
        <v>0.97638855466085</v>
      </c>
      <c r="O315" s="19" t="n">
        <v>1.1209860989144</v>
      </c>
      <c r="P315" s="19" t="n">
        <v>0.95928342105475</v>
      </c>
      <c r="Q315" s="17" t="s">
        <v>31</v>
      </c>
      <c r="R315" s="5" t="str">
        <f aca="false">IF(OR(Q315="Steel plate",Q315="Concrete jacket"),"Steel plate or jacket",Q315)</f>
        <v>Polymer laminate</v>
      </c>
      <c r="S315" s="5" t="str">
        <f aca="false">IF(O315&lt;='Tree rules'!$C$4,IF(N315&lt;='Tree rules'!$C$5,IF(P315&lt;='Tree rules'!$C$7,"Monitor","Polymer laminate"),IF(P315&lt;='Tree rules'!$C$8,"Seal cracks","Polymer laminate")),IF(O315&lt;='Tree rules'!$C$6,IF(P315&lt;='Tree rules'!$C$9,"Polymer laminate","Steel plate or jacket"),IF(L315&lt;='Tree rules'!$C$10,"Steel plate or jacket","Polymer laminate")))</f>
        <v>Polymer laminate</v>
      </c>
      <c r="T315" s="5" t="str">
        <f aca="false">IF(S315=R315,"Yes","No")</f>
        <v>Yes</v>
      </c>
    </row>
    <row r="316" customFormat="false" ht="15" hidden="false" customHeight="false" outlineLevel="0" collapsed="false">
      <c r="A316" s="15" t="n">
        <v>1009</v>
      </c>
      <c r="B316" s="16" t="n">
        <v>4.39416839301912</v>
      </c>
      <c r="C316" s="15" t="n">
        <v>300</v>
      </c>
      <c r="D316" s="15" t="n">
        <v>425</v>
      </c>
      <c r="E316" s="15" t="n">
        <v>30</v>
      </c>
      <c r="F316" s="16" t="n">
        <v>0.593686800678386</v>
      </c>
      <c r="G316" s="17" t="s">
        <v>103</v>
      </c>
      <c r="H316" s="18" t="n">
        <v>0.2</v>
      </c>
      <c r="I316" s="18" t="n">
        <v>1.5</v>
      </c>
      <c r="J316" s="19" t="n">
        <v>0.876470542305058</v>
      </c>
      <c r="K316" s="19" t="n">
        <v>0.487965159289007</v>
      </c>
      <c r="L316" s="16" t="n">
        <v>11.5332503753783</v>
      </c>
      <c r="M316" s="19" t="n">
        <v>0.364676018299924</v>
      </c>
      <c r="N316" s="19" t="n">
        <v>1.11397440642673</v>
      </c>
      <c r="O316" s="19" t="n">
        <v>1.10086226956358</v>
      </c>
      <c r="P316" s="19" t="n">
        <v>0.718124235795806</v>
      </c>
      <c r="Q316" s="17" t="s">
        <v>31</v>
      </c>
      <c r="R316" s="5" t="str">
        <f aca="false">IF(OR(Q316="Steel plate",Q316="Concrete jacket"),"Steel plate or jacket",Q316)</f>
        <v>Polymer laminate</v>
      </c>
      <c r="S316" s="5" t="str">
        <f aca="false">IF(O316&lt;='Tree rules'!$C$4,IF(N316&lt;='Tree rules'!$C$5,IF(P316&lt;='Tree rules'!$C$7,"Monitor","Polymer laminate"),IF(P316&lt;='Tree rules'!$C$8,"Seal cracks","Polymer laminate")),IF(O316&lt;='Tree rules'!$C$6,IF(P316&lt;='Tree rules'!$C$9,"Polymer laminate","Steel plate or jacket"),IF(L316&lt;='Tree rules'!$C$10,"Steel plate or jacket","Polymer laminate")))</f>
        <v>Polymer laminate</v>
      </c>
      <c r="T316" s="5" t="str">
        <f aca="false">IF(S316=R316,"Yes","No")</f>
        <v>Yes</v>
      </c>
    </row>
    <row r="317" customFormat="false" ht="15" hidden="false" customHeight="false" outlineLevel="0" collapsed="false">
      <c r="A317" s="15" t="n">
        <v>1011</v>
      </c>
      <c r="B317" s="16" t="n">
        <v>7.57794283376024</v>
      </c>
      <c r="C317" s="15" t="n">
        <v>300</v>
      </c>
      <c r="D317" s="15" t="n">
        <v>750</v>
      </c>
      <c r="E317" s="15" t="n">
        <v>20</v>
      </c>
      <c r="F317" s="16" t="n">
        <v>0.609722009430334</v>
      </c>
      <c r="G317" s="17" t="s">
        <v>102</v>
      </c>
      <c r="H317" s="18" t="n">
        <v>0.1</v>
      </c>
      <c r="I317" s="18" t="n">
        <v>2</v>
      </c>
      <c r="J317" s="19" t="n">
        <v>0.93251041014278</v>
      </c>
      <c r="K317" s="19" t="n">
        <v>0.446336602630753</v>
      </c>
      <c r="L317" s="16" t="n">
        <v>11.0304844741779</v>
      </c>
      <c r="M317" s="19" t="n">
        <v>0.898812350411296</v>
      </c>
      <c r="N317" s="19" t="n">
        <v>3.56747970596548</v>
      </c>
      <c r="O317" s="19" t="n">
        <v>1.44880729190462</v>
      </c>
      <c r="P317" s="19" t="n">
        <v>0.437172088477851</v>
      </c>
      <c r="Q317" s="17" t="s">
        <v>104</v>
      </c>
      <c r="R317" s="5" t="str">
        <f aca="false">IF(OR(Q317="Steel plate",Q317="Concrete jacket"),"Steel plate or jacket",Q317)</f>
        <v>Steel plate or jacket</v>
      </c>
      <c r="S317" s="5" t="str">
        <f aca="false">IF(O317&lt;='Tree rules'!$C$4,IF(N317&lt;='Tree rules'!$C$5,IF(P317&lt;='Tree rules'!$C$7,"Monitor","Polymer laminate"),IF(P317&lt;='Tree rules'!$C$8,"Seal cracks","Polymer laminate")),IF(O317&lt;='Tree rules'!$C$6,IF(P317&lt;='Tree rules'!$C$9,"Polymer laminate","Steel plate or jacket"),IF(L317&lt;='Tree rules'!$C$10,"Steel plate or jacket","Polymer laminate")))</f>
        <v>Steel plate or jacket</v>
      </c>
      <c r="T317" s="5" t="str">
        <f aca="false">IF(S317=R317,"Yes","No")</f>
        <v>Yes</v>
      </c>
    </row>
    <row r="318" customFormat="false" ht="15" hidden="false" customHeight="false" outlineLevel="0" collapsed="false">
      <c r="A318" s="15" t="n">
        <v>1012</v>
      </c>
      <c r="B318" s="16" t="n">
        <v>6.00592962147472</v>
      </c>
      <c r="C318" s="15" t="n">
        <v>230</v>
      </c>
      <c r="D318" s="15" t="n">
        <v>475</v>
      </c>
      <c r="E318" s="15" t="n">
        <v>30</v>
      </c>
      <c r="F318" s="16" t="n">
        <v>0.639770421258486</v>
      </c>
      <c r="G318" s="17" t="s">
        <v>101</v>
      </c>
      <c r="H318" s="18" t="n">
        <v>0.3</v>
      </c>
      <c r="I318" s="18" t="n">
        <v>1.5</v>
      </c>
      <c r="J318" s="19" t="n">
        <v>0.917331683132429</v>
      </c>
      <c r="K318" s="19" t="n">
        <v>0.597081448834947</v>
      </c>
      <c r="L318" s="16" t="n">
        <v>14.0654089495895</v>
      </c>
      <c r="M318" s="19" t="n">
        <v>0.461099698169248</v>
      </c>
      <c r="N318" s="19" t="n">
        <v>1.07239255292834</v>
      </c>
      <c r="O318" s="19" t="n">
        <v>1.10213665948519</v>
      </c>
      <c r="P318" s="19" t="n">
        <v>0.83035642602835</v>
      </c>
      <c r="Q318" s="17" t="s">
        <v>31</v>
      </c>
      <c r="R318" s="5" t="str">
        <f aca="false">IF(OR(Q318="Steel plate",Q318="Concrete jacket"),"Steel plate or jacket",Q318)</f>
        <v>Polymer laminate</v>
      </c>
      <c r="S318" s="5" t="str">
        <f aca="false">IF(O318&lt;='Tree rules'!$C$4,IF(N318&lt;='Tree rules'!$C$5,IF(P318&lt;='Tree rules'!$C$7,"Monitor","Polymer laminate"),IF(P318&lt;='Tree rules'!$C$8,"Seal cracks","Polymer laminate")),IF(O318&lt;='Tree rules'!$C$6,IF(P318&lt;='Tree rules'!$C$9,"Polymer laminate","Steel plate or jacket"),IF(L318&lt;='Tree rules'!$C$10,"Steel plate or jacket","Polymer laminate")))</f>
        <v>Polymer laminate</v>
      </c>
      <c r="T318" s="5" t="str">
        <f aca="false">IF(S318=R318,"Yes","No")</f>
        <v>Yes</v>
      </c>
    </row>
    <row r="319" customFormat="false" ht="15" hidden="false" customHeight="false" outlineLevel="0" collapsed="false">
      <c r="A319" s="15" t="n">
        <v>1013</v>
      </c>
      <c r="B319" s="16" t="n">
        <v>7.11824053432283</v>
      </c>
      <c r="C319" s="15" t="n">
        <v>230</v>
      </c>
      <c r="D319" s="15" t="n">
        <v>625</v>
      </c>
      <c r="E319" s="15" t="n">
        <v>25</v>
      </c>
      <c r="F319" s="16" t="n">
        <v>0.603925598347216</v>
      </c>
      <c r="G319" s="17" t="s">
        <v>101</v>
      </c>
      <c r="H319" s="18" t="n">
        <v>0.3</v>
      </c>
      <c r="I319" s="18" t="n">
        <v>2</v>
      </c>
      <c r="J319" s="19" t="n">
        <v>0.97386058615924</v>
      </c>
      <c r="K319" s="19" t="n">
        <v>0.508309772136964</v>
      </c>
      <c r="L319" s="16" t="n">
        <v>12.2940251024574</v>
      </c>
      <c r="M319" s="19" t="n">
        <v>0.911555886791312</v>
      </c>
      <c r="N319" s="19" t="n">
        <v>0.886014913995249</v>
      </c>
      <c r="O319" s="19" t="n">
        <v>1.45269831967471</v>
      </c>
      <c r="P319" s="19" t="n">
        <v>0.482430741452606</v>
      </c>
      <c r="Q319" s="17" t="s">
        <v>104</v>
      </c>
      <c r="R319" s="5" t="str">
        <f aca="false">IF(OR(Q319="Steel plate",Q319="Concrete jacket"),"Steel plate or jacket",Q319)</f>
        <v>Steel plate or jacket</v>
      </c>
      <c r="S319" s="5" t="str">
        <f aca="false">IF(O319&lt;='Tree rules'!$C$4,IF(N319&lt;='Tree rules'!$C$5,IF(P319&lt;='Tree rules'!$C$7,"Monitor","Polymer laminate"),IF(P319&lt;='Tree rules'!$C$8,"Seal cracks","Polymer laminate")),IF(O319&lt;='Tree rules'!$C$6,IF(P319&lt;='Tree rules'!$C$9,"Polymer laminate","Steel plate or jacket"),IF(L319&lt;='Tree rules'!$C$10,"Steel plate or jacket","Polymer laminate")))</f>
        <v>Steel plate or jacket</v>
      </c>
      <c r="T319" s="5" t="str">
        <f aca="false">IF(S319=R319,"Yes","No")</f>
        <v>Yes</v>
      </c>
    </row>
    <row r="320" customFormat="false" ht="15" hidden="false" customHeight="false" outlineLevel="0" collapsed="false">
      <c r="A320" s="15" t="n">
        <v>1016</v>
      </c>
      <c r="B320" s="16" t="n">
        <v>6.65825116758317</v>
      </c>
      <c r="C320" s="15" t="n">
        <v>300</v>
      </c>
      <c r="D320" s="15" t="n">
        <v>575</v>
      </c>
      <c r="E320" s="15" t="n">
        <v>25</v>
      </c>
      <c r="F320" s="16" t="n">
        <v>0.79483685100311</v>
      </c>
      <c r="G320" s="17" t="s">
        <v>101</v>
      </c>
      <c r="H320" s="18" t="n">
        <v>0.3</v>
      </c>
      <c r="I320" s="18" t="n">
        <v>1</v>
      </c>
      <c r="J320" s="19" t="n">
        <v>0.900388642167614</v>
      </c>
      <c r="K320" s="19" t="n">
        <v>0.453755039562762</v>
      </c>
      <c r="L320" s="16" t="n">
        <v>12.6342526899111</v>
      </c>
      <c r="M320" s="19" t="n">
        <v>0.89190054008517</v>
      </c>
      <c r="N320" s="19" t="n">
        <v>0.580940553937436</v>
      </c>
      <c r="O320" s="19" t="n">
        <v>0.900388642167614</v>
      </c>
      <c r="P320" s="19" t="n">
        <v>0.440673820703071</v>
      </c>
      <c r="Q320" s="17" t="s">
        <v>29</v>
      </c>
      <c r="R320" s="5" t="str">
        <f aca="false">IF(OR(Q320="Steel plate",Q320="Concrete jacket"),"Steel plate or jacket",Q320)</f>
        <v>Monitor</v>
      </c>
      <c r="S320" s="5" t="str">
        <f aca="false">IF(O320&lt;='Tree rules'!$C$4,IF(N320&lt;='Tree rules'!$C$5,IF(P320&lt;='Tree rules'!$C$7,"Monitor","Polymer laminate"),IF(P320&lt;='Tree rules'!$C$8,"Seal cracks","Polymer laminate")),IF(O320&lt;='Tree rules'!$C$6,IF(P320&lt;='Tree rules'!$C$9,"Polymer laminate","Steel plate or jacket"),IF(L320&lt;='Tree rules'!$C$10,"Steel plate or jacket","Polymer laminate")))</f>
        <v>Monitor</v>
      </c>
      <c r="T320" s="5" t="str">
        <f aca="false">IF(S320=R320,"Yes","No")</f>
        <v>Yes</v>
      </c>
    </row>
    <row r="321" customFormat="false" ht="15" hidden="false" customHeight="false" outlineLevel="0" collapsed="false">
      <c r="A321" s="15" t="n">
        <v>1019</v>
      </c>
      <c r="B321" s="16" t="n">
        <v>4.47604805092793</v>
      </c>
      <c r="C321" s="15" t="n">
        <v>230</v>
      </c>
      <c r="D321" s="15" t="n">
        <v>400</v>
      </c>
      <c r="E321" s="15" t="n">
        <v>30</v>
      </c>
      <c r="F321" s="16" t="n">
        <v>0.552502860426148</v>
      </c>
      <c r="G321" s="17" t="s">
        <v>103</v>
      </c>
      <c r="H321" s="18" t="n">
        <v>0.2</v>
      </c>
      <c r="I321" s="18" t="n">
        <v>1.5</v>
      </c>
      <c r="J321" s="19" t="n">
        <v>0.988589340294832</v>
      </c>
      <c r="K321" s="19" t="n">
        <v>0.583556695014776</v>
      </c>
      <c r="L321" s="16" t="n">
        <v>12.5731686823818</v>
      </c>
      <c r="M321" s="19" t="n">
        <v>0.319071483747439</v>
      </c>
      <c r="N321" s="19" t="n">
        <v>1.25036609710237</v>
      </c>
      <c r="O321" s="19" t="n">
        <v>1.1944350463676</v>
      </c>
      <c r="P321" s="19" t="n">
        <v>0.952763201160432</v>
      </c>
      <c r="Q321" s="17" t="s">
        <v>31</v>
      </c>
      <c r="R321" s="5" t="str">
        <f aca="false">IF(OR(Q321="Steel plate",Q321="Concrete jacket"),"Steel plate or jacket",Q321)</f>
        <v>Polymer laminate</v>
      </c>
      <c r="S321" s="5" t="str">
        <f aca="false">IF(O321&lt;='Tree rules'!$C$4,IF(N321&lt;='Tree rules'!$C$5,IF(P321&lt;='Tree rules'!$C$7,"Monitor","Polymer laminate"),IF(P321&lt;='Tree rules'!$C$8,"Seal cracks","Polymer laminate")),IF(O321&lt;='Tree rules'!$C$6,IF(P321&lt;='Tree rules'!$C$9,"Polymer laminate","Steel plate or jacket"),IF(L321&lt;='Tree rules'!$C$10,"Steel plate or jacket","Polymer laminate")))</f>
        <v>Polymer laminate</v>
      </c>
      <c r="T321" s="5" t="str">
        <f aca="false">IF(S321=R321,"Yes","No")</f>
        <v>Yes</v>
      </c>
    </row>
    <row r="322" customFormat="false" ht="15" hidden="false" customHeight="false" outlineLevel="0" collapsed="false">
      <c r="A322" s="15" t="n">
        <v>1021</v>
      </c>
      <c r="B322" s="16" t="n">
        <v>3.27187761429613</v>
      </c>
      <c r="C322" s="15" t="n">
        <v>230</v>
      </c>
      <c r="D322" s="15" t="n">
        <v>300</v>
      </c>
      <c r="E322" s="15" t="n">
        <v>25</v>
      </c>
      <c r="F322" s="16" t="n">
        <v>0.768324290280112</v>
      </c>
      <c r="G322" s="17" t="s">
        <v>101</v>
      </c>
      <c r="H322" s="18" t="n">
        <v>0.3</v>
      </c>
      <c r="I322" s="18" t="n">
        <v>1</v>
      </c>
      <c r="J322" s="19" t="n">
        <v>0.922945134784787</v>
      </c>
      <c r="K322" s="19" t="n">
        <v>0.419580764113165</v>
      </c>
      <c r="L322" s="16" t="n">
        <v>12.7807719308442</v>
      </c>
      <c r="M322" s="19" t="n">
        <v>0.900929546528429</v>
      </c>
      <c r="N322" s="19" t="n">
        <v>0.580484331437143</v>
      </c>
      <c r="O322" s="19" t="n">
        <v>0.922945134784787</v>
      </c>
      <c r="P322" s="19" t="n">
        <v>0.343902329247895</v>
      </c>
      <c r="Q322" s="17" t="s">
        <v>29</v>
      </c>
      <c r="R322" s="5" t="str">
        <f aca="false">IF(OR(Q322="Steel plate",Q322="Concrete jacket"),"Steel plate or jacket",Q322)</f>
        <v>Monitor</v>
      </c>
      <c r="S322" s="5" t="str">
        <f aca="false">IF(O322&lt;='Tree rules'!$C$4,IF(N322&lt;='Tree rules'!$C$5,IF(P322&lt;='Tree rules'!$C$7,"Monitor","Polymer laminate"),IF(P322&lt;='Tree rules'!$C$8,"Seal cracks","Polymer laminate")),IF(O322&lt;='Tree rules'!$C$6,IF(P322&lt;='Tree rules'!$C$9,"Polymer laminate","Steel plate or jacket"),IF(L322&lt;='Tree rules'!$C$10,"Steel plate or jacket","Polymer laminate")))</f>
        <v>Monitor</v>
      </c>
      <c r="T322" s="5" t="str">
        <f aca="false">IF(S322=R322,"Yes","No")</f>
        <v>Yes</v>
      </c>
    </row>
    <row r="323" customFormat="false" ht="15" hidden="false" customHeight="false" outlineLevel="0" collapsed="false">
      <c r="A323" s="15" t="n">
        <v>1023</v>
      </c>
      <c r="B323" s="16" t="n">
        <v>4.41768454099422</v>
      </c>
      <c r="C323" s="15" t="n">
        <v>230</v>
      </c>
      <c r="D323" s="15" t="n">
        <v>425</v>
      </c>
      <c r="E323" s="15" t="n">
        <v>30</v>
      </c>
      <c r="F323" s="16" t="n">
        <v>0.724620609754306</v>
      </c>
      <c r="G323" s="17" t="s">
        <v>103</v>
      </c>
      <c r="H323" s="18" t="n">
        <v>0.2</v>
      </c>
      <c r="I323" s="18" t="n">
        <v>1</v>
      </c>
      <c r="J323" s="19" t="n">
        <v>0.854668242048997</v>
      </c>
      <c r="K323" s="19" t="n">
        <v>0.402863210860132</v>
      </c>
      <c r="L323" s="16" t="n">
        <v>11.7179961299581</v>
      </c>
      <c r="M323" s="19" t="n">
        <v>0.929355541634145</v>
      </c>
      <c r="N323" s="19" t="n">
        <v>1.09537138328192</v>
      </c>
      <c r="O323" s="19" t="n">
        <v>0.854668242048997</v>
      </c>
      <c r="P323" s="19" t="n">
        <v>0.289588114498359</v>
      </c>
      <c r="Q323" s="17" t="s">
        <v>30</v>
      </c>
      <c r="R323" s="5" t="str">
        <f aca="false">IF(OR(Q323="Steel plate",Q323="Concrete jacket"),"Steel plate or jacket",Q323)</f>
        <v>Seal cracks</v>
      </c>
      <c r="S323" s="5" t="str">
        <f aca="false">IF(O323&lt;='Tree rules'!$C$4,IF(N323&lt;='Tree rules'!$C$5,IF(P323&lt;='Tree rules'!$C$7,"Monitor","Polymer laminate"),IF(P323&lt;='Tree rules'!$C$8,"Seal cracks","Polymer laminate")),IF(O323&lt;='Tree rules'!$C$6,IF(P323&lt;='Tree rules'!$C$9,"Polymer laminate","Steel plate or jacket"),IF(L323&lt;='Tree rules'!$C$10,"Steel plate or jacket","Polymer laminate")))</f>
        <v>Seal cracks</v>
      </c>
      <c r="T323" s="5" t="str">
        <f aca="false">IF(S323=R323,"Yes","No")</f>
        <v>Yes</v>
      </c>
    </row>
    <row r="324" customFormat="false" ht="15" hidden="false" customHeight="false" outlineLevel="0" collapsed="false">
      <c r="A324" s="15" t="n">
        <v>1024</v>
      </c>
      <c r="B324" s="16" t="n">
        <v>4.67128140186289</v>
      </c>
      <c r="C324" s="15" t="n">
        <v>230</v>
      </c>
      <c r="D324" s="15" t="n">
        <v>450</v>
      </c>
      <c r="E324" s="15" t="n">
        <v>25</v>
      </c>
      <c r="F324" s="16" t="n">
        <v>0.679557138998441</v>
      </c>
      <c r="G324" s="17" t="s">
        <v>101</v>
      </c>
      <c r="H324" s="18" t="n">
        <v>0.3</v>
      </c>
      <c r="I324" s="18" t="n">
        <v>1</v>
      </c>
      <c r="J324" s="19" t="n">
        <v>0.914954020251041</v>
      </c>
      <c r="K324" s="19" t="n">
        <v>0.489082448144916</v>
      </c>
      <c r="L324" s="16" t="n">
        <v>11.6201029897087</v>
      </c>
      <c r="M324" s="19" t="n">
        <v>0.516782468827958</v>
      </c>
      <c r="N324" s="19" t="n">
        <v>0.865443837926749</v>
      </c>
      <c r="O324" s="19" t="n">
        <v>0.914954020251041</v>
      </c>
      <c r="P324" s="19" t="n">
        <v>0.568158386623137</v>
      </c>
      <c r="Q324" s="17" t="s">
        <v>29</v>
      </c>
      <c r="R324" s="5" t="str">
        <f aca="false">IF(OR(Q324="Steel plate",Q324="Concrete jacket"),"Steel plate or jacket",Q324)</f>
        <v>Monitor</v>
      </c>
      <c r="S324" s="5" t="str">
        <f aca="false">IF(O324&lt;='Tree rules'!$C$4,IF(N324&lt;='Tree rules'!$C$5,IF(P324&lt;='Tree rules'!$C$7,"Monitor","Polymer laminate"),IF(P324&lt;='Tree rules'!$C$8,"Seal cracks","Polymer laminate")),IF(O324&lt;='Tree rules'!$C$6,IF(P324&lt;='Tree rules'!$C$9,"Polymer laminate","Steel plate or jacket"),IF(L324&lt;='Tree rules'!$C$10,"Steel plate or jacket","Polymer laminate")))</f>
        <v>Monitor</v>
      </c>
      <c r="T324" s="5" t="str">
        <f aca="false">IF(S324=R324,"Yes","No")</f>
        <v>Yes</v>
      </c>
    </row>
    <row r="325" customFormat="false" ht="15" hidden="false" customHeight="false" outlineLevel="0" collapsed="false">
      <c r="A325" s="15" t="n">
        <v>1033</v>
      </c>
      <c r="B325" s="16" t="n">
        <v>3.06929526620107</v>
      </c>
      <c r="C325" s="15" t="n">
        <v>300</v>
      </c>
      <c r="D325" s="15" t="n">
        <v>300</v>
      </c>
      <c r="E325" s="15" t="n">
        <v>30</v>
      </c>
      <c r="F325" s="16" t="n">
        <v>0.791582400904515</v>
      </c>
      <c r="G325" s="17" t="s">
        <v>103</v>
      </c>
      <c r="H325" s="18" t="n">
        <v>0.2</v>
      </c>
      <c r="I325" s="18" t="n">
        <v>1</v>
      </c>
      <c r="J325" s="19" t="n">
        <v>0.930029218182247</v>
      </c>
      <c r="K325" s="19" t="n">
        <v>0.492038557498262</v>
      </c>
      <c r="L325" s="16" t="n">
        <v>12.0838396307129</v>
      </c>
      <c r="M325" s="19" t="n">
        <v>0.870173529893448</v>
      </c>
      <c r="N325" s="19" t="n">
        <v>1.10057319789772</v>
      </c>
      <c r="O325" s="19" t="n">
        <v>0.930029218182247</v>
      </c>
      <c r="P325" s="19" t="n">
        <v>0.345229910868824</v>
      </c>
      <c r="Q325" s="17" t="s">
        <v>30</v>
      </c>
      <c r="R325" s="5" t="str">
        <f aca="false">IF(OR(Q325="Steel plate",Q325="Concrete jacket"),"Steel plate or jacket",Q325)</f>
        <v>Seal cracks</v>
      </c>
      <c r="S325" s="5" t="str">
        <f aca="false">IF(O325&lt;='Tree rules'!$C$4,IF(N325&lt;='Tree rules'!$C$5,IF(P325&lt;='Tree rules'!$C$7,"Monitor","Polymer laminate"),IF(P325&lt;='Tree rules'!$C$8,"Seal cracks","Polymer laminate")),IF(O325&lt;='Tree rules'!$C$6,IF(P325&lt;='Tree rules'!$C$9,"Polymer laminate","Steel plate or jacket"),IF(L325&lt;='Tree rules'!$C$10,"Steel plate or jacket","Polymer laminate")))</f>
        <v>Seal cracks</v>
      </c>
      <c r="T325" s="5" t="str">
        <f aca="false">IF(S325=R325,"Yes","No")</f>
        <v>Yes</v>
      </c>
    </row>
    <row r="326" customFormat="false" ht="15" hidden="false" customHeight="false" outlineLevel="0" collapsed="false">
      <c r="A326" s="15" t="n">
        <v>1035</v>
      </c>
      <c r="B326" s="16" t="n">
        <v>4.05933640166727</v>
      </c>
      <c r="C326" s="15" t="n">
        <v>230</v>
      </c>
      <c r="D326" s="15" t="n">
        <v>400</v>
      </c>
      <c r="E326" s="15" t="n">
        <v>25</v>
      </c>
      <c r="F326" s="16" t="n">
        <v>0.552502860426148</v>
      </c>
      <c r="G326" s="17" t="s">
        <v>103</v>
      </c>
      <c r="H326" s="18" t="n">
        <v>0.2</v>
      </c>
      <c r="I326" s="18" t="n">
        <v>1</v>
      </c>
      <c r="J326" s="19" t="n">
        <v>0.960537037378373</v>
      </c>
      <c r="K326" s="19" t="n">
        <v>0.429393777029446</v>
      </c>
      <c r="L326" s="16" t="n">
        <v>11.402630341762</v>
      </c>
      <c r="M326" s="19" t="n">
        <v>0.9388538586988</v>
      </c>
      <c r="N326" s="19" t="n">
        <v>0.834107199581886</v>
      </c>
      <c r="O326" s="19" t="n">
        <v>0.960537037378373</v>
      </c>
      <c r="P326" s="19" t="n">
        <v>0.265614896792144</v>
      </c>
      <c r="Q326" s="17" t="s">
        <v>29</v>
      </c>
      <c r="R326" s="5" t="str">
        <f aca="false">IF(OR(Q326="Steel plate",Q326="Concrete jacket"),"Steel plate or jacket",Q326)</f>
        <v>Monitor</v>
      </c>
      <c r="S326" s="5" t="str">
        <f aca="false">IF(O326&lt;='Tree rules'!$C$4,IF(N326&lt;='Tree rules'!$C$5,IF(P326&lt;='Tree rules'!$C$7,"Monitor","Polymer laminate"),IF(P326&lt;='Tree rules'!$C$8,"Seal cracks","Polymer laminate")),IF(O326&lt;='Tree rules'!$C$6,IF(P326&lt;='Tree rules'!$C$9,"Polymer laminate","Steel plate or jacket"),IF(L326&lt;='Tree rules'!$C$10,"Steel plate or jacket","Polymer laminate")))</f>
        <v>Monitor</v>
      </c>
      <c r="T326" s="5" t="str">
        <f aca="false">IF(S326=R326,"Yes","No")</f>
        <v>Yes</v>
      </c>
    </row>
    <row r="327" customFormat="false" ht="15" hidden="false" customHeight="false" outlineLevel="0" collapsed="false">
      <c r="A327" s="15" t="n">
        <v>1038</v>
      </c>
      <c r="B327" s="16" t="n">
        <v>6.21216143104835</v>
      </c>
      <c r="C327" s="15" t="n">
        <v>230</v>
      </c>
      <c r="D327" s="15" t="n">
        <v>600</v>
      </c>
      <c r="E327" s="15" t="n">
        <v>25</v>
      </c>
      <c r="F327" s="16" t="n">
        <v>0.742342309449384</v>
      </c>
      <c r="G327" s="17" t="s">
        <v>101</v>
      </c>
      <c r="H327" s="18" t="n">
        <v>0.3</v>
      </c>
      <c r="I327" s="18" t="n">
        <v>1.5</v>
      </c>
      <c r="J327" s="19" t="n">
        <v>0.893455886885694</v>
      </c>
      <c r="K327" s="19" t="n">
        <v>0.547475244040579</v>
      </c>
      <c r="L327" s="16" t="n">
        <v>11.2539156359572</v>
      </c>
      <c r="M327" s="19" t="n">
        <v>0.418554693104344</v>
      </c>
      <c r="N327" s="19" t="n">
        <v>0.790224604086021</v>
      </c>
      <c r="O327" s="19" t="n">
        <v>1.09561134047242</v>
      </c>
      <c r="P327" s="19" t="n">
        <v>0.888417824474225</v>
      </c>
      <c r="Q327" s="17" t="s">
        <v>31</v>
      </c>
      <c r="R327" s="5" t="str">
        <f aca="false">IF(OR(Q327="Steel plate",Q327="Concrete jacket"),"Steel plate or jacket",Q327)</f>
        <v>Polymer laminate</v>
      </c>
      <c r="S327" s="5" t="str">
        <f aca="false">IF(O327&lt;='Tree rules'!$C$4,IF(N327&lt;='Tree rules'!$C$5,IF(P327&lt;='Tree rules'!$C$7,"Monitor","Polymer laminate"),IF(P327&lt;='Tree rules'!$C$8,"Seal cracks","Polymer laminate")),IF(O327&lt;='Tree rules'!$C$6,IF(P327&lt;='Tree rules'!$C$9,"Polymer laminate","Steel plate or jacket"),IF(L327&lt;='Tree rules'!$C$10,"Steel plate or jacket","Polymer laminate")))</f>
        <v>Polymer laminate</v>
      </c>
      <c r="T327" s="5" t="str">
        <f aca="false">IF(S327=R327,"Yes","No")</f>
        <v>Yes</v>
      </c>
    </row>
    <row r="328" customFormat="false" ht="15" hidden="false" customHeight="false" outlineLevel="0" collapsed="false">
      <c r="A328" s="15" t="n">
        <v>1039</v>
      </c>
      <c r="B328" s="16" t="n">
        <v>4.92776518950394</v>
      </c>
      <c r="C328" s="15" t="n">
        <v>230</v>
      </c>
      <c r="D328" s="15" t="n">
        <v>425</v>
      </c>
      <c r="E328" s="15" t="n">
        <v>30</v>
      </c>
      <c r="F328" s="16" t="n">
        <v>0.691964884122107</v>
      </c>
      <c r="G328" s="17" t="s">
        <v>101</v>
      </c>
      <c r="H328" s="18" t="n">
        <v>0.3</v>
      </c>
      <c r="I328" s="18" t="n">
        <v>2</v>
      </c>
      <c r="J328" s="19" t="n">
        <v>0.861984243981537</v>
      </c>
      <c r="K328" s="19" t="n">
        <v>0.431352612483306</v>
      </c>
      <c r="L328" s="16" t="n">
        <v>13.0020189696674</v>
      </c>
      <c r="M328" s="19" t="n">
        <v>0.896014572329364</v>
      </c>
      <c r="N328" s="19" t="n">
        <v>0.948599713081752</v>
      </c>
      <c r="O328" s="19" t="n">
        <v>1.35214933240219</v>
      </c>
      <c r="P328" s="19" t="n">
        <v>0.428664977510013</v>
      </c>
      <c r="Q328" s="17" t="s">
        <v>31</v>
      </c>
      <c r="R328" s="5" t="str">
        <f aca="false">IF(OR(Q328="Steel plate",Q328="Concrete jacket"),"Steel plate or jacket",Q328)</f>
        <v>Polymer laminate</v>
      </c>
      <c r="S328" s="5" t="str">
        <f aca="false">IF(O328&lt;='Tree rules'!$C$4,IF(N328&lt;='Tree rules'!$C$5,IF(P328&lt;='Tree rules'!$C$7,"Monitor","Polymer laminate"),IF(P328&lt;='Tree rules'!$C$8,"Seal cracks","Polymer laminate")),IF(O328&lt;='Tree rules'!$C$6,IF(P328&lt;='Tree rules'!$C$9,"Polymer laminate","Steel plate or jacket"),IF(L328&lt;='Tree rules'!$C$10,"Steel plate or jacket","Polymer laminate")))</f>
        <v>Steel plate or jacket</v>
      </c>
      <c r="T328" s="5" t="str">
        <f aca="false">IF(S328=R328,"Yes","No")</f>
        <v>No</v>
      </c>
    </row>
    <row r="329" customFormat="false" ht="15" hidden="false" customHeight="false" outlineLevel="0" collapsed="false">
      <c r="A329" s="15" t="n">
        <v>1040</v>
      </c>
      <c r="B329" s="16" t="n">
        <v>3.45075756029644</v>
      </c>
      <c r="C329" s="15" t="n">
        <v>300</v>
      </c>
      <c r="D329" s="15" t="n">
        <v>300</v>
      </c>
      <c r="E329" s="15" t="n">
        <v>20</v>
      </c>
      <c r="F329" s="16" t="n">
        <v>0.589048622548086</v>
      </c>
      <c r="G329" s="17" t="s">
        <v>101</v>
      </c>
      <c r="H329" s="18" t="n">
        <v>0.3</v>
      </c>
      <c r="I329" s="18" t="n">
        <v>2</v>
      </c>
      <c r="J329" s="19" t="n">
        <v>0.978656987685256</v>
      </c>
      <c r="K329" s="19" t="n">
        <v>0.582646544459837</v>
      </c>
      <c r="L329" s="16" t="n">
        <v>13.479521719908</v>
      </c>
      <c r="M329" s="19" t="n">
        <v>0.863423703674752</v>
      </c>
      <c r="N329" s="19" t="n">
        <v>0.96717563928683</v>
      </c>
      <c r="O329" s="19" t="n">
        <v>1.38710286328422</v>
      </c>
      <c r="P329" s="19" t="n">
        <v>0.469458453713454</v>
      </c>
      <c r="Q329" s="17" t="s">
        <v>31</v>
      </c>
      <c r="R329" s="5" t="str">
        <f aca="false">IF(OR(Q329="Steel plate",Q329="Concrete jacket"),"Steel plate or jacket",Q329)</f>
        <v>Polymer laminate</v>
      </c>
      <c r="S329" s="5" t="str">
        <f aca="false">IF(O329&lt;='Tree rules'!$C$4,IF(N329&lt;='Tree rules'!$C$5,IF(P329&lt;='Tree rules'!$C$7,"Monitor","Polymer laminate"),IF(P329&lt;='Tree rules'!$C$8,"Seal cracks","Polymer laminate")),IF(O329&lt;='Tree rules'!$C$6,IF(P329&lt;='Tree rules'!$C$9,"Polymer laminate","Steel plate or jacket"),IF(L329&lt;='Tree rules'!$C$10,"Steel plate or jacket","Polymer laminate")))</f>
        <v>Polymer laminate</v>
      </c>
      <c r="T329" s="5" t="str">
        <f aca="false">IF(S329=R329,"Yes","No")</f>
        <v>Yes</v>
      </c>
    </row>
    <row r="330" customFormat="false" ht="15" hidden="false" customHeight="false" outlineLevel="0" collapsed="false">
      <c r="A330" s="15" t="n">
        <v>1043</v>
      </c>
      <c r="B330" s="16" t="n">
        <v>7.34587227211189</v>
      </c>
      <c r="C330" s="15" t="n">
        <v>300</v>
      </c>
      <c r="D330" s="15" t="n">
        <v>625</v>
      </c>
      <c r="E330" s="15" t="n">
        <v>30</v>
      </c>
      <c r="F330" s="16" t="n">
        <v>0.544470130604817</v>
      </c>
      <c r="G330" s="17" t="s">
        <v>101</v>
      </c>
      <c r="H330" s="18" t="n">
        <v>0.3</v>
      </c>
      <c r="I330" s="18" t="n">
        <v>2</v>
      </c>
      <c r="J330" s="19" t="n">
        <v>0.975162759095776</v>
      </c>
      <c r="K330" s="19" t="n">
        <v>0.430525125834652</v>
      </c>
      <c r="L330" s="16" t="n">
        <v>12.7311477852892</v>
      </c>
      <c r="M330" s="19" t="n">
        <v>0.717247498068859</v>
      </c>
      <c r="N330" s="19" t="n">
        <v>1.25808896780434</v>
      </c>
      <c r="O330" s="19" t="n">
        <v>1.53049344862258</v>
      </c>
      <c r="P330" s="19" t="n">
        <v>0.5235134721768</v>
      </c>
      <c r="Q330" s="17" t="s">
        <v>104</v>
      </c>
      <c r="R330" s="5" t="str">
        <f aca="false">IF(OR(Q330="Steel plate",Q330="Concrete jacket"),"Steel plate or jacket",Q330)</f>
        <v>Steel plate or jacket</v>
      </c>
      <c r="S330" s="5" t="str">
        <f aca="false">IF(O330&lt;='Tree rules'!$C$4,IF(N330&lt;='Tree rules'!$C$5,IF(P330&lt;='Tree rules'!$C$7,"Monitor","Polymer laminate"),IF(P330&lt;='Tree rules'!$C$8,"Seal cracks","Polymer laminate")),IF(O330&lt;='Tree rules'!$C$6,IF(P330&lt;='Tree rules'!$C$9,"Polymer laminate","Steel plate or jacket"),IF(L330&lt;='Tree rules'!$C$10,"Steel plate or jacket","Polymer laminate")))</f>
        <v>Steel plate or jacket</v>
      </c>
      <c r="T330" s="5" t="str">
        <f aca="false">IF(S330=R330,"Yes","No")</f>
        <v>Yes</v>
      </c>
    </row>
    <row r="331" customFormat="false" ht="15" hidden="false" customHeight="false" outlineLevel="0" collapsed="false">
      <c r="A331" s="15" t="n">
        <v>1044</v>
      </c>
      <c r="B331" s="16" t="n">
        <v>3.92402568705692</v>
      </c>
      <c r="C331" s="15" t="n">
        <v>230</v>
      </c>
      <c r="D331" s="15" t="n">
        <v>300</v>
      </c>
      <c r="E331" s="15" t="n">
        <v>30</v>
      </c>
      <c r="F331" s="16" t="n">
        <v>0.688332522525665</v>
      </c>
      <c r="G331" s="17" t="s">
        <v>103</v>
      </c>
      <c r="H331" s="18" t="n">
        <v>0.2</v>
      </c>
      <c r="I331" s="18" t="n">
        <v>1.5</v>
      </c>
      <c r="J331" s="19" t="n">
        <v>0.942725831056214</v>
      </c>
      <c r="K331" s="19" t="n">
        <v>0.574106290393273</v>
      </c>
      <c r="L331" s="16" t="n">
        <v>15.4489200277832</v>
      </c>
      <c r="M331" s="19" t="n">
        <v>0.739528208010909</v>
      </c>
      <c r="N331" s="19" t="n">
        <v>1.56829194537885</v>
      </c>
      <c r="O331" s="19" t="n">
        <v>1.14347633172152</v>
      </c>
      <c r="P331" s="19" t="n">
        <v>0.526484866243688</v>
      </c>
      <c r="Q331" s="17" t="s">
        <v>31</v>
      </c>
      <c r="R331" s="5" t="str">
        <f aca="false">IF(OR(Q331="Steel plate",Q331="Concrete jacket"),"Steel plate or jacket",Q331)</f>
        <v>Polymer laminate</v>
      </c>
      <c r="S331" s="5" t="str">
        <f aca="false">IF(O331&lt;='Tree rules'!$C$4,IF(N331&lt;='Tree rules'!$C$5,IF(P331&lt;='Tree rules'!$C$7,"Monitor","Polymer laminate"),IF(P331&lt;='Tree rules'!$C$8,"Seal cracks","Polymer laminate")),IF(O331&lt;='Tree rules'!$C$6,IF(P331&lt;='Tree rules'!$C$9,"Polymer laminate","Steel plate or jacket"),IF(L331&lt;='Tree rules'!$C$10,"Steel plate or jacket","Polymer laminate")))</f>
        <v>Polymer laminate</v>
      </c>
      <c r="T331" s="5" t="str">
        <f aca="false">IF(S331=R331,"Yes","No")</f>
        <v>Yes</v>
      </c>
    </row>
    <row r="332" customFormat="false" ht="15" hidden="false" customHeight="false" outlineLevel="0" collapsed="false">
      <c r="A332" s="15" t="n">
        <v>1048</v>
      </c>
      <c r="B332" s="16" t="n">
        <v>6.11554055216405</v>
      </c>
      <c r="C332" s="15" t="n">
        <v>230</v>
      </c>
      <c r="D332" s="15" t="n">
        <v>600</v>
      </c>
      <c r="E332" s="15" t="n">
        <v>25</v>
      </c>
      <c r="F332" s="16" t="n">
        <v>0.742342309449384</v>
      </c>
      <c r="G332" s="17" t="s">
        <v>101</v>
      </c>
      <c r="H332" s="18" t="n">
        <v>0.3</v>
      </c>
      <c r="I332" s="18" t="n">
        <v>2</v>
      </c>
      <c r="J332" s="19" t="n">
        <v>0.859305557094322</v>
      </c>
      <c r="K332" s="19" t="n">
        <v>0.473219611440984</v>
      </c>
      <c r="L332" s="16" t="n">
        <v>11.0788778118914</v>
      </c>
      <c r="M332" s="19" t="n">
        <v>0.769207097009197</v>
      </c>
      <c r="N332" s="19" t="n">
        <v>0.899286687804477</v>
      </c>
      <c r="O332" s="19" t="n">
        <v>1.31197087235139</v>
      </c>
      <c r="P332" s="19" t="n">
        <v>0.518587139991804</v>
      </c>
      <c r="Q332" s="17" t="s">
        <v>31</v>
      </c>
      <c r="R332" s="5" t="str">
        <f aca="false">IF(OR(Q332="Steel plate",Q332="Concrete jacket"),"Steel plate or jacket",Q332)</f>
        <v>Polymer laminate</v>
      </c>
      <c r="S332" s="5" t="str">
        <f aca="false">IF(O332&lt;='Tree rules'!$C$4,IF(N332&lt;='Tree rules'!$C$5,IF(P332&lt;='Tree rules'!$C$7,"Monitor","Polymer laminate"),IF(P332&lt;='Tree rules'!$C$8,"Seal cracks","Polymer laminate")),IF(O332&lt;='Tree rules'!$C$6,IF(P332&lt;='Tree rules'!$C$9,"Polymer laminate","Steel plate or jacket"),IF(L332&lt;='Tree rules'!$C$10,"Steel plate or jacket","Polymer laminate")))</f>
        <v>Polymer laminate</v>
      </c>
      <c r="T332" s="5" t="str">
        <f aca="false">IF(S332=R332,"Yes","No")</f>
        <v>Yes</v>
      </c>
    </row>
    <row r="333" customFormat="false" ht="15" hidden="false" customHeight="false" outlineLevel="0" collapsed="false">
      <c r="A333" s="15" t="n">
        <v>1050</v>
      </c>
      <c r="B333" s="16" t="n">
        <v>6.74718950195583</v>
      </c>
      <c r="C333" s="15" t="n">
        <v>230</v>
      </c>
      <c r="D333" s="15" t="n">
        <v>550</v>
      </c>
      <c r="E333" s="15" t="n">
        <v>30</v>
      </c>
      <c r="F333" s="16" t="n">
        <v>0.816280786486175</v>
      </c>
      <c r="G333" s="17" t="s">
        <v>101</v>
      </c>
      <c r="H333" s="18" t="n">
        <v>0.3</v>
      </c>
      <c r="I333" s="18" t="n">
        <v>1.5</v>
      </c>
      <c r="J333" s="19" t="n">
        <v>0.854712246998596</v>
      </c>
      <c r="K333" s="19" t="n">
        <v>0.486301635814219</v>
      </c>
      <c r="L333" s="16" t="n">
        <v>13.4406165377606</v>
      </c>
      <c r="M333" s="19" t="n">
        <v>0.917691518081121</v>
      </c>
      <c r="N333" s="19" t="n">
        <v>0.722329068549433</v>
      </c>
      <c r="O333" s="19" t="n">
        <v>1.07424438856496</v>
      </c>
      <c r="P333" s="19" t="n">
        <v>0.482425770683758</v>
      </c>
      <c r="Q333" s="17" t="s">
        <v>31</v>
      </c>
      <c r="R333" s="5" t="str">
        <f aca="false">IF(OR(Q333="Steel plate",Q333="Concrete jacket"),"Steel plate or jacket",Q333)</f>
        <v>Polymer laminate</v>
      </c>
      <c r="S333" s="5" t="str">
        <f aca="false">IF(O333&lt;='Tree rules'!$C$4,IF(N333&lt;='Tree rules'!$C$5,IF(P333&lt;='Tree rules'!$C$7,"Monitor","Polymer laminate"),IF(P333&lt;='Tree rules'!$C$8,"Seal cracks","Polymer laminate")),IF(O333&lt;='Tree rules'!$C$6,IF(P333&lt;='Tree rules'!$C$9,"Polymer laminate","Steel plate or jacket"),IF(L333&lt;='Tree rules'!$C$10,"Steel plate or jacket","Polymer laminate")))</f>
        <v>Polymer laminate</v>
      </c>
      <c r="T333" s="5" t="str">
        <f aca="false">IF(S333=R333,"Yes","No")</f>
        <v>Yes</v>
      </c>
    </row>
    <row r="334" customFormat="false" ht="15" hidden="false" customHeight="false" outlineLevel="0" collapsed="false">
      <c r="A334" s="15" t="n">
        <v>1064</v>
      </c>
      <c r="B334" s="16" t="n">
        <v>7.57978809341091</v>
      </c>
      <c r="C334" s="15" t="n">
        <v>300</v>
      </c>
      <c r="D334" s="15" t="n">
        <v>725</v>
      </c>
      <c r="E334" s="15" t="n">
        <v>25</v>
      </c>
      <c r="F334" s="16" t="n">
        <v>0.592229542944762</v>
      </c>
      <c r="G334" s="17" t="s">
        <v>103</v>
      </c>
      <c r="H334" s="18" t="n">
        <v>0.2</v>
      </c>
      <c r="I334" s="18" t="n">
        <v>2</v>
      </c>
      <c r="J334" s="19" t="n">
        <v>0.933882287398728</v>
      </c>
      <c r="K334" s="19" t="n">
        <v>0.497691149034849</v>
      </c>
      <c r="L334" s="16" t="n">
        <v>11.1631636132709</v>
      </c>
      <c r="M334" s="19" t="n">
        <v>0.552618734395552</v>
      </c>
      <c r="N334" s="19" t="n">
        <v>1.31235875494889</v>
      </c>
      <c r="O334" s="19" t="n">
        <v>1.40297962611869</v>
      </c>
      <c r="P334" s="19" t="n">
        <v>0.675373226429759</v>
      </c>
      <c r="Q334" s="17" t="s">
        <v>104</v>
      </c>
      <c r="R334" s="5" t="str">
        <f aca="false">IF(OR(Q334="Steel plate",Q334="Concrete jacket"),"Steel plate or jacket",Q334)</f>
        <v>Steel plate or jacket</v>
      </c>
      <c r="S334" s="5" t="str">
        <f aca="false">IF(O334&lt;='Tree rules'!$C$4,IF(N334&lt;='Tree rules'!$C$5,IF(P334&lt;='Tree rules'!$C$7,"Monitor","Polymer laminate"),IF(P334&lt;='Tree rules'!$C$8,"Seal cracks","Polymer laminate")),IF(O334&lt;='Tree rules'!$C$6,IF(P334&lt;='Tree rules'!$C$9,"Polymer laminate","Steel plate or jacket"),IF(L334&lt;='Tree rules'!$C$10,"Steel plate or jacket","Polymer laminate")))</f>
        <v>Steel plate or jacket</v>
      </c>
      <c r="T334" s="5" t="str">
        <f aca="false">IF(S334=R334,"Yes","No")</f>
        <v>Yes</v>
      </c>
    </row>
    <row r="335" customFormat="false" ht="15" hidden="false" customHeight="false" outlineLevel="0" collapsed="false">
      <c r="A335" s="15" t="n">
        <v>1065</v>
      </c>
      <c r="B335" s="16" t="n">
        <v>4.93800735122072</v>
      </c>
      <c r="C335" s="15" t="n">
        <v>300</v>
      </c>
      <c r="D335" s="15" t="n">
        <v>450</v>
      </c>
      <c r="E335" s="15" t="n">
        <v>20</v>
      </c>
      <c r="F335" s="16" t="n">
        <v>0.557129731671096</v>
      </c>
      <c r="G335" s="17" t="s">
        <v>101</v>
      </c>
      <c r="H335" s="18" t="n">
        <v>0.3</v>
      </c>
      <c r="I335" s="18" t="n">
        <v>2</v>
      </c>
      <c r="J335" s="19" t="n">
        <v>0.905719807072981</v>
      </c>
      <c r="K335" s="19" t="n">
        <v>0.531858151011393</v>
      </c>
      <c r="L335" s="16" t="n">
        <v>12.1625796828097</v>
      </c>
      <c r="M335" s="19" t="n">
        <v>0.820824790343167</v>
      </c>
      <c r="N335" s="19" t="n">
        <v>0.80678822098698</v>
      </c>
      <c r="O335" s="19" t="n">
        <v>1.32972515222173</v>
      </c>
      <c r="P335" s="19" t="n">
        <v>0.463304035793495</v>
      </c>
      <c r="Q335" s="17" t="s">
        <v>31</v>
      </c>
      <c r="R335" s="5" t="str">
        <f aca="false">IF(OR(Q335="Steel plate",Q335="Concrete jacket"),"Steel plate or jacket",Q335)</f>
        <v>Polymer laminate</v>
      </c>
      <c r="S335" s="5" t="str">
        <f aca="false">IF(O335&lt;='Tree rules'!$C$4,IF(N335&lt;='Tree rules'!$C$5,IF(P335&lt;='Tree rules'!$C$7,"Monitor","Polymer laminate"),IF(P335&lt;='Tree rules'!$C$8,"Seal cracks","Polymer laminate")),IF(O335&lt;='Tree rules'!$C$6,IF(P335&lt;='Tree rules'!$C$9,"Polymer laminate","Steel plate or jacket"),IF(L335&lt;='Tree rules'!$C$10,"Steel plate or jacket","Polymer laminate")))</f>
        <v>Polymer laminate</v>
      </c>
      <c r="T335" s="5" t="str">
        <f aca="false">IF(S335=R335,"Yes","No")</f>
        <v>Yes</v>
      </c>
    </row>
    <row r="336" customFormat="false" ht="15" hidden="false" customHeight="false" outlineLevel="0" collapsed="false">
      <c r="A336" s="15" t="n">
        <v>1067</v>
      </c>
      <c r="B336" s="16" t="n">
        <v>4.05384627383245</v>
      </c>
      <c r="C336" s="15" t="n">
        <v>230</v>
      </c>
      <c r="D336" s="15" t="n">
        <v>350</v>
      </c>
      <c r="E336" s="15" t="n">
        <v>20</v>
      </c>
      <c r="F336" s="16" t="n">
        <v>0.675914152273913</v>
      </c>
      <c r="G336" s="17" t="s">
        <v>102</v>
      </c>
      <c r="H336" s="18" t="n">
        <v>0.1</v>
      </c>
      <c r="I336" s="18" t="n">
        <v>1.5</v>
      </c>
      <c r="J336" s="19" t="n">
        <v>0.885750136083143</v>
      </c>
      <c r="K336" s="19" t="n">
        <v>0.498386216355158</v>
      </c>
      <c r="L336" s="16" t="n">
        <v>13.9307432090462</v>
      </c>
      <c r="M336" s="19" t="n">
        <v>0.921130608598604</v>
      </c>
      <c r="N336" s="19" t="n">
        <v>2.76239239946202</v>
      </c>
      <c r="O336" s="19" t="n">
        <v>1.10790237464544</v>
      </c>
      <c r="P336" s="19" t="n">
        <v>0.383417113622875</v>
      </c>
      <c r="Q336" s="17" t="s">
        <v>31</v>
      </c>
      <c r="R336" s="5" t="str">
        <f aca="false">IF(OR(Q336="Steel plate",Q336="Concrete jacket"),"Steel plate or jacket",Q336)</f>
        <v>Polymer laminate</v>
      </c>
      <c r="S336" s="5" t="str">
        <f aca="false">IF(O336&lt;='Tree rules'!$C$4,IF(N336&lt;='Tree rules'!$C$5,IF(P336&lt;='Tree rules'!$C$7,"Monitor","Polymer laminate"),IF(P336&lt;='Tree rules'!$C$8,"Seal cracks","Polymer laminate")),IF(O336&lt;='Tree rules'!$C$6,IF(P336&lt;='Tree rules'!$C$9,"Polymer laminate","Steel plate or jacket"),IF(L336&lt;='Tree rules'!$C$10,"Steel plate or jacket","Polymer laminate")))</f>
        <v>Polymer laminate</v>
      </c>
      <c r="T336" s="5" t="str">
        <f aca="false">IF(S336=R336,"Yes","No")</f>
        <v>Yes</v>
      </c>
    </row>
    <row r="337" customFormat="false" ht="15" hidden="false" customHeight="false" outlineLevel="0" collapsed="false">
      <c r="A337" s="15" t="n">
        <v>1068</v>
      </c>
      <c r="B337" s="16" t="n">
        <v>6.2585265975412</v>
      </c>
      <c r="C337" s="15" t="n">
        <v>300</v>
      </c>
      <c r="D337" s="15" t="n">
        <v>525</v>
      </c>
      <c r="E337" s="15" t="n">
        <v>25</v>
      </c>
      <c r="F337" s="16" t="n">
        <v>0.722205207721791</v>
      </c>
      <c r="G337" s="17" t="s">
        <v>102</v>
      </c>
      <c r="H337" s="18" t="n">
        <v>0.1</v>
      </c>
      <c r="I337" s="18" t="n">
        <v>1.5</v>
      </c>
      <c r="J337" s="19" t="n">
        <v>0.857151409206746</v>
      </c>
      <c r="K337" s="19" t="n">
        <v>0.571085251580298</v>
      </c>
      <c r="L337" s="16" t="n">
        <v>13.4882038740112</v>
      </c>
      <c r="M337" s="19" t="n">
        <v>0.632227266140185</v>
      </c>
      <c r="N337" s="19" t="n">
        <v>2.69708693573025</v>
      </c>
      <c r="O337" s="19" t="n">
        <v>1.0409738497255</v>
      </c>
      <c r="P337" s="19" t="n">
        <v>0.623424337577463</v>
      </c>
      <c r="Q337" s="17" t="s">
        <v>31</v>
      </c>
      <c r="R337" s="5" t="str">
        <f aca="false">IF(OR(Q337="Steel plate",Q337="Concrete jacket"),"Steel plate or jacket",Q337)</f>
        <v>Polymer laminate</v>
      </c>
      <c r="S337" s="5" t="str">
        <f aca="false">IF(O337&lt;='Tree rules'!$C$4,IF(N337&lt;='Tree rules'!$C$5,IF(P337&lt;='Tree rules'!$C$7,"Monitor","Polymer laminate"),IF(P337&lt;='Tree rules'!$C$8,"Seal cracks","Polymer laminate")),IF(O337&lt;='Tree rules'!$C$6,IF(P337&lt;='Tree rules'!$C$9,"Polymer laminate","Steel plate or jacket"),IF(L337&lt;='Tree rules'!$C$10,"Steel plate or jacket","Polymer laminate")))</f>
        <v>Polymer laminate</v>
      </c>
      <c r="T337" s="5" t="str">
        <f aca="false">IF(S337=R337,"Yes","No")</f>
        <v>Yes</v>
      </c>
    </row>
    <row r="338" customFormat="false" ht="15" hidden="false" customHeight="false" outlineLevel="0" collapsed="false">
      <c r="A338" s="15" t="n">
        <v>1070</v>
      </c>
      <c r="B338" s="16" t="n">
        <v>4.94977092439852</v>
      </c>
      <c r="C338" s="15" t="n">
        <v>300</v>
      </c>
      <c r="D338" s="15" t="n">
        <v>450</v>
      </c>
      <c r="E338" s="15" t="n">
        <v>20</v>
      </c>
      <c r="F338" s="16" t="n">
        <v>0.663570725510715</v>
      </c>
      <c r="G338" s="17" t="s">
        <v>103</v>
      </c>
      <c r="H338" s="18" t="n">
        <v>0.2</v>
      </c>
      <c r="I338" s="18" t="n">
        <v>1</v>
      </c>
      <c r="J338" s="19" t="n">
        <v>0.892249363632917</v>
      </c>
      <c r="K338" s="19" t="n">
        <v>0.559028883017677</v>
      </c>
      <c r="L338" s="16" t="n">
        <v>12.2519082287092</v>
      </c>
      <c r="M338" s="19" t="n">
        <v>0.328142121569462</v>
      </c>
      <c r="N338" s="19" t="n">
        <v>0.996459477316926</v>
      </c>
      <c r="O338" s="19" t="n">
        <v>0.892249363632917</v>
      </c>
      <c r="P338" s="19" t="n">
        <v>1.01700674217747</v>
      </c>
      <c r="Q338" s="17" t="s">
        <v>31</v>
      </c>
      <c r="R338" s="5" t="str">
        <f aca="false">IF(OR(Q338="Steel plate",Q338="Concrete jacket"),"Steel plate or jacket",Q338)</f>
        <v>Polymer laminate</v>
      </c>
      <c r="S338" s="5" t="str">
        <f aca="false">IF(O338&lt;='Tree rules'!$C$4,IF(N338&lt;='Tree rules'!$C$5,IF(P338&lt;='Tree rules'!$C$7,"Monitor","Polymer laminate"),IF(P338&lt;='Tree rules'!$C$8,"Seal cracks","Polymer laminate")),IF(O338&lt;='Tree rules'!$C$6,IF(P338&lt;='Tree rules'!$C$9,"Polymer laminate","Steel plate or jacket"),IF(L338&lt;='Tree rules'!$C$10,"Steel plate or jacket","Polymer laminate")))</f>
        <v>Polymer laminate</v>
      </c>
      <c r="T338" s="5" t="str">
        <f aca="false">IF(S338=R338,"Yes","No")</f>
        <v>Yes</v>
      </c>
    </row>
    <row r="339" customFormat="false" ht="15" hidden="false" customHeight="false" outlineLevel="0" collapsed="false">
      <c r="A339" s="15" t="n">
        <v>1071</v>
      </c>
      <c r="B339" s="16" t="n">
        <v>3.81022014921925</v>
      </c>
      <c r="C339" s="15" t="n">
        <v>230</v>
      </c>
      <c r="D339" s="15" t="n">
        <v>375</v>
      </c>
      <c r="E339" s="15" t="n">
        <v>20</v>
      </c>
      <c r="F339" s="16" t="n">
        <v>0.531417813743219</v>
      </c>
      <c r="G339" s="17" t="s">
        <v>103</v>
      </c>
      <c r="H339" s="18" t="n">
        <v>0.2</v>
      </c>
      <c r="I339" s="18" t="n">
        <v>1</v>
      </c>
      <c r="J339" s="19" t="n">
        <v>0.908587881458889</v>
      </c>
      <c r="K339" s="19" t="n">
        <v>0.586231525565329</v>
      </c>
      <c r="L339" s="16" t="n">
        <v>11.5812162590251</v>
      </c>
      <c r="M339" s="19" t="n">
        <v>0.522744816242508</v>
      </c>
      <c r="N339" s="19" t="n">
        <v>1.25937359082079</v>
      </c>
      <c r="O339" s="19" t="n">
        <v>0.908587881458889</v>
      </c>
      <c r="P339" s="19" t="n">
        <v>0.496589100221139</v>
      </c>
      <c r="Q339" s="17" t="s">
        <v>30</v>
      </c>
      <c r="R339" s="5" t="str">
        <f aca="false">IF(OR(Q339="Steel plate",Q339="Concrete jacket"),"Steel plate or jacket",Q339)</f>
        <v>Seal cracks</v>
      </c>
      <c r="S339" s="5" t="str">
        <f aca="false">IF(O339&lt;='Tree rules'!$C$4,IF(N339&lt;='Tree rules'!$C$5,IF(P339&lt;='Tree rules'!$C$7,"Monitor","Polymer laminate"),IF(P339&lt;='Tree rules'!$C$8,"Seal cracks","Polymer laminate")),IF(O339&lt;='Tree rules'!$C$6,IF(P339&lt;='Tree rules'!$C$9,"Polymer laminate","Steel plate or jacket"),IF(L339&lt;='Tree rules'!$C$10,"Steel plate or jacket","Polymer laminate")))</f>
        <v>Seal cracks</v>
      </c>
      <c r="T339" s="5" t="str">
        <f aca="false">IF(S339=R339,"Yes","No")</f>
        <v>Yes</v>
      </c>
    </row>
    <row r="340" customFormat="false" ht="15" hidden="false" customHeight="false" outlineLevel="0" collapsed="false">
      <c r="A340" s="15" t="n">
        <v>1072</v>
      </c>
      <c r="B340" s="16" t="n">
        <v>7.04455151648426</v>
      </c>
      <c r="C340" s="15" t="n">
        <v>300</v>
      </c>
      <c r="D340" s="15" t="n">
        <v>550</v>
      </c>
      <c r="E340" s="15" t="n">
        <v>25</v>
      </c>
      <c r="F340" s="16" t="n">
        <v>0.625815269639401</v>
      </c>
      <c r="G340" s="17" t="s">
        <v>101</v>
      </c>
      <c r="H340" s="18" t="n">
        <v>0.3</v>
      </c>
      <c r="I340" s="18" t="n">
        <v>2</v>
      </c>
      <c r="J340" s="19" t="n">
        <v>0.924564530911186</v>
      </c>
      <c r="K340" s="19" t="n">
        <v>0.471478520188157</v>
      </c>
      <c r="L340" s="16" t="n">
        <v>14.032971148375</v>
      </c>
      <c r="M340" s="19" t="n">
        <v>0.926939050632164</v>
      </c>
      <c r="N340" s="19" t="n">
        <v>1.11215265166736</v>
      </c>
      <c r="O340" s="19" t="n">
        <v>1.41321674496991</v>
      </c>
      <c r="P340" s="19" t="n">
        <v>0.509810807266481</v>
      </c>
      <c r="Q340" s="17" t="s">
        <v>31</v>
      </c>
      <c r="R340" s="5" t="str">
        <f aca="false">IF(OR(Q340="Steel plate",Q340="Concrete jacket"),"Steel plate or jacket",Q340)</f>
        <v>Polymer laminate</v>
      </c>
      <c r="S340" s="5" t="str">
        <f aca="false">IF(O340&lt;='Tree rules'!$C$4,IF(N340&lt;='Tree rules'!$C$5,IF(P340&lt;='Tree rules'!$C$7,"Monitor","Polymer laminate"),IF(P340&lt;='Tree rules'!$C$8,"Seal cracks","Polymer laminate")),IF(O340&lt;='Tree rules'!$C$6,IF(P340&lt;='Tree rules'!$C$9,"Polymer laminate","Steel plate or jacket"),IF(L340&lt;='Tree rules'!$C$10,"Steel plate or jacket","Polymer laminate")))</f>
        <v>Polymer laminate</v>
      </c>
      <c r="T340" s="5" t="str">
        <f aca="false">IF(S340=R340,"Yes","No")</f>
        <v>Yes</v>
      </c>
    </row>
    <row r="341" customFormat="false" ht="15" hidden="false" customHeight="false" outlineLevel="0" collapsed="false">
      <c r="A341" s="15" t="n">
        <v>1080</v>
      </c>
      <c r="B341" s="16" t="n">
        <v>7.16164465536586</v>
      </c>
      <c r="C341" s="15" t="n">
        <v>300</v>
      </c>
      <c r="D341" s="15" t="n">
        <v>550</v>
      </c>
      <c r="E341" s="15" t="n">
        <v>25</v>
      </c>
      <c r="F341" s="16" t="n">
        <v>0.531909867274462</v>
      </c>
      <c r="G341" s="17" t="s">
        <v>101</v>
      </c>
      <c r="H341" s="18" t="n">
        <v>0.3</v>
      </c>
      <c r="I341" s="18" t="n">
        <v>1.5</v>
      </c>
      <c r="J341" s="19" t="n">
        <v>0.928924601885918</v>
      </c>
      <c r="K341" s="19" t="n">
        <v>0.49205732910921</v>
      </c>
      <c r="L341" s="16" t="n">
        <v>14.2096124114402</v>
      </c>
      <c r="M341" s="19" t="n">
        <v>0.51511322336981</v>
      </c>
      <c r="N341" s="19" t="n">
        <v>0.834778559296291</v>
      </c>
      <c r="O341" s="19" t="n">
        <v>1.16484482355497</v>
      </c>
      <c r="P341" s="19" t="n">
        <v>0.705743962634401</v>
      </c>
      <c r="Q341" s="17" t="s">
        <v>31</v>
      </c>
      <c r="R341" s="5" t="str">
        <f aca="false">IF(OR(Q341="Steel plate",Q341="Concrete jacket"),"Steel plate or jacket",Q341)</f>
        <v>Polymer laminate</v>
      </c>
      <c r="S341" s="5" t="str">
        <f aca="false">IF(O341&lt;='Tree rules'!$C$4,IF(N341&lt;='Tree rules'!$C$5,IF(P341&lt;='Tree rules'!$C$7,"Monitor","Polymer laminate"),IF(P341&lt;='Tree rules'!$C$8,"Seal cracks","Polymer laminate")),IF(O341&lt;='Tree rules'!$C$6,IF(P341&lt;='Tree rules'!$C$9,"Polymer laminate","Steel plate or jacket"),IF(L341&lt;='Tree rules'!$C$10,"Steel plate or jacket","Polymer laminate")))</f>
        <v>Polymer laminate</v>
      </c>
      <c r="T341" s="5" t="str">
        <f aca="false">IF(S341=R341,"Yes","No")</f>
        <v>Yes</v>
      </c>
    </row>
    <row r="342" customFormat="false" ht="15" hidden="false" customHeight="false" outlineLevel="0" collapsed="false">
      <c r="A342" s="15" t="n">
        <v>1086</v>
      </c>
      <c r="B342" s="16" t="n">
        <v>4.73719264254914</v>
      </c>
      <c r="C342" s="15" t="n">
        <v>300</v>
      </c>
      <c r="D342" s="15" t="n">
        <v>450</v>
      </c>
      <c r="E342" s="15" t="n">
        <v>20</v>
      </c>
      <c r="F342" s="16" t="n">
        <v>0.663570725510715</v>
      </c>
      <c r="G342" s="17" t="s">
        <v>101</v>
      </c>
      <c r="H342" s="18" t="n">
        <v>0.3</v>
      </c>
      <c r="I342" s="18" t="n">
        <v>1</v>
      </c>
      <c r="J342" s="19" t="n">
        <v>0.910060235381579</v>
      </c>
      <c r="K342" s="19" t="n">
        <v>0.559212169324233</v>
      </c>
      <c r="L342" s="16" t="n">
        <v>11.7257243627454</v>
      </c>
      <c r="M342" s="19" t="n">
        <v>0.349911935750877</v>
      </c>
      <c r="N342" s="19" t="n">
        <v>0.67408125883931</v>
      </c>
      <c r="O342" s="19" t="n">
        <v>0.910060235381579</v>
      </c>
      <c r="P342" s="19" t="n">
        <v>0.933157180618174</v>
      </c>
      <c r="Q342" s="17" t="s">
        <v>29</v>
      </c>
      <c r="R342" s="5" t="str">
        <f aca="false">IF(OR(Q342="Steel plate",Q342="Concrete jacket"),"Steel plate or jacket",Q342)</f>
        <v>Monitor</v>
      </c>
      <c r="S342" s="5" t="str">
        <f aca="false">IF(O342&lt;='Tree rules'!$C$4,IF(N342&lt;='Tree rules'!$C$5,IF(P342&lt;='Tree rules'!$C$7,"Monitor","Polymer laminate"),IF(P342&lt;='Tree rules'!$C$8,"Seal cracks","Polymer laminate")),IF(O342&lt;='Tree rules'!$C$6,IF(P342&lt;='Tree rules'!$C$9,"Polymer laminate","Steel plate or jacket"),IF(L342&lt;='Tree rules'!$C$10,"Steel plate or jacket","Polymer laminate")))</f>
        <v>Monitor</v>
      </c>
      <c r="T342" s="5" t="str">
        <f aca="false">IF(S342=R342,"Yes","No")</f>
        <v>Yes</v>
      </c>
    </row>
    <row r="343" customFormat="false" ht="15" hidden="false" customHeight="false" outlineLevel="0" collapsed="false">
      <c r="A343" s="15" t="n">
        <v>1087</v>
      </c>
      <c r="B343" s="16" t="n">
        <v>6.04256573536569</v>
      </c>
      <c r="C343" s="15" t="n">
        <v>230</v>
      </c>
      <c r="D343" s="15" t="n">
        <v>550</v>
      </c>
      <c r="E343" s="15" t="n">
        <v>30</v>
      </c>
      <c r="F343" s="16" t="n">
        <v>0.544187190990784</v>
      </c>
      <c r="G343" s="17" t="s">
        <v>103</v>
      </c>
      <c r="H343" s="18" t="n">
        <v>0.2</v>
      </c>
      <c r="I343" s="18" t="n">
        <v>1</v>
      </c>
      <c r="J343" s="19" t="n">
        <v>0.850394277159106</v>
      </c>
      <c r="K343" s="19" t="n">
        <v>0.499691215755425</v>
      </c>
      <c r="L343" s="16" t="n">
        <v>12.0369835365851</v>
      </c>
      <c r="M343" s="19" t="n">
        <v>0.948835906593274</v>
      </c>
      <c r="N343" s="19" t="n">
        <v>1.03803595177768</v>
      </c>
      <c r="O343" s="19" t="n">
        <v>0.850394277159106</v>
      </c>
      <c r="P343" s="19" t="n">
        <v>0.268760402480848</v>
      </c>
      <c r="Q343" s="17" t="s">
        <v>30</v>
      </c>
      <c r="R343" s="5" t="str">
        <f aca="false">IF(OR(Q343="Steel plate",Q343="Concrete jacket"),"Steel plate or jacket",Q343)</f>
        <v>Seal cracks</v>
      </c>
      <c r="S343" s="5" t="str">
        <f aca="false">IF(O343&lt;='Tree rules'!$C$4,IF(N343&lt;='Tree rules'!$C$5,IF(P343&lt;='Tree rules'!$C$7,"Monitor","Polymer laminate"),IF(P343&lt;='Tree rules'!$C$8,"Seal cracks","Polymer laminate")),IF(O343&lt;='Tree rules'!$C$6,IF(P343&lt;='Tree rules'!$C$9,"Polymer laminate","Steel plate or jacket"),IF(L343&lt;='Tree rules'!$C$10,"Steel plate or jacket","Polymer laminate")))</f>
        <v>Seal cracks</v>
      </c>
      <c r="T343" s="5" t="str">
        <f aca="false">IF(S343=R343,"Yes","No")</f>
        <v>Yes</v>
      </c>
    </row>
    <row r="344" customFormat="false" ht="15" hidden="false" customHeight="false" outlineLevel="0" collapsed="false">
      <c r="A344" s="15" t="n">
        <v>1091</v>
      </c>
      <c r="B344" s="16" t="n">
        <v>3.83642980238972</v>
      </c>
      <c r="C344" s="15" t="n">
        <v>300</v>
      </c>
      <c r="D344" s="15" t="n">
        <v>350</v>
      </c>
      <c r="E344" s="15" t="n">
        <v>20</v>
      </c>
      <c r="F344" s="16" t="n">
        <v>0.661387927071535</v>
      </c>
      <c r="G344" s="17" t="s">
        <v>101</v>
      </c>
      <c r="H344" s="18" t="n">
        <v>0.3</v>
      </c>
      <c r="I344" s="18" t="n">
        <v>1.5</v>
      </c>
      <c r="J344" s="19" t="n">
        <v>0.868227434452959</v>
      </c>
      <c r="K344" s="19" t="n">
        <v>0.440471926229954</v>
      </c>
      <c r="L344" s="16" t="n">
        <v>12.619834876282</v>
      </c>
      <c r="M344" s="19" t="n">
        <v>0.6592565483701</v>
      </c>
      <c r="N344" s="19" t="n">
        <v>0.901938150499335</v>
      </c>
      <c r="O344" s="19" t="n">
        <v>1.11112624644985</v>
      </c>
      <c r="P344" s="19" t="n">
        <v>0.505027687690916</v>
      </c>
      <c r="Q344" s="17" t="s">
        <v>31</v>
      </c>
      <c r="R344" s="5" t="str">
        <f aca="false">IF(OR(Q344="Steel plate",Q344="Concrete jacket"),"Steel plate or jacket",Q344)</f>
        <v>Polymer laminate</v>
      </c>
      <c r="S344" s="5" t="str">
        <f aca="false">IF(O344&lt;='Tree rules'!$C$4,IF(N344&lt;='Tree rules'!$C$5,IF(P344&lt;='Tree rules'!$C$7,"Monitor","Polymer laminate"),IF(P344&lt;='Tree rules'!$C$8,"Seal cracks","Polymer laminate")),IF(O344&lt;='Tree rules'!$C$6,IF(P344&lt;='Tree rules'!$C$9,"Polymer laminate","Steel plate or jacket"),IF(L344&lt;='Tree rules'!$C$10,"Steel plate or jacket","Polymer laminate")))</f>
        <v>Polymer laminate</v>
      </c>
      <c r="T344" s="5" t="str">
        <f aca="false">IF(S344=R344,"Yes","No")</f>
        <v>Yes</v>
      </c>
    </row>
    <row r="345" customFormat="false" ht="15" hidden="false" customHeight="false" outlineLevel="0" collapsed="false">
      <c r="A345" s="15" t="n">
        <v>1094</v>
      </c>
      <c r="B345" s="16" t="n">
        <v>6.6474137773448</v>
      </c>
      <c r="C345" s="15" t="n">
        <v>300</v>
      </c>
      <c r="D345" s="15" t="n">
        <v>625</v>
      </c>
      <c r="E345" s="15" t="n">
        <v>30</v>
      </c>
      <c r="F345" s="16" t="n">
        <v>0.907450217674695</v>
      </c>
      <c r="G345" s="17" t="s">
        <v>101</v>
      </c>
      <c r="H345" s="18" t="n">
        <v>0.3</v>
      </c>
      <c r="I345" s="18" t="n">
        <v>1</v>
      </c>
      <c r="J345" s="19" t="n">
        <v>0.944653177948624</v>
      </c>
      <c r="K345" s="19" t="n">
        <v>0.438530092121223</v>
      </c>
      <c r="L345" s="16" t="n">
        <v>11.5206477943584</v>
      </c>
      <c r="M345" s="19" t="n">
        <v>0.489416896044329</v>
      </c>
      <c r="N345" s="19" t="n">
        <v>0.622011001537597</v>
      </c>
      <c r="O345" s="19" t="n">
        <v>0.944653177948624</v>
      </c>
      <c r="P345" s="19" t="n">
        <v>0.755416389828703</v>
      </c>
      <c r="Q345" s="17" t="s">
        <v>29</v>
      </c>
      <c r="R345" s="5" t="str">
        <f aca="false">IF(OR(Q345="Steel plate",Q345="Concrete jacket"),"Steel plate or jacket",Q345)</f>
        <v>Monitor</v>
      </c>
      <c r="S345" s="5" t="str">
        <f aca="false">IF(O345&lt;='Tree rules'!$C$4,IF(N345&lt;='Tree rules'!$C$5,IF(P345&lt;='Tree rules'!$C$7,"Monitor","Polymer laminate"),IF(P345&lt;='Tree rules'!$C$8,"Seal cracks","Polymer laminate")),IF(O345&lt;='Tree rules'!$C$6,IF(P345&lt;='Tree rules'!$C$9,"Polymer laminate","Steel plate or jacket"),IF(L345&lt;='Tree rules'!$C$10,"Steel plate or jacket","Polymer laminate")))</f>
        <v>Monitor</v>
      </c>
      <c r="T345" s="5" t="str">
        <f aca="false">IF(S345=R345,"Yes","No")</f>
        <v>Yes</v>
      </c>
    </row>
    <row r="346" customFormat="false" ht="15" hidden="false" customHeight="false" outlineLevel="0" collapsed="false">
      <c r="A346" s="15" t="n">
        <v>1097</v>
      </c>
      <c r="B346" s="16" t="n">
        <v>5.14879823621055</v>
      </c>
      <c r="C346" s="15" t="n">
        <v>300</v>
      </c>
      <c r="D346" s="15" t="n">
        <v>400</v>
      </c>
      <c r="E346" s="15" t="n">
        <v>30</v>
      </c>
      <c r="F346" s="16" t="n">
        <v>0.757295404255167</v>
      </c>
      <c r="G346" s="17" t="s">
        <v>101</v>
      </c>
      <c r="H346" s="18" t="n">
        <v>0.3</v>
      </c>
      <c r="I346" s="18" t="n">
        <v>1</v>
      </c>
      <c r="J346" s="19" t="n">
        <v>0.862831276156627</v>
      </c>
      <c r="K346" s="19" t="n">
        <v>0.591823230384094</v>
      </c>
      <c r="L346" s="16" t="n">
        <v>14.5446277859055</v>
      </c>
      <c r="M346" s="19" t="n">
        <v>0.483511819004192</v>
      </c>
      <c r="N346" s="19" t="n">
        <v>0.637383465526601</v>
      </c>
      <c r="O346" s="19" t="n">
        <v>0.862831276156627</v>
      </c>
      <c r="P346" s="19" t="n">
        <v>0.779922076669746</v>
      </c>
      <c r="Q346" s="17" t="s">
        <v>29</v>
      </c>
      <c r="R346" s="5" t="str">
        <f aca="false">IF(OR(Q346="Steel plate",Q346="Concrete jacket"),"Steel plate or jacket",Q346)</f>
        <v>Monitor</v>
      </c>
      <c r="S346" s="5" t="str">
        <f aca="false">IF(O346&lt;='Tree rules'!$C$4,IF(N346&lt;='Tree rules'!$C$5,IF(P346&lt;='Tree rules'!$C$7,"Monitor","Polymer laminate"),IF(P346&lt;='Tree rules'!$C$8,"Seal cracks","Polymer laminate")),IF(O346&lt;='Tree rules'!$C$6,IF(P346&lt;='Tree rules'!$C$9,"Polymer laminate","Steel plate or jacket"),IF(L346&lt;='Tree rules'!$C$10,"Steel plate or jacket","Polymer laminate")))</f>
        <v>Monitor</v>
      </c>
      <c r="T346" s="5" t="str">
        <f aca="false">IF(S346=R346,"Yes","No")</f>
        <v>Yes</v>
      </c>
    </row>
    <row r="347" customFormat="false" ht="15" hidden="false" customHeight="false" outlineLevel="0" collapsed="false">
      <c r="A347" s="15" t="n">
        <v>1099</v>
      </c>
      <c r="B347" s="16" t="n">
        <v>3.21388111736875</v>
      </c>
      <c r="C347" s="15" t="n">
        <v>230</v>
      </c>
      <c r="D347" s="15" t="n">
        <v>300</v>
      </c>
      <c r="E347" s="15" t="n">
        <v>20</v>
      </c>
      <c r="F347" s="16" t="n">
        <v>0.731533308458238</v>
      </c>
      <c r="G347" s="17" t="s">
        <v>102</v>
      </c>
      <c r="H347" s="18" t="n">
        <v>0.1</v>
      </c>
      <c r="I347" s="18" t="n">
        <v>1</v>
      </c>
      <c r="J347" s="19" t="n">
        <v>0.986326441310202</v>
      </c>
      <c r="K347" s="19" t="n">
        <v>0.608708902315499</v>
      </c>
      <c r="L347" s="16" t="n">
        <v>13.4472013279027</v>
      </c>
      <c r="M347" s="19" t="n">
        <v>0.296982345278407</v>
      </c>
      <c r="N347" s="19" t="n">
        <v>3.33920281946522</v>
      </c>
      <c r="O347" s="19" t="n">
        <v>0.986326441310202</v>
      </c>
      <c r="P347" s="19" t="n">
        <v>1.06915888190783</v>
      </c>
      <c r="Q347" s="17" t="s">
        <v>31</v>
      </c>
      <c r="R347" s="5" t="str">
        <f aca="false">IF(OR(Q347="Steel plate",Q347="Concrete jacket"),"Steel plate or jacket",Q347)</f>
        <v>Polymer laminate</v>
      </c>
      <c r="S347" s="5" t="str">
        <f aca="false">IF(O347&lt;='Tree rules'!$C$4,IF(N347&lt;='Tree rules'!$C$5,IF(P347&lt;='Tree rules'!$C$7,"Monitor","Polymer laminate"),IF(P347&lt;='Tree rules'!$C$8,"Seal cracks","Polymer laminate")),IF(O347&lt;='Tree rules'!$C$6,IF(P347&lt;='Tree rules'!$C$9,"Polymer laminate","Steel plate or jacket"),IF(L347&lt;='Tree rules'!$C$10,"Steel plate or jacket","Polymer laminate")))</f>
        <v>Polymer laminate</v>
      </c>
      <c r="T347" s="5" t="str">
        <f aca="false">IF(S347=R347,"Yes","No")</f>
        <v>Yes</v>
      </c>
    </row>
    <row r="348" customFormat="false" ht="15" hidden="false" customHeight="false" outlineLevel="0" collapsed="false">
      <c r="A348" s="15" t="n">
        <v>1105</v>
      </c>
      <c r="B348" s="16" t="n">
        <v>6.91293095948151</v>
      </c>
      <c r="C348" s="15" t="n">
        <v>300</v>
      </c>
      <c r="D348" s="15" t="n">
        <v>625</v>
      </c>
      <c r="E348" s="15" t="n">
        <v>30</v>
      </c>
      <c r="F348" s="16" t="n">
        <v>0.544470130604817</v>
      </c>
      <c r="G348" s="17" t="s">
        <v>101</v>
      </c>
      <c r="H348" s="18" t="n">
        <v>0.3</v>
      </c>
      <c r="I348" s="18" t="n">
        <v>1.5</v>
      </c>
      <c r="J348" s="19" t="n">
        <v>0.920316289388137</v>
      </c>
      <c r="K348" s="19" t="n">
        <v>0.511264590986406</v>
      </c>
      <c r="L348" s="16" t="n">
        <v>11.9808162209385</v>
      </c>
      <c r="M348" s="19" t="n">
        <v>0.71705598586179</v>
      </c>
      <c r="N348" s="19" t="n">
        <v>0.91535035032761</v>
      </c>
      <c r="O348" s="19" t="n">
        <v>1.14521186844613</v>
      </c>
      <c r="P348" s="19" t="n">
        <v>0.43105663800708</v>
      </c>
      <c r="Q348" s="17" t="s">
        <v>31</v>
      </c>
      <c r="R348" s="5" t="str">
        <f aca="false">IF(OR(Q348="Steel plate",Q348="Concrete jacket"),"Steel plate or jacket",Q348)</f>
        <v>Polymer laminate</v>
      </c>
      <c r="S348" s="5" t="str">
        <f aca="false">IF(O348&lt;='Tree rules'!$C$4,IF(N348&lt;='Tree rules'!$C$5,IF(P348&lt;='Tree rules'!$C$7,"Monitor","Polymer laminate"),IF(P348&lt;='Tree rules'!$C$8,"Seal cracks","Polymer laminate")),IF(O348&lt;='Tree rules'!$C$6,IF(P348&lt;='Tree rules'!$C$9,"Polymer laminate","Steel plate or jacket"),IF(L348&lt;='Tree rules'!$C$10,"Steel plate or jacket","Polymer laminate")))</f>
        <v>Polymer laminate</v>
      </c>
      <c r="T348" s="5" t="str">
        <f aca="false">IF(S348=R348,"Yes","No")</f>
        <v>Yes</v>
      </c>
    </row>
    <row r="349" customFormat="false" ht="15" hidden="false" customHeight="false" outlineLevel="0" collapsed="false">
      <c r="A349" s="15" t="n">
        <v>1107</v>
      </c>
      <c r="B349" s="16" t="n">
        <v>5.91532386117259</v>
      </c>
      <c r="C349" s="15" t="n">
        <v>300</v>
      </c>
      <c r="D349" s="15" t="n">
        <v>475</v>
      </c>
      <c r="E349" s="15" t="n">
        <v>30</v>
      </c>
      <c r="F349" s="16" t="n">
        <v>0.781126378514945</v>
      </c>
      <c r="G349" s="17" t="s">
        <v>103</v>
      </c>
      <c r="H349" s="18" t="n">
        <v>0.2</v>
      </c>
      <c r="I349" s="18" t="n">
        <v>2</v>
      </c>
      <c r="J349" s="19" t="n">
        <v>0.861740088353125</v>
      </c>
      <c r="K349" s="19" t="n">
        <v>0.460778782188491</v>
      </c>
      <c r="L349" s="16" t="n">
        <v>13.788633709027</v>
      </c>
      <c r="M349" s="19" t="n">
        <v>0.832178870160276</v>
      </c>
      <c r="N349" s="19" t="n">
        <v>1.30343282894973</v>
      </c>
      <c r="O349" s="19" t="n">
        <v>1.32640862823189</v>
      </c>
      <c r="P349" s="19" t="n">
        <v>0.56516097239673</v>
      </c>
      <c r="Q349" s="17" t="s">
        <v>31</v>
      </c>
      <c r="R349" s="5" t="str">
        <f aca="false">IF(OR(Q349="Steel plate",Q349="Concrete jacket"),"Steel plate or jacket",Q349)</f>
        <v>Polymer laminate</v>
      </c>
      <c r="S349" s="5" t="str">
        <f aca="false">IF(O349&lt;='Tree rules'!$C$4,IF(N349&lt;='Tree rules'!$C$5,IF(P349&lt;='Tree rules'!$C$7,"Monitor","Polymer laminate"),IF(P349&lt;='Tree rules'!$C$8,"Seal cracks","Polymer laminate")),IF(O349&lt;='Tree rules'!$C$6,IF(P349&lt;='Tree rules'!$C$9,"Polymer laminate","Steel plate or jacket"),IF(L349&lt;='Tree rules'!$C$10,"Steel plate or jacket","Polymer laminate")))</f>
        <v>Polymer laminate</v>
      </c>
      <c r="T349" s="5" t="str">
        <f aca="false">IF(S349=R349,"Yes","No")</f>
        <v>Yes</v>
      </c>
    </row>
    <row r="350" customFormat="false" ht="15" hidden="false" customHeight="false" outlineLevel="0" collapsed="false">
      <c r="A350" s="15" t="n">
        <v>1109</v>
      </c>
      <c r="B350" s="16" t="n">
        <v>4.25336254124756</v>
      </c>
      <c r="C350" s="15" t="n">
        <v>230</v>
      </c>
      <c r="D350" s="15" t="n">
        <v>375</v>
      </c>
      <c r="E350" s="15" t="n">
        <v>30</v>
      </c>
      <c r="F350" s="16" t="n">
        <v>0.797126720614828</v>
      </c>
      <c r="G350" s="17" t="s">
        <v>103</v>
      </c>
      <c r="H350" s="18" t="n">
        <v>0.2</v>
      </c>
      <c r="I350" s="18" t="n">
        <v>1.5</v>
      </c>
      <c r="J350" s="19" t="n">
        <v>0.938408096932591</v>
      </c>
      <c r="K350" s="19" t="n">
        <v>0.42689244388913</v>
      </c>
      <c r="L350" s="16" t="n">
        <v>12.9281536208133</v>
      </c>
      <c r="M350" s="19" t="n">
        <v>0.537547501051347</v>
      </c>
      <c r="N350" s="19" t="n">
        <v>1.35544184757118</v>
      </c>
      <c r="O350" s="19" t="n">
        <v>1.20731248246644</v>
      </c>
      <c r="P350" s="19" t="n">
        <v>0.693930247001908</v>
      </c>
      <c r="Q350" s="17" t="s">
        <v>31</v>
      </c>
      <c r="R350" s="5" t="str">
        <f aca="false">IF(OR(Q350="Steel plate",Q350="Concrete jacket"),"Steel plate or jacket",Q350)</f>
        <v>Polymer laminate</v>
      </c>
      <c r="S350" s="5" t="str">
        <f aca="false">IF(O350&lt;='Tree rules'!$C$4,IF(N350&lt;='Tree rules'!$C$5,IF(P350&lt;='Tree rules'!$C$7,"Monitor","Polymer laminate"),IF(P350&lt;='Tree rules'!$C$8,"Seal cracks","Polymer laminate")),IF(O350&lt;='Tree rules'!$C$6,IF(P350&lt;='Tree rules'!$C$9,"Polymer laminate","Steel plate or jacket"),IF(L350&lt;='Tree rules'!$C$10,"Steel plate or jacket","Polymer laminate")))</f>
        <v>Polymer laminate</v>
      </c>
      <c r="T350" s="5" t="str">
        <f aca="false">IF(S350=R350,"Yes","No")</f>
        <v>Yes</v>
      </c>
    </row>
    <row r="351" customFormat="false" ht="15" hidden="false" customHeight="false" outlineLevel="0" collapsed="false">
      <c r="A351" s="15" t="n">
        <v>1119</v>
      </c>
      <c r="B351" s="16" t="n">
        <v>3.35355436674901</v>
      </c>
      <c r="C351" s="15" t="n">
        <v>230</v>
      </c>
      <c r="D351" s="15" t="n">
        <v>300</v>
      </c>
      <c r="E351" s="15" t="n">
        <v>20</v>
      </c>
      <c r="F351" s="16" t="n">
        <v>0.688332522525665</v>
      </c>
      <c r="G351" s="17" t="s">
        <v>103</v>
      </c>
      <c r="H351" s="18" t="n">
        <v>0.2</v>
      </c>
      <c r="I351" s="18" t="n">
        <v>1</v>
      </c>
      <c r="J351" s="19" t="n">
        <v>0.892743403116379</v>
      </c>
      <c r="K351" s="19" t="n">
        <v>0.475390667989628</v>
      </c>
      <c r="L351" s="16" t="n">
        <v>13.2029699478307</v>
      </c>
      <c r="M351" s="19" t="n">
        <v>0.296221493269926</v>
      </c>
      <c r="N351" s="19" t="n">
        <v>1.30637920596654</v>
      </c>
      <c r="O351" s="19" t="n">
        <v>0.892743403116379</v>
      </c>
      <c r="P351" s="19" t="n">
        <v>0.97416403695777</v>
      </c>
      <c r="Q351" s="17" t="s">
        <v>31</v>
      </c>
      <c r="R351" s="5" t="str">
        <f aca="false">IF(OR(Q351="Steel plate",Q351="Concrete jacket"),"Steel plate or jacket",Q351)</f>
        <v>Polymer laminate</v>
      </c>
      <c r="S351" s="5" t="str">
        <f aca="false">IF(O351&lt;='Tree rules'!$C$4,IF(N351&lt;='Tree rules'!$C$5,IF(P351&lt;='Tree rules'!$C$7,"Monitor","Polymer laminate"),IF(P351&lt;='Tree rules'!$C$8,"Seal cracks","Polymer laminate")),IF(O351&lt;='Tree rules'!$C$6,IF(P351&lt;='Tree rules'!$C$9,"Polymer laminate","Steel plate or jacket"),IF(L351&lt;='Tree rules'!$C$10,"Steel plate or jacket","Polymer laminate")))</f>
        <v>Seal cracks</v>
      </c>
      <c r="T351" s="5" t="str">
        <f aca="false">IF(S351=R351,"Yes","No")</f>
        <v>No</v>
      </c>
    </row>
    <row r="352" customFormat="false" ht="15" hidden="false" customHeight="false" outlineLevel="0" collapsed="false">
      <c r="A352" s="15" t="n">
        <v>1122</v>
      </c>
      <c r="B352" s="16" t="n">
        <v>3.09230462224467</v>
      </c>
      <c r="C352" s="15" t="n">
        <v>300</v>
      </c>
      <c r="D352" s="15" t="n">
        <v>300</v>
      </c>
      <c r="E352" s="15" t="n">
        <v>30</v>
      </c>
      <c r="F352" s="16" t="n">
        <v>0.841263304726974</v>
      </c>
      <c r="G352" s="17" t="s">
        <v>102</v>
      </c>
      <c r="H352" s="18" t="n">
        <v>0.1</v>
      </c>
      <c r="I352" s="18" t="n">
        <v>1.5</v>
      </c>
      <c r="J352" s="19" t="n">
        <v>0.933559614372488</v>
      </c>
      <c r="K352" s="19" t="n">
        <v>0.412013586851558</v>
      </c>
      <c r="L352" s="16" t="n">
        <v>12.9385130637852</v>
      </c>
      <c r="M352" s="19" t="n">
        <v>0.592974714437533</v>
      </c>
      <c r="N352" s="19" t="n">
        <v>3.86993665546666</v>
      </c>
      <c r="O352" s="19" t="n">
        <v>1.20801979893005</v>
      </c>
      <c r="P352" s="19" t="n">
        <v>0.504193455426009</v>
      </c>
      <c r="Q352" s="17" t="s">
        <v>31</v>
      </c>
      <c r="R352" s="5" t="str">
        <f aca="false">IF(OR(Q352="Steel plate",Q352="Concrete jacket"),"Steel plate or jacket",Q352)</f>
        <v>Polymer laminate</v>
      </c>
      <c r="S352" s="5" t="str">
        <f aca="false">IF(O352&lt;='Tree rules'!$C$4,IF(N352&lt;='Tree rules'!$C$5,IF(P352&lt;='Tree rules'!$C$7,"Monitor","Polymer laminate"),IF(P352&lt;='Tree rules'!$C$8,"Seal cracks","Polymer laminate")),IF(O352&lt;='Tree rules'!$C$6,IF(P352&lt;='Tree rules'!$C$9,"Polymer laminate","Steel plate or jacket"),IF(L352&lt;='Tree rules'!$C$10,"Steel plate or jacket","Polymer laminate")))</f>
        <v>Polymer laminate</v>
      </c>
      <c r="T352" s="5" t="str">
        <f aca="false">IF(S352=R352,"Yes","No")</f>
        <v>Yes</v>
      </c>
    </row>
    <row r="353" customFormat="false" ht="15" hidden="false" customHeight="false" outlineLevel="0" collapsed="false">
      <c r="A353" s="15" t="n">
        <v>1128</v>
      </c>
      <c r="B353" s="16" t="n">
        <v>4.16206373973964</v>
      </c>
      <c r="C353" s="15" t="n">
        <v>300</v>
      </c>
      <c r="D353" s="15" t="n">
        <v>325</v>
      </c>
      <c r="E353" s="15" t="n">
        <v>30</v>
      </c>
      <c r="F353" s="16" t="n">
        <v>0.756099314943392</v>
      </c>
      <c r="G353" s="17" t="s">
        <v>101</v>
      </c>
      <c r="H353" s="18" t="n">
        <v>0.3</v>
      </c>
      <c r="I353" s="18" t="n">
        <v>1.5</v>
      </c>
      <c r="J353" s="19" t="n">
        <v>0.893499710098004</v>
      </c>
      <c r="K353" s="19" t="n">
        <v>0.416191643023722</v>
      </c>
      <c r="L353" s="16" t="n">
        <v>15.0255008654861</v>
      </c>
      <c r="M353" s="19" t="n">
        <v>0.823322727175209</v>
      </c>
      <c r="N353" s="19" t="n">
        <v>1.23855415542344</v>
      </c>
      <c r="O353" s="19" t="n">
        <v>1.15431600895355</v>
      </c>
      <c r="P353" s="19" t="n">
        <v>0.463675947168419</v>
      </c>
      <c r="Q353" s="17" t="s">
        <v>31</v>
      </c>
      <c r="R353" s="5" t="str">
        <f aca="false">IF(OR(Q353="Steel plate",Q353="Concrete jacket"),"Steel plate or jacket",Q353)</f>
        <v>Polymer laminate</v>
      </c>
      <c r="S353" s="5" t="str">
        <f aca="false">IF(O353&lt;='Tree rules'!$C$4,IF(N353&lt;='Tree rules'!$C$5,IF(P353&lt;='Tree rules'!$C$7,"Monitor","Polymer laminate"),IF(P353&lt;='Tree rules'!$C$8,"Seal cracks","Polymer laminate")),IF(O353&lt;='Tree rules'!$C$6,IF(P353&lt;='Tree rules'!$C$9,"Polymer laminate","Steel plate or jacket"),IF(L353&lt;='Tree rules'!$C$10,"Steel plate or jacket","Polymer laminate")))</f>
        <v>Polymer laminate</v>
      </c>
      <c r="T353" s="5" t="str">
        <f aca="false">IF(S353=R353,"Yes","No")</f>
        <v>Yes</v>
      </c>
    </row>
    <row r="354" customFormat="false" ht="15" hidden="false" customHeight="false" outlineLevel="0" collapsed="false">
      <c r="A354" s="15" t="n">
        <v>1132</v>
      </c>
      <c r="B354" s="16" t="n">
        <v>4.6357848776992</v>
      </c>
      <c r="C354" s="15" t="n">
        <v>230</v>
      </c>
      <c r="D354" s="15" t="n">
        <v>450</v>
      </c>
      <c r="E354" s="15" t="n">
        <v>20</v>
      </c>
      <c r="F354" s="16" t="n">
        <v>0.679557138998441</v>
      </c>
      <c r="G354" s="17" t="s">
        <v>103</v>
      </c>
      <c r="H354" s="18" t="n">
        <v>0.2</v>
      </c>
      <c r="I354" s="18" t="n">
        <v>2</v>
      </c>
      <c r="J354" s="19" t="n">
        <v>0.882122439066489</v>
      </c>
      <c r="K354" s="19" t="n">
        <v>0.620615455587612</v>
      </c>
      <c r="L354" s="16" t="n">
        <v>11.5318031783562</v>
      </c>
      <c r="M354" s="19" t="n">
        <v>0.881341676612533</v>
      </c>
      <c r="N354" s="19" t="n">
        <v>1.61396761129633</v>
      </c>
      <c r="O354" s="19" t="n">
        <v>1.21678605872767</v>
      </c>
      <c r="P354" s="19" t="n">
        <v>0.467641529458512</v>
      </c>
      <c r="Q354" s="17" t="s">
        <v>31</v>
      </c>
      <c r="R354" s="5" t="str">
        <f aca="false">IF(OR(Q354="Steel plate",Q354="Concrete jacket"),"Steel plate or jacket",Q354)</f>
        <v>Polymer laminate</v>
      </c>
      <c r="S354" s="5" t="str">
        <f aca="false">IF(O354&lt;='Tree rules'!$C$4,IF(N354&lt;='Tree rules'!$C$5,IF(P354&lt;='Tree rules'!$C$7,"Monitor","Polymer laminate"),IF(P354&lt;='Tree rules'!$C$8,"Seal cracks","Polymer laminate")),IF(O354&lt;='Tree rules'!$C$6,IF(P354&lt;='Tree rules'!$C$9,"Polymer laminate","Steel plate or jacket"),IF(L354&lt;='Tree rules'!$C$10,"Steel plate or jacket","Polymer laminate")))</f>
        <v>Polymer laminate</v>
      </c>
      <c r="T354" s="5" t="str">
        <f aca="false">IF(S354=R354,"Yes","No")</f>
        <v>Yes</v>
      </c>
    </row>
    <row r="355" customFormat="false" ht="15" hidden="false" customHeight="false" outlineLevel="0" collapsed="false">
      <c r="A355" s="15" t="n">
        <v>1133</v>
      </c>
      <c r="B355" s="16" t="n">
        <v>4.53673792228751</v>
      </c>
      <c r="C355" s="15" t="n">
        <v>300</v>
      </c>
      <c r="D355" s="15" t="n">
        <v>425</v>
      </c>
      <c r="E355" s="15" t="n">
        <v>20</v>
      </c>
      <c r="F355" s="16" t="n">
        <v>0.593686800678386</v>
      </c>
      <c r="G355" s="17" t="s">
        <v>103</v>
      </c>
      <c r="H355" s="18" t="n">
        <v>0.2</v>
      </c>
      <c r="I355" s="18" t="n">
        <v>2</v>
      </c>
      <c r="J355" s="19" t="n">
        <v>0.850312421224474</v>
      </c>
      <c r="K355" s="19" t="n">
        <v>0.46962483968649</v>
      </c>
      <c r="L355" s="16" t="n">
        <v>11.9074486149278</v>
      </c>
      <c r="M355" s="19" t="n">
        <v>0.773392043899885</v>
      </c>
      <c r="N355" s="19" t="n">
        <v>1.20471202180456</v>
      </c>
      <c r="O355" s="19" t="n">
        <v>1.30129700794797</v>
      </c>
      <c r="P355" s="19" t="n">
        <v>0.460530550452551</v>
      </c>
      <c r="Q355" s="17" t="s">
        <v>31</v>
      </c>
      <c r="R355" s="5" t="str">
        <f aca="false">IF(OR(Q355="Steel plate",Q355="Concrete jacket"),"Steel plate or jacket",Q355)</f>
        <v>Polymer laminate</v>
      </c>
      <c r="S355" s="5" t="str">
        <f aca="false">IF(O355&lt;='Tree rules'!$C$4,IF(N355&lt;='Tree rules'!$C$5,IF(P355&lt;='Tree rules'!$C$7,"Monitor","Polymer laminate"),IF(P355&lt;='Tree rules'!$C$8,"Seal cracks","Polymer laminate")),IF(O355&lt;='Tree rules'!$C$6,IF(P355&lt;='Tree rules'!$C$9,"Polymer laminate","Steel plate or jacket"),IF(L355&lt;='Tree rules'!$C$10,"Steel plate or jacket","Polymer laminate")))</f>
        <v>Polymer laminate</v>
      </c>
      <c r="T355" s="5" t="str">
        <f aca="false">IF(S355=R355,"Yes","No")</f>
        <v>Yes</v>
      </c>
    </row>
    <row r="356" customFormat="false" ht="15" hidden="false" customHeight="false" outlineLevel="0" collapsed="false">
      <c r="A356" s="15" t="n">
        <v>1134</v>
      </c>
      <c r="B356" s="16" t="n">
        <v>4.16732561980248</v>
      </c>
      <c r="C356" s="15" t="n">
        <v>300</v>
      </c>
      <c r="D356" s="15" t="n">
        <v>375</v>
      </c>
      <c r="E356" s="15" t="n">
        <v>30</v>
      </c>
      <c r="F356" s="16" t="n">
        <v>0.814840647739602</v>
      </c>
      <c r="G356" s="17" t="s">
        <v>101</v>
      </c>
      <c r="H356" s="18" t="n">
        <v>0.3</v>
      </c>
      <c r="I356" s="18" t="n">
        <v>1.5</v>
      </c>
      <c r="J356" s="19" t="n">
        <v>0.908228561291304</v>
      </c>
      <c r="K356" s="19" t="n">
        <v>0.461889964747125</v>
      </c>
      <c r="L356" s="16" t="n">
        <v>12.6666432212841</v>
      </c>
      <c r="M356" s="19" t="n">
        <v>0.920059778869576</v>
      </c>
      <c r="N356" s="19" t="n">
        <v>0.80639737018626</v>
      </c>
      <c r="O356" s="19" t="n">
        <v>1.15259201285837</v>
      </c>
      <c r="P356" s="19" t="n">
        <v>0.424855129417377</v>
      </c>
      <c r="Q356" s="17" t="s">
        <v>31</v>
      </c>
      <c r="R356" s="5" t="str">
        <f aca="false">IF(OR(Q356="Steel plate",Q356="Concrete jacket"),"Steel plate or jacket",Q356)</f>
        <v>Polymer laminate</v>
      </c>
      <c r="S356" s="5" t="str">
        <f aca="false">IF(O356&lt;='Tree rules'!$C$4,IF(N356&lt;='Tree rules'!$C$5,IF(P356&lt;='Tree rules'!$C$7,"Monitor","Polymer laminate"),IF(P356&lt;='Tree rules'!$C$8,"Seal cracks","Polymer laminate")),IF(O356&lt;='Tree rules'!$C$6,IF(P356&lt;='Tree rules'!$C$9,"Polymer laminate","Steel plate or jacket"),IF(L356&lt;='Tree rules'!$C$10,"Steel plate or jacket","Polymer laminate")))</f>
        <v>Polymer laminate</v>
      </c>
      <c r="T356" s="5" t="str">
        <f aca="false">IF(S356=R356,"Yes","No")</f>
        <v>Yes</v>
      </c>
    </row>
    <row r="357" customFormat="false" ht="15" hidden="false" customHeight="false" outlineLevel="0" collapsed="false">
      <c r="A357" s="15" t="n">
        <v>1136</v>
      </c>
      <c r="B357" s="16" t="n">
        <v>3.58478795857417</v>
      </c>
      <c r="C357" s="15" t="n">
        <v>230</v>
      </c>
      <c r="D357" s="15" t="n">
        <v>300</v>
      </c>
      <c r="E357" s="15" t="n">
        <v>25</v>
      </c>
      <c r="F357" s="16" t="n">
        <v>0.576243217710084</v>
      </c>
      <c r="G357" s="17" t="s">
        <v>103</v>
      </c>
      <c r="H357" s="18" t="n">
        <v>0.2</v>
      </c>
      <c r="I357" s="18" t="n">
        <v>1</v>
      </c>
      <c r="J357" s="19" t="n">
        <v>0.966663811589782</v>
      </c>
      <c r="K357" s="19" t="n">
        <v>0.416418655369061</v>
      </c>
      <c r="L357" s="16" t="n">
        <v>14.0030779631803</v>
      </c>
      <c r="M357" s="19" t="n">
        <v>0.40856689465194</v>
      </c>
      <c r="N357" s="19" t="n">
        <v>1.09886229397274</v>
      </c>
      <c r="O357" s="19" t="n">
        <v>0.966663811589782</v>
      </c>
      <c r="P357" s="19" t="n">
        <v>0.627414667153419</v>
      </c>
      <c r="Q357" s="17" t="s">
        <v>30</v>
      </c>
      <c r="R357" s="5" t="str">
        <f aca="false">IF(OR(Q357="Steel plate",Q357="Concrete jacket"),"Steel plate or jacket",Q357)</f>
        <v>Seal cracks</v>
      </c>
      <c r="S357" s="5" t="str">
        <f aca="false">IF(O357&lt;='Tree rules'!$C$4,IF(N357&lt;='Tree rules'!$C$5,IF(P357&lt;='Tree rules'!$C$7,"Monitor","Polymer laminate"),IF(P357&lt;='Tree rules'!$C$8,"Seal cracks","Polymer laminate")),IF(O357&lt;='Tree rules'!$C$6,IF(P357&lt;='Tree rules'!$C$9,"Polymer laminate","Steel plate or jacket"),IF(L357&lt;='Tree rules'!$C$10,"Steel plate or jacket","Polymer laminate")))</f>
        <v>Seal cracks</v>
      </c>
      <c r="T357" s="5" t="str">
        <f aca="false">IF(S357=R357,"Yes","No")</f>
        <v>Yes</v>
      </c>
    </row>
    <row r="358" customFormat="false" ht="15" hidden="false" customHeight="false" outlineLevel="0" collapsed="false">
      <c r="A358" s="15" t="n">
        <v>1141</v>
      </c>
      <c r="B358" s="16" t="n">
        <v>4.4150024706101</v>
      </c>
      <c r="C358" s="15" t="n">
        <v>300</v>
      </c>
      <c r="D358" s="15" t="n">
        <v>425</v>
      </c>
      <c r="E358" s="15" t="n">
        <v>25</v>
      </c>
      <c r="F358" s="16" t="n">
        <v>0.552367939092711</v>
      </c>
      <c r="G358" s="17" t="s">
        <v>102</v>
      </c>
      <c r="H358" s="18" t="n">
        <v>0.1</v>
      </c>
      <c r="I358" s="18" t="n">
        <v>2</v>
      </c>
      <c r="J358" s="19" t="n">
        <v>0.891286109095303</v>
      </c>
      <c r="K358" s="19" t="n">
        <v>0.624902913433475</v>
      </c>
      <c r="L358" s="16" t="n">
        <v>12.1291276665113</v>
      </c>
      <c r="M358" s="19" t="n">
        <v>0.564314638098401</v>
      </c>
      <c r="N358" s="19" t="n">
        <v>3.67793586977345</v>
      </c>
      <c r="O358" s="19" t="n">
        <v>1.22560493191417</v>
      </c>
      <c r="P358" s="19" t="n">
        <v>0.52055102736839</v>
      </c>
      <c r="Q358" s="17" t="s">
        <v>31</v>
      </c>
      <c r="R358" s="5" t="str">
        <f aca="false">IF(OR(Q358="Steel plate",Q358="Concrete jacket"),"Steel plate or jacket",Q358)</f>
        <v>Polymer laminate</v>
      </c>
      <c r="S358" s="5" t="str">
        <f aca="false">IF(O358&lt;='Tree rules'!$C$4,IF(N358&lt;='Tree rules'!$C$5,IF(P358&lt;='Tree rules'!$C$7,"Monitor","Polymer laminate"),IF(P358&lt;='Tree rules'!$C$8,"Seal cracks","Polymer laminate")),IF(O358&lt;='Tree rules'!$C$6,IF(P358&lt;='Tree rules'!$C$9,"Polymer laminate","Steel plate or jacket"),IF(L358&lt;='Tree rules'!$C$10,"Steel plate or jacket","Polymer laminate")))</f>
        <v>Polymer laminate</v>
      </c>
      <c r="T358" s="5" t="str">
        <f aca="false">IF(S358=R358,"Yes","No")</f>
        <v>Yes</v>
      </c>
    </row>
    <row r="359" customFormat="false" ht="15" hidden="false" customHeight="false" outlineLevel="0" collapsed="false">
      <c r="A359" s="15" t="n">
        <v>1145</v>
      </c>
      <c r="B359" s="16" t="n">
        <v>4.15095979479366</v>
      </c>
      <c r="C359" s="15" t="n">
        <v>300</v>
      </c>
      <c r="D359" s="15" t="n">
        <v>350</v>
      </c>
      <c r="E359" s="15" t="n">
        <v>20</v>
      </c>
      <c r="F359" s="16" t="n">
        <v>0.729754391077768</v>
      </c>
      <c r="G359" s="17" t="s">
        <v>102</v>
      </c>
      <c r="H359" s="18" t="n">
        <v>0.1</v>
      </c>
      <c r="I359" s="18" t="n">
        <v>1</v>
      </c>
      <c r="J359" s="19" t="n">
        <v>0.897501330893624</v>
      </c>
      <c r="K359" s="19" t="n">
        <v>0.637163494327657</v>
      </c>
      <c r="L359" s="16" t="n">
        <v>14.4632745463194</v>
      </c>
      <c r="M359" s="19" t="n">
        <v>0.292570708950301</v>
      </c>
      <c r="N359" s="19" t="n">
        <v>3.45995082343369</v>
      </c>
      <c r="O359" s="19" t="n">
        <v>0.897501330893624</v>
      </c>
      <c r="P359" s="19" t="n">
        <v>1.19578369679997</v>
      </c>
      <c r="Q359" s="17" t="s">
        <v>31</v>
      </c>
      <c r="R359" s="5" t="str">
        <f aca="false">IF(OR(Q359="Steel plate",Q359="Concrete jacket"),"Steel plate or jacket",Q359)</f>
        <v>Polymer laminate</v>
      </c>
      <c r="S359" s="5" t="str">
        <f aca="false">IF(O359&lt;='Tree rules'!$C$4,IF(N359&lt;='Tree rules'!$C$5,IF(P359&lt;='Tree rules'!$C$7,"Monitor","Polymer laminate"),IF(P359&lt;='Tree rules'!$C$8,"Seal cracks","Polymer laminate")),IF(O359&lt;='Tree rules'!$C$6,IF(P359&lt;='Tree rules'!$C$9,"Polymer laminate","Steel plate or jacket"),IF(L359&lt;='Tree rules'!$C$10,"Steel plate or jacket","Polymer laminate")))</f>
        <v>Polymer laminate</v>
      </c>
      <c r="T359" s="5" t="str">
        <f aca="false">IF(S359=R359,"Yes","No")</f>
        <v>Yes</v>
      </c>
    </row>
    <row r="360" customFormat="false" ht="15" hidden="false" customHeight="false" outlineLevel="0" collapsed="false">
      <c r="A360" s="15" t="n">
        <v>1151</v>
      </c>
      <c r="B360" s="16" t="n">
        <v>3.68477414589211</v>
      </c>
      <c r="C360" s="15" t="n">
        <v>230</v>
      </c>
      <c r="D360" s="15" t="n">
        <v>350</v>
      </c>
      <c r="E360" s="15" t="n">
        <v>30</v>
      </c>
      <c r="F360" s="16" t="n">
        <v>0.862679904875916</v>
      </c>
      <c r="G360" s="17" t="s">
        <v>103</v>
      </c>
      <c r="H360" s="18" t="n">
        <v>0.2</v>
      </c>
      <c r="I360" s="18" t="n">
        <v>2</v>
      </c>
      <c r="J360" s="19" t="n">
        <v>0.91334849663639</v>
      </c>
      <c r="K360" s="19" t="n">
        <v>0.625877543725704</v>
      </c>
      <c r="L360" s="16" t="n">
        <v>12.1209675851714</v>
      </c>
      <c r="M360" s="19" t="n">
        <v>0.329149517085263</v>
      </c>
      <c r="N360" s="19" t="n">
        <v>1.46227509215955</v>
      </c>
      <c r="O360" s="19" t="n">
        <v>1.25505267963243</v>
      </c>
      <c r="P360" s="19" t="n">
        <v>1.24848932839526</v>
      </c>
      <c r="Q360" s="17" t="s">
        <v>31</v>
      </c>
      <c r="R360" s="5" t="str">
        <f aca="false">IF(OR(Q360="Steel plate",Q360="Concrete jacket"),"Steel plate or jacket",Q360)</f>
        <v>Polymer laminate</v>
      </c>
      <c r="S360" s="5" t="str">
        <f aca="false">IF(O360&lt;='Tree rules'!$C$4,IF(N360&lt;='Tree rules'!$C$5,IF(P360&lt;='Tree rules'!$C$7,"Monitor","Polymer laminate"),IF(P360&lt;='Tree rules'!$C$8,"Seal cracks","Polymer laminate")),IF(O360&lt;='Tree rules'!$C$6,IF(P360&lt;='Tree rules'!$C$9,"Polymer laminate","Steel plate or jacket"),IF(L360&lt;='Tree rules'!$C$10,"Steel plate or jacket","Polymer laminate")))</f>
        <v>Steel plate or jacket</v>
      </c>
      <c r="T360" s="5" t="str">
        <f aca="false">IF(S360=R360,"Yes","No")</f>
        <v>No</v>
      </c>
    </row>
    <row r="361" customFormat="false" ht="15" hidden="false" customHeight="false" outlineLevel="0" collapsed="false">
      <c r="A361" s="15" t="n">
        <v>1154</v>
      </c>
      <c r="B361" s="16" t="n">
        <v>6.86794416572563</v>
      </c>
      <c r="C361" s="15" t="n">
        <v>300</v>
      </c>
      <c r="D361" s="15" t="n">
        <v>675</v>
      </c>
      <c r="E361" s="15" t="n">
        <v>30</v>
      </c>
      <c r="F361" s="16" t="n">
        <v>0.835085766504464</v>
      </c>
      <c r="G361" s="17" t="s">
        <v>101</v>
      </c>
      <c r="H361" s="18" t="n">
        <v>0.3</v>
      </c>
      <c r="I361" s="18" t="n">
        <v>1.5</v>
      </c>
      <c r="J361" s="19" t="n">
        <v>0.879247908598139</v>
      </c>
      <c r="K361" s="19" t="n">
        <v>0.437438165505654</v>
      </c>
      <c r="L361" s="16" t="n">
        <v>10.9536589565002</v>
      </c>
      <c r="M361" s="19" t="n">
        <v>0.730273179203452</v>
      </c>
      <c r="N361" s="19" t="n">
        <v>0.714490778519454</v>
      </c>
      <c r="O361" s="19" t="n">
        <v>1.12656356681628</v>
      </c>
      <c r="P361" s="19" t="n">
        <v>0.513265143816402</v>
      </c>
      <c r="Q361" s="17" t="s">
        <v>31</v>
      </c>
      <c r="R361" s="5" t="str">
        <f aca="false">IF(OR(Q361="Steel plate",Q361="Concrete jacket"),"Steel plate or jacket",Q361)</f>
        <v>Polymer laminate</v>
      </c>
      <c r="S361" s="5" t="str">
        <f aca="false">IF(O361&lt;='Tree rules'!$C$4,IF(N361&lt;='Tree rules'!$C$5,IF(P361&lt;='Tree rules'!$C$7,"Monitor","Polymer laminate"),IF(P361&lt;='Tree rules'!$C$8,"Seal cracks","Polymer laminate")),IF(O361&lt;='Tree rules'!$C$6,IF(P361&lt;='Tree rules'!$C$9,"Polymer laminate","Steel plate or jacket"),IF(L361&lt;='Tree rules'!$C$10,"Steel plate or jacket","Polymer laminate")))</f>
        <v>Polymer laminate</v>
      </c>
      <c r="T361" s="5" t="str">
        <f aca="false">IF(S361=R361,"Yes","No")</f>
        <v>Yes</v>
      </c>
    </row>
    <row r="362" customFormat="false" ht="15" hidden="false" customHeight="false" outlineLevel="0" collapsed="false">
      <c r="A362" s="15" t="n">
        <v>1156</v>
      </c>
      <c r="B362" s="16" t="n">
        <v>6.0696681692215</v>
      </c>
      <c r="C362" s="15" t="n">
        <v>230</v>
      </c>
      <c r="D362" s="15" t="n">
        <v>525</v>
      </c>
      <c r="E362" s="15" t="n">
        <v>30</v>
      </c>
      <c r="F362" s="16" t="n">
        <v>0.730006099046008</v>
      </c>
      <c r="G362" s="17" t="s">
        <v>103</v>
      </c>
      <c r="H362" s="18" t="n">
        <v>0.2</v>
      </c>
      <c r="I362" s="18" t="n">
        <v>1</v>
      </c>
      <c r="J362" s="19" t="n">
        <v>0.889660698060808</v>
      </c>
      <c r="K362" s="19" t="n">
        <v>0.574981194965938</v>
      </c>
      <c r="L362" s="16" t="n">
        <v>12.6715410630929</v>
      </c>
      <c r="M362" s="19" t="n">
        <v>0.936645882357949</v>
      </c>
      <c r="N362" s="19" t="n">
        <v>0.791129190205283</v>
      </c>
      <c r="O362" s="19" t="n">
        <v>0.889660698060808</v>
      </c>
      <c r="P362" s="19" t="n">
        <v>0.401662462312209</v>
      </c>
      <c r="Q362" s="17" t="s">
        <v>29</v>
      </c>
      <c r="R362" s="5" t="str">
        <f aca="false">IF(OR(Q362="Steel plate",Q362="Concrete jacket"),"Steel plate or jacket",Q362)</f>
        <v>Monitor</v>
      </c>
      <c r="S362" s="5" t="str">
        <f aca="false">IF(O362&lt;='Tree rules'!$C$4,IF(N362&lt;='Tree rules'!$C$5,IF(P362&lt;='Tree rules'!$C$7,"Monitor","Polymer laminate"),IF(P362&lt;='Tree rules'!$C$8,"Seal cracks","Polymer laminate")),IF(O362&lt;='Tree rules'!$C$6,IF(P362&lt;='Tree rules'!$C$9,"Polymer laminate","Steel plate or jacket"),IF(L362&lt;='Tree rules'!$C$10,"Steel plate or jacket","Polymer laminate")))</f>
        <v>Monitor</v>
      </c>
      <c r="T362" s="5" t="str">
        <f aca="false">IF(S362=R362,"Yes","No")</f>
        <v>Yes</v>
      </c>
    </row>
    <row r="363" customFormat="false" ht="15" hidden="false" customHeight="false" outlineLevel="0" collapsed="false">
      <c r="A363" s="15" t="n">
        <v>1158</v>
      </c>
      <c r="B363" s="16" t="n">
        <v>6.49836787502374</v>
      </c>
      <c r="C363" s="15" t="n">
        <v>300</v>
      </c>
      <c r="D363" s="15" t="n">
        <v>550</v>
      </c>
      <c r="E363" s="15" t="n">
        <v>25</v>
      </c>
      <c r="F363" s="16" t="n">
        <v>0.645090893960943</v>
      </c>
      <c r="G363" s="17" t="s">
        <v>102</v>
      </c>
      <c r="H363" s="18" t="n">
        <v>0.1</v>
      </c>
      <c r="I363" s="18" t="n">
        <v>1</v>
      </c>
      <c r="J363" s="19" t="n">
        <v>0.921725797997442</v>
      </c>
      <c r="K363" s="19" t="n">
        <v>0.595205527584212</v>
      </c>
      <c r="L363" s="16" t="n">
        <v>13.3436712012808</v>
      </c>
      <c r="M363" s="19" t="n">
        <v>0.317839844390467</v>
      </c>
      <c r="N363" s="19" t="n">
        <v>2.84060215124441</v>
      </c>
      <c r="O363" s="19" t="n">
        <v>0.921725797997442</v>
      </c>
      <c r="P363" s="19" t="n">
        <v>1.06058328255535</v>
      </c>
      <c r="Q363" s="17" t="s">
        <v>31</v>
      </c>
      <c r="R363" s="5" t="str">
        <f aca="false">IF(OR(Q363="Steel plate",Q363="Concrete jacket"),"Steel plate or jacket",Q363)</f>
        <v>Polymer laminate</v>
      </c>
      <c r="S363" s="5" t="str">
        <f aca="false">IF(O363&lt;='Tree rules'!$C$4,IF(N363&lt;='Tree rules'!$C$5,IF(P363&lt;='Tree rules'!$C$7,"Monitor","Polymer laminate"),IF(P363&lt;='Tree rules'!$C$8,"Seal cracks","Polymer laminate")),IF(O363&lt;='Tree rules'!$C$6,IF(P363&lt;='Tree rules'!$C$9,"Polymer laminate","Steel plate or jacket"),IF(L363&lt;='Tree rules'!$C$10,"Steel plate or jacket","Polymer laminate")))</f>
        <v>Polymer laminate</v>
      </c>
      <c r="T363" s="5" t="str">
        <f aca="false">IF(S363=R363,"Yes","No")</f>
        <v>Yes</v>
      </c>
    </row>
    <row r="364" customFormat="false" ht="15" hidden="false" customHeight="false" outlineLevel="0" collapsed="false">
      <c r="A364" s="15" t="n">
        <v>1159</v>
      </c>
      <c r="B364" s="16" t="n">
        <v>3.35066221632698</v>
      </c>
      <c r="C364" s="15" t="n">
        <v>300</v>
      </c>
      <c r="D364" s="15" t="n">
        <v>300</v>
      </c>
      <c r="E364" s="15" t="n">
        <v>30</v>
      </c>
      <c r="F364" s="16" t="n">
        <v>0.791582400904515</v>
      </c>
      <c r="G364" s="17" t="s">
        <v>101</v>
      </c>
      <c r="H364" s="18" t="n">
        <v>0.3</v>
      </c>
      <c r="I364" s="18" t="n">
        <v>1</v>
      </c>
      <c r="J364" s="19" t="n">
        <v>0.907892861181252</v>
      </c>
      <c r="K364" s="19" t="n">
        <v>0.587918452579461</v>
      </c>
      <c r="L364" s="16" t="n">
        <v>13.1915835288464</v>
      </c>
      <c r="M364" s="19" t="n">
        <v>0.799320191211639</v>
      </c>
      <c r="N364" s="19" t="n">
        <v>0.725605226242656</v>
      </c>
      <c r="O364" s="19" t="n">
        <v>0.907892861181252</v>
      </c>
      <c r="P364" s="19" t="n">
        <v>0.427260484155345</v>
      </c>
      <c r="Q364" s="17" t="s">
        <v>29</v>
      </c>
      <c r="R364" s="5" t="str">
        <f aca="false">IF(OR(Q364="Steel plate",Q364="Concrete jacket"),"Steel plate or jacket",Q364)</f>
        <v>Monitor</v>
      </c>
      <c r="S364" s="5" t="str">
        <f aca="false">IF(O364&lt;='Tree rules'!$C$4,IF(N364&lt;='Tree rules'!$C$5,IF(P364&lt;='Tree rules'!$C$7,"Monitor","Polymer laminate"),IF(P364&lt;='Tree rules'!$C$8,"Seal cracks","Polymer laminate")),IF(O364&lt;='Tree rules'!$C$6,IF(P364&lt;='Tree rules'!$C$9,"Polymer laminate","Steel plate or jacket"),IF(L364&lt;='Tree rules'!$C$10,"Steel plate or jacket","Polymer laminate")))</f>
        <v>Monitor</v>
      </c>
      <c r="T364" s="5" t="str">
        <f aca="false">IF(S364=R364,"Yes","No")</f>
        <v>Yes</v>
      </c>
    </row>
    <row r="365" customFormat="false" ht="15" hidden="false" customHeight="false" outlineLevel="0" collapsed="false">
      <c r="A365" s="15" t="n">
        <v>1160</v>
      </c>
      <c r="B365" s="16" t="n">
        <v>3.19764051009965</v>
      </c>
      <c r="C365" s="15" t="n">
        <v>300</v>
      </c>
      <c r="D365" s="15" t="n">
        <v>300</v>
      </c>
      <c r="E365" s="15" t="n">
        <v>25</v>
      </c>
      <c r="F365" s="16" t="n">
        <v>0.831109167616348</v>
      </c>
      <c r="G365" s="17" t="s">
        <v>101</v>
      </c>
      <c r="H365" s="18" t="n">
        <v>0.3</v>
      </c>
      <c r="I365" s="18" t="n">
        <v>1.5</v>
      </c>
      <c r="J365" s="19" t="n">
        <v>0.898815312489888</v>
      </c>
      <c r="K365" s="19" t="n">
        <v>0.495083302595489</v>
      </c>
      <c r="L365" s="16" t="n">
        <v>12.6890496432526</v>
      </c>
      <c r="M365" s="19" t="n">
        <v>0.502648138241751</v>
      </c>
      <c r="N365" s="19" t="n">
        <v>1.24381752143244</v>
      </c>
      <c r="O365" s="19" t="n">
        <v>1.12572874206939</v>
      </c>
      <c r="P365" s="19" t="n">
        <v>0.704687498147697</v>
      </c>
      <c r="Q365" s="17" t="s">
        <v>31</v>
      </c>
      <c r="R365" s="5" t="str">
        <f aca="false">IF(OR(Q365="Steel plate",Q365="Concrete jacket"),"Steel plate or jacket",Q365)</f>
        <v>Polymer laminate</v>
      </c>
      <c r="S365" s="5" t="str">
        <f aca="false">IF(O365&lt;='Tree rules'!$C$4,IF(N365&lt;='Tree rules'!$C$5,IF(P365&lt;='Tree rules'!$C$7,"Monitor","Polymer laminate"),IF(P365&lt;='Tree rules'!$C$8,"Seal cracks","Polymer laminate")),IF(O365&lt;='Tree rules'!$C$6,IF(P365&lt;='Tree rules'!$C$9,"Polymer laminate","Steel plate or jacket"),IF(L365&lt;='Tree rules'!$C$10,"Steel plate or jacket","Polymer laminate")))</f>
        <v>Polymer laminate</v>
      </c>
      <c r="T365" s="5" t="str">
        <f aca="false">IF(S365=R365,"Yes","No")</f>
        <v>Yes</v>
      </c>
    </row>
    <row r="366" customFormat="false" ht="15" hidden="false" customHeight="false" outlineLevel="0" collapsed="false">
      <c r="A366" s="15" t="n">
        <v>1161</v>
      </c>
      <c r="B366" s="16" t="n">
        <v>4.89320032409549</v>
      </c>
      <c r="C366" s="15" t="n">
        <v>230</v>
      </c>
      <c r="D366" s="15" t="n">
        <v>375</v>
      </c>
      <c r="E366" s="15" t="n">
        <v>20</v>
      </c>
      <c r="F366" s="16" t="n">
        <v>0.594232683721175</v>
      </c>
      <c r="G366" s="17" t="s">
        <v>103</v>
      </c>
      <c r="H366" s="18" t="n">
        <v>0.2</v>
      </c>
      <c r="I366" s="18" t="n">
        <v>1.5</v>
      </c>
      <c r="J366" s="19" t="n">
        <v>0.865355619792505</v>
      </c>
      <c r="K366" s="19" t="n">
        <v>0.44941253967434</v>
      </c>
      <c r="L366" s="16" t="n">
        <v>14.7830825501374</v>
      </c>
      <c r="M366" s="19" t="n">
        <v>0.61040125908843</v>
      </c>
      <c r="N366" s="19" t="n">
        <v>1.07908913543468</v>
      </c>
      <c r="O366" s="19" t="n">
        <v>1.10358259628255</v>
      </c>
      <c r="P366" s="19" t="n">
        <v>0.603178482895919</v>
      </c>
      <c r="Q366" s="17" t="s">
        <v>31</v>
      </c>
      <c r="R366" s="5" t="str">
        <f aca="false">IF(OR(Q366="Steel plate",Q366="Concrete jacket"),"Steel plate or jacket",Q366)</f>
        <v>Polymer laminate</v>
      </c>
      <c r="S366" s="5" t="str">
        <f aca="false">IF(O366&lt;='Tree rules'!$C$4,IF(N366&lt;='Tree rules'!$C$5,IF(P366&lt;='Tree rules'!$C$7,"Monitor","Polymer laminate"),IF(P366&lt;='Tree rules'!$C$8,"Seal cracks","Polymer laminate")),IF(O366&lt;='Tree rules'!$C$6,IF(P366&lt;='Tree rules'!$C$9,"Polymer laminate","Steel plate or jacket"),IF(L366&lt;='Tree rules'!$C$10,"Steel plate or jacket","Polymer laminate")))</f>
        <v>Polymer laminate</v>
      </c>
      <c r="T366" s="5" t="str">
        <f aca="false">IF(S366=R366,"Yes","No")</f>
        <v>Yes</v>
      </c>
    </row>
    <row r="367" customFormat="false" ht="15" hidden="false" customHeight="false" outlineLevel="0" collapsed="false">
      <c r="A367" s="15" t="n">
        <v>1162</v>
      </c>
      <c r="B367" s="16" t="n">
        <v>5.93037366742517</v>
      </c>
      <c r="C367" s="15" t="n">
        <v>300</v>
      </c>
      <c r="D367" s="15" t="n">
        <v>475</v>
      </c>
      <c r="E367" s="15" t="n">
        <v>25</v>
      </c>
      <c r="F367" s="16" t="n">
        <v>0.624901102811956</v>
      </c>
      <c r="G367" s="17" t="s">
        <v>101</v>
      </c>
      <c r="H367" s="18" t="n">
        <v>0.3</v>
      </c>
      <c r="I367" s="18" t="n">
        <v>2</v>
      </c>
      <c r="J367" s="19" t="n">
        <v>0.91177665767187</v>
      </c>
      <c r="K367" s="19" t="n">
        <v>0.439888986508988</v>
      </c>
      <c r="L367" s="16" t="n">
        <v>13.8237148424829</v>
      </c>
      <c r="M367" s="19" t="n">
        <v>0.835891216411804</v>
      </c>
      <c r="N367" s="19" t="n">
        <v>0.9888482995482</v>
      </c>
      <c r="O367" s="19" t="n">
        <v>1.42247280547791</v>
      </c>
      <c r="P367" s="19" t="n">
        <v>0.522813642530981</v>
      </c>
      <c r="Q367" s="17" t="s">
        <v>31</v>
      </c>
      <c r="R367" s="5" t="str">
        <f aca="false">IF(OR(Q367="Steel plate",Q367="Concrete jacket"),"Steel plate or jacket",Q367)</f>
        <v>Polymer laminate</v>
      </c>
      <c r="S367" s="5" t="str">
        <f aca="false">IF(O367&lt;='Tree rules'!$C$4,IF(N367&lt;='Tree rules'!$C$5,IF(P367&lt;='Tree rules'!$C$7,"Monitor","Polymer laminate"),IF(P367&lt;='Tree rules'!$C$8,"Seal cracks","Polymer laminate")),IF(O367&lt;='Tree rules'!$C$6,IF(P367&lt;='Tree rules'!$C$9,"Polymer laminate","Steel plate or jacket"),IF(L367&lt;='Tree rules'!$C$10,"Steel plate or jacket","Polymer laminate")))</f>
        <v>Polymer laminate</v>
      </c>
      <c r="T367" s="5" t="str">
        <f aca="false">IF(S367=R367,"Yes","No")</f>
        <v>Yes</v>
      </c>
    </row>
    <row r="368" customFormat="false" ht="15" hidden="false" customHeight="false" outlineLevel="0" collapsed="false">
      <c r="A368" s="15" t="n">
        <v>1163</v>
      </c>
      <c r="B368" s="16" t="n">
        <v>5.62429499620697</v>
      </c>
      <c r="C368" s="15" t="n">
        <v>300</v>
      </c>
      <c r="D368" s="15" t="n">
        <v>425</v>
      </c>
      <c r="E368" s="15" t="n">
        <v>30</v>
      </c>
      <c r="F368" s="16" t="n">
        <v>0.707341881547042</v>
      </c>
      <c r="G368" s="17" t="s">
        <v>101</v>
      </c>
      <c r="H368" s="18" t="n">
        <v>0.3</v>
      </c>
      <c r="I368" s="18" t="n">
        <v>1</v>
      </c>
      <c r="J368" s="19" t="n">
        <v>0.886585321183575</v>
      </c>
      <c r="K368" s="19" t="n">
        <v>0.511319357695416</v>
      </c>
      <c r="L368" s="16" t="n">
        <v>14.8398284860342</v>
      </c>
      <c r="M368" s="19" t="n">
        <v>0.90337967345691</v>
      </c>
      <c r="N368" s="19" t="n">
        <v>0.587316353558637</v>
      </c>
      <c r="O368" s="19" t="n">
        <v>0.886585321183575</v>
      </c>
      <c r="P368" s="19" t="n">
        <v>0.42414578269446</v>
      </c>
      <c r="Q368" s="17" t="s">
        <v>29</v>
      </c>
      <c r="R368" s="5" t="str">
        <f aca="false">IF(OR(Q368="Steel plate",Q368="Concrete jacket"),"Steel plate or jacket",Q368)</f>
        <v>Monitor</v>
      </c>
      <c r="S368" s="5" t="str">
        <f aca="false">IF(O368&lt;='Tree rules'!$C$4,IF(N368&lt;='Tree rules'!$C$5,IF(P368&lt;='Tree rules'!$C$7,"Monitor","Polymer laminate"),IF(P368&lt;='Tree rules'!$C$8,"Seal cracks","Polymer laminate")),IF(O368&lt;='Tree rules'!$C$6,IF(P368&lt;='Tree rules'!$C$9,"Polymer laminate","Steel plate or jacket"),IF(L368&lt;='Tree rules'!$C$10,"Steel plate or jacket","Polymer laminate")))</f>
        <v>Monitor</v>
      </c>
      <c r="T368" s="5" t="str">
        <f aca="false">IF(S368=R368,"Yes","No")</f>
        <v>Yes</v>
      </c>
    </row>
    <row r="369" customFormat="false" ht="15" hidden="false" customHeight="false" outlineLevel="0" collapsed="false">
      <c r="A369" s="15" t="n">
        <v>1164</v>
      </c>
      <c r="B369" s="16" t="n">
        <v>3.44480026240062</v>
      </c>
      <c r="C369" s="15" t="n">
        <v>300</v>
      </c>
      <c r="D369" s="15" t="n">
        <v>325</v>
      </c>
      <c r="E369" s="15" t="n">
        <v>30</v>
      </c>
      <c r="F369" s="16" t="n">
        <v>0.804963242200943</v>
      </c>
      <c r="G369" s="17" t="s">
        <v>103</v>
      </c>
      <c r="H369" s="18" t="n">
        <v>0.2</v>
      </c>
      <c r="I369" s="18" t="n">
        <v>1</v>
      </c>
      <c r="J369" s="19" t="n">
        <v>0.995456402731596</v>
      </c>
      <c r="K369" s="19" t="n">
        <v>0.435454204853775</v>
      </c>
      <c r="L369" s="16" t="n">
        <v>12.2590756669061</v>
      </c>
      <c r="M369" s="19" t="n">
        <v>0.30402833241644</v>
      </c>
      <c r="N369" s="19" t="n">
        <v>1.05289573745844</v>
      </c>
      <c r="O369" s="19" t="n">
        <v>0.995456402731596</v>
      </c>
      <c r="P369" s="19" t="n">
        <v>1.00142512248029</v>
      </c>
      <c r="Q369" s="17" t="s">
        <v>31</v>
      </c>
      <c r="R369" s="5" t="str">
        <f aca="false">IF(OR(Q369="Steel plate",Q369="Concrete jacket"),"Steel plate or jacket",Q369)</f>
        <v>Polymer laminate</v>
      </c>
      <c r="S369" s="5" t="str">
        <f aca="false">IF(O369&lt;='Tree rules'!$C$4,IF(N369&lt;='Tree rules'!$C$5,IF(P369&lt;='Tree rules'!$C$7,"Monitor","Polymer laminate"),IF(P369&lt;='Tree rules'!$C$8,"Seal cracks","Polymer laminate")),IF(O369&lt;='Tree rules'!$C$6,IF(P369&lt;='Tree rules'!$C$9,"Polymer laminate","Steel plate or jacket"),IF(L369&lt;='Tree rules'!$C$10,"Steel plate or jacket","Polymer laminate")))</f>
        <v>Polymer laminate</v>
      </c>
      <c r="T369" s="5" t="str">
        <f aca="false">IF(S369=R369,"Yes","No")</f>
        <v>Yes</v>
      </c>
    </row>
    <row r="370" customFormat="false" ht="15" hidden="false" customHeight="false" outlineLevel="0" collapsed="false">
      <c r="A370" s="15" t="n">
        <v>1171</v>
      </c>
      <c r="B370" s="16" t="n">
        <v>6.75696475804639</v>
      </c>
      <c r="C370" s="15" t="n">
        <v>300</v>
      </c>
      <c r="D370" s="15" t="n">
        <v>625</v>
      </c>
      <c r="E370" s="15" t="n">
        <v>25</v>
      </c>
      <c r="F370" s="16" t="n">
        <v>0.907450217674695</v>
      </c>
      <c r="G370" s="17" t="s">
        <v>101</v>
      </c>
      <c r="H370" s="18" t="n">
        <v>0.3</v>
      </c>
      <c r="I370" s="18" t="n">
        <v>1.5</v>
      </c>
      <c r="J370" s="19" t="n">
        <v>0.875570789800747</v>
      </c>
      <c r="K370" s="19" t="n">
        <v>0.504626815358197</v>
      </c>
      <c r="L370" s="16" t="n">
        <v>11.7105108458343</v>
      </c>
      <c r="M370" s="19" t="n">
        <v>0.584105749388521</v>
      </c>
      <c r="N370" s="19" t="n">
        <v>0.696154481215818</v>
      </c>
      <c r="O370" s="19" t="n">
        <v>1.09243793506221</v>
      </c>
      <c r="P370" s="19" t="n">
        <v>0.758795258969473</v>
      </c>
      <c r="Q370" s="17" t="s">
        <v>31</v>
      </c>
      <c r="R370" s="5" t="str">
        <f aca="false">IF(OR(Q370="Steel plate",Q370="Concrete jacket"),"Steel plate or jacket",Q370)</f>
        <v>Polymer laminate</v>
      </c>
      <c r="S370" s="5" t="str">
        <f aca="false">IF(O370&lt;='Tree rules'!$C$4,IF(N370&lt;='Tree rules'!$C$5,IF(P370&lt;='Tree rules'!$C$7,"Monitor","Polymer laminate"),IF(P370&lt;='Tree rules'!$C$8,"Seal cracks","Polymer laminate")),IF(O370&lt;='Tree rules'!$C$6,IF(P370&lt;='Tree rules'!$C$9,"Polymer laminate","Steel plate or jacket"),IF(L370&lt;='Tree rules'!$C$10,"Steel plate or jacket","Polymer laminate")))</f>
        <v>Polymer laminate</v>
      </c>
      <c r="T370" s="5" t="str">
        <f aca="false">IF(S370=R370,"Yes","No")</f>
        <v>Yes</v>
      </c>
    </row>
    <row r="371" customFormat="false" ht="15" hidden="false" customHeight="false" outlineLevel="0" collapsed="false">
      <c r="A371" s="15" t="n">
        <v>1172</v>
      </c>
      <c r="B371" s="16" t="n">
        <v>6.63389195174868</v>
      </c>
      <c r="C371" s="15" t="n">
        <v>300</v>
      </c>
      <c r="D371" s="15" t="n">
        <v>550</v>
      </c>
      <c r="E371" s="15" t="n">
        <v>30</v>
      </c>
      <c r="F371" s="16" t="n">
        <v>0.664887334093078</v>
      </c>
      <c r="G371" s="17" t="s">
        <v>101</v>
      </c>
      <c r="H371" s="18" t="n">
        <v>0.3</v>
      </c>
      <c r="I371" s="18" t="n">
        <v>1</v>
      </c>
      <c r="J371" s="19" t="n">
        <v>0.888143898578852</v>
      </c>
      <c r="K371" s="19" t="n">
        <v>0.48841740420572</v>
      </c>
      <c r="L371" s="16" t="n">
        <v>13.1624840312474</v>
      </c>
      <c r="M371" s="19" t="n">
        <v>0.31954069398605</v>
      </c>
      <c r="N371" s="19" t="n">
        <v>0.617546067337297</v>
      </c>
      <c r="O371" s="19" t="n">
        <v>0.888143898578852</v>
      </c>
      <c r="P371" s="19" t="n">
        <v>0.974259263303725</v>
      </c>
      <c r="Q371" s="17" t="s">
        <v>31</v>
      </c>
      <c r="R371" s="5" t="str">
        <f aca="false">IF(OR(Q371="Steel plate",Q371="Concrete jacket"),"Steel plate or jacket",Q371)</f>
        <v>Polymer laminate</v>
      </c>
      <c r="S371" s="5" t="str">
        <f aca="false">IF(O371&lt;='Tree rules'!$C$4,IF(N371&lt;='Tree rules'!$C$5,IF(P371&lt;='Tree rules'!$C$7,"Monitor","Polymer laminate"),IF(P371&lt;='Tree rules'!$C$8,"Seal cracks","Polymer laminate")),IF(O371&lt;='Tree rules'!$C$6,IF(P371&lt;='Tree rules'!$C$9,"Polymer laminate","Steel plate or jacket"),IF(L371&lt;='Tree rules'!$C$10,"Steel plate or jacket","Polymer laminate")))</f>
        <v>Polymer laminate</v>
      </c>
      <c r="T371" s="5" t="str">
        <f aca="false">IF(S371=R371,"Yes","No")</f>
        <v>Yes</v>
      </c>
    </row>
    <row r="372" customFormat="false" ht="15" hidden="false" customHeight="false" outlineLevel="0" collapsed="false">
      <c r="A372" s="15" t="n">
        <v>1173</v>
      </c>
      <c r="B372" s="16" t="n">
        <v>5.42022193581885</v>
      </c>
      <c r="C372" s="15" t="n">
        <v>300</v>
      </c>
      <c r="D372" s="15" t="n">
        <v>425</v>
      </c>
      <c r="E372" s="15" t="n">
        <v>30</v>
      </c>
      <c r="F372" s="16" t="n">
        <v>0.707341881547042</v>
      </c>
      <c r="G372" s="17" t="s">
        <v>101</v>
      </c>
      <c r="H372" s="18" t="n">
        <v>0.3</v>
      </c>
      <c r="I372" s="18" t="n">
        <v>1</v>
      </c>
      <c r="J372" s="19" t="n">
        <v>0.920548307106714</v>
      </c>
      <c r="K372" s="19" t="n">
        <v>0.468119499991936</v>
      </c>
      <c r="L372" s="16" t="n">
        <v>14.3013771393637</v>
      </c>
      <c r="M372" s="19" t="n">
        <v>0.810097326900497</v>
      </c>
      <c r="N372" s="19" t="n">
        <v>0.627863281362026</v>
      </c>
      <c r="O372" s="19" t="n">
        <v>0.920548307106714</v>
      </c>
      <c r="P372" s="19" t="n">
        <v>0.448659629286584</v>
      </c>
      <c r="Q372" s="17" t="s">
        <v>29</v>
      </c>
      <c r="R372" s="5" t="str">
        <f aca="false">IF(OR(Q372="Steel plate",Q372="Concrete jacket"),"Steel plate or jacket",Q372)</f>
        <v>Monitor</v>
      </c>
      <c r="S372" s="5" t="str">
        <f aca="false">IF(O372&lt;='Tree rules'!$C$4,IF(N372&lt;='Tree rules'!$C$5,IF(P372&lt;='Tree rules'!$C$7,"Monitor","Polymer laminate"),IF(P372&lt;='Tree rules'!$C$8,"Seal cracks","Polymer laminate")),IF(O372&lt;='Tree rules'!$C$6,IF(P372&lt;='Tree rules'!$C$9,"Polymer laminate","Steel plate or jacket"),IF(L372&lt;='Tree rules'!$C$10,"Steel plate or jacket","Polymer laminate")))</f>
        <v>Monitor</v>
      </c>
      <c r="T372" s="5" t="str">
        <f aca="false">IF(S372=R372,"Yes","No")</f>
        <v>Yes</v>
      </c>
    </row>
    <row r="373" customFormat="false" ht="15" hidden="false" customHeight="false" outlineLevel="0" collapsed="false">
      <c r="A373" s="15" t="n">
        <v>1177</v>
      </c>
      <c r="B373" s="16" t="n">
        <v>3.86061207500144</v>
      </c>
      <c r="C373" s="15" t="n">
        <v>230</v>
      </c>
      <c r="D373" s="15" t="n">
        <v>350</v>
      </c>
      <c r="E373" s="15" t="n">
        <v>25</v>
      </c>
      <c r="F373" s="16" t="n">
        <v>0.907455678485392</v>
      </c>
      <c r="G373" s="17" t="s">
        <v>102</v>
      </c>
      <c r="H373" s="18" t="n">
        <v>0.1</v>
      </c>
      <c r="I373" s="18" t="n">
        <v>1.5</v>
      </c>
      <c r="J373" s="19" t="n">
        <v>0.89946892991614</v>
      </c>
      <c r="K373" s="19" t="n">
        <v>0.566425612015109</v>
      </c>
      <c r="L373" s="16" t="n">
        <v>13.3585192906624</v>
      </c>
      <c r="M373" s="19" t="n">
        <v>0.409313937392036</v>
      </c>
      <c r="N373" s="19" t="n">
        <v>3.22450782149061</v>
      </c>
      <c r="O373" s="19" t="n">
        <v>1.09446227531605</v>
      </c>
      <c r="P373" s="19" t="n">
        <v>0.949416966068625</v>
      </c>
      <c r="Q373" s="17" t="s">
        <v>31</v>
      </c>
      <c r="R373" s="5" t="str">
        <f aca="false">IF(OR(Q373="Steel plate",Q373="Concrete jacket"),"Steel plate or jacket",Q373)</f>
        <v>Polymer laminate</v>
      </c>
      <c r="S373" s="5" t="str">
        <f aca="false">IF(O373&lt;='Tree rules'!$C$4,IF(N373&lt;='Tree rules'!$C$5,IF(P373&lt;='Tree rules'!$C$7,"Monitor","Polymer laminate"),IF(P373&lt;='Tree rules'!$C$8,"Seal cracks","Polymer laminate")),IF(O373&lt;='Tree rules'!$C$6,IF(P373&lt;='Tree rules'!$C$9,"Polymer laminate","Steel plate or jacket"),IF(L373&lt;='Tree rules'!$C$10,"Steel plate or jacket","Polymer laminate")))</f>
        <v>Polymer laminate</v>
      </c>
      <c r="T373" s="5" t="str">
        <f aca="false">IF(S373=R373,"Yes","No")</f>
        <v>Yes</v>
      </c>
    </row>
    <row r="374" customFormat="false" ht="15" hidden="false" customHeight="false" outlineLevel="0" collapsed="false">
      <c r="A374" s="15" t="n">
        <v>1179</v>
      </c>
      <c r="B374" s="16" t="n">
        <v>5.35889002692611</v>
      </c>
      <c r="C374" s="15" t="n">
        <v>300</v>
      </c>
      <c r="D374" s="15" t="n">
        <v>500</v>
      </c>
      <c r="E374" s="15" t="n">
        <v>30</v>
      </c>
      <c r="F374" s="16" t="n">
        <v>0.885735373699325</v>
      </c>
      <c r="G374" s="17" t="s">
        <v>101</v>
      </c>
      <c r="H374" s="18" t="n">
        <v>0.3</v>
      </c>
      <c r="I374" s="18" t="n">
        <v>2</v>
      </c>
      <c r="J374" s="19" t="n">
        <v>0.916833725334717</v>
      </c>
      <c r="K374" s="19" t="n">
        <v>0.479183245554312</v>
      </c>
      <c r="L374" s="16" t="n">
        <v>11.803722526269</v>
      </c>
      <c r="M374" s="19" t="n">
        <v>0.906478578576845</v>
      </c>
      <c r="N374" s="19" t="n">
        <v>0.866961028009046</v>
      </c>
      <c r="O374" s="19" t="n">
        <v>1.39433609052989</v>
      </c>
      <c r="P374" s="19" t="n">
        <v>0.53147645696369</v>
      </c>
      <c r="Q374" s="17" t="s">
        <v>104</v>
      </c>
      <c r="R374" s="5" t="str">
        <f aca="false">IF(OR(Q374="Steel plate",Q374="Concrete jacket"),"Steel plate or jacket",Q374)</f>
        <v>Steel plate or jacket</v>
      </c>
      <c r="S374" s="5" t="str">
        <f aca="false">IF(O374&lt;='Tree rules'!$C$4,IF(N374&lt;='Tree rules'!$C$5,IF(P374&lt;='Tree rules'!$C$7,"Monitor","Polymer laminate"),IF(P374&lt;='Tree rules'!$C$8,"Seal cracks","Polymer laminate")),IF(O374&lt;='Tree rules'!$C$6,IF(P374&lt;='Tree rules'!$C$9,"Polymer laminate","Steel plate or jacket"),IF(L374&lt;='Tree rules'!$C$10,"Steel plate or jacket","Polymer laminate")))</f>
        <v>Steel plate or jacket</v>
      </c>
      <c r="T374" s="5" t="str">
        <f aca="false">IF(S374=R374,"Yes","No")</f>
        <v>Yes</v>
      </c>
    </row>
    <row r="375" customFormat="false" ht="15" hidden="false" customHeight="false" outlineLevel="0" collapsed="false">
      <c r="A375" s="15" t="n">
        <v>1183</v>
      </c>
      <c r="B375" s="16" t="n">
        <v>3.77230788571451</v>
      </c>
      <c r="C375" s="15" t="n">
        <v>300</v>
      </c>
      <c r="D375" s="15" t="n">
        <v>325</v>
      </c>
      <c r="E375" s="15" t="n">
        <v>25</v>
      </c>
      <c r="F375" s="16" t="n">
        <v>0.67080270183412</v>
      </c>
      <c r="G375" s="17" t="s">
        <v>101</v>
      </c>
      <c r="H375" s="18" t="n">
        <v>0.3</v>
      </c>
      <c r="I375" s="18" t="n">
        <v>1</v>
      </c>
      <c r="J375" s="19" t="n">
        <v>0.913348339241608</v>
      </c>
      <c r="K375" s="19" t="n">
        <v>0.600771560115824</v>
      </c>
      <c r="L375" s="16" t="n">
        <v>13.4245832231833</v>
      </c>
      <c r="M375" s="19" t="n">
        <v>0.319645621014812</v>
      </c>
      <c r="N375" s="19" t="n">
        <v>0.659448353633782</v>
      </c>
      <c r="O375" s="19" t="n">
        <v>0.913348339241608</v>
      </c>
      <c r="P375" s="19" t="n">
        <v>1.01093540096014</v>
      </c>
      <c r="Q375" s="17" t="s">
        <v>31</v>
      </c>
      <c r="R375" s="5" t="str">
        <f aca="false">IF(OR(Q375="Steel plate",Q375="Concrete jacket"),"Steel plate or jacket",Q375)</f>
        <v>Polymer laminate</v>
      </c>
      <c r="S375" s="5" t="str">
        <f aca="false">IF(O375&lt;='Tree rules'!$C$4,IF(N375&lt;='Tree rules'!$C$5,IF(P375&lt;='Tree rules'!$C$7,"Monitor","Polymer laminate"),IF(P375&lt;='Tree rules'!$C$8,"Seal cracks","Polymer laminate")),IF(O375&lt;='Tree rules'!$C$6,IF(P375&lt;='Tree rules'!$C$9,"Polymer laminate","Steel plate or jacket"),IF(L375&lt;='Tree rules'!$C$10,"Steel plate or jacket","Polymer laminate")))</f>
        <v>Polymer laminate</v>
      </c>
      <c r="T375" s="5" t="str">
        <f aca="false">IF(S375=R375,"Yes","No")</f>
        <v>Yes</v>
      </c>
    </row>
    <row r="376" customFormat="false" ht="15" hidden="false" customHeight="false" outlineLevel="0" collapsed="false">
      <c r="A376" s="15" t="n">
        <v>1188</v>
      </c>
      <c r="B376" s="16" t="n">
        <v>6.50659307067052</v>
      </c>
      <c r="C376" s="15" t="n">
        <v>230</v>
      </c>
      <c r="D376" s="15" t="n">
        <v>600</v>
      </c>
      <c r="E376" s="15" t="n">
        <v>30</v>
      </c>
      <c r="F376" s="16" t="n">
        <v>0.742342309449384</v>
      </c>
      <c r="G376" s="17" t="s">
        <v>101</v>
      </c>
      <c r="H376" s="18" t="n">
        <v>0.3</v>
      </c>
      <c r="I376" s="18" t="n">
        <v>1</v>
      </c>
      <c r="J376" s="19" t="n">
        <v>0.982052872466906</v>
      </c>
      <c r="K376" s="19" t="n">
        <v>0.45449399911203</v>
      </c>
      <c r="L376" s="16" t="n">
        <v>11.7873062874466</v>
      </c>
      <c r="M376" s="19" t="n">
        <v>0.930153436389901</v>
      </c>
      <c r="N376" s="19" t="n">
        <v>0.643328898584068</v>
      </c>
      <c r="O376" s="19" t="n">
        <v>0.982052872466906</v>
      </c>
      <c r="P376" s="19" t="n">
        <v>0.387977959123218</v>
      </c>
      <c r="Q376" s="17" t="s">
        <v>29</v>
      </c>
      <c r="R376" s="5" t="str">
        <f aca="false">IF(OR(Q376="Steel plate",Q376="Concrete jacket"),"Steel plate or jacket",Q376)</f>
        <v>Monitor</v>
      </c>
      <c r="S376" s="5" t="str">
        <f aca="false">IF(O376&lt;='Tree rules'!$C$4,IF(N376&lt;='Tree rules'!$C$5,IF(P376&lt;='Tree rules'!$C$7,"Monitor","Polymer laminate"),IF(P376&lt;='Tree rules'!$C$8,"Seal cracks","Polymer laminate")),IF(O376&lt;='Tree rules'!$C$6,IF(P376&lt;='Tree rules'!$C$9,"Polymer laminate","Steel plate or jacket"),IF(L376&lt;='Tree rules'!$C$10,"Steel plate or jacket","Polymer laminate")))</f>
        <v>Monitor</v>
      </c>
      <c r="T376" s="5" t="str">
        <f aca="false">IF(S376=R376,"Yes","No")</f>
        <v>Yes</v>
      </c>
    </row>
    <row r="377" customFormat="false" ht="15" hidden="false" customHeight="false" outlineLevel="0" collapsed="false">
      <c r="A377" s="15" t="n">
        <v>1191</v>
      </c>
      <c r="B377" s="16" t="n">
        <v>5.3710749171904</v>
      </c>
      <c r="C377" s="15" t="n">
        <v>300</v>
      </c>
      <c r="D377" s="15" t="n">
        <v>450</v>
      </c>
      <c r="E377" s="15" t="n">
        <v>20</v>
      </c>
      <c r="F377" s="16" t="n">
        <v>0.557129731671096</v>
      </c>
      <c r="G377" s="17" t="s">
        <v>103</v>
      </c>
      <c r="H377" s="18" t="n">
        <v>0.2</v>
      </c>
      <c r="I377" s="18" t="n">
        <v>1</v>
      </c>
      <c r="J377" s="19" t="n">
        <v>0.993001266270474</v>
      </c>
      <c r="K377" s="19" t="n">
        <v>0.411469020534125</v>
      </c>
      <c r="L377" s="16" t="n">
        <v>13.2292485645084</v>
      </c>
      <c r="M377" s="19" t="n">
        <v>0.932443662260948</v>
      </c>
      <c r="N377" s="19" t="n">
        <v>0.838852902508042</v>
      </c>
      <c r="O377" s="19" t="n">
        <v>0.993001266270474</v>
      </c>
      <c r="P377" s="19" t="n">
        <v>0.362107247760054</v>
      </c>
      <c r="Q377" s="17" t="s">
        <v>29</v>
      </c>
      <c r="R377" s="5" t="str">
        <f aca="false">IF(OR(Q377="Steel plate",Q377="Concrete jacket"),"Steel plate or jacket",Q377)</f>
        <v>Monitor</v>
      </c>
      <c r="S377" s="5" t="str">
        <f aca="false">IF(O377&lt;='Tree rules'!$C$4,IF(N377&lt;='Tree rules'!$C$5,IF(P377&lt;='Tree rules'!$C$7,"Monitor","Polymer laminate"),IF(P377&lt;='Tree rules'!$C$8,"Seal cracks","Polymer laminate")),IF(O377&lt;='Tree rules'!$C$6,IF(P377&lt;='Tree rules'!$C$9,"Polymer laminate","Steel plate or jacket"),IF(L377&lt;='Tree rules'!$C$10,"Steel plate or jacket","Polymer laminate")))</f>
        <v>Monitor</v>
      </c>
      <c r="T377" s="5" t="str">
        <f aca="false">IF(S377=R377,"Yes","No")</f>
        <v>Yes</v>
      </c>
    </row>
    <row r="378" customFormat="false" ht="15" hidden="false" customHeight="false" outlineLevel="0" collapsed="false">
      <c r="A378" s="15" t="n">
        <v>1192</v>
      </c>
      <c r="B378" s="16" t="n">
        <v>3.04959692580688</v>
      </c>
      <c r="C378" s="15" t="n">
        <v>230</v>
      </c>
      <c r="D378" s="15" t="n">
        <v>300</v>
      </c>
      <c r="E378" s="15" t="n">
        <v>20</v>
      </c>
      <c r="F378" s="16" t="n">
        <v>0.576243217710084</v>
      </c>
      <c r="G378" s="17" t="s">
        <v>103</v>
      </c>
      <c r="H378" s="18" t="n">
        <v>0.2</v>
      </c>
      <c r="I378" s="18" t="n">
        <v>1.5</v>
      </c>
      <c r="J378" s="19" t="n">
        <v>0.858000332606727</v>
      </c>
      <c r="K378" s="19" t="n">
        <v>0.537413984200971</v>
      </c>
      <c r="L378" s="16" t="n">
        <v>11.9124879914331</v>
      </c>
      <c r="M378" s="19" t="n">
        <v>0.336888633159337</v>
      </c>
      <c r="N378" s="19" t="n">
        <v>1.21895423778782</v>
      </c>
      <c r="O378" s="19" t="n">
        <v>1.05644981031412</v>
      </c>
      <c r="P378" s="19" t="n">
        <v>0.771975241501418</v>
      </c>
      <c r="Q378" s="17" t="s">
        <v>31</v>
      </c>
      <c r="R378" s="5" t="str">
        <f aca="false">IF(OR(Q378="Steel plate",Q378="Concrete jacket"),"Steel plate or jacket",Q378)</f>
        <v>Polymer laminate</v>
      </c>
      <c r="S378" s="5" t="str">
        <f aca="false">IF(O378&lt;='Tree rules'!$C$4,IF(N378&lt;='Tree rules'!$C$5,IF(P378&lt;='Tree rules'!$C$7,"Monitor","Polymer laminate"),IF(P378&lt;='Tree rules'!$C$8,"Seal cracks","Polymer laminate")),IF(O378&lt;='Tree rules'!$C$6,IF(P378&lt;='Tree rules'!$C$9,"Polymer laminate","Steel plate or jacket"),IF(L378&lt;='Tree rules'!$C$10,"Steel plate or jacket","Polymer laminate")))</f>
        <v>Polymer laminate</v>
      </c>
      <c r="T378" s="5" t="str">
        <f aca="false">IF(S378=R378,"Yes","No")</f>
        <v>Yes</v>
      </c>
    </row>
    <row r="379" customFormat="false" ht="15" hidden="false" customHeight="false" outlineLevel="0" collapsed="false">
      <c r="A379" s="15" t="n">
        <v>1194</v>
      </c>
      <c r="B379" s="16" t="n">
        <v>5.04639789110273</v>
      </c>
      <c r="C379" s="15" t="n">
        <v>300</v>
      </c>
      <c r="D379" s="15" t="n">
        <v>475</v>
      </c>
      <c r="E379" s="15" t="n">
        <v>25</v>
      </c>
      <c r="F379" s="16" t="n">
        <v>0.735735984447258</v>
      </c>
      <c r="G379" s="17" t="s">
        <v>101</v>
      </c>
      <c r="H379" s="18" t="n">
        <v>0.3</v>
      </c>
      <c r="I379" s="18" t="n">
        <v>2</v>
      </c>
      <c r="J379" s="19" t="n">
        <v>0.877258139197782</v>
      </c>
      <c r="K379" s="19" t="n">
        <v>0.485448813039236</v>
      </c>
      <c r="L379" s="16" t="n">
        <v>11.8182620400532</v>
      </c>
      <c r="M379" s="19" t="n">
        <v>0.429586450496452</v>
      </c>
      <c r="N379" s="19" t="n">
        <v>1.13469526537007</v>
      </c>
      <c r="O379" s="19" t="n">
        <v>1.32865235599299</v>
      </c>
      <c r="P379" s="19" t="n">
        <v>0.908128213529846</v>
      </c>
      <c r="Q379" s="17" t="s">
        <v>31</v>
      </c>
      <c r="R379" s="5" t="str">
        <f aca="false">IF(OR(Q379="Steel plate",Q379="Concrete jacket"),"Steel plate or jacket",Q379)</f>
        <v>Polymer laminate</v>
      </c>
      <c r="S379" s="5" t="str">
        <f aca="false">IF(O379&lt;='Tree rules'!$C$4,IF(N379&lt;='Tree rules'!$C$5,IF(P379&lt;='Tree rules'!$C$7,"Monitor","Polymer laminate"),IF(P379&lt;='Tree rules'!$C$8,"Seal cracks","Polymer laminate")),IF(O379&lt;='Tree rules'!$C$6,IF(P379&lt;='Tree rules'!$C$9,"Polymer laminate","Steel plate or jacket"),IF(L379&lt;='Tree rules'!$C$10,"Steel plate or jacket","Polymer laminate")))</f>
        <v>Polymer laminate</v>
      </c>
      <c r="T379" s="5" t="str">
        <f aca="false">IF(S379=R379,"Yes","No")</f>
        <v>Yes</v>
      </c>
    </row>
    <row r="380" customFormat="false" ht="15" hidden="false" customHeight="false" outlineLevel="0" collapsed="false">
      <c r="A380" s="15" t="n">
        <v>1199</v>
      </c>
      <c r="B380" s="16" t="n">
        <v>4.21435323644317</v>
      </c>
      <c r="C380" s="15" t="n">
        <v>300</v>
      </c>
      <c r="D380" s="15" t="n">
        <v>400</v>
      </c>
      <c r="E380" s="15" t="n">
        <v>25</v>
      </c>
      <c r="F380" s="16" t="n">
        <v>0.790804050461148</v>
      </c>
      <c r="G380" s="17" t="s">
        <v>102</v>
      </c>
      <c r="H380" s="18" t="n">
        <v>0.1</v>
      </c>
      <c r="I380" s="18" t="n">
        <v>1</v>
      </c>
      <c r="J380" s="19" t="n">
        <v>0.914251752374018</v>
      </c>
      <c r="K380" s="19" t="n">
        <v>0.598589484663466</v>
      </c>
      <c r="L380" s="16" t="n">
        <v>12.4317204614843</v>
      </c>
      <c r="M380" s="19" t="n">
        <v>0.924547470591507</v>
      </c>
      <c r="N380" s="19" t="n">
        <v>2.35151888985134</v>
      </c>
      <c r="O380" s="19" t="n">
        <v>0.914251752374018</v>
      </c>
      <c r="P380" s="19" t="n">
        <v>0.385207872317682</v>
      </c>
      <c r="Q380" s="17" t="s">
        <v>30</v>
      </c>
      <c r="R380" s="5" t="str">
        <f aca="false">IF(OR(Q380="Steel plate",Q380="Concrete jacket"),"Steel plate or jacket",Q380)</f>
        <v>Seal cracks</v>
      </c>
      <c r="S380" s="5" t="str">
        <f aca="false">IF(O380&lt;='Tree rules'!$C$4,IF(N380&lt;='Tree rules'!$C$5,IF(P380&lt;='Tree rules'!$C$7,"Monitor","Polymer laminate"),IF(P380&lt;='Tree rules'!$C$8,"Seal cracks","Polymer laminate")),IF(O380&lt;='Tree rules'!$C$6,IF(P380&lt;='Tree rules'!$C$9,"Polymer laminate","Steel plate or jacket"),IF(L380&lt;='Tree rules'!$C$10,"Steel plate or jacket","Polymer laminate")))</f>
        <v>Seal cracks</v>
      </c>
      <c r="T380" s="5" t="str">
        <f aca="false">IF(S380=R380,"Yes","No")</f>
        <v>Yes</v>
      </c>
    </row>
    <row r="381" customFormat="false" ht="15" hidden="false" customHeight="false" outlineLevel="0" collapsed="false">
      <c r="A381" s="15" t="n">
        <v>1204</v>
      </c>
      <c r="B381" s="16" t="n">
        <v>6.10218067968746</v>
      </c>
      <c r="C381" s="15" t="n">
        <v>230</v>
      </c>
      <c r="D381" s="15" t="n">
        <v>500</v>
      </c>
      <c r="E381" s="15" t="n">
        <v>30</v>
      </c>
      <c r="F381" s="16" t="n">
        <v>0.604384889109233</v>
      </c>
      <c r="G381" s="17" t="s">
        <v>103</v>
      </c>
      <c r="H381" s="18" t="n">
        <v>0.2</v>
      </c>
      <c r="I381" s="18" t="n">
        <v>1.5</v>
      </c>
      <c r="J381" s="19" t="n">
        <v>0.9145657942161</v>
      </c>
      <c r="K381" s="19" t="n">
        <v>0.460784069858249</v>
      </c>
      <c r="L381" s="16" t="n">
        <v>13.5003997338218</v>
      </c>
      <c r="M381" s="19" t="n">
        <v>0.288226602576408</v>
      </c>
      <c r="N381" s="19" t="n">
        <v>1.75769112460393</v>
      </c>
      <c r="O381" s="19" t="n">
        <v>1.16114001691813</v>
      </c>
      <c r="P381" s="19" t="n">
        <v>1.12221163735348</v>
      </c>
      <c r="Q381" s="17" t="s">
        <v>31</v>
      </c>
      <c r="R381" s="5" t="str">
        <f aca="false">IF(OR(Q381="Steel plate",Q381="Concrete jacket"),"Steel plate or jacket",Q381)</f>
        <v>Polymer laminate</v>
      </c>
      <c r="S381" s="5" t="str">
        <f aca="false">IF(O381&lt;='Tree rules'!$C$4,IF(N381&lt;='Tree rules'!$C$5,IF(P381&lt;='Tree rules'!$C$7,"Monitor","Polymer laminate"),IF(P381&lt;='Tree rules'!$C$8,"Seal cracks","Polymer laminate")),IF(O381&lt;='Tree rules'!$C$6,IF(P381&lt;='Tree rules'!$C$9,"Polymer laminate","Steel plate or jacket"),IF(L381&lt;='Tree rules'!$C$10,"Steel plate or jacket","Polymer laminate")))</f>
        <v>Polymer laminate</v>
      </c>
      <c r="T381" s="5" t="str">
        <f aca="false">IF(S381=R381,"Yes","No")</f>
        <v>Yes</v>
      </c>
    </row>
    <row r="382" customFormat="false" ht="15" hidden="false" customHeight="false" outlineLevel="0" collapsed="false">
      <c r="A382" s="15" t="n">
        <v>1205</v>
      </c>
      <c r="B382" s="16" t="n">
        <v>6.06094833985664</v>
      </c>
      <c r="C382" s="15" t="n">
        <v>300</v>
      </c>
      <c r="D382" s="15" t="n">
        <v>575</v>
      </c>
      <c r="E382" s="15" t="n">
        <v>25</v>
      </c>
      <c r="F382" s="16" t="n">
        <v>0.79483685100311</v>
      </c>
      <c r="G382" s="17" t="s">
        <v>101</v>
      </c>
      <c r="H382" s="18" t="n">
        <v>0.3</v>
      </c>
      <c r="I382" s="18" t="n">
        <v>1</v>
      </c>
      <c r="J382" s="19" t="n">
        <v>0.954732305231465</v>
      </c>
      <c r="K382" s="19" t="n">
        <v>0.458080987583275</v>
      </c>
      <c r="L382" s="16" t="n">
        <v>11.5008507397659</v>
      </c>
      <c r="M382" s="19" t="n">
        <v>0.389786351283257</v>
      </c>
      <c r="N382" s="19" t="n">
        <v>0.688995606582581</v>
      </c>
      <c r="O382" s="19" t="n">
        <v>0.954732305231466</v>
      </c>
      <c r="P382" s="19" t="n">
        <v>0.897481532880619</v>
      </c>
      <c r="Q382" s="17" t="s">
        <v>29</v>
      </c>
      <c r="R382" s="5" t="str">
        <f aca="false">IF(OR(Q382="Steel plate",Q382="Concrete jacket"),"Steel plate or jacket",Q382)</f>
        <v>Monitor</v>
      </c>
      <c r="S382" s="5" t="str">
        <f aca="false">IF(O382&lt;='Tree rules'!$C$4,IF(N382&lt;='Tree rules'!$C$5,IF(P382&lt;='Tree rules'!$C$7,"Monitor","Polymer laminate"),IF(P382&lt;='Tree rules'!$C$8,"Seal cracks","Polymer laminate")),IF(O382&lt;='Tree rules'!$C$6,IF(P382&lt;='Tree rules'!$C$9,"Polymer laminate","Steel plate or jacket"),IF(L382&lt;='Tree rules'!$C$10,"Steel plate or jacket","Polymer laminate")))</f>
        <v>Monitor</v>
      </c>
      <c r="T382" s="5" t="str">
        <f aca="false">IF(S382=R382,"Yes","No")</f>
        <v>Yes</v>
      </c>
    </row>
    <row r="383" customFormat="false" ht="15" hidden="false" customHeight="false" outlineLevel="0" collapsed="false">
      <c r="A383" s="15" t="n">
        <v>1206</v>
      </c>
      <c r="B383" s="16" t="n">
        <v>4.66723829559916</v>
      </c>
      <c r="C383" s="15" t="n">
        <v>230</v>
      </c>
      <c r="D383" s="15" t="n">
        <v>450</v>
      </c>
      <c r="E383" s="15" t="n">
        <v>20</v>
      </c>
      <c r="F383" s="16" t="n">
        <v>0.649145274956135</v>
      </c>
      <c r="G383" s="17" t="s">
        <v>101</v>
      </c>
      <c r="H383" s="18" t="n">
        <v>0.3</v>
      </c>
      <c r="I383" s="18" t="n">
        <v>1</v>
      </c>
      <c r="J383" s="19" t="n">
        <v>0.896125680456184</v>
      </c>
      <c r="K383" s="19" t="n">
        <v>0.400207507491381</v>
      </c>
      <c r="L383" s="16" t="n">
        <v>11.5525700386118</v>
      </c>
      <c r="M383" s="19" t="n">
        <v>0.617429061106912</v>
      </c>
      <c r="N383" s="19" t="n">
        <v>0.624350433326197</v>
      </c>
      <c r="O383" s="19" t="n">
        <v>0.896125680456184</v>
      </c>
      <c r="P383" s="19" t="n">
        <v>0.458575769647957</v>
      </c>
      <c r="Q383" s="17" t="s">
        <v>29</v>
      </c>
      <c r="R383" s="5" t="str">
        <f aca="false">IF(OR(Q383="Steel plate",Q383="Concrete jacket"),"Steel plate or jacket",Q383)</f>
        <v>Monitor</v>
      </c>
      <c r="S383" s="5" t="str">
        <f aca="false">IF(O383&lt;='Tree rules'!$C$4,IF(N383&lt;='Tree rules'!$C$5,IF(P383&lt;='Tree rules'!$C$7,"Monitor","Polymer laminate"),IF(P383&lt;='Tree rules'!$C$8,"Seal cracks","Polymer laminate")),IF(O383&lt;='Tree rules'!$C$6,IF(P383&lt;='Tree rules'!$C$9,"Polymer laminate","Steel plate or jacket"),IF(L383&lt;='Tree rules'!$C$10,"Steel plate or jacket","Polymer laminate")))</f>
        <v>Monitor</v>
      </c>
      <c r="T383" s="5" t="str">
        <f aca="false">IF(S383=R383,"Yes","No")</f>
        <v>Yes</v>
      </c>
    </row>
    <row r="384" customFormat="false" ht="15" hidden="false" customHeight="false" outlineLevel="0" collapsed="false">
      <c r="A384" s="15" t="n">
        <v>1208</v>
      </c>
      <c r="B384" s="16" t="n">
        <v>3.43180994190742</v>
      </c>
      <c r="C384" s="15" t="n">
        <v>300</v>
      </c>
      <c r="D384" s="15" t="n">
        <v>325</v>
      </c>
      <c r="E384" s="15" t="n">
        <v>30</v>
      </c>
      <c r="F384" s="16" t="n">
        <v>0.72065207824282</v>
      </c>
      <c r="G384" s="17" t="s">
        <v>101</v>
      </c>
      <c r="H384" s="18" t="n">
        <v>0.3</v>
      </c>
      <c r="I384" s="18" t="n">
        <v>1.5</v>
      </c>
      <c r="J384" s="19" t="n">
        <v>0.880724571171421</v>
      </c>
      <c r="K384" s="19" t="n">
        <v>0.624058205534268</v>
      </c>
      <c r="L384" s="16" t="n">
        <v>12.3003940570159</v>
      </c>
      <c r="M384" s="19" t="n">
        <v>0.713618234000709</v>
      </c>
      <c r="N384" s="19" t="n">
        <v>0.858615278443821</v>
      </c>
      <c r="O384" s="19" t="n">
        <v>1.04627515902954</v>
      </c>
      <c r="P384" s="19" t="n">
        <v>0.459258462855409</v>
      </c>
      <c r="Q384" s="17" t="s">
        <v>31</v>
      </c>
      <c r="R384" s="5" t="str">
        <f aca="false">IF(OR(Q384="Steel plate",Q384="Concrete jacket"),"Steel plate or jacket",Q384)</f>
        <v>Polymer laminate</v>
      </c>
      <c r="S384" s="5" t="str">
        <f aca="false">IF(O384&lt;='Tree rules'!$C$4,IF(N384&lt;='Tree rules'!$C$5,IF(P384&lt;='Tree rules'!$C$7,"Monitor","Polymer laminate"),IF(P384&lt;='Tree rules'!$C$8,"Seal cracks","Polymer laminate")),IF(O384&lt;='Tree rules'!$C$6,IF(P384&lt;='Tree rules'!$C$9,"Polymer laminate","Steel plate or jacket"),IF(L384&lt;='Tree rules'!$C$10,"Steel plate or jacket","Polymer laminate")))</f>
        <v>Polymer laminate</v>
      </c>
      <c r="T384" s="5" t="str">
        <f aca="false">IF(S384=R384,"Yes","No")</f>
        <v>Yes</v>
      </c>
    </row>
    <row r="385" customFormat="false" ht="15" hidden="false" customHeight="false" outlineLevel="0" collapsed="false">
      <c r="A385" s="15" t="n">
        <v>1209</v>
      </c>
      <c r="B385" s="16" t="n">
        <v>6.66273913567271</v>
      </c>
      <c r="C385" s="15" t="n">
        <v>230</v>
      </c>
      <c r="D385" s="15" t="n">
        <v>625</v>
      </c>
      <c r="E385" s="15" t="n">
        <v>30</v>
      </c>
      <c r="F385" s="16" t="n">
        <v>0.710178431223674</v>
      </c>
      <c r="G385" s="17" t="s">
        <v>101</v>
      </c>
      <c r="H385" s="18" t="n">
        <v>0.3</v>
      </c>
      <c r="I385" s="18" t="n">
        <v>1.5</v>
      </c>
      <c r="J385" s="19" t="n">
        <v>0.994182555559729</v>
      </c>
      <c r="K385" s="19" t="n">
        <v>0.510459659679415</v>
      </c>
      <c r="L385" s="16" t="n">
        <v>11.5472082074051</v>
      </c>
      <c r="M385" s="19" t="n">
        <v>0.562935509260486</v>
      </c>
      <c r="N385" s="19" t="n">
        <v>0.882763905282616</v>
      </c>
      <c r="O385" s="19" t="n">
        <v>1.23752878885448</v>
      </c>
      <c r="P385" s="19" t="n">
        <v>0.689224427739973</v>
      </c>
      <c r="Q385" s="17" t="s">
        <v>31</v>
      </c>
      <c r="R385" s="5" t="str">
        <f aca="false">IF(OR(Q385="Steel plate",Q385="Concrete jacket"),"Steel plate or jacket",Q385)</f>
        <v>Polymer laminate</v>
      </c>
      <c r="S385" s="5" t="str">
        <f aca="false">IF(O385&lt;='Tree rules'!$C$4,IF(N385&lt;='Tree rules'!$C$5,IF(P385&lt;='Tree rules'!$C$7,"Monitor","Polymer laminate"),IF(P385&lt;='Tree rules'!$C$8,"Seal cracks","Polymer laminate")),IF(O385&lt;='Tree rules'!$C$6,IF(P385&lt;='Tree rules'!$C$9,"Polymer laminate","Steel plate or jacket"),IF(L385&lt;='Tree rules'!$C$10,"Steel plate or jacket","Polymer laminate")))</f>
        <v>Polymer laminate</v>
      </c>
      <c r="T385" s="5" t="str">
        <f aca="false">IF(S385=R385,"Yes","No")</f>
        <v>Yes</v>
      </c>
    </row>
    <row r="386" customFormat="false" ht="15" hidden="false" customHeight="false" outlineLevel="0" collapsed="false">
      <c r="A386" s="15" t="n">
        <v>1210</v>
      </c>
      <c r="B386" s="16" t="n">
        <v>7.46989016928555</v>
      </c>
      <c r="C386" s="15" t="n">
        <v>230</v>
      </c>
      <c r="D386" s="15" t="n">
        <v>675</v>
      </c>
      <c r="E386" s="15" t="n">
        <v>20</v>
      </c>
      <c r="F386" s="16" t="n">
        <v>0.653545382481754</v>
      </c>
      <c r="G386" s="17" t="s">
        <v>103</v>
      </c>
      <c r="H386" s="18" t="n">
        <v>0.2</v>
      </c>
      <c r="I386" s="18" t="n">
        <v>1</v>
      </c>
      <c r="J386" s="19" t="n">
        <v>0.854019831395645</v>
      </c>
      <c r="K386" s="19" t="n">
        <v>0.412173381309688</v>
      </c>
      <c r="L386" s="16" t="n">
        <v>11.9137004294825</v>
      </c>
      <c r="M386" s="19" t="n">
        <v>0.755288793686988</v>
      </c>
      <c r="N386" s="19" t="n">
        <v>0.818009245204982</v>
      </c>
      <c r="O386" s="19" t="n">
        <v>0.854019831395645</v>
      </c>
      <c r="P386" s="19" t="n">
        <v>0.420532505122041</v>
      </c>
      <c r="Q386" s="17" t="s">
        <v>29</v>
      </c>
      <c r="R386" s="5" t="str">
        <f aca="false">IF(OR(Q386="Steel plate",Q386="Concrete jacket"),"Steel plate or jacket",Q386)</f>
        <v>Monitor</v>
      </c>
      <c r="S386" s="5" t="str">
        <f aca="false">IF(O386&lt;='Tree rules'!$C$4,IF(N386&lt;='Tree rules'!$C$5,IF(P386&lt;='Tree rules'!$C$7,"Monitor","Polymer laminate"),IF(P386&lt;='Tree rules'!$C$8,"Seal cracks","Polymer laminate")),IF(O386&lt;='Tree rules'!$C$6,IF(P386&lt;='Tree rules'!$C$9,"Polymer laminate","Steel plate or jacket"),IF(L386&lt;='Tree rules'!$C$10,"Steel plate or jacket","Polymer laminate")))</f>
        <v>Monitor</v>
      </c>
      <c r="T386" s="5" t="str">
        <f aca="false">IF(S386=R386,"Yes","No")</f>
        <v>Yes</v>
      </c>
    </row>
    <row r="387" customFormat="false" ht="15" hidden="false" customHeight="false" outlineLevel="0" collapsed="false">
      <c r="A387" s="15" t="n">
        <v>1212</v>
      </c>
      <c r="B387" s="16" t="n">
        <v>6.23179374385755</v>
      </c>
      <c r="C387" s="15" t="n">
        <v>230</v>
      </c>
      <c r="D387" s="15" t="n">
        <v>500</v>
      </c>
      <c r="E387" s="15" t="n">
        <v>25</v>
      </c>
      <c r="F387" s="16" t="n">
        <v>0.577653504586516</v>
      </c>
      <c r="G387" s="17" t="s">
        <v>103</v>
      </c>
      <c r="H387" s="18" t="n">
        <v>0.2</v>
      </c>
      <c r="I387" s="18" t="n">
        <v>1.5</v>
      </c>
      <c r="J387" s="19" t="n">
        <v>0.995788703982014</v>
      </c>
      <c r="K387" s="19" t="n">
        <v>0.488455948981936</v>
      </c>
      <c r="L387" s="16" t="n">
        <v>13.7264179380122</v>
      </c>
      <c r="M387" s="19" t="n">
        <v>0.436843161082145</v>
      </c>
      <c r="N387" s="19" t="n">
        <v>1.38558999234052</v>
      </c>
      <c r="O387" s="19" t="n">
        <v>1.25048359777851</v>
      </c>
      <c r="P387" s="19" t="n">
        <v>0.880151077641123</v>
      </c>
      <c r="Q387" s="17" t="s">
        <v>31</v>
      </c>
      <c r="R387" s="5" t="str">
        <f aca="false">IF(OR(Q387="Steel plate",Q387="Concrete jacket"),"Steel plate or jacket",Q387)</f>
        <v>Polymer laminate</v>
      </c>
      <c r="S387" s="5" t="str">
        <f aca="false">IF(O387&lt;='Tree rules'!$C$4,IF(N387&lt;='Tree rules'!$C$5,IF(P387&lt;='Tree rules'!$C$7,"Monitor","Polymer laminate"),IF(P387&lt;='Tree rules'!$C$8,"Seal cracks","Polymer laminate")),IF(O387&lt;='Tree rules'!$C$6,IF(P387&lt;='Tree rules'!$C$9,"Polymer laminate","Steel plate or jacket"),IF(L387&lt;='Tree rules'!$C$10,"Steel plate or jacket","Polymer laminate")))</f>
        <v>Polymer laminate</v>
      </c>
      <c r="T387" s="5" t="str">
        <f aca="false">IF(S387=R387,"Yes","No")</f>
        <v>Yes</v>
      </c>
    </row>
    <row r="388" customFormat="false" ht="15" hidden="false" customHeight="false" outlineLevel="0" collapsed="false">
      <c r="A388" s="15" t="n">
        <v>1216</v>
      </c>
      <c r="B388" s="16" t="n">
        <v>6.38416623550509</v>
      </c>
      <c r="C388" s="15" t="n">
        <v>230</v>
      </c>
      <c r="D388" s="15" t="n">
        <v>575</v>
      </c>
      <c r="E388" s="15" t="n">
        <v>25</v>
      </c>
      <c r="F388" s="16" t="n">
        <v>0.661007412935799</v>
      </c>
      <c r="G388" s="17" t="s">
        <v>103</v>
      </c>
      <c r="H388" s="18" t="n">
        <v>0.2</v>
      </c>
      <c r="I388" s="18" t="n">
        <v>1.5</v>
      </c>
      <c r="J388" s="19" t="n">
        <v>0.916294932199804</v>
      </c>
      <c r="K388" s="19" t="n">
        <v>0.635999752877811</v>
      </c>
      <c r="L388" s="16" t="n">
        <v>12.0683671748679</v>
      </c>
      <c r="M388" s="19" t="n">
        <v>0.410127970074691</v>
      </c>
      <c r="N388" s="19" t="n">
        <v>1.07622275924542</v>
      </c>
      <c r="O388" s="19" t="n">
        <v>1.08306072307857</v>
      </c>
      <c r="P388" s="19" t="n">
        <v>0.947990465034687</v>
      </c>
      <c r="Q388" s="17" t="s">
        <v>31</v>
      </c>
      <c r="R388" s="5" t="str">
        <f aca="false">IF(OR(Q388="Steel plate",Q388="Concrete jacket"),"Steel plate or jacket",Q388)</f>
        <v>Polymer laminate</v>
      </c>
      <c r="S388" s="5" t="str">
        <f aca="false">IF(O388&lt;='Tree rules'!$C$4,IF(N388&lt;='Tree rules'!$C$5,IF(P388&lt;='Tree rules'!$C$7,"Monitor","Polymer laminate"),IF(P388&lt;='Tree rules'!$C$8,"Seal cracks","Polymer laminate")),IF(O388&lt;='Tree rules'!$C$6,IF(P388&lt;='Tree rules'!$C$9,"Polymer laminate","Steel plate or jacket"),IF(L388&lt;='Tree rules'!$C$10,"Steel plate or jacket","Polymer laminate")))</f>
        <v>Polymer laminate</v>
      </c>
      <c r="T388" s="5" t="str">
        <f aca="false">IF(S388=R388,"Yes","No")</f>
        <v>Yes</v>
      </c>
    </row>
    <row r="389" customFormat="false" ht="15" hidden="false" customHeight="false" outlineLevel="0" collapsed="false">
      <c r="A389" s="15" t="n">
        <v>1221</v>
      </c>
      <c r="B389" s="16" t="n">
        <v>6.12270356828334</v>
      </c>
      <c r="C389" s="15" t="n">
        <v>230</v>
      </c>
      <c r="D389" s="15" t="n">
        <v>475</v>
      </c>
      <c r="E389" s="15" t="n">
        <v>25</v>
      </c>
      <c r="F389" s="16" t="n">
        <v>0.611316296229087</v>
      </c>
      <c r="G389" s="17" t="s">
        <v>101</v>
      </c>
      <c r="H389" s="18" t="n">
        <v>0.3</v>
      </c>
      <c r="I389" s="18" t="n">
        <v>1.5</v>
      </c>
      <c r="J389" s="19" t="n">
        <v>0.94360078293417</v>
      </c>
      <c r="K389" s="19" t="n">
        <v>0.503974569756033</v>
      </c>
      <c r="L389" s="16" t="n">
        <v>14.2720362897048</v>
      </c>
      <c r="M389" s="19" t="n">
        <v>0.618357842706163</v>
      </c>
      <c r="N389" s="19" t="n">
        <v>0.840379293917402</v>
      </c>
      <c r="O389" s="19" t="n">
        <v>1.1776257751009</v>
      </c>
      <c r="P389" s="19" t="n">
        <v>0.654190155445792</v>
      </c>
      <c r="Q389" s="17" t="s">
        <v>31</v>
      </c>
      <c r="R389" s="5" t="str">
        <f aca="false">IF(OR(Q389="Steel plate",Q389="Concrete jacket"),"Steel plate or jacket",Q389)</f>
        <v>Polymer laminate</v>
      </c>
      <c r="S389" s="5" t="str">
        <f aca="false">IF(O389&lt;='Tree rules'!$C$4,IF(N389&lt;='Tree rules'!$C$5,IF(P389&lt;='Tree rules'!$C$7,"Monitor","Polymer laminate"),IF(P389&lt;='Tree rules'!$C$8,"Seal cracks","Polymer laminate")),IF(O389&lt;='Tree rules'!$C$6,IF(P389&lt;='Tree rules'!$C$9,"Polymer laminate","Steel plate or jacket"),IF(L389&lt;='Tree rules'!$C$10,"Steel plate or jacket","Polymer laminate")))</f>
        <v>Polymer laminate</v>
      </c>
      <c r="T389" s="5" t="str">
        <f aca="false">IF(S389=R389,"Yes","No")</f>
        <v>Yes</v>
      </c>
    </row>
    <row r="390" customFormat="false" ht="15" hidden="false" customHeight="false" outlineLevel="0" collapsed="false">
      <c r="A390" s="15" t="n">
        <v>1224</v>
      </c>
      <c r="B390" s="16" t="n">
        <v>5.66171248590396</v>
      </c>
      <c r="C390" s="15" t="n">
        <v>300</v>
      </c>
      <c r="D390" s="15" t="n">
        <v>475</v>
      </c>
      <c r="E390" s="15" t="n">
        <v>30</v>
      </c>
      <c r="F390" s="16" t="n">
        <v>0.762522488735387</v>
      </c>
      <c r="G390" s="17" t="s">
        <v>102</v>
      </c>
      <c r="H390" s="18" t="n">
        <v>0.1</v>
      </c>
      <c r="I390" s="18" t="n">
        <v>1</v>
      </c>
      <c r="J390" s="19" t="n">
        <v>0.896475213671916</v>
      </c>
      <c r="K390" s="19" t="n">
        <v>0.516533533330972</v>
      </c>
      <c r="L390" s="16" t="n">
        <v>13.7420205968543</v>
      </c>
      <c r="M390" s="19" t="n">
        <v>0.417818770926834</v>
      </c>
      <c r="N390" s="19" t="n">
        <v>2.76160175204725</v>
      </c>
      <c r="O390" s="19" t="n">
        <v>0.896475213671916</v>
      </c>
      <c r="P390" s="19" t="n">
        <v>0.786834187698765</v>
      </c>
      <c r="Q390" s="17" t="s">
        <v>30</v>
      </c>
      <c r="R390" s="5" t="str">
        <f aca="false">IF(OR(Q390="Steel plate",Q390="Concrete jacket"),"Steel plate or jacket",Q390)</f>
        <v>Seal cracks</v>
      </c>
      <c r="S390" s="5" t="str">
        <f aca="false">IF(O390&lt;='Tree rules'!$C$4,IF(N390&lt;='Tree rules'!$C$5,IF(P390&lt;='Tree rules'!$C$7,"Monitor","Polymer laminate"),IF(P390&lt;='Tree rules'!$C$8,"Seal cracks","Polymer laminate")),IF(O390&lt;='Tree rules'!$C$6,IF(P390&lt;='Tree rules'!$C$9,"Polymer laminate","Steel plate or jacket"),IF(L390&lt;='Tree rules'!$C$10,"Steel plate or jacket","Polymer laminate")))</f>
        <v>Seal cracks</v>
      </c>
      <c r="T390" s="5" t="str">
        <f aca="false">IF(S390=R390,"Yes","No")</f>
        <v>Yes</v>
      </c>
    </row>
    <row r="391" customFormat="false" ht="15" hidden="false" customHeight="false" outlineLevel="0" collapsed="false">
      <c r="A391" s="15" t="n">
        <v>1228</v>
      </c>
      <c r="B391" s="16" t="n">
        <v>5.33335824366836</v>
      </c>
      <c r="C391" s="15" t="n">
        <v>300</v>
      </c>
      <c r="D391" s="15" t="n">
        <v>525</v>
      </c>
      <c r="E391" s="15" t="n">
        <v>30</v>
      </c>
      <c r="F391" s="16" t="n">
        <v>0.839507013902909</v>
      </c>
      <c r="G391" s="17" t="s">
        <v>101</v>
      </c>
      <c r="H391" s="18" t="n">
        <v>0.3</v>
      </c>
      <c r="I391" s="18" t="n">
        <v>1.5</v>
      </c>
      <c r="J391" s="19" t="n">
        <v>0.89601273992328</v>
      </c>
      <c r="K391" s="19" t="n">
        <v>0.484344178987432</v>
      </c>
      <c r="L391" s="16" t="n">
        <v>11.1343595901218</v>
      </c>
      <c r="M391" s="19" t="n">
        <v>0.837370335941918</v>
      </c>
      <c r="N391" s="19" t="n">
        <v>0.691790979482818</v>
      </c>
      <c r="O391" s="19" t="n">
        <v>1.12702983244471</v>
      </c>
      <c r="P391" s="19" t="n">
        <v>0.461403355728679</v>
      </c>
      <c r="Q391" s="17" t="s">
        <v>31</v>
      </c>
      <c r="R391" s="5" t="str">
        <f aca="false">IF(OR(Q391="Steel plate",Q391="Concrete jacket"),"Steel plate or jacket",Q391)</f>
        <v>Polymer laminate</v>
      </c>
      <c r="S391" s="5" t="str">
        <f aca="false">IF(O391&lt;='Tree rules'!$C$4,IF(N391&lt;='Tree rules'!$C$5,IF(P391&lt;='Tree rules'!$C$7,"Monitor","Polymer laminate"),IF(P391&lt;='Tree rules'!$C$8,"Seal cracks","Polymer laminate")),IF(O391&lt;='Tree rules'!$C$6,IF(P391&lt;='Tree rules'!$C$9,"Polymer laminate","Steel plate or jacket"),IF(L391&lt;='Tree rules'!$C$10,"Steel plate or jacket","Polymer laminate")))</f>
        <v>Polymer laminate</v>
      </c>
      <c r="T391" s="5" t="str">
        <f aca="false">IF(S391=R391,"Yes","No")</f>
        <v>Yes</v>
      </c>
    </row>
    <row r="392" customFormat="false" ht="15" hidden="false" customHeight="false" outlineLevel="0" collapsed="false">
      <c r="A392" s="15" t="n">
        <v>1233</v>
      </c>
      <c r="B392" s="16" t="n">
        <v>3.85021228878494</v>
      </c>
      <c r="C392" s="15" t="n">
        <v>230</v>
      </c>
      <c r="D392" s="15" t="n">
        <v>350</v>
      </c>
      <c r="E392" s="15" t="n">
        <v>25</v>
      </c>
      <c r="F392" s="16" t="n">
        <v>0.862679904875916</v>
      </c>
      <c r="G392" s="17" t="s">
        <v>103</v>
      </c>
      <c r="H392" s="18" t="n">
        <v>0.2</v>
      </c>
      <c r="I392" s="18" t="n">
        <v>1.5</v>
      </c>
      <c r="J392" s="19" t="n">
        <v>0.856207744381262</v>
      </c>
      <c r="K392" s="19" t="n">
        <v>0.568122761158117</v>
      </c>
      <c r="L392" s="16" t="n">
        <v>12.665172002582</v>
      </c>
      <c r="M392" s="19" t="n">
        <v>0.33342777351501</v>
      </c>
      <c r="N392" s="19" t="n">
        <v>1.20051461321894</v>
      </c>
      <c r="O392" s="19" t="n">
        <v>1.04109606264047</v>
      </c>
      <c r="P392" s="19" t="n">
        <v>1.15842996038242</v>
      </c>
      <c r="Q392" s="17" t="s">
        <v>31</v>
      </c>
      <c r="R392" s="5" t="str">
        <f aca="false">IF(OR(Q392="Steel plate",Q392="Concrete jacket"),"Steel plate or jacket",Q392)</f>
        <v>Polymer laminate</v>
      </c>
      <c r="S392" s="5" t="str">
        <f aca="false">IF(O392&lt;='Tree rules'!$C$4,IF(N392&lt;='Tree rules'!$C$5,IF(P392&lt;='Tree rules'!$C$7,"Monitor","Polymer laminate"),IF(P392&lt;='Tree rules'!$C$8,"Seal cracks","Polymer laminate")),IF(O392&lt;='Tree rules'!$C$6,IF(P392&lt;='Tree rules'!$C$9,"Polymer laminate","Steel plate or jacket"),IF(L392&lt;='Tree rules'!$C$10,"Steel plate or jacket","Polymer laminate")))</f>
        <v>Polymer laminate</v>
      </c>
      <c r="T392" s="5" t="str">
        <f aca="false">IF(S392=R392,"Yes","No")</f>
        <v>Yes</v>
      </c>
    </row>
    <row r="393" customFormat="false" ht="15" hidden="false" customHeight="false" outlineLevel="0" collapsed="false">
      <c r="A393" s="15" t="n">
        <v>1235</v>
      </c>
      <c r="B393" s="16" t="n">
        <v>5.93405587740752</v>
      </c>
      <c r="C393" s="15" t="n">
        <v>230</v>
      </c>
      <c r="D393" s="15" t="n">
        <v>550</v>
      </c>
      <c r="E393" s="15" t="n">
        <v>30</v>
      </c>
      <c r="F393" s="16" t="n">
        <v>0.693795479053647</v>
      </c>
      <c r="G393" s="17" t="s">
        <v>103</v>
      </c>
      <c r="H393" s="18" t="n">
        <v>0.2</v>
      </c>
      <c r="I393" s="18" t="n">
        <v>1</v>
      </c>
      <c r="J393" s="19" t="n">
        <v>0.902974073726181</v>
      </c>
      <c r="K393" s="19" t="n">
        <v>0.607083073829946</v>
      </c>
      <c r="L393" s="16" t="n">
        <v>11.7739203916816</v>
      </c>
      <c r="M393" s="19" t="n">
        <v>0.34092168920008</v>
      </c>
      <c r="N393" s="19" t="n">
        <v>0.918267512496923</v>
      </c>
      <c r="O393" s="19" t="n">
        <v>0.902974073726181</v>
      </c>
      <c r="P393" s="19" t="n">
        <v>0.947150530021081</v>
      </c>
      <c r="Q393" s="17" t="s">
        <v>29</v>
      </c>
      <c r="R393" s="5" t="str">
        <f aca="false">IF(OR(Q393="Steel plate",Q393="Concrete jacket"),"Steel plate or jacket",Q393)</f>
        <v>Monitor</v>
      </c>
      <c r="S393" s="5" t="str">
        <f aca="false">IF(O393&lt;='Tree rules'!$C$4,IF(N393&lt;='Tree rules'!$C$5,IF(P393&lt;='Tree rules'!$C$7,"Monitor","Polymer laminate"),IF(P393&lt;='Tree rules'!$C$8,"Seal cracks","Polymer laminate")),IF(O393&lt;='Tree rules'!$C$6,IF(P393&lt;='Tree rules'!$C$9,"Polymer laminate","Steel plate or jacket"),IF(L393&lt;='Tree rules'!$C$10,"Steel plate or jacket","Polymer laminate")))</f>
        <v>Monitor</v>
      </c>
      <c r="T393" s="5" t="str">
        <f aca="false">IF(S393=R393,"Yes","No")</f>
        <v>Yes</v>
      </c>
    </row>
    <row r="394" customFormat="false" ht="15" hidden="false" customHeight="false" outlineLevel="0" collapsed="false">
      <c r="A394" s="15" t="n">
        <v>1240</v>
      </c>
      <c r="B394" s="16" t="n">
        <v>4.07595341116896</v>
      </c>
      <c r="C394" s="15" t="n">
        <v>300</v>
      </c>
      <c r="D394" s="15" t="n">
        <v>375</v>
      </c>
      <c r="E394" s="15" t="n">
        <v>25</v>
      </c>
      <c r="F394" s="16" t="n">
        <v>0.683367586279351</v>
      </c>
      <c r="G394" s="17" t="s">
        <v>101</v>
      </c>
      <c r="H394" s="18" t="n">
        <v>0.3</v>
      </c>
      <c r="I394" s="18" t="n">
        <v>1</v>
      </c>
      <c r="J394" s="19" t="n">
        <v>0.873140978012771</v>
      </c>
      <c r="K394" s="19" t="n">
        <v>0.596108753655349</v>
      </c>
      <c r="L394" s="16" t="n">
        <v>12.314058644015</v>
      </c>
      <c r="M394" s="19" t="n">
        <v>0.839112795119929</v>
      </c>
      <c r="N394" s="19" t="n">
        <v>0.522513582751914</v>
      </c>
      <c r="O394" s="19" t="n">
        <v>0.873140978012771</v>
      </c>
      <c r="P394" s="19" t="n">
        <v>0.39312325653891</v>
      </c>
      <c r="Q394" s="17" t="s">
        <v>29</v>
      </c>
      <c r="R394" s="5" t="str">
        <f aca="false">IF(OR(Q394="Steel plate",Q394="Concrete jacket"),"Steel plate or jacket",Q394)</f>
        <v>Monitor</v>
      </c>
      <c r="S394" s="5" t="str">
        <f aca="false">IF(O394&lt;='Tree rules'!$C$4,IF(N394&lt;='Tree rules'!$C$5,IF(P394&lt;='Tree rules'!$C$7,"Monitor","Polymer laminate"),IF(P394&lt;='Tree rules'!$C$8,"Seal cracks","Polymer laminate")),IF(O394&lt;='Tree rules'!$C$6,IF(P394&lt;='Tree rules'!$C$9,"Polymer laminate","Steel plate or jacket"),IF(L394&lt;='Tree rules'!$C$10,"Steel plate or jacket","Polymer laminate")))</f>
        <v>Monitor</v>
      </c>
      <c r="T394" s="5" t="str">
        <f aca="false">IF(S394=R394,"Yes","No")</f>
        <v>Yes</v>
      </c>
    </row>
    <row r="395" customFormat="false" ht="15" hidden="false" customHeight="false" outlineLevel="0" collapsed="false">
      <c r="A395" s="15" t="n">
        <v>1246</v>
      </c>
      <c r="B395" s="16" t="n">
        <v>4.49983729539468</v>
      </c>
      <c r="C395" s="15" t="n">
        <v>230</v>
      </c>
      <c r="D395" s="15" t="n">
        <v>425</v>
      </c>
      <c r="E395" s="15" t="n">
        <v>30</v>
      </c>
      <c r="F395" s="16" t="n">
        <v>0.724620609754306</v>
      </c>
      <c r="G395" s="17" t="s">
        <v>101</v>
      </c>
      <c r="H395" s="18" t="n">
        <v>0.3</v>
      </c>
      <c r="I395" s="18" t="n">
        <v>2</v>
      </c>
      <c r="J395" s="19" t="n">
        <v>0.968851480893562</v>
      </c>
      <c r="K395" s="19" t="n">
        <v>0.47195874295336</v>
      </c>
      <c r="L395" s="16" t="n">
        <v>11.935907945344</v>
      </c>
      <c r="M395" s="19" t="n">
        <v>0.928459678864312</v>
      </c>
      <c r="N395" s="19" t="n">
        <v>1.36072080420652</v>
      </c>
      <c r="O395" s="19" t="n">
        <v>1.4804450347561</v>
      </c>
      <c r="P395" s="19" t="n">
        <v>0.438421225221374</v>
      </c>
      <c r="Q395" s="17" t="s">
        <v>31</v>
      </c>
      <c r="R395" s="5" t="str">
        <f aca="false">IF(OR(Q395="Steel plate",Q395="Concrete jacket"),"Steel plate or jacket",Q395)</f>
        <v>Polymer laminate</v>
      </c>
      <c r="S395" s="5" t="str">
        <f aca="false">IF(O395&lt;='Tree rules'!$C$4,IF(N395&lt;='Tree rules'!$C$5,IF(P395&lt;='Tree rules'!$C$7,"Monitor","Polymer laminate"),IF(P395&lt;='Tree rules'!$C$8,"Seal cracks","Polymer laminate")),IF(O395&lt;='Tree rules'!$C$6,IF(P395&lt;='Tree rules'!$C$9,"Polymer laminate","Steel plate or jacket"),IF(L395&lt;='Tree rules'!$C$10,"Steel plate or jacket","Polymer laminate")))</f>
        <v>Steel plate or jacket</v>
      </c>
      <c r="T395" s="5" t="str">
        <f aca="false">IF(S395=R395,"Yes","No")</f>
        <v>No</v>
      </c>
    </row>
    <row r="396" customFormat="false" ht="15" hidden="false" customHeight="false" outlineLevel="0" collapsed="false">
      <c r="A396" s="15" t="n">
        <v>1248</v>
      </c>
      <c r="B396" s="16" t="n">
        <v>7.60536509148827</v>
      </c>
      <c r="C396" s="15" t="n">
        <v>230</v>
      </c>
      <c r="D396" s="15" t="n">
        <v>650</v>
      </c>
      <c r="E396" s="15" t="n">
        <v>25</v>
      </c>
      <c r="F396" s="16" t="n">
        <v>0.578928677885824</v>
      </c>
      <c r="G396" s="17" t="s">
        <v>101</v>
      </c>
      <c r="H396" s="18" t="n">
        <v>0.3</v>
      </c>
      <c r="I396" s="18" t="n">
        <v>1</v>
      </c>
      <c r="J396" s="19" t="n">
        <v>0.884282526368316</v>
      </c>
      <c r="K396" s="19" t="n">
        <v>0.649193766084214</v>
      </c>
      <c r="L396" s="16" t="n">
        <v>12.5916640587554</v>
      </c>
      <c r="M396" s="19" t="n">
        <v>0.756185806332909</v>
      </c>
      <c r="N396" s="19" t="n">
        <v>0.520895290416398</v>
      </c>
      <c r="O396" s="19" t="n">
        <v>0.884282526368316</v>
      </c>
      <c r="P396" s="19" t="n">
        <v>0.46774860276268</v>
      </c>
      <c r="Q396" s="17" t="s">
        <v>29</v>
      </c>
      <c r="R396" s="5" t="str">
        <f aca="false">IF(OR(Q396="Steel plate",Q396="Concrete jacket"),"Steel plate or jacket",Q396)</f>
        <v>Monitor</v>
      </c>
      <c r="S396" s="5" t="str">
        <f aca="false">IF(O396&lt;='Tree rules'!$C$4,IF(N396&lt;='Tree rules'!$C$5,IF(P396&lt;='Tree rules'!$C$7,"Monitor","Polymer laminate"),IF(P396&lt;='Tree rules'!$C$8,"Seal cracks","Polymer laminate")),IF(O396&lt;='Tree rules'!$C$6,IF(P396&lt;='Tree rules'!$C$9,"Polymer laminate","Steel plate or jacket"),IF(L396&lt;='Tree rules'!$C$10,"Steel plate or jacket","Polymer laminate")))</f>
        <v>Monitor</v>
      </c>
      <c r="T396" s="5" t="str">
        <f aca="false">IF(S396=R396,"Yes","No")</f>
        <v>Yes</v>
      </c>
    </row>
    <row r="397" customFormat="false" ht="15" hidden="false" customHeight="false" outlineLevel="0" collapsed="false">
      <c r="A397" s="15" t="n">
        <v>1249</v>
      </c>
      <c r="B397" s="16" t="n">
        <v>4.1235862254846</v>
      </c>
      <c r="C397" s="15" t="n">
        <v>300</v>
      </c>
      <c r="D397" s="15" t="n">
        <v>325</v>
      </c>
      <c r="E397" s="15" t="n">
        <v>25</v>
      </c>
      <c r="F397" s="16" t="n">
        <v>0.67080270183412</v>
      </c>
      <c r="G397" s="17" t="s">
        <v>101</v>
      </c>
      <c r="H397" s="18" t="n">
        <v>0.3</v>
      </c>
      <c r="I397" s="18" t="n">
        <v>1.5</v>
      </c>
      <c r="J397" s="19" t="n">
        <v>0.94160508473769</v>
      </c>
      <c r="K397" s="19" t="n">
        <v>0.479161945867649</v>
      </c>
      <c r="L397" s="16" t="n">
        <v>14.6746840764577</v>
      </c>
      <c r="M397" s="19" t="n">
        <v>0.538695228807669</v>
      </c>
      <c r="N397" s="19" t="n">
        <v>0.82579811447316</v>
      </c>
      <c r="O397" s="19" t="n">
        <v>1.18681696478564</v>
      </c>
      <c r="P397" s="19" t="n">
        <v>0.717328698061771</v>
      </c>
      <c r="Q397" s="17" t="s">
        <v>31</v>
      </c>
      <c r="R397" s="5" t="str">
        <f aca="false">IF(OR(Q397="Steel plate",Q397="Concrete jacket"),"Steel plate or jacket",Q397)</f>
        <v>Polymer laminate</v>
      </c>
      <c r="S397" s="5" t="str">
        <f aca="false">IF(O397&lt;='Tree rules'!$C$4,IF(N397&lt;='Tree rules'!$C$5,IF(P397&lt;='Tree rules'!$C$7,"Monitor","Polymer laminate"),IF(P397&lt;='Tree rules'!$C$8,"Seal cracks","Polymer laminate")),IF(O397&lt;='Tree rules'!$C$6,IF(P397&lt;='Tree rules'!$C$9,"Polymer laminate","Steel plate or jacket"),IF(L397&lt;='Tree rules'!$C$10,"Steel plate or jacket","Polymer laminate")))</f>
        <v>Polymer laminate</v>
      </c>
      <c r="T397" s="5" t="str">
        <f aca="false">IF(S397=R397,"Yes","No")</f>
        <v>Yes</v>
      </c>
    </row>
    <row r="398" customFormat="false" ht="15" hidden="false" customHeight="false" outlineLevel="0" collapsed="false">
      <c r="A398" s="15" t="n">
        <v>1250</v>
      </c>
      <c r="B398" s="16" t="n">
        <v>6.59075784193629</v>
      </c>
      <c r="C398" s="15" t="n">
        <v>230</v>
      </c>
      <c r="D398" s="15" t="n">
        <v>550</v>
      </c>
      <c r="E398" s="15" t="n">
        <v>20</v>
      </c>
      <c r="F398" s="16" t="n">
        <v>0.693795479053647</v>
      </c>
      <c r="G398" s="17" t="s">
        <v>101</v>
      </c>
      <c r="H398" s="18" t="n">
        <v>0.3</v>
      </c>
      <c r="I398" s="18" t="n">
        <v>1</v>
      </c>
      <c r="J398" s="19" t="n">
        <v>0.86848047600059</v>
      </c>
      <c r="K398" s="19" t="n">
        <v>0.465776311330766</v>
      </c>
      <c r="L398" s="16" t="n">
        <v>13.0769004800323</v>
      </c>
      <c r="M398" s="19" t="n">
        <v>0.365871070717223</v>
      </c>
      <c r="N398" s="19" t="n">
        <v>0.571985165825716</v>
      </c>
      <c r="O398" s="19" t="n">
        <v>0.86848047600059</v>
      </c>
      <c r="P398" s="19" t="n">
        <v>0.963171661675751</v>
      </c>
      <c r="Q398" s="17" t="s">
        <v>31</v>
      </c>
      <c r="R398" s="5" t="str">
        <f aca="false">IF(OR(Q398="Steel plate",Q398="Concrete jacket"),"Steel plate or jacket",Q398)</f>
        <v>Polymer laminate</v>
      </c>
      <c r="S398" s="5" t="str">
        <f aca="false">IF(O398&lt;='Tree rules'!$C$4,IF(N398&lt;='Tree rules'!$C$5,IF(P398&lt;='Tree rules'!$C$7,"Monitor","Polymer laminate"),IF(P398&lt;='Tree rules'!$C$8,"Seal cracks","Polymer laminate")),IF(O398&lt;='Tree rules'!$C$6,IF(P398&lt;='Tree rules'!$C$9,"Polymer laminate","Steel plate or jacket"),IF(L398&lt;='Tree rules'!$C$10,"Steel plate or jacket","Polymer laminate")))</f>
        <v>Polymer laminate</v>
      </c>
      <c r="T398" s="5" t="str">
        <f aca="false">IF(S398=R398,"Yes","No")</f>
        <v>Yes</v>
      </c>
    </row>
    <row r="399" customFormat="false" ht="15" hidden="false" customHeight="false" outlineLevel="0" collapsed="false">
      <c r="A399" s="15" t="n">
        <v>1252</v>
      </c>
      <c r="B399" s="16" t="n">
        <v>4.99272632199826</v>
      </c>
      <c r="C399" s="15" t="n">
        <v>300</v>
      </c>
      <c r="D399" s="15" t="n">
        <v>400</v>
      </c>
      <c r="E399" s="15" t="n">
        <v>25</v>
      </c>
      <c r="F399" s="16" t="n">
        <v>0.621482226229435</v>
      </c>
      <c r="G399" s="17" t="s">
        <v>102</v>
      </c>
      <c r="H399" s="18" t="n">
        <v>0.1</v>
      </c>
      <c r="I399" s="18" t="n">
        <v>1</v>
      </c>
      <c r="J399" s="19" t="n">
        <v>0.958961482078891</v>
      </c>
      <c r="K399" s="19" t="n">
        <v>0.449844556421432</v>
      </c>
      <c r="L399" s="16" t="n">
        <v>14.815211637977</v>
      </c>
      <c r="M399" s="19" t="n">
        <v>0.521713054352824</v>
      </c>
      <c r="N399" s="19" t="n">
        <v>3.56740133350748</v>
      </c>
      <c r="O399" s="19" t="n">
        <v>0.958961482078891</v>
      </c>
      <c r="P399" s="19" t="n">
        <v>0.573523908690842</v>
      </c>
      <c r="Q399" s="17" t="s">
        <v>30</v>
      </c>
      <c r="R399" s="5" t="str">
        <f aca="false">IF(OR(Q399="Steel plate",Q399="Concrete jacket"),"Steel plate or jacket",Q399)</f>
        <v>Seal cracks</v>
      </c>
      <c r="S399" s="5" t="str">
        <f aca="false">IF(O399&lt;='Tree rules'!$C$4,IF(N399&lt;='Tree rules'!$C$5,IF(P399&lt;='Tree rules'!$C$7,"Monitor","Polymer laminate"),IF(P399&lt;='Tree rules'!$C$8,"Seal cracks","Polymer laminate")),IF(O399&lt;='Tree rules'!$C$6,IF(P399&lt;='Tree rules'!$C$9,"Polymer laminate","Steel plate or jacket"),IF(L399&lt;='Tree rules'!$C$10,"Steel plate or jacket","Polymer laminate")))</f>
        <v>Seal cracks</v>
      </c>
      <c r="T399" s="5" t="str">
        <f aca="false">IF(S399=R399,"Yes","No")</f>
        <v>Yes</v>
      </c>
    </row>
    <row r="400" customFormat="false" ht="15" hidden="false" customHeight="false" outlineLevel="0" collapsed="false">
      <c r="A400" s="15" t="n">
        <v>1254</v>
      </c>
      <c r="B400" s="16" t="n">
        <v>3.53364790808124</v>
      </c>
      <c r="C400" s="15" t="n">
        <v>300</v>
      </c>
      <c r="D400" s="15" t="n">
        <v>300</v>
      </c>
      <c r="E400" s="15" t="n">
        <v>30</v>
      </c>
      <c r="F400" s="16" t="n">
        <v>0.791582400904515</v>
      </c>
      <c r="G400" s="17" t="s">
        <v>103</v>
      </c>
      <c r="H400" s="18" t="n">
        <v>0.2</v>
      </c>
      <c r="I400" s="18" t="n">
        <v>2</v>
      </c>
      <c r="J400" s="19" t="n">
        <v>0.969234489153874</v>
      </c>
      <c r="K400" s="19" t="n">
        <v>0.460707521136646</v>
      </c>
      <c r="L400" s="16" t="n">
        <v>13.9119996381151</v>
      </c>
      <c r="M400" s="19" t="n">
        <v>0.867889790298981</v>
      </c>
      <c r="N400" s="19" t="n">
        <v>1.86074338614322</v>
      </c>
      <c r="O400" s="19" t="n">
        <v>1.49193535940952</v>
      </c>
      <c r="P400" s="19" t="n">
        <v>0.511660243809959</v>
      </c>
      <c r="Q400" s="17" t="s">
        <v>31</v>
      </c>
      <c r="R400" s="5" t="str">
        <f aca="false">IF(OR(Q400="Steel plate",Q400="Concrete jacket"),"Steel plate or jacket",Q400)</f>
        <v>Polymer laminate</v>
      </c>
      <c r="S400" s="5" t="str">
        <f aca="false">IF(O400&lt;='Tree rules'!$C$4,IF(N400&lt;='Tree rules'!$C$5,IF(P400&lt;='Tree rules'!$C$7,"Monitor","Polymer laminate"),IF(P400&lt;='Tree rules'!$C$8,"Seal cracks","Polymer laminate")),IF(O400&lt;='Tree rules'!$C$6,IF(P400&lt;='Tree rules'!$C$9,"Polymer laminate","Steel plate or jacket"),IF(L400&lt;='Tree rules'!$C$10,"Steel plate or jacket","Polymer laminate")))</f>
        <v>Polymer laminate</v>
      </c>
      <c r="T400" s="5" t="str">
        <f aca="false">IF(S400=R400,"Yes","No")</f>
        <v>Yes</v>
      </c>
    </row>
    <row r="401" customFormat="false" ht="15" hidden="false" customHeight="false" outlineLevel="0" collapsed="false">
      <c r="A401" s="15" t="n">
        <v>1255</v>
      </c>
      <c r="B401" s="16" t="n">
        <v>3.48599997166241</v>
      </c>
      <c r="C401" s="15" t="n">
        <v>300</v>
      </c>
      <c r="D401" s="15" t="n">
        <v>300</v>
      </c>
      <c r="E401" s="15" t="n">
        <v>25</v>
      </c>
      <c r="F401" s="16" t="n">
        <v>0.78213924985638</v>
      </c>
      <c r="G401" s="17" t="s">
        <v>102</v>
      </c>
      <c r="H401" s="18" t="n">
        <v>0.1</v>
      </c>
      <c r="I401" s="18" t="n">
        <v>1</v>
      </c>
      <c r="J401" s="19" t="n">
        <v>0.919923162696884</v>
      </c>
      <c r="K401" s="19" t="n">
        <v>0.497432601322773</v>
      </c>
      <c r="L401" s="16" t="n">
        <v>14.4647301728731</v>
      </c>
      <c r="M401" s="19" t="n">
        <v>0.408835214385702</v>
      </c>
      <c r="N401" s="19" t="n">
        <v>2.6995947290793</v>
      </c>
      <c r="O401" s="19" t="n">
        <v>0.919923162696884</v>
      </c>
      <c r="P401" s="19" t="n">
        <v>0.738010647693505</v>
      </c>
      <c r="Q401" s="17" t="s">
        <v>30</v>
      </c>
      <c r="R401" s="5" t="str">
        <f aca="false">IF(OR(Q401="Steel plate",Q401="Concrete jacket"),"Steel plate or jacket",Q401)</f>
        <v>Seal cracks</v>
      </c>
      <c r="S401" s="5" t="str">
        <f aca="false">IF(O401&lt;='Tree rules'!$C$4,IF(N401&lt;='Tree rules'!$C$5,IF(P401&lt;='Tree rules'!$C$7,"Monitor","Polymer laminate"),IF(P401&lt;='Tree rules'!$C$8,"Seal cracks","Polymer laminate")),IF(O401&lt;='Tree rules'!$C$6,IF(P401&lt;='Tree rules'!$C$9,"Polymer laminate","Steel plate or jacket"),IF(L401&lt;='Tree rules'!$C$10,"Steel plate or jacket","Polymer laminate")))</f>
        <v>Seal cracks</v>
      </c>
      <c r="T401" s="5" t="str">
        <f aca="false">IF(S401=R401,"Yes","No")</f>
        <v>Yes</v>
      </c>
    </row>
    <row r="402" customFormat="false" ht="15" hidden="false" customHeight="false" outlineLevel="0" collapsed="false">
      <c r="A402" s="15" t="n">
        <v>1256</v>
      </c>
      <c r="B402" s="16" t="n">
        <v>5.67801037711172</v>
      </c>
      <c r="C402" s="15" t="n">
        <v>300</v>
      </c>
      <c r="D402" s="15" t="n">
        <v>525</v>
      </c>
      <c r="E402" s="15" t="n">
        <v>20</v>
      </c>
      <c r="F402" s="16" t="n">
        <v>0.55967134260194</v>
      </c>
      <c r="G402" s="17" t="s">
        <v>101</v>
      </c>
      <c r="H402" s="18" t="n">
        <v>0.3</v>
      </c>
      <c r="I402" s="18" t="n">
        <v>1</v>
      </c>
      <c r="J402" s="19" t="n">
        <v>0.990162128122227</v>
      </c>
      <c r="K402" s="19" t="n">
        <v>0.496447187942659</v>
      </c>
      <c r="L402" s="16" t="n">
        <v>11.85388387706</v>
      </c>
      <c r="M402" s="19" t="n">
        <v>0.614894444827556</v>
      </c>
      <c r="N402" s="19" t="n">
        <v>0.679474544501388</v>
      </c>
      <c r="O402" s="19" t="n">
        <v>0.990162128122227</v>
      </c>
      <c r="P402" s="19" t="n">
        <v>0.523398237349447</v>
      </c>
      <c r="Q402" s="17" t="s">
        <v>29</v>
      </c>
      <c r="R402" s="5" t="str">
        <f aca="false">IF(OR(Q402="Steel plate",Q402="Concrete jacket"),"Steel plate or jacket",Q402)</f>
        <v>Monitor</v>
      </c>
      <c r="S402" s="5" t="str">
        <f aca="false">IF(O402&lt;='Tree rules'!$C$4,IF(N402&lt;='Tree rules'!$C$5,IF(P402&lt;='Tree rules'!$C$7,"Monitor","Polymer laminate"),IF(P402&lt;='Tree rules'!$C$8,"Seal cracks","Polymer laminate")),IF(O402&lt;='Tree rules'!$C$6,IF(P402&lt;='Tree rules'!$C$9,"Polymer laminate","Steel plate or jacket"),IF(L402&lt;='Tree rules'!$C$10,"Steel plate or jacket","Polymer laminate")))</f>
        <v>Monitor</v>
      </c>
      <c r="T402" s="5" t="str">
        <f aca="false">IF(S402=R402,"Yes","No")</f>
        <v>Yes</v>
      </c>
    </row>
    <row r="403" customFormat="false" ht="15" hidden="false" customHeight="false" outlineLevel="0" collapsed="false">
      <c r="A403" s="15" t="n">
        <v>1267</v>
      </c>
      <c r="B403" s="16" t="n">
        <v>4.66321206960421</v>
      </c>
      <c r="C403" s="15" t="n">
        <v>230</v>
      </c>
      <c r="D403" s="15" t="n">
        <v>375</v>
      </c>
      <c r="E403" s="15" t="n">
        <v>25</v>
      </c>
      <c r="F403" s="16" t="n">
        <v>0.556804015036685</v>
      </c>
      <c r="G403" s="17" t="s">
        <v>102</v>
      </c>
      <c r="H403" s="18" t="n">
        <v>0.1</v>
      </c>
      <c r="I403" s="18" t="n">
        <v>1</v>
      </c>
      <c r="J403" s="19" t="n">
        <v>0.868021418422143</v>
      </c>
      <c r="K403" s="19" t="n">
        <v>0.550046861156488</v>
      </c>
      <c r="L403" s="16" t="n">
        <v>14.8509938522427</v>
      </c>
      <c r="M403" s="19" t="n">
        <v>0.844201972633553</v>
      </c>
      <c r="N403" s="19" t="n">
        <v>2.42360130907436</v>
      </c>
      <c r="O403" s="19" t="n">
        <v>0.868021418422143</v>
      </c>
      <c r="P403" s="19" t="n">
        <v>0.323660043780415</v>
      </c>
      <c r="Q403" s="17" t="s">
        <v>30</v>
      </c>
      <c r="R403" s="5" t="str">
        <f aca="false">IF(OR(Q403="Steel plate",Q403="Concrete jacket"),"Steel plate or jacket",Q403)</f>
        <v>Seal cracks</v>
      </c>
      <c r="S403" s="5" t="str">
        <f aca="false">IF(O403&lt;='Tree rules'!$C$4,IF(N403&lt;='Tree rules'!$C$5,IF(P403&lt;='Tree rules'!$C$7,"Monitor","Polymer laminate"),IF(P403&lt;='Tree rules'!$C$8,"Seal cracks","Polymer laminate")),IF(O403&lt;='Tree rules'!$C$6,IF(P403&lt;='Tree rules'!$C$9,"Polymer laminate","Steel plate or jacket"),IF(L403&lt;='Tree rules'!$C$10,"Steel plate or jacket","Polymer laminate")))</f>
        <v>Seal cracks</v>
      </c>
      <c r="T403" s="5" t="str">
        <f aca="false">IF(S403=R403,"Yes","No")</f>
        <v>Yes</v>
      </c>
    </row>
    <row r="404" customFormat="false" ht="15" hidden="false" customHeight="false" outlineLevel="0" collapsed="false">
      <c r="A404" s="15" t="n">
        <v>1271</v>
      </c>
      <c r="B404" s="16" t="n">
        <v>3.2014650127959</v>
      </c>
      <c r="C404" s="15" t="n">
        <v>230</v>
      </c>
      <c r="D404" s="15" t="n">
        <v>300</v>
      </c>
      <c r="E404" s="15" t="n">
        <v>30</v>
      </c>
      <c r="F404" s="16" t="n">
        <v>0.816145304197962</v>
      </c>
      <c r="G404" s="17" t="s">
        <v>102</v>
      </c>
      <c r="H404" s="18" t="n">
        <v>0.1</v>
      </c>
      <c r="I404" s="18" t="n">
        <v>2</v>
      </c>
      <c r="J404" s="19" t="n">
        <v>0.889253548611494</v>
      </c>
      <c r="K404" s="19" t="n">
        <v>0.443916143160869</v>
      </c>
      <c r="L404" s="16" t="n">
        <v>13.2840871900245</v>
      </c>
      <c r="M404" s="19" t="n">
        <v>0.720062609743969</v>
      </c>
      <c r="N404" s="19" t="n">
        <v>3.94906617276567</v>
      </c>
      <c r="O404" s="19" t="n">
        <v>1.38375309163126</v>
      </c>
      <c r="P404" s="19" t="n">
        <v>0.467110607874755</v>
      </c>
      <c r="Q404" s="17" t="s">
        <v>31</v>
      </c>
      <c r="R404" s="5" t="str">
        <f aca="false">IF(OR(Q404="Steel plate",Q404="Concrete jacket"),"Steel plate or jacket",Q404)</f>
        <v>Polymer laminate</v>
      </c>
      <c r="S404" s="5" t="str">
        <f aca="false">IF(O404&lt;='Tree rules'!$C$4,IF(N404&lt;='Tree rules'!$C$5,IF(P404&lt;='Tree rules'!$C$7,"Monitor","Polymer laminate"),IF(P404&lt;='Tree rules'!$C$8,"Seal cracks","Polymer laminate")),IF(O404&lt;='Tree rules'!$C$6,IF(P404&lt;='Tree rules'!$C$9,"Polymer laminate","Steel plate or jacket"),IF(L404&lt;='Tree rules'!$C$10,"Steel plate or jacket","Polymer laminate")))</f>
        <v>Steel plate or jacket</v>
      </c>
      <c r="T404" s="5" t="str">
        <f aca="false">IF(S404=R404,"Yes","No")</f>
        <v>No</v>
      </c>
    </row>
    <row r="405" customFormat="false" ht="15" hidden="false" customHeight="false" outlineLevel="0" collapsed="false">
      <c r="A405" s="15" t="n">
        <v>1275</v>
      </c>
      <c r="B405" s="16" t="n">
        <v>4.60771678847524</v>
      </c>
      <c r="C405" s="15" t="n">
        <v>300</v>
      </c>
      <c r="D405" s="15" t="n">
        <v>450</v>
      </c>
      <c r="E405" s="15" t="n">
        <v>30</v>
      </c>
      <c r="F405" s="16" t="n">
        <v>0.663570725510715</v>
      </c>
      <c r="G405" s="17" t="s">
        <v>101</v>
      </c>
      <c r="H405" s="18" t="n">
        <v>0.3</v>
      </c>
      <c r="I405" s="18" t="n">
        <v>2</v>
      </c>
      <c r="J405" s="19" t="n">
        <v>0.865876089632754</v>
      </c>
      <c r="K405" s="19" t="n">
        <v>0.52311507997974</v>
      </c>
      <c r="L405" s="16" t="n">
        <v>11.4052395754338</v>
      </c>
      <c r="M405" s="19" t="n">
        <v>0.252571830336386</v>
      </c>
      <c r="N405" s="19" t="n">
        <v>0.987276564543784</v>
      </c>
      <c r="O405" s="19" t="n">
        <v>1.27879933938473</v>
      </c>
      <c r="P405" s="19" t="n">
        <v>1.24553276501992</v>
      </c>
      <c r="Q405" s="17" t="s">
        <v>31</v>
      </c>
      <c r="R405" s="5" t="str">
        <f aca="false">IF(OR(Q405="Steel plate",Q405="Concrete jacket"),"Steel plate or jacket",Q405)</f>
        <v>Polymer laminate</v>
      </c>
      <c r="S405" s="5" t="str">
        <f aca="false">IF(O405&lt;='Tree rules'!$C$4,IF(N405&lt;='Tree rules'!$C$5,IF(P405&lt;='Tree rules'!$C$7,"Monitor","Polymer laminate"),IF(P405&lt;='Tree rules'!$C$8,"Seal cracks","Polymer laminate")),IF(O405&lt;='Tree rules'!$C$6,IF(P405&lt;='Tree rules'!$C$9,"Polymer laminate","Steel plate or jacket"),IF(L405&lt;='Tree rules'!$C$10,"Steel plate or jacket","Polymer laminate")))</f>
        <v>Steel plate or jacket</v>
      </c>
      <c r="T405" s="5" t="str">
        <f aca="false">IF(S405=R405,"Yes","No")</f>
        <v>No</v>
      </c>
    </row>
    <row r="406" customFormat="false" ht="15" hidden="false" customHeight="false" outlineLevel="0" collapsed="false">
      <c r="A406" s="15" t="n">
        <v>1277</v>
      </c>
      <c r="B406" s="16" t="n">
        <v>6.5406665524024</v>
      </c>
      <c r="C406" s="15" t="n">
        <v>300</v>
      </c>
      <c r="D406" s="15" t="n">
        <v>575</v>
      </c>
      <c r="E406" s="15" t="n">
        <v>20</v>
      </c>
      <c r="F406" s="16" t="n">
        <v>0.596127638252333</v>
      </c>
      <c r="G406" s="17" t="s">
        <v>101</v>
      </c>
      <c r="H406" s="18" t="n">
        <v>0.3</v>
      </c>
      <c r="I406" s="18" t="n">
        <v>1.5</v>
      </c>
      <c r="J406" s="19" t="n">
        <v>0.998129818084117</v>
      </c>
      <c r="K406" s="19" t="n">
        <v>0.488816447144595</v>
      </c>
      <c r="L406" s="16" t="n">
        <v>12.4111319779932</v>
      </c>
      <c r="M406" s="19" t="n">
        <v>0.471444815910172</v>
      </c>
      <c r="N406" s="19" t="n">
        <v>1.04287231659899</v>
      </c>
      <c r="O406" s="19" t="n">
        <v>1.2532435913937</v>
      </c>
      <c r="P406" s="19" t="n">
        <v>0.846048130422737</v>
      </c>
      <c r="Q406" s="17" t="s">
        <v>31</v>
      </c>
      <c r="R406" s="5" t="str">
        <f aca="false">IF(OR(Q406="Steel plate",Q406="Concrete jacket"),"Steel plate or jacket",Q406)</f>
        <v>Polymer laminate</v>
      </c>
      <c r="S406" s="5" t="str">
        <f aca="false">IF(O406&lt;='Tree rules'!$C$4,IF(N406&lt;='Tree rules'!$C$5,IF(P406&lt;='Tree rules'!$C$7,"Monitor","Polymer laminate"),IF(P406&lt;='Tree rules'!$C$8,"Seal cracks","Polymer laminate")),IF(O406&lt;='Tree rules'!$C$6,IF(P406&lt;='Tree rules'!$C$9,"Polymer laminate","Steel plate or jacket"),IF(L406&lt;='Tree rules'!$C$10,"Steel plate or jacket","Polymer laminate")))</f>
        <v>Polymer laminate</v>
      </c>
      <c r="T406" s="5" t="str">
        <f aca="false">IF(S406=R406,"Yes","No")</f>
        <v>Yes</v>
      </c>
    </row>
    <row r="407" customFormat="false" ht="15" hidden="false" customHeight="false" outlineLevel="0" collapsed="false">
      <c r="A407" s="15" t="n">
        <v>1284</v>
      </c>
      <c r="B407" s="16" t="n">
        <v>5.03361094115728</v>
      </c>
      <c r="C407" s="15" t="n">
        <v>300</v>
      </c>
      <c r="D407" s="15" t="n">
        <v>475</v>
      </c>
      <c r="E407" s="15" t="n">
        <v>20</v>
      </c>
      <c r="F407" s="16" t="n">
        <v>0.735735984447258</v>
      </c>
      <c r="G407" s="17" t="s">
        <v>103</v>
      </c>
      <c r="H407" s="18" t="n">
        <v>0.2</v>
      </c>
      <c r="I407" s="18" t="n">
        <v>1.5</v>
      </c>
      <c r="J407" s="19" t="n">
        <v>0.907271562160727</v>
      </c>
      <c r="K407" s="19" t="n">
        <v>0.521364596895993</v>
      </c>
      <c r="L407" s="16" t="n">
        <v>11.7883160214456</v>
      </c>
      <c r="M407" s="19" t="n">
        <v>0.934156960925486</v>
      </c>
      <c r="N407" s="19" t="n">
        <v>1.27292818613037</v>
      </c>
      <c r="O407" s="19" t="n">
        <v>1.12439770710053</v>
      </c>
      <c r="P407" s="19" t="n">
        <v>0.445694428103054</v>
      </c>
      <c r="Q407" s="17" t="s">
        <v>31</v>
      </c>
      <c r="R407" s="5" t="str">
        <f aca="false">IF(OR(Q407="Steel plate",Q407="Concrete jacket"),"Steel plate or jacket",Q407)</f>
        <v>Polymer laminate</v>
      </c>
      <c r="S407" s="5" t="str">
        <f aca="false">IF(O407&lt;='Tree rules'!$C$4,IF(N407&lt;='Tree rules'!$C$5,IF(P407&lt;='Tree rules'!$C$7,"Monitor","Polymer laminate"),IF(P407&lt;='Tree rules'!$C$8,"Seal cracks","Polymer laminate")),IF(O407&lt;='Tree rules'!$C$6,IF(P407&lt;='Tree rules'!$C$9,"Polymer laminate","Steel plate or jacket"),IF(L407&lt;='Tree rules'!$C$10,"Steel plate or jacket","Polymer laminate")))</f>
        <v>Polymer laminate</v>
      </c>
      <c r="T407" s="5" t="str">
        <f aca="false">IF(S407=R407,"Yes","No")</f>
        <v>Yes</v>
      </c>
    </row>
    <row r="408" customFormat="false" ht="15" hidden="false" customHeight="false" outlineLevel="0" collapsed="false">
      <c r="A408" s="15" t="n">
        <v>1290</v>
      </c>
      <c r="B408" s="16" t="n">
        <v>3.79440730455876</v>
      </c>
      <c r="C408" s="15" t="n">
        <v>300</v>
      </c>
      <c r="D408" s="15" t="n">
        <v>375</v>
      </c>
      <c r="E408" s="15" t="n">
        <v>20</v>
      </c>
      <c r="F408" s="16" t="n">
        <v>0.683367586279351</v>
      </c>
      <c r="G408" s="17" t="s">
        <v>103</v>
      </c>
      <c r="H408" s="18" t="n">
        <v>0.2</v>
      </c>
      <c r="I408" s="18" t="n">
        <v>1</v>
      </c>
      <c r="J408" s="19" t="n">
        <v>0.905060317098902</v>
      </c>
      <c r="K408" s="19" t="n">
        <v>0.466138270180196</v>
      </c>
      <c r="L408" s="16" t="n">
        <v>11.4634661769147</v>
      </c>
      <c r="M408" s="19" t="n">
        <v>0.930437626109648</v>
      </c>
      <c r="N408" s="19" t="n">
        <v>0.786255182737295</v>
      </c>
      <c r="O408" s="19" t="n">
        <v>0.905060317098902</v>
      </c>
      <c r="P408" s="19" t="n">
        <v>0.335321724124908</v>
      </c>
      <c r="Q408" s="17" t="s">
        <v>29</v>
      </c>
      <c r="R408" s="5" t="str">
        <f aca="false">IF(OR(Q408="Steel plate",Q408="Concrete jacket"),"Steel plate or jacket",Q408)</f>
        <v>Monitor</v>
      </c>
      <c r="S408" s="5" t="str">
        <f aca="false">IF(O408&lt;='Tree rules'!$C$4,IF(N408&lt;='Tree rules'!$C$5,IF(P408&lt;='Tree rules'!$C$7,"Monitor","Polymer laminate"),IF(P408&lt;='Tree rules'!$C$8,"Seal cracks","Polymer laminate")),IF(O408&lt;='Tree rules'!$C$6,IF(P408&lt;='Tree rules'!$C$9,"Polymer laminate","Steel plate or jacket"),IF(L408&lt;='Tree rules'!$C$10,"Steel plate or jacket","Polymer laminate")))</f>
        <v>Monitor</v>
      </c>
      <c r="T408" s="5" t="str">
        <f aca="false">IF(S408=R408,"Yes","No")</f>
        <v>Yes</v>
      </c>
    </row>
    <row r="409" customFormat="false" ht="15" hidden="false" customHeight="false" outlineLevel="0" collapsed="false">
      <c r="A409" s="15" t="n">
        <v>1291</v>
      </c>
      <c r="B409" s="16" t="n">
        <v>6.98193437914143</v>
      </c>
      <c r="C409" s="15" t="n">
        <v>300</v>
      </c>
      <c r="D409" s="15" t="n">
        <v>675</v>
      </c>
      <c r="E409" s="15" t="n">
        <v>25</v>
      </c>
      <c r="F409" s="16" t="n">
        <v>0.835085766504464</v>
      </c>
      <c r="G409" s="17" t="s">
        <v>103</v>
      </c>
      <c r="H409" s="18" t="n">
        <v>0.2</v>
      </c>
      <c r="I409" s="18" t="n">
        <v>1</v>
      </c>
      <c r="J409" s="19" t="n">
        <v>0.853762054309805</v>
      </c>
      <c r="K409" s="19" t="n">
        <v>0.511724256314619</v>
      </c>
      <c r="L409" s="16" t="n">
        <v>11.1354615297311</v>
      </c>
      <c r="M409" s="19" t="n">
        <v>0.710062521759036</v>
      </c>
      <c r="N409" s="19" t="n">
        <v>0.782890380286323</v>
      </c>
      <c r="O409" s="19" t="n">
        <v>0.853762054309805</v>
      </c>
      <c r="P409" s="19" t="n">
        <v>0.506857929502621</v>
      </c>
      <c r="Q409" s="17" t="s">
        <v>29</v>
      </c>
      <c r="R409" s="5" t="str">
        <f aca="false">IF(OR(Q409="Steel plate",Q409="Concrete jacket"),"Steel plate or jacket",Q409)</f>
        <v>Monitor</v>
      </c>
      <c r="S409" s="5" t="str">
        <f aca="false">IF(O409&lt;='Tree rules'!$C$4,IF(N409&lt;='Tree rules'!$C$5,IF(P409&lt;='Tree rules'!$C$7,"Monitor","Polymer laminate"),IF(P409&lt;='Tree rules'!$C$8,"Seal cracks","Polymer laminate")),IF(O409&lt;='Tree rules'!$C$6,IF(P409&lt;='Tree rules'!$C$9,"Polymer laminate","Steel plate or jacket"),IF(L409&lt;='Tree rules'!$C$10,"Steel plate or jacket","Polymer laminate")))</f>
        <v>Monitor</v>
      </c>
      <c r="T409" s="5" t="str">
        <f aca="false">IF(S409=R409,"Yes","No")</f>
        <v>Yes</v>
      </c>
    </row>
    <row r="410" customFormat="false" ht="15" hidden="false" customHeight="false" outlineLevel="0" collapsed="false">
      <c r="A410" s="15" t="n">
        <v>1295</v>
      </c>
      <c r="B410" s="16" t="n">
        <v>3.07515532902061</v>
      </c>
      <c r="C410" s="15" t="n">
        <v>230</v>
      </c>
      <c r="D410" s="15" t="n">
        <v>300</v>
      </c>
      <c r="E410" s="15" t="n">
        <v>30</v>
      </c>
      <c r="F410" s="16" t="n">
        <v>1.0324987837885</v>
      </c>
      <c r="G410" s="17" t="s">
        <v>101</v>
      </c>
      <c r="H410" s="18" t="n">
        <v>0.3</v>
      </c>
      <c r="I410" s="18" t="n">
        <v>1</v>
      </c>
      <c r="J410" s="19" t="n">
        <v>0.883300219049586</v>
      </c>
      <c r="K410" s="19" t="n">
        <v>0.549767790431027</v>
      </c>
      <c r="L410" s="16" t="n">
        <v>12.1069107441757</v>
      </c>
      <c r="M410" s="19" t="n">
        <v>0.758074513489793</v>
      </c>
      <c r="N410" s="19" t="n">
        <v>0.641661134852233</v>
      </c>
      <c r="O410" s="19" t="n">
        <v>0.883300219049586</v>
      </c>
      <c r="P410" s="19" t="n">
        <v>0.480297485316832</v>
      </c>
      <c r="Q410" s="17" t="s">
        <v>29</v>
      </c>
      <c r="R410" s="5" t="str">
        <f aca="false">IF(OR(Q410="Steel plate",Q410="Concrete jacket"),"Steel plate or jacket",Q410)</f>
        <v>Monitor</v>
      </c>
      <c r="S410" s="5" t="str">
        <f aca="false">IF(O410&lt;='Tree rules'!$C$4,IF(N410&lt;='Tree rules'!$C$5,IF(P410&lt;='Tree rules'!$C$7,"Monitor","Polymer laminate"),IF(P410&lt;='Tree rules'!$C$8,"Seal cracks","Polymer laminate")),IF(O410&lt;='Tree rules'!$C$6,IF(P410&lt;='Tree rules'!$C$9,"Polymer laminate","Steel plate or jacket"),IF(L410&lt;='Tree rules'!$C$10,"Steel plate or jacket","Polymer laminate")))</f>
        <v>Monitor</v>
      </c>
      <c r="T410" s="5" t="str">
        <f aca="false">IF(S410=R410,"Yes","No")</f>
        <v>Yes</v>
      </c>
    </row>
    <row r="411" customFormat="false" ht="15" hidden="false" customHeight="false" outlineLevel="0" collapsed="false">
      <c r="A411" s="15" t="n">
        <v>1297</v>
      </c>
      <c r="B411" s="16" t="n">
        <v>5.06762705631405</v>
      </c>
      <c r="C411" s="15" t="n">
        <v>300</v>
      </c>
      <c r="D411" s="15" t="n">
        <v>450</v>
      </c>
      <c r="E411" s="15" t="n">
        <v>20</v>
      </c>
      <c r="F411" s="16" t="n">
        <v>0.663570725510715</v>
      </c>
      <c r="G411" s="17" t="s">
        <v>101</v>
      </c>
      <c r="H411" s="18" t="n">
        <v>0.3</v>
      </c>
      <c r="I411" s="18" t="n">
        <v>1</v>
      </c>
      <c r="J411" s="19" t="n">
        <v>0.92336449450435</v>
      </c>
      <c r="K411" s="19" t="n">
        <v>0.471977144216049</v>
      </c>
      <c r="L411" s="16" t="n">
        <v>12.54363132751</v>
      </c>
      <c r="M411" s="19" t="n">
        <v>0.431876373755775</v>
      </c>
      <c r="N411" s="19" t="n">
        <v>0.670499629155415</v>
      </c>
      <c r="O411" s="19" t="n">
        <v>0.92336449450435</v>
      </c>
      <c r="P411" s="19" t="n">
        <v>0.772050388623414</v>
      </c>
      <c r="Q411" s="17" t="s">
        <v>29</v>
      </c>
      <c r="R411" s="5" t="str">
        <f aca="false">IF(OR(Q411="Steel plate",Q411="Concrete jacket"),"Steel plate or jacket",Q411)</f>
        <v>Monitor</v>
      </c>
      <c r="S411" s="5" t="str">
        <f aca="false">IF(O411&lt;='Tree rules'!$C$4,IF(N411&lt;='Tree rules'!$C$5,IF(P411&lt;='Tree rules'!$C$7,"Monitor","Polymer laminate"),IF(P411&lt;='Tree rules'!$C$8,"Seal cracks","Polymer laminate")),IF(O411&lt;='Tree rules'!$C$6,IF(P411&lt;='Tree rules'!$C$9,"Polymer laminate","Steel plate or jacket"),IF(L411&lt;='Tree rules'!$C$10,"Steel plate or jacket","Polymer laminate")))</f>
        <v>Monitor</v>
      </c>
      <c r="T411" s="5" t="str">
        <f aca="false">IF(S411=R411,"Yes","No")</f>
        <v>Yes</v>
      </c>
    </row>
    <row r="412" customFormat="false" ht="15" hidden="false" customHeight="false" outlineLevel="0" collapsed="false">
      <c r="A412" s="15" t="n">
        <v>1301</v>
      </c>
      <c r="B412" s="16" t="n">
        <v>4.27992550915677</v>
      </c>
      <c r="C412" s="15" t="n">
        <v>300</v>
      </c>
      <c r="D412" s="15" t="n">
        <v>400</v>
      </c>
      <c r="E412" s="15" t="n">
        <v>20</v>
      </c>
      <c r="F412" s="16" t="n">
        <v>0.593103037845861</v>
      </c>
      <c r="G412" s="17" t="s">
        <v>102</v>
      </c>
      <c r="H412" s="18" t="n">
        <v>0.1</v>
      </c>
      <c r="I412" s="18" t="n">
        <v>1</v>
      </c>
      <c r="J412" s="19" t="n">
        <v>0.919784796554025</v>
      </c>
      <c r="K412" s="19" t="n">
        <v>0.544255470099927</v>
      </c>
      <c r="L412" s="16" t="n">
        <v>12.6251489945628</v>
      </c>
      <c r="M412" s="19" t="n">
        <v>0.45635126326814</v>
      </c>
      <c r="N412" s="19" t="n">
        <v>2.77164975753158</v>
      </c>
      <c r="O412" s="19" t="n">
        <v>0.919784796554025</v>
      </c>
      <c r="P412" s="19" t="n">
        <v>0.605553895810687</v>
      </c>
      <c r="Q412" s="17" t="s">
        <v>30</v>
      </c>
      <c r="R412" s="5" t="str">
        <f aca="false">IF(OR(Q412="Steel plate",Q412="Concrete jacket"),"Steel plate or jacket",Q412)</f>
        <v>Seal cracks</v>
      </c>
      <c r="S412" s="5" t="str">
        <f aca="false">IF(O412&lt;='Tree rules'!$C$4,IF(N412&lt;='Tree rules'!$C$5,IF(P412&lt;='Tree rules'!$C$7,"Monitor","Polymer laminate"),IF(P412&lt;='Tree rules'!$C$8,"Seal cracks","Polymer laminate")),IF(O412&lt;='Tree rules'!$C$6,IF(P412&lt;='Tree rules'!$C$9,"Polymer laminate","Steel plate or jacket"),IF(L412&lt;='Tree rules'!$C$10,"Steel plate or jacket","Polymer laminate")))</f>
        <v>Seal cracks</v>
      </c>
      <c r="T412" s="5" t="str">
        <f aca="false">IF(S412=R412,"Yes","No")</f>
        <v>Yes</v>
      </c>
    </row>
    <row r="413" customFormat="false" ht="15" hidden="false" customHeight="false" outlineLevel="0" collapsed="false">
      <c r="A413" s="15" t="n">
        <v>1304</v>
      </c>
      <c r="B413" s="16" t="n">
        <v>6.21717156579604</v>
      </c>
      <c r="C413" s="15" t="n">
        <v>300</v>
      </c>
      <c r="D413" s="15" t="n">
        <v>550</v>
      </c>
      <c r="E413" s="15" t="n">
        <v>25</v>
      </c>
      <c r="F413" s="16" t="n">
        <v>0.860121191947924</v>
      </c>
      <c r="G413" s="17" t="s">
        <v>102</v>
      </c>
      <c r="H413" s="18" t="n">
        <v>0.1</v>
      </c>
      <c r="I413" s="18" t="n">
        <v>2</v>
      </c>
      <c r="J413" s="19" t="n">
        <v>0.872080181987679</v>
      </c>
      <c r="K413" s="19" t="n">
        <v>0.524263985120428</v>
      </c>
      <c r="L413" s="16" t="n">
        <v>12.7662660488625</v>
      </c>
      <c r="M413" s="19" t="n">
        <v>0.90417784915389</v>
      </c>
      <c r="N413" s="19" t="n">
        <v>3.33422215818765</v>
      </c>
      <c r="O413" s="19" t="n">
        <v>1.28696013242195</v>
      </c>
      <c r="P413" s="19" t="n">
        <v>0.538662105032634</v>
      </c>
      <c r="Q413" s="17" t="s">
        <v>31</v>
      </c>
      <c r="R413" s="5" t="str">
        <f aca="false">IF(OR(Q413="Steel plate",Q413="Concrete jacket"),"Steel plate or jacket",Q413)</f>
        <v>Polymer laminate</v>
      </c>
      <c r="S413" s="5" t="str">
        <f aca="false">IF(O413&lt;='Tree rules'!$C$4,IF(N413&lt;='Tree rules'!$C$5,IF(P413&lt;='Tree rules'!$C$7,"Monitor","Polymer laminate"),IF(P413&lt;='Tree rules'!$C$8,"Seal cracks","Polymer laminate")),IF(O413&lt;='Tree rules'!$C$6,IF(P413&lt;='Tree rules'!$C$9,"Polymer laminate","Steel plate or jacket"),IF(L413&lt;='Tree rules'!$C$10,"Steel plate or jacket","Polymer laminate")))</f>
        <v>Polymer laminate</v>
      </c>
      <c r="T413" s="5" t="str">
        <f aca="false">IF(S413=R413,"Yes","No")</f>
        <v>Yes</v>
      </c>
    </row>
    <row r="414" customFormat="false" ht="15" hidden="false" customHeight="false" outlineLevel="0" collapsed="false">
      <c r="A414" s="15" t="n">
        <v>1305</v>
      </c>
      <c r="B414" s="16" t="n">
        <v>3.66127462814628</v>
      </c>
      <c r="C414" s="15" t="n">
        <v>230</v>
      </c>
      <c r="D414" s="15" t="n">
        <v>300</v>
      </c>
      <c r="E414" s="15" t="n">
        <v>30</v>
      </c>
      <c r="F414" s="16" t="n">
        <v>0.576243217710084</v>
      </c>
      <c r="G414" s="17" t="s">
        <v>101</v>
      </c>
      <c r="H414" s="18" t="n">
        <v>0.3</v>
      </c>
      <c r="I414" s="18" t="n">
        <v>1.5</v>
      </c>
      <c r="J414" s="19" t="n">
        <v>0.979403775066009</v>
      </c>
      <c r="K414" s="19" t="n">
        <v>0.605516318944253</v>
      </c>
      <c r="L414" s="16" t="n">
        <v>14.3018540161964</v>
      </c>
      <c r="M414" s="19" t="n">
        <v>0.826239919945371</v>
      </c>
      <c r="N414" s="19" t="n">
        <v>0.822203911367104</v>
      </c>
      <c r="O414" s="19" t="n">
        <v>1.17258317827998</v>
      </c>
      <c r="P414" s="19" t="n">
        <v>0.402427461786383</v>
      </c>
      <c r="Q414" s="17" t="s">
        <v>31</v>
      </c>
      <c r="R414" s="5" t="str">
        <f aca="false">IF(OR(Q414="Steel plate",Q414="Concrete jacket"),"Steel plate or jacket",Q414)</f>
        <v>Polymer laminate</v>
      </c>
      <c r="S414" s="5" t="str">
        <f aca="false">IF(O414&lt;='Tree rules'!$C$4,IF(N414&lt;='Tree rules'!$C$5,IF(P414&lt;='Tree rules'!$C$7,"Monitor","Polymer laminate"),IF(P414&lt;='Tree rules'!$C$8,"Seal cracks","Polymer laminate")),IF(O414&lt;='Tree rules'!$C$6,IF(P414&lt;='Tree rules'!$C$9,"Polymer laminate","Steel plate or jacket"),IF(L414&lt;='Tree rules'!$C$10,"Steel plate or jacket","Polymer laminate")))</f>
        <v>Polymer laminate</v>
      </c>
      <c r="T414" s="5" t="str">
        <f aca="false">IF(S414=R414,"Yes","No")</f>
        <v>Yes</v>
      </c>
    </row>
    <row r="415" customFormat="false" ht="15" hidden="false" customHeight="false" outlineLevel="0" collapsed="false">
      <c r="A415" s="15" t="n">
        <v>1309</v>
      </c>
      <c r="B415" s="16" t="n">
        <v>3.64650954133862</v>
      </c>
      <c r="C415" s="15" t="n">
        <v>300</v>
      </c>
      <c r="D415" s="15" t="n">
        <v>300</v>
      </c>
      <c r="E415" s="15" t="n">
        <v>25</v>
      </c>
      <c r="F415" s="16" t="n">
        <v>0.625711399885104</v>
      </c>
      <c r="G415" s="17" t="s">
        <v>102</v>
      </c>
      <c r="H415" s="18" t="n">
        <v>0.1</v>
      </c>
      <c r="I415" s="18" t="n">
        <v>1</v>
      </c>
      <c r="J415" s="19" t="n">
        <v>0.987095193883796</v>
      </c>
      <c r="K415" s="19" t="n">
        <v>0.553546538061319</v>
      </c>
      <c r="L415" s="16" t="n">
        <v>15.1307449848076</v>
      </c>
      <c r="M415" s="19" t="n">
        <v>0.379932957041949</v>
      </c>
      <c r="N415" s="19" t="n">
        <v>2.98942729803394</v>
      </c>
      <c r="O415" s="19" t="n">
        <v>0.987095193883796</v>
      </c>
      <c r="P415" s="19" t="n">
        <v>0.766990184403241</v>
      </c>
      <c r="Q415" s="17" t="s">
        <v>30</v>
      </c>
      <c r="R415" s="5" t="str">
        <f aca="false">IF(OR(Q415="Steel plate",Q415="Concrete jacket"),"Steel plate or jacket",Q415)</f>
        <v>Seal cracks</v>
      </c>
      <c r="S415" s="5" t="str">
        <f aca="false">IF(O415&lt;='Tree rules'!$C$4,IF(N415&lt;='Tree rules'!$C$5,IF(P415&lt;='Tree rules'!$C$7,"Monitor","Polymer laminate"),IF(P415&lt;='Tree rules'!$C$8,"Seal cracks","Polymer laminate")),IF(O415&lt;='Tree rules'!$C$6,IF(P415&lt;='Tree rules'!$C$9,"Polymer laminate","Steel plate or jacket"),IF(L415&lt;='Tree rules'!$C$10,"Steel plate or jacket","Polymer laminate")))</f>
        <v>Seal cracks</v>
      </c>
      <c r="T415" s="5" t="str">
        <f aca="false">IF(S415=R415,"Yes","No")</f>
        <v>Yes</v>
      </c>
    </row>
    <row r="416" customFormat="false" ht="15" hidden="false" customHeight="false" outlineLevel="0" collapsed="false">
      <c r="A416" s="15" t="n">
        <v>1313</v>
      </c>
      <c r="B416" s="16" t="n">
        <v>4.99066287002462</v>
      </c>
      <c r="C416" s="15" t="n">
        <v>230</v>
      </c>
      <c r="D416" s="15" t="n">
        <v>425</v>
      </c>
      <c r="E416" s="15" t="n">
        <v>30</v>
      </c>
      <c r="F416" s="16" t="n">
        <v>0.691964884122107</v>
      </c>
      <c r="G416" s="17" t="s">
        <v>103</v>
      </c>
      <c r="H416" s="18" t="n">
        <v>0.2</v>
      </c>
      <c r="I416" s="18" t="n">
        <v>1.5</v>
      </c>
      <c r="J416" s="19" t="n">
        <v>0.942321392867329</v>
      </c>
      <c r="K416" s="19" t="n">
        <v>0.599312433587169</v>
      </c>
      <c r="L416" s="16" t="n">
        <v>13.1679759103552</v>
      </c>
      <c r="M416" s="19" t="n">
        <v>0.297647591043383</v>
      </c>
      <c r="N416" s="19" t="n">
        <v>1.30562876746533</v>
      </c>
      <c r="O416" s="19" t="n">
        <v>1.13110962571071</v>
      </c>
      <c r="P416" s="19" t="n">
        <v>1.26107618081797</v>
      </c>
      <c r="Q416" s="17" t="s">
        <v>31</v>
      </c>
      <c r="R416" s="5" t="str">
        <f aca="false">IF(OR(Q416="Steel plate",Q416="Concrete jacket"),"Steel plate or jacket",Q416)</f>
        <v>Polymer laminate</v>
      </c>
      <c r="S416" s="5" t="str">
        <f aca="false">IF(O416&lt;='Tree rules'!$C$4,IF(N416&lt;='Tree rules'!$C$5,IF(P416&lt;='Tree rules'!$C$7,"Monitor","Polymer laminate"),IF(P416&lt;='Tree rules'!$C$8,"Seal cracks","Polymer laminate")),IF(O416&lt;='Tree rules'!$C$6,IF(P416&lt;='Tree rules'!$C$9,"Polymer laminate","Steel plate or jacket"),IF(L416&lt;='Tree rules'!$C$10,"Steel plate or jacket","Polymer laminate")))</f>
        <v>Steel plate or jacket</v>
      </c>
      <c r="T416" s="5" t="str">
        <f aca="false">IF(S416=R416,"Yes","No")</f>
        <v>No</v>
      </c>
    </row>
    <row r="417" customFormat="false" ht="15" hidden="false" customHeight="false" outlineLevel="0" collapsed="false">
      <c r="A417" s="15" t="n">
        <v>1317</v>
      </c>
      <c r="B417" s="16" t="n">
        <v>3.48804979350434</v>
      </c>
      <c r="C417" s="15" t="n">
        <v>300</v>
      </c>
      <c r="D417" s="15" t="n">
        <v>350</v>
      </c>
      <c r="E417" s="15" t="n">
        <v>30</v>
      </c>
      <c r="F417" s="16" t="n">
        <v>0.881850569428714</v>
      </c>
      <c r="G417" s="17" t="s">
        <v>103</v>
      </c>
      <c r="H417" s="18" t="n">
        <v>0.2</v>
      </c>
      <c r="I417" s="18" t="n">
        <v>2</v>
      </c>
      <c r="J417" s="19" t="n">
        <v>0.863748478877714</v>
      </c>
      <c r="K417" s="19" t="n">
        <v>0.617115845310403</v>
      </c>
      <c r="L417" s="16" t="n">
        <v>11.4738480049485</v>
      </c>
      <c r="M417" s="19" t="n">
        <v>0.737004372510459</v>
      </c>
      <c r="N417" s="19" t="n">
        <v>1.30674343830057</v>
      </c>
      <c r="O417" s="19" t="n">
        <v>1.19446408507723</v>
      </c>
      <c r="P417" s="19" t="n">
        <v>0.538330794976484</v>
      </c>
      <c r="Q417" s="17" t="s">
        <v>31</v>
      </c>
      <c r="R417" s="5" t="str">
        <f aca="false">IF(OR(Q417="Steel plate",Q417="Concrete jacket"),"Steel plate or jacket",Q417)</f>
        <v>Polymer laminate</v>
      </c>
      <c r="S417" s="5" t="str">
        <f aca="false">IF(O417&lt;='Tree rules'!$C$4,IF(N417&lt;='Tree rules'!$C$5,IF(P417&lt;='Tree rules'!$C$7,"Monitor","Polymer laminate"),IF(P417&lt;='Tree rules'!$C$8,"Seal cracks","Polymer laminate")),IF(O417&lt;='Tree rules'!$C$6,IF(P417&lt;='Tree rules'!$C$9,"Polymer laminate","Steel plate or jacket"),IF(L417&lt;='Tree rules'!$C$10,"Steel plate or jacket","Polymer laminate")))</f>
        <v>Polymer laminate</v>
      </c>
      <c r="T417" s="5" t="str">
        <f aca="false">IF(S417=R417,"Yes","No")</f>
        <v>Yes</v>
      </c>
    </row>
    <row r="418" customFormat="false" ht="15" hidden="false" customHeight="false" outlineLevel="0" collapsed="false">
      <c r="A418" s="15" t="n">
        <v>1318</v>
      </c>
      <c r="B418" s="16" t="n">
        <v>3.36693409133832</v>
      </c>
      <c r="C418" s="15" t="n">
        <v>230</v>
      </c>
      <c r="D418" s="15" t="n">
        <v>300</v>
      </c>
      <c r="E418" s="15" t="n">
        <v>30</v>
      </c>
      <c r="F418" s="16" t="n">
        <v>1.0324987837885</v>
      </c>
      <c r="G418" s="17" t="s">
        <v>103</v>
      </c>
      <c r="H418" s="18" t="n">
        <v>0.2</v>
      </c>
      <c r="I418" s="18" t="n">
        <v>2</v>
      </c>
      <c r="J418" s="19" t="n">
        <v>0.853687739288751</v>
      </c>
      <c r="K418" s="19" t="n">
        <v>0.409813581970512</v>
      </c>
      <c r="L418" s="16" t="n">
        <v>13.255646028891</v>
      </c>
      <c r="M418" s="19" t="n">
        <v>0.951978228661308</v>
      </c>
      <c r="N418" s="19" t="n">
        <v>1.48882814781252</v>
      </c>
      <c r="O418" s="19" t="n">
        <v>1.35752264825527</v>
      </c>
      <c r="P418" s="19" t="n">
        <v>0.488159506202427</v>
      </c>
      <c r="Q418" s="17" t="s">
        <v>31</v>
      </c>
      <c r="R418" s="5" t="str">
        <f aca="false">IF(OR(Q418="Steel plate",Q418="Concrete jacket"),"Steel plate or jacket",Q418)</f>
        <v>Polymer laminate</v>
      </c>
      <c r="S418" s="5" t="str">
        <f aca="false">IF(O418&lt;='Tree rules'!$C$4,IF(N418&lt;='Tree rules'!$C$5,IF(P418&lt;='Tree rules'!$C$7,"Monitor","Polymer laminate"),IF(P418&lt;='Tree rules'!$C$8,"Seal cracks","Polymer laminate")),IF(O418&lt;='Tree rules'!$C$6,IF(P418&lt;='Tree rules'!$C$9,"Polymer laminate","Steel plate or jacket"),IF(L418&lt;='Tree rules'!$C$10,"Steel plate or jacket","Polymer laminate")))</f>
        <v>Steel plate or jacket</v>
      </c>
      <c r="T418" s="5" t="str">
        <f aca="false">IF(S418=R418,"Yes","No")</f>
        <v>No</v>
      </c>
    </row>
    <row r="419" customFormat="false" ht="15" hidden="false" customHeight="false" outlineLevel="0" collapsed="false">
      <c r="A419" s="15" t="n">
        <v>1319</v>
      </c>
      <c r="B419" s="16" t="n">
        <v>3.49271577011265</v>
      </c>
      <c r="C419" s="15" t="n">
        <v>300</v>
      </c>
      <c r="D419" s="15" t="n">
        <v>300</v>
      </c>
      <c r="E419" s="15" t="n">
        <v>30</v>
      </c>
      <c r="F419" s="16" t="n">
        <v>0.831109167616348</v>
      </c>
      <c r="G419" s="17" t="s">
        <v>101</v>
      </c>
      <c r="H419" s="18" t="n">
        <v>0.3</v>
      </c>
      <c r="I419" s="18" t="n">
        <v>1</v>
      </c>
      <c r="J419" s="19" t="n">
        <v>0.865329177748511</v>
      </c>
      <c r="K419" s="19" t="n">
        <v>0.541925784929572</v>
      </c>
      <c r="L419" s="16" t="n">
        <v>13.8599832147328</v>
      </c>
      <c r="M419" s="19" t="n">
        <v>0.634203981717722</v>
      </c>
      <c r="N419" s="19" t="n">
        <v>0.929959691688255</v>
      </c>
      <c r="O419" s="19" t="n">
        <v>0.865329177748511</v>
      </c>
      <c r="P419" s="19" t="n">
        <v>0.521371886163579</v>
      </c>
      <c r="Q419" s="17" t="s">
        <v>29</v>
      </c>
      <c r="R419" s="5" t="str">
        <f aca="false">IF(OR(Q419="Steel plate",Q419="Concrete jacket"),"Steel plate or jacket",Q419)</f>
        <v>Monitor</v>
      </c>
      <c r="S419" s="5" t="str">
        <f aca="false">IF(O419&lt;='Tree rules'!$C$4,IF(N419&lt;='Tree rules'!$C$5,IF(P419&lt;='Tree rules'!$C$7,"Monitor","Polymer laminate"),IF(P419&lt;='Tree rules'!$C$8,"Seal cracks","Polymer laminate")),IF(O419&lt;='Tree rules'!$C$6,IF(P419&lt;='Tree rules'!$C$9,"Polymer laminate","Steel plate or jacket"),IF(L419&lt;='Tree rules'!$C$10,"Steel plate or jacket","Polymer laminate")))</f>
        <v>Monitor</v>
      </c>
      <c r="T419" s="5" t="str">
        <f aca="false">IF(S419=R419,"Yes","No")</f>
        <v>Yes</v>
      </c>
    </row>
    <row r="420" customFormat="false" ht="15" hidden="false" customHeight="false" outlineLevel="0" collapsed="false">
      <c r="A420" s="15" t="n">
        <v>1326</v>
      </c>
      <c r="B420" s="16" t="n">
        <v>6.76052152058455</v>
      </c>
      <c r="C420" s="15" t="n">
        <v>230</v>
      </c>
      <c r="D420" s="15" t="n">
        <v>650</v>
      </c>
      <c r="E420" s="15" t="n">
        <v>25</v>
      </c>
      <c r="F420" s="16" t="n">
        <v>0.680685971455249</v>
      </c>
      <c r="G420" s="17" t="s">
        <v>103</v>
      </c>
      <c r="H420" s="18" t="n">
        <v>0.2</v>
      </c>
      <c r="I420" s="18" t="n">
        <v>2</v>
      </c>
      <c r="J420" s="19" t="n">
        <v>0.97732093162325</v>
      </c>
      <c r="K420" s="19" t="n">
        <v>0.536132425151015</v>
      </c>
      <c r="L420" s="16" t="n">
        <v>11.230102193662</v>
      </c>
      <c r="M420" s="19" t="n">
        <v>0.755506778989402</v>
      </c>
      <c r="N420" s="19" t="n">
        <v>1.47438517759854</v>
      </c>
      <c r="O420" s="19" t="n">
        <v>1.43066842202448</v>
      </c>
      <c r="P420" s="19" t="n">
        <v>0.580351624128837</v>
      </c>
      <c r="Q420" s="17" t="s">
        <v>104</v>
      </c>
      <c r="R420" s="5" t="str">
        <f aca="false">IF(OR(Q420="Steel plate",Q420="Concrete jacket"),"Steel plate or jacket",Q420)</f>
        <v>Steel plate or jacket</v>
      </c>
      <c r="S420" s="5" t="str">
        <f aca="false">IF(O420&lt;='Tree rules'!$C$4,IF(N420&lt;='Tree rules'!$C$5,IF(P420&lt;='Tree rules'!$C$7,"Monitor","Polymer laminate"),IF(P420&lt;='Tree rules'!$C$8,"Seal cracks","Polymer laminate")),IF(O420&lt;='Tree rules'!$C$6,IF(P420&lt;='Tree rules'!$C$9,"Polymer laminate","Steel plate or jacket"),IF(L420&lt;='Tree rules'!$C$10,"Steel plate or jacket","Polymer laminate")))</f>
        <v>Steel plate or jacket</v>
      </c>
      <c r="T420" s="5" t="str">
        <f aca="false">IF(S420=R420,"Yes","No")</f>
        <v>Yes</v>
      </c>
    </row>
    <row r="421" customFormat="false" ht="15" hidden="false" customHeight="false" outlineLevel="0" collapsed="false">
      <c r="A421" s="15" t="n">
        <v>1330</v>
      </c>
      <c r="B421" s="16" t="n">
        <v>4.64658943529316</v>
      </c>
      <c r="C421" s="15" t="n">
        <v>300</v>
      </c>
      <c r="D421" s="15" t="n">
        <v>450</v>
      </c>
      <c r="E421" s="15" t="n">
        <v>25</v>
      </c>
      <c r="F421" s="16" t="n">
        <v>0.663570725510715</v>
      </c>
      <c r="G421" s="17" t="s">
        <v>101</v>
      </c>
      <c r="H421" s="18" t="n">
        <v>0.3</v>
      </c>
      <c r="I421" s="18" t="n">
        <v>1.5</v>
      </c>
      <c r="J421" s="19" t="n">
        <v>0.860706898924403</v>
      </c>
      <c r="K421" s="19" t="n">
        <v>0.438120677089996</v>
      </c>
      <c r="L421" s="16" t="n">
        <v>11.5014589982504</v>
      </c>
      <c r="M421" s="19" t="n">
        <v>0.478162418705278</v>
      </c>
      <c r="N421" s="19" t="n">
        <v>0.808923386763292</v>
      </c>
      <c r="O421" s="19" t="n">
        <v>1.10251360372021</v>
      </c>
      <c r="P421" s="19" t="n">
        <v>0.628500183969647</v>
      </c>
      <c r="Q421" s="17" t="s">
        <v>31</v>
      </c>
      <c r="R421" s="5" t="str">
        <f aca="false">IF(OR(Q421="Steel plate",Q421="Concrete jacket"),"Steel plate or jacket",Q421)</f>
        <v>Polymer laminate</v>
      </c>
      <c r="S421" s="5" t="str">
        <f aca="false">IF(O421&lt;='Tree rules'!$C$4,IF(N421&lt;='Tree rules'!$C$5,IF(P421&lt;='Tree rules'!$C$7,"Monitor","Polymer laminate"),IF(P421&lt;='Tree rules'!$C$8,"Seal cracks","Polymer laminate")),IF(O421&lt;='Tree rules'!$C$6,IF(P421&lt;='Tree rules'!$C$9,"Polymer laminate","Steel plate or jacket"),IF(L421&lt;='Tree rules'!$C$10,"Steel plate or jacket","Polymer laminate")))</f>
        <v>Polymer laminate</v>
      </c>
      <c r="T421" s="5" t="str">
        <f aca="false">IF(S421=R421,"Yes","No")</f>
        <v>Yes</v>
      </c>
    </row>
    <row r="422" customFormat="false" ht="15" hidden="false" customHeight="false" outlineLevel="0" collapsed="false">
      <c r="A422" s="15" t="n">
        <v>1338</v>
      </c>
      <c r="B422" s="16" t="n">
        <v>6.49598765003878</v>
      </c>
      <c r="C422" s="15" t="n">
        <v>230</v>
      </c>
      <c r="D422" s="15" t="n">
        <v>525</v>
      </c>
      <c r="E422" s="15" t="n">
        <v>30</v>
      </c>
      <c r="F422" s="16" t="n">
        <v>0.57270853223768</v>
      </c>
      <c r="G422" s="17" t="s">
        <v>103</v>
      </c>
      <c r="H422" s="18" t="n">
        <v>0.2</v>
      </c>
      <c r="I422" s="18" t="n">
        <v>1</v>
      </c>
      <c r="J422" s="19" t="n">
        <v>0.884578122640416</v>
      </c>
      <c r="K422" s="19" t="n">
        <v>0.410433194793588</v>
      </c>
      <c r="L422" s="16" t="n">
        <v>13.6184227464125</v>
      </c>
      <c r="M422" s="19" t="n">
        <v>0.885316666534676</v>
      </c>
      <c r="N422" s="19" t="n">
        <v>1.12312658487983</v>
      </c>
      <c r="O422" s="19" t="n">
        <v>0.884578122640416</v>
      </c>
      <c r="P422" s="19" t="n">
        <v>0.320218148503577</v>
      </c>
      <c r="Q422" s="17" t="s">
        <v>30</v>
      </c>
      <c r="R422" s="5" t="str">
        <f aca="false">IF(OR(Q422="Steel plate",Q422="Concrete jacket"),"Steel plate or jacket",Q422)</f>
        <v>Seal cracks</v>
      </c>
      <c r="S422" s="5" t="str">
        <f aca="false">IF(O422&lt;='Tree rules'!$C$4,IF(N422&lt;='Tree rules'!$C$5,IF(P422&lt;='Tree rules'!$C$7,"Monitor","Polymer laminate"),IF(P422&lt;='Tree rules'!$C$8,"Seal cracks","Polymer laminate")),IF(O422&lt;='Tree rules'!$C$6,IF(P422&lt;='Tree rules'!$C$9,"Polymer laminate","Steel plate or jacket"),IF(L422&lt;='Tree rules'!$C$10,"Steel plate or jacket","Polymer laminate")))</f>
        <v>Seal cracks</v>
      </c>
      <c r="T422" s="5" t="str">
        <f aca="false">IF(S422=R422,"Yes","No")</f>
        <v>Yes</v>
      </c>
    </row>
    <row r="423" customFormat="false" ht="15" hidden="false" customHeight="false" outlineLevel="0" collapsed="false">
      <c r="A423" s="15" t="n">
        <v>1340</v>
      </c>
      <c r="B423" s="16" t="n">
        <v>5.75584488083471</v>
      </c>
      <c r="C423" s="15" t="n">
        <v>300</v>
      </c>
      <c r="D423" s="15" t="n">
        <v>475</v>
      </c>
      <c r="E423" s="15" t="n">
        <v>25</v>
      </c>
      <c r="F423" s="16" t="n">
        <v>0.624901102811956</v>
      </c>
      <c r="G423" s="17" t="s">
        <v>101</v>
      </c>
      <c r="H423" s="18" t="n">
        <v>0.3</v>
      </c>
      <c r="I423" s="18" t="n">
        <v>1</v>
      </c>
      <c r="J423" s="19" t="n">
        <v>0.923364582738654</v>
      </c>
      <c r="K423" s="19" t="n">
        <v>0.595823893006082</v>
      </c>
      <c r="L423" s="16" t="n">
        <v>13.4168878341136</v>
      </c>
      <c r="M423" s="19" t="n">
        <v>0.298869835118953</v>
      </c>
      <c r="N423" s="19" t="n">
        <v>0.698950294744046</v>
      </c>
      <c r="O423" s="19" t="n">
        <v>0.923364582738654</v>
      </c>
      <c r="P423" s="19" t="n">
        <v>1.1649205650562</v>
      </c>
      <c r="Q423" s="17" t="s">
        <v>31</v>
      </c>
      <c r="R423" s="5" t="str">
        <f aca="false">IF(OR(Q423="Steel plate",Q423="Concrete jacket"),"Steel plate or jacket",Q423)</f>
        <v>Polymer laminate</v>
      </c>
      <c r="S423" s="5" t="str">
        <f aca="false">IF(O423&lt;='Tree rules'!$C$4,IF(N423&lt;='Tree rules'!$C$5,IF(P423&lt;='Tree rules'!$C$7,"Monitor","Polymer laminate"),IF(P423&lt;='Tree rules'!$C$8,"Seal cracks","Polymer laminate")),IF(O423&lt;='Tree rules'!$C$6,IF(P423&lt;='Tree rules'!$C$9,"Polymer laminate","Steel plate or jacket"),IF(L423&lt;='Tree rules'!$C$10,"Steel plate or jacket","Polymer laminate")))</f>
        <v>Polymer laminate</v>
      </c>
      <c r="T423" s="5" t="str">
        <f aca="false">IF(S423=R423,"Yes","No")</f>
        <v>Yes</v>
      </c>
    </row>
    <row r="424" customFormat="false" ht="15" hidden="false" customHeight="false" outlineLevel="0" collapsed="false">
      <c r="A424" s="15" t="n">
        <v>1343</v>
      </c>
      <c r="B424" s="16" t="n">
        <v>3.03573686419101</v>
      </c>
      <c r="C424" s="15" t="n">
        <v>230</v>
      </c>
      <c r="D424" s="15" t="n">
        <v>300</v>
      </c>
      <c r="E424" s="15" t="n">
        <v>30</v>
      </c>
      <c r="F424" s="16" t="n">
        <v>0.768324290280112</v>
      </c>
      <c r="G424" s="17" t="s">
        <v>103</v>
      </c>
      <c r="H424" s="18" t="n">
        <v>0.2</v>
      </c>
      <c r="I424" s="18" t="n">
        <v>2</v>
      </c>
      <c r="J424" s="19" t="n">
        <v>0.905557383497563</v>
      </c>
      <c r="K424" s="19" t="n">
        <v>0.440084982509714</v>
      </c>
      <c r="L424" s="16" t="n">
        <v>11.8583471257461</v>
      </c>
      <c r="M424" s="19" t="n">
        <v>0.362214852915648</v>
      </c>
      <c r="N424" s="19" t="n">
        <v>1.52931306045069</v>
      </c>
      <c r="O424" s="19" t="n">
        <v>1.41259256171706</v>
      </c>
      <c r="P424" s="19" t="n">
        <v>0.904510296132191</v>
      </c>
      <c r="Q424" s="17" t="s">
        <v>31</v>
      </c>
      <c r="R424" s="5" t="str">
        <f aca="false">IF(OR(Q424="Steel plate",Q424="Concrete jacket"),"Steel plate or jacket",Q424)</f>
        <v>Polymer laminate</v>
      </c>
      <c r="S424" s="5" t="str">
        <f aca="false">IF(O424&lt;='Tree rules'!$C$4,IF(N424&lt;='Tree rules'!$C$5,IF(P424&lt;='Tree rules'!$C$7,"Monitor","Polymer laminate"),IF(P424&lt;='Tree rules'!$C$8,"Seal cracks","Polymer laminate")),IF(O424&lt;='Tree rules'!$C$6,IF(P424&lt;='Tree rules'!$C$9,"Polymer laminate","Steel plate or jacket"),IF(L424&lt;='Tree rules'!$C$10,"Steel plate or jacket","Polymer laminate")))</f>
        <v>Steel plate or jacket</v>
      </c>
      <c r="T424" s="5" t="str">
        <f aca="false">IF(S424=R424,"Yes","No")</f>
        <v>No</v>
      </c>
    </row>
    <row r="425" customFormat="false" ht="15" hidden="false" customHeight="false" outlineLevel="0" collapsed="false">
      <c r="A425" s="15" t="n">
        <v>1351</v>
      </c>
      <c r="B425" s="16" t="n">
        <v>4.76432698890221</v>
      </c>
      <c r="C425" s="15" t="n">
        <v>300</v>
      </c>
      <c r="D425" s="15" t="n">
        <v>400</v>
      </c>
      <c r="E425" s="15" t="n">
        <v>30</v>
      </c>
      <c r="F425" s="16" t="n">
        <v>0.567971553191375</v>
      </c>
      <c r="G425" s="17" t="s">
        <v>103</v>
      </c>
      <c r="H425" s="18" t="n">
        <v>0.2</v>
      </c>
      <c r="I425" s="18" t="n">
        <v>1</v>
      </c>
      <c r="J425" s="19" t="n">
        <v>0.984449663618555</v>
      </c>
      <c r="K425" s="19" t="n">
        <v>0.426376389192631</v>
      </c>
      <c r="L425" s="16" t="n">
        <v>13.458550816108</v>
      </c>
      <c r="M425" s="19" t="n">
        <v>0.93788871458724</v>
      </c>
      <c r="N425" s="19" t="n">
        <v>1.10210710995106</v>
      </c>
      <c r="O425" s="19" t="n">
        <v>0.984449663618555</v>
      </c>
      <c r="P425" s="19" t="n">
        <v>0.308933964116856</v>
      </c>
      <c r="Q425" s="17" t="s">
        <v>30</v>
      </c>
      <c r="R425" s="5" t="str">
        <f aca="false">IF(OR(Q425="Steel plate",Q425="Concrete jacket"),"Steel plate or jacket",Q425)</f>
        <v>Seal cracks</v>
      </c>
      <c r="S425" s="5" t="str">
        <f aca="false">IF(O425&lt;='Tree rules'!$C$4,IF(N425&lt;='Tree rules'!$C$5,IF(P425&lt;='Tree rules'!$C$7,"Monitor","Polymer laminate"),IF(P425&lt;='Tree rules'!$C$8,"Seal cracks","Polymer laminate")),IF(O425&lt;='Tree rules'!$C$6,IF(P425&lt;='Tree rules'!$C$9,"Polymer laminate","Steel plate or jacket"),IF(L425&lt;='Tree rules'!$C$10,"Steel plate or jacket","Polymer laminate")))</f>
        <v>Seal cracks</v>
      </c>
      <c r="T425" s="5" t="str">
        <f aca="false">IF(S425=R425,"Yes","No")</f>
        <v>Yes</v>
      </c>
    </row>
    <row r="426" customFormat="false" ht="15" hidden="false" customHeight="false" outlineLevel="0" collapsed="false">
      <c r="A426" s="15" t="n">
        <v>1354</v>
      </c>
      <c r="B426" s="16" t="n">
        <v>6.68269157011048</v>
      </c>
      <c r="C426" s="15" t="n">
        <v>300</v>
      </c>
      <c r="D426" s="15" t="n">
        <v>600</v>
      </c>
      <c r="E426" s="15" t="n">
        <v>20</v>
      </c>
      <c r="F426" s="16" t="n">
        <v>0.604879451954714</v>
      </c>
      <c r="G426" s="17" t="s">
        <v>101</v>
      </c>
      <c r="H426" s="18" t="n">
        <v>0.3</v>
      </c>
      <c r="I426" s="18" t="n">
        <v>1.5</v>
      </c>
      <c r="J426" s="19" t="n">
        <v>0.861833534639431</v>
      </c>
      <c r="K426" s="19" t="n">
        <v>0.591120084960655</v>
      </c>
      <c r="L426" s="16" t="n">
        <v>12.0626201626543</v>
      </c>
      <c r="M426" s="19" t="n">
        <v>0.681020851770311</v>
      </c>
      <c r="N426" s="19" t="n">
        <v>0.644582144217462</v>
      </c>
      <c r="O426" s="19" t="n">
        <v>1.03802674585015</v>
      </c>
      <c r="P426" s="19" t="n">
        <v>0.552476621635752</v>
      </c>
      <c r="Q426" s="17" t="s">
        <v>31</v>
      </c>
      <c r="R426" s="5" t="str">
        <f aca="false">IF(OR(Q426="Steel plate",Q426="Concrete jacket"),"Steel plate or jacket",Q426)</f>
        <v>Polymer laminate</v>
      </c>
      <c r="S426" s="5" t="str">
        <f aca="false">IF(O426&lt;='Tree rules'!$C$4,IF(N426&lt;='Tree rules'!$C$5,IF(P426&lt;='Tree rules'!$C$7,"Monitor","Polymer laminate"),IF(P426&lt;='Tree rules'!$C$8,"Seal cracks","Polymer laminate")),IF(O426&lt;='Tree rules'!$C$6,IF(P426&lt;='Tree rules'!$C$9,"Polymer laminate","Steel plate or jacket"),IF(L426&lt;='Tree rules'!$C$10,"Steel plate or jacket","Polymer laminate")))</f>
        <v>Polymer laminate</v>
      </c>
      <c r="T426" s="5" t="str">
        <f aca="false">IF(S426=R426,"Yes","No")</f>
        <v>Yes</v>
      </c>
    </row>
    <row r="427" customFormat="false" ht="15" hidden="false" customHeight="false" outlineLevel="0" collapsed="false">
      <c r="A427" s="15" t="n">
        <v>1355</v>
      </c>
      <c r="B427" s="16" t="n">
        <v>3.31821526217008</v>
      </c>
      <c r="C427" s="15" t="n">
        <v>300</v>
      </c>
      <c r="D427" s="15" t="n">
        <v>300</v>
      </c>
      <c r="E427" s="15" t="n">
        <v>30</v>
      </c>
      <c r="F427" s="16" t="n">
        <v>0.831109167616348</v>
      </c>
      <c r="G427" s="17" t="s">
        <v>101</v>
      </c>
      <c r="H427" s="18" t="n">
        <v>0.3</v>
      </c>
      <c r="I427" s="18" t="n">
        <v>2</v>
      </c>
      <c r="J427" s="19" t="n">
        <v>0.866219711295528</v>
      </c>
      <c r="K427" s="19" t="n">
        <v>0.572173220363697</v>
      </c>
      <c r="L427" s="16" t="n">
        <v>13.1675208816273</v>
      </c>
      <c r="M427" s="19" t="n">
        <v>0.672896561099733</v>
      </c>
      <c r="N427" s="19" t="n">
        <v>1.3556517474013</v>
      </c>
      <c r="O427" s="19" t="n">
        <v>1.23681170083658</v>
      </c>
      <c r="P427" s="19" t="n">
        <v>0.577119950990239</v>
      </c>
      <c r="Q427" s="17" t="s">
        <v>31</v>
      </c>
      <c r="R427" s="5" t="str">
        <f aca="false">IF(OR(Q427="Steel plate",Q427="Concrete jacket"),"Steel plate or jacket",Q427)</f>
        <v>Polymer laminate</v>
      </c>
      <c r="S427" s="5" t="str">
        <f aca="false">IF(O427&lt;='Tree rules'!$C$4,IF(N427&lt;='Tree rules'!$C$5,IF(P427&lt;='Tree rules'!$C$7,"Monitor","Polymer laminate"),IF(P427&lt;='Tree rules'!$C$8,"Seal cracks","Polymer laminate")),IF(O427&lt;='Tree rules'!$C$6,IF(P427&lt;='Tree rules'!$C$9,"Polymer laminate","Steel plate or jacket"),IF(L427&lt;='Tree rules'!$C$10,"Steel plate or jacket","Polymer laminate")))</f>
        <v>Polymer laminate</v>
      </c>
      <c r="T427" s="5" t="str">
        <f aca="false">IF(S427=R427,"Yes","No")</f>
        <v>Yes</v>
      </c>
    </row>
    <row r="428" customFormat="false" ht="15" hidden="false" customHeight="false" outlineLevel="0" collapsed="false">
      <c r="A428" s="15" t="n">
        <v>1359</v>
      </c>
      <c r="B428" s="16" t="n">
        <v>5.83542341438646</v>
      </c>
      <c r="C428" s="15" t="n">
        <v>230</v>
      </c>
      <c r="D428" s="15" t="n">
        <v>450</v>
      </c>
      <c r="E428" s="15" t="n">
        <v>25</v>
      </c>
      <c r="F428" s="16" t="n">
        <v>0.649145274956135</v>
      </c>
      <c r="G428" s="17" t="s">
        <v>101</v>
      </c>
      <c r="H428" s="18" t="n">
        <v>0.3</v>
      </c>
      <c r="I428" s="18" t="n">
        <v>2</v>
      </c>
      <c r="J428" s="19" t="n">
        <v>0.906072577419304</v>
      </c>
      <c r="K428" s="19" t="n">
        <v>0.469221711584192</v>
      </c>
      <c r="L428" s="16" t="n">
        <v>14.4441173623427</v>
      </c>
      <c r="M428" s="19" t="n">
        <v>0.605464590527625</v>
      </c>
      <c r="N428" s="19" t="n">
        <v>1.00851315792792</v>
      </c>
      <c r="O428" s="19" t="n">
        <v>1.38699622924242</v>
      </c>
      <c r="P428" s="19" t="n">
        <v>0.740270773658308</v>
      </c>
      <c r="Q428" s="17" t="s">
        <v>31</v>
      </c>
      <c r="R428" s="5" t="str">
        <f aca="false">IF(OR(Q428="Steel plate",Q428="Concrete jacket"),"Steel plate or jacket",Q428)</f>
        <v>Polymer laminate</v>
      </c>
      <c r="S428" s="5" t="str">
        <f aca="false">IF(O428&lt;='Tree rules'!$C$4,IF(N428&lt;='Tree rules'!$C$5,IF(P428&lt;='Tree rules'!$C$7,"Monitor","Polymer laminate"),IF(P428&lt;='Tree rules'!$C$8,"Seal cracks","Polymer laminate")),IF(O428&lt;='Tree rules'!$C$6,IF(P428&lt;='Tree rules'!$C$9,"Polymer laminate","Steel plate or jacket"),IF(L428&lt;='Tree rules'!$C$10,"Steel plate or jacket","Polymer laminate")))</f>
        <v>Polymer laminate</v>
      </c>
      <c r="T428" s="5" t="str">
        <f aca="false">IF(S428=R428,"Yes","No")</f>
        <v>Yes</v>
      </c>
    </row>
    <row r="429" customFormat="false" ht="15" hidden="false" customHeight="false" outlineLevel="0" collapsed="false">
      <c r="A429" s="15" t="n">
        <v>1360</v>
      </c>
      <c r="B429" s="16" t="n">
        <v>3.57453000575743</v>
      </c>
      <c r="C429" s="15" t="n">
        <v>300</v>
      </c>
      <c r="D429" s="15" t="n">
        <v>350</v>
      </c>
      <c r="E429" s="15" t="n">
        <v>25</v>
      </c>
      <c r="F429" s="16" t="n">
        <v>0.693508312050727</v>
      </c>
      <c r="G429" s="17" t="s">
        <v>101</v>
      </c>
      <c r="H429" s="18" t="n">
        <v>0.3</v>
      </c>
      <c r="I429" s="18" t="n">
        <v>1.5</v>
      </c>
      <c r="J429" s="19" t="n">
        <v>0.992984257399124</v>
      </c>
      <c r="K429" s="19" t="n">
        <v>0.587784709553587</v>
      </c>
      <c r="L429" s="16" t="n">
        <v>11.8361920720445</v>
      </c>
      <c r="M429" s="19" t="n">
        <v>0.49129309708502</v>
      </c>
      <c r="N429" s="19" t="n">
        <v>1.36590278036784</v>
      </c>
      <c r="O429" s="19" t="n">
        <v>1.19764590443537</v>
      </c>
      <c r="P429" s="19" t="n">
        <v>0.718547832427462</v>
      </c>
      <c r="Q429" s="17" t="s">
        <v>31</v>
      </c>
      <c r="R429" s="5" t="str">
        <f aca="false">IF(OR(Q429="Steel plate",Q429="Concrete jacket"),"Steel plate or jacket",Q429)</f>
        <v>Polymer laminate</v>
      </c>
      <c r="S429" s="5" t="str">
        <f aca="false">IF(O429&lt;='Tree rules'!$C$4,IF(N429&lt;='Tree rules'!$C$5,IF(P429&lt;='Tree rules'!$C$7,"Monitor","Polymer laminate"),IF(P429&lt;='Tree rules'!$C$8,"Seal cracks","Polymer laminate")),IF(O429&lt;='Tree rules'!$C$6,IF(P429&lt;='Tree rules'!$C$9,"Polymer laminate","Steel plate or jacket"),IF(L429&lt;='Tree rules'!$C$10,"Steel plate or jacket","Polymer laminate")))</f>
        <v>Polymer laminate</v>
      </c>
      <c r="T429" s="5" t="str">
        <f aca="false">IF(S429=R429,"Yes","No")</f>
        <v>Yes</v>
      </c>
    </row>
    <row r="430" customFormat="false" ht="15" hidden="false" customHeight="false" outlineLevel="0" collapsed="false">
      <c r="A430" s="15" t="n">
        <v>1362</v>
      </c>
      <c r="B430" s="16" t="n">
        <v>3.06108755666899</v>
      </c>
      <c r="C430" s="15" t="n">
        <v>230</v>
      </c>
      <c r="D430" s="15" t="n">
        <v>300</v>
      </c>
      <c r="E430" s="15" t="n">
        <v>20</v>
      </c>
      <c r="F430" s="16" t="n">
        <v>0.688332522525665</v>
      </c>
      <c r="G430" s="17" t="s">
        <v>103</v>
      </c>
      <c r="H430" s="18" t="n">
        <v>0.2</v>
      </c>
      <c r="I430" s="18" t="n">
        <v>1</v>
      </c>
      <c r="J430" s="19" t="n">
        <v>0.997101788047958</v>
      </c>
      <c r="K430" s="19" t="n">
        <v>0.604134906339972</v>
      </c>
      <c r="L430" s="16" t="n">
        <v>12.0515258136575</v>
      </c>
      <c r="M430" s="19" t="n">
        <v>0.254442684663472</v>
      </c>
      <c r="N430" s="19" t="n">
        <v>1.47414537807189</v>
      </c>
      <c r="O430" s="19" t="n">
        <v>0.997101788047958</v>
      </c>
      <c r="P430" s="19" t="n">
        <v>1.27574680252944</v>
      </c>
      <c r="Q430" s="17" t="s">
        <v>31</v>
      </c>
      <c r="R430" s="5" t="str">
        <f aca="false">IF(OR(Q430="Steel plate",Q430="Concrete jacket"),"Steel plate or jacket",Q430)</f>
        <v>Polymer laminate</v>
      </c>
      <c r="S430" s="5" t="str">
        <f aca="false">IF(O430&lt;='Tree rules'!$C$4,IF(N430&lt;='Tree rules'!$C$5,IF(P430&lt;='Tree rules'!$C$7,"Monitor","Polymer laminate"),IF(P430&lt;='Tree rules'!$C$8,"Seal cracks","Polymer laminate")),IF(O430&lt;='Tree rules'!$C$6,IF(P430&lt;='Tree rules'!$C$9,"Polymer laminate","Steel plate or jacket"),IF(L430&lt;='Tree rules'!$C$10,"Steel plate or jacket","Polymer laminate")))</f>
        <v>Polymer laminate</v>
      </c>
      <c r="T430" s="5" t="str">
        <f aca="false">IF(S430=R430,"Yes","No")</f>
        <v>Yes</v>
      </c>
    </row>
    <row r="431" customFormat="false" ht="15" hidden="false" customHeight="false" outlineLevel="0" collapsed="false">
      <c r="A431" s="15" t="n">
        <v>1380</v>
      </c>
      <c r="B431" s="16" t="n">
        <v>4.72284748646752</v>
      </c>
      <c r="C431" s="15" t="n">
        <v>300</v>
      </c>
      <c r="D431" s="15" t="n">
        <v>450</v>
      </c>
      <c r="E431" s="15" t="n">
        <v>25</v>
      </c>
      <c r="F431" s="16" t="n">
        <v>0.781490709848207</v>
      </c>
      <c r="G431" s="17" t="s">
        <v>101</v>
      </c>
      <c r="H431" s="18" t="n">
        <v>0.3</v>
      </c>
      <c r="I431" s="18" t="n">
        <v>1</v>
      </c>
      <c r="J431" s="19" t="n">
        <v>0.857734669587731</v>
      </c>
      <c r="K431" s="19" t="n">
        <v>0.558940280822942</v>
      </c>
      <c r="L431" s="16" t="n">
        <v>11.7483768320088</v>
      </c>
      <c r="M431" s="19" t="n">
        <v>0.919211046481715</v>
      </c>
      <c r="N431" s="19" t="n">
        <v>0.644348179886876</v>
      </c>
      <c r="O431" s="19" t="n">
        <v>0.857734669587731</v>
      </c>
      <c r="P431" s="19" t="n">
        <v>0.384033837635403</v>
      </c>
      <c r="Q431" s="17" t="s">
        <v>29</v>
      </c>
      <c r="R431" s="5" t="str">
        <f aca="false">IF(OR(Q431="Steel plate",Q431="Concrete jacket"),"Steel plate or jacket",Q431)</f>
        <v>Monitor</v>
      </c>
      <c r="S431" s="5" t="str">
        <f aca="false">IF(O431&lt;='Tree rules'!$C$4,IF(N431&lt;='Tree rules'!$C$5,IF(P431&lt;='Tree rules'!$C$7,"Monitor","Polymer laminate"),IF(P431&lt;='Tree rules'!$C$8,"Seal cracks","Polymer laminate")),IF(O431&lt;='Tree rules'!$C$6,IF(P431&lt;='Tree rules'!$C$9,"Polymer laminate","Steel plate or jacket"),IF(L431&lt;='Tree rules'!$C$10,"Steel plate or jacket","Polymer laminate")))</f>
        <v>Monitor</v>
      </c>
      <c r="T431" s="5" t="str">
        <f aca="false">IF(S431=R431,"Yes","No")</f>
        <v>Yes</v>
      </c>
    </row>
    <row r="432" customFormat="false" ht="15" hidden="false" customHeight="false" outlineLevel="0" collapsed="false">
      <c r="A432" s="15" t="n">
        <v>1383</v>
      </c>
      <c r="B432" s="16" t="n">
        <v>3.91322209469034</v>
      </c>
      <c r="C432" s="15" t="n">
        <v>230</v>
      </c>
      <c r="D432" s="15" t="n">
        <v>375</v>
      </c>
      <c r="E432" s="15" t="n">
        <v>30</v>
      </c>
      <c r="F432" s="16" t="n">
        <v>0.835418868126524</v>
      </c>
      <c r="G432" s="17" t="s">
        <v>101</v>
      </c>
      <c r="H432" s="18" t="n">
        <v>0.3</v>
      </c>
      <c r="I432" s="18" t="n">
        <v>1.5</v>
      </c>
      <c r="J432" s="19" t="n">
        <v>0.887724532254779</v>
      </c>
      <c r="K432" s="19" t="n">
        <v>0.486117844260529</v>
      </c>
      <c r="L432" s="16" t="n">
        <v>11.9670400449246</v>
      </c>
      <c r="M432" s="19" t="n">
        <v>0.461234027790296</v>
      </c>
      <c r="N432" s="19" t="n">
        <v>1.08060891657656</v>
      </c>
      <c r="O432" s="19" t="n">
        <v>1.11581743042373</v>
      </c>
      <c r="P432" s="19" t="n">
        <v>0.742476890312028</v>
      </c>
      <c r="Q432" s="17" t="s">
        <v>31</v>
      </c>
      <c r="R432" s="5" t="str">
        <f aca="false">IF(OR(Q432="Steel plate",Q432="Concrete jacket"),"Steel plate or jacket",Q432)</f>
        <v>Polymer laminate</v>
      </c>
      <c r="S432" s="5" t="str">
        <f aca="false">IF(O432&lt;='Tree rules'!$C$4,IF(N432&lt;='Tree rules'!$C$5,IF(P432&lt;='Tree rules'!$C$7,"Monitor","Polymer laminate"),IF(P432&lt;='Tree rules'!$C$8,"Seal cracks","Polymer laminate")),IF(O432&lt;='Tree rules'!$C$6,IF(P432&lt;='Tree rules'!$C$9,"Polymer laminate","Steel plate or jacket"),IF(L432&lt;='Tree rules'!$C$10,"Steel plate or jacket","Polymer laminate")))</f>
        <v>Polymer laminate</v>
      </c>
      <c r="T432" s="5" t="str">
        <f aca="false">IF(S432=R432,"Yes","No")</f>
        <v>Yes</v>
      </c>
    </row>
    <row r="433" customFormat="false" ht="15" hidden="false" customHeight="false" outlineLevel="0" collapsed="false">
      <c r="A433" s="15" t="n">
        <v>1385</v>
      </c>
      <c r="B433" s="16" t="n">
        <v>4.73951605982814</v>
      </c>
      <c r="C433" s="15" t="n">
        <v>230</v>
      </c>
      <c r="D433" s="15" t="n">
        <v>375</v>
      </c>
      <c r="E433" s="15" t="n">
        <v>30</v>
      </c>
      <c r="F433" s="16" t="n">
        <v>0.797126720614828</v>
      </c>
      <c r="G433" s="17" t="s">
        <v>101</v>
      </c>
      <c r="H433" s="18" t="n">
        <v>0.3</v>
      </c>
      <c r="I433" s="18" t="n">
        <v>1</v>
      </c>
      <c r="J433" s="19" t="n">
        <v>0.86768572659472</v>
      </c>
      <c r="K433" s="19" t="n">
        <v>0.559780505920944</v>
      </c>
      <c r="L433" s="16" t="n">
        <v>14.4058238900551</v>
      </c>
      <c r="M433" s="19" t="n">
        <v>0.564968691636526</v>
      </c>
      <c r="N433" s="19" t="n">
        <v>0.635011831195148</v>
      </c>
      <c r="O433" s="19" t="n">
        <v>0.86768572659472</v>
      </c>
      <c r="P433" s="19" t="n">
        <v>0.663367180440906</v>
      </c>
      <c r="Q433" s="17" t="s">
        <v>29</v>
      </c>
      <c r="R433" s="5" t="str">
        <f aca="false">IF(OR(Q433="Steel plate",Q433="Concrete jacket"),"Steel plate or jacket",Q433)</f>
        <v>Monitor</v>
      </c>
      <c r="S433" s="5" t="str">
        <f aca="false">IF(O433&lt;='Tree rules'!$C$4,IF(N433&lt;='Tree rules'!$C$5,IF(P433&lt;='Tree rules'!$C$7,"Monitor","Polymer laminate"),IF(P433&lt;='Tree rules'!$C$8,"Seal cracks","Polymer laminate")),IF(O433&lt;='Tree rules'!$C$6,IF(P433&lt;='Tree rules'!$C$9,"Polymer laminate","Steel plate or jacket"),IF(L433&lt;='Tree rules'!$C$10,"Steel plate or jacket","Polymer laminate")))</f>
        <v>Monitor</v>
      </c>
      <c r="T433" s="5" t="str">
        <f aca="false">IF(S433=R433,"Yes","No")</f>
        <v>Yes</v>
      </c>
    </row>
    <row r="434" customFormat="false" ht="15" hidden="false" customHeight="false" outlineLevel="0" collapsed="false">
      <c r="A434" s="15" t="n">
        <v>1396</v>
      </c>
      <c r="B434" s="16" t="n">
        <v>3.69533661031797</v>
      </c>
      <c r="C434" s="15" t="n">
        <v>300</v>
      </c>
      <c r="D434" s="15" t="n">
        <v>325</v>
      </c>
      <c r="E434" s="15" t="n">
        <v>20</v>
      </c>
      <c r="F434" s="16" t="n">
        <v>0.72065207824282</v>
      </c>
      <c r="G434" s="17" t="s">
        <v>103</v>
      </c>
      <c r="H434" s="18" t="n">
        <v>0.2</v>
      </c>
      <c r="I434" s="18" t="n">
        <v>1.5</v>
      </c>
      <c r="J434" s="19" t="n">
        <v>0.871219991431394</v>
      </c>
      <c r="K434" s="19" t="n">
        <v>0.639501297311959</v>
      </c>
      <c r="L434" s="16" t="n">
        <v>13.2449340871612</v>
      </c>
      <c r="M434" s="19" t="n">
        <v>0.589767149445399</v>
      </c>
      <c r="N434" s="19" t="n">
        <v>1.2668309654623</v>
      </c>
      <c r="O434" s="19" t="n">
        <v>1.02825682976485</v>
      </c>
      <c r="P434" s="19" t="n">
        <v>0.671902471005278</v>
      </c>
      <c r="Q434" s="17" t="s">
        <v>31</v>
      </c>
      <c r="R434" s="5" t="str">
        <f aca="false">IF(OR(Q434="Steel plate",Q434="Concrete jacket"),"Steel plate or jacket",Q434)</f>
        <v>Polymer laminate</v>
      </c>
      <c r="S434" s="5" t="str">
        <f aca="false">IF(O434&lt;='Tree rules'!$C$4,IF(N434&lt;='Tree rules'!$C$5,IF(P434&lt;='Tree rules'!$C$7,"Monitor","Polymer laminate"),IF(P434&lt;='Tree rules'!$C$8,"Seal cracks","Polymer laminate")),IF(O434&lt;='Tree rules'!$C$6,IF(P434&lt;='Tree rules'!$C$9,"Polymer laminate","Steel plate or jacket"),IF(L434&lt;='Tree rules'!$C$10,"Steel plate or jacket","Polymer laminate")))</f>
        <v>Polymer laminate</v>
      </c>
      <c r="T434" s="5" t="str">
        <f aca="false">IF(S434=R434,"Yes","No")</f>
        <v>Yes</v>
      </c>
    </row>
    <row r="435" customFormat="false" ht="15" hidden="false" customHeight="false" outlineLevel="0" collapsed="false">
      <c r="A435" s="15" t="n">
        <v>1397</v>
      </c>
      <c r="B435" s="16" t="n">
        <v>6.86207242067444</v>
      </c>
      <c r="C435" s="15" t="n">
        <v>230</v>
      </c>
      <c r="D435" s="15" t="n">
        <v>550</v>
      </c>
      <c r="E435" s="15" t="n">
        <v>30</v>
      </c>
      <c r="F435" s="16" t="n">
        <v>0.544187190990784</v>
      </c>
      <c r="G435" s="17" t="s">
        <v>101</v>
      </c>
      <c r="H435" s="18" t="n">
        <v>0.3</v>
      </c>
      <c r="I435" s="18" t="n">
        <v>2</v>
      </c>
      <c r="J435" s="19" t="n">
        <v>0.858139489205315</v>
      </c>
      <c r="K435" s="19" t="n">
        <v>0.53451655113632</v>
      </c>
      <c r="L435" s="16" t="n">
        <v>13.6694669734551</v>
      </c>
      <c r="M435" s="19" t="n">
        <v>0.526391923974348</v>
      </c>
      <c r="N435" s="19" t="n">
        <v>1.21429550401527</v>
      </c>
      <c r="O435" s="19" t="n">
        <v>1.25758921824672</v>
      </c>
      <c r="P435" s="19" t="n">
        <v>0.65325034863022</v>
      </c>
      <c r="Q435" s="17" t="s">
        <v>31</v>
      </c>
      <c r="R435" s="5" t="str">
        <f aca="false">IF(OR(Q435="Steel plate",Q435="Concrete jacket"),"Steel plate or jacket",Q435)</f>
        <v>Polymer laminate</v>
      </c>
      <c r="S435" s="5" t="str">
        <f aca="false">IF(O435&lt;='Tree rules'!$C$4,IF(N435&lt;='Tree rules'!$C$5,IF(P435&lt;='Tree rules'!$C$7,"Monitor","Polymer laminate"),IF(P435&lt;='Tree rules'!$C$8,"Seal cracks","Polymer laminate")),IF(O435&lt;='Tree rules'!$C$6,IF(P435&lt;='Tree rules'!$C$9,"Polymer laminate","Steel plate or jacket"),IF(L435&lt;='Tree rules'!$C$10,"Steel plate or jacket","Polymer laminate")))</f>
        <v>Polymer laminate</v>
      </c>
      <c r="T435" s="5" t="str">
        <f aca="false">IF(S435=R435,"Yes","No")</f>
        <v>Yes</v>
      </c>
    </row>
    <row r="436" customFormat="false" ht="15" hidden="false" customHeight="false" outlineLevel="0" collapsed="false">
      <c r="A436" s="15" t="n">
        <v>1398</v>
      </c>
      <c r="B436" s="16" t="n">
        <v>3.0065975281754</v>
      </c>
      <c r="C436" s="15" t="n">
        <v>300</v>
      </c>
      <c r="D436" s="15" t="n">
        <v>300</v>
      </c>
      <c r="E436" s="15" t="n">
        <v>30</v>
      </c>
      <c r="F436" s="16" t="n">
        <v>0.831109167616348</v>
      </c>
      <c r="G436" s="17" t="s">
        <v>103</v>
      </c>
      <c r="H436" s="18" t="n">
        <v>0.2</v>
      </c>
      <c r="I436" s="18" t="n">
        <v>1</v>
      </c>
      <c r="J436" s="19" t="n">
        <v>0.907873108846595</v>
      </c>
      <c r="K436" s="19" t="n">
        <v>0.601675335269269</v>
      </c>
      <c r="L436" s="16" t="n">
        <v>11.9309425721246</v>
      </c>
      <c r="M436" s="19" t="n">
        <v>0.396719933360252</v>
      </c>
      <c r="N436" s="19" t="n">
        <v>1.54382161578593</v>
      </c>
      <c r="O436" s="19" t="n">
        <v>0.907873108846595</v>
      </c>
      <c r="P436" s="19" t="n">
        <v>0.755992414866721</v>
      </c>
      <c r="Q436" s="17" t="s">
        <v>30</v>
      </c>
      <c r="R436" s="5" t="str">
        <f aca="false">IF(OR(Q436="Steel plate",Q436="Concrete jacket"),"Steel plate or jacket",Q436)</f>
        <v>Seal cracks</v>
      </c>
      <c r="S436" s="5" t="str">
        <f aca="false">IF(O436&lt;='Tree rules'!$C$4,IF(N436&lt;='Tree rules'!$C$5,IF(P436&lt;='Tree rules'!$C$7,"Monitor","Polymer laminate"),IF(P436&lt;='Tree rules'!$C$8,"Seal cracks","Polymer laminate")),IF(O436&lt;='Tree rules'!$C$6,IF(P436&lt;='Tree rules'!$C$9,"Polymer laminate","Steel plate or jacket"),IF(L436&lt;='Tree rules'!$C$10,"Steel plate or jacket","Polymer laminate")))</f>
        <v>Seal cracks</v>
      </c>
      <c r="T436" s="5" t="str">
        <f aca="false">IF(S436=R436,"Yes","No")</f>
        <v>Yes</v>
      </c>
    </row>
    <row r="437" customFormat="false" ht="15" hidden="false" customHeight="false" outlineLevel="0" collapsed="false">
      <c r="A437" s="15" t="n">
        <v>1399</v>
      </c>
      <c r="B437" s="16" t="n">
        <v>4.75803333691081</v>
      </c>
      <c r="C437" s="15" t="n">
        <v>300</v>
      </c>
      <c r="D437" s="15" t="n">
        <v>450</v>
      </c>
      <c r="E437" s="15" t="n">
        <v>25</v>
      </c>
      <c r="F437" s="16" t="n">
        <v>0.829463406888394</v>
      </c>
      <c r="G437" s="17" t="s">
        <v>103</v>
      </c>
      <c r="H437" s="18" t="n">
        <v>0.2</v>
      </c>
      <c r="I437" s="18" t="n">
        <v>2</v>
      </c>
      <c r="J437" s="19" t="n">
        <v>0.910728768183615</v>
      </c>
      <c r="K437" s="19" t="n">
        <v>0.402916889596434</v>
      </c>
      <c r="L437" s="16" t="n">
        <v>11.7773102398782</v>
      </c>
      <c r="M437" s="19" t="n">
        <v>0.952601534552998</v>
      </c>
      <c r="N437" s="19" t="n">
        <v>1.40152553008107</v>
      </c>
      <c r="O437" s="19" t="n">
        <v>1.4545095338247</v>
      </c>
      <c r="P437" s="19" t="n">
        <v>0.482227027145874</v>
      </c>
      <c r="Q437" s="17" t="s">
        <v>104</v>
      </c>
      <c r="R437" s="5" t="str">
        <f aca="false">IF(OR(Q437="Steel plate",Q437="Concrete jacket"),"Steel plate or jacket",Q437)</f>
        <v>Steel plate or jacket</v>
      </c>
      <c r="S437" s="5" t="str">
        <f aca="false">IF(O437&lt;='Tree rules'!$C$4,IF(N437&lt;='Tree rules'!$C$5,IF(P437&lt;='Tree rules'!$C$7,"Monitor","Polymer laminate"),IF(P437&lt;='Tree rules'!$C$8,"Seal cracks","Polymer laminate")),IF(O437&lt;='Tree rules'!$C$6,IF(P437&lt;='Tree rules'!$C$9,"Polymer laminate","Steel plate or jacket"),IF(L437&lt;='Tree rules'!$C$10,"Steel plate or jacket","Polymer laminate")))</f>
        <v>Steel plate or jacket</v>
      </c>
      <c r="T437" s="5" t="str">
        <f aca="false">IF(S437=R437,"Yes","No")</f>
        <v>Yes</v>
      </c>
    </row>
    <row r="438" customFormat="false" ht="15" hidden="false" customHeight="false" outlineLevel="0" collapsed="false">
      <c r="A438" s="15" t="n">
        <v>1401</v>
      </c>
      <c r="B438" s="16" t="n">
        <v>4.09372794252764</v>
      </c>
      <c r="C438" s="15" t="n">
        <v>230</v>
      </c>
      <c r="D438" s="15" t="n">
        <v>350</v>
      </c>
      <c r="E438" s="15" t="n">
        <v>20</v>
      </c>
      <c r="F438" s="16" t="n">
        <v>0.575119936583944</v>
      </c>
      <c r="G438" s="17" t="s">
        <v>103</v>
      </c>
      <c r="H438" s="18" t="n">
        <v>0.2</v>
      </c>
      <c r="I438" s="18" t="n">
        <v>2</v>
      </c>
      <c r="J438" s="19" t="n">
        <v>0.902913178454546</v>
      </c>
      <c r="K438" s="19" t="n">
        <v>0.595684664756695</v>
      </c>
      <c r="L438" s="16" t="n">
        <v>13.466210337262</v>
      </c>
      <c r="M438" s="19" t="n">
        <v>0.740197177408041</v>
      </c>
      <c r="N438" s="19" t="n">
        <v>1.71912564938384</v>
      </c>
      <c r="O438" s="19" t="n">
        <v>1.26797482289699</v>
      </c>
      <c r="P438" s="19" t="n">
        <v>0.516758667284083</v>
      </c>
      <c r="Q438" s="17" t="s">
        <v>31</v>
      </c>
      <c r="R438" s="5" t="str">
        <f aca="false">IF(OR(Q438="Steel plate",Q438="Concrete jacket"),"Steel plate or jacket",Q438)</f>
        <v>Polymer laminate</v>
      </c>
      <c r="S438" s="5" t="str">
        <f aca="false">IF(O438&lt;='Tree rules'!$C$4,IF(N438&lt;='Tree rules'!$C$5,IF(P438&lt;='Tree rules'!$C$7,"Monitor","Polymer laminate"),IF(P438&lt;='Tree rules'!$C$8,"Seal cracks","Polymer laminate")),IF(O438&lt;='Tree rules'!$C$6,IF(P438&lt;='Tree rules'!$C$9,"Polymer laminate","Steel plate or jacket"),IF(L438&lt;='Tree rules'!$C$10,"Steel plate or jacket","Polymer laminate")))</f>
        <v>Polymer laminate</v>
      </c>
      <c r="T438" s="5" t="str">
        <f aca="false">IF(S438=R438,"Yes","No")</f>
        <v>Yes</v>
      </c>
    </row>
    <row r="439" customFormat="false" ht="15" hidden="false" customHeight="false" outlineLevel="0" collapsed="false">
      <c r="A439" s="15" t="n">
        <v>1402</v>
      </c>
      <c r="B439" s="16" t="n">
        <v>5.28686629699845</v>
      </c>
      <c r="C439" s="15" t="n">
        <v>230</v>
      </c>
      <c r="D439" s="15" t="n">
        <v>450</v>
      </c>
      <c r="E439" s="15" t="n">
        <v>20</v>
      </c>
      <c r="F439" s="16" t="n">
        <v>0.679557138998441</v>
      </c>
      <c r="G439" s="17" t="s">
        <v>101</v>
      </c>
      <c r="H439" s="18" t="n">
        <v>0.3</v>
      </c>
      <c r="I439" s="18" t="n">
        <v>1</v>
      </c>
      <c r="J439" s="19" t="n">
        <v>0.860797719162614</v>
      </c>
      <c r="K439" s="19" t="n">
        <v>0.610446548803777</v>
      </c>
      <c r="L439" s="16" t="n">
        <v>13.1514086990011</v>
      </c>
      <c r="M439" s="19" t="n">
        <v>0.947296678728903</v>
      </c>
      <c r="N439" s="19" t="n">
        <v>0.710627910448044</v>
      </c>
      <c r="O439" s="19" t="n">
        <v>0.860797719162614</v>
      </c>
      <c r="P439" s="19" t="n">
        <v>0.415381546234474</v>
      </c>
      <c r="Q439" s="17" t="s">
        <v>29</v>
      </c>
      <c r="R439" s="5" t="str">
        <f aca="false">IF(OR(Q439="Steel plate",Q439="Concrete jacket"),"Steel plate or jacket",Q439)</f>
        <v>Monitor</v>
      </c>
      <c r="S439" s="5" t="str">
        <f aca="false">IF(O439&lt;='Tree rules'!$C$4,IF(N439&lt;='Tree rules'!$C$5,IF(P439&lt;='Tree rules'!$C$7,"Monitor","Polymer laminate"),IF(P439&lt;='Tree rules'!$C$8,"Seal cracks","Polymer laminate")),IF(O439&lt;='Tree rules'!$C$6,IF(P439&lt;='Tree rules'!$C$9,"Polymer laminate","Steel plate or jacket"),IF(L439&lt;='Tree rules'!$C$10,"Steel plate or jacket","Polymer laminate")))</f>
        <v>Monitor</v>
      </c>
      <c r="T439" s="5" t="str">
        <f aca="false">IF(S439=R439,"Yes","No")</f>
        <v>Yes</v>
      </c>
    </row>
    <row r="440" customFormat="false" ht="15" hidden="false" customHeight="false" outlineLevel="0" collapsed="false">
      <c r="A440" s="15" t="n">
        <v>1409</v>
      </c>
      <c r="B440" s="16" t="n">
        <v>3.11059566593429</v>
      </c>
      <c r="C440" s="15" t="n">
        <v>230</v>
      </c>
      <c r="D440" s="15" t="n">
        <v>300</v>
      </c>
      <c r="E440" s="15" t="n">
        <v>25</v>
      </c>
      <c r="F440" s="16" t="n">
        <v>0.576243217710084</v>
      </c>
      <c r="G440" s="17" t="s">
        <v>101</v>
      </c>
      <c r="H440" s="18" t="n">
        <v>0.3</v>
      </c>
      <c r="I440" s="18" t="n">
        <v>1</v>
      </c>
      <c r="J440" s="19" t="n">
        <v>0.863333637927616</v>
      </c>
      <c r="K440" s="19" t="n">
        <v>0.552501151319223</v>
      </c>
      <c r="L440" s="16" t="n">
        <v>12.1507643200558</v>
      </c>
      <c r="M440" s="19" t="n">
        <v>0.929294127375173</v>
      </c>
      <c r="N440" s="19" t="n">
        <v>0.547775175936175</v>
      </c>
      <c r="O440" s="19" t="n">
        <v>0.863333637927616</v>
      </c>
      <c r="P440" s="19" t="n">
        <v>0.257568865291472</v>
      </c>
      <c r="Q440" s="17" t="s">
        <v>29</v>
      </c>
      <c r="R440" s="5" t="str">
        <f aca="false">IF(OR(Q440="Steel plate",Q440="Concrete jacket"),"Steel plate or jacket",Q440)</f>
        <v>Monitor</v>
      </c>
      <c r="S440" s="5" t="str">
        <f aca="false">IF(O440&lt;='Tree rules'!$C$4,IF(N440&lt;='Tree rules'!$C$5,IF(P440&lt;='Tree rules'!$C$7,"Monitor","Polymer laminate"),IF(P440&lt;='Tree rules'!$C$8,"Seal cracks","Polymer laminate")),IF(O440&lt;='Tree rules'!$C$6,IF(P440&lt;='Tree rules'!$C$9,"Polymer laminate","Steel plate or jacket"),IF(L440&lt;='Tree rules'!$C$10,"Steel plate or jacket","Polymer laminate")))</f>
        <v>Monitor</v>
      </c>
      <c r="T440" s="5" t="str">
        <f aca="false">IF(S440=R440,"Yes","No")</f>
        <v>Yes</v>
      </c>
    </row>
    <row r="441" customFormat="false" ht="15" hidden="false" customHeight="false" outlineLevel="0" collapsed="false">
      <c r="A441" s="15" t="n">
        <v>1412</v>
      </c>
      <c r="B441" s="16" t="n">
        <v>3.63269014586163</v>
      </c>
      <c r="C441" s="15" t="n">
        <v>300</v>
      </c>
      <c r="D441" s="15" t="n">
        <v>350</v>
      </c>
      <c r="E441" s="15" t="n">
        <v>25</v>
      </c>
      <c r="F441" s="16" t="n">
        <v>0.661387927071535</v>
      </c>
      <c r="G441" s="17" t="s">
        <v>103</v>
      </c>
      <c r="H441" s="18" t="n">
        <v>0.2</v>
      </c>
      <c r="I441" s="18" t="n">
        <v>2</v>
      </c>
      <c r="J441" s="19" t="n">
        <v>0.903460182178496</v>
      </c>
      <c r="K441" s="19" t="n">
        <v>0.622010849916743</v>
      </c>
      <c r="L441" s="16" t="n">
        <v>11.9496386377027</v>
      </c>
      <c r="M441" s="19" t="n">
        <v>0.818201142925612</v>
      </c>
      <c r="N441" s="19" t="n">
        <v>1.50302382889931</v>
      </c>
      <c r="O441" s="19" t="n">
        <v>1.24495832857421</v>
      </c>
      <c r="P441" s="19" t="n">
        <v>0.444991830738356</v>
      </c>
      <c r="Q441" s="17" t="s">
        <v>31</v>
      </c>
      <c r="R441" s="5" t="str">
        <f aca="false">IF(OR(Q441="Steel plate",Q441="Concrete jacket"),"Steel plate or jacket",Q441)</f>
        <v>Polymer laminate</v>
      </c>
      <c r="S441" s="5" t="str">
        <f aca="false">IF(O441&lt;='Tree rules'!$C$4,IF(N441&lt;='Tree rules'!$C$5,IF(P441&lt;='Tree rules'!$C$7,"Monitor","Polymer laminate"),IF(P441&lt;='Tree rules'!$C$8,"Seal cracks","Polymer laminate")),IF(O441&lt;='Tree rules'!$C$6,IF(P441&lt;='Tree rules'!$C$9,"Polymer laminate","Steel plate or jacket"),IF(L441&lt;='Tree rules'!$C$10,"Steel plate or jacket","Polymer laminate")))</f>
        <v>Polymer laminate</v>
      </c>
      <c r="T441" s="5" t="str">
        <f aca="false">IF(S441=R441,"Yes","No")</f>
        <v>Yes</v>
      </c>
    </row>
    <row r="442" customFormat="false" ht="15" hidden="false" customHeight="false" outlineLevel="0" collapsed="false">
      <c r="A442" s="15" t="n">
        <v>1413</v>
      </c>
      <c r="B442" s="16" t="n">
        <v>4.16215845286451</v>
      </c>
      <c r="C442" s="15" t="n">
        <v>300</v>
      </c>
      <c r="D442" s="15" t="n">
        <v>350</v>
      </c>
      <c r="E442" s="15" t="n">
        <v>30</v>
      </c>
      <c r="F442" s="16" t="n">
        <v>0.693508312050727</v>
      </c>
      <c r="G442" s="17" t="s">
        <v>101</v>
      </c>
      <c r="H442" s="18" t="n">
        <v>0.3</v>
      </c>
      <c r="I442" s="18" t="n">
        <v>1</v>
      </c>
      <c r="J442" s="19" t="n">
        <v>0.972467400304086</v>
      </c>
      <c r="K442" s="19" t="n">
        <v>0.633004605937543</v>
      </c>
      <c r="L442" s="16" t="n">
        <v>13.7819816320017</v>
      </c>
      <c r="M442" s="19" t="n">
        <v>0.868183476912766</v>
      </c>
      <c r="N442" s="19" t="n">
        <v>1.01633319940334</v>
      </c>
      <c r="O442" s="19" t="n">
        <v>0.972467400304086</v>
      </c>
      <c r="P442" s="19" t="n">
        <v>0.431862778676373</v>
      </c>
      <c r="Q442" s="17" t="s">
        <v>30</v>
      </c>
      <c r="R442" s="5" t="str">
        <f aca="false">IF(OR(Q442="Steel plate",Q442="Concrete jacket"),"Steel plate or jacket",Q442)</f>
        <v>Seal cracks</v>
      </c>
      <c r="S442" s="5" t="str">
        <f aca="false">IF(O442&lt;='Tree rules'!$C$4,IF(N442&lt;='Tree rules'!$C$5,IF(P442&lt;='Tree rules'!$C$7,"Monitor","Polymer laminate"),IF(P442&lt;='Tree rules'!$C$8,"Seal cracks","Polymer laminate")),IF(O442&lt;='Tree rules'!$C$6,IF(P442&lt;='Tree rules'!$C$9,"Polymer laminate","Steel plate or jacket"),IF(L442&lt;='Tree rules'!$C$10,"Steel plate or jacket","Polymer laminate")))</f>
        <v>Seal cracks</v>
      </c>
      <c r="T442" s="5" t="str">
        <f aca="false">IF(S442=R442,"Yes","No")</f>
        <v>Yes</v>
      </c>
    </row>
    <row r="443" customFormat="false" ht="15" hidden="false" customHeight="false" outlineLevel="0" collapsed="false">
      <c r="A443" s="15" t="n">
        <v>1415</v>
      </c>
      <c r="B443" s="16" t="n">
        <v>3.51461802503569</v>
      </c>
      <c r="C443" s="15" t="n">
        <v>300</v>
      </c>
      <c r="D443" s="15" t="n">
        <v>300</v>
      </c>
      <c r="E443" s="15" t="n">
        <v>25</v>
      </c>
      <c r="F443" s="16" t="n">
        <v>0.589048622548086</v>
      </c>
      <c r="G443" s="17" t="s">
        <v>103</v>
      </c>
      <c r="H443" s="18" t="n">
        <v>0.2</v>
      </c>
      <c r="I443" s="18" t="n">
        <v>2</v>
      </c>
      <c r="J443" s="19" t="n">
        <v>0.94919556242665</v>
      </c>
      <c r="K443" s="19" t="n">
        <v>0.602434252458497</v>
      </c>
      <c r="L443" s="16" t="n">
        <v>13.7289766602957</v>
      </c>
      <c r="M443" s="19" t="n">
        <v>0.949505291528839</v>
      </c>
      <c r="N443" s="19" t="n">
        <v>1.37127833960073</v>
      </c>
      <c r="O443" s="19" t="n">
        <v>1.32656320576588</v>
      </c>
      <c r="P443" s="19" t="n">
        <v>0.397059577501064</v>
      </c>
      <c r="Q443" s="17" t="s">
        <v>31</v>
      </c>
      <c r="R443" s="5" t="str">
        <f aca="false">IF(OR(Q443="Steel plate",Q443="Concrete jacket"),"Steel plate or jacket",Q443)</f>
        <v>Polymer laminate</v>
      </c>
      <c r="S443" s="5" t="str">
        <f aca="false">IF(O443&lt;='Tree rules'!$C$4,IF(N443&lt;='Tree rules'!$C$5,IF(P443&lt;='Tree rules'!$C$7,"Monitor","Polymer laminate"),IF(P443&lt;='Tree rules'!$C$8,"Seal cracks","Polymer laminate")),IF(O443&lt;='Tree rules'!$C$6,IF(P443&lt;='Tree rules'!$C$9,"Polymer laminate","Steel plate or jacket"),IF(L443&lt;='Tree rules'!$C$10,"Steel plate or jacket","Polymer laminate")))</f>
        <v>Polymer laminate</v>
      </c>
      <c r="T443" s="5" t="str">
        <f aca="false">IF(S443=R443,"Yes","No")</f>
        <v>Yes</v>
      </c>
    </row>
    <row r="444" customFormat="false" ht="15" hidden="false" customHeight="false" outlineLevel="0" collapsed="false">
      <c r="A444" s="15" t="n">
        <v>1419</v>
      </c>
      <c r="B444" s="16" t="n">
        <v>3.73447103889209</v>
      </c>
      <c r="C444" s="15" t="n">
        <v>300</v>
      </c>
      <c r="D444" s="15" t="n">
        <v>325</v>
      </c>
      <c r="E444" s="15" t="n">
        <v>25</v>
      </c>
      <c r="F444" s="16" t="n">
        <v>0.799387443661525</v>
      </c>
      <c r="G444" s="17" t="s">
        <v>102</v>
      </c>
      <c r="H444" s="18" t="n">
        <v>0.1</v>
      </c>
      <c r="I444" s="18" t="n">
        <v>1</v>
      </c>
      <c r="J444" s="19" t="n">
        <v>0.87724587058514</v>
      </c>
      <c r="K444" s="19" t="n">
        <v>0.496316849241144</v>
      </c>
      <c r="L444" s="16" t="n">
        <v>14.2537062553133</v>
      </c>
      <c r="M444" s="19" t="n">
        <v>0.728134573543126</v>
      </c>
      <c r="N444" s="19" t="n">
        <v>3.09013626797505</v>
      </c>
      <c r="O444" s="19" t="n">
        <v>0.87724587058514</v>
      </c>
      <c r="P444" s="19" t="n">
        <v>0.425925683100312</v>
      </c>
      <c r="Q444" s="17" t="s">
        <v>30</v>
      </c>
      <c r="R444" s="5" t="str">
        <f aca="false">IF(OR(Q444="Steel plate",Q444="Concrete jacket"),"Steel plate or jacket",Q444)</f>
        <v>Seal cracks</v>
      </c>
      <c r="S444" s="5" t="str">
        <f aca="false">IF(O444&lt;='Tree rules'!$C$4,IF(N444&lt;='Tree rules'!$C$5,IF(P444&lt;='Tree rules'!$C$7,"Monitor","Polymer laminate"),IF(P444&lt;='Tree rules'!$C$8,"Seal cracks","Polymer laminate")),IF(O444&lt;='Tree rules'!$C$6,IF(P444&lt;='Tree rules'!$C$9,"Polymer laminate","Steel plate or jacket"),IF(L444&lt;='Tree rules'!$C$10,"Steel plate or jacket","Polymer laminate")))</f>
        <v>Seal cracks</v>
      </c>
      <c r="T444" s="5" t="str">
        <f aca="false">IF(S444=R444,"Yes","No")</f>
        <v>Yes</v>
      </c>
    </row>
    <row r="445" customFormat="false" ht="15" hidden="false" customHeight="false" outlineLevel="0" collapsed="false">
      <c r="A445" s="15" t="n">
        <v>1420</v>
      </c>
      <c r="B445" s="16" t="n">
        <v>3.74828035379172</v>
      </c>
      <c r="C445" s="15" t="n">
        <v>230</v>
      </c>
      <c r="D445" s="15" t="n">
        <v>300</v>
      </c>
      <c r="E445" s="15" t="n">
        <v>30</v>
      </c>
      <c r="F445" s="16" t="n">
        <v>0.576243217710084</v>
      </c>
      <c r="G445" s="17" t="s">
        <v>101</v>
      </c>
      <c r="H445" s="18" t="n">
        <v>0.3</v>
      </c>
      <c r="I445" s="18" t="n">
        <v>1</v>
      </c>
      <c r="J445" s="19" t="n">
        <v>0.884624912047524</v>
      </c>
      <c r="K445" s="19" t="n">
        <v>0.543793876265214</v>
      </c>
      <c r="L445" s="16" t="n">
        <v>14.6417201319989</v>
      </c>
      <c r="M445" s="19" t="n">
        <v>0.912794536668115</v>
      </c>
      <c r="N445" s="19" t="n">
        <v>0.573315316345167</v>
      </c>
      <c r="O445" s="19" t="n">
        <v>0.884624912047524</v>
      </c>
      <c r="P445" s="19" t="n">
        <v>0.300919276704759</v>
      </c>
      <c r="Q445" s="17" t="s">
        <v>29</v>
      </c>
      <c r="R445" s="5" t="str">
        <f aca="false">IF(OR(Q445="Steel plate",Q445="Concrete jacket"),"Steel plate or jacket",Q445)</f>
        <v>Monitor</v>
      </c>
      <c r="S445" s="5" t="str">
        <f aca="false">IF(O445&lt;='Tree rules'!$C$4,IF(N445&lt;='Tree rules'!$C$5,IF(P445&lt;='Tree rules'!$C$7,"Monitor","Polymer laminate"),IF(P445&lt;='Tree rules'!$C$8,"Seal cracks","Polymer laminate")),IF(O445&lt;='Tree rules'!$C$6,IF(P445&lt;='Tree rules'!$C$9,"Polymer laminate","Steel plate or jacket"),IF(L445&lt;='Tree rules'!$C$10,"Steel plate or jacket","Polymer laminate")))</f>
        <v>Monitor</v>
      </c>
      <c r="T445" s="5" t="str">
        <f aca="false">IF(S445=R445,"Yes","No")</f>
        <v>Yes</v>
      </c>
    </row>
    <row r="446" customFormat="false" ht="15" hidden="false" customHeight="false" outlineLevel="0" collapsed="false">
      <c r="A446" s="15" t="n">
        <v>1421</v>
      </c>
      <c r="B446" s="16" t="n">
        <v>4.43333440529726</v>
      </c>
      <c r="C446" s="15" t="n">
        <v>230</v>
      </c>
      <c r="D446" s="15" t="n">
        <v>425</v>
      </c>
      <c r="E446" s="15" t="n">
        <v>30</v>
      </c>
      <c r="F446" s="16" t="n">
        <v>0.922619845496142</v>
      </c>
      <c r="G446" s="17" t="s">
        <v>101</v>
      </c>
      <c r="H446" s="18" t="n">
        <v>0.3</v>
      </c>
      <c r="I446" s="18" t="n">
        <v>2</v>
      </c>
      <c r="J446" s="19" t="n">
        <v>0.863997275541452</v>
      </c>
      <c r="K446" s="19" t="n">
        <v>0.48428133868851</v>
      </c>
      <c r="L446" s="16" t="n">
        <v>11.697452256721</v>
      </c>
      <c r="M446" s="19" t="n">
        <v>0.607177213778785</v>
      </c>
      <c r="N446" s="19" t="n">
        <v>0.880068626164381</v>
      </c>
      <c r="O446" s="19" t="n">
        <v>1.30957679386046</v>
      </c>
      <c r="P446" s="19" t="n">
        <v>0.706282661520095</v>
      </c>
      <c r="Q446" s="17" t="s">
        <v>31</v>
      </c>
      <c r="R446" s="5" t="str">
        <f aca="false">IF(OR(Q446="Steel plate",Q446="Concrete jacket"),"Steel plate or jacket",Q446)</f>
        <v>Polymer laminate</v>
      </c>
      <c r="S446" s="5" t="str">
        <f aca="false">IF(O446&lt;='Tree rules'!$C$4,IF(N446&lt;='Tree rules'!$C$5,IF(P446&lt;='Tree rules'!$C$7,"Monitor","Polymer laminate"),IF(P446&lt;='Tree rules'!$C$8,"Seal cracks","Polymer laminate")),IF(O446&lt;='Tree rules'!$C$6,IF(P446&lt;='Tree rules'!$C$9,"Polymer laminate","Steel plate or jacket"),IF(L446&lt;='Tree rules'!$C$10,"Steel plate or jacket","Polymer laminate")))</f>
        <v>Polymer laminate</v>
      </c>
      <c r="T446" s="5" t="str">
        <f aca="false">IF(S446=R446,"Yes","No")</f>
        <v>Yes</v>
      </c>
    </row>
    <row r="447" customFormat="false" ht="15" hidden="false" customHeight="false" outlineLevel="0" collapsed="false">
      <c r="A447" s="15" t="n">
        <v>1422</v>
      </c>
      <c r="B447" s="16" t="n">
        <v>3.35944382539344</v>
      </c>
      <c r="C447" s="15" t="n">
        <v>230</v>
      </c>
      <c r="D447" s="15" t="n">
        <v>325</v>
      </c>
      <c r="E447" s="15" t="n">
        <v>20</v>
      </c>
      <c r="F447" s="16" t="n">
        <v>0.662259320914844</v>
      </c>
      <c r="G447" s="17" t="s">
        <v>102</v>
      </c>
      <c r="H447" s="18" t="n">
        <v>0.1</v>
      </c>
      <c r="I447" s="18" t="n">
        <v>1.5</v>
      </c>
      <c r="J447" s="19" t="n">
        <v>0.953681598928786</v>
      </c>
      <c r="K447" s="19" t="n">
        <v>0.522669907287656</v>
      </c>
      <c r="L447" s="16" t="n">
        <v>12.7251660052782</v>
      </c>
      <c r="M447" s="19" t="n">
        <v>0.596991396161155</v>
      </c>
      <c r="N447" s="19" t="n">
        <v>3.75019031904788</v>
      </c>
      <c r="O447" s="19" t="n">
        <v>1.18129206194615</v>
      </c>
      <c r="P447" s="19" t="n">
        <v>0.516490437312904</v>
      </c>
      <c r="Q447" s="17" t="s">
        <v>31</v>
      </c>
      <c r="R447" s="5" t="str">
        <f aca="false">IF(OR(Q447="Steel plate",Q447="Concrete jacket"),"Steel plate or jacket",Q447)</f>
        <v>Polymer laminate</v>
      </c>
      <c r="S447" s="5" t="str">
        <f aca="false">IF(O447&lt;='Tree rules'!$C$4,IF(N447&lt;='Tree rules'!$C$5,IF(P447&lt;='Tree rules'!$C$7,"Monitor","Polymer laminate"),IF(P447&lt;='Tree rules'!$C$8,"Seal cracks","Polymer laminate")),IF(O447&lt;='Tree rules'!$C$6,IF(P447&lt;='Tree rules'!$C$9,"Polymer laminate","Steel plate or jacket"),IF(L447&lt;='Tree rules'!$C$10,"Steel plate or jacket","Polymer laminate")))</f>
        <v>Polymer laminate</v>
      </c>
      <c r="T447" s="5" t="str">
        <f aca="false">IF(S447=R447,"Yes","No")</f>
        <v>Yes</v>
      </c>
    </row>
    <row r="448" customFormat="false" ht="15" hidden="false" customHeight="false" outlineLevel="0" collapsed="false">
      <c r="A448" s="15" t="n">
        <v>1429</v>
      </c>
      <c r="B448" s="16" t="n">
        <v>5.80928673421312</v>
      </c>
      <c r="C448" s="15" t="n">
        <v>300</v>
      </c>
      <c r="D448" s="15" t="n">
        <v>500</v>
      </c>
      <c r="E448" s="15" t="n">
        <v>25</v>
      </c>
      <c r="F448" s="16" t="n">
        <v>0.590490249132883</v>
      </c>
      <c r="G448" s="17" t="s">
        <v>101</v>
      </c>
      <c r="H448" s="18" t="n">
        <v>0.3</v>
      </c>
      <c r="I448" s="18" t="n">
        <v>1</v>
      </c>
      <c r="J448" s="19" t="n">
        <v>0.869610577629764</v>
      </c>
      <c r="K448" s="19" t="n">
        <v>0.505257024725932</v>
      </c>
      <c r="L448" s="16" t="n">
        <v>12.7957857581787</v>
      </c>
      <c r="M448" s="19" t="n">
        <v>0.926842127696832</v>
      </c>
      <c r="N448" s="19" t="n">
        <v>0.544410582774294</v>
      </c>
      <c r="O448" s="19" t="n">
        <v>0.869610577629764</v>
      </c>
      <c r="P448" s="19" t="n">
        <v>0.337456297026192</v>
      </c>
      <c r="Q448" s="17" t="s">
        <v>29</v>
      </c>
      <c r="R448" s="5" t="str">
        <f aca="false">IF(OR(Q448="Steel plate",Q448="Concrete jacket"),"Steel plate or jacket",Q448)</f>
        <v>Monitor</v>
      </c>
      <c r="S448" s="5" t="str">
        <f aca="false">IF(O448&lt;='Tree rules'!$C$4,IF(N448&lt;='Tree rules'!$C$5,IF(P448&lt;='Tree rules'!$C$7,"Monitor","Polymer laminate"),IF(P448&lt;='Tree rules'!$C$8,"Seal cracks","Polymer laminate")),IF(O448&lt;='Tree rules'!$C$6,IF(P448&lt;='Tree rules'!$C$9,"Polymer laminate","Steel plate or jacket"),IF(L448&lt;='Tree rules'!$C$10,"Steel plate or jacket","Polymer laminate")))</f>
        <v>Monitor</v>
      </c>
      <c r="T448" s="5" t="str">
        <f aca="false">IF(S448=R448,"Yes","No")</f>
        <v>Yes</v>
      </c>
    </row>
    <row r="449" customFormat="false" ht="15" hidden="false" customHeight="false" outlineLevel="0" collapsed="false">
      <c r="A449" s="15" t="n">
        <v>1430</v>
      </c>
      <c r="B449" s="16" t="n">
        <v>4.07257788518523</v>
      </c>
      <c r="C449" s="15" t="n">
        <v>230</v>
      </c>
      <c r="D449" s="15" t="n">
        <v>325</v>
      </c>
      <c r="E449" s="15" t="n">
        <v>20</v>
      </c>
      <c r="F449" s="16" t="n">
        <v>0.662259320914844</v>
      </c>
      <c r="G449" s="17" t="s">
        <v>102</v>
      </c>
      <c r="H449" s="18" t="n">
        <v>0.1</v>
      </c>
      <c r="I449" s="18" t="n">
        <v>1</v>
      </c>
      <c r="J449" s="19" t="n">
        <v>0.894507253412346</v>
      </c>
      <c r="K449" s="19" t="n">
        <v>0.42173531240966</v>
      </c>
      <c r="L449" s="16" t="n">
        <v>15.4264313832774</v>
      </c>
      <c r="M449" s="19" t="n">
        <v>0.945167984770079</v>
      </c>
      <c r="N449" s="19" t="n">
        <v>2.48880745403171</v>
      </c>
      <c r="O449" s="19" t="n">
        <v>0.894507253412346</v>
      </c>
      <c r="P449" s="19" t="n">
        <v>0.32129091215439</v>
      </c>
      <c r="Q449" s="17" t="s">
        <v>30</v>
      </c>
      <c r="R449" s="5" t="str">
        <f aca="false">IF(OR(Q449="Steel plate",Q449="Concrete jacket"),"Steel plate or jacket",Q449)</f>
        <v>Seal cracks</v>
      </c>
      <c r="S449" s="5" t="str">
        <f aca="false">IF(O449&lt;='Tree rules'!$C$4,IF(N449&lt;='Tree rules'!$C$5,IF(P449&lt;='Tree rules'!$C$7,"Monitor","Polymer laminate"),IF(P449&lt;='Tree rules'!$C$8,"Seal cracks","Polymer laminate")),IF(O449&lt;='Tree rules'!$C$6,IF(P449&lt;='Tree rules'!$C$9,"Polymer laminate","Steel plate or jacket"),IF(L449&lt;='Tree rules'!$C$10,"Steel plate or jacket","Polymer laminate")))</f>
        <v>Seal cracks</v>
      </c>
      <c r="T449" s="5" t="str">
        <f aca="false">IF(S449=R449,"Yes","No")</f>
        <v>Yes</v>
      </c>
    </row>
    <row r="450" customFormat="false" ht="15" hidden="false" customHeight="false" outlineLevel="0" collapsed="false">
      <c r="A450" s="15" t="n">
        <v>1435</v>
      </c>
      <c r="B450" s="16" t="n">
        <v>6.47839667410864</v>
      </c>
      <c r="C450" s="15" t="n">
        <v>230</v>
      </c>
      <c r="D450" s="15" t="n">
        <v>625</v>
      </c>
      <c r="E450" s="15" t="n">
        <v>20</v>
      </c>
      <c r="F450" s="16" t="n">
        <v>0.710178431223674</v>
      </c>
      <c r="G450" s="17" t="s">
        <v>101</v>
      </c>
      <c r="H450" s="18" t="n">
        <v>0.3</v>
      </c>
      <c r="I450" s="18" t="n">
        <v>1</v>
      </c>
      <c r="J450" s="19" t="n">
        <v>0.853049205814241</v>
      </c>
      <c r="K450" s="19" t="n">
        <v>0.560289829037219</v>
      </c>
      <c r="L450" s="16" t="n">
        <v>11.2277238719387</v>
      </c>
      <c r="M450" s="19" t="n">
        <v>0.513285541479217</v>
      </c>
      <c r="N450" s="19" t="n">
        <v>0.585545290551755</v>
      </c>
      <c r="O450" s="19" t="n">
        <v>0.853049205814241</v>
      </c>
      <c r="P450" s="19" t="n">
        <v>0.663258416588631</v>
      </c>
      <c r="Q450" s="17" t="s">
        <v>29</v>
      </c>
      <c r="R450" s="5" t="str">
        <f aca="false">IF(OR(Q450="Steel plate",Q450="Concrete jacket"),"Steel plate or jacket",Q450)</f>
        <v>Monitor</v>
      </c>
      <c r="S450" s="5" t="str">
        <f aca="false">IF(O450&lt;='Tree rules'!$C$4,IF(N450&lt;='Tree rules'!$C$5,IF(P450&lt;='Tree rules'!$C$7,"Monitor","Polymer laminate"),IF(P450&lt;='Tree rules'!$C$8,"Seal cracks","Polymer laminate")),IF(O450&lt;='Tree rules'!$C$6,IF(P450&lt;='Tree rules'!$C$9,"Polymer laminate","Steel plate or jacket"),IF(L450&lt;='Tree rules'!$C$10,"Steel plate or jacket","Polymer laminate")))</f>
        <v>Monitor</v>
      </c>
      <c r="T450" s="5" t="str">
        <f aca="false">IF(S450=R450,"Yes","No")</f>
        <v>Yes</v>
      </c>
    </row>
    <row r="451" customFormat="false" ht="15" hidden="false" customHeight="false" outlineLevel="0" collapsed="false">
      <c r="A451" s="15" t="n">
        <v>1436</v>
      </c>
      <c r="B451" s="16" t="n">
        <v>4.20244381423638</v>
      </c>
      <c r="C451" s="15" t="n">
        <v>300</v>
      </c>
      <c r="D451" s="15" t="n">
        <v>375</v>
      </c>
      <c r="E451" s="15" t="n">
        <v>30</v>
      </c>
      <c r="F451" s="16" t="n">
        <v>0.640487798897002</v>
      </c>
      <c r="G451" s="17" t="s">
        <v>103</v>
      </c>
      <c r="H451" s="18" t="n">
        <v>0.2</v>
      </c>
      <c r="I451" s="18" t="n">
        <v>2</v>
      </c>
      <c r="J451" s="19" t="n">
        <v>0.91019539507102</v>
      </c>
      <c r="K451" s="19" t="n">
        <v>0.417698947575114</v>
      </c>
      <c r="L451" s="16" t="n">
        <v>12.8515101352794</v>
      </c>
      <c r="M451" s="19" t="n">
        <v>0.82384954047668</v>
      </c>
      <c r="N451" s="19" t="n">
        <v>2.40295510026157</v>
      </c>
      <c r="O451" s="19" t="n">
        <v>1.44020313153316</v>
      </c>
      <c r="P451" s="19" t="n">
        <v>0.423465118540495</v>
      </c>
      <c r="Q451" s="17" t="s">
        <v>31</v>
      </c>
      <c r="R451" s="5" t="str">
        <f aca="false">IF(OR(Q451="Steel plate",Q451="Concrete jacket"),"Steel plate or jacket",Q451)</f>
        <v>Polymer laminate</v>
      </c>
      <c r="S451" s="5" t="str">
        <f aca="false">IF(O451&lt;='Tree rules'!$C$4,IF(N451&lt;='Tree rules'!$C$5,IF(P451&lt;='Tree rules'!$C$7,"Monitor","Polymer laminate"),IF(P451&lt;='Tree rules'!$C$8,"Seal cracks","Polymer laminate")),IF(O451&lt;='Tree rules'!$C$6,IF(P451&lt;='Tree rules'!$C$9,"Polymer laminate","Steel plate or jacket"),IF(L451&lt;='Tree rules'!$C$10,"Steel plate or jacket","Polymer laminate")))</f>
        <v>Steel plate or jacket</v>
      </c>
      <c r="T451" s="5" t="str">
        <f aca="false">IF(S451=R451,"Yes","No")</f>
        <v>No</v>
      </c>
    </row>
    <row r="452" customFormat="false" ht="15" hidden="false" customHeight="false" outlineLevel="0" collapsed="false">
      <c r="A452" s="15" t="n">
        <v>1438</v>
      </c>
      <c r="B452" s="16" t="n">
        <v>5.3101482846506</v>
      </c>
      <c r="C452" s="15" t="n">
        <v>230</v>
      </c>
      <c r="D452" s="15" t="n">
        <v>500</v>
      </c>
      <c r="E452" s="15" t="n">
        <v>25</v>
      </c>
      <c r="F452" s="16" t="n">
        <v>0.577653504586516</v>
      </c>
      <c r="G452" s="17" t="s">
        <v>101</v>
      </c>
      <c r="H452" s="18" t="n">
        <v>0.3</v>
      </c>
      <c r="I452" s="18" t="n">
        <v>1</v>
      </c>
      <c r="J452" s="19" t="n">
        <v>0.986447116113244</v>
      </c>
      <c r="K452" s="19" t="n">
        <v>0.429737489091666</v>
      </c>
      <c r="L452" s="16" t="n">
        <v>11.6963618604639</v>
      </c>
      <c r="M452" s="19" t="n">
        <v>0.565514480232963</v>
      </c>
      <c r="N452" s="19" t="n">
        <v>0.698355302784492</v>
      </c>
      <c r="O452" s="19" t="n">
        <v>0.986447116113244</v>
      </c>
      <c r="P452" s="19" t="n">
        <v>0.490141779449663</v>
      </c>
      <c r="Q452" s="17" t="s">
        <v>29</v>
      </c>
      <c r="R452" s="5" t="str">
        <f aca="false">IF(OR(Q452="Steel plate",Q452="Concrete jacket"),"Steel plate or jacket",Q452)</f>
        <v>Monitor</v>
      </c>
      <c r="S452" s="5" t="str">
        <f aca="false">IF(O452&lt;='Tree rules'!$C$4,IF(N452&lt;='Tree rules'!$C$5,IF(P452&lt;='Tree rules'!$C$7,"Monitor","Polymer laminate"),IF(P452&lt;='Tree rules'!$C$8,"Seal cracks","Polymer laminate")),IF(O452&lt;='Tree rules'!$C$6,IF(P452&lt;='Tree rules'!$C$9,"Polymer laminate","Steel plate or jacket"),IF(L452&lt;='Tree rules'!$C$10,"Steel plate or jacket","Polymer laminate")))</f>
        <v>Monitor</v>
      </c>
      <c r="T452" s="5" t="str">
        <f aca="false">IF(S452=R452,"Yes","No")</f>
        <v>Yes</v>
      </c>
    </row>
    <row r="453" customFormat="false" ht="15" hidden="false" customHeight="false" outlineLevel="0" collapsed="false">
      <c r="A453" s="15" t="n">
        <v>1440</v>
      </c>
      <c r="B453" s="16" t="n">
        <v>6.73980590927359</v>
      </c>
      <c r="C453" s="15" t="n">
        <v>230</v>
      </c>
      <c r="D453" s="15" t="n">
        <v>600</v>
      </c>
      <c r="E453" s="15" t="n">
        <v>30</v>
      </c>
      <c r="F453" s="16" t="n">
        <v>0.742342309449384</v>
      </c>
      <c r="G453" s="17" t="s">
        <v>101</v>
      </c>
      <c r="H453" s="18" t="n">
        <v>0.3</v>
      </c>
      <c r="I453" s="18" t="n">
        <v>1</v>
      </c>
      <c r="J453" s="19" t="n">
        <v>0.944677844067772</v>
      </c>
      <c r="K453" s="19" t="n">
        <v>0.576549614943605</v>
      </c>
      <c r="L453" s="16" t="n">
        <v>12.2097933139014</v>
      </c>
      <c r="M453" s="19" t="n">
        <v>0.828345539713492</v>
      </c>
      <c r="N453" s="19" t="n">
        <v>0.629717134067922</v>
      </c>
      <c r="O453" s="19" t="n">
        <v>0.944677844067772</v>
      </c>
      <c r="P453" s="19" t="n">
        <v>0.472172469271806</v>
      </c>
      <c r="Q453" s="17" t="s">
        <v>29</v>
      </c>
      <c r="R453" s="5" t="str">
        <f aca="false">IF(OR(Q453="Steel plate",Q453="Concrete jacket"),"Steel plate or jacket",Q453)</f>
        <v>Monitor</v>
      </c>
      <c r="S453" s="5" t="str">
        <f aca="false">IF(O453&lt;='Tree rules'!$C$4,IF(N453&lt;='Tree rules'!$C$5,IF(P453&lt;='Tree rules'!$C$7,"Monitor","Polymer laminate"),IF(P453&lt;='Tree rules'!$C$8,"Seal cracks","Polymer laminate")),IF(O453&lt;='Tree rules'!$C$6,IF(P453&lt;='Tree rules'!$C$9,"Polymer laminate","Steel plate or jacket"),IF(L453&lt;='Tree rules'!$C$10,"Steel plate or jacket","Polymer laminate")))</f>
        <v>Monitor</v>
      </c>
      <c r="T453" s="5" t="str">
        <f aca="false">IF(S453=R453,"Yes","No")</f>
        <v>Yes</v>
      </c>
    </row>
    <row r="454" customFormat="false" ht="15" hidden="false" customHeight="false" outlineLevel="0" collapsed="false">
      <c r="A454" s="15" t="n">
        <v>1446</v>
      </c>
      <c r="B454" s="16" t="n">
        <v>3.23575846455022</v>
      </c>
      <c r="C454" s="15" t="n">
        <v>230</v>
      </c>
      <c r="D454" s="15" t="n">
        <v>300</v>
      </c>
      <c r="E454" s="15" t="n">
        <v>25</v>
      </c>
      <c r="F454" s="16" t="n">
        <v>0.688332522525665</v>
      </c>
      <c r="G454" s="17" t="s">
        <v>101</v>
      </c>
      <c r="H454" s="18" t="n">
        <v>0.3</v>
      </c>
      <c r="I454" s="18" t="n">
        <v>1</v>
      </c>
      <c r="J454" s="19" t="n">
        <v>0.859790823189049</v>
      </c>
      <c r="K454" s="19" t="n">
        <v>0.529310777274647</v>
      </c>
      <c r="L454" s="16" t="n">
        <v>12.7392065533473</v>
      </c>
      <c r="M454" s="19" t="n">
        <v>0.499691320716016</v>
      </c>
      <c r="N454" s="19" t="n">
        <v>0.802624549710377</v>
      </c>
      <c r="O454" s="19" t="n">
        <v>0.859790823189049</v>
      </c>
      <c r="P454" s="19" t="n">
        <v>0.534550909122887</v>
      </c>
      <c r="Q454" s="17" t="s">
        <v>29</v>
      </c>
      <c r="R454" s="5" t="str">
        <f aca="false">IF(OR(Q454="Steel plate",Q454="Concrete jacket"),"Steel plate or jacket",Q454)</f>
        <v>Monitor</v>
      </c>
      <c r="S454" s="5" t="str">
        <f aca="false">IF(O454&lt;='Tree rules'!$C$4,IF(N454&lt;='Tree rules'!$C$5,IF(P454&lt;='Tree rules'!$C$7,"Monitor","Polymer laminate"),IF(P454&lt;='Tree rules'!$C$8,"Seal cracks","Polymer laminate")),IF(O454&lt;='Tree rules'!$C$6,IF(P454&lt;='Tree rules'!$C$9,"Polymer laminate","Steel plate or jacket"),IF(L454&lt;='Tree rules'!$C$10,"Steel plate or jacket","Polymer laminate")))</f>
        <v>Monitor</v>
      </c>
      <c r="T454" s="5" t="str">
        <f aca="false">IF(S454=R454,"Yes","No")</f>
        <v>Yes</v>
      </c>
    </row>
    <row r="455" customFormat="false" ht="15" hidden="false" customHeight="false" outlineLevel="0" collapsed="false">
      <c r="A455" s="15" t="n">
        <v>1451</v>
      </c>
      <c r="B455" s="16" t="n">
        <v>6.24075770460891</v>
      </c>
      <c r="C455" s="15" t="n">
        <v>300</v>
      </c>
      <c r="D455" s="15" t="n">
        <v>600</v>
      </c>
      <c r="E455" s="15" t="n">
        <v>30</v>
      </c>
      <c r="F455" s="16" t="n">
        <v>0.948548506518657</v>
      </c>
      <c r="G455" s="17" t="s">
        <v>101</v>
      </c>
      <c r="H455" s="18" t="n">
        <v>0.3</v>
      </c>
      <c r="I455" s="18" t="n">
        <v>2</v>
      </c>
      <c r="J455" s="19" t="n">
        <v>0.894955557980572</v>
      </c>
      <c r="K455" s="19" t="n">
        <v>0.457056280006449</v>
      </c>
      <c r="L455" s="16" t="n">
        <v>11.305720479364</v>
      </c>
      <c r="M455" s="19" t="n">
        <v>0.548258168758547</v>
      </c>
      <c r="N455" s="19" t="n">
        <v>0.911455604561347</v>
      </c>
      <c r="O455" s="19" t="n">
        <v>1.38086605785945</v>
      </c>
      <c r="P455" s="19" t="n">
        <v>0.850203922592101</v>
      </c>
      <c r="Q455" s="17" t="s">
        <v>104</v>
      </c>
      <c r="R455" s="5" t="str">
        <f aca="false">IF(OR(Q455="Steel plate",Q455="Concrete jacket"),"Steel plate or jacket",Q455)</f>
        <v>Steel plate or jacket</v>
      </c>
      <c r="S455" s="5" t="str">
        <f aca="false">IF(O455&lt;='Tree rules'!$C$4,IF(N455&lt;='Tree rules'!$C$5,IF(P455&lt;='Tree rules'!$C$7,"Monitor","Polymer laminate"),IF(P455&lt;='Tree rules'!$C$8,"Seal cracks","Polymer laminate")),IF(O455&lt;='Tree rules'!$C$6,IF(P455&lt;='Tree rules'!$C$9,"Polymer laminate","Steel plate or jacket"),IF(L455&lt;='Tree rules'!$C$10,"Steel plate or jacket","Polymer laminate")))</f>
        <v>Steel plate or jacket</v>
      </c>
      <c r="T455" s="5" t="str">
        <f aca="false">IF(S455=R455,"Yes","No")</f>
        <v>Yes</v>
      </c>
    </row>
    <row r="456" customFormat="false" ht="15" hidden="false" customHeight="false" outlineLevel="0" collapsed="false">
      <c r="A456" s="15" t="n">
        <v>1455</v>
      </c>
      <c r="B456" s="16" t="n">
        <v>3.30294820006429</v>
      </c>
      <c r="C456" s="15" t="n">
        <v>300</v>
      </c>
      <c r="D456" s="15" t="n">
        <v>300</v>
      </c>
      <c r="E456" s="15" t="n">
        <v>25</v>
      </c>
      <c r="F456" s="16" t="n">
        <v>0.589048622548086</v>
      </c>
      <c r="G456" s="17" t="s">
        <v>103</v>
      </c>
      <c r="H456" s="18" t="n">
        <v>0.2</v>
      </c>
      <c r="I456" s="18" t="n">
        <v>1.5</v>
      </c>
      <c r="J456" s="19" t="n">
        <v>0.99791524400018</v>
      </c>
      <c r="K456" s="19" t="n">
        <v>0.535955695763107</v>
      </c>
      <c r="L456" s="16" t="n">
        <v>12.9021414065011</v>
      </c>
      <c r="M456" s="19" t="n">
        <v>0.850639695815324</v>
      </c>
      <c r="N456" s="19" t="n">
        <v>1.28389821783843</v>
      </c>
      <c r="O456" s="19" t="n">
        <v>1.22945368654491</v>
      </c>
      <c r="P456" s="19" t="n">
        <v>0.386043406929201</v>
      </c>
      <c r="Q456" s="17" t="s">
        <v>31</v>
      </c>
      <c r="R456" s="5" t="str">
        <f aca="false">IF(OR(Q456="Steel plate",Q456="Concrete jacket"),"Steel plate or jacket",Q456)</f>
        <v>Polymer laminate</v>
      </c>
      <c r="S456" s="5" t="str">
        <f aca="false">IF(O456&lt;='Tree rules'!$C$4,IF(N456&lt;='Tree rules'!$C$5,IF(P456&lt;='Tree rules'!$C$7,"Monitor","Polymer laminate"),IF(P456&lt;='Tree rules'!$C$8,"Seal cracks","Polymer laminate")),IF(O456&lt;='Tree rules'!$C$6,IF(P456&lt;='Tree rules'!$C$9,"Polymer laminate","Steel plate or jacket"),IF(L456&lt;='Tree rules'!$C$10,"Steel plate or jacket","Polymer laminate")))</f>
        <v>Polymer laminate</v>
      </c>
      <c r="T456" s="5" t="str">
        <f aca="false">IF(S456=R456,"Yes","No")</f>
        <v>Yes</v>
      </c>
    </row>
    <row r="457" customFormat="false" ht="15" hidden="false" customHeight="false" outlineLevel="0" collapsed="false">
      <c r="A457" s="15" t="n">
        <v>1463</v>
      </c>
      <c r="B457" s="16" t="n">
        <v>4.50949582946918</v>
      </c>
      <c r="C457" s="15" t="n">
        <v>300</v>
      </c>
      <c r="D457" s="15" t="n">
        <v>375</v>
      </c>
      <c r="E457" s="15" t="n">
        <v>25</v>
      </c>
      <c r="F457" s="16" t="n">
        <v>0.671280481536281</v>
      </c>
      <c r="G457" s="17" t="s">
        <v>102</v>
      </c>
      <c r="H457" s="18" t="n">
        <v>0.1</v>
      </c>
      <c r="I457" s="18" t="n">
        <v>1</v>
      </c>
      <c r="J457" s="19" t="n">
        <v>0.995990917525382</v>
      </c>
      <c r="K457" s="19" t="n">
        <v>0.461662608916333</v>
      </c>
      <c r="L457" s="16" t="n">
        <v>14.4535122739397</v>
      </c>
      <c r="M457" s="19" t="n">
        <v>0.744427510596025</v>
      </c>
      <c r="N457" s="19" t="n">
        <v>3.52357748384747</v>
      </c>
      <c r="O457" s="19" t="n">
        <v>0.995990917525382</v>
      </c>
      <c r="P457" s="19" t="n">
        <v>0.436795598163799</v>
      </c>
      <c r="Q457" s="17" t="s">
        <v>30</v>
      </c>
      <c r="R457" s="5" t="str">
        <f aca="false">IF(OR(Q457="Steel plate",Q457="Concrete jacket"),"Steel plate or jacket",Q457)</f>
        <v>Seal cracks</v>
      </c>
      <c r="S457" s="5" t="str">
        <f aca="false">IF(O457&lt;='Tree rules'!$C$4,IF(N457&lt;='Tree rules'!$C$5,IF(P457&lt;='Tree rules'!$C$7,"Monitor","Polymer laminate"),IF(P457&lt;='Tree rules'!$C$8,"Seal cracks","Polymer laminate")),IF(O457&lt;='Tree rules'!$C$6,IF(P457&lt;='Tree rules'!$C$9,"Polymer laminate","Steel plate or jacket"),IF(L457&lt;='Tree rules'!$C$10,"Steel plate or jacket","Polymer laminate")))</f>
        <v>Seal cracks</v>
      </c>
      <c r="T457" s="5" t="str">
        <f aca="false">IF(S457=R457,"Yes","No")</f>
        <v>Yes</v>
      </c>
    </row>
    <row r="458" customFormat="false" ht="15" hidden="false" customHeight="false" outlineLevel="0" collapsed="false">
      <c r="A458" s="15" t="n">
        <v>1465</v>
      </c>
      <c r="B458" s="16" t="n">
        <v>3.66192663981663</v>
      </c>
      <c r="C458" s="15" t="n">
        <v>300</v>
      </c>
      <c r="D458" s="15" t="n">
        <v>300</v>
      </c>
      <c r="E458" s="15" t="n">
        <v>25</v>
      </c>
      <c r="F458" s="16" t="n">
        <v>0.589048622548086</v>
      </c>
      <c r="G458" s="17" t="s">
        <v>101</v>
      </c>
      <c r="H458" s="18" t="n">
        <v>0.3</v>
      </c>
      <c r="I458" s="18" t="n">
        <v>1.5</v>
      </c>
      <c r="J458" s="19" t="n">
        <v>0.931655723477693</v>
      </c>
      <c r="K458" s="19" t="n">
        <v>0.6315505743015</v>
      </c>
      <c r="L458" s="16" t="n">
        <v>14.3044009367837</v>
      </c>
      <c r="M458" s="19" t="n">
        <v>0.915149746255733</v>
      </c>
      <c r="N458" s="19" t="n">
        <v>0.743112345332731</v>
      </c>
      <c r="O458" s="19" t="n">
        <v>1.10328973160973</v>
      </c>
      <c r="P458" s="19" t="n">
        <v>0.393760720554067</v>
      </c>
      <c r="Q458" s="17" t="s">
        <v>31</v>
      </c>
      <c r="R458" s="5" t="str">
        <f aca="false">IF(OR(Q458="Steel plate",Q458="Concrete jacket"),"Steel plate or jacket",Q458)</f>
        <v>Polymer laminate</v>
      </c>
      <c r="S458" s="5" t="str">
        <f aca="false">IF(O458&lt;='Tree rules'!$C$4,IF(N458&lt;='Tree rules'!$C$5,IF(P458&lt;='Tree rules'!$C$7,"Monitor","Polymer laminate"),IF(P458&lt;='Tree rules'!$C$8,"Seal cracks","Polymer laminate")),IF(O458&lt;='Tree rules'!$C$6,IF(P458&lt;='Tree rules'!$C$9,"Polymer laminate","Steel plate or jacket"),IF(L458&lt;='Tree rules'!$C$10,"Steel plate or jacket","Polymer laminate")))</f>
        <v>Polymer laminate</v>
      </c>
      <c r="T458" s="5" t="str">
        <f aca="false">IF(S458=R458,"Yes","No")</f>
        <v>Yes</v>
      </c>
    </row>
    <row r="459" customFormat="false" ht="15" hidden="false" customHeight="false" outlineLevel="0" collapsed="false">
      <c r="A459" s="15" t="n">
        <v>1468</v>
      </c>
      <c r="B459" s="16" t="n">
        <v>7.19579376425824</v>
      </c>
      <c r="C459" s="15" t="n">
        <v>300</v>
      </c>
      <c r="D459" s="15" t="n">
        <v>675</v>
      </c>
      <c r="E459" s="15" t="n">
        <v>30</v>
      </c>
      <c r="F459" s="16" t="n">
        <v>0.532755510942625</v>
      </c>
      <c r="G459" s="17" t="s">
        <v>103</v>
      </c>
      <c r="H459" s="18" t="n">
        <v>0.2</v>
      </c>
      <c r="I459" s="18" t="n">
        <v>1</v>
      </c>
      <c r="J459" s="19" t="n">
        <v>0.85545548902767</v>
      </c>
      <c r="K459" s="19" t="n">
        <v>0.546470367263176</v>
      </c>
      <c r="L459" s="16" t="n">
        <v>11.4400536792659</v>
      </c>
      <c r="M459" s="19" t="n">
        <v>0.738651018671371</v>
      </c>
      <c r="N459" s="19" t="n">
        <v>0.767895630065028</v>
      </c>
      <c r="O459" s="19" t="n">
        <v>0.85545548902767</v>
      </c>
      <c r="P459" s="19" t="n">
        <v>0.34813235285382</v>
      </c>
      <c r="Q459" s="17" t="s">
        <v>29</v>
      </c>
      <c r="R459" s="5" t="str">
        <f aca="false">IF(OR(Q459="Steel plate",Q459="Concrete jacket"),"Steel plate or jacket",Q459)</f>
        <v>Monitor</v>
      </c>
      <c r="S459" s="5" t="str">
        <f aca="false">IF(O459&lt;='Tree rules'!$C$4,IF(N459&lt;='Tree rules'!$C$5,IF(P459&lt;='Tree rules'!$C$7,"Monitor","Polymer laminate"),IF(P459&lt;='Tree rules'!$C$8,"Seal cracks","Polymer laminate")),IF(O459&lt;='Tree rules'!$C$6,IF(P459&lt;='Tree rules'!$C$9,"Polymer laminate","Steel plate or jacket"),IF(L459&lt;='Tree rules'!$C$10,"Steel plate or jacket","Polymer laminate")))</f>
        <v>Monitor</v>
      </c>
      <c r="T459" s="5" t="str">
        <f aca="false">IF(S459=R459,"Yes","No")</f>
        <v>Yes</v>
      </c>
    </row>
    <row r="460" customFormat="false" ht="15" hidden="false" customHeight="false" outlineLevel="0" collapsed="false">
      <c r="A460" s="15" t="n">
        <v>1478</v>
      </c>
      <c r="B460" s="16" t="n">
        <v>3.6150136065878</v>
      </c>
      <c r="C460" s="15" t="n">
        <v>230</v>
      </c>
      <c r="D460" s="15" t="n">
        <v>350</v>
      </c>
      <c r="E460" s="15" t="n">
        <v>20</v>
      </c>
      <c r="F460" s="16" t="n">
        <v>0.64278110559382</v>
      </c>
      <c r="G460" s="17" t="s">
        <v>101</v>
      </c>
      <c r="H460" s="18" t="n">
        <v>0.3</v>
      </c>
      <c r="I460" s="18" t="n">
        <v>1</v>
      </c>
      <c r="J460" s="19" t="n">
        <v>0.95657549036234</v>
      </c>
      <c r="K460" s="19" t="n">
        <v>0.581277026674487</v>
      </c>
      <c r="L460" s="16" t="n">
        <v>11.8137699561693</v>
      </c>
      <c r="M460" s="19" t="n">
        <v>0.888538836168138</v>
      </c>
      <c r="N460" s="19" t="n">
        <v>0.578449432287627</v>
      </c>
      <c r="O460" s="19" t="n">
        <v>0.95657549036234</v>
      </c>
      <c r="P460" s="19" t="n">
        <v>0.377134366934156</v>
      </c>
      <c r="Q460" s="17" t="s">
        <v>29</v>
      </c>
      <c r="R460" s="5" t="str">
        <f aca="false">IF(OR(Q460="Steel plate",Q460="Concrete jacket"),"Steel plate or jacket",Q460)</f>
        <v>Monitor</v>
      </c>
      <c r="S460" s="5" t="str">
        <f aca="false">IF(O460&lt;='Tree rules'!$C$4,IF(N460&lt;='Tree rules'!$C$5,IF(P460&lt;='Tree rules'!$C$7,"Monitor","Polymer laminate"),IF(P460&lt;='Tree rules'!$C$8,"Seal cracks","Polymer laminate")),IF(O460&lt;='Tree rules'!$C$6,IF(P460&lt;='Tree rules'!$C$9,"Polymer laminate","Steel plate or jacket"),IF(L460&lt;='Tree rules'!$C$10,"Steel plate or jacket","Polymer laminate")))</f>
        <v>Monitor</v>
      </c>
      <c r="T460" s="5" t="str">
        <f aca="false">IF(S460=R460,"Yes","No")</f>
        <v>Yes</v>
      </c>
    </row>
    <row r="461" customFormat="false" ht="15" hidden="false" customHeight="false" outlineLevel="0" collapsed="false">
      <c r="A461" s="15" t="n">
        <v>1479</v>
      </c>
      <c r="B461" s="16" t="n">
        <v>4.14640675437912</v>
      </c>
      <c r="C461" s="15" t="n">
        <v>300</v>
      </c>
      <c r="D461" s="15" t="n">
        <v>350</v>
      </c>
      <c r="E461" s="15" t="n">
        <v>25</v>
      </c>
      <c r="F461" s="16" t="n">
        <v>0.61599855952741</v>
      </c>
      <c r="G461" s="17" t="s">
        <v>101</v>
      </c>
      <c r="H461" s="18" t="n">
        <v>0.3</v>
      </c>
      <c r="I461" s="18" t="n">
        <v>1</v>
      </c>
      <c r="J461" s="19" t="n">
        <v>0.96387060135907</v>
      </c>
      <c r="K461" s="19" t="n">
        <v>0.435572680568672</v>
      </c>
      <c r="L461" s="16" t="n">
        <v>13.55034887052</v>
      </c>
      <c r="M461" s="19" t="n">
        <v>0.553697481341601</v>
      </c>
      <c r="N461" s="19" t="n">
        <v>0.651424763466869</v>
      </c>
      <c r="O461" s="19" t="n">
        <v>0.96387060135907</v>
      </c>
      <c r="P461" s="19" t="n">
        <v>0.538685798893465</v>
      </c>
      <c r="Q461" s="17" t="s">
        <v>29</v>
      </c>
      <c r="R461" s="5" t="str">
        <f aca="false">IF(OR(Q461="Steel plate",Q461="Concrete jacket"),"Steel plate or jacket",Q461)</f>
        <v>Monitor</v>
      </c>
      <c r="S461" s="5" t="str">
        <f aca="false">IF(O461&lt;='Tree rules'!$C$4,IF(N461&lt;='Tree rules'!$C$5,IF(P461&lt;='Tree rules'!$C$7,"Monitor","Polymer laminate"),IF(P461&lt;='Tree rules'!$C$8,"Seal cracks","Polymer laminate")),IF(O461&lt;='Tree rules'!$C$6,IF(P461&lt;='Tree rules'!$C$9,"Polymer laminate","Steel plate or jacket"),IF(L461&lt;='Tree rules'!$C$10,"Steel plate or jacket","Polymer laminate")))</f>
        <v>Monitor</v>
      </c>
      <c r="T461" s="5" t="str">
        <f aca="false">IF(S461=R461,"Yes","No")</f>
        <v>Yes</v>
      </c>
    </row>
    <row r="462" customFormat="false" ht="15" hidden="false" customHeight="false" outlineLevel="0" collapsed="false">
      <c r="A462" s="15" t="n">
        <v>1480</v>
      </c>
      <c r="B462" s="16" t="n">
        <v>5.23171823264764</v>
      </c>
      <c r="C462" s="15" t="n">
        <v>230</v>
      </c>
      <c r="D462" s="15" t="n">
        <v>500</v>
      </c>
      <c r="E462" s="15" t="n">
        <v>30</v>
      </c>
      <c r="F462" s="16" t="n">
        <v>0.90657733366385</v>
      </c>
      <c r="G462" s="17" t="s">
        <v>101</v>
      </c>
      <c r="H462" s="18" t="n">
        <v>0.3</v>
      </c>
      <c r="I462" s="18" t="n">
        <v>1</v>
      </c>
      <c r="J462" s="19" t="n">
        <v>0.858850740577911</v>
      </c>
      <c r="K462" s="19" t="n">
        <v>0.579325705219812</v>
      </c>
      <c r="L462" s="16" t="n">
        <v>11.5745978598399</v>
      </c>
      <c r="M462" s="19" t="n">
        <v>0.920023378144474</v>
      </c>
      <c r="N462" s="19" t="n">
        <v>0.569368397749471</v>
      </c>
      <c r="O462" s="19" t="n">
        <v>0.858850740577911</v>
      </c>
      <c r="P462" s="19" t="n">
        <v>0.41964065820045</v>
      </c>
      <c r="Q462" s="17" t="s">
        <v>29</v>
      </c>
      <c r="R462" s="5" t="str">
        <f aca="false">IF(OR(Q462="Steel plate",Q462="Concrete jacket"),"Steel plate or jacket",Q462)</f>
        <v>Monitor</v>
      </c>
      <c r="S462" s="5" t="str">
        <f aca="false">IF(O462&lt;='Tree rules'!$C$4,IF(N462&lt;='Tree rules'!$C$5,IF(P462&lt;='Tree rules'!$C$7,"Monitor","Polymer laminate"),IF(P462&lt;='Tree rules'!$C$8,"Seal cracks","Polymer laminate")),IF(O462&lt;='Tree rules'!$C$6,IF(P462&lt;='Tree rules'!$C$9,"Polymer laminate","Steel plate or jacket"),IF(L462&lt;='Tree rules'!$C$10,"Steel plate or jacket","Polymer laminate")))</f>
        <v>Monitor</v>
      </c>
      <c r="T462" s="5" t="str">
        <f aca="false">IF(S462=R462,"Yes","No")</f>
        <v>Yes</v>
      </c>
    </row>
    <row r="463" customFormat="false" ht="15" hidden="false" customHeight="false" outlineLevel="0" collapsed="false">
      <c r="A463" s="15" t="n">
        <v>1486</v>
      </c>
      <c r="B463" s="16" t="n">
        <v>3.35011835239094</v>
      </c>
      <c r="C463" s="15" t="n">
        <v>300</v>
      </c>
      <c r="D463" s="15" t="n">
        <v>325</v>
      </c>
      <c r="E463" s="15" t="n">
        <v>30</v>
      </c>
      <c r="F463" s="16" t="n">
        <v>0.72065207824282</v>
      </c>
      <c r="G463" s="17" t="s">
        <v>103</v>
      </c>
      <c r="H463" s="18" t="n">
        <v>0.2</v>
      </c>
      <c r="I463" s="18" t="n">
        <v>1</v>
      </c>
      <c r="J463" s="19" t="n">
        <v>0.99201999675138</v>
      </c>
      <c r="K463" s="19" t="n">
        <v>0.469689271719526</v>
      </c>
      <c r="L463" s="16" t="n">
        <v>12.0075926608994</v>
      </c>
      <c r="M463" s="19" t="n">
        <v>0.545707585419596</v>
      </c>
      <c r="N463" s="19" t="n">
        <v>1.25967226934909</v>
      </c>
      <c r="O463" s="19" t="n">
        <v>0.99201999675138</v>
      </c>
      <c r="P463" s="19" t="n">
        <v>0.521131668261429</v>
      </c>
      <c r="Q463" s="17" t="s">
        <v>30</v>
      </c>
      <c r="R463" s="5" t="str">
        <f aca="false">IF(OR(Q463="Steel plate",Q463="Concrete jacket"),"Steel plate or jacket",Q463)</f>
        <v>Seal cracks</v>
      </c>
      <c r="S463" s="5" t="str">
        <f aca="false">IF(O463&lt;='Tree rules'!$C$4,IF(N463&lt;='Tree rules'!$C$5,IF(P463&lt;='Tree rules'!$C$7,"Monitor","Polymer laminate"),IF(P463&lt;='Tree rules'!$C$8,"Seal cracks","Polymer laminate")),IF(O463&lt;='Tree rules'!$C$6,IF(P463&lt;='Tree rules'!$C$9,"Polymer laminate","Steel plate or jacket"),IF(L463&lt;='Tree rules'!$C$10,"Steel plate or jacket","Polymer laminate")))</f>
        <v>Seal cracks</v>
      </c>
      <c r="T463" s="5" t="str">
        <f aca="false">IF(S463=R463,"Yes","No")</f>
        <v>Yes</v>
      </c>
    </row>
    <row r="464" customFormat="false" ht="15" hidden="false" customHeight="false" outlineLevel="0" collapsed="false">
      <c r="A464" s="15" t="n">
        <v>1491</v>
      </c>
      <c r="B464" s="16" t="n">
        <v>5.32222298581092</v>
      </c>
      <c r="C464" s="15" t="n">
        <v>300</v>
      </c>
      <c r="D464" s="15" t="n">
        <v>450</v>
      </c>
      <c r="E464" s="15" t="n">
        <v>25</v>
      </c>
      <c r="F464" s="16" t="n">
        <v>0.663570725510715</v>
      </c>
      <c r="G464" s="17" t="s">
        <v>103</v>
      </c>
      <c r="H464" s="18" t="n">
        <v>0.2</v>
      </c>
      <c r="I464" s="18" t="n">
        <v>1</v>
      </c>
      <c r="J464" s="19" t="n">
        <v>0.936210807368238</v>
      </c>
      <c r="K464" s="19" t="n">
        <v>0.521815488495278</v>
      </c>
      <c r="L464" s="16" t="n">
        <v>13.1738192718092</v>
      </c>
      <c r="M464" s="19" t="n">
        <v>0.484821756579169</v>
      </c>
      <c r="N464" s="19" t="n">
        <v>1.02106576279728</v>
      </c>
      <c r="O464" s="19" t="n">
        <v>0.936210807368238</v>
      </c>
      <c r="P464" s="19" t="n">
        <v>0.715346768990242</v>
      </c>
      <c r="Q464" s="17" t="s">
        <v>30</v>
      </c>
      <c r="R464" s="5" t="str">
        <f aca="false">IF(OR(Q464="Steel plate",Q464="Concrete jacket"),"Steel plate or jacket",Q464)</f>
        <v>Seal cracks</v>
      </c>
      <c r="S464" s="5" t="str">
        <f aca="false">IF(O464&lt;='Tree rules'!$C$4,IF(N464&lt;='Tree rules'!$C$5,IF(P464&lt;='Tree rules'!$C$7,"Monitor","Polymer laminate"),IF(P464&lt;='Tree rules'!$C$8,"Seal cracks","Polymer laminate")),IF(O464&lt;='Tree rules'!$C$6,IF(P464&lt;='Tree rules'!$C$9,"Polymer laminate","Steel plate or jacket"),IF(L464&lt;='Tree rules'!$C$10,"Steel plate or jacket","Polymer laminate")))</f>
        <v>Seal cracks</v>
      </c>
      <c r="T464" s="5" t="str">
        <f aca="false">IF(S464=R464,"Yes","No")</f>
        <v>Yes</v>
      </c>
    </row>
    <row r="465" customFormat="false" ht="15" hidden="false" customHeight="false" outlineLevel="0" collapsed="false">
      <c r="A465" s="15" t="n">
        <v>1492</v>
      </c>
      <c r="B465" s="16" t="n">
        <v>7.34545095420152</v>
      </c>
      <c r="C465" s="15" t="n">
        <v>300</v>
      </c>
      <c r="D465" s="15" t="n">
        <v>600</v>
      </c>
      <c r="E465" s="15" t="n">
        <v>20</v>
      </c>
      <c r="F465" s="16" t="n">
        <v>0.604879451954714</v>
      </c>
      <c r="G465" s="17" t="s">
        <v>103</v>
      </c>
      <c r="H465" s="18" t="n">
        <v>0.2</v>
      </c>
      <c r="I465" s="18" t="n">
        <v>1</v>
      </c>
      <c r="J465" s="19" t="n">
        <v>0.92576533881348</v>
      </c>
      <c r="K465" s="19" t="n">
        <v>0.427258093650273</v>
      </c>
      <c r="L465" s="16" t="n">
        <v>13.258936740436</v>
      </c>
      <c r="M465" s="19" t="n">
        <v>0.457729915595394</v>
      </c>
      <c r="N465" s="19" t="n">
        <v>0.905958241650891</v>
      </c>
      <c r="O465" s="19" t="n">
        <v>0.92576533881348</v>
      </c>
      <c r="P465" s="19" t="n">
        <v>0.746286484548386</v>
      </c>
      <c r="Q465" s="17" t="s">
        <v>29</v>
      </c>
      <c r="R465" s="5" t="str">
        <f aca="false">IF(OR(Q465="Steel plate",Q465="Concrete jacket"),"Steel plate or jacket",Q465)</f>
        <v>Monitor</v>
      </c>
      <c r="S465" s="5" t="str">
        <f aca="false">IF(O465&lt;='Tree rules'!$C$4,IF(N465&lt;='Tree rules'!$C$5,IF(P465&lt;='Tree rules'!$C$7,"Monitor","Polymer laminate"),IF(P465&lt;='Tree rules'!$C$8,"Seal cracks","Polymer laminate")),IF(O465&lt;='Tree rules'!$C$6,IF(P465&lt;='Tree rules'!$C$9,"Polymer laminate","Steel plate or jacket"),IF(L465&lt;='Tree rules'!$C$10,"Steel plate or jacket","Polymer laminate")))</f>
        <v>Monitor</v>
      </c>
      <c r="T465" s="5" t="str">
        <f aca="false">IF(S465=R465,"Yes","No")</f>
        <v>Yes</v>
      </c>
    </row>
    <row r="466" customFormat="false" ht="15" hidden="false" customHeight="false" outlineLevel="0" collapsed="false">
      <c r="A466" s="15" t="n">
        <v>1503</v>
      </c>
      <c r="B466" s="16" t="n">
        <v>4.71963862306431</v>
      </c>
      <c r="C466" s="15" t="n">
        <v>300</v>
      </c>
      <c r="D466" s="15" t="n">
        <v>425</v>
      </c>
      <c r="E466" s="15" t="n">
        <v>25</v>
      </c>
      <c r="F466" s="16" t="n">
        <v>0.833313701217452</v>
      </c>
      <c r="G466" s="17" t="s">
        <v>103</v>
      </c>
      <c r="H466" s="18" t="n">
        <v>0.2</v>
      </c>
      <c r="I466" s="18" t="n">
        <v>1</v>
      </c>
      <c r="J466" s="19" t="n">
        <v>0.907989923001262</v>
      </c>
      <c r="K466" s="19" t="n">
        <v>0.426233789309922</v>
      </c>
      <c r="L466" s="16" t="n">
        <v>12.5189353396931</v>
      </c>
      <c r="M466" s="19" t="n">
        <v>0.415842246348661</v>
      </c>
      <c r="N466" s="19" t="n">
        <v>1.15524553379482</v>
      </c>
      <c r="O466" s="19" t="n">
        <v>0.907989923001262</v>
      </c>
      <c r="P466" s="19" t="n">
        <v>0.814934223033182</v>
      </c>
      <c r="Q466" s="17" t="s">
        <v>30</v>
      </c>
      <c r="R466" s="5" t="str">
        <f aca="false">IF(OR(Q466="Steel plate",Q466="Concrete jacket"),"Steel plate or jacket",Q466)</f>
        <v>Seal cracks</v>
      </c>
      <c r="S466" s="5" t="str">
        <f aca="false">IF(O466&lt;='Tree rules'!$C$4,IF(N466&lt;='Tree rules'!$C$5,IF(P466&lt;='Tree rules'!$C$7,"Monitor","Polymer laminate"),IF(P466&lt;='Tree rules'!$C$8,"Seal cracks","Polymer laminate")),IF(O466&lt;='Tree rules'!$C$6,IF(P466&lt;='Tree rules'!$C$9,"Polymer laminate","Steel plate or jacket"),IF(L466&lt;='Tree rules'!$C$10,"Steel plate or jacket","Polymer laminate")))</f>
        <v>Seal cracks</v>
      </c>
      <c r="T466" s="5" t="str">
        <f aca="false">IF(S466=R466,"Yes","No")</f>
        <v>Yes</v>
      </c>
    </row>
    <row r="467" customFormat="false" ht="15" hidden="false" customHeight="false" outlineLevel="0" collapsed="false">
      <c r="A467" s="15" t="n">
        <v>1505</v>
      </c>
      <c r="B467" s="16" t="n">
        <v>6.18805671358683</v>
      </c>
      <c r="C467" s="15" t="n">
        <v>300</v>
      </c>
      <c r="D467" s="15" t="n">
        <v>600</v>
      </c>
      <c r="E467" s="15" t="n">
        <v>20</v>
      </c>
      <c r="F467" s="16" t="n">
        <v>0.569129103911194</v>
      </c>
      <c r="G467" s="17" t="s">
        <v>101</v>
      </c>
      <c r="H467" s="18" t="n">
        <v>0.3</v>
      </c>
      <c r="I467" s="18" t="n">
        <v>1.5</v>
      </c>
      <c r="J467" s="19" t="n">
        <v>0.935019196011067</v>
      </c>
      <c r="K467" s="19" t="n">
        <v>0.4671791668031</v>
      </c>
      <c r="L467" s="16" t="n">
        <v>11.2102476695414</v>
      </c>
      <c r="M467" s="19" t="n">
        <v>0.780572648157897</v>
      </c>
      <c r="N467" s="19" t="n">
        <v>0.917089500407536</v>
      </c>
      <c r="O467" s="19" t="n">
        <v>1.18411804954792</v>
      </c>
      <c r="P467" s="19" t="n">
        <v>0.435550806217337</v>
      </c>
      <c r="Q467" s="17" t="s">
        <v>31</v>
      </c>
      <c r="R467" s="5" t="str">
        <f aca="false">IF(OR(Q467="Steel plate",Q467="Concrete jacket"),"Steel plate or jacket",Q467)</f>
        <v>Polymer laminate</v>
      </c>
      <c r="S467" s="5" t="str">
        <f aca="false">IF(O467&lt;='Tree rules'!$C$4,IF(N467&lt;='Tree rules'!$C$5,IF(P467&lt;='Tree rules'!$C$7,"Monitor","Polymer laminate"),IF(P467&lt;='Tree rules'!$C$8,"Seal cracks","Polymer laminate")),IF(O467&lt;='Tree rules'!$C$6,IF(P467&lt;='Tree rules'!$C$9,"Polymer laminate","Steel plate or jacket"),IF(L467&lt;='Tree rules'!$C$10,"Steel plate or jacket","Polymer laminate")))</f>
        <v>Polymer laminate</v>
      </c>
      <c r="T467" s="5" t="str">
        <f aca="false">IF(S467=R467,"Yes","No")</f>
        <v>Yes</v>
      </c>
    </row>
    <row r="468" customFormat="false" ht="15" hidden="false" customHeight="false" outlineLevel="0" collapsed="false">
      <c r="A468" s="15" t="n">
        <v>1509</v>
      </c>
      <c r="B468" s="16" t="n">
        <v>6.77354527221777</v>
      </c>
      <c r="C468" s="15" t="n">
        <v>230</v>
      </c>
      <c r="D468" s="15" t="n">
        <v>650</v>
      </c>
      <c r="E468" s="15" t="n">
        <v>25</v>
      </c>
      <c r="F468" s="16" t="n">
        <v>0.680685971455249</v>
      </c>
      <c r="G468" s="17" t="s">
        <v>101</v>
      </c>
      <c r="H468" s="18" t="n">
        <v>0.3</v>
      </c>
      <c r="I468" s="18" t="n">
        <v>1</v>
      </c>
      <c r="J468" s="19" t="n">
        <v>0.967926963795347</v>
      </c>
      <c r="K468" s="19" t="n">
        <v>0.503882542262742</v>
      </c>
      <c r="L468" s="16" t="n">
        <v>11.2517363325877</v>
      </c>
      <c r="M468" s="19" t="n">
        <v>0.427911096954582</v>
      </c>
      <c r="N468" s="19" t="n">
        <v>0.692302681821268</v>
      </c>
      <c r="O468" s="19" t="n">
        <v>0.967926963795347</v>
      </c>
      <c r="P468" s="19" t="n">
        <v>0.77358526210419</v>
      </c>
      <c r="Q468" s="17" t="s">
        <v>29</v>
      </c>
      <c r="R468" s="5" t="str">
        <f aca="false">IF(OR(Q468="Steel plate",Q468="Concrete jacket"),"Steel plate or jacket",Q468)</f>
        <v>Monitor</v>
      </c>
      <c r="S468" s="5" t="str">
        <f aca="false">IF(O468&lt;='Tree rules'!$C$4,IF(N468&lt;='Tree rules'!$C$5,IF(P468&lt;='Tree rules'!$C$7,"Monitor","Polymer laminate"),IF(P468&lt;='Tree rules'!$C$8,"Seal cracks","Polymer laminate")),IF(O468&lt;='Tree rules'!$C$6,IF(P468&lt;='Tree rules'!$C$9,"Polymer laminate","Steel plate or jacket"),IF(L468&lt;='Tree rules'!$C$10,"Steel plate or jacket","Polymer laminate")))</f>
        <v>Monitor</v>
      </c>
      <c r="T468" s="5" t="str">
        <f aca="false">IF(S468=R468,"Yes","No")</f>
        <v>Yes</v>
      </c>
    </row>
    <row r="469" customFormat="false" ht="15" hidden="false" customHeight="false" outlineLevel="0" collapsed="false">
      <c r="A469" s="15" t="n">
        <v>1518</v>
      </c>
      <c r="B469" s="16" t="n">
        <v>4.64128479954432</v>
      </c>
      <c r="C469" s="15" t="n">
        <v>300</v>
      </c>
      <c r="D469" s="15" t="n">
        <v>375</v>
      </c>
      <c r="E469" s="15" t="n">
        <v>30</v>
      </c>
      <c r="F469" s="16" t="n">
        <v>0.683367586279351</v>
      </c>
      <c r="G469" s="17" t="s">
        <v>101</v>
      </c>
      <c r="H469" s="18" t="n">
        <v>0.3</v>
      </c>
      <c r="I469" s="18" t="n">
        <v>1.5</v>
      </c>
      <c r="J469" s="19" t="n">
        <v>0.963275326924108</v>
      </c>
      <c r="K469" s="19" t="n">
        <v>0.548154511890667</v>
      </c>
      <c r="L469" s="16" t="n">
        <v>14.0220084578378</v>
      </c>
      <c r="M469" s="19" t="n">
        <v>0.606439868690462</v>
      </c>
      <c r="N469" s="19" t="n">
        <v>0.776164098399561</v>
      </c>
      <c r="O469" s="19" t="n">
        <v>1.18090113206296</v>
      </c>
      <c r="P469" s="19" t="n">
        <v>0.658661428285744</v>
      </c>
      <c r="Q469" s="17" t="s">
        <v>31</v>
      </c>
      <c r="R469" s="5" t="str">
        <f aca="false">IF(OR(Q469="Steel plate",Q469="Concrete jacket"),"Steel plate or jacket",Q469)</f>
        <v>Polymer laminate</v>
      </c>
      <c r="S469" s="5" t="str">
        <f aca="false">IF(O469&lt;='Tree rules'!$C$4,IF(N469&lt;='Tree rules'!$C$5,IF(P469&lt;='Tree rules'!$C$7,"Monitor","Polymer laminate"),IF(P469&lt;='Tree rules'!$C$8,"Seal cracks","Polymer laminate")),IF(O469&lt;='Tree rules'!$C$6,IF(P469&lt;='Tree rules'!$C$9,"Polymer laminate","Steel plate or jacket"),IF(L469&lt;='Tree rules'!$C$10,"Steel plate or jacket","Polymer laminate")))</f>
        <v>Polymer laminate</v>
      </c>
      <c r="T469" s="5" t="str">
        <f aca="false">IF(S469=R469,"Yes","No")</f>
        <v>Yes</v>
      </c>
    </row>
    <row r="470" customFormat="false" ht="15" hidden="false" customHeight="false" outlineLevel="0" collapsed="false">
      <c r="A470" s="15" t="n">
        <v>1519</v>
      </c>
      <c r="B470" s="16" t="n">
        <v>7.08409091672749</v>
      </c>
      <c r="C470" s="15" t="n">
        <v>300</v>
      </c>
      <c r="D470" s="15" t="n">
        <v>550</v>
      </c>
      <c r="E470" s="15" t="n">
        <v>25</v>
      </c>
      <c r="F470" s="16" t="n">
        <v>0.625815269639401</v>
      </c>
      <c r="G470" s="17" t="s">
        <v>101</v>
      </c>
      <c r="H470" s="18" t="n">
        <v>0.3</v>
      </c>
      <c r="I470" s="18" t="n">
        <v>1.5</v>
      </c>
      <c r="J470" s="19" t="n">
        <v>0.914754989450965</v>
      </c>
      <c r="K470" s="19" t="n">
        <v>0.43539088644945</v>
      </c>
      <c r="L470" s="16" t="n">
        <v>14.1117348938795</v>
      </c>
      <c r="M470" s="19" t="n">
        <v>0.311071048821879</v>
      </c>
      <c r="N470" s="19" t="n">
        <v>1.02112101678584</v>
      </c>
      <c r="O470" s="19" t="n">
        <v>1.17299449130589</v>
      </c>
      <c r="P470" s="19" t="n">
        <v>1.22105909537786</v>
      </c>
      <c r="Q470" s="17" t="s">
        <v>31</v>
      </c>
      <c r="R470" s="5" t="str">
        <f aca="false">IF(OR(Q470="Steel plate",Q470="Concrete jacket"),"Steel plate or jacket",Q470)</f>
        <v>Polymer laminate</v>
      </c>
      <c r="S470" s="5" t="str">
        <f aca="false">IF(O470&lt;='Tree rules'!$C$4,IF(N470&lt;='Tree rules'!$C$5,IF(P470&lt;='Tree rules'!$C$7,"Monitor","Polymer laminate"),IF(P470&lt;='Tree rules'!$C$8,"Seal cracks","Polymer laminate")),IF(O470&lt;='Tree rules'!$C$6,IF(P470&lt;='Tree rules'!$C$9,"Polymer laminate","Steel plate or jacket"),IF(L470&lt;='Tree rules'!$C$10,"Steel plate or jacket","Polymer laminate")))</f>
        <v>Steel plate or jacket</v>
      </c>
      <c r="T470" s="5" t="str">
        <f aca="false">IF(S470=R470,"Yes","No")</f>
        <v>No</v>
      </c>
    </row>
    <row r="471" customFormat="false" ht="15" hidden="false" customHeight="false" outlineLevel="0" collapsed="false">
      <c r="A471" s="15" t="n">
        <v>1522</v>
      </c>
      <c r="B471" s="16" t="n">
        <v>3.13061334645843</v>
      </c>
      <c r="C471" s="15" t="n">
        <v>300</v>
      </c>
      <c r="D471" s="15" t="n">
        <v>300</v>
      </c>
      <c r="E471" s="15" t="n">
        <v>30</v>
      </c>
      <c r="F471" s="16" t="n">
        <v>1.05544320120602</v>
      </c>
      <c r="G471" s="17" t="s">
        <v>101</v>
      </c>
      <c r="H471" s="18" t="n">
        <v>0.3</v>
      </c>
      <c r="I471" s="18" t="n">
        <v>1.5</v>
      </c>
      <c r="J471" s="19" t="n">
        <v>0.896120936018643</v>
      </c>
      <c r="K471" s="19" t="n">
        <v>0.490354129153807</v>
      </c>
      <c r="L471" s="16" t="n">
        <v>12.3252493955056</v>
      </c>
      <c r="M471" s="19" t="n">
        <v>0.910128578186076</v>
      </c>
      <c r="N471" s="19" t="n">
        <v>0.810676064118307</v>
      </c>
      <c r="O471" s="19" t="n">
        <v>1.12447310342901</v>
      </c>
      <c r="P471" s="19" t="n">
        <v>0.464901217526354</v>
      </c>
      <c r="Q471" s="17" t="s">
        <v>31</v>
      </c>
      <c r="R471" s="5" t="str">
        <f aca="false">IF(OR(Q471="Steel plate",Q471="Concrete jacket"),"Steel plate or jacket",Q471)</f>
        <v>Polymer laminate</v>
      </c>
      <c r="S471" s="5" t="str">
        <f aca="false">IF(O471&lt;='Tree rules'!$C$4,IF(N471&lt;='Tree rules'!$C$5,IF(P471&lt;='Tree rules'!$C$7,"Monitor","Polymer laminate"),IF(P471&lt;='Tree rules'!$C$8,"Seal cracks","Polymer laminate")),IF(O471&lt;='Tree rules'!$C$6,IF(P471&lt;='Tree rules'!$C$9,"Polymer laminate","Steel plate or jacket"),IF(L471&lt;='Tree rules'!$C$10,"Steel plate or jacket","Polymer laminate")))</f>
        <v>Polymer laminate</v>
      </c>
      <c r="T471" s="5" t="str">
        <f aca="false">IF(S471=R471,"Yes","No")</f>
        <v>Yes</v>
      </c>
    </row>
    <row r="472" customFormat="false" ht="15" hidden="false" customHeight="false" outlineLevel="0" collapsed="false">
      <c r="A472" s="15" t="n">
        <v>1528</v>
      </c>
      <c r="B472" s="16" t="n">
        <v>5.02089142913146</v>
      </c>
      <c r="C472" s="15" t="n">
        <v>300</v>
      </c>
      <c r="D472" s="15" t="n">
        <v>475</v>
      </c>
      <c r="E472" s="15" t="n">
        <v>30</v>
      </c>
      <c r="F472" s="16" t="n">
        <v>0.735735984447258</v>
      </c>
      <c r="G472" s="17" t="s">
        <v>101</v>
      </c>
      <c r="H472" s="18" t="n">
        <v>0.3</v>
      </c>
      <c r="I472" s="18" t="n">
        <v>1.5</v>
      </c>
      <c r="J472" s="19" t="n">
        <v>0.863809175944788</v>
      </c>
      <c r="K472" s="19" t="n">
        <v>0.531952894364331</v>
      </c>
      <c r="L472" s="16" t="n">
        <v>11.758527937076</v>
      </c>
      <c r="M472" s="19" t="n">
        <v>0.659170547162652</v>
      </c>
      <c r="N472" s="19" t="n">
        <v>0.877398589113805</v>
      </c>
      <c r="O472" s="19" t="n">
        <v>1.06596086825603</v>
      </c>
      <c r="P472" s="19" t="n">
        <v>0.518091359556409</v>
      </c>
      <c r="Q472" s="17" t="s">
        <v>31</v>
      </c>
      <c r="R472" s="5" t="str">
        <f aca="false">IF(OR(Q472="Steel plate",Q472="Concrete jacket"),"Steel plate or jacket",Q472)</f>
        <v>Polymer laminate</v>
      </c>
      <c r="S472" s="5" t="str">
        <f aca="false">IF(O472&lt;='Tree rules'!$C$4,IF(N472&lt;='Tree rules'!$C$5,IF(P472&lt;='Tree rules'!$C$7,"Monitor","Polymer laminate"),IF(P472&lt;='Tree rules'!$C$8,"Seal cracks","Polymer laminate")),IF(O472&lt;='Tree rules'!$C$6,IF(P472&lt;='Tree rules'!$C$9,"Polymer laminate","Steel plate or jacket"),IF(L472&lt;='Tree rules'!$C$10,"Steel plate or jacket","Polymer laminate")))</f>
        <v>Polymer laminate</v>
      </c>
      <c r="T472" s="5" t="str">
        <f aca="false">IF(S472=R472,"Yes","No")</f>
        <v>Yes</v>
      </c>
    </row>
    <row r="473" customFormat="false" ht="15" hidden="false" customHeight="false" outlineLevel="0" collapsed="false">
      <c r="A473" s="15" t="n">
        <v>1532</v>
      </c>
      <c r="B473" s="16" t="n">
        <v>3.5618986995621</v>
      </c>
      <c r="C473" s="15" t="n">
        <v>300</v>
      </c>
      <c r="D473" s="15" t="n">
        <v>350</v>
      </c>
      <c r="E473" s="15" t="n">
        <v>30</v>
      </c>
      <c r="F473" s="16" t="n">
        <v>0.729754391077768</v>
      </c>
      <c r="G473" s="17" t="s">
        <v>102</v>
      </c>
      <c r="H473" s="18" t="n">
        <v>0.1</v>
      </c>
      <c r="I473" s="18" t="n">
        <v>1</v>
      </c>
      <c r="J473" s="19" t="n">
        <v>0.906030688979922</v>
      </c>
      <c r="K473" s="19" t="n">
        <v>0.529378492503217</v>
      </c>
      <c r="L473" s="16" t="n">
        <v>12.4107968625857</v>
      </c>
      <c r="M473" s="19" t="n">
        <v>0.447492432626371</v>
      </c>
      <c r="N473" s="19" t="n">
        <v>3.47048462622178</v>
      </c>
      <c r="O473" s="19" t="n">
        <v>0.906030688979922</v>
      </c>
      <c r="P473" s="19" t="n">
        <v>0.558529369520173</v>
      </c>
      <c r="Q473" s="17" t="s">
        <v>30</v>
      </c>
      <c r="R473" s="5" t="str">
        <f aca="false">IF(OR(Q473="Steel plate",Q473="Concrete jacket"),"Steel plate or jacket",Q473)</f>
        <v>Seal cracks</v>
      </c>
      <c r="S473" s="5" t="str">
        <f aca="false">IF(O473&lt;='Tree rules'!$C$4,IF(N473&lt;='Tree rules'!$C$5,IF(P473&lt;='Tree rules'!$C$7,"Monitor","Polymer laminate"),IF(P473&lt;='Tree rules'!$C$8,"Seal cracks","Polymer laminate")),IF(O473&lt;='Tree rules'!$C$6,IF(P473&lt;='Tree rules'!$C$9,"Polymer laminate","Steel plate or jacket"),IF(L473&lt;='Tree rules'!$C$10,"Steel plate or jacket","Polymer laminate")))</f>
        <v>Seal cracks</v>
      </c>
      <c r="T473" s="5" t="str">
        <f aca="false">IF(S473=R473,"Yes","No")</f>
        <v>Yes</v>
      </c>
    </row>
    <row r="474" customFormat="false" ht="15" hidden="false" customHeight="false" outlineLevel="0" collapsed="false">
      <c r="A474" s="15" t="n">
        <v>1533</v>
      </c>
      <c r="B474" s="16" t="n">
        <v>4.09002986137348</v>
      </c>
      <c r="C474" s="15" t="n">
        <v>300</v>
      </c>
      <c r="D474" s="15" t="n">
        <v>375</v>
      </c>
      <c r="E474" s="15" t="n">
        <v>20</v>
      </c>
      <c r="F474" s="16" t="n">
        <v>0.640487798897002</v>
      </c>
      <c r="G474" s="17" t="s">
        <v>101</v>
      </c>
      <c r="H474" s="18" t="n">
        <v>0.3</v>
      </c>
      <c r="I474" s="18" t="n">
        <v>1</v>
      </c>
      <c r="J474" s="19" t="n">
        <v>0.883310471143295</v>
      </c>
      <c r="K474" s="19" t="n">
        <v>0.518367908355371</v>
      </c>
      <c r="L474" s="16" t="n">
        <v>12.5077365791238</v>
      </c>
      <c r="M474" s="19" t="n">
        <v>0.774132295381009</v>
      </c>
      <c r="N474" s="19" t="n">
        <v>0.911563643710691</v>
      </c>
      <c r="O474" s="19" t="n">
        <v>0.883310471143295</v>
      </c>
      <c r="P474" s="19" t="n">
        <v>0.403956877377055</v>
      </c>
      <c r="Q474" s="17" t="s">
        <v>29</v>
      </c>
      <c r="R474" s="5" t="str">
        <f aca="false">IF(OR(Q474="Steel plate",Q474="Concrete jacket"),"Steel plate or jacket",Q474)</f>
        <v>Monitor</v>
      </c>
      <c r="S474" s="5" t="str">
        <f aca="false">IF(O474&lt;='Tree rules'!$C$4,IF(N474&lt;='Tree rules'!$C$5,IF(P474&lt;='Tree rules'!$C$7,"Monitor","Polymer laminate"),IF(P474&lt;='Tree rules'!$C$8,"Seal cracks","Polymer laminate")),IF(O474&lt;='Tree rules'!$C$6,IF(P474&lt;='Tree rules'!$C$9,"Polymer laminate","Steel plate or jacket"),IF(L474&lt;='Tree rules'!$C$10,"Steel plate or jacket","Polymer laminate")))</f>
        <v>Monitor</v>
      </c>
      <c r="T474" s="5" t="str">
        <f aca="false">IF(S474=R474,"Yes","No")</f>
        <v>Yes</v>
      </c>
    </row>
    <row r="475" customFormat="false" ht="15" hidden="false" customHeight="false" outlineLevel="0" collapsed="false">
      <c r="A475" s="15" t="n">
        <v>1535</v>
      </c>
      <c r="B475" s="16" t="n">
        <v>5.55390131044745</v>
      </c>
      <c r="C475" s="15" t="n">
        <v>230</v>
      </c>
      <c r="D475" s="15" t="n">
        <v>550</v>
      </c>
      <c r="E475" s="15" t="n">
        <v>30</v>
      </c>
      <c r="F475" s="16" t="n">
        <v>0.693795479053647</v>
      </c>
      <c r="G475" s="17" t="s">
        <v>101</v>
      </c>
      <c r="H475" s="18" t="n">
        <v>0.3</v>
      </c>
      <c r="I475" s="18" t="n">
        <v>1</v>
      </c>
      <c r="J475" s="19" t="n">
        <v>0.882562366986741</v>
      </c>
      <c r="K475" s="19" t="n">
        <v>0.566611256821378</v>
      </c>
      <c r="L475" s="16" t="n">
        <v>11.019645457237</v>
      </c>
      <c r="M475" s="19" t="n">
        <v>0.834732583240176</v>
      </c>
      <c r="N475" s="19" t="n">
        <v>0.530894806638607</v>
      </c>
      <c r="O475" s="19" t="n">
        <v>0.882562366986741</v>
      </c>
      <c r="P475" s="19" t="n">
        <v>0.370293034545515</v>
      </c>
      <c r="Q475" s="17" t="s">
        <v>29</v>
      </c>
      <c r="R475" s="5" t="str">
        <f aca="false">IF(OR(Q475="Steel plate",Q475="Concrete jacket"),"Steel plate or jacket",Q475)</f>
        <v>Monitor</v>
      </c>
      <c r="S475" s="5" t="str">
        <f aca="false">IF(O475&lt;='Tree rules'!$C$4,IF(N475&lt;='Tree rules'!$C$5,IF(P475&lt;='Tree rules'!$C$7,"Monitor","Polymer laminate"),IF(P475&lt;='Tree rules'!$C$8,"Seal cracks","Polymer laminate")),IF(O475&lt;='Tree rules'!$C$6,IF(P475&lt;='Tree rules'!$C$9,"Polymer laminate","Steel plate or jacket"),IF(L475&lt;='Tree rules'!$C$10,"Steel plate or jacket","Polymer laminate")))</f>
        <v>Monitor</v>
      </c>
      <c r="T475" s="5" t="str">
        <f aca="false">IF(S475=R475,"Yes","No")</f>
        <v>Yes</v>
      </c>
    </row>
    <row r="476" customFormat="false" ht="15" hidden="false" customHeight="false" outlineLevel="0" collapsed="false">
      <c r="A476" s="15" t="n">
        <v>1538</v>
      </c>
      <c r="B476" s="16" t="n">
        <v>4.06112672742468</v>
      </c>
      <c r="C476" s="15" t="n">
        <v>230</v>
      </c>
      <c r="D476" s="15" t="n">
        <v>375</v>
      </c>
      <c r="E476" s="15" t="n">
        <v>20</v>
      </c>
      <c r="F476" s="16" t="n">
        <v>0.556804015036685</v>
      </c>
      <c r="G476" s="17" t="s">
        <v>102</v>
      </c>
      <c r="H476" s="18" t="n">
        <v>0.1</v>
      </c>
      <c r="I476" s="18" t="n">
        <v>1</v>
      </c>
      <c r="J476" s="19" t="n">
        <v>0.862193226798942</v>
      </c>
      <c r="K476" s="19" t="n">
        <v>0.473795105995138</v>
      </c>
      <c r="L476" s="16" t="n">
        <v>12.9335246096327</v>
      </c>
      <c r="M476" s="19" t="n">
        <v>0.375788403044007</v>
      </c>
      <c r="N476" s="19" t="n">
        <v>2.79239807474565</v>
      </c>
      <c r="O476" s="19" t="n">
        <v>0.862193226798943</v>
      </c>
      <c r="P476" s="19" t="n">
        <v>0.597230244855717</v>
      </c>
      <c r="Q476" s="17" t="s">
        <v>30</v>
      </c>
      <c r="R476" s="5" t="str">
        <f aca="false">IF(OR(Q476="Steel plate",Q476="Concrete jacket"),"Steel plate or jacket",Q476)</f>
        <v>Seal cracks</v>
      </c>
      <c r="S476" s="5" t="str">
        <f aca="false">IF(O476&lt;='Tree rules'!$C$4,IF(N476&lt;='Tree rules'!$C$5,IF(P476&lt;='Tree rules'!$C$7,"Monitor","Polymer laminate"),IF(P476&lt;='Tree rules'!$C$8,"Seal cracks","Polymer laminate")),IF(O476&lt;='Tree rules'!$C$6,IF(P476&lt;='Tree rules'!$C$9,"Polymer laminate","Steel plate or jacket"),IF(L476&lt;='Tree rules'!$C$10,"Steel plate or jacket","Polymer laminate")))</f>
        <v>Seal cracks</v>
      </c>
      <c r="T476" s="5" t="str">
        <f aca="false">IF(S476=R476,"Yes","No")</f>
        <v>Yes</v>
      </c>
    </row>
    <row r="477" customFormat="false" ht="15" hidden="false" customHeight="false" outlineLevel="0" collapsed="false">
      <c r="A477" s="15" t="n">
        <v>1542</v>
      </c>
      <c r="B477" s="16" t="n">
        <v>3.22820876423175</v>
      </c>
      <c r="C477" s="15" t="n">
        <v>230</v>
      </c>
      <c r="D477" s="15" t="n">
        <v>300</v>
      </c>
      <c r="E477" s="15" t="n">
        <v>20</v>
      </c>
      <c r="F477" s="16" t="n">
        <v>0.688332522525665</v>
      </c>
      <c r="G477" s="17" t="s">
        <v>103</v>
      </c>
      <c r="H477" s="18" t="n">
        <v>0.2</v>
      </c>
      <c r="I477" s="18" t="n">
        <v>2</v>
      </c>
      <c r="J477" s="19" t="n">
        <v>0.927442986637868</v>
      </c>
      <c r="K477" s="19" t="n">
        <v>0.554689880141219</v>
      </c>
      <c r="L477" s="16" t="n">
        <v>12.7094833237471</v>
      </c>
      <c r="M477" s="19" t="n">
        <v>0.767232901966987</v>
      </c>
      <c r="N477" s="19" t="n">
        <v>1.81630348524446</v>
      </c>
      <c r="O477" s="19" t="n">
        <v>1.34044273417976</v>
      </c>
      <c r="P477" s="19" t="n">
        <v>0.515575664349865</v>
      </c>
      <c r="Q477" s="17" t="s">
        <v>31</v>
      </c>
      <c r="R477" s="5" t="str">
        <f aca="false">IF(OR(Q477="Steel plate",Q477="Concrete jacket"),"Steel plate or jacket",Q477)</f>
        <v>Polymer laminate</v>
      </c>
      <c r="S477" s="5" t="str">
        <f aca="false">IF(O477&lt;='Tree rules'!$C$4,IF(N477&lt;='Tree rules'!$C$5,IF(P477&lt;='Tree rules'!$C$7,"Monitor","Polymer laminate"),IF(P477&lt;='Tree rules'!$C$8,"Seal cracks","Polymer laminate")),IF(O477&lt;='Tree rules'!$C$6,IF(P477&lt;='Tree rules'!$C$9,"Polymer laminate","Steel plate or jacket"),IF(L477&lt;='Tree rules'!$C$10,"Steel plate or jacket","Polymer laminate")))</f>
        <v>Steel plate or jacket</v>
      </c>
      <c r="T477" s="5" t="str">
        <f aca="false">IF(S477=R477,"Yes","No")</f>
        <v>No</v>
      </c>
    </row>
    <row r="478" customFormat="false" ht="15" hidden="false" customHeight="false" outlineLevel="0" collapsed="false">
      <c r="A478" s="15" t="n">
        <v>1543</v>
      </c>
      <c r="B478" s="16" t="n">
        <v>3.4574795665877</v>
      </c>
      <c r="C478" s="15" t="n">
        <v>300</v>
      </c>
      <c r="D478" s="15" t="n">
        <v>350</v>
      </c>
      <c r="E478" s="15" t="n">
        <v>25</v>
      </c>
      <c r="F478" s="16" t="n">
        <v>0.661387927071535</v>
      </c>
      <c r="G478" s="17" t="s">
        <v>103</v>
      </c>
      <c r="H478" s="18" t="n">
        <v>0.2</v>
      </c>
      <c r="I478" s="18" t="n">
        <v>1</v>
      </c>
      <c r="J478" s="19" t="n">
        <v>0.961563941600337</v>
      </c>
      <c r="K478" s="19" t="n">
        <v>0.564642966534067</v>
      </c>
      <c r="L478" s="16" t="n">
        <v>11.3732880479858</v>
      </c>
      <c r="M478" s="19" t="n">
        <v>0.906510646978268</v>
      </c>
      <c r="N478" s="19" t="n">
        <v>1.09733045862835</v>
      </c>
      <c r="O478" s="19" t="n">
        <v>0.961563941600337</v>
      </c>
      <c r="P478" s="19" t="n">
        <v>0.335523205109378</v>
      </c>
      <c r="Q478" s="17" t="s">
        <v>30</v>
      </c>
      <c r="R478" s="5" t="str">
        <f aca="false">IF(OR(Q478="Steel plate",Q478="Concrete jacket"),"Steel plate or jacket",Q478)</f>
        <v>Seal cracks</v>
      </c>
      <c r="S478" s="5" t="str">
        <f aca="false">IF(O478&lt;='Tree rules'!$C$4,IF(N478&lt;='Tree rules'!$C$5,IF(P478&lt;='Tree rules'!$C$7,"Monitor","Polymer laminate"),IF(P478&lt;='Tree rules'!$C$8,"Seal cracks","Polymer laminate")),IF(O478&lt;='Tree rules'!$C$6,IF(P478&lt;='Tree rules'!$C$9,"Polymer laminate","Steel plate or jacket"),IF(L478&lt;='Tree rules'!$C$10,"Steel plate or jacket","Polymer laminate")))</f>
        <v>Seal cracks</v>
      </c>
      <c r="T478" s="5" t="str">
        <f aca="false">IF(S478=R478,"Yes","No")</f>
        <v>Yes</v>
      </c>
    </row>
    <row r="479" customFormat="false" ht="15" hidden="false" customHeight="false" outlineLevel="0" collapsed="false">
      <c r="A479" s="15" t="n">
        <v>1544</v>
      </c>
      <c r="B479" s="16" t="n">
        <v>7.84435889109494</v>
      </c>
      <c r="C479" s="15" t="n">
        <v>300</v>
      </c>
      <c r="D479" s="15" t="n">
        <v>725</v>
      </c>
      <c r="E479" s="15" t="n">
        <v>20</v>
      </c>
      <c r="F479" s="16" t="n">
        <v>0.632747765073473</v>
      </c>
      <c r="G479" s="17" t="s">
        <v>102</v>
      </c>
      <c r="H479" s="18" t="n">
        <v>0.1</v>
      </c>
      <c r="I479" s="18" t="n">
        <v>1</v>
      </c>
      <c r="J479" s="19" t="n">
        <v>0.908151999037831</v>
      </c>
      <c r="K479" s="19" t="n">
        <v>0.477501998526619</v>
      </c>
      <c r="L479" s="16" t="n">
        <v>11.8494847297507</v>
      </c>
      <c r="M479" s="19" t="n">
        <v>0.861704180807541</v>
      </c>
      <c r="N479" s="19" t="n">
        <v>2.12688150730126</v>
      </c>
      <c r="O479" s="19" t="n">
        <v>0.908151999037831</v>
      </c>
      <c r="P479" s="19" t="n">
        <v>0.38914511247906</v>
      </c>
      <c r="Q479" s="17" t="s">
        <v>30</v>
      </c>
      <c r="R479" s="5" t="str">
        <f aca="false">IF(OR(Q479="Steel plate",Q479="Concrete jacket"),"Steel plate or jacket",Q479)</f>
        <v>Seal cracks</v>
      </c>
      <c r="S479" s="5" t="str">
        <f aca="false">IF(O479&lt;='Tree rules'!$C$4,IF(N479&lt;='Tree rules'!$C$5,IF(P479&lt;='Tree rules'!$C$7,"Monitor","Polymer laminate"),IF(P479&lt;='Tree rules'!$C$8,"Seal cracks","Polymer laminate")),IF(O479&lt;='Tree rules'!$C$6,IF(P479&lt;='Tree rules'!$C$9,"Polymer laminate","Steel plate or jacket"),IF(L479&lt;='Tree rules'!$C$10,"Steel plate or jacket","Polymer laminate")))</f>
        <v>Seal cracks</v>
      </c>
      <c r="T479" s="5" t="str">
        <f aca="false">IF(S479=R479,"Yes","No")</f>
        <v>Yes</v>
      </c>
    </row>
    <row r="480" customFormat="false" ht="15" hidden="false" customHeight="false" outlineLevel="0" collapsed="false">
      <c r="A480" s="15" t="n">
        <v>1547</v>
      </c>
      <c r="B480" s="16" t="n">
        <v>5.60914062973818</v>
      </c>
      <c r="C480" s="15" t="n">
        <v>230</v>
      </c>
      <c r="D480" s="15" t="n">
        <v>525</v>
      </c>
      <c r="E480" s="15" t="n">
        <v>30</v>
      </c>
      <c r="F480" s="16" t="n">
        <v>0.57270853223768</v>
      </c>
      <c r="G480" s="17" t="s">
        <v>101</v>
      </c>
      <c r="H480" s="18" t="n">
        <v>0.3</v>
      </c>
      <c r="I480" s="18" t="n">
        <v>2</v>
      </c>
      <c r="J480" s="19" t="n">
        <v>0.874572565437673</v>
      </c>
      <c r="K480" s="19" t="n">
        <v>0.469720972588207</v>
      </c>
      <c r="L480" s="16" t="n">
        <v>11.7592046745035</v>
      </c>
      <c r="M480" s="19" t="n">
        <v>0.435646717896469</v>
      </c>
      <c r="N480" s="19" t="n">
        <v>1.31941716016236</v>
      </c>
      <c r="O480" s="19" t="n">
        <v>1.338340054839</v>
      </c>
      <c r="P480" s="19" t="n">
        <v>0.692835751010895</v>
      </c>
      <c r="Q480" s="17" t="s">
        <v>31</v>
      </c>
      <c r="R480" s="5" t="str">
        <f aca="false">IF(OR(Q480="Steel plate",Q480="Concrete jacket"),"Steel plate or jacket",Q480)</f>
        <v>Polymer laminate</v>
      </c>
      <c r="S480" s="5" t="str">
        <f aca="false">IF(O480&lt;='Tree rules'!$C$4,IF(N480&lt;='Tree rules'!$C$5,IF(P480&lt;='Tree rules'!$C$7,"Monitor","Polymer laminate"),IF(P480&lt;='Tree rules'!$C$8,"Seal cracks","Polymer laminate")),IF(O480&lt;='Tree rules'!$C$6,IF(P480&lt;='Tree rules'!$C$9,"Polymer laminate","Steel plate or jacket"),IF(L480&lt;='Tree rules'!$C$10,"Steel plate or jacket","Polymer laminate")))</f>
        <v>Steel plate or jacket</v>
      </c>
      <c r="T480" s="5" t="str">
        <f aca="false">IF(S480=R480,"Yes","No")</f>
        <v>No</v>
      </c>
    </row>
    <row r="481" customFormat="false" ht="15" hidden="false" customHeight="false" outlineLevel="0" collapsed="false">
      <c r="A481" s="15" t="n">
        <v>1557</v>
      </c>
      <c r="B481" s="16" t="n">
        <v>4.20866203542922</v>
      </c>
      <c r="C481" s="15" t="n">
        <v>230</v>
      </c>
      <c r="D481" s="15" t="n">
        <v>400</v>
      </c>
      <c r="E481" s="15" t="n">
        <v>30</v>
      </c>
      <c r="F481" s="16" t="n">
        <v>0.776085141697083</v>
      </c>
      <c r="G481" s="17" t="s">
        <v>101</v>
      </c>
      <c r="H481" s="18" t="n">
        <v>0.3</v>
      </c>
      <c r="I481" s="18" t="n">
        <v>1</v>
      </c>
      <c r="J481" s="19" t="n">
        <v>0.859431088074032</v>
      </c>
      <c r="K481" s="19" t="n">
        <v>0.477158564569629</v>
      </c>
      <c r="L481" s="16" t="n">
        <v>11.9564262370148</v>
      </c>
      <c r="M481" s="19" t="n">
        <v>0.800078620751164</v>
      </c>
      <c r="N481" s="19" t="n">
        <v>0.763437441453876</v>
      </c>
      <c r="O481" s="19" t="n">
        <v>0.859431088074032</v>
      </c>
      <c r="P481" s="19" t="n">
        <v>0.37081596859528</v>
      </c>
      <c r="Q481" s="17" t="s">
        <v>29</v>
      </c>
      <c r="R481" s="5" t="str">
        <f aca="false">IF(OR(Q481="Steel plate",Q481="Concrete jacket"),"Steel plate or jacket",Q481)</f>
        <v>Monitor</v>
      </c>
      <c r="S481" s="5" t="str">
        <f aca="false">IF(O481&lt;='Tree rules'!$C$4,IF(N481&lt;='Tree rules'!$C$5,IF(P481&lt;='Tree rules'!$C$7,"Monitor","Polymer laminate"),IF(P481&lt;='Tree rules'!$C$8,"Seal cracks","Polymer laminate")),IF(O481&lt;='Tree rules'!$C$6,IF(P481&lt;='Tree rules'!$C$9,"Polymer laminate","Steel plate or jacket"),IF(L481&lt;='Tree rules'!$C$10,"Steel plate or jacket","Polymer laminate")))</f>
        <v>Monitor</v>
      </c>
      <c r="T481" s="5" t="str">
        <f aca="false">IF(S481=R481,"Yes","No")</f>
        <v>Yes</v>
      </c>
    </row>
    <row r="482" customFormat="false" ht="15" hidden="false" customHeight="false" outlineLevel="0" collapsed="false">
      <c r="A482" s="15" t="n">
        <v>1559</v>
      </c>
      <c r="B482" s="16" t="n">
        <v>3.88106637367188</v>
      </c>
      <c r="C482" s="15" t="n">
        <v>300</v>
      </c>
      <c r="D482" s="15" t="n">
        <v>375</v>
      </c>
      <c r="E482" s="15" t="n">
        <v>25</v>
      </c>
      <c r="F482" s="16" t="n">
        <v>0.611130485804701</v>
      </c>
      <c r="G482" s="17" t="s">
        <v>101</v>
      </c>
      <c r="H482" s="18" t="n">
        <v>0.3</v>
      </c>
      <c r="I482" s="18" t="n">
        <v>2</v>
      </c>
      <c r="J482" s="19" t="n">
        <v>0.915844333182445</v>
      </c>
      <c r="K482" s="19" t="n">
        <v>0.514077133083445</v>
      </c>
      <c r="L482" s="16" t="n">
        <v>11.7965543272702</v>
      </c>
      <c r="M482" s="19" t="n">
        <v>0.816625941337351</v>
      </c>
      <c r="N482" s="19" t="n">
        <v>1.09975581508509</v>
      </c>
      <c r="O482" s="19" t="n">
        <v>1.36087403721174</v>
      </c>
      <c r="P482" s="19" t="n">
        <v>0.418806788595213</v>
      </c>
      <c r="Q482" s="17" t="s">
        <v>31</v>
      </c>
      <c r="R482" s="5" t="str">
        <f aca="false">IF(OR(Q482="Steel plate",Q482="Concrete jacket"),"Steel plate or jacket",Q482)</f>
        <v>Polymer laminate</v>
      </c>
      <c r="S482" s="5" t="str">
        <f aca="false">IF(O482&lt;='Tree rules'!$C$4,IF(N482&lt;='Tree rules'!$C$5,IF(P482&lt;='Tree rules'!$C$7,"Monitor","Polymer laminate"),IF(P482&lt;='Tree rules'!$C$8,"Seal cracks","Polymer laminate")),IF(O482&lt;='Tree rules'!$C$6,IF(P482&lt;='Tree rules'!$C$9,"Polymer laminate","Steel plate or jacket"),IF(L482&lt;='Tree rules'!$C$10,"Steel plate or jacket","Polymer laminate")))</f>
        <v>Steel plate or jacket</v>
      </c>
      <c r="T482" s="5" t="str">
        <f aca="false">IF(S482=R482,"Yes","No")</f>
        <v>No</v>
      </c>
    </row>
    <row r="483" customFormat="false" ht="15" hidden="false" customHeight="false" outlineLevel="0" collapsed="false">
      <c r="A483" s="15" t="n">
        <v>1560</v>
      </c>
      <c r="B483" s="16" t="n">
        <v>3.76855018270793</v>
      </c>
      <c r="C483" s="15" t="n">
        <v>300</v>
      </c>
      <c r="D483" s="15" t="n">
        <v>350</v>
      </c>
      <c r="E483" s="15" t="n">
        <v>20</v>
      </c>
      <c r="F483" s="16" t="n">
        <v>0.693508312050727</v>
      </c>
      <c r="G483" s="17" t="s">
        <v>103</v>
      </c>
      <c r="H483" s="18" t="n">
        <v>0.2</v>
      </c>
      <c r="I483" s="18" t="n">
        <v>2</v>
      </c>
      <c r="J483" s="19" t="n">
        <v>0.850878476300144</v>
      </c>
      <c r="K483" s="19" t="n">
        <v>0.644427446556676</v>
      </c>
      <c r="L483" s="16" t="n">
        <v>12.4786429890991</v>
      </c>
      <c r="M483" s="19" t="n">
        <v>0.325524355220762</v>
      </c>
      <c r="N483" s="19" t="n">
        <v>2.00324533363967</v>
      </c>
      <c r="O483" s="19" t="n">
        <v>1.15342750878815</v>
      </c>
      <c r="P483" s="19" t="n">
        <v>1.15548656487164</v>
      </c>
      <c r="Q483" s="17" t="s">
        <v>31</v>
      </c>
      <c r="R483" s="5" t="str">
        <f aca="false">IF(OR(Q483="Steel plate",Q483="Concrete jacket"),"Steel plate or jacket",Q483)</f>
        <v>Polymer laminate</v>
      </c>
      <c r="S483" s="5" t="str">
        <f aca="false">IF(O483&lt;='Tree rules'!$C$4,IF(N483&lt;='Tree rules'!$C$5,IF(P483&lt;='Tree rules'!$C$7,"Monitor","Polymer laminate"),IF(P483&lt;='Tree rules'!$C$8,"Seal cracks","Polymer laminate")),IF(O483&lt;='Tree rules'!$C$6,IF(P483&lt;='Tree rules'!$C$9,"Polymer laminate","Steel plate or jacket"),IF(L483&lt;='Tree rules'!$C$10,"Steel plate or jacket","Polymer laminate")))</f>
        <v>Polymer laminate</v>
      </c>
      <c r="T483" s="5" t="str">
        <f aca="false">IF(S483=R483,"Yes","No")</f>
        <v>Yes</v>
      </c>
    </row>
    <row r="484" customFormat="false" ht="15" hidden="false" customHeight="false" outlineLevel="0" collapsed="false">
      <c r="A484" s="15" t="n">
        <v>1561</v>
      </c>
      <c r="B484" s="16" t="n">
        <v>3.97057010007147</v>
      </c>
      <c r="C484" s="15" t="n">
        <v>300</v>
      </c>
      <c r="D484" s="15" t="n">
        <v>350</v>
      </c>
      <c r="E484" s="15" t="n">
        <v>30</v>
      </c>
      <c r="F484" s="16" t="n">
        <v>0.693508312050727</v>
      </c>
      <c r="G484" s="17" t="s">
        <v>103</v>
      </c>
      <c r="H484" s="18" t="n">
        <v>0.2</v>
      </c>
      <c r="I484" s="18" t="n">
        <v>1.5</v>
      </c>
      <c r="J484" s="19" t="n">
        <v>0.959547531062229</v>
      </c>
      <c r="K484" s="19" t="n">
        <v>0.646005374939052</v>
      </c>
      <c r="L484" s="16" t="n">
        <v>13.1475831128194</v>
      </c>
      <c r="M484" s="19" t="n">
        <v>0.254340590357663</v>
      </c>
      <c r="N484" s="19" t="n">
        <v>2.03541942639784</v>
      </c>
      <c r="O484" s="19" t="n">
        <v>1.1293848653055</v>
      </c>
      <c r="P484" s="19" t="n">
        <v>1.39487928970965</v>
      </c>
      <c r="Q484" s="17" t="s">
        <v>31</v>
      </c>
      <c r="R484" s="5" t="str">
        <f aca="false">IF(OR(Q484="Steel plate",Q484="Concrete jacket"),"Steel plate or jacket",Q484)</f>
        <v>Polymer laminate</v>
      </c>
      <c r="S484" s="5" t="str">
        <f aca="false">IF(O484&lt;='Tree rules'!$C$4,IF(N484&lt;='Tree rules'!$C$5,IF(P484&lt;='Tree rules'!$C$7,"Monitor","Polymer laminate"),IF(P484&lt;='Tree rules'!$C$8,"Seal cracks","Polymer laminate")),IF(O484&lt;='Tree rules'!$C$6,IF(P484&lt;='Tree rules'!$C$9,"Polymer laminate","Steel plate or jacket"),IF(L484&lt;='Tree rules'!$C$10,"Steel plate or jacket","Polymer laminate")))</f>
        <v>Steel plate or jacket</v>
      </c>
      <c r="T484" s="5" t="str">
        <f aca="false">IF(S484=R484,"Yes","No")</f>
        <v>No</v>
      </c>
    </row>
    <row r="485" customFormat="false" ht="15" hidden="false" customHeight="false" outlineLevel="0" collapsed="false">
      <c r="A485" s="15" t="n">
        <v>1574</v>
      </c>
      <c r="B485" s="16" t="n">
        <v>4.49664175838292</v>
      </c>
      <c r="C485" s="15" t="n">
        <v>230</v>
      </c>
      <c r="D485" s="15" t="n">
        <v>425</v>
      </c>
      <c r="E485" s="15" t="n">
        <v>25</v>
      </c>
      <c r="F485" s="16" t="n">
        <v>0.724620609754306</v>
      </c>
      <c r="G485" s="17" t="s">
        <v>101</v>
      </c>
      <c r="H485" s="18" t="n">
        <v>0.3</v>
      </c>
      <c r="I485" s="18" t="n">
        <v>1</v>
      </c>
      <c r="J485" s="19" t="n">
        <v>0.901595177252028</v>
      </c>
      <c r="K485" s="19" t="n">
        <v>0.530683704396275</v>
      </c>
      <c r="L485" s="16" t="n">
        <v>11.9274317198486</v>
      </c>
      <c r="M485" s="19" t="n">
        <v>0.695036407876247</v>
      </c>
      <c r="N485" s="19" t="n">
        <v>0.816451123050889</v>
      </c>
      <c r="O485" s="19" t="n">
        <v>0.901595177252028</v>
      </c>
      <c r="P485" s="19" t="n">
        <v>0.468770168110559</v>
      </c>
      <c r="Q485" s="17" t="s">
        <v>29</v>
      </c>
      <c r="R485" s="5" t="str">
        <f aca="false">IF(OR(Q485="Steel plate",Q485="Concrete jacket"),"Steel plate or jacket",Q485)</f>
        <v>Monitor</v>
      </c>
      <c r="S485" s="5" t="str">
        <f aca="false">IF(O485&lt;='Tree rules'!$C$4,IF(N485&lt;='Tree rules'!$C$5,IF(P485&lt;='Tree rules'!$C$7,"Monitor","Polymer laminate"),IF(P485&lt;='Tree rules'!$C$8,"Seal cracks","Polymer laminate")),IF(O485&lt;='Tree rules'!$C$6,IF(P485&lt;='Tree rules'!$C$9,"Polymer laminate","Steel plate or jacket"),IF(L485&lt;='Tree rules'!$C$10,"Steel plate or jacket","Polymer laminate")))</f>
        <v>Monitor</v>
      </c>
      <c r="T485" s="5" t="str">
        <f aca="false">IF(S485=R485,"Yes","No")</f>
        <v>Yes</v>
      </c>
    </row>
    <row r="486" customFormat="false" ht="15" hidden="false" customHeight="false" outlineLevel="0" collapsed="false">
      <c r="A486" s="15" t="n">
        <v>1576</v>
      </c>
      <c r="B486" s="16" t="n">
        <v>4.55370384012672</v>
      </c>
      <c r="C486" s="15" t="n">
        <v>230</v>
      </c>
      <c r="D486" s="15" t="n">
        <v>400</v>
      </c>
      <c r="E486" s="15" t="n">
        <v>30</v>
      </c>
      <c r="F486" s="16" t="n">
        <v>0.776085141697083</v>
      </c>
      <c r="G486" s="17" t="s">
        <v>101</v>
      </c>
      <c r="H486" s="18" t="n">
        <v>0.3</v>
      </c>
      <c r="I486" s="18" t="n">
        <v>1.5</v>
      </c>
      <c r="J486" s="19" t="n">
        <v>0.923697912279098</v>
      </c>
      <c r="K486" s="19" t="n">
        <v>0.604460078196458</v>
      </c>
      <c r="L486" s="16" t="n">
        <v>12.9366586367237</v>
      </c>
      <c r="M486" s="19" t="n">
        <v>0.458837160924179</v>
      </c>
      <c r="N486" s="19" t="n">
        <v>1.07397388557514</v>
      </c>
      <c r="O486" s="19" t="n">
        <v>1.10637761227558</v>
      </c>
      <c r="P486" s="19" t="n">
        <v>0.857055251752258</v>
      </c>
      <c r="Q486" s="17" t="s">
        <v>31</v>
      </c>
      <c r="R486" s="5" t="str">
        <f aca="false">IF(OR(Q486="Steel plate",Q486="Concrete jacket"),"Steel plate or jacket",Q486)</f>
        <v>Polymer laminate</v>
      </c>
      <c r="S486" s="5" t="str">
        <f aca="false">IF(O486&lt;='Tree rules'!$C$4,IF(N486&lt;='Tree rules'!$C$5,IF(P486&lt;='Tree rules'!$C$7,"Monitor","Polymer laminate"),IF(P486&lt;='Tree rules'!$C$8,"Seal cracks","Polymer laminate")),IF(O486&lt;='Tree rules'!$C$6,IF(P486&lt;='Tree rules'!$C$9,"Polymer laminate","Steel plate or jacket"),IF(L486&lt;='Tree rules'!$C$10,"Steel plate or jacket","Polymer laminate")))</f>
        <v>Polymer laminate</v>
      </c>
      <c r="T486" s="5" t="str">
        <f aca="false">IF(S486=R486,"Yes","No")</f>
        <v>Yes</v>
      </c>
    </row>
    <row r="487" customFormat="false" ht="15" hidden="false" customHeight="false" outlineLevel="0" collapsed="false">
      <c r="A487" s="15" t="n">
        <v>1577</v>
      </c>
      <c r="B487" s="16" t="n">
        <v>5.77122339453289</v>
      </c>
      <c r="C487" s="15" t="n">
        <v>300</v>
      </c>
      <c r="D487" s="15" t="n">
        <v>525</v>
      </c>
      <c r="E487" s="15" t="n">
        <v>30</v>
      </c>
      <c r="F487" s="16" t="n">
        <v>0.55967134260194</v>
      </c>
      <c r="G487" s="17" t="s">
        <v>101</v>
      </c>
      <c r="H487" s="18" t="n">
        <v>0.3</v>
      </c>
      <c r="I487" s="18" t="n">
        <v>1</v>
      </c>
      <c r="J487" s="19" t="n">
        <v>0.936980882104935</v>
      </c>
      <c r="K487" s="19" t="n">
        <v>0.573725683977478</v>
      </c>
      <c r="L487" s="16" t="n">
        <v>12.0484830783568</v>
      </c>
      <c r="M487" s="19" t="n">
        <v>0.770078828017147</v>
      </c>
      <c r="N487" s="19" t="n">
        <v>0.621794626054535</v>
      </c>
      <c r="O487" s="19" t="n">
        <v>0.936980882104935</v>
      </c>
      <c r="P487" s="19" t="n">
        <v>0.382318722128926</v>
      </c>
      <c r="Q487" s="17" t="s">
        <v>29</v>
      </c>
      <c r="R487" s="5" t="str">
        <f aca="false">IF(OR(Q487="Steel plate",Q487="Concrete jacket"),"Steel plate or jacket",Q487)</f>
        <v>Monitor</v>
      </c>
      <c r="S487" s="5" t="str">
        <f aca="false">IF(O487&lt;='Tree rules'!$C$4,IF(N487&lt;='Tree rules'!$C$5,IF(P487&lt;='Tree rules'!$C$7,"Monitor","Polymer laminate"),IF(P487&lt;='Tree rules'!$C$8,"Seal cracks","Polymer laminate")),IF(O487&lt;='Tree rules'!$C$6,IF(P487&lt;='Tree rules'!$C$9,"Polymer laminate","Steel plate or jacket"),IF(L487&lt;='Tree rules'!$C$10,"Steel plate or jacket","Polymer laminate")))</f>
        <v>Monitor</v>
      </c>
      <c r="T487" s="5" t="str">
        <f aca="false">IF(S487=R487,"Yes","No")</f>
        <v>Yes</v>
      </c>
    </row>
    <row r="488" customFormat="false" ht="15" hidden="false" customHeight="false" outlineLevel="0" collapsed="false">
      <c r="A488" s="15" t="n">
        <v>1579</v>
      </c>
      <c r="B488" s="16" t="n">
        <v>3.13235086064467</v>
      </c>
      <c r="C488" s="15" t="n">
        <v>230</v>
      </c>
      <c r="D488" s="15" t="n">
        <v>300</v>
      </c>
      <c r="E488" s="15" t="n">
        <v>20</v>
      </c>
      <c r="F488" s="16" t="n">
        <v>0.731533308458238</v>
      </c>
      <c r="G488" s="17" t="s">
        <v>102</v>
      </c>
      <c r="H488" s="18" t="n">
        <v>0.1</v>
      </c>
      <c r="I488" s="18" t="n">
        <v>1.5</v>
      </c>
      <c r="J488" s="19" t="n">
        <v>0.918526098804912</v>
      </c>
      <c r="K488" s="19" t="n">
        <v>0.482151893674247</v>
      </c>
      <c r="L488" s="16" t="n">
        <v>13.1060705466304</v>
      </c>
      <c r="M488" s="19" t="n">
        <v>0.952765459374975</v>
      </c>
      <c r="N488" s="19" t="n">
        <v>3.43267757847972</v>
      </c>
      <c r="O488" s="19" t="n">
        <v>1.15635459924336</v>
      </c>
      <c r="P488" s="19" t="n">
        <v>0.336894014301153</v>
      </c>
      <c r="Q488" s="17" t="s">
        <v>31</v>
      </c>
      <c r="R488" s="5" t="str">
        <f aca="false">IF(OR(Q488="Steel plate",Q488="Concrete jacket"),"Steel plate or jacket",Q488)</f>
        <v>Polymer laminate</v>
      </c>
      <c r="S488" s="5" t="str">
        <f aca="false">IF(O488&lt;='Tree rules'!$C$4,IF(N488&lt;='Tree rules'!$C$5,IF(P488&lt;='Tree rules'!$C$7,"Monitor","Polymer laminate"),IF(P488&lt;='Tree rules'!$C$8,"Seal cracks","Polymer laminate")),IF(O488&lt;='Tree rules'!$C$6,IF(P488&lt;='Tree rules'!$C$9,"Polymer laminate","Steel plate or jacket"),IF(L488&lt;='Tree rules'!$C$10,"Steel plate or jacket","Polymer laminate")))</f>
        <v>Polymer laminate</v>
      </c>
      <c r="T488" s="5" t="str">
        <f aca="false">IF(S488=R488,"Yes","No")</f>
        <v>Yes</v>
      </c>
    </row>
    <row r="489" customFormat="false" ht="15" hidden="false" customHeight="false" outlineLevel="0" collapsed="false">
      <c r="A489" s="15" t="n">
        <v>1586</v>
      </c>
      <c r="B489" s="16" t="n">
        <v>6.52398831234809</v>
      </c>
      <c r="C489" s="15" t="n">
        <v>300</v>
      </c>
      <c r="D489" s="15" t="n">
        <v>600</v>
      </c>
      <c r="E489" s="15" t="n">
        <v>25</v>
      </c>
      <c r="F489" s="16" t="n">
        <v>0.758838805214926</v>
      </c>
      <c r="G489" s="17" t="s">
        <v>103</v>
      </c>
      <c r="H489" s="18" t="n">
        <v>0.2</v>
      </c>
      <c r="I489" s="18" t="n">
        <v>1</v>
      </c>
      <c r="J489" s="19" t="n">
        <v>0.875785772105676</v>
      </c>
      <c r="K489" s="19" t="n">
        <v>0.569385021360644</v>
      </c>
      <c r="L489" s="16" t="n">
        <v>11.8188194064277</v>
      </c>
      <c r="M489" s="19" t="n">
        <v>0.933472599263537</v>
      </c>
      <c r="N489" s="19" t="n">
        <v>0.831216512127217</v>
      </c>
      <c r="O489" s="19" t="n">
        <v>0.875785772105676</v>
      </c>
      <c r="P489" s="19" t="n">
        <v>0.412207759767826</v>
      </c>
      <c r="Q489" s="17" t="s">
        <v>29</v>
      </c>
      <c r="R489" s="5" t="str">
        <f aca="false">IF(OR(Q489="Steel plate",Q489="Concrete jacket"),"Steel plate or jacket",Q489)</f>
        <v>Monitor</v>
      </c>
      <c r="S489" s="5" t="str">
        <f aca="false">IF(O489&lt;='Tree rules'!$C$4,IF(N489&lt;='Tree rules'!$C$5,IF(P489&lt;='Tree rules'!$C$7,"Monitor","Polymer laminate"),IF(P489&lt;='Tree rules'!$C$8,"Seal cracks","Polymer laminate")),IF(O489&lt;='Tree rules'!$C$6,IF(P489&lt;='Tree rules'!$C$9,"Polymer laminate","Steel plate or jacket"),IF(L489&lt;='Tree rules'!$C$10,"Steel plate or jacket","Polymer laminate")))</f>
        <v>Monitor</v>
      </c>
      <c r="T489" s="5" t="str">
        <f aca="false">IF(S489=R489,"Yes","No")</f>
        <v>Yes</v>
      </c>
    </row>
    <row r="490" customFormat="false" ht="15" hidden="false" customHeight="false" outlineLevel="0" collapsed="false">
      <c r="A490" s="15" t="n">
        <v>1593</v>
      </c>
      <c r="B490" s="16" t="n">
        <v>6.64055750772956</v>
      </c>
      <c r="C490" s="15" t="n">
        <v>230</v>
      </c>
      <c r="D490" s="15" t="n">
        <v>650</v>
      </c>
      <c r="E490" s="15" t="n">
        <v>30</v>
      </c>
      <c r="F490" s="16" t="n">
        <v>0.578928677885824</v>
      </c>
      <c r="G490" s="17" t="s">
        <v>101</v>
      </c>
      <c r="H490" s="18" t="n">
        <v>0.3</v>
      </c>
      <c r="I490" s="18" t="n">
        <v>1</v>
      </c>
      <c r="J490" s="19" t="n">
        <v>0.863038798446283</v>
      </c>
      <c r="K490" s="19" t="n">
        <v>0.58495469374491</v>
      </c>
      <c r="L490" s="16" t="n">
        <v>10.994300509486</v>
      </c>
      <c r="M490" s="19" t="n">
        <v>0.94244930600751</v>
      </c>
      <c r="N490" s="19" t="n">
        <v>0.48143323646789</v>
      </c>
      <c r="O490" s="19" t="n">
        <v>0.863038798446283</v>
      </c>
      <c r="P490" s="19" t="n">
        <v>0.296421683949469</v>
      </c>
      <c r="Q490" s="17" t="s">
        <v>29</v>
      </c>
      <c r="R490" s="5" t="str">
        <f aca="false">IF(OR(Q490="Steel plate",Q490="Concrete jacket"),"Steel plate or jacket",Q490)</f>
        <v>Monitor</v>
      </c>
      <c r="S490" s="5" t="str">
        <f aca="false">IF(O490&lt;='Tree rules'!$C$4,IF(N490&lt;='Tree rules'!$C$5,IF(P490&lt;='Tree rules'!$C$7,"Monitor","Polymer laminate"),IF(P490&lt;='Tree rules'!$C$8,"Seal cracks","Polymer laminate")),IF(O490&lt;='Tree rules'!$C$6,IF(P490&lt;='Tree rules'!$C$9,"Polymer laminate","Steel plate or jacket"),IF(L490&lt;='Tree rules'!$C$10,"Steel plate or jacket","Polymer laminate")))</f>
        <v>Monitor</v>
      </c>
      <c r="T490" s="5" t="str">
        <f aca="false">IF(S490=R490,"Yes","No")</f>
        <v>Yes</v>
      </c>
    </row>
    <row r="491" customFormat="false" ht="15" hidden="false" customHeight="false" outlineLevel="0" collapsed="false">
      <c r="A491" s="15" t="n">
        <v>1594</v>
      </c>
      <c r="B491" s="16" t="n">
        <v>7.00389422243183</v>
      </c>
      <c r="C491" s="15" t="n">
        <v>230</v>
      </c>
      <c r="D491" s="15" t="n">
        <v>625</v>
      </c>
      <c r="E491" s="15" t="n">
        <v>30</v>
      </c>
      <c r="F491" s="16" t="n">
        <v>0.603925598347216</v>
      </c>
      <c r="G491" s="17" t="s">
        <v>101</v>
      </c>
      <c r="H491" s="18" t="n">
        <v>0.3</v>
      </c>
      <c r="I491" s="18" t="n">
        <v>1</v>
      </c>
      <c r="J491" s="19" t="n">
        <v>0.972704498688594</v>
      </c>
      <c r="K491" s="19" t="n">
        <v>0.516018391892235</v>
      </c>
      <c r="L491" s="16" t="n">
        <v>12.0965357900377</v>
      </c>
      <c r="M491" s="19" t="n">
        <v>0.367966688255618</v>
      </c>
      <c r="N491" s="19" t="n">
        <v>0.648315377313691</v>
      </c>
      <c r="O491" s="19" t="n">
        <v>0.972704498688594</v>
      </c>
      <c r="P491" s="19" t="n">
        <v>0.829847512879258</v>
      </c>
      <c r="Q491" s="17" t="s">
        <v>29</v>
      </c>
      <c r="R491" s="5" t="str">
        <f aca="false">IF(OR(Q491="Steel plate",Q491="Concrete jacket"),"Steel plate or jacket",Q491)</f>
        <v>Monitor</v>
      </c>
      <c r="S491" s="5" t="str">
        <f aca="false">IF(O491&lt;='Tree rules'!$C$4,IF(N491&lt;='Tree rules'!$C$5,IF(P491&lt;='Tree rules'!$C$7,"Monitor","Polymer laminate"),IF(P491&lt;='Tree rules'!$C$8,"Seal cracks","Polymer laminate")),IF(O491&lt;='Tree rules'!$C$6,IF(P491&lt;='Tree rules'!$C$9,"Polymer laminate","Steel plate or jacket"),IF(L491&lt;='Tree rules'!$C$10,"Steel plate or jacket","Polymer laminate")))</f>
        <v>Monitor</v>
      </c>
      <c r="T491" s="5" t="str">
        <f aca="false">IF(S491=R491,"Yes","No")</f>
        <v>Yes</v>
      </c>
    </row>
    <row r="492" customFormat="false" ht="15" hidden="false" customHeight="false" outlineLevel="0" collapsed="false">
      <c r="A492" s="15" t="n">
        <v>1597</v>
      </c>
      <c r="B492" s="16" t="n">
        <v>7.35340488317842</v>
      </c>
      <c r="C492" s="15" t="n">
        <v>230</v>
      </c>
      <c r="D492" s="15" t="n">
        <v>650</v>
      </c>
      <c r="E492" s="15" t="n">
        <v>25</v>
      </c>
      <c r="F492" s="16" t="n">
        <v>0.698079991168756</v>
      </c>
      <c r="G492" s="17" t="s">
        <v>102</v>
      </c>
      <c r="H492" s="18" t="n">
        <v>0.1</v>
      </c>
      <c r="I492" s="18" t="n">
        <v>1</v>
      </c>
      <c r="J492" s="19" t="n">
        <v>0.902886899363213</v>
      </c>
      <c r="K492" s="19" t="n">
        <v>0.401328927804431</v>
      </c>
      <c r="L492" s="16" t="n">
        <v>12.5270952013261</v>
      </c>
      <c r="M492" s="19" t="n">
        <v>0.610707326361481</v>
      </c>
      <c r="N492" s="19" t="n">
        <v>2.32574520765461</v>
      </c>
      <c r="O492" s="19" t="n">
        <v>0.902886899363213</v>
      </c>
      <c r="P492" s="19" t="n">
        <v>0.510543264563533</v>
      </c>
      <c r="Q492" s="17" t="s">
        <v>30</v>
      </c>
      <c r="R492" s="5" t="str">
        <f aca="false">IF(OR(Q492="Steel plate",Q492="Concrete jacket"),"Steel plate or jacket",Q492)</f>
        <v>Seal cracks</v>
      </c>
      <c r="S492" s="5" t="str">
        <f aca="false">IF(O492&lt;='Tree rules'!$C$4,IF(N492&lt;='Tree rules'!$C$5,IF(P492&lt;='Tree rules'!$C$7,"Monitor","Polymer laminate"),IF(P492&lt;='Tree rules'!$C$8,"Seal cracks","Polymer laminate")),IF(O492&lt;='Tree rules'!$C$6,IF(P492&lt;='Tree rules'!$C$9,"Polymer laminate","Steel plate or jacket"),IF(L492&lt;='Tree rules'!$C$10,"Steel plate or jacket","Polymer laminate")))</f>
        <v>Seal cracks</v>
      </c>
      <c r="T492" s="5" t="str">
        <f aca="false">IF(S492=R492,"Yes","No")</f>
        <v>Yes</v>
      </c>
    </row>
    <row r="493" customFormat="false" ht="15" hidden="false" customHeight="false" outlineLevel="0" collapsed="false">
      <c r="A493" s="15" t="n">
        <v>1598</v>
      </c>
      <c r="B493" s="16" t="n">
        <v>3.91572576316071</v>
      </c>
      <c r="C493" s="15" t="n">
        <v>300</v>
      </c>
      <c r="D493" s="15" t="n">
        <v>325</v>
      </c>
      <c r="E493" s="15" t="n">
        <v>20</v>
      </c>
      <c r="F493" s="16" t="n">
        <v>0.756099314943392</v>
      </c>
      <c r="G493" s="17" t="s">
        <v>101</v>
      </c>
      <c r="H493" s="18" t="n">
        <v>0.3</v>
      </c>
      <c r="I493" s="18" t="n">
        <v>1</v>
      </c>
      <c r="J493" s="19" t="n">
        <v>0.891304827263357</v>
      </c>
      <c r="K493" s="19" t="n">
        <v>0.462029272258769</v>
      </c>
      <c r="L493" s="16" t="n">
        <v>14.1361940908329</v>
      </c>
      <c r="M493" s="19" t="n">
        <v>0.680049631788075</v>
      </c>
      <c r="N493" s="19" t="n">
        <v>0.929992138976266</v>
      </c>
      <c r="O493" s="19" t="n">
        <v>0.891304827263357</v>
      </c>
      <c r="P493" s="19" t="n">
        <v>0.528352858749448</v>
      </c>
      <c r="Q493" s="17" t="s">
        <v>29</v>
      </c>
      <c r="R493" s="5" t="str">
        <f aca="false">IF(OR(Q493="Steel plate",Q493="Concrete jacket"),"Steel plate or jacket",Q493)</f>
        <v>Monitor</v>
      </c>
      <c r="S493" s="5" t="str">
        <f aca="false">IF(O493&lt;='Tree rules'!$C$4,IF(N493&lt;='Tree rules'!$C$5,IF(P493&lt;='Tree rules'!$C$7,"Monitor","Polymer laminate"),IF(P493&lt;='Tree rules'!$C$8,"Seal cracks","Polymer laminate")),IF(O493&lt;='Tree rules'!$C$6,IF(P493&lt;='Tree rules'!$C$9,"Polymer laminate","Steel plate or jacket"),IF(L493&lt;='Tree rules'!$C$10,"Steel plate or jacket","Polymer laminate")))</f>
        <v>Monitor</v>
      </c>
      <c r="T493" s="5" t="str">
        <f aca="false">IF(S493=R493,"Yes","No")</f>
        <v>Yes</v>
      </c>
    </row>
    <row r="494" customFormat="false" ht="15" hidden="false" customHeight="false" outlineLevel="0" collapsed="false">
      <c r="A494" s="15" t="n">
        <v>1600</v>
      </c>
      <c r="B494" s="16" t="n">
        <v>3.73483149879078</v>
      </c>
      <c r="C494" s="15" t="n">
        <v>300</v>
      </c>
      <c r="D494" s="15" t="n">
        <v>350</v>
      </c>
      <c r="E494" s="15" t="n">
        <v>20</v>
      </c>
      <c r="F494" s="16" t="n">
        <v>0.693508312050727</v>
      </c>
      <c r="G494" s="17" t="s">
        <v>101</v>
      </c>
      <c r="H494" s="18" t="n">
        <v>0.3</v>
      </c>
      <c r="I494" s="18" t="n">
        <v>2</v>
      </c>
      <c r="J494" s="19" t="n">
        <v>0.927359019238247</v>
      </c>
      <c r="K494" s="19" t="n">
        <v>0.593332666131319</v>
      </c>
      <c r="L494" s="16" t="n">
        <v>12.3669917178503</v>
      </c>
      <c r="M494" s="19" t="n">
        <v>0.51633825989914</v>
      </c>
      <c r="N494" s="19" t="n">
        <v>1.46405743195088</v>
      </c>
      <c r="O494" s="19" t="n">
        <v>1.30448563913094</v>
      </c>
      <c r="P494" s="19" t="n">
        <v>0.791214434965698</v>
      </c>
      <c r="Q494" s="17" t="s">
        <v>31</v>
      </c>
      <c r="R494" s="5" t="str">
        <f aca="false">IF(OR(Q494="Steel plate",Q494="Concrete jacket"),"Steel plate or jacket",Q494)</f>
        <v>Polymer laminate</v>
      </c>
      <c r="S494" s="5" t="str">
        <f aca="false">IF(O494&lt;='Tree rules'!$C$4,IF(N494&lt;='Tree rules'!$C$5,IF(P494&lt;='Tree rules'!$C$7,"Monitor","Polymer laminate"),IF(P494&lt;='Tree rules'!$C$8,"Seal cracks","Polymer laminate")),IF(O494&lt;='Tree rules'!$C$6,IF(P494&lt;='Tree rules'!$C$9,"Polymer laminate","Steel plate or jacket"),IF(L494&lt;='Tree rules'!$C$10,"Steel plate or jacket","Polymer laminate")))</f>
        <v>Polymer laminate</v>
      </c>
      <c r="T494" s="5" t="str">
        <f aca="false">IF(S494=R494,"Yes","No")</f>
        <v>Yes</v>
      </c>
    </row>
    <row r="495" customFormat="false" ht="15" hidden="false" customHeight="false" outlineLevel="0" collapsed="false">
      <c r="A495" s="15" t="n">
        <v>1603</v>
      </c>
      <c r="B495" s="16" t="n">
        <v>3.21558946952366</v>
      </c>
      <c r="C495" s="15" t="n">
        <v>230</v>
      </c>
      <c r="D495" s="15" t="n">
        <v>300</v>
      </c>
      <c r="E495" s="15" t="n">
        <v>25</v>
      </c>
      <c r="F495" s="16" t="n">
        <v>0.612108978148471</v>
      </c>
      <c r="G495" s="17" t="s">
        <v>102</v>
      </c>
      <c r="H495" s="18" t="n">
        <v>0.1</v>
      </c>
      <c r="I495" s="18" t="n">
        <v>1</v>
      </c>
      <c r="J495" s="19" t="n">
        <v>0.959489294365441</v>
      </c>
      <c r="K495" s="19" t="n">
        <v>0.487496598971574</v>
      </c>
      <c r="L495" s="16" t="n">
        <v>13.342694894289</v>
      </c>
      <c r="M495" s="19" t="n">
        <v>0.942937790753048</v>
      </c>
      <c r="N495" s="19" t="n">
        <v>2.44110308234112</v>
      </c>
      <c r="O495" s="19" t="n">
        <v>0.959489294365441</v>
      </c>
      <c r="P495" s="19" t="n">
        <v>0.261314575944067</v>
      </c>
      <c r="Q495" s="17" t="s">
        <v>30</v>
      </c>
      <c r="R495" s="5" t="str">
        <f aca="false">IF(OR(Q495="Steel plate",Q495="Concrete jacket"),"Steel plate or jacket",Q495)</f>
        <v>Seal cracks</v>
      </c>
      <c r="S495" s="5" t="str">
        <f aca="false">IF(O495&lt;='Tree rules'!$C$4,IF(N495&lt;='Tree rules'!$C$5,IF(P495&lt;='Tree rules'!$C$7,"Monitor","Polymer laminate"),IF(P495&lt;='Tree rules'!$C$8,"Seal cracks","Polymer laminate")),IF(O495&lt;='Tree rules'!$C$6,IF(P495&lt;='Tree rules'!$C$9,"Polymer laminate","Steel plate or jacket"),IF(L495&lt;='Tree rules'!$C$10,"Steel plate or jacket","Polymer laminate")))</f>
        <v>Seal cracks</v>
      </c>
      <c r="T495" s="5" t="str">
        <f aca="false">IF(S495=R495,"Yes","No")</f>
        <v>Yes</v>
      </c>
    </row>
    <row r="496" customFormat="false" ht="15" hidden="false" customHeight="false" outlineLevel="0" collapsed="false">
      <c r="A496" s="15" t="n">
        <v>1604</v>
      </c>
      <c r="B496" s="16" t="n">
        <v>3.28662991597894</v>
      </c>
      <c r="C496" s="15" t="n">
        <v>300</v>
      </c>
      <c r="D496" s="15" t="n">
        <v>300</v>
      </c>
      <c r="E496" s="15" t="n">
        <v>30</v>
      </c>
      <c r="F496" s="16" t="n">
        <v>0.831109167616348</v>
      </c>
      <c r="G496" s="17" t="s">
        <v>103</v>
      </c>
      <c r="H496" s="18" t="n">
        <v>0.2</v>
      </c>
      <c r="I496" s="18" t="n">
        <v>1</v>
      </c>
      <c r="J496" s="19" t="n">
        <v>0.915782329174128</v>
      </c>
      <c r="K496" s="19" t="n">
        <v>0.546079399272819</v>
      </c>
      <c r="L496" s="16" t="n">
        <v>13.0421822062656</v>
      </c>
      <c r="M496" s="19" t="n">
        <v>0.472933830065566</v>
      </c>
      <c r="N496" s="19" t="n">
        <v>1.53380895021204</v>
      </c>
      <c r="O496" s="19" t="n">
        <v>0.915782329174128</v>
      </c>
      <c r="P496" s="19" t="n">
        <v>0.677293182230627</v>
      </c>
      <c r="Q496" s="17" t="s">
        <v>30</v>
      </c>
      <c r="R496" s="5" t="str">
        <f aca="false">IF(OR(Q496="Steel plate",Q496="Concrete jacket"),"Steel plate or jacket",Q496)</f>
        <v>Seal cracks</v>
      </c>
      <c r="S496" s="5" t="str">
        <f aca="false">IF(O496&lt;='Tree rules'!$C$4,IF(N496&lt;='Tree rules'!$C$5,IF(P496&lt;='Tree rules'!$C$7,"Monitor","Polymer laminate"),IF(P496&lt;='Tree rules'!$C$8,"Seal cracks","Polymer laminate")),IF(O496&lt;='Tree rules'!$C$6,IF(P496&lt;='Tree rules'!$C$9,"Polymer laminate","Steel plate or jacket"),IF(L496&lt;='Tree rules'!$C$10,"Steel plate or jacket","Polymer laminate")))</f>
        <v>Seal cracks</v>
      </c>
      <c r="T496" s="5" t="str">
        <f aca="false">IF(S496=R496,"Yes","No")</f>
        <v>Yes</v>
      </c>
    </row>
    <row r="497" customFormat="false" ht="15" hidden="false" customHeight="false" outlineLevel="0" collapsed="false">
      <c r="A497" s="15" t="n">
        <v>1605</v>
      </c>
      <c r="B497" s="16" t="n">
        <v>4.52542268933894</v>
      </c>
      <c r="C497" s="15" t="n">
        <v>300</v>
      </c>
      <c r="D497" s="15" t="n">
        <v>375</v>
      </c>
      <c r="E497" s="15" t="n">
        <v>20</v>
      </c>
      <c r="F497" s="16" t="n">
        <v>0.640487798897002</v>
      </c>
      <c r="G497" s="17" t="s">
        <v>101</v>
      </c>
      <c r="H497" s="18" t="n">
        <v>0.3</v>
      </c>
      <c r="I497" s="18" t="n">
        <v>2</v>
      </c>
      <c r="J497" s="19" t="n">
        <v>0.909209149954885</v>
      </c>
      <c r="K497" s="19" t="n">
        <v>0.41539363284575</v>
      </c>
      <c r="L497" s="16" t="n">
        <v>13.8392131172445</v>
      </c>
      <c r="M497" s="19" t="n">
        <v>0.565849414966754</v>
      </c>
      <c r="N497" s="19" t="n">
        <v>1.63099869688775</v>
      </c>
      <c r="O497" s="19" t="n">
        <v>1.44073860809341</v>
      </c>
      <c r="P497" s="19" t="n">
        <v>0.738098605933488</v>
      </c>
      <c r="Q497" s="17" t="s">
        <v>31</v>
      </c>
      <c r="R497" s="5" t="str">
        <f aca="false">IF(OR(Q497="Steel plate",Q497="Concrete jacket"),"Steel plate or jacket",Q497)</f>
        <v>Polymer laminate</v>
      </c>
      <c r="S497" s="5" t="str">
        <f aca="false">IF(O497&lt;='Tree rules'!$C$4,IF(N497&lt;='Tree rules'!$C$5,IF(P497&lt;='Tree rules'!$C$7,"Monitor","Polymer laminate"),IF(P497&lt;='Tree rules'!$C$8,"Seal cracks","Polymer laminate")),IF(O497&lt;='Tree rules'!$C$6,IF(P497&lt;='Tree rules'!$C$9,"Polymer laminate","Steel plate or jacket"),IF(L497&lt;='Tree rules'!$C$10,"Steel plate or jacket","Polymer laminate")))</f>
        <v>Polymer laminate</v>
      </c>
      <c r="T497" s="5" t="str">
        <f aca="false">IF(S497=R497,"Yes","No")</f>
        <v>Yes</v>
      </c>
    </row>
    <row r="498" customFormat="false" ht="15" hidden="false" customHeight="false" outlineLevel="0" collapsed="false">
      <c r="A498" s="15" t="n">
        <v>1606</v>
      </c>
      <c r="B498" s="16" t="n">
        <v>4.92734181433332</v>
      </c>
      <c r="C498" s="15" t="n">
        <v>230</v>
      </c>
      <c r="D498" s="15" t="n">
        <v>425</v>
      </c>
      <c r="E498" s="15" t="n">
        <v>25</v>
      </c>
      <c r="F498" s="16" t="n">
        <v>0.691964884122107</v>
      </c>
      <c r="G498" s="17" t="s">
        <v>103</v>
      </c>
      <c r="H498" s="18" t="n">
        <v>0.2</v>
      </c>
      <c r="I498" s="18" t="n">
        <v>1</v>
      </c>
      <c r="J498" s="19" t="n">
        <v>0.920280818304083</v>
      </c>
      <c r="K498" s="19" t="n">
        <v>0.617165014022298</v>
      </c>
      <c r="L498" s="16" t="n">
        <v>13.0009018847845</v>
      </c>
      <c r="M498" s="19" t="n">
        <v>0.662604413166129</v>
      </c>
      <c r="N498" s="19" t="n">
        <v>0.969087692889598</v>
      </c>
      <c r="O498" s="19" t="n">
        <v>0.920280818304084</v>
      </c>
      <c r="P498" s="19" t="n">
        <v>0.566146720377519</v>
      </c>
      <c r="Q498" s="17" t="s">
        <v>29</v>
      </c>
      <c r="R498" s="5" t="str">
        <f aca="false">IF(OR(Q498="Steel plate",Q498="Concrete jacket"),"Steel plate or jacket",Q498)</f>
        <v>Monitor</v>
      </c>
      <c r="S498" s="5" t="str">
        <f aca="false">IF(O498&lt;='Tree rules'!$C$4,IF(N498&lt;='Tree rules'!$C$5,IF(P498&lt;='Tree rules'!$C$7,"Monitor","Polymer laminate"),IF(P498&lt;='Tree rules'!$C$8,"Seal cracks","Polymer laminate")),IF(O498&lt;='Tree rules'!$C$6,IF(P498&lt;='Tree rules'!$C$9,"Polymer laminate","Steel plate or jacket"),IF(L498&lt;='Tree rules'!$C$10,"Steel plate or jacket","Polymer laminate")))</f>
        <v>Monitor</v>
      </c>
      <c r="T498" s="5" t="str">
        <f aca="false">IF(S498=R498,"Yes","No")</f>
        <v>Yes</v>
      </c>
    </row>
    <row r="499" customFormat="false" ht="15" hidden="false" customHeight="false" outlineLevel="0" collapsed="false">
      <c r="A499" s="15" t="n">
        <v>1610</v>
      </c>
      <c r="B499" s="16" t="n">
        <v>4.49403532067105</v>
      </c>
      <c r="C499" s="15" t="n">
        <v>230</v>
      </c>
      <c r="D499" s="15" t="n">
        <v>375</v>
      </c>
      <c r="E499" s="15" t="n">
        <v>20</v>
      </c>
      <c r="F499" s="16" t="n">
        <v>0.594232683721175</v>
      </c>
      <c r="G499" s="17" t="s">
        <v>101</v>
      </c>
      <c r="H499" s="18" t="n">
        <v>0.3</v>
      </c>
      <c r="I499" s="18" t="n">
        <v>2</v>
      </c>
      <c r="J499" s="19" t="n">
        <v>0.966781036551598</v>
      </c>
      <c r="K499" s="19" t="n">
        <v>0.492374287684782</v>
      </c>
      <c r="L499" s="16" t="n">
        <v>13.5771459839005</v>
      </c>
      <c r="M499" s="19" t="n">
        <v>0.892167930744479</v>
      </c>
      <c r="N499" s="19" t="n">
        <v>0.921607023788029</v>
      </c>
      <c r="O499" s="19" t="n">
        <v>1.45754394888395</v>
      </c>
      <c r="P499" s="19" t="n">
        <v>0.492257412664527</v>
      </c>
      <c r="Q499" s="17" t="s">
        <v>31</v>
      </c>
      <c r="R499" s="5" t="str">
        <f aca="false">IF(OR(Q499="Steel plate",Q499="Concrete jacket"),"Steel plate or jacket",Q499)</f>
        <v>Polymer laminate</v>
      </c>
      <c r="S499" s="5" t="str">
        <f aca="false">IF(O499&lt;='Tree rules'!$C$4,IF(N499&lt;='Tree rules'!$C$5,IF(P499&lt;='Tree rules'!$C$7,"Monitor","Polymer laminate"),IF(P499&lt;='Tree rules'!$C$8,"Seal cracks","Polymer laminate")),IF(O499&lt;='Tree rules'!$C$6,IF(P499&lt;='Tree rules'!$C$9,"Polymer laminate","Steel plate or jacket"),IF(L499&lt;='Tree rules'!$C$10,"Steel plate or jacket","Polymer laminate")))</f>
        <v>Polymer laminate</v>
      </c>
      <c r="T499" s="5" t="str">
        <f aca="false">IF(S499=R499,"Yes","No")</f>
        <v>Yes</v>
      </c>
    </row>
    <row r="500" customFormat="false" ht="15" hidden="false" customHeight="false" outlineLevel="0" collapsed="false">
      <c r="A500" s="15" t="n">
        <v>1613</v>
      </c>
      <c r="B500" s="16" t="n">
        <v>6.63806237580539</v>
      </c>
      <c r="C500" s="15" t="n">
        <v>300</v>
      </c>
      <c r="D500" s="15" t="n">
        <v>525</v>
      </c>
      <c r="E500" s="15" t="n">
        <v>20</v>
      </c>
      <c r="F500" s="16" t="n">
        <v>0.699589178252424</v>
      </c>
      <c r="G500" s="17" t="s">
        <v>101</v>
      </c>
      <c r="H500" s="18" t="n">
        <v>0.3</v>
      </c>
      <c r="I500" s="18" t="n">
        <v>1</v>
      </c>
      <c r="J500" s="19" t="n">
        <v>0.88229944489612</v>
      </c>
      <c r="K500" s="19" t="n">
        <v>0.412003657126165</v>
      </c>
      <c r="L500" s="16" t="n">
        <v>13.8581677991762</v>
      </c>
      <c r="M500" s="19" t="n">
        <v>0.932401652083406</v>
      </c>
      <c r="N500" s="19" t="n">
        <v>0.510797770271979</v>
      </c>
      <c r="O500" s="19" t="n">
        <v>0.88229944489612</v>
      </c>
      <c r="P500" s="19" t="n">
        <v>0.421598744259606</v>
      </c>
      <c r="Q500" s="17" t="s">
        <v>29</v>
      </c>
      <c r="R500" s="5" t="str">
        <f aca="false">IF(OR(Q500="Steel plate",Q500="Concrete jacket"),"Steel plate or jacket",Q500)</f>
        <v>Monitor</v>
      </c>
      <c r="S500" s="5" t="str">
        <f aca="false">IF(O500&lt;='Tree rules'!$C$4,IF(N500&lt;='Tree rules'!$C$5,IF(P500&lt;='Tree rules'!$C$7,"Monitor","Polymer laminate"),IF(P500&lt;='Tree rules'!$C$8,"Seal cracks","Polymer laminate")),IF(O500&lt;='Tree rules'!$C$6,IF(P500&lt;='Tree rules'!$C$9,"Polymer laminate","Steel plate or jacket"),IF(L500&lt;='Tree rules'!$C$10,"Steel plate or jacket","Polymer laminate")))</f>
        <v>Monitor</v>
      </c>
      <c r="T500" s="5" t="str">
        <f aca="false">IF(S500=R500,"Yes","No")</f>
        <v>Yes</v>
      </c>
    </row>
    <row r="501" customFormat="false" ht="15" hidden="false" customHeight="false" outlineLevel="0" collapsed="false">
      <c r="A501" s="15" t="n">
        <v>1614</v>
      </c>
      <c r="B501" s="16" t="n">
        <v>5.02660682722591</v>
      </c>
      <c r="C501" s="15" t="n">
        <v>230</v>
      </c>
      <c r="D501" s="15" t="n">
        <v>475</v>
      </c>
      <c r="E501" s="15" t="n">
        <v>30</v>
      </c>
      <c r="F501" s="16" t="n">
        <v>0.639770421258486</v>
      </c>
      <c r="G501" s="17" t="s">
        <v>101</v>
      </c>
      <c r="H501" s="18" t="n">
        <v>0.3</v>
      </c>
      <c r="I501" s="18" t="n">
        <v>1</v>
      </c>
      <c r="J501" s="19" t="n">
        <v>0.907724967711927</v>
      </c>
      <c r="K501" s="19" t="n">
        <v>0.55202349559896</v>
      </c>
      <c r="L501" s="16" t="n">
        <v>11.771912944323</v>
      </c>
      <c r="M501" s="19" t="n">
        <v>0.742759393593227</v>
      </c>
      <c r="N501" s="19" t="n">
        <v>0.814008935785666</v>
      </c>
      <c r="O501" s="19" t="n">
        <v>0.907724967711927</v>
      </c>
      <c r="P501" s="19" t="n">
        <v>0.392628073952717</v>
      </c>
      <c r="Q501" s="17" t="s">
        <v>29</v>
      </c>
      <c r="R501" s="5" t="str">
        <f aca="false">IF(OR(Q501="Steel plate",Q501="Concrete jacket"),"Steel plate or jacket",Q501)</f>
        <v>Monitor</v>
      </c>
      <c r="S501" s="5" t="str">
        <f aca="false">IF(O501&lt;='Tree rules'!$C$4,IF(N501&lt;='Tree rules'!$C$5,IF(P501&lt;='Tree rules'!$C$7,"Monitor","Polymer laminate"),IF(P501&lt;='Tree rules'!$C$8,"Seal cracks","Polymer laminate")),IF(O501&lt;='Tree rules'!$C$6,IF(P501&lt;='Tree rules'!$C$9,"Polymer laminate","Steel plate or jacket"),IF(L501&lt;='Tree rules'!$C$10,"Steel plate or jacket","Polymer laminate")))</f>
        <v>Monitor</v>
      </c>
      <c r="T501" s="5" t="str">
        <f aca="false">IF(S501=R501,"Yes","No")</f>
        <v>Yes</v>
      </c>
    </row>
    <row r="502" customFormat="false" ht="15" hidden="false" customHeight="false" outlineLevel="0" collapsed="false">
      <c r="A502" s="15" t="n">
        <v>1617</v>
      </c>
      <c r="B502" s="16" t="n">
        <v>3.01201912027403</v>
      </c>
      <c r="C502" s="15" t="n">
        <v>230</v>
      </c>
      <c r="D502" s="15" t="n">
        <v>300</v>
      </c>
      <c r="E502" s="15" t="n">
        <v>30</v>
      </c>
      <c r="F502" s="16" t="n">
        <v>0.768324290280112</v>
      </c>
      <c r="G502" s="17" t="s">
        <v>103</v>
      </c>
      <c r="H502" s="18" t="n">
        <v>0.2</v>
      </c>
      <c r="I502" s="18" t="n">
        <v>1.5</v>
      </c>
      <c r="J502" s="19" t="n">
        <v>0.960877652212517</v>
      </c>
      <c r="K502" s="19" t="n">
        <v>0.576216615974383</v>
      </c>
      <c r="L502" s="16" t="n">
        <v>11.7656996885704</v>
      </c>
      <c r="M502" s="19" t="n">
        <v>0.693332046184812</v>
      </c>
      <c r="N502" s="19" t="n">
        <v>1.18753942631342</v>
      </c>
      <c r="O502" s="19" t="n">
        <v>1.16447964375712</v>
      </c>
      <c r="P502" s="19" t="n">
        <v>0.487395382873277</v>
      </c>
      <c r="Q502" s="17" t="s">
        <v>31</v>
      </c>
      <c r="R502" s="5" t="str">
        <f aca="false">IF(OR(Q502="Steel plate",Q502="Concrete jacket"),"Steel plate or jacket",Q502)</f>
        <v>Polymer laminate</v>
      </c>
      <c r="S502" s="5" t="str">
        <f aca="false">IF(O502&lt;='Tree rules'!$C$4,IF(N502&lt;='Tree rules'!$C$5,IF(P502&lt;='Tree rules'!$C$7,"Monitor","Polymer laminate"),IF(P502&lt;='Tree rules'!$C$8,"Seal cracks","Polymer laminate")),IF(O502&lt;='Tree rules'!$C$6,IF(P502&lt;='Tree rules'!$C$9,"Polymer laminate","Steel plate or jacket"),IF(L502&lt;='Tree rules'!$C$10,"Steel plate or jacket","Polymer laminate")))</f>
        <v>Polymer laminate</v>
      </c>
      <c r="T502" s="5" t="str">
        <f aca="false">IF(S502=R502,"Yes","No")</f>
        <v>Yes</v>
      </c>
    </row>
    <row r="503" customFormat="false" ht="15" hidden="false" customHeight="false" outlineLevel="0" collapsed="false">
      <c r="A503" s="15" t="n">
        <v>1624</v>
      </c>
      <c r="B503" s="16" t="n">
        <v>7.68250731863623</v>
      </c>
      <c r="C503" s="15" t="n">
        <v>300</v>
      </c>
      <c r="D503" s="15" t="n">
        <v>675</v>
      </c>
      <c r="E503" s="15" t="n">
        <v>20</v>
      </c>
      <c r="F503" s="16" t="n">
        <v>0.668068613203571</v>
      </c>
      <c r="G503" s="17" t="s">
        <v>101</v>
      </c>
      <c r="H503" s="18" t="n">
        <v>0.3</v>
      </c>
      <c r="I503" s="18" t="n">
        <v>1</v>
      </c>
      <c r="J503" s="19" t="n">
        <v>0.851417727968233</v>
      </c>
      <c r="K503" s="19" t="n">
        <v>0.455025144266121</v>
      </c>
      <c r="L503" s="16" t="n">
        <v>12.2528027410466</v>
      </c>
      <c r="M503" s="19" t="n">
        <v>0.376615814319082</v>
      </c>
      <c r="N503" s="19" t="n">
        <v>0.600992524740797</v>
      </c>
      <c r="O503" s="19" t="n">
        <v>0.851417727968233</v>
      </c>
      <c r="P503" s="19" t="n">
        <v>0.856268188816017</v>
      </c>
      <c r="Q503" s="17" t="s">
        <v>29</v>
      </c>
      <c r="R503" s="5" t="str">
        <f aca="false">IF(OR(Q503="Steel plate",Q503="Concrete jacket"),"Steel plate or jacket",Q503)</f>
        <v>Monitor</v>
      </c>
      <c r="S503" s="5" t="str">
        <f aca="false">IF(O503&lt;='Tree rules'!$C$4,IF(N503&lt;='Tree rules'!$C$5,IF(P503&lt;='Tree rules'!$C$7,"Monitor","Polymer laminate"),IF(P503&lt;='Tree rules'!$C$8,"Seal cracks","Polymer laminate")),IF(O503&lt;='Tree rules'!$C$6,IF(P503&lt;='Tree rules'!$C$9,"Polymer laminate","Steel plate or jacket"),IF(L503&lt;='Tree rules'!$C$10,"Steel plate or jacket","Polymer laminate")))</f>
        <v>Monitor</v>
      </c>
      <c r="T503" s="5" t="str">
        <f aca="false">IF(S503=R503,"Yes","No")</f>
        <v>Yes</v>
      </c>
    </row>
    <row r="504" customFormat="false" ht="15" hidden="false" customHeight="false" outlineLevel="0" collapsed="false">
      <c r="A504" s="15" t="n">
        <v>1625</v>
      </c>
      <c r="B504" s="16" t="n">
        <v>6.00589261991478</v>
      </c>
      <c r="C504" s="15" t="n">
        <v>230</v>
      </c>
      <c r="D504" s="15" t="n">
        <v>500</v>
      </c>
      <c r="E504" s="15" t="n">
        <v>30</v>
      </c>
      <c r="F504" s="16" t="n">
        <v>0.90657733366385</v>
      </c>
      <c r="G504" s="17" t="s">
        <v>101</v>
      </c>
      <c r="H504" s="18" t="n">
        <v>0.3</v>
      </c>
      <c r="I504" s="18" t="n">
        <v>1</v>
      </c>
      <c r="J504" s="19" t="n">
        <v>0.852641170363133</v>
      </c>
      <c r="K504" s="19" t="n">
        <v>0.406017906510382</v>
      </c>
      <c r="L504" s="16" t="n">
        <v>13.2873730529088</v>
      </c>
      <c r="M504" s="19" t="n">
        <v>0.805445861853216</v>
      </c>
      <c r="N504" s="19" t="n">
        <v>0.578644983002412</v>
      </c>
      <c r="O504" s="19" t="n">
        <v>0.852641170363133</v>
      </c>
      <c r="P504" s="19" t="n">
        <v>0.469552986577539</v>
      </c>
      <c r="Q504" s="17" t="s">
        <v>29</v>
      </c>
      <c r="R504" s="5" t="str">
        <f aca="false">IF(OR(Q504="Steel plate",Q504="Concrete jacket"),"Steel plate or jacket",Q504)</f>
        <v>Monitor</v>
      </c>
      <c r="S504" s="5" t="str">
        <f aca="false">IF(O504&lt;='Tree rules'!$C$4,IF(N504&lt;='Tree rules'!$C$5,IF(P504&lt;='Tree rules'!$C$7,"Monitor","Polymer laminate"),IF(P504&lt;='Tree rules'!$C$8,"Seal cracks","Polymer laminate")),IF(O504&lt;='Tree rules'!$C$6,IF(P504&lt;='Tree rules'!$C$9,"Polymer laminate","Steel plate or jacket"),IF(L504&lt;='Tree rules'!$C$10,"Steel plate or jacket","Polymer laminate")))</f>
        <v>Monitor</v>
      </c>
      <c r="T504" s="5" t="str">
        <f aca="false">IF(S504=R504,"Yes","No")</f>
        <v>Yes</v>
      </c>
    </row>
    <row r="505" customFormat="false" ht="15" hidden="false" customHeight="false" outlineLevel="0" collapsed="false">
      <c r="A505" s="15" t="n">
        <v>1637</v>
      </c>
      <c r="B505" s="16" t="n">
        <v>5.1875942330403</v>
      </c>
      <c r="C505" s="15" t="n">
        <v>300</v>
      </c>
      <c r="D505" s="15" t="n">
        <v>475</v>
      </c>
      <c r="E505" s="15" t="n">
        <v>30</v>
      </c>
      <c r="F505" s="16" t="n">
        <v>0.624901102811956</v>
      </c>
      <c r="G505" s="17" t="s">
        <v>101</v>
      </c>
      <c r="H505" s="18" t="n">
        <v>0.3</v>
      </c>
      <c r="I505" s="18" t="n">
        <v>1</v>
      </c>
      <c r="J505" s="19" t="n">
        <v>0.900413215772576</v>
      </c>
      <c r="K505" s="19" t="n">
        <v>0.524711938799481</v>
      </c>
      <c r="L505" s="16" t="n">
        <v>12.0922942495112</v>
      </c>
      <c r="M505" s="19" t="n">
        <v>0.29494510739529</v>
      </c>
      <c r="N505" s="19" t="n">
        <v>0.685641378329453</v>
      </c>
      <c r="O505" s="19" t="n">
        <v>0.900413215772576</v>
      </c>
      <c r="P505" s="19" t="n">
        <v>0.917670367615202</v>
      </c>
      <c r="Q505" s="17" t="s">
        <v>29</v>
      </c>
      <c r="R505" s="5" t="str">
        <f aca="false">IF(OR(Q505="Steel plate",Q505="Concrete jacket"),"Steel plate or jacket",Q505)</f>
        <v>Monitor</v>
      </c>
      <c r="S505" s="5" t="str">
        <f aca="false">IF(O505&lt;='Tree rules'!$C$4,IF(N505&lt;='Tree rules'!$C$5,IF(P505&lt;='Tree rules'!$C$7,"Monitor","Polymer laminate"),IF(P505&lt;='Tree rules'!$C$8,"Seal cracks","Polymer laminate")),IF(O505&lt;='Tree rules'!$C$6,IF(P505&lt;='Tree rules'!$C$9,"Polymer laminate","Steel plate or jacket"),IF(L505&lt;='Tree rules'!$C$10,"Steel plate or jacket","Polymer laminate")))</f>
        <v>Monitor</v>
      </c>
      <c r="T505" s="5" t="str">
        <f aca="false">IF(S505=R505,"Yes","No")</f>
        <v>Yes</v>
      </c>
    </row>
    <row r="506" customFormat="false" ht="15" hidden="false" customHeight="false" outlineLevel="0" collapsed="false">
      <c r="A506" s="15" t="n">
        <v>1638</v>
      </c>
      <c r="B506" s="16" t="n">
        <v>3.07674626557096</v>
      </c>
      <c r="C506" s="15" t="n">
        <v>300</v>
      </c>
      <c r="D506" s="15" t="n">
        <v>300</v>
      </c>
      <c r="E506" s="15" t="n">
        <v>25</v>
      </c>
      <c r="F506" s="16" t="n">
        <v>0.883572933822129</v>
      </c>
      <c r="G506" s="17" t="s">
        <v>101</v>
      </c>
      <c r="H506" s="18" t="n">
        <v>0.3</v>
      </c>
      <c r="I506" s="18" t="n">
        <v>1</v>
      </c>
      <c r="J506" s="19" t="n">
        <v>0.89943749827201</v>
      </c>
      <c r="K506" s="19" t="n">
        <v>0.500880356484861</v>
      </c>
      <c r="L506" s="16" t="n">
        <v>12.0185400998866</v>
      </c>
      <c r="M506" s="19" t="n">
        <v>0.511485561648183</v>
      </c>
      <c r="N506" s="19" t="n">
        <v>0.608427662077803</v>
      </c>
      <c r="O506" s="19" t="n">
        <v>0.89943749827201</v>
      </c>
      <c r="P506" s="19" t="n">
        <v>0.639335875349459</v>
      </c>
      <c r="Q506" s="17" t="s">
        <v>29</v>
      </c>
      <c r="R506" s="5" t="str">
        <f aca="false">IF(OR(Q506="Steel plate",Q506="Concrete jacket"),"Steel plate or jacket",Q506)</f>
        <v>Monitor</v>
      </c>
      <c r="S506" s="5" t="str">
        <f aca="false">IF(O506&lt;='Tree rules'!$C$4,IF(N506&lt;='Tree rules'!$C$5,IF(P506&lt;='Tree rules'!$C$7,"Monitor","Polymer laminate"),IF(P506&lt;='Tree rules'!$C$8,"Seal cracks","Polymer laminate")),IF(O506&lt;='Tree rules'!$C$6,IF(P506&lt;='Tree rules'!$C$9,"Polymer laminate","Steel plate or jacket"),IF(L506&lt;='Tree rules'!$C$10,"Steel plate or jacket","Polymer laminate")))</f>
        <v>Monitor</v>
      </c>
      <c r="T506" s="5" t="str">
        <f aca="false">IF(S506=R506,"Yes","No")</f>
        <v>Yes</v>
      </c>
    </row>
    <row r="507" customFormat="false" ht="15" hidden="false" customHeight="false" outlineLevel="0" collapsed="false">
      <c r="A507" s="15" t="n">
        <v>1639</v>
      </c>
      <c r="B507" s="16" t="n">
        <v>3.8688251105866</v>
      </c>
      <c r="C507" s="15" t="n">
        <v>300</v>
      </c>
      <c r="D507" s="15" t="n">
        <v>300</v>
      </c>
      <c r="E507" s="15" t="n">
        <v>30</v>
      </c>
      <c r="F507" s="16" t="n">
        <v>0.791582400904515</v>
      </c>
      <c r="G507" s="17" t="s">
        <v>103</v>
      </c>
      <c r="H507" s="18" t="n">
        <v>0.2</v>
      </c>
      <c r="I507" s="18" t="n">
        <v>1</v>
      </c>
      <c r="J507" s="19" t="n">
        <v>0.868054061667582</v>
      </c>
      <c r="K507" s="19" t="n">
        <v>0.445434137071649</v>
      </c>
      <c r="L507" s="16" t="n">
        <v>15.2315949235693</v>
      </c>
      <c r="M507" s="19" t="n">
        <v>0.4563573406659</v>
      </c>
      <c r="N507" s="19" t="n">
        <v>1.12051498128859</v>
      </c>
      <c r="O507" s="19" t="n">
        <v>0.868054061667582</v>
      </c>
      <c r="P507" s="19" t="n">
        <v>0.701741456834416</v>
      </c>
      <c r="Q507" s="17" t="s">
        <v>30</v>
      </c>
      <c r="R507" s="5" t="str">
        <f aca="false">IF(OR(Q507="Steel plate",Q507="Concrete jacket"),"Steel plate or jacket",Q507)</f>
        <v>Seal cracks</v>
      </c>
      <c r="S507" s="5" t="str">
        <f aca="false">IF(O507&lt;='Tree rules'!$C$4,IF(N507&lt;='Tree rules'!$C$5,IF(P507&lt;='Tree rules'!$C$7,"Monitor","Polymer laminate"),IF(P507&lt;='Tree rules'!$C$8,"Seal cracks","Polymer laminate")),IF(O507&lt;='Tree rules'!$C$6,IF(P507&lt;='Tree rules'!$C$9,"Polymer laminate","Steel plate or jacket"),IF(L507&lt;='Tree rules'!$C$10,"Steel plate or jacket","Polymer laminate")))</f>
        <v>Seal cracks</v>
      </c>
      <c r="T507" s="5" t="str">
        <f aca="false">IF(S507=R507,"Yes","No")</f>
        <v>Yes</v>
      </c>
    </row>
    <row r="508" customFormat="false" ht="15" hidden="false" customHeight="false" outlineLevel="0" collapsed="false">
      <c r="A508" s="15" t="n">
        <v>1644</v>
      </c>
      <c r="B508" s="16" t="n">
        <v>4.48943338781396</v>
      </c>
      <c r="C508" s="15" t="n">
        <v>230</v>
      </c>
      <c r="D508" s="15" t="n">
        <v>425</v>
      </c>
      <c r="E508" s="15" t="n">
        <v>25</v>
      </c>
      <c r="F508" s="16" t="n">
        <v>0.922619845496142</v>
      </c>
      <c r="G508" s="17" t="s">
        <v>101</v>
      </c>
      <c r="H508" s="18" t="n">
        <v>0.3</v>
      </c>
      <c r="I508" s="18" t="n">
        <v>1.5</v>
      </c>
      <c r="J508" s="19" t="n">
        <v>0.912360813814756</v>
      </c>
      <c r="K508" s="19" t="n">
        <v>0.412719792820025</v>
      </c>
      <c r="L508" s="16" t="n">
        <v>11.8454706802479</v>
      </c>
      <c r="M508" s="19" t="n">
        <v>0.946236929306315</v>
      </c>
      <c r="N508" s="19" t="n">
        <v>0.738938388057018</v>
      </c>
      <c r="O508" s="19" t="n">
        <v>1.18026653769477</v>
      </c>
      <c r="P508" s="19" t="n">
        <v>0.459251688165552</v>
      </c>
      <c r="Q508" s="17" t="s">
        <v>31</v>
      </c>
      <c r="R508" s="5" t="str">
        <f aca="false">IF(OR(Q508="Steel plate",Q508="Concrete jacket"),"Steel plate or jacket",Q508)</f>
        <v>Polymer laminate</v>
      </c>
      <c r="S508" s="5" t="str">
        <f aca="false">IF(O508&lt;='Tree rules'!$C$4,IF(N508&lt;='Tree rules'!$C$5,IF(P508&lt;='Tree rules'!$C$7,"Monitor","Polymer laminate"),IF(P508&lt;='Tree rules'!$C$8,"Seal cracks","Polymer laminate")),IF(O508&lt;='Tree rules'!$C$6,IF(P508&lt;='Tree rules'!$C$9,"Polymer laminate","Steel plate or jacket"),IF(L508&lt;='Tree rules'!$C$10,"Steel plate or jacket","Polymer laminate")))</f>
        <v>Polymer laminate</v>
      </c>
      <c r="T508" s="5" t="str">
        <f aca="false">IF(S508=R508,"Yes","No")</f>
        <v>Yes</v>
      </c>
    </row>
    <row r="509" customFormat="false" ht="15" hidden="false" customHeight="false" outlineLevel="0" collapsed="false">
      <c r="A509" s="15" t="n">
        <v>1645</v>
      </c>
      <c r="B509" s="16" t="n">
        <v>7.41245894156345</v>
      </c>
      <c r="C509" s="15" t="n">
        <v>230</v>
      </c>
      <c r="D509" s="15" t="n">
        <v>675</v>
      </c>
      <c r="E509" s="15" t="n">
        <v>25</v>
      </c>
      <c r="F509" s="16" t="n">
        <v>0.653545382481754</v>
      </c>
      <c r="G509" s="17" t="s">
        <v>103</v>
      </c>
      <c r="H509" s="18" t="n">
        <v>0.2</v>
      </c>
      <c r="I509" s="18" t="n">
        <v>1.5</v>
      </c>
      <c r="J509" s="19" t="n">
        <v>0.925982200820478</v>
      </c>
      <c r="K509" s="19" t="n">
        <v>0.618493513502333</v>
      </c>
      <c r="L509" s="16" t="n">
        <v>11.8221035750613</v>
      </c>
      <c r="M509" s="19" t="n">
        <v>0.55010324784573</v>
      </c>
      <c r="N509" s="19" t="n">
        <v>1.15621040141359</v>
      </c>
      <c r="O509" s="19" t="n">
        <v>1.10261630881768</v>
      </c>
      <c r="P509" s="19" t="n">
        <v>0.717727400189822</v>
      </c>
      <c r="Q509" s="17" t="s">
        <v>31</v>
      </c>
      <c r="R509" s="5" t="str">
        <f aca="false">IF(OR(Q509="Steel plate",Q509="Concrete jacket"),"Steel plate or jacket",Q509)</f>
        <v>Polymer laminate</v>
      </c>
      <c r="S509" s="5" t="str">
        <f aca="false">IF(O509&lt;='Tree rules'!$C$4,IF(N509&lt;='Tree rules'!$C$5,IF(P509&lt;='Tree rules'!$C$7,"Monitor","Polymer laminate"),IF(P509&lt;='Tree rules'!$C$8,"Seal cracks","Polymer laminate")),IF(O509&lt;='Tree rules'!$C$6,IF(P509&lt;='Tree rules'!$C$9,"Polymer laminate","Steel plate or jacket"),IF(L509&lt;='Tree rules'!$C$10,"Steel plate or jacket","Polymer laminate")))</f>
        <v>Polymer laminate</v>
      </c>
      <c r="T509" s="5" t="str">
        <f aca="false">IF(S509=R509,"Yes","No")</f>
        <v>Yes</v>
      </c>
    </row>
    <row r="510" customFormat="false" ht="15" hidden="false" customHeight="false" outlineLevel="0" collapsed="false">
      <c r="A510" s="15" t="n">
        <v>1649</v>
      </c>
      <c r="B510" s="16" t="n">
        <v>4.09243619366141</v>
      </c>
      <c r="C510" s="15" t="n">
        <v>230</v>
      </c>
      <c r="D510" s="15" t="n">
        <v>400</v>
      </c>
      <c r="E510" s="15" t="n">
        <v>30</v>
      </c>
      <c r="F510" s="16" t="n">
        <v>0.776085141697083</v>
      </c>
      <c r="G510" s="17" t="s">
        <v>103</v>
      </c>
      <c r="H510" s="18" t="n">
        <v>0.2</v>
      </c>
      <c r="I510" s="18" t="n">
        <v>2</v>
      </c>
      <c r="J510" s="19" t="n">
        <v>0.996612691502907</v>
      </c>
      <c r="K510" s="19" t="n">
        <v>0.54895577636614</v>
      </c>
      <c r="L510" s="16" t="n">
        <v>11.6262391865381</v>
      </c>
      <c r="M510" s="19" t="n">
        <v>0.724215159154519</v>
      </c>
      <c r="N510" s="19" t="n">
        <v>2.04844055901839</v>
      </c>
      <c r="O510" s="19" t="n">
        <v>1.44612908920549</v>
      </c>
      <c r="P510" s="19" t="n">
        <v>0.578586164720577</v>
      </c>
      <c r="Q510" s="17" t="s">
        <v>31</v>
      </c>
      <c r="R510" s="5" t="str">
        <f aca="false">IF(OR(Q510="Steel plate",Q510="Concrete jacket"),"Steel plate or jacket",Q510)</f>
        <v>Polymer laminate</v>
      </c>
      <c r="S510" s="5" t="str">
        <f aca="false">IF(O510&lt;='Tree rules'!$C$4,IF(N510&lt;='Tree rules'!$C$5,IF(P510&lt;='Tree rules'!$C$7,"Monitor","Polymer laminate"),IF(P510&lt;='Tree rules'!$C$8,"Seal cracks","Polymer laminate")),IF(O510&lt;='Tree rules'!$C$6,IF(P510&lt;='Tree rules'!$C$9,"Polymer laminate","Steel plate or jacket"),IF(L510&lt;='Tree rules'!$C$10,"Steel plate or jacket","Polymer laminate")))</f>
        <v>Steel plate or jacket</v>
      </c>
      <c r="T510" s="5" t="str">
        <f aca="false">IF(S510=R510,"Yes","No")</f>
        <v>No</v>
      </c>
    </row>
    <row r="511" customFormat="false" ht="15" hidden="false" customHeight="false" outlineLevel="0" collapsed="false">
      <c r="A511" s="15" t="n">
        <v>1650</v>
      </c>
      <c r="B511" s="16" t="n">
        <v>5.56529508679823</v>
      </c>
      <c r="C511" s="15" t="n">
        <v>230</v>
      </c>
      <c r="D511" s="15" t="n">
        <v>425</v>
      </c>
      <c r="E511" s="15" t="n">
        <v>25</v>
      </c>
      <c r="F511" s="16" t="n">
        <v>0.691964884122107</v>
      </c>
      <c r="G511" s="17" t="s">
        <v>103</v>
      </c>
      <c r="H511" s="18" t="n">
        <v>0.2</v>
      </c>
      <c r="I511" s="18" t="n">
        <v>2</v>
      </c>
      <c r="J511" s="19" t="n">
        <v>0.85456689108324</v>
      </c>
      <c r="K511" s="19" t="n">
        <v>0.409871749514594</v>
      </c>
      <c r="L511" s="16" t="n">
        <v>14.6841559018423</v>
      </c>
      <c r="M511" s="19" t="n">
        <v>0.699536879153212</v>
      </c>
      <c r="N511" s="19" t="n">
        <v>1.46625410272118</v>
      </c>
      <c r="O511" s="19" t="n">
        <v>1.35887095544095</v>
      </c>
      <c r="P511" s="19" t="n">
        <v>0.635907878942328</v>
      </c>
      <c r="Q511" s="17" t="s">
        <v>31</v>
      </c>
      <c r="R511" s="5" t="str">
        <f aca="false">IF(OR(Q511="Steel plate",Q511="Concrete jacket"),"Steel plate or jacket",Q511)</f>
        <v>Polymer laminate</v>
      </c>
      <c r="S511" s="5" t="str">
        <f aca="false">IF(O511&lt;='Tree rules'!$C$4,IF(N511&lt;='Tree rules'!$C$5,IF(P511&lt;='Tree rules'!$C$7,"Monitor","Polymer laminate"),IF(P511&lt;='Tree rules'!$C$8,"Seal cracks","Polymer laminate")),IF(O511&lt;='Tree rules'!$C$6,IF(P511&lt;='Tree rules'!$C$9,"Polymer laminate","Steel plate or jacket"),IF(L511&lt;='Tree rules'!$C$10,"Steel plate or jacket","Polymer laminate")))</f>
        <v>Polymer laminate</v>
      </c>
      <c r="T511" s="5" t="str">
        <f aca="false">IF(S511=R511,"Yes","No")</f>
        <v>Yes</v>
      </c>
    </row>
    <row r="512" customFormat="false" ht="15" hidden="false" customHeight="false" outlineLevel="0" collapsed="false">
      <c r="A512" s="15" t="n">
        <v>1652</v>
      </c>
      <c r="B512" s="16" t="n">
        <v>6.0700107515368</v>
      </c>
      <c r="C512" s="15" t="n">
        <v>300</v>
      </c>
      <c r="D512" s="15" t="n">
        <v>575</v>
      </c>
      <c r="E512" s="15" t="n">
        <v>25</v>
      </c>
      <c r="F512" s="16" t="n">
        <v>0.633465437396808</v>
      </c>
      <c r="G512" s="17" t="s">
        <v>101</v>
      </c>
      <c r="H512" s="18" t="n">
        <v>0.3</v>
      </c>
      <c r="I512" s="18" t="n">
        <v>1.5</v>
      </c>
      <c r="J512" s="19" t="n">
        <v>0.882308584634293</v>
      </c>
      <c r="K512" s="19" t="n">
        <v>0.429185798080697</v>
      </c>
      <c r="L512" s="16" t="n">
        <v>11.4745004754949</v>
      </c>
      <c r="M512" s="19" t="n">
        <v>0.457619765771141</v>
      </c>
      <c r="N512" s="19" t="n">
        <v>0.760012429346904</v>
      </c>
      <c r="O512" s="19" t="n">
        <v>1.13412571992658</v>
      </c>
      <c r="P512" s="19" t="n">
        <v>0.685220402897363</v>
      </c>
      <c r="Q512" s="17" t="s">
        <v>31</v>
      </c>
      <c r="R512" s="5" t="str">
        <f aca="false">IF(OR(Q512="Steel plate",Q512="Concrete jacket"),"Steel plate or jacket",Q512)</f>
        <v>Polymer laminate</v>
      </c>
      <c r="S512" s="5" t="str">
        <f aca="false">IF(O512&lt;='Tree rules'!$C$4,IF(N512&lt;='Tree rules'!$C$5,IF(P512&lt;='Tree rules'!$C$7,"Monitor","Polymer laminate"),IF(P512&lt;='Tree rules'!$C$8,"Seal cracks","Polymer laminate")),IF(O512&lt;='Tree rules'!$C$6,IF(P512&lt;='Tree rules'!$C$9,"Polymer laminate","Steel plate or jacket"),IF(L512&lt;='Tree rules'!$C$10,"Steel plate or jacket","Polymer laminate")))</f>
        <v>Polymer laminate</v>
      </c>
      <c r="T512" s="5" t="str">
        <f aca="false">IF(S512=R512,"Yes","No")</f>
        <v>Yes</v>
      </c>
    </row>
    <row r="513" customFormat="false" ht="15" hidden="false" customHeight="false" outlineLevel="0" collapsed="false">
      <c r="A513" s="15" t="n">
        <v>1657</v>
      </c>
      <c r="B513" s="16" t="n">
        <v>4.09366990773693</v>
      </c>
      <c r="C513" s="15" t="n">
        <v>300</v>
      </c>
      <c r="D513" s="15" t="n">
        <v>350</v>
      </c>
      <c r="E513" s="15" t="n">
        <v>25</v>
      </c>
      <c r="F513" s="16" t="n">
        <v>0.661387927071535</v>
      </c>
      <c r="G513" s="17" t="s">
        <v>103</v>
      </c>
      <c r="H513" s="18" t="n">
        <v>0.2</v>
      </c>
      <c r="I513" s="18" t="n">
        <v>1</v>
      </c>
      <c r="J513" s="19" t="n">
        <v>0.860081774254358</v>
      </c>
      <c r="K513" s="19" t="n">
        <v>0.561222539210565</v>
      </c>
      <c r="L513" s="16" t="n">
        <v>13.4660194333452</v>
      </c>
      <c r="M513" s="19" t="n">
        <v>0.528423882269748</v>
      </c>
      <c r="N513" s="19" t="n">
        <v>1.07116541727461</v>
      </c>
      <c r="O513" s="19" t="n">
        <v>0.860081774254358</v>
      </c>
      <c r="P513" s="19" t="n">
        <v>0.582654117896806</v>
      </c>
      <c r="Q513" s="17" t="s">
        <v>30</v>
      </c>
      <c r="R513" s="5" t="str">
        <f aca="false">IF(OR(Q513="Steel plate",Q513="Concrete jacket"),"Steel plate or jacket",Q513)</f>
        <v>Seal cracks</v>
      </c>
      <c r="S513" s="5" t="str">
        <f aca="false">IF(O513&lt;='Tree rules'!$C$4,IF(N513&lt;='Tree rules'!$C$5,IF(P513&lt;='Tree rules'!$C$7,"Monitor","Polymer laminate"),IF(P513&lt;='Tree rules'!$C$8,"Seal cracks","Polymer laminate")),IF(O513&lt;='Tree rules'!$C$6,IF(P513&lt;='Tree rules'!$C$9,"Polymer laminate","Steel plate or jacket"),IF(L513&lt;='Tree rules'!$C$10,"Steel plate or jacket","Polymer laminate")))</f>
        <v>Seal cracks</v>
      </c>
      <c r="T513" s="5" t="str">
        <f aca="false">IF(S513=R513,"Yes","No")</f>
        <v>Yes</v>
      </c>
    </row>
    <row r="514" customFormat="false" ht="15" hidden="false" customHeight="false" outlineLevel="0" collapsed="false">
      <c r="A514" s="15" t="n">
        <v>1658</v>
      </c>
      <c r="B514" s="16" t="n">
        <v>3.47289287172929</v>
      </c>
      <c r="C514" s="15" t="n">
        <v>300</v>
      </c>
      <c r="D514" s="15" t="n">
        <v>300</v>
      </c>
      <c r="E514" s="15" t="n">
        <v>30</v>
      </c>
      <c r="F514" s="16" t="n">
        <v>0.589048622548086</v>
      </c>
      <c r="G514" s="17" t="s">
        <v>101</v>
      </c>
      <c r="H514" s="18" t="n">
        <v>0.3</v>
      </c>
      <c r="I514" s="18" t="n">
        <v>1</v>
      </c>
      <c r="J514" s="19" t="n">
        <v>0.872559972315087</v>
      </c>
      <c r="K514" s="19" t="n">
        <v>0.530197475499035</v>
      </c>
      <c r="L514" s="16" t="n">
        <v>13.5659877801925</v>
      </c>
      <c r="M514" s="19" t="n">
        <v>0.512267941963145</v>
      </c>
      <c r="N514" s="19" t="n">
        <v>0.641973923585737</v>
      </c>
      <c r="O514" s="19" t="n">
        <v>0.872559972315087</v>
      </c>
      <c r="P514" s="19" t="n">
        <v>0.478612985094518</v>
      </c>
      <c r="Q514" s="17" t="s">
        <v>29</v>
      </c>
      <c r="R514" s="5" t="str">
        <f aca="false">IF(OR(Q514="Steel plate",Q514="Concrete jacket"),"Steel plate or jacket",Q514)</f>
        <v>Monitor</v>
      </c>
      <c r="S514" s="5" t="str">
        <f aca="false">IF(O514&lt;='Tree rules'!$C$4,IF(N514&lt;='Tree rules'!$C$5,IF(P514&lt;='Tree rules'!$C$7,"Monitor","Polymer laminate"),IF(P514&lt;='Tree rules'!$C$8,"Seal cracks","Polymer laminate")),IF(O514&lt;='Tree rules'!$C$6,IF(P514&lt;='Tree rules'!$C$9,"Polymer laminate","Steel plate or jacket"),IF(L514&lt;='Tree rules'!$C$10,"Steel plate or jacket","Polymer laminate")))</f>
        <v>Monitor</v>
      </c>
      <c r="T514" s="5" t="str">
        <f aca="false">IF(S514=R514,"Yes","No")</f>
        <v>Yes</v>
      </c>
    </row>
    <row r="515" customFormat="false" ht="15" hidden="false" customHeight="false" outlineLevel="0" collapsed="false">
      <c r="A515" s="15" t="n">
        <v>1659</v>
      </c>
      <c r="B515" s="16" t="n">
        <v>6.08237517141245</v>
      </c>
      <c r="C515" s="15" t="n">
        <v>230</v>
      </c>
      <c r="D515" s="15" t="n">
        <v>600</v>
      </c>
      <c r="E515" s="15" t="n">
        <v>20</v>
      </c>
      <c r="F515" s="16" t="n">
        <v>0.742342309449384</v>
      </c>
      <c r="G515" s="17" t="s">
        <v>101</v>
      </c>
      <c r="H515" s="18" t="n">
        <v>0.3</v>
      </c>
      <c r="I515" s="18" t="n">
        <v>2</v>
      </c>
      <c r="J515" s="19" t="n">
        <v>0.897004559550872</v>
      </c>
      <c r="K515" s="19" t="n">
        <v>0.553085437627396</v>
      </c>
      <c r="L515" s="16" t="n">
        <v>11.0187956003849</v>
      </c>
      <c r="M515" s="19" t="n">
        <v>0.55157656388238</v>
      </c>
      <c r="N515" s="19" t="n">
        <v>0.900163082608328</v>
      </c>
      <c r="O515" s="19" t="n">
        <v>1.29788895972878</v>
      </c>
      <c r="P515" s="19" t="n">
        <v>0.791812901657407</v>
      </c>
      <c r="Q515" s="17" t="s">
        <v>104</v>
      </c>
      <c r="R515" s="5" t="str">
        <f aca="false">IF(OR(Q515="Steel plate",Q515="Concrete jacket"),"Steel plate or jacket",Q515)</f>
        <v>Steel plate or jacket</v>
      </c>
      <c r="S515" s="5" t="str">
        <f aca="false">IF(O515&lt;='Tree rules'!$C$4,IF(N515&lt;='Tree rules'!$C$5,IF(P515&lt;='Tree rules'!$C$7,"Monitor","Polymer laminate"),IF(P515&lt;='Tree rules'!$C$8,"Seal cracks","Polymer laminate")),IF(O515&lt;='Tree rules'!$C$6,IF(P515&lt;='Tree rules'!$C$9,"Polymer laminate","Steel plate or jacket"),IF(L515&lt;='Tree rules'!$C$10,"Steel plate or jacket","Polymer laminate")))</f>
        <v>Polymer laminate</v>
      </c>
      <c r="T515" s="5" t="str">
        <f aca="false">IF(S515=R515,"Yes","No")</f>
        <v>No</v>
      </c>
    </row>
    <row r="516" customFormat="false" ht="15" hidden="false" customHeight="false" outlineLevel="0" collapsed="false">
      <c r="A516" s="15" t="n">
        <v>1660</v>
      </c>
      <c r="B516" s="16" t="n">
        <v>5.54397901236152</v>
      </c>
      <c r="C516" s="15" t="n">
        <v>300</v>
      </c>
      <c r="D516" s="15" t="n">
        <v>450</v>
      </c>
      <c r="E516" s="15" t="n">
        <v>25</v>
      </c>
      <c r="F516" s="16" t="n">
        <v>0.663570725510715</v>
      </c>
      <c r="G516" s="17" t="s">
        <v>103</v>
      </c>
      <c r="H516" s="18" t="n">
        <v>0.2</v>
      </c>
      <c r="I516" s="18" t="n">
        <v>1</v>
      </c>
      <c r="J516" s="19" t="n">
        <v>0.868969765653854</v>
      </c>
      <c r="K516" s="19" t="n">
        <v>0.523825778778103</v>
      </c>
      <c r="L516" s="16" t="n">
        <v>13.7227203276275</v>
      </c>
      <c r="M516" s="19" t="n">
        <v>0.756646919295976</v>
      </c>
      <c r="N516" s="19" t="n">
        <v>0.877663876536216</v>
      </c>
      <c r="O516" s="19" t="n">
        <v>0.868969765653854</v>
      </c>
      <c r="P516" s="19" t="n">
        <v>0.465976175031811</v>
      </c>
      <c r="Q516" s="17" t="s">
        <v>29</v>
      </c>
      <c r="R516" s="5" t="str">
        <f aca="false">IF(OR(Q516="Steel plate",Q516="Concrete jacket"),"Steel plate or jacket",Q516)</f>
        <v>Monitor</v>
      </c>
      <c r="S516" s="5" t="str">
        <f aca="false">IF(O516&lt;='Tree rules'!$C$4,IF(N516&lt;='Tree rules'!$C$5,IF(P516&lt;='Tree rules'!$C$7,"Monitor","Polymer laminate"),IF(P516&lt;='Tree rules'!$C$8,"Seal cracks","Polymer laminate")),IF(O516&lt;='Tree rules'!$C$6,IF(P516&lt;='Tree rules'!$C$9,"Polymer laminate","Steel plate or jacket"),IF(L516&lt;='Tree rules'!$C$10,"Steel plate or jacket","Polymer laminate")))</f>
        <v>Monitor</v>
      </c>
      <c r="T516" s="5" t="str">
        <f aca="false">IF(S516=R516,"Yes","No")</f>
        <v>Yes</v>
      </c>
    </row>
    <row r="517" customFormat="false" ht="15" hidden="false" customHeight="false" outlineLevel="0" collapsed="false">
      <c r="A517" s="15" t="n">
        <v>1661</v>
      </c>
      <c r="B517" s="16" t="n">
        <v>3.20706344340554</v>
      </c>
      <c r="C517" s="15" t="n">
        <v>300</v>
      </c>
      <c r="D517" s="15" t="n">
        <v>300</v>
      </c>
      <c r="E517" s="15" t="n">
        <v>30</v>
      </c>
      <c r="F517" s="16" t="n">
        <v>0.78213924985638</v>
      </c>
      <c r="G517" s="17" t="s">
        <v>102</v>
      </c>
      <c r="H517" s="18" t="n">
        <v>0.1</v>
      </c>
      <c r="I517" s="18" t="n">
        <v>1</v>
      </c>
      <c r="J517" s="19" t="n">
        <v>0.868014528728577</v>
      </c>
      <c r="K517" s="19" t="n">
        <v>0.551839560234764</v>
      </c>
      <c r="L517" s="16" t="n">
        <v>13.3073171925541</v>
      </c>
      <c r="M517" s="19" t="n">
        <v>0.820692264569509</v>
      </c>
      <c r="N517" s="19" t="n">
        <v>2.32837453713345</v>
      </c>
      <c r="O517" s="19" t="n">
        <v>0.868014528728577</v>
      </c>
      <c r="P517" s="19" t="n">
        <v>0.339305494447718</v>
      </c>
      <c r="Q517" s="17" t="s">
        <v>30</v>
      </c>
      <c r="R517" s="5" t="str">
        <f aca="false">IF(OR(Q517="Steel plate",Q517="Concrete jacket"),"Steel plate or jacket",Q517)</f>
        <v>Seal cracks</v>
      </c>
      <c r="S517" s="5" t="str">
        <f aca="false">IF(O517&lt;='Tree rules'!$C$4,IF(N517&lt;='Tree rules'!$C$5,IF(P517&lt;='Tree rules'!$C$7,"Monitor","Polymer laminate"),IF(P517&lt;='Tree rules'!$C$8,"Seal cracks","Polymer laminate")),IF(O517&lt;='Tree rules'!$C$6,IF(P517&lt;='Tree rules'!$C$9,"Polymer laminate","Steel plate or jacket"),IF(L517&lt;='Tree rules'!$C$10,"Steel plate or jacket","Polymer laminate")))</f>
        <v>Seal cracks</v>
      </c>
      <c r="T517" s="5" t="str">
        <f aca="false">IF(S517=R517,"Yes","No")</f>
        <v>Yes</v>
      </c>
    </row>
    <row r="518" customFormat="false" ht="15" hidden="false" customHeight="false" outlineLevel="0" collapsed="false">
      <c r="A518" s="15" t="n">
        <v>1665</v>
      </c>
      <c r="B518" s="16" t="n">
        <v>6.28111054213342</v>
      </c>
      <c r="C518" s="15" t="n">
        <v>300</v>
      </c>
      <c r="D518" s="15" t="n">
        <v>600</v>
      </c>
      <c r="E518" s="15" t="n">
        <v>30</v>
      </c>
      <c r="F518" s="16" t="n">
        <v>0.604879451954714</v>
      </c>
      <c r="G518" s="17" t="s">
        <v>101</v>
      </c>
      <c r="H518" s="18" t="n">
        <v>0.3</v>
      </c>
      <c r="I518" s="18" t="n">
        <v>1.5</v>
      </c>
      <c r="J518" s="19" t="n">
        <v>0.919412158172037</v>
      </c>
      <c r="K518" s="19" t="n">
        <v>0.405776104306725</v>
      </c>
      <c r="L518" s="16" t="n">
        <v>11.3377446608907</v>
      </c>
      <c r="M518" s="19" t="n">
        <v>0.937292261388595</v>
      </c>
      <c r="N518" s="19" t="n">
        <v>0.730694666095279</v>
      </c>
      <c r="O518" s="19" t="n">
        <v>1.19258049536041</v>
      </c>
      <c r="P518" s="19" t="n">
        <v>0.33402958771137</v>
      </c>
      <c r="Q518" s="17" t="s">
        <v>31</v>
      </c>
      <c r="R518" s="5" t="str">
        <f aca="false">IF(OR(Q518="Steel plate",Q518="Concrete jacket"),"Steel plate or jacket",Q518)</f>
        <v>Polymer laminate</v>
      </c>
      <c r="S518" s="5" t="str">
        <f aca="false">IF(O518&lt;='Tree rules'!$C$4,IF(N518&lt;='Tree rules'!$C$5,IF(P518&lt;='Tree rules'!$C$7,"Monitor","Polymer laminate"),IF(P518&lt;='Tree rules'!$C$8,"Seal cracks","Polymer laminate")),IF(O518&lt;='Tree rules'!$C$6,IF(P518&lt;='Tree rules'!$C$9,"Polymer laminate","Steel plate or jacket"),IF(L518&lt;='Tree rules'!$C$10,"Steel plate or jacket","Polymer laminate")))</f>
        <v>Polymer laminate</v>
      </c>
      <c r="T518" s="5" t="str">
        <f aca="false">IF(S518=R518,"Yes","No")</f>
        <v>Yes</v>
      </c>
    </row>
    <row r="519" customFormat="false" ht="15" hidden="false" customHeight="false" outlineLevel="0" collapsed="false">
      <c r="A519" s="15" t="n">
        <v>1670</v>
      </c>
      <c r="B519" s="16" t="n">
        <v>4.6828999428742</v>
      </c>
      <c r="C519" s="15" t="n">
        <v>230</v>
      </c>
      <c r="D519" s="15" t="n">
        <v>475</v>
      </c>
      <c r="E519" s="15" t="n">
        <v>20</v>
      </c>
      <c r="F519" s="16" t="n">
        <v>0.611316296229087</v>
      </c>
      <c r="G519" s="17" t="s">
        <v>101</v>
      </c>
      <c r="H519" s="18" t="n">
        <v>0.3</v>
      </c>
      <c r="I519" s="18" t="n">
        <v>1</v>
      </c>
      <c r="J519" s="19" t="n">
        <v>0.979544341515182</v>
      </c>
      <c r="K519" s="19" t="n">
        <v>0.576269467303932</v>
      </c>
      <c r="L519" s="16" t="n">
        <v>10.9158506826905</v>
      </c>
      <c r="M519" s="19" t="n">
        <v>0.830492981983584</v>
      </c>
      <c r="N519" s="19" t="n">
        <v>0.645877023072285</v>
      </c>
      <c r="O519" s="19" t="n">
        <v>0.979544341515182</v>
      </c>
      <c r="P519" s="19" t="n">
        <v>0.401788477737554</v>
      </c>
      <c r="Q519" s="17" t="s">
        <v>29</v>
      </c>
      <c r="R519" s="5" t="str">
        <f aca="false">IF(OR(Q519="Steel plate",Q519="Concrete jacket"),"Steel plate or jacket",Q519)</f>
        <v>Monitor</v>
      </c>
      <c r="S519" s="5" t="str">
        <f aca="false">IF(O519&lt;='Tree rules'!$C$4,IF(N519&lt;='Tree rules'!$C$5,IF(P519&lt;='Tree rules'!$C$7,"Monitor","Polymer laminate"),IF(P519&lt;='Tree rules'!$C$8,"Seal cracks","Polymer laminate")),IF(O519&lt;='Tree rules'!$C$6,IF(P519&lt;='Tree rules'!$C$9,"Polymer laminate","Steel plate or jacket"),IF(L519&lt;='Tree rules'!$C$10,"Steel plate or jacket","Polymer laminate")))</f>
        <v>Monitor</v>
      </c>
      <c r="T519" s="5" t="str">
        <f aca="false">IF(S519=R519,"Yes","No")</f>
        <v>Yes</v>
      </c>
    </row>
    <row r="520" customFormat="false" ht="15" hidden="false" customHeight="false" outlineLevel="0" collapsed="false">
      <c r="A520" s="15" t="n">
        <v>1671</v>
      </c>
      <c r="B520" s="16" t="n">
        <v>4.72702307970326</v>
      </c>
      <c r="C520" s="15" t="n">
        <v>300</v>
      </c>
      <c r="D520" s="15" t="n">
        <v>425</v>
      </c>
      <c r="E520" s="15" t="n">
        <v>25</v>
      </c>
      <c r="F520" s="16" t="n">
        <v>0.707341881547042</v>
      </c>
      <c r="G520" s="17" t="s">
        <v>103</v>
      </c>
      <c r="H520" s="18" t="n">
        <v>0.2</v>
      </c>
      <c r="I520" s="18" t="n">
        <v>1.5</v>
      </c>
      <c r="J520" s="19" t="n">
        <v>0.931638507424014</v>
      </c>
      <c r="K520" s="19" t="n">
        <v>0.513807554391578</v>
      </c>
      <c r="L520" s="16" t="n">
        <v>12.4723564108265</v>
      </c>
      <c r="M520" s="19" t="n">
        <v>0.465788759761667</v>
      </c>
      <c r="N520" s="19" t="n">
        <v>1.28552400771268</v>
      </c>
      <c r="O520" s="19" t="n">
        <v>1.15811630959774</v>
      </c>
      <c r="P520" s="19" t="n">
        <v>0.807483294568688</v>
      </c>
      <c r="Q520" s="17" t="s">
        <v>31</v>
      </c>
      <c r="R520" s="5" t="str">
        <f aca="false">IF(OR(Q520="Steel plate",Q520="Concrete jacket"),"Steel plate or jacket",Q520)</f>
        <v>Polymer laminate</v>
      </c>
      <c r="S520" s="5" t="str">
        <f aca="false">IF(O520&lt;='Tree rules'!$C$4,IF(N520&lt;='Tree rules'!$C$5,IF(P520&lt;='Tree rules'!$C$7,"Monitor","Polymer laminate"),IF(P520&lt;='Tree rules'!$C$8,"Seal cracks","Polymer laminate")),IF(O520&lt;='Tree rules'!$C$6,IF(P520&lt;='Tree rules'!$C$9,"Polymer laminate","Steel plate or jacket"),IF(L520&lt;='Tree rules'!$C$10,"Steel plate or jacket","Polymer laminate")))</f>
        <v>Polymer laminate</v>
      </c>
      <c r="T520" s="5" t="str">
        <f aca="false">IF(S520=R520,"Yes","No")</f>
        <v>Yes</v>
      </c>
    </row>
    <row r="521" customFormat="false" ht="15" hidden="false" customHeight="false" outlineLevel="0" collapsed="false">
      <c r="A521" s="15" t="n">
        <v>1674</v>
      </c>
      <c r="B521" s="16" t="n">
        <v>5.55717139054132</v>
      </c>
      <c r="C521" s="15" t="n">
        <v>230</v>
      </c>
      <c r="D521" s="15" t="n">
        <v>450</v>
      </c>
      <c r="E521" s="15" t="n">
        <v>30</v>
      </c>
      <c r="F521" s="16" t="n">
        <v>0.679557138998441</v>
      </c>
      <c r="G521" s="17" t="s">
        <v>103</v>
      </c>
      <c r="H521" s="18" t="n">
        <v>0.2</v>
      </c>
      <c r="I521" s="18" t="n">
        <v>2</v>
      </c>
      <c r="J521" s="19" t="n">
        <v>0.98258230567143</v>
      </c>
      <c r="K521" s="19" t="n">
        <v>0.412246859155976</v>
      </c>
      <c r="L521" s="16" t="n">
        <v>13.8238094292073</v>
      </c>
      <c r="M521" s="19" t="n">
        <v>0.872945869149277</v>
      </c>
      <c r="N521" s="19" t="n">
        <v>2.17547242183862</v>
      </c>
      <c r="O521" s="19" t="n">
        <v>1.56009814196758</v>
      </c>
      <c r="P521" s="19" t="n">
        <v>0.518341460371001</v>
      </c>
      <c r="Q521" s="17" t="s">
        <v>31</v>
      </c>
      <c r="R521" s="5" t="str">
        <f aca="false">IF(OR(Q521="Steel plate",Q521="Concrete jacket"),"Steel plate or jacket",Q521)</f>
        <v>Polymer laminate</v>
      </c>
      <c r="S521" s="5" t="str">
        <f aca="false">IF(O521&lt;='Tree rules'!$C$4,IF(N521&lt;='Tree rules'!$C$5,IF(P521&lt;='Tree rules'!$C$7,"Monitor","Polymer laminate"),IF(P521&lt;='Tree rules'!$C$8,"Seal cracks","Polymer laminate")),IF(O521&lt;='Tree rules'!$C$6,IF(P521&lt;='Tree rules'!$C$9,"Polymer laminate","Steel plate or jacket"),IF(L521&lt;='Tree rules'!$C$10,"Steel plate or jacket","Polymer laminate")))</f>
        <v>Polymer laminate</v>
      </c>
      <c r="T521" s="5" t="str">
        <f aca="false">IF(S521=R521,"Yes","No")</f>
        <v>Yes</v>
      </c>
    </row>
    <row r="522" customFormat="false" ht="15" hidden="false" customHeight="false" outlineLevel="0" collapsed="false">
      <c r="A522" s="15" t="n">
        <v>1675</v>
      </c>
      <c r="B522" s="16" t="n">
        <v>4.71305200586539</v>
      </c>
      <c r="C522" s="15" t="n">
        <v>300</v>
      </c>
      <c r="D522" s="15" t="n">
        <v>375</v>
      </c>
      <c r="E522" s="15" t="n">
        <v>25</v>
      </c>
      <c r="F522" s="16" t="n">
        <v>0.671280481536281</v>
      </c>
      <c r="G522" s="17" t="s">
        <v>102</v>
      </c>
      <c r="H522" s="18" t="n">
        <v>0.1</v>
      </c>
      <c r="I522" s="18" t="n">
        <v>1</v>
      </c>
      <c r="J522" s="19" t="n">
        <v>0.967518363978104</v>
      </c>
      <c r="K522" s="19" t="n">
        <v>0.439326266345088</v>
      </c>
      <c r="L522" s="16" t="n">
        <v>15.1059359162352</v>
      </c>
      <c r="M522" s="19" t="n">
        <v>0.914609919517013</v>
      </c>
      <c r="N522" s="19" t="n">
        <v>3.25967638726567</v>
      </c>
      <c r="O522" s="19" t="n">
        <v>0.967518363978104</v>
      </c>
      <c r="P522" s="19" t="n">
        <v>0.365287317841816</v>
      </c>
      <c r="Q522" s="17" t="s">
        <v>30</v>
      </c>
      <c r="R522" s="5" t="str">
        <f aca="false">IF(OR(Q522="Steel plate",Q522="Concrete jacket"),"Steel plate or jacket",Q522)</f>
        <v>Seal cracks</v>
      </c>
      <c r="S522" s="5" t="str">
        <f aca="false">IF(O522&lt;='Tree rules'!$C$4,IF(N522&lt;='Tree rules'!$C$5,IF(P522&lt;='Tree rules'!$C$7,"Monitor","Polymer laminate"),IF(P522&lt;='Tree rules'!$C$8,"Seal cracks","Polymer laminate")),IF(O522&lt;='Tree rules'!$C$6,IF(P522&lt;='Tree rules'!$C$9,"Polymer laminate","Steel plate or jacket"),IF(L522&lt;='Tree rules'!$C$10,"Steel plate or jacket","Polymer laminate")))</f>
        <v>Seal cracks</v>
      </c>
      <c r="T522" s="5" t="str">
        <f aca="false">IF(S522=R522,"Yes","No")</f>
        <v>Yes</v>
      </c>
    </row>
    <row r="523" customFormat="false" ht="15" hidden="false" customHeight="false" outlineLevel="0" collapsed="false">
      <c r="A523" s="15" t="n">
        <v>1678</v>
      </c>
      <c r="B523" s="16" t="n">
        <v>4.22566348226233</v>
      </c>
      <c r="C523" s="15" t="n">
        <v>300</v>
      </c>
      <c r="D523" s="15" t="n">
        <v>425</v>
      </c>
      <c r="E523" s="15" t="n">
        <v>25</v>
      </c>
      <c r="F523" s="16" t="n">
        <v>0.736490585456948</v>
      </c>
      <c r="G523" s="17" t="s">
        <v>102</v>
      </c>
      <c r="H523" s="18" t="n">
        <v>0.1</v>
      </c>
      <c r="I523" s="18" t="n">
        <v>2</v>
      </c>
      <c r="J523" s="19" t="n">
        <v>0.909390654851311</v>
      </c>
      <c r="K523" s="19" t="n">
        <v>0.608890558719711</v>
      </c>
      <c r="L523" s="16" t="n">
        <v>11.6089656106108</v>
      </c>
      <c r="M523" s="19" t="n">
        <v>0.43266003291962</v>
      </c>
      <c r="N523" s="19" t="n">
        <v>3.6493099814826</v>
      </c>
      <c r="O523" s="19" t="n">
        <v>1.26506192577572</v>
      </c>
      <c r="P523" s="19" t="n">
        <v>0.826122700114783</v>
      </c>
      <c r="Q523" s="17" t="s">
        <v>31</v>
      </c>
      <c r="R523" s="5" t="str">
        <f aca="false">IF(OR(Q523="Steel plate",Q523="Concrete jacket"),"Steel plate or jacket",Q523)</f>
        <v>Polymer laminate</v>
      </c>
      <c r="S523" s="5" t="str">
        <f aca="false">IF(O523&lt;='Tree rules'!$C$4,IF(N523&lt;='Tree rules'!$C$5,IF(P523&lt;='Tree rules'!$C$7,"Monitor","Polymer laminate"),IF(P523&lt;='Tree rules'!$C$8,"Seal cracks","Polymer laminate")),IF(O523&lt;='Tree rules'!$C$6,IF(P523&lt;='Tree rules'!$C$9,"Polymer laminate","Steel plate or jacket"),IF(L523&lt;='Tree rules'!$C$10,"Steel plate or jacket","Polymer laminate")))</f>
        <v>Polymer laminate</v>
      </c>
      <c r="T523" s="5" t="str">
        <f aca="false">IF(S523=R523,"Yes","No")</f>
        <v>Yes</v>
      </c>
    </row>
    <row r="524" customFormat="false" ht="15" hidden="false" customHeight="false" outlineLevel="0" collapsed="false">
      <c r="A524" s="15" t="n">
        <v>1684</v>
      </c>
      <c r="B524" s="16" t="n">
        <v>3.2650315756988</v>
      </c>
      <c r="C524" s="15" t="n">
        <v>230</v>
      </c>
      <c r="D524" s="15" t="n">
        <v>300</v>
      </c>
      <c r="E524" s="15" t="n">
        <v>30</v>
      </c>
      <c r="F524" s="16" t="n">
        <v>0.688332522525665</v>
      </c>
      <c r="G524" s="17" t="s">
        <v>103</v>
      </c>
      <c r="H524" s="18" t="n">
        <v>0.2</v>
      </c>
      <c r="I524" s="18" t="n">
        <v>1.5</v>
      </c>
      <c r="J524" s="19" t="n">
        <v>0.860730827496439</v>
      </c>
      <c r="K524" s="19" t="n">
        <v>0.414104877126744</v>
      </c>
      <c r="L524" s="16" t="n">
        <v>12.8544550224362</v>
      </c>
      <c r="M524" s="19" t="n">
        <v>0.2683456260751</v>
      </c>
      <c r="N524" s="19" t="n">
        <v>1.67046797509114</v>
      </c>
      <c r="O524" s="19" t="n">
        <v>1.11287982446485</v>
      </c>
      <c r="P524" s="19" t="n">
        <v>0.962648236950831</v>
      </c>
      <c r="Q524" s="17" t="s">
        <v>31</v>
      </c>
      <c r="R524" s="5" t="str">
        <f aca="false">IF(OR(Q524="Steel plate",Q524="Concrete jacket"),"Steel plate or jacket",Q524)</f>
        <v>Polymer laminate</v>
      </c>
      <c r="S524" s="5" t="str">
        <f aca="false">IF(O524&lt;='Tree rules'!$C$4,IF(N524&lt;='Tree rules'!$C$5,IF(P524&lt;='Tree rules'!$C$7,"Monitor","Polymer laminate"),IF(P524&lt;='Tree rules'!$C$8,"Seal cracks","Polymer laminate")),IF(O524&lt;='Tree rules'!$C$6,IF(P524&lt;='Tree rules'!$C$9,"Polymer laminate","Steel plate or jacket"),IF(L524&lt;='Tree rules'!$C$10,"Steel plate or jacket","Polymer laminate")))</f>
        <v>Polymer laminate</v>
      </c>
      <c r="T524" s="5" t="str">
        <f aca="false">IF(S524=R524,"Yes","No")</f>
        <v>Yes</v>
      </c>
    </row>
    <row r="525" customFormat="false" ht="15" hidden="false" customHeight="false" outlineLevel="0" collapsed="false">
      <c r="A525" s="15" t="n">
        <v>1686</v>
      </c>
      <c r="B525" s="16" t="n">
        <v>4.91959982893384</v>
      </c>
      <c r="C525" s="15" t="n">
        <v>230</v>
      </c>
      <c r="D525" s="15" t="n">
        <v>475</v>
      </c>
      <c r="E525" s="15" t="n">
        <v>25</v>
      </c>
      <c r="F525" s="16" t="n">
        <v>0.639770421258486</v>
      </c>
      <c r="G525" s="17" t="s">
        <v>101</v>
      </c>
      <c r="H525" s="18" t="n">
        <v>0.3</v>
      </c>
      <c r="I525" s="18" t="n">
        <v>1.5</v>
      </c>
      <c r="J525" s="19" t="n">
        <v>0.921440928143969</v>
      </c>
      <c r="K525" s="19" t="n">
        <v>0.522928227488778</v>
      </c>
      <c r="L525" s="16" t="n">
        <v>11.5213110747865</v>
      </c>
      <c r="M525" s="19" t="n">
        <v>0.772712325718137</v>
      </c>
      <c r="N525" s="19" t="n">
        <v>1.03697318923231</v>
      </c>
      <c r="O525" s="19" t="n">
        <v>1.14123765657098</v>
      </c>
      <c r="P525" s="19" t="n">
        <v>0.43696265562717</v>
      </c>
      <c r="Q525" s="17" t="s">
        <v>31</v>
      </c>
      <c r="R525" s="5" t="str">
        <f aca="false">IF(OR(Q525="Steel plate",Q525="Concrete jacket"),"Steel plate or jacket",Q525)</f>
        <v>Polymer laminate</v>
      </c>
      <c r="S525" s="5" t="str">
        <f aca="false">IF(O525&lt;='Tree rules'!$C$4,IF(N525&lt;='Tree rules'!$C$5,IF(P525&lt;='Tree rules'!$C$7,"Monitor","Polymer laminate"),IF(P525&lt;='Tree rules'!$C$8,"Seal cracks","Polymer laminate")),IF(O525&lt;='Tree rules'!$C$6,IF(P525&lt;='Tree rules'!$C$9,"Polymer laminate","Steel plate or jacket"),IF(L525&lt;='Tree rules'!$C$10,"Steel plate or jacket","Polymer laminate")))</f>
        <v>Polymer laminate</v>
      </c>
      <c r="T525" s="5" t="str">
        <f aca="false">IF(S525=R525,"Yes","No")</f>
        <v>Yes</v>
      </c>
    </row>
    <row r="526" customFormat="false" ht="15" hidden="false" customHeight="false" outlineLevel="0" collapsed="false">
      <c r="A526" s="15" t="n">
        <v>1689</v>
      </c>
      <c r="B526" s="16" t="n">
        <v>5.60738490556055</v>
      </c>
      <c r="C526" s="15" t="n">
        <v>230</v>
      </c>
      <c r="D526" s="15" t="n">
        <v>500</v>
      </c>
      <c r="E526" s="15" t="n">
        <v>30</v>
      </c>
      <c r="F526" s="16" t="n">
        <v>0.90657733366385</v>
      </c>
      <c r="G526" s="17" t="s">
        <v>103</v>
      </c>
      <c r="H526" s="18" t="n">
        <v>0.2</v>
      </c>
      <c r="I526" s="18" t="n">
        <v>1</v>
      </c>
      <c r="J526" s="19" t="n">
        <v>0.853313929561961</v>
      </c>
      <c r="K526" s="19" t="n">
        <v>0.43692569234798</v>
      </c>
      <c r="L526" s="16" t="n">
        <v>12.4057188176118</v>
      </c>
      <c r="M526" s="19" t="n">
        <v>0.576416649240839</v>
      </c>
      <c r="N526" s="19" t="n">
        <v>0.910454825270724</v>
      </c>
      <c r="O526" s="19" t="n">
        <v>0.853313929561961</v>
      </c>
      <c r="P526" s="19" t="n">
        <v>0.604998469602647</v>
      </c>
      <c r="Q526" s="17" t="s">
        <v>29</v>
      </c>
      <c r="R526" s="5" t="str">
        <f aca="false">IF(OR(Q526="Steel plate",Q526="Concrete jacket"),"Steel plate or jacket",Q526)</f>
        <v>Monitor</v>
      </c>
      <c r="S526" s="5" t="str">
        <f aca="false">IF(O526&lt;='Tree rules'!$C$4,IF(N526&lt;='Tree rules'!$C$5,IF(P526&lt;='Tree rules'!$C$7,"Monitor","Polymer laminate"),IF(P526&lt;='Tree rules'!$C$8,"Seal cracks","Polymer laminate")),IF(O526&lt;='Tree rules'!$C$6,IF(P526&lt;='Tree rules'!$C$9,"Polymer laminate","Steel plate or jacket"),IF(L526&lt;='Tree rules'!$C$10,"Steel plate or jacket","Polymer laminate")))</f>
        <v>Monitor</v>
      </c>
      <c r="T526" s="5" t="str">
        <f aca="false">IF(S526=R526,"Yes","No")</f>
        <v>Yes</v>
      </c>
    </row>
    <row r="527" customFormat="false" ht="15" hidden="false" customHeight="false" outlineLevel="0" collapsed="false">
      <c r="A527" s="15" t="n">
        <v>1697</v>
      </c>
      <c r="B527" s="16" t="n">
        <v>3.64688575531722</v>
      </c>
      <c r="C527" s="15" t="n">
        <v>300</v>
      </c>
      <c r="D527" s="15" t="n">
        <v>350</v>
      </c>
      <c r="E527" s="15" t="n">
        <v>30</v>
      </c>
      <c r="F527" s="16" t="n">
        <v>0.739198271432892</v>
      </c>
      <c r="G527" s="17" t="s">
        <v>103</v>
      </c>
      <c r="H527" s="18" t="n">
        <v>0.2</v>
      </c>
      <c r="I527" s="18" t="n">
        <v>2</v>
      </c>
      <c r="J527" s="19" t="n">
        <v>0.905487305280734</v>
      </c>
      <c r="K527" s="19" t="n">
        <v>0.526136958702976</v>
      </c>
      <c r="L527" s="16" t="n">
        <v>11.9179273049582</v>
      </c>
      <c r="M527" s="19" t="n">
        <v>0.338188053810709</v>
      </c>
      <c r="N527" s="19" t="n">
        <v>1.39502533345506</v>
      </c>
      <c r="O527" s="19" t="n">
        <v>1.33456427361691</v>
      </c>
      <c r="P527" s="19" t="n">
        <v>1.03971101669495</v>
      </c>
      <c r="Q527" s="17" t="s">
        <v>31</v>
      </c>
      <c r="R527" s="5" t="str">
        <f aca="false">IF(OR(Q527="Steel plate",Q527="Concrete jacket"),"Steel plate or jacket",Q527)</f>
        <v>Polymer laminate</v>
      </c>
      <c r="S527" s="5" t="str">
        <f aca="false">IF(O527&lt;='Tree rules'!$C$4,IF(N527&lt;='Tree rules'!$C$5,IF(P527&lt;='Tree rules'!$C$7,"Monitor","Polymer laminate"),IF(P527&lt;='Tree rules'!$C$8,"Seal cracks","Polymer laminate")),IF(O527&lt;='Tree rules'!$C$6,IF(P527&lt;='Tree rules'!$C$9,"Polymer laminate","Steel plate or jacket"),IF(L527&lt;='Tree rules'!$C$10,"Steel plate or jacket","Polymer laminate")))</f>
        <v>Polymer laminate</v>
      </c>
      <c r="T527" s="5" t="str">
        <f aca="false">IF(S527=R527,"Yes","No")</f>
        <v>Yes</v>
      </c>
    </row>
    <row r="528" customFormat="false" ht="15" hidden="false" customHeight="false" outlineLevel="0" collapsed="false">
      <c r="A528" s="15" t="n">
        <v>1698</v>
      </c>
      <c r="B528" s="16" t="n">
        <v>4.21715998348824</v>
      </c>
      <c r="C528" s="15" t="n">
        <v>300</v>
      </c>
      <c r="D528" s="15" t="n">
        <v>375</v>
      </c>
      <c r="E528" s="15" t="n">
        <v>25</v>
      </c>
      <c r="F528" s="16" t="n">
        <v>0.853766156389583</v>
      </c>
      <c r="G528" s="17" t="s">
        <v>102</v>
      </c>
      <c r="H528" s="18" t="n">
        <v>0.1</v>
      </c>
      <c r="I528" s="18" t="n">
        <v>2</v>
      </c>
      <c r="J528" s="19" t="n">
        <v>0.852745541685318</v>
      </c>
      <c r="K528" s="19" t="n">
        <v>0.502985534430758</v>
      </c>
      <c r="L528" s="16" t="n">
        <v>13.4304458072874</v>
      </c>
      <c r="M528" s="19" t="n">
        <v>0.941669101702571</v>
      </c>
      <c r="N528" s="19" t="n">
        <v>3.46924781640734</v>
      </c>
      <c r="O528" s="19" t="n">
        <v>1.2765724113526</v>
      </c>
      <c r="P528" s="19" t="n">
        <v>0.455957974117302</v>
      </c>
      <c r="Q528" s="17" t="s">
        <v>31</v>
      </c>
      <c r="R528" s="5" t="str">
        <f aca="false">IF(OR(Q528="Steel plate",Q528="Concrete jacket"),"Steel plate or jacket",Q528)</f>
        <v>Polymer laminate</v>
      </c>
      <c r="S528" s="5" t="str">
        <f aca="false">IF(O528&lt;='Tree rules'!$C$4,IF(N528&lt;='Tree rules'!$C$5,IF(P528&lt;='Tree rules'!$C$7,"Monitor","Polymer laminate"),IF(P528&lt;='Tree rules'!$C$8,"Seal cracks","Polymer laminate")),IF(O528&lt;='Tree rules'!$C$6,IF(P528&lt;='Tree rules'!$C$9,"Polymer laminate","Steel plate or jacket"),IF(L528&lt;='Tree rules'!$C$10,"Steel plate or jacket","Polymer laminate")))</f>
        <v>Polymer laminate</v>
      </c>
      <c r="T528" s="5" t="str">
        <f aca="false">IF(S528=R528,"Yes","No")</f>
        <v>Yes</v>
      </c>
    </row>
    <row r="529" customFormat="false" ht="15" hidden="false" customHeight="false" outlineLevel="0" collapsed="false">
      <c r="A529" s="15" t="n">
        <v>1702</v>
      </c>
      <c r="B529" s="16" t="n">
        <v>6.27090681405944</v>
      </c>
      <c r="C529" s="15" t="n">
        <v>300</v>
      </c>
      <c r="D529" s="15" t="n">
        <v>575</v>
      </c>
      <c r="E529" s="15" t="n">
        <v>30</v>
      </c>
      <c r="F529" s="16" t="n">
        <v>0.633465437396808</v>
      </c>
      <c r="G529" s="17" t="s">
        <v>101</v>
      </c>
      <c r="H529" s="18" t="n">
        <v>0.3</v>
      </c>
      <c r="I529" s="18" t="n">
        <v>2</v>
      </c>
      <c r="J529" s="19" t="n">
        <v>0.998725160086974</v>
      </c>
      <c r="K529" s="19" t="n">
        <v>0.57007567773373</v>
      </c>
      <c r="L529" s="16" t="n">
        <v>11.8542661891483</v>
      </c>
      <c r="M529" s="19" t="n">
        <v>0.383019659990883</v>
      </c>
      <c r="N529" s="19" t="n">
        <v>0.985121666523052</v>
      </c>
      <c r="O529" s="19" t="n">
        <v>1.42810139766764</v>
      </c>
      <c r="P529" s="19" t="n">
        <v>1.03966949926018</v>
      </c>
      <c r="Q529" s="17" t="s">
        <v>31</v>
      </c>
      <c r="R529" s="5" t="str">
        <f aca="false">IF(OR(Q529="Steel plate",Q529="Concrete jacket"),"Steel plate or jacket",Q529)</f>
        <v>Polymer laminate</v>
      </c>
      <c r="S529" s="5" t="str">
        <f aca="false">IF(O529&lt;='Tree rules'!$C$4,IF(N529&lt;='Tree rules'!$C$5,IF(P529&lt;='Tree rules'!$C$7,"Monitor","Polymer laminate"),IF(P529&lt;='Tree rules'!$C$8,"Seal cracks","Polymer laminate")),IF(O529&lt;='Tree rules'!$C$6,IF(P529&lt;='Tree rules'!$C$9,"Polymer laminate","Steel plate or jacket"),IF(L529&lt;='Tree rules'!$C$10,"Steel plate or jacket","Polymer laminate")))</f>
        <v>Steel plate or jacket</v>
      </c>
      <c r="T529" s="5" t="str">
        <f aca="false">IF(S529=R529,"Yes","No")</f>
        <v>No</v>
      </c>
    </row>
    <row r="530" customFormat="false" ht="15" hidden="false" customHeight="false" outlineLevel="0" collapsed="false">
      <c r="A530" s="15" t="n">
        <v>1703</v>
      </c>
      <c r="B530" s="16" t="n">
        <v>3.77044277650941</v>
      </c>
      <c r="C530" s="15" t="n">
        <v>230</v>
      </c>
      <c r="D530" s="15" t="n">
        <v>300</v>
      </c>
      <c r="E530" s="15" t="n">
        <v>20</v>
      </c>
      <c r="F530" s="16" t="n">
        <v>0.612108978148471</v>
      </c>
      <c r="G530" s="17" t="s">
        <v>102</v>
      </c>
      <c r="H530" s="18" t="n">
        <v>0.1</v>
      </c>
      <c r="I530" s="18" t="n">
        <v>1</v>
      </c>
      <c r="J530" s="19" t="n">
        <v>0.966371964264097</v>
      </c>
      <c r="K530" s="19" t="n">
        <v>0.504304343587915</v>
      </c>
      <c r="L530" s="16" t="n">
        <v>15.644990773898</v>
      </c>
      <c r="M530" s="19" t="n">
        <v>0.928921861101396</v>
      </c>
      <c r="N530" s="19" t="n">
        <v>2.4243178900354</v>
      </c>
      <c r="O530" s="19" t="n">
        <v>0.966371964264097</v>
      </c>
      <c r="P530" s="19" t="n">
        <v>0.339239215688754</v>
      </c>
      <c r="Q530" s="17" t="s">
        <v>30</v>
      </c>
      <c r="R530" s="5" t="str">
        <f aca="false">IF(OR(Q530="Steel plate",Q530="Concrete jacket"),"Steel plate or jacket",Q530)</f>
        <v>Seal cracks</v>
      </c>
      <c r="S530" s="5" t="str">
        <f aca="false">IF(O530&lt;='Tree rules'!$C$4,IF(N530&lt;='Tree rules'!$C$5,IF(P530&lt;='Tree rules'!$C$7,"Monitor","Polymer laminate"),IF(P530&lt;='Tree rules'!$C$8,"Seal cracks","Polymer laminate")),IF(O530&lt;='Tree rules'!$C$6,IF(P530&lt;='Tree rules'!$C$9,"Polymer laminate","Steel plate or jacket"),IF(L530&lt;='Tree rules'!$C$10,"Steel plate or jacket","Polymer laminate")))</f>
        <v>Seal cracks</v>
      </c>
      <c r="T530" s="5" t="str">
        <f aca="false">IF(S530=R530,"Yes","No")</f>
        <v>Yes</v>
      </c>
    </row>
    <row r="531" customFormat="false" ht="15" hidden="false" customHeight="false" outlineLevel="0" collapsed="false">
      <c r="A531" s="15" t="n">
        <v>1705</v>
      </c>
      <c r="B531" s="16" t="n">
        <v>5.04188215136781</v>
      </c>
      <c r="C531" s="15" t="n">
        <v>300</v>
      </c>
      <c r="D531" s="15" t="n">
        <v>450</v>
      </c>
      <c r="E531" s="15" t="n">
        <v>20</v>
      </c>
      <c r="F531" s="16" t="n">
        <v>0.663570725510715</v>
      </c>
      <c r="G531" s="17" t="s">
        <v>103</v>
      </c>
      <c r="H531" s="18" t="n">
        <v>0.2</v>
      </c>
      <c r="I531" s="18" t="n">
        <v>1</v>
      </c>
      <c r="J531" s="19" t="n">
        <v>0.871968935919115</v>
      </c>
      <c r="K531" s="19" t="n">
        <v>0.516110089763253</v>
      </c>
      <c r="L531" s="16" t="n">
        <v>12.4799063152669</v>
      </c>
      <c r="M531" s="19" t="n">
        <v>0.323170785344067</v>
      </c>
      <c r="N531" s="19" t="n">
        <v>0.974840237362077</v>
      </c>
      <c r="O531" s="19" t="n">
        <v>0.871968935919115</v>
      </c>
      <c r="P531" s="19" t="n">
        <v>0.992862758412304</v>
      </c>
      <c r="Q531" s="17" t="s">
        <v>31</v>
      </c>
      <c r="R531" s="5" t="str">
        <f aca="false">IF(OR(Q531="Steel plate",Q531="Concrete jacket"),"Steel plate or jacket",Q531)</f>
        <v>Polymer laminate</v>
      </c>
      <c r="S531" s="5" t="str">
        <f aca="false">IF(O531&lt;='Tree rules'!$C$4,IF(N531&lt;='Tree rules'!$C$5,IF(P531&lt;='Tree rules'!$C$7,"Monitor","Polymer laminate"),IF(P531&lt;='Tree rules'!$C$8,"Seal cracks","Polymer laminate")),IF(O531&lt;='Tree rules'!$C$6,IF(P531&lt;='Tree rules'!$C$9,"Polymer laminate","Steel plate or jacket"),IF(L531&lt;='Tree rules'!$C$10,"Steel plate or jacket","Polymer laminate")))</f>
        <v>Polymer laminate</v>
      </c>
      <c r="T531" s="5" t="str">
        <f aca="false">IF(S531=R531,"Yes","No")</f>
        <v>Yes</v>
      </c>
    </row>
    <row r="532" customFormat="false" ht="15" hidden="false" customHeight="false" outlineLevel="0" collapsed="false">
      <c r="A532" s="15" t="n">
        <v>1709</v>
      </c>
      <c r="B532" s="16" t="n">
        <v>6.3160592067128</v>
      </c>
      <c r="C532" s="15" t="n">
        <v>300</v>
      </c>
      <c r="D532" s="15" t="n">
        <v>525</v>
      </c>
      <c r="E532" s="15" t="n">
        <v>20</v>
      </c>
      <c r="F532" s="16" t="n">
        <v>0.658614812073332</v>
      </c>
      <c r="G532" s="17" t="s">
        <v>101</v>
      </c>
      <c r="H532" s="18" t="n">
        <v>0.3</v>
      </c>
      <c r="I532" s="18" t="n">
        <v>1</v>
      </c>
      <c r="J532" s="19" t="n">
        <v>0.851504248362978</v>
      </c>
      <c r="K532" s="19" t="n">
        <v>0.437715623640819</v>
      </c>
      <c r="L532" s="16" t="n">
        <v>13.2412142698382</v>
      </c>
      <c r="M532" s="19" t="n">
        <v>0.806709410406624</v>
      </c>
      <c r="N532" s="19" t="n">
        <v>0.633707995810243</v>
      </c>
      <c r="O532" s="19" t="n">
        <v>0.851504248362978</v>
      </c>
      <c r="P532" s="19" t="n">
        <v>0.428355437469352</v>
      </c>
      <c r="Q532" s="17" t="s">
        <v>29</v>
      </c>
      <c r="R532" s="5" t="str">
        <f aca="false">IF(OR(Q532="Steel plate",Q532="Concrete jacket"),"Steel plate or jacket",Q532)</f>
        <v>Monitor</v>
      </c>
      <c r="S532" s="5" t="str">
        <f aca="false">IF(O532&lt;='Tree rules'!$C$4,IF(N532&lt;='Tree rules'!$C$5,IF(P532&lt;='Tree rules'!$C$7,"Monitor","Polymer laminate"),IF(P532&lt;='Tree rules'!$C$8,"Seal cracks","Polymer laminate")),IF(O532&lt;='Tree rules'!$C$6,IF(P532&lt;='Tree rules'!$C$9,"Polymer laminate","Steel plate or jacket"),IF(L532&lt;='Tree rules'!$C$10,"Steel plate or jacket","Polymer laminate")))</f>
        <v>Monitor</v>
      </c>
      <c r="T532" s="5" t="str">
        <f aca="false">IF(S532=R532,"Yes","No")</f>
        <v>Yes</v>
      </c>
    </row>
    <row r="533" customFormat="false" ht="15" hidden="false" customHeight="false" outlineLevel="0" collapsed="false">
      <c r="A533" s="15" t="n">
        <v>1710</v>
      </c>
      <c r="B533" s="16" t="n">
        <v>3.92135060250077</v>
      </c>
      <c r="C533" s="15" t="n">
        <v>300</v>
      </c>
      <c r="D533" s="15" t="n">
        <v>325</v>
      </c>
      <c r="E533" s="15" t="n">
        <v>20</v>
      </c>
      <c r="F533" s="16" t="n">
        <v>0.67080270183412</v>
      </c>
      <c r="G533" s="17" t="s">
        <v>101</v>
      </c>
      <c r="H533" s="18" t="n">
        <v>0.3</v>
      </c>
      <c r="I533" s="18" t="n">
        <v>2</v>
      </c>
      <c r="J533" s="19" t="n">
        <v>0.926682129325062</v>
      </c>
      <c r="K533" s="19" t="n">
        <v>0.544478972223102</v>
      </c>
      <c r="L533" s="16" t="n">
        <v>13.9549843505366</v>
      </c>
      <c r="M533" s="19" t="n">
        <v>0.798455431218802</v>
      </c>
      <c r="N533" s="19" t="n">
        <v>0.892668175773901</v>
      </c>
      <c r="O533" s="19" t="n">
        <v>1.3488053252977</v>
      </c>
      <c r="P533" s="19" t="n">
        <v>0.572351246190187</v>
      </c>
      <c r="Q533" s="17" t="s">
        <v>31</v>
      </c>
      <c r="R533" s="5" t="str">
        <f aca="false">IF(OR(Q533="Steel plate",Q533="Concrete jacket"),"Steel plate or jacket",Q533)</f>
        <v>Polymer laminate</v>
      </c>
      <c r="S533" s="5" t="str">
        <f aca="false">IF(O533&lt;='Tree rules'!$C$4,IF(N533&lt;='Tree rules'!$C$5,IF(P533&lt;='Tree rules'!$C$7,"Monitor","Polymer laminate"),IF(P533&lt;='Tree rules'!$C$8,"Seal cracks","Polymer laminate")),IF(O533&lt;='Tree rules'!$C$6,IF(P533&lt;='Tree rules'!$C$9,"Polymer laminate","Steel plate or jacket"),IF(L533&lt;='Tree rules'!$C$10,"Steel plate or jacket","Polymer laminate")))</f>
        <v>Polymer laminate</v>
      </c>
      <c r="T533" s="5" t="str">
        <f aca="false">IF(S533=R533,"Yes","No")</f>
        <v>Yes</v>
      </c>
    </row>
    <row r="534" customFormat="false" ht="15" hidden="false" customHeight="false" outlineLevel="0" collapsed="false">
      <c r="A534" s="15" t="n">
        <v>1722</v>
      </c>
      <c r="B534" s="16" t="n">
        <v>4.12609996409204</v>
      </c>
      <c r="C534" s="15" t="n">
        <v>230</v>
      </c>
      <c r="D534" s="15" t="n">
        <v>400</v>
      </c>
      <c r="E534" s="15" t="n">
        <v>30</v>
      </c>
      <c r="F534" s="16" t="n">
        <v>0.740832460684402</v>
      </c>
      <c r="G534" s="17" t="s">
        <v>101</v>
      </c>
      <c r="H534" s="18" t="n">
        <v>0.3</v>
      </c>
      <c r="I534" s="18" t="n">
        <v>2</v>
      </c>
      <c r="J534" s="19" t="n">
        <v>0.880033360134125</v>
      </c>
      <c r="K534" s="19" t="n">
        <v>0.538796835883236</v>
      </c>
      <c r="L534" s="16" t="n">
        <v>11.6556496160792</v>
      </c>
      <c r="M534" s="19" t="n">
        <v>0.94701968386098</v>
      </c>
      <c r="N534" s="19" t="n">
        <v>0.898159130414625</v>
      </c>
      <c r="O534" s="19" t="n">
        <v>1.28590753035629</v>
      </c>
      <c r="P534" s="19" t="n">
        <v>0.395548666129208</v>
      </c>
      <c r="Q534" s="17" t="s">
        <v>31</v>
      </c>
      <c r="R534" s="5" t="str">
        <f aca="false">IF(OR(Q534="Steel plate",Q534="Concrete jacket"),"Steel plate or jacket",Q534)</f>
        <v>Polymer laminate</v>
      </c>
      <c r="S534" s="5" t="str">
        <f aca="false">IF(O534&lt;='Tree rules'!$C$4,IF(N534&lt;='Tree rules'!$C$5,IF(P534&lt;='Tree rules'!$C$7,"Monitor","Polymer laminate"),IF(P534&lt;='Tree rules'!$C$8,"Seal cracks","Polymer laminate")),IF(O534&lt;='Tree rules'!$C$6,IF(P534&lt;='Tree rules'!$C$9,"Polymer laminate","Steel plate or jacket"),IF(L534&lt;='Tree rules'!$C$10,"Steel plate or jacket","Polymer laminate")))</f>
        <v>Polymer laminate</v>
      </c>
      <c r="T534" s="5" t="str">
        <f aca="false">IF(S534=R534,"Yes","No")</f>
        <v>Yes</v>
      </c>
    </row>
    <row r="535" customFormat="false" ht="15" hidden="false" customHeight="false" outlineLevel="0" collapsed="false">
      <c r="A535" s="15" t="n">
        <v>1723</v>
      </c>
      <c r="B535" s="16" t="n">
        <v>7.71578642639318</v>
      </c>
      <c r="C535" s="15" t="n">
        <v>300</v>
      </c>
      <c r="D535" s="15" t="n">
        <v>600</v>
      </c>
      <c r="E535" s="15" t="n">
        <v>30</v>
      </c>
      <c r="F535" s="16" t="n">
        <v>0.604879451954714</v>
      </c>
      <c r="G535" s="17" t="s">
        <v>101</v>
      </c>
      <c r="H535" s="18" t="n">
        <v>0.3</v>
      </c>
      <c r="I535" s="18" t="n">
        <v>2</v>
      </c>
      <c r="J535" s="19" t="n">
        <v>0.870046122176429</v>
      </c>
      <c r="K535" s="19" t="n">
        <v>0.480618546947368</v>
      </c>
      <c r="L535" s="16" t="n">
        <v>13.9274123220094</v>
      </c>
      <c r="M535" s="19" t="n">
        <v>0.798789951129779</v>
      </c>
      <c r="N535" s="19" t="n">
        <v>0.842935741511867</v>
      </c>
      <c r="O535" s="19" t="n">
        <v>1.32193194133523</v>
      </c>
      <c r="P535" s="19" t="n">
        <v>0.518280887156705</v>
      </c>
      <c r="Q535" s="17" t="s">
        <v>31</v>
      </c>
      <c r="R535" s="5" t="str">
        <f aca="false">IF(OR(Q535="Steel plate",Q535="Concrete jacket"),"Steel plate or jacket",Q535)</f>
        <v>Polymer laminate</v>
      </c>
      <c r="S535" s="5" t="str">
        <f aca="false">IF(O535&lt;='Tree rules'!$C$4,IF(N535&lt;='Tree rules'!$C$5,IF(P535&lt;='Tree rules'!$C$7,"Monitor","Polymer laminate"),IF(P535&lt;='Tree rules'!$C$8,"Seal cracks","Polymer laminate")),IF(O535&lt;='Tree rules'!$C$6,IF(P535&lt;='Tree rules'!$C$9,"Polymer laminate","Steel plate or jacket"),IF(L535&lt;='Tree rules'!$C$10,"Steel plate or jacket","Polymer laminate")))</f>
        <v>Polymer laminate</v>
      </c>
      <c r="T535" s="5" t="str">
        <f aca="false">IF(S535=R535,"Yes","No")</f>
        <v>Yes</v>
      </c>
    </row>
    <row r="536" customFormat="false" ht="15" hidden="false" customHeight="false" outlineLevel="0" collapsed="false">
      <c r="A536" s="15" t="n">
        <v>1727</v>
      </c>
      <c r="B536" s="16" t="n">
        <v>3.3382611856738</v>
      </c>
      <c r="C536" s="15" t="n">
        <v>300</v>
      </c>
      <c r="D536" s="15" t="n">
        <v>300</v>
      </c>
      <c r="E536" s="15" t="n">
        <v>25</v>
      </c>
      <c r="F536" s="16" t="n">
        <v>0.883711013668015</v>
      </c>
      <c r="G536" s="17" t="s">
        <v>102</v>
      </c>
      <c r="H536" s="18" t="n">
        <v>0.1</v>
      </c>
      <c r="I536" s="18" t="n">
        <v>1.5</v>
      </c>
      <c r="J536" s="19" t="n">
        <v>0.904057340212666</v>
      </c>
      <c r="K536" s="19" t="n">
        <v>0.585422628908024</v>
      </c>
      <c r="L536" s="16" t="n">
        <v>14.0854902349106</v>
      </c>
      <c r="M536" s="19" t="n">
        <v>0.928255611320954</v>
      </c>
      <c r="N536" s="19" t="n">
        <v>3.79877914767267</v>
      </c>
      <c r="O536" s="19" t="n">
        <v>1.09145819792355</v>
      </c>
      <c r="P536" s="19" t="n">
        <v>0.417981893727052</v>
      </c>
      <c r="Q536" s="17" t="s">
        <v>31</v>
      </c>
      <c r="R536" s="5" t="str">
        <f aca="false">IF(OR(Q536="Steel plate",Q536="Concrete jacket"),"Steel plate or jacket",Q536)</f>
        <v>Polymer laminate</v>
      </c>
      <c r="S536" s="5" t="str">
        <f aca="false">IF(O536&lt;='Tree rules'!$C$4,IF(N536&lt;='Tree rules'!$C$5,IF(P536&lt;='Tree rules'!$C$7,"Monitor","Polymer laminate"),IF(P536&lt;='Tree rules'!$C$8,"Seal cracks","Polymer laminate")),IF(O536&lt;='Tree rules'!$C$6,IF(P536&lt;='Tree rules'!$C$9,"Polymer laminate","Steel plate or jacket"),IF(L536&lt;='Tree rules'!$C$10,"Steel plate or jacket","Polymer laminate")))</f>
        <v>Polymer laminate</v>
      </c>
      <c r="T536" s="5" t="str">
        <f aca="false">IF(S536=R536,"Yes","No")</f>
        <v>Yes</v>
      </c>
    </row>
    <row r="537" customFormat="false" ht="15" hidden="false" customHeight="false" outlineLevel="0" collapsed="false">
      <c r="A537" s="15" t="n">
        <v>1728</v>
      </c>
      <c r="B537" s="16" t="n">
        <v>6.36466792222271</v>
      </c>
      <c r="C537" s="15" t="n">
        <v>230</v>
      </c>
      <c r="D537" s="15" t="n">
        <v>525</v>
      </c>
      <c r="E537" s="15" t="n">
        <v>30</v>
      </c>
      <c r="F537" s="16" t="n">
        <v>0.85906279835652</v>
      </c>
      <c r="G537" s="17" t="s">
        <v>103</v>
      </c>
      <c r="H537" s="18" t="n">
        <v>0.2</v>
      </c>
      <c r="I537" s="18" t="n">
        <v>1</v>
      </c>
      <c r="J537" s="19" t="n">
        <v>0.886249729726742</v>
      </c>
      <c r="K537" s="19" t="n">
        <v>0.40059289241949</v>
      </c>
      <c r="L537" s="16" t="n">
        <v>13.3431193338002</v>
      </c>
      <c r="M537" s="19" t="n">
        <v>0.414885978085824</v>
      </c>
      <c r="N537" s="19" t="n">
        <v>0.974230873786031</v>
      </c>
      <c r="O537" s="19" t="n">
        <v>0.886249729726742</v>
      </c>
      <c r="P537" s="19" t="n">
        <v>0.856729176183745</v>
      </c>
      <c r="Q537" s="17" t="s">
        <v>29</v>
      </c>
      <c r="R537" s="5" t="str">
        <f aca="false">IF(OR(Q537="Steel plate",Q537="Concrete jacket"),"Steel plate or jacket",Q537)</f>
        <v>Monitor</v>
      </c>
      <c r="S537" s="5" t="str">
        <f aca="false">IF(O537&lt;='Tree rules'!$C$4,IF(N537&lt;='Tree rules'!$C$5,IF(P537&lt;='Tree rules'!$C$7,"Monitor","Polymer laminate"),IF(P537&lt;='Tree rules'!$C$8,"Seal cracks","Polymer laminate")),IF(O537&lt;='Tree rules'!$C$6,IF(P537&lt;='Tree rules'!$C$9,"Polymer laminate","Steel plate or jacket"),IF(L537&lt;='Tree rules'!$C$10,"Steel plate or jacket","Polymer laminate")))</f>
        <v>Monitor</v>
      </c>
      <c r="T537" s="5" t="str">
        <f aca="false">IF(S537=R537,"Yes","No")</f>
        <v>Yes</v>
      </c>
    </row>
    <row r="538" customFormat="false" ht="15" hidden="false" customHeight="false" outlineLevel="0" collapsed="false">
      <c r="A538" s="15" t="n">
        <v>1729</v>
      </c>
      <c r="B538" s="16" t="n">
        <v>3.14924803281698</v>
      </c>
      <c r="C538" s="15" t="n">
        <v>230</v>
      </c>
      <c r="D538" s="15" t="n">
        <v>300</v>
      </c>
      <c r="E538" s="15" t="n">
        <v>30</v>
      </c>
      <c r="F538" s="16" t="n">
        <v>0.688332522525665</v>
      </c>
      <c r="G538" s="17" t="s">
        <v>103</v>
      </c>
      <c r="H538" s="18" t="n">
        <v>0.2</v>
      </c>
      <c r="I538" s="18" t="n">
        <v>1</v>
      </c>
      <c r="J538" s="19" t="n">
        <v>0.948382166558924</v>
      </c>
      <c r="K538" s="19" t="n">
        <v>0.43521695481903</v>
      </c>
      <c r="L538" s="16" t="n">
        <v>12.3986143024291</v>
      </c>
      <c r="M538" s="19" t="n">
        <v>0.757519425704595</v>
      </c>
      <c r="N538" s="19" t="n">
        <v>1.26709990791024</v>
      </c>
      <c r="O538" s="19" t="n">
        <v>0.948382166558924</v>
      </c>
      <c r="P538" s="19" t="n">
        <v>0.33807618645773</v>
      </c>
      <c r="Q538" s="17" t="s">
        <v>30</v>
      </c>
      <c r="R538" s="5" t="str">
        <f aca="false">IF(OR(Q538="Steel plate",Q538="Concrete jacket"),"Steel plate or jacket",Q538)</f>
        <v>Seal cracks</v>
      </c>
      <c r="S538" s="5" t="str">
        <f aca="false">IF(O538&lt;='Tree rules'!$C$4,IF(N538&lt;='Tree rules'!$C$5,IF(P538&lt;='Tree rules'!$C$7,"Monitor","Polymer laminate"),IF(P538&lt;='Tree rules'!$C$8,"Seal cracks","Polymer laminate")),IF(O538&lt;='Tree rules'!$C$6,IF(P538&lt;='Tree rules'!$C$9,"Polymer laminate","Steel plate or jacket"),IF(L538&lt;='Tree rules'!$C$10,"Steel plate or jacket","Polymer laminate")))</f>
        <v>Seal cracks</v>
      </c>
      <c r="T538" s="5" t="str">
        <f aca="false">IF(S538=R538,"Yes","No")</f>
        <v>Yes</v>
      </c>
    </row>
    <row r="539" customFormat="false" ht="15" hidden="false" customHeight="false" outlineLevel="0" collapsed="false">
      <c r="A539" s="15" t="n">
        <v>1732</v>
      </c>
      <c r="B539" s="16" t="n">
        <v>4.81965548373891</v>
      </c>
      <c r="C539" s="15" t="n">
        <v>300</v>
      </c>
      <c r="D539" s="15" t="n">
        <v>475</v>
      </c>
      <c r="E539" s="15" t="n">
        <v>25</v>
      </c>
      <c r="F539" s="16" t="n">
        <v>0.937351654217934</v>
      </c>
      <c r="G539" s="17" t="s">
        <v>103</v>
      </c>
      <c r="H539" s="18" t="n">
        <v>0.2</v>
      </c>
      <c r="I539" s="18" t="n">
        <v>1</v>
      </c>
      <c r="J539" s="19" t="n">
        <v>0.876974962860423</v>
      </c>
      <c r="K539" s="19" t="n">
        <v>0.574634954837079</v>
      </c>
      <c r="L539" s="16" t="n">
        <v>11.2346281672236</v>
      </c>
      <c r="M539" s="19" t="n">
        <v>0.430810449649395</v>
      </c>
      <c r="N539" s="19" t="n">
        <v>0.848293252406172</v>
      </c>
      <c r="O539" s="19" t="n">
        <v>0.876974962860423</v>
      </c>
      <c r="P539" s="19" t="n">
        <v>0.881877176130464</v>
      </c>
      <c r="Q539" s="17" t="s">
        <v>29</v>
      </c>
      <c r="R539" s="5" t="str">
        <f aca="false">IF(OR(Q539="Steel plate",Q539="Concrete jacket"),"Steel plate or jacket",Q539)</f>
        <v>Monitor</v>
      </c>
      <c r="S539" s="5" t="str">
        <f aca="false">IF(O539&lt;='Tree rules'!$C$4,IF(N539&lt;='Tree rules'!$C$5,IF(P539&lt;='Tree rules'!$C$7,"Monitor","Polymer laminate"),IF(P539&lt;='Tree rules'!$C$8,"Seal cracks","Polymer laminate")),IF(O539&lt;='Tree rules'!$C$6,IF(P539&lt;='Tree rules'!$C$9,"Polymer laminate","Steel plate or jacket"),IF(L539&lt;='Tree rules'!$C$10,"Steel plate or jacket","Polymer laminate")))</f>
        <v>Monitor</v>
      </c>
      <c r="T539" s="5" t="str">
        <f aca="false">IF(S539=R539,"Yes","No")</f>
        <v>Yes</v>
      </c>
    </row>
    <row r="540" customFormat="false" ht="15" hidden="false" customHeight="false" outlineLevel="0" collapsed="false">
      <c r="A540" s="15" t="n">
        <v>1735</v>
      </c>
      <c r="B540" s="16" t="n">
        <v>3.18481036505125</v>
      </c>
      <c r="C540" s="15" t="n">
        <v>230</v>
      </c>
      <c r="D540" s="15" t="n">
        <v>300</v>
      </c>
      <c r="E540" s="15" t="n">
        <v>25</v>
      </c>
      <c r="F540" s="16" t="n">
        <v>0.768324290280112</v>
      </c>
      <c r="G540" s="17" t="s">
        <v>101</v>
      </c>
      <c r="H540" s="18" t="n">
        <v>0.3</v>
      </c>
      <c r="I540" s="18" t="n">
        <v>1.5</v>
      </c>
      <c r="J540" s="19" t="n">
        <v>0.894456775768096</v>
      </c>
      <c r="K540" s="19" t="n">
        <v>0.412739612013853</v>
      </c>
      <c r="L540" s="16" t="n">
        <v>12.4406654884815</v>
      </c>
      <c r="M540" s="19" t="n">
        <v>0.616611357226081</v>
      </c>
      <c r="N540" s="19" t="n">
        <v>0.790538384124686</v>
      </c>
      <c r="O540" s="19" t="n">
        <v>1.1570962923553</v>
      </c>
      <c r="P540" s="19" t="n">
        <v>0.527302314939914</v>
      </c>
      <c r="Q540" s="17" t="s">
        <v>31</v>
      </c>
      <c r="R540" s="5" t="str">
        <f aca="false">IF(OR(Q540="Steel plate",Q540="Concrete jacket"),"Steel plate or jacket",Q540)</f>
        <v>Polymer laminate</v>
      </c>
      <c r="S540" s="5" t="str">
        <f aca="false">IF(O540&lt;='Tree rules'!$C$4,IF(N540&lt;='Tree rules'!$C$5,IF(P540&lt;='Tree rules'!$C$7,"Monitor","Polymer laminate"),IF(P540&lt;='Tree rules'!$C$8,"Seal cracks","Polymer laminate")),IF(O540&lt;='Tree rules'!$C$6,IF(P540&lt;='Tree rules'!$C$9,"Polymer laminate","Steel plate or jacket"),IF(L540&lt;='Tree rules'!$C$10,"Steel plate or jacket","Polymer laminate")))</f>
        <v>Polymer laminate</v>
      </c>
      <c r="T540" s="5" t="str">
        <f aca="false">IF(S540=R540,"Yes","No")</f>
        <v>Yes</v>
      </c>
    </row>
    <row r="541" customFormat="false" ht="15" hidden="false" customHeight="false" outlineLevel="0" collapsed="false">
      <c r="A541" s="15" t="n">
        <v>1738</v>
      </c>
      <c r="B541" s="16" t="n">
        <v>5.92051496133541</v>
      </c>
      <c r="C541" s="15" t="n">
        <v>230</v>
      </c>
      <c r="D541" s="15" t="n">
        <v>550</v>
      </c>
      <c r="E541" s="15" t="n">
        <v>30</v>
      </c>
      <c r="F541" s="16" t="n">
        <v>0.560948603444298</v>
      </c>
      <c r="G541" s="17" t="s">
        <v>102</v>
      </c>
      <c r="H541" s="18" t="n">
        <v>0.1</v>
      </c>
      <c r="I541" s="18" t="n">
        <v>2</v>
      </c>
      <c r="J541" s="19" t="n">
        <v>0.915741706369422</v>
      </c>
      <c r="K541" s="19" t="n">
        <v>0.55454719446995</v>
      </c>
      <c r="L541" s="16" t="n">
        <v>12.1571149103396</v>
      </c>
      <c r="M541" s="19" t="n">
        <v>0.220875813197736</v>
      </c>
      <c r="N541" s="19" t="n">
        <v>4.42990071472323</v>
      </c>
      <c r="O541" s="19" t="n">
        <v>1.32366141861256</v>
      </c>
      <c r="P541" s="19" t="n">
        <v>1.33637256104587</v>
      </c>
      <c r="Q541" s="17" t="s">
        <v>31</v>
      </c>
      <c r="R541" s="5" t="str">
        <f aca="false">IF(OR(Q541="Steel plate",Q541="Concrete jacket"),"Steel plate or jacket",Q541)</f>
        <v>Polymer laminate</v>
      </c>
      <c r="S541" s="5" t="str">
        <f aca="false">IF(O541&lt;='Tree rules'!$C$4,IF(N541&lt;='Tree rules'!$C$5,IF(P541&lt;='Tree rules'!$C$7,"Monitor","Polymer laminate"),IF(P541&lt;='Tree rules'!$C$8,"Seal cracks","Polymer laminate")),IF(O541&lt;='Tree rules'!$C$6,IF(P541&lt;='Tree rules'!$C$9,"Polymer laminate","Steel plate or jacket"),IF(L541&lt;='Tree rules'!$C$10,"Steel plate or jacket","Polymer laminate")))</f>
        <v>Steel plate or jacket</v>
      </c>
      <c r="T541" s="5" t="str">
        <f aca="false">IF(S541=R541,"Yes","No")</f>
        <v>No</v>
      </c>
    </row>
    <row r="542" customFormat="false" ht="15" hidden="false" customHeight="false" outlineLevel="0" collapsed="false">
      <c r="A542" s="15" t="n">
        <v>1741</v>
      </c>
      <c r="B542" s="16" t="n">
        <v>3.73703600543541</v>
      </c>
      <c r="C542" s="15" t="n">
        <v>230</v>
      </c>
      <c r="D542" s="15" t="n">
        <v>325</v>
      </c>
      <c r="E542" s="15" t="n">
        <v>25</v>
      </c>
      <c r="F542" s="16" t="n">
        <v>0.699968036696473</v>
      </c>
      <c r="G542" s="17" t="s">
        <v>101</v>
      </c>
      <c r="H542" s="18" t="n">
        <v>0.3</v>
      </c>
      <c r="I542" s="18" t="n">
        <v>2</v>
      </c>
      <c r="J542" s="19" t="n">
        <v>0.893337123811108</v>
      </c>
      <c r="K542" s="19" t="n">
        <v>0.415381121044088</v>
      </c>
      <c r="L542" s="16" t="n">
        <v>13.2990605175637</v>
      </c>
      <c r="M542" s="19" t="n">
        <v>0.653032875281233</v>
      </c>
      <c r="N542" s="19" t="n">
        <v>0.960877453429414</v>
      </c>
      <c r="O542" s="19" t="n">
        <v>1.41559887166326</v>
      </c>
      <c r="P542" s="19" t="n">
        <v>0.58502335066223</v>
      </c>
      <c r="Q542" s="17" t="s">
        <v>31</v>
      </c>
      <c r="R542" s="5" t="str">
        <f aca="false">IF(OR(Q542="Steel plate",Q542="Concrete jacket"),"Steel plate or jacket",Q542)</f>
        <v>Polymer laminate</v>
      </c>
      <c r="S542" s="5" t="str">
        <f aca="false">IF(O542&lt;='Tree rules'!$C$4,IF(N542&lt;='Tree rules'!$C$5,IF(P542&lt;='Tree rules'!$C$7,"Monitor","Polymer laminate"),IF(P542&lt;='Tree rules'!$C$8,"Seal cracks","Polymer laminate")),IF(O542&lt;='Tree rules'!$C$6,IF(P542&lt;='Tree rules'!$C$9,"Polymer laminate","Steel plate or jacket"),IF(L542&lt;='Tree rules'!$C$10,"Steel plate or jacket","Polymer laminate")))</f>
        <v>Steel plate or jacket</v>
      </c>
      <c r="T542" s="5" t="str">
        <f aca="false">IF(S542=R542,"Yes","No")</f>
        <v>No</v>
      </c>
    </row>
    <row r="543" customFormat="false" ht="15" hidden="false" customHeight="false" outlineLevel="0" collapsed="false">
      <c r="A543" s="15" t="n">
        <v>1742</v>
      </c>
      <c r="B543" s="16" t="n">
        <v>4.32456015647218</v>
      </c>
      <c r="C543" s="15" t="n">
        <v>230</v>
      </c>
      <c r="D543" s="15" t="n">
        <v>400</v>
      </c>
      <c r="E543" s="15" t="n">
        <v>25</v>
      </c>
      <c r="F543" s="16" t="n">
        <v>0.552502860426148</v>
      </c>
      <c r="G543" s="17" t="s">
        <v>101</v>
      </c>
      <c r="H543" s="18" t="n">
        <v>0.3</v>
      </c>
      <c r="I543" s="18" t="n">
        <v>2</v>
      </c>
      <c r="J543" s="19" t="n">
        <v>0.88654968888846</v>
      </c>
      <c r="K543" s="19" t="n">
        <v>0.580892365156122</v>
      </c>
      <c r="L543" s="16" t="n">
        <v>12.1476408889668</v>
      </c>
      <c r="M543" s="19" t="n">
        <v>0.896177064793363</v>
      </c>
      <c r="N543" s="19" t="n">
        <v>0.774515467199336</v>
      </c>
      <c r="O543" s="19" t="n">
        <v>1.25810943217008</v>
      </c>
      <c r="P543" s="19" t="n">
        <v>0.368642205351209</v>
      </c>
      <c r="Q543" s="17" t="s">
        <v>31</v>
      </c>
      <c r="R543" s="5" t="str">
        <f aca="false">IF(OR(Q543="Steel plate",Q543="Concrete jacket"),"Steel plate or jacket",Q543)</f>
        <v>Polymer laminate</v>
      </c>
      <c r="S543" s="5" t="str">
        <f aca="false">IF(O543&lt;='Tree rules'!$C$4,IF(N543&lt;='Tree rules'!$C$5,IF(P543&lt;='Tree rules'!$C$7,"Monitor","Polymer laminate"),IF(P543&lt;='Tree rules'!$C$8,"Seal cracks","Polymer laminate")),IF(O543&lt;='Tree rules'!$C$6,IF(P543&lt;='Tree rules'!$C$9,"Polymer laminate","Steel plate or jacket"),IF(L543&lt;='Tree rules'!$C$10,"Steel plate or jacket","Polymer laminate")))</f>
        <v>Polymer laminate</v>
      </c>
      <c r="T543" s="5" t="str">
        <f aca="false">IF(S543=R543,"Yes","No")</f>
        <v>Yes</v>
      </c>
    </row>
    <row r="544" customFormat="false" ht="15" hidden="false" customHeight="false" outlineLevel="0" collapsed="false">
      <c r="A544" s="15" t="n">
        <v>1745</v>
      </c>
      <c r="B544" s="16" t="n">
        <v>5.71870959928496</v>
      </c>
      <c r="C544" s="15" t="n">
        <v>300</v>
      </c>
      <c r="D544" s="15" t="n">
        <v>450</v>
      </c>
      <c r="E544" s="15" t="n">
        <v>30</v>
      </c>
      <c r="F544" s="16" t="n">
        <v>0.520993806565472</v>
      </c>
      <c r="G544" s="17" t="s">
        <v>101</v>
      </c>
      <c r="H544" s="18" t="n">
        <v>0.3</v>
      </c>
      <c r="I544" s="18" t="n">
        <v>2</v>
      </c>
      <c r="J544" s="19" t="n">
        <v>0.914575678701743</v>
      </c>
      <c r="K544" s="19" t="n">
        <v>0.4428210631271</v>
      </c>
      <c r="L544" s="16" t="n">
        <v>14.2256457693656</v>
      </c>
      <c r="M544" s="19" t="n">
        <v>0.261018036333178</v>
      </c>
      <c r="N544" s="19" t="n">
        <v>1.78259586709284</v>
      </c>
      <c r="O544" s="19" t="n">
        <v>1.42415798305059</v>
      </c>
      <c r="P544" s="19" t="n">
        <v>1.24396208943916</v>
      </c>
      <c r="Q544" s="17" t="s">
        <v>31</v>
      </c>
      <c r="R544" s="5" t="str">
        <f aca="false">IF(OR(Q544="Steel plate",Q544="Concrete jacket"),"Steel plate or jacket",Q544)</f>
        <v>Polymer laminate</v>
      </c>
      <c r="S544" s="5" t="str">
        <f aca="false">IF(O544&lt;='Tree rules'!$C$4,IF(N544&lt;='Tree rules'!$C$5,IF(P544&lt;='Tree rules'!$C$7,"Monitor","Polymer laminate"),IF(P544&lt;='Tree rules'!$C$8,"Seal cracks","Polymer laminate")),IF(O544&lt;='Tree rules'!$C$6,IF(P544&lt;='Tree rules'!$C$9,"Polymer laminate","Steel plate or jacket"),IF(L544&lt;='Tree rules'!$C$10,"Steel plate or jacket","Polymer laminate")))</f>
        <v>Polymer laminate</v>
      </c>
      <c r="T544" s="5" t="str">
        <f aca="false">IF(S544=R544,"Yes","No")</f>
        <v>Yes</v>
      </c>
    </row>
    <row r="545" customFormat="false" ht="15" hidden="false" customHeight="false" outlineLevel="0" collapsed="false">
      <c r="A545" s="15" t="n">
        <v>1746</v>
      </c>
      <c r="B545" s="16" t="n">
        <v>4.25085285799125</v>
      </c>
      <c r="C545" s="15" t="n">
        <v>300</v>
      </c>
      <c r="D545" s="15" t="n">
        <v>350</v>
      </c>
      <c r="E545" s="15" t="n">
        <v>25</v>
      </c>
      <c r="F545" s="16" t="n">
        <v>0.661387927071535</v>
      </c>
      <c r="G545" s="17" t="s">
        <v>103</v>
      </c>
      <c r="H545" s="18" t="n">
        <v>0.2</v>
      </c>
      <c r="I545" s="18" t="n">
        <v>1.5</v>
      </c>
      <c r="J545" s="19" t="n">
        <v>0.901093290961715</v>
      </c>
      <c r="K545" s="19" t="n">
        <v>0.515831748621535</v>
      </c>
      <c r="L545" s="16" t="n">
        <v>13.9830686118133</v>
      </c>
      <c r="M545" s="19" t="n">
        <v>0.858291771458998</v>
      </c>
      <c r="N545" s="19" t="n">
        <v>1.32277716890782</v>
      </c>
      <c r="O545" s="19" t="n">
        <v>1.11923367246861</v>
      </c>
      <c r="P545" s="19" t="n">
        <v>0.43976557804391</v>
      </c>
      <c r="Q545" s="17" t="s">
        <v>31</v>
      </c>
      <c r="R545" s="5" t="str">
        <f aca="false">IF(OR(Q545="Steel plate",Q545="Concrete jacket"),"Steel plate or jacket",Q545)</f>
        <v>Polymer laminate</v>
      </c>
      <c r="S545" s="5" t="str">
        <f aca="false">IF(O545&lt;='Tree rules'!$C$4,IF(N545&lt;='Tree rules'!$C$5,IF(P545&lt;='Tree rules'!$C$7,"Monitor","Polymer laminate"),IF(P545&lt;='Tree rules'!$C$8,"Seal cracks","Polymer laminate")),IF(O545&lt;='Tree rules'!$C$6,IF(P545&lt;='Tree rules'!$C$9,"Polymer laminate","Steel plate or jacket"),IF(L545&lt;='Tree rules'!$C$10,"Steel plate or jacket","Polymer laminate")))</f>
        <v>Polymer laminate</v>
      </c>
      <c r="T545" s="5" t="str">
        <f aca="false">IF(S545=R545,"Yes","No")</f>
        <v>Yes</v>
      </c>
    </row>
    <row r="546" customFormat="false" ht="15" hidden="false" customHeight="false" outlineLevel="0" collapsed="false">
      <c r="A546" s="15" t="n">
        <v>1751</v>
      </c>
      <c r="B546" s="16" t="n">
        <v>3.09629581984085</v>
      </c>
      <c r="C546" s="15" t="n">
        <v>230</v>
      </c>
      <c r="D546" s="15" t="n">
        <v>300</v>
      </c>
      <c r="E546" s="15" t="n">
        <v>30</v>
      </c>
      <c r="F546" s="16" t="n">
        <v>0.576243217710084</v>
      </c>
      <c r="G546" s="17" t="s">
        <v>103</v>
      </c>
      <c r="H546" s="18" t="n">
        <v>0.2</v>
      </c>
      <c r="I546" s="18" t="n">
        <v>1</v>
      </c>
      <c r="J546" s="19" t="n">
        <v>0.953199845340482</v>
      </c>
      <c r="K546" s="19" t="n">
        <v>0.627298070672049</v>
      </c>
      <c r="L546" s="16" t="n">
        <v>12.0949055462533</v>
      </c>
      <c r="M546" s="19" t="n">
        <v>0.559978848222587</v>
      </c>
      <c r="N546" s="19" t="n">
        <v>1.04586196840681</v>
      </c>
      <c r="O546" s="19" t="n">
        <v>0.953199845340482</v>
      </c>
      <c r="P546" s="19" t="n">
        <v>0.442749179822101</v>
      </c>
      <c r="Q546" s="17" t="s">
        <v>30</v>
      </c>
      <c r="R546" s="5" t="str">
        <f aca="false">IF(OR(Q546="Steel plate",Q546="Concrete jacket"),"Steel plate or jacket",Q546)</f>
        <v>Seal cracks</v>
      </c>
      <c r="S546" s="5" t="str">
        <f aca="false">IF(O546&lt;='Tree rules'!$C$4,IF(N546&lt;='Tree rules'!$C$5,IF(P546&lt;='Tree rules'!$C$7,"Monitor","Polymer laminate"),IF(P546&lt;='Tree rules'!$C$8,"Seal cracks","Polymer laminate")),IF(O546&lt;='Tree rules'!$C$6,IF(P546&lt;='Tree rules'!$C$9,"Polymer laminate","Steel plate or jacket"),IF(L546&lt;='Tree rules'!$C$10,"Steel plate or jacket","Polymer laminate")))</f>
        <v>Seal cracks</v>
      </c>
      <c r="T546" s="5" t="str">
        <f aca="false">IF(S546=R546,"Yes","No")</f>
        <v>Yes</v>
      </c>
    </row>
    <row r="547" customFormat="false" ht="15" hidden="false" customHeight="false" outlineLevel="0" collapsed="false">
      <c r="A547" s="15" t="n">
        <v>1754</v>
      </c>
      <c r="B547" s="16" t="n">
        <v>5.89327166530431</v>
      </c>
      <c r="C547" s="15" t="n">
        <v>300</v>
      </c>
      <c r="D547" s="15" t="n">
        <v>475</v>
      </c>
      <c r="E547" s="15" t="n">
        <v>20</v>
      </c>
      <c r="F547" s="16" t="n">
        <v>0.735735984447258</v>
      </c>
      <c r="G547" s="17" t="s">
        <v>101</v>
      </c>
      <c r="H547" s="18" t="n">
        <v>0.3</v>
      </c>
      <c r="I547" s="18" t="n">
        <v>1</v>
      </c>
      <c r="J547" s="19" t="n">
        <v>0.855594257934257</v>
      </c>
      <c r="K547" s="19" t="n">
        <v>0.421539651659116</v>
      </c>
      <c r="L547" s="16" t="n">
        <v>13.8015729866611</v>
      </c>
      <c r="M547" s="19" t="n">
        <v>0.939503117049411</v>
      </c>
      <c r="N547" s="19" t="n">
        <v>0.618934371010452</v>
      </c>
      <c r="O547" s="19" t="n">
        <v>0.855594257934257</v>
      </c>
      <c r="P547" s="19" t="n">
        <v>0.4096608078616</v>
      </c>
      <c r="Q547" s="17" t="s">
        <v>29</v>
      </c>
      <c r="R547" s="5" t="str">
        <f aca="false">IF(OR(Q547="Steel plate",Q547="Concrete jacket"),"Steel plate or jacket",Q547)</f>
        <v>Monitor</v>
      </c>
      <c r="S547" s="5" t="str">
        <f aca="false">IF(O547&lt;='Tree rules'!$C$4,IF(N547&lt;='Tree rules'!$C$5,IF(P547&lt;='Tree rules'!$C$7,"Monitor","Polymer laminate"),IF(P547&lt;='Tree rules'!$C$8,"Seal cracks","Polymer laminate")),IF(O547&lt;='Tree rules'!$C$6,IF(P547&lt;='Tree rules'!$C$9,"Polymer laminate","Steel plate or jacket"),IF(L547&lt;='Tree rules'!$C$10,"Steel plate or jacket","Polymer laminate")))</f>
        <v>Monitor</v>
      </c>
      <c r="T547" s="5" t="str">
        <f aca="false">IF(S547=R547,"Yes","No")</f>
        <v>Yes</v>
      </c>
    </row>
    <row r="548" customFormat="false" ht="15" hidden="false" customHeight="false" outlineLevel="0" collapsed="false">
      <c r="A548" s="15" t="n">
        <v>1757</v>
      </c>
      <c r="B548" s="16" t="n">
        <v>3.41625140326846</v>
      </c>
      <c r="C548" s="15" t="n">
        <v>230</v>
      </c>
      <c r="D548" s="15" t="n">
        <v>300</v>
      </c>
      <c r="E548" s="15" t="n">
        <v>25</v>
      </c>
      <c r="F548" s="16" t="n">
        <v>0.688332522525665</v>
      </c>
      <c r="G548" s="17" t="s">
        <v>101</v>
      </c>
      <c r="H548" s="18" t="n">
        <v>0.3</v>
      </c>
      <c r="I548" s="18" t="n">
        <v>2</v>
      </c>
      <c r="J548" s="19" t="n">
        <v>0.918760210737281</v>
      </c>
      <c r="K548" s="19" t="n">
        <v>0.569386355891845</v>
      </c>
      <c r="L548" s="16" t="n">
        <v>13.4498086742853</v>
      </c>
      <c r="M548" s="19" t="n">
        <v>0.931078458991395</v>
      </c>
      <c r="N548" s="19" t="n">
        <v>1.16515609683879</v>
      </c>
      <c r="O548" s="19" t="n">
        <v>1.31439089314444</v>
      </c>
      <c r="P548" s="19" t="n">
        <v>0.420963422860735</v>
      </c>
      <c r="Q548" s="17" t="s">
        <v>31</v>
      </c>
      <c r="R548" s="5" t="str">
        <f aca="false">IF(OR(Q548="Steel plate",Q548="Concrete jacket"),"Steel plate or jacket",Q548)</f>
        <v>Polymer laminate</v>
      </c>
      <c r="S548" s="5" t="str">
        <f aca="false">IF(O548&lt;='Tree rules'!$C$4,IF(N548&lt;='Tree rules'!$C$5,IF(P548&lt;='Tree rules'!$C$7,"Monitor","Polymer laminate"),IF(P548&lt;='Tree rules'!$C$8,"Seal cracks","Polymer laminate")),IF(O548&lt;='Tree rules'!$C$6,IF(P548&lt;='Tree rules'!$C$9,"Polymer laminate","Steel plate or jacket"),IF(L548&lt;='Tree rules'!$C$10,"Steel plate or jacket","Polymer laminate")))</f>
        <v>Polymer laminate</v>
      </c>
      <c r="T548" s="5" t="str">
        <f aca="false">IF(S548=R548,"Yes","No")</f>
        <v>Yes</v>
      </c>
    </row>
    <row r="549" customFormat="false" ht="15" hidden="false" customHeight="false" outlineLevel="0" collapsed="false">
      <c r="A549" s="15" t="n">
        <v>1762</v>
      </c>
      <c r="B549" s="16" t="n">
        <v>6.42516398461933</v>
      </c>
      <c r="C549" s="15" t="n">
        <v>230</v>
      </c>
      <c r="D549" s="15" t="n">
        <v>525</v>
      </c>
      <c r="E549" s="15" t="n">
        <v>25</v>
      </c>
      <c r="F549" s="16" t="n">
        <v>0.57270853223768</v>
      </c>
      <c r="G549" s="17" t="s">
        <v>103</v>
      </c>
      <c r="H549" s="18" t="n">
        <v>0.2</v>
      </c>
      <c r="I549" s="18" t="n">
        <v>1.5</v>
      </c>
      <c r="J549" s="19" t="n">
        <v>0.852693794235018</v>
      </c>
      <c r="K549" s="19" t="n">
        <v>0.569077424002124</v>
      </c>
      <c r="L549" s="16" t="n">
        <v>13.4699454604179</v>
      </c>
      <c r="M549" s="19" t="n">
        <v>0.938799751853813</v>
      </c>
      <c r="N549" s="19" t="n">
        <v>1.3280296301811</v>
      </c>
      <c r="O549" s="19" t="n">
        <v>1.0364162974096</v>
      </c>
      <c r="P549" s="19" t="n">
        <v>0.385297940525453</v>
      </c>
      <c r="Q549" s="17" t="s">
        <v>31</v>
      </c>
      <c r="R549" s="5" t="str">
        <f aca="false">IF(OR(Q549="Steel plate",Q549="Concrete jacket"),"Steel plate or jacket",Q549)</f>
        <v>Polymer laminate</v>
      </c>
      <c r="S549" s="5" t="str">
        <f aca="false">IF(O549&lt;='Tree rules'!$C$4,IF(N549&lt;='Tree rules'!$C$5,IF(P549&lt;='Tree rules'!$C$7,"Monitor","Polymer laminate"),IF(P549&lt;='Tree rules'!$C$8,"Seal cracks","Polymer laminate")),IF(O549&lt;='Tree rules'!$C$6,IF(P549&lt;='Tree rules'!$C$9,"Polymer laminate","Steel plate or jacket"),IF(L549&lt;='Tree rules'!$C$10,"Steel plate or jacket","Polymer laminate")))</f>
        <v>Polymer laminate</v>
      </c>
      <c r="T549" s="5" t="str">
        <f aca="false">IF(S549=R549,"Yes","No")</f>
        <v>Yes</v>
      </c>
    </row>
    <row r="550" customFormat="false" ht="15" hidden="false" customHeight="false" outlineLevel="0" collapsed="false">
      <c r="A550" s="15" t="n">
        <v>1763</v>
      </c>
      <c r="B550" s="16" t="n">
        <v>6.5113828374397</v>
      </c>
      <c r="C550" s="15" t="n">
        <v>230</v>
      </c>
      <c r="D550" s="15" t="n">
        <v>525</v>
      </c>
      <c r="E550" s="15" t="n">
        <v>25</v>
      </c>
      <c r="F550" s="16" t="n">
        <v>0.547504574284506</v>
      </c>
      <c r="G550" s="17" t="s">
        <v>103</v>
      </c>
      <c r="H550" s="18" t="n">
        <v>0.2</v>
      </c>
      <c r="I550" s="18" t="n">
        <v>1</v>
      </c>
      <c r="J550" s="19" t="n">
        <v>0.931476250295436</v>
      </c>
      <c r="K550" s="19" t="n">
        <v>0.648566637390225</v>
      </c>
      <c r="L550" s="16" t="n">
        <v>13.5937011220036</v>
      </c>
      <c r="M550" s="19" t="n">
        <v>0.72135672357342</v>
      </c>
      <c r="N550" s="19" t="n">
        <v>0.933690853363994</v>
      </c>
      <c r="O550" s="19" t="n">
        <v>0.931476250295436</v>
      </c>
      <c r="P550" s="19" t="n">
        <v>0.498531913706122</v>
      </c>
      <c r="Q550" s="17" t="s">
        <v>29</v>
      </c>
      <c r="R550" s="5" t="str">
        <f aca="false">IF(OR(Q550="Steel plate",Q550="Concrete jacket"),"Steel plate or jacket",Q550)</f>
        <v>Monitor</v>
      </c>
      <c r="S550" s="5" t="str">
        <f aca="false">IF(O550&lt;='Tree rules'!$C$4,IF(N550&lt;='Tree rules'!$C$5,IF(P550&lt;='Tree rules'!$C$7,"Monitor","Polymer laminate"),IF(P550&lt;='Tree rules'!$C$8,"Seal cracks","Polymer laminate")),IF(O550&lt;='Tree rules'!$C$6,IF(P550&lt;='Tree rules'!$C$9,"Polymer laminate","Steel plate or jacket"),IF(L550&lt;='Tree rules'!$C$10,"Steel plate or jacket","Polymer laminate")))</f>
        <v>Monitor</v>
      </c>
      <c r="T550" s="5" t="str">
        <f aca="false">IF(S550=R550,"Yes","No")</f>
        <v>Yes</v>
      </c>
    </row>
    <row r="551" customFormat="false" ht="15" hidden="false" customHeight="false" outlineLevel="0" collapsed="false">
      <c r="A551" s="15" t="n">
        <v>1764</v>
      </c>
      <c r="B551" s="16" t="n">
        <v>3.569531434479</v>
      </c>
      <c r="C551" s="15" t="n">
        <v>300</v>
      </c>
      <c r="D551" s="15" t="n">
        <v>300</v>
      </c>
      <c r="E551" s="15" t="n">
        <v>30</v>
      </c>
      <c r="F551" s="16" t="n">
        <v>0.883572933822129</v>
      </c>
      <c r="G551" s="17" t="s">
        <v>103</v>
      </c>
      <c r="H551" s="18" t="n">
        <v>0.2</v>
      </c>
      <c r="I551" s="18" t="n">
        <v>1</v>
      </c>
      <c r="J551" s="19" t="n">
        <v>0.87519791539704</v>
      </c>
      <c r="K551" s="19" t="n">
        <v>0.472136392942661</v>
      </c>
      <c r="L551" s="16" t="n">
        <v>13.9434821659336</v>
      </c>
      <c r="M551" s="19" t="n">
        <v>0.278918089448832</v>
      </c>
      <c r="N551" s="19" t="n">
        <v>0.939051129586266</v>
      </c>
      <c r="O551" s="19" t="n">
        <v>0.87519791539704</v>
      </c>
      <c r="P551" s="19" t="n">
        <v>1.17465416784344</v>
      </c>
      <c r="Q551" s="17" t="s">
        <v>31</v>
      </c>
      <c r="R551" s="5" t="str">
        <f aca="false">IF(OR(Q551="Steel plate",Q551="Concrete jacket"),"Steel plate or jacket",Q551)</f>
        <v>Polymer laminate</v>
      </c>
      <c r="S551" s="5" t="str">
        <f aca="false">IF(O551&lt;='Tree rules'!$C$4,IF(N551&lt;='Tree rules'!$C$5,IF(P551&lt;='Tree rules'!$C$7,"Monitor","Polymer laminate"),IF(P551&lt;='Tree rules'!$C$8,"Seal cracks","Polymer laminate")),IF(O551&lt;='Tree rules'!$C$6,IF(P551&lt;='Tree rules'!$C$9,"Polymer laminate","Steel plate or jacket"),IF(L551&lt;='Tree rules'!$C$10,"Steel plate or jacket","Polymer laminate")))</f>
        <v>Polymer laminate</v>
      </c>
      <c r="T551" s="5" t="str">
        <f aca="false">IF(S551=R551,"Yes","No")</f>
        <v>Yes</v>
      </c>
    </row>
    <row r="552" customFormat="false" ht="15" hidden="false" customHeight="false" outlineLevel="0" collapsed="false">
      <c r="A552" s="15" t="n">
        <v>1765</v>
      </c>
      <c r="B552" s="16" t="n">
        <v>4.8652418862601</v>
      </c>
      <c r="C552" s="15" t="n">
        <v>300</v>
      </c>
      <c r="D552" s="15" t="n">
        <v>400</v>
      </c>
      <c r="E552" s="15" t="n">
        <v>20</v>
      </c>
      <c r="F552" s="16" t="n">
        <v>0.529481907908392</v>
      </c>
      <c r="G552" s="17" t="s">
        <v>101</v>
      </c>
      <c r="H552" s="18" t="n">
        <v>0.3</v>
      </c>
      <c r="I552" s="18" t="n">
        <v>1.5</v>
      </c>
      <c r="J552" s="19" t="n">
        <v>0.988940033538632</v>
      </c>
      <c r="K552" s="19" t="n">
        <v>0.529544188608923</v>
      </c>
      <c r="L552" s="16" t="n">
        <v>13.6664097928655</v>
      </c>
      <c r="M552" s="19" t="n">
        <v>0.589333601473337</v>
      </c>
      <c r="N552" s="19" t="n">
        <v>0.81039592873457</v>
      </c>
      <c r="O552" s="19" t="n">
        <v>1.2215663264864</v>
      </c>
      <c r="P552" s="19" t="n">
        <v>0.637326062552311</v>
      </c>
      <c r="Q552" s="17" t="s">
        <v>31</v>
      </c>
      <c r="R552" s="5" t="str">
        <f aca="false">IF(OR(Q552="Steel plate",Q552="Concrete jacket"),"Steel plate or jacket",Q552)</f>
        <v>Polymer laminate</v>
      </c>
      <c r="S552" s="5" t="str">
        <f aca="false">IF(O552&lt;='Tree rules'!$C$4,IF(N552&lt;='Tree rules'!$C$5,IF(P552&lt;='Tree rules'!$C$7,"Monitor","Polymer laminate"),IF(P552&lt;='Tree rules'!$C$8,"Seal cracks","Polymer laminate")),IF(O552&lt;='Tree rules'!$C$6,IF(P552&lt;='Tree rules'!$C$9,"Polymer laminate","Steel plate or jacket"),IF(L552&lt;='Tree rules'!$C$10,"Steel plate or jacket","Polymer laminate")))</f>
        <v>Polymer laminate</v>
      </c>
      <c r="T552" s="5" t="str">
        <f aca="false">IF(S552=R552,"Yes","No")</f>
        <v>Yes</v>
      </c>
    </row>
    <row r="553" customFormat="false" ht="15" hidden="false" customHeight="false" outlineLevel="0" collapsed="false">
      <c r="A553" s="15" t="n">
        <v>1766</v>
      </c>
      <c r="B553" s="16" t="n">
        <v>4.31160095476597</v>
      </c>
      <c r="C553" s="15" t="n">
        <v>300</v>
      </c>
      <c r="D553" s="15" t="n">
        <v>375</v>
      </c>
      <c r="E553" s="15" t="n">
        <v>30</v>
      </c>
      <c r="F553" s="16" t="n">
        <v>0.853766156389583</v>
      </c>
      <c r="G553" s="17" t="s">
        <v>102</v>
      </c>
      <c r="H553" s="18" t="n">
        <v>0.1</v>
      </c>
      <c r="I553" s="18" t="n">
        <v>2</v>
      </c>
      <c r="J553" s="19" t="n">
        <v>0.909595819172322</v>
      </c>
      <c r="K553" s="19" t="n">
        <v>0.615560247616309</v>
      </c>
      <c r="L553" s="16" t="n">
        <v>13.7312132317388</v>
      </c>
      <c r="M553" s="19" t="n">
        <v>0.346573804194911</v>
      </c>
      <c r="N553" s="19" t="n">
        <v>3.79075301755445</v>
      </c>
      <c r="O553" s="19" t="n">
        <v>1.25928061066417</v>
      </c>
      <c r="P553" s="19" t="n">
        <v>1.20329384603818</v>
      </c>
      <c r="Q553" s="17" t="s">
        <v>31</v>
      </c>
      <c r="R553" s="5" t="str">
        <f aca="false">IF(OR(Q553="Steel plate",Q553="Concrete jacket"),"Steel plate or jacket",Q553)</f>
        <v>Polymer laminate</v>
      </c>
      <c r="S553" s="5" t="str">
        <f aca="false">IF(O553&lt;='Tree rules'!$C$4,IF(N553&lt;='Tree rules'!$C$5,IF(P553&lt;='Tree rules'!$C$7,"Monitor","Polymer laminate"),IF(P553&lt;='Tree rules'!$C$8,"Seal cracks","Polymer laminate")),IF(O553&lt;='Tree rules'!$C$6,IF(P553&lt;='Tree rules'!$C$9,"Polymer laminate","Steel plate or jacket"),IF(L553&lt;='Tree rules'!$C$10,"Steel plate or jacket","Polymer laminate")))</f>
        <v>Steel plate or jacket</v>
      </c>
      <c r="T553" s="5" t="str">
        <f aca="false">IF(S553=R553,"Yes","No")</f>
        <v>No</v>
      </c>
    </row>
    <row r="554" customFormat="false" ht="15" hidden="false" customHeight="false" outlineLevel="0" collapsed="false">
      <c r="A554" s="15" t="n">
        <v>1773</v>
      </c>
      <c r="B554" s="16" t="n">
        <v>3.79918010965153</v>
      </c>
      <c r="C554" s="15" t="n">
        <v>300</v>
      </c>
      <c r="D554" s="15" t="n">
        <v>375</v>
      </c>
      <c r="E554" s="15" t="n">
        <v>20</v>
      </c>
      <c r="F554" s="16" t="n">
        <v>0.640487798897002</v>
      </c>
      <c r="G554" s="17" t="s">
        <v>101</v>
      </c>
      <c r="H554" s="18" t="n">
        <v>0.3</v>
      </c>
      <c r="I554" s="18" t="n">
        <v>1.5</v>
      </c>
      <c r="J554" s="19" t="n">
        <v>0.89907222589757</v>
      </c>
      <c r="K554" s="19" t="n">
        <v>0.484865362272068</v>
      </c>
      <c r="L554" s="16" t="n">
        <v>11.6182877970995</v>
      </c>
      <c r="M554" s="19" t="n">
        <v>0.482725450776391</v>
      </c>
      <c r="N554" s="19" t="n">
        <v>1.28482718952204</v>
      </c>
      <c r="O554" s="19" t="n">
        <v>1.13064384858707</v>
      </c>
      <c r="P554" s="19" t="n">
        <v>0.647347883596071</v>
      </c>
      <c r="Q554" s="17" t="s">
        <v>31</v>
      </c>
      <c r="R554" s="5" t="str">
        <f aca="false">IF(OR(Q554="Steel plate",Q554="Concrete jacket"),"Steel plate or jacket",Q554)</f>
        <v>Polymer laminate</v>
      </c>
      <c r="S554" s="5" t="str">
        <f aca="false">IF(O554&lt;='Tree rules'!$C$4,IF(N554&lt;='Tree rules'!$C$5,IF(P554&lt;='Tree rules'!$C$7,"Monitor","Polymer laminate"),IF(P554&lt;='Tree rules'!$C$8,"Seal cracks","Polymer laminate")),IF(O554&lt;='Tree rules'!$C$6,IF(P554&lt;='Tree rules'!$C$9,"Polymer laminate","Steel plate or jacket"),IF(L554&lt;='Tree rules'!$C$10,"Steel plate or jacket","Polymer laminate")))</f>
        <v>Polymer laminate</v>
      </c>
      <c r="T554" s="5" t="str">
        <f aca="false">IF(S554=R554,"Yes","No")</f>
        <v>Yes</v>
      </c>
    </row>
    <row r="555" customFormat="false" ht="15" hidden="false" customHeight="false" outlineLevel="0" collapsed="false">
      <c r="A555" s="15" t="n">
        <v>1774</v>
      </c>
      <c r="B555" s="16" t="n">
        <v>4.8792710057369</v>
      </c>
      <c r="C555" s="15" t="n">
        <v>300</v>
      </c>
      <c r="D555" s="15" t="n">
        <v>450</v>
      </c>
      <c r="E555" s="15" t="n">
        <v>25</v>
      </c>
      <c r="F555" s="16" t="n">
        <v>0.557129731671096</v>
      </c>
      <c r="G555" s="17" t="s">
        <v>101</v>
      </c>
      <c r="H555" s="18" t="n">
        <v>0.3</v>
      </c>
      <c r="I555" s="18" t="n">
        <v>1.5</v>
      </c>
      <c r="J555" s="19" t="n">
        <v>0.920554141108521</v>
      </c>
      <c r="K555" s="19" t="n">
        <v>0.428613969196678</v>
      </c>
      <c r="L555" s="16" t="n">
        <v>12.0179088811254</v>
      </c>
      <c r="M555" s="19" t="n">
        <v>0.40833148042486</v>
      </c>
      <c r="N555" s="19" t="n">
        <v>0.783436088638101</v>
      </c>
      <c r="O555" s="19" t="n">
        <v>1.1835500295223</v>
      </c>
      <c r="P555" s="19" t="n">
        <v>0.7052742854557</v>
      </c>
      <c r="Q555" s="17" t="s">
        <v>31</v>
      </c>
      <c r="R555" s="5" t="str">
        <f aca="false">IF(OR(Q555="Steel plate",Q555="Concrete jacket"),"Steel plate or jacket",Q555)</f>
        <v>Polymer laminate</v>
      </c>
      <c r="S555" s="5" t="str">
        <f aca="false">IF(O555&lt;='Tree rules'!$C$4,IF(N555&lt;='Tree rules'!$C$5,IF(P555&lt;='Tree rules'!$C$7,"Monitor","Polymer laminate"),IF(P555&lt;='Tree rules'!$C$8,"Seal cracks","Polymer laminate")),IF(O555&lt;='Tree rules'!$C$6,IF(P555&lt;='Tree rules'!$C$9,"Polymer laminate","Steel plate or jacket"),IF(L555&lt;='Tree rules'!$C$10,"Steel plate or jacket","Polymer laminate")))</f>
        <v>Polymer laminate</v>
      </c>
      <c r="T555" s="5" t="str">
        <f aca="false">IF(S555=R555,"Yes","No")</f>
        <v>Yes</v>
      </c>
    </row>
    <row r="556" customFormat="false" ht="15" hidden="false" customHeight="false" outlineLevel="0" collapsed="false">
      <c r="A556" s="15" t="n">
        <v>1775</v>
      </c>
      <c r="B556" s="16" t="n">
        <v>3.93434543532593</v>
      </c>
      <c r="C556" s="15" t="n">
        <v>230</v>
      </c>
      <c r="D556" s="15" t="n">
        <v>300</v>
      </c>
      <c r="E556" s="15" t="n">
        <v>20</v>
      </c>
      <c r="F556" s="16" t="n">
        <v>0.731533308458238</v>
      </c>
      <c r="G556" s="17" t="s">
        <v>102</v>
      </c>
      <c r="H556" s="18" t="n">
        <v>0.1</v>
      </c>
      <c r="I556" s="18" t="n">
        <v>2</v>
      </c>
      <c r="J556" s="19" t="n">
        <v>0.951395798469239</v>
      </c>
      <c r="K556" s="19" t="n">
        <v>0.414067582327565</v>
      </c>
      <c r="L556" s="16" t="n">
        <v>16.4616963821169</v>
      </c>
      <c r="M556" s="19" t="n">
        <v>0.319110438009709</v>
      </c>
      <c r="N556" s="19" t="n">
        <v>5.11979046218356</v>
      </c>
      <c r="O556" s="19" t="n">
        <v>1.50884943882972</v>
      </c>
      <c r="P556" s="19" t="n">
        <v>1.33729211372743</v>
      </c>
      <c r="Q556" s="17" t="s">
        <v>31</v>
      </c>
      <c r="R556" s="5" t="str">
        <f aca="false">IF(OR(Q556="Steel plate",Q556="Concrete jacket"),"Steel plate or jacket",Q556)</f>
        <v>Polymer laminate</v>
      </c>
      <c r="S556" s="5" t="str">
        <f aca="false">IF(O556&lt;='Tree rules'!$C$4,IF(N556&lt;='Tree rules'!$C$5,IF(P556&lt;='Tree rules'!$C$7,"Monitor","Polymer laminate"),IF(P556&lt;='Tree rules'!$C$8,"Seal cracks","Polymer laminate")),IF(O556&lt;='Tree rules'!$C$6,IF(P556&lt;='Tree rules'!$C$9,"Polymer laminate","Steel plate or jacket"),IF(L556&lt;='Tree rules'!$C$10,"Steel plate or jacket","Polymer laminate")))</f>
        <v>Polymer laminate</v>
      </c>
      <c r="T556" s="5" t="str">
        <f aca="false">IF(S556=R556,"Yes","No")</f>
        <v>Yes</v>
      </c>
    </row>
    <row r="557" customFormat="false" ht="15" hidden="false" customHeight="false" outlineLevel="0" collapsed="false">
      <c r="A557" s="15" t="n">
        <v>1776</v>
      </c>
      <c r="B557" s="16" t="n">
        <v>3.97391785603881</v>
      </c>
      <c r="C557" s="15" t="n">
        <v>230</v>
      </c>
      <c r="D557" s="15" t="n">
        <v>300</v>
      </c>
      <c r="E557" s="15" t="n">
        <v>30</v>
      </c>
      <c r="F557" s="16" t="n">
        <v>0.576243217710084</v>
      </c>
      <c r="G557" s="17" t="s">
        <v>101</v>
      </c>
      <c r="H557" s="18" t="n">
        <v>0.3</v>
      </c>
      <c r="I557" s="18" t="n">
        <v>2</v>
      </c>
      <c r="J557" s="19" t="n">
        <v>0.961678578957614</v>
      </c>
      <c r="K557" s="19" t="n">
        <v>0.450681310241089</v>
      </c>
      <c r="L557" s="16" t="n">
        <v>15.5231166251516</v>
      </c>
      <c r="M557" s="19" t="n">
        <v>0.847614154464262</v>
      </c>
      <c r="N557" s="19" t="n">
        <v>1.07378211534979</v>
      </c>
      <c r="O557" s="19" t="n">
        <v>1.48994659591982</v>
      </c>
      <c r="P557" s="19" t="n">
        <v>0.438091652389047</v>
      </c>
      <c r="Q557" s="17" t="s">
        <v>31</v>
      </c>
      <c r="R557" s="5" t="str">
        <f aca="false">IF(OR(Q557="Steel plate",Q557="Concrete jacket"),"Steel plate or jacket",Q557)</f>
        <v>Polymer laminate</v>
      </c>
      <c r="S557" s="5" t="str">
        <f aca="false">IF(O557&lt;='Tree rules'!$C$4,IF(N557&lt;='Tree rules'!$C$5,IF(P557&lt;='Tree rules'!$C$7,"Monitor","Polymer laminate"),IF(P557&lt;='Tree rules'!$C$8,"Seal cracks","Polymer laminate")),IF(O557&lt;='Tree rules'!$C$6,IF(P557&lt;='Tree rules'!$C$9,"Polymer laminate","Steel plate or jacket"),IF(L557&lt;='Tree rules'!$C$10,"Steel plate or jacket","Polymer laminate")))</f>
        <v>Polymer laminate</v>
      </c>
      <c r="T557" s="5" t="str">
        <f aca="false">IF(S557=R557,"Yes","No")</f>
        <v>Yes</v>
      </c>
    </row>
    <row r="558" customFormat="false" ht="15" hidden="false" customHeight="false" outlineLevel="0" collapsed="false">
      <c r="A558" s="15" t="n">
        <v>1778</v>
      </c>
      <c r="B558" s="16" t="n">
        <v>5.03251128279516</v>
      </c>
      <c r="C558" s="15" t="n">
        <v>300</v>
      </c>
      <c r="D558" s="15" t="n">
        <v>400</v>
      </c>
      <c r="E558" s="15" t="n">
        <v>30</v>
      </c>
      <c r="F558" s="16" t="n">
        <v>0.635378289490071</v>
      </c>
      <c r="G558" s="17" t="s">
        <v>103</v>
      </c>
      <c r="H558" s="18" t="n">
        <v>0.2</v>
      </c>
      <c r="I558" s="18" t="n">
        <v>1</v>
      </c>
      <c r="J558" s="19" t="n">
        <v>0.851441293487916</v>
      </c>
      <c r="K558" s="19" t="n">
        <v>0.559197560400494</v>
      </c>
      <c r="L558" s="16" t="n">
        <v>14.136267648301</v>
      </c>
      <c r="M558" s="19" t="n">
        <v>0.515343390202963</v>
      </c>
      <c r="N558" s="19" t="n">
        <v>0.827762055206385</v>
      </c>
      <c r="O558" s="19" t="n">
        <v>0.851441293487916</v>
      </c>
      <c r="P558" s="19" t="n">
        <v>0.60272184575308</v>
      </c>
      <c r="Q558" s="17" t="s">
        <v>29</v>
      </c>
      <c r="R558" s="5" t="str">
        <f aca="false">IF(OR(Q558="Steel plate",Q558="Concrete jacket"),"Steel plate or jacket",Q558)</f>
        <v>Monitor</v>
      </c>
      <c r="S558" s="5" t="str">
        <f aca="false">IF(O558&lt;='Tree rules'!$C$4,IF(N558&lt;='Tree rules'!$C$5,IF(P558&lt;='Tree rules'!$C$7,"Monitor","Polymer laminate"),IF(P558&lt;='Tree rules'!$C$8,"Seal cracks","Polymer laminate")),IF(O558&lt;='Tree rules'!$C$6,IF(P558&lt;='Tree rules'!$C$9,"Polymer laminate","Steel plate or jacket"),IF(L558&lt;='Tree rules'!$C$10,"Steel plate or jacket","Polymer laminate")))</f>
        <v>Monitor</v>
      </c>
      <c r="T558" s="5" t="str">
        <f aca="false">IF(S558=R558,"Yes","No")</f>
        <v>Yes</v>
      </c>
    </row>
    <row r="559" customFormat="false" ht="15" hidden="false" customHeight="false" outlineLevel="0" collapsed="false">
      <c r="A559" s="15" t="n">
        <v>1780</v>
      </c>
      <c r="B559" s="16" t="n">
        <v>4.29135866994156</v>
      </c>
      <c r="C559" s="15" t="n">
        <v>230</v>
      </c>
      <c r="D559" s="15" t="n">
        <v>375</v>
      </c>
      <c r="E559" s="15" t="n">
        <v>30</v>
      </c>
      <c r="F559" s="16" t="n">
        <v>0.594232683721175</v>
      </c>
      <c r="G559" s="17" t="s">
        <v>101</v>
      </c>
      <c r="H559" s="18" t="n">
        <v>0.3</v>
      </c>
      <c r="I559" s="18" t="n">
        <v>1.5</v>
      </c>
      <c r="J559" s="19" t="n">
        <v>0.977969476265517</v>
      </c>
      <c r="K559" s="19" t="n">
        <v>0.564506296117573</v>
      </c>
      <c r="L559" s="16" t="n">
        <v>12.9648298185546</v>
      </c>
      <c r="M559" s="19" t="n">
        <v>0.681668162835176</v>
      </c>
      <c r="N559" s="19" t="n">
        <v>0.778094246084541</v>
      </c>
      <c r="O559" s="19" t="n">
        <v>1.19091925101693</v>
      </c>
      <c r="P559" s="19" t="n">
        <v>0.489323518310516</v>
      </c>
      <c r="Q559" s="17" t="s">
        <v>31</v>
      </c>
      <c r="R559" s="5" t="str">
        <f aca="false">IF(OR(Q559="Steel plate",Q559="Concrete jacket"),"Steel plate or jacket",Q559)</f>
        <v>Polymer laminate</v>
      </c>
      <c r="S559" s="5" t="str">
        <f aca="false">IF(O559&lt;='Tree rules'!$C$4,IF(N559&lt;='Tree rules'!$C$5,IF(P559&lt;='Tree rules'!$C$7,"Monitor","Polymer laminate"),IF(P559&lt;='Tree rules'!$C$8,"Seal cracks","Polymer laminate")),IF(O559&lt;='Tree rules'!$C$6,IF(P559&lt;='Tree rules'!$C$9,"Polymer laminate","Steel plate or jacket"),IF(L559&lt;='Tree rules'!$C$10,"Steel plate or jacket","Polymer laminate")))</f>
        <v>Polymer laminate</v>
      </c>
      <c r="T559" s="5" t="str">
        <f aca="false">IF(S559=R559,"Yes","No")</f>
        <v>Yes</v>
      </c>
    </row>
    <row r="560" customFormat="false" ht="15" hidden="false" customHeight="false" outlineLevel="0" collapsed="false">
      <c r="A560" s="15" t="n">
        <v>1786</v>
      </c>
      <c r="B560" s="16" t="n">
        <v>6.02230733541641</v>
      </c>
      <c r="C560" s="15" t="n">
        <v>300</v>
      </c>
      <c r="D560" s="15" t="n">
        <v>550</v>
      </c>
      <c r="E560" s="15" t="n">
        <v>20</v>
      </c>
      <c r="F560" s="16" t="n">
        <v>0.531909867274462</v>
      </c>
      <c r="G560" s="17" t="s">
        <v>103</v>
      </c>
      <c r="H560" s="18" t="n">
        <v>0.2</v>
      </c>
      <c r="I560" s="18" t="n">
        <v>2</v>
      </c>
      <c r="J560" s="19" t="n">
        <v>0.893602140382413</v>
      </c>
      <c r="K560" s="19" t="n">
        <v>0.567561953199812</v>
      </c>
      <c r="L560" s="16" t="n">
        <v>11.9490224909056</v>
      </c>
      <c r="M560" s="19" t="n">
        <v>0.593214312551847</v>
      </c>
      <c r="N560" s="19" t="n">
        <v>1.34667230276664</v>
      </c>
      <c r="O560" s="19" t="n">
        <v>1.28002970458585</v>
      </c>
      <c r="P560" s="19" t="n">
        <v>0.615991275384062</v>
      </c>
      <c r="Q560" s="17" t="s">
        <v>31</v>
      </c>
      <c r="R560" s="5" t="str">
        <f aca="false">IF(OR(Q560="Steel plate",Q560="Concrete jacket"),"Steel plate or jacket",Q560)</f>
        <v>Polymer laminate</v>
      </c>
      <c r="S560" s="5" t="str">
        <f aca="false">IF(O560&lt;='Tree rules'!$C$4,IF(N560&lt;='Tree rules'!$C$5,IF(P560&lt;='Tree rules'!$C$7,"Monitor","Polymer laminate"),IF(P560&lt;='Tree rules'!$C$8,"Seal cracks","Polymer laminate")),IF(O560&lt;='Tree rules'!$C$6,IF(P560&lt;='Tree rules'!$C$9,"Polymer laminate","Steel plate or jacket"),IF(L560&lt;='Tree rules'!$C$10,"Steel plate or jacket","Polymer laminate")))</f>
        <v>Polymer laminate</v>
      </c>
      <c r="T560" s="5" t="str">
        <f aca="false">IF(S560=R560,"Yes","No")</f>
        <v>Yes</v>
      </c>
    </row>
    <row r="561" customFormat="false" ht="15" hidden="false" customHeight="false" outlineLevel="0" collapsed="false">
      <c r="A561" s="15" t="n">
        <v>1788</v>
      </c>
      <c r="B561" s="16" t="n">
        <v>7.80507989406876</v>
      </c>
      <c r="C561" s="15" t="n">
        <v>230</v>
      </c>
      <c r="D561" s="15" t="n">
        <v>750</v>
      </c>
      <c r="E561" s="15" t="n">
        <v>25</v>
      </c>
      <c r="F561" s="16" t="n">
        <v>0.583722157857635</v>
      </c>
      <c r="G561" s="17" t="s">
        <v>101</v>
      </c>
      <c r="H561" s="18" t="n">
        <v>0.3</v>
      </c>
      <c r="I561" s="18" t="n">
        <v>1.5</v>
      </c>
      <c r="J561" s="19" t="n">
        <v>0.961106663519879</v>
      </c>
      <c r="K561" s="19" t="n">
        <v>0.492739898746666</v>
      </c>
      <c r="L561" s="16" t="n">
        <v>11.1183474274484</v>
      </c>
      <c r="M561" s="19" t="n">
        <v>0.812682531112576</v>
      </c>
      <c r="N561" s="19" t="n">
        <v>0.794923814547744</v>
      </c>
      <c r="O561" s="19" t="n">
        <v>1.20487219524605</v>
      </c>
      <c r="P561" s="19" t="n">
        <v>0.429516113658237</v>
      </c>
      <c r="Q561" s="17" t="s">
        <v>31</v>
      </c>
      <c r="R561" s="5" t="str">
        <f aca="false">IF(OR(Q561="Steel plate",Q561="Concrete jacket"),"Steel plate or jacket",Q561)</f>
        <v>Polymer laminate</v>
      </c>
      <c r="S561" s="5" t="str">
        <f aca="false">IF(O561&lt;='Tree rules'!$C$4,IF(N561&lt;='Tree rules'!$C$5,IF(P561&lt;='Tree rules'!$C$7,"Monitor","Polymer laminate"),IF(P561&lt;='Tree rules'!$C$8,"Seal cracks","Polymer laminate")),IF(O561&lt;='Tree rules'!$C$6,IF(P561&lt;='Tree rules'!$C$9,"Polymer laminate","Steel plate or jacket"),IF(L561&lt;='Tree rules'!$C$10,"Steel plate or jacket","Polymer laminate")))</f>
        <v>Polymer laminate</v>
      </c>
      <c r="T561" s="5" t="str">
        <f aca="false">IF(S561=R561,"Yes","No")</f>
        <v>Yes</v>
      </c>
    </row>
    <row r="562" customFormat="false" ht="15" hidden="false" customHeight="false" outlineLevel="0" collapsed="false">
      <c r="A562" s="15" t="n">
        <v>1793</v>
      </c>
      <c r="B562" s="16" t="n">
        <v>5.1575149546846</v>
      </c>
      <c r="C562" s="15" t="n">
        <v>230</v>
      </c>
      <c r="D562" s="15" t="n">
        <v>450</v>
      </c>
      <c r="E562" s="15" t="n">
        <v>30</v>
      </c>
      <c r="F562" s="16" t="n">
        <v>0.649145274956135</v>
      </c>
      <c r="G562" s="17" t="s">
        <v>101</v>
      </c>
      <c r="H562" s="18" t="n">
        <v>0.3</v>
      </c>
      <c r="I562" s="18" t="n">
        <v>1.5</v>
      </c>
      <c r="J562" s="19" t="n">
        <v>0.946718797119565</v>
      </c>
      <c r="K562" s="19" t="n">
        <v>0.64437040437613</v>
      </c>
      <c r="L562" s="16" t="n">
        <v>12.7661261254569</v>
      </c>
      <c r="M562" s="19" t="n">
        <v>0.749252294125727</v>
      </c>
      <c r="N562" s="19" t="n">
        <v>0.780752638688495</v>
      </c>
      <c r="O562" s="19" t="n">
        <v>1.11505940861414</v>
      </c>
      <c r="P562" s="19" t="n">
        <v>0.509447672637015</v>
      </c>
      <c r="Q562" s="17" t="s">
        <v>31</v>
      </c>
      <c r="R562" s="5" t="str">
        <f aca="false">IF(OR(Q562="Steel plate",Q562="Concrete jacket"),"Steel plate or jacket",Q562)</f>
        <v>Polymer laminate</v>
      </c>
      <c r="S562" s="5" t="str">
        <f aca="false">IF(O562&lt;='Tree rules'!$C$4,IF(N562&lt;='Tree rules'!$C$5,IF(P562&lt;='Tree rules'!$C$7,"Monitor","Polymer laminate"),IF(P562&lt;='Tree rules'!$C$8,"Seal cracks","Polymer laminate")),IF(O562&lt;='Tree rules'!$C$6,IF(P562&lt;='Tree rules'!$C$9,"Polymer laminate","Steel plate or jacket"),IF(L562&lt;='Tree rules'!$C$10,"Steel plate or jacket","Polymer laminate")))</f>
        <v>Polymer laminate</v>
      </c>
      <c r="T562" s="5" t="str">
        <f aca="false">IF(S562=R562,"Yes","No")</f>
        <v>Yes</v>
      </c>
    </row>
    <row r="563" customFormat="false" ht="15" hidden="false" customHeight="false" outlineLevel="0" collapsed="false">
      <c r="A563" s="15" t="n">
        <v>1797</v>
      </c>
      <c r="B563" s="16" t="n">
        <v>3.54646434600229</v>
      </c>
      <c r="C563" s="15" t="n">
        <v>230</v>
      </c>
      <c r="D563" s="15" t="n">
        <v>350</v>
      </c>
      <c r="E563" s="15" t="n">
        <v>30</v>
      </c>
      <c r="F563" s="16" t="n">
        <v>0.575119936583944</v>
      </c>
      <c r="G563" s="17" t="s">
        <v>101</v>
      </c>
      <c r="H563" s="18" t="n">
        <v>0.3</v>
      </c>
      <c r="I563" s="18" t="n">
        <v>1</v>
      </c>
      <c r="J563" s="19" t="n">
        <v>0.943941274830014</v>
      </c>
      <c r="K563" s="19" t="n">
        <v>0.527173053173567</v>
      </c>
      <c r="L563" s="16" t="n">
        <v>11.6660011381654</v>
      </c>
      <c r="M563" s="19" t="n">
        <v>0.473534677954023</v>
      </c>
      <c r="N563" s="19" t="n">
        <v>0.899488514989539</v>
      </c>
      <c r="O563" s="19" t="n">
        <v>0.943941274830014</v>
      </c>
      <c r="P563" s="19" t="n">
        <v>0.485390525802242</v>
      </c>
      <c r="Q563" s="17" t="s">
        <v>29</v>
      </c>
      <c r="R563" s="5" t="str">
        <f aca="false">IF(OR(Q563="Steel plate",Q563="Concrete jacket"),"Steel plate or jacket",Q563)</f>
        <v>Monitor</v>
      </c>
      <c r="S563" s="5" t="str">
        <f aca="false">IF(O563&lt;='Tree rules'!$C$4,IF(N563&lt;='Tree rules'!$C$5,IF(P563&lt;='Tree rules'!$C$7,"Monitor","Polymer laminate"),IF(P563&lt;='Tree rules'!$C$8,"Seal cracks","Polymer laminate")),IF(O563&lt;='Tree rules'!$C$6,IF(P563&lt;='Tree rules'!$C$9,"Polymer laminate","Steel plate or jacket"),IF(L563&lt;='Tree rules'!$C$10,"Steel plate or jacket","Polymer laminate")))</f>
        <v>Monitor</v>
      </c>
      <c r="T563" s="5" t="str">
        <f aca="false">IF(S563=R563,"Yes","No")</f>
        <v>Yes</v>
      </c>
    </row>
    <row r="564" customFormat="false" ht="15" hidden="false" customHeight="false" outlineLevel="0" collapsed="false">
      <c r="A564" s="15" t="n">
        <v>1801</v>
      </c>
      <c r="B564" s="16" t="n">
        <v>6.69085278326229</v>
      </c>
      <c r="C564" s="15" t="n">
        <v>300</v>
      </c>
      <c r="D564" s="15" t="n">
        <v>550</v>
      </c>
      <c r="E564" s="15" t="n">
        <v>30</v>
      </c>
      <c r="F564" s="16" t="n">
        <v>0.531909867274462</v>
      </c>
      <c r="G564" s="17" t="s">
        <v>101</v>
      </c>
      <c r="H564" s="18" t="n">
        <v>0.3</v>
      </c>
      <c r="I564" s="18" t="n">
        <v>1.5</v>
      </c>
      <c r="J564" s="19" t="n">
        <v>0.973239462260548</v>
      </c>
      <c r="K564" s="19" t="n">
        <v>0.590408949988247</v>
      </c>
      <c r="L564" s="16" t="n">
        <v>13.2755015540919</v>
      </c>
      <c r="M564" s="19" t="n">
        <v>0.930739775185425</v>
      </c>
      <c r="N564" s="19" t="n">
        <v>0.765970724935117</v>
      </c>
      <c r="O564" s="19" t="n">
        <v>1.17255454889063</v>
      </c>
      <c r="P564" s="19" t="n">
        <v>0.395365080128048</v>
      </c>
      <c r="Q564" s="17" t="s">
        <v>31</v>
      </c>
      <c r="R564" s="5" t="str">
        <f aca="false">IF(OR(Q564="Steel plate",Q564="Concrete jacket"),"Steel plate or jacket",Q564)</f>
        <v>Polymer laminate</v>
      </c>
      <c r="S564" s="5" t="str">
        <f aca="false">IF(O564&lt;='Tree rules'!$C$4,IF(N564&lt;='Tree rules'!$C$5,IF(P564&lt;='Tree rules'!$C$7,"Monitor","Polymer laminate"),IF(P564&lt;='Tree rules'!$C$8,"Seal cracks","Polymer laminate")),IF(O564&lt;='Tree rules'!$C$6,IF(P564&lt;='Tree rules'!$C$9,"Polymer laminate","Steel plate or jacket"),IF(L564&lt;='Tree rules'!$C$10,"Steel plate or jacket","Polymer laminate")))</f>
        <v>Polymer laminate</v>
      </c>
      <c r="T564" s="5" t="str">
        <f aca="false">IF(S564=R564,"Yes","No")</f>
        <v>Yes</v>
      </c>
    </row>
    <row r="565" customFormat="false" ht="15" hidden="false" customHeight="false" outlineLevel="0" collapsed="false">
      <c r="A565" s="15" t="n">
        <v>1802</v>
      </c>
      <c r="B565" s="16" t="n">
        <v>3.14097175247465</v>
      </c>
      <c r="C565" s="15" t="n">
        <v>230</v>
      </c>
      <c r="D565" s="15" t="n">
        <v>300</v>
      </c>
      <c r="E565" s="15" t="n">
        <v>20</v>
      </c>
      <c r="F565" s="16" t="n">
        <v>0.576243217710084</v>
      </c>
      <c r="G565" s="17" t="s">
        <v>101</v>
      </c>
      <c r="H565" s="18" t="n">
        <v>0.3</v>
      </c>
      <c r="I565" s="18" t="n">
        <v>1</v>
      </c>
      <c r="J565" s="19" t="n">
        <v>0.895388432842294</v>
      </c>
      <c r="K565" s="19" t="n">
        <v>0.420310490800492</v>
      </c>
      <c r="L565" s="16" t="n">
        <v>12.2694209081041</v>
      </c>
      <c r="M565" s="19" t="n">
        <v>0.749381695551171</v>
      </c>
      <c r="N565" s="19" t="n">
        <v>0.603315914635759</v>
      </c>
      <c r="O565" s="19" t="n">
        <v>0.895388432842294</v>
      </c>
      <c r="P565" s="19" t="n">
        <v>0.316340174920464</v>
      </c>
      <c r="Q565" s="17" t="s">
        <v>29</v>
      </c>
      <c r="R565" s="5" t="str">
        <f aca="false">IF(OR(Q565="Steel plate",Q565="Concrete jacket"),"Steel plate or jacket",Q565)</f>
        <v>Monitor</v>
      </c>
      <c r="S565" s="5" t="str">
        <f aca="false">IF(O565&lt;='Tree rules'!$C$4,IF(N565&lt;='Tree rules'!$C$5,IF(P565&lt;='Tree rules'!$C$7,"Monitor","Polymer laminate"),IF(P565&lt;='Tree rules'!$C$8,"Seal cracks","Polymer laminate")),IF(O565&lt;='Tree rules'!$C$6,IF(P565&lt;='Tree rules'!$C$9,"Polymer laminate","Steel plate or jacket"),IF(L565&lt;='Tree rules'!$C$10,"Steel plate or jacket","Polymer laminate")))</f>
        <v>Monitor</v>
      </c>
      <c r="T565" s="5" t="str">
        <f aca="false">IF(S565=R565,"Yes","No")</f>
        <v>Yes</v>
      </c>
    </row>
    <row r="566" customFormat="false" ht="15" hidden="false" customHeight="false" outlineLevel="0" collapsed="false">
      <c r="A566" s="15" t="n">
        <v>1814</v>
      </c>
      <c r="B566" s="16" t="n">
        <v>5.24345827501052</v>
      </c>
      <c r="C566" s="15" t="n">
        <v>230</v>
      </c>
      <c r="D566" s="15" t="n">
        <v>450</v>
      </c>
      <c r="E566" s="15" t="n">
        <v>30</v>
      </c>
      <c r="F566" s="16" t="n">
        <v>0.679557138998441</v>
      </c>
      <c r="G566" s="17" t="s">
        <v>101</v>
      </c>
      <c r="H566" s="18" t="n">
        <v>0.3</v>
      </c>
      <c r="I566" s="18" t="n">
        <v>1.5</v>
      </c>
      <c r="J566" s="19" t="n">
        <v>0.945812351144005</v>
      </c>
      <c r="K566" s="19" t="n">
        <v>0.463234285295935</v>
      </c>
      <c r="L566" s="16" t="n">
        <v>13.0434285448023</v>
      </c>
      <c r="M566" s="19" t="n">
        <v>0.486604757107845</v>
      </c>
      <c r="N566" s="19" t="n">
        <v>1.16529971989788</v>
      </c>
      <c r="O566" s="19" t="n">
        <v>1.19965217246288</v>
      </c>
      <c r="P566" s="19" t="n">
        <v>0.728732929631669</v>
      </c>
      <c r="Q566" s="17" t="s">
        <v>31</v>
      </c>
      <c r="R566" s="5" t="str">
        <f aca="false">IF(OR(Q566="Steel plate",Q566="Concrete jacket"),"Steel plate or jacket",Q566)</f>
        <v>Polymer laminate</v>
      </c>
      <c r="S566" s="5" t="str">
        <f aca="false">IF(O566&lt;='Tree rules'!$C$4,IF(N566&lt;='Tree rules'!$C$5,IF(P566&lt;='Tree rules'!$C$7,"Monitor","Polymer laminate"),IF(P566&lt;='Tree rules'!$C$8,"Seal cracks","Polymer laminate")),IF(O566&lt;='Tree rules'!$C$6,IF(P566&lt;='Tree rules'!$C$9,"Polymer laminate","Steel plate or jacket"),IF(L566&lt;='Tree rules'!$C$10,"Steel plate or jacket","Polymer laminate")))</f>
        <v>Polymer laminate</v>
      </c>
      <c r="T566" s="5" t="str">
        <f aca="false">IF(S566=R566,"Yes","No")</f>
        <v>Yes</v>
      </c>
    </row>
    <row r="567" customFormat="false" ht="15" hidden="false" customHeight="false" outlineLevel="0" collapsed="false">
      <c r="A567" s="15" t="n">
        <v>1817</v>
      </c>
      <c r="B567" s="16" t="n">
        <v>3.22847785502579</v>
      </c>
      <c r="C567" s="15" t="n">
        <v>300</v>
      </c>
      <c r="D567" s="15" t="n">
        <v>300</v>
      </c>
      <c r="E567" s="15" t="n">
        <v>30</v>
      </c>
      <c r="F567" s="16" t="n">
        <v>0.831109167616348</v>
      </c>
      <c r="G567" s="17" t="s">
        <v>101</v>
      </c>
      <c r="H567" s="18" t="n">
        <v>0.3</v>
      </c>
      <c r="I567" s="18" t="n">
        <v>1.5</v>
      </c>
      <c r="J567" s="19" t="n">
        <v>0.91206523655345</v>
      </c>
      <c r="K567" s="19" t="n">
        <v>0.481556270263067</v>
      </c>
      <c r="L567" s="16" t="n">
        <v>12.8114200596262</v>
      </c>
      <c r="M567" s="19" t="n">
        <v>0.421022961295633</v>
      </c>
      <c r="N567" s="19" t="n">
        <v>1.30510527898278</v>
      </c>
      <c r="O567" s="19" t="n">
        <v>1.14849248805454</v>
      </c>
      <c r="P567" s="19" t="n">
        <v>0.79574607154015</v>
      </c>
      <c r="Q567" s="17" t="s">
        <v>31</v>
      </c>
      <c r="R567" s="5" t="str">
        <f aca="false">IF(OR(Q567="Steel plate",Q567="Concrete jacket"),"Steel plate or jacket",Q567)</f>
        <v>Polymer laminate</v>
      </c>
      <c r="S567" s="5" t="str">
        <f aca="false">IF(O567&lt;='Tree rules'!$C$4,IF(N567&lt;='Tree rules'!$C$5,IF(P567&lt;='Tree rules'!$C$7,"Monitor","Polymer laminate"),IF(P567&lt;='Tree rules'!$C$8,"Seal cracks","Polymer laminate")),IF(O567&lt;='Tree rules'!$C$6,IF(P567&lt;='Tree rules'!$C$9,"Polymer laminate","Steel plate or jacket"),IF(L567&lt;='Tree rules'!$C$10,"Steel plate or jacket","Polymer laminate")))</f>
        <v>Polymer laminate</v>
      </c>
      <c r="T567" s="5" t="str">
        <f aca="false">IF(S567=R567,"Yes","No")</f>
        <v>Yes</v>
      </c>
    </row>
    <row r="568" customFormat="false" ht="15" hidden="false" customHeight="false" outlineLevel="0" collapsed="false">
      <c r="A568" s="15" t="n">
        <v>1818</v>
      </c>
      <c r="B568" s="16" t="n">
        <v>5.67484909930686</v>
      </c>
      <c r="C568" s="15" t="n">
        <v>300</v>
      </c>
      <c r="D568" s="15" t="n">
        <v>550</v>
      </c>
      <c r="E568" s="15" t="n">
        <v>30</v>
      </c>
      <c r="F568" s="16" t="n">
        <v>0.625815269639401</v>
      </c>
      <c r="G568" s="17" t="s">
        <v>103</v>
      </c>
      <c r="H568" s="18" t="n">
        <v>0.2</v>
      </c>
      <c r="I568" s="18" t="n">
        <v>2</v>
      </c>
      <c r="J568" s="19" t="n">
        <v>0.985136205223768</v>
      </c>
      <c r="K568" s="19" t="n">
        <v>0.588513935916086</v>
      </c>
      <c r="L568" s="16" t="n">
        <v>11.3044802775037</v>
      </c>
      <c r="M568" s="19" t="n">
        <v>0.816608260320942</v>
      </c>
      <c r="N568" s="19" t="n">
        <v>1.68873785073004</v>
      </c>
      <c r="O568" s="19" t="n">
        <v>1.39050602489786</v>
      </c>
      <c r="P568" s="19" t="n">
        <v>0.471013845879632</v>
      </c>
      <c r="Q568" s="17" t="s">
        <v>31</v>
      </c>
      <c r="R568" s="5" t="str">
        <f aca="false">IF(OR(Q568="Steel plate",Q568="Concrete jacket"),"Steel plate or jacket",Q568)</f>
        <v>Polymer laminate</v>
      </c>
      <c r="S568" s="5" t="str">
        <f aca="false">IF(O568&lt;='Tree rules'!$C$4,IF(N568&lt;='Tree rules'!$C$5,IF(P568&lt;='Tree rules'!$C$7,"Monitor","Polymer laminate"),IF(P568&lt;='Tree rules'!$C$8,"Seal cracks","Polymer laminate")),IF(O568&lt;='Tree rules'!$C$6,IF(P568&lt;='Tree rules'!$C$9,"Polymer laminate","Steel plate or jacket"),IF(L568&lt;='Tree rules'!$C$10,"Steel plate or jacket","Polymer laminate")))</f>
        <v>Steel plate or jacket</v>
      </c>
      <c r="T568" s="5" t="str">
        <f aca="false">IF(S568=R568,"Yes","No")</f>
        <v>No</v>
      </c>
    </row>
    <row r="569" customFormat="false" ht="15" hidden="false" customHeight="false" outlineLevel="0" collapsed="false">
      <c r="A569" s="15" t="n">
        <v>1823</v>
      </c>
      <c r="B569" s="16" t="n">
        <v>6.5626321999596</v>
      </c>
      <c r="C569" s="15" t="n">
        <v>300</v>
      </c>
      <c r="D569" s="15" t="n">
        <v>575</v>
      </c>
      <c r="E569" s="15" t="n">
        <v>30</v>
      </c>
      <c r="F569" s="16" t="n">
        <v>0.633465437396808</v>
      </c>
      <c r="G569" s="17" t="s">
        <v>101</v>
      </c>
      <c r="H569" s="18" t="n">
        <v>0.3</v>
      </c>
      <c r="I569" s="18" t="n">
        <v>1</v>
      </c>
      <c r="J569" s="19" t="n">
        <v>0.89122891768347</v>
      </c>
      <c r="K569" s="19" t="n">
        <v>0.543068886327271</v>
      </c>
      <c r="L569" s="16" t="n">
        <v>12.4057319469936</v>
      </c>
      <c r="M569" s="19" t="n">
        <v>0.560028113863808</v>
      </c>
      <c r="N569" s="19" t="n">
        <v>0.581353776572735</v>
      </c>
      <c r="O569" s="19" t="n">
        <v>0.89122891768347</v>
      </c>
      <c r="P569" s="19" t="n">
        <v>0.55643529230759</v>
      </c>
      <c r="Q569" s="17" t="s">
        <v>29</v>
      </c>
      <c r="R569" s="5" t="str">
        <f aca="false">IF(OR(Q569="Steel plate",Q569="Concrete jacket"),"Steel plate or jacket",Q569)</f>
        <v>Monitor</v>
      </c>
      <c r="S569" s="5" t="str">
        <f aca="false">IF(O569&lt;='Tree rules'!$C$4,IF(N569&lt;='Tree rules'!$C$5,IF(P569&lt;='Tree rules'!$C$7,"Monitor","Polymer laminate"),IF(P569&lt;='Tree rules'!$C$8,"Seal cracks","Polymer laminate")),IF(O569&lt;='Tree rules'!$C$6,IF(P569&lt;='Tree rules'!$C$9,"Polymer laminate","Steel plate or jacket"),IF(L569&lt;='Tree rules'!$C$10,"Steel plate or jacket","Polymer laminate")))</f>
        <v>Monitor</v>
      </c>
      <c r="T569" s="5" t="str">
        <f aca="false">IF(S569=R569,"Yes","No")</f>
        <v>Yes</v>
      </c>
    </row>
    <row r="570" customFormat="false" ht="15" hidden="false" customHeight="false" outlineLevel="0" collapsed="false">
      <c r="A570" s="15" t="n">
        <v>1825</v>
      </c>
      <c r="B570" s="16" t="n">
        <v>4.96172231840507</v>
      </c>
      <c r="C570" s="15" t="n">
        <v>300</v>
      </c>
      <c r="D570" s="15" t="n">
        <v>425</v>
      </c>
      <c r="E570" s="15" t="n">
        <v>30</v>
      </c>
      <c r="F570" s="16" t="n">
        <v>0.707341881547042</v>
      </c>
      <c r="G570" s="17" t="s">
        <v>101</v>
      </c>
      <c r="H570" s="18" t="n">
        <v>0.3</v>
      </c>
      <c r="I570" s="18" t="n">
        <v>1</v>
      </c>
      <c r="J570" s="19" t="n">
        <v>0.88524728201083</v>
      </c>
      <c r="K570" s="19" t="n">
        <v>0.549692551926103</v>
      </c>
      <c r="L570" s="16" t="n">
        <v>13.0916156158445</v>
      </c>
      <c r="M570" s="19" t="n">
        <v>0.942809289641223</v>
      </c>
      <c r="N570" s="19" t="n">
        <v>0.580246856431882</v>
      </c>
      <c r="O570" s="19" t="n">
        <v>0.88524728201083</v>
      </c>
      <c r="P570" s="19" t="n">
        <v>0.370662961140572</v>
      </c>
      <c r="Q570" s="17" t="s">
        <v>29</v>
      </c>
      <c r="R570" s="5" t="str">
        <f aca="false">IF(OR(Q570="Steel plate",Q570="Concrete jacket"),"Steel plate or jacket",Q570)</f>
        <v>Monitor</v>
      </c>
      <c r="S570" s="5" t="str">
        <f aca="false">IF(O570&lt;='Tree rules'!$C$4,IF(N570&lt;='Tree rules'!$C$5,IF(P570&lt;='Tree rules'!$C$7,"Monitor","Polymer laminate"),IF(P570&lt;='Tree rules'!$C$8,"Seal cracks","Polymer laminate")),IF(O570&lt;='Tree rules'!$C$6,IF(P570&lt;='Tree rules'!$C$9,"Polymer laminate","Steel plate or jacket"),IF(L570&lt;='Tree rules'!$C$10,"Steel plate or jacket","Polymer laminate")))</f>
        <v>Monitor</v>
      </c>
      <c r="T570" s="5" t="str">
        <f aca="false">IF(S570=R570,"Yes","No")</f>
        <v>Yes</v>
      </c>
    </row>
    <row r="571" customFormat="false" ht="15" hidden="false" customHeight="false" outlineLevel="0" collapsed="false">
      <c r="A571" s="15" t="n">
        <v>1827</v>
      </c>
      <c r="B571" s="16" t="n">
        <v>4.12348112052713</v>
      </c>
      <c r="C571" s="15" t="n">
        <v>230</v>
      </c>
      <c r="D571" s="15" t="n">
        <v>350</v>
      </c>
      <c r="E571" s="15" t="n">
        <v>30</v>
      </c>
      <c r="F571" s="16" t="n">
        <v>0.575119936583944</v>
      </c>
      <c r="G571" s="17" t="s">
        <v>103</v>
      </c>
      <c r="H571" s="18" t="n">
        <v>0.2</v>
      </c>
      <c r="I571" s="18" t="n">
        <v>2</v>
      </c>
      <c r="J571" s="19" t="n">
        <v>0.909746869671995</v>
      </c>
      <c r="K571" s="19" t="n">
        <v>0.51591430066729</v>
      </c>
      <c r="L571" s="16" t="n">
        <v>13.5640826333129</v>
      </c>
      <c r="M571" s="19" t="n">
        <v>0.724254764677862</v>
      </c>
      <c r="N571" s="19" t="n">
        <v>1.88016864787364</v>
      </c>
      <c r="O571" s="19" t="n">
        <v>1.35014231929291</v>
      </c>
      <c r="P571" s="19" t="n">
        <v>0.453276163598375</v>
      </c>
      <c r="Q571" s="17" t="s">
        <v>31</v>
      </c>
      <c r="R571" s="5" t="str">
        <f aca="false">IF(OR(Q571="Steel plate",Q571="Concrete jacket"),"Steel plate or jacket",Q571)</f>
        <v>Polymer laminate</v>
      </c>
      <c r="S571" s="5" t="str">
        <f aca="false">IF(O571&lt;='Tree rules'!$C$4,IF(N571&lt;='Tree rules'!$C$5,IF(P571&lt;='Tree rules'!$C$7,"Monitor","Polymer laminate"),IF(P571&lt;='Tree rules'!$C$8,"Seal cracks","Polymer laminate")),IF(O571&lt;='Tree rules'!$C$6,IF(P571&lt;='Tree rules'!$C$9,"Polymer laminate","Steel plate or jacket"),IF(L571&lt;='Tree rules'!$C$10,"Steel plate or jacket","Polymer laminate")))</f>
        <v>Polymer laminate</v>
      </c>
      <c r="T571" s="5" t="str">
        <f aca="false">IF(S571=R571,"Yes","No")</f>
        <v>Yes</v>
      </c>
    </row>
    <row r="572" customFormat="false" ht="15" hidden="false" customHeight="false" outlineLevel="0" collapsed="false">
      <c r="A572" s="15" t="n">
        <v>1831</v>
      </c>
      <c r="B572" s="16" t="n">
        <v>3.30071665471486</v>
      </c>
      <c r="C572" s="15" t="n">
        <v>300</v>
      </c>
      <c r="D572" s="15" t="n">
        <v>300</v>
      </c>
      <c r="E572" s="15" t="n">
        <v>30</v>
      </c>
      <c r="F572" s="16" t="n">
        <v>0.589048622548086</v>
      </c>
      <c r="G572" s="17" t="s">
        <v>101</v>
      </c>
      <c r="H572" s="18" t="n">
        <v>0.3</v>
      </c>
      <c r="I572" s="18" t="n">
        <v>2</v>
      </c>
      <c r="J572" s="19" t="n">
        <v>0.994232162020906</v>
      </c>
      <c r="K572" s="19" t="n">
        <v>0.552403098649941</v>
      </c>
      <c r="L572" s="16" t="n">
        <v>12.8934244324799</v>
      </c>
      <c r="M572" s="19" t="n">
        <v>0.821988138018522</v>
      </c>
      <c r="N572" s="19" t="n">
        <v>1.03852056576857</v>
      </c>
      <c r="O572" s="19" t="n">
        <v>1.43924739696403</v>
      </c>
      <c r="P572" s="19" t="n">
        <v>0.411329555939268</v>
      </c>
      <c r="Q572" s="17" t="s">
        <v>31</v>
      </c>
      <c r="R572" s="5" t="str">
        <f aca="false">IF(OR(Q572="Steel plate",Q572="Concrete jacket"),"Steel plate or jacket",Q572)</f>
        <v>Polymer laminate</v>
      </c>
      <c r="S572" s="5" t="str">
        <f aca="false">IF(O572&lt;='Tree rules'!$C$4,IF(N572&lt;='Tree rules'!$C$5,IF(P572&lt;='Tree rules'!$C$7,"Monitor","Polymer laminate"),IF(P572&lt;='Tree rules'!$C$8,"Seal cracks","Polymer laminate")),IF(O572&lt;='Tree rules'!$C$6,IF(P572&lt;='Tree rules'!$C$9,"Polymer laminate","Steel plate or jacket"),IF(L572&lt;='Tree rules'!$C$10,"Steel plate or jacket","Polymer laminate")))</f>
        <v>Steel plate or jacket</v>
      </c>
      <c r="T572" s="5" t="str">
        <f aca="false">IF(S572=R572,"Yes","No")</f>
        <v>No</v>
      </c>
    </row>
    <row r="573" customFormat="false" ht="15" hidden="false" customHeight="false" outlineLevel="0" collapsed="false">
      <c r="A573" s="15" t="n">
        <v>1834</v>
      </c>
      <c r="B573" s="16" t="n">
        <v>6.45827832795085</v>
      </c>
      <c r="C573" s="15" t="n">
        <v>230</v>
      </c>
      <c r="D573" s="15" t="n">
        <v>525</v>
      </c>
      <c r="E573" s="15" t="n">
        <v>30</v>
      </c>
      <c r="F573" s="16" t="n">
        <v>0.59130296510254</v>
      </c>
      <c r="G573" s="17" t="s">
        <v>102</v>
      </c>
      <c r="H573" s="18" t="n">
        <v>0.1</v>
      </c>
      <c r="I573" s="18" t="n">
        <v>1</v>
      </c>
      <c r="J573" s="19" t="n">
        <v>0.89206323464746</v>
      </c>
      <c r="K573" s="19" t="n">
        <v>0.488905950229825</v>
      </c>
      <c r="L573" s="16" t="n">
        <v>13.978957419807</v>
      </c>
      <c r="M573" s="19" t="n">
        <v>0.48972655883026</v>
      </c>
      <c r="N573" s="19" t="n">
        <v>2.78473634554328</v>
      </c>
      <c r="O573" s="19" t="n">
        <v>0.89206323464746</v>
      </c>
      <c r="P573" s="19" t="n">
        <v>0.562100523764704</v>
      </c>
      <c r="Q573" s="17" t="s">
        <v>30</v>
      </c>
      <c r="R573" s="5" t="str">
        <f aca="false">IF(OR(Q573="Steel plate",Q573="Concrete jacket"),"Steel plate or jacket",Q573)</f>
        <v>Seal cracks</v>
      </c>
      <c r="S573" s="5" t="str">
        <f aca="false">IF(O573&lt;='Tree rules'!$C$4,IF(N573&lt;='Tree rules'!$C$5,IF(P573&lt;='Tree rules'!$C$7,"Monitor","Polymer laminate"),IF(P573&lt;='Tree rules'!$C$8,"Seal cracks","Polymer laminate")),IF(O573&lt;='Tree rules'!$C$6,IF(P573&lt;='Tree rules'!$C$9,"Polymer laminate","Steel plate or jacket"),IF(L573&lt;='Tree rules'!$C$10,"Steel plate or jacket","Polymer laminate")))</f>
        <v>Seal cracks</v>
      </c>
      <c r="T573" s="5" t="str">
        <f aca="false">IF(S573=R573,"Yes","No")</f>
        <v>Yes</v>
      </c>
    </row>
    <row r="574" customFormat="false" ht="15" hidden="false" customHeight="false" outlineLevel="0" collapsed="false">
      <c r="A574" s="15" t="n">
        <v>1839</v>
      </c>
      <c r="B574" s="16" t="n">
        <v>3.50462077157908</v>
      </c>
      <c r="C574" s="15" t="n">
        <v>230</v>
      </c>
      <c r="D574" s="15" t="n">
        <v>300</v>
      </c>
      <c r="E574" s="15" t="n">
        <v>25</v>
      </c>
      <c r="F574" s="16" t="n">
        <v>0.768324290280112</v>
      </c>
      <c r="G574" s="17" t="s">
        <v>103</v>
      </c>
      <c r="H574" s="18" t="n">
        <v>0.2</v>
      </c>
      <c r="I574" s="18" t="n">
        <v>1</v>
      </c>
      <c r="J574" s="19" t="n">
        <v>0.937171040754133</v>
      </c>
      <c r="K574" s="19" t="n">
        <v>0.424525060605365</v>
      </c>
      <c r="L574" s="16" t="n">
        <v>13.6899248889808</v>
      </c>
      <c r="M574" s="19" t="n">
        <v>0.289126713559207</v>
      </c>
      <c r="N574" s="19" t="n">
        <v>1.01517394343507</v>
      </c>
      <c r="O574" s="19" t="n">
        <v>0.937171040754133</v>
      </c>
      <c r="P574" s="19" t="n">
        <v>1.07273346868706</v>
      </c>
      <c r="Q574" s="17" t="s">
        <v>31</v>
      </c>
      <c r="R574" s="5" t="str">
        <f aca="false">IF(OR(Q574="Steel plate",Q574="Concrete jacket"),"Steel plate or jacket",Q574)</f>
        <v>Polymer laminate</v>
      </c>
      <c r="S574" s="5" t="str">
        <f aca="false">IF(O574&lt;='Tree rules'!$C$4,IF(N574&lt;='Tree rules'!$C$5,IF(P574&lt;='Tree rules'!$C$7,"Monitor","Polymer laminate"),IF(P574&lt;='Tree rules'!$C$8,"Seal cracks","Polymer laminate")),IF(O574&lt;='Tree rules'!$C$6,IF(P574&lt;='Tree rules'!$C$9,"Polymer laminate","Steel plate or jacket"),IF(L574&lt;='Tree rules'!$C$10,"Steel plate or jacket","Polymer laminate")))</f>
        <v>Polymer laminate</v>
      </c>
      <c r="T574" s="5" t="str">
        <f aca="false">IF(S574=R574,"Yes","No")</f>
        <v>Yes</v>
      </c>
    </row>
    <row r="575" customFormat="false" ht="15" hidden="false" customHeight="false" outlineLevel="0" collapsed="false">
      <c r="A575" s="15" t="n">
        <v>1845</v>
      </c>
      <c r="B575" s="16" t="n">
        <v>6.72400366454925</v>
      </c>
      <c r="C575" s="15" t="n">
        <v>300</v>
      </c>
      <c r="D575" s="15" t="n">
        <v>575</v>
      </c>
      <c r="E575" s="15" t="n">
        <v>25</v>
      </c>
      <c r="F575" s="16" t="n">
        <v>0.613592315154257</v>
      </c>
      <c r="G575" s="17" t="s">
        <v>102</v>
      </c>
      <c r="H575" s="18" t="n">
        <v>0.1</v>
      </c>
      <c r="I575" s="18" t="n">
        <v>2</v>
      </c>
      <c r="J575" s="19" t="n">
        <v>0.926283714160641</v>
      </c>
      <c r="K575" s="19" t="n">
        <v>0.476768397341824</v>
      </c>
      <c r="L575" s="16" t="n">
        <v>13.1328196573228</v>
      </c>
      <c r="M575" s="19" t="n">
        <v>0.475964888188684</v>
      </c>
      <c r="N575" s="19" t="n">
        <v>4.24568665793557</v>
      </c>
      <c r="O575" s="19" t="n">
        <v>1.41094462643708</v>
      </c>
      <c r="P575" s="19" t="n">
        <v>0.810671009529383</v>
      </c>
      <c r="Q575" s="17" t="s">
        <v>31</v>
      </c>
      <c r="R575" s="5" t="str">
        <f aca="false">IF(OR(Q575="Steel plate",Q575="Concrete jacket"),"Steel plate or jacket",Q575)</f>
        <v>Polymer laminate</v>
      </c>
      <c r="S575" s="5" t="str">
        <f aca="false">IF(O575&lt;='Tree rules'!$C$4,IF(N575&lt;='Tree rules'!$C$5,IF(P575&lt;='Tree rules'!$C$7,"Monitor","Polymer laminate"),IF(P575&lt;='Tree rules'!$C$8,"Seal cracks","Polymer laminate")),IF(O575&lt;='Tree rules'!$C$6,IF(P575&lt;='Tree rules'!$C$9,"Polymer laminate","Steel plate or jacket"),IF(L575&lt;='Tree rules'!$C$10,"Steel plate or jacket","Polymer laminate")))</f>
        <v>Steel plate or jacket</v>
      </c>
      <c r="T575" s="5" t="str">
        <f aca="false">IF(S575=R575,"Yes","No")</f>
        <v>No</v>
      </c>
    </row>
    <row r="576" customFormat="false" ht="15" hidden="false" customHeight="false" outlineLevel="0" collapsed="false">
      <c r="A576" s="15" t="n">
        <v>1847</v>
      </c>
      <c r="B576" s="16" t="n">
        <v>3.05487496411643</v>
      </c>
      <c r="C576" s="15" t="n">
        <v>300</v>
      </c>
      <c r="D576" s="15" t="n">
        <v>300</v>
      </c>
      <c r="E576" s="15" t="n">
        <v>30</v>
      </c>
      <c r="F576" s="16" t="n">
        <v>0.883711013668015</v>
      </c>
      <c r="G576" s="17" t="s">
        <v>102</v>
      </c>
      <c r="H576" s="18" t="n">
        <v>0.1</v>
      </c>
      <c r="I576" s="18" t="n">
        <v>2</v>
      </c>
      <c r="J576" s="19" t="n">
        <v>0.869268135378896</v>
      </c>
      <c r="K576" s="19" t="n">
        <v>0.549523887588309</v>
      </c>
      <c r="L576" s="16" t="n">
        <v>12.889767781082</v>
      </c>
      <c r="M576" s="19" t="n">
        <v>0.937094788560943</v>
      </c>
      <c r="N576" s="19" t="n">
        <v>4.55182225773422</v>
      </c>
      <c r="O576" s="19" t="n">
        <v>1.26085266564774</v>
      </c>
      <c r="P576" s="19" t="n">
        <v>0.374023805676125</v>
      </c>
      <c r="Q576" s="17" t="s">
        <v>31</v>
      </c>
      <c r="R576" s="5" t="str">
        <f aca="false">IF(OR(Q576="Steel plate",Q576="Concrete jacket"),"Steel plate or jacket",Q576)</f>
        <v>Polymer laminate</v>
      </c>
      <c r="S576" s="5" t="str">
        <f aca="false">IF(O576&lt;='Tree rules'!$C$4,IF(N576&lt;='Tree rules'!$C$5,IF(P576&lt;='Tree rules'!$C$7,"Monitor","Polymer laminate"),IF(P576&lt;='Tree rules'!$C$8,"Seal cracks","Polymer laminate")),IF(O576&lt;='Tree rules'!$C$6,IF(P576&lt;='Tree rules'!$C$9,"Polymer laminate","Steel plate or jacket"),IF(L576&lt;='Tree rules'!$C$10,"Steel plate or jacket","Polymer laminate")))</f>
        <v>Polymer laminate</v>
      </c>
      <c r="T576" s="5" t="str">
        <f aca="false">IF(S576=R576,"Yes","No")</f>
        <v>Yes</v>
      </c>
    </row>
    <row r="577" customFormat="false" ht="15" hidden="false" customHeight="false" outlineLevel="0" collapsed="false">
      <c r="A577" s="15" t="n">
        <v>1848</v>
      </c>
      <c r="B577" s="16" t="n">
        <v>6.34345760867376</v>
      </c>
      <c r="C577" s="15" t="n">
        <v>300</v>
      </c>
      <c r="D577" s="15" t="n">
        <v>550</v>
      </c>
      <c r="E577" s="15" t="n">
        <v>25</v>
      </c>
      <c r="F577" s="16" t="n">
        <v>0.664887334093078</v>
      </c>
      <c r="G577" s="17" t="s">
        <v>101</v>
      </c>
      <c r="H577" s="18" t="n">
        <v>0.3</v>
      </c>
      <c r="I577" s="18" t="n">
        <v>1</v>
      </c>
      <c r="J577" s="19" t="n">
        <v>0.850998125591141</v>
      </c>
      <c r="K577" s="19" t="n">
        <v>0.525751425908931</v>
      </c>
      <c r="L577" s="16" t="n">
        <v>12.5862254140352</v>
      </c>
      <c r="M577" s="19" t="n">
        <v>0.787265083598826</v>
      </c>
      <c r="N577" s="19" t="n">
        <v>0.517552381562586</v>
      </c>
      <c r="O577" s="19" t="n">
        <v>0.850998125591141</v>
      </c>
      <c r="P577" s="19" t="n">
        <v>0.430067338994612</v>
      </c>
      <c r="Q577" s="17" t="s">
        <v>29</v>
      </c>
      <c r="R577" s="5" t="str">
        <f aca="false">IF(OR(Q577="Steel plate",Q577="Concrete jacket"),"Steel plate or jacket",Q577)</f>
        <v>Monitor</v>
      </c>
      <c r="S577" s="5" t="str">
        <f aca="false">IF(O577&lt;='Tree rules'!$C$4,IF(N577&lt;='Tree rules'!$C$5,IF(P577&lt;='Tree rules'!$C$7,"Monitor","Polymer laminate"),IF(P577&lt;='Tree rules'!$C$8,"Seal cracks","Polymer laminate")),IF(O577&lt;='Tree rules'!$C$6,IF(P577&lt;='Tree rules'!$C$9,"Polymer laminate","Steel plate or jacket"),IF(L577&lt;='Tree rules'!$C$10,"Steel plate or jacket","Polymer laminate")))</f>
        <v>Monitor</v>
      </c>
      <c r="T577" s="5" t="str">
        <f aca="false">IF(S577=R577,"Yes","No")</f>
        <v>Yes</v>
      </c>
    </row>
    <row r="578" customFormat="false" ht="15" hidden="false" customHeight="false" outlineLevel="0" collapsed="false">
      <c r="A578" s="15" t="n">
        <v>1849</v>
      </c>
      <c r="B578" s="16" t="n">
        <v>5.45462273118167</v>
      </c>
      <c r="C578" s="15" t="n">
        <v>230</v>
      </c>
      <c r="D578" s="15" t="n">
        <v>525</v>
      </c>
      <c r="E578" s="15" t="n">
        <v>25</v>
      </c>
      <c r="F578" s="16" t="n">
        <v>0.730006099046008</v>
      </c>
      <c r="G578" s="17" t="s">
        <v>103</v>
      </c>
      <c r="H578" s="18" t="n">
        <v>0.2</v>
      </c>
      <c r="I578" s="18" t="n">
        <v>1.5</v>
      </c>
      <c r="J578" s="19" t="n">
        <v>0.858591607335427</v>
      </c>
      <c r="K578" s="19" t="n">
        <v>0.611303663990129</v>
      </c>
      <c r="L578" s="16" t="n">
        <v>11.3875213594607</v>
      </c>
      <c r="M578" s="19" t="n">
        <v>0.378441216444998</v>
      </c>
      <c r="N578" s="19" t="n">
        <v>1.03152005673951</v>
      </c>
      <c r="O578" s="19" t="n">
        <v>1.02545731328548</v>
      </c>
      <c r="P578" s="19" t="n">
        <v>0.949103522793132</v>
      </c>
      <c r="Q578" s="17" t="s">
        <v>31</v>
      </c>
      <c r="R578" s="5" t="str">
        <f aca="false">IF(OR(Q578="Steel plate",Q578="Concrete jacket"),"Steel plate or jacket",Q578)</f>
        <v>Polymer laminate</v>
      </c>
      <c r="S578" s="5" t="str">
        <f aca="false">IF(O578&lt;='Tree rules'!$C$4,IF(N578&lt;='Tree rules'!$C$5,IF(P578&lt;='Tree rules'!$C$7,"Monitor","Polymer laminate"),IF(P578&lt;='Tree rules'!$C$8,"Seal cracks","Polymer laminate")),IF(O578&lt;='Tree rules'!$C$6,IF(P578&lt;='Tree rules'!$C$9,"Polymer laminate","Steel plate or jacket"),IF(L578&lt;='Tree rules'!$C$10,"Steel plate or jacket","Polymer laminate")))</f>
        <v>Polymer laminate</v>
      </c>
      <c r="T578" s="5" t="str">
        <f aca="false">IF(S578=R578,"Yes","No")</f>
        <v>Yes</v>
      </c>
    </row>
    <row r="579" customFormat="false" ht="15" hidden="false" customHeight="false" outlineLevel="0" collapsed="false">
      <c r="A579" s="15" t="n">
        <v>1859</v>
      </c>
      <c r="B579" s="16" t="n">
        <v>5.40771968139526</v>
      </c>
      <c r="C579" s="15" t="n">
        <v>230</v>
      </c>
      <c r="D579" s="15" t="n">
        <v>450</v>
      </c>
      <c r="E579" s="15" t="n">
        <v>25</v>
      </c>
      <c r="F579" s="16" t="n">
        <v>0.649145274956135</v>
      </c>
      <c r="G579" s="17" t="s">
        <v>103</v>
      </c>
      <c r="H579" s="18" t="n">
        <v>0.2</v>
      </c>
      <c r="I579" s="18" t="n">
        <v>2</v>
      </c>
      <c r="J579" s="19" t="n">
        <v>0.965613672459311</v>
      </c>
      <c r="K579" s="19" t="n">
        <v>0.433298068551226</v>
      </c>
      <c r="L579" s="16" t="n">
        <v>13.3854447559289</v>
      </c>
      <c r="M579" s="19" t="n">
        <v>0.270360577617236</v>
      </c>
      <c r="N579" s="19" t="n">
        <v>1.740864363599</v>
      </c>
      <c r="O579" s="19" t="n">
        <v>1.51282880567535</v>
      </c>
      <c r="P579" s="19" t="n">
        <v>1.5558610752743</v>
      </c>
      <c r="Q579" s="17" t="s">
        <v>104</v>
      </c>
      <c r="R579" s="5" t="str">
        <f aca="false">IF(OR(Q579="Steel plate",Q579="Concrete jacket"),"Steel plate or jacket",Q579)</f>
        <v>Steel plate or jacket</v>
      </c>
      <c r="S579" s="5" t="str">
        <f aca="false">IF(O579&lt;='Tree rules'!$C$4,IF(N579&lt;='Tree rules'!$C$5,IF(P579&lt;='Tree rules'!$C$7,"Monitor","Polymer laminate"),IF(P579&lt;='Tree rules'!$C$8,"Seal cracks","Polymer laminate")),IF(O579&lt;='Tree rules'!$C$6,IF(P579&lt;='Tree rules'!$C$9,"Polymer laminate","Steel plate or jacket"),IF(L579&lt;='Tree rules'!$C$10,"Steel plate or jacket","Polymer laminate")))</f>
        <v>Polymer laminate</v>
      </c>
      <c r="T579" s="5" t="str">
        <f aca="false">IF(S579=R579,"Yes","No")</f>
        <v>No</v>
      </c>
    </row>
    <row r="580" customFormat="false" ht="15" hidden="false" customHeight="false" outlineLevel="0" collapsed="false">
      <c r="A580" s="15" t="n">
        <v>1861</v>
      </c>
      <c r="B580" s="16" t="n">
        <v>3.35546394416209</v>
      </c>
      <c r="C580" s="15" t="n">
        <v>230</v>
      </c>
      <c r="D580" s="15" t="n">
        <v>300</v>
      </c>
      <c r="E580" s="15" t="n">
        <v>30</v>
      </c>
      <c r="F580" s="16" t="n">
        <v>0.576243217710084</v>
      </c>
      <c r="G580" s="17" t="s">
        <v>101</v>
      </c>
      <c r="H580" s="18" t="n">
        <v>0.3</v>
      </c>
      <c r="I580" s="18" t="n">
        <v>2</v>
      </c>
      <c r="J580" s="19" t="n">
        <v>0.873594181868005</v>
      </c>
      <c r="K580" s="19" t="n">
        <v>0.515180821427182</v>
      </c>
      <c r="L580" s="16" t="n">
        <v>13.1072810318832</v>
      </c>
      <c r="M580" s="19" t="n">
        <v>0.621553979941812</v>
      </c>
      <c r="N580" s="19" t="n">
        <v>0.962402957283759</v>
      </c>
      <c r="O580" s="19" t="n">
        <v>1.29712939552724</v>
      </c>
      <c r="P580" s="19" t="n">
        <v>0.458056448650758</v>
      </c>
      <c r="Q580" s="17" t="s">
        <v>31</v>
      </c>
      <c r="R580" s="5" t="str">
        <f aca="false">IF(OR(Q580="Steel plate",Q580="Concrete jacket"),"Steel plate or jacket",Q580)</f>
        <v>Polymer laminate</v>
      </c>
      <c r="S580" s="5" t="str">
        <f aca="false">IF(O580&lt;='Tree rules'!$C$4,IF(N580&lt;='Tree rules'!$C$5,IF(P580&lt;='Tree rules'!$C$7,"Monitor","Polymer laminate"),IF(P580&lt;='Tree rules'!$C$8,"Seal cracks","Polymer laminate")),IF(O580&lt;='Tree rules'!$C$6,IF(P580&lt;='Tree rules'!$C$9,"Polymer laminate","Steel plate or jacket"),IF(L580&lt;='Tree rules'!$C$10,"Steel plate or jacket","Polymer laminate")))</f>
        <v>Polymer laminate</v>
      </c>
      <c r="T580" s="5" t="str">
        <f aca="false">IF(S580=R580,"Yes","No")</f>
        <v>Yes</v>
      </c>
    </row>
    <row r="581" customFormat="false" ht="15" hidden="false" customHeight="false" outlineLevel="0" collapsed="false">
      <c r="A581" s="15" t="n">
        <v>1862</v>
      </c>
      <c r="B581" s="16" t="n">
        <v>4.74501540205998</v>
      </c>
      <c r="C581" s="15" t="n">
        <v>230</v>
      </c>
      <c r="D581" s="15" t="n">
        <v>450</v>
      </c>
      <c r="E581" s="15" t="n">
        <v>25</v>
      </c>
      <c r="F581" s="16" t="n">
        <v>0.67417658375907</v>
      </c>
      <c r="G581" s="17" t="s">
        <v>102</v>
      </c>
      <c r="H581" s="18" t="n">
        <v>0.1</v>
      </c>
      <c r="I581" s="18" t="n">
        <v>2</v>
      </c>
      <c r="J581" s="19" t="n">
        <v>0.986412960543066</v>
      </c>
      <c r="K581" s="19" t="n">
        <v>0.642140689403999</v>
      </c>
      <c r="L581" s="16" t="n">
        <v>12.1979830387146</v>
      </c>
      <c r="M581" s="19" t="n">
        <v>0.44742276084432</v>
      </c>
      <c r="N581" s="19" t="n">
        <v>3.7939973695494</v>
      </c>
      <c r="O581" s="19" t="n">
        <v>1.33941002256597</v>
      </c>
      <c r="P581" s="19" t="n">
        <v>0.869799152220838</v>
      </c>
      <c r="Q581" s="17" t="s">
        <v>31</v>
      </c>
      <c r="R581" s="5" t="str">
        <f aca="false">IF(OR(Q581="Steel plate",Q581="Concrete jacket"),"Steel plate or jacket",Q581)</f>
        <v>Polymer laminate</v>
      </c>
      <c r="S581" s="5" t="str">
        <f aca="false">IF(O581&lt;='Tree rules'!$C$4,IF(N581&lt;='Tree rules'!$C$5,IF(P581&lt;='Tree rules'!$C$7,"Monitor","Polymer laminate"),IF(P581&lt;='Tree rules'!$C$8,"Seal cracks","Polymer laminate")),IF(O581&lt;='Tree rules'!$C$6,IF(P581&lt;='Tree rules'!$C$9,"Polymer laminate","Steel plate or jacket"),IF(L581&lt;='Tree rules'!$C$10,"Steel plate or jacket","Polymer laminate")))</f>
        <v>Steel plate or jacket</v>
      </c>
      <c r="T581" s="5" t="str">
        <f aca="false">IF(S581=R581,"Yes","No")</f>
        <v>No</v>
      </c>
    </row>
    <row r="582" customFormat="false" ht="15" hidden="false" customHeight="false" outlineLevel="0" collapsed="false">
      <c r="A582" s="15" t="n">
        <v>1864</v>
      </c>
      <c r="B582" s="16" t="n">
        <v>5.15436333537786</v>
      </c>
      <c r="C582" s="15" t="n">
        <v>300</v>
      </c>
      <c r="D582" s="15" t="n">
        <v>500</v>
      </c>
      <c r="E582" s="15" t="n">
        <v>20</v>
      </c>
      <c r="F582" s="16" t="n">
        <v>0.695042622475618</v>
      </c>
      <c r="G582" s="17" t="s">
        <v>101</v>
      </c>
      <c r="H582" s="18" t="n">
        <v>0.3</v>
      </c>
      <c r="I582" s="18" t="n">
        <v>1</v>
      </c>
      <c r="J582" s="19" t="n">
        <v>0.951610601939106</v>
      </c>
      <c r="K582" s="19" t="n">
        <v>0.579940340393562</v>
      </c>
      <c r="L582" s="16" t="n">
        <v>11.4034587065882</v>
      </c>
      <c r="M582" s="19" t="n">
        <v>0.602614628514493</v>
      </c>
      <c r="N582" s="19" t="n">
        <v>0.759171790173195</v>
      </c>
      <c r="O582" s="19" t="n">
        <v>0.951610601939106</v>
      </c>
      <c r="P582" s="19" t="n">
        <v>0.609314530420779</v>
      </c>
      <c r="Q582" s="17" t="s">
        <v>29</v>
      </c>
      <c r="R582" s="5" t="str">
        <f aca="false">IF(OR(Q582="Steel plate",Q582="Concrete jacket"),"Steel plate or jacket",Q582)</f>
        <v>Monitor</v>
      </c>
      <c r="S582" s="5" t="str">
        <f aca="false">IF(O582&lt;='Tree rules'!$C$4,IF(N582&lt;='Tree rules'!$C$5,IF(P582&lt;='Tree rules'!$C$7,"Monitor","Polymer laminate"),IF(P582&lt;='Tree rules'!$C$8,"Seal cracks","Polymer laminate")),IF(O582&lt;='Tree rules'!$C$6,IF(P582&lt;='Tree rules'!$C$9,"Polymer laminate","Steel plate or jacket"),IF(L582&lt;='Tree rules'!$C$10,"Steel plate or jacket","Polymer laminate")))</f>
        <v>Monitor</v>
      </c>
      <c r="T582" s="5" t="str">
        <f aca="false">IF(S582=R582,"Yes","No")</f>
        <v>Yes</v>
      </c>
    </row>
    <row r="583" customFormat="false" ht="15" hidden="false" customHeight="false" outlineLevel="0" collapsed="false">
      <c r="A583" s="15" t="n">
        <v>1865</v>
      </c>
      <c r="B583" s="16" t="n">
        <v>4.37002596641002</v>
      </c>
      <c r="C583" s="15" t="n">
        <v>230</v>
      </c>
      <c r="D583" s="15" t="n">
        <v>400</v>
      </c>
      <c r="E583" s="15" t="n">
        <v>25</v>
      </c>
      <c r="F583" s="16" t="n">
        <v>0.740832460684402</v>
      </c>
      <c r="G583" s="17" t="s">
        <v>101</v>
      </c>
      <c r="H583" s="18" t="n">
        <v>0.3</v>
      </c>
      <c r="I583" s="18" t="n">
        <v>1</v>
      </c>
      <c r="J583" s="19" t="n">
        <v>0.94019824285328</v>
      </c>
      <c r="K583" s="19" t="n">
        <v>0.416537087966952</v>
      </c>
      <c r="L583" s="16" t="n">
        <v>12.3447061198023</v>
      </c>
      <c r="M583" s="19" t="n">
        <v>0.915709946309796</v>
      </c>
      <c r="N583" s="19" t="n">
        <v>0.628705845421812</v>
      </c>
      <c r="O583" s="19" t="n">
        <v>0.94019824285328</v>
      </c>
      <c r="P583" s="19" t="n">
        <v>0.362521124020025</v>
      </c>
      <c r="Q583" s="17" t="s">
        <v>29</v>
      </c>
      <c r="R583" s="5" t="str">
        <f aca="false">IF(OR(Q583="Steel plate",Q583="Concrete jacket"),"Steel plate or jacket",Q583)</f>
        <v>Monitor</v>
      </c>
      <c r="S583" s="5" t="str">
        <f aca="false">IF(O583&lt;='Tree rules'!$C$4,IF(N583&lt;='Tree rules'!$C$5,IF(P583&lt;='Tree rules'!$C$7,"Monitor","Polymer laminate"),IF(P583&lt;='Tree rules'!$C$8,"Seal cracks","Polymer laminate")),IF(O583&lt;='Tree rules'!$C$6,IF(P583&lt;='Tree rules'!$C$9,"Polymer laminate","Steel plate or jacket"),IF(L583&lt;='Tree rules'!$C$10,"Steel plate or jacket","Polymer laminate")))</f>
        <v>Monitor</v>
      </c>
      <c r="T583" s="5" t="str">
        <f aca="false">IF(S583=R583,"Yes","No")</f>
        <v>Yes</v>
      </c>
    </row>
    <row r="584" customFormat="false" ht="15" hidden="false" customHeight="false" outlineLevel="0" collapsed="false">
      <c r="A584" s="15" t="n">
        <v>1866</v>
      </c>
      <c r="B584" s="16" t="n">
        <v>3.43049154104126</v>
      </c>
      <c r="C584" s="15" t="n">
        <v>300</v>
      </c>
      <c r="D584" s="15" t="n">
        <v>300</v>
      </c>
      <c r="E584" s="15" t="n">
        <v>30</v>
      </c>
      <c r="F584" s="16" t="n">
        <v>0.841263304726974</v>
      </c>
      <c r="G584" s="17" t="s">
        <v>102</v>
      </c>
      <c r="H584" s="18" t="n">
        <v>0.1</v>
      </c>
      <c r="I584" s="18" t="n">
        <v>1.5</v>
      </c>
      <c r="J584" s="19" t="n">
        <v>0.854892886327235</v>
      </c>
      <c r="K584" s="19" t="n">
        <v>0.544842753048148</v>
      </c>
      <c r="L584" s="16" t="n">
        <v>14.3535210922228</v>
      </c>
      <c r="M584" s="19" t="n">
        <v>0.59011445294316</v>
      </c>
      <c r="N584" s="19" t="n">
        <v>3.33305996323391</v>
      </c>
      <c r="O584" s="19" t="n">
        <v>1.04944823261695</v>
      </c>
      <c r="P584" s="19" t="n">
        <v>0.55376121542565</v>
      </c>
      <c r="Q584" s="17" t="s">
        <v>31</v>
      </c>
      <c r="R584" s="5" t="str">
        <f aca="false">IF(OR(Q584="Steel plate",Q584="Concrete jacket"),"Steel plate or jacket",Q584)</f>
        <v>Polymer laminate</v>
      </c>
      <c r="S584" s="5" t="str">
        <f aca="false">IF(O584&lt;='Tree rules'!$C$4,IF(N584&lt;='Tree rules'!$C$5,IF(P584&lt;='Tree rules'!$C$7,"Monitor","Polymer laminate"),IF(P584&lt;='Tree rules'!$C$8,"Seal cracks","Polymer laminate")),IF(O584&lt;='Tree rules'!$C$6,IF(P584&lt;='Tree rules'!$C$9,"Polymer laminate","Steel plate or jacket"),IF(L584&lt;='Tree rules'!$C$10,"Steel plate or jacket","Polymer laminate")))</f>
        <v>Polymer laminate</v>
      </c>
      <c r="T584" s="5" t="str">
        <f aca="false">IF(S584=R584,"Yes","No")</f>
        <v>Yes</v>
      </c>
    </row>
    <row r="585" customFormat="false" ht="15" hidden="false" customHeight="false" outlineLevel="0" collapsed="false">
      <c r="A585" s="15" t="n">
        <v>1869</v>
      </c>
      <c r="B585" s="16" t="n">
        <v>4.19480029766845</v>
      </c>
      <c r="C585" s="15" t="n">
        <v>300</v>
      </c>
      <c r="D585" s="15" t="n">
        <v>400</v>
      </c>
      <c r="E585" s="15" t="n">
        <v>20</v>
      </c>
      <c r="F585" s="16" t="n">
        <v>0.567971553191375</v>
      </c>
      <c r="G585" s="17" t="s">
        <v>101</v>
      </c>
      <c r="H585" s="18" t="n">
        <v>0.3</v>
      </c>
      <c r="I585" s="18" t="n">
        <v>2</v>
      </c>
      <c r="J585" s="19" t="n">
        <v>0.870870426733783</v>
      </c>
      <c r="K585" s="19" t="n">
        <v>0.503095011995765</v>
      </c>
      <c r="L585" s="16" t="n">
        <v>11.8497183549956</v>
      </c>
      <c r="M585" s="19" t="n">
        <v>0.545279367902064</v>
      </c>
      <c r="N585" s="19" t="n">
        <v>1.09083240026287</v>
      </c>
      <c r="O585" s="19" t="n">
        <v>1.30361028568318</v>
      </c>
      <c r="P585" s="19" t="n">
        <v>0.605941590285553</v>
      </c>
      <c r="Q585" s="17" t="s">
        <v>31</v>
      </c>
      <c r="R585" s="5" t="str">
        <f aca="false">IF(OR(Q585="Steel plate",Q585="Concrete jacket"),"Steel plate or jacket",Q585)</f>
        <v>Polymer laminate</v>
      </c>
      <c r="S585" s="5" t="str">
        <f aca="false">IF(O585&lt;='Tree rules'!$C$4,IF(N585&lt;='Tree rules'!$C$5,IF(P585&lt;='Tree rules'!$C$7,"Monitor","Polymer laminate"),IF(P585&lt;='Tree rules'!$C$8,"Seal cracks","Polymer laminate")),IF(O585&lt;='Tree rules'!$C$6,IF(P585&lt;='Tree rules'!$C$9,"Polymer laminate","Steel plate or jacket"),IF(L585&lt;='Tree rules'!$C$10,"Steel plate or jacket","Polymer laminate")))</f>
        <v>Polymer laminate</v>
      </c>
      <c r="T585" s="5" t="str">
        <f aca="false">IF(S585=R585,"Yes","No")</f>
        <v>Yes</v>
      </c>
    </row>
    <row r="586" customFormat="false" ht="15" hidden="false" customHeight="false" outlineLevel="0" collapsed="false">
      <c r="A586" s="15" t="n">
        <v>1870</v>
      </c>
      <c r="B586" s="16" t="n">
        <v>6.58669603950147</v>
      </c>
      <c r="C586" s="15" t="n">
        <v>300</v>
      </c>
      <c r="D586" s="15" t="n">
        <v>625</v>
      </c>
      <c r="E586" s="15" t="n">
        <v>25</v>
      </c>
      <c r="F586" s="16" t="n">
        <v>0.544470130604817</v>
      </c>
      <c r="G586" s="17" t="s">
        <v>101</v>
      </c>
      <c r="H586" s="18" t="n">
        <v>0.3</v>
      </c>
      <c r="I586" s="18" t="n">
        <v>2</v>
      </c>
      <c r="J586" s="19" t="n">
        <v>0.886312786763677</v>
      </c>
      <c r="K586" s="19" t="n">
        <v>0.552010051557136</v>
      </c>
      <c r="L586" s="16" t="n">
        <v>11.4154177461031</v>
      </c>
      <c r="M586" s="19" t="n">
        <v>0.873396626016694</v>
      </c>
      <c r="N586" s="19" t="n">
        <v>0.995742281959956</v>
      </c>
      <c r="O586" s="19" t="n">
        <v>1.28337200641019</v>
      </c>
      <c r="P586" s="19" t="n">
        <v>0.395545983996974</v>
      </c>
      <c r="Q586" s="17" t="s">
        <v>31</v>
      </c>
      <c r="R586" s="5" t="str">
        <f aca="false">IF(OR(Q586="Steel plate",Q586="Concrete jacket"),"Steel plate or jacket",Q586)</f>
        <v>Polymer laminate</v>
      </c>
      <c r="S586" s="5" t="str">
        <f aca="false">IF(O586&lt;='Tree rules'!$C$4,IF(N586&lt;='Tree rules'!$C$5,IF(P586&lt;='Tree rules'!$C$7,"Monitor","Polymer laminate"),IF(P586&lt;='Tree rules'!$C$8,"Seal cracks","Polymer laminate")),IF(O586&lt;='Tree rules'!$C$6,IF(P586&lt;='Tree rules'!$C$9,"Polymer laminate","Steel plate or jacket"),IF(L586&lt;='Tree rules'!$C$10,"Steel plate or jacket","Polymer laminate")))</f>
        <v>Polymer laminate</v>
      </c>
      <c r="T586" s="5" t="str">
        <f aca="false">IF(S586=R586,"Yes","No")</f>
        <v>Yes</v>
      </c>
    </row>
    <row r="587" customFormat="false" ht="15" hidden="false" customHeight="false" outlineLevel="0" collapsed="false">
      <c r="A587" s="15" t="n">
        <v>1871</v>
      </c>
      <c r="B587" s="16" t="n">
        <v>7.57173927045809</v>
      </c>
      <c r="C587" s="15" t="n">
        <v>300</v>
      </c>
      <c r="D587" s="15" t="n">
        <v>625</v>
      </c>
      <c r="E587" s="15" t="n">
        <v>25</v>
      </c>
      <c r="F587" s="16" t="n">
        <v>0.578762031749415</v>
      </c>
      <c r="G587" s="17" t="s">
        <v>101</v>
      </c>
      <c r="H587" s="18" t="n">
        <v>0.3</v>
      </c>
      <c r="I587" s="18" t="n">
        <v>1</v>
      </c>
      <c r="J587" s="19" t="n">
        <v>0.889553817176792</v>
      </c>
      <c r="K587" s="19" t="n">
        <v>0.41450384565517</v>
      </c>
      <c r="L587" s="16" t="n">
        <v>13.0772698971642</v>
      </c>
      <c r="M587" s="19" t="n">
        <v>0.756895254604731</v>
      </c>
      <c r="N587" s="19" t="n">
        <v>0.536544921523596</v>
      </c>
      <c r="O587" s="19" t="n">
        <v>0.889553817176792</v>
      </c>
      <c r="P587" s="19" t="n">
        <v>0.405885824663108</v>
      </c>
      <c r="Q587" s="17" t="s">
        <v>29</v>
      </c>
      <c r="R587" s="5" t="str">
        <f aca="false">IF(OR(Q587="Steel plate",Q587="Concrete jacket"),"Steel plate or jacket",Q587)</f>
        <v>Monitor</v>
      </c>
      <c r="S587" s="5" t="str">
        <f aca="false">IF(O587&lt;='Tree rules'!$C$4,IF(N587&lt;='Tree rules'!$C$5,IF(P587&lt;='Tree rules'!$C$7,"Monitor","Polymer laminate"),IF(P587&lt;='Tree rules'!$C$8,"Seal cracks","Polymer laminate")),IF(O587&lt;='Tree rules'!$C$6,IF(P587&lt;='Tree rules'!$C$9,"Polymer laminate","Steel plate or jacket"),IF(L587&lt;='Tree rules'!$C$10,"Steel plate or jacket","Polymer laminate")))</f>
        <v>Monitor</v>
      </c>
      <c r="T587" s="5" t="str">
        <f aca="false">IF(S587=R587,"Yes","No")</f>
        <v>Yes</v>
      </c>
    </row>
    <row r="588" customFormat="false" ht="15" hidden="false" customHeight="false" outlineLevel="0" collapsed="false">
      <c r="A588" s="15" t="n">
        <v>1876</v>
      </c>
      <c r="B588" s="16" t="n">
        <v>3.22892087501401</v>
      </c>
      <c r="C588" s="15" t="n">
        <v>300</v>
      </c>
      <c r="D588" s="15" t="n">
        <v>300</v>
      </c>
      <c r="E588" s="15" t="n">
        <v>30</v>
      </c>
      <c r="F588" s="16" t="n">
        <v>0.736310778185108</v>
      </c>
      <c r="G588" s="17" t="s">
        <v>101</v>
      </c>
      <c r="H588" s="18" t="n">
        <v>0.3</v>
      </c>
      <c r="I588" s="18" t="n">
        <v>1.5</v>
      </c>
      <c r="J588" s="19" t="n">
        <v>0.920093234884546</v>
      </c>
      <c r="K588" s="19" t="n">
        <v>0.518091940368489</v>
      </c>
      <c r="L588" s="16" t="n">
        <v>12.6129721680235</v>
      </c>
      <c r="M588" s="19" t="n">
        <v>0.333311030722239</v>
      </c>
      <c r="N588" s="19" t="n">
        <v>0.839653007047129</v>
      </c>
      <c r="O588" s="19" t="n">
        <v>1.14179340763619</v>
      </c>
      <c r="P588" s="19" t="n">
        <v>0.944240397942575</v>
      </c>
      <c r="Q588" s="17" t="s">
        <v>31</v>
      </c>
      <c r="R588" s="5" t="str">
        <f aca="false">IF(OR(Q588="Steel plate",Q588="Concrete jacket"),"Steel plate or jacket",Q588)</f>
        <v>Polymer laminate</v>
      </c>
      <c r="S588" s="5" t="str">
        <f aca="false">IF(O588&lt;='Tree rules'!$C$4,IF(N588&lt;='Tree rules'!$C$5,IF(P588&lt;='Tree rules'!$C$7,"Monitor","Polymer laminate"),IF(P588&lt;='Tree rules'!$C$8,"Seal cracks","Polymer laminate")),IF(O588&lt;='Tree rules'!$C$6,IF(P588&lt;='Tree rules'!$C$9,"Polymer laminate","Steel plate or jacket"),IF(L588&lt;='Tree rules'!$C$10,"Steel plate or jacket","Polymer laminate")))</f>
        <v>Polymer laminate</v>
      </c>
      <c r="T588" s="5" t="str">
        <f aca="false">IF(S588=R588,"Yes","No")</f>
        <v>Yes</v>
      </c>
    </row>
    <row r="589" customFormat="false" ht="15" hidden="false" customHeight="false" outlineLevel="0" collapsed="false">
      <c r="A589" s="15" t="n">
        <v>1878</v>
      </c>
      <c r="B589" s="16" t="n">
        <v>5.21452669952275</v>
      </c>
      <c r="C589" s="15" t="n">
        <v>230</v>
      </c>
      <c r="D589" s="15" t="n">
        <v>475</v>
      </c>
      <c r="E589" s="15" t="n">
        <v>25</v>
      </c>
      <c r="F589" s="16" t="n">
        <v>0.639770421258486</v>
      </c>
      <c r="G589" s="17" t="s">
        <v>103</v>
      </c>
      <c r="H589" s="18" t="n">
        <v>0.2</v>
      </c>
      <c r="I589" s="18" t="n">
        <v>1</v>
      </c>
      <c r="J589" s="19" t="n">
        <v>0.957359091808683</v>
      </c>
      <c r="K589" s="19" t="n">
        <v>0.55019826197639</v>
      </c>
      <c r="L589" s="16" t="n">
        <v>12.2120063220673</v>
      </c>
      <c r="M589" s="19" t="n">
        <v>0.759004171925783</v>
      </c>
      <c r="N589" s="19" t="n">
        <v>1.28233981382964</v>
      </c>
      <c r="O589" s="19" t="n">
        <v>0.957359091808683</v>
      </c>
      <c r="P589" s="19" t="n">
        <v>0.445741058994533</v>
      </c>
      <c r="Q589" s="17" t="s">
        <v>30</v>
      </c>
      <c r="R589" s="5" t="str">
        <f aca="false">IF(OR(Q589="Steel plate",Q589="Concrete jacket"),"Steel plate or jacket",Q589)</f>
        <v>Seal cracks</v>
      </c>
      <c r="S589" s="5" t="str">
        <f aca="false">IF(O589&lt;='Tree rules'!$C$4,IF(N589&lt;='Tree rules'!$C$5,IF(P589&lt;='Tree rules'!$C$7,"Monitor","Polymer laminate"),IF(P589&lt;='Tree rules'!$C$8,"Seal cracks","Polymer laminate")),IF(O589&lt;='Tree rules'!$C$6,IF(P589&lt;='Tree rules'!$C$9,"Polymer laminate","Steel plate or jacket"),IF(L589&lt;='Tree rules'!$C$10,"Steel plate or jacket","Polymer laminate")))</f>
        <v>Seal cracks</v>
      </c>
      <c r="T589" s="5" t="str">
        <f aca="false">IF(S589=R589,"Yes","No")</f>
        <v>Yes</v>
      </c>
    </row>
    <row r="590" customFormat="false" ht="15" hidden="false" customHeight="false" outlineLevel="0" collapsed="false">
      <c r="A590" s="15" t="n">
        <v>1879</v>
      </c>
      <c r="B590" s="16" t="n">
        <v>3.47165536674196</v>
      </c>
      <c r="C590" s="15" t="n">
        <v>230</v>
      </c>
      <c r="D590" s="15" t="n">
        <v>300</v>
      </c>
      <c r="E590" s="15" t="n">
        <v>30</v>
      </c>
      <c r="F590" s="16" t="n">
        <v>0.768324290280112</v>
      </c>
      <c r="G590" s="17" t="s">
        <v>101</v>
      </c>
      <c r="H590" s="18" t="n">
        <v>0.3</v>
      </c>
      <c r="I590" s="18" t="n">
        <v>1</v>
      </c>
      <c r="J590" s="19" t="n">
        <v>0.852459754371629</v>
      </c>
      <c r="K590" s="19" t="n">
        <v>0.449257330563938</v>
      </c>
      <c r="L590" s="16" t="n">
        <v>13.5611537763358</v>
      </c>
      <c r="M590" s="19" t="n">
        <v>0.612591432715389</v>
      </c>
      <c r="N590" s="19" t="n">
        <v>0.574063185298146</v>
      </c>
      <c r="O590" s="19" t="n">
        <v>0.852459754371629</v>
      </c>
      <c r="P590" s="19" t="n">
        <v>0.462908791856975</v>
      </c>
      <c r="Q590" s="17" t="s">
        <v>29</v>
      </c>
      <c r="R590" s="5" t="str">
        <f aca="false">IF(OR(Q590="Steel plate",Q590="Concrete jacket"),"Steel plate or jacket",Q590)</f>
        <v>Monitor</v>
      </c>
      <c r="S590" s="5" t="str">
        <f aca="false">IF(O590&lt;='Tree rules'!$C$4,IF(N590&lt;='Tree rules'!$C$5,IF(P590&lt;='Tree rules'!$C$7,"Monitor","Polymer laminate"),IF(P590&lt;='Tree rules'!$C$8,"Seal cracks","Polymer laminate")),IF(O590&lt;='Tree rules'!$C$6,IF(P590&lt;='Tree rules'!$C$9,"Polymer laminate","Steel plate or jacket"),IF(L590&lt;='Tree rules'!$C$10,"Steel plate or jacket","Polymer laminate")))</f>
        <v>Monitor</v>
      </c>
      <c r="T590" s="5" t="str">
        <f aca="false">IF(S590=R590,"Yes","No")</f>
        <v>Yes</v>
      </c>
    </row>
    <row r="591" customFormat="false" ht="15" hidden="false" customHeight="false" outlineLevel="0" collapsed="false">
      <c r="A591" s="15" t="n">
        <v>1888</v>
      </c>
      <c r="B591" s="16" t="n">
        <v>3.617402336083</v>
      </c>
      <c r="C591" s="15" t="n">
        <v>300</v>
      </c>
      <c r="D591" s="15" t="n">
        <v>325</v>
      </c>
      <c r="E591" s="15" t="n">
        <v>25</v>
      </c>
      <c r="F591" s="16" t="n">
        <v>0.756099314943392</v>
      </c>
      <c r="G591" s="17" t="s">
        <v>103</v>
      </c>
      <c r="H591" s="18" t="n">
        <v>0.2</v>
      </c>
      <c r="I591" s="18" t="n">
        <v>1.5</v>
      </c>
      <c r="J591" s="19" t="n">
        <v>0.888177020481724</v>
      </c>
      <c r="K591" s="19" t="n">
        <v>0.490581334746099</v>
      </c>
      <c r="L591" s="16" t="n">
        <v>13.0592142096859</v>
      </c>
      <c r="M591" s="19" t="n">
        <v>0.932991727723073</v>
      </c>
      <c r="N591" s="19" t="n">
        <v>1.72466552044654</v>
      </c>
      <c r="O591" s="19" t="n">
        <v>1.11440399662322</v>
      </c>
      <c r="P591" s="19" t="n">
        <v>0.394811683242362</v>
      </c>
      <c r="Q591" s="17" t="s">
        <v>31</v>
      </c>
      <c r="R591" s="5" t="str">
        <f aca="false">IF(OR(Q591="Steel plate",Q591="Concrete jacket"),"Steel plate or jacket",Q591)</f>
        <v>Polymer laminate</v>
      </c>
      <c r="S591" s="5" t="str">
        <f aca="false">IF(O591&lt;='Tree rules'!$C$4,IF(N591&lt;='Tree rules'!$C$5,IF(P591&lt;='Tree rules'!$C$7,"Monitor","Polymer laminate"),IF(P591&lt;='Tree rules'!$C$8,"Seal cracks","Polymer laminate")),IF(O591&lt;='Tree rules'!$C$6,IF(P591&lt;='Tree rules'!$C$9,"Polymer laminate","Steel plate or jacket"),IF(L591&lt;='Tree rules'!$C$10,"Steel plate or jacket","Polymer laminate")))</f>
        <v>Polymer laminate</v>
      </c>
      <c r="T591" s="5" t="str">
        <f aca="false">IF(S591=R591,"Yes","No")</f>
        <v>Yes</v>
      </c>
    </row>
    <row r="592" customFormat="false" ht="15" hidden="false" customHeight="false" outlineLevel="0" collapsed="false">
      <c r="A592" s="15" t="n">
        <v>1891</v>
      </c>
      <c r="B592" s="16" t="n">
        <v>5.36580040759588</v>
      </c>
      <c r="C592" s="15" t="n">
        <v>230</v>
      </c>
      <c r="D592" s="15" t="n">
        <v>500</v>
      </c>
      <c r="E592" s="15" t="n">
        <v>30</v>
      </c>
      <c r="F592" s="16" t="n">
        <v>0.90657733366385</v>
      </c>
      <c r="G592" s="17" t="s">
        <v>101</v>
      </c>
      <c r="H592" s="18" t="n">
        <v>0.3</v>
      </c>
      <c r="I592" s="18" t="n">
        <v>1</v>
      </c>
      <c r="J592" s="19" t="n">
        <v>0.935831752373162</v>
      </c>
      <c r="K592" s="19" t="n">
        <v>0.454668816256874</v>
      </c>
      <c r="L592" s="16" t="n">
        <v>11.8712398398139</v>
      </c>
      <c r="M592" s="19" t="n">
        <v>0.881064840641744</v>
      </c>
      <c r="N592" s="19" t="n">
        <v>0.631649120452164</v>
      </c>
      <c r="O592" s="19" t="n">
        <v>0.935831752373162</v>
      </c>
      <c r="P592" s="19" t="n">
        <v>0.437869219725332</v>
      </c>
      <c r="Q592" s="17" t="s">
        <v>29</v>
      </c>
      <c r="R592" s="5" t="str">
        <f aca="false">IF(OR(Q592="Steel plate",Q592="Concrete jacket"),"Steel plate or jacket",Q592)</f>
        <v>Monitor</v>
      </c>
      <c r="S592" s="5" t="str">
        <f aca="false">IF(O592&lt;='Tree rules'!$C$4,IF(N592&lt;='Tree rules'!$C$5,IF(P592&lt;='Tree rules'!$C$7,"Monitor","Polymer laminate"),IF(P592&lt;='Tree rules'!$C$8,"Seal cracks","Polymer laminate")),IF(O592&lt;='Tree rules'!$C$6,IF(P592&lt;='Tree rules'!$C$9,"Polymer laminate","Steel plate or jacket"),IF(L592&lt;='Tree rules'!$C$10,"Steel plate or jacket","Polymer laminate")))</f>
        <v>Monitor</v>
      </c>
      <c r="T592" s="5" t="str">
        <f aca="false">IF(S592=R592,"Yes","No")</f>
        <v>Yes</v>
      </c>
    </row>
    <row r="593" customFormat="false" ht="15" hidden="false" customHeight="false" outlineLevel="0" collapsed="false">
      <c r="A593" s="15" t="n">
        <v>1894</v>
      </c>
      <c r="B593" s="16" t="n">
        <v>6.80395539006824</v>
      </c>
      <c r="C593" s="15" t="n">
        <v>300</v>
      </c>
      <c r="D593" s="15" t="n">
        <v>650</v>
      </c>
      <c r="E593" s="15" t="n">
        <v>20</v>
      </c>
      <c r="F593" s="16" t="n">
        <v>0.554806649640582</v>
      </c>
      <c r="G593" s="17" t="s">
        <v>103</v>
      </c>
      <c r="H593" s="18" t="n">
        <v>0.2</v>
      </c>
      <c r="I593" s="18" t="n">
        <v>1</v>
      </c>
      <c r="J593" s="19" t="n">
        <v>0.956420397944438</v>
      </c>
      <c r="K593" s="19" t="n">
        <v>0.52972533874814</v>
      </c>
      <c r="L593" s="16" t="n">
        <v>11.2648268047487</v>
      </c>
      <c r="M593" s="19" t="n">
        <v>0.845495015642287</v>
      </c>
      <c r="N593" s="19" t="n">
        <v>0.832255843335772</v>
      </c>
      <c r="O593" s="19" t="n">
        <v>0.956420397944438</v>
      </c>
      <c r="P593" s="19" t="n">
        <v>0.387254110930934</v>
      </c>
      <c r="Q593" s="17" t="s">
        <v>29</v>
      </c>
      <c r="R593" s="5" t="str">
        <f aca="false">IF(OR(Q593="Steel plate",Q593="Concrete jacket"),"Steel plate or jacket",Q593)</f>
        <v>Monitor</v>
      </c>
      <c r="S593" s="5" t="str">
        <f aca="false">IF(O593&lt;='Tree rules'!$C$4,IF(N593&lt;='Tree rules'!$C$5,IF(P593&lt;='Tree rules'!$C$7,"Monitor","Polymer laminate"),IF(P593&lt;='Tree rules'!$C$8,"Seal cracks","Polymer laminate")),IF(O593&lt;='Tree rules'!$C$6,IF(P593&lt;='Tree rules'!$C$9,"Polymer laminate","Steel plate or jacket"),IF(L593&lt;='Tree rules'!$C$10,"Steel plate or jacket","Polymer laminate")))</f>
        <v>Monitor</v>
      </c>
      <c r="T593" s="5" t="str">
        <f aca="false">IF(S593=R593,"Yes","No")</f>
        <v>Yes</v>
      </c>
    </row>
    <row r="594" customFormat="false" ht="15" hidden="false" customHeight="false" outlineLevel="0" collapsed="false">
      <c r="A594" s="15" t="n">
        <v>1901</v>
      </c>
      <c r="B594" s="16" t="n">
        <v>3.68102390181988</v>
      </c>
      <c r="C594" s="15" t="n">
        <v>300</v>
      </c>
      <c r="D594" s="15" t="n">
        <v>325</v>
      </c>
      <c r="E594" s="15" t="n">
        <v>20</v>
      </c>
      <c r="F594" s="16" t="n">
        <v>0.67080270183412</v>
      </c>
      <c r="G594" s="17" t="s">
        <v>103</v>
      </c>
      <c r="H594" s="18" t="n">
        <v>0.2</v>
      </c>
      <c r="I594" s="18" t="n">
        <v>2</v>
      </c>
      <c r="J594" s="19" t="n">
        <v>0.892319127486901</v>
      </c>
      <c r="K594" s="19" t="n">
        <v>0.467571247786239</v>
      </c>
      <c r="L594" s="16" t="n">
        <v>13.0997291879711</v>
      </c>
      <c r="M594" s="19" t="n">
        <v>0.937186819785553</v>
      </c>
      <c r="N594" s="19" t="n">
        <v>1.32580344177195</v>
      </c>
      <c r="O594" s="19" t="n">
        <v>1.36741548711122</v>
      </c>
      <c r="P594" s="19" t="n">
        <v>0.440884622680783</v>
      </c>
      <c r="Q594" s="17" t="s">
        <v>31</v>
      </c>
      <c r="R594" s="5" t="str">
        <f aca="false">IF(OR(Q594="Steel plate",Q594="Concrete jacket"),"Steel plate or jacket",Q594)</f>
        <v>Polymer laminate</v>
      </c>
      <c r="S594" s="5" t="str">
        <f aca="false">IF(O594&lt;='Tree rules'!$C$4,IF(N594&lt;='Tree rules'!$C$5,IF(P594&lt;='Tree rules'!$C$7,"Monitor","Polymer laminate"),IF(P594&lt;='Tree rules'!$C$8,"Seal cracks","Polymer laminate")),IF(O594&lt;='Tree rules'!$C$6,IF(P594&lt;='Tree rules'!$C$9,"Polymer laminate","Steel plate or jacket"),IF(L594&lt;='Tree rules'!$C$10,"Steel plate or jacket","Polymer laminate")))</f>
        <v>Steel plate or jacket</v>
      </c>
      <c r="T594" s="5" t="str">
        <f aca="false">IF(S594=R594,"Yes","No")</f>
        <v>No</v>
      </c>
    </row>
    <row r="595" customFormat="false" ht="15" hidden="false" customHeight="false" outlineLevel="0" collapsed="false">
      <c r="A595" s="15" t="n">
        <v>1908</v>
      </c>
      <c r="B595" s="16" t="n">
        <v>3.02524974142961</v>
      </c>
      <c r="C595" s="15" t="n">
        <v>300</v>
      </c>
      <c r="D595" s="15" t="n">
        <v>300</v>
      </c>
      <c r="E595" s="15" t="n">
        <v>20</v>
      </c>
      <c r="F595" s="16" t="n">
        <v>0.589048622548086</v>
      </c>
      <c r="G595" s="17" t="s">
        <v>103</v>
      </c>
      <c r="H595" s="18" t="n">
        <v>0.2</v>
      </c>
      <c r="I595" s="18" t="n">
        <v>1</v>
      </c>
      <c r="J595" s="19" t="n">
        <v>0.941828853394517</v>
      </c>
      <c r="K595" s="19" t="n">
        <v>0.624204503693182</v>
      </c>
      <c r="L595" s="16" t="n">
        <v>11.8173818024594</v>
      </c>
      <c r="M595" s="19" t="n">
        <v>0.943568238686954</v>
      </c>
      <c r="N595" s="19" t="n">
        <v>0.902348257967251</v>
      </c>
      <c r="O595" s="19" t="n">
        <v>0.941828853394517</v>
      </c>
      <c r="P595" s="19" t="n">
        <v>0.316872767479977</v>
      </c>
      <c r="Q595" s="17" t="s">
        <v>29</v>
      </c>
      <c r="R595" s="5" t="str">
        <f aca="false">IF(OR(Q595="Steel plate",Q595="Concrete jacket"),"Steel plate or jacket",Q595)</f>
        <v>Monitor</v>
      </c>
      <c r="S595" s="5" t="str">
        <f aca="false">IF(O595&lt;='Tree rules'!$C$4,IF(N595&lt;='Tree rules'!$C$5,IF(P595&lt;='Tree rules'!$C$7,"Monitor","Polymer laminate"),IF(P595&lt;='Tree rules'!$C$8,"Seal cracks","Polymer laminate")),IF(O595&lt;='Tree rules'!$C$6,IF(P595&lt;='Tree rules'!$C$9,"Polymer laminate","Steel plate or jacket"),IF(L595&lt;='Tree rules'!$C$10,"Steel plate or jacket","Polymer laminate")))</f>
        <v>Monitor</v>
      </c>
      <c r="T595" s="5" t="str">
        <f aca="false">IF(S595=R595,"Yes","No")</f>
        <v>Yes</v>
      </c>
    </row>
    <row r="596" customFormat="false" ht="15" hidden="false" customHeight="false" outlineLevel="0" collapsed="false">
      <c r="A596" s="15" t="n">
        <v>1912</v>
      </c>
      <c r="B596" s="16" t="n">
        <v>6.83450059981897</v>
      </c>
      <c r="C596" s="15" t="n">
        <v>300</v>
      </c>
      <c r="D596" s="15" t="n">
        <v>600</v>
      </c>
      <c r="E596" s="15" t="n">
        <v>20</v>
      </c>
      <c r="F596" s="16" t="n">
        <v>0.758838805214926</v>
      </c>
      <c r="G596" s="17" t="s">
        <v>101</v>
      </c>
      <c r="H596" s="18" t="n">
        <v>0.3</v>
      </c>
      <c r="I596" s="18" t="n">
        <v>1.5</v>
      </c>
      <c r="J596" s="19" t="n">
        <v>0.865532887402729</v>
      </c>
      <c r="K596" s="19" t="n">
        <v>0.527735012391887</v>
      </c>
      <c r="L596" s="16" t="n">
        <v>12.3813416663387</v>
      </c>
      <c r="M596" s="19" t="n">
        <v>0.863684647280993</v>
      </c>
      <c r="N596" s="19" t="n">
        <v>0.68616724949905</v>
      </c>
      <c r="O596" s="19" t="n">
        <v>1.06991332657456</v>
      </c>
      <c r="P596" s="19" t="n">
        <v>0.521544001036909</v>
      </c>
      <c r="Q596" s="17" t="s">
        <v>31</v>
      </c>
      <c r="R596" s="5" t="str">
        <f aca="false">IF(OR(Q596="Steel plate",Q596="Concrete jacket"),"Steel plate or jacket",Q596)</f>
        <v>Polymer laminate</v>
      </c>
      <c r="S596" s="5" t="str">
        <f aca="false">IF(O596&lt;='Tree rules'!$C$4,IF(N596&lt;='Tree rules'!$C$5,IF(P596&lt;='Tree rules'!$C$7,"Monitor","Polymer laminate"),IF(P596&lt;='Tree rules'!$C$8,"Seal cracks","Polymer laminate")),IF(O596&lt;='Tree rules'!$C$6,IF(P596&lt;='Tree rules'!$C$9,"Polymer laminate","Steel plate or jacket"),IF(L596&lt;='Tree rules'!$C$10,"Steel plate or jacket","Polymer laminate")))</f>
        <v>Polymer laminate</v>
      </c>
      <c r="T596" s="5" t="str">
        <f aca="false">IF(S596=R596,"Yes","No")</f>
        <v>Yes</v>
      </c>
    </row>
    <row r="597" customFormat="false" ht="15" hidden="false" customHeight="false" outlineLevel="0" collapsed="false">
      <c r="A597" s="15" t="n">
        <v>1920</v>
      </c>
      <c r="B597" s="16" t="n">
        <v>4.45122202332007</v>
      </c>
      <c r="C597" s="15" t="n">
        <v>300</v>
      </c>
      <c r="D597" s="15" t="n">
        <v>350</v>
      </c>
      <c r="E597" s="15" t="n">
        <v>25</v>
      </c>
      <c r="F597" s="16" t="n">
        <v>0.739198271432892</v>
      </c>
      <c r="G597" s="17" t="s">
        <v>101</v>
      </c>
      <c r="H597" s="18" t="n">
        <v>0.3</v>
      </c>
      <c r="I597" s="18" t="n">
        <v>1</v>
      </c>
      <c r="J597" s="19" t="n">
        <v>0.872577812819251</v>
      </c>
      <c r="K597" s="19" t="n">
        <v>0.521817356344006</v>
      </c>
      <c r="L597" s="16" t="n">
        <v>14.5464772003924</v>
      </c>
      <c r="M597" s="19" t="n">
        <v>0.766343170816401</v>
      </c>
      <c r="N597" s="19" t="n">
        <v>0.540779126255553</v>
      </c>
      <c r="O597" s="19" t="n">
        <v>0.872577812819251</v>
      </c>
      <c r="P597" s="19" t="n">
        <v>0.493379953205946</v>
      </c>
      <c r="Q597" s="17" t="s">
        <v>29</v>
      </c>
      <c r="R597" s="5" t="str">
        <f aca="false">IF(OR(Q597="Steel plate",Q597="Concrete jacket"),"Steel plate or jacket",Q597)</f>
        <v>Monitor</v>
      </c>
      <c r="S597" s="5" t="str">
        <f aca="false">IF(O597&lt;='Tree rules'!$C$4,IF(N597&lt;='Tree rules'!$C$5,IF(P597&lt;='Tree rules'!$C$7,"Monitor","Polymer laminate"),IF(P597&lt;='Tree rules'!$C$8,"Seal cracks","Polymer laminate")),IF(O597&lt;='Tree rules'!$C$6,IF(P597&lt;='Tree rules'!$C$9,"Polymer laminate","Steel plate or jacket"),IF(L597&lt;='Tree rules'!$C$10,"Steel plate or jacket","Polymer laminate")))</f>
        <v>Monitor</v>
      </c>
      <c r="T597" s="5" t="str">
        <f aca="false">IF(S597=R597,"Yes","No")</f>
        <v>Yes</v>
      </c>
    </row>
    <row r="598" customFormat="false" ht="15" hidden="false" customHeight="false" outlineLevel="0" collapsed="false">
      <c r="A598" s="15" t="n">
        <v>1922</v>
      </c>
      <c r="B598" s="16" t="n">
        <v>6.18467089917314</v>
      </c>
      <c r="C598" s="15" t="n">
        <v>230</v>
      </c>
      <c r="D598" s="15" t="n">
        <v>550</v>
      </c>
      <c r="E598" s="15" t="n">
        <v>30</v>
      </c>
      <c r="F598" s="16" t="n">
        <v>0.693795479053647</v>
      </c>
      <c r="G598" s="17" t="s">
        <v>101</v>
      </c>
      <c r="H598" s="18" t="n">
        <v>0.3</v>
      </c>
      <c r="I598" s="18" t="n">
        <v>1</v>
      </c>
      <c r="J598" s="19" t="n">
        <v>0.9061103889791</v>
      </c>
      <c r="K598" s="19" t="n">
        <v>0.486891683666435</v>
      </c>
      <c r="L598" s="16" t="n">
        <v>12.2711724189943</v>
      </c>
      <c r="M598" s="19" t="n">
        <v>0.499287029899201</v>
      </c>
      <c r="N598" s="19" t="n">
        <v>0.592770510743298</v>
      </c>
      <c r="O598" s="19" t="n">
        <v>0.9061103889791</v>
      </c>
      <c r="P598" s="19" t="n">
        <v>0.629819366687052</v>
      </c>
      <c r="Q598" s="17" t="s">
        <v>29</v>
      </c>
      <c r="R598" s="5" t="str">
        <f aca="false">IF(OR(Q598="Steel plate",Q598="Concrete jacket"),"Steel plate or jacket",Q598)</f>
        <v>Monitor</v>
      </c>
      <c r="S598" s="5" t="str">
        <f aca="false">IF(O598&lt;='Tree rules'!$C$4,IF(N598&lt;='Tree rules'!$C$5,IF(P598&lt;='Tree rules'!$C$7,"Monitor","Polymer laminate"),IF(P598&lt;='Tree rules'!$C$8,"Seal cracks","Polymer laminate")),IF(O598&lt;='Tree rules'!$C$6,IF(P598&lt;='Tree rules'!$C$9,"Polymer laminate","Steel plate or jacket"),IF(L598&lt;='Tree rules'!$C$10,"Steel plate or jacket","Polymer laminate")))</f>
        <v>Monitor</v>
      </c>
      <c r="T598" s="5" t="str">
        <f aca="false">IF(S598=R598,"Yes","No")</f>
        <v>Yes</v>
      </c>
    </row>
    <row r="599" customFormat="false" ht="15" hidden="false" customHeight="false" outlineLevel="0" collapsed="false">
      <c r="A599" s="15" t="n">
        <v>1923</v>
      </c>
      <c r="B599" s="16" t="n">
        <v>4.2591544052451</v>
      </c>
      <c r="C599" s="15" t="n">
        <v>300</v>
      </c>
      <c r="D599" s="15" t="n">
        <v>350</v>
      </c>
      <c r="E599" s="15" t="n">
        <v>25</v>
      </c>
      <c r="F599" s="16" t="n">
        <v>0.693508312050727</v>
      </c>
      <c r="G599" s="17" t="s">
        <v>101</v>
      </c>
      <c r="H599" s="18" t="n">
        <v>0.3</v>
      </c>
      <c r="I599" s="18" t="n">
        <v>1.5</v>
      </c>
      <c r="J599" s="19" t="n">
        <v>0.933321139414503</v>
      </c>
      <c r="K599" s="19" t="n">
        <v>0.40508772255363</v>
      </c>
      <c r="L599" s="16" t="n">
        <v>14.1031602822686</v>
      </c>
      <c r="M599" s="19" t="n">
        <v>0.332096075866231</v>
      </c>
      <c r="N599" s="19" t="n">
        <v>1.42137582468848</v>
      </c>
      <c r="O599" s="19" t="n">
        <v>1.21094324173346</v>
      </c>
      <c r="P599" s="19" t="n">
        <v>1.0656789766658</v>
      </c>
      <c r="Q599" s="17" t="s">
        <v>31</v>
      </c>
      <c r="R599" s="5" t="str">
        <f aca="false">IF(OR(Q599="Steel plate",Q599="Concrete jacket"),"Steel plate or jacket",Q599)</f>
        <v>Polymer laminate</v>
      </c>
      <c r="S599" s="5" t="str">
        <f aca="false">IF(O599&lt;='Tree rules'!$C$4,IF(N599&lt;='Tree rules'!$C$5,IF(P599&lt;='Tree rules'!$C$7,"Monitor","Polymer laminate"),IF(P599&lt;='Tree rules'!$C$8,"Seal cracks","Polymer laminate")),IF(O599&lt;='Tree rules'!$C$6,IF(P599&lt;='Tree rules'!$C$9,"Polymer laminate","Steel plate or jacket"),IF(L599&lt;='Tree rules'!$C$10,"Steel plate or jacket","Polymer laminate")))</f>
        <v>Polymer laminate</v>
      </c>
      <c r="T599" s="5" t="str">
        <f aca="false">IF(S599=R599,"Yes","No")</f>
        <v>Yes</v>
      </c>
    </row>
    <row r="600" customFormat="false" ht="15" hidden="false" customHeight="false" outlineLevel="0" collapsed="false">
      <c r="A600" s="15" t="n">
        <v>1926</v>
      </c>
      <c r="B600" s="16" t="n">
        <v>4.31870940472251</v>
      </c>
      <c r="C600" s="15" t="n">
        <v>230</v>
      </c>
      <c r="D600" s="15" t="n">
        <v>425</v>
      </c>
      <c r="E600" s="15" t="n">
        <v>30</v>
      </c>
      <c r="F600" s="16" t="n">
        <v>0.724620609754306</v>
      </c>
      <c r="G600" s="17" t="s">
        <v>103</v>
      </c>
      <c r="H600" s="18" t="n">
        <v>0.2</v>
      </c>
      <c r="I600" s="18" t="n">
        <v>1.5</v>
      </c>
      <c r="J600" s="19" t="n">
        <v>0.883298785216699</v>
      </c>
      <c r="K600" s="19" t="n">
        <v>0.406138744641221</v>
      </c>
      <c r="L600" s="16" t="n">
        <v>11.4554626119961</v>
      </c>
      <c r="M600" s="19" t="n">
        <v>0.335453859327577</v>
      </c>
      <c r="N600" s="19" t="n">
        <v>1.70880072690039</v>
      </c>
      <c r="O600" s="19" t="n">
        <v>1.14557724793954</v>
      </c>
      <c r="P600" s="19" t="n">
        <v>0.854889803978413</v>
      </c>
      <c r="Q600" s="17" t="s">
        <v>31</v>
      </c>
      <c r="R600" s="5" t="str">
        <f aca="false">IF(OR(Q600="Steel plate",Q600="Concrete jacket"),"Steel plate or jacket",Q600)</f>
        <v>Polymer laminate</v>
      </c>
      <c r="S600" s="5" t="str">
        <f aca="false">IF(O600&lt;='Tree rules'!$C$4,IF(N600&lt;='Tree rules'!$C$5,IF(P600&lt;='Tree rules'!$C$7,"Monitor","Polymer laminate"),IF(P600&lt;='Tree rules'!$C$8,"Seal cracks","Polymer laminate")),IF(O600&lt;='Tree rules'!$C$6,IF(P600&lt;='Tree rules'!$C$9,"Polymer laminate","Steel plate or jacket"),IF(L600&lt;='Tree rules'!$C$10,"Steel plate or jacket","Polymer laminate")))</f>
        <v>Polymer laminate</v>
      </c>
      <c r="T600" s="5" t="str">
        <f aca="false">IF(S600=R600,"Yes","No")</f>
        <v>Yes</v>
      </c>
    </row>
    <row r="601" customFormat="false" ht="15" hidden="false" customHeight="false" outlineLevel="0" collapsed="false">
      <c r="A601" s="15" t="n">
        <v>1927</v>
      </c>
      <c r="B601" s="16" t="n">
        <v>5.74545003698174</v>
      </c>
      <c r="C601" s="15" t="n">
        <v>230</v>
      </c>
      <c r="D601" s="15" t="n">
        <v>550</v>
      </c>
      <c r="E601" s="15" t="n">
        <v>25</v>
      </c>
      <c r="F601" s="16" t="n">
        <v>0.693795479053647</v>
      </c>
      <c r="G601" s="17" t="s">
        <v>103</v>
      </c>
      <c r="H601" s="18" t="n">
        <v>0.2</v>
      </c>
      <c r="I601" s="18" t="n">
        <v>1</v>
      </c>
      <c r="J601" s="19" t="n">
        <v>0.976278520516091</v>
      </c>
      <c r="K601" s="19" t="n">
        <v>0.588102206761352</v>
      </c>
      <c r="L601" s="16" t="n">
        <v>11.3997024543288</v>
      </c>
      <c r="M601" s="19" t="n">
        <v>0.383014546094426</v>
      </c>
      <c r="N601" s="19" t="n">
        <v>0.976838236103563</v>
      </c>
      <c r="O601" s="19" t="n">
        <v>0.976278520516091</v>
      </c>
      <c r="P601" s="19" t="n">
        <v>0.926717003685044</v>
      </c>
      <c r="Q601" s="17" t="s">
        <v>29</v>
      </c>
      <c r="R601" s="5" t="str">
        <f aca="false">IF(OR(Q601="Steel plate",Q601="Concrete jacket"),"Steel plate or jacket",Q601)</f>
        <v>Monitor</v>
      </c>
      <c r="S601" s="5" t="str">
        <f aca="false">IF(O601&lt;='Tree rules'!$C$4,IF(N601&lt;='Tree rules'!$C$5,IF(P601&lt;='Tree rules'!$C$7,"Monitor","Polymer laminate"),IF(P601&lt;='Tree rules'!$C$8,"Seal cracks","Polymer laminate")),IF(O601&lt;='Tree rules'!$C$6,IF(P601&lt;='Tree rules'!$C$9,"Polymer laminate","Steel plate or jacket"),IF(L601&lt;='Tree rules'!$C$10,"Steel plate or jacket","Polymer laminate")))</f>
        <v>Monitor</v>
      </c>
      <c r="T601" s="5" t="str">
        <f aca="false">IF(S601=R601,"Yes","No")</f>
        <v>Yes</v>
      </c>
    </row>
    <row r="602" customFormat="false" ht="15" hidden="false" customHeight="false" outlineLevel="0" collapsed="false">
      <c r="A602" s="15" t="n">
        <v>1928</v>
      </c>
      <c r="B602" s="16" t="n">
        <v>4.59840151856936</v>
      </c>
      <c r="C602" s="15" t="n">
        <v>300</v>
      </c>
      <c r="D602" s="15" t="n">
        <v>350</v>
      </c>
      <c r="E602" s="15" t="n">
        <v>30</v>
      </c>
      <c r="F602" s="16" t="n">
        <v>0.695716020172134</v>
      </c>
      <c r="G602" s="17" t="s">
        <v>102</v>
      </c>
      <c r="H602" s="18" t="n">
        <v>0.1</v>
      </c>
      <c r="I602" s="18" t="n">
        <v>1.5</v>
      </c>
      <c r="J602" s="19" t="n">
        <v>0.875179600108802</v>
      </c>
      <c r="K602" s="19" t="n">
        <v>0.476846898854711</v>
      </c>
      <c r="L602" s="16" t="n">
        <v>15.9114239396864</v>
      </c>
      <c r="M602" s="19" t="n">
        <v>0.442254838724448</v>
      </c>
      <c r="N602" s="19" t="n">
        <v>3.52043330522299</v>
      </c>
      <c r="O602" s="19" t="n">
        <v>1.10410606103681</v>
      </c>
      <c r="P602" s="19" t="n">
        <v>0.746435009487322</v>
      </c>
      <c r="Q602" s="17" t="s">
        <v>31</v>
      </c>
      <c r="R602" s="5" t="str">
        <f aca="false">IF(OR(Q602="Steel plate",Q602="Concrete jacket"),"Steel plate or jacket",Q602)</f>
        <v>Polymer laminate</v>
      </c>
      <c r="S602" s="5" t="str">
        <f aca="false">IF(O602&lt;='Tree rules'!$C$4,IF(N602&lt;='Tree rules'!$C$5,IF(P602&lt;='Tree rules'!$C$7,"Monitor","Polymer laminate"),IF(P602&lt;='Tree rules'!$C$8,"Seal cracks","Polymer laminate")),IF(O602&lt;='Tree rules'!$C$6,IF(P602&lt;='Tree rules'!$C$9,"Polymer laminate","Steel plate or jacket"),IF(L602&lt;='Tree rules'!$C$10,"Steel plate or jacket","Polymer laminate")))</f>
        <v>Polymer laminate</v>
      </c>
      <c r="T602" s="5" t="str">
        <f aca="false">IF(S602=R602,"Yes","No")</f>
        <v>Yes</v>
      </c>
    </row>
    <row r="603" customFormat="false" ht="15" hidden="false" customHeight="false" outlineLevel="0" collapsed="false">
      <c r="A603" s="15" t="n">
        <v>1935</v>
      </c>
      <c r="B603" s="16" t="n">
        <v>3.38350502636886</v>
      </c>
      <c r="C603" s="15" t="n">
        <v>230</v>
      </c>
      <c r="D603" s="15" t="n">
        <v>300</v>
      </c>
      <c r="E603" s="15" t="n">
        <v>30</v>
      </c>
      <c r="F603" s="16" t="n">
        <v>0.688332522525665</v>
      </c>
      <c r="G603" s="17" t="s">
        <v>103</v>
      </c>
      <c r="H603" s="18" t="n">
        <v>0.2</v>
      </c>
      <c r="I603" s="18" t="n">
        <v>1</v>
      </c>
      <c r="J603" s="19" t="n">
        <v>0.900556527173376</v>
      </c>
      <c r="K603" s="19" t="n">
        <v>0.453991154204242</v>
      </c>
      <c r="L603" s="16" t="n">
        <v>13.3208859305861</v>
      </c>
      <c r="M603" s="19" t="n">
        <v>0.781680815294126</v>
      </c>
      <c r="N603" s="19" t="n">
        <v>1.18703954454435</v>
      </c>
      <c r="O603" s="19" t="n">
        <v>0.900556527173376</v>
      </c>
      <c r="P603" s="19" t="n">
        <v>0.342608406758615</v>
      </c>
      <c r="Q603" s="17" t="s">
        <v>30</v>
      </c>
      <c r="R603" s="5" t="str">
        <f aca="false">IF(OR(Q603="Steel plate",Q603="Concrete jacket"),"Steel plate or jacket",Q603)</f>
        <v>Seal cracks</v>
      </c>
      <c r="S603" s="5" t="str">
        <f aca="false">IF(O603&lt;='Tree rules'!$C$4,IF(N603&lt;='Tree rules'!$C$5,IF(P603&lt;='Tree rules'!$C$7,"Monitor","Polymer laminate"),IF(P603&lt;='Tree rules'!$C$8,"Seal cracks","Polymer laminate")),IF(O603&lt;='Tree rules'!$C$6,IF(P603&lt;='Tree rules'!$C$9,"Polymer laminate","Steel plate or jacket"),IF(L603&lt;='Tree rules'!$C$10,"Steel plate or jacket","Polymer laminate")))</f>
        <v>Seal cracks</v>
      </c>
      <c r="T603" s="5" t="str">
        <f aca="false">IF(S603=R603,"Yes","No")</f>
        <v>Yes</v>
      </c>
    </row>
    <row r="604" customFormat="false" ht="15" hidden="false" customHeight="false" outlineLevel="0" collapsed="false">
      <c r="A604" s="15" t="n">
        <v>1947</v>
      </c>
      <c r="B604" s="16" t="n">
        <v>7.17414376562899</v>
      </c>
      <c r="C604" s="15" t="n">
        <v>300</v>
      </c>
      <c r="D604" s="15" t="n">
        <v>675</v>
      </c>
      <c r="E604" s="15" t="n">
        <v>20</v>
      </c>
      <c r="F604" s="16" t="n">
        <v>0.684442843919345</v>
      </c>
      <c r="G604" s="17" t="s">
        <v>102</v>
      </c>
      <c r="H604" s="18" t="n">
        <v>0.1</v>
      </c>
      <c r="I604" s="18" t="n">
        <v>1.5</v>
      </c>
      <c r="J604" s="19" t="n">
        <v>0.851989627841135</v>
      </c>
      <c r="K604" s="19" t="n">
        <v>0.403882090699533</v>
      </c>
      <c r="L604" s="16" t="n">
        <v>11.7224571333807</v>
      </c>
      <c r="M604" s="19" t="n">
        <v>0.6426679441932</v>
      </c>
      <c r="N604" s="19" t="n">
        <v>2.824127741666</v>
      </c>
      <c r="O604" s="19" t="n">
        <v>1.10593276568831</v>
      </c>
      <c r="P604" s="19" t="n">
        <v>0.535442245633621</v>
      </c>
      <c r="Q604" s="17" t="s">
        <v>31</v>
      </c>
      <c r="R604" s="5" t="str">
        <f aca="false">IF(OR(Q604="Steel plate",Q604="Concrete jacket"),"Steel plate or jacket",Q604)</f>
        <v>Polymer laminate</v>
      </c>
      <c r="S604" s="5" t="str">
        <f aca="false">IF(O604&lt;='Tree rules'!$C$4,IF(N604&lt;='Tree rules'!$C$5,IF(P604&lt;='Tree rules'!$C$7,"Monitor","Polymer laminate"),IF(P604&lt;='Tree rules'!$C$8,"Seal cracks","Polymer laminate")),IF(O604&lt;='Tree rules'!$C$6,IF(P604&lt;='Tree rules'!$C$9,"Polymer laminate","Steel plate or jacket"),IF(L604&lt;='Tree rules'!$C$10,"Steel plate or jacket","Polymer laminate")))</f>
        <v>Polymer laminate</v>
      </c>
      <c r="T604" s="5" t="str">
        <f aca="false">IF(S604=R604,"Yes","No")</f>
        <v>Yes</v>
      </c>
    </row>
    <row r="605" customFormat="false" ht="15" hidden="false" customHeight="false" outlineLevel="0" collapsed="false">
      <c r="A605" s="15" t="n">
        <v>1948</v>
      </c>
      <c r="B605" s="16" t="n">
        <v>7.17712521666149</v>
      </c>
      <c r="C605" s="15" t="n">
        <v>230</v>
      </c>
      <c r="D605" s="15" t="n">
        <v>650</v>
      </c>
      <c r="E605" s="15" t="n">
        <v>20</v>
      </c>
      <c r="F605" s="16" t="n">
        <v>0.680685971455249</v>
      </c>
      <c r="G605" s="17" t="s">
        <v>101</v>
      </c>
      <c r="H605" s="18" t="n">
        <v>0.3</v>
      </c>
      <c r="I605" s="18" t="n">
        <v>2</v>
      </c>
      <c r="J605" s="19" t="n">
        <v>0.863226262575044</v>
      </c>
      <c r="K605" s="19" t="n">
        <v>0.585590975478373</v>
      </c>
      <c r="L605" s="16" t="n">
        <v>11.9221349113978</v>
      </c>
      <c r="M605" s="19" t="n">
        <v>0.892860811956118</v>
      </c>
      <c r="N605" s="19" t="n">
        <v>0.790473545372573</v>
      </c>
      <c r="O605" s="19" t="n">
        <v>1.22095501599022</v>
      </c>
      <c r="P605" s="19" t="n">
        <v>0.510629552513466</v>
      </c>
      <c r="Q605" s="17" t="s">
        <v>31</v>
      </c>
      <c r="R605" s="5" t="str">
        <f aca="false">IF(OR(Q605="Steel plate",Q605="Concrete jacket"),"Steel plate or jacket",Q605)</f>
        <v>Polymer laminate</v>
      </c>
      <c r="S605" s="5" t="str">
        <f aca="false">IF(O605&lt;='Tree rules'!$C$4,IF(N605&lt;='Tree rules'!$C$5,IF(P605&lt;='Tree rules'!$C$7,"Monitor","Polymer laminate"),IF(P605&lt;='Tree rules'!$C$8,"Seal cracks","Polymer laminate")),IF(O605&lt;='Tree rules'!$C$6,IF(P605&lt;='Tree rules'!$C$9,"Polymer laminate","Steel plate or jacket"),IF(L605&lt;='Tree rules'!$C$10,"Steel plate or jacket","Polymer laminate")))</f>
        <v>Polymer laminate</v>
      </c>
      <c r="T605" s="5" t="str">
        <f aca="false">IF(S605=R605,"Yes","No")</f>
        <v>Yes</v>
      </c>
    </row>
    <row r="606" customFormat="false" ht="15" hidden="false" customHeight="false" outlineLevel="0" collapsed="false">
      <c r="A606" s="15" t="n">
        <v>1950</v>
      </c>
      <c r="B606" s="16" t="n">
        <v>4.27174793693504</v>
      </c>
      <c r="C606" s="15" t="n">
        <v>230</v>
      </c>
      <c r="D606" s="15" t="n">
        <v>350</v>
      </c>
      <c r="E606" s="15" t="n">
        <v>30</v>
      </c>
      <c r="F606" s="16" t="n">
        <v>0.862679904875916</v>
      </c>
      <c r="G606" s="17" t="s">
        <v>103</v>
      </c>
      <c r="H606" s="18" t="n">
        <v>0.2</v>
      </c>
      <c r="I606" s="18" t="n">
        <v>1</v>
      </c>
      <c r="J606" s="19" t="n">
        <v>0.851846531713684</v>
      </c>
      <c r="K606" s="19" t="n">
        <v>0.468789517542982</v>
      </c>
      <c r="L606" s="16" t="n">
        <v>14.0518024241284</v>
      </c>
      <c r="M606" s="19" t="n">
        <v>0.901705024034235</v>
      </c>
      <c r="N606" s="19" t="n">
        <v>0.874895207534331</v>
      </c>
      <c r="O606" s="19" t="n">
        <v>0.851846531713684</v>
      </c>
      <c r="P606" s="19" t="n">
        <v>0.405414944283298</v>
      </c>
      <c r="Q606" s="17" t="s">
        <v>29</v>
      </c>
      <c r="R606" s="5" t="str">
        <f aca="false">IF(OR(Q606="Steel plate",Q606="Concrete jacket"),"Steel plate or jacket",Q606)</f>
        <v>Monitor</v>
      </c>
      <c r="S606" s="5" t="str">
        <f aca="false">IF(O606&lt;='Tree rules'!$C$4,IF(N606&lt;='Tree rules'!$C$5,IF(P606&lt;='Tree rules'!$C$7,"Monitor","Polymer laminate"),IF(P606&lt;='Tree rules'!$C$8,"Seal cracks","Polymer laminate")),IF(O606&lt;='Tree rules'!$C$6,IF(P606&lt;='Tree rules'!$C$9,"Polymer laminate","Steel plate or jacket"),IF(L606&lt;='Tree rules'!$C$10,"Steel plate or jacket","Polymer laminate")))</f>
        <v>Monitor</v>
      </c>
      <c r="T606" s="5" t="str">
        <f aca="false">IF(S606=R606,"Yes","No")</f>
        <v>Yes</v>
      </c>
    </row>
    <row r="607" customFormat="false" ht="15" hidden="false" customHeight="false" outlineLevel="0" collapsed="false">
      <c r="A607" s="15" t="n">
        <v>1953</v>
      </c>
      <c r="B607" s="16" t="n">
        <v>3.01446349063027</v>
      </c>
      <c r="C607" s="15" t="n">
        <v>230</v>
      </c>
      <c r="D607" s="15" t="n">
        <v>300</v>
      </c>
      <c r="E607" s="15" t="n">
        <v>25</v>
      </c>
      <c r="F607" s="16" t="n">
        <v>0.688332522525665</v>
      </c>
      <c r="G607" s="17" t="s">
        <v>101</v>
      </c>
      <c r="H607" s="18" t="n">
        <v>0.3</v>
      </c>
      <c r="I607" s="18" t="n">
        <v>1</v>
      </c>
      <c r="J607" s="19" t="n">
        <v>0.948031120826693</v>
      </c>
      <c r="K607" s="19" t="n">
        <v>0.441840017967183</v>
      </c>
      <c r="L607" s="16" t="n">
        <v>11.8679664985444</v>
      </c>
      <c r="M607" s="19" t="n">
        <v>0.610172370179674</v>
      </c>
      <c r="N607" s="19" t="n">
        <v>0.86731794226351</v>
      </c>
      <c r="O607" s="19" t="n">
        <v>0.948031120826693</v>
      </c>
      <c r="P607" s="19" t="n">
        <v>0.421276120392746</v>
      </c>
      <c r="Q607" s="17" t="s">
        <v>29</v>
      </c>
      <c r="R607" s="5" t="str">
        <f aca="false">IF(OR(Q607="Steel plate",Q607="Concrete jacket"),"Steel plate or jacket",Q607)</f>
        <v>Monitor</v>
      </c>
      <c r="S607" s="5" t="str">
        <f aca="false">IF(O607&lt;='Tree rules'!$C$4,IF(N607&lt;='Tree rules'!$C$5,IF(P607&lt;='Tree rules'!$C$7,"Monitor","Polymer laminate"),IF(P607&lt;='Tree rules'!$C$8,"Seal cracks","Polymer laminate")),IF(O607&lt;='Tree rules'!$C$6,IF(P607&lt;='Tree rules'!$C$9,"Polymer laminate","Steel plate or jacket"),IF(L607&lt;='Tree rules'!$C$10,"Steel plate or jacket","Polymer laminate")))</f>
        <v>Monitor</v>
      </c>
      <c r="T607" s="5" t="str">
        <f aca="false">IF(S607=R607,"Yes","No")</f>
        <v>Yes</v>
      </c>
    </row>
    <row r="608" customFormat="false" ht="15" hidden="false" customHeight="false" outlineLevel="0" collapsed="false">
      <c r="A608" s="15" t="n">
        <v>1961</v>
      </c>
      <c r="B608" s="16" t="n">
        <v>5.20647139723468</v>
      </c>
      <c r="C608" s="15" t="n">
        <v>230</v>
      </c>
      <c r="D608" s="15" t="n">
        <v>425</v>
      </c>
      <c r="E608" s="15" t="n">
        <v>25</v>
      </c>
      <c r="F608" s="16" t="n">
        <v>0.754646325628103</v>
      </c>
      <c r="G608" s="17" t="s">
        <v>102</v>
      </c>
      <c r="H608" s="18" t="n">
        <v>0.1</v>
      </c>
      <c r="I608" s="18" t="n">
        <v>1</v>
      </c>
      <c r="J608" s="19" t="n">
        <v>0.870981084984342</v>
      </c>
      <c r="K608" s="19" t="n">
        <v>0.589440191718056</v>
      </c>
      <c r="L608" s="16" t="n">
        <v>14.382517671919</v>
      </c>
      <c r="M608" s="19" t="n">
        <v>0.893012517398753</v>
      </c>
      <c r="N608" s="19" t="n">
        <v>2.5002960947853</v>
      </c>
      <c r="O608" s="19" t="n">
        <v>0.870981084984342</v>
      </c>
      <c r="P608" s="19" t="n">
        <v>0.423942606146818</v>
      </c>
      <c r="Q608" s="17" t="s">
        <v>30</v>
      </c>
      <c r="R608" s="5" t="str">
        <f aca="false">IF(OR(Q608="Steel plate",Q608="Concrete jacket"),"Steel plate or jacket",Q608)</f>
        <v>Seal cracks</v>
      </c>
      <c r="S608" s="5" t="str">
        <f aca="false">IF(O608&lt;='Tree rules'!$C$4,IF(N608&lt;='Tree rules'!$C$5,IF(P608&lt;='Tree rules'!$C$7,"Monitor","Polymer laminate"),IF(P608&lt;='Tree rules'!$C$8,"Seal cracks","Polymer laminate")),IF(O608&lt;='Tree rules'!$C$6,IF(P608&lt;='Tree rules'!$C$9,"Polymer laminate","Steel plate or jacket"),IF(L608&lt;='Tree rules'!$C$10,"Steel plate or jacket","Polymer laminate")))</f>
        <v>Seal cracks</v>
      </c>
      <c r="T608" s="5" t="str">
        <f aca="false">IF(S608=R608,"Yes","No")</f>
        <v>Yes</v>
      </c>
    </row>
    <row r="609" customFormat="false" ht="15" hidden="false" customHeight="false" outlineLevel="0" collapsed="false">
      <c r="A609" s="15" t="n">
        <v>1968</v>
      </c>
      <c r="B609" s="16" t="n">
        <v>4.62506418531229</v>
      </c>
      <c r="C609" s="15" t="n">
        <v>300</v>
      </c>
      <c r="D609" s="15" t="n">
        <v>400</v>
      </c>
      <c r="E609" s="15" t="n">
        <v>30</v>
      </c>
      <c r="F609" s="16" t="n">
        <v>0.932223339344152</v>
      </c>
      <c r="G609" s="17" t="s">
        <v>102</v>
      </c>
      <c r="H609" s="18" t="n">
        <v>0.1</v>
      </c>
      <c r="I609" s="18" t="n">
        <v>1</v>
      </c>
      <c r="J609" s="19" t="n">
        <v>0.85559184946703</v>
      </c>
      <c r="K609" s="19" t="n">
        <v>0.469189956629497</v>
      </c>
      <c r="L609" s="16" t="n">
        <v>13.724226069176</v>
      </c>
      <c r="M609" s="19" t="n">
        <v>0.84734615218645</v>
      </c>
      <c r="N609" s="19" t="n">
        <v>2.45677985238195</v>
      </c>
      <c r="O609" s="19" t="n">
        <v>0.85559184946703</v>
      </c>
      <c r="P609" s="19" t="n">
        <v>0.418984181690162</v>
      </c>
      <c r="Q609" s="17" t="s">
        <v>30</v>
      </c>
      <c r="R609" s="5" t="str">
        <f aca="false">IF(OR(Q609="Steel plate",Q609="Concrete jacket"),"Steel plate or jacket",Q609)</f>
        <v>Seal cracks</v>
      </c>
      <c r="S609" s="5" t="str">
        <f aca="false">IF(O609&lt;='Tree rules'!$C$4,IF(N609&lt;='Tree rules'!$C$5,IF(P609&lt;='Tree rules'!$C$7,"Monitor","Polymer laminate"),IF(P609&lt;='Tree rules'!$C$8,"Seal cracks","Polymer laminate")),IF(O609&lt;='Tree rules'!$C$6,IF(P609&lt;='Tree rules'!$C$9,"Polymer laminate","Steel plate or jacket"),IF(L609&lt;='Tree rules'!$C$10,"Steel plate or jacket","Polymer laminate")))</f>
        <v>Seal cracks</v>
      </c>
      <c r="T609" s="5" t="str">
        <f aca="false">IF(S609=R609,"Yes","No")</f>
        <v>Yes</v>
      </c>
    </row>
    <row r="610" customFormat="false" ht="15" hidden="false" customHeight="false" outlineLevel="0" collapsed="false">
      <c r="A610" s="15" t="n">
        <v>1977</v>
      </c>
      <c r="B610" s="16" t="n">
        <v>3.13829163730974</v>
      </c>
      <c r="C610" s="15" t="n">
        <v>300</v>
      </c>
      <c r="D610" s="15" t="n">
        <v>300</v>
      </c>
      <c r="E610" s="15" t="n">
        <v>25</v>
      </c>
      <c r="F610" s="16" t="n">
        <v>0.736310778185108</v>
      </c>
      <c r="G610" s="17" t="s">
        <v>103</v>
      </c>
      <c r="H610" s="18" t="n">
        <v>0.2</v>
      </c>
      <c r="I610" s="18" t="n">
        <v>1</v>
      </c>
      <c r="J610" s="19" t="n">
        <v>0.886701865681133</v>
      </c>
      <c r="K610" s="19" t="n">
        <v>0.470177360675726</v>
      </c>
      <c r="L610" s="16" t="n">
        <v>12.2589517082412</v>
      </c>
      <c r="M610" s="19" t="n">
        <v>0.898545774681464</v>
      </c>
      <c r="N610" s="19" t="n">
        <v>0.839895314611621</v>
      </c>
      <c r="O610" s="19" t="n">
        <v>0.886701865681133</v>
      </c>
      <c r="P610" s="19" t="n">
        <v>0.326487116958125</v>
      </c>
      <c r="Q610" s="17" t="s">
        <v>29</v>
      </c>
      <c r="R610" s="5" t="str">
        <f aca="false">IF(OR(Q610="Steel plate",Q610="Concrete jacket"),"Steel plate or jacket",Q610)</f>
        <v>Monitor</v>
      </c>
      <c r="S610" s="5" t="str">
        <f aca="false">IF(O610&lt;='Tree rules'!$C$4,IF(N610&lt;='Tree rules'!$C$5,IF(P610&lt;='Tree rules'!$C$7,"Monitor","Polymer laminate"),IF(P610&lt;='Tree rules'!$C$8,"Seal cracks","Polymer laminate")),IF(O610&lt;='Tree rules'!$C$6,IF(P610&lt;='Tree rules'!$C$9,"Polymer laminate","Steel plate or jacket"),IF(L610&lt;='Tree rules'!$C$10,"Steel plate or jacket","Polymer laminate")))</f>
        <v>Monitor</v>
      </c>
      <c r="T610" s="5" t="str">
        <f aca="false">IF(S610=R610,"Yes","No")</f>
        <v>Yes</v>
      </c>
    </row>
    <row r="611" customFormat="false" ht="15" hidden="false" customHeight="false" outlineLevel="0" collapsed="false">
      <c r="A611" s="15" t="n">
        <v>1986</v>
      </c>
      <c r="B611" s="16" t="n">
        <v>5.55148014180897</v>
      </c>
      <c r="C611" s="15" t="n">
        <v>230</v>
      </c>
      <c r="D611" s="15" t="n">
        <v>525</v>
      </c>
      <c r="E611" s="15" t="n">
        <v>20</v>
      </c>
      <c r="F611" s="16" t="n">
        <v>0.565204075608359</v>
      </c>
      <c r="G611" s="17" t="s">
        <v>102</v>
      </c>
      <c r="H611" s="18" t="n">
        <v>0.1</v>
      </c>
      <c r="I611" s="18" t="n">
        <v>2</v>
      </c>
      <c r="J611" s="19" t="n">
        <v>0.898405962755129</v>
      </c>
      <c r="K611" s="19" t="n">
        <v>0.474169009099978</v>
      </c>
      <c r="L611" s="16" t="n">
        <v>11.9643968573469</v>
      </c>
      <c r="M611" s="19" t="n">
        <v>0.914288168209376</v>
      </c>
      <c r="N611" s="19" t="n">
        <v>3.43466858524398</v>
      </c>
      <c r="O611" s="19" t="n">
        <v>1.37081566038115</v>
      </c>
      <c r="P611" s="19" t="n">
        <v>0.385895181971108</v>
      </c>
      <c r="Q611" s="17" t="s">
        <v>31</v>
      </c>
      <c r="R611" s="5" t="str">
        <f aca="false">IF(OR(Q611="Steel plate",Q611="Concrete jacket"),"Steel plate or jacket",Q611)</f>
        <v>Polymer laminate</v>
      </c>
      <c r="S611" s="5" t="str">
        <f aca="false">IF(O611&lt;='Tree rules'!$C$4,IF(N611&lt;='Tree rules'!$C$5,IF(P611&lt;='Tree rules'!$C$7,"Monitor","Polymer laminate"),IF(P611&lt;='Tree rules'!$C$8,"Seal cracks","Polymer laminate")),IF(O611&lt;='Tree rules'!$C$6,IF(P611&lt;='Tree rules'!$C$9,"Polymer laminate","Steel plate or jacket"),IF(L611&lt;='Tree rules'!$C$10,"Steel plate or jacket","Polymer laminate")))</f>
        <v>Steel plate or jacket</v>
      </c>
      <c r="T611" s="5" t="str">
        <f aca="false">IF(S611=R611,"Yes","No")</f>
        <v>No</v>
      </c>
    </row>
    <row r="612" customFormat="false" ht="15" hidden="false" customHeight="false" outlineLevel="0" collapsed="false">
      <c r="A612" s="15" t="n">
        <v>1989</v>
      </c>
      <c r="B612" s="16" t="n">
        <v>4.73007737914023</v>
      </c>
      <c r="C612" s="15" t="n">
        <v>230</v>
      </c>
      <c r="D612" s="15" t="n">
        <v>450</v>
      </c>
      <c r="E612" s="15" t="n">
        <v>20</v>
      </c>
      <c r="F612" s="16" t="n">
        <v>0.649145274956135</v>
      </c>
      <c r="G612" s="17" t="s">
        <v>103</v>
      </c>
      <c r="H612" s="18" t="n">
        <v>0.2</v>
      </c>
      <c r="I612" s="18" t="n">
        <v>1.5</v>
      </c>
      <c r="J612" s="19" t="n">
        <v>0.921937148711392</v>
      </c>
      <c r="K612" s="19" t="n">
        <v>0.583453029084019</v>
      </c>
      <c r="L612" s="16" t="n">
        <v>11.7081123246045</v>
      </c>
      <c r="M612" s="19" t="n">
        <v>0.566428258197429</v>
      </c>
      <c r="N612" s="19" t="n">
        <v>1.19740184110372</v>
      </c>
      <c r="O612" s="19" t="n">
        <v>1.11395221204672</v>
      </c>
      <c r="P612" s="19" t="n">
        <v>0.660891177218419</v>
      </c>
      <c r="Q612" s="17" t="s">
        <v>31</v>
      </c>
      <c r="R612" s="5" t="str">
        <f aca="false">IF(OR(Q612="Steel plate",Q612="Concrete jacket"),"Steel plate or jacket",Q612)</f>
        <v>Polymer laminate</v>
      </c>
      <c r="S612" s="5" t="str">
        <f aca="false">IF(O612&lt;='Tree rules'!$C$4,IF(N612&lt;='Tree rules'!$C$5,IF(P612&lt;='Tree rules'!$C$7,"Monitor","Polymer laminate"),IF(P612&lt;='Tree rules'!$C$8,"Seal cracks","Polymer laminate")),IF(O612&lt;='Tree rules'!$C$6,IF(P612&lt;='Tree rules'!$C$9,"Polymer laminate","Steel plate or jacket"),IF(L612&lt;='Tree rules'!$C$10,"Steel plate or jacket","Polymer laminate")))</f>
        <v>Polymer laminate</v>
      </c>
      <c r="T612" s="5" t="str">
        <f aca="false">IF(S612=R612,"Yes","No")</f>
        <v>Yes</v>
      </c>
    </row>
    <row r="613" customFormat="false" ht="15" hidden="false" customHeight="false" outlineLevel="0" collapsed="false">
      <c r="A613" s="15" t="n">
        <v>1991</v>
      </c>
      <c r="B613" s="16" t="n">
        <v>3.16402055975005</v>
      </c>
      <c r="C613" s="15" t="n">
        <v>230</v>
      </c>
      <c r="D613" s="15" t="n">
        <v>300</v>
      </c>
      <c r="E613" s="15" t="n">
        <v>30</v>
      </c>
      <c r="F613" s="16" t="n">
        <v>0.576243217710084</v>
      </c>
      <c r="G613" s="17" t="s">
        <v>101</v>
      </c>
      <c r="H613" s="18" t="n">
        <v>0.3</v>
      </c>
      <c r="I613" s="18" t="n">
        <v>1.5</v>
      </c>
      <c r="J613" s="19" t="n">
        <v>0.890937127794361</v>
      </c>
      <c r="K613" s="19" t="n">
        <v>0.480688260648768</v>
      </c>
      <c r="L613" s="16" t="n">
        <v>12.3594553115236</v>
      </c>
      <c r="M613" s="19" t="n">
        <v>0.88431324260542</v>
      </c>
      <c r="N613" s="19" t="n">
        <v>0.770361317822762</v>
      </c>
      <c r="O613" s="19" t="n">
        <v>1.1222741825381</v>
      </c>
      <c r="P613" s="19" t="n">
        <v>0.28276467875059</v>
      </c>
      <c r="Q613" s="17" t="s">
        <v>31</v>
      </c>
      <c r="R613" s="5" t="str">
        <f aca="false">IF(OR(Q613="Steel plate",Q613="Concrete jacket"),"Steel plate or jacket",Q613)</f>
        <v>Polymer laminate</v>
      </c>
      <c r="S613" s="5" t="str">
        <f aca="false">IF(O613&lt;='Tree rules'!$C$4,IF(N613&lt;='Tree rules'!$C$5,IF(P613&lt;='Tree rules'!$C$7,"Monitor","Polymer laminate"),IF(P613&lt;='Tree rules'!$C$8,"Seal cracks","Polymer laminate")),IF(O613&lt;='Tree rules'!$C$6,IF(P613&lt;='Tree rules'!$C$9,"Polymer laminate","Steel plate or jacket"),IF(L613&lt;='Tree rules'!$C$10,"Steel plate or jacket","Polymer laminate")))</f>
        <v>Polymer laminate</v>
      </c>
      <c r="T613" s="5" t="str">
        <f aca="false">IF(S613=R613,"Yes","No")</f>
        <v>Yes</v>
      </c>
    </row>
    <row r="614" customFormat="false" ht="15" hidden="false" customHeight="false" outlineLevel="0" collapsed="false">
      <c r="A614" s="15" t="n">
        <v>1992</v>
      </c>
      <c r="B614" s="16" t="n">
        <v>7.7344344390697</v>
      </c>
      <c r="C614" s="15" t="n">
        <v>300</v>
      </c>
      <c r="D614" s="15" t="n">
        <v>750</v>
      </c>
      <c r="E614" s="15" t="n">
        <v>25</v>
      </c>
      <c r="F614" s="16" t="n">
        <v>0.745867201706978</v>
      </c>
      <c r="G614" s="17" t="s">
        <v>103</v>
      </c>
      <c r="H614" s="18" t="n">
        <v>0.2</v>
      </c>
      <c r="I614" s="18" t="n">
        <v>1</v>
      </c>
      <c r="J614" s="19" t="n">
        <v>0.873153713205718</v>
      </c>
      <c r="K614" s="19" t="n">
        <v>0.55535766176974</v>
      </c>
      <c r="L614" s="16" t="n">
        <v>11.0177128761677</v>
      </c>
      <c r="M614" s="19" t="n">
        <v>0.690446965094463</v>
      </c>
      <c r="N614" s="19" t="n">
        <v>0.799474048115388</v>
      </c>
      <c r="O614" s="19" t="n">
        <v>0.873153713205718</v>
      </c>
      <c r="P614" s="19" t="n">
        <v>0.509226568967328</v>
      </c>
      <c r="Q614" s="17" t="s">
        <v>29</v>
      </c>
      <c r="R614" s="5" t="str">
        <f aca="false">IF(OR(Q614="Steel plate",Q614="Concrete jacket"),"Steel plate or jacket",Q614)</f>
        <v>Monitor</v>
      </c>
      <c r="S614" s="5" t="str">
        <f aca="false">IF(O614&lt;='Tree rules'!$C$4,IF(N614&lt;='Tree rules'!$C$5,IF(P614&lt;='Tree rules'!$C$7,"Monitor","Polymer laminate"),IF(P614&lt;='Tree rules'!$C$8,"Seal cracks","Polymer laminate")),IF(O614&lt;='Tree rules'!$C$6,IF(P614&lt;='Tree rules'!$C$9,"Polymer laminate","Steel plate or jacket"),IF(L614&lt;='Tree rules'!$C$10,"Steel plate or jacket","Polymer laminate")))</f>
        <v>Monitor</v>
      </c>
      <c r="T614" s="5" t="str">
        <f aca="false">IF(S614=R614,"Yes","No")</f>
        <v>Yes</v>
      </c>
    </row>
    <row r="615" customFormat="false" ht="15" hidden="false" customHeight="false" outlineLevel="0" collapsed="false">
      <c r="A615" s="15" t="n">
        <v>2001</v>
      </c>
      <c r="B615" s="16" t="n">
        <v>3.62044006587702</v>
      </c>
      <c r="C615" s="15" t="n">
        <v>230</v>
      </c>
      <c r="D615" s="15" t="n">
        <v>350</v>
      </c>
      <c r="E615" s="15" t="n">
        <v>20</v>
      </c>
      <c r="F615" s="16" t="n">
        <v>0.64278110559382</v>
      </c>
      <c r="G615" s="17" t="s">
        <v>103</v>
      </c>
      <c r="H615" s="18" t="n">
        <v>0.2</v>
      </c>
      <c r="I615" s="18" t="n">
        <v>1.5</v>
      </c>
      <c r="J615" s="19" t="n">
        <v>0.962308642391981</v>
      </c>
      <c r="K615" s="19" t="n">
        <v>0.485826579919998</v>
      </c>
      <c r="L615" s="16" t="n">
        <v>11.8315034832582</v>
      </c>
      <c r="M615" s="19" t="n">
        <v>0.663064598978832</v>
      </c>
      <c r="N615" s="19" t="n">
        <v>1.19151713104848</v>
      </c>
      <c r="O615" s="19" t="n">
        <v>1.2097054053076</v>
      </c>
      <c r="P615" s="19" t="n">
        <v>0.521320227381024</v>
      </c>
      <c r="Q615" s="17" t="s">
        <v>31</v>
      </c>
      <c r="R615" s="5" t="str">
        <f aca="false">IF(OR(Q615="Steel plate",Q615="Concrete jacket"),"Steel plate or jacket",Q615)</f>
        <v>Polymer laminate</v>
      </c>
      <c r="S615" s="5" t="str">
        <f aca="false">IF(O615&lt;='Tree rules'!$C$4,IF(N615&lt;='Tree rules'!$C$5,IF(P615&lt;='Tree rules'!$C$7,"Monitor","Polymer laminate"),IF(P615&lt;='Tree rules'!$C$8,"Seal cracks","Polymer laminate")),IF(O615&lt;='Tree rules'!$C$6,IF(P615&lt;='Tree rules'!$C$9,"Polymer laminate","Steel plate or jacket"),IF(L615&lt;='Tree rules'!$C$10,"Steel plate or jacket","Polymer laminate")))</f>
        <v>Polymer laminate</v>
      </c>
      <c r="T615" s="5" t="str">
        <f aca="false">IF(S615=R615,"Yes","No")</f>
        <v>Yes</v>
      </c>
    </row>
    <row r="616" customFormat="false" ht="15" hidden="false" customHeight="false" outlineLevel="0" collapsed="false">
      <c r="A616" s="15" t="n">
        <v>2002</v>
      </c>
      <c r="B616" s="16" t="n">
        <v>3.05441798092426</v>
      </c>
      <c r="C616" s="15" t="n">
        <v>300</v>
      </c>
      <c r="D616" s="15" t="n">
        <v>300</v>
      </c>
      <c r="E616" s="15" t="n">
        <v>25</v>
      </c>
      <c r="F616" s="16" t="n">
        <v>0.831109167616348</v>
      </c>
      <c r="G616" s="17" t="s">
        <v>101</v>
      </c>
      <c r="H616" s="18" t="n">
        <v>0.3</v>
      </c>
      <c r="I616" s="18" t="n">
        <v>1</v>
      </c>
      <c r="J616" s="19" t="n">
        <v>0.852302877602234</v>
      </c>
      <c r="K616" s="19" t="n">
        <v>0.466375100068089</v>
      </c>
      <c r="L616" s="16" t="n">
        <v>12.120706273509</v>
      </c>
      <c r="M616" s="19" t="n">
        <v>0.446960980234409</v>
      </c>
      <c r="N616" s="19" t="n">
        <v>0.941297908096841</v>
      </c>
      <c r="O616" s="19" t="n">
        <v>0.852302877602235</v>
      </c>
      <c r="P616" s="19" t="n">
        <v>0.617250127351453</v>
      </c>
      <c r="Q616" s="17" t="s">
        <v>29</v>
      </c>
      <c r="R616" s="5" t="str">
        <f aca="false">IF(OR(Q616="Steel plate",Q616="Concrete jacket"),"Steel plate or jacket",Q616)</f>
        <v>Monitor</v>
      </c>
      <c r="S616" s="5" t="str">
        <f aca="false">IF(O616&lt;='Tree rules'!$C$4,IF(N616&lt;='Tree rules'!$C$5,IF(P616&lt;='Tree rules'!$C$7,"Monitor","Polymer laminate"),IF(P616&lt;='Tree rules'!$C$8,"Seal cracks","Polymer laminate")),IF(O616&lt;='Tree rules'!$C$6,IF(P616&lt;='Tree rules'!$C$9,"Polymer laminate","Steel plate or jacket"),IF(L616&lt;='Tree rules'!$C$10,"Steel plate or jacket","Polymer laminate")))</f>
        <v>Monitor</v>
      </c>
      <c r="T616" s="5" t="str">
        <f aca="false">IF(S616=R616,"Yes","No")</f>
        <v>Yes</v>
      </c>
    </row>
    <row r="617" customFormat="false" ht="15" hidden="false" customHeight="false" outlineLevel="0" collapsed="false">
      <c r="A617" s="15" t="n">
        <v>2003</v>
      </c>
      <c r="B617" s="16" t="n">
        <v>6.56219771539388</v>
      </c>
      <c r="C617" s="15" t="n">
        <v>230</v>
      </c>
      <c r="D617" s="15" t="n">
        <v>600</v>
      </c>
      <c r="E617" s="15" t="n">
        <v>30</v>
      </c>
      <c r="F617" s="16" t="n">
        <v>0.63117855856144</v>
      </c>
      <c r="G617" s="17" t="s">
        <v>101</v>
      </c>
      <c r="H617" s="18" t="n">
        <v>0.3</v>
      </c>
      <c r="I617" s="18" t="n">
        <v>1</v>
      </c>
      <c r="J617" s="19" t="n">
        <v>0.973428085486579</v>
      </c>
      <c r="K617" s="19" t="n">
        <v>0.553656573228114</v>
      </c>
      <c r="L617" s="16" t="n">
        <v>11.8451222299529</v>
      </c>
      <c r="M617" s="19" t="n">
        <v>0.377241460002803</v>
      </c>
      <c r="N617" s="19" t="n">
        <v>0.65010071324191</v>
      </c>
      <c r="O617" s="19" t="n">
        <v>0.973428085486579</v>
      </c>
      <c r="P617" s="19" t="n">
        <v>0.841880897187388</v>
      </c>
      <c r="Q617" s="17" t="s">
        <v>29</v>
      </c>
      <c r="R617" s="5" t="str">
        <f aca="false">IF(OR(Q617="Steel plate",Q617="Concrete jacket"),"Steel plate or jacket",Q617)</f>
        <v>Monitor</v>
      </c>
      <c r="S617" s="5" t="str">
        <f aca="false">IF(O617&lt;='Tree rules'!$C$4,IF(N617&lt;='Tree rules'!$C$5,IF(P617&lt;='Tree rules'!$C$7,"Monitor","Polymer laminate"),IF(P617&lt;='Tree rules'!$C$8,"Seal cracks","Polymer laminate")),IF(O617&lt;='Tree rules'!$C$6,IF(P617&lt;='Tree rules'!$C$9,"Polymer laminate","Steel plate or jacket"),IF(L617&lt;='Tree rules'!$C$10,"Steel plate or jacket","Polymer laminate")))</f>
        <v>Monitor</v>
      </c>
      <c r="T617" s="5" t="str">
        <f aca="false">IF(S617=R617,"Yes","No")</f>
        <v>Yes</v>
      </c>
    </row>
    <row r="618" customFormat="false" ht="15" hidden="false" customHeight="false" outlineLevel="0" collapsed="false">
      <c r="A618" s="15" t="n">
        <v>2007</v>
      </c>
      <c r="B618" s="16" t="n">
        <v>4.04432610706694</v>
      </c>
      <c r="C618" s="15" t="n">
        <v>300</v>
      </c>
      <c r="D618" s="15" t="n">
        <v>375</v>
      </c>
      <c r="E618" s="15" t="n">
        <v>30</v>
      </c>
      <c r="F618" s="16" t="n">
        <v>0.640487798897002</v>
      </c>
      <c r="G618" s="17" t="s">
        <v>101</v>
      </c>
      <c r="H618" s="18" t="n">
        <v>0.3</v>
      </c>
      <c r="I618" s="18" t="n">
        <v>2</v>
      </c>
      <c r="J618" s="19" t="n">
        <v>0.907043192084308</v>
      </c>
      <c r="K618" s="19" t="n">
        <v>0.40692853392831</v>
      </c>
      <c r="L618" s="16" t="n">
        <v>12.3679697463821</v>
      </c>
      <c r="M618" s="19" t="n">
        <v>0.93152999687289</v>
      </c>
      <c r="N618" s="19" t="n">
        <v>1.57920574805612</v>
      </c>
      <c r="O618" s="19" t="n">
        <v>1.44498462780409</v>
      </c>
      <c r="P618" s="19" t="n">
        <v>0.363439234865884</v>
      </c>
      <c r="Q618" s="17" t="s">
        <v>31</v>
      </c>
      <c r="R618" s="5" t="str">
        <f aca="false">IF(OR(Q618="Steel plate",Q618="Concrete jacket"),"Steel plate or jacket",Q618)</f>
        <v>Polymer laminate</v>
      </c>
      <c r="S618" s="5" t="str">
        <f aca="false">IF(O618&lt;='Tree rules'!$C$4,IF(N618&lt;='Tree rules'!$C$5,IF(P618&lt;='Tree rules'!$C$7,"Monitor","Polymer laminate"),IF(P618&lt;='Tree rules'!$C$8,"Seal cracks","Polymer laminate")),IF(O618&lt;='Tree rules'!$C$6,IF(P618&lt;='Tree rules'!$C$9,"Polymer laminate","Steel plate or jacket"),IF(L618&lt;='Tree rules'!$C$10,"Steel plate or jacket","Polymer laminate")))</f>
        <v>Steel plate or jacket</v>
      </c>
      <c r="T618" s="5" t="str">
        <f aca="false">IF(S618=R618,"Yes","No")</f>
        <v>No</v>
      </c>
    </row>
    <row r="619" customFormat="false" ht="15" hidden="false" customHeight="false" outlineLevel="0" collapsed="false">
      <c r="A619" s="15" t="n">
        <v>2009</v>
      </c>
      <c r="B619" s="16" t="n">
        <v>5.0079447462999</v>
      </c>
      <c r="C619" s="15" t="n">
        <v>300</v>
      </c>
      <c r="D619" s="15" t="n">
        <v>450</v>
      </c>
      <c r="E619" s="15" t="n">
        <v>30</v>
      </c>
      <c r="F619" s="16" t="n">
        <v>1.04198761313094</v>
      </c>
      <c r="G619" s="17" t="s">
        <v>103</v>
      </c>
      <c r="H619" s="18" t="n">
        <v>0.2</v>
      </c>
      <c r="I619" s="18" t="n">
        <v>1</v>
      </c>
      <c r="J619" s="19" t="n">
        <v>0.866062867318249</v>
      </c>
      <c r="K619" s="19" t="n">
        <v>0.413118766901016</v>
      </c>
      <c r="L619" s="16" t="n">
        <v>12.4575739957709</v>
      </c>
      <c r="M619" s="19" t="n">
        <v>0.909572218133799</v>
      </c>
      <c r="N619" s="19" t="n">
        <v>0.872303236775799</v>
      </c>
      <c r="O619" s="19" t="n">
        <v>0.866062867318249</v>
      </c>
      <c r="P619" s="19" t="n">
        <v>0.436517635435699</v>
      </c>
      <c r="Q619" s="17" t="s">
        <v>29</v>
      </c>
      <c r="R619" s="5" t="str">
        <f aca="false">IF(OR(Q619="Steel plate",Q619="Concrete jacket"),"Steel plate or jacket",Q619)</f>
        <v>Monitor</v>
      </c>
      <c r="S619" s="5" t="str">
        <f aca="false">IF(O619&lt;='Tree rules'!$C$4,IF(N619&lt;='Tree rules'!$C$5,IF(P619&lt;='Tree rules'!$C$7,"Monitor","Polymer laminate"),IF(P619&lt;='Tree rules'!$C$8,"Seal cracks","Polymer laminate")),IF(O619&lt;='Tree rules'!$C$6,IF(P619&lt;='Tree rules'!$C$9,"Polymer laminate","Steel plate or jacket"),IF(L619&lt;='Tree rules'!$C$10,"Steel plate or jacket","Polymer laminate")))</f>
        <v>Monitor</v>
      </c>
      <c r="T619" s="5" t="str">
        <f aca="false">IF(S619=R619,"Yes","No")</f>
        <v>Yes</v>
      </c>
    </row>
    <row r="620" customFormat="false" ht="15" hidden="false" customHeight="false" outlineLevel="0" collapsed="false">
      <c r="A620" s="15" t="n">
        <v>2013</v>
      </c>
      <c r="B620" s="16" t="n">
        <v>4.07708499835044</v>
      </c>
      <c r="C620" s="15" t="n">
        <v>300</v>
      </c>
      <c r="D620" s="15" t="n">
        <v>375</v>
      </c>
      <c r="E620" s="15" t="n">
        <v>20</v>
      </c>
      <c r="F620" s="16" t="n">
        <v>0.569472988566126</v>
      </c>
      <c r="G620" s="17" t="s">
        <v>101</v>
      </c>
      <c r="H620" s="18" t="n">
        <v>0.3</v>
      </c>
      <c r="I620" s="18" t="n">
        <v>1</v>
      </c>
      <c r="J620" s="19" t="n">
        <v>0.905157536411133</v>
      </c>
      <c r="K620" s="19" t="n">
        <v>0.595033936923301</v>
      </c>
      <c r="L620" s="16" t="n">
        <v>12.3174773364062</v>
      </c>
      <c r="M620" s="19" t="n">
        <v>0.947469519749577</v>
      </c>
      <c r="N620" s="19" t="n">
        <v>0.525880965013813</v>
      </c>
      <c r="O620" s="19" t="n">
        <v>0.905157536411133</v>
      </c>
      <c r="P620" s="19" t="n">
        <v>0.336512829344482</v>
      </c>
      <c r="Q620" s="17" t="s">
        <v>29</v>
      </c>
      <c r="R620" s="5" t="str">
        <f aca="false">IF(OR(Q620="Steel plate",Q620="Concrete jacket"),"Steel plate or jacket",Q620)</f>
        <v>Monitor</v>
      </c>
      <c r="S620" s="5" t="str">
        <f aca="false">IF(O620&lt;='Tree rules'!$C$4,IF(N620&lt;='Tree rules'!$C$5,IF(P620&lt;='Tree rules'!$C$7,"Monitor","Polymer laminate"),IF(P620&lt;='Tree rules'!$C$8,"Seal cracks","Polymer laminate")),IF(O620&lt;='Tree rules'!$C$6,IF(P620&lt;='Tree rules'!$C$9,"Polymer laminate","Steel plate or jacket"),IF(L620&lt;='Tree rules'!$C$10,"Steel plate or jacket","Polymer laminate")))</f>
        <v>Monitor</v>
      </c>
      <c r="T620" s="5" t="str">
        <f aca="false">IF(S620=R620,"Yes","No")</f>
        <v>Yes</v>
      </c>
    </row>
    <row r="621" customFormat="false" ht="15" hidden="false" customHeight="false" outlineLevel="0" collapsed="false">
      <c r="A621" s="15" t="n">
        <v>2017</v>
      </c>
      <c r="B621" s="16" t="n">
        <v>3.16037528790212</v>
      </c>
      <c r="C621" s="15" t="n">
        <v>300</v>
      </c>
      <c r="D621" s="15" t="n">
        <v>300</v>
      </c>
      <c r="E621" s="15" t="n">
        <v>25</v>
      </c>
      <c r="F621" s="16" t="n">
        <v>0.841263304726974</v>
      </c>
      <c r="G621" s="17" t="s">
        <v>102</v>
      </c>
      <c r="H621" s="18" t="n">
        <v>0.1</v>
      </c>
      <c r="I621" s="18" t="n">
        <v>1</v>
      </c>
      <c r="J621" s="19" t="n">
        <v>0.858203303192996</v>
      </c>
      <c r="K621" s="19" t="n">
        <v>0.564897053383055</v>
      </c>
      <c r="L621" s="16" t="n">
        <v>13.223327564444</v>
      </c>
      <c r="M621" s="19" t="n">
        <v>0.232288932690451</v>
      </c>
      <c r="N621" s="19" t="n">
        <v>2.86540713657428</v>
      </c>
      <c r="O621" s="19" t="n">
        <v>0.858203303192996</v>
      </c>
      <c r="P621" s="19" t="n">
        <v>1.18355764830757</v>
      </c>
      <c r="Q621" s="17" t="s">
        <v>31</v>
      </c>
      <c r="R621" s="5" t="str">
        <f aca="false">IF(OR(Q621="Steel plate",Q621="Concrete jacket"),"Steel plate or jacket",Q621)</f>
        <v>Polymer laminate</v>
      </c>
      <c r="S621" s="5" t="str">
        <f aca="false">IF(O621&lt;='Tree rules'!$C$4,IF(N621&lt;='Tree rules'!$C$5,IF(P621&lt;='Tree rules'!$C$7,"Monitor","Polymer laminate"),IF(P621&lt;='Tree rules'!$C$8,"Seal cracks","Polymer laminate")),IF(O621&lt;='Tree rules'!$C$6,IF(P621&lt;='Tree rules'!$C$9,"Polymer laminate","Steel plate or jacket"),IF(L621&lt;='Tree rules'!$C$10,"Steel plate or jacket","Polymer laminate")))</f>
        <v>Polymer laminate</v>
      </c>
      <c r="T621" s="5" t="str">
        <f aca="false">IF(S621=R621,"Yes","No")</f>
        <v>Yes</v>
      </c>
    </row>
    <row r="622" customFormat="false" ht="15" hidden="false" customHeight="false" outlineLevel="0" collapsed="false">
      <c r="A622" s="15" t="n">
        <v>2020</v>
      </c>
      <c r="B622" s="16" t="n">
        <v>3.30242255658103</v>
      </c>
      <c r="C622" s="15" t="n">
        <v>300</v>
      </c>
      <c r="D622" s="15" t="n">
        <v>300</v>
      </c>
      <c r="E622" s="15" t="n">
        <v>30</v>
      </c>
      <c r="F622" s="16" t="n">
        <v>0.736310778185108</v>
      </c>
      <c r="G622" s="17" t="s">
        <v>103</v>
      </c>
      <c r="H622" s="18" t="n">
        <v>0.2</v>
      </c>
      <c r="I622" s="18" t="n">
        <v>1</v>
      </c>
      <c r="J622" s="19" t="n">
        <v>0.947079520649543</v>
      </c>
      <c r="K622" s="19" t="n">
        <v>0.542532227941947</v>
      </c>
      <c r="L622" s="16" t="n">
        <v>12.9000881116447</v>
      </c>
      <c r="M622" s="19" t="n">
        <v>0.690125176004759</v>
      </c>
      <c r="N622" s="19" t="n">
        <v>0.962598139895802</v>
      </c>
      <c r="O622" s="19" t="n">
        <v>0.947079520649543</v>
      </c>
      <c r="P622" s="19" t="n">
        <v>0.458673367497164</v>
      </c>
      <c r="Q622" s="17" t="s">
        <v>29</v>
      </c>
      <c r="R622" s="5" t="str">
        <f aca="false">IF(OR(Q622="Steel plate",Q622="Concrete jacket"),"Steel plate or jacket",Q622)</f>
        <v>Monitor</v>
      </c>
      <c r="S622" s="5" t="str">
        <f aca="false">IF(O622&lt;='Tree rules'!$C$4,IF(N622&lt;='Tree rules'!$C$5,IF(P622&lt;='Tree rules'!$C$7,"Monitor","Polymer laminate"),IF(P622&lt;='Tree rules'!$C$8,"Seal cracks","Polymer laminate")),IF(O622&lt;='Tree rules'!$C$6,IF(P622&lt;='Tree rules'!$C$9,"Polymer laminate","Steel plate or jacket"),IF(L622&lt;='Tree rules'!$C$10,"Steel plate or jacket","Polymer laminate")))</f>
        <v>Monitor</v>
      </c>
      <c r="T622" s="5" t="str">
        <f aca="false">IF(S622=R622,"Yes","No")</f>
        <v>Yes</v>
      </c>
    </row>
    <row r="623" customFormat="false" ht="15" hidden="false" customHeight="false" outlineLevel="0" collapsed="false">
      <c r="A623" s="15" t="n">
        <v>2024</v>
      </c>
      <c r="B623" s="16" t="n">
        <v>4.61090602369903</v>
      </c>
      <c r="C623" s="15" t="n">
        <v>300</v>
      </c>
      <c r="D623" s="15" t="n">
        <v>450</v>
      </c>
      <c r="E623" s="15" t="n">
        <v>30</v>
      </c>
      <c r="F623" s="16" t="n">
        <v>0.995356088266073</v>
      </c>
      <c r="G623" s="17" t="s">
        <v>103</v>
      </c>
      <c r="H623" s="18" t="n">
        <v>0.2</v>
      </c>
      <c r="I623" s="18" t="n">
        <v>2</v>
      </c>
      <c r="J623" s="19" t="n">
        <v>0.895065042515814</v>
      </c>
      <c r="K623" s="19" t="n">
        <v>0.583735226928719</v>
      </c>
      <c r="L623" s="16" t="n">
        <v>11.4131337220273</v>
      </c>
      <c r="M623" s="19" t="n">
        <v>0.76635518203516</v>
      </c>
      <c r="N623" s="19" t="n">
        <v>1.20898174577111</v>
      </c>
      <c r="O623" s="19" t="n">
        <v>1.2676490893227</v>
      </c>
      <c r="P623" s="19" t="n">
        <v>0.63510390735047</v>
      </c>
      <c r="Q623" s="17" t="s">
        <v>31</v>
      </c>
      <c r="R623" s="5" t="str">
        <f aca="false">IF(OR(Q623="Steel plate",Q623="Concrete jacket"),"Steel plate or jacket",Q623)</f>
        <v>Polymer laminate</v>
      </c>
      <c r="S623" s="5" t="str">
        <f aca="false">IF(O623&lt;='Tree rules'!$C$4,IF(N623&lt;='Tree rules'!$C$5,IF(P623&lt;='Tree rules'!$C$7,"Monitor","Polymer laminate"),IF(P623&lt;='Tree rules'!$C$8,"Seal cracks","Polymer laminate")),IF(O623&lt;='Tree rules'!$C$6,IF(P623&lt;='Tree rules'!$C$9,"Polymer laminate","Steel plate or jacket"),IF(L623&lt;='Tree rules'!$C$10,"Steel plate or jacket","Polymer laminate")))</f>
        <v>Polymer laminate</v>
      </c>
      <c r="T623" s="5" t="str">
        <f aca="false">IF(S623=R623,"Yes","No")</f>
        <v>Yes</v>
      </c>
    </row>
    <row r="624" customFormat="false" ht="15" hidden="false" customHeight="false" outlineLevel="0" collapsed="false">
      <c r="A624" s="15" t="n">
        <v>2025</v>
      </c>
      <c r="B624" s="16" t="n">
        <v>3.30479689130342</v>
      </c>
      <c r="C624" s="15" t="n">
        <v>230</v>
      </c>
      <c r="D624" s="15" t="n">
        <v>300</v>
      </c>
      <c r="E624" s="15" t="n">
        <v>20</v>
      </c>
      <c r="F624" s="16" t="n">
        <v>0.731533308458238</v>
      </c>
      <c r="G624" s="17" t="s">
        <v>102</v>
      </c>
      <c r="H624" s="18" t="n">
        <v>0.1</v>
      </c>
      <c r="I624" s="18" t="n">
        <v>1.5</v>
      </c>
      <c r="J624" s="19" t="n">
        <v>0.978217611207849</v>
      </c>
      <c r="K624" s="19" t="n">
        <v>0.614564735161627</v>
      </c>
      <c r="L624" s="16" t="n">
        <v>13.8276020556628</v>
      </c>
      <c r="M624" s="19" t="n">
        <v>0.470890774371594</v>
      </c>
      <c r="N624" s="19" t="n">
        <v>3.82941426886463</v>
      </c>
      <c r="O624" s="19" t="n">
        <v>1.16673739323058</v>
      </c>
      <c r="P624" s="19" t="n">
        <v>0.770108424514608</v>
      </c>
      <c r="Q624" s="17" t="s">
        <v>31</v>
      </c>
      <c r="R624" s="5" t="str">
        <f aca="false">IF(OR(Q624="Steel plate",Q624="Concrete jacket"),"Steel plate or jacket",Q624)</f>
        <v>Polymer laminate</v>
      </c>
      <c r="S624" s="5" t="str">
        <f aca="false">IF(O624&lt;='Tree rules'!$C$4,IF(N624&lt;='Tree rules'!$C$5,IF(P624&lt;='Tree rules'!$C$7,"Monitor","Polymer laminate"),IF(P624&lt;='Tree rules'!$C$8,"Seal cracks","Polymer laminate")),IF(O624&lt;='Tree rules'!$C$6,IF(P624&lt;='Tree rules'!$C$9,"Polymer laminate","Steel plate or jacket"),IF(L624&lt;='Tree rules'!$C$10,"Steel plate or jacket","Polymer laminate")))</f>
        <v>Polymer laminate</v>
      </c>
      <c r="T624" s="5" t="str">
        <f aca="false">IF(S624=R624,"Yes","No")</f>
        <v>Yes</v>
      </c>
    </row>
    <row r="625" customFormat="false" ht="15" hidden="false" customHeight="false" outlineLevel="0" collapsed="false">
      <c r="A625" s="15" t="n">
        <v>2029</v>
      </c>
      <c r="B625" s="16" t="n">
        <v>3.1586719740898</v>
      </c>
      <c r="C625" s="15" t="n">
        <v>300</v>
      </c>
      <c r="D625" s="15" t="n">
        <v>300</v>
      </c>
      <c r="E625" s="15" t="n">
        <v>30</v>
      </c>
      <c r="F625" s="16" t="n">
        <v>0.831109167616348</v>
      </c>
      <c r="G625" s="17" t="s">
        <v>103</v>
      </c>
      <c r="H625" s="18" t="n">
        <v>0.2</v>
      </c>
      <c r="I625" s="18" t="n">
        <v>1</v>
      </c>
      <c r="J625" s="19" t="n">
        <v>0.979647604162304</v>
      </c>
      <c r="K625" s="19" t="n">
        <v>0.56438081251282</v>
      </c>
      <c r="L625" s="16" t="n">
        <v>12.5344125955944</v>
      </c>
      <c r="M625" s="19" t="n">
        <v>0.614947039870802</v>
      </c>
      <c r="N625" s="19" t="n">
        <v>1.60119923415975</v>
      </c>
      <c r="O625" s="19" t="n">
        <v>0.979647604162304</v>
      </c>
      <c r="P625" s="19" t="n">
        <v>0.551873728992304</v>
      </c>
      <c r="Q625" s="17" t="s">
        <v>30</v>
      </c>
      <c r="R625" s="5" t="str">
        <f aca="false">IF(OR(Q625="Steel plate",Q625="Concrete jacket"),"Steel plate or jacket",Q625)</f>
        <v>Seal cracks</v>
      </c>
      <c r="S625" s="5" t="str">
        <f aca="false">IF(O625&lt;='Tree rules'!$C$4,IF(N625&lt;='Tree rules'!$C$5,IF(P625&lt;='Tree rules'!$C$7,"Monitor","Polymer laminate"),IF(P625&lt;='Tree rules'!$C$8,"Seal cracks","Polymer laminate")),IF(O625&lt;='Tree rules'!$C$6,IF(P625&lt;='Tree rules'!$C$9,"Polymer laminate","Steel plate or jacket"),IF(L625&lt;='Tree rules'!$C$10,"Steel plate or jacket","Polymer laminate")))</f>
        <v>Seal cracks</v>
      </c>
      <c r="T625" s="5" t="str">
        <f aca="false">IF(S625=R625,"Yes","No")</f>
        <v>Yes</v>
      </c>
    </row>
    <row r="626" customFormat="false" ht="15" hidden="false" customHeight="false" outlineLevel="0" collapsed="false">
      <c r="A626" s="15" t="n">
        <v>2032</v>
      </c>
      <c r="B626" s="16" t="n">
        <v>4.78920167294077</v>
      </c>
      <c r="C626" s="15" t="n">
        <v>300</v>
      </c>
      <c r="D626" s="15" t="n">
        <v>450</v>
      </c>
      <c r="E626" s="15" t="n">
        <v>25</v>
      </c>
      <c r="F626" s="16" t="n">
        <v>0.781490709848207</v>
      </c>
      <c r="G626" s="17" t="s">
        <v>101</v>
      </c>
      <c r="H626" s="18" t="n">
        <v>0.3</v>
      </c>
      <c r="I626" s="18" t="n">
        <v>1</v>
      </c>
      <c r="J626" s="19" t="n">
        <v>0.980729856129253</v>
      </c>
      <c r="K626" s="19" t="n">
        <v>0.402806229129583</v>
      </c>
      <c r="L626" s="16" t="n">
        <v>11.9134369973651</v>
      </c>
      <c r="M626" s="19" t="n">
        <v>0.880160708949859</v>
      </c>
      <c r="N626" s="19" t="n">
        <v>0.75767832079934</v>
      </c>
      <c r="O626" s="19" t="n">
        <v>0.980729856129253</v>
      </c>
      <c r="P626" s="19" t="n">
        <v>0.401761550926223</v>
      </c>
      <c r="Q626" s="17" t="s">
        <v>29</v>
      </c>
      <c r="R626" s="5" t="str">
        <f aca="false">IF(OR(Q626="Steel plate",Q626="Concrete jacket"),"Steel plate or jacket",Q626)</f>
        <v>Monitor</v>
      </c>
      <c r="S626" s="5" t="str">
        <f aca="false">IF(O626&lt;='Tree rules'!$C$4,IF(N626&lt;='Tree rules'!$C$5,IF(P626&lt;='Tree rules'!$C$7,"Monitor","Polymer laminate"),IF(P626&lt;='Tree rules'!$C$8,"Seal cracks","Polymer laminate")),IF(O626&lt;='Tree rules'!$C$6,IF(P626&lt;='Tree rules'!$C$9,"Polymer laminate","Steel plate or jacket"),IF(L626&lt;='Tree rules'!$C$10,"Steel plate or jacket","Polymer laminate")))</f>
        <v>Monitor</v>
      </c>
      <c r="T626" s="5" t="str">
        <f aca="false">IF(S626=R626,"Yes","No")</f>
        <v>Yes</v>
      </c>
    </row>
    <row r="627" customFormat="false" ht="15" hidden="false" customHeight="false" outlineLevel="0" collapsed="false">
      <c r="A627" s="15" t="n">
        <v>2035</v>
      </c>
      <c r="B627" s="16" t="n">
        <v>3.08478677192277</v>
      </c>
      <c r="C627" s="15" t="n">
        <v>300</v>
      </c>
      <c r="D627" s="15" t="n">
        <v>300</v>
      </c>
      <c r="E627" s="15" t="n">
        <v>25</v>
      </c>
      <c r="F627" s="16" t="n">
        <v>0.883572933822129</v>
      </c>
      <c r="G627" s="17" t="s">
        <v>103</v>
      </c>
      <c r="H627" s="18" t="n">
        <v>0.2</v>
      </c>
      <c r="I627" s="18" t="n">
        <v>1</v>
      </c>
      <c r="J627" s="19" t="n">
        <v>0.902364893056351</v>
      </c>
      <c r="K627" s="19" t="n">
        <v>0.451494579437387</v>
      </c>
      <c r="L627" s="16" t="n">
        <v>12.0499483278233</v>
      </c>
      <c r="M627" s="19" t="n">
        <v>0.340468079136621</v>
      </c>
      <c r="N627" s="19" t="n">
        <v>0.947342655942127</v>
      </c>
      <c r="O627" s="19" t="n">
        <v>0.902364893056351</v>
      </c>
      <c r="P627" s="19" t="n">
        <v>0.901625584684968</v>
      </c>
      <c r="Q627" s="17" t="s">
        <v>29</v>
      </c>
      <c r="R627" s="5" t="str">
        <f aca="false">IF(OR(Q627="Steel plate",Q627="Concrete jacket"),"Steel plate or jacket",Q627)</f>
        <v>Monitor</v>
      </c>
      <c r="S627" s="5" t="str">
        <f aca="false">IF(O627&lt;='Tree rules'!$C$4,IF(N627&lt;='Tree rules'!$C$5,IF(P627&lt;='Tree rules'!$C$7,"Monitor","Polymer laminate"),IF(P627&lt;='Tree rules'!$C$8,"Seal cracks","Polymer laminate")),IF(O627&lt;='Tree rules'!$C$6,IF(P627&lt;='Tree rules'!$C$9,"Polymer laminate","Steel plate or jacket"),IF(L627&lt;='Tree rules'!$C$10,"Steel plate or jacket","Polymer laminate")))</f>
        <v>Monitor</v>
      </c>
      <c r="T627" s="5" t="str">
        <f aca="false">IF(S627=R627,"Yes","No")</f>
        <v>Yes</v>
      </c>
    </row>
    <row r="628" customFormat="false" ht="15" hidden="false" customHeight="false" outlineLevel="0" collapsed="false">
      <c r="A628" s="15" t="n">
        <v>2037</v>
      </c>
      <c r="B628" s="16" t="n">
        <v>3.53923486131031</v>
      </c>
      <c r="C628" s="15" t="n">
        <v>230</v>
      </c>
      <c r="D628" s="15" t="n">
        <v>350</v>
      </c>
      <c r="E628" s="15" t="n">
        <v>25</v>
      </c>
      <c r="F628" s="16" t="n">
        <v>0.862679904875916</v>
      </c>
      <c r="G628" s="17" t="s">
        <v>103</v>
      </c>
      <c r="H628" s="18" t="n">
        <v>0.2</v>
      </c>
      <c r="I628" s="18" t="n">
        <v>1</v>
      </c>
      <c r="J628" s="19" t="n">
        <v>0.894643357716636</v>
      </c>
      <c r="K628" s="19" t="n">
        <v>0.616595467622348</v>
      </c>
      <c r="L628" s="16" t="n">
        <v>11.6422199385208</v>
      </c>
      <c r="M628" s="19" t="n">
        <v>0.725764159704381</v>
      </c>
      <c r="N628" s="19" t="n">
        <v>0.950962441031308</v>
      </c>
      <c r="O628" s="19" t="n">
        <v>0.894643357716636</v>
      </c>
      <c r="P628" s="19" t="n">
        <v>0.503733261145052</v>
      </c>
      <c r="Q628" s="17" t="s">
        <v>29</v>
      </c>
      <c r="R628" s="5" t="str">
        <f aca="false">IF(OR(Q628="Steel plate",Q628="Concrete jacket"),"Steel plate or jacket",Q628)</f>
        <v>Monitor</v>
      </c>
      <c r="S628" s="5" t="str">
        <f aca="false">IF(O628&lt;='Tree rules'!$C$4,IF(N628&lt;='Tree rules'!$C$5,IF(P628&lt;='Tree rules'!$C$7,"Monitor","Polymer laminate"),IF(P628&lt;='Tree rules'!$C$8,"Seal cracks","Polymer laminate")),IF(O628&lt;='Tree rules'!$C$6,IF(P628&lt;='Tree rules'!$C$9,"Polymer laminate","Steel plate or jacket"),IF(L628&lt;='Tree rules'!$C$10,"Steel plate or jacket","Polymer laminate")))</f>
        <v>Monitor</v>
      </c>
      <c r="T628" s="5" t="str">
        <f aca="false">IF(S628=R628,"Yes","No")</f>
        <v>Yes</v>
      </c>
    </row>
    <row r="629" customFormat="false" ht="15" hidden="false" customHeight="false" outlineLevel="0" collapsed="false">
      <c r="A629" s="15" t="n">
        <v>2038</v>
      </c>
      <c r="B629" s="16" t="n">
        <v>3.03409285069505</v>
      </c>
      <c r="C629" s="15" t="n">
        <v>230</v>
      </c>
      <c r="D629" s="15" t="n">
        <v>300</v>
      </c>
      <c r="E629" s="15" t="n">
        <v>25</v>
      </c>
      <c r="F629" s="16" t="n">
        <v>0.688332522525665</v>
      </c>
      <c r="G629" s="17" t="s">
        <v>103</v>
      </c>
      <c r="H629" s="18" t="n">
        <v>0.2</v>
      </c>
      <c r="I629" s="18" t="n">
        <v>1</v>
      </c>
      <c r="J629" s="19" t="n">
        <v>0.894694519869612</v>
      </c>
      <c r="K629" s="19" t="n">
        <v>0.444458403835692</v>
      </c>
      <c r="L629" s="16" t="n">
        <v>11.9452474436813</v>
      </c>
      <c r="M629" s="19" t="n">
        <v>0.476054103388714</v>
      </c>
      <c r="N629" s="19" t="n">
        <v>1.26375623918578</v>
      </c>
      <c r="O629" s="19" t="n">
        <v>0.894694519869612</v>
      </c>
      <c r="P629" s="19" t="n">
        <v>0.506823240735617</v>
      </c>
      <c r="Q629" s="17" t="s">
        <v>30</v>
      </c>
      <c r="R629" s="5" t="str">
        <f aca="false">IF(OR(Q629="Steel plate",Q629="Concrete jacket"),"Steel plate or jacket",Q629)</f>
        <v>Seal cracks</v>
      </c>
      <c r="S629" s="5" t="str">
        <f aca="false">IF(O629&lt;='Tree rules'!$C$4,IF(N629&lt;='Tree rules'!$C$5,IF(P629&lt;='Tree rules'!$C$7,"Monitor","Polymer laminate"),IF(P629&lt;='Tree rules'!$C$8,"Seal cracks","Polymer laminate")),IF(O629&lt;='Tree rules'!$C$6,IF(P629&lt;='Tree rules'!$C$9,"Polymer laminate","Steel plate or jacket"),IF(L629&lt;='Tree rules'!$C$10,"Steel plate or jacket","Polymer laminate")))</f>
        <v>Seal cracks</v>
      </c>
      <c r="T629" s="5" t="str">
        <f aca="false">IF(S629=R629,"Yes","No")</f>
        <v>Yes</v>
      </c>
    </row>
    <row r="630" customFormat="false" ht="15" hidden="false" customHeight="false" outlineLevel="0" collapsed="false">
      <c r="A630" s="15" t="n">
        <v>2043</v>
      </c>
      <c r="B630" s="16" t="n">
        <v>6.34889910490535</v>
      </c>
      <c r="C630" s="15" t="n">
        <v>230</v>
      </c>
      <c r="D630" s="15" t="n">
        <v>625</v>
      </c>
      <c r="E630" s="15" t="n">
        <v>30</v>
      </c>
      <c r="F630" s="16" t="n">
        <v>0.710178431223674</v>
      </c>
      <c r="G630" s="17" t="s">
        <v>101</v>
      </c>
      <c r="H630" s="18" t="n">
        <v>0.3</v>
      </c>
      <c r="I630" s="18" t="n">
        <v>2</v>
      </c>
      <c r="J630" s="19" t="n">
        <v>0.977270289866774</v>
      </c>
      <c r="K630" s="19" t="n">
        <v>0.431110389970889</v>
      </c>
      <c r="L630" s="16" t="n">
        <v>11.0032913429902</v>
      </c>
      <c r="M630" s="19" t="n">
        <v>0.423928156268247</v>
      </c>
      <c r="N630" s="19" t="n">
        <v>1.1234230647467</v>
      </c>
      <c r="O630" s="19" t="n">
        <v>1.53322920396212</v>
      </c>
      <c r="P630" s="19" t="n">
        <v>0.918553107641988</v>
      </c>
      <c r="Q630" s="17" t="s">
        <v>104</v>
      </c>
      <c r="R630" s="5" t="str">
        <f aca="false">IF(OR(Q630="Steel plate",Q630="Concrete jacket"),"Steel plate or jacket",Q630)</f>
        <v>Steel plate or jacket</v>
      </c>
      <c r="S630" s="5" t="str">
        <f aca="false">IF(O630&lt;='Tree rules'!$C$4,IF(N630&lt;='Tree rules'!$C$5,IF(P630&lt;='Tree rules'!$C$7,"Monitor","Polymer laminate"),IF(P630&lt;='Tree rules'!$C$8,"Seal cracks","Polymer laminate")),IF(O630&lt;='Tree rules'!$C$6,IF(P630&lt;='Tree rules'!$C$9,"Polymer laminate","Steel plate or jacket"),IF(L630&lt;='Tree rules'!$C$10,"Steel plate or jacket","Polymer laminate")))</f>
        <v>Steel plate or jacket</v>
      </c>
      <c r="T630" s="5" t="str">
        <f aca="false">IF(S630=R630,"Yes","No")</f>
        <v>Yes</v>
      </c>
    </row>
    <row r="631" customFormat="false" ht="15" hidden="false" customHeight="false" outlineLevel="0" collapsed="false">
      <c r="A631" s="15" t="n">
        <v>2045</v>
      </c>
      <c r="B631" s="16" t="n">
        <v>4.10076969803642</v>
      </c>
      <c r="C631" s="15" t="n">
        <v>230</v>
      </c>
      <c r="D631" s="15" t="n">
        <v>400</v>
      </c>
      <c r="E631" s="15" t="n">
        <v>25</v>
      </c>
      <c r="F631" s="16" t="n">
        <v>0.810628990734046</v>
      </c>
      <c r="G631" s="17" t="s">
        <v>102</v>
      </c>
      <c r="H631" s="18" t="n">
        <v>0.1</v>
      </c>
      <c r="I631" s="18" t="n">
        <v>1</v>
      </c>
      <c r="J631" s="19" t="n">
        <v>0.958958768547954</v>
      </c>
      <c r="K631" s="19" t="n">
        <v>0.432305634544468</v>
      </c>
      <c r="L631" s="16" t="n">
        <v>12.1684560772594</v>
      </c>
      <c r="M631" s="19" t="n">
        <v>0.924660009958725</v>
      </c>
      <c r="N631" s="19" t="n">
        <v>2.80631277585906</v>
      </c>
      <c r="O631" s="19" t="n">
        <v>0.958958768547954</v>
      </c>
      <c r="P631" s="19" t="n">
        <v>0.344515526591004</v>
      </c>
      <c r="Q631" s="17" t="s">
        <v>30</v>
      </c>
      <c r="R631" s="5" t="str">
        <f aca="false">IF(OR(Q631="Steel plate",Q631="Concrete jacket"),"Steel plate or jacket",Q631)</f>
        <v>Seal cracks</v>
      </c>
      <c r="S631" s="5" t="str">
        <f aca="false">IF(O631&lt;='Tree rules'!$C$4,IF(N631&lt;='Tree rules'!$C$5,IF(P631&lt;='Tree rules'!$C$7,"Monitor","Polymer laminate"),IF(P631&lt;='Tree rules'!$C$8,"Seal cracks","Polymer laminate")),IF(O631&lt;='Tree rules'!$C$6,IF(P631&lt;='Tree rules'!$C$9,"Polymer laminate","Steel plate or jacket"),IF(L631&lt;='Tree rules'!$C$10,"Steel plate or jacket","Polymer laminate")))</f>
        <v>Seal cracks</v>
      </c>
      <c r="T631" s="5" t="str">
        <f aca="false">IF(S631=R631,"Yes","No")</f>
        <v>Yes</v>
      </c>
    </row>
    <row r="632" customFormat="false" ht="15" hidden="false" customHeight="false" outlineLevel="0" collapsed="false">
      <c r="A632" s="15" t="n">
        <v>2047</v>
      </c>
      <c r="B632" s="16" t="n">
        <v>4.6094384150801</v>
      </c>
      <c r="C632" s="15" t="n">
        <v>300</v>
      </c>
      <c r="D632" s="15" t="n">
        <v>425</v>
      </c>
      <c r="E632" s="15" t="n">
        <v>25</v>
      </c>
      <c r="F632" s="16" t="n">
        <v>0.707341881547042</v>
      </c>
      <c r="G632" s="17" t="s">
        <v>103</v>
      </c>
      <c r="H632" s="18" t="n">
        <v>0.2</v>
      </c>
      <c r="I632" s="18" t="n">
        <v>1.5</v>
      </c>
      <c r="J632" s="19" t="n">
        <v>0.95958555373313</v>
      </c>
      <c r="K632" s="19" t="n">
        <v>0.424344485035383</v>
      </c>
      <c r="L632" s="16" t="n">
        <v>12.1621066360952</v>
      </c>
      <c r="M632" s="19" t="n">
        <v>0.490201427982898</v>
      </c>
      <c r="N632" s="19" t="n">
        <v>1.36898830813327</v>
      </c>
      <c r="O632" s="19" t="n">
        <v>1.23578091177656</v>
      </c>
      <c r="P632" s="19" t="n">
        <v>0.737271826793913</v>
      </c>
      <c r="Q632" s="17" t="s">
        <v>31</v>
      </c>
      <c r="R632" s="5" t="str">
        <f aca="false">IF(OR(Q632="Steel plate",Q632="Concrete jacket"),"Steel plate or jacket",Q632)</f>
        <v>Polymer laminate</v>
      </c>
      <c r="S632" s="5" t="str">
        <f aca="false">IF(O632&lt;='Tree rules'!$C$4,IF(N632&lt;='Tree rules'!$C$5,IF(P632&lt;='Tree rules'!$C$7,"Monitor","Polymer laminate"),IF(P632&lt;='Tree rules'!$C$8,"Seal cracks","Polymer laminate")),IF(O632&lt;='Tree rules'!$C$6,IF(P632&lt;='Tree rules'!$C$9,"Polymer laminate","Steel plate or jacket"),IF(L632&lt;='Tree rules'!$C$10,"Steel plate or jacket","Polymer laminate")))</f>
        <v>Polymer laminate</v>
      </c>
      <c r="T632" s="5" t="str">
        <f aca="false">IF(S632=R632,"Yes","No")</f>
        <v>Yes</v>
      </c>
    </row>
    <row r="633" customFormat="false" ht="15" hidden="false" customHeight="false" outlineLevel="0" collapsed="false">
      <c r="A633" s="15" t="n">
        <v>2051</v>
      </c>
      <c r="B633" s="16" t="n">
        <v>4.13928896993444</v>
      </c>
      <c r="C633" s="15" t="n">
        <v>230</v>
      </c>
      <c r="D633" s="15" t="n">
        <v>350</v>
      </c>
      <c r="E633" s="15" t="n">
        <v>20</v>
      </c>
      <c r="F633" s="16" t="n">
        <v>0.675914152273913</v>
      </c>
      <c r="G633" s="17" t="s">
        <v>102</v>
      </c>
      <c r="H633" s="18" t="n">
        <v>0.1</v>
      </c>
      <c r="I633" s="18" t="n">
        <v>1.5</v>
      </c>
      <c r="J633" s="19" t="n">
        <v>0.872830456823522</v>
      </c>
      <c r="K633" s="19" t="n">
        <v>0.615491367790686</v>
      </c>
      <c r="L633" s="16" t="n">
        <v>14.2243607214242</v>
      </c>
      <c r="M633" s="19" t="n">
        <v>0.679784531333558</v>
      </c>
      <c r="N633" s="19" t="n">
        <v>2.72535233807634</v>
      </c>
      <c r="O633" s="19" t="n">
        <v>1.04063587937544</v>
      </c>
      <c r="P633" s="19" t="n">
        <v>0.537670822228493</v>
      </c>
      <c r="Q633" s="17" t="s">
        <v>31</v>
      </c>
      <c r="R633" s="5" t="str">
        <f aca="false">IF(OR(Q633="Steel plate",Q633="Concrete jacket"),"Steel plate or jacket",Q633)</f>
        <v>Polymer laminate</v>
      </c>
      <c r="S633" s="5" t="str">
        <f aca="false">IF(O633&lt;='Tree rules'!$C$4,IF(N633&lt;='Tree rules'!$C$5,IF(P633&lt;='Tree rules'!$C$7,"Monitor","Polymer laminate"),IF(P633&lt;='Tree rules'!$C$8,"Seal cracks","Polymer laminate")),IF(O633&lt;='Tree rules'!$C$6,IF(P633&lt;='Tree rules'!$C$9,"Polymer laminate","Steel plate or jacket"),IF(L633&lt;='Tree rules'!$C$10,"Steel plate or jacket","Polymer laminate")))</f>
        <v>Polymer laminate</v>
      </c>
      <c r="T633" s="5" t="str">
        <f aca="false">IF(S633=R633,"Yes","No")</f>
        <v>Yes</v>
      </c>
    </row>
    <row r="634" customFormat="false" ht="15" hidden="false" customHeight="false" outlineLevel="0" collapsed="false">
      <c r="A634" s="15" t="n">
        <v>2054</v>
      </c>
      <c r="B634" s="16" t="n">
        <v>4.34071744490188</v>
      </c>
      <c r="C634" s="15" t="n">
        <v>230</v>
      </c>
      <c r="D634" s="15" t="n">
        <v>375</v>
      </c>
      <c r="E634" s="15" t="n">
        <v>20</v>
      </c>
      <c r="F634" s="16" t="n">
        <v>0.594232683721175</v>
      </c>
      <c r="G634" s="17" t="s">
        <v>101</v>
      </c>
      <c r="H634" s="18" t="n">
        <v>0.3</v>
      </c>
      <c r="I634" s="18" t="n">
        <v>1</v>
      </c>
      <c r="J634" s="19" t="n">
        <v>0.932306746718565</v>
      </c>
      <c r="K634" s="19" t="n">
        <v>0.644609133851795</v>
      </c>
      <c r="L634" s="16" t="n">
        <v>13.1139499845978</v>
      </c>
      <c r="M634" s="19" t="n">
        <v>0.517434080881808</v>
      </c>
      <c r="N634" s="19" t="n">
        <v>0.614186098483227</v>
      </c>
      <c r="O634" s="19" t="n">
        <v>0.932306746718565</v>
      </c>
      <c r="P634" s="19" t="n">
        <v>0.681090638890098</v>
      </c>
      <c r="Q634" s="17" t="s">
        <v>29</v>
      </c>
      <c r="R634" s="5" t="str">
        <f aca="false">IF(OR(Q634="Steel plate",Q634="Concrete jacket"),"Steel plate or jacket",Q634)</f>
        <v>Monitor</v>
      </c>
      <c r="S634" s="5" t="str">
        <f aca="false">IF(O634&lt;='Tree rules'!$C$4,IF(N634&lt;='Tree rules'!$C$5,IF(P634&lt;='Tree rules'!$C$7,"Monitor","Polymer laminate"),IF(P634&lt;='Tree rules'!$C$8,"Seal cracks","Polymer laminate")),IF(O634&lt;='Tree rules'!$C$6,IF(P634&lt;='Tree rules'!$C$9,"Polymer laminate","Steel plate or jacket"),IF(L634&lt;='Tree rules'!$C$10,"Steel plate or jacket","Polymer laminate")))</f>
        <v>Monitor</v>
      </c>
      <c r="T634" s="5" t="str">
        <f aca="false">IF(S634=R634,"Yes","No")</f>
        <v>Yes</v>
      </c>
    </row>
    <row r="635" customFormat="false" ht="15" hidden="false" customHeight="false" outlineLevel="0" collapsed="false">
      <c r="A635" s="15" t="n">
        <v>2058</v>
      </c>
      <c r="B635" s="16" t="n">
        <v>7.99477579160397</v>
      </c>
      <c r="C635" s="15" t="n">
        <v>300</v>
      </c>
      <c r="D635" s="15" t="n">
        <v>750</v>
      </c>
      <c r="E635" s="15" t="n">
        <v>25</v>
      </c>
      <c r="F635" s="16" t="n">
        <v>0.571198664289053</v>
      </c>
      <c r="G635" s="17" t="s">
        <v>101</v>
      </c>
      <c r="H635" s="18" t="n">
        <v>0.3</v>
      </c>
      <c r="I635" s="18" t="n">
        <v>1</v>
      </c>
      <c r="J635" s="19" t="n">
        <v>0.857354325210065</v>
      </c>
      <c r="K635" s="19" t="n">
        <v>0.446678548760615</v>
      </c>
      <c r="L635" s="16" t="n">
        <v>11.3562156130738</v>
      </c>
      <c r="M635" s="19" t="n">
        <v>0.929776066779339</v>
      </c>
      <c r="N635" s="19" t="n">
        <v>0.458121571169491</v>
      </c>
      <c r="O635" s="19" t="n">
        <v>0.857354325210065</v>
      </c>
      <c r="P635" s="19" t="n">
        <v>0.301365229558404</v>
      </c>
      <c r="Q635" s="17" t="s">
        <v>29</v>
      </c>
      <c r="R635" s="5" t="str">
        <f aca="false">IF(OR(Q635="Steel plate",Q635="Concrete jacket"),"Steel plate or jacket",Q635)</f>
        <v>Monitor</v>
      </c>
      <c r="S635" s="5" t="str">
        <f aca="false">IF(O635&lt;='Tree rules'!$C$4,IF(N635&lt;='Tree rules'!$C$5,IF(P635&lt;='Tree rules'!$C$7,"Monitor","Polymer laminate"),IF(P635&lt;='Tree rules'!$C$8,"Seal cracks","Polymer laminate")),IF(O635&lt;='Tree rules'!$C$6,IF(P635&lt;='Tree rules'!$C$9,"Polymer laminate","Steel plate or jacket"),IF(L635&lt;='Tree rules'!$C$10,"Steel plate or jacket","Polymer laminate")))</f>
        <v>Monitor</v>
      </c>
      <c r="T635" s="5" t="str">
        <f aca="false">IF(S635=R635,"Yes","No")</f>
        <v>Yes</v>
      </c>
    </row>
    <row r="636" customFormat="false" ht="15" hidden="false" customHeight="false" outlineLevel="0" collapsed="false">
      <c r="A636" s="15" t="n">
        <v>2065</v>
      </c>
      <c r="B636" s="16" t="n">
        <v>5.40609699590371</v>
      </c>
      <c r="C636" s="15" t="n">
        <v>230</v>
      </c>
      <c r="D636" s="15" t="n">
        <v>425</v>
      </c>
      <c r="E636" s="15" t="n">
        <v>25</v>
      </c>
      <c r="F636" s="16" t="n">
        <v>0.754646325628103</v>
      </c>
      <c r="G636" s="17" t="s">
        <v>102</v>
      </c>
      <c r="H636" s="18" t="n">
        <v>0.1</v>
      </c>
      <c r="I636" s="18" t="n">
        <v>1</v>
      </c>
      <c r="J636" s="19" t="n">
        <v>0.873307547768461</v>
      </c>
      <c r="K636" s="19" t="n">
        <v>0.603354447239957</v>
      </c>
      <c r="L636" s="16" t="n">
        <v>14.9339696019439</v>
      </c>
      <c r="M636" s="19" t="n">
        <v>0.721906822888911</v>
      </c>
      <c r="N636" s="19" t="n">
        <v>2.62107868721489</v>
      </c>
      <c r="O636" s="19" t="n">
        <v>0.873307547768461</v>
      </c>
      <c r="P636" s="19" t="n">
        <v>0.538003621142207</v>
      </c>
      <c r="Q636" s="17" t="s">
        <v>30</v>
      </c>
      <c r="R636" s="5" t="str">
        <f aca="false">IF(OR(Q636="Steel plate",Q636="Concrete jacket"),"Steel plate or jacket",Q636)</f>
        <v>Seal cracks</v>
      </c>
      <c r="S636" s="5" t="str">
        <f aca="false">IF(O636&lt;='Tree rules'!$C$4,IF(N636&lt;='Tree rules'!$C$5,IF(P636&lt;='Tree rules'!$C$7,"Monitor","Polymer laminate"),IF(P636&lt;='Tree rules'!$C$8,"Seal cracks","Polymer laminate")),IF(O636&lt;='Tree rules'!$C$6,IF(P636&lt;='Tree rules'!$C$9,"Polymer laminate","Steel plate or jacket"),IF(L636&lt;='Tree rules'!$C$10,"Steel plate or jacket","Polymer laminate")))</f>
        <v>Seal cracks</v>
      </c>
      <c r="T636" s="5" t="str">
        <f aca="false">IF(S636=R636,"Yes","No")</f>
        <v>Yes</v>
      </c>
    </row>
    <row r="637" customFormat="false" ht="15" hidden="false" customHeight="false" outlineLevel="0" collapsed="false">
      <c r="A637" s="15" t="n">
        <v>2068</v>
      </c>
      <c r="B637" s="16" t="n">
        <v>7.30703872953752</v>
      </c>
      <c r="C637" s="15" t="n">
        <v>300</v>
      </c>
      <c r="D637" s="15" t="n">
        <v>625</v>
      </c>
      <c r="E637" s="15" t="n">
        <v>25</v>
      </c>
      <c r="F637" s="16" t="n">
        <v>0.559002251528433</v>
      </c>
      <c r="G637" s="17" t="s">
        <v>102</v>
      </c>
      <c r="H637" s="18" t="n">
        <v>0.1</v>
      </c>
      <c r="I637" s="18" t="n">
        <v>1</v>
      </c>
      <c r="J637" s="19" t="n">
        <v>0.953360808423073</v>
      </c>
      <c r="K637" s="19" t="n">
        <v>0.646824553972413</v>
      </c>
      <c r="L637" s="16" t="n">
        <v>13.0018482731984</v>
      </c>
      <c r="M637" s="19" t="n">
        <v>0.699171538499342</v>
      </c>
      <c r="N637" s="19" t="n">
        <v>2.61776569584187</v>
      </c>
      <c r="O637" s="19" t="n">
        <v>0.953360808423073</v>
      </c>
      <c r="P637" s="19" t="n">
        <v>0.494824523919865</v>
      </c>
      <c r="Q637" s="17" t="s">
        <v>30</v>
      </c>
      <c r="R637" s="5" t="str">
        <f aca="false">IF(OR(Q637="Steel plate",Q637="Concrete jacket"),"Steel plate or jacket",Q637)</f>
        <v>Seal cracks</v>
      </c>
      <c r="S637" s="5" t="str">
        <f aca="false">IF(O637&lt;='Tree rules'!$C$4,IF(N637&lt;='Tree rules'!$C$5,IF(P637&lt;='Tree rules'!$C$7,"Monitor","Polymer laminate"),IF(P637&lt;='Tree rules'!$C$8,"Seal cracks","Polymer laminate")),IF(O637&lt;='Tree rules'!$C$6,IF(P637&lt;='Tree rules'!$C$9,"Polymer laminate","Steel plate or jacket"),IF(L637&lt;='Tree rules'!$C$10,"Steel plate or jacket","Polymer laminate")))</f>
        <v>Seal cracks</v>
      </c>
      <c r="T637" s="5" t="str">
        <f aca="false">IF(S637=R637,"Yes","No")</f>
        <v>Yes</v>
      </c>
    </row>
    <row r="638" customFormat="false" ht="15" hidden="false" customHeight="false" outlineLevel="0" collapsed="false">
      <c r="A638" s="15" t="n">
        <v>2070</v>
      </c>
      <c r="B638" s="16" t="n">
        <v>3.13225665837744</v>
      </c>
      <c r="C638" s="15" t="n">
        <v>230</v>
      </c>
      <c r="D638" s="15" t="n">
        <v>300</v>
      </c>
      <c r="E638" s="15" t="n">
        <v>25</v>
      </c>
      <c r="F638" s="16" t="n">
        <v>0.768324290280112</v>
      </c>
      <c r="G638" s="17" t="s">
        <v>101</v>
      </c>
      <c r="H638" s="18" t="n">
        <v>0.3</v>
      </c>
      <c r="I638" s="18" t="n">
        <v>1</v>
      </c>
      <c r="J638" s="19" t="n">
        <v>0.89430272804303</v>
      </c>
      <c r="K638" s="19" t="n">
        <v>0.543569389199273</v>
      </c>
      <c r="L638" s="16" t="n">
        <v>12.2353775717869</v>
      </c>
      <c r="M638" s="19" t="n">
        <v>0.486098376661747</v>
      </c>
      <c r="N638" s="19" t="n">
        <v>0.61796367558965</v>
      </c>
      <c r="O638" s="19" t="n">
        <v>0.89430272804303</v>
      </c>
      <c r="P638" s="19" t="n">
        <v>0.620739293903369</v>
      </c>
      <c r="Q638" s="17" t="s">
        <v>29</v>
      </c>
      <c r="R638" s="5" t="str">
        <f aca="false">IF(OR(Q638="Steel plate",Q638="Concrete jacket"),"Steel plate or jacket",Q638)</f>
        <v>Monitor</v>
      </c>
      <c r="S638" s="5" t="str">
        <f aca="false">IF(O638&lt;='Tree rules'!$C$4,IF(N638&lt;='Tree rules'!$C$5,IF(P638&lt;='Tree rules'!$C$7,"Monitor","Polymer laminate"),IF(P638&lt;='Tree rules'!$C$8,"Seal cracks","Polymer laminate")),IF(O638&lt;='Tree rules'!$C$6,IF(P638&lt;='Tree rules'!$C$9,"Polymer laminate","Steel plate or jacket"),IF(L638&lt;='Tree rules'!$C$10,"Steel plate or jacket","Polymer laminate")))</f>
        <v>Monitor</v>
      </c>
      <c r="T638" s="5" t="str">
        <f aca="false">IF(S638=R638,"Yes","No")</f>
        <v>Yes</v>
      </c>
    </row>
    <row r="639" customFormat="false" ht="15" hidden="false" customHeight="false" outlineLevel="0" collapsed="false">
      <c r="A639" s="15" t="n">
        <v>2071</v>
      </c>
      <c r="B639" s="16" t="n">
        <v>6.5630058006229</v>
      </c>
      <c r="C639" s="15" t="n">
        <v>230</v>
      </c>
      <c r="D639" s="15" t="n">
        <v>600</v>
      </c>
      <c r="E639" s="15" t="n">
        <v>20</v>
      </c>
      <c r="F639" s="16" t="n">
        <v>0.63117855856144</v>
      </c>
      <c r="G639" s="17" t="s">
        <v>103</v>
      </c>
      <c r="H639" s="18" t="n">
        <v>0.2</v>
      </c>
      <c r="I639" s="18" t="n">
        <v>1</v>
      </c>
      <c r="J639" s="19" t="n">
        <v>0.895141490644029</v>
      </c>
      <c r="K639" s="19" t="n">
        <v>0.606498451608742</v>
      </c>
      <c r="L639" s="16" t="n">
        <v>11.8465808675504</v>
      </c>
      <c r="M639" s="19" t="n">
        <v>0.525821874825623</v>
      </c>
      <c r="N639" s="19" t="n">
        <v>0.844029756505429</v>
      </c>
      <c r="O639" s="19" t="n">
        <v>0.895141490644029</v>
      </c>
      <c r="P639" s="19" t="n">
        <v>0.679535865689752</v>
      </c>
      <c r="Q639" s="17" t="s">
        <v>29</v>
      </c>
      <c r="R639" s="5" t="str">
        <f aca="false">IF(OR(Q639="Steel plate",Q639="Concrete jacket"),"Steel plate or jacket",Q639)</f>
        <v>Monitor</v>
      </c>
      <c r="S639" s="5" t="str">
        <f aca="false">IF(O639&lt;='Tree rules'!$C$4,IF(N639&lt;='Tree rules'!$C$5,IF(P639&lt;='Tree rules'!$C$7,"Monitor","Polymer laminate"),IF(P639&lt;='Tree rules'!$C$8,"Seal cracks","Polymer laminate")),IF(O639&lt;='Tree rules'!$C$6,IF(P639&lt;='Tree rules'!$C$9,"Polymer laminate","Steel plate or jacket"),IF(L639&lt;='Tree rules'!$C$10,"Steel plate or jacket","Polymer laminate")))</f>
        <v>Monitor</v>
      </c>
      <c r="T639" s="5" t="str">
        <f aca="false">IF(S639=R639,"Yes","No")</f>
        <v>Yes</v>
      </c>
    </row>
    <row r="640" customFormat="false" ht="15" hidden="false" customHeight="false" outlineLevel="0" collapsed="false">
      <c r="A640" s="15" t="n">
        <v>2073</v>
      </c>
      <c r="B640" s="16" t="n">
        <v>3.02050387927544</v>
      </c>
      <c r="C640" s="15" t="n">
        <v>300</v>
      </c>
      <c r="D640" s="15" t="n">
        <v>300</v>
      </c>
      <c r="E640" s="15" t="n">
        <v>25</v>
      </c>
      <c r="F640" s="16" t="n">
        <v>0.831109167616348</v>
      </c>
      <c r="G640" s="17" t="s">
        <v>101</v>
      </c>
      <c r="H640" s="18" t="n">
        <v>0.3</v>
      </c>
      <c r="I640" s="18" t="n">
        <v>1</v>
      </c>
      <c r="J640" s="19" t="n">
        <v>0.969197419099138</v>
      </c>
      <c r="K640" s="19" t="n">
        <v>0.576703569945672</v>
      </c>
      <c r="L640" s="16" t="n">
        <v>11.9861265050613</v>
      </c>
      <c r="M640" s="19" t="n">
        <v>0.618759919069327</v>
      </c>
      <c r="N640" s="19" t="n">
        <v>1.03941125485511</v>
      </c>
      <c r="O640" s="19" t="n">
        <v>0.969197419099138</v>
      </c>
      <c r="P640" s="19" t="n">
        <v>0.556518479503531</v>
      </c>
      <c r="Q640" s="17" t="s">
        <v>30</v>
      </c>
      <c r="R640" s="5" t="str">
        <f aca="false">IF(OR(Q640="Steel plate",Q640="Concrete jacket"),"Steel plate or jacket",Q640)</f>
        <v>Seal cracks</v>
      </c>
      <c r="S640" s="5" t="str">
        <f aca="false">IF(O640&lt;='Tree rules'!$C$4,IF(N640&lt;='Tree rules'!$C$5,IF(P640&lt;='Tree rules'!$C$7,"Monitor","Polymer laminate"),IF(P640&lt;='Tree rules'!$C$8,"Seal cracks","Polymer laminate")),IF(O640&lt;='Tree rules'!$C$6,IF(P640&lt;='Tree rules'!$C$9,"Polymer laminate","Steel plate or jacket"),IF(L640&lt;='Tree rules'!$C$10,"Steel plate or jacket","Polymer laminate")))</f>
        <v>Seal cracks</v>
      </c>
      <c r="T640" s="5" t="str">
        <f aca="false">IF(S640=R640,"Yes","No")</f>
        <v>Yes</v>
      </c>
    </row>
    <row r="641" customFormat="false" ht="15" hidden="false" customHeight="false" outlineLevel="0" collapsed="false">
      <c r="A641" s="15" t="n">
        <v>2082</v>
      </c>
      <c r="B641" s="16" t="n">
        <v>3.52639380827011</v>
      </c>
      <c r="C641" s="15" t="n">
        <v>300</v>
      </c>
      <c r="D641" s="15" t="n">
        <v>300</v>
      </c>
      <c r="E641" s="15" t="n">
        <v>30</v>
      </c>
      <c r="F641" s="16" t="n">
        <v>0.736310778185108</v>
      </c>
      <c r="G641" s="17" t="s">
        <v>103</v>
      </c>
      <c r="H641" s="18" t="n">
        <v>0.2</v>
      </c>
      <c r="I641" s="18" t="n">
        <v>1.5</v>
      </c>
      <c r="J641" s="19" t="n">
        <v>0.854239578006059</v>
      </c>
      <c r="K641" s="19" t="n">
        <v>0.643450518267605</v>
      </c>
      <c r="L641" s="16" t="n">
        <v>13.7749758135551</v>
      </c>
      <c r="M641" s="19" t="n">
        <v>0.947743743286327</v>
      </c>
      <c r="N641" s="19" t="n">
        <v>0.972603414542771</v>
      </c>
      <c r="O641" s="19" t="n">
        <v>1.00652891741274</v>
      </c>
      <c r="P641" s="19" t="n">
        <v>0.39119332172949</v>
      </c>
      <c r="Q641" s="17" t="s">
        <v>31</v>
      </c>
      <c r="R641" s="5" t="str">
        <f aca="false">IF(OR(Q641="Steel plate",Q641="Concrete jacket"),"Steel plate or jacket",Q641)</f>
        <v>Polymer laminate</v>
      </c>
      <c r="S641" s="5" t="str">
        <f aca="false">IF(O641&lt;='Tree rules'!$C$4,IF(N641&lt;='Tree rules'!$C$5,IF(P641&lt;='Tree rules'!$C$7,"Monitor","Polymer laminate"),IF(P641&lt;='Tree rules'!$C$8,"Seal cracks","Polymer laminate")),IF(O641&lt;='Tree rules'!$C$6,IF(P641&lt;='Tree rules'!$C$9,"Polymer laminate","Steel plate or jacket"),IF(L641&lt;='Tree rules'!$C$10,"Steel plate or jacket","Polymer laminate")))</f>
        <v>Polymer laminate</v>
      </c>
      <c r="T641" s="5" t="str">
        <f aca="false">IF(S641=R641,"Yes","No")</f>
        <v>Yes</v>
      </c>
    </row>
    <row r="642" customFormat="false" ht="15" hidden="false" customHeight="false" outlineLevel="0" collapsed="false">
      <c r="A642" s="15" t="n">
        <v>2084</v>
      </c>
      <c r="B642" s="16" t="n">
        <v>3.96352043297014</v>
      </c>
      <c r="C642" s="15" t="n">
        <v>300</v>
      </c>
      <c r="D642" s="15" t="n">
        <v>325</v>
      </c>
      <c r="E642" s="15" t="n">
        <v>20</v>
      </c>
      <c r="F642" s="16" t="n">
        <v>0.756099314943392</v>
      </c>
      <c r="G642" s="17" t="s">
        <v>101</v>
      </c>
      <c r="H642" s="18" t="n">
        <v>0.3</v>
      </c>
      <c r="I642" s="18" t="n">
        <v>2</v>
      </c>
      <c r="J642" s="19" t="n">
        <v>0.860860494664298</v>
      </c>
      <c r="K642" s="19" t="n">
        <v>0.545322281239563</v>
      </c>
      <c r="L642" s="16" t="n">
        <v>14.3087380251629</v>
      </c>
      <c r="M642" s="19" t="n">
        <v>0.473532184376173</v>
      </c>
      <c r="N642" s="19" t="n">
        <v>1.39267103101072</v>
      </c>
      <c r="O642" s="19" t="n">
        <v>1.25227458054924</v>
      </c>
      <c r="P642" s="19" t="n">
        <v>0.946619238297661</v>
      </c>
      <c r="Q642" s="17" t="s">
        <v>31</v>
      </c>
      <c r="R642" s="5" t="str">
        <f aca="false">IF(OR(Q642="Steel plate",Q642="Concrete jacket"),"Steel plate or jacket",Q642)</f>
        <v>Polymer laminate</v>
      </c>
      <c r="S642" s="5" t="str">
        <f aca="false">IF(O642&lt;='Tree rules'!$C$4,IF(N642&lt;='Tree rules'!$C$5,IF(P642&lt;='Tree rules'!$C$7,"Monitor","Polymer laminate"),IF(P642&lt;='Tree rules'!$C$8,"Seal cracks","Polymer laminate")),IF(O642&lt;='Tree rules'!$C$6,IF(P642&lt;='Tree rules'!$C$9,"Polymer laminate","Steel plate or jacket"),IF(L642&lt;='Tree rules'!$C$10,"Steel plate or jacket","Polymer laminate")))</f>
        <v>Polymer laminate</v>
      </c>
      <c r="T642" s="5" t="str">
        <f aca="false">IF(S642=R642,"Yes","No")</f>
        <v>Yes</v>
      </c>
    </row>
    <row r="643" customFormat="false" ht="15" hidden="false" customHeight="false" outlineLevel="0" collapsed="false">
      <c r="A643" s="15" t="n">
        <v>2089</v>
      </c>
      <c r="B643" s="16" t="n">
        <v>3.78002325884024</v>
      </c>
      <c r="C643" s="15" t="n">
        <v>300</v>
      </c>
      <c r="D643" s="15" t="n">
        <v>325</v>
      </c>
      <c r="E643" s="15" t="n">
        <v>30</v>
      </c>
      <c r="F643" s="16" t="n">
        <v>0.799387443661525</v>
      </c>
      <c r="G643" s="17" t="s">
        <v>102</v>
      </c>
      <c r="H643" s="18" t="n">
        <v>0.1</v>
      </c>
      <c r="I643" s="18" t="n">
        <v>1</v>
      </c>
      <c r="J643" s="19" t="n">
        <v>0.964207067256113</v>
      </c>
      <c r="K643" s="19" t="n">
        <v>0.575806673572084</v>
      </c>
      <c r="L643" s="16" t="n">
        <v>14.4275696902299</v>
      </c>
      <c r="M643" s="19" t="n">
        <v>0.663746322676484</v>
      </c>
      <c r="N643" s="19" t="n">
        <v>3.54285680739704</v>
      </c>
      <c r="O643" s="19" t="n">
        <v>0.964207067256113</v>
      </c>
      <c r="P643" s="19" t="n">
        <v>0.51162824708254</v>
      </c>
      <c r="Q643" s="17" t="s">
        <v>30</v>
      </c>
      <c r="R643" s="5" t="str">
        <f aca="false">IF(OR(Q643="Steel plate",Q643="Concrete jacket"),"Steel plate or jacket",Q643)</f>
        <v>Seal cracks</v>
      </c>
      <c r="S643" s="5" t="str">
        <f aca="false">IF(O643&lt;='Tree rules'!$C$4,IF(N643&lt;='Tree rules'!$C$5,IF(P643&lt;='Tree rules'!$C$7,"Monitor","Polymer laminate"),IF(P643&lt;='Tree rules'!$C$8,"Seal cracks","Polymer laminate")),IF(O643&lt;='Tree rules'!$C$6,IF(P643&lt;='Tree rules'!$C$9,"Polymer laminate","Steel plate or jacket"),IF(L643&lt;='Tree rules'!$C$10,"Steel plate or jacket","Polymer laminate")))</f>
        <v>Seal cracks</v>
      </c>
      <c r="T643" s="5" t="str">
        <f aca="false">IF(S643=R643,"Yes","No")</f>
        <v>Yes</v>
      </c>
    </row>
    <row r="644" customFormat="false" ht="15" hidden="false" customHeight="false" outlineLevel="0" collapsed="false">
      <c r="A644" s="15" t="n">
        <v>2092</v>
      </c>
      <c r="B644" s="16" t="n">
        <v>7.79186719949179</v>
      </c>
      <c r="C644" s="15" t="n">
        <v>230</v>
      </c>
      <c r="D644" s="15" t="n">
        <v>650</v>
      </c>
      <c r="E644" s="15" t="n">
        <v>30</v>
      </c>
      <c r="F644" s="16" t="n">
        <v>0.680685971455249</v>
      </c>
      <c r="G644" s="17" t="s">
        <v>101</v>
      </c>
      <c r="H644" s="18" t="n">
        <v>0.3</v>
      </c>
      <c r="I644" s="18" t="n">
        <v>1.5</v>
      </c>
      <c r="J644" s="19" t="n">
        <v>0.852523248384878</v>
      </c>
      <c r="K644" s="19" t="n">
        <v>0.446912508849417</v>
      </c>
      <c r="L644" s="16" t="n">
        <v>12.9433009958335</v>
      </c>
      <c r="M644" s="19" t="n">
        <v>0.682052675171217</v>
      </c>
      <c r="N644" s="19" t="n">
        <v>0.751019636513506</v>
      </c>
      <c r="O644" s="19" t="n">
        <v>1.08828322068325</v>
      </c>
      <c r="P644" s="19" t="n">
        <v>0.532462516981447</v>
      </c>
      <c r="Q644" s="17" t="s">
        <v>31</v>
      </c>
      <c r="R644" s="5" t="str">
        <f aca="false">IF(OR(Q644="Steel plate",Q644="Concrete jacket"),"Steel plate or jacket",Q644)</f>
        <v>Polymer laminate</v>
      </c>
      <c r="S644" s="5" t="str">
        <f aca="false">IF(O644&lt;='Tree rules'!$C$4,IF(N644&lt;='Tree rules'!$C$5,IF(P644&lt;='Tree rules'!$C$7,"Monitor","Polymer laminate"),IF(P644&lt;='Tree rules'!$C$8,"Seal cracks","Polymer laminate")),IF(O644&lt;='Tree rules'!$C$6,IF(P644&lt;='Tree rules'!$C$9,"Polymer laminate","Steel plate or jacket"),IF(L644&lt;='Tree rules'!$C$10,"Steel plate or jacket","Polymer laminate")))</f>
        <v>Polymer laminate</v>
      </c>
      <c r="T644" s="5" t="str">
        <f aca="false">IF(S644=R644,"Yes","No")</f>
        <v>Yes</v>
      </c>
    </row>
    <row r="645" customFormat="false" ht="15" hidden="false" customHeight="false" outlineLevel="0" collapsed="false">
      <c r="A645" s="15" t="n">
        <v>2099</v>
      </c>
      <c r="B645" s="16" t="n">
        <v>4.87088848939462</v>
      </c>
      <c r="C645" s="15" t="n">
        <v>300</v>
      </c>
      <c r="D645" s="15" t="n">
        <v>450</v>
      </c>
      <c r="E645" s="15" t="n">
        <v>25</v>
      </c>
      <c r="F645" s="16" t="n">
        <v>0.663570725510715</v>
      </c>
      <c r="G645" s="17" t="s">
        <v>101</v>
      </c>
      <c r="H645" s="18" t="n">
        <v>0.3</v>
      </c>
      <c r="I645" s="18" t="n">
        <v>1.5</v>
      </c>
      <c r="J645" s="19" t="n">
        <v>0.860223613823888</v>
      </c>
      <c r="K645" s="19" t="n">
        <v>0.610142131952904</v>
      </c>
      <c r="L645" s="16" t="n">
        <v>12.0566546767194</v>
      </c>
      <c r="M645" s="19" t="n">
        <v>0.431922370064649</v>
      </c>
      <c r="N645" s="19" t="n">
        <v>0.759408368492334</v>
      </c>
      <c r="O645" s="19" t="n">
        <v>1.02790608588846</v>
      </c>
      <c r="P645" s="19" t="n">
        <v>0.788402865731454</v>
      </c>
      <c r="Q645" s="17" t="s">
        <v>31</v>
      </c>
      <c r="R645" s="5" t="str">
        <f aca="false">IF(OR(Q645="Steel plate",Q645="Concrete jacket"),"Steel plate or jacket",Q645)</f>
        <v>Polymer laminate</v>
      </c>
      <c r="S645" s="5" t="str">
        <f aca="false">IF(O645&lt;='Tree rules'!$C$4,IF(N645&lt;='Tree rules'!$C$5,IF(P645&lt;='Tree rules'!$C$7,"Monitor","Polymer laminate"),IF(P645&lt;='Tree rules'!$C$8,"Seal cracks","Polymer laminate")),IF(O645&lt;='Tree rules'!$C$6,IF(P645&lt;='Tree rules'!$C$9,"Polymer laminate","Steel plate or jacket"),IF(L645&lt;='Tree rules'!$C$10,"Steel plate or jacket","Polymer laminate")))</f>
        <v>Polymer laminate</v>
      </c>
      <c r="T645" s="5" t="str">
        <f aca="false">IF(S645=R645,"Yes","No")</f>
        <v>Yes</v>
      </c>
    </row>
    <row r="646" customFormat="false" ht="15" hidden="false" customHeight="false" outlineLevel="0" collapsed="false">
      <c r="A646" s="15" t="n">
        <v>2102</v>
      </c>
      <c r="B646" s="16" t="n">
        <v>5.72314114830769</v>
      </c>
      <c r="C646" s="15" t="n">
        <v>300</v>
      </c>
      <c r="D646" s="15" t="n">
        <v>550</v>
      </c>
      <c r="E646" s="15" t="n">
        <v>25</v>
      </c>
      <c r="F646" s="16" t="n">
        <v>0.664887334093078</v>
      </c>
      <c r="G646" s="17" t="s">
        <v>103</v>
      </c>
      <c r="H646" s="18" t="n">
        <v>0.2</v>
      </c>
      <c r="I646" s="18" t="n">
        <v>1</v>
      </c>
      <c r="J646" s="19" t="n">
        <v>0.89585103673281</v>
      </c>
      <c r="K646" s="19" t="n">
        <v>0.406916999358953</v>
      </c>
      <c r="L646" s="16" t="n">
        <v>11.3554387863248</v>
      </c>
      <c r="M646" s="19" t="n">
        <v>0.77593796267606</v>
      </c>
      <c r="N646" s="19" t="n">
        <v>0.825567258188833</v>
      </c>
      <c r="O646" s="19" t="n">
        <v>0.89585103673281</v>
      </c>
      <c r="P646" s="19" t="n">
        <v>0.373669137324849</v>
      </c>
      <c r="Q646" s="17" t="s">
        <v>29</v>
      </c>
      <c r="R646" s="5" t="str">
        <f aca="false">IF(OR(Q646="Steel plate",Q646="Concrete jacket"),"Steel plate or jacket",Q646)</f>
        <v>Monitor</v>
      </c>
      <c r="S646" s="5" t="str">
        <f aca="false">IF(O646&lt;='Tree rules'!$C$4,IF(N646&lt;='Tree rules'!$C$5,IF(P646&lt;='Tree rules'!$C$7,"Monitor","Polymer laminate"),IF(P646&lt;='Tree rules'!$C$8,"Seal cracks","Polymer laminate")),IF(O646&lt;='Tree rules'!$C$6,IF(P646&lt;='Tree rules'!$C$9,"Polymer laminate","Steel plate or jacket"),IF(L646&lt;='Tree rules'!$C$10,"Steel plate or jacket","Polymer laminate")))</f>
        <v>Monitor</v>
      </c>
      <c r="T646" s="5" t="str">
        <f aca="false">IF(S646=R646,"Yes","No")</f>
        <v>Yes</v>
      </c>
    </row>
    <row r="647" customFormat="false" ht="15" hidden="false" customHeight="false" outlineLevel="0" collapsed="false">
      <c r="A647" s="15" t="n">
        <v>2105</v>
      </c>
      <c r="B647" s="16" t="n">
        <v>6.08868265673305</v>
      </c>
      <c r="C647" s="15" t="n">
        <v>300</v>
      </c>
      <c r="D647" s="15" t="n">
        <v>575</v>
      </c>
      <c r="E647" s="15" t="n">
        <v>25</v>
      </c>
      <c r="F647" s="16" t="n">
        <v>0.596127638252333</v>
      </c>
      <c r="G647" s="17" t="s">
        <v>101</v>
      </c>
      <c r="H647" s="18" t="n">
        <v>0.3</v>
      </c>
      <c r="I647" s="18" t="n">
        <v>2</v>
      </c>
      <c r="J647" s="19" t="n">
        <v>0.892464527253567</v>
      </c>
      <c r="K647" s="19" t="n">
        <v>0.486454042424489</v>
      </c>
      <c r="L647" s="16" t="n">
        <v>11.5534775270077</v>
      </c>
      <c r="M647" s="19" t="n">
        <v>0.944030518900629</v>
      </c>
      <c r="N647" s="19" t="n">
        <v>1.049534523605</v>
      </c>
      <c r="O647" s="19" t="n">
        <v>1.35078607750418</v>
      </c>
      <c r="P647" s="19" t="n">
        <v>0.390708764847641</v>
      </c>
      <c r="Q647" s="17" t="s">
        <v>31</v>
      </c>
      <c r="R647" s="5" t="str">
        <f aca="false">IF(OR(Q647="Steel plate",Q647="Concrete jacket"),"Steel plate or jacket",Q647)</f>
        <v>Polymer laminate</v>
      </c>
      <c r="S647" s="5" t="str">
        <f aca="false">IF(O647&lt;='Tree rules'!$C$4,IF(N647&lt;='Tree rules'!$C$5,IF(P647&lt;='Tree rules'!$C$7,"Monitor","Polymer laminate"),IF(P647&lt;='Tree rules'!$C$8,"Seal cracks","Polymer laminate")),IF(O647&lt;='Tree rules'!$C$6,IF(P647&lt;='Tree rules'!$C$9,"Polymer laminate","Steel plate or jacket"),IF(L647&lt;='Tree rules'!$C$10,"Steel plate or jacket","Polymer laminate")))</f>
        <v>Steel plate or jacket</v>
      </c>
      <c r="T647" s="5" t="str">
        <f aca="false">IF(S647=R647,"Yes","No")</f>
        <v>No</v>
      </c>
    </row>
    <row r="648" customFormat="false" ht="15" hidden="false" customHeight="false" outlineLevel="0" collapsed="false">
      <c r="A648" s="15" t="n">
        <v>2111</v>
      </c>
      <c r="B648" s="16" t="n">
        <v>6.3090293221789</v>
      </c>
      <c r="C648" s="15" t="n">
        <v>300</v>
      </c>
      <c r="D648" s="15" t="n">
        <v>575</v>
      </c>
      <c r="E648" s="15" t="n">
        <v>25</v>
      </c>
      <c r="F648" s="16" t="n">
        <v>0.596127638252333</v>
      </c>
      <c r="G648" s="17" t="s">
        <v>101</v>
      </c>
      <c r="H648" s="18" t="n">
        <v>0.3</v>
      </c>
      <c r="I648" s="18" t="n">
        <v>1</v>
      </c>
      <c r="J648" s="19" t="n">
        <v>0.917898887242332</v>
      </c>
      <c r="K648" s="19" t="n">
        <v>0.46139541952398</v>
      </c>
      <c r="L648" s="16" t="n">
        <v>11.9715926417057</v>
      </c>
      <c r="M648" s="19" t="n">
        <v>0.726893412805762</v>
      </c>
      <c r="N648" s="19" t="n">
        <v>0.713009931219985</v>
      </c>
      <c r="O648" s="19" t="n">
        <v>0.917898887242332</v>
      </c>
      <c r="P648" s="19" t="n">
        <v>0.409514549252013</v>
      </c>
      <c r="Q648" s="17" t="s">
        <v>29</v>
      </c>
      <c r="R648" s="5" t="str">
        <f aca="false">IF(OR(Q648="Steel plate",Q648="Concrete jacket"),"Steel plate or jacket",Q648)</f>
        <v>Monitor</v>
      </c>
      <c r="S648" s="5" t="str">
        <f aca="false">IF(O648&lt;='Tree rules'!$C$4,IF(N648&lt;='Tree rules'!$C$5,IF(P648&lt;='Tree rules'!$C$7,"Monitor","Polymer laminate"),IF(P648&lt;='Tree rules'!$C$8,"Seal cracks","Polymer laminate")),IF(O648&lt;='Tree rules'!$C$6,IF(P648&lt;='Tree rules'!$C$9,"Polymer laminate","Steel plate or jacket"),IF(L648&lt;='Tree rules'!$C$10,"Steel plate or jacket","Polymer laminate")))</f>
        <v>Monitor</v>
      </c>
      <c r="T648" s="5" t="str">
        <f aca="false">IF(S648=R648,"Yes","No")</f>
        <v>Yes</v>
      </c>
    </row>
    <row r="649" customFormat="false" ht="15" hidden="false" customHeight="false" outlineLevel="0" collapsed="false">
      <c r="A649" s="15" t="n">
        <v>2113</v>
      </c>
      <c r="B649" s="16" t="n">
        <v>3.17952355489368</v>
      </c>
      <c r="C649" s="15" t="n">
        <v>300</v>
      </c>
      <c r="D649" s="15" t="n">
        <v>300</v>
      </c>
      <c r="E649" s="15" t="n">
        <v>30</v>
      </c>
      <c r="F649" s="16" t="n">
        <v>0.791582400904515</v>
      </c>
      <c r="G649" s="17" t="s">
        <v>101</v>
      </c>
      <c r="H649" s="18" t="n">
        <v>0.3</v>
      </c>
      <c r="I649" s="18" t="n">
        <v>1</v>
      </c>
      <c r="J649" s="19" t="n">
        <v>0.869275315002907</v>
      </c>
      <c r="K649" s="19" t="n">
        <v>0.555278479536376</v>
      </c>
      <c r="L649" s="16" t="n">
        <v>12.517809271235</v>
      </c>
      <c r="M649" s="19" t="n">
        <v>0.307929364722704</v>
      </c>
      <c r="N649" s="19" t="n">
        <v>0.772912487245211</v>
      </c>
      <c r="O649" s="19" t="n">
        <v>0.869275315002907</v>
      </c>
      <c r="P649" s="19" t="n">
        <v>0.913775248116632</v>
      </c>
      <c r="Q649" s="17" t="s">
        <v>29</v>
      </c>
      <c r="R649" s="5" t="str">
        <f aca="false">IF(OR(Q649="Steel plate",Q649="Concrete jacket"),"Steel plate or jacket",Q649)</f>
        <v>Monitor</v>
      </c>
      <c r="S649" s="5" t="str">
        <f aca="false">IF(O649&lt;='Tree rules'!$C$4,IF(N649&lt;='Tree rules'!$C$5,IF(P649&lt;='Tree rules'!$C$7,"Monitor","Polymer laminate"),IF(P649&lt;='Tree rules'!$C$8,"Seal cracks","Polymer laminate")),IF(O649&lt;='Tree rules'!$C$6,IF(P649&lt;='Tree rules'!$C$9,"Polymer laminate","Steel plate or jacket"),IF(L649&lt;='Tree rules'!$C$10,"Steel plate or jacket","Polymer laminate")))</f>
        <v>Monitor</v>
      </c>
      <c r="T649" s="5" t="str">
        <f aca="false">IF(S649=R649,"Yes","No")</f>
        <v>Yes</v>
      </c>
    </row>
    <row r="650" customFormat="false" ht="15" hidden="false" customHeight="false" outlineLevel="0" collapsed="false">
      <c r="A650" s="15" t="n">
        <v>2118</v>
      </c>
      <c r="B650" s="16" t="n">
        <v>6.53164738930733</v>
      </c>
      <c r="C650" s="15" t="n">
        <v>230</v>
      </c>
      <c r="D650" s="15" t="n">
        <v>625</v>
      </c>
      <c r="E650" s="15" t="n">
        <v>30</v>
      </c>
      <c r="F650" s="16" t="n">
        <v>0.603925598347216</v>
      </c>
      <c r="G650" s="17" t="s">
        <v>101</v>
      </c>
      <c r="H650" s="18" t="n">
        <v>0.3</v>
      </c>
      <c r="I650" s="18" t="n">
        <v>1.5</v>
      </c>
      <c r="J650" s="19" t="n">
        <v>0.99651260128742</v>
      </c>
      <c r="K650" s="19" t="n">
        <v>0.567670410422276</v>
      </c>
      <c r="L650" s="16" t="n">
        <v>11.2809108623615</v>
      </c>
      <c r="M650" s="19" t="n">
        <v>0.55951010026788</v>
      </c>
      <c r="N650" s="19" t="n">
        <v>0.783024710053016</v>
      </c>
      <c r="O650" s="19" t="n">
        <v>1.21192354324923</v>
      </c>
      <c r="P650" s="19" t="n">
        <v>0.616284559383666</v>
      </c>
      <c r="Q650" s="17" t="s">
        <v>31</v>
      </c>
      <c r="R650" s="5" t="str">
        <f aca="false">IF(OR(Q650="Steel plate",Q650="Concrete jacket"),"Steel plate or jacket",Q650)</f>
        <v>Polymer laminate</v>
      </c>
      <c r="S650" s="5" t="str">
        <f aca="false">IF(O650&lt;='Tree rules'!$C$4,IF(N650&lt;='Tree rules'!$C$5,IF(P650&lt;='Tree rules'!$C$7,"Monitor","Polymer laminate"),IF(P650&lt;='Tree rules'!$C$8,"Seal cracks","Polymer laminate")),IF(O650&lt;='Tree rules'!$C$6,IF(P650&lt;='Tree rules'!$C$9,"Polymer laminate","Steel plate or jacket"),IF(L650&lt;='Tree rules'!$C$10,"Steel plate or jacket","Polymer laminate")))</f>
        <v>Polymer laminate</v>
      </c>
      <c r="T650" s="5" t="str">
        <f aca="false">IF(S650=R650,"Yes","No")</f>
        <v>Yes</v>
      </c>
    </row>
    <row r="651" customFormat="false" ht="15" hidden="false" customHeight="false" outlineLevel="0" collapsed="false">
      <c r="A651" s="15" t="n">
        <v>2119</v>
      </c>
      <c r="B651" s="16" t="n">
        <v>3.17751150546301</v>
      </c>
      <c r="C651" s="15" t="n">
        <v>230</v>
      </c>
      <c r="D651" s="15" t="n">
        <v>300</v>
      </c>
      <c r="E651" s="15" t="n">
        <v>25</v>
      </c>
      <c r="F651" s="16" t="n">
        <v>0.576243217710084</v>
      </c>
      <c r="G651" s="17" t="s">
        <v>101</v>
      </c>
      <c r="H651" s="18" t="n">
        <v>0.3</v>
      </c>
      <c r="I651" s="18" t="n">
        <v>1</v>
      </c>
      <c r="J651" s="19" t="n">
        <v>0.991853199031325</v>
      </c>
      <c r="K651" s="19" t="n">
        <v>0.624096976693699</v>
      </c>
      <c r="L651" s="16" t="n">
        <v>12.4121543182149</v>
      </c>
      <c r="M651" s="19" t="n">
        <v>0.529653042387778</v>
      </c>
      <c r="N651" s="19" t="n">
        <v>0.728890924605087</v>
      </c>
      <c r="O651" s="19" t="n">
        <v>0.991853199031325</v>
      </c>
      <c r="P651" s="19" t="n">
        <v>0.529426968359485</v>
      </c>
      <c r="Q651" s="17" t="s">
        <v>29</v>
      </c>
      <c r="R651" s="5" t="str">
        <f aca="false">IF(OR(Q651="Steel plate",Q651="Concrete jacket"),"Steel plate or jacket",Q651)</f>
        <v>Monitor</v>
      </c>
      <c r="S651" s="5" t="str">
        <f aca="false">IF(O651&lt;='Tree rules'!$C$4,IF(N651&lt;='Tree rules'!$C$5,IF(P651&lt;='Tree rules'!$C$7,"Monitor","Polymer laminate"),IF(P651&lt;='Tree rules'!$C$8,"Seal cracks","Polymer laminate")),IF(O651&lt;='Tree rules'!$C$6,IF(P651&lt;='Tree rules'!$C$9,"Polymer laminate","Steel plate or jacket"),IF(L651&lt;='Tree rules'!$C$10,"Steel plate or jacket","Polymer laminate")))</f>
        <v>Monitor</v>
      </c>
      <c r="T651" s="5" t="str">
        <f aca="false">IF(S651=R651,"Yes","No")</f>
        <v>Yes</v>
      </c>
    </row>
    <row r="652" customFormat="false" ht="15" hidden="false" customHeight="false" outlineLevel="0" collapsed="false">
      <c r="A652" s="15" t="n">
        <v>2129</v>
      </c>
      <c r="B652" s="16" t="n">
        <v>6.55466422315233</v>
      </c>
      <c r="C652" s="15" t="n">
        <v>300</v>
      </c>
      <c r="D652" s="15" t="n">
        <v>550</v>
      </c>
      <c r="E652" s="15" t="n">
        <v>25</v>
      </c>
      <c r="F652" s="16" t="n">
        <v>0.625815269639401</v>
      </c>
      <c r="G652" s="17" t="s">
        <v>101</v>
      </c>
      <c r="H652" s="18" t="n">
        <v>0.3</v>
      </c>
      <c r="I652" s="18" t="n">
        <v>1</v>
      </c>
      <c r="J652" s="19" t="n">
        <v>0.966633382038407</v>
      </c>
      <c r="K652" s="19" t="n">
        <v>0.481274129091375</v>
      </c>
      <c r="L652" s="16" t="n">
        <v>13.0571000461202</v>
      </c>
      <c r="M652" s="19" t="n">
        <v>0.457110852633663</v>
      </c>
      <c r="N652" s="19" t="n">
        <v>0.811696523454019</v>
      </c>
      <c r="O652" s="19" t="n">
        <v>0.966633382038407</v>
      </c>
      <c r="P652" s="19" t="n">
        <v>0.745613513099814</v>
      </c>
      <c r="Q652" s="17" t="s">
        <v>29</v>
      </c>
      <c r="R652" s="5" t="str">
        <f aca="false">IF(OR(Q652="Steel plate",Q652="Concrete jacket"),"Steel plate or jacket",Q652)</f>
        <v>Monitor</v>
      </c>
      <c r="S652" s="5" t="str">
        <f aca="false">IF(O652&lt;='Tree rules'!$C$4,IF(N652&lt;='Tree rules'!$C$5,IF(P652&lt;='Tree rules'!$C$7,"Monitor","Polymer laminate"),IF(P652&lt;='Tree rules'!$C$8,"Seal cracks","Polymer laminate")),IF(O652&lt;='Tree rules'!$C$6,IF(P652&lt;='Tree rules'!$C$9,"Polymer laminate","Steel plate or jacket"),IF(L652&lt;='Tree rules'!$C$10,"Steel plate or jacket","Polymer laminate")))</f>
        <v>Monitor</v>
      </c>
      <c r="T652" s="5" t="str">
        <f aca="false">IF(S652=R652,"Yes","No")</f>
        <v>Yes</v>
      </c>
    </row>
    <row r="653" customFormat="false" ht="15" hidden="false" customHeight="false" outlineLevel="0" collapsed="false">
      <c r="A653" s="15" t="n">
        <v>2130</v>
      </c>
      <c r="B653" s="16" t="n">
        <v>4.02123883848973</v>
      </c>
      <c r="C653" s="15" t="n">
        <v>300</v>
      </c>
      <c r="D653" s="15" t="n">
        <v>325</v>
      </c>
      <c r="E653" s="15" t="n">
        <v>25</v>
      </c>
      <c r="F653" s="16" t="n">
        <v>0.708629921862359</v>
      </c>
      <c r="G653" s="17" t="s">
        <v>102</v>
      </c>
      <c r="H653" s="18" t="n">
        <v>0.1</v>
      </c>
      <c r="I653" s="18" t="n">
        <v>1</v>
      </c>
      <c r="J653" s="19" t="n">
        <v>0.879832629606505</v>
      </c>
      <c r="K653" s="19" t="n">
        <v>0.635460467907986</v>
      </c>
      <c r="L653" s="16" t="n">
        <v>15.1174392424426</v>
      </c>
      <c r="M653" s="19" t="n">
        <v>0.909698976435934</v>
      </c>
      <c r="N653" s="19" t="n">
        <v>2.20933980246216</v>
      </c>
      <c r="O653" s="19" t="n">
        <v>0.879832629606505</v>
      </c>
      <c r="P653" s="19" t="n">
        <v>0.388463841388023</v>
      </c>
      <c r="Q653" s="17" t="s">
        <v>30</v>
      </c>
      <c r="R653" s="5" t="str">
        <f aca="false">IF(OR(Q653="Steel plate",Q653="Concrete jacket"),"Steel plate or jacket",Q653)</f>
        <v>Seal cracks</v>
      </c>
      <c r="S653" s="5" t="str">
        <f aca="false">IF(O653&lt;='Tree rules'!$C$4,IF(N653&lt;='Tree rules'!$C$5,IF(P653&lt;='Tree rules'!$C$7,"Monitor","Polymer laminate"),IF(P653&lt;='Tree rules'!$C$8,"Seal cracks","Polymer laminate")),IF(O653&lt;='Tree rules'!$C$6,IF(P653&lt;='Tree rules'!$C$9,"Polymer laminate","Steel plate or jacket"),IF(L653&lt;='Tree rules'!$C$10,"Steel plate or jacket","Polymer laminate")))</f>
        <v>Seal cracks</v>
      </c>
      <c r="T653" s="5" t="str">
        <f aca="false">IF(S653=R653,"Yes","No")</f>
        <v>Yes</v>
      </c>
    </row>
    <row r="654" customFormat="false" ht="15" hidden="false" customHeight="false" outlineLevel="0" collapsed="false">
      <c r="A654" s="15" t="n">
        <v>2136</v>
      </c>
      <c r="B654" s="16" t="n">
        <v>3.61381917494297</v>
      </c>
      <c r="C654" s="15" t="n">
        <v>300</v>
      </c>
      <c r="D654" s="15" t="n">
        <v>300</v>
      </c>
      <c r="E654" s="15" t="n">
        <v>25</v>
      </c>
      <c r="F654" s="16" t="n">
        <v>0.52772160060301</v>
      </c>
      <c r="G654" s="17" t="s">
        <v>101</v>
      </c>
      <c r="H654" s="18" t="n">
        <v>0.3</v>
      </c>
      <c r="I654" s="18" t="n">
        <v>1</v>
      </c>
      <c r="J654" s="19" t="n">
        <v>0.89695665934</v>
      </c>
      <c r="K654" s="19" t="n">
        <v>0.600092845744545</v>
      </c>
      <c r="L654" s="16" t="n">
        <v>14.2276345470196</v>
      </c>
      <c r="M654" s="19" t="n">
        <v>0.265368730909169</v>
      </c>
      <c r="N654" s="19" t="n">
        <v>1.04322954948824</v>
      </c>
      <c r="O654" s="19" t="n">
        <v>0.89695665934</v>
      </c>
      <c r="P654" s="19" t="n">
        <v>0.960396015422187</v>
      </c>
      <c r="Q654" s="17" t="s">
        <v>30</v>
      </c>
      <c r="R654" s="5" t="str">
        <f aca="false">IF(OR(Q654="Steel plate",Q654="Concrete jacket"),"Steel plate or jacket",Q654)</f>
        <v>Seal cracks</v>
      </c>
      <c r="S654" s="5" t="str">
        <f aca="false">IF(O654&lt;='Tree rules'!$C$4,IF(N654&lt;='Tree rules'!$C$5,IF(P654&lt;='Tree rules'!$C$7,"Monitor","Polymer laminate"),IF(P654&lt;='Tree rules'!$C$8,"Seal cracks","Polymer laminate")),IF(O654&lt;='Tree rules'!$C$6,IF(P654&lt;='Tree rules'!$C$9,"Polymer laminate","Steel plate or jacket"),IF(L654&lt;='Tree rules'!$C$10,"Steel plate or jacket","Polymer laminate")))</f>
        <v>Seal cracks</v>
      </c>
      <c r="T654" s="5" t="str">
        <f aca="false">IF(S654=R654,"Yes","No")</f>
        <v>Yes</v>
      </c>
    </row>
    <row r="655" customFormat="false" ht="15" hidden="false" customHeight="false" outlineLevel="0" collapsed="false">
      <c r="A655" s="15" t="n">
        <v>2137</v>
      </c>
      <c r="B655" s="16" t="n">
        <v>4.65102825181895</v>
      </c>
      <c r="C655" s="15" t="n">
        <v>230</v>
      </c>
      <c r="D655" s="15" t="n">
        <v>375</v>
      </c>
      <c r="E655" s="15" t="n">
        <v>30</v>
      </c>
      <c r="F655" s="16" t="n">
        <v>0.594232683721175</v>
      </c>
      <c r="G655" s="17" t="s">
        <v>101</v>
      </c>
      <c r="H655" s="18" t="n">
        <v>0.3</v>
      </c>
      <c r="I655" s="18" t="n">
        <v>1.5</v>
      </c>
      <c r="J655" s="19" t="n">
        <v>0.866581829877676</v>
      </c>
      <c r="K655" s="19" t="n">
        <v>0.42319145175905</v>
      </c>
      <c r="L655" s="16" t="n">
        <v>14.0514448695437</v>
      </c>
      <c r="M655" s="19" t="n">
        <v>0.553099221141465</v>
      </c>
      <c r="N655" s="19" t="n">
        <v>0.745942332468143</v>
      </c>
      <c r="O655" s="19" t="n">
        <v>1.11650773348954</v>
      </c>
      <c r="P655" s="19" t="n">
        <v>0.536213093818606</v>
      </c>
      <c r="Q655" s="17" t="s">
        <v>31</v>
      </c>
      <c r="R655" s="5" t="str">
        <f aca="false">IF(OR(Q655="Steel plate",Q655="Concrete jacket"),"Steel plate or jacket",Q655)</f>
        <v>Polymer laminate</v>
      </c>
      <c r="S655" s="5" t="str">
        <f aca="false">IF(O655&lt;='Tree rules'!$C$4,IF(N655&lt;='Tree rules'!$C$5,IF(P655&lt;='Tree rules'!$C$7,"Monitor","Polymer laminate"),IF(P655&lt;='Tree rules'!$C$8,"Seal cracks","Polymer laminate")),IF(O655&lt;='Tree rules'!$C$6,IF(P655&lt;='Tree rules'!$C$9,"Polymer laminate","Steel plate or jacket"),IF(L655&lt;='Tree rules'!$C$10,"Steel plate or jacket","Polymer laminate")))</f>
        <v>Polymer laminate</v>
      </c>
      <c r="T655" s="5" t="str">
        <f aca="false">IF(S655=R655,"Yes","No")</f>
        <v>Yes</v>
      </c>
    </row>
    <row r="656" customFormat="false" ht="15" hidden="false" customHeight="false" outlineLevel="0" collapsed="false">
      <c r="A656" s="15" t="n">
        <v>2139</v>
      </c>
      <c r="B656" s="16" t="n">
        <v>3.01306387050993</v>
      </c>
      <c r="C656" s="15" t="n">
        <v>300</v>
      </c>
      <c r="D656" s="15" t="n">
        <v>300</v>
      </c>
      <c r="E656" s="15" t="n">
        <v>25</v>
      </c>
      <c r="F656" s="16" t="n">
        <v>0.831109167616348</v>
      </c>
      <c r="G656" s="17" t="s">
        <v>103</v>
      </c>
      <c r="H656" s="18" t="n">
        <v>0.2</v>
      </c>
      <c r="I656" s="18" t="n">
        <v>1</v>
      </c>
      <c r="J656" s="19" t="n">
        <v>0.988429015050848</v>
      </c>
      <c r="K656" s="19" t="n">
        <v>0.526934609903585</v>
      </c>
      <c r="L656" s="16" t="n">
        <v>11.9566026607537</v>
      </c>
      <c r="M656" s="19" t="n">
        <v>0.872415355007316</v>
      </c>
      <c r="N656" s="19" t="n">
        <v>1.51200905211771</v>
      </c>
      <c r="O656" s="19" t="n">
        <v>0.988429015050849</v>
      </c>
      <c r="P656" s="19" t="n">
        <v>0.399134076374648</v>
      </c>
      <c r="Q656" s="17" t="s">
        <v>30</v>
      </c>
      <c r="R656" s="5" t="str">
        <f aca="false">IF(OR(Q656="Steel plate",Q656="Concrete jacket"),"Steel plate or jacket",Q656)</f>
        <v>Seal cracks</v>
      </c>
      <c r="S656" s="5" t="str">
        <f aca="false">IF(O656&lt;='Tree rules'!$C$4,IF(N656&lt;='Tree rules'!$C$5,IF(P656&lt;='Tree rules'!$C$7,"Monitor","Polymer laminate"),IF(P656&lt;='Tree rules'!$C$8,"Seal cracks","Polymer laminate")),IF(O656&lt;='Tree rules'!$C$6,IF(P656&lt;='Tree rules'!$C$9,"Polymer laminate","Steel plate or jacket"),IF(L656&lt;='Tree rules'!$C$10,"Steel plate or jacket","Polymer laminate")))</f>
        <v>Seal cracks</v>
      </c>
      <c r="T656" s="5" t="str">
        <f aca="false">IF(S656=R656,"Yes","No")</f>
        <v>Yes</v>
      </c>
    </row>
    <row r="657" customFormat="false" ht="15" hidden="false" customHeight="false" outlineLevel="0" collapsed="false">
      <c r="A657" s="15" t="n">
        <v>2151</v>
      </c>
      <c r="B657" s="16" t="n">
        <v>3.42331419005283</v>
      </c>
      <c r="C657" s="15" t="n">
        <v>300</v>
      </c>
      <c r="D657" s="15" t="n">
        <v>300</v>
      </c>
      <c r="E657" s="15" t="n">
        <v>25</v>
      </c>
      <c r="F657" s="16" t="n">
        <v>0.589048622548086</v>
      </c>
      <c r="G657" s="17" t="s">
        <v>101</v>
      </c>
      <c r="H657" s="18" t="n">
        <v>0.3</v>
      </c>
      <c r="I657" s="18" t="n">
        <v>1.5</v>
      </c>
      <c r="J657" s="19" t="n">
        <v>0.931842922142199</v>
      </c>
      <c r="K657" s="19" t="n">
        <v>0.534661298212022</v>
      </c>
      <c r="L657" s="16" t="n">
        <v>13.3723210548939</v>
      </c>
      <c r="M657" s="19" t="n">
        <v>0.784490708098882</v>
      </c>
      <c r="N657" s="19" t="n">
        <v>0.804361748563997</v>
      </c>
      <c r="O657" s="19" t="n">
        <v>1.14865420997218</v>
      </c>
      <c r="P657" s="19" t="n">
        <v>0.404391189306456</v>
      </c>
      <c r="Q657" s="17" t="s">
        <v>31</v>
      </c>
      <c r="R657" s="5" t="str">
        <f aca="false">IF(OR(Q657="Steel plate",Q657="Concrete jacket"),"Steel plate or jacket",Q657)</f>
        <v>Polymer laminate</v>
      </c>
      <c r="S657" s="5" t="str">
        <f aca="false">IF(O657&lt;='Tree rules'!$C$4,IF(N657&lt;='Tree rules'!$C$5,IF(P657&lt;='Tree rules'!$C$7,"Monitor","Polymer laminate"),IF(P657&lt;='Tree rules'!$C$8,"Seal cracks","Polymer laminate")),IF(O657&lt;='Tree rules'!$C$6,IF(P657&lt;='Tree rules'!$C$9,"Polymer laminate","Steel plate or jacket"),IF(L657&lt;='Tree rules'!$C$10,"Steel plate or jacket","Polymer laminate")))</f>
        <v>Polymer laminate</v>
      </c>
      <c r="T657" s="5" t="str">
        <f aca="false">IF(S657=R657,"Yes","No")</f>
        <v>Yes</v>
      </c>
    </row>
    <row r="658" customFormat="false" ht="15" hidden="false" customHeight="false" outlineLevel="0" collapsed="false">
      <c r="A658" s="15" t="n">
        <v>2153</v>
      </c>
      <c r="B658" s="16" t="n">
        <v>3.14434493291072</v>
      </c>
      <c r="C658" s="15" t="n">
        <v>300</v>
      </c>
      <c r="D658" s="15" t="n">
        <v>300</v>
      </c>
      <c r="E658" s="15" t="n">
        <v>25</v>
      </c>
      <c r="F658" s="16" t="n">
        <v>0.883572933822129</v>
      </c>
      <c r="G658" s="17" t="s">
        <v>103</v>
      </c>
      <c r="H658" s="18" t="n">
        <v>0.2</v>
      </c>
      <c r="I658" s="18" t="n">
        <v>2</v>
      </c>
      <c r="J658" s="19" t="n">
        <v>0.913477777823462</v>
      </c>
      <c r="K658" s="19" t="n">
        <v>0.585975564433348</v>
      </c>
      <c r="L658" s="16" t="n">
        <v>12.2825973941825</v>
      </c>
      <c r="M658" s="19" t="n">
        <v>0.521092945205244</v>
      </c>
      <c r="N658" s="19" t="n">
        <v>1.32679753544484</v>
      </c>
      <c r="O658" s="19" t="n">
        <v>1.2916798991895</v>
      </c>
      <c r="P658" s="19" t="n">
        <v>0.834877344292957</v>
      </c>
      <c r="Q658" s="17" t="s">
        <v>31</v>
      </c>
      <c r="R658" s="5" t="str">
        <f aca="false">IF(OR(Q658="Steel plate",Q658="Concrete jacket"),"Steel plate or jacket",Q658)</f>
        <v>Polymer laminate</v>
      </c>
      <c r="S658" s="5" t="str">
        <f aca="false">IF(O658&lt;='Tree rules'!$C$4,IF(N658&lt;='Tree rules'!$C$5,IF(P658&lt;='Tree rules'!$C$7,"Monitor","Polymer laminate"),IF(P658&lt;='Tree rules'!$C$8,"Seal cracks","Polymer laminate")),IF(O658&lt;='Tree rules'!$C$6,IF(P658&lt;='Tree rules'!$C$9,"Polymer laminate","Steel plate or jacket"),IF(L658&lt;='Tree rules'!$C$10,"Steel plate or jacket","Polymer laminate")))</f>
        <v>Polymer laminate</v>
      </c>
      <c r="T658" s="5" t="str">
        <f aca="false">IF(S658=R658,"Yes","No")</f>
        <v>Yes</v>
      </c>
    </row>
    <row r="659" customFormat="false" ht="15" hidden="false" customHeight="false" outlineLevel="0" collapsed="false">
      <c r="A659" s="15" t="n">
        <v>2159</v>
      </c>
      <c r="B659" s="16" t="n">
        <v>4.28353006255121</v>
      </c>
      <c r="C659" s="15" t="n">
        <v>230</v>
      </c>
      <c r="D659" s="15" t="n">
        <v>425</v>
      </c>
      <c r="E659" s="15" t="n">
        <v>30</v>
      </c>
      <c r="F659" s="16" t="n">
        <v>0.724620609754306</v>
      </c>
      <c r="G659" s="17" t="s">
        <v>103</v>
      </c>
      <c r="H659" s="18" t="n">
        <v>0.2</v>
      </c>
      <c r="I659" s="18" t="n">
        <v>1.5</v>
      </c>
      <c r="J659" s="19" t="n">
        <v>0.904034904547967</v>
      </c>
      <c r="K659" s="19" t="n">
        <v>0.637571388728609</v>
      </c>
      <c r="L659" s="16" t="n">
        <v>11.3621487070324</v>
      </c>
      <c r="M659" s="19" t="n">
        <v>0.94448052684901</v>
      </c>
      <c r="N659" s="19" t="n">
        <v>1.41303900153015</v>
      </c>
      <c r="O659" s="19" t="n">
        <v>1.06785896204606</v>
      </c>
      <c r="P659" s="19" t="n">
        <v>0.374118213933499</v>
      </c>
      <c r="Q659" s="17" t="s">
        <v>31</v>
      </c>
      <c r="R659" s="5" t="str">
        <f aca="false">IF(OR(Q659="Steel plate",Q659="Concrete jacket"),"Steel plate or jacket",Q659)</f>
        <v>Polymer laminate</v>
      </c>
      <c r="S659" s="5" t="str">
        <f aca="false">IF(O659&lt;='Tree rules'!$C$4,IF(N659&lt;='Tree rules'!$C$5,IF(P659&lt;='Tree rules'!$C$7,"Monitor","Polymer laminate"),IF(P659&lt;='Tree rules'!$C$8,"Seal cracks","Polymer laminate")),IF(O659&lt;='Tree rules'!$C$6,IF(P659&lt;='Tree rules'!$C$9,"Polymer laminate","Steel plate or jacket"),IF(L659&lt;='Tree rules'!$C$10,"Steel plate or jacket","Polymer laminate")))</f>
        <v>Polymer laminate</v>
      </c>
      <c r="T659" s="5" t="str">
        <f aca="false">IF(S659=R659,"Yes","No")</f>
        <v>Yes</v>
      </c>
    </row>
    <row r="660" customFormat="false" ht="15" hidden="false" customHeight="false" outlineLevel="0" collapsed="false">
      <c r="A660" s="15" t="n">
        <v>2165</v>
      </c>
      <c r="B660" s="16" t="n">
        <v>3.6678595762306</v>
      </c>
      <c r="C660" s="15" t="n">
        <v>300</v>
      </c>
      <c r="D660" s="15" t="n">
        <v>325</v>
      </c>
      <c r="E660" s="15" t="n">
        <v>25</v>
      </c>
      <c r="F660" s="16" t="n">
        <v>0.756099314943392</v>
      </c>
      <c r="G660" s="17" t="s">
        <v>101</v>
      </c>
      <c r="H660" s="18" t="n">
        <v>0.3</v>
      </c>
      <c r="I660" s="18" t="n">
        <v>1</v>
      </c>
      <c r="J660" s="19" t="n">
        <v>0.88168413734805</v>
      </c>
      <c r="K660" s="19" t="n">
        <v>0.453314323668356</v>
      </c>
      <c r="L660" s="16" t="n">
        <v>13.2413703113018</v>
      </c>
      <c r="M660" s="19" t="n">
        <v>0.943830801964205</v>
      </c>
      <c r="N660" s="19" t="n">
        <v>0.874754912737438</v>
      </c>
      <c r="O660" s="19" t="n">
        <v>0.88168413734805</v>
      </c>
      <c r="P660" s="19" t="n">
        <v>0.340730940442023</v>
      </c>
      <c r="Q660" s="17" t="s">
        <v>29</v>
      </c>
      <c r="R660" s="5" t="str">
        <f aca="false">IF(OR(Q660="Steel plate",Q660="Concrete jacket"),"Steel plate or jacket",Q660)</f>
        <v>Monitor</v>
      </c>
      <c r="S660" s="5" t="str">
        <f aca="false">IF(O660&lt;='Tree rules'!$C$4,IF(N660&lt;='Tree rules'!$C$5,IF(P660&lt;='Tree rules'!$C$7,"Monitor","Polymer laminate"),IF(P660&lt;='Tree rules'!$C$8,"Seal cracks","Polymer laminate")),IF(O660&lt;='Tree rules'!$C$6,IF(P660&lt;='Tree rules'!$C$9,"Polymer laminate","Steel plate or jacket"),IF(L660&lt;='Tree rules'!$C$10,"Steel plate or jacket","Polymer laminate")))</f>
        <v>Monitor</v>
      </c>
      <c r="T660" s="5" t="str">
        <f aca="false">IF(S660=R660,"Yes","No")</f>
        <v>Yes</v>
      </c>
    </row>
    <row r="661" customFormat="false" ht="15" hidden="false" customHeight="false" outlineLevel="0" collapsed="false">
      <c r="A661" s="15" t="n">
        <v>2166</v>
      </c>
      <c r="B661" s="16" t="n">
        <v>3.68661492477679</v>
      </c>
      <c r="C661" s="15" t="n">
        <v>300</v>
      </c>
      <c r="D661" s="15" t="n">
        <v>350</v>
      </c>
      <c r="E661" s="15" t="n">
        <v>25</v>
      </c>
      <c r="F661" s="16" t="n">
        <v>0.61599855952741</v>
      </c>
      <c r="G661" s="17" t="s">
        <v>101</v>
      </c>
      <c r="H661" s="18" t="n">
        <v>0.3</v>
      </c>
      <c r="I661" s="18" t="n">
        <v>2</v>
      </c>
      <c r="J661" s="19" t="n">
        <v>0.896323688174398</v>
      </c>
      <c r="K661" s="19" t="n">
        <v>0.464069158908276</v>
      </c>
      <c r="L661" s="16" t="n">
        <v>12.047761192081</v>
      </c>
      <c r="M661" s="19" t="n">
        <v>0.759707418252066</v>
      </c>
      <c r="N661" s="19" t="n">
        <v>0.918622379031253</v>
      </c>
      <c r="O661" s="19" t="n">
        <v>1.37669119626814</v>
      </c>
      <c r="P661" s="19" t="n">
        <v>0.439480599843453</v>
      </c>
      <c r="Q661" s="17" t="s">
        <v>31</v>
      </c>
      <c r="R661" s="5" t="str">
        <f aca="false">IF(OR(Q661="Steel plate",Q661="Concrete jacket"),"Steel plate or jacket",Q661)</f>
        <v>Polymer laminate</v>
      </c>
      <c r="S661" s="5" t="str">
        <f aca="false">IF(O661&lt;='Tree rules'!$C$4,IF(N661&lt;='Tree rules'!$C$5,IF(P661&lt;='Tree rules'!$C$7,"Monitor","Polymer laminate"),IF(P661&lt;='Tree rules'!$C$8,"Seal cracks","Polymer laminate")),IF(O661&lt;='Tree rules'!$C$6,IF(P661&lt;='Tree rules'!$C$9,"Polymer laminate","Steel plate or jacket"),IF(L661&lt;='Tree rules'!$C$10,"Steel plate or jacket","Polymer laminate")))</f>
        <v>Steel plate or jacket</v>
      </c>
      <c r="T661" s="5" t="str">
        <f aca="false">IF(S661=R661,"Yes","No")</f>
        <v>No</v>
      </c>
    </row>
    <row r="662" customFormat="false" ht="15" hidden="false" customHeight="false" outlineLevel="0" collapsed="false">
      <c r="A662" s="15" t="n">
        <v>2174</v>
      </c>
      <c r="B662" s="16" t="n">
        <v>5.49320372965399</v>
      </c>
      <c r="C662" s="15" t="n">
        <v>300</v>
      </c>
      <c r="D662" s="15" t="n">
        <v>525</v>
      </c>
      <c r="E662" s="15" t="n">
        <v>20</v>
      </c>
      <c r="F662" s="16" t="n">
        <v>0.679998409867921</v>
      </c>
      <c r="G662" s="17" t="s">
        <v>102</v>
      </c>
      <c r="H662" s="18" t="n">
        <v>0.1</v>
      </c>
      <c r="I662" s="18" t="n">
        <v>1</v>
      </c>
      <c r="J662" s="19" t="n">
        <v>0.889307785830606</v>
      </c>
      <c r="K662" s="19" t="n">
        <v>0.588516681866933</v>
      </c>
      <c r="L662" s="16" t="n">
        <v>11.8900513628874</v>
      </c>
      <c r="M662" s="19" t="n">
        <v>0.669856452780298</v>
      </c>
      <c r="N662" s="19" t="n">
        <v>2.47520854974613</v>
      </c>
      <c r="O662" s="19" t="n">
        <v>0.889307785830606</v>
      </c>
      <c r="P662" s="19" t="n">
        <v>0.501323051155032</v>
      </c>
      <c r="Q662" s="17" t="s">
        <v>30</v>
      </c>
      <c r="R662" s="5" t="str">
        <f aca="false">IF(OR(Q662="Steel plate",Q662="Concrete jacket"),"Steel plate or jacket",Q662)</f>
        <v>Seal cracks</v>
      </c>
      <c r="S662" s="5" t="str">
        <f aca="false">IF(O662&lt;='Tree rules'!$C$4,IF(N662&lt;='Tree rules'!$C$5,IF(P662&lt;='Tree rules'!$C$7,"Monitor","Polymer laminate"),IF(P662&lt;='Tree rules'!$C$8,"Seal cracks","Polymer laminate")),IF(O662&lt;='Tree rules'!$C$6,IF(P662&lt;='Tree rules'!$C$9,"Polymer laminate","Steel plate or jacket"),IF(L662&lt;='Tree rules'!$C$10,"Steel plate or jacket","Polymer laminate")))</f>
        <v>Seal cracks</v>
      </c>
      <c r="T662" s="5" t="str">
        <f aca="false">IF(S662=R662,"Yes","No")</f>
        <v>Yes</v>
      </c>
    </row>
    <row r="663" customFormat="false" ht="15" hidden="false" customHeight="false" outlineLevel="0" collapsed="false">
      <c r="A663" s="15" t="n">
        <v>2179</v>
      </c>
      <c r="B663" s="16" t="n">
        <v>5.05475756244524</v>
      </c>
      <c r="C663" s="15" t="n">
        <v>230</v>
      </c>
      <c r="D663" s="15" t="n">
        <v>425</v>
      </c>
      <c r="E663" s="15" t="n">
        <v>25</v>
      </c>
      <c r="F663" s="16" t="n">
        <v>0.724620609754306</v>
      </c>
      <c r="G663" s="17" t="s">
        <v>103</v>
      </c>
      <c r="H663" s="18" t="n">
        <v>0.2</v>
      </c>
      <c r="I663" s="18" t="n">
        <v>1.5</v>
      </c>
      <c r="J663" s="19" t="n">
        <v>0.890569975355337</v>
      </c>
      <c r="K663" s="19" t="n">
        <v>0.408058645575668</v>
      </c>
      <c r="L663" s="16" t="n">
        <v>13.4078449932235</v>
      </c>
      <c r="M663" s="19" t="n">
        <v>0.768144966014011</v>
      </c>
      <c r="N663" s="19" t="n">
        <v>1.5807233427688</v>
      </c>
      <c r="O663" s="19" t="n">
        <v>1.15415257406608</v>
      </c>
      <c r="P663" s="19" t="n">
        <v>0.499355001602922</v>
      </c>
      <c r="Q663" s="17" t="s">
        <v>31</v>
      </c>
      <c r="R663" s="5" t="str">
        <f aca="false">IF(OR(Q663="Steel plate",Q663="Concrete jacket"),"Steel plate or jacket",Q663)</f>
        <v>Polymer laminate</v>
      </c>
      <c r="S663" s="5" t="str">
        <f aca="false">IF(O663&lt;='Tree rules'!$C$4,IF(N663&lt;='Tree rules'!$C$5,IF(P663&lt;='Tree rules'!$C$7,"Monitor","Polymer laminate"),IF(P663&lt;='Tree rules'!$C$8,"Seal cracks","Polymer laminate")),IF(O663&lt;='Tree rules'!$C$6,IF(P663&lt;='Tree rules'!$C$9,"Polymer laminate","Steel plate or jacket"),IF(L663&lt;='Tree rules'!$C$10,"Steel plate or jacket","Polymer laminate")))</f>
        <v>Polymer laminate</v>
      </c>
      <c r="T663" s="5" t="str">
        <f aca="false">IF(S663=R663,"Yes","No")</f>
        <v>Yes</v>
      </c>
    </row>
    <row r="664" customFormat="false" ht="15" hidden="false" customHeight="false" outlineLevel="0" collapsed="false">
      <c r="A664" s="15" t="n">
        <v>2181</v>
      </c>
      <c r="B664" s="16" t="n">
        <v>3.52870074344479</v>
      </c>
      <c r="C664" s="15" t="n">
        <v>230</v>
      </c>
      <c r="D664" s="15" t="n">
        <v>300</v>
      </c>
      <c r="E664" s="15" t="n">
        <v>25</v>
      </c>
      <c r="F664" s="16" t="n">
        <v>0.688332522525665</v>
      </c>
      <c r="G664" s="17" t="s">
        <v>101</v>
      </c>
      <c r="H664" s="18" t="n">
        <v>0.3</v>
      </c>
      <c r="I664" s="18" t="n">
        <v>1</v>
      </c>
      <c r="J664" s="19" t="n">
        <v>0.942666046553657</v>
      </c>
      <c r="K664" s="19" t="n">
        <v>0.438851386204429</v>
      </c>
      <c r="L664" s="16" t="n">
        <v>13.8925226119874</v>
      </c>
      <c r="M664" s="19" t="n">
        <v>0.271017585986232</v>
      </c>
      <c r="N664" s="19" t="n">
        <v>0.933931560621244</v>
      </c>
      <c r="O664" s="19" t="n">
        <v>0.942666046553657</v>
      </c>
      <c r="P664" s="19" t="n">
        <v>1.05142032360923</v>
      </c>
      <c r="Q664" s="17" t="s">
        <v>31</v>
      </c>
      <c r="R664" s="5" t="str">
        <f aca="false">IF(OR(Q664="Steel plate",Q664="Concrete jacket"),"Steel plate or jacket",Q664)</f>
        <v>Polymer laminate</v>
      </c>
      <c r="S664" s="5" t="str">
        <f aca="false">IF(O664&lt;='Tree rules'!$C$4,IF(N664&lt;='Tree rules'!$C$5,IF(P664&lt;='Tree rules'!$C$7,"Monitor","Polymer laminate"),IF(P664&lt;='Tree rules'!$C$8,"Seal cracks","Polymer laminate")),IF(O664&lt;='Tree rules'!$C$6,IF(P664&lt;='Tree rules'!$C$9,"Polymer laminate","Steel plate or jacket"),IF(L664&lt;='Tree rules'!$C$10,"Steel plate or jacket","Polymer laminate")))</f>
        <v>Polymer laminate</v>
      </c>
      <c r="T664" s="5" t="str">
        <f aca="false">IF(S664=R664,"Yes","No")</f>
        <v>Yes</v>
      </c>
    </row>
    <row r="665" customFormat="false" ht="15" hidden="false" customHeight="false" outlineLevel="0" collapsed="false">
      <c r="A665" s="15" t="n">
        <v>2183</v>
      </c>
      <c r="B665" s="16" t="n">
        <v>5.52305067512773</v>
      </c>
      <c r="C665" s="15" t="n">
        <v>300</v>
      </c>
      <c r="D665" s="15" t="n">
        <v>475</v>
      </c>
      <c r="E665" s="15" t="n">
        <v>30</v>
      </c>
      <c r="F665" s="16" t="n">
        <v>0.624901102811956</v>
      </c>
      <c r="G665" s="17" t="s">
        <v>101</v>
      </c>
      <c r="H665" s="18" t="n">
        <v>0.3</v>
      </c>
      <c r="I665" s="18" t="n">
        <v>2</v>
      </c>
      <c r="J665" s="19" t="n">
        <v>0.903772874730362</v>
      </c>
      <c r="K665" s="19" t="n">
        <v>0.574606185427992</v>
      </c>
      <c r="L665" s="16" t="n">
        <v>12.8742439979667</v>
      </c>
      <c r="M665" s="19" t="n">
        <v>0.71523631063261</v>
      </c>
      <c r="N665" s="19" t="n">
        <v>0.914029961889441</v>
      </c>
      <c r="O665" s="19" t="n">
        <v>1.28823226541862</v>
      </c>
      <c r="P665" s="19" t="n">
        <v>0.539049773803718</v>
      </c>
      <c r="Q665" s="17" t="s">
        <v>31</v>
      </c>
      <c r="R665" s="5" t="str">
        <f aca="false">IF(OR(Q665="Steel plate",Q665="Concrete jacket"),"Steel plate or jacket",Q665)</f>
        <v>Polymer laminate</v>
      </c>
      <c r="S665" s="5" t="str">
        <f aca="false">IF(O665&lt;='Tree rules'!$C$4,IF(N665&lt;='Tree rules'!$C$5,IF(P665&lt;='Tree rules'!$C$7,"Monitor","Polymer laminate"),IF(P665&lt;='Tree rules'!$C$8,"Seal cracks","Polymer laminate")),IF(O665&lt;='Tree rules'!$C$6,IF(P665&lt;='Tree rules'!$C$9,"Polymer laminate","Steel plate or jacket"),IF(L665&lt;='Tree rules'!$C$10,"Steel plate or jacket","Polymer laminate")))</f>
        <v>Polymer laminate</v>
      </c>
      <c r="T665" s="5" t="str">
        <f aca="false">IF(S665=R665,"Yes","No")</f>
        <v>Yes</v>
      </c>
    </row>
    <row r="666" customFormat="false" ht="15" hidden="false" customHeight="false" outlineLevel="0" collapsed="false">
      <c r="A666" s="15" t="n">
        <v>2185</v>
      </c>
      <c r="B666" s="16" t="n">
        <v>3.01652775839573</v>
      </c>
      <c r="C666" s="15" t="n">
        <v>300</v>
      </c>
      <c r="D666" s="15" t="n">
        <v>300</v>
      </c>
      <c r="E666" s="15" t="n">
        <v>20</v>
      </c>
      <c r="F666" s="16" t="n">
        <v>0.560842203151316</v>
      </c>
      <c r="G666" s="17" t="s">
        <v>102</v>
      </c>
      <c r="H666" s="18" t="n">
        <v>0.1</v>
      </c>
      <c r="I666" s="18" t="n">
        <v>1</v>
      </c>
      <c r="J666" s="19" t="n">
        <v>0.852431663990176</v>
      </c>
      <c r="K666" s="19" t="n">
        <v>0.606114171671698</v>
      </c>
      <c r="L666" s="16" t="n">
        <v>12.6214550560491</v>
      </c>
      <c r="M666" s="19" t="n">
        <v>0.730414112773763</v>
      </c>
      <c r="N666" s="19" t="n">
        <v>2.80217212842377</v>
      </c>
      <c r="O666" s="19" t="n">
        <v>0.852431663990176</v>
      </c>
      <c r="P666" s="19" t="n">
        <v>0.304045082247781</v>
      </c>
      <c r="Q666" s="17" t="s">
        <v>30</v>
      </c>
      <c r="R666" s="5" t="str">
        <f aca="false">IF(OR(Q666="Steel plate",Q666="Concrete jacket"),"Steel plate or jacket",Q666)</f>
        <v>Seal cracks</v>
      </c>
      <c r="S666" s="5" t="str">
        <f aca="false">IF(O666&lt;='Tree rules'!$C$4,IF(N666&lt;='Tree rules'!$C$5,IF(P666&lt;='Tree rules'!$C$7,"Monitor","Polymer laminate"),IF(P666&lt;='Tree rules'!$C$8,"Seal cracks","Polymer laminate")),IF(O666&lt;='Tree rules'!$C$6,IF(P666&lt;='Tree rules'!$C$9,"Polymer laminate","Steel plate or jacket"),IF(L666&lt;='Tree rules'!$C$10,"Steel plate or jacket","Polymer laminate")))</f>
        <v>Seal cracks</v>
      </c>
      <c r="T666" s="5" t="str">
        <f aca="false">IF(S666=R666,"Yes","No")</f>
        <v>Yes</v>
      </c>
    </row>
    <row r="667" customFormat="false" ht="15" hidden="false" customHeight="false" outlineLevel="0" collapsed="false">
      <c r="A667" s="15" t="n">
        <v>2187</v>
      </c>
      <c r="B667" s="16" t="n">
        <v>3.43214796220732</v>
      </c>
      <c r="C667" s="15" t="n">
        <v>230</v>
      </c>
      <c r="D667" s="15" t="n">
        <v>300</v>
      </c>
      <c r="E667" s="15" t="n">
        <v>20</v>
      </c>
      <c r="F667" s="16" t="n">
        <v>0.576243217710084</v>
      </c>
      <c r="G667" s="17" t="s">
        <v>101</v>
      </c>
      <c r="H667" s="18" t="n">
        <v>0.3</v>
      </c>
      <c r="I667" s="18" t="n">
        <v>1.5</v>
      </c>
      <c r="J667" s="19" t="n">
        <v>0.94874556902241</v>
      </c>
      <c r="K667" s="19" t="n">
        <v>0.480656392281754</v>
      </c>
      <c r="L667" s="16" t="n">
        <v>13.4068279773724</v>
      </c>
      <c r="M667" s="19" t="n">
        <v>0.927440393127566</v>
      </c>
      <c r="N667" s="19" t="n">
        <v>0.804590182397559</v>
      </c>
      <c r="O667" s="19" t="n">
        <v>1.19510804233381</v>
      </c>
      <c r="P667" s="19" t="n">
        <v>0.357766408613084</v>
      </c>
      <c r="Q667" s="17" t="s">
        <v>31</v>
      </c>
      <c r="R667" s="5" t="str">
        <f aca="false">IF(OR(Q667="Steel plate",Q667="Concrete jacket"),"Steel plate or jacket",Q667)</f>
        <v>Polymer laminate</v>
      </c>
      <c r="S667" s="5" t="str">
        <f aca="false">IF(O667&lt;='Tree rules'!$C$4,IF(N667&lt;='Tree rules'!$C$5,IF(P667&lt;='Tree rules'!$C$7,"Monitor","Polymer laminate"),IF(P667&lt;='Tree rules'!$C$8,"Seal cracks","Polymer laminate")),IF(O667&lt;='Tree rules'!$C$6,IF(P667&lt;='Tree rules'!$C$9,"Polymer laminate","Steel plate or jacket"),IF(L667&lt;='Tree rules'!$C$10,"Steel plate or jacket","Polymer laminate")))</f>
        <v>Polymer laminate</v>
      </c>
      <c r="T667" s="5" t="str">
        <f aca="false">IF(S667=R667,"Yes","No")</f>
        <v>Yes</v>
      </c>
    </row>
    <row r="668" customFormat="false" ht="15" hidden="false" customHeight="false" outlineLevel="0" collapsed="false">
      <c r="A668" s="15" t="n">
        <v>2195</v>
      </c>
      <c r="B668" s="16" t="n">
        <v>7.04459291650156</v>
      </c>
      <c r="C668" s="15" t="n">
        <v>300</v>
      </c>
      <c r="D668" s="15" t="n">
        <v>625</v>
      </c>
      <c r="E668" s="15" t="n">
        <v>20</v>
      </c>
      <c r="F668" s="16" t="n">
        <v>0.594154638976793</v>
      </c>
      <c r="G668" s="17" t="s">
        <v>102</v>
      </c>
      <c r="H668" s="18" t="n">
        <v>0.1</v>
      </c>
      <c r="I668" s="18" t="n">
        <v>1.5</v>
      </c>
      <c r="J668" s="19" t="n">
        <v>0.924334485118728</v>
      </c>
      <c r="K668" s="19" t="n">
        <v>0.440121493990213</v>
      </c>
      <c r="L668" s="16" t="n">
        <v>12.4904129725205</v>
      </c>
      <c r="M668" s="19" t="n">
        <v>0.950601037993428</v>
      </c>
      <c r="N668" s="19" t="n">
        <v>2.75851461938407</v>
      </c>
      <c r="O668" s="19" t="n">
        <v>1.18309199040953</v>
      </c>
      <c r="P668" s="19" t="n">
        <v>0.391801642072998</v>
      </c>
      <c r="Q668" s="17" t="s">
        <v>31</v>
      </c>
      <c r="R668" s="5" t="str">
        <f aca="false">IF(OR(Q668="Steel plate",Q668="Concrete jacket"),"Steel plate or jacket",Q668)</f>
        <v>Polymer laminate</v>
      </c>
      <c r="S668" s="5" t="str">
        <f aca="false">IF(O668&lt;='Tree rules'!$C$4,IF(N668&lt;='Tree rules'!$C$5,IF(P668&lt;='Tree rules'!$C$7,"Monitor","Polymer laminate"),IF(P668&lt;='Tree rules'!$C$8,"Seal cracks","Polymer laminate")),IF(O668&lt;='Tree rules'!$C$6,IF(P668&lt;='Tree rules'!$C$9,"Polymer laminate","Steel plate or jacket"),IF(L668&lt;='Tree rules'!$C$10,"Steel plate or jacket","Polymer laminate")))</f>
        <v>Polymer laminate</v>
      </c>
      <c r="T668" s="5" t="str">
        <f aca="false">IF(S668=R668,"Yes","No")</f>
        <v>Yes</v>
      </c>
    </row>
    <row r="669" customFormat="false" ht="15" hidden="false" customHeight="false" outlineLevel="0" collapsed="false">
      <c r="A669" s="15" t="n">
        <v>2198</v>
      </c>
      <c r="B669" s="16" t="n">
        <v>7.38406899532219</v>
      </c>
      <c r="C669" s="15" t="n">
        <v>230</v>
      </c>
      <c r="D669" s="15" t="n">
        <v>600</v>
      </c>
      <c r="E669" s="15" t="n">
        <v>30</v>
      </c>
      <c r="F669" s="16" t="n">
        <v>0.742342309449384</v>
      </c>
      <c r="G669" s="17" t="s">
        <v>103</v>
      </c>
      <c r="H669" s="18" t="n">
        <v>0.2</v>
      </c>
      <c r="I669" s="18" t="n">
        <v>1</v>
      </c>
      <c r="J669" s="19" t="n">
        <v>0.888590161608763</v>
      </c>
      <c r="K669" s="19" t="n">
        <v>0.428149116956516</v>
      </c>
      <c r="L669" s="16" t="n">
        <v>13.3769365857286</v>
      </c>
      <c r="M669" s="19" t="n">
        <v>0.503051174615219</v>
      </c>
      <c r="N669" s="19" t="n">
        <v>0.950217589412504</v>
      </c>
      <c r="O669" s="19" t="n">
        <v>0.888590161608763</v>
      </c>
      <c r="P669" s="19" t="n">
        <v>0.680958903106302</v>
      </c>
      <c r="Q669" s="17" t="s">
        <v>29</v>
      </c>
      <c r="R669" s="5" t="str">
        <f aca="false">IF(OR(Q669="Steel plate",Q669="Concrete jacket"),"Steel plate or jacket",Q669)</f>
        <v>Monitor</v>
      </c>
      <c r="S669" s="5" t="str">
        <f aca="false">IF(O669&lt;='Tree rules'!$C$4,IF(N669&lt;='Tree rules'!$C$5,IF(P669&lt;='Tree rules'!$C$7,"Monitor","Polymer laminate"),IF(P669&lt;='Tree rules'!$C$8,"Seal cracks","Polymer laminate")),IF(O669&lt;='Tree rules'!$C$6,IF(P669&lt;='Tree rules'!$C$9,"Polymer laminate","Steel plate or jacket"),IF(L669&lt;='Tree rules'!$C$10,"Steel plate or jacket","Polymer laminate")))</f>
        <v>Monitor</v>
      </c>
      <c r="T669" s="5" t="str">
        <f aca="false">IF(S669=R669,"Yes","No")</f>
        <v>Yes</v>
      </c>
    </row>
    <row r="670" customFormat="false" ht="15" hidden="false" customHeight="false" outlineLevel="0" collapsed="false">
      <c r="A670" s="15" t="n">
        <v>2202</v>
      </c>
      <c r="B670" s="16" t="n">
        <v>3.93472228499712</v>
      </c>
      <c r="C670" s="15" t="n">
        <v>230</v>
      </c>
      <c r="D670" s="15" t="n">
        <v>325</v>
      </c>
      <c r="E670" s="15" t="n">
        <v>25</v>
      </c>
      <c r="F670" s="16" t="n">
        <v>0.524976027522354</v>
      </c>
      <c r="G670" s="17" t="s">
        <v>101</v>
      </c>
      <c r="H670" s="18" t="n">
        <v>0.3</v>
      </c>
      <c r="I670" s="18" t="n">
        <v>1.5</v>
      </c>
      <c r="J670" s="19" t="n">
        <v>0.951841029975547</v>
      </c>
      <c r="K670" s="19" t="n">
        <v>0.429963485905388</v>
      </c>
      <c r="L670" s="16" t="n">
        <v>14.0025704092424</v>
      </c>
      <c r="M670" s="19" t="n">
        <v>0.453542144755221</v>
      </c>
      <c r="N670" s="19" t="n">
        <v>0.919198129481575</v>
      </c>
      <c r="O670" s="19" t="n">
        <v>1.22313310132529</v>
      </c>
      <c r="P670" s="19" t="n">
        <v>0.630593741417957</v>
      </c>
      <c r="Q670" s="17" t="s">
        <v>31</v>
      </c>
      <c r="R670" s="5" t="str">
        <f aca="false">IF(OR(Q670="Steel plate",Q670="Concrete jacket"),"Steel plate or jacket",Q670)</f>
        <v>Polymer laminate</v>
      </c>
      <c r="S670" s="5" t="str">
        <f aca="false">IF(O670&lt;='Tree rules'!$C$4,IF(N670&lt;='Tree rules'!$C$5,IF(P670&lt;='Tree rules'!$C$7,"Monitor","Polymer laminate"),IF(P670&lt;='Tree rules'!$C$8,"Seal cracks","Polymer laminate")),IF(O670&lt;='Tree rules'!$C$6,IF(P670&lt;='Tree rules'!$C$9,"Polymer laminate","Steel plate or jacket"),IF(L670&lt;='Tree rules'!$C$10,"Steel plate or jacket","Polymer laminate")))</f>
        <v>Polymer laminate</v>
      </c>
      <c r="T670" s="5" t="str">
        <f aca="false">IF(S670=R670,"Yes","No")</f>
        <v>Yes</v>
      </c>
    </row>
    <row r="671" customFormat="false" ht="15" hidden="false" customHeight="false" outlineLevel="0" collapsed="false">
      <c r="A671" s="15" t="n">
        <v>2203</v>
      </c>
      <c r="B671" s="16" t="n">
        <v>5.86029074768794</v>
      </c>
      <c r="C671" s="15" t="n">
        <v>300</v>
      </c>
      <c r="D671" s="15" t="n">
        <v>500</v>
      </c>
      <c r="E671" s="15" t="n">
        <v>30</v>
      </c>
      <c r="F671" s="16" t="n">
        <v>0.71889992072993</v>
      </c>
      <c r="G671" s="17" t="s">
        <v>102</v>
      </c>
      <c r="H671" s="18" t="n">
        <v>0.1</v>
      </c>
      <c r="I671" s="18" t="n">
        <v>1</v>
      </c>
      <c r="J671" s="19" t="n">
        <v>0.983761460988511</v>
      </c>
      <c r="K671" s="19" t="n">
        <v>0.461246367983413</v>
      </c>
      <c r="L671" s="16" t="n">
        <v>13.4102763104987</v>
      </c>
      <c r="M671" s="19" t="n">
        <v>0.90388987523253</v>
      </c>
      <c r="N671" s="19" t="n">
        <v>2.71718587392773</v>
      </c>
      <c r="O671" s="19" t="n">
        <v>0.983761460988511</v>
      </c>
      <c r="P671" s="19" t="n">
        <v>0.389612066389432</v>
      </c>
      <c r="Q671" s="17" t="s">
        <v>30</v>
      </c>
      <c r="R671" s="5" t="str">
        <f aca="false">IF(OR(Q671="Steel plate",Q671="Concrete jacket"),"Steel plate or jacket",Q671)</f>
        <v>Seal cracks</v>
      </c>
      <c r="S671" s="5" t="str">
        <f aca="false">IF(O671&lt;='Tree rules'!$C$4,IF(N671&lt;='Tree rules'!$C$5,IF(P671&lt;='Tree rules'!$C$7,"Monitor","Polymer laminate"),IF(P671&lt;='Tree rules'!$C$8,"Seal cracks","Polymer laminate")),IF(O671&lt;='Tree rules'!$C$6,IF(P671&lt;='Tree rules'!$C$9,"Polymer laminate","Steel plate or jacket"),IF(L671&lt;='Tree rules'!$C$10,"Steel plate or jacket","Polymer laminate")))</f>
        <v>Seal cracks</v>
      </c>
      <c r="T671" s="5" t="str">
        <f aca="false">IF(S671=R671,"Yes","No")</f>
        <v>Yes</v>
      </c>
    </row>
    <row r="672" customFormat="false" ht="15" hidden="false" customHeight="false" outlineLevel="0" collapsed="false">
      <c r="A672" s="15" t="n">
        <v>2205</v>
      </c>
      <c r="B672" s="16" t="n">
        <v>3.18606776375615</v>
      </c>
      <c r="C672" s="15" t="n">
        <v>300</v>
      </c>
      <c r="D672" s="15" t="n">
        <v>300</v>
      </c>
      <c r="E672" s="15" t="n">
        <v>30</v>
      </c>
      <c r="F672" s="16" t="n">
        <v>0.883711013668015</v>
      </c>
      <c r="G672" s="17" t="s">
        <v>102</v>
      </c>
      <c r="H672" s="18" t="n">
        <v>0.1</v>
      </c>
      <c r="I672" s="18" t="n">
        <v>1.5</v>
      </c>
      <c r="J672" s="19" t="n">
        <v>0.94755705369468</v>
      </c>
      <c r="K672" s="19" t="n">
        <v>0.639019762469669</v>
      </c>
      <c r="L672" s="16" t="n">
        <v>13.4433238977053</v>
      </c>
      <c r="M672" s="19" t="n">
        <v>0.913476921262721</v>
      </c>
      <c r="N672" s="19" t="n">
        <v>3.99760930593492</v>
      </c>
      <c r="O672" s="19" t="n">
        <v>1.1185817388528</v>
      </c>
      <c r="P672" s="19" t="n">
        <v>0.409571814414432</v>
      </c>
      <c r="Q672" s="17" t="s">
        <v>31</v>
      </c>
      <c r="R672" s="5" t="str">
        <f aca="false">IF(OR(Q672="Steel plate",Q672="Concrete jacket"),"Steel plate or jacket",Q672)</f>
        <v>Polymer laminate</v>
      </c>
      <c r="S672" s="5" t="str">
        <f aca="false">IF(O672&lt;='Tree rules'!$C$4,IF(N672&lt;='Tree rules'!$C$5,IF(P672&lt;='Tree rules'!$C$7,"Monitor","Polymer laminate"),IF(P672&lt;='Tree rules'!$C$8,"Seal cracks","Polymer laminate")),IF(O672&lt;='Tree rules'!$C$6,IF(P672&lt;='Tree rules'!$C$9,"Polymer laminate","Steel plate or jacket"),IF(L672&lt;='Tree rules'!$C$10,"Steel plate or jacket","Polymer laminate")))</f>
        <v>Polymer laminate</v>
      </c>
      <c r="T672" s="5" t="str">
        <f aca="false">IF(S672=R672,"Yes","No")</f>
        <v>Yes</v>
      </c>
    </row>
    <row r="673" customFormat="false" ht="15" hidden="false" customHeight="false" outlineLevel="0" collapsed="false">
      <c r="A673" s="15" t="n">
        <v>2209</v>
      </c>
      <c r="B673" s="16" t="n">
        <v>4.59296325409727</v>
      </c>
      <c r="C673" s="15" t="n">
        <v>300</v>
      </c>
      <c r="D673" s="15" t="n">
        <v>375</v>
      </c>
      <c r="E673" s="15" t="n">
        <v>30</v>
      </c>
      <c r="F673" s="16" t="n">
        <v>0.671280481536281</v>
      </c>
      <c r="G673" s="17" t="s">
        <v>102</v>
      </c>
      <c r="H673" s="18" t="n">
        <v>0.1</v>
      </c>
      <c r="I673" s="18" t="n">
        <v>1</v>
      </c>
      <c r="J673" s="19" t="n">
        <v>0.890308363375388</v>
      </c>
      <c r="K673" s="19" t="n">
        <v>0.503986641356618</v>
      </c>
      <c r="L673" s="16" t="n">
        <v>14.7210360708246</v>
      </c>
      <c r="M673" s="19" t="n">
        <v>0.414238722331396</v>
      </c>
      <c r="N673" s="19" t="n">
        <v>3.43107347457618</v>
      </c>
      <c r="O673" s="19" t="n">
        <v>0.890308363375388</v>
      </c>
      <c r="P673" s="19" t="n">
        <v>0.666057620397385</v>
      </c>
      <c r="Q673" s="17" t="s">
        <v>30</v>
      </c>
      <c r="R673" s="5" t="str">
        <f aca="false">IF(OR(Q673="Steel plate",Q673="Concrete jacket"),"Steel plate or jacket",Q673)</f>
        <v>Seal cracks</v>
      </c>
      <c r="S673" s="5" t="str">
        <f aca="false">IF(O673&lt;='Tree rules'!$C$4,IF(N673&lt;='Tree rules'!$C$5,IF(P673&lt;='Tree rules'!$C$7,"Monitor","Polymer laminate"),IF(P673&lt;='Tree rules'!$C$8,"Seal cracks","Polymer laminate")),IF(O673&lt;='Tree rules'!$C$6,IF(P673&lt;='Tree rules'!$C$9,"Polymer laminate","Steel plate or jacket"),IF(L673&lt;='Tree rules'!$C$10,"Steel plate or jacket","Polymer laminate")))</f>
        <v>Seal cracks</v>
      </c>
      <c r="T673" s="5" t="str">
        <f aca="false">IF(S673=R673,"Yes","No")</f>
        <v>Yes</v>
      </c>
    </row>
    <row r="674" customFormat="false" ht="15" hidden="false" customHeight="false" outlineLevel="0" collapsed="false">
      <c r="A674" s="15" t="n">
        <v>2212</v>
      </c>
      <c r="B674" s="16" t="n">
        <v>3.4737952682114</v>
      </c>
      <c r="C674" s="15" t="n">
        <v>300</v>
      </c>
      <c r="D674" s="15" t="n">
        <v>300</v>
      </c>
      <c r="E674" s="15" t="n">
        <v>30</v>
      </c>
      <c r="F674" s="16" t="n">
        <v>0.831109167616348</v>
      </c>
      <c r="G674" s="17" t="s">
        <v>101</v>
      </c>
      <c r="H674" s="18" t="n">
        <v>0.3</v>
      </c>
      <c r="I674" s="18" t="n">
        <v>1</v>
      </c>
      <c r="J674" s="19" t="n">
        <v>0.930658207938696</v>
      </c>
      <c r="K674" s="19" t="n">
        <v>0.488960219284369</v>
      </c>
      <c r="L674" s="16" t="n">
        <v>13.7849018579817</v>
      </c>
      <c r="M674" s="19" t="n">
        <v>0.416987616045299</v>
      </c>
      <c r="N674" s="19" t="n">
        <v>1.05158882162206</v>
      </c>
      <c r="O674" s="19" t="n">
        <v>0.930658207938696</v>
      </c>
      <c r="P674" s="19" t="n">
        <v>0.779703243788792</v>
      </c>
      <c r="Q674" s="17" t="s">
        <v>30</v>
      </c>
      <c r="R674" s="5" t="str">
        <f aca="false">IF(OR(Q674="Steel plate",Q674="Concrete jacket"),"Steel plate or jacket",Q674)</f>
        <v>Seal cracks</v>
      </c>
      <c r="S674" s="5" t="str">
        <f aca="false">IF(O674&lt;='Tree rules'!$C$4,IF(N674&lt;='Tree rules'!$C$5,IF(P674&lt;='Tree rules'!$C$7,"Monitor","Polymer laminate"),IF(P674&lt;='Tree rules'!$C$8,"Seal cracks","Polymer laminate")),IF(O674&lt;='Tree rules'!$C$6,IF(P674&lt;='Tree rules'!$C$9,"Polymer laminate","Steel plate or jacket"),IF(L674&lt;='Tree rules'!$C$10,"Steel plate or jacket","Polymer laminate")))</f>
        <v>Seal cracks</v>
      </c>
      <c r="T674" s="5" t="str">
        <f aca="false">IF(S674=R674,"Yes","No")</f>
        <v>Yes</v>
      </c>
    </row>
    <row r="675" customFormat="false" ht="15" hidden="false" customHeight="false" outlineLevel="0" collapsed="false">
      <c r="A675" s="15" t="n">
        <v>2222</v>
      </c>
      <c r="B675" s="16" t="n">
        <v>6.90272522876262</v>
      </c>
      <c r="C675" s="15" t="n">
        <v>300</v>
      </c>
      <c r="D675" s="15" t="n">
        <v>600</v>
      </c>
      <c r="E675" s="15" t="n">
        <v>20</v>
      </c>
      <c r="F675" s="16" t="n">
        <v>0.569129103911194</v>
      </c>
      <c r="G675" s="17" t="s">
        <v>103</v>
      </c>
      <c r="H675" s="18" t="n">
        <v>0.2</v>
      </c>
      <c r="I675" s="18" t="n">
        <v>1</v>
      </c>
      <c r="J675" s="19" t="n">
        <v>0.857025254535649</v>
      </c>
      <c r="K675" s="19" t="n">
        <v>0.579214085750679</v>
      </c>
      <c r="L675" s="16" t="n">
        <v>12.5049370086279</v>
      </c>
      <c r="M675" s="19" t="n">
        <v>0.894592995803756</v>
      </c>
      <c r="N675" s="19" t="n">
        <v>0.914865251199128</v>
      </c>
      <c r="O675" s="19" t="n">
        <v>0.857025254535649</v>
      </c>
      <c r="P675" s="19" t="n">
        <v>0.383216570562183</v>
      </c>
      <c r="Q675" s="17" t="s">
        <v>29</v>
      </c>
      <c r="R675" s="5" t="str">
        <f aca="false">IF(OR(Q675="Steel plate",Q675="Concrete jacket"),"Steel plate or jacket",Q675)</f>
        <v>Monitor</v>
      </c>
      <c r="S675" s="5" t="str">
        <f aca="false">IF(O675&lt;='Tree rules'!$C$4,IF(N675&lt;='Tree rules'!$C$5,IF(P675&lt;='Tree rules'!$C$7,"Monitor","Polymer laminate"),IF(P675&lt;='Tree rules'!$C$8,"Seal cracks","Polymer laminate")),IF(O675&lt;='Tree rules'!$C$6,IF(P675&lt;='Tree rules'!$C$9,"Polymer laminate","Steel plate or jacket"),IF(L675&lt;='Tree rules'!$C$10,"Steel plate or jacket","Polymer laminate")))</f>
        <v>Monitor</v>
      </c>
      <c r="T675" s="5" t="str">
        <f aca="false">IF(S675=R675,"Yes","No")</f>
        <v>Yes</v>
      </c>
    </row>
    <row r="676" customFormat="false" ht="15" hidden="false" customHeight="false" outlineLevel="0" collapsed="false">
      <c r="A676" s="15" t="n">
        <v>2226</v>
      </c>
      <c r="B676" s="16" t="n">
        <v>3.22667655862119</v>
      </c>
      <c r="C676" s="15" t="n">
        <v>230</v>
      </c>
      <c r="D676" s="15" t="n">
        <v>300</v>
      </c>
      <c r="E676" s="15" t="n">
        <v>25</v>
      </c>
      <c r="F676" s="16" t="n">
        <v>0.576243217710084</v>
      </c>
      <c r="G676" s="17" t="s">
        <v>101</v>
      </c>
      <c r="H676" s="18" t="n">
        <v>0.3</v>
      </c>
      <c r="I676" s="18" t="n">
        <v>1</v>
      </c>
      <c r="J676" s="19" t="n">
        <v>0.942045841582126</v>
      </c>
      <c r="K676" s="19" t="n">
        <v>0.628787085529934</v>
      </c>
      <c r="L676" s="16" t="n">
        <v>12.604205307114</v>
      </c>
      <c r="M676" s="19" t="n">
        <v>0.797206160390537</v>
      </c>
      <c r="N676" s="19" t="n">
        <v>0.636561403057664</v>
      </c>
      <c r="O676" s="19" t="n">
        <v>0.942045841582126</v>
      </c>
      <c r="P676" s="19" t="n">
        <v>0.351374201500368</v>
      </c>
      <c r="Q676" s="17" t="s">
        <v>29</v>
      </c>
      <c r="R676" s="5" t="str">
        <f aca="false">IF(OR(Q676="Steel plate",Q676="Concrete jacket"),"Steel plate or jacket",Q676)</f>
        <v>Monitor</v>
      </c>
      <c r="S676" s="5" t="str">
        <f aca="false">IF(O676&lt;='Tree rules'!$C$4,IF(N676&lt;='Tree rules'!$C$5,IF(P676&lt;='Tree rules'!$C$7,"Monitor","Polymer laminate"),IF(P676&lt;='Tree rules'!$C$8,"Seal cracks","Polymer laminate")),IF(O676&lt;='Tree rules'!$C$6,IF(P676&lt;='Tree rules'!$C$9,"Polymer laminate","Steel plate or jacket"),IF(L676&lt;='Tree rules'!$C$10,"Steel plate or jacket","Polymer laminate")))</f>
        <v>Monitor</v>
      </c>
      <c r="T676" s="5" t="str">
        <f aca="false">IF(S676=R676,"Yes","No")</f>
        <v>Yes</v>
      </c>
    </row>
    <row r="677" customFormat="false" ht="15" hidden="false" customHeight="false" outlineLevel="0" collapsed="false">
      <c r="A677" s="15" t="n">
        <v>2227</v>
      </c>
      <c r="B677" s="16" t="n">
        <v>3.86945806925068</v>
      </c>
      <c r="C677" s="15" t="n">
        <v>230</v>
      </c>
      <c r="D677" s="15" t="n">
        <v>300</v>
      </c>
      <c r="E677" s="15" t="n">
        <v>20</v>
      </c>
      <c r="F677" s="16" t="n">
        <v>0.688332522525665</v>
      </c>
      <c r="G677" s="17" t="s">
        <v>103</v>
      </c>
      <c r="H677" s="18" t="n">
        <v>0.2</v>
      </c>
      <c r="I677" s="18" t="n">
        <v>1.5</v>
      </c>
      <c r="J677" s="19" t="n">
        <v>0.851944373003839</v>
      </c>
      <c r="K677" s="19" t="n">
        <v>0.602949045644448</v>
      </c>
      <c r="L677" s="16" t="n">
        <v>15.2340868868137</v>
      </c>
      <c r="M677" s="19" t="n">
        <v>0.95043628312422</v>
      </c>
      <c r="N677" s="19" t="n">
        <v>1.28503454682781</v>
      </c>
      <c r="O677" s="19" t="n">
        <v>1.02107703618335</v>
      </c>
      <c r="P677" s="19" t="n">
        <v>0.438696353054793</v>
      </c>
      <c r="Q677" s="17" t="s">
        <v>31</v>
      </c>
      <c r="R677" s="5" t="str">
        <f aca="false">IF(OR(Q677="Steel plate",Q677="Concrete jacket"),"Steel plate or jacket",Q677)</f>
        <v>Polymer laminate</v>
      </c>
      <c r="S677" s="5" t="str">
        <f aca="false">IF(O677&lt;='Tree rules'!$C$4,IF(N677&lt;='Tree rules'!$C$5,IF(P677&lt;='Tree rules'!$C$7,"Monitor","Polymer laminate"),IF(P677&lt;='Tree rules'!$C$8,"Seal cracks","Polymer laminate")),IF(O677&lt;='Tree rules'!$C$6,IF(P677&lt;='Tree rules'!$C$9,"Polymer laminate","Steel plate or jacket"),IF(L677&lt;='Tree rules'!$C$10,"Steel plate or jacket","Polymer laminate")))</f>
        <v>Polymer laminate</v>
      </c>
      <c r="T677" s="5" t="str">
        <f aca="false">IF(S677=R677,"Yes","No")</f>
        <v>Yes</v>
      </c>
    </row>
    <row r="678" customFormat="false" ht="15" hidden="false" customHeight="false" outlineLevel="0" collapsed="false">
      <c r="A678" s="15" t="n">
        <v>2229</v>
      </c>
      <c r="B678" s="16" t="n">
        <v>3.05234973748746</v>
      </c>
      <c r="C678" s="15" t="n">
        <v>230</v>
      </c>
      <c r="D678" s="15" t="n">
        <v>300</v>
      </c>
      <c r="E678" s="15" t="n">
        <v>25</v>
      </c>
      <c r="F678" s="16" t="n">
        <v>0.688332522525665</v>
      </c>
      <c r="G678" s="17" t="s">
        <v>103</v>
      </c>
      <c r="H678" s="18" t="n">
        <v>0.2</v>
      </c>
      <c r="I678" s="18" t="n">
        <v>2</v>
      </c>
      <c r="J678" s="19" t="n">
        <v>0.978657125651645</v>
      </c>
      <c r="K678" s="19" t="n">
        <v>0.488104017722494</v>
      </c>
      <c r="L678" s="16" t="n">
        <v>12.017124950738</v>
      </c>
      <c r="M678" s="19" t="n">
        <v>0.73045207610084</v>
      </c>
      <c r="N678" s="19" t="n">
        <v>2.05916700089162</v>
      </c>
      <c r="O678" s="19" t="n">
        <v>1.47962777629997</v>
      </c>
      <c r="P678" s="19" t="n">
        <v>0.4886072258284</v>
      </c>
      <c r="Q678" s="17" t="s">
        <v>31</v>
      </c>
      <c r="R678" s="5" t="str">
        <f aca="false">IF(OR(Q678="Steel plate",Q678="Concrete jacket"),"Steel plate or jacket",Q678)</f>
        <v>Polymer laminate</v>
      </c>
      <c r="S678" s="5" t="str">
        <f aca="false">IF(O678&lt;='Tree rules'!$C$4,IF(N678&lt;='Tree rules'!$C$5,IF(P678&lt;='Tree rules'!$C$7,"Monitor","Polymer laminate"),IF(P678&lt;='Tree rules'!$C$8,"Seal cracks","Polymer laminate")),IF(O678&lt;='Tree rules'!$C$6,IF(P678&lt;='Tree rules'!$C$9,"Polymer laminate","Steel plate or jacket"),IF(L678&lt;='Tree rules'!$C$10,"Steel plate or jacket","Polymer laminate")))</f>
        <v>Steel plate or jacket</v>
      </c>
      <c r="T678" s="5" t="str">
        <f aca="false">IF(S678=R678,"Yes","No")</f>
        <v>No</v>
      </c>
    </row>
    <row r="679" customFormat="false" ht="15" hidden="false" customHeight="false" outlineLevel="0" collapsed="false">
      <c r="A679" s="15" t="n">
        <v>2231</v>
      </c>
      <c r="B679" s="16" t="n">
        <v>6.64474979250889</v>
      </c>
      <c r="C679" s="15" t="n">
        <v>300</v>
      </c>
      <c r="D679" s="15" t="n">
        <v>600</v>
      </c>
      <c r="E679" s="15" t="n">
        <v>30</v>
      </c>
      <c r="F679" s="16" t="n">
        <v>0.758838805214926</v>
      </c>
      <c r="G679" s="17" t="s">
        <v>103</v>
      </c>
      <c r="H679" s="18" t="n">
        <v>0.2</v>
      </c>
      <c r="I679" s="18" t="n">
        <v>1</v>
      </c>
      <c r="J679" s="19" t="n">
        <v>0.933068098728079</v>
      </c>
      <c r="K679" s="19" t="n">
        <v>0.538217682555479</v>
      </c>
      <c r="L679" s="16" t="n">
        <v>12.0375902038205</v>
      </c>
      <c r="M679" s="19" t="n">
        <v>0.506619819064233</v>
      </c>
      <c r="N679" s="19" t="n">
        <v>0.998712511596603</v>
      </c>
      <c r="O679" s="19" t="n">
        <v>0.933068098728079</v>
      </c>
      <c r="P679" s="19" t="n">
        <v>0.710771563878631</v>
      </c>
      <c r="Q679" s="17" t="s">
        <v>29</v>
      </c>
      <c r="R679" s="5" t="str">
        <f aca="false">IF(OR(Q679="Steel plate",Q679="Concrete jacket"),"Steel plate or jacket",Q679)</f>
        <v>Monitor</v>
      </c>
      <c r="S679" s="5" t="str">
        <f aca="false">IF(O679&lt;='Tree rules'!$C$4,IF(N679&lt;='Tree rules'!$C$5,IF(P679&lt;='Tree rules'!$C$7,"Monitor","Polymer laminate"),IF(P679&lt;='Tree rules'!$C$8,"Seal cracks","Polymer laminate")),IF(O679&lt;='Tree rules'!$C$6,IF(P679&lt;='Tree rules'!$C$9,"Polymer laminate","Steel plate or jacket"),IF(L679&lt;='Tree rules'!$C$10,"Steel plate or jacket","Polymer laminate")))</f>
        <v>Monitor</v>
      </c>
      <c r="T679" s="5" t="str">
        <f aca="false">IF(S679=R679,"Yes","No")</f>
        <v>Yes</v>
      </c>
    </row>
    <row r="680" customFormat="false" ht="15" hidden="false" customHeight="false" outlineLevel="0" collapsed="false">
      <c r="A680" s="15" t="n">
        <v>2235</v>
      </c>
      <c r="B680" s="16" t="n">
        <v>4.03104770489528</v>
      </c>
      <c r="C680" s="15" t="n">
        <v>300</v>
      </c>
      <c r="D680" s="15" t="n">
        <v>375</v>
      </c>
      <c r="E680" s="15" t="n">
        <v>30</v>
      </c>
      <c r="F680" s="16" t="n">
        <v>0.569472988566126</v>
      </c>
      <c r="G680" s="17" t="s">
        <v>103</v>
      </c>
      <c r="H680" s="18" t="n">
        <v>0.2</v>
      </c>
      <c r="I680" s="18" t="n">
        <v>1</v>
      </c>
      <c r="J680" s="19" t="n">
        <v>0.950775216053673</v>
      </c>
      <c r="K680" s="19" t="n">
        <v>0.498195005737519</v>
      </c>
      <c r="L680" s="16" t="n">
        <v>12.1783918576897</v>
      </c>
      <c r="M680" s="19" t="n">
        <v>0.695921539780699</v>
      </c>
      <c r="N680" s="19" t="n">
        <v>0.919008642760369</v>
      </c>
      <c r="O680" s="19" t="n">
        <v>0.950775216053673</v>
      </c>
      <c r="P680" s="19" t="n">
        <v>0.369578683433632</v>
      </c>
      <c r="Q680" s="17" t="s">
        <v>29</v>
      </c>
      <c r="R680" s="5" t="str">
        <f aca="false">IF(OR(Q680="Steel plate",Q680="Concrete jacket"),"Steel plate or jacket",Q680)</f>
        <v>Monitor</v>
      </c>
      <c r="S680" s="5" t="str">
        <f aca="false">IF(O680&lt;='Tree rules'!$C$4,IF(N680&lt;='Tree rules'!$C$5,IF(P680&lt;='Tree rules'!$C$7,"Monitor","Polymer laminate"),IF(P680&lt;='Tree rules'!$C$8,"Seal cracks","Polymer laminate")),IF(O680&lt;='Tree rules'!$C$6,IF(P680&lt;='Tree rules'!$C$9,"Polymer laminate","Steel plate or jacket"),IF(L680&lt;='Tree rules'!$C$10,"Steel plate or jacket","Polymer laminate")))</f>
        <v>Monitor</v>
      </c>
      <c r="T680" s="5" t="str">
        <f aca="false">IF(S680=R680,"Yes","No")</f>
        <v>Yes</v>
      </c>
    </row>
    <row r="681" customFormat="false" ht="15" hidden="false" customHeight="false" outlineLevel="0" collapsed="false">
      <c r="A681" s="15" t="n">
        <v>2241</v>
      </c>
      <c r="B681" s="16" t="n">
        <v>4.20950960296495</v>
      </c>
      <c r="C681" s="15" t="n">
        <v>230</v>
      </c>
      <c r="D681" s="15" t="n">
        <v>375</v>
      </c>
      <c r="E681" s="15" t="n">
        <v>30</v>
      </c>
      <c r="F681" s="16" t="n">
        <v>0.531417813743219</v>
      </c>
      <c r="G681" s="17" t="s">
        <v>101</v>
      </c>
      <c r="H681" s="18" t="n">
        <v>0.3</v>
      </c>
      <c r="I681" s="18" t="n">
        <v>2</v>
      </c>
      <c r="J681" s="19" t="n">
        <v>0.986536866814871</v>
      </c>
      <c r="K681" s="19" t="n">
        <v>0.629923019979426</v>
      </c>
      <c r="L681" s="16" t="n">
        <v>12.794862015091</v>
      </c>
      <c r="M681" s="19" t="n">
        <v>0.7033259025475</v>
      </c>
      <c r="N681" s="19" t="n">
        <v>1.25693177400399</v>
      </c>
      <c r="O681" s="19" t="n">
        <v>1.35163145116468</v>
      </c>
      <c r="P681" s="19" t="n">
        <v>0.467731800616081</v>
      </c>
      <c r="Q681" s="17" t="s">
        <v>31</v>
      </c>
      <c r="R681" s="5" t="str">
        <f aca="false">IF(OR(Q681="Steel plate",Q681="Concrete jacket"),"Steel plate or jacket",Q681)</f>
        <v>Polymer laminate</v>
      </c>
      <c r="S681" s="5" t="str">
        <f aca="false">IF(O681&lt;='Tree rules'!$C$4,IF(N681&lt;='Tree rules'!$C$5,IF(P681&lt;='Tree rules'!$C$7,"Monitor","Polymer laminate"),IF(P681&lt;='Tree rules'!$C$8,"Seal cracks","Polymer laminate")),IF(O681&lt;='Tree rules'!$C$6,IF(P681&lt;='Tree rules'!$C$9,"Polymer laminate","Steel plate or jacket"),IF(L681&lt;='Tree rules'!$C$10,"Steel plate or jacket","Polymer laminate")))</f>
        <v>Steel plate or jacket</v>
      </c>
      <c r="T681" s="5" t="str">
        <f aca="false">IF(S681=R681,"Yes","No")</f>
        <v>No</v>
      </c>
    </row>
    <row r="682" customFormat="false" ht="15" hidden="false" customHeight="false" outlineLevel="0" collapsed="false">
      <c r="A682" s="15" t="n">
        <v>2243</v>
      </c>
      <c r="B682" s="16" t="n">
        <v>3.06389470277165</v>
      </c>
      <c r="C682" s="15" t="n">
        <v>300</v>
      </c>
      <c r="D682" s="15" t="n">
        <v>300</v>
      </c>
      <c r="E682" s="15" t="n">
        <v>30</v>
      </c>
      <c r="F682" s="16" t="n">
        <v>0.736310778185108</v>
      </c>
      <c r="G682" s="17" t="s">
        <v>101</v>
      </c>
      <c r="H682" s="18" t="n">
        <v>0.3</v>
      </c>
      <c r="I682" s="18" t="n">
        <v>2</v>
      </c>
      <c r="J682" s="19" t="n">
        <v>0.98011986842098</v>
      </c>
      <c r="K682" s="19" t="n">
        <v>0.48448283497352</v>
      </c>
      <c r="L682" s="16" t="n">
        <v>11.9683386827018</v>
      </c>
      <c r="M682" s="19" t="n">
        <v>0.692416962596767</v>
      </c>
      <c r="N682" s="19" t="n">
        <v>1.04390132874977</v>
      </c>
      <c r="O682" s="19" t="n">
        <v>1.48538848437549</v>
      </c>
      <c r="P682" s="19" t="n">
        <v>0.52692484781955</v>
      </c>
      <c r="Q682" s="17" t="s">
        <v>31</v>
      </c>
      <c r="R682" s="5" t="str">
        <f aca="false">IF(OR(Q682="Steel plate",Q682="Concrete jacket"),"Steel plate or jacket",Q682)</f>
        <v>Polymer laminate</v>
      </c>
      <c r="S682" s="5" t="str">
        <f aca="false">IF(O682&lt;='Tree rules'!$C$4,IF(N682&lt;='Tree rules'!$C$5,IF(P682&lt;='Tree rules'!$C$7,"Monitor","Polymer laminate"),IF(P682&lt;='Tree rules'!$C$8,"Seal cracks","Polymer laminate")),IF(O682&lt;='Tree rules'!$C$6,IF(P682&lt;='Tree rules'!$C$9,"Polymer laminate","Steel plate or jacket"),IF(L682&lt;='Tree rules'!$C$10,"Steel plate or jacket","Polymer laminate")))</f>
        <v>Steel plate or jacket</v>
      </c>
      <c r="T682" s="5" t="str">
        <f aca="false">IF(S682=R682,"Yes","No")</f>
        <v>No</v>
      </c>
    </row>
    <row r="683" customFormat="false" ht="15" hidden="false" customHeight="false" outlineLevel="0" collapsed="false">
      <c r="A683" s="15" t="n">
        <v>2244</v>
      </c>
      <c r="B683" s="16" t="n">
        <v>4.99897882172983</v>
      </c>
      <c r="C683" s="15" t="n">
        <v>300</v>
      </c>
      <c r="D683" s="15" t="n">
        <v>500</v>
      </c>
      <c r="E683" s="15" t="n">
        <v>30</v>
      </c>
      <c r="F683" s="16" t="n">
        <v>0.926723496634157</v>
      </c>
      <c r="G683" s="17" t="s">
        <v>103</v>
      </c>
      <c r="H683" s="18" t="n">
        <v>0.2</v>
      </c>
      <c r="I683" s="18" t="n">
        <v>1.5</v>
      </c>
      <c r="J683" s="19" t="n">
        <v>0.945373711319341</v>
      </c>
      <c r="K683" s="19" t="n">
        <v>0.52525429449814</v>
      </c>
      <c r="L683" s="16" t="n">
        <v>11.0596876586943</v>
      </c>
      <c r="M683" s="19" t="n">
        <v>0.930304009454399</v>
      </c>
      <c r="N683" s="19" t="n">
        <v>1.19755985581235</v>
      </c>
      <c r="O683" s="19" t="n">
        <v>1.16977976609095</v>
      </c>
      <c r="P683" s="19" t="n">
        <v>0.47015626883812</v>
      </c>
      <c r="Q683" s="17" t="s">
        <v>31</v>
      </c>
      <c r="R683" s="5" t="str">
        <f aca="false">IF(OR(Q683="Steel plate",Q683="Concrete jacket"),"Steel plate or jacket",Q683)</f>
        <v>Polymer laminate</v>
      </c>
      <c r="S683" s="5" t="str">
        <f aca="false">IF(O683&lt;='Tree rules'!$C$4,IF(N683&lt;='Tree rules'!$C$5,IF(P683&lt;='Tree rules'!$C$7,"Monitor","Polymer laminate"),IF(P683&lt;='Tree rules'!$C$8,"Seal cracks","Polymer laminate")),IF(O683&lt;='Tree rules'!$C$6,IF(P683&lt;='Tree rules'!$C$9,"Polymer laminate","Steel plate or jacket"),IF(L683&lt;='Tree rules'!$C$10,"Steel plate or jacket","Polymer laminate")))</f>
        <v>Polymer laminate</v>
      </c>
      <c r="T683" s="5" t="str">
        <f aca="false">IF(S683=R683,"Yes","No")</f>
        <v>Yes</v>
      </c>
    </row>
    <row r="684" customFormat="false" ht="15" hidden="false" customHeight="false" outlineLevel="0" collapsed="false">
      <c r="A684" s="15" t="n">
        <v>2246</v>
      </c>
      <c r="B684" s="16" t="n">
        <v>6.13441419970896</v>
      </c>
      <c r="C684" s="15" t="n">
        <v>230</v>
      </c>
      <c r="D684" s="15" t="n">
        <v>525</v>
      </c>
      <c r="E684" s="15" t="n">
        <v>30</v>
      </c>
      <c r="F684" s="16" t="n">
        <v>0.730006099046008</v>
      </c>
      <c r="G684" s="17" t="s">
        <v>101</v>
      </c>
      <c r="H684" s="18" t="n">
        <v>0.3</v>
      </c>
      <c r="I684" s="18" t="n">
        <v>1</v>
      </c>
      <c r="J684" s="19" t="n">
        <v>0.959301023569881</v>
      </c>
      <c r="K684" s="19" t="n">
        <v>0.4240391750457</v>
      </c>
      <c r="L684" s="16" t="n">
        <v>12.8067102290375</v>
      </c>
      <c r="M684" s="19" t="n">
        <v>0.747064649701662</v>
      </c>
      <c r="N684" s="19" t="n">
        <v>0.600319317093121</v>
      </c>
      <c r="O684" s="19" t="n">
        <v>0.959301023569881</v>
      </c>
      <c r="P684" s="19" t="n">
        <v>0.469910053863514</v>
      </c>
      <c r="Q684" s="17" t="s">
        <v>29</v>
      </c>
      <c r="R684" s="5" t="str">
        <f aca="false">IF(OR(Q684="Steel plate",Q684="Concrete jacket"),"Steel plate or jacket",Q684)</f>
        <v>Monitor</v>
      </c>
      <c r="S684" s="5" t="str">
        <f aca="false">IF(O684&lt;='Tree rules'!$C$4,IF(N684&lt;='Tree rules'!$C$5,IF(P684&lt;='Tree rules'!$C$7,"Monitor","Polymer laminate"),IF(P684&lt;='Tree rules'!$C$8,"Seal cracks","Polymer laminate")),IF(O684&lt;='Tree rules'!$C$6,IF(P684&lt;='Tree rules'!$C$9,"Polymer laminate","Steel plate or jacket"),IF(L684&lt;='Tree rules'!$C$10,"Steel plate or jacket","Polymer laminate")))</f>
        <v>Monitor</v>
      </c>
      <c r="T684" s="5" t="str">
        <f aca="false">IF(S684=R684,"Yes","No")</f>
        <v>Yes</v>
      </c>
    </row>
    <row r="685" customFormat="false" ht="15" hidden="false" customHeight="false" outlineLevel="0" collapsed="false">
      <c r="A685" s="15" t="n">
        <v>2249</v>
      </c>
      <c r="B685" s="16" t="n">
        <v>4.89296206388224</v>
      </c>
      <c r="C685" s="15" t="n">
        <v>300</v>
      </c>
      <c r="D685" s="15" t="n">
        <v>450</v>
      </c>
      <c r="E685" s="15" t="n">
        <v>20</v>
      </c>
      <c r="F685" s="16" t="n">
        <v>0.663570725510715</v>
      </c>
      <c r="G685" s="17" t="s">
        <v>103</v>
      </c>
      <c r="H685" s="18" t="n">
        <v>0.2</v>
      </c>
      <c r="I685" s="18" t="n">
        <v>1.5</v>
      </c>
      <c r="J685" s="19" t="n">
        <v>0.924815242998856</v>
      </c>
      <c r="K685" s="19" t="n">
        <v>0.545689759788912</v>
      </c>
      <c r="L685" s="16" t="n">
        <v>12.1112922373323</v>
      </c>
      <c r="M685" s="19" t="n">
        <v>0.886122445512261</v>
      </c>
      <c r="N685" s="19" t="n">
        <v>1.13125973680321</v>
      </c>
      <c r="O685" s="19" t="n">
        <v>1.1348917605977</v>
      </c>
      <c r="P685" s="19" t="n">
        <v>0.455435127941211</v>
      </c>
      <c r="Q685" s="17" t="s">
        <v>31</v>
      </c>
      <c r="R685" s="5" t="str">
        <f aca="false">IF(OR(Q685="Steel plate",Q685="Concrete jacket"),"Steel plate or jacket",Q685)</f>
        <v>Polymer laminate</v>
      </c>
      <c r="S685" s="5" t="str">
        <f aca="false">IF(O685&lt;='Tree rules'!$C$4,IF(N685&lt;='Tree rules'!$C$5,IF(P685&lt;='Tree rules'!$C$7,"Monitor","Polymer laminate"),IF(P685&lt;='Tree rules'!$C$8,"Seal cracks","Polymer laminate")),IF(O685&lt;='Tree rules'!$C$6,IF(P685&lt;='Tree rules'!$C$9,"Polymer laminate","Steel plate or jacket"),IF(L685&lt;='Tree rules'!$C$10,"Steel plate or jacket","Polymer laminate")))</f>
        <v>Polymer laminate</v>
      </c>
      <c r="T685" s="5" t="str">
        <f aca="false">IF(S685=R685,"Yes","No")</f>
        <v>Yes</v>
      </c>
    </row>
    <row r="686" customFormat="false" ht="15" hidden="false" customHeight="false" outlineLevel="0" collapsed="false">
      <c r="A686" s="15" t="n">
        <v>2250</v>
      </c>
      <c r="B686" s="16" t="n">
        <v>5.97193044022084</v>
      </c>
      <c r="C686" s="15" t="n">
        <v>230</v>
      </c>
      <c r="D686" s="15" t="n">
        <v>500</v>
      </c>
      <c r="E686" s="15" t="n">
        <v>25</v>
      </c>
      <c r="F686" s="16" t="n">
        <v>0.604384889109233</v>
      </c>
      <c r="G686" s="17" t="s">
        <v>101</v>
      </c>
      <c r="H686" s="18" t="n">
        <v>0.3</v>
      </c>
      <c r="I686" s="18" t="n">
        <v>1.5</v>
      </c>
      <c r="J686" s="19" t="n">
        <v>0.977538905622282</v>
      </c>
      <c r="K686" s="19" t="n">
        <v>0.432274561184053</v>
      </c>
      <c r="L686" s="16" t="n">
        <v>13.2122354872142</v>
      </c>
      <c r="M686" s="19" t="n">
        <v>0.575141366294659</v>
      </c>
      <c r="N686" s="19" t="n">
        <v>1.19497567973022</v>
      </c>
      <c r="O686" s="19" t="n">
        <v>1.25502575769932</v>
      </c>
      <c r="P686" s="19" t="n">
        <v>0.642421704535287</v>
      </c>
      <c r="Q686" s="17" t="s">
        <v>31</v>
      </c>
      <c r="R686" s="5" t="str">
        <f aca="false">IF(OR(Q686="Steel plate",Q686="Concrete jacket"),"Steel plate or jacket",Q686)</f>
        <v>Polymer laminate</v>
      </c>
      <c r="S686" s="5" t="str">
        <f aca="false">IF(O686&lt;='Tree rules'!$C$4,IF(N686&lt;='Tree rules'!$C$5,IF(P686&lt;='Tree rules'!$C$7,"Monitor","Polymer laminate"),IF(P686&lt;='Tree rules'!$C$8,"Seal cracks","Polymer laminate")),IF(O686&lt;='Tree rules'!$C$6,IF(P686&lt;='Tree rules'!$C$9,"Polymer laminate","Steel plate or jacket"),IF(L686&lt;='Tree rules'!$C$10,"Steel plate or jacket","Polymer laminate")))</f>
        <v>Polymer laminate</v>
      </c>
      <c r="T686" s="5" t="str">
        <f aca="false">IF(S686=R686,"Yes","No")</f>
        <v>Yes</v>
      </c>
    </row>
    <row r="687" customFormat="false" ht="15" hidden="false" customHeight="false" outlineLevel="0" collapsed="false">
      <c r="A687" s="15" t="n">
        <v>2255</v>
      </c>
      <c r="B687" s="16" t="n">
        <v>3.17518342375744</v>
      </c>
      <c r="C687" s="15" t="n">
        <v>300</v>
      </c>
      <c r="D687" s="15" t="n">
        <v>300</v>
      </c>
      <c r="E687" s="15" t="n">
        <v>25</v>
      </c>
      <c r="F687" s="16" t="n">
        <v>0.791582400904515</v>
      </c>
      <c r="G687" s="17" t="s">
        <v>101</v>
      </c>
      <c r="H687" s="18" t="n">
        <v>0.3</v>
      </c>
      <c r="I687" s="18" t="n">
        <v>1</v>
      </c>
      <c r="J687" s="19" t="n">
        <v>0.977145768026026</v>
      </c>
      <c r="K687" s="19" t="n">
        <v>0.421328812719976</v>
      </c>
      <c r="L687" s="16" t="n">
        <v>12.5007221407773</v>
      </c>
      <c r="M687" s="19" t="n">
        <v>0.303652404753741</v>
      </c>
      <c r="N687" s="19" t="n">
        <v>0.862171095086861</v>
      </c>
      <c r="O687" s="19" t="n">
        <v>0.977145768026026</v>
      </c>
      <c r="P687" s="19" t="n">
        <v>0.980891218790832</v>
      </c>
      <c r="Q687" s="17" t="s">
        <v>31</v>
      </c>
      <c r="R687" s="5" t="str">
        <f aca="false">IF(OR(Q687="Steel plate",Q687="Concrete jacket"),"Steel plate or jacket",Q687)</f>
        <v>Polymer laminate</v>
      </c>
      <c r="S687" s="5" t="str">
        <f aca="false">IF(O687&lt;='Tree rules'!$C$4,IF(N687&lt;='Tree rules'!$C$5,IF(P687&lt;='Tree rules'!$C$7,"Monitor","Polymer laminate"),IF(P687&lt;='Tree rules'!$C$8,"Seal cracks","Polymer laminate")),IF(O687&lt;='Tree rules'!$C$6,IF(P687&lt;='Tree rules'!$C$9,"Polymer laminate","Steel plate or jacket"),IF(L687&lt;='Tree rules'!$C$10,"Steel plate or jacket","Polymer laminate")))</f>
        <v>Polymer laminate</v>
      </c>
      <c r="T687" s="5" t="str">
        <f aca="false">IF(S687=R687,"Yes","No")</f>
        <v>Yes</v>
      </c>
    </row>
    <row r="688" customFormat="false" ht="15" hidden="false" customHeight="false" outlineLevel="0" collapsed="false">
      <c r="A688" s="15" t="n">
        <v>2259</v>
      </c>
      <c r="B688" s="16" t="n">
        <v>3.65854672572041</v>
      </c>
      <c r="C688" s="15" t="n">
        <v>230</v>
      </c>
      <c r="D688" s="15" t="n">
        <v>350</v>
      </c>
      <c r="E688" s="15" t="n">
        <v>20</v>
      </c>
      <c r="F688" s="16" t="n">
        <v>0.575119936583944</v>
      </c>
      <c r="G688" s="17" t="s">
        <v>101</v>
      </c>
      <c r="H688" s="18" t="n">
        <v>0.3</v>
      </c>
      <c r="I688" s="18" t="n">
        <v>1</v>
      </c>
      <c r="J688" s="19" t="n">
        <v>0.935329520025835</v>
      </c>
      <c r="K688" s="19" t="n">
        <v>0.571301644811884</v>
      </c>
      <c r="L688" s="16" t="n">
        <v>12.0346931767119</v>
      </c>
      <c r="M688" s="19" t="n">
        <v>0.72104052231199</v>
      </c>
      <c r="N688" s="19" t="n">
        <v>0.817385785624176</v>
      </c>
      <c r="O688" s="19" t="n">
        <v>0.935329520025835</v>
      </c>
      <c r="P688" s="19" t="n">
        <v>0.403210627827833</v>
      </c>
      <c r="Q688" s="17" t="s">
        <v>29</v>
      </c>
      <c r="R688" s="5" t="str">
        <f aca="false">IF(OR(Q688="Steel plate",Q688="Concrete jacket"),"Steel plate or jacket",Q688)</f>
        <v>Monitor</v>
      </c>
      <c r="S688" s="5" t="str">
        <f aca="false">IF(O688&lt;='Tree rules'!$C$4,IF(N688&lt;='Tree rules'!$C$5,IF(P688&lt;='Tree rules'!$C$7,"Monitor","Polymer laminate"),IF(P688&lt;='Tree rules'!$C$8,"Seal cracks","Polymer laminate")),IF(O688&lt;='Tree rules'!$C$6,IF(P688&lt;='Tree rules'!$C$9,"Polymer laminate","Steel plate or jacket"),IF(L688&lt;='Tree rules'!$C$10,"Steel plate or jacket","Polymer laminate")))</f>
        <v>Monitor</v>
      </c>
      <c r="T688" s="5" t="str">
        <f aca="false">IF(S688=R688,"Yes","No")</f>
        <v>Yes</v>
      </c>
    </row>
    <row r="689" customFormat="false" ht="15" hidden="false" customHeight="false" outlineLevel="0" collapsed="false">
      <c r="A689" s="15" t="n">
        <v>2260</v>
      </c>
      <c r="B689" s="16" t="n">
        <v>6.82406583726526</v>
      </c>
      <c r="C689" s="15" t="n">
        <v>230</v>
      </c>
      <c r="D689" s="15" t="n">
        <v>625</v>
      </c>
      <c r="E689" s="15" t="n">
        <v>20</v>
      </c>
      <c r="F689" s="16" t="n">
        <v>0.710178431223674</v>
      </c>
      <c r="G689" s="17" t="s">
        <v>101</v>
      </c>
      <c r="H689" s="18" t="n">
        <v>0.3</v>
      </c>
      <c r="I689" s="18" t="n">
        <v>1</v>
      </c>
      <c r="J689" s="19" t="n">
        <v>0.977192803671114</v>
      </c>
      <c r="K689" s="19" t="n">
        <v>0.405180160038539</v>
      </c>
      <c r="L689" s="16" t="n">
        <v>11.8268038774095</v>
      </c>
      <c r="M689" s="19" t="n">
        <v>0.937987377291471</v>
      </c>
      <c r="N689" s="19" t="n">
        <v>0.610858180207474</v>
      </c>
      <c r="O689" s="19" t="n">
        <v>0.977192803671114</v>
      </c>
      <c r="P689" s="19" t="n">
        <v>0.404199273530313</v>
      </c>
      <c r="Q689" s="17" t="s">
        <v>29</v>
      </c>
      <c r="R689" s="5" t="str">
        <f aca="false">IF(OR(Q689="Steel plate",Q689="Concrete jacket"),"Steel plate or jacket",Q689)</f>
        <v>Monitor</v>
      </c>
      <c r="S689" s="5" t="str">
        <f aca="false">IF(O689&lt;='Tree rules'!$C$4,IF(N689&lt;='Tree rules'!$C$5,IF(P689&lt;='Tree rules'!$C$7,"Monitor","Polymer laminate"),IF(P689&lt;='Tree rules'!$C$8,"Seal cracks","Polymer laminate")),IF(O689&lt;='Tree rules'!$C$6,IF(P689&lt;='Tree rules'!$C$9,"Polymer laminate","Steel plate or jacket"),IF(L689&lt;='Tree rules'!$C$10,"Steel plate or jacket","Polymer laminate")))</f>
        <v>Monitor</v>
      </c>
      <c r="T689" s="5" t="str">
        <f aca="false">IF(S689=R689,"Yes","No")</f>
        <v>Yes</v>
      </c>
    </row>
    <row r="690" customFormat="false" ht="15" hidden="false" customHeight="false" outlineLevel="0" collapsed="false">
      <c r="A690" s="15" t="n">
        <v>2269</v>
      </c>
      <c r="B690" s="16" t="n">
        <v>4.31104366595685</v>
      </c>
      <c r="C690" s="15" t="n">
        <v>230</v>
      </c>
      <c r="D690" s="15" t="n">
        <v>350</v>
      </c>
      <c r="E690" s="15" t="n">
        <v>20</v>
      </c>
      <c r="F690" s="16" t="n">
        <v>0.575119936583944</v>
      </c>
      <c r="G690" s="17" t="s">
        <v>101</v>
      </c>
      <c r="H690" s="18" t="n">
        <v>0.3</v>
      </c>
      <c r="I690" s="18" t="n">
        <v>1</v>
      </c>
      <c r="J690" s="19" t="n">
        <v>0.977338138873071</v>
      </c>
      <c r="K690" s="19" t="n">
        <v>0.580051325100882</v>
      </c>
      <c r="L690" s="16" t="n">
        <v>14.1810646906475</v>
      </c>
      <c r="M690" s="19" t="n">
        <v>0.462616672723197</v>
      </c>
      <c r="N690" s="19" t="n">
        <v>0.92400349170647</v>
      </c>
      <c r="O690" s="19" t="n">
        <v>0.977338138873071</v>
      </c>
      <c r="P690" s="19" t="n">
        <v>0.754841283735033</v>
      </c>
      <c r="Q690" s="17" t="s">
        <v>29</v>
      </c>
      <c r="R690" s="5" t="str">
        <f aca="false">IF(OR(Q690="Steel plate",Q690="Concrete jacket"),"Steel plate or jacket",Q690)</f>
        <v>Monitor</v>
      </c>
      <c r="S690" s="5" t="str">
        <f aca="false">IF(O690&lt;='Tree rules'!$C$4,IF(N690&lt;='Tree rules'!$C$5,IF(P690&lt;='Tree rules'!$C$7,"Monitor","Polymer laminate"),IF(P690&lt;='Tree rules'!$C$8,"Seal cracks","Polymer laminate")),IF(O690&lt;='Tree rules'!$C$6,IF(P690&lt;='Tree rules'!$C$9,"Polymer laminate","Steel plate or jacket"),IF(L690&lt;='Tree rules'!$C$10,"Steel plate or jacket","Polymer laminate")))</f>
        <v>Monitor</v>
      </c>
      <c r="T690" s="5" t="str">
        <f aca="false">IF(S690=R690,"Yes","No")</f>
        <v>Yes</v>
      </c>
    </row>
    <row r="691" customFormat="false" ht="15" hidden="false" customHeight="false" outlineLevel="0" collapsed="false">
      <c r="A691" s="15" t="n">
        <v>2270</v>
      </c>
      <c r="B691" s="16" t="n">
        <v>3.10439634805004</v>
      </c>
      <c r="C691" s="15" t="n">
        <v>230</v>
      </c>
      <c r="D691" s="15" t="n">
        <v>300</v>
      </c>
      <c r="E691" s="15" t="n">
        <v>25</v>
      </c>
      <c r="F691" s="16" t="n">
        <v>0.688332522525665</v>
      </c>
      <c r="G691" s="17" t="s">
        <v>103</v>
      </c>
      <c r="H691" s="18" t="n">
        <v>0.2</v>
      </c>
      <c r="I691" s="18" t="n">
        <v>1</v>
      </c>
      <c r="J691" s="19" t="n">
        <v>0.990976930304091</v>
      </c>
      <c r="K691" s="19" t="n">
        <v>0.569821269089309</v>
      </c>
      <c r="L691" s="16" t="n">
        <v>12.2220328663388</v>
      </c>
      <c r="M691" s="19" t="n">
        <v>0.632034894868231</v>
      </c>
      <c r="N691" s="19" t="n">
        <v>1.35836226534211</v>
      </c>
      <c r="O691" s="19" t="n">
        <v>0.990976930304091</v>
      </c>
      <c r="P691" s="19" t="n">
        <v>0.485733878622842</v>
      </c>
      <c r="Q691" s="17" t="s">
        <v>30</v>
      </c>
      <c r="R691" s="5" t="str">
        <f aca="false">IF(OR(Q691="Steel plate",Q691="Concrete jacket"),"Steel plate or jacket",Q691)</f>
        <v>Seal cracks</v>
      </c>
      <c r="S691" s="5" t="str">
        <f aca="false">IF(O691&lt;='Tree rules'!$C$4,IF(N691&lt;='Tree rules'!$C$5,IF(P691&lt;='Tree rules'!$C$7,"Monitor","Polymer laminate"),IF(P691&lt;='Tree rules'!$C$8,"Seal cracks","Polymer laminate")),IF(O691&lt;='Tree rules'!$C$6,IF(P691&lt;='Tree rules'!$C$9,"Polymer laminate","Steel plate or jacket"),IF(L691&lt;='Tree rules'!$C$10,"Steel plate or jacket","Polymer laminate")))</f>
        <v>Seal cracks</v>
      </c>
      <c r="T691" s="5" t="str">
        <f aca="false">IF(S691=R691,"Yes","No")</f>
        <v>Yes</v>
      </c>
    </row>
    <row r="692" customFormat="false" ht="15" hidden="false" customHeight="false" outlineLevel="0" collapsed="false">
      <c r="A692" s="15" t="n">
        <v>2271</v>
      </c>
      <c r="B692" s="16" t="n">
        <v>3.13143640524454</v>
      </c>
      <c r="C692" s="15" t="n">
        <v>300</v>
      </c>
      <c r="D692" s="15" t="n">
        <v>300</v>
      </c>
      <c r="E692" s="15" t="n">
        <v>25</v>
      </c>
      <c r="F692" s="16" t="n">
        <v>0.791582400904515</v>
      </c>
      <c r="G692" s="17" t="s">
        <v>101</v>
      </c>
      <c r="H692" s="18" t="n">
        <v>0.3</v>
      </c>
      <c r="I692" s="18" t="n">
        <v>1</v>
      </c>
      <c r="J692" s="19" t="n">
        <v>0.939840731912979</v>
      </c>
      <c r="K692" s="19" t="n">
        <v>0.567192964819181</v>
      </c>
      <c r="L692" s="16" t="n">
        <v>12.3284897844273</v>
      </c>
      <c r="M692" s="19" t="n">
        <v>0.935065682004131</v>
      </c>
      <c r="N692" s="19" t="n">
        <v>0.722165172185831</v>
      </c>
      <c r="O692" s="19" t="n">
        <v>0.93984073191298</v>
      </c>
      <c r="P692" s="19" t="n">
        <v>0.374135900025302</v>
      </c>
      <c r="Q692" s="17" t="s">
        <v>29</v>
      </c>
      <c r="R692" s="5" t="str">
        <f aca="false">IF(OR(Q692="Steel plate",Q692="Concrete jacket"),"Steel plate or jacket",Q692)</f>
        <v>Monitor</v>
      </c>
      <c r="S692" s="5" t="str">
        <f aca="false">IF(O692&lt;='Tree rules'!$C$4,IF(N692&lt;='Tree rules'!$C$5,IF(P692&lt;='Tree rules'!$C$7,"Monitor","Polymer laminate"),IF(P692&lt;='Tree rules'!$C$8,"Seal cracks","Polymer laminate")),IF(O692&lt;='Tree rules'!$C$6,IF(P692&lt;='Tree rules'!$C$9,"Polymer laminate","Steel plate or jacket"),IF(L692&lt;='Tree rules'!$C$10,"Steel plate or jacket","Polymer laminate")))</f>
        <v>Monitor</v>
      </c>
      <c r="T692" s="5" t="str">
        <f aca="false">IF(S692=R692,"Yes","No")</f>
        <v>Yes</v>
      </c>
    </row>
    <row r="693" customFormat="false" ht="15" hidden="false" customHeight="false" outlineLevel="0" collapsed="false">
      <c r="A693" s="15" t="n">
        <v>2272</v>
      </c>
      <c r="B693" s="16" t="n">
        <v>3.90798652290975</v>
      </c>
      <c r="C693" s="15" t="n">
        <v>230</v>
      </c>
      <c r="D693" s="15" t="n">
        <v>300</v>
      </c>
      <c r="E693" s="15" t="n">
        <v>20</v>
      </c>
      <c r="F693" s="16" t="n">
        <v>0.576243217710084</v>
      </c>
      <c r="G693" s="17" t="s">
        <v>101</v>
      </c>
      <c r="H693" s="18" t="n">
        <v>0.3</v>
      </c>
      <c r="I693" s="18" t="n">
        <v>2</v>
      </c>
      <c r="J693" s="19" t="n">
        <v>0.916982779655239</v>
      </c>
      <c r="K693" s="19" t="n">
        <v>0.560120066971561</v>
      </c>
      <c r="L693" s="16" t="n">
        <v>15.2655723551162</v>
      </c>
      <c r="M693" s="19" t="n">
        <v>0.693283406504808</v>
      </c>
      <c r="N693" s="19" t="n">
        <v>0.950115592339677</v>
      </c>
      <c r="O693" s="19" t="n">
        <v>1.32034510335822</v>
      </c>
      <c r="P693" s="19" t="n">
        <v>0.588985223322621</v>
      </c>
      <c r="Q693" s="17" t="s">
        <v>31</v>
      </c>
      <c r="R693" s="5" t="str">
        <f aca="false">IF(OR(Q693="Steel plate",Q693="Concrete jacket"),"Steel plate or jacket",Q693)</f>
        <v>Polymer laminate</v>
      </c>
      <c r="S693" s="5" t="str">
        <f aca="false">IF(O693&lt;='Tree rules'!$C$4,IF(N693&lt;='Tree rules'!$C$5,IF(P693&lt;='Tree rules'!$C$7,"Monitor","Polymer laminate"),IF(P693&lt;='Tree rules'!$C$8,"Seal cracks","Polymer laminate")),IF(O693&lt;='Tree rules'!$C$6,IF(P693&lt;='Tree rules'!$C$9,"Polymer laminate","Steel plate or jacket"),IF(L693&lt;='Tree rules'!$C$10,"Steel plate or jacket","Polymer laminate")))</f>
        <v>Polymer laminate</v>
      </c>
      <c r="T693" s="5" t="str">
        <f aca="false">IF(S693=R693,"Yes","No")</f>
        <v>Yes</v>
      </c>
    </row>
    <row r="694" customFormat="false" ht="15" hidden="false" customHeight="false" outlineLevel="0" collapsed="false">
      <c r="A694" s="15" t="n">
        <v>2274</v>
      </c>
      <c r="B694" s="16" t="n">
        <v>4.80675083948532</v>
      </c>
      <c r="C694" s="15" t="n">
        <v>230</v>
      </c>
      <c r="D694" s="15" t="n">
        <v>375</v>
      </c>
      <c r="E694" s="15" t="n">
        <v>25</v>
      </c>
      <c r="F694" s="16" t="n">
        <v>0.622439931366167</v>
      </c>
      <c r="G694" s="17" t="s">
        <v>102</v>
      </c>
      <c r="H694" s="18" t="n">
        <v>0.1</v>
      </c>
      <c r="I694" s="18" t="n">
        <v>2</v>
      </c>
      <c r="J694" s="19" t="n">
        <v>0.867699437192877</v>
      </c>
      <c r="K694" s="19" t="n">
        <v>0.632471923936675</v>
      </c>
      <c r="L694" s="16" t="n">
        <v>15.2112368338143</v>
      </c>
      <c r="M694" s="19" t="n">
        <v>0.929062829038323</v>
      </c>
      <c r="N694" s="19" t="n">
        <v>2.96479831963</v>
      </c>
      <c r="O694" s="19" t="n">
        <v>1.18660334194561</v>
      </c>
      <c r="P694" s="19" t="n">
        <v>0.421232318596299</v>
      </c>
      <c r="Q694" s="17" t="s">
        <v>31</v>
      </c>
      <c r="R694" s="5" t="str">
        <f aca="false">IF(OR(Q694="Steel plate",Q694="Concrete jacket"),"Steel plate or jacket",Q694)</f>
        <v>Polymer laminate</v>
      </c>
      <c r="S694" s="5" t="str">
        <f aca="false">IF(O694&lt;='Tree rules'!$C$4,IF(N694&lt;='Tree rules'!$C$5,IF(P694&lt;='Tree rules'!$C$7,"Monitor","Polymer laminate"),IF(P694&lt;='Tree rules'!$C$8,"Seal cracks","Polymer laminate")),IF(O694&lt;='Tree rules'!$C$6,IF(P694&lt;='Tree rules'!$C$9,"Polymer laminate","Steel plate or jacket"),IF(L694&lt;='Tree rules'!$C$10,"Steel plate or jacket","Polymer laminate")))</f>
        <v>Polymer laminate</v>
      </c>
      <c r="T694" s="5" t="str">
        <f aca="false">IF(S694=R694,"Yes","No")</f>
        <v>Yes</v>
      </c>
    </row>
    <row r="695" customFormat="false" ht="15" hidden="false" customHeight="false" outlineLevel="0" collapsed="false">
      <c r="A695" s="15" t="n">
        <v>2279</v>
      </c>
      <c r="B695" s="16" t="n">
        <v>5.07454021599337</v>
      </c>
      <c r="C695" s="15" t="n">
        <v>230</v>
      </c>
      <c r="D695" s="15" t="n">
        <v>500</v>
      </c>
      <c r="E695" s="15" t="n">
        <v>25</v>
      </c>
      <c r="F695" s="16" t="n">
        <v>0.770204672782022</v>
      </c>
      <c r="G695" s="17" t="s">
        <v>101</v>
      </c>
      <c r="H695" s="18" t="n">
        <v>0.3</v>
      </c>
      <c r="I695" s="18" t="n">
        <v>2</v>
      </c>
      <c r="J695" s="19" t="n">
        <v>0.898195569293919</v>
      </c>
      <c r="K695" s="19" t="n">
        <v>0.622253917570986</v>
      </c>
      <c r="L695" s="16" t="n">
        <v>11.1774013568136</v>
      </c>
      <c r="M695" s="19" t="n">
        <v>0.588720540402345</v>
      </c>
      <c r="N695" s="19" t="n">
        <v>0.807606864095797</v>
      </c>
      <c r="O695" s="19" t="n">
        <v>1.2374854268498</v>
      </c>
      <c r="P695" s="19" t="n">
        <v>0.717448936154646</v>
      </c>
      <c r="Q695" s="17" t="s">
        <v>31</v>
      </c>
      <c r="R695" s="5" t="str">
        <f aca="false">IF(OR(Q695="Steel plate",Q695="Concrete jacket"),"Steel plate or jacket",Q695)</f>
        <v>Polymer laminate</v>
      </c>
      <c r="S695" s="5" t="str">
        <f aca="false">IF(O695&lt;='Tree rules'!$C$4,IF(N695&lt;='Tree rules'!$C$5,IF(P695&lt;='Tree rules'!$C$7,"Monitor","Polymer laminate"),IF(P695&lt;='Tree rules'!$C$8,"Seal cracks","Polymer laminate")),IF(O695&lt;='Tree rules'!$C$6,IF(P695&lt;='Tree rules'!$C$9,"Polymer laminate","Steel plate or jacket"),IF(L695&lt;='Tree rules'!$C$10,"Steel plate or jacket","Polymer laminate")))</f>
        <v>Polymer laminate</v>
      </c>
      <c r="T695" s="5" t="str">
        <f aca="false">IF(S695=R695,"Yes","No")</f>
        <v>Yes</v>
      </c>
    </row>
    <row r="696" customFormat="false" ht="15" hidden="false" customHeight="false" outlineLevel="0" collapsed="false">
      <c r="A696" s="15" t="n">
        <v>2286</v>
      </c>
      <c r="B696" s="16" t="n">
        <v>3.51789320564236</v>
      </c>
      <c r="C696" s="15" t="n">
        <v>300</v>
      </c>
      <c r="D696" s="15" t="n">
        <v>325</v>
      </c>
      <c r="E696" s="15" t="n">
        <v>30</v>
      </c>
      <c r="F696" s="16" t="n">
        <v>0.960869437657093</v>
      </c>
      <c r="G696" s="17" t="s">
        <v>101</v>
      </c>
      <c r="H696" s="18" t="n">
        <v>0.3</v>
      </c>
      <c r="I696" s="18" t="n">
        <v>2</v>
      </c>
      <c r="J696" s="19" t="n">
        <v>0.865488970237543</v>
      </c>
      <c r="K696" s="19" t="n">
        <v>0.516124460196317</v>
      </c>
      <c r="L696" s="16" t="n">
        <v>12.6089362209404</v>
      </c>
      <c r="M696" s="19" t="n">
        <v>0.487763370359443</v>
      </c>
      <c r="N696" s="19" t="n">
        <v>0.979237780629665</v>
      </c>
      <c r="O696" s="19" t="n">
        <v>1.28427791290537</v>
      </c>
      <c r="P696" s="19" t="n">
        <v>0.877115873597776</v>
      </c>
      <c r="Q696" s="17" t="s">
        <v>31</v>
      </c>
      <c r="R696" s="5" t="str">
        <f aca="false">IF(OR(Q696="Steel plate",Q696="Concrete jacket"),"Steel plate or jacket",Q696)</f>
        <v>Polymer laminate</v>
      </c>
      <c r="S696" s="5" t="str">
        <f aca="false">IF(O696&lt;='Tree rules'!$C$4,IF(N696&lt;='Tree rules'!$C$5,IF(P696&lt;='Tree rules'!$C$7,"Monitor","Polymer laminate"),IF(P696&lt;='Tree rules'!$C$8,"Seal cracks","Polymer laminate")),IF(O696&lt;='Tree rules'!$C$6,IF(P696&lt;='Tree rules'!$C$9,"Polymer laminate","Steel plate or jacket"),IF(L696&lt;='Tree rules'!$C$10,"Steel plate or jacket","Polymer laminate")))</f>
        <v>Polymer laminate</v>
      </c>
      <c r="T696" s="5" t="str">
        <f aca="false">IF(S696=R696,"Yes","No")</f>
        <v>Yes</v>
      </c>
    </row>
    <row r="697" customFormat="false" ht="15" hidden="false" customHeight="false" outlineLevel="0" collapsed="false">
      <c r="A697" s="15" t="n">
        <v>2287</v>
      </c>
      <c r="B697" s="16" t="n">
        <v>5.16586372380259</v>
      </c>
      <c r="C697" s="15" t="n">
        <v>300</v>
      </c>
      <c r="D697" s="15" t="n">
        <v>450</v>
      </c>
      <c r="E697" s="15" t="n">
        <v>25</v>
      </c>
      <c r="F697" s="16" t="n">
        <v>0.781490709848207</v>
      </c>
      <c r="G697" s="17" t="s">
        <v>101</v>
      </c>
      <c r="H697" s="18" t="n">
        <v>0.3</v>
      </c>
      <c r="I697" s="18" t="n">
        <v>1</v>
      </c>
      <c r="J697" s="19" t="n">
        <v>0.873064709491916</v>
      </c>
      <c r="K697" s="19" t="n">
        <v>0.511062345747108</v>
      </c>
      <c r="L697" s="16" t="n">
        <v>12.8504072731408</v>
      </c>
      <c r="M697" s="19" t="n">
        <v>0.527601747242076</v>
      </c>
      <c r="N697" s="19" t="n">
        <v>0.721772529940453</v>
      </c>
      <c r="O697" s="19" t="n">
        <v>0.873064709491916</v>
      </c>
      <c r="P697" s="19" t="n">
        <v>0.674743995020689</v>
      </c>
      <c r="Q697" s="17" t="s">
        <v>29</v>
      </c>
      <c r="R697" s="5" t="str">
        <f aca="false">IF(OR(Q697="Steel plate",Q697="Concrete jacket"),"Steel plate or jacket",Q697)</f>
        <v>Monitor</v>
      </c>
      <c r="S697" s="5" t="str">
        <f aca="false">IF(O697&lt;='Tree rules'!$C$4,IF(N697&lt;='Tree rules'!$C$5,IF(P697&lt;='Tree rules'!$C$7,"Monitor","Polymer laminate"),IF(P697&lt;='Tree rules'!$C$8,"Seal cracks","Polymer laminate")),IF(O697&lt;='Tree rules'!$C$6,IF(P697&lt;='Tree rules'!$C$9,"Polymer laminate","Steel plate or jacket"),IF(L697&lt;='Tree rules'!$C$10,"Steel plate or jacket","Polymer laminate")))</f>
        <v>Monitor</v>
      </c>
      <c r="T697" s="5" t="str">
        <f aca="false">IF(S697=R697,"Yes","No")</f>
        <v>Yes</v>
      </c>
    </row>
    <row r="698" customFormat="false" ht="15" hidden="false" customHeight="false" outlineLevel="0" collapsed="false">
      <c r="A698" s="15" t="n">
        <v>2290</v>
      </c>
      <c r="B698" s="16" t="n">
        <v>5.4347191456604</v>
      </c>
      <c r="C698" s="15" t="n">
        <v>300</v>
      </c>
      <c r="D698" s="15" t="n">
        <v>475</v>
      </c>
      <c r="E698" s="15" t="n">
        <v>25</v>
      </c>
      <c r="F698" s="16" t="n">
        <v>0.762522488735387</v>
      </c>
      <c r="G698" s="17" t="s">
        <v>102</v>
      </c>
      <c r="H698" s="18" t="n">
        <v>0.1</v>
      </c>
      <c r="I698" s="18" t="n">
        <v>1</v>
      </c>
      <c r="J698" s="19" t="n">
        <v>0.88103223819725</v>
      </c>
      <c r="K698" s="19" t="n">
        <v>0.542255004697339</v>
      </c>
      <c r="L698" s="16" t="n">
        <v>13.1910658875252</v>
      </c>
      <c r="M698" s="19" t="n">
        <v>0.924818223134045</v>
      </c>
      <c r="N698" s="19" t="n">
        <v>2.37308881482279</v>
      </c>
      <c r="O698" s="19" t="n">
        <v>0.88103223819725</v>
      </c>
      <c r="P698" s="19" t="n">
        <v>0.394627457390156</v>
      </c>
      <c r="Q698" s="17" t="s">
        <v>30</v>
      </c>
      <c r="R698" s="5" t="str">
        <f aca="false">IF(OR(Q698="Steel plate",Q698="Concrete jacket"),"Steel plate or jacket",Q698)</f>
        <v>Seal cracks</v>
      </c>
      <c r="S698" s="5" t="str">
        <f aca="false">IF(O698&lt;='Tree rules'!$C$4,IF(N698&lt;='Tree rules'!$C$5,IF(P698&lt;='Tree rules'!$C$7,"Monitor","Polymer laminate"),IF(P698&lt;='Tree rules'!$C$8,"Seal cracks","Polymer laminate")),IF(O698&lt;='Tree rules'!$C$6,IF(P698&lt;='Tree rules'!$C$9,"Polymer laminate","Steel plate or jacket"),IF(L698&lt;='Tree rules'!$C$10,"Steel plate or jacket","Polymer laminate")))</f>
        <v>Seal cracks</v>
      </c>
      <c r="T698" s="5" t="str">
        <f aca="false">IF(S698=R698,"Yes","No")</f>
        <v>Yes</v>
      </c>
    </row>
    <row r="699" customFormat="false" ht="15" hidden="false" customHeight="false" outlineLevel="0" collapsed="false">
      <c r="A699" s="15" t="n">
        <v>2292</v>
      </c>
      <c r="B699" s="16" t="n">
        <v>5.41412403710445</v>
      </c>
      <c r="C699" s="15" t="n">
        <v>230</v>
      </c>
      <c r="D699" s="15" t="n">
        <v>425</v>
      </c>
      <c r="E699" s="15" t="n">
        <v>30</v>
      </c>
      <c r="F699" s="16" t="n">
        <v>0.516249391894249</v>
      </c>
      <c r="G699" s="17" t="s">
        <v>101</v>
      </c>
      <c r="H699" s="18" t="n">
        <v>0.3</v>
      </c>
      <c r="I699" s="18" t="n">
        <v>1.5</v>
      </c>
      <c r="J699" s="19" t="n">
        <v>0.968065235708795</v>
      </c>
      <c r="K699" s="19" t="n">
        <v>0.460831409282601</v>
      </c>
      <c r="L699" s="16" t="n">
        <v>14.2102993099854</v>
      </c>
      <c r="M699" s="19" t="n">
        <v>0.772265290969916</v>
      </c>
      <c r="N699" s="19" t="n">
        <v>0.76898564057388</v>
      </c>
      <c r="O699" s="19" t="n">
        <v>1.2290404201386</v>
      </c>
      <c r="P699" s="19" t="n">
        <v>0.41810312806827</v>
      </c>
      <c r="Q699" s="17" t="s">
        <v>31</v>
      </c>
      <c r="R699" s="5" t="str">
        <f aca="false">IF(OR(Q699="Steel plate",Q699="Concrete jacket"),"Steel plate or jacket",Q699)</f>
        <v>Polymer laminate</v>
      </c>
      <c r="S699" s="5" t="str">
        <f aca="false">IF(O699&lt;='Tree rules'!$C$4,IF(N699&lt;='Tree rules'!$C$5,IF(P699&lt;='Tree rules'!$C$7,"Monitor","Polymer laminate"),IF(P699&lt;='Tree rules'!$C$8,"Seal cracks","Polymer laminate")),IF(O699&lt;='Tree rules'!$C$6,IF(P699&lt;='Tree rules'!$C$9,"Polymer laminate","Steel plate or jacket"),IF(L699&lt;='Tree rules'!$C$10,"Steel plate or jacket","Polymer laminate")))</f>
        <v>Polymer laminate</v>
      </c>
      <c r="T699" s="5" t="str">
        <f aca="false">IF(S699=R699,"Yes","No")</f>
        <v>Yes</v>
      </c>
    </row>
    <row r="700" customFormat="false" ht="15" hidden="false" customHeight="false" outlineLevel="0" collapsed="false">
      <c r="A700" s="15" t="n">
        <v>2294</v>
      </c>
      <c r="B700" s="16" t="n">
        <v>7.57894444354366</v>
      </c>
      <c r="C700" s="15" t="n">
        <v>300</v>
      </c>
      <c r="D700" s="15" t="n">
        <v>700</v>
      </c>
      <c r="E700" s="15" t="n">
        <v>20</v>
      </c>
      <c r="F700" s="16" t="n">
        <v>0.642452485396686</v>
      </c>
      <c r="G700" s="17" t="s">
        <v>101</v>
      </c>
      <c r="H700" s="18" t="n">
        <v>0.3</v>
      </c>
      <c r="I700" s="18" t="n">
        <v>2</v>
      </c>
      <c r="J700" s="19" t="n">
        <v>0.908659397900193</v>
      </c>
      <c r="K700" s="19" t="n">
        <v>0.423321130343183</v>
      </c>
      <c r="L700" s="16" t="n">
        <v>11.6241479195455</v>
      </c>
      <c r="M700" s="19" t="n">
        <v>0.563043131473356</v>
      </c>
      <c r="N700" s="19" t="n">
        <v>0.987485443334713</v>
      </c>
      <c r="O700" s="19" t="n">
        <v>1.43266407238432</v>
      </c>
      <c r="P700" s="19" t="n">
        <v>0.74346136174549</v>
      </c>
      <c r="Q700" s="17" t="s">
        <v>104</v>
      </c>
      <c r="R700" s="5" t="str">
        <f aca="false">IF(OR(Q700="Steel plate",Q700="Concrete jacket"),"Steel plate or jacket",Q700)</f>
        <v>Steel plate or jacket</v>
      </c>
      <c r="S700" s="5" t="str">
        <f aca="false">IF(O700&lt;='Tree rules'!$C$4,IF(N700&lt;='Tree rules'!$C$5,IF(P700&lt;='Tree rules'!$C$7,"Monitor","Polymer laminate"),IF(P700&lt;='Tree rules'!$C$8,"Seal cracks","Polymer laminate")),IF(O700&lt;='Tree rules'!$C$6,IF(P700&lt;='Tree rules'!$C$9,"Polymer laminate","Steel plate or jacket"),IF(L700&lt;='Tree rules'!$C$10,"Steel plate or jacket","Polymer laminate")))</f>
        <v>Steel plate or jacket</v>
      </c>
      <c r="T700" s="5" t="str">
        <f aca="false">IF(S700=R700,"Yes","No")</f>
        <v>Yes</v>
      </c>
    </row>
    <row r="701" customFormat="false" ht="15" hidden="false" customHeight="false" outlineLevel="0" collapsed="false">
      <c r="A701" s="15" t="n">
        <v>2295</v>
      </c>
      <c r="B701" s="16" t="n">
        <v>3.242921615398</v>
      </c>
      <c r="C701" s="15" t="n">
        <v>230</v>
      </c>
      <c r="D701" s="15" t="n">
        <v>300</v>
      </c>
      <c r="E701" s="15" t="n">
        <v>25</v>
      </c>
      <c r="F701" s="16" t="n">
        <v>0.688332522525665</v>
      </c>
      <c r="G701" s="17" t="s">
        <v>103</v>
      </c>
      <c r="H701" s="18" t="n">
        <v>0.2</v>
      </c>
      <c r="I701" s="18" t="n">
        <v>1</v>
      </c>
      <c r="J701" s="19" t="n">
        <v>0.926977144789805</v>
      </c>
      <c r="K701" s="19" t="n">
        <v>0.594774588602103</v>
      </c>
      <c r="L701" s="16" t="n">
        <v>12.7674079346378</v>
      </c>
      <c r="M701" s="19" t="n">
        <v>0.423144328372119</v>
      </c>
      <c r="N701" s="19" t="n">
        <v>1.32896652789318</v>
      </c>
      <c r="O701" s="19" t="n">
        <v>0.926977144789805</v>
      </c>
      <c r="P701" s="19" t="n">
        <v>0.708027388821329</v>
      </c>
      <c r="Q701" s="17" t="s">
        <v>30</v>
      </c>
      <c r="R701" s="5" t="str">
        <f aca="false">IF(OR(Q701="Steel plate",Q701="Concrete jacket"),"Steel plate or jacket",Q701)</f>
        <v>Seal cracks</v>
      </c>
      <c r="S701" s="5" t="str">
        <f aca="false">IF(O701&lt;='Tree rules'!$C$4,IF(N701&lt;='Tree rules'!$C$5,IF(P701&lt;='Tree rules'!$C$7,"Monitor","Polymer laminate"),IF(P701&lt;='Tree rules'!$C$8,"Seal cracks","Polymer laminate")),IF(O701&lt;='Tree rules'!$C$6,IF(P701&lt;='Tree rules'!$C$9,"Polymer laminate","Steel plate or jacket"),IF(L701&lt;='Tree rules'!$C$10,"Steel plate or jacket","Polymer laminate")))</f>
        <v>Seal cracks</v>
      </c>
      <c r="T701" s="5" t="str">
        <f aca="false">IF(S701=R701,"Yes","No")</f>
        <v>Yes</v>
      </c>
    </row>
    <row r="702" customFormat="false" ht="15" hidden="false" customHeight="false" outlineLevel="0" collapsed="false">
      <c r="A702" s="15" t="n">
        <v>2301</v>
      </c>
      <c r="B702" s="16" t="n">
        <v>3.31117583707796</v>
      </c>
      <c r="C702" s="15" t="n">
        <v>300</v>
      </c>
      <c r="D702" s="15" t="n">
        <v>300</v>
      </c>
      <c r="E702" s="15" t="n">
        <v>20</v>
      </c>
      <c r="F702" s="16" t="n">
        <v>0.589048622548086</v>
      </c>
      <c r="G702" s="17" t="s">
        <v>101</v>
      </c>
      <c r="H702" s="18" t="n">
        <v>0.3</v>
      </c>
      <c r="I702" s="18" t="n">
        <v>1</v>
      </c>
      <c r="J702" s="19" t="n">
        <v>0.951081401131638</v>
      </c>
      <c r="K702" s="19" t="n">
        <v>0.486872377042899</v>
      </c>
      <c r="L702" s="16" t="n">
        <v>12.9342806135858</v>
      </c>
      <c r="M702" s="19" t="n">
        <v>0.891661466709816</v>
      </c>
      <c r="N702" s="19" t="n">
        <v>0.618962678459531</v>
      </c>
      <c r="O702" s="19" t="n">
        <v>0.951081401131638</v>
      </c>
      <c r="P702" s="19" t="n">
        <v>0.331696727813818</v>
      </c>
      <c r="Q702" s="17" t="s">
        <v>29</v>
      </c>
      <c r="R702" s="5" t="str">
        <f aca="false">IF(OR(Q702="Steel plate",Q702="Concrete jacket"),"Steel plate or jacket",Q702)</f>
        <v>Monitor</v>
      </c>
      <c r="S702" s="5" t="str">
        <f aca="false">IF(O702&lt;='Tree rules'!$C$4,IF(N702&lt;='Tree rules'!$C$5,IF(P702&lt;='Tree rules'!$C$7,"Monitor","Polymer laminate"),IF(P702&lt;='Tree rules'!$C$8,"Seal cracks","Polymer laminate")),IF(O702&lt;='Tree rules'!$C$6,IF(P702&lt;='Tree rules'!$C$9,"Polymer laminate","Steel plate or jacket"),IF(L702&lt;='Tree rules'!$C$10,"Steel plate or jacket","Polymer laminate")))</f>
        <v>Monitor</v>
      </c>
      <c r="T702" s="5" t="str">
        <f aca="false">IF(S702=R702,"Yes","No")</f>
        <v>Yes</v>
      </c>
    </row>
    <row r="703" customFormat="false" ht="15" hidden="false" customHeight="false" outlineLevel="0" collapsed="false">
      <c r="A703" s="15" t="n">
        <v>2310</v>
      </c>
      <c r="B703" s="16" t="n">
        <v>5.04049882776377</v>
      </c>
      <c r="C703" s="15" t="n">
        <v>230</v>
      </c>
      <c r="D703" s="15" t="n">
        <v>425</v>
      </c>
      <c r="E703" s="15" t="n">
        <v>25</v>
      </c>
      <c r="F703" s="16" t="n">
        <v>0.724620609754306</v>
      </c>
      <c r="G703" s="17" t="s">
        <v>101</v>
      </c>
      <c r="H703" s="18" t="n">
        <v>0.3</v>
      </c>
      <c r="I703" s="18" t="n">
        <v>1</v>
      </c>
      <c r="J703" s="19" t="n">
        <v>0.873518548000306</v>
      </c>
      <c r="K703" s="19" t="n">
        <v>0.586353547602164</v>
      </c>
      <c r="L703" s="16" t="n">
        <v>13.370023415819</v>
      </c>
      <c r="M703" s="19" t="n">
        <v>0.473237302836422</v>
      </c>
      <c r="N703" s="19" t="n">
        <v>0.832326923526601</v>
      </c>
      <c r="O703" s="19" t="n">
        <v>0.873518548000306</v>
      </c>
      <c r="P703" s="19" t="n">
        <v>0.758609485250425</v>
      </c>
      <c r="Q703" s="17" t="s">
        <v>29</v>
      </c>
      <c r="R703" s="5" t="str">
        <f aca="false">IF(OR(Q703="Steel plate",Q703="Concrete jacket"),"Steel plate or jacket",Q703)</f>
        <v>Monitor</v>
      </c>
      <c r="S703" s="5" t="str">
        <f aca="false">IF(O703&lt;='Tree rules'!$C$4,IF(N703&lt;='Tree rules'!$C$5,IF(P703&lt;='Tree rules'!$C$7,"Monitor","Polymer laminate"),IF(P703&lt;='Tree rules'!$C$8,"Seal cracks","Polymer laminate")),IF(O703&lt;='Tree rules'!$C$6,IF(P703&lt;='Tree rules'!$C$9,"Polymer laminate","Steel plate or jacket"),IF(L703&lt;='Tree rules'!$C$10,"Steel plate or jacket","Polymer laminate")))</f>
        <v>Monitor</v>
      </c>
      <c r="T703" s="5" t="str">
        <f aca="false">IF(S703=R703,"Yes","No")</f>
        <v>Yes</v>
      </c>
    </row>
    <row r="704" customFormat="false" ht="15" hidden="false" customHeight="false" outlineLevel="0" collapsed="false">
      <c r="A704" s="15" t="n">
        <v>2318</v>
      </c>
      <c r="B704" s="16" t="n">
        <v>5.3151521665645</v>
      </c>
      <c r="C704" s="15" t="n">
        <v>300</v>
      </c>
      <c r="D704" s="15" t="n">
        <v>525</v>
      </c>
      <c r="E704" s="15" t="n">
        <v>20</v>
      </c>
      <c r="F704" s="16" t="n">
        <v>0.679998409867921</v>
      </c>
      <c r="G704" s="17" t="s">
        <v>102</v>
      </c>
      <c r="H704" s="18" t="n">
        <v>0.1</v>
      </c>
      <c r="I704" s="18" t="n">
        <v>1.5</v>
      </c>
      <c r="J704" s="19" t="n">
        <v>0.954526739879328</v>
      </c>
      <c r="K704" s="19" t="n">
        <v>0.512017392201384</v>
      </c>
      <c r="L704" s="16" t="n">
        <v>11.5046583691872</v>
      </c>
      <c r="M704" s="19" t="n">
        <v>0.746979839751875</v>
      </c>
      <c r="N704" s="19" t="n">
        <v>3.3405639927632</v>
      </c>
      <c r="O704" s="19" t="n">
        <v>1.18742296374924</v>
      </c>
      <c r="P704" s="19" t="n">
        <v>0.495060315810902</v>
      </c>
      <c r="Q704" s="17" t="s">
        <v>31</v>
      </c>
      <c r="R704" s="5" t="str">
        <f aca="false">IF(OR(Q704="Steel plate",Q704="Concrete jacket"),"Steel plate or jacket",Q704)</f>
        <v>Polymer laminate</v>
      </c>
      <c r="S704" s="5" t="str">
        <f aca="false">IF(O704&lt;='Tree rules'!$C$4,IF(N704&lt;='Tree rules'!$C$5,IF(P704&lt;='Tree rules'!$C$7,"Monitor","Polymer laminate"),IF(P704&lt;='Tree rules'!$C$8,"Seal cracks","Polymer laminate")),IF(O704&lt;='Tree rules'!$C$6,IF(P704&lt;='Tree rules'!$C$9,"Polymer laminate","Steel plate or jacket"),IF(L704&lt;='Tree rules'!$C$10,"Steel plate or jacket","Polymer laminate")))</f>
        <v>Polymer laminate</v>
      </c>
      <c r="T704" s="5" t="str">
        <f aca="false">IF(S704=R704,"Yes","No")</f>
        <v>Yes</v>
      </c>
    </row>
    <row r="705" customFormat="false" ht="15" hidden="false" customHeight="false" outlineLevel="0" collapsed="false">
      <c r="A705" s="15" t="n">
        <v>2323</v>
      </c>
      <c r="B705" s="16" t="n">
        <v>4.24203391912969</v>
      </c>
      <c r="C705" s="15" t="n">
        <v>300</v>
      </c>
      <c r="D705" s="15" t="n">
        <v>375</v>
      </c>
      <c r="E705" s="15" t="n">
        <v>30</v>
      </c>
      <c r="F705" s="16" t="n">
        <v>0.683367586279351</v>
      </c>
      <c r="G705" s="17" t="s">
        <v>101</v>
      </c>
      <c r="H705" s="18" t="n">
        <v>0.3</v>
      </c>
      <c r="I705" s="18" t="n">
        <v>1</v>
      </c>
      <c r="J705" s="19" t="n">
        <v>0.979370490009156</v>
      </c>
      <c r="K705" s="19" t="n">
        <v>0.473180030193885</v>
      </c>
      <c r="L705" s="16" t="n">
        <v>12.8158124445006</v>
      </c>
      <c r="M705" s="19" t="n">
        <v>0.93114597273054</v>
      </c>
      <c r="N705" s="19" t="n">
        <v>0.588282205081547</v>
      </c>
      <c r="O705" s="19" t="n">
        <v>0.979370490009156</v>
      </c>
      <c r="P705" s="19" t="n">
        <v>0.354733397769975</v>
      </c>
      <c r="Q705" s="17" t="s">
        <v>29</v>
      </c>
      <c r="R705" s="5" t="str">
        <f aca="false">IF(OR(Q705="Steel plate",Q705="Concrete jacket"),"Steel plate or jacket",Q705)</f>
        <v>Monitor</v>
      </c>
      <c r="S705" s="5" t="str">
        <f aca="false">IF(O705&lt;='Tree rules'!$C$4,IF(N705&lt;='Tree rules'!$C$5,IF(P705&lt;='Tree rules'!$C$7,"Monitor","Polymer laminate"),IF(P705&lt;='Tree rules'!$C$8,"Seal cracks","Polymer laminate")),IF(O705&lt;='Tree rules'!$C$6,IF(P705&lt;='Tree rules'!$C$9,"Polymer laminate","Steel plate or jacket"),IF(L705&lt;='Tree rules'!$C$10,"Steel plate or jacket","Polymer laminate")))</f>
        <v>Monitor</v>
      </c>
      <c r="T705" s="5" t="str">
        <f aca="false">IF(S705=R705,"Yes","No")</f>
        <v>Yes</v>
      </c>
    </row>
    <row r="706" customFormat="false" ht="15" hidden="false" customHeight="false" outlineLevel="0" collapsed="false">
      <c r="A706" s="15" t="n">
        <v>2325</v>
      </c>
      <c r="B706" s="16" t="n">
        <v>3.63116780676551</v>
      </c>
      <c r="C706" s="15" t="n">
        <v>230</v>
      </c>
      <c r="D706" s="15" t="n">
        <v>325</v>
      </c>
      <c r="E706" s="15" t="n">
        <v>30</v>
      </c>
      <c r="F706" s="16" t="n">
        <v>0.662259320914844</v>
      </c>
      <c r="G706" s="17" t="s">
        <v>102</v>
      </c>
      <c r="H706" s="18" t="n">
        <v>0.1</v>
      </c>
      <c r="I706" s="18" t="n">
        <v>1</v>
      </c>
      <c r="J706" s="19" t="n">
        <v>0.893619729635337</v>
      </c>
      <c r="K706" s="19" t="n">
        <v>0.479143902452414</v>
      </c>
      <c r="L706" s="16" t="n">
        <v>13.7544235104754</v>
      </c>
      <c r="M706" s="19" t="n">
        <v>0.245825563330186</v>
      </c>
      <c r="N706" s="19" t="n">
        <v>3.11851558386463</v>
      </c>
      <c r="O706" s="19" t="n">
        <v>0.893619729635337</v>
      </c>
      <c r="P706" s="19" t="n">
        <v>0.911104103593075</v>
      </c>
      <c r="Q706" s="17" t="s">
        <v>30</v>
      </c>
      <c r="R706" s="5" t="str">
        <f aca="false">IF(OR(Q706="Steel plate",Q706="Concrete jacket"),"Steel plate or jacket",Q706)</f>
        <v>Seal cracks</v>
      </c>
      <c r="S706" s="5" t="str">
        <f aca="false">IF(O706&lt;='Tree rules'!$C$4,IF(N706&lt;='Tree rules'!$C$5,IF(P706&lt;='Tree rules'!$C$7,"Monitor","Polymer laminate"),IF(P706&lt;='Tree rules'!$C$8,"Seal cracks","Polymer laminate")),IF(O706&lt;='Tree rules'!$C$6,IF(P706&lt;='Tree rules'!$C$9,"Polymer laminate","Steel plate or jacket"),IF(L706&lt;='Tree rules'!$C$10,"Steel plate or jacket","Polymer laminate")))</f>
        <v>Seal cracks</v>
      </c>
      <c r="T706" s="5" t="str">
        <f aca="false">IF(S706=R706,"Yes","No")</f>
        <v>Yes</v>
      </c>
    </row>
    <row r="707" customFormat="false" ht="15" hidden="false" customHeight="false" outlineLevel="0" collapsed="false">
      <c r="A707" s="15" t="n">
        <v>2329</v>
      </c>
      <c r="B707" s="16" t="n">
        <v>7.83140164572203</v>
      </c>
      <c r="C707" s="15" t="n">
        <v>230</v>
      </c>
      <c r="D707" s="15" t="n">
        <v>725</v>
      </c>
      <c r="E707" s="15" t="n">
        <v>25</v>
      </c>
      <c r="F707" s="16" t="n">
        <v>0.605277628974978</v>
      </c>
      <c r="G707" s="17" t="s">
        <v>101</v>
      </c>
      <c r="H707" s="18" t="n">
        <v>0.3</v>
      </c>
      <c r="I707" s="18" t="n">
        <v>1</v>
      </c>
      <c r="J707" s="19" t="n">
        <v>0.934167649033804</v>
      </c>
      <c r="K707" s="19" t="n">
        <v>0.402809081460677</v>
      </c>
      <c r="L707" s="16" t="n">
        <v>11.5678015446411</v>
      </c>
      <c r="M707" s="19" t="n">
        <v>0.894703209247382</v>
      </c>
      <c r="N707" s="19" t="n">
        <v>0.585480116840987</v>
      </c>
      <c r="O707" s="19" t="n">
        <v>0.934167649033804</v>
      </c>
      <c r="P707" s="19" t="n">
        <v>0.338634695107655</v>
      </c>
      <c r="Q707" s="17" t="s">
        <v>29</v>
      </c>
      <c r="R707" s="5" t="str">
        <f aca="false">IF(OR(Q707="Steel plate",Q707="Concrete jacket"),"Steel plate or jacket",Q707)</f>
        <v>Monitor</v>
      </c>
      <c r="S707" s="5" t="str">
        <f aca="false">IF(O707&lt;='Tree rules'!$C$4,IF(N707&lt;='Tree rules'!$C$5,IF(P707&lt;='Tree rules'!$C$7,"Monitor","Polymer laminate"),IF(P707&lt;='Tree rules'!$C$8,"Seal cracks","Polymer laminate")),IF(O707&lt;='Tree rules'!$C$6,IF(P707&lt;='Tree rules'!$C$9,"Polymer laminate","Steel plate or jacket"),IF(L707&lt;='Tree rules'!$C$10,"Steel plate or jacket","Polymer laminate")))</f>
        <v>Monitor</v>
      </c>
      <c r="T707" s="5" t="str">
        <f aca="false">IF(S707=R707,"Yes","No")</f>
        <v>Yes</v>
      </c>
    </row>
    <row r="708" customFormat="false" ht="15" hidden="false" customHeight="false" outlineLevel="0" collapsed="false">
      <c r="A708" s="15" t="n">
        <v>2330</v>
      </c>
      <c r="B708" s="16" t="n">
        <v>5.3676743276538</v>
      </c>
      <c r="C708" s="15" t="n">
        <v>230</v>
      </c>
      <c r="D708" s="15" t="n">
        <v>450</v>
      </c>
      <c r="E708" s="15" t="n">
        <v>25</v>
      </c>
      <c r="F708" s="16" t="n">
        <v>0.865527033274846</v>
      </c>
      <c r="G708" s="17" t="s">
        <v>103</v>
      </c>
      <c r="H708" s="18" t="n">
        <v>0.2</v>
      </c>
      <c r="I708" s="18" t="n">
        <v>1</v>
      </c>
      <c r="J708" s="19" t="n">
        <v>0.851643106193948</v>
      </c>
      <c r="K708" s="19" t="n">
        <v>0.430664545709121</v>
      </c>
      <c r="L708" s="16" t="n">
        <v>13.2863225932025</v>
      </c>
      <c r="M708" s="19" t="n">
        <v>0.857421744415349</v>
      </c>
      <c r="N708" s="19" t="n">
        <v>0.77886908664208</v>
      </c>
      <c r="O708" s="19" t="n">
        <v>0.851643106193948</v>
      </c>
      <c r="P708" s="19" t="n">
        <v>0.451703310398838</v>
      </c>
      <c r="Q708" s="17" t="s">
        <v>29</v>
      </c>
      <c r="R708" s="5" t="str">
        <f aca="false">IF(OR(Q708="Steel plate",Q708="Concrete jacket"),"Steel plate or jacket",Q708)</f>
        <v>Monitor</v>
      </c>
      <c r="S708" s="5" t="str">
        <f aca="false">IF(O708&lt;='Tree rules'!$C$4,IF(N708&lt;='Tree rules'!$C$5,IF(P708&lt;='Tree rules'!$C$7,"Monitor","Polymer laminate"),IF(P708&lt;='Tree rules'!$C$8,"Seal cracks","Polymer laminate")),IF(O708&lt;='Tree rules'!$C$6,IF(P708&lt;='Tree rules'!$C$9,"Polymer laminate","Steel plate or jacket"),IF(L708&lt;='Tree rules'!$C$10,"Steel plate or jacket","Polymer laminate")))</f>
        <v>Monitor</v>
      </c>
      <c r="T708" s="5" t="str">
        <f aca="false">IF(S708=R708,"Yes","No")</f>
        <v>Yes</v>
      </c>
    </row>
    <row r="709" customFormat="false" ht="15" hidden="false" customHeight="false" outlineLevel="0" collapsed="false">
      <c r="A709" s="15" t="n">
        <v>2333</v>
      </c>
      <c r="B709" s="16" t="n">
        <v>4.42553924195564</v>
      </c>
      <c r="C709" s="15" t="n">
        <v>300</v>
      </c>
      <c r="D709" s="15" t="n">
        <v>425</v>
      </c>
      <c r="E709" s="15" t="n">
        <v>30</v>
      </c>
      <c r="F709" s="16" t="n">
        <v>1.1110849349566</v>
      </c>
      <c r="G709" s="17" t="s">
        <v>101</v>
      </c>
      <c r="H709" s="18" t="n">
        <v>0.3</v>
      </c>
      <c r="I709" s="18" t="n">
        <v>2</v>
      </c>
      <c r="J709" s="19" t="n">
        <v>0.873499815559427</v>
      </c>
      <c r="K709" s="19" t="n">
        <v>0.443610647548991</v>
      </c>
      <c r="L709" s="16" t="n">
        <v>11.7388308805189</v>
      </c>
      <c r="M709" s="19" t="n">
        <v>0.420340402198279</v>
      </c>
      <c r="N709" s="19" t="n">
        <v>1.00323724023999</v>
      </c>
      <c r="O709" s="19" t="n">
        <v>1.35950581230461</v>
      </c>
      <c r="P709" s="19" t="n">
        <v>1.13196922908041</v>
      </c>
      <c r="Q709" s="17" t="s">
        <v>104</v>
      </c>
      <c r="R709" s="5" t="str">
        <f aca="false">IF(OR(Q709="Steel plate",Q709="Concrete jacket"),"Steel plate or jacket",Q709)</f>
        <v>Steel plate or jacket</v>
      </c>
      <c r="S709" s="5" t="str">
        <f aca="false">IF(O709&lt;='Tree rules'!$C$4,IF(N709&lt;='Tree rules'!$C$5,IF(P709&lt;='Tree rules'!$C$7,"Monitor","Polymer laminate"),IF(P709&lt;='Tree rules'!$C$8,"Seal cracks","Polymer laminate")),IF(O709&lt;='Tree rules'!$C$6,IF(P709&lt;='Tree rules'!$C$9,"Polymer laminate","Steel plate or jacket"),IF(L709&lt;='Tree rules'!$C$10,"Steel plate or jacket","Polymer laminate")))</f>
        <v>Steel plate or jacket</v>
      </c>
      <c r="T709" s="5" t="str">
        <f aca="false">IF(S709=R709,"Yes","No")</f>
        <v>Yes</v>
      </c>
    </row>
    <row r="710" customFormat="false" ht="15" hidden="false" customHeight="false" outlineLevel="0" collapsed="false">
      <c r="A710" s="15" t="n">
        <v>2339</v>
      </c>
      <c r="B710" s="16" t="n">
        <v>5.31275507271691</v>
      </c>
      <c r="C710" s="15" t="n">
        <v>300</v>
      </c>
      <c r="D710" s="15" t="n">
        <v>500</v>
      </c>
      <c r="E710" s="15" t="n">
        <v>20</v>
      </c>
      <c r="F710" s="16" t="n">
        <v>0.71889992072993</v>
      </c>
      <c r="G710" s="17" t="s">
        <v>102</v>
      </c>
      <c r="H710" s="18" t="n">
        <v>0.1</v>
      </c>
      <c r="I710" s="18" t="n">
        <v>2</v>
      </c>
      <c r="J710" s="19" t="n">
        <v>0.95049506948436</v>
      </c>
      <c r="K710" s="19" t="n">
        <v>0.564514351606681</v>
      </c>
      <c r="L710" s="16" t="n">
        <v>12.1573342625101</v>
      </c>
      <c r="M710" s="19" t="n">
        <v>0.400531715734994</v>
      </c>
      <c r="N710" s="19" t="n">
        <v>4.1281012566646</v>
      </c>
      <c r="O710" s="19" t="n">
        <v>1.36442203111341</v>
      </c>
      <c r="P710" s="19" t="n">
        <v>1.07209067074325</v>
      </c>
      <c r="Q710" s="17" t="s">
        <v>31</v>
      </c>
      <c r="R710" s="5" t="str">
        <f aca="false">IF(OR(Q710="Steel plate",Q710="Concrete jacket"),"Steel plate or jacket",Q710)</f>
        <v>Polymer laminate</v>
      </c>
      <c r="S710" s="5" t="str">
        <f aca="false">IF(O710&lt;='Tree rules'!$C$4,IF(N710&lt;='Tree rules'!$C$5,IF(P710&lt;='Tree rules'!$C$7,"Monitor","Polymer laminate"),IF(P710&lt;='Tree rules'!$C$8,"Seal cracks","Polymer laminate")),IF(O710&lt;='Tree rules'!$C$6,IF(P710&lt;='Tree rules'!$C$9,"Polymer laminate","Steel plate or jacket"),IF(L710&lt;='Tree rules'!$C$10,"Steel plate or jacket","Polymer laminate")))</f>
        <v>Steel plate or jacket</v>
      </c>
      <c r="T710" s="5" t="str">
        <f aca="false">IF(S710=R710,"Yes","No")</f>
        <v>No</v>
      </c>
    </row>
    <row r="711" customFormat="false" ht="15" hidden="false" customHeight="false" outlineLevel="0" collapsed="false">
      <c r="A711" s="15" t="n">
        <v>2342</v>
      </c>
      <c r="B711" s="16" t="n">
        <v>4.00510610198067</v>
      </c>
      <c r="C711" s="15" t="n">
        <v>300</v>
      </c>
      <c r="D711" s="15" t="n">
        <v>325</v>
      </c>
      <c r="E711" s="15" t="n">
        <v>25</v>
      </c>
      <c r="F711" s="16" t="n">
        <v>0.799387443661525</v>
      </c>
      <c r="G711" s="17" t="s">
        <v>102</v>
      </c>
      <c r="H711" s="18" t="n">
        <v>0.1</v>
      </c>
      <c r="I711" s="18" t="n">
        <v>1</v>
      </c>
      <c r="J711" s="19" t="n">
        <v>0.926906724381147</v>
      </c>
      <c r="K711" s="19" t="n">
        <v>0.507608814322128</v>
      </c>
      <c r="L711" s="16" t="n">
        <v>15.2866645113766</v>
      </c>
      <c r="M711" s="19" t="n">
        <v>0.659023401205045</v>
      </c>
      <c r="N711" s="19" t="n">
        <v>3.34004811076173</v>
      </c>
      <c r="O711" s="19" t="n">
        <v>0.926906724381147</v>
      </c>
      <c r="P711" s="19" t="n">
        <v>0.528642494730715</v>
      </c>
      <c r="Q711" s="17" t="s">
        <v>30</v>
      </c>
      <c r="R711" s="5" t="str">
        <f aca="false">IF(OR(Q711="Steel plate",Q711="Concrete jacket"),"Steel plate or jacket",Q711)</f>
        <v>Seal cracks</v>
      </c>
      <c r="S711" s="5" t="str">
        <f aca="false">IF(O711&lt;='Tree rules'!$C$4,IF(N711&lt;='Tree rules'!$C$5,IF(P711&lt;='Tree rules'!$C$7,"Monitor","Polymer laminate"),IF(P711&lt;='Tree rules'!$C$8,"Seal cracks","Polymer laminate")),IF(O711&lt;='Tree rules'!$C$6,IF(P711&lt;='Tree rules'!$C$9,"Polymer laminate","Steel plate or jacket"),IF(L711&lt;='Tree rules'!$C$10,"Steel plate or jacket","Polymer laminate")))</f>
        <v>Seal cracks</v>
      </c>
      <c r="T711" s="5" t="str">
        <f aca="false">IF(S711=R711,"Yes","No")</f>
        <v>Yes</v>
      </c>
    </row>
    <row r="712" customFormat="false" ht="15" hidden="false" customHeight="false" outlineLevel="0" collapsed="false">
      <c r="A712" s="15" t="n">
        <v>2344</v>
      </c>
      <c r="B712" s="16" t="n">
        <v>3.29430133827963</v>
      </c>
      <c r="C712" s="15" t="n">
        <v>300</v>
      </c>
      <c r="D712" s="15" t="n">
        <v>300</v>
      </c>
      <c r="E712" s="15" t="n">
        <v>25</v>
      </c>
      <c r="F712" s="16" t="n">
        <v>0.791582400904515</v>
      </c>
      <c r="G712" s="17" t="s">
        <v>101</v>
      </c>
      <c r="H712" s="18" t="n">
        <v>0.3</v>
      </c>
      <c r="I712" s="18" t="n">
        <v>1</v>
      </c>
      <c r="J712" s="19" t="n">
        <v>0.917992563559508</v>
      </c>
      <c r="K712" s="19" t="n">
        <v>0.62636293587954</v>
      </c>
      <c r="L712" s="16" t="n">
        <v>12.9696903081875</v>
      </c>
      <c r="M712" s="19" t="n">
        <v>0.61227700827577</v>
      </c>
      <c r="N712" s="19" t="n">
        <v>0.757335914862329</v>
      </c>
      <c r="O712" s="19" t="n">
        <v>0.917992563559508</v>
      </c>
      <c r="P712" s="19" t="n">
        <v>0.588669059159697</v>
      </c>
      <c r="Q712" s="17" t="s">
        <v>29</v>
      </c>
      <c r="R712" s="5" t="str">
        <f aca="false">IF(OR(Q712="Steel plate",Q712="Concrete jacket"),"Steel plate or jacket",Q712)</f>
        <v>Monitor</v>
      </c>
      <c r="S712" s="5" t="str">
        <f aca="false">IF(O712&lt;='Tree rules'!$C$4,IF(N712&lt;='Tree rules'!$C$5,IF(P712&lt;='Tree rules'!$C$7,"Monitor","Polymer laminate"),IF(P712&lt;='Tree rules'!$C$8,"Seal cracks","Polymer laminate")),IF(O712&lt;='Tree rules'!$C$6,IF(P712&lt;='Tree rules'!$C$9,"Polymer laminate","Steel plate or jacket"),IF(L712&lt;='Tree rules'!$C$10,"Steel plate or jacket","Polymer laminate")))</f>
        <v>Monitor</v>
      </c>
      <c r="T712" s="5" t="str">
        <f aca="false">IF(S712=R712,"Yes","No")</f>
        <v>Yes</v>
      </c>
    </row>
    <row r="713" customFormat="false" ht="15" hidden="false" customHeight="false" outlineLevel="0" collapsed="false">
      <c r="A713" s="15" t="n">
        <v>2349</v>
      </c>
      <c r="B713" s="16" t="n">
        <v>3.01562153679988</v>
      </c>
      <c r="C713" s="15" t="n">
        <v>230</v>
      </c>
      <c r="D713" s="15" t="n">
        <v>300</v>
      </c>
      <c r="E713" s="15" t="n">
        <v>20</v>
      </c>
      <c r="F713" s="16" t="n">
        <v>0.576243217710084</v>
      </c>
      <c r="G713" s="17" t="s">
        <v>103</v>
      </c>
      <c r="H713" s="18" t="n">
        <v>0.2</v>
      </c>
      <c r="I713" s="18" t="n">
        <v>1</v>
      </c>
      <c r="J713" s="19" t="n">
        <v>0.966143805218654</v>
      </c>
      <c r="K713" s="19" t="n">
        <v>0.407303957869015</v>
      </c>
      <c r="L713" s="16" t="n">
        <v>11.7797716281245</v>
      </c>
      <c r="M713" s="19" t="n">
        <v>0.27172628009859</v>
      </c>
      <c r="N713" s="19" t="n">
        <v>1.13142560611936</v>
      </c>
      <c r="O713" s="19" t="n">
        <v>0.966143805218654</v>
      </c>
      <c r="P713" s="19" t="n">
        <v>0.838919305176625</v>
      </c>
      <c r="Q713" s="17" t="s">
        <v>30</v>
      </c>
      <c r="R713" s="5" t="str">
        <f aca="false">IF(OR(Q713="Steel plate",Q713="Concrete jacket"),"Steel plate or jacket",Q713)</f>
        <v>Seal cracks</v>
      </c>
      <c r="S713" s="5" t="str">
        <f aca="false">IF(O713&lt;='Tree rules'!$C$4,IF(N713&lt;='Tree rules'!$C$5,IF(P713&lt;='Tree rules'!$C$7,"Monitor","Polymer laminate"),IF(P713&lt;='Tree rules'!$C$8,"Seal cracks","Polymer laminate")),IF(O713&lt;='Tree rules'!$C$6,IF(P713&lt;='Tree rules'!$C$9,"Polymer laminate","Steel plate or jacket"),IF(L713&lt;='Tree rules'!$C$10,"Steel plate or jacket","Polymer laminate")))</f>
        <v>Seal cracks</v>
      </c>
      <c r="T713" s="5" t="str">
        <f aca="false">IF(S713=R713,"Yes","No")</f>
        <v>Yes</v>
      </c>
    </row>
    <row r="714" customFormat="false" ht="15" hidden="false" customHeight="false" outlineLevel="0" collapsed="false">
      <c r="A714" s="15" t="n">
        <v>2350</v>
      </c>
      <c r="B714" s="16" t="n">
        <v>3.240105567419</v>
      </c>
      <c r="C714" s="15" t="n">
        <v>300</v>
      </c>
      <c r="D714" s="15" t="n">
        <v>300</v>
      </c>
      <c r="E714" s="15" t="n">
        <v>30</v>
      </c>
      <c r="F714" s="16" t="n">
        <v>0.52772160060301</v>
      </c>
      <c r="G714" s="17" t="s">
        <v>101</v>
      </c>
      <c r="H714" s="18" t="n">
        <v>0.3</v>
      </c>
      <c r="I714" s="18" t="n">
        <v>1</v>
      </c>
      <c r="J714" s="19" t="n">
        <v>0.873101580748878</v>
      </c>
      <c r="K714" s="19" t="n">
        <v>0.617752546731764</v>
      </c>
      <c r="L714" s="16" t="n">
        <v>12.7563211315709</v>
      </c>
      <c r="M714" s="19" t="n">
        <v>0.357307609448459</v>
      </c>
      <c r="N714" s="19" t="n">
        <v>0.995190638127135</v>
      </c>
      <c r="O714" s="19" t="n">
        <v>0.873101580748878</v>
      </c>
      <c r="P714" s="19" t="n">
        <v>0.598959742940522</v>
      </c>
      <c r="Q714" s="17" t="s">
        <v>29</v>
      </c>
      <c r="R714" s="5" t="str">
        <f aca="false">IF(OR(Q714="Steel plate",Q714="Concrete jacket"),"Steel plate or jacket",Q714)</f>
        <v>Monitor</v>
      </c>
      <c r="S714" s="5" t="str">
        <f aca="false">IF(O714&lt;='Tree rules'!$C$4,IF(N714&lt;='Tree rules'!$C$5,IF(P714&lt;='Tree rules'!$C$7,"Monitor","Polymer laminate"),IF(P714&lt;='Tree rules'!$C$8,"Seal cracks","Polymer laminate")),IF(O714&lt;='Tree rules'!$C$6,IF(P714&lt;='Tree rules'!$C$9,"Polymer laminate","Steel plate or jacket"),IF(L714&lt;='Tree rules'!$C$10,"Steel plate or jacket","Polymer laminate")))</f>
        <v>Monitor</v>
      </c>
      <c r="T714" s="5" t="str">
        <f aca="false">IF(S714=R714,"Yes","No")</f>
        <v>Yes</v>
      </c>
    </row>
    <row r="715" customFormat="false" ht="15" hidden="false" customHeight="false" outlineLevel="0" collapsed="false">
      <c r="A715" s="15" t="n">
        <v>2358</v>
      </c>
      <c r="B715" s="16" t="n">
        <v>3.27604060796388</v>
      </c>
      <c r="C715" s="15" t="n">
        <v>300</v>
      </c>
      <c r="D715" s="15" t="n">
        <v>300</v>
      </c>
      <c r="E715" s="15" t="n">
        <v>30</v>
      </c>
      <c r="F715" s="16" t="n">
        <v>0.831109167616348</v>
      </c>
      <c r="G715" s="17" t="s">
        <v>103</v>
      </c>
      <c r="H715" s="18" t="n">
        <v>0.2</v>
      </c>
      <c r="I715" s="18" t="n">
        <v>2</v>
      </c>
      <c r="J715" s="19" t="n">
        <v>0.971650836336741</v>
      </c>
      <c r="K715" s="19" t="n">
        <v>0.461670209188421</v>
      </c>
      <c r="L715" s="16" t="n">
        <v>13.0001611427138</v>
      </c>
      <c r="M715" s="19" t="n">
        <v>0.494667203413789</v>
      </c>
      <c r="N715" s="19" t="n">
        <v>2.54101585414317</v>
      </c>
      <c r="O715" s="19" t="n">
        <v>1.49471942780379</v>
      </c>
      <c r="P715" s="19" t="n">
        <v>0.820490238840825</v>
      </c>
      <c r="Q715" s="17" t="s">
        <v>31</v>
      </c>
      <c r="R715" s="5" t="str">
        <f aca="false">IF(OR(Q715="Steel plate",Q715="Concrete jacket"),"Steel plate or jacket",Q715)</f>
        <v>Polymer laminate</v>
      </c>
      <c r="S715" s="5" t="str">
        <f aca="false">IF(O715&lt;='Tree rules'!$C$4,IF(N715&lt;='Tree rules'!$C$5,IF(P715&lt;='Tree rules'!$C$7,"Monitor","Polymer laminate"),IF(P715&lt;='Tree rules'!$C$8,"Seal cracks","Polymer laminate")),IF(O715&lt;='Tree rules'!$C$6,IF(P715&lt;='Tree rules'!$C$9,"Polymer laminate","Steel plate or jacket"),IF(L715&lt;='Tree rules'!$C$10,"Steel plate or jacket","Polymer laminate")))</f>
        <v>Steel plate or jacket</v>
      </c>
      <c r="T715" s="5" t="str">
        <f aca="false">IF(S715=R715,"Yes","No")</f>
        <v>No</v>
      </c>
    </row>
    <row r="716" customFormat="false" ht="15" hidden="false" customHeight="false" outlineLevel="0" collapsed="false">
      <c r="A716" s="15" t="n">
        <v>2364</v>
      </c>
      <c r="B716" s="16" t="n">
        <v>3.73121926558384</v>
      </c>
      <c r="C716" s="15" t="n">
        <v>300</v>
      </c>
      <c r="D716" s="15" t="n">
        <v>350</v>
      </c>
      <c r="E716" s="15" t="n">
        <v>20</v>
      </c>
      <c r="F716" s="16" t="n">
        <v>0.739198271432892</v>
      </c>
      <c r="G716" s="17" t="s">
        <v>101</v>
      </c>
      <c r="H716" s="18" t="n">
        <v>0.3</v>
      </c>
      <c r="I716" s="18" t="n">
        <v>1.5</v>
      </c>
      <c r="J716" s="19" t="n">
        <v>0.939321821967857</v>
      </c>
      <c r="K716" s="19" t="n">
        <v>0.531987476118708</v>
      </c>
      <c r="L716" s="16" t="n">
        <v>12.1935270117119</v>
      </c>
      <c r="M716" s="19" t="n">
        <v>0.608060561681396</v>
      </c>
      <c r="N716" s="19" t="n">
        <v>0.752569339196302</v>
      </c>
      <c r="O716" s="19" t="n">
        <v>1.15912901028583</v>
      </c>
      <c r="P716" s="19" t="n">
        <v>0.657623035408572</v>
      </c>
      <c r="Q716" s="17" t="s">
        <v>31</v>
      </c>
      <c r="R716" s="5" t="str">
        <f aca="false">IF(OR(Q716="Steel plate",Q716="Concrete jacket"),"Steel plate or jacket",Q716)</f>
        <v>Polymer laminate</v>
      </c>
      <c r="S716" s="5" t="str">
        <f aca="false">IF(O716&lt;='Tree rules'!$C$4,IF(N716&lt;='Tree rules'!$C$5,IF(P716&lt;='Tree rules'!$C$7,"Monitor","Polymer laminate"),IF(P716&lt;='Tree rules'!$C$8,"Seal cracks","Polymer laminate")),IF(O716&lt;='Tree rules'!$C$6,IF(P716&lt;='Tree rules'!$C$9,"Polymer laminate","Steel plate or jacket"),IF(L716&lt;='Tree rules'!$C$10,"Steel plate or jacket","Polymer laminate")))</f>
        <v>Polymer laminate</v>
      </c>
      <c r="T716" s="5" t="str">
        <f aca="false">IF(S716=R716,"Yes","No")</f>
        <v>Yes</v>
      </c>
    </row>
    <row r="717" customFormat="false" ht="15" hidden="false" customHeight="false" outlineLevel="0" collapsed="false">
      <c r="A717" s="15" t="n">
        <v>2368</v>
      </c>
      <c r="B717" s="16" t="n">
        <v>3.97860032496411</v>
      </c>
      <c r="C717" s="15" t="n">
        <v>300</v>
      </c>
      <c r="D717" s="15" t="n">
        <v>400</v>
      </c>
      <c r="E717" s="15" t="n">
        <v>25</v>
      </c>
      <c r="F717" s="16" t="n">
        <v>0.593103037845861</v>
      </c>
      <c r="G717" s="17" t="s">
        <v>102</v>
      </c>
      <c r="H717" s="18" t="n">
        <v>0.1</v>
      </c>
      <c r="I717" s="18" t="n">
        <v>1.5</v>
      </c>
      <c r="J717" s="19" t="n">
        <v>0.87831782276051</v>
      </c>
      <c r="K717" s="19" t="n">
        <v>0.525755688436062</v>
      </c>
      <c r="L717" s="16" t="n">
        <v>11.7362841444369</v>
      </c>
      <c r="M717" s="19" t="n">
        <v>0.52928653369584</v>
      </c>
      <c r="N717" s="19" t="n">
        <v>3.28894798158449</v>
      </c>
      <c r="O717" s="19" t="n">
        <v>1.08658643835521</v>
      </c>
      <c r="P717" s="19" t="n">
        <v>0.480281140214317</v>
      </c>
      <c r="Q717" s="17" t="s">
        <v>31</v>
      </c>
      <c r="R717" s="5" t="str">
        <f aca="false">IF(OR(Q717="Steel plate",Q717="Concrete jacket"),"Steel plate or jacket",Q717)</f>
        <v>Polymer laminate</v>
      </c>
      <c r="S717" s="5" t="str">
        <f aca="false">IF(O717&lt;='Tree rules'!$C$4,IF(N717&lt;='Tree rules'!$C$5,IF(P717&lt;='Tree rules'!$C$7,"Monitor","Polymer laminate"),IF(P717&lt;='Tree rules'!$C$8,"Seal cracks","Polymer laminate")),IF(O717&lt;='Tree rules'!$C$6,IF(P717&lt;='Tree rules'!$C$9,"Polymer laminate","Steel plate or jacket"),IF(L717&lt;='Tree rules'!$C$10,"Steel plate or jacket","Polymer laminate")))</f>
        <v>Polymer laminate</v>
      </c>
      <c r="T717" s="5" t="str">
        <f aca="false">IF(S717=R717,"Yes","No")</f>
        <v>Yes</v>
      </c>
    </row>
    <row r="718" customFormat="false" ht="15" hidden="false" customHeight="false" outlineLevel="0" collapsed="false">
      <c r="A718" s="15" t="n">
        <v>2371</v>
      </c>
      <c r="B718" s="16" t="n">
        <v>5.10264685040096</v>
      </c>
      <c r="C718" s="15" t="n">
        <v>230</v>
      </c>
      <c r="D718" s="15" t="n">
        <v>425</v>
      </c>
      <c r="E718" s="15" t="n">
        <v>30</v>
      </c>
      <c r="F718" s="16" t="n">
        <v>0.691964884122107</v>
      </c>
      <c r="G718" s="17" t="s">
        <v>101</v>
      </c>
      <c r="H718" s="18" t="n">
        <v>0.3</v>
      </c>
      <c r="I718" s="18" t="n">
        <v>1</v>
      </c>
      <c r="J718" s="19" t="n">
        <v>0.966567933771026</v>
      </c>
      <c r="K718" s="19" t="n">
        <v>0.411188334637376</v>
      </c>
      <c r="L718" s="16" t="n">
        <v>13.4634481540922</v>
      </c>
      <c r="M718" s="19" t="n">
        <v>0.596676107882593</v>
      </c>
      <c r="N718" s="19" t="n">
        <v>0.69625778024132</v>
      </c>
      <c r="O718" s="19" t="n">
        <v>0.966567933771026</v>
      </c>
      <c r="P718" s="19" t="n">
        <v>0.536832463661372</v>
      </c>
      <c r="Q718" s="17" t="s">
        <v>29</v>
      </c>
      <c r="R718" s="5" t="str">
        <f aca="false">IF(OR(Q718="Steel plate",Q718="Concrete jacket"),"Steel plate or jacket",Q718)</f>
        <v>Monitor</v>
      </c>
      <c r="S718" s="5" t="str">
        <f aca="false">IF(O718&lt;='Tree rules'!$C$4,IF(N718&lt;='Tree rules'!$C$5,IF(P718&lt;='Tree rules'!$C$7,"Monitor","Polymer laminate"),IF(P718&lt;='Tree rules'!$C$8,"Seal cracks","Polymer laminate")),IF(O718&lt;='Tree rules'!$C$6,IF(P718&lt;='Tree rules'!$C$9,"Polymer laminate","Steel plate or jacket"),IF(L718&lt;='Tree rules'!$C$10,"Steel plate or jacket","Polymer laminate")))</f>
        <v>Monitor</v>
      </c>
      <c r="T718" s="5" t="str">
        <f aca="false">IF(S718=R718,"Yes","No")</f>
        <v>Yes</v>
      </c>
    </row>
    <row r="719" customFormat="false" ht="15" hidden="false" customHeight="false" outlineLevel="0" collapsed="false">
      <c r="A719" s="15" t="n">
        <v>2377</v>
      </c>
      <c r="B719" s="16" t="n">
        <v>3.81572230686538</v>
      </c>
      <c r="C719" s="15" t="n">
        <v>300</v>
      </c>
      <c r="D719" s="15" t="n">
        <v>350</v>
      </c>
      <c r="E719" s="15" t="n">
        <v>30</v>
      </c>
      <c r="F719" s="16" t="n">
        <v>1.10231321178589</v>
      </c>
      <c r="G719" s="17" t="s">
        <v>101</v>
      </c>
      <c r="H719" s="18" t="n">
        <v>0.3</v>
      </c>
      <c r="I719" s="18" t="n">
        <v>1</v>
      </c>
      <c r="J719" s="19" t="n">
        <v>0.857730141716735</v>
      </c>
      <c r="K719" s="19" t="n">
        <v>0.422151322013957</v>
      </c>
      <c r="L719" s="16" t="n">
        <v>12.5517181146887</v>
      </c>
      <c r="M719" s="19" t="n">
        <v>0.709868826671382</v>
      </c>
      <c r="N719" s="19" t="n">
        <v>0.576589994055223</v>
      </c>
      <c r="O719" s="19" t="n">
        <v>0.857730141716735</v>
      </c>
      <c r="P719" s="19" t="n">
        <v>0.528299420298511</v>
      </c>
      <c r="Q719" s="17" t="s">
        <v>29</v>
      </c>
      <c r="R719" s="5" t="str">
        <f aca="false">IF(OR(Q719="Steel plate",Q719="Concrete jacket"),"Steel plate or jacket",Q719)</f>
        <v>Monitor</v>
      </c>
      <c r="S719" s="5" t="str">
        <f aca="false">IF(O719&lt;='Tree rules'!$C$4,IF(N719&lt;='Tree rules'!$C$5,IF(P719&lt;='Tree rules'!$C$7,"Monitor","Polymer laminate"),IF(P719&lt;='Tree rules'!$C$8,"Seal cracks","Polymer laminate")),IF(O719&lt;='Tree rules'!$C$6,IF(P719&lt;='Tree rules'!$C$9,"Polymer laminate","Steel plate or jacket"),IF(L719&lt;='Tree rules'!$C$10,"Steel plate or jacket","Polymer laminate")))</f>
        <v>Monitor</v>
      </c>
      <c r="T719" s="5" t="str">
        <f aca="false">IF(S719=R719,"Yes","No")</f>
        <v>Yes</v>
      </c>
    </row>
    <row r="720" customFormat="false" ht="15" hidden="false" customHeight="false" outlineLevel="0" collapsed="false">
      <c r="A720" s="15" t="n">
        <v>2378</v>
      </c>
      <c r="B720" s="16" t="n">
        <v>5.79678847071316</v>
      </c>
      <c r="C720" s="15" t="n">
        <v>300</v>
      </c>
      <c r="D720" s="15" t="n">
        <v>500</v>
      </c>
      <c r="E720" s="15" t="n">
        <v>30</v>
      </c>
      <c r="F720" s="16" t="n">
        <v>0.695042622475618</v>
      </c>
      <c r="G720" s="17" t="s">
        <v>101</v>
      </c>
      <c r="H720" s="18" t="n">
        <v>0.3</v>
      </c>
      <c r="I720" s="18" t="n">
        <v>1</v>
      </c>
      <c r="J720" s="19" t="n">
        <v>0.864896019728944</v>
      </c>
      <c r="K720" s="19" t="n">
        <v>0.49345596147398</v>
      </c>
      <c r="L720" s="16" t="n">
        <v>12.8247532537902</v>
      </c>
      <c r="M720" s="19" t="n">
        <v>0.63998511521705</v>
      </c>
      <c r="N720" s="19" t="n">
        <v>0.699829573186248</v>
      </c>
      <c r="O720" s="19" t="n">
        <v>0.864896019728944</v>
      </c>
      <c r="P720" s="19" t="n">
        <v>0.491214506106503</v>
      </c>
      <c r="Q720" s="17" t="s">
        <v>29</v>
      </c>
      <c r="R720" s="5" t="str">
        <f aca="false">IF(OR(Q720="Steel plate",Q720="Concrete jacket"),"Steel plate or jacket",Q720)</f>
        <v>Monitor</v>
      </c>
      <c r="S720" s="5" t="str">
        <f aca="false">IF(O720&lt;='Tree rules'!$C$4,IF(N720&lt;='Tree rules'!$C$5,IF(P720&lt;='Tree rules'!$C$7,"Monitor","Polymer laminate"),IF(P720&lt;='Tree rules'!$C$8,"Seal cracks","Polymer laminate")),IF(O720&lt;='Tree rules'!$C$6,IF(P720&lt;='Tree rules'!$C$9,"Polymer laminate","Steel plate or jacket"),IF(L720&lt;='Tree rules'!$C$10,"Steel plate or jacket","Polymer laminate")))</f>
        <v>Monitor</v>
      </c>
      <c r="T720" s="5" t="str">
        <f aca="false">IF(S720=R720,"Yes","No")</f>
        <v>Yes</v>
      </c>
    </row>
    <row r="721" customFormat="false" ht="15" hidden="false" customHeight="false" outlineLevel="0" collapsed="false">
      <c r="A721" s="15" t="n">
        <v>2379</v>
      </c>
      <c r="B721" s="16" t="n">
        <v>3.27665784198634</v>
      </c>
      <c r="C721" s="15" t="n">
        <v>300</v>
      </c>
      <c r="D721" s="15" t="n">
        <v>300</v>
      </c>
      <c r="E721" s="15" t="n">
        <v>30</v>
      </c>
      <c r="F721" s="16" t="n">
        <v>0.52772160060301</v>
      </c>
      <c r="G721" s="17" t="s">
        <v>103</v>
      </c>
      <c r="H721" s="18" t="n">
        <v>0.2</v>
      </c>
      <c r="I721" s="18" t="n">
        <v>2</v>
      </c>
      <c r="J721" s="19" t="n">
        <v>0.971369138174792</v>
      </c>
      <c r="K721" s="19" t="n">
        <v>0.566486086468471</v>
      </c>
      <c r="L721" s="16" t="n">
        <v>12.9002277243557</v>
      </c>
      <c r="M721" s="19" t="n">
        <v>0.924547440979541</v>
      </c>
      <c r="N721" s="19" t="n">
        <v>2.16221639438948</v>
      </c>
      <c r="O721" s="19" t="n">
        <v>1.39247117474869</v>
      </c>
      <c r="P721" s="19" t="n">
        <v>0.322597078525611</v>
      </c>
      <c r="Q721" s="17" t="s">
        <v>31</v>
      </c>
      <c r="R721" s="5" t="str">
        <f aca="false">IF(OR(Q721="Steel plate",Q721="Concrete jacket"),"Steel plate or jacket",Q721)</f>
        <v>Polymer laminate</v>
      </c>
      <c r="S721" s="5" t="str">
        <f aca="false">IF(O721&lt;='Tree rules'!$C$4,IF(N721&lt;='Tree rules'!$C$5,IF(P721&lt;='Tree rules'!$C$7,"Monitor","Polymer laminate"),IF(P721&lt;='Tree rules'!$C$8,"Seal cracks","Polymer laminate")),IF(O721&lt;='Tree rules'!$C$6,IF(P721&lt;='Tree rules'!$C$9,"Polymer laminate","Steel plate or jacket"),IF(L721&lt;='Tree rules'!$C$10,"Steel plate or jacket","Polymer laminate")))</f>
        <v>Steel plate or jacket</v>
      </c>
      <c r="T721" s="5" t="str">
        <f aca="false">IF(S721=R721,"Yes","No")</f>
        <v>No</v>
      </c>
    </row>
    <row r="722" customFormat="false" ht="15" hidden="false" customHeight="false" outlineLevel="0" collapsed="false">
      <c r="A722" s="15" t="n">
        <v>2380</v>
      </c>
      <c r="B722" s="16" t="n">
        <v>4.66404646282505</v>
      </c>
      <c r="C722" s="15" t="n">
        <v>300</v>
      </c>
      <c r="D722" s="15" t="n">
        <v>400</v>
      </c>
      <c r="E722" s="15" t="n">
        <v>30</v>
      </c>
      <c r="F722" s="16" t="n">
        <v>0.757295404255167</v>
      </c>
      <c r="G722" s="17" t="s">
        <v>101</v>
      </c>
      <c r="H722" s="18" t="n">
        <v>0.3</v>
      </c>
      <c r="I722" s="18" t="n">
        <v>1.5</v>
      </c>
      <c r="J722" s="19" t="n">
        <v>0.916147600224348</v>
      </c>
      <c r="K722" s="19" t="n">
        <v>0.574789635099143</v>
      </c>
      <c r="L722" s="16" t="n">
        <v>13.1752724938561</v>
      </c>
      <c r="M722" s="19" t="n">
        <v>0.886588491426899</v>
      </c>
      <c r="N722" s="19" t="n">
        <v>0.770966194631283</v>
      </c>
      <c r="O722" s="19" t="n">
        <v>1.11092532792157</v>
      </c>
      <c r="P722" s="19" t="n">
        <v>0.468212258393605</v>
      </c>
      <c r="Q722" s="17" t="s">
        <v>31</v>
      </c>
      <c r="R722" s="5" t="str">
        <f aca="false">IF(OR(Q722="Steel plate",Q722="Concrete jacket"),"Steel plate or jacket",Q722)</f>
        <v>Polymer laminate</v>
      </c>
      <c r="S722" s="5" t="str">
        <f aca="false">IF(O722&lt;='Tree rules'!$C$4,IF(N722&lt;='Tree rules'!$C$5,IF(P722&lt;='Tree rules'!$C$7,"Monitor","Polymer laminate"),IF(P722&lt;='Tree rules'!$C$8,"Seal cracks","Polymer laminate")),IF(O722&lt;='Tree rules'!$C$6,IF(P722&lt;='Tree rules'!$C$9,"Polymer laminate","Steel plate or jacket"),IF(L722&lt;='Tree rules'!$C$10,"Steel plate or jacket","Polymer laminate")))</f>
        <v>Polymer laminate</v>
      </c>
      <c r="T722" s="5" t="str">
        <f aca="false">IF(S722=R722,"Yes","No")</f>
        <v>Yes</v>
      </c>
    </row>
    <row r="723" customFormat="false" ht="15" hidden="false" customHeight="false" outlineLevel="0" collapsed="false">
      <c r="A723" s="15" t="n">
        <v>2383</v>
      </c>
      <c r="B723" s="16" t="n">
        <v>5.96612238303411</v>
      </c>
      <c r="C723" s="15" t="n">
        <v>300</v>
      </c>
      <c r="D723" s="15" t="n">
        <v>575</v>
      </c>
      <c r="E723" s="15" t="n">
        <v>20</v>
      </c>
      <c r="F723" s="16" t="n">
        <v>0.633465437396808</v>
      </c>
      <c r="G723" s="17" t="s">
        <v>103</v>
      </c>
      <c r="H723" s="18" t="n">
        <v>0.2</v>
      </c>
      <c r="I723" s="18" t="n">
        <v>2</v>
      </c>
      <c r="J723" s="19" t="n">
        <v>0.932344274001464</v>
      </c>
      <c r="K723" s="19" t="n">
        <v>0.570890092350081</v>
      </c>
      <c r="L723" s="16" t="n">
        <v>11.2781141456221</v>
      </c>
      <c r="M723" s="19" t="n">
        <v>0.885098508829599</v>
      </c>
      <c r="N723" s="19" t="n">
        <v>1.22429251329943</v>
      </c>
      <c r="O723" s="19" t="n">
        <v>1.33242243931616</v>
      </c>
      <c r="P723" s="19" t="n">
        <v>0.484994717269475</v>
      </c>
      <c r="Q723" s="17" t="s">
        <v>31</v>
      </c>
      <c r="R723" s="5" t="str">
        <f aca="false">IF(OR(Q723="Steel plate",Q723="Concrete jacket"),"Steel plate or jacket",Q723)</f>
        <v>Polymer laminate</v>
      </c>
      <c r="S723" s="5" t="str">
        <f aca="false">IF(O723&lt;='Tree rules'!$C$4,IF(N723&lt;='Tree rules'!$C$5,IF(P723&lt;='Tree rules'!$C$7,"Monitor","Polymer laminate"),IF(P723&lt;='Tree rules'!$C$8,"Seal cracks","Polymer laminate")),IF(O723&lt;='Tree rules'!$C$6,IF(P723&lt;='Tree rules'!$C$9,"Polymer laminate","Steel plate or jacket"),IF(L723&lt;='Tree rules'!$C$10,"Steel plate or jacket","Polymer laminate")))</f>
        <v>Polymer laminate</v>
      </c>
      <c r="T723" s="5" t="str">
        <f aca="false">IF(S723=R723,"Yes","No")</f>
        <v>Yes</v>
      </c>
    </row>
    <row r="724" customFormat="false" ht="15" hidden="false" customHeight="false" outlineLevel="0" collapsed="false">
      <c r="A724" s="15" t="n">
        <v>2387</v>
      </c>
      <c r="B724" s="16" t="n">
        <v>4.90080589794793</v>
      </c>
      <c r="C724" s="15" t="n">
        <v>230</v>
      </c>
      <c r="D724" s="15" t="n">
        <v>475</v>
      </c>
      <c r="E724" s="15" t="n">
        <v>25</v>
      </c>
      <c r="F724" s="16" t="n">
        <v>0.815088394972116</v>
      </c>
      <c r="G724" s="17" t="s">
        <v>101</v>
      </c>
      <c r="H724" s="18" t="n">
        <v>0.3</v>
      </c>
      <c r="I724" s="18" t="n">
        <v>1</v>
      </c>
      <c r="J724" s="19" t="n">
        <v>0.929157312411641</v>
      </c>
      <c r="K724" s="19" t="n">
        <v>0.580074147048576</v>
      </c>
      <c r="L724" s="16" t="n">
        <v>11.4237899719066</v>
      </c>
      <c r="M724" s="19" t="n">
        <v>0.37277763870193</v>
      </c>
      <c r="N724" s="19" t="n">
        <v>0.627509397765914</v>
      </c>
      <c r="O724" s="19" t="n">
        <v>0.929157312411642</v>
      </c>
      <c r="P724" s="19" t="n">
        <v>0.985807390938823</v>
      </c>
      <c r="Q724" s="17" t="s">
        <v>29</v>
      </c>
      <c r="R724" s="5" t="str">
        <f aca="false">IF(OR(Q724="Steel plate",Q724="Concrete jacket"),"Steel plate or jacket",Q724)</f>
        <v>Monitor</v>
      </c>
      <c r="S724" s="5" t="str">
        <f aca="false">IF(O724&lt;='Tree rules'!$C$4,IF(N724&lt;='Tree rules'!$C$5,IF(P724&lt;='Tree rules'!$C$7,"Monitor","Polymer laminate"),IF(P724&lt;='Tree rules'!$C$8,"Seal cracks","Polymer laminate")),IF(O724&lt;='Tree rules'!$C$6,IF(P724&lt;='Tree rules'!$C$9,"Polymer laminate","Steel plate or jacket"),IF(L724&lt;='Tree rules'!$C$10,"Steel plate or jacket","Polymer laminate")))</f>
        <v>Polymer laminate</v>
      </c>
      <c r="T724" s="5" t="str">
        <f aca="false">IF(S724=R724,"Yes","No")</f>
        <v>No</v>
      </c>
    </row>
    <row r="725" customFormat="false" ht="15" hidden="false" customHeight="false" outlineLevel="0" collapsed="false">
      <c r="A725" s="15" t="n">
        <v>2392</v>
      </c>
      <c r="B725" s="16" t="n">
        <v>3.13357309449419</v>
      </c>
      <c r="C725" s="15" t="n">
        <v>230</v>
      </c>
      <c r="D725" s="15" t="n">
        <v>300</v>
      </c>
      <c r="E725" s="15" t="n">
        <v>30</v>
      </c>
      <c r="F725" s="16" t="n">
        <v>0.768324290280112</v>
      </c>
      <c r="G725" s="17" t="s">
        <v>103</v>
      </c>
      <c r="H725" s="18" t="n">
        <v>0.2</v>
      </c>
      <c r="I725" s="18" t="n">
        <v>2</v>
      </c>
      <c r="J725" s="19" t="n">
        <v>0.912919556203308</v>
      </c>
      <c r="K725" s="19" t="n">
        <v>0.573759502096766</v>
      </c>
      <c r="L725" s="16" t="n">
        <v>12.2405199003679</v>
      </c>
      <c r="M725" s="19" t="n">
        <v>0.80652346872597</v>
      </c>
      <c r="N725" s="19" t="n">
        <v>1.31532967341698</v>
      </c>
      <c r="O725" s="19" t="n">
        <v>1.30204284238501</v>
      </c>
      <c r="P725" s="19" t="n">
        <v>0.459127138821718</v>
      </c>
      <c r="Q725" s="17" t="s">
        <v>31</v>
      </c>
      <c r="R725" s="5" t="str">
        <f aca="false">IF(OR(Q725="Steel plate",Q725="Concrete jacket"),"Steel plate or jacket",Q725)</f>
        <v>Polymer laminate</v>
      </c>
      <c r="S725" s="5" t="str">
        <f aca="false">IF(O725&lt;='Tree rules'!$C$4,IF(N725&lt;='Tree rules'!$C$5,IF(P725&lt;='Tree rules'!$C$7,"Monitor","Polymer laminate"),IF(P725&lt;='Tree rules'!$C$8,"Seal cracks","Polymer laminate")),IF(O725&lt;='Tree rules'!$C$6,IF(P725&lt;='Tree rules'!$C$9,"Polymer laminate","Steel plate or jacket"),IF(L725&lt;='Tree rules'!$C$10,"Steel plate or jacket","Polymer laminate")))</f>
        <v>Polymer laminate</v>
      </c>
      <c r="T725" s="5" t="str">
        <f aca="false">IF(S725=R725,"Yes","No")</f>
        <v>Yes</v>
      </c>
    </row>
    <row r="726" customFormat="false" ht="15" hidden="false" customHeight="false" outlineLevel="0" collapsed="false">
      <c r="A726" s="15" t="n">
        <v>2395</v>
      </c>
      <c r="B726" s="16" t="n">
        <v>3.0070393928766</v>
      </c>
      <c r="C726" s="15" t="n">
        <v>230</v>
      </c>
      <c r="D726" s="15" t="n">
        <v>300</v>
      </c>
      <c r="E726" s="15" t="n">
        <v>30</v>
      </c>
      <c r="F726" s="16" t="n">
        <v>0.768324290280112</v>
      </c>
      <c r="G726" s="17" t="s">
        <v>101</v>
      </c>
      <c r="H726" s="18" t="n">
        <v>0.3</v>
      </c>
      <c r="I726" s="18" t="n">
        <v>1</v>
      </c>
      <c r="J726" s="19" t="n">
        <v>0.990111197130444</v>
      </c>
      <c r="K726" s="19" t="n">
        <v>0.463426879765521</v>
      </c>
      <c r="L726" s="16" t="n">
        <v>11.7462476284242</v>
      </c>
      <c r="M726" s="19" t="n">
        <v>0.363419897278014</v>
      </c>
      <c r="N726" s="19" t="n">
        <v>0.709546863326294</v>
      </c>
      <c r="O726" s="19" t="n">
        <v>0.990111197130444</v>
      </c>
      <c r="P726" s="19" t="n">
        <v>0.75727536037093</v>
      </c>
      <c r="Q726" s="17" t="s">
        <v>29</v>
      </c>
      <c r="R726" s="5" t="str">
        <f aca="false">IF(OR(Q726="Steel plate",Q726="Concrete jacket"),"Steel plate or jacket",Q726)</f>
        <v>Monitor</v>
      </c>
      <c r="S726" s="5" t="str">
        <f aca="false">IF(O726&lt;='Tree rules'!$C$4,IF(N726&lt;='Tree rules'!$C$5,IF(P726&lt;='Tree rules'!$C$7,"Monitor","Polymer laminate"),IF(P726&lt;='Tree rules'!$C$8,"Seal cracks","Polymer laminate")),IF(O726&lt;='Tree rules'!$C$6,IF(P726&lt;='Tree rules'!$C$9,"Polymer laminate","Steel plate or jacket"),IF(L726&lt;='Tree rules'!$C$10,"Steel plate or jacket","Polymer laminate")))</f>
        <v>Monitor</v>
      </c>
      <c r="T726" s="5" t="str">
        <f aca="false">IF(S726=R726,"Yes","No")</f>
        <v>Yes</v>
      </c>
    </row>
    <row r="727" customFormat="false" ht="15" hidden="false" customHeight="false" outlineLevel="0" collapsed="false">
      <c r="A727" s="15" t="n">
        <v>2397</v>
      </c>
      <c r="B727" s="16" t="n">
        <v>6.54642879975334</v>
      </c>
      <c r="C727" s="15" t="n">
        <v>300</v>
      </c>
      <c r="D727" s="15" t="n">
        <v>550</v>
      </c>
      <c r="E727" s="15" t="n">
        <v>30</v>
      </c>
      <c r="F727" s="16" t="n">
        <v>0.797864800911693</v>
      </c>
      <c r="G727" s="17" t="s">
        <v>101</v>
      </c>
      <c r="H727" s="18" t="n">
        <v>0.3</v>
      </c>
      <c r="I727" s="18" t="n">
        <v>1</v>
      </c>
      <c r="J727" s="19" t="n">
        <v>0.914213511866161</v>
      </c>
      <c r="K727" s="19" t="n">
        <v>0.428382984831781</v>
      </c>
      <c r="L727" s="16" t="n">
        <v>12.9889460312566</v>
      </c>
      <c r="M727" s="19" t="n">
        <v>0.941751562692017</v>
      </c>
      <c r="N727" s="19" t="n">
        <v>0.533367754020791</v>
      </c>
      <c r="O727" s="19" t="n">
        <v>0.914213511866161</v>
      </c>
      <c r="P727" s="19" t="n">
        <v>0.409249531225004</v>
      </c>
      <c r="Q727" s="17" t="s">
        <v>29</v>
      </c>
      <c r="R727" s="5" t="str">
        <f aca="false">IF(OR(Q727="Steel plate",Q727="Concrete jacket"),"Steel plate or jacket",Q727)</f>
        <v>Monitor</v>
      </c>
      <c r="S727" s="5" t="str">
        <f aca="false">IF(O727&lt;='Tree rules'!$C$4,IF(N727&lt;='Tree rules'!$C$5,IF(P727&lt;='Tree rules'!$C$7,"Monitor","Polymer laminate"),IF(P727&lt;='Tree rules'!$C$8,"Seal cracks","Polymer laminate")),IF(O727&lt;='Tree rules'!$C$6,IF(P727&lt;='Tree rules'!$C$9,"Polymer laminate","Steel plate or jacket"),IF(L727&lt;='Tree rules'!$C$10,"Steel plate or jacket","Polymer laminate")))</f>
        <v>Monitor</v>
      </c>
      <c r="T727" s="5" t="str">
        <f aca="false">IF(S727=R727,"Yes","No")</f>
        <v>Yes</v>
      </c>
    </row>
    <row r="728" customFormat="false" ht="15" hidden="false" customHeight="false" outlineLevel="0" collapsed="false">
      <c r="A728" s="15" t="n">
        <v>2405</v>
      </c>
      <c r="B728" s="16" t="n">
        <v>3.29319636840753</v>
      </c>
      <c r="C728" s="15" t="n">
        <v>300</v>
      </c>
      <c r="D728" s="15" t="n">
        <v>300</v>
      </c>
      <c r="E728" s="15" t="n">
        <v>30</v>
      </c>
      <c r="F728" s="16" t="n">
        <v>0.736310778185108</v>
      </c>
      <c r="G728" s="17" t="s">
        <v>103</v>
      </c>
      <c r="H728" s="18" t="n">
        <v>0.2</v>
      </c>
      <c r="I728" s="18" t="n">
        <v>2</v>
      </c>
      <c r="J728" s="19" t="n">
        <v>0.850157497285296</v>
      </c>
      <c r="K728" s="19" t="n">
        <v>0.475925018815828</v>
      </c>
      <c r="L728" s="16" t="n">
        <v>12.8640483140919</v>
      </c>
      <c r="M728" s="19" t="n">
        <v>0.666141152883083</v>
      </c>
      <c r="N728" s="19" t="n">
        <v>1.35888518006549</v>
      </c>
      <c r="O728" s="19" t="n">
        <v>1.29570377167867</v>
      </c>
      <c r="P728" s="19" t="n">
        <v>0.514105112473722</v>
      </c>
      <c r="Q728" s="17" t="s">
        <v>31</v>
      </c>
      <c r="R728" s="5" t="str">
        <f aca="false">IF(OR(Q728="Steel plate",Q728="Concrete jacket"),"Steel plate or jacket",Q728)</f>
        <v>Polymer laminate</v>
      </c>
      <c r="S728" s="5" t="str">
        <f aca="false">IF(O728&lt;='Tree rules'!$C$4,IF(N728&lt;='Tree rules'!$C$5,IF(P728&lt;='Tree rules'!$C$7,"Monitor","Polymer laminate"),IF(P728&lt;='Tree rules'!$C$8,"Seal cracks","Polymer laminate")),IF(O728&lt;='Tree rules'!$C$6,IF(P728&lt;='Tree rules'!$C$9,"Polymer laminate","Steel plate or jacket"),IF(L728&lt;='Tree rules'!$C$10,"Steel plate or jacket","Polymer laminate")))</f>
        <v>Polymer laminate</v>
      </c>
      <c r="T728" s="5" t="str">
        <f aca="false">IF(S728=R728,"Yes","No")</f>
        <v>Yes</v>
      </c>
    </row>
    <row r="729" customFormat="false" ht="15" hidden="false" customHeight="false" outlineLevel="0" collapsed="false">
      <c r="A729" s="15" t="n">
        <v>2406</v>
      </c>
      <c r="B729" s="16" t="n">
        <v>4.46607756760015</v>
      </c>
      <c r="C729" s="15" t="n">
        <v>300</v>
      </c>
      <c r="D729" s="15" t="n">
        <v>450</v>
      </c>
      <c r="E729" s="15" t="n">
        <v>30</v>
      </c>
      <c r="F729" s="16" t="n">
        <v>0.663570725510715</v>
      </c>
      <c r="G729" s="17" t="s">
        <v>103</v>
      </c>
      <c r="H729" s="18" t="n">
        <v>0.2</v>
      </c>
      <c r="I729" s="18" t="n">
        <v>1</v>
      </c>
      <c r="J729" s="19" t="n">
        <v>0.862574779202238</v>
      </c>
      <c r="K729" s="19" t="n">
        <v>0.600264945531963</v>
      </c>
      <c r="L729" s="16" t="n">
        <v>11.0546474445548</v>
      </c>
      <c r="M729" s="19" t="n">
        <v>0.796474537956767</v>
      </c>
      <c r="N729" s="19" t="n">
        <v>0.868043748647833</v>
      </c>
      <c r="O729" s="19" t="n">
        <v>0.862574779202238</v>
      </c>
      <c r="P729" s="19" t="n">
        <v>0.355277186913389</v>
      </c>
      <c r="Q729" s="17" t="s">
        <v>29</v>
      </c>
      <c r="R729" s="5" t="str">
        <f aca="false">IF(OR(Q729="Steel plate",Q729="Concrete jacket"),"Steel plate or jacket",Q729)</f>
        <v>Monitor</v>
      </c>
      <c r="S729" s="5" t="str">
        <f aca="false">IF(O729&lt;='Tree rules'!$C$4,IF(N729&lt;='Tree rules'!$C$5,IF(P729&lt;='Tree rules'!$C$7,"Monitor","Polymer laminate"),IF(P729&lt;='Tree rules'!$C$8,"Seal cracks","Polymer laminate")),IF(O729&lt;='Tree rules'!$C$6,IF(P729&lt;='Tree rules'!$C$9,"Polymer laminate","Steel plate or jacket"),IF(L729&lt;='Tree rules'!$C$10,"Steel plate or jacket","Polymer laminate")))</f>
        <v>Monitor</v>
      </c>
      <c r="T729" s="5" t="str">
        <f aca="false">IF(S729=R729,"Yes","No")</f>
        <v>Yes</v>
      </c>
    </row>
    <row r="730" customFormat="false" ht="15" hidden="false" customHeight="false" outlineLevel="0" collapsed="false">
      <c r="A730" s="15" t="n">
        <v>2410</v>
      </c>
      <c r="B730" s="16" t="n">
        <v>6.01744461076449</v>
      </c>
      <c r="C730" s="15" t="n">
        <v>230</v>
      </c>
      <c r="D730" s="15" t="n">
        <v>500</v>
      </c>
      <c r="E730" s="15" t="n">
        <v>30</v>
      </c>
      <c r="F730" s="16" t="n">
        <v>0.577653504586516</v>
      </c>
      <c r="G730" s="17" t="s">
        <v>101</v>
      </c>
      <c r="H730" s="18" t="n">
        <v>0.3</v>
      </c>
      <c r="I730" s="18" t="n">
        <v>2</v>
      </c>
      <c r="J730" s="19" t="n">
        <v>0.967531684746861</v>
      </c>
      <c r="K730" s="19" t="n">
        <v>0.407884556686961</v>
      </c>
      <c r="L730" s="16" t="n">
        <v>13.2542832836222</v>
      </c>
      <c r="M730" s="19" t="n">
        <v>0.433772552935864</v>
      </c>
      <c r="N730" s="19" t="n">
        <v>1.15142146421861</v>
      </c>
      <c r="O730" s="19" t="n">
        <v>1.54042213718016</v>
      </c>
      <c r="P730" s="19" t="n">
        <v>0.852273149500585</v>
      </c>
      <c r="Q730" s="17" t="s">
        <v>31</v>
      </c>
      <c r="R730" s="5" t="str">
        <f aca="false">IF(OR(Q730="Steel plate",Q730="Concrete jacket"),"Steel plate or jacket",Q730)</f>
        <v>Polymer laminate</v>
      </c>
      <c r="S730" s="5" t="str">
        <f aca="false">IF(O730&lt;='Tree rules'!$C$4,IF(N730&lt;='Tree rules'!$C$5,IF(P730&lt;='Tree rules'!$C$7,"Monitor","Polymer laminate"),IF(P730&lt;='Tree rules'!$C$8,"Seal cracks","Polymer laminate")),IF(O730&lt;='Tree rules'!$C$6,IF(P730&lt;='Tree rules'!$C$9,"Polymer laminate","Steel plate or jacket"),IF(L730&lt;='Tree rules'!$C$10,"Steel plate or jacket","Polymer laminate")))</f>
        <v>Steel plate or jacket</v>
      </c>
      <c r="T730" s="5" t="str">
        <f aca="false">IF(S730=R730,"Yes","No")</f>
        <v>No</v>
      </c>
    </row>
    <row r="731" customFormat="false" ht="15" hidden="false" customHeight="false" outlineLevel="0" collapsed="false">
      <c r="A731" s="15" t="n">
        <v>2411</v>
      </c>
      <c r="B731" s="16" t="n">
        <v>3.11518521911387</v>
      </c>
      <c r="C731" s="15" t="n">
        <v>300</v>
      </c>
      <c r="D731" s="15" t="n">
        <v>300</v>
      </c>
      <c r="E731" s="15" t="n">
        <v>30</v>
      </c>
      <c r="F731" s="16" t="n">
        <v>0.736310778185108</v>
      </c>
      <c r="G731" s="17" t="s">
        <v>103</v>
      </c>
      <c r="H731" s="18" t="n">
        <v>0.2</v>
      </c>
      <c r="I731" s="18" t="n">
        <v>2</v>
      </c>
      <c r="J731" s="19" t="n">
        <v>0.891151727426517</v>
      </c>
      <c r="K731" s="19" t="n">
        <v>0.523993870471676</v>
      </c>
      <c r="L731" s="16" t="n">
        <v>12.1686922621636</v>
      </c>
      <c r="M731" s="19" t="n">
        <v>0.734309561554009</v>
      </c>
      <c r="N731" s="19" t="n">
        <v>1.36591889785186</v>
      </c>
      <c r="O731" s="19" t="n">
        <v>1.31534541202129</v>
      </c>
      <c r="P731" s="19" t="n">
        <v>0.469888932607628</v>
      </c>
      <c r="Q731" s="17" t="s">
        <v>31</v>
      </c>
      <c r="R731" s="5" t="str">
        <f aca="false">IF(OR(Q731="Steel plate",Q731="Concrete jacket"),"Steel plate or jacket",Q731)</f>
        <v>Polymer laminate</v>
      </c>
      <c r="S731" s="5" t="str">
        <f aca="false">IF(O731&lt;='Tree rules'!$C$4,IF(N731&lt;='Tree rules'!$C$5,IF(P731&lt;='Tree rules'!$C$7,"Monitor","Polymer laminate"),IF(P731&lt;='Tree rules'!$C$8,"Seal cracks","Polymer laminate")),IF(O731&lt;='Tree rules'!$C$6,IF(P731&lt;='Tree rules'!$C$9,"Polymer laminate","Steel plate or jacket"),IF(L731&lt;='Tree rules'!$C$10,"Steel plate or jacket","Polymer laminate")))</f>
        <v>Polymer laminate</v>
      </c>
      <c r="T731" s="5" t="str">
        <f aca="false">IF(S731=R731,"Yes","No")</f>
        <v>Yes</v>
      </c>
    </row>
    <row r="732" customFormat="false" ht="15" hidden="false" customHeight="false" outlineLevel="0" collapsed="false">
      <c r="A732" s="15" t="n">
        <v>2414</v>
      </c>
      <c r="B732" s="16" t="n">
        <v>3.10236402089053</v>
      </c>
      <c r="C732" s="15" t="n">
        <v>230</v>
      </c>
      <c r="D732" s="15" t="n">
        <v>300</v>
      </c>
      <c r="E732" s="15" t="n">
        <v>25</v>
      </c>
      <c r="F732" s="16" t="n">
        <v>0.688332522525665</v>
      </c>
      <c r="G732" s="17" t="s">
        <v>103</v>
      </c>
      <c r="H732" s="18" t="n">
        <v>0.2</v>
      </c>
      <c r="I732" s="18" t="n">
        <v>1</v>
      </c>
      <c r="J732" s="19" t="n">
        <v>0.970173162988222</v>
      </c>
      <c r="K732" s="19" t="n">
        <v>0.466354786864057</v>
      </c>
      <c r="L732" s="16" t="n">
        <v>12.2140315783092</v>
      </c>
      <c r="M732" s="19" t="n">
        <v>0.531096672757252</v>
      </c>
      <c r="N732" s="19" t="n">
        <v>1.35932289696764</v>
      </c>
      <c r="O732" s="19" t="n">
        <v>0.970173162988222</v>
      </c>
      <c r="P732" s="19" t="n">
        <v>0.514306151317702</v>
      </c>
      <c r="Q732" s="17" t="s">
        <v>30</v>
      </c>
      <c r="R732" s="5" t="str">
        <f aca="false">IF(OR(Q732="Steel plate",Q732="Concrete jacket"),"Steel plate or jacket",Q732)</f>
        <v>Seal cracks</v>
      </c>
      <c r="S732" s="5" t="str">
        <f aca="false">IF(O732&lt;='Tree rules'!$C$4,IF(N732&lt;='Tree rules'!$C$5,IF(P732&lt;='Tree rules'!$C$7,"Monitor","Polymer laminate"),IF(P732&lt;='Tree rules'!$C$8,"Seal cracks","Polymer laminate")),IF(O732&lt;='Tree rules'!$C$6,IF(P732&lt;='Tree rules'!$C$9,"Polymer laminate","Steel plate or jacket"),IF(L732&lt;='Tree rules'!$C$10,"Steel plate or jacket","Polymer laminate")))</f>
        <v>Seal cracks</v>
      </c>
      <c r="T732" s="5" t="str">
        <f aca="false">IF(S732=R732,"Yes","No")</f>
        <v>Yes</v>
      </c>
    </row>
    <row r="733" customFormat="false" ht="15" hidden="false" customHeight="false" outlineLevel="0" collapsed="false">
      <c r="A733" s="15" t="n">
        <v>2418</v>
      </c>
      <c r="B733" s="16" t="n">
        <v>6.7815263507777</v>
      </c>
      <c r="C733" s="15" t="n">
        <v>300</v>
      </c>
      <c r="D733" s="15" t="n">
        <v>600</v>
      </c>
      <c r="E733" s="15" t="n">
        <v>25</v>
      </c>
      <c r="F733" s="16" t="n">
        <v>0.780035419885734</v>
      </c>
      <c r="G733" s="17" t="s">
        <v>102</v>
      </c>
      <c r="H733" s="18" t="n">
        <v>0.1</v>
      </c>
      <c r="I733" s="18" t="n">
        <v>1</v>
      </c>
      <c r="J733" s="19" t="n">
        <v>0.912341236519299</v>
      </c>
      <c r="K733" s="19" t="n">
        <v>0.427732800274351</v>
      </c>
      <c r="L733" s="16" t="n">
        <v>12.6285406904613</v>
      </c>
      <c r="M733" s="19" t="n">
        <v>0.906479561620868</v>
      </c>
      <c r="N733" s="19" t="n">
        <v>2.24229095650974</v>
      </c>
      <c r="O733" s="19" t="n">
        <v>0.912341236519299</v>
      </c>
      <c r="P733" s="19" t="n">
        <v>0.400873330610349</v>
      </c>
      <c r="Q733" s="17" t="s">
        <v>30</v>
      </c>
      <c r="R733" s="5" t="str">
        <f aca="false">IF(OR(Q733="Steel plate",Q733="Concrete jacket"),"Steel plate or jacket",Q733)</f>
        <v>Seal cracks</v>
      </c>
      <c r="S733" s="5" t="str">
        <f aca="false">IF(O733&lt;='Tree rules'!$C$4,IF(N733&lt;='Tree rules'!$C$5,IF(P733&lt;='Tree rules'!$C$7,"Monitor","Polymer laminate"),IF(P733&lt;='Tree rules'!$C$8,"Seal cracks","Polymer laminate")),IF(O733&lt;='Tree rules'!$C$6,IF(P733&lt;='Tree rules'!$C$9,"Polymer laminate","Steel plate or jacket"),IF(L733&lt;='Tree rules'!$C$10,"Steel plate or jacket","Polymer laminate")))</f>
        <v>Seal cracks</v>
      </c>
      <c r="T733" s="5" t="str">
        <f aca="false">IF(S733=R733,"Yes","No")</f>
        <v>Yes</v>
      </c>
    </row>
    <row r="734" customFormat="false" ht="15" hidden="false" customHeight="false" outlineLevel="0" collapsed="false">
      <c r="A734" s="15" t="n">
        <v>2419</v>
      </c>
      <c r="B734" s="16" t="n">
        <v>6.18931559007376</v>
      </c>
      <c r="C734" s="15" t="n">
        <v>230</v>
      </c>
      <c r="D734" s="15" t="n">
        <v>625</v>
      </c>
      <c r="E734" s="15" t="n">
        <v>20</v>
      </c>
      <c r="F734" s="16" t="n">
        <v>0.710178431223674</v>
      </c>
      <c r="G734" s="17" t="s">
        <v>103</v>
      </c>
      <c r="H734" s="18" t="n">
        <v>0.2</v>
      </c>
      <c r="I734" s="18" t="n">
        <v>2</v>
      </c>
      <c r="J734" s="19" t="n">
        <v>0.975869059084666</v>
      </c>
      <c r="K734" s="19" t="n">
        <v>0.465462637695182</v>
      </c>
      <c r="L734" s="16" t="n">
        <v>10.7267167938887</v>
      </c>
      <c r="M734" s="19" t="n">
        <v>0.886555204566206</v>
      </c>
      <c r="N734" s="19" t="n">
        <v>1.48903418180974</v>
      </c>
      <c r="O734" s="19" t="n">
        <v>1.49750753188267</v>
      </c>
      <c r="P734" s="19" t="n">
        <v>0.513982611818081</v>
      </c>
      <c r="Q734" s="17" t="s">
        <v>105</v>
      </c>
      <c r="R734" s="5" t="str">
        <f aca="false">IF(OR(Q734="Steel plate",Q734="Concrete jacket"),"Steel plate or jacket",Q734)</f>
        <v>Steel plate or jacket</v>
      </c>
      <c r="S734" s="5" t="str">
        <f aca="false">IF(O734&lt;='Tree rules'!$C$4,IF(N734&lt;='Tree rules'!$C$5,IF(P734&lt;='Tree rules'!$C$7,"Monitor","Polymer laminate"),IF(P734&lt;='Tree rules'!$C$8,"Seal cracks","Polymer laminate")),IF(O734&lt;='Tree rules'!$C$6,IF(P734&lt;='Tree rules'!$C$9,"Polymer laminate","Steel plate or jacket"),IF(L734&lt;='Tree rules'!$C$10,"Steel plate or jacket","Polymer laminate")))</f>
        <v>Steel plate or jacket</v>
      </c>
      <c r="T734" s="5" t="str">
        <f aca="false">IF(S734=R734,"Yes","No")</f>
        <v>Yes</v>
      </c>
    </row>
    <row r="735" customFormat="false" ht="15" hidden="false" customHeight="false" outlineLevel="0" collapsed="false">
      <c r="A735" s="15" t="n">
        <v>2422</v>
      </c>
      <c r="B735" s="16" t="n">
        <v>5.90785983606995</v>
      </c>
      <c r="C735" s="15" t="n">
        <v>230</v>
      </c>
      <c r="D735" s="15" t="n">
        <v>575</v>
      </c>
      <c r="E735" s="15" t="n">
        <v>25</v>
      </c>
      <c r="F735" s="16" t="n">
        <v>0.661007412935799</v>
      </c>
      <c r="G735" s="17" t="s">
        <v>103</v>
      </c>
      <c r="H735" s="18" t="n">
        <v>0.2</v>
      </c>
      <c r="I735" s="18" t="n">
        <v>1</v>
      </c>
      <c r="J735" s="19" t="n">
        <v>0.948482491894289</v>
      </c>
      <c r="K735" s="19" t="n">
        <v>0.564618233363682</v>
      </c>
      <c r="L735" s="16" t="n">
        <v>11.1679770058033</v>
      </c>
      <c r="M735" s="19" t="n">
        <v>0.808618771687993</v>
      </c>
      <c r="N735" s="19" t="n">
        <v>0.853598693676015</v>
      </c>
      <c r="O735" s="19" t="n">
        <v>0.948482491894289</v>
      </c>
      <c r="P735" s="19" t="n">
        <v>0.423310114047804</v>
      </c>
      <c r="Q735" s="17" t="s">
        <v>29</v>
      </c>
      <c r="R735" s="5" t="str">
        <f aca="false">IF(OR(Q735="Steel plate",Q735="Concrete jacket"),"Steel plate or jacket",Q735)</f>
        <v>Monitor</v>
      </c>
      <c r="S735" s="5" t="str">
        <f aca="false">IF(O735&lt;='Tree rules'!$C$4,IF(N735&lt;='Tree rules'!$C$5,IF(P735&lt;='Tree rules'!$C$7,"Monitor","Polymer laminate"),IF(P735&lt;='Tree rules'!$C$8,"Seal cracks","Polymer laminate")),IF(O735&lt;='Tree rules'!$C$6,IF(P735&lt;='Tree rules'!$C$9,"Polymer laminate","Steel plate or jacket"),IF(L735&lt;='Tree rules'!$C$10,"Steel plate or jacket","Polymer laminate")))</f>
        <v>Monitor</v>
      </c>
      <c r="T735" s="5" t="str">
        <f aca="false">IF(S735=R735,"Yes","No")</f>
        <v>Yes</v>
      </c>
    </row>
    <row r="736" customFormat="false" ht="15" hidden="false" customHeight="false" outlineLevel="0" collapsed="false">
      <c r="A736" s="15" t="n">
        <v>2426</v>
      </c>
      <c r="B736" s="16" t="n">
        <v>4.10538807295546</v>
      </c>
      <c r="C736" s="15" t="n">
        <v>300</v>
      </c>
      <c r="D736" s="15" t="n">
        <v>375</v>
      </c>
      <c r="E736" s="15" t="n">
        <v>30</v>
      </c>
      <c r="F736" s="16" t="n">
        <v>0.814840647739602</v>
      </c>
      <c r="G736" s="17" t="s">
        <v>101</v>
      </c>
      <c r="H736" s="18" t="n">
        <v>0.3</v>
      </c>
      <c r="I736" s="18" t="n">
        <v>1</v>
      </c>
      <c r="J736" s="19" t="n">
        <v>0.935054931050078</v>
      </c>
      <c r="K736" s="19" t="n">
        <v>0.542315639936959</v>
      </c>
      <c r="L736" s="16" t="n">
        <v>12.4783832004725</v>
      </c>
      <c r="M736" s="19" t="n">
        <v>0.870076350420207</v>
      </c>
      <c r="N736" s="19" t="n">
        <v>0.644298591118525</v>
      </c>
      <c r="O736" s="19" t="n">
        <v>0.935054931050078</v>
      </c>
      <c r="P736" s="19" t="n">
        <v>0.423129618242146</v>
      </c>
      <c r="Q736" s="17" t="s">
        <v>29</v>
      </c>
      <c r="R736" s="5" t="str">
        <f aca="false">IF(OR(Q736="Steel plate",Q736="Concrete jacket"),"Steel plate or jacket",Q736)</f>
        <v>Monitor</v>
      </c>
      <c r="S736" s="5" t="str">
        <f aca="false">IF(O736&lt;='Tree rules'!$C$4,IF(N736&lt;='Tree rules'!$C$5,IF(P736&lt;='Tree rules'!$C$7,"Monitor","Polymer laminate"),IF(P736&lt;='Tree rules'!$C$8,"Seal cracks","Polymer laminate")),IF(O736&lt;='Tree rules'!$C$6,IF(P736&lt;='Tree rules'!$C$9,"Polymer laminate","Steel plate or jacket"),IF(L736&lt;='Tree rules'!$C$10,"Steel plate or jacket","Polymer laminate")))</f>
        <v>Monitor</v>
      </c>
      <c r="T736" s="5" t="str">
        <f aca="false">IF(S736=R736,"Yes","No")</f>
        <v>Yes</v>
      </c>
    </row>
    <row r="737" customFormat="false" ht="15" hidden="false" customHeight="false" outlineLevel="0" collapsed="false">
      <c r="A737" s="15" t="n">
        <v>2427</v>
      </c>
      <c r="B737" s="16" t="n">
        <v>3.80492092151547</v>
      </c>
      <c r="C737" s="15" t="n">
        <v>300</v>
      </c>
      <c r="D737" s="15" t="n">
        <v>350</v>
      </c>
      <c r="E737" s="15" t="n">
        <v>25</v>
      </c>
      <c r="F737" s="16" t="n">
        <v>0.647751062595834</v>
      </c>
      <c r="G737" s="17" t="s">
        <v>102</v>
      </c>
      <c r="H737" s="18" t="n">
        <v>0.1</v>
      </c>
      <c r="I737" s="18" t="n">
        <v>1.5</v>
      </c>
      <c r="J737" s="19" t="n">
        <v>0.932124066104024</v>
      </c>
      <c r="K737" s="19" t="n">
        <v>0.574483862675789</v>
      </c>
      <c r="L737" s="16" t="n">
        <v>13.0753296272009</v>
      </c>
      <c r="M737" s="19" t="n">
        <v>0.439408535957893</v>
      </c>
      <c r="N737" s="19" t="n">
        <v>3.21614224257692</v>
      </c>
      <c r="O737" s="19" t="n">
        <v>1.13044098216178</v>
      </c>
      <c r="P737" s="19" t="n">
        <v>0.700103688117276</v>
      </c>
      <c r="Q737" s="17" t="s">
        <v>31</v>
      </c>
      <c r="R737" s="5" t="str">
        <f aca="false">IF(OR(Q737="Steel plate",Q737="Concrete jacket"),"Steel plate or jacket",Q737)</f>
        <v>Polymer laminate</v>
      </c>
      <c r="S737" s="5" t="str">
        <f aca="false">IF(O737&lt;='Tree rules'!$C$4,IF(N737&lt;='Tree rules'!$C$5,IF(P737&lt;='Tree rules'!$C$7,"Monitor","Polymer laminate"),IF(P737&lt;='Tree rules'!$C$8,"Seal cracks","Polymer laminate")),IF(O737&lt;='Tree rules'!$C$6,IF(P737&lt;='Tree rules'!$C$9,"Polymer laminate","Steel plate or jacket"),IF(L737&lt;='Tree rules'!$C$10,"Steel plate or jacket","Polymer laminate")))</f>
        <v>Polymer laminate</v>
      </c>
      <c r="T737" s="5" t="str">
        <f aca="false">IF(S737=R737,"Yes","No")</f>
        <v>Yes</v>
      </c>
    </row>
    <row r="738" customFormat="false" ht="15" hidden="false" customHeight="false" outlineLevel="0" collapsed="false">
      <c r="A738" s="15" t="n">
        <v>2431</v>
      </c>
      <c r="B738" s="16" t="n">
        <v>6.19292925681298</v>
      </c>
      <c r="C738" s="15" t="n">
        <v>300</v>
      </c>
      <c r="D738" s="15" t="n">
        <v>500</v>
      </c>
      <c r="E738" s="15" t="n">
        <v>20</v>
      </c>
      <c r="F738" s="16" t="n">
        <v>0.590490249132883</v>
      </c>
      <c r="G738" s="17" t="s">
        <v>103</v>
      </c>
      <c r="H738" s="18" t="n">
        <v>0.2</v>
      </c>
      <c r="I738" s="18" t="n">
        <v>1.5</v>
      </c>
      <c r="J738" s="19" t="n">
        <v>0.853720466137079</v>
      </c>
      <c r="K738" s="19" t="n">
        <v>0.478822257953767</v>
      </c>
      <c r="L738" s="16" t="n">
        <v>13.6408133409978</v>
      </c>
      <c r="M738" s="19" t="n">
        <v>0.473872757597507</v>
      </c>
      <c r="N738" s="19" t="n">
        <v>1.15997659402314</v>
      </c>
      <c r="O738" s="19" t="n">
        <v>1.07619051857707</v>
      </c>
      <c r="P738" s="19" t="n">
        <v>0.770176232177116</v>
      </c>
      <c r="Q738" s="17" t="s">
        <v>31</v>
      </c>
      <c r="R738" s="5" t="str">
        <f aca="false">IF(OR(Q738="Steel plate",Q738="Concrete jacket"),"Steel plate or jacket",Q738)</f>
        <v>Polymer laminate</v>
      </c>
      <c r="S738" s="5" t="str">
        <f aca="false">IF(O738&lt;='Tree rules'!$C$4,IF(N738&lt;='Tree rules'!$C$5,IF(P738&lt;='Tree rules'!$C$7,"Monitor","Polymer laminate"),IF(P738&lt;='Tree rules'!$C$8,"Seal cracks","Polymer laminate")),IF(O738&lt;='Tree rules'!$C$6,IF(P738&lt;='Tree rules'!$C$9,"Polymer laminate","Steel plate or jacket"),IF(L738&lt;='Tree rules'!$C$10,"Steel plate or jacket","Polymer laminate")))</f>
        <v>Polymer laminate</v>
      </c>
      <c r="T738" s="5" t="str">
        <f aca="false">IF(S738=R738,"Yes","No")</f>
        <v>Yes</v>
      </c>
    </row>
    <row r="739" customFormat="false" ht="15" hidden="false" customHeight="false" outlineLevel="0" collapsed="false">
      <c r="A739" s="15" t="n">
        <v>2433</v>
      </c>
      <c r="B739" s="16" t="n">
        <v>4.35644170771702</v>
      </c>
      <c r="C739" s="15" t="n">
        <v>230</v>
      </c>
      <c r="D739" s="15" t="n">
        <v>400</v>
      </c>
      <c r="E739" s="15" t="n">
        <v>30</v>
      </c>
      <c r="F739" s="16" t="n">
        <v>0.552502860426148</v>
      </c>
      <c r="G739" s="17" t="s">
        <v>101</v>
      </c>
      <c r="H739" s="18" t="n">
        <v>0.3</v>
      </c>
      <c r="I739" s="18" t="n">
        <v>1.5</v>
      </c>
      <c r="J739" s="19" t="n">
        <v>0.876434555362526</v>
      </c>
      <c r="K739" s="19" t="n">
        <v>0.51031714168371</v>
      </c>
      <c r="L739" s="16" t="n">
        <v>12.2371958081939</v>
      </c>
      <c r="M739" s="19" t="n">
        <v>0.729961975712694</v>
      </c>
      <c r="N739" s="19" t="n">
        <v>0.688388680184953</v>
      </c>
      <c r="O739" s="19" t="n">
        <v>1.09102204446107</v>
      </c>
      <c r="P739" s="19" t="n">
        <v>0.368197909301642</v>
      </c>
      <c r="Q739" s="17" t="s">
        <v>31</v>
      </c>
      <c r="R739" s="5" t="str">
        <f aca="false">IF(OR(Q739="Steel plate",Q739="Concrete jacket"),"Steel plate or jacket",Q739)</f>
        <v>Polymer laminate</v>
      </c>
      <c r="S739" s="5" t="str">
        <f aca="false">IF(O739&lt;='Tree rules'!$C$4,IF(N739&lt;='Tree rules'!$C$5,IF(P739&lt;='Tree rules'!$C$7,"Monitor","Polymer laminate"),IF(P739&lt;='Tree rules'!$C$8,"Seal cracks","Polymer laminate")),IF(O739&lt;='Tree rules'!$C$6,IF(P739&lt;='Tree rules'!$C$9,"Polymer laminate","Steel plate or jacket"),IF(L739&lt;='Tree rules'!$C$10,"Steel plate or jacket","Polymer laminate")))</f>
        <v>Polymer laminate</v>
      </c>
      <c r="T739" s="5" t="str">
        <f aca="false">IF(S739=R739,"Yes","No")</f>
        <v>Yes</v>
      </c>
    </row>
    <row r="740" customFormat="false" ht="15" hidden="false" customHeight="false" outlineLevel="0" collapsed="false">
      <c r="A740" s="15" t="n">
        <v>2437</v>
      </c>
      <c r="B740" s="16" t="n">
        <v>4.62886792423886</v>
      </c>
      <c r="C740" s="15" t="n">
        <v>230</v>
      </c>
      <c r="D740" s="15" t="n">
        <v>400</v>
      </c>
      <c r="E740" s="15" t="n">
        <v>30</v>
      </c>
      <c r="F740" s="16" t="n">
        <v>0.776085141697083</v>
      </c>
      <c r="G740" s="17" t="s">
        <v>101</v>
      </c>
      <c r="H740" s="18" t="n">
        <v>0.3</v>
      </c>
      <c r="I740" s="18" t="n">
        <v>1</v>
      </c>
      <c r="J740" s="19" t="n">
        <v>0.892915753105606</v>
      </c>
      <c r="K740" s="19" t="n">
        <v>0.567075661922902</v>
      </c>
      <c r="L740" s="16" t="n">
        <v>13.1501929665877</v>
      </c>
      <c r="M740" s="19" t="n">
        <v>0.929024103249053</v>
      </c>
      <c r="N740" s="19" t="n">
        <v>0.773216244345705</v>
      </c>
      <c r="O740" s="19" t="n">
        <v>0.892915753105606</v>
      </c>
      <c r="P740" s="19" t="n">
        <v>0.396352317821729</v>
      </c>
      <c r="Q740" s="17" t="s">
        <v>29</v>
      </c>
      <c r="R740" s="5" t="str">
        <f aca="false">IF(OR(Q740="Steel plate",Q740="Concrete jacket"),"Steel plate or jacket",Q740)</f>
        <v>Monitor</v>
      </c>
      <c r="S740" s="5" t="str">
        <f aca="false">IF(O740&lt;='Tree rules'!$C$4,IF(N740&lt;='Tree rules'!$C$5,IF(P740&lt;='Tree rules'!$C$7,"Monitor","Polymer laminate"),IF(P740&lt;='Tree rules'!$C$8,"Seal cracks","Polymer laminate")),IF(O740&lt;='Tree rules'!$C$6,IF(P740&lt;='Tree rules'!$C$9,"Polymer laminate","Steel plate or jacket"),IF(L740&lt;='Tree rules'!$C$10,"Steel plate or jacket","Polymer laminate")))</f>
        <v>Monitor</v>
      </c>
      <c r="T740" s="5" t="str">
        <f aca="false">IF(S740=R740,"Yes","No")</f>
        <v>Yes</v>
      </c>
    </row>
    <row r="741" customFormat="false" ht="15" hidden="false" customHeight="false" outlineLevel="0" collapsed="false">
      <c r="A741" s="15" t="n">
        <v>2439</v>
      </c>
      <c r="B741" s="16" t="n">
        <v>3.86108707354617</v>
      </c>
      <c r="C741" s="15" t="n">
        <v>300</v>
      </c>
      <c r="D741" s="15" t="n">
        <v>350</v>
      </c>
      <c r="E741" s="15" t="n">
        <v>30</v>
      </c>
      <c r="F741" s="16" t="n">
        <v>0.881850569428714</v>
      </c>
      <c r="G741" s="17" t="s">
        <v>101</v>
      </c>
      <c r="H741" s="18" t="n">
        <v>0.3</v>
      </c>
      <c r="I741" s="18" t="n">
        <v>1</v>
      </c>
      <c r="J741" s="19" t="n">
        <v>0.850407377542459</v>
      </c>
      <c r="K741" s="19" t="n">
        <v>0.467077517466733</v>
      </c>
      <c r="L741" s="16" t="n">
        <v>12.7009443208756</v>
      </c>
      <c r="M741" s="19" t="n">
        <v>0.909603724339622</v>
      </c>
      <c r="N741" s="19" t="n">
        <v>0.580558635288683</v>
      </c>
      <c r="O741" s="19" t="n">
        <v>0.850407377542459</v>
      </c>
      <c r="P741" s="19" t="n">
        <v>0.373615182762894</v>
      </c>
      <c r="Q741" s="17" t="s">
        <v>29</v>
      </c>
      <c r="R741" s="5" t="str">
        <f aca="false">IF(OR(Q741="Steel plate",Q741="Concrete jacket"),"Steel plate or jacket",Q741)</f>
        <v>Monitor</v>
      </c>
      <c r="S741" s="5" t="str">
        <f aca="false">IF(O741&lt;='Tree rules'!$C$4,IF(N741&lt;='Tree rules'!$C$5,IF(P741&lt;='Tree rules'!$C$7,"Monitor","Polymer laminate"),IF(P741&lt;='Tree rules'!$C$8,"Seal cracks","Polymer laminate")),IF(O741&lt;='Tree rules'!$C$6,IF(P741&lt;='Tree rules'!$C$9,"Polymer laminate","Steel plate or jacket"),IF(L741&lt;='Tree rules'!$C$10,"Steel plate or jacket","Polymer laminate")))</f>
        <v>Monitor</v>
      </c>
      <c r="T741" s="5" t="str">
        <f aca="false">IF(S741=R741,"Yes","No")</f>
        <v>Yes</v>
      </c>
    </row>
    <row r="742" customFormat="false" ht="15" hidden="false" customHeight="false" outlineLevel="0" collapsed="false">
      <c r="A742" s="15" t="n">
        <v>2440</v>
      </c>
      <c r="B742" s="16" t="n">
        <v>6.77767352359087</v>
      </c>
      <c r="C742" s="15" t="n">
        <v>230</v>
      </c>
      <c r="D742" s="15" t="n">
        <v>600</v>
      </c>
      <c r="E742" s="15" t="n">
        <v>25</v>
      </c>
      <c r="F742" s="16" t="n">
        <v>0.63117855856144</v>
      </c>
      <c r="G742" s="17" t="s">
        <v>103</v>
      </c>
      <c r="H742" s="18" t="n">
        <v>0.2</v>
      </c>
      <c r="I742" s="18" t="n">
        <v>1</v>
      </c>
      <c r="J742" s="19" t="n">
        <v>0.949376262560962</v>
      </c>
      <c r="K742" s="19" t="n">
        <v>0.462612660812655</v>
      </c>
      <c r="L742" s="16" t="n">
        <v>12.2340677321135</v>
      </c>
      <c r="M742" s="19" t="n">
        <v>0.340173618783824</v>
      </c>
      <c r="N742" s="19" t="n">
        <v>0.952009922396216</v>
      </c>
      <c r="O742" s="19" t="n">
        <v>0.949376262560962</v>
      </c>
      <c r="P742" s="19" t="n">
        <v>0.924690057266597</v>
      </c>
      <c r="Q742" s="17" t="s">
        <v>29</v>
      </c>
      <c r="R742" s="5" t="str">
        <f aca="false">IF(OR(Q742="Steel plate",Q742="Concrete jacket"),"Steel plate or jacket",Q742)</f>
        <v>Monitor</v>
      </c>
      <c r="S742" s="5" t="str">
        <f aca="false">IF(O742&lt;='Tree rules'!$C$4,IF(N742&lt;='Tree rules'!$C$5,IF(P742&lt;='Tree rules'!$C$7,"Monitor","Polymer laminate"),IF(P742&lt;='Tree rules'!$C$8,"Seal cracks","Polymer laminate")),IF(O742&lt;='Tree rules'!$C$6,IF(P742&lt;='Tree rules'!$C$9,"Polymer laminate","Steel plate or jacket"),IF(L742&lt;='Tree rules'!$C$10,"Steel plate or jacket","Polymer laminate")))</f>
        <v>Monitor</v>
      </c>
      <c r="T742" s="5" t="str">
        <f aca="false">IF(S742=R742,"Yes","No")</f>
        <v>Yes</v>
      </c>
    </row>
    <row r="743" customFormat="false" ht="15" hidden="false" customHeight="false" outlineLevel="0" collapsed="false">
      <c r="A743" s="15" t="n">
        <v>2443</v>
      </c>
      <c r="B743" s="16" t="n">
        <v>3.97767059309449</v>
      </c>
      <c r="C743" s="15" t="n">
        <v>300</v>
      </c>
      <c r="D743" s="15" t="n">
        <v>350</v>
      </c>
      <c r="E743" s="15" t="n">
        <v>25</v>
      </c>
      <c r="F743" s="16" t="n">
        <v>0.661387927071535</v>
      </c>
      <c r="G743" s="17" t="s">
        <v>103</v>
      </c>
      <c r="H743" s="18" t="n">
        <v>0.2</v>
      </c>
      <c r="I743" s="18" t="n">
        <v>1.5</v>
      </c>
      <c r="J743" s="19" t="n">
        <v>0.923109814283421</v>
      </c>
      <c r="K743" s="19" t="n">
        <v>0.507126304555241</v>
      </c>
      <c r="L743" s="16" t="n">
        <v>13.0844427404424</v>
      </c>
      <c r="M743" s="19" t="n">
        <v>0.883408347108344</v>
      </c>
      <c r="N743" s="19" t="n">
        <v>1.35753356900018</v>
      </c>
      <c r="O743" s="19" t="n">
        <v>1.15059808701702</v>
      </c>
      <c r="P743" s="19" t="n">
        <v>0.408104896514558</v>
      </c>
      <c r="Q743" s="17" t="s">
        <v>31</v>
      </c>
      <c r="R743" s="5" t="str">
        <f aca="false">IF(OR(Q743="Steel plate",Q743="Concrete jacket"),"Steel plate or jacket",Q743)</f>
        <v>Polymer laminate</v>
      </c>
      <c r="S743" s="5" t="str">
        <f aca="false">IF(O743&lt;='Tree rules'!$C$4,IF(N743&lt;='Tree rules'!$C$5,IF(P743&lt;='Tree rules'!$C$7,"Monitor","Polymer laminate"),IF(P743&lt;='Tree rules'!$C$8,"Seal cracks","Polymer laminate")),IF(O743&lt;='Tree rules'!$C$6,IF(P743&lt;='Tree rules'!$C$9,"Polymer laminate","Steel plate or jacket"),IF(L743&lt;='Tree rules'!$C$10,"Steel plate or jacket","Polymer laminate")))</f>
        <v>Polymer laminate</v>
      </c>
      <c r="T743" s="5" t="str">
        <f aca="false">IF(S743=R743,"Yes","No")</f>
        <v>Yes</v>
      </c>
    </row>
    <row r="744" customFormat="false" ht="15" hidden="false" customHeight="false" outlineLevel="0" collapsed="false">
      <c r="A744" s="15" t="n">
        <v>2447</v>
      </c>
      <c r="B744" s="16" t="n">
        <v>3.4781287356235</v>
      </c>
      <c r="C744" s="15" t="n">
        <v>230</v>
      </c>
      <c r="D744" s="15" t="n">
        <v>300</v>
      </c>
      <c r="E744" s="15" t="n">
        <v>25</v>
      </c>
      <c r="F744" s="16" t="n">
        <v>0.688332522525665</v>
      </c>
      <c r="G744" s="17" t="s">
        <v>101</v>
      </c>
      <c r="H744" s="18" t="n">
        <v>0.3</v>
      </c>
      <c r="I744" s="18" t="n">
        <v>1</v>
      </c>
      <c r="J744" s="19" t="n">
        <v>0.885870313055013</v>
      </c>
      <c r="K744" s="19" t="n">
        <v>0.590121990260047</v>
      </c>
      <c r="L744" s="16" t="n">
        <v>13.6934202189901</v>
      </c>
      <c r="M744" s="19" t="n">
        <v>0.294632429255721</v>
      </c>
      <c r="N744" s="19" t="n">
        <v>0.872189859925754</v>
      </c>
      <c r="O744" s="19" t="n">
        <v>0.885870313055013</v>
      </c>
      <c r="P744" s="19" t="n">
        <v>1.02373560384636</v>
      </c>
      <c r="Q744" s="17" t="s">
        <v>31</v>
      </c>
      <c r="R744" s="5" t="str">
        <f aca="false">IF(OR(Q744="Steel plate",Q744="Concrete jacket"),"Steel plate or jacket",Q744)</f>
        <v>Polymer laminate</v>
      </c>
      <c r="S744" s="5" t="str">
        <f aca="false">IF(O744&lt;='Tree rules'!$C$4,IF(N744&lt;='Tree rules'!$C$5,IF(P744&lt;='Tree rules'!$C$7,"Monitor","Polymer laminate"),IF(P744&lt;='Tree rules'!$C$8,"Seal cracks","Polymer laminate")),IF(O744&lt;='Tree rules'!$C$6,IF(P744&lt;='Tree rules'!$C$9,"Polymer laminate","Steel plate or jacket"),IF(L744&lt;='Tree rules'!$C$10,"Steel plate or jacket","Polymer laminate")))</f>
        <v>Polymer laminate</v>
      </c>
      <c r="T744" s="5" t="str">
        <f aca="false">IF(S744=R744,"Yes","No")</f>
        <v>Yes</v>
      </c>
    </row>
    <row r="745" customFormat="false" ht="15" hidden="false" customHeight="false" outlineLevel="0" collapsed="false">
      <c r="A745" s="15" t="n">
        <v>2455</v>
      </c>
      <c r="B745" s="16" t="n">
        <v>6.90986972891339</v>
      </c>
      <c r="C745" s="15" t="n">
        <v>230</v>
      </c>
      <c r="D745" s="15" t="n">
        <v>675</v>
      </c>
      <c r="E745" s="15" t="n">
        <v>30</v>
      </c>
      <c r="F745" s="16" t="n">
        <v>0.653545382481754</v>
      </c>
      <c r="G745" s="17" t="s">
        <v>101</v>
      </c>
      <c r="H745" s="18" t="n">
        <v>0.3</v>
      </c>
      <c r="I745" s="18" t="n">
        <v>1</v>
      </c>
      <c r="J745" s="19" t="n">
        <v>0.955531242515851</v>
      </c>
      <c r="K745" s="19" t="n">
        <v>0.536769100177415</v>
      </c>
      <c r="L745" s="16" t="n">
        <v>11.0205258834344</v>
      </c>
      <c r="M745" s="19" t="n">
        <v>0.451562145853536</v>
      </c>
      <c r="N745" s="19" t="n">
        <v>0.684460442512295</v>
      </c>
      <c r="O745" s="19" t="n">
        <v>0.955531242515851</v>
      </c>
      <c r="P745" s="19" t="n">
        <v>0.6717825760753</v>
      </c>
      <c r="Q745" s="17" t="s">
        <v>29</v>
      </c>
      <c r="R745" s="5" t="str">
        <f aca="false">IF(OR(Q745="Steel plate",Q745="Concrete jacket"),"Steel plate or jacket",Q745)</f>
        <v>Monitor</v>
      </c>
      <c r="S745" s="5" t="str">
        <f aca="false">IF(O745&lt;='Tree rules'!$C$4,IF(N745&lt;='Tree rules'!$C$5,IF(P745&lt;='Tree rules'!$C$7,"Monitor","Polymer laminate"),IF(P745&lt;='Tree rules'!$C$8,"Seal cracks","Polymer laminate")),IF(O745&lt;='Tree rules'!$C$6,IF(P745&lt;='Tree rules'!$C$9,"Polymer laminate","Steel plate or jacket"),IF(L745&lt;='Tree rules'!$C$10,"Steel plate or jacket","Polymer laminate")))</f>
        <v>Monitor</v>
      </c>
      <c r="T745" s="5" t="str">
        <f aca="false">IF(S745=R745,"Yes","No")</f>
        <v>Yes</v>
      </c>
    </row>
    <row r="746" customFormat="false" ht="15" hidden="false" customHeight="false" outlineLevel="0" collapsed="false">
      <c r="A746" s="15" t="n">
        <v>2457</v>
      </c>
      <c r="B746" s="16" t="n">
        <v>6.60160044888948</v>
      </c>
      <c r="C746" s="15" t="n">
        <v>300</v>
      </c>
      <c r="D746" s="15" t="n">
        <v>600</v>
      </c>
      <c r="E746" s="15" t="n">
        <v>25</v>
      </c>
      <c r="F746" s="16" t="n">
        <v>0.725855342345656</v>
      </c>
      <c r="G746" s="17" t="s">
        <v>101</v>
      </c>
      <c r="H746" s="18" t="n">
        <v>0.3</v>
      </c>
      <c r="I746" s="18" t="n">
        <v>1.5</v>
      </c>
      <c r="J746" s="19" t="n">
        <v>0.908723688601275</v>
      </c>
      <c r="K746" s="19" t="n">
        <v>0.445775411877732</v>
      </c>
      <c r="L746" s="16" t="n">
        <v>11.9162462976344</v>
      </c>
      <c r="M746" s="19" t="n">
        <v>0.888328352533787</v>
      </c>
      <c r="N746" s="19" t="n">
        <v>0.684340665336042</v>
      </c>
      <c r="O746" s="19" t="n">
        <v>1.16054219461727</v>
      </c>
      <c r="P746" s="19" t="n">
        <v>0.453009144637088</v>
      </c>
      <c r="Q746" s="17" t="s">
        <v>31</v>
      </c>
      <c r="R746" s="5" t="str">
        <f aca="false">IF(OR(Q746="Steel plate",Q746="Concrete jacket"),"Steel plate or jacket",Q746)</f>
        <v>Polymer laminate</v>
      </c>
      <c r="S746" s="5" t="str">
        <f aca="false">IF(O746&lt;='Tree rules'!$C$4,IF(N746&lt;='Tree rules'!$C$5,IF(P746&lt;='Tree rules'!$C$7,"Monitor","Polymer laminate"),IF(P746&lt;='Tree rules'!$C$8,"Seal cracks","Polymer laminate")),IF(O746&lt;='Tree rules'!$C$6,IF(P746&lt;='Tree rules'!$C$9,"Polymer laminate","Steel plate or jacket"),IF(L746&lt;='Tree rules'!$C$10,"Steel plate or jacket","Polymer laminate")))</f>
        <v>Polymer laminate</v>
      </c>
      <c r="T746" s="5" t="str">
        <f aca="false">IF(S746=R746,"Yes","No")</f>
        <v>Yes</v>
      </c>
    </row>
    <row r="747" customFormat="false" ht="15" hidden="false" customHeight="false" outlineLevel="0" collapsed="false">
      <c r="A747" s="15" t="n">
        <v>2471</v>
      </c>
      <c r="B747" s="16" t="n">
        <v>5.77746471763018</v>
      </c>
      <c r="C747" s="15" t="n">
        <v>230</v>
      </c>
      <c r="D747" s="15" t="n">
        <v>550</v>
      </c>
      <c r="E747" s="15" t="n">
        <v>25</v>
      </c>
      <c r="F747" s="16" t="n">
        <v>0.816280786486175</v>
      </c>
      <c r="G747" s="17" t="s">
        <v>101</v>
      </c>
      <c r="H747" s="18" t="n">
        <v>0.3</v>
      </c>
      <c r="I747" s="18" t="n">
        <v>1</v>
      </c>
      <c r="J747" s="19" t="n">
        <v>0.902269245663178</v>
      </c>
      <c r="K747" s="19" t="n">
        <v>0.586914514814351</v>
      </c>
      <c r="L747" s="16" t="n">
        <v>11.5088938598211</v>
      </c>
      <c r="M747" s="19" t="n">
        <v>0.4827429435098</v>
      </c>
      <c r="N747" s="19" t="n">
        <v>0.641859023145574</v>
      </c>
      <c r="O747" s="19" t="n">
        <v>0.902269245663178</v>
      </c>
      <c r="P747" s="19" t="n">
        <v>0.783099762907571</v>
      </c>
      <c r="Q747" s="17" t="s">
        <v>29</v>
      </c>
      <c r="R747" s="5" t="str">
        <f aca="false">IF(OR(Q747="Steel plate",Q747="Concrete jacket"),"Steel plate or jacket",Q747)</f>
        <v>Monitor</v>
      </c>
      <c r="S747" s="5" t="str">
        <f aca="false">IF(O747&lt;='Tree rules'!$C$4,IF(N747&lt;='Tree rules'!$C$5,IF(P747&lt;='Tree rules'!$C$7,"Monitor","Polymer laminate"),IF(P747&lt;='Tree rules'!$C$8,"Seal cracks","Polymer laminate")),IF(O747&lt;='Tree rules'!$C$6,IF(P747&lt;='Tree rules'!$C$9,"Polymer laminate","Steel plate or jacket"),IF(L747&lt;='Tree rules'!$C$10,"Steel plate or jacket","Polymer laminate")))</f>
        <v>Monitor</v>
      </c>
      <c r="T747" s="5" t="str">
        <f aca="false">IF(S747=R747,"Yes","No")</f>
        <v>Yes</v>
      </c>
    </row>
    <row r="748" customFormat="false" ht="15" hidden="false" customHeight="false" outlineLevel="0" collapsed="false">
      <c r="A748" s="15" t="n">
        <v>2472</v>
      </c>
      <c r="B748" s="16" t="n">
        <v>5.59383598834597</v>
      </c>
      <c r="C748" s="15" t="n">
        <v>300</v>
      </c>
      <c r="D748" s="15" t="n">
        <v>500</v>
      </c>
      <c r="E748" s="15" t="n">
        <v>30</v>
      </c>
      <c r="F748" s="16" t="n">
        <v>0.610666453545169</v>
      </c>
      <c r="G748" s="17" t="s">
        <v>102</v>
      </c>
      <c r="H748" s="18" t="n">
        <v>0.1</v>
      </c>
      <c r="I748" s="18" t="n">
        <v>2</v>
      </c>
      <c r="J748" s="19" t="n">
        <v>0.910966551641911</v>
      </c>
      <c r="K748" s="19" t="n">
        <v>0.643353601726598</v>
      </c>
      <c r="L748" s="16" t="n">
        <v>12.7422232080774</v>
      </c>
      <c r="M748" s="19" t="n">
        <v>0.393138140662692</v>
      </c>
      <c r="N748" s="19" t="n">
        <v>3.53792120713459</v>
      </c>
      <c r="O748" s="19" t="n">
        <v>1.23585949123254</v>
      </c>
      <c r="P748" s="19" t="n">
        <v>0.863868738074507</v>
      </c>
      <c r="Q748" s="17" t="s">
        <v>31</v>
      </c>
      <c r="R748" s="5" t="str">
        <f aca="false">IF(OR(Q748="Steel plate",Q748="Concrete jacket"),"Steel plate or jacket",Q748)</f>
        <v>Polymer laminate</v>
      </c>
      <c r="S748" s="5" t="str">
        <f aca="false">IF(O748&lt;='Tree rules'!$C$4,IF(N748&lt;='Tree rules'!$C$5,IF(P748&lt;='Tree rules'!$C$7,"Monitor","Polymer laminate"),IF(P748&lt;='Tree rules'!$C$8,"Seal cracks","Polymer laminate")),IF(O748&lt;='Tree rules'!$C$6,IF(P748&lt;='Tree rules'!$C$9,"Polymer laminate","Steel plate or jacket"),IF(L748&lt;='Tree rules'!$C$10,"Steel plate or jacket","Polymer laminate")))</f>
        <v>Polymer laminate</v>
      </c>
      <c r="T748" s="5" t="str">
        <f aca="false">IF(S748=R748,"Yes","No")</f>
        <v>Yes</v>
      </c>
    </row>
    <row r="749" customFormat="false" ht="15" hidden="false" customHeight="false" outlineLevel="0" collapsed="false">
      <c r="A749" s="15" t="n">
        <v>2485</v>
      </c>
      <c r="B749" s="16" t="n">
        <v>3.03499795945785</v>
      </c>
      <c r="C749" s="15" t="n">
        <v>300</v>
      </c>
      <c r="D749" s="15" t="n">
        <v>300</v>
      </c>
      <c r="E749" s="15" t="n">
        <v>25</v>
      </c>
      <c r="F749" s="16" t="n">
        <v>0.736310778185108</v>
      </c>
      <c r="G749" s="17" t="s">
        <v>101</v>
      </c>
      <c r="H749" s="18" t="n">
        <v>0.3</v>
      </c>
      <c r="I749" s="18" t="n">
        <v>1</v>
      </c>
      <c r="J749" s="19" t="n">
        <v>0.939611160777624</v>
      </c>
      <c r="K749" s="19" t="n">
        <v>0.403031982132266</v>
      </c>
      <c r="L749" s="16" t="n">
        <v>11.8554607791322</v>
      </c>
      <c r="M749" s="19" t="n">
        <v>0.471271745368998</v>
      </c>
      <c r="N749" s="19" t="n">
        <v>0.662539052489007</v>
      </c>
      <c r="O749" s="19" t="n">
        <v>0.939611160777624</v>
      </c>
      <c r="P749" s="19" t="n">
        <v>0.560873804789565</v>
      </c>
      <c r="Q749" s="17" t="s">
        <v>29</v>
      </c>
      <c r="R749" s="5" t="str">
        <f aca="false">IF(OR(Q749="Steel plate",Q749="Concrete jacket"),"Steel plate or jacket",Q749)</f>
        <v>Monitor</v>
      </c>
      <c r="S749" s="5" t="str">
        <f aca="false">IF(O749&lt;='Tree rules'!$C$4,IF(N749&lt;='Tree rules'!$C$5,IF(P749&lt;='Tree rules'!$C$7,"Monitor","Polymer laminate"),IF(P749&lt;='Tree rules'!$C$8,"Seal cracks","Polymer laminate")),IF(O749&lt;='Tree rules'!$C$6,IF(P749&lt;='Tree rules'!$C$9,"Polymer laminate","Steel plate or jacket"),IF(L749&lt;='Tree rules'!$C$10,"Steel plate or jacket","Polymer laminate")))</f>
        <v>Monitor</v>
      </c>
      <c r="T749" s="5" t="str">
        <f aca="false">IF(S749=R749,"Yes","No")</f>
        <v>Yes</v>
      </c>
    </row>
    <row r="750" customFormat="false" ht="15" hidden="false" customHeight="false" outlineLevel="0" collapsed="false">
      <c r="A750" s="15" t="n">
        <v>2486</v>
      </c>
      <c r="B750" s="16" t="n">
        <v>3.85132132818311</v>
      </c>
      <c r="C750" s="15" t="n">
        <v>230</v>
      </c>
      <c r="D750" s="15" t="n">
        <v>300</v>
      </c>
      <c r="E750" s="15" t="n">
        <v>20</v>
      </c>
      <c r="F750" s="16" t="n">
        <v>0.688332522525665</v>
      </c>
      <c r="G750" s="17" t="s">
        <v>103</v>
      </c>
      <c r="H750" s="18" t="n">
        <v>0.2</v>
      </c>
      <c r="I750" s="18" t="n">
        <v>2</v>
      </c>
      <c r="J750" s="19" t="n">
        <v>0.906917872810943</v>
      </c>
      <c r="K750" s="19" t="n">
        <v>0.484942400982608</v>
      </c>
      <c r="L750" s="16" t="n">
        <v>15.1626823944217</v>
      </c>
      <c r="M750" s="19" t="n">
        <v>0.951355349885063</v>
      </c>
      <c r="N750" s="19" t="n">
        <v>1.80655849374101</v>
      </c>
      <c r="O750" s="19" t="n">
        <v>1.37403281488691</v>
      </c>
      <c r="P750" s="19" t="n">
        <v>0.486250368069938</v>
      </c>
      <c r="Q750" s="17" t="s">
        <v>31</v>
      </c>
      <c r="R750" s="5" t="str">
        <f aca="false">IF(OR(Q750="Steel plate",Q750="Concrete jacket"),"Steel plate or jacket",Q750)</f>
        <v>Polymer laminate</v>
      </c>
      <c r="S750" s="5" t="str">
        <f aca="false">IF(O750&lt;='Tree rules'!$C$4,IF(N750&lt;='Tree rules'!$C$5,IF(P750&lt;='Tree rules'!$C$7,"Monitor","Polymer laminate"),IF(P750&lt;='Tree rules'!$C$8,"Seal cracks","Polymer laminate")),IF(O750&lt;='Tree rules'!$C$6,IF(P750&lt;='Tree rules'!$C$9,"Polymer laminate","Steel plate or jacket"),IF(L750&lt;='Tree rules'!$C$10,"Steel plate or jacket","Polymer laminate")))</f>
        <v>Polymer laminate</v>
      </c>
      <c r="T750" s="5" t="str">
        <f aca="false">IF(S750=R750,"Yes","No")</f>
        <v>Yes</v>
      </c>
    </row>
    <row r="751" customFormat="false" ht="15" hidden="false" customHeight="false" outlineLevel="0" collapsed="false">
      <c r="A751" s="15" t="n">
        <v>2495</v>
      </c>
      <c r="B751" s="16" t="n">
        <v>4.16016882374602</v>
      </c>
      <c r="C751" s="15" t="n">
        <v>300</v>
      </c>
      <c r="D751" s="15" t="n">
        <v>375</v>
      </c>
      <c r="E751" s="15" t="n">
        <v>30</v>
      </c>
      <c r="F751" s="16" t="n">
        <v>0.960731698345503</v>
      </c>
      <c r="G751" s="17" t="s">
        <v>103</v>
      </c>
      <c r="H751" s="18" t="n">
        <v>0.2</v>
      </c>
      <c r="I751" s="18" t="n">
        <v>1</v>
      </c>
      <c r="J751" s="19" t="n">
        <v>0.855933236574315</v>
      </c>
      <c r="K751" s="19" t="n">
        <v>0.591041193589902</v>
      </c>
      <c r="L751" s="16" t="n">
        <v>12.7222288187952</v>
      </c>
      <c r="M751" s="19" t="n">
        <v>0.658213412239662</v>
      </c>
      <c r="N751" s="19" t="n">
        <v>1.0533794557925</v>
      </c>
      <c r="O751" s="19" t="n">
        <v>0.855933236574315</v>
      </c>
      <c r="P751" s="19" t="n">
        <v>0.594949921679534</v>
      </c>
      <c r="Q751" s="17" t="s">
        <v>30</v>
      </c>
      <c r="R751" s="5" t="str">
        <f aca="false">IF(OR(Q751="Steel plate",Q751="Concrete jacket"),"Steel plate or jacket",Q751)</f>
        <v>Seal cracks</v>
      </c>
      <c r="S751" s="5" t="str">
        <f aca="false">IF(O751&lt;='Tree rules'!$C$4,IF(N751&lt;='Tree rules'!$C$5,IF(P751&lt;='Tree rules'!$C$7,"Monitor","Polymer laminate"),IF(P751&lt;='Tree rules'!$C$8,"Seal cracks","Polymer laminate")),IF(O751&lt;='Tree rules'!$C$6,IF(P751&lt;='Tree rules'!$C$9,"Polymer laminate","Steel plate or jacket"),IF(L751&lt;='Tree rules'!$C$10,"Steel plate or jacket","Polymer laminate")))</f>
        <v>Seal cracks</v>
      </c>
      <c r="T751" s="5" t="str">
        <f aca="false">IF(S751=R751,"Yes","No")</f>
        <v>Yes</v>
      </c>
    </row>
    <row r="752" customFormat="false" ht="15" hidden="false" customHeight="false" outlineLevel="0" collapsed="false">
      <c r="A752" s="15" t="n">
        <v>2502</v>
      </c>
      <c r="B752" s="16" t="n">
        <v>3.45734087370547</v>
      </c>
      <c r="C752" s="15" t="n">
        <v>230</v>
      </c>
      <c r="D752" s="15" t="n">
        <v>300</v>
      </c>
      <c r="E752" s="15" t="n">
        <v>30</v>
      </c>
      <c r="F752" s="16" t="n">
        <v>0.688332522525665</v>
      </c>
      <c r="G752" s="17" t="s">
        <v>103</v>
      </c>
      <c r="H752" s="18" t="n">
        <v>0.2</v>
      </c>
      <c r="I752" s="18" t="n">
        <v>2</v>
      </c>
      <c r="J752" s="19" t="n">
        <v>0.98836871270263</v>
      </c>
      <c r="K752" s="19" t="n">
        <v>0.497681289936683</v>
      </c>
      <c r="L752" s="16" t="n">
        <v>13.6115782429349</v>
      </c>
      <c r="M752" s="19" t="n">
        <v>0.929273505291694</v>
      </c>
      <c r="N752" s="19" t="n">
        <v>2.02557352543693</v>
      </c>
      <c r="O752" s="19" t="n">
        <v>1.48484480953436</v>
      </c>
      <c r="P752" s="19" t="n">
        <v>0.421308979699978</v>
      </c>
      <c r="Q752" s="17" t="s">
        <v>31</v>
      </c>
      <c r="R752" s="5" t="str">
        <f aca="false">IF(OR(Q752="Steel plate",Q752="Concrete jacket"),"Steel plate or jacket",Q752)</f>
        <v>Polymer laminate</v>
      </c>
      <c r="S752" s="5" t="str">
        <f aca="false">IF(O752&lt;='Tree rules'!$C$4,IF(N752&lt;='Tree rules'!$C$5,IF(P752&lt;='Tree rules'!$C$7,"Monitor","Polymer laminate"),IF(P752&lt;='Tree rules'!$C$8,"Seal cracks","Polymer laminate")),IF(O752&lt;='Tree rules'!$C$6,IF(P752&lt;='Tree rules'!$C$9,"Polymer laminate","Steel plate or jacket"),IF(L752&lt;='Tree rules'!$C$10,"Steel plate or jacket","Polymer laminate")))</f>
        <v>Polymer laminate</v>
      </c>
      <c r="T752" s="5" t="str">
        <f aca="false">IF(S752=R752,"Yes","No")</f>
        <v>Yes</v>
      </c>
    </row>
    <row r="753" customFormat="false" ht="15" hidden="false" customHeight="false" outlineLevel="0" collapsed="false">
      <c r="A753" s="15" t="n">
        <v>2505</v>
      </c>
      <c r="B753" s="16" t="n">
        <v>6.39781232866252</v>
      </c>
      <c r="C753" s="15" t="n">
        <v>300</v>
      </c>
      <c r="D753" s="15" t="n">
        <v>550</v>
      </c>
      <c r="E753" s="15" t="n">
        <v>30</v>
      </c>
      <c r="F753" s="16" t="n">
        <v>0.834420359519201</v>
      </c>
      <c r="G753" s="17" t="s">
        <v>101</v>
      </c>
      <c r="H753" s="18" t="n">
        <v>0.3</v>
      </c>
      <c r="I753" s="18" t="n">
        <v>1</v>
      </c>
      <c r="J753" s="19" t="n">
        <v>0.900532816464398</v>
      </c>
      <c r="K753" s="19" t="n">
        <v>0.427648093645802</v>
      </c>
      <c r="L753" s="16" t="n">
        <v>12.7446460730329</v>
      </c>
      <c r="M753" s="19" t="n">
        <v>0.551575113190555</v>
      </c>
      <c r="N753" s="19" t="n">
        <v>0.639521042847074</v>
      </c>
      <c r="O753" s="19" t="n">
        <v>0.900532816464398</v>
      </c>
      <c r="P753" s="19" t="n">
        <v>0.649086970826056</v>
      </c>
      <c r="Q753" s="17" t="s">
        <v>29</v>
      </c>
      <c r="R753" s="5" t="str">
        <f aca="false">IF(OR(Q753="Steel plate",Q753="Concrete jacket"),"Steel plate or jacket",Q753)</f>
        <v>Monitor</v>
      </c>
      <c r="S753" s="5" t="str">
        <f aca="false">IF(O753&lt;='Tree rules'!$C$4,IF(N753&lt;='Tree rules'!$C$5,IF(P753&lt;='Tree rules'!$C$7,"Monitor","Polymer laminate"),IF(P753&lt;='Tree rules'!$C$8,"Seal cracks","Polymer laminate")),IF(O753&lt;='Tree rules'!$C$6,IF(P753&lt;='Tree rules'!$C$9,"Polymer laminate","Steel plate or jacket"),IF(L753&lt;='Tree rules'!$C$10,"Steel plate or jacket","Polymer laminate")))</f>
        <v>Monitor</v>
      </c>
      <c r="T753" s="5" t="str">
        <f aca="false">IF(S753=R753,"Yes","No")</f>
        <v>Yes</v>
      </c>
    </row>
    <row r="754" customFormat="false" ht="15" hidden="false" customHeight="false" outlineLevel="0" collapsed="false">
      <c r="A754" s="15" t="n">
        <v>2507</v>
      </c>
      <c r="B754" s="16" t="n">
        <v>3.59536634473813</v>
      </c>
      <c r="C754" s="15" t="n">
        <v>300</v>
      </c>
      <c r="D754" s="15" t="n">
        <v>300</v>
      </c>
      <c r="E754" s="15" t="n">
        <v>30</v>
      </c>
      <c r="F754" s="16" t="n">
        <v>0.791582400904515</v>
      </c>
      <c r="G754" s="17" t="s">
        <v>101</v>
      </c>
      <c r="H754" s="18" t="n">
        <v>0.3</v>
      </c>
      <c r="I754" s="18" t="n">
        <v>2</v>
      </c>
      <c r="J754" s="19" t="n">
        <v>0.868084683081163</v>
      </c>
      <c r="K754" s="19" t="n">
        <v>0.5556062479195</v>
      </c>
      <c r="L754" s="16" t="n">
        <v>14.1549856092052</v>
      </c>
      <c r="M754" s="19" t="n">
        <v>0.671025592906973</v>
      </c>
      <c r="N754" s="19" t="n">
        <v>1.05883030765726</v>
      </c>
      <c r="O754" s="19" t="n">
        <v>1.25385609251921</v>
      </c>
      <c r="P754" s="19" t="n">
        <v>0.608169656619185</v>
      </c>
      <c r="Q754" s="17" t="s">
        <v>31</v>
      </c>
      <c r="R754" s="5" t="str">
        <f aca="false">IF(OR(Q754="Steel plate",Q754="Concrete jacket"),"Steel plate or jacket",Q754)</f>
        <v>Polymer laminate</v>
      </c>
      <c r="S754" s="5" t="str">
        <f aca="false">IF(O754&lt;='Tree rules'!$C$4,IF(N754&lt;='Tree rules'!$C$5,IF(P754&lt;='Tree rules'!$C$7,"Monitor","Polymer laminate"),IF(P754&lt;='Tree rules'!$C$8,"Seal cracks","Polymer laminate")),IF(O754&lt;='Tree rules'!$C$6,IF(P754&lt;='Tree rules'!$C$9,"Polymer laminate","Steel plate or jacket"),IF(L754&lt;='Tree rules'!$C$10,"Steel plate or jacket","Polymer laminate")))</f>
        <v>Polymer laminate</v>
      </c>
      <c r="T754" s="5" t="str">
        <f aca="false">IF(S754=R754,"Yes","No")</f>
        <v>Yes</v>
      </c>
    </row>
    <row r="755" customFormat="false" ht="15" hidden="false" customHeight="false" outlineLevel="0" collapsed="false">
      <c r="A755" s="15" t="n">
        <v>2516</v>
      </c>
      <c r="B755" s="16" t="n">
        <v>3.80270566001848</v>
      </c>
      <c r="C755" s="15" t="n">
        <v>300</v>
      </c>
      <c r="D755" s="15" t="n">
        <v>350</v>
      </c>
      <c r="E755" s="15" t="n">
        <v>30</v>
      </c>
      <c r="F755" s="16" t="n">
        <v>0.693508312050727</v>
      </c>
      <c r="G755" s="17" t="s">
        <v>101</v>
      </c>
      <c r="H755" s="18" t="n">
        <v>0.3</v>
      </c>
      <c r="I755" s="18" t="n">
        <v>1</v>
      </c>
      <c r="J755" s="19" t="n">
        <v>0.874267932175746</v>
      </c>
      <c r="K755" s="19" t="n">
        <v>0.543506153883315</v>
      </c>
      <c r="L755" s="16" t="n">
        <v>12.5917405960877</v>
      </c>
      <c r="M755" s="19" t="n">
        <v>0.815126830412991</v>
      </c>
      <c r="N755" s="19" t="n">
        <v>0.910998927480584</v>
      </c>
      <c r="O755" s="19" t="n">
        <v>0.874267932175746</v>
      </c>
      <c r="P755" s="19" t="n">
        <v>0.355998577023791</v>
      </c>
      <c r="Q755" s="17" t="s">
        <v>29</v>
      </c>
      <c r="R755" s="5" t="str">
        <f aca="false">IF(OR(Q755="Steel plate",Q755="Concrete jacket"),"Steel plate or jacket",Q755)</f>
        <v>Monitor</v>
      </c>
      <c r="S755" s="5" t="str">
        <f aca="false">IF(O755&lt;='Tree rules'!$C$4,IF(N755&lt;='Tree rules'!$C$5,IF(P755&lt;='Tree rules'!$C$7,"Monitor","Polymer laminate"),IF(P755&lt;='Tree rules'!$C$8,"Seal cracks","Polymer laminate")),IF(O755&lt;='Tree rules'!$C$6,IF(P755&lt;='Tree rules'!$C$9,"Polymer laminate","Steel plate or jacket"),IF(L755&lt;='Tree rules'!$C$10,"Steel plate or jacket","Polymer laminate")))</f>
        <v>Monitor</v>
      </c>
      <c r="T755" s="5" t="str">
        <f aca="false">IF(S755=R755,"Yes","No")</f>
        <v>Yes</v>
      </c>
    </row>
    <row r="756" customFormat="false" ht="15" hidden="false" customHeight="false" outlineLevel="0" collapsed="false">
      <c r="A756" s="15" t="n">
        <v>2518</v>
      </c>
      <c r="B756" s="16" t="n">
        <v>6.42785446061392</v>
      </c>
      <c r="C756" s="15" t="n">
        <v>300</v>
      </c>
      <c r="D756" s="15" t="n">
        <v>600</v>
      </c>
      <c r="E756" s="15" t="n">
        <v>30</v>
      </c>
      <c r="F756" s="16" t="n">
        <v>0.604879451954714</v>
      </c>
      <c r="G756" s="17" t="s">
        <v>101</v>
      </c>
      <c r="H756" s="18" t="n">
        <v>0.3</v>
      </c>
      <c r="I756" s="18" t="n">
        <v>1</v>
      </c>
      <c r="J756" s="19" t="n">
        <v>0.893177660440689</v>
      </c>
      <c r="K756" s="19" t="n">
        <v>0.592197005074289</v>
      </c>
      <c r="L756" s="16" t="n">
        <v>11.6026253801695</v>
      </c>
      <c r="M756" s="19" t="n">
        <v>0.936730100883095</v>
      </c>
      <c r="N756" s="19" t="n">
        <v>0.520733691231266</v>
      </c>
      <c r="O756" s="19" t="n">
        <v>0.893177660440689</v>
      </c>
      <c r="P756" s="19" t="n">
        <v>0.333775981160575</v>
      </c>
      <c r="Q756" s="17" t="s">
        <v>29</v>
      </c>
      <c r="R756" s="5" t="str">
        <f aca="false">IF(OR(Q756="Steel plate",Q756="Concrete jacket"),"Steel plate or jacket",Q756)</f>
        <v>Monitor</v>
      </c>
      <c r="S756" s="5" t="str">
        <f aca="false">IF(O756&lt;='Tree rules'!$C$4,IF(N756&lt;='Tree rules'!$C$5,IF(P756&lt;='Tree rules'!$C$7,"Monitor","Polymer laminate"),IF(P756&lt;='Tree rules'!$C$8,"Seal cracks","Polymer laminate")),IF(O756&lt;='Tree rules'!$C$6,IF(P756&lt;='Tree rules'!$C$9,"Polymer laminate","Steel plate or jacket"),IF(L756&lt;='Tree rules'!$C$10,"Steel plate or jacket","Polymer laminate")))</f>
        <v>Monitor</v>
      </c>
      <c r="T756" s="5" t="str">
        <f aca="false">IF(S756=R756,"Yes","No")</f>
        <v>Yes</v>
      </c>
    </row>
    <row r="757" customFormat="false" ht="15" hidden="false" customHeight="false" outlineLevel="0" collapsed="false">
      <c r="A757" s="15" t="n">
        <v>2519</v>
      </c>
      <c r="B757" s="16" t="n">
        <v>4.28659868329282</v>
      </c>
      <c r="C757" s="15" t="n">
        <v>300</v>
      </c>
      <c r="D757" s="15" t="n">
        <v>425</v>
      </c>
      <c r="E757" s="15" t="n">
        <v>20</v>
      </c>
      <c r="F757" s="16" t="n">
        <v>0.707341881547042</v>
      </c>
      <c r="G757" s="17" t="s">
        <v>103</v>
      </c>
      <c r="H757" s="18" t="n">
        <v>0.2</v>
      </c>
      <c r="I757" s="18" t="n">
        <v>1</v>
      </c>
      <c r="J757" s="19" t="n">
        <v>0.977036797520756</v>
      </c>
      <c r="K757" s="19" t="n">
        <v>0.402860567808704</v>
      </c>
      <c r="L757" s="16" t="n">
        <v>11.3102867633056</v>
      </c>
      <c r="M757" s="19" t="n">
        <v>0.325112095796818</v>
      </c>
      <c r="N757" s="19" t="n">
        <v>1.09458101926424</v>
      </c>
      <c r="O757" s="19" t="n">
        <v>0.977036797520756</v>
      </c>
      <c r="P757" s="19" t="n">
        <v>0.93116193893371</v>
      </c>
      <c r="Q757" s="17" t="s">
        <v>31</v>
      </c>
      <c r="R757" s="5" t="str">
        <f aca="false">IF(OR(Q757="Steel plate",Q757="Concrete jacket"),"Steel plate or jacket",Q757)</f>
        <v>Polymer laminate</v>
      </c>
      <c r="S757" s="5" t="str">
        <f aca="false">IF(O757&lt;='Tree rules'!$C$4,IF(N757&lt;='Tree rules'!$C$5,IF(P757&lt;='Tree rules'!$C$7,"Monitor","Polymer laminate"),IF(P757&lt;='Tree rules'!$C$8,"Seal cracks","Polymer laminate")),IF(O757&lt;='Tree rules'!$C$6,IF(P757&lt;='Tree rules'!$C$9,"Polymer laminate","Steel plate or jacket"),IF(L757&lt;='Tree rules'!$C$10,"Steel plate or jacket","Polymer laminate")))</f>
        <v>Seal cracks</v>
      </c>
      <c r="T757" s="5" t="str">
        <f aca="false">IF(S757=R757,"Yes","No")</f>
        <v>No</v>
      </c>
    </row>
    <row r="758" customFormat="false" ht="15" hidden="false" customHeight="false" outlineLevel="0" collapsed="false">
      <c r="A758" s="15" t="n">
        <v>2520</v>
      </c>
      <c r="B758" s="16" t="n">
        <v>4.822254066481</v>
      </c>
      <c r="C758" s="15" t="n">
        <v>300</v>
      </c>
      <c r="D758" s="15" t="n">
        <v>400</v>
      </c>
      <c r="E758" s="15" t="n">
        <v>30</v>
      </c>
      <c r="F758" s="16" t="n">
        <v>0.790804050461148</v>
      </c>
      <c r="G758" s="17" t="s">
        <v>102</v>
      </c>
      <c r="H758" s="18" t="n">
        <v>0.1</v>
      </c>
      <c r="I758" s="18" t="n">
        <v>1</v>
      </c>
      <c r="J758" s="19" t="n">
        <v>0.879132926691818</v>
      </c>
      <c r="K758" s="19" t="n">
        <v>0.564107134590785</v>
      </c>
      <c r="L758" s="16" t="n">
        <v>14.2249382492065</v>
      </c>
      <c r="M758" s="19" t="n">
        <v>0.653075067082384</v>
      </c>
      <c r="N758" s="19" t="n">
        <v>2.43161866785155</v>
      </c>
      <c r="O758" s="19" t="n">
        <v>0.879132926691818</v>
      </c>
      <c r="P758" s="19" t="n">
        <v>0.533101218321385</v>
      </c>
      <c r="Q758" s="17" t="s">
        <v>30</v>
      </c>
      <c r="R758" s="5" t="str">
        <f aca="false">IF(OR(Q758="Steel plate",Q758="Concrete jacket"),"Steel plate or jacket",Q758)</f>
        <v>Seal cracks</v>
      </c>
      <c r="S758" s="5" t="str">
        <f aca="false">IF(O758&lt;='Tree rules'!$C$4,IF(N758&lt;='Tree rules'!$C$5,IF(P758&lt;='Tree rules'!$C$7,"Monitor","Polymer laminate"),IF(P758&lt;='Tree rules'!$C$8,"Seal cracks","Polymer laminate")),IF(O758&lt;='Tree rules'!$C$6,IF(P758&lt;='Tree rules'!$C$9,"Polymer laminate","Steel plate or jacket"),IF(L758&lt;='Tree rules'!$C$10,"Steel plate or jacket","Polymer laminate")))</f>
        <v>Seal cracks</v>
      </c>
      <c r="T758" s="5" t="str">
        <f aca="false">IF(S758=R758,"Yes","No")</f>
        <v>Yes</v>
      </c>
    </row>
    <row r="759" customFormat="false" ht="15" hidden="false" customHeight="false" outlineLevel="0" collapsed="false">
      <c r="A759" s="15" t="n">
        <v>2521</v>
      </c>
      <c r="B759" s="16" t="n">
        <v>5.06253431281549</v>
      </c>
      <c r="C759" s="15" t="n">
        <v>230</v>
      </c>
      <c r="D759" s="15" t="n">
        <v>425</v>
      </c>
      <c r="E759" s="15" t="n">
        <v>30</v>
      </c>
      <c r="F759" s="16" t="n">
        <v>0.724620609754306</v>
      </c>
      <c r="G759" s="17" t="s">
        <v>103</v>
      </c>
      <c r="H759" s="18" t="n">
        <v>0.2</v>
      </c>
      <c r="I759" s="18" t="n">
        <v>1</v>
      </c>
      <c r="J759" s="19" t="n">
        <v>0.919706713656439</v>
      </c>
      <c r="K759" s="19" t="n">
        <v>0.525087644403491</v>
      </c>
      <c r="L759" s="16" t="n">
        <v>13.4284729782904</v>
      </c>
      <c r="M759" s="19" t="n">
        <v>0.675570344464684</v>
      </c>
      <c r="N759" s="19" t="n">
        <v>1.26795019812971</v>
      </c>
      <c r="O759" s="19" t="n">
        <v>0.919706713656439</v>
      </c>
      <c r="P759" s="19" t="n">
        <v>0.515989617889649</v>
      </c>
      <c r="Q759" s="17" t="s">
        <v>30</v>
      </c>
      <c r="R759" s="5" t="str">
        <f aca="false">IF(OR(Q759="Steel plate",Q759="Concrete jacket"),"Steel plate or jacket",Q759)</f>
        <v>Seal cracks</v>
      </c>
      <c r="S759" s="5" t="str">
        <f aca="false">IF(O759&lt;='Tree rules'!$C$4,IF(N759&lt;='Tree rules'!$C$5,IF(P759&lt;='Tree rules'!$C$7,"Monitor","Polymer laminate"),IF(P759&lt;='Tree rules'!$C$8,"Seal cracks","Polymer laminate")),IF(O759&lt;='Tree rules'!$C$6,IF(P759&lt;='Tree rules'!$C$9,"Polymer laminate","Steel plate or jacket"),IF(L759&lt;='Tree rules'!$C$10,"Steel plate or jacket","Polymer laminate")))</f>
        <v>Seal cracks</v>
      </c>
      <c r="T759" s="5" t="str">
        <f aca="false">IF(S759=R759,"Yes","No")</f>
        <v>Yes</v>
      </c>
    </row>
    <row r="760" customFormat="false" ht="15" hidden="false" customHeight="false" outlineLevel="0" collapsed="false">
      <c r="A760" s="15" t="n">
        <v>2528</v>
      </c>
      <c r="B760" s="16" t="n">
        <v>6.47116612860326</v>
      </c>
      <c r="C760" s="15" t="n">
        <v>300</v>
      </c>
      <c r="D760" s="15" t="n">
        <v>625</v>
      </c>
      <c r="E760" s="15" t="n">
        <v>25</v>
      </c>
      <c r="F760" s="16" t="n">
        <v>0.907450217674695</v>
      </c>
      <c r="G760" s="17" t="s">
        <v>103</v>
      </c>
      <c r="H760" s="18" t="n">
        <v>0.2</v>
      </c>
      <c r="I760" s="18" t="n">
        <v>1.5</v>
      </c>
      <c r="J760" s="19" t="n">
        <v>0.940141599648323</v>
      </c>
      <c r="K760" s="19" t="n">
        <v>0.410268986338939</v>
      </c>
      <c r="L760" s="16" t="n">
        <v>11.2151925972327</v>
      </c>
      <c r="M760" s="19" t="n">
        <v>0.721741717156692</v>
      </c>
      <c r="N760" s="19" t="n">
        <v>1.14462060755639</v>
      </c>
      <c r="O760" s="19" t="n">
        <v>1.21735692892109</v>
      </c>
      <c r="P760" s="19" t="n">
        <v>0.610077180706341</v>
      </c>
      <c r="Q760" s="17" t="s">
        <v>31</v>
      </c>
      <c r="R760" s="5" t="str">
        <f aca="false">IF(OR(Q760="Steel plate",Q760="Concrete jacket"),"Steel plate or jacket",Q760)</f>
        <v>Polymer laminate</v>
      </c>
      <c r="S760" s="5" t="str">
        <f aca="false">IF(O760&lt;='Tree rules'!$C$4,IF(N760&lt;='Tree rules'!$C$5,IF(P760&lt;='Tree rules'!$C$7,"Monitor","Polymer laminate"),IF(P760&lt;='Tree rules'!$C$8,"Seal cracks","Polymer laminate")),IF(O760&lt;='Tree rules'!$C$6,IF(P760&lt;='Tree rules'!$C$9,"Polymer laminate","Steel plate or jacket"),IF(L760&lt;='Tree rules'!$C$10,"Steel plate or jacket","Polymer laminate")))</f>
        <v>Polymer laminate</v>
      </c>
      <c r="T760" s="5" t="str">
        <f aca="false">IF(S760=R760,"Yes","No")</f>
        <v>Yes</v>
      </c>
    </row>
    <row r="761" customFormat="false" ht="15" hidden="false" customHeight="false" outlineLevel="0" collapsed="false">
      <c r="A761" s="15" t="n">
        <v>2532</v>
      </c>
      <c r="B761" s="16" t="n">
        <v>4.83309018071532</v>
      </c>
      <c r="C761" s="15" t="n">
        <v>230</v>
      </c>
      <c r="D761" s="15" t="n">
        <v>400</v>
      </c>
      <c r="E761" s="15" t="n">
        <v>25</v>
      </c>
      <c r="F761" s="16" t="n">
        <v>0.740832460684402</v>
      </c>
      <c r="G761" s="17" t="s">
        <v>103</v>
      </c>
      <c r="H761" s="18" t="n">
        <v>0.2</v>
      </c>
      <c r="I761" s="18" t="n">
        <v>1</v>
      </c>
      <c r="J761" s="19" t="n">
        <v>0.853766637046932</v>
      </c>
      <c r="K761" s="19" t="n">
        <v>0.642763768675116</v>
      </c>
      <c r="L761" s="16" t="n">
        <v>13.6527971206648</v>
      </c>
      <c r="M761" s="19" t="n">
        <v>0.946371925689798</v>
      </c>
      <c r="N761" s="19" t="n">
        <v>0.836265777762464</v>
      </c>
      <c r="O761" s="19" t="n">
        <v>0.853766637046932</v>
      </c>
      <c r="P761" s="19" t="n">
        <v>0.42519075262094</v>
      </c>
      <c r="Q761" s="17" t="s">
        <v>29</v>
      </c>
      <c r="R761" s="5" t="str">
        <f aca="false">IF(OR(Q761="Steel plate",Q761="Concrete jacket"),"Steel plate or jacket",Q761)</f>
        <v>Monitor</v>
      </c>
      <c r="S761" s="5" t="str">
        <f aca="false">IF(O761&lt;='Tree rules'!$C$4,IF(N761&lt;='Tree rules'!$C$5,IF(P761&lt;='Tree rules'!$C$7,"Monitor","Polymer laminate"),IF(P761&lt;='Tree rules'!$C$8,"Seal cracks","Polymer laminate")),IF(O761&lt;='Tree rules'!$C$6,IF(P761&lt;='Tree rules'!$C$9,"Polymer laminate","Steel plate or jacket"),IF(L761&lt;='Tree rules'!$C$10,"Steel plate or jacket","Polymer laminate")))</f>
        <v>Monitor</v>
      </c>
      <c r="T761" s="5" t="str">
        <f aca="false">IF(S761=R761,"Yes","No")</f>
        <v>Yes</v>
      </c>
    </row>
    <row r="762" customFormat="false" ht="15" hidden="false" customHeight="false" outlineLevel="0" collapsed="false">
      <c r="A762" s="15" t="n">
        <v>2539</v>
      </c>
      <c r="B762" s="16" t="n">
        <v>6.9443736287011</v>
      </c>
      <c r="C762" s="15" t="n">
        <v>300</v>
      </c>
      <c r="D762" s="15" t="n">
        <v>600</v>
      </c>
      <c r="E762" s="15" t="n">
        <v>30</v>
      </c>
      <c r="F762" s="16" t="n">
        <v>0.5850265649143</v>
      </c>
      <c r="G762" s="17" t="s">
        <v>102</v>
      </c>
      <c r="H762" s="18" t="n">
        <v>0.1</v>
      </c>
      <c r="I762" s="18" t="n">
        <v>1</v>
      </c>
      <c r="J762" s="19" t="n">
        <v>0.990211149899025</v>
      </c>
      <c r="K762" s="19" t="n">
        <v>0.501621616652771</v>
      </c>
      <c r="L762" s="16" t="n">
        <v>12.9317944668549</v>
      </c>
      <c r="M762" s="19" t="n">
        <v>0.821256739010759</v>
      </c>
      <c r="N762" s="19" t="n">
        <v>2.6857113739343</v>
      </c>
      <c r="O762" s="19" t="n">
        <v>0.990211149899025</v>
      </c>
      <c r="P762" s="19" t="n">
        <v>0.381846777646461</v>
      </c>
      <c r="Q762" s="17" t="s">
        <v>30</v>
      </c>
      <c r="R762" s="5" t="str">
        <f aca="false">IF(OR(Q762="Steel plate",Q762="Concrete jacket"),"Steel plate or jacket",Q762)</f>
        <v>Seal cracks</v>
      </c>
      <c r="S762" s="5" t="str">
        <f aca="false">IF(O762&lt;='Tree rules'!$C$4,IF(N762&lt;='Tree rules'!$C$5,IF(P762&lt;='Tree rules'!$C$7,"Monitor","Polymer laminate"),IF(P762&lt;='Tree rules'!$C$8,"Seal cracks","Polymer laminate")),IF(O762&lt;='Tree rules'!$C$6,IF(P762&lt;='Tree rules'!$C$9,"Polymer laminate","Steel plate or jacket"),IF(L762&lt;='Tree rules'!$C$10,"Steel plate or jacket","Polymer laminate")))</f>
        <v>Seal cracks</v>
      </c>
      <c r="T762" s="5" t="str">
        <f aca="false">IF(S762=R762,"Yes","No")</f>
        <v>Yes</v>
      </c>
    </row>
    <row r="763" customFormat="false" ht="15" hidden="false" customHeight="false" outlineLevel="0" collapsed="false">
      <c r="A763" s="15" t="n">
        <v>2542</v>
      </c>
      <c r="B763" s="16" t="n">
        <v>3.27114541416863</v>
      </c>
      <c r="C763" s="15" t="n">
        <v>230</v>
      </c>
      <c r="D763" s="15" t="n">
        <v>300</v>
      </c>
      <c r="E763" s="15" t="n">
        <v>30</v>
      </c>
      <c r="F763" s="16" t="n">
        <v>0.731533308458238</v>
      </c>
      <c r="G763" s="17" t="s">
        <v>102</v>
      </c>
      <c r="H763" s="18" t="n">
        <v>0.1</v>
      </c>
      <c r="I763" s="18" t="n">
        <v>1.5</v>
      </c>
      <c r="J763" s="19" t="n">
        <v>0.897325061036097</v>
      </c>
      <c r="K763" s="19" t="n">
        <v>0.556683858049058</v>
      </c>
      <c r="L763" s="16" t="n">
        <v>13.6868008961031</v>
      </c>
      <c r="M763" s="19" t="n">
        <v>0.426680463714908</v>
      </c>
      <c r="N763" s="19" t="n">
        <v>3.73695427122488</v>
      </c>
      <c r="O763" s="19" t="n">
        <v>1.09622440310331</v>
      </c>
      <c r="P763" s="19" t="n">
        <v>0.657518656549671</v>
      </c>
      <c r="Q763" s="17" t="s">
        <v>31</v>
      </c>
      <c r="R763" s="5" t="str">
        <f aca="false">IF(OR(Q763="Steel plate",Q763="Concrete jacket"),"Steel plate or jacket",Q763)</f>
        <v>Polymer laminate</v>
      </c>
      <c r="S763" s="5" t="str">
        <f aca="false">IF(O763&lt;='Tree rules'!$C$4,IF(N763&lt;='Tree rules'!$C$5,IF(P763&lt;='Tree rules'!$C$7,"Monitor","Polymer laminate"),IF(P763&lt;='Tree rules'!$C$8,"Seal cracks","Polymer laminate")),IF(O763&lt;='Tree rules'!$C$6,IF(P763&lt;='Tree rules'!$C$9,"Polymer laminate","Steel plate or jacket"),IF(L763&lt;='Tree rules'!$C$10,"Steel plate or jacket","Polymer laminate")))</f>
        <v>Polymer laminate</v>
      </c>
      <c r="T763" s="5" t="str">
        <f aca="false">IF(S763=R763,"Yes","No")</f>
        <v>Yes</v>
      </c>
    </row>
    <row r="764" customFormat="false" ht="15" hidden="false" customHeight="false" outlineLevel="0" collapsed="false">
      <c r="A764" s="15" t="n">
        <v>2547</v>
      </c>
      <c r="B764" s="16" t="n">
        <v>3.36154579548248</v>
      </c>
      <c r="C764" s="15" t="n">
        <v>300</v>
      </c>
      <c r="D764" s="15" t="n">
        <v>325</v>
      </c>
      <c r="E764" s="15" t="n">
        <v>25</v>
      </c>
      <c r="F764" s="16" t="n">
        <v>0.72065207824282</v>
      </c>
      <c r="G764" s="17" t="s">
        <v>103</v>
      </c>
      <c r="H764" s="18" t="n">
        <v>0.2</v>
      </c>
      <c r="I764" s="18" t="n">
        <v>1.5</v>
      </c>
      <c r="J764" s="19" t="n">
        <v>0.956649953419188</v>
      </c>
      <c r="K764" s="19" t="n">
        <v>0.583335182416778</v>
      </c>
      <c r="L764" s="16" t="n">
        <v>12.0485512382885</v>
      </c>
      <c r="M764" s="19" t="n">
        <v>0.328697773391615</v>
      </c>
      <c r="N764" s="19" t="n">
        <v>1.52614535369499</v>
      </c>
      <c r="O764" s="19" t="n">
        <v>1.15595114258539</v>
      </c>
      <c r="P764" s="19" t="n">
        <v>1.04711999495946</v>
      </c>
      <c r="Q764" s="17" t="s">
        <v>31</v>
      </c>
      <c r="R764" s="5" t="str">
        <f aca="false">IF(OR(Q764="Steel plate",Q764="Concrete jacket"),"Steel plate or jacket",Q764)</f>
        <v>Polymer laminate</v>
      </c>
      <c r="S764" s="5" t="str">
        <f aca="false">IF(O764&lt;='Tree rules'!$C$4,IF(N764&lt;='Tree rules'!$C$5,IF(P764&lt;='Tree rules'!$C$7,"Monitor","Polymer laminate"),IF(P764&lt;='Tree rules'!$C$8,"Seal cracks","Polymer laminate")),IF(O764&lt;='Tree rules'!$C$6,IF(P764&lt;='Tree rules'!$C$9,"Polymer laminate","Steel plate or jacket"),IF(L764&lt;='Tree rules'!$C$10,"Steel plate or jacket","Polymer laminate")))</f>
        <v>Polymer laminate</v>
      </c>
      <c r="T764" s="5" t="str">
        <f aca="false">IF(S764=R764,"Yes","No")</f>
        <v>Yes</v>
      </c>
    </row>
    <row r="765" customFormat="false" ht="15" hidden="false" customHeight="false" outlineLevel="0" collapsed="false">
      <c r="A765" s="15" t="n">
        <v>2553</v>
      </c>
      <c r="B765" s="16" t="n">
        <v>3.82607737008246</v>
      </c>
      <c r="C765" s="15" t="n">
        <v>300</v>
      </c>
      <c r="D765" s="15" t="n">
        <v>350</v>
      </c>
      <c r="E765" s="15" t="n">
        <v>20</v>
      </c>
      <c r="F765" s="16" t="n">
        <v>0.695716020172134</v>
      </c>
      <c r="G765" s="17" t="s">
        <v>102</v>
      </c>
      <c r="H765" s="18" t="n">
        <v>0.1</v>
      </c>
      <c r="I765" s="18" t="n">
        <v>2</v>
      </c>
      <c r="J765" s="19" t="n">
        <v>0.940330675546652</v>
      </c>
      <c r="K765" s="19" t="n">
        <v>0.57123992826184</v>
      </c>
      <c r="L765" s="16" t="n">
        <v>13.2390220418078</v>
      </c>
      <c r="M765" s="19" t="n">
        <v>0.332014251642776</v>
      </c>
      <c r="N765" s="19" t="n">
        <v>4.27921083445946</v>
      </c>
      <c r="O765" s="19" t="n">
        <v>1.34350692345163</v>
      </c>
      <c r="P765" s="19" t="n">
        <v>1.14560492410219</v>
      </c>
      <c r="Q765" s="17" t="s">
        <v>31</v>
      </c>
      <c r="R765" s="5" t="str">
        <f aca="false">IF(OR(Q765="Steel plate",Q765="Concrete jacket"),"Steel plate or jacket",Q765)</f>
        <v>Polymer laminate</v>
      </c>
      <c r="S765" s="5" t="str">
        <f aca="false">IF(O765&lt;='Tree rules'!$C$4,IF(N765&lt;='Tree rules'!$C$5,IF(P765&lt;='Tree rules'!$C$7,"Monitor","Polymer laminate"),IF(P765&lt;='Tree rules'!$C$8,"Seal cracks","Polymer laminate")),IF(O765&lt;='Tree rules'!$C$6,IF(P765&lt;='Tree rules'!$C$9,"Polymer laminate","Steel plate or jacket"),IF(L765&lt;='Tree rules'!$C$10,"Steel plate or jacket","Polymer laminate")))</f>
        <v>Steel plate or jacket</v>
      </c>
      <c r="T765" s="5" t="str">
        <f aca="false">IF(S765=R765,"Yes","No")</f>
        <v>No</v>
      </c>
    </row>
    <row r="766" customFormat="false" ht="15" hidden="false" customHeight="false" outlineLevel="0" collapsed="false">
      <c r="A766" s="15" t="n">
        <v>2555</v>
      </c>
      <c r="B766" s="16" t="n">
        <v>5.31458233866631</v>
      </c>
      <c r="C766" s="15" t="n">
        <v>230</v>
      </c>
      <c r="D766" s="15" t="n">
        <v>525</v>
      </c>
      <c r="E766" s="15" t="n">
        <v>30</v>
      </c>
      <c r="F766" s="16" t="n">
        <v>0.85906279835652</v>
      </c>
      <c r="G766" s="17" t="s">
        <v>101</v>
      </c>
      <c r="H766" s="18" t="n">
        <v>0.3</v>
      </c>
      <c r="I766" s="18" t="n">
        <v>1.5</v>
      </c>
      <c r="J766" s="19" t="n">
        <v>0.96804631630104</v>
      </c>
      <c r="K766" s="19" t="n">
        <v>0.518648343833643</v>
      </c>
      <c r="L766" s="16" t="n">
        <v>11.1416820517114</v>
      </c>
      <c r="M766" s="19" t="n">
        <v>0.52010498220576</v>
      </c>
      <c r="N766" s="19" t="n">
        <v>0.871420261313262</v>
      </c>
      <c r="O766" s="19" t="n">
        <v>1.20103166509966</v>
      </c>
      <c r="P766" s="19" t="n">
        <v>0.781251477991126</v>
      </c>
      <c r="Q766" s="17" t="s">
        <v>31</v>
      </c>
      <c r="R766" s="5" t="str">
        <f aca="false">IF(OR(Q766="Steel plate",Q766="Concrete jacket"),"Steel plate or jacket",Q766)</f>
        <v>Polymer laminate</v>
      </c>
      <c r="S766" s="5" t="str">
        <f aca="false">IF(O766&lt;='Tree rules'!$C$4,IF(N766&lt;='Tree rules'!$C$5,IF(P766&lt;='Tree rules'!$C$7,"Monitor","Polymer laminate"),IF(P766&lt;='Tree rules'!$C$8,"Seal cracks","Polymer laminate")),IF(O766&lt;='Tree rules'!$C$6,IF(P766&lt;='Tree rules'!$C$9,"Polymer laminate","Steel plate or jacket"),IF(L766&lt;='Tree rules'!$C$10,"Steel plate or jacket","Polymer laminate")))</f>
        <v>Polymer laminate</v>
      </c>
      <c r="T766" s="5" t="str">
        <f aca="false">IF(S766=R766,"Yes","No")</f>
        <v>Yes</v>
      </c>
    </row>
    <row r="767" customFormat="false" ht="15" hidden="false" customHeight="false" outlineLevel="0" collapsed="false">
      <c r="A767" s="15" t="n">
        <v>2557</v>
      </c>
      <c r="B767" s="16" t="n">
        <v>4.9899755724247</v>
      </c>
      <c r="C767" s="15" t="n">
        <v>300</v>
      </c>
      <c r="D767" s="15" t="n">
        <v>450</v>
      </c>
      <c r="E767" s="15" t="n">
        <v>30</v>
      </c>
      <c r="F767" s="16" t="n">
        <v>0.781490709848207</v>
      </c>
      <c r="G767" s="17" t="s">
        <v>101</v>
      </c>
      <c r="H767" s="18" t="n">
        <v>0.3</v>
      </c>
      <c r="I767" s="18" t="n">
        <v>2</v>
      </c>
      <c r="J767" s="19" t="n">
        <v>0.883729938959516</v>
      </c>
      <c r="K767" s="19" t="n">
        <v>0.616043994767552</v>
      </c>
      <c r="L767" s="16" t="n">
        <v>12.4128745582704</v>
      </c>
      <c r="M767" s="19" t="n">
        <v>0.314816718595207</v>
      </c>
      <c r="N767" s="19" t="n">
        <v>1.07428368970626</v>
      </c>
      <c r="O767" s="19" t="n">
        <v>1.22304335602673</v>
      </c>
      <c r="P767" s="19" t="n">
        <v>1.29483640256126</v>
      </c>
      <c r="Q767" s="17" t="s">
        <v>31</v>
      </c>
      <c r="R767" s="5" t="str">
        <f aca="false">IF(OR(Q767="Steel plate",Q767="Concrete jacket"),"Steel plate or jacket",Q767)</f>
        <v>Polymer laminate</v>
      </c>
      <c r="S767" s="5" t="str">
        <f aca="false">IF(O767&lt;='Tree rules'!$C$4,IF(N767&lt;='Tree rules'!$C$5,IF(P767&lt;='Tree rules'!$C$7,"Monitor","Polymer laminate"),IF(P767&lt;='Tree rules'!$C$8,"Seal cracks","Polymer laminate")),IF(O767&lt;='Tree rules'!$C$6,IF(P767&lt;='Tree rules'!$C$9,"Polymer laminate","Steel plate or jacket"),IF(L767&lt;='Tree rules'!$C$10,"Steel plate or jacket","Polymer laminate")))</f>
        <v>Steel plate or jacket</v>
      </c>
      <c r="T767" s="5" t="str">
        <f aca="false">IF(S767=R767,"Yes","No")</f>
        <v>No</v>
      </c>
    </row>
    <row r="768" customFormat="false" ht="15" hidden="false" customHeight="false" outlineLevel="0" collapsed="false">
      <c r="A768" s="15" t="n">
        <v>2568</v>
      </c>
      <c r="B768" s="16" t="n">
        <v>3.66655113124806</v>
      </c>
      <c r="C768" s="15" t="n">
        <v>300</v>
      </c>
      <c r="D768" s="15" t="n">
        <v>350</v>
      </c>
      <c r="E768" s="15" t="n">
        <v>20</v>
      </c>
      <c r="F768" s="16" t="n">
        <v>0.693508312050727</v>
      </c>
      <c r="G768" s="17" t="s">
        <v>101</v>
      </c>
      <c r="H768" s="18" t="n">
        <v>0.3</v>
      </c>
      <c r="I768" s="18" t="n">
        <v>1</v>
      </c>
      <c r="J768" s="19" t="n">
        <v>0.995793404896354</v>
      </c>
      <c r="K768" s="19" t="n">
        <v>0.530074415943866</v>
      </c>
      <c r="L768" s="16" t="n">
        <v>12.1408977855896</v>
      </c>
      <c r="M768" s="19" t="n">
        <v>0.327052472206423</v>
      </c>
      <c r="N768" s="19" t="n">
        <v>1.15070723932338</v>
      </c>
      <c r="O768" s="19" t="n">
        <v>0.995793404896354</v>
      </c>
      <c r="P768" s="19" t="n">
        <v>1.01837053161556</v>
      </c>
      <c r="Q768" s="17" t="s">
        <v>31</v>
      </c>
      <c r="R768" s="5" t="str">
        <f aca="false">IF(OR(Q768="Steel plate",Q768="Concrete jacket"),"Steel plate or jacket",Q768)</f>
        <v>Polymer laminate</v>
      </c>
      <c r="S768" s="5" t="str">
        <f aca="false">IF(O768&lt;='Tree rules'!$C$4,IF(N768&lt;='Tree rules'!$C$5,IF(P768&lt;='Tree rules'!$C$7,"Monitor","Polymer laminate"),IF(P768&lt;='Tree rules'!$C$8,"Seal cracks","Polymer laminate")),IF(O768&lt;='Tree rules'!$C$6,IF(P768&lt;='Tree rules'!$C$9,"Polymer laminate","Steel plate or jacket"),IF(L768&lt;='Tree rules'!$C$10,"Steel plate or jacket","Polymer laminate")))</f>
        <v>Polymer laminate</v>
      </c>
      <c r="T768" s="5" t="str">
        <f aca="false">IF(S768=R768,"Yes","No")</f>
        <v>Yes</v>
      </c>
    </row>
    <row r="769" customFormat="false" ht="15" hidden="false" customHeight="false" outlineLevel="0" collapsed="false">
      <c r="A769" s="15" t="n">
        <v>2577</v>
      </c>
      <c r="B769" s="16" t="n">
        <v>6.85551187329027</v>
      </c>
      <c r="C769" s="15" t="n">
        <v>300</v>
      </c>
      <c r="D769" s="15" t="n">
        <v>575</v>
      </c>
      <c r="E769" s="15" t="n">
        <v>25</v>
      </c>
      <c r="F769" s="16" t="n">
        <v>0.596127638252333</v>
      </c>
      <c r="G769" s="17" t="s">
        <v>103</v>
      </c>
      <c r="H769" s="18" t="n">
        <v>0.2</v>
      </c>
      <c r="I769" s="18" t="n">
        <v>2</v>
      </c>
      <c r="J769" s="19" t="n">
        <v>0.93454054690231</v>
      </c>
      <c r="K769" s="19" t="n">
        <v>0.603905246614827</v>
      </c>
      <c r="L769" s="16" t="n">
        <v>13.0085614293933</v>
      </c>
      <c r="M769" s="19" t="n">
        <v>0.756355931846232</v>
      </c>
      <c r="N769" s="19" t="n">
        <v>1.57043714262624</v>
      </c>
      <c r="O769" s="19" t="n">
        <v>1.30470715435603</v>
      </c>
      <c r="P769" s="19" t="n">
        <v>0.574661570071919</v>
      </c>
      <c r="Q769" s="17" t="s">
        <v>31</v>
      </c>
      <c r="R769" s="5" t="str">
        <f aca="false">IF(OR(Q769="Steel plate",Q769="Concrete jacket"),"Steel plate or jacket",Q769)</f>
        <v>Polymer laminate</v>
      </c>
      <c r="S769" s="5" t="str">
        <f aca="false">IF(O769&lt;='Tree rules'!$C$4,IF(N769&lt;='Tree rules'!$C$5,IF(P769&lt;='Tree rules'!$C$7,"Monitor","Polymer laminate"),IF(P769&lt;='Tree rules'!$C$8,"Seal cracks","Polymer laminate")),IF(O769&lt;='Tree rules'!$C$6,IF(P769&lt;='Tree rules'!$C$9,"Polymer laminate","Steel plate or jacket"),IF(L769&lt;='Tree rules'!$C$10,"Steel plate or jacket","Polymer laminate")))</f>
        <v>Polymer laminate</v>
      </c>
      <c r="T769" s="5" t="str">
        <f aca="false">IF(S769=R769,"Yes","No")</f>
        <v>Yes</v>
      </c>
    </row>
    <row r="770" customFormat="false" ht="15" hidden="false" customHeight="false" outlineLevel="0" collapsed="false">
      <c r="A770" s="15" t="n">
        <v>2582</v>
      </c>
      <c r="B770" s="16" t="n">
        <v>5.90163545536501</v>
      </c>
      <c r="C770" s="15" t="n">
        <v>230</v>
      </c>
      <c r="D770" s="15" t="n">
        <v>475</v>
      </c>
      <c r="E770" s="15" t="n">
        <v>25</v>
      </c>
      <c r="F770" s="16" t="n">
        <v>0.611316296229087</v>
      </c>
      <c r="G770" s="17" t="s">
        <v>101</v>
      </c>
      <c r="H770" s="18" t="n">
        <v>0.3</v>
      </c>
      <c r="I770" s="18" t="n">
        <v>1</v>
      </c>
      <c r="J770" s="19" t="n">
        <v>0.928607899943364</v>
      </c>
      <c r="K770" s="19" t="n">
        <v>0.634678505680246</v>
      </c>
      <c r="L770" s="16" t="n">
        <v>13.7567260031818</v>
      </c>
      <c r="M770" s="19" t="n">
        <v>0.414525144582718</v>
      </c>
      <c r="N770" s="19" t="n">
        <v>0.684731534333755</v>
      </c>
      <c r="O770" s="19" t="n">
        <v>0.928607899943364</v>
      </c>
      <c r="P770" s="19" t="n">
        <v>0.886819809408329</v>
      </c>
      <c r="Q770" s="17" t="s">
        <v>29</v>
      </c>
      <c r="R770" s="5" t="str">
        <f aca="false">IF(OR(Q770="Steel plate",Q770="Concrete jacket"),"Steel plate or jacket",Q770)</f>
        <v>Monitor</v>
      </c>
      <c r="S770" s="5" t="str">
        <f aca="false">IF(O770&lt;='Tree rules'!$C$4,IF(N770&lt;='Tree rules'!$C$5,IF(P770&lt;='Tree rules'!$C$7,"Monitor","Polymer laminate"),IF(P770&lt;='Tree rules'!$C$8,"Seal cracks","Polymer laminate")),IF(O770&lt;='Tree rules'!$C$6,IF(P770&lt;='Tree rules'!$C$9,"Polymer laminate","Steel plate or jacket"),IF(L770&lt;='Tree rules'!$C$10,"Steel plate or jacket","Polymer laminate")))</f>
        <v>Monitor</v>
      </c>
      <c r="T770" s="5" t="str">
        <f aca="false">IF(S770=R770,"Yes","No")</f>
        <v>Yes</v>
      </c>
    </row>
    <row r="771" customFormat="false" ht="15" hidden="false" customHeight="false" outlineLevel="0" collapsed="false">
      <c r="A771" s="15" t="n">
        <v>2588</v>
      </c>
      <c r="B771" s="16" t="n">
        <v>4.99619520090199</v>
      </c>
      <c r="C771" s="15" t="n">
        <v>300</v>
      </c>
      <c r="D771" s="15" t="n">
        <v>475</v>
      </c>
      <c r="E771" s="15" t="n">
        <v>25</v>
      </c>
      <c r="F771" s="16" t="n">
        <v>0.781126378514945</v>
      </c>
      <c r="G771" s="17" t="s">
        <v>101</v>
      </c>
      <c r="H771" s="18" t="n">
        <v>0.3</v>
      </c>
      <c r="I771" s="18" t="n">
        <v>2</v>
      </c>
      <c r="J771" s="19" t="n">
        <v>0.925327225769039</v>
      </c>
      <c r="K771" s="19" t="n">
        <v>0.510107999587774</v>
      </c>
      <c r="L771" s="16" t="n">
        <v>11.6461426594452</v>
      </c>
      <c r="M771" s="19" t="n">
        <v>0.797588934627275</v>
      </c>
      <c r="N771" s="19" t="n">
        <v>0.896385218386268</v>
      </c>
      <c r="O771" s="19" t="n">
        <v>1.37863763143693</v>
      </c>
      <c r="P771" s="19" t="n">
        <v>0.564668691493709</v>
      </c>
      <c r="Q771" s="17" t="s">
        <v>31</v>
      </c>
      <c r="R771" s="5" t="str">
        <f aca="false">IF(OR(Q771="Steel plate",Q771="Concrete jacket"),"Steel plate or jacket",Q771)</f>
        <v>Polymer laminate</v>
      </c>
      <c r="S771" s="5" t="str">
        <f aca="false">IF(O771&lt;='Tree rules'!$C$4,IF(N771&lt;='Tree rules'!$C$5,IF(P771&lt;='Tree rules'!$C$7,"Monitor","Polymer laminate"),IF(P771&lt;='Tree rules'!$C$8,"Seal cracks","Polymer laminate")),IF(O771&lt;='Tree rules'!$C$6,IF(P771&lt;='Tree rules'!$C$9,"Polymer laminate","Steel plate or jacket"),IF(L771&lt;='Tree rules'!$C$10,"Steel plate or jacket","Polymer laminate")))</f>
        <v>Steel plate or jacket</v>
      </c>
      <c r="T771" s="5" t="str">
        <f aca="false">IF(S771=R771,"Yes","No")</f>
        <v>No</v>
      </c>
    </row>
    <row r="772" customFormat="false" ht="15" hidden="false" customHeight="false" outlineLevel="0" collapsed="false">
      <c r="A772" s="15" t="n">
        <v>2597</v>
      </c>
      <c r="B772" s="16" t="n">
        <v>4.94415480875711</v>
      </c>
      <c r="C772" s="15" t="n">
        <v>230</v>
      </c>
      <c r="D772" s="15" t="n">
        <v>450</v>
      </c>
      <c r="E772" s="15" t="n">
        <v>20</v>
      </c>
      <c r="F772" s="16" t="n">
        <v>0.705896562990629</v>
      </c>
      <c r="G772" s="17" t="s">
        <v>102</v>
      </c>
      <c r="H772" s="18" t="n">
        <v>0.1</v>
      </c>
      <c r="I772" s="18" t="n">
        <v>2</v>
      </c>
      <c r="J772" s="19" t="n">
        <v>0.939027997631347</v>
      </c>
      <c r="K772" s="19" t="n">
        <v>0.418909551876238</v>
      </c>
      <c r="L772" s="16" t="n">
        <v>12.7755938210778</v>
      </c>
      <c r="M772" s="19" t="n">
        <v>0.897688601319717</v>
      </c>
      <c r="N772" s="19" t="n">
        <v>4.45359697120338</v>
      </c>
      <c r="O772" s="19" t="n">
        <v>1.4846881975757</v>
      </c>
      <c r="P772" s="19" t="n">
        <v>0.477221679293389</v>
      </c>
      <c r="Q772" s="17" t="s">
        <v>104</v>
      </c>
      <c r="R772" s="5" t="str">
        <f aca="false">IF(OR(Q772="Steel plate",Q772="Concrete jacket"),"Steel plate or jacket",Q772)</f>
        <v>Steel plate or jacket</v>
      </c>
      <c r="S772" s="5" t="str">
        <f aca="false">IF(O772&lt;='Tree rules'!$C$4,IF(N772&lt;='Tree rules'!$C$5,IF(P772&lt;='Tree rules'!$C$7,"Monitor","Polymer laminate"),IF(P772&lt;='Tree rules'!$C$8,"Seal cracks","Polymer laminate")),IF(O772&lt;='Tree rules'!$C$6,IF(P772&lt;='Tree rules'!$C$9,"Polymer laminate","Steel plate or jacket"),IF(L772&lt;='Tree rules'!$C$10,"Steel plate or jacket","Polymer laminate")))</f>
        <v>Steel plate or jacket</v>
      </c>
      <c r="T772" s="5" t="str">
        <f aca="false">IF(S772=R772,"Yes","No")</f>
        <v>Yes</v>
      </c>
    </row>
    <row r="773" customFormat="false" ht="15" hidden="false" customHeight="false" outlineLevel="0" collapsed="false">
      <c r="A773" s="15" t="n">
        <v>2599</v>
      </c>
      <c r="B773" s="16" t="n">
        <v>6.66445142996506</v>
      </c>
      <c r="C773" s="15" t="n">
        <v>300</v>
      </c>
      <c r="D773" s="15" t="n">
        <v>550</v>
      </c>
      <c r="E773" s="15" t="n">
        <v>30</v>
      </c>
      <c r="F773" s="16" t="n">
        <v>0.625815269639401</v>
      </c>
      <c r="G773" s="17" t="s">
        <v>101</v>
      </c>
      <c r="H773" s="18" t="n">
        <v>0.3</v>
      </c>
      <c r="I773" s="18" t="n">
        <v>1</v>
      </c>
      <c r="J773" s="19" t="n">
        <v>0.892013149733985</v>
      </c>
      <c r="K773" s="19" t="n">
        <v>0.424841721434536</v>
      </c>
      <c r="L773" s="16" t="n">
        <v>13.275799661285</v>
      </c>
      <c r="M773" s="19" t="n">
        <v>0.402000493985077</v>
      </c>
      <c r="N773" s="19" t="n">
        <v>0.762996959036192</v>
      </c>
      <c r="O773" s="19" t="n">
        <v>0.892013149733985</v>
      </c>
      <c r="P773" s="19" t="n">
        <v>0.709409472504591</v>
      </c>
      <c r="Q773" s="17" t="s">
        <v>29</v>
      </c>
      <c r="R773" s="5" t="str">
        <f aca="false">IF(OR(Q773="Steel plate",Q773="Concrete jacket"),"Steel plate or jacket",Q773)</f>
        <v>Monitor</v>
      </c>
      <c r="S773" s="5" t="str">
        <f aca="false">IF(O773&lt;='Tree rules'!$C$4,IF(N773&lt;='Tree rules'!$C$5,IF(P773&lt;='Tree rules'!$C$7,"Monitor","Polymer laminate"),IF(P773&lt;='Tree rules'!$C$8,"Seal cracks","Polymer laminate")),IF(O773&lt;='Tree rules'!$C$6,IF(P773&lt;='Tree rules'!$C$9,"Polymer laminate","Steel plate or jacket"),IF(L773&lt;='Tree rules'!$C$10,"Steel plate or jacket","Polymer laminate")))</f>
        <v>Monitor</v>
      </c>
      <c r="T773" s="5" t="str">
        <f aca="false">IF(S773=R773,"Yes","No")</f>
        <v>Yes</v>
      </c>
    </row>
    <row r="774" customFormat="false" ht="15" hidden="false" customHeight="false" outlineLevel="0" collapsed="false">
      <c r="A774" s="15" t="n">
        <v>2601</v>
      </c>
      <c r="B774" s="16" t="n">
        <v>5.58139550443549</v>
      </c>
      <c r="C774" s="15" t="n">
        <v>300</v>
      </c>
      <c r="D774" s="15" t="n">
        <v>500</v>
      </c>
      <c r="E774" s="15" t="n">
        <v>30</v>
      </c>
      <c r="F774" s="16" t="n">
        <v>0.738112811416104</v>
      </c>
      <c r="G774" s="17" t="s">
        <v>103</v>
      </c>
      <c r="H774" s="18" t="n">
        <v>0.2</v>
      </c>
      <c r="I774" s="18" t="n">
        <v>1</v>
      </c>
      <c r="J774" s="19" t="n">
        <v>0.927757158634826</v>
      </c>
      <c r="K774" s="19" t="n">
        <v>0.491243870344325</v>
      </c>
      <c r="L774" s="16" t="n">
        <v>12.2938226969945</v>
      </c>
      <c r="M774" s="19" t="n">
        <v>0.629215728578633</v>
      </c>
      <c r="N774" s="19" t="n">
        <v>0.913134767098118</v>
      </c>
      <c r="O774" s="19" t="n">
        <v>0.927757158634826</v>
      </c>
      <c r="P774" s="19" t="n">
        <v>0.539526479245178</v>
      </c>
      <c r="Q774" s="17" t="s">
        <v>29</v>
      </c>
      <c r="R774" s="5" t="str">
        <f aca="false">IF(OR(Q774="Steel plate",Q774="Concrete jacket"),"Steel plate or jacket",Q774)</f>
        <v>Monitor</v>
      </c>
      <c r="S774" s="5" t="str">
        <f aca="false">IF(O774&lt;='Tree rules'!$C$4,IF(N774&lt;='Tree rules'!$C$5,IF(P774&lt;='Tree rules'!$C$7,"Monitor","Polymer laminate"),IF(P774&lt;='Tree rules'!$C$8,"Seal cracks","Polymer laminate")),IF(O774&lt;='Tree rules'!$C$6,IF(P774&lt;='Tree rules'!$C$9,"Polymer laminate","Steel plate or jacket"),IF(L774&lt;='Tree rules'!$C$10,"Steel plate or jacket","Polymer laminate")))</f>
        <v>Monitor</v>
      </c>
      <c r="T774" s="5" t="str">
        <f aca="false">IF(S774=R774,"Yes","No")</f>
        <v>Yes</v>
      </c>
    </row>
    <row r="775" customFormat="false" ht="15" hidden="false" customHeight="false" outlineLevel="0" collapsed="false">
      <c r="A775" s="15" t="n">
        <v>2602</v>
      </c>
      <c r="B775" s="16" t="n">
        <v>4.80764901453914</v>
      </c>
      <c r="C775" s="15" t="n">
        <v>300</v>
      </c>
      <c r="D775" s="15" t="n">
        <v>475</v>
      </c>
      <c r="E775" s="15" t="n">
        <v>25</v>
      </c>
      <c r="F775" s="16" t="n">
        <v>0.647542447116737</v>
      </c>
      <c r="G775" s="17" t="s">
        <v>102</v>
      </c>
      <c r="H775" s="18" t="n">
        <v>0.1</v>
      </c>
      <c r="I775" s="18" t="n">
        <v>1.5</v>
      </c>
      <c r="J775" s="19" t="n">
        <v>0.994504092539322</v>
      </c>
      <c r="K775" s="19" t="n">
        <v>0.543310781522542</v>
      </c>
      <c r="L775" s="16" t="n">
        <v>11.61267877908</v>
      </c>
      <c r="M775" s="19" t="n">
        <v>0.842362360488093</v>
      </c>
      <c r="N775" s="19" t="n">
        <v>3.2012336104357</v>
      </c>
      <c r="O775" s="19" t="n">
        <v>1.22159374093653</v>
      </c>
      <c r="P775" s="19" t="n">
        <v>0.411518766045632</v>
      </c>
      <c r="Q775" s="17" t="s">
        <v>31</v>
      </c>
      <c r="R775" s="5" t="str">
        <f aca="false">IF(OR(Q775="Steel plate",Q775="Concrete jacket"),"Steel plate or jacket",Q775)</f>
        <v>Polymer laminate</v>
      </c>
      <c r="S775" s="5" t="str">
        <f aca="false">IF(O775&lt;='Tree rules'!$C$4,IF(N775&lt;='Tree rules'!$C$5,IF(P775&lt;='Tree rules'!$C$7,"Monitor","Polymer laminate"),IF(P775&lt;='Tree rules'!$C$8,"Seal cracks","Polymer laminate")),IF(O775&lt;='Tree rules'!$C$6,IF(P775&lt;='Tree rules'!$C$9,"Polymer laminate","Steel plate or jacket"),IF(L775&lt;='Tree rules'!$C$10,"Steel plate or jacket","Polymer laminate")))</f>
        <v>Polymer laminate</v>
      </c>
      <c r="T775" s="5" t="str">
        <f aca="false">IF(S775=R775,"Yes","No")</f>
        <v>Yes</v>
      </c>
    </row>
    <row r="776" customFormat="false" ht="15" hidden="false" customHeight="false" outlineLevel="0" collapsed="false">
      <c r="A776" s="15" t="n">
        <v>2605</v>
      </c>
      <c r="B776" s="16" t="n">
        <v>4.99027596351462</v>
      </c>
      <c r="C776" s="15" t="n">
        <v>230</v>
      </c>
      <c r="D776" s="15" t="n">
        <v>400</v>
      </c>
      <c r="E776" s="15" t="n">
        <v>25</v>
      </c>
      <c r="F776" s="16" t="n">
        <v>0.576806505312929</v>
      </c>
      <c r="G776" s="17" t="s">
        <v>102</v>
      </c>
      <c r="H776" s="18" t="n">
        <v>0.1</v>
      </c>
      <c r="I776" s="18" t="n">
        <v>1.5</v>
      </c>
      <c r="J776" s="19" t="n">
        <v>0.857970607865874</v>
      </c>
      <c r="K776" s="19" t="n">
        <v>0.593587850205954</v>
      </c>
      <c r="L776" s="16" t="n">
        <v>14.634240362213</v>
      </c>
      <c r="M776" s="19" t="n">
        <v>0.936677414376222</v>
      </c>
      <c r="N776" s="19" t="n">
        <v>2.45527892761157</v>
      </c>
      <c r="O776" s="19" t="n">
        <v>1.03231544746731</v>
      </c>
      <c r="P776" s="19" t="n">
        <v>0.353468222624202</v>
      </c>
      <c r="Q776" s="17" t="s">
        <v>31</v>
      </c>
      <c r="R776" s="5" t="str">
        <f aca="false">IF(OR(Q776="Steel plate",Q776="Concrete jacket"),"Steel plate or jacket",Q776)</f>
        <v>Polymer laminate</v>
      </c>
      <c r="S776" s="5" t="str">
        <f aca="false">IF(O776&lt;='Tree rules'!$C$4,IF(N776&lt;='Tree rules'!$C$5,IF(P776&lt;='Tree rules'!$C$7,"Monitor","Polymer laminate"),IF(P776&lt;='Tree rules'!$C$8,"Seal cracks","Polymer laminate")),IF(O776&lt;='Tree rules'!$C$6,IF(P776&lt;='Tree rules'!$C$9,"Polymer laminate","Steel plate or jacket"),IF(L776&lt;='Tree rules'!$C$10,"Steel plate or jacket","Polymer laminate")))</f>
        <v>Polymer laminate</v>
      </c>
      <c r="T776" s="5" t="str">
        <f aca="false">IF(S776=R776,"Yes","No")</f>
        <v>Yes</v>
      </c>
    </row>
    <row r="777" customFormat="false" ht="15" hidden="false" customHeight="false" outlineLevel="0" collapsed="false">
      <c r="A777" s="15" t="n">
        <v>2607</v>
      </c>
      <c r="B777" s="16" t="n">
        <v>6.16451096346559</v>
      </c>
      <c r="C777" s="15" t="n">
        <v>230</v>
      </c>
      <c r="D777" s="15" t="n">
        <v>550</v>
      </c>
      <c r="E777" s="15" t="n">
        <v>25</v>
      </c>
      <c r="F777" s="16" t="n">
        <v>0.544187190990784</v>
      </c>
      <c r="G777" s="17" t="s">
        <v>101</v>
      </c>
      <c r="H777" s="18" t="n">
        <v>0.3</v>
      </c>
      <c r="I777" s="18" t="n">
        <v>2</v>
      </c>
      <c r="J777" s="19" t="n">
        <v>0.861822430783342</v>
      </c>
      <c r="K777" s="19" t="n">
        <v>0.581192696780156</v>
      </c>
      <c r="L777" s="16" t="n">
        <v>12.2799023176605</v>
      </c>
      <c r="M777" s="19" t="n">
        <v>0.928666696847893</v>
      </c>
      <c r="N777" s="19" t="n">
        <v>1.07205745814232</v>
      </c>
      <c r="O777" s="19" t="n">
        <v>1.22275995887408</v>
      </c>
      <c r="P777" s="19" t="n">
        <v>0.379668601927719</v>
      </c>
      <c r="Q777" s="17" t="s">
        <v>31</v>
      </c>
      <c r="R777" s="5" t="str">
        <f aca="false">IF(OR(Q777="Steel plate",Q777="Concrete jacket"),"Steel plate or jacket",Q777)</f>
        <v>Polymer laminate</v>
      </c>
      <c r="S777" s="5" t="str">
        <f aca="false">IF(O777&lt;='Tree rules'!$C$4,IF(N777&lt;='Tree rules'!$C$5,IF(P777&lt;='Tree rules'!$C$7,"Monitor","Polymer laminate"),IF(P777&lt;='Tree rules'!$C$8,"Seal cracks","Polymer laminate")),IF(O777&lt;='Tree rules'!$C$6,IF(P777&lt;='Tree rules'!$C$9,"Polymer laminate","Steel plate or jacket"),IF(L777&lt;='Tree rules'!$C$10,"Steel plate or jacket","Polymer laminate")))</f>
        <v>Polymer laminate</v>
      </c>
      <c r="T777" s="5" t="str">
        <f aca="false">IF(S777=R777,"Yes","No")</f>
        <v>Yes</v>
      </c>
    </row>
    <row r="778" customFormat="false" ht="15" hidden="false" customHeight="false" outlineLevel="0" collapsed="false">
      <c r="A778" s="15" t="n">
        <v>2615</v>
      </c>
      <c r="B778" s="16" t="n">
        <v>3.0353841469689</v>
      </c>
      <c r="C778" s="15" t="n">
        <v>300</v>
      </c>
      <c r="D778" s="15" t="n">
        <v>300</v>
      </c>
      <c r="E778" s="15" t="n">
        <v>30</v>
      </c>
      <c r="F778" s="16" t="n">
        <v>0.841263304726974</v>
      </c>
      <c r="G778" s="17" t="s">
        <v>102</v>
      </c>
      <c r="H778" s="18" t="n">
        <v>0.1</v>
      </c>
      <c r="I778" s="18" t="n">
        <v>1</v>
      </c>
      <c r="J778" s="19" t="n">
        <v>0.98980692016432</v>
      </c>
      <c r="K778" s="19" t="n">
        <v>0.536966221616037</v>
      </c>
      <c r="L778" s="16" t="n">
        <v>12.7003520793678</v>
      </c>
      <c r="M778" s="19" t="n">
        <v>0.921056744917469</v>
      </c>
      <c r="N778" s="19" t="n">
        <v>2.92453068948388</v>
      </c>
      <c r="O778" s="19" t="n">
        <v>0.98980692016432</v>
      </c>
      <c r="P778" s="19" t="n">
        <v>0.337779595463008</v>
      </c>
      <c r="Q778" s="17" t="s">
        <v>30</v>
      </c>
      <c r="R778" s="5" t="str">
        <f aca="false">IF(OR(Q778="Steel plate",Q778="Concrete jacket"),"Steel plate or jacket",Q778)</f>
        <v>Seal cracks</v>
      </c>
      <c r="S778" s="5" t="str">
        <f aca="false">IF(O778&lt;='Tree rules'!$C$4,IF(N778&lt;='Tree rules'!$C$5,IF(P778&lt;='Tree rules'!$C$7,"Monitor","Polymer laminate"),IF(P778&lt;='Tree rules'!$C$8,"Seal cracks","Polymer laminate")),IF(O778&lt;='Tree rules'!$C$6,IF(P778&lt;='Tree rules'!$C$9,"Polymer laminate","Steel plate or jacket"),IF(L778&lt;='Tree rules'!$C$10,"Steel plate or jacket","Polymer laminate")))</f>
        <v>Seal cracks</v>
      </c>
      <c r="T778" s="5" t="str">
        <f aca="false">IF(S778=R778,"Yes","No")</f>
        <v>Yes</v>
      </c>
    </row>
    <row r="779" customFormat="false" ht="15" hidden="false" customHeight="false" outlineLevel="0" collapsed="false">
      <c r="A779" s="15" t="n">
        <v>2616</v>
      </c>
      <c r="B779" s="16" t="n">
        <v>4.14643651485967</v>
      </c>
      <c r="C779" s="15" t="n">
        <v>300</v>
      </c>
      <c r="D779" s="15" t="n">
        <v>350</v>
      </c>
      <c r="E779" s="15" t="n">
        <v>20</v>
      </c>
      <c r="F779" s="16" t="n">
        <v>0.61599855952741</v>
      </c>
      <c r="G779" s="17" t="s">
        <v>103</v>
      </c>
      <c r="H779" s="18" t="n">
        <v>0.2</v>
      </c>
      <c r="I779" s="18" t="n">
        <v>1</v>
      </c>
      <c r="J779" s="19" t="n">
        <v>0.950006407627117</v>
      </c>
      <c r="K779" s="19" t="n">
        <v>0.462845264912542</v>
      </c>
      <c r="L779" s="16" t="n">
        <v>13.5504461269924</v>
      </c>
      <c r="M779" s="19" t="n">
        <v>0.750886046399569</v>
      </c>
      <c r="N779" s="19" t="n">
        <v>0.903255142812973</v>
      </c>
      <c r="O779" s="19" t="n">
        <v>0.950006407627117</v>
      </c>
      <c r="P779" s="19" t="n">
        <v>0.445152081607347</v>
      </c>
      <c r="Q779" s="17" t="s">
        <v>29</v>
      </c>
      <c r="R779" s="5" t="str">
        <f aca="false">IF(OR(Q779="Steel plate",Q779="Concrete jacket"),"Steel plate or jacket",Q779)</f>
        <v>Monitor</v>
      </c>
      <c r="S779" s="5" t="str">
        <f aca="false">IF(O779&lt;='Tree rules'!$C$4,IF(N779&lt;='Tree rules'!$C$5,IF(P779&lt;='Tree rules'!$C$7,"Monitor","Polymer laminate"),IF(P779&lt;='Tree rules'!$C$8,"Seal cracks","Polymer laminate")),IF(O779&lt;='Tree rules'!$C$6,IF(P779&lt;='Tree rules'!$C$9,"Polymer laminate","Steel plate or jacket"),IF(L779&lt;='Tree rules'!$C$10,"Steel plate or jacket","Polymer laminate")))</f>
        <v>Monitor</v>
      </c>
      <c r="T779" s="5" t="str">
        <f aca="false">IF(S779=R779,"Yes","No")</f>
        <v>Yes</v>
      </c>
    </row>
    <row r="780" customFormat="false" ht="15" hidden="false" customHeight="false" outlineLevel="0" collapsed="false">
      <c r="A780" s="15" t="n">
        <v>2620</v>
      </c>
      <c r="B780" s="16" t="n">
        <v>6.5939138527877</v>
      </c>
      <c r="C780" s="15" t="n">
        <v>300</v>
      </c>
      <c r="D780" s="15" t="n">
        <v>550</v>
      </c>
      <c r="E780" s="15" t="n">
        <v>30</v>
      </c>
      <c r="F780" s="16" t="n">
        <v>0.797864800911693</v>
      </c>
      <c r="G780" s="17" t="s">
        <v>101</v>
      </c>
      <c r="H780" s="18" t="n">
        <v>0.3</v>
      </c>
      <c r="I780" s="18" t="n">
        <v>1.5</v>
      </c>
      <c r="J780" s="19" t="n">
        <v>0.870811331319064</v>
      </c>
      <c r="K780" s="19" t="n">
        <v>0.475247257038031</v>
      </c>
      <c r="L780" s="16" t="n">
        <v>13.0831624063248</v>
      </c>
      <c r="M780" s="19" t="n">
        <v>0.948887879635044</v>
      </c>
      <c r="N780" s="19" t="n">
        <v>0.655864271329126</v>
      </c>
      <c r="O780" s="19" t="n">
        <v>1.09929164867509</v>
      </c>
      <c r="P780" s="19" t="n">
        <v>0.459236024769289</v>
      </c>
      <c r="Q780" s="17" t="s">
        <v>31</v>
      </c>
      <c r="R780" s="5" t="str">
        <f aca="false">IF(OR(Q780="Steel plate",Q780="Concrete jacket"),"Steel plate or jacket",Q780)</f>
        <v>Polymer laminate</v>
      </c>
      <c r="S780" s="5" t="str">
        <f aca="false">IF(O780&lt;='Tree rules'!$C$4,IF(N780&lt;='Tree rules'!$C$5,IF(P780&lt;='Tree rules'!$C$7,"Monitor","Polymer laminate"),IF(P780&lt;='Tree rules'!$C$8,"Seal cracks","Polymer laminate")),IF(O780&lt;='Tree rules'!$C$6,IF(P780&lt;='Tree rules'!$C$9,"Polymer laminate","Steel plate or jacket"),IF(L780&lt;='Tree rules'!$C$10,"Steel plate or jacket","Polymer laminate")))</f>
        <v>Polymer laminate</v>
      </c>
      <c r="T780" s="5" t="str">
        <f aca="false">IF(S780=R780,"Yes","No")</f>
        <v>Yes</v>
      </c>
    </row>
    <row r="781" customFormat="false" ht="15" hidden="false" customHeight="false" outlineLevel="0" collapsed="false">
      <c r="A781" s="15" t="n">
        <v>2621</v>
      </c>
      <c r="B781" s="16" t="n">
        <v>3.18304842434637</v>
      </c>
      <c r="C781" s="15" t="n">
        <v>300</v>
      </c>
      <c r="D781" s="15" t="n">
        <v>300</v>
      </c>
      <c r="E781" s="15" t="n">
        <v>30</v>
      </c>
      <c r="F781" s="16" t="n">
        <v>0.831109167616348</v>
      </c>
      <c r="G781" s="17" t="s">
        <v>101</v>
      </c>
      <c r="H781" s="18" t="n">
        <v>0.3</v>
      </c>
      <c r="I781" s="18" t="n">
        <v>1</v>
      </c>
      <c r="J781" s="19" t="n">
        <v>0.954895156543154</v>
      </c>
      <c r="K781" s="19" t="n">
        <v>0.627868957365434</v>
      </c>
      <c r="L781" s="16" t="n">
        <v>12.631144541057</v>
      </c>
      <c r="M781" s="19" t="n">
        <v>0.666398348272183</v>
      </c>
      <c r="N781" s="19" t="n">
        <v>1.02782240723299</v>
      </c>
      <c r="O781" s="19" t="n">
        <v>0.954895156543154</v>
      </c>
      <c r="P781" s="19" t="n">
        <v>0.529501179304852</v>
      </c>
      <c r="Q781" s="17" t="s">
        <v>30</v>
      </c>
      <c r="R781" s="5" t="str">
        <f aca="false">IF(OR(Q781="Steel plate",Q781="Concrete jacket"),"Steel plate or jacket",Q781)</f>
        <v>Seal cracks</v>
      </c>
      <c r="S781" s="5" t="str">
        <f aca="false">IF(O781&lt;='Tree rules'!$C$4,IF(N781&lt;='Tree rules'!$C$5,IF(P781&lt;='Tree rules'!$C$7,"Monitor","Polymer laminate"),IF(P781&lt;='Tree rules'!$C$8,"Seal cracks","Polymer laminate")),IF(O781&lt;='Tree rules'!$C$6,IF(P781&lt;='Tree rules'!$C$9,"Polymer laminate","Steel plate or jacket"),IF(L781&lt;='Tree rules'!$C$10,"Steel plate or jacket","Polymer laminate")))</f>
        <v>Seal cracks</v>
      </c>
      <c r="T781" s="5" t="str">
        <f aca="false">IF(S781=R781,"Yes","No")</f>
        <v>Yes</v>
      </c>
    </row>
    <row r="782" customFormat="false" ht="15" hidden="false" customHeight="false" outlineLevel="0" collapsed="false">
      <c r="A782" s="15" t="n">
        <v>2627</v>
      </c>
      <c r="B782" s="16" t="n">
        <v>5.61288171557706</v>
      </c>
      <c r="C782" s="15" t="n">
        <v>300</v>
      </c>
      <c r="D782" s="15" t="n">
        <v>550</v>
      </c>
      <c r="E782" s="15" t="n">
        <v>25</v>
      </c>
      <c r="F782" s="16" t="n">
        <v>0.625815269639401</v>
      </c>
      <c r="G782" s="17" t="s">
        <v>101</v>
      </c>
      <c r="H782" s="18" t="n">
        <v>0.3</v>
      </c>
      <c r="I782" s="18" t="n">
        <v>1.5</v>
      </c>
      <c r="J782" s="19" t="n">
        <v>0.93292489555133</v>
      </c>
      <c r="K782" s="19" t="n">
        <v>0.482209791837146</v>
      </c>
      <c r="L782" s="16" t="n">
        <v>11.1810392740579</v>
      </c>
      <c r="M782" s="19" t="n">
        <v>0.65205965297025</v>
      </c>
      <c r="N782" s="19" t="n">
        <v>0.956120978270744</v>
      </c>
      <c r="O782" s="19" t="n">
        <v>1.17445458348525</v>
      </c>
      <c r="P782" s="19" t="n">
        <v>0.505701487708901</v>
      </c>
      <c r="Q782" s="17" t="s">
        <v>31</v>
      </c>
      <c r="R782" s="5" t="str">
        <f aca="false">IF(OR(Q782="Steel plate",Q782="Concrete jacket"),"Steel plate or jacket",Q782)</f>
        <v>Polymer laminate</v>
      </c>
      <c r="S782" s="5" t="str">
        <f aca="false">IF(O782&lt;='Tree rules'!$C$4,IF(N782&lt;='Tree rules'!$C$5,IF(P782&lt;='Tree rules'!$C$7,"Monitor","Polymer laminate"),IF(P782&lt;='Tree rules'!$C$8,"Seal cracks","Polymer laminate")),IF(O782&lt;='Tree rules'!$C$6,IF(P782&lt;='Tree rules'!$C$9,"Polymer laminate","Steel plate or jacket"),IF(L782&lt;='Tree rules'!$C$10,"Steel plate or jacket","Polymer laminate")))</f>
        <v>Polymer laminate</v>
      </c>
      <c r="T782" s="5" t="str">
        <f aca="false">IF(S782=R782,"Yes","No")</f>
        <v>Yes</v>
      </c>
    </row>
    <row r="783" customFormat="false" ht="15" hidden="false" customHeight="false" outlineLevel="0" collapsed="false">
      <c r="A783" s="15" t="n">
        <v>2628</v>
      </c>
      <c r="B783" s="16" t="n">
        <v>4.61315798083733</v>
      </c>
      <c r="C783" s="15" t="n">
        <v>300</v>
      </c>
      <c r="D783" s="15" t="n">
        <v>450</v>
      </c>
      <c r="E783" s="15" t="n">
        <v>25</v>
      </c>
      <c r="F783" s="16" t="n">
        <v>0.829463406888394</v>
      </c>
      <c r="G783" s="17" t="s">
        <v>101</v>
      </c>
      <c r="H783" s="18" t="n">
        <v>0.3</v>
      </c>
      <c r="I783" s="18" t="n">
        <v>1</v>
      </c>
      <c r="J783" s="19" t="n">
        <v>0.995825123536677</v>
      </c>
      <c r="K783" s="19" t="n">
        <v>0.424533739813667</v>
      </c>
      <c r="L783" s="16" t="n">
        <v>11.4187078733597</v>
      </c>
      <c r="M783" s="19" t="n">
        <v>0.839883562725936</v>
      </c>
      <c r="N783" s="19" t="n">
        <v>0.628641197845454</v>
      </c>
      <c r="O783" s="19" t="n">
        <v>0.995825123536677</v>
      </c>
      <c r="P783" s="19" t="n">
        <v>0.438123382364237</v>
      </c>
      <c r="Q783" s="17" t="s">
        <v>29</v>
      </c>
      <c r="R783" s="5" t="str">
        <f aca="false">IF(OR(Q783="Steel plate",Q783="Concrete jacket"),"Steel plate or jacket",Q783)</f>
        <v>Monitor</v>
      </c>
      <c r="S783" s="5" t="str">
        <f aca="false">IF(O783&lt;='Tree rules'!$C$4,IF(N783&lt;='Tree rules'!$C$5,IF(P783&lt;='Tree rules'!$C$7,"Monitor","Polymer laminate"),IF(P783&lt;='Tree rules'!$C$8,"Seal cracks","Polymer laminate")),IF(O783&lt;='Tree rules'!$C$6,IF(P783&lt;='Tree rules'!$C$9,"Polymer laminate","Steel plate or jacket"),IF(L783&lt;='Tree rules'!$C$10,"Steel plate or jacket","Polymer laminate")))</f>
        <v>Monitor</v>
      </c>
      <c r="T783" s="5" t="str">
        <f aca="false">IF(S783=R783,"Yes","No")</f>
        <v>Yes</v>
      </c>
    </row>
    <row r="784" customFormat="false" ht="15" hidden="false" customHeight="false" outlineLevel="0" collapsed="false">
      <c r="A784" s="15" t="n">
        <v>2635</v>
      </c>
      <c r="B784" s="16" t="n">
        <v>6.25663105440014</v>
      </c>
      <c r="C784" s="15" t="n">
        <v>300</v>
      </c>
      <c r="D784" s="15" t="n">
        <v>525</v>
      </c>
      <c r="E784" s="15" t="n">
        <v>20</v>
      </c>
      <c r="F784" s="16" t="n">
        <v>0.577764166177433</v>
      </c>
      <c r="G784" s="17" t="s">
        <v>102</v>
      </c>
      <c r="H784" s="18" t="n">
        <v>0.1</v>
      </c>
      <c r="I784" s="18" t="n">
        <v>1</v>
      </c>
      <c r="J784" s="19" t="n">
        <v>0.885551677689247</v>
      </c>
      <c r="K784" s="19" t="n">
        <v>0.638434553792848</v>
      </c>
      <c r="L784" s="16" t="n">
        <v>13.4841186517244</v>
      </c>
      <c r="M784" s="19" t="n">
        <v>0.529598431170873</v>
      </c>
      <c r="N784" s="19" t="n">
        <v>2.34922431289479</v>
      </c>
      <c r="O784" s="19" t="n">
        <v>0.885551677689247</v>
      </c>
      <c r="P784" s="19" t="n">
        <v>0.647033248601281</v>
      </c>
      <c r="Q784" s="17" t="s">
        <v>30</v>
      </c>
      <c r="R784" s="5" t="str">
        <f aca="false">IF(OR(Q784="Steel plate",Q784="Concrete jacket"),"Steel plate or jacket",Q784)</f>
        <v>Seal cracks</v>
      </c>
      <c r="S784" s="5" t="str">
        <f aca="false">IF(O784&lt;='Tree rules'!$C$4,IF(N784&lt;='Tree rules'!$C$5,IF(P784&lt;='Tree rules'!$C$7,"Monitor","Polymer laminate"),IF(P784&lt;='Tree rules'!$C$8,"Seal cracks","Polymer laminate")),IF(O784&lt;='Tree rules'!$C$6,IF(P784&lt;='Tree rules'!$C$9,"Polymer laminate","Steel plate or jacket"),IF(L784&lt;='Tree rules'!$C$10,"Steel plate or jacket","Polymer laminate")))</f>
        <v>Seal cracks</v>
      </c>
      <c r="T784" s="5" t="str">
        <f aca="false">IF(S784=R784,"Yes","No")</f>
        <v>Yes</v>
      </c>
    </row>
    <row r="785" customFormat="false" ht="15" hidden="false" customHeight="false" outlineLevel="0" collapsed="false">
      <c r="A785" s="15" t="n">
        <v>2637</v>
      </c>
      <c r="B785" s="16" t="n">
        <v>4.65277822539664</v>
      </c>
      <c r="C785" s="15" t="n">
        <v>300</v>
      </c>
      <c r="D785" s="15" t="n">
        <v>400</v>
      </c>
      <c r="E785" s="15" t="n">
        <v>20</v>
      </c>
      <c r="F785" s="16" t="n">
        <v>0.567971553191375</v>
      </c>
      <c r="G785" s="17" t="s">
        <v>101</v>
      </c>
      <c r="H785" s="18" t="n">
        <v>0.3</v>
      </c>
      <c r="I785" s="18" t="n">
        <v>2</v>
      </c>
      <c r="J785" s="19" t="n">
        <v>0.906789848543014</v>
      </c>
      <c r="K785" s="19" t="n">
        <v>0.508450260280661</v>
      </c>
      <c r="L785" s="16" t="n">
        <v>13.1434413146798</v>
      </c>
      <c r="M785" s="19" t="n">
        <v>0.504032116966274</v>
      </c>
      <c r="N785" s="19" t="n">
        <v>1.14334600875438</v>
      </c>
      <c r="O785" s="19" t="n">
        <v>1.35252216257447</v>
      </c>
      <c r="P785" s="19" t="n">
        <v>0.752540938642115</v>
      </c>
      <c r="Q785" s="17" t="s">
        <v>31</v>
      </c>
      <c r="R785" s="5" t="str">
        <f aca="false">IF(OR(Q785="Steel plate",Q785="Concrete jacket"),"Steel plate or jacket",Q785)</f>
        <v>Polymer laminate</v>
      </c>
      <c r="S785" s="5" t="str">
        <f aca="false">IF(O785&lt;='Tree rules'!$C$4,IF(N785&lt;='Tree rules'!$C$5,IF(P785&lt;='Tree rules'!$C$7,"Monitor","Polymer laminate"),IF(P785&lt;='Tree rules'!$C$8,"Seal cracks","Polymer laminate")),IF(O785&lt;='Tree rules'!$C$6,IF(P785&lt;='Tree rules'!$C$9,"Polymer laminate","Steel plate or jacket"),IF(L785&lt;='Tree rules'!$C$10,"Steel plate or jacket","Polymer laminate")))</f>
        <v>Steel plate or jacket</v>
      </c>
      <c r="T785" s="5" t="str">
        <f aca="false">IF(S785=R785,"Yes","No")</f>
        <v>No</v>
      </c>
    </row>
    <row r="786" customFormat="false" ht="15" hidden="false" customHeight="false" outlineLevel="0" collapsed="false">
      <c r="A786" s="15" t="n">
        <v>2638</v>
      </c>
      <c r="B786" s="16" t="n">
        <v>6.80959114652781</v>
      </c>
      <c r="C786" s="15" t="n">
        <v>230</v>
      </c>
      <c r="D786" s="15" t="n">
        <v>600</v>
      </c>
      <c r="E786" s="15" t="n">
        <v>20</v>
      </c>
      <c r="F786" s="16" t="n">
        <v>0.742342309449384</v>
      </c>
      <c r="G786" s="17" t="s">
        <v>103</v>
      </c>
      <c r="H786" s="18" t="n">
        <v>0.2</v>
      </c>
      <c r="I786" s="18" t="n">
        <v>1.5</v>
      </c>
      <c r="J786" s="19" t="n">
        <v>0.88820559251162</v>
      </c>
      <c r="K786" s="19" t="n">
        <v>0.553047463470022</v>
      </c>
      <c r="L786" s="16" t="n">
        <v>12.3362158451591</v>
      </c>
      <c r="M786" s="19" t="n">
        <v>0.36507167189173</v>
      </c>
      <c r="N786" s="19" t="n">
        <v>1.16367150493219</v>
      </c>
      <c r="O786" s="19" t="n">
        <v>1.08669846377821</v>
      </c>
      <c r="P786" s="19" t="n">
        <v>1.17971286441708</v>
      </c>
      <c r="Q786" s="17" t="s">
        <v>31</v>
      </c>
      <c r="R786" s="5" t="str">
        <f aca="false">IF(OR(Q786="Steel plate",Q786="Concrete jacket"),"Steel plate or jacket",Q786)</f>
        <v>Polymer laminate</v>
      </c>
      <c r="S786" s="5" t="str">
        <f aca="false">IF(O786&lt;='Tree rules'!$C$4,IF(N786&lt;='Tree rules'!$C$5,IF(P786&lt;='Tree rules'!$C$7,"Monitor","Polymer laminate"),IF(P786&lt;='Tree rules'!$C$8,"Seal cracks","Polymer laminate")),IF(O786&lt;='Tree rules'!$C$6,IF(P786&lt;='Tree rules'!$C$9,"Polymer laminate","Steel plate or jacket"),IF(L786&lt;='Tree rules'!$C$10,"Steel plate or jacket","Polymer laminate")))</f>
        <v>Steel plate or jacket</v>
      </c>
      <c r="T786" s="5" t="str">
        <f aca="false">IF(S786=R786,"Yes","No")</f>
        <v>No</v>
      </c>
    </row>
    <row r="787" customFormat="false" ht="15" hidden="false" customHeight="false" outlineLevel="0" collapsed="false">
      <c r="A787" s="15" t="n">
        <v>2639</v>
      </c>
      <c r="B787" s="16" t="n">
        <v>3.06675606905416</v>
      </c>
      <c r="C787" s="15" t="n">
        <v>230</v>
      </c>
      <c r="D787" s="15" t="n">
        <v>300</v>
      </c>
      <c r="E787" s="15" t="n">
        <v>25</v>
      </c>
      <c r="F787" s="16" t="n">
        <v>0.688332522525665</v>
      </c>
      <c r="G787" s="17" t="s">
        <v>101</v>
      </c>
      <c r="H787" s="18" t="n">
        <v>0.3</v>
      </c>
      <c r="I787" s="18" t="n">
        <v>1</v>
      </c>
      <c r="J787" s="19" t="n">
        <v>0.86677357500604</v>
      </c>
      <c r="K787" s="19" t="n">
        <v>0.607814913304072</v>
      </c>
      <c r="L787" s="16" t="n">
        <v>12.0738427915518</v>
      </c>
      <c r="M787" s="19" t="n">
        <v>0.248846939496619</v>
      </c>
      <c r="N787" s="19" t="n">
        <v>0.862831305982524</v>
      </c>
      <c r="O787" s="19" t="n">
        <v>0.86677357500604</v>
      </c>
      <c r="P787" s="19" t="n">
        <v>1.05480457607375</v>
      </c>
      <c r="Q787" s="17" t="s">
        <v>31</v>
      </c>
      <c r="R787" s="5" t="str">
        <f aca="false">IF(OR(Q787="Steel plate",Q787="Concrete jacket"),"Steel plate or jacket",Q787)</f>
        <v>Polymer laminate</v>
      </c>
      <c r="S787" s="5" t="str">
        <f aca="false">IF(O787&lt;='Tree rules'!$C$4,IF(N787&lt;='Tree rules'!$C$5,IF(P787&lt;='Tree rules'!$C$7,"Monitor","Polymer laminate"),IF(P787&lt;='Tree rules'!$C$8,"Seal cracks","Polymer laminate")),IF(O787&lt;='Tree rules'!$C$6,IF(P787&lt;='Tree rules'!$C$9,"Polymer laminate","Steel plate or jacket"),IF(L787&lt;='Tree rules'!$C$10,"Steel plate or jacket","Polymer laminate")))</f>
        <v>Polymer laminate</v>
      </c>
      <c r="T787" s="5" t="str">
        <f aca="false">IF(S787=R787,"Yes","No")</f>
        <v>Yes</v>
      </c>
    </row>
    <row r="788" customFormat="false" ht="15" hidden="false" customHeight="false" outlineLevel="0" collapsed="false">
      <c r="A788" s="15" t="n">
        <v>2640</v>
      </c>
      <c r="B788" s="16" t="n">
        <v>3.60476748663757</v>
      </c>
      <c r="C788" s="15" t="n">
        <v>230</v>
      </c>
      <c r="D788" s="15" t="n">
        <v>350</v>
      </c>
      <c r="E788" s="15" t="n">
        <v>25</v>
      </c>
      <c r="F788" s="16" t="n">
        <v>0.862679904875916</v>
      </c>
      <c r="G788" s="17" t="s">
        <v>101</v>
      </c>
      <c r="H788" s="18" t="n">
        <v>0.3</v>
      </c>
      <c r="I788" s="18" t="n">
        <v>2</v>
      </c>
      <c r="J788" s="19" t="n">
        <v>0.891469831423519</v>
      </c>
      <c r="K788" s="19" t="n">
        <v>0.597725538040759</v>
      </c>
      <c r="L788" s="16" t="n">
        <v>11.857787784992</v>
      </c>
      <c r="M788" s="19" t="n">
        <v>0.931215319079262</v>
      </c>
      <c r="N788" s="19" t="n">
        <v>0.881096866512167</v>
      </c>
      <c r="O788" s="19" t="n">
        <v>1.25008537821231</v>
      </c>
      <c r="P788" s="19" t="n">
        <v>0.476798142215611</v>
      </c>
      <c r="Q788" s="17" t="s">
        <v>31</v>
      </c>
      <c r="R788" s="5" t="str">
        <f aca="false">IF(OR(Q788="Steel plate",Q788="Concrete jacket"),"Steel plate or jacket",Q788)</f>
        <v>Polymer laminate</v>
      </c>
      <c r="S788" s="5" t="str">
        <f aca="false">IF(O788&lt;='Tree rules'!$C$4,IF(N788&lt;='Tree rules'!$C$5,IF(P788&lt;='Tree rules'!$C$7,"Monitor","Polymer laminate"),IF(P788&lt;='Tree rules'!$C$8,"Seal cracks","Polymer laminate")),IF(O788&lt;='Tree rules'!$C$6,IF(P788&lt;='Tree rules'!$C$9,"Polymer laminate","Steel plate or jacket"),IF(L788&lt;='Tree rules'!$C$10,"Steel plate or jacket","Polymer laminate")))</f>
        <v>Polymer laminate</v>
      </c>
      <c r="T788" s="5" t="str">
        <f aca="false">IF(S788=R788,"Yes","No")</f>
        <v>Yes</v>
      </c>
    </row>
    <row r="789" customFormat="false" ht="15" hidden="false" customHeight="false" outlineLevel="0" collapsed="false">
      <c r="A789" s="15" t="n">
        <v>2642</v>
      </c>
      <c r="B789" s="16" t="n">
        <v>3.17652952795896</v>
      </c>
      <c r="C789" s="15" t="n">
        <v>300</v>
      </c>
      <c r="D789" s="15" t="n">
        <v>300</v>
      </c>
      <c r="E789" s="15" t="n">
        <v>20</v>
      </c>
      <c r="F789" s="16" t="n">
        <v>0.52772160060301</v>
      </c>
      <c r="G789" s="17" t="s">
        <v>101</v>
      </c>
      <c r="H789" s="18" t="n">
        <v>0.3</v>
      </c>
      <c r="I789" s="18" t="n">
        <v>2</v>
      </c>
      <c r="J789" s="19" t="n">
        <v>0.943825915752757</v>
      </c>
      <c r="K789" s="19" t="n">
        <v>0.528807734972296</v>
      </c>
      <c r="L789" s="16" t="n">
        <v>12.5060217636179</v>
      </c>
      <c r="M789" s="19" t="n">
        <v>0.788119628615567</v>
      </c>
      <c r="N789" s="19" t="n">
        <v>1.44056291036892</v>
      </c>
      <c r="O789" s="19" t="n">
        <v>1.38854938678815</v>
      </c>
      <c r="P789" s="19" t="n">
        <v>0.402300880044534</v>
      </c>
      <c r="Q789" s="17" t="s">
        <v>31</v>
      </c>
      <c r="R789" s="5" t="str">
        <f aca="false">IF(OR(Q789="Steel plate",Q789="Concrete jacket"),"Steel plate or jacket",Q789)</f>
        <v>Polymer laminate</v>
      </c>
      <c r="S789" s="5" t="str">
        <f aca="false">IF(O789&lt;='Tree rules'!$C$4,IF(N789&lt;='Tree rules'!$C$5,IF(P789&lt;='Tree rules'!$C$7,"Monitor","Polymer laminate"),IF(P789&lt;='Tree rules'!$C$8,"Seal cracks","Polymer laminate")),IF(O789&lt;='Tree rules'!$C$6,IF(P789&lt;='Tree rules'!$C$9,"Polymer laminate","Steel plate or jacket"),IF(L789&lt;='Tree rules'!$C$10,"Steel plate or jacket","Polymer laminate")))</f>
        <v>Steel plate or jacket</v>
      </c>
      <c r="T789" s="5" t="str">
        <f aca="false">IF(S789=R789,"Yes","No")</f>
        <v>No</v>
      </c>
    </row>
    <row r="790" customFormat="false" ht="15" hidden="false" customHeight="false" outlineLevel="0" collapsed="false">
      <c r="A790" s="15" t="n">
        <v>2643</v>
      </c>
      <c r="B790" s="16" t="n">
        <v>5.6875256727025</v>
      </c>
      <c r="C790" s="15" t="n">
        <v>300</v>
      </c>
      <c r="D790" s="15" t="n">
        <v>500</v>
      </c>
      <c r="E790" s="15" t="n">
        <v>30</v>
      </c>
      <c r="F790" s="16" t="n">
        <v>0.738112811416104</v>
      </c>
      <c r="G790" s="17" t="s">
        <v>103</v>
      </c>
      <c r="H790" s="18" t="n">
        <v>0.2</v>
      </c>
      <c r="I790" s="18" t="n">
        <v>1.5</v>
      </c>
      <c r="J790" s="19" t="n">
        <v>0.869007613534342</v>
      </c>
      <c r="K790" s="19" t="n">
        <v>0.630711864409447</v>
      </c>
      <c r="L790" s="16" t="n">
        <v>12.5275895874504</v>
      </c>
      <c r="M790" s="19" t="n">
        <v>0.662737467877502</v>
      </c>
      <c r="N790" s="19" t="n">
        <v>1.01416020075767</v>
      </c>
      <c r="O790" s="19" t="n">
        <v>1.02946471424239</v>
      </c>
      <c r="P790" s="19" t="n">
        <v>0.595418327660497</v>
      </c>
      <c r="Q790" s="17" t="s">
        <v>31</v>
      </c>
      <c r="R790" s="5" t="str">
        <f aca="false">IF(OR(Q790="Steel plate",Q790="Concrete jacket"),"Steel plate or jacket",Q790)</f>
        <v>Polymer laminate</v>
      </c>
      <c r="S790" s="5" t="str">
        <f aca="false">IF(O790&lt;='Tree rules'!$C$4,IF(N790&lt;='Tree rules'!$C$5,IF(P790&lt;='Tree rules'!$C$7,"Monitor","Polymer laminate"),IF(P790&lt;='Tree rules'!$C$8,"Seal cracks","Polymer laminate")),IF(O790&lt;='Tree rules'!$C$6,IF(P790&lt;='Tree rules'!$C$9,"Polymer laminate","Steel plate or jacket"),IF(L790&lt;='Tree rules'!$C$10,"Steel plate or jacket","Polymer laminate")))</f>
        <v>Polymer laminate</v>
      </c>
      <c r="T790" s="5" t="str">
        <f aca="false">IF(S790=R790,"Yes","No")</f>
        <v>Yes</v>
      </c>
    </row>
    <row r="791" customFormat="false" ht="15" hidden="false" customHeight="false" outlineLevel="0" collapsed="false">
      <c r="A791" s="15" t="n">
        <v>2645</v>
      </c>
      <c r="B791" s="16" t="n">
        <v>6.67087685580968</v>
      </c>
      <c r="C791" s="15" t="n">
        <v>300</v>
      </c>
      <c r="D791" s="15" t="n">
        <v>625</v>
      </c>
      <c r="E791" s="15" t="n">
        <v>30</v>
      </c>
      <c r="F791" s="16" t="n">
        <v>0.559002251528433</v>
      </c>
      <c r="G791" s="17" t="s">
        <v>102</v>
      </c>
      <c r="H791" s="18" t="n">
        <v>0.1</v>
      </c>
      <c r="I791" s="18" t="n">
        <v>1.5</v>
      </c>
      <c r="J791" s="19" t="n">
        <v>0.965721141195332</v>
      </c>
      <c r="K791" s="19" t="n">
        <v>0.527707636405078</v>
      </c>
      <c r="L791" s="16" t="n">
        <v>11.8698876437895</v>
      </c>
      <c r="M791" s="19" t="n">
        <v>0.242934962032384</v>
      </c>
      <c r="N791" s="19" t="n">
        <v>3.73695666906558</v>
      </c>
      <c r="O791" s="19" t="n">
        <v>1.1937725013697</v>
      </c>
      <c r="P791" s="19" t="n">
        <v>1.17500668617702</v>
      </c>
      <c r="Q791" s="17" t="s">
        <v>31</v>
      </c>
      <c r="R791" s="5" t="str">
        <f aca="false">IF(OR(Q791="Steel plate",Q791="Concrete jacket"),"Steel plate or jacket",Q791)</f>
        <v>Polymer laminate</v>
      </c>
      <c r="S791" s="5" t="str">
        <f aca="false">IF(O791&lt;='Tree rules'!$C$4,IF(N791&lt;='Tree rules'!$C$5,IF(P791&lt;='Tree rules'!$C$7,"Monitor","Polymer laminate"),IF(P791&lt;='Tree rules'!$C$8,"Seal cracks","Polymer laminate")),IF(O791&lt;='Tree rules'!$C$6,IF(P791&lt;='Tree rules'!$C$9,"Polymer laminate","Steel plate or jacket"),IF(L791&lt;='Tree rules'!$C$10,"Steel plate or jacket","Polymer laminate")))</f>
        <v>Steel plate or jacket</v>
      </c>
      <c r="T791" s="5" t="str">
        <f aca="false">IF(S791=R791,"Yes","No")</f>
        <v>No</v>
      </c>
    </row>
    <row r="792" customFormat="false" ht="15" hidden="false" customHeight="false" outlineLevel="0" collapsed="false">
      <c r="A792" s="15" t="n">
        <v>2648</v>
      </c>
      <c r="B792" s="16" t="n">
        <v>3.94402864726484</v>
      </c>
      <c r="C792" s="15" t="n">
        <v>230</v>
      </c>
      <c r="D792" s="15" t="n">
        <v>375</v>
      </c>
      <c r="E792" s="15" t="n">
        <v>30</v>
      </c>
      <c r="F792" s="16" t="n">
        <v>0.875583236786453</v>
      </c>
      <c r="G792" s="17" t="s">
        <v>102</v>
      </c>
      <c r="H792" s="18" t="n">
        <v>0.1</v>
      </c>
      <c r="I792" s="18" t="n">
        <v>1</v>
      </c>
      <c r="J792" s="19" t="n">
        <v>0.910270075680932</v>
      </c>
      <c r="K792" s="19" t="n">
        <v>0.604514859065843</v>
      </c>
      <c r="L792" s="16" t="n">
        <v>12.6411174591822</v>
      </c>
      <c r="M792" s="19" t="n">
        <v>0.940452012157522</v>
      </c>
      <c r="N792" s="19" t="n">
        <v>2.70448606102706</v>
      </c>
      <c r="O792" s="19" t="n">
        <v>0.910270075680932</v>
      </c>
      <c r="P792" s="19" t="n">
        <v>0.373375200517865</v>
      </c>
      <c r="Q792" s="17" t="s">
        <v>30</v>
      </c>
      <c r="R792" s="5" t="str">
        <f aca="false">IF(OR(Q792="Steel plate",Q792="Concrete jacket"),"Steel plate or jacket",Q792)</f>
        <v>Seal cracks</v>
      </c>
      <c r="S792" s="5" t="str">
        <f aca="false">IF(O792&lt;='Tree rules'!$C$4,IF(N792&lt;='Tree rules'!$C$5,IF(P792&lt;='Tree rules'!$C$7,"Monitor","Polymer laminate"),IF(P792&lt;='Tree rules'!$C$8,"Seal cracks","Polymer laminate")),IF(O792&lt;='Tree rules'!$C$6,IF(P792&lt;='Tree rules'!$C$9,"Polymer laminate","Steel plate or jacket"),IF(L792&lt;='Tree rules'!$C$10,"Steel plate or jacket","Polymer laminate")))</f>
        <v>Seal cracks</v>
      </c>
      <c r="T792" s="5" t="str">
        <f aca="false">IF(S792=R792,"Yes","No")</f>
        <v>Yes</v>
      </c>
    </row>
    <row r="793" customFormat="false" ht="15" hidden="false" customHeight="false" outlineLevel="0" collapsed="false">
      <c r="A793" s="15" t="n">
        <v>2659</v>
      </c>
      <c r="B793" s="16" t="n">
        <v>4.158189337119</v>
      </c>
      <c r="C793" s="15" t="n">
        <v>300</v>
      </c>
      <c r="D793" s="15" t="n">
        <v>400</v>
      </c>
      <c r="E793" s="15" t="n">
        <v>25</v>
      </c>
      <c r="F793" s="16" t="n">
        <v>0.567971553191375</v>
      </c>
      <c r="G793" s="17" t="s">
        <v>103</v>
      </c>
      <c r="H793" s="18" t="n">
        <v>0.2</v>
      </c>
      <c r="I793" s="18" t="n">
        <v>1</v>
      </c>
      <c r="J793" s="19" t="n">
        <v>0.881811128157232</v>
      </c>
      <c r="K793" s="19" t="n">
        <v>0.56318719924014</v>
      </c>
      <c r="L793" s="16" t="n">
        <v>11.7462975624831</v>
      </c>
      <c r="M793" s="19" t="n">
        <v>0.43187085815145</v>
      </c>
      <c r="N793" s="19" t="n">
        <v>1.1209982034772</v>
      </c>
      <c r="O793" s="19" t="n">
        <v>0.881811128157232</v>
      </c>
      <c r="P793" s="19" t="n">
        <v>0.583507923167068</v>
      </c>
      <c r="Q793" s="17" t="s">
        <v>30</v>
      </c>
      <c r="R793" s="5" t="str">
        <f aca="false">IF(OR(Q793="Steel plate",Q793="Concrete jacket"),"Steel plate or jacket",Q793)</f>
        <v>Seal cracks</v>
      </c>
      <c r="S793" s="5" t="str">
        <f aca="false">IF(O793&lt;='Tree rules'!$C$4,IF(N793&lt;='Tree rules'!$C$5,IF(P793&lt;='Tree rules'!$C$7,"Monitor","Polymer laminate"),IF(P793&lt;='Tree rules'!$C$8,"Seal cracks","Polymer laminate")),IF(O793&lt;='Tree rules'!$C$6,IF(P793&lt;='Tree rules'!$C$9,"Polymer laminate","Steel plate or jacket"),IF(L793&lt;='Tree rules'!$C$10,"Steel plate or jacket","Polymer laminate")))</f>
        <v>Seal cracks</v>
      </c>
      <c r="T793" s="5" t="str">
        <f aca="false">IF(S793=R793,"Yes","No")</f>
        <v>Yes</v>
      </c>
    </row>
    <row r="794" customFormat="false" ht="15" hidden="false" customHeight="false" outlineLevel="0" collapsed="false">
      <c r="A794" s="15" t="n">
        <v>2662</v>
      </c>
      <c r="B794" s="16" t="n">
        <v>4.01194670792626</v>
      </c>
      <c r="C794" s="15" t="n">
        <v>300</v>
      </c>
      <c r="D794" s="15" t="n">
        <v>350</v>
      </c>
      <c r="E794" s="15" t="n">
        <v>25</v>
      </c>
      <c r="F794" s="16" t="n">
        <v>0.61599855952741</v>
      </c>
      <c r="G794" s="17" t="s">
        <v>101</v>
      </c>
      <c r="H794" s="18" t="n">
        <v>0.3</v>
      </c>
      <c r="I794" s="18" t="n">
        <v>1</v>
      </c>
      <c r="J794" s="19" t="n">
        <v>0.878045171678472</v>
      </c>
      <c r="K794" s="19" t="n">
        <v>0.495950118309036</v>
      </c>
      <c r="L794" s="16" t="n">
        <v>13.1109369540074</v>
      </c>
      <c r="M794" s="19" t="n">
        <v>0.243824687855203</v>
      </c>
      <c r="N794" s="19" t="n">
        <v>0.640623404382856</v>
      </c>
      <c r="O794" s="19" t="n">
        <v>0.878045171678472</v>
      </c>
      <c r="P794" s="19" t="n">
        <v>1.08757810779998</v>
      </c>
      <c r="Q794" s="17" t="s">
        <v>31</v>
      </c>
      <c r="R794" s="5" t="str">
        <f aca="false">IF(OR(Q794="Steel plate",Q794="Concrete jacket"),"Steel plate or jacket",Q794)</f>
        <v>Polymer laminate</v>
      </c>
      <c r="S794" s="5" t="str">
        <f aca="false">IF(O794&lt;='Tree rules'!$C$4,IF(N794&lt;='Tree rules'!$C$5,IF(P794&lt;='Tree rules'!$C$7,"Monitor","Polymer laminate"),IF(P794&lt;='Tree rules'!$C$8,"Seal cracks","Polymer laminate")),IF(O794&lt;='Tree rules'!$C$6,IF(P794&lt;='Tree rules'!$C$9,"Polymer laminate","Steel plate or jacket"),IF(L794&lt;='Tree rules'!$C$10,"Steel plate or jacket","Polymer laminate")))</f>
        <v>Polymer laminate</v>
      </c>
      <c r="T794" s="5" t="str">
        <f aca="false">IF(S794=R794,"Yes","No")</f>
        <v>Yes</v>
      </c>
    </row>
    <row r="795" customFormat="false" ht="15" hidden="false" customHeight="false" outlineLevel="0" collapsed="false">
      <c r="A795" s="15" t="n">
        <v>2671</v>
      </c>
      <c r="B795" s="16" t="n">
        <v>4.67453474860364</v>
      </c>
      <c r="C795" s="15" t="n">
        <v>230</v>
      </c>
      <c r="D795" s="15" t="n">
        <v>400</v>
      </c>
      <c r="E795" s="15" t="n">
        <v>25</v>
      </c>
      <c r="F795" s="16" t="n">
        <v>0.740832460684402</v>
      </c>
      <c r="G795" s="17" t="s">
        <v>101</v>
      </c>
      <c r="H795" s="18" t="n">
        <v>0.3</v>
      </c>
      <c r="I795" s="18" t="n">
        <v>2</v>
      </c>
      <c r="J795" s="19" t="n">
        <v>0.856639391280466</v>
      </c>
      <c r="K795" s="19" t="n">
        <v>0.481359403369853</v>
      </c>
      <c r="L795" s="16" t="n">
        <v>13.2049004197843</v>
      </c>
      <c r="M795" s="19" t="n">
        <v>0.453234050738445</v>
      </c>
      <c r="N795" s="19" t="n">
        <v>0.97616425663775</v>
      </c>
      <c r="O795" s="19" t="n">
        <v>1.30092735627105</v>
      </c>
      <c r="P795" s="19" t="n">
        <v>0.903689423545324</v>
      </c>
      <c r="Q795" s="17" t="s">
        <v>31</v>
      </c>
      <c r="R795" s="5" t="str">
        <f aca="false">IF(OR(Q795="Steel plate",Q795="Concrete jacket"),"Steel plate or jacket",Q795)</f>
        <v>Polymer laminate</v>
      </c>
      <c r="S795" s="5" t="str">
        <f aca="false">IF(O795&lt;='Tree rules'!$C$4,IF(N795&lt;='Tree rules'!$C$5,IF(P795&lt;='Tree rules'!$C$7,"Monitor","Polymer laminate"),IF(P795&lt;='Tree rules'!$C$8,"Seal cracks","Polymer laminate")),IF(O795&lt;='Tree rules'!$C$6,IF(P795&lt;='Tree rules'!$C$9,"Polymer laminate","Steel plate or jacket"),IF(L795&lt;='Tree rules'!$C$10,"Steel plate or jacket","Polymer laminate")))</f>
        <v>Polymer laminate</v>
      </c>
      <c r="T795" s="5" t="str">
        <f aca="false">IF(S795=R795,"Yes","No")</f>
        <v>Yes</v>
      </c>
    </row>
    <row r="796" customFormat="false" ht="15" hidden="false" customHeight="false" outlineLevel="0" collapsed="false">
      <c r="A796" s="15" t="n">
        <v>2677</v>
      </c>
      <c r="B796" s="16" t="n">
        <v>6.13482713621943</v>
      </c>
      <c r="C796" s="15" t="n">
        <v>230</v>
      </c>
      <c r="D796" s="15" t="n">
        <v>600</v>
      </c>
      <c r="E796" s="15" t="n">
        <v>20</v>
      </c>
      <c r="F796" s="16" t="n">
        <v>0.742342309449384</v>
      </c>
      <c r="G796" s="17" t="s">
        <v>103</v>
      </c>
      <c r="H796" s="18" t="n">
        <v>0.2</v>
      </c>
      <c r="I796" s="18" t="n">
        <v>1.5</v>
      </c>
      <c r="J796" s="19" t="n">
        <v>0.904757599156139</v>
      </c>
      <c r="K796" s="19" t="n">
        <v>0.433557532446253</v>
      </c>
      <c r="L796" s="16" t="n">
        <v>11.1138172757598</v>
      </c>
      <c r="M796" s="19" t="n">
        <v>0.770285845200496</v>
      </c>
      <c r="N796" s="19" t="n">
        <v>1.15500252676585</v>
      </c>
      <c r="O796" s="19" t="n">
        <v>1.16100416265814</v>
      </c>
      <c r="P796" s="19" t="n">
        <v>0.508234723807636</v>
      </c>
      <c r="Q796" s="17" t="s">
        <v>31</v>
      </c>
      <c r="R796" s="5" t="str">
        <f aca="false">IF(OR(Q796="Steel plate",Q796="Concrete jacket"),"Steel plate or jacket",Q796)</f>
        <v>Polymer laminate</v>
      </c>
      <c r="S796" s="5" t="str">
        <f aca="false">IF(O796&lt;='Tree rules'!$C$4,IF(N796&lt;='Tree rules'!$C$5,IF(P796&lt;='Tree rules'!$C$7,"Monitor","Polymer laminate"),IF(P796&lt;='Tree rules'!$C$8,"Seal cracks","Polymer laminate")),IF(O796&lt;='Tree rules'!$C$6,IF(P796&lt;='Tree rules'!$C$9,"Polymer laminate","Steel plate or jacket"),IF(L796&lt;='Tree rules'!$C$10,"Steel plate or jacket","Polymer laminate")))</f>
        <v>Polymer laminate</v>
      </c>
      <c r="T796" s="5" t="str">
        <f aca="false">IF(S796=R796,"Yes","No")</f>
        <v>Yes</v>
      </c>
    </row>
    <row r="797" customFormat="false" ht="15" hidden="false" customHeight="false" outlineLevel="0" collapsed="false">
      <c r="A797" s="15" t="n">
        <v>2679</v>
      </c>
      <c r="B797" s="16" t="n">
        <v>6.21522288203043</v>
      </c>
      <c r="C797" s="15" t="n">
        <v>300</v>
      </c>
      <c r="D797" s="15" t="n">
        <v>600</v>
      </c>
      <c r="E797" s="15" t="n">
        <v>30</v>
      </c>
      <c r="F797" s="16" t="n">
        <v>0.725855342345656</v>
      </c>
      <c r="G797" s="17" t="s">
        <v>101</v>
      </c>
      <c r="H797" s="18" t="n">
        <v>0.3</v>
      </c>
      <c r="I797" s="18" t="n">
        <v>1</v>
      </c>
      <c r="J797" s="19" t="n">
        <v>0.895986293691615</v>
      </c>
      <c r="K797" s="19" t="n">
        <v>0.456291409833901</v>
      </c>
      <c r="L797" s="16" t="n">
        <v>11.2188138664809</v>
      </c>
      <c r="M797" s="19" t="n">
        <v>0.626079535512411</v>
      </c>
      <c r="N797" s="19" t="n">
        <v>0.552838121739878</v>
      </c>
      <c r="O797" s="19" t="n">
        <v>0.895986293691615</v>
      </c>
      <c r="P797" s="19" t="n">
        <v>0.480567298646445</v>
      </c>
      <c r="Q797" s="17" t="s">
        <v>29</v>
      </c>
      <c r="R797" s="5" t="str">
        <f aca="false">IF(OR(Q797="Steel plate",Q797="Concrete jacket"),"Steel plate or jacket",Q797)</f>
        <v>Monitor</v>
      </c>
      <c r="S797" s="5" t="str">
        <f aca="false">IF(O797&lt;='Tree rules'!$C$4,IF(N797&lt;='Tree rules'!$C$5,IF(P797&lt;='Tree rules'!$C$7,"Monitor","Polymer laminate"),IF(P797&lt;='Tree rules'!$C$8,"Seal cracks","Polymer laminate")),IF(O797&lt;='Tree rules'!$C$6,IF(P797&lt;='Tree rules'!$C$9,"Polymer laminate","Steel plate or jacket"),IF(L797&lt;='Tree rules'!$C$10,"Steel plate or jacket","Polymer laminate")))</f>
        <v>Monitor</v>
      </c>
      <c r="T797" s="5" t="str">
        <f aca="false">IF(S797=R797,"Yes","No")</f>
        <v>Yes</v>
      </c>
    </row>
    <row r="798" customFormat="false" ht="15" hidden="false" customHeight="false" outlineLevel="0" collapsed="false">
      <c r="A798" s="15" t="n">
        <v>2682</v>
      </c>
      <c r="B798" s="16" t="n">
        <v>3.22443259921385</v>
      </c>
      <c r="C798" s="15" t="n">
        <v>230</v>
      </c>
      <c r="D798" s="15" t="n">
        <v>300</v>
      </c>
      <c r="E798" s="15" t="n">
        <v>20</v>
      </c>
      <c r="F798" s="16" t="n">
        <v>0.576243217710084</v>
      </c>
      <c r="G798" s="17" t="s">
        <v>101</v>
      </c>
      <c r="H798" s="18" t="n">
        <v>0.3</v>
      </c>
      <c r="I798" s="18" t="n">
        <v>1.5</v>
      </c>
      <c r="J798" s="19" t="n">
        <v>0.859310219822925</v>
      </c>
      <c r="K798" s="19" t="n">
        <v>0.592286129383604</v>
      </c>
      <c r="L798" s="16" t="n">
        <v>12.5954398406791</v>
      </c>
      <c r="M798" s="19" t="n">
        <v>0.843567468776947</v>
      </c>
      <c r="N798" s="19" t="n">
        <v>0.694426971367111</v>
      </c>
      <c r="O798" s="19" t="n">
        <v>1.03448656771504</v>
      </c>
      <c r="P798" s="19" t="n">
        <v>0.353298411663807</v>
      </c>
      <c r="Q798" s="17" t="s">
        <v>31</v>
      </c>
      <c r="R798" s="5" t="str">
        <f aca="false">IF(OR(Q798="Steel plate",Q798="Concrete jacket"),"Steel plate or jacket",Q798)</f>
        <v>Polymer laminate</v>
      </c>
      <c r="S798" s="5" t="str">
        <f aca="false">IF(O798&lt;='Tree rules'!$C$4,IF(N798&lt;='Tree rules'!$C$5,IF(P798&lt;='Tree rules'!$C$7,"Monitor","Polymer laminate"),IF(P798&lt;='Tree rules'!$C$8,"Seal cracks","Polymer laminate")),IF(O798&lt;='Tree rules'!$C$6,IF(P798&lt;='Tree rules'!$C$9,"Polymer laminate","Steel plate or jacket"),IF(L798&lt;='Tree rules'!$C$10,"Steel plate or jacket","Polymer laminate")))</f>
        <v>Polymer laminate</v>
      </c>
      <c r="T798" s="5" t="str">
        <f aca="false">IF(S798=R798,"Yes","No")</f>
        <v>Yes</v>
      </c>
    </row>
    <row r="799" customFormat="false" ht="15" hidden="false" customHeight="false" outlineLevel="0" collapsed="false">
      <c r="A799" s="15" t="n">
        <v>2683</v>
      </c>
      <c r="B799" s="16" t="n">
        <v>3.35526785401551</v>
      </c>
      <c r="C799" s="15" t="n">
        <v>230</v>
      </c>
      <c r="D799" s="15" t="n">
        <v>300</v>
      </c>
      <c r="E799" s="15" t="n">
        <v>20</v>
      </c>
      <c r="F799" s="16" t="n">
        <v>0.688332522525665</v>
      </c>
      <c r="G799" s="17" t="s">
        <v>101</v>
      </c>
      <c r="H799" s="18" t="n">
        <v>0.3</v>
      </c>
      <c r="I799" s="18" t="n">
        <v>1</v>
      </c>
      <c r="J799" s="19" t="n">
        <v>0.866932368671005</v>
      </c>
      <c r="K799" s="19" t="n">
        <v>0.403140387291757</v>
      </c>
      <c r="L799" s="16" t="n">
        <v>13.209715960691</v>
      </c>
      <c r="M799" s="19" t="n">
        <v>0.305856989978567</v>
      </c>
      <c r="N799" s="19" t="n">
        <v>0.843407053679182</v>
      </c>
      <c r="O799" s="19" t="n">
        <v>0.866932368671005</v>
      </c>
      <c r="P799" s="19" t="n">
        <v>0.861105990122132</v>
      </c>
      <c r="Q799" s="17" t="s">
        <v>29</v>
      </c>
      <c r="R799" s="5" t="str">
        <f aca="false">IF(OR(Q799="Steel plate",Q799="Concrete jacket"),"Steel plate or jacket",Q799)</f>
        <v>Monitor</v>
      </c>
      <c r="S799" s="5" t="str">
        <f aca="false">IF(O799&lt;='Tree rules'!$C$4,IF(N799&lt;='Tree rules'!$C$5,IF(P799&lt;='Tree rules'!$C$7,"Monitor","Polymer laminate"),IF(P799&lt;='Tree rules'!$C$8,"Seal cracks","Polymer laminate")),IF(O799&lt;='Tree rules'!$C$6,IF(P799&lt;='Tree rules'!$C$9,"Polymer laminate","Steel plate or jacket"),IF(L799&lt;='Tree rules'!$C$10,"Steel plate or jacket","Polymer laminate")))</f>
        <v>Monitor</v>
      </c>
      <c r="T799" s="5" t="str">
        <f aca="false">IF(S799=R799,"Yes","No")</f>
        <v>Yes</v>
      </c>
    </row>
    <row r="800" customFormat="false" ht="15" hidden="false" customHeight="false" outlineLevel="0" collapsed="false">
      <c r="A800" s="15" t="n">
        <v>2688</v>
      </c>
      <c r="B800" s="16" t="n">
        <v>7.2113227836332</v>
      </c>
      <c r="C800" s="15" t="n">
        <v>300</v>
      </c>
      <c r="D800" s="15" t="n">
        <v>600</v>
      </c>
      <c r="E800" s="15" t="n">
        <v>30</v>
      </c>
      <c r="F800" s="16" t="n">
        <v>0.621712831879242</v>
      </c>
      <c r="G800" s="17" t="s">
        <v>102</v>
      </c>
      <c r="H800" s="18" t="n">
        <v>0.1</v>
      </c>
      <c r="I800" s="18" t="n">
        <v>1</v>
      </c>
      <c r="J800" s="19" t="n">
        <v>0.950024577517557</v>
      </c>
      <c r="K800" s="19" t="n">
        <v>0.519462778016542</v>
      </c>
      <c r="L800" s="16" t="n">
        <v>13.3790775206553</v>
      </c>
      <c r="M800" s="19" t="n">
        <v>0.911479942832903</v>
      </c>
      <c r="N800" s="19" t="n">
        <v>2.23562130416159</v>
      </c>
      <c r="O800" s="19" t="n">
        <v>0.950024577517557</v>
      </c>
      <c r="P800" s="19" t="n">
        <v>0.375029372918226</v>
      </c>
      <c r="Q800" s="17" t="s">
        <v>30</v>
      </c>
      <c r="R800" s="5" t="str">
        <f aca="false">IF(OR(Q800="Steel plate",Q800="Concrete jacket"),"Steel plate or jacket",Q800)</f>
        <v>Seal cracks</v>
      </c>
      <c r="S800" s="5" t="str">
        <f aca="false">IF(O800&lt;='Tree rules'!$C$4,IF(N800&lt;='Tree rules'!$C$5,IF(P800&lt;='Tree rules'!$C$7,"Monitor","Polymer laminate"),IF(P800&lt;='Tree rules'!$C$8,"Seal cracks","Polymer laminate")),IF(O800&lt;='Tree rules'!$C$6,IF(P800&lt;='Tree rules'!$C$9,"Polymer laminate","Steel plate or jacket"),IF(L800&lt;='Tree rules'!$C$10,"Steel plate or jacket","Polymer laminate")))</f>
        <v>Seal cracks</v>
      </c>
      <c r="T800" s="5" t="str">
        <f aca="false">IF(S800=R800,"Yes","No")</f>
        <v>Yes</v>
      </c>
    </row>
    <row r="801" customFormat="false" ht="15" hidden="false" customHeight="false" outlineLevel="0" collapsed="false">
      <c r="A801" s="15" t="n">
        <v>2694</v>
      </c>
      <c r="B801" s="16" t="n">
        <v>4.47926327357077</v>
      </c>
      <c r="C801" s="15" t="n">
        <v>230</v>
      </c>
      <c r="D801" s="15" t="n">
        <v>425</v>
      </c>
      <c r="E801" s="15" t="n">
        <v>30</v>
      </c>
      <c r="F801" s="16" t="n">
        <v>0.922619845496142</v>
      </c>
      <c r="G801" s="17" t="s">
        <v>103</v>
      </c>
      <c r="H801" s="18" t="n">
        <v>0.2</v>
      </c>
      <c r="I801" s="18" t="n">
        <v>2</v>
      </c>
      <c r="J801" s="19" t="n">
        <v>0.863398414805326</v>
      </c>
      <c r="K801" s="19" t="n">
        <v>0.517457994658217</v>
      </c>
      <c r="L801" s="16" t="n">
        <v>11.8186366057276</v>
      </c>
      <c r="M801" s="19" t="n">
        <v>0.744111933385301</v>
      </c>
      <c r="N801" s="19" t="n">
        <v>1.26624339476476</v>
      </c>
      <c r="O801" s="19" t="n">
        <v>1.28002441729441</v>
      </c>
      <c r="P801" s="19" t="n">
        <v>0.596693501956556</v>
      </c>
      <c r="Q801" s="17" t="s">
        <v>31</v>
      </c>
      <c r="R801" s="5" t="str">
        <f aca="false">IF(OR(Q801="Steel plate",Q801="Concrete jacket"),"Steel plate or jacket",Q801)</f>
        <v>Polymer laminate</v>
      </c>
      <c r="S801" s="5" t="str">
        <f aca="false">IF(O801&lt;='Tree rules'!$C$4,IF(N801&lt;='Tree rules'!$C$5,IF(P801&lt;='Tree rules'!$C$7,"Monitor","Polymer laminate"),IF(P801&lt;='Tree rules'!$C$8,"Seal cracks","Polymer laminate")),IF(O801&lt;='Tree rules'!$C$6,IF(P801&lt;='Tree rules'!$C$9,"Polymer laminate","Steel plate or jacket"),IF(L801&lt;='Tree rules'!$C$10,"Steel plate or jacket","Polymer laminate")))</f>
        <v>Polymer laminate</v>
      </c>
      <c r="T801" s="5" t="str">
        <f aca="false">IF(S801=R801,"Yes","No")</f>
        <v>Yes</v>
      </c>
    </row>
    <row r="802" customFormat="false" ht="15" hidden="false" customHeight="false" outlineLevel="0" collapsed="false">
      <c r="A802" s="15" t="n">
        <v>2695</v>
      </c>
      <c r="B802" s="16" t="n">
        <v>6.571013365874</v>
      </c>
      <c r="C802" s="15" t="n">
        <v>230</v>
      </c>
      <c r="D802" s="15" t="n">
        <v>525</v>
      </c>
      <c r="E802" s="15" t="n">
        <v>20</v>
      </c>
      <c r="F802" s="16" t="n">
        <v>0.59130296510254</v>
      </c>
      <c r="G802" s="17" t="s">
        <v>102</v>
      </c>
      <c r="H802" s="18" t="n">
        <v>0.1</v>
      </c>
      <c r="I802" s="18" t="n">
        <v>1</v>
      </c>
      <c r="J802" s="19" t="n">
        <v>0.915316626666483</v>
      </c>
      <c r="K802" s="19" t="n">
        <v>0.591261377709332</v>
      </c>
      <c r="L802" s="16" t="n">
        <v>14.2229726534069</v>
      </c>
      <c r="M802" s="19" t="n">
        <v>0.409830180594422</v>
      </c>
      <c r="N802" s="19" t="n">
        <v>2.88688509641189</v>
      </c>
      <c r="O802" s="19" t="n">
        <v>0.915316626666483</v>
      </c>
      <c r="P802" s="19" t="n">
        <v>0.866712456290165</v>
      </c>
      <c r="Q802" s="17" t="s">
        <v>30</v>
      </c>
      <c r="R802" s="5" t="str">
        <f aca="false">IF(OR(Q802="Steel plate",Q802="Concrete jacket"),"Steel plate or jacket",Q802)</f>
        <v>Seal cracks</v>
      </c>
      <c r="S802" s="5" t="str">
        <f aca="false">IF(O802&lt;='Tree rules'!$C$4,IF(N802&lt;='Tree rules'!$C$5,IF(P802&lt;='Tree rules'!$C$7,"Monitor","Polymer laminate"),IF(P802&lt;='Tree rules'!$C$8,"Seal cracks","Polymer laminate")),IF(O802&lt;='Tree rules'!$C$6,IF(P802&lt;='Tree rules'!$C$9,"Polymer laminate","Steel plate or jacket"),IF(L802&lt;='Tree rules'!$C$10,"Steel plate or jacket","Polymer laminate")))</f>
        <v>Seal cracks</v>
      </c>
      <c r="T802" s="5" t="str">
        <f aca="false">IF(S802=R802,"Yes","No")</f>
        <v>Yes</v>
      </c>
    </row>
    <row r="803" customFormat="false" ht="15" hidden="false" customHeight="false" outlineLevel="0" collapsed="false">
      <c r="A803" s="15" t="n">
        <v>2697</v>
      </c>
      <c r="B803" s="16" t="n">
        <v>6.10086717866708</v>
      </c>
      <c r="C803" s="15" t="n">
        <v>230</v>
      </c>
      <c r="D803" s="15" t="n">
        <v>550</v>
      </c>
      <c r="E803" s="15" t="n">
        <v>30</v>
      </c>
      <c r="F803" s="16" t="n">
        <v>0.520346609290235</v>
      </c>
      <c r="G803" s="17" t="s">
        <v>101</v>
      </c>
      <c r="H803" s="18" t="n">
        <v>0.3</v>
      </c>
      <c r="I803" s="18" t="n">
        <v>1.5</v>
      </c>
      <c r="J803" s="19" t="n">
        <v>0.951103829145453</v>
      </c>
      <c r="K803" s="19" t="n">
        <v>0.62630258688856</v>
      </c>
      <c r="L803" s="16" t="n">
        <v>12.104895195768</v>
      </c>
      <c r="M803" s="19" t="n">
        <v>0.508535598124945</v>
      </c>
      <c r="N803" s="19" t="n">
        <v>0.811544991319646</v>
      </c>
      <c r="O803" s="19" t="n">
        <v>1.12881634942147</v>
      </c>
      <c r="P803" s="19" t="n">
        <v>0.604774858059069</v>
      </c>
      <c r="Q803" s="17" t="s">
        <v>31</v>
      </c>
      <c r="R803" s="5" t="str">
        <f aca="false">IF(OR(Q803="Steel plate",Q803="Concrete jacket"),"Steel plate or jacket",Q803)</f>
        <v>Polymer laminate</v>
      </c>
      <c r="S803" s="5" t="str">
        <f aca="false">IF(O803&lt;='Tree rules'!$C$4,IF(N803&lt;='Tree rules'!$C$5,IF(P803&lt;='Tree rules'!$C$7,"Monitor","Polymer laminate"),IF(P803&lt;='Tree rules'!$C$8,"Seal cracks","Polymer laminate")),IF(O803&lt;='Tree rules'!$C$6,IF(P803&lt;='Tree rules'!$C$9,"Polymer laminate","Steel plate or jacket"),IF(L803&lt;='Tree rules'!$C$10,"Steel plate or jacket","Polymer laminate")))</f>
        <v>Polymer laminate</v>
      </c>
      <c r="T803" s="5" t="str">
        <f aca="false">IF(S803=R803,"Yes","No")</f>
        <v>Yes</v>
      </c>
    </row>
    <row r="804" customFormat="false" ht="15" hidden="false" customHeight="false" outlineLevel="0" collapsed="false">
      <c r="A804" s="15" t="n">
        <v>2699</v>
      </c>
      <c r="B804" s="16" t="n">
        <v>3.67163944311294</v>
      </c>
      <c r="C804" s="15" t="n">
        <v>300</v>
      </c>
      <c r="D804" s="15" t="n">
        <v>325</v>
      </c>
      <c r="E804" s="15" t="n">
        <v>20</v>
      </c>
      <c r="F804" s="16" t="n">
        <v>0.756099314943392</v>
      </c>
      <c r="G804" s="17" t="s">
        <v>103</v>
      </c>
      <c r="H804" s="18" t="n">
        <v>0.2</v>
      </c>
      <c r="I804" s="18" t="n">
        <v>1.5</v>
      </c>
      <c r="J804" s="19" t="n">
        <v>0.87661686283629</v>
      </c>
      <c r="K804" s="19" t="n">
        <v>0.483662619337952</v>
      </c>
      <c r="L804" s="16" t="n">
        <v>13.2550160401189</v>
      </c>
      <c r="M804" s="19" t="n">
        <v>0.894567996911321</v>
      </c>
      <c r="N804" s="19" t="n">
        <v>1.68451223286031</v>
      </c>
      <c r="O804" s="19" t="n">
        <v>1.10293189023683</v>
      </c>
      <c r="P804" s="19" t="n">
        <v>0.439053533878561</v>
      </c>
      <c r="Q804" s="17" t="s">
        <v>31</v>
      </c>
      <c r="R804" s="5" t="str">
        <f aca="false">IF(OR(Q804="Steel plate",Q804="Concrete jacket"),"Steel plate or jacket",Q804)</f>
        <v>Polymer laminate</v>
      </c>
      <c r="S804" s="5" t="str">
        <f aca="false">IF(O804&lt;='Tree rules'!$C$4,IF(N804&lt;='Tree rules'!$C$5,IF(P804&lt;='Tree rules'!$C$7,"Monitor","Polymer laminate"),IF(P804&lt;='Tree rules'!$C$8,"Seal cracks","Polymer laminate")),IF(O804&lt;='Tree rules'!$C$6,IF(P804&lt;='Tree rules'!$C$9,"Polymer laminate","Steel plate or jacket"),IF(L804&lt;='Tree rules'!$C$10,"Steel plate or jacket","Polymer laminate")))</f>
        <v>Polymer laminate</v>
      </c>
      <c r="T804" s="5" t="str">
        <f aca="false">IF(S804=R804,"Yes","No")</f>
        <v>Yes</v>
      </c>
    </row>
    <row r="805" customFormat="false" ht="15" hidden="false" customHeight="false" outlineLevel="0" collapsed="false">
      <c r="A805" s="15" t="n">
        <v>2700</v>
      </c>
      <c r="B805" s="16" t="n">
        <v>3.92737086554565</v>
      </c>
      <c r="C805" s="15" t="n">
        <v>230</v>
      </c>
      <c r="D805" s="15" t="n">
        <v>325</v>
      </c>
      <c r="E805" s="15" t="n">
        <v>25</v>
      </c>
      <c r="F805" s="16" t="n">
        <v>0.626653981080713</v>
      </c>
      <c r="G805" s="17" t="s">
        <v>103</v>
      </c>
      <c r="H805" s="18" t="n">
        <v>0.2</v>
      </c>
      <c r="I805" s="18" t="n">
        <v>1</v>
      </c>
      <c r="J805" s="19" t="n">
        <v>0.91037974523908</v>
      </c>
      <c r="K805" s="19" t="n">
        <v>0.582738088725317</v>
      </c>
      <c r="L805" s="16" t="n">
        <v>14.076598084393</v>
      </c>
      <c r="M805" s="19" t="n">
        <v>0.44861433836859</v>
      </c>
      <c r="N805" s="19" t="n">
        <v>1.29837010737243</v>
      </c>
      <c r="O805" s="19" t="n">
        <v>0.91037974523908</v>
      </c>
      <c r="P805" s="19" t="n">
        <v>0.692069841022031</v>
      </c>
      <c r="Q805" s="17" t="s">
        <v>30</v>
      </c>
      <c r="R805" s="5" t="str">
        <f aca="false">IF(OR(Q805="Steel plate",Q805="Concrete jacket"),"Steel plate or jacket",Q805)</f>
        <v>Seal cracks</v>
      </c>
      <c r="S805" s="5" t="str">
        <f aca="false">IF(O805&lt;='Tree rules'!$C$4,IF(N805&lt;='Tree rules'!$C$5,IF(P805&lt;='Tree rules'!$C$7,"Monitor","Polymer laminate"),IF(P805&lt;='Tree rules'!$C$8,"Seal cracks","Polymer laminate")),IF(O805&lt;='Tree rules'!$C$6,IF(P805&lt;='Tree rules'!$C$9,"Polymer laminate","Steel plate or jacket"),IF(L805&lt;='Tree rules'!$C$10,"Steel plate or jacket","Polymer laminate")))</f>
        <v>Seal cracks</v>
      </c>
      <c r="T805" s="5" t="str">
        <f aca="false">IF(S805=R805,"Yes","No")</f>
        <v>Yes</v>
      </c>
    </row>
    <row r="806" customFormat="false" ht="15" hidden="false" customHeight="false" outlineLevel="0" collapsed="false">
      <c r="A806" s="15" t="n">
        <v>2703</v>
      </c>
      <c r="B806" s="16" t="n">
        <v>6.32672512898568</v>
      </c>
      <c r="C806" s="15" t="n">
        <v>230</v>
      </c>
      <c r="D806" s="15" t="n">
        <v>600</v>
      </c>
      <c r="E806" s="15" t="n">
        <v>30</v>
      </c>
      <c r="F806" s="16" t="n">
        <v>0.63117855856144</v>
      </c>
      <c r="G806" s="17" t="s">
        <v>101</v>
      </c>
      <c r="H806" s="18" t="n">
        <v>0.3</v>
      </c>
      <c r="I806" s="18" t="n">
        <v>1.5</v>
      </c>
      <c r="J806" s="19" t="n">
        <v>0.857546734662222</v>
      </c>
      <c r="K806" s="19" t="n">
        <v>0.413073780798974</v>
      </c>
      <c r="L806" s="16" t="n">
        <v>11.420081460263</v>
      </c>
      <c r="M806" s="19" t="n">
        <v>0.600098245651129</v>
      </c>
      <c r="N806" s="19" t="n">
        <v>0.710600999768744</v>
      </c>
      <c r="O806" s="19" t="n">
        <v>1.10920506604396</v>
      </c>
      <c r="P806" s="19" t="n">
        <v>0.485223857248564</v>
      </c>
      <c r="Q806" s="17" t="s">
        <v>31</v>
      </c>
      <c r="R806" s="5" t="str">
        <f aca="false">IF(OR(Q806="Steel plate",Q806="Concrete jacket"),"Steel plate or jacket",Q806)</f>
        <v>Polymer laminate</v>
      </c>
      <c r="S806" s="5" t="str">
        <f aca="false">IF(O806&lt;='Tree rules'!$C$4,IF(N806&lt;='Tree rules'!$C$5,IF(P806&lt;='Tree rules'!$C$7,"Monitor","Polymer laminate"),IF(P806&lt;='Tree rules'!$C$8,"Seal cracks","Polymer laminate")),IF(O806&lt;='Tree rules'!$C$6,IF(P806&lt;='Tree rules'!$C$9,"Polymer laminate","Steel plate or jacket"),IF(L806&lt;='Tree rules'!$C$10,"Steel plate or jacket","Polymer laminate")))</f>
        <v>Polymer laminate</v>
      </c>
      <c r="T806" s="5" t="str">
        <f aca="false">IF(S806=R806,"Yes","No")</f>
        <v>Yes</v>
      </c>
    </row>
    <row r="807" customFormat="false" ht="15" hidden="false" customHeight="false" outlineLevel="0" collapsed="false">
      <c r="A807" s="15" t="n">
        <v>2711</v>
      </c>
      <c r="B807" s="16" t="n">
        <v>5.06369837864007</v>
      </c>
      <c r="C807" s="15" t="n">
        <v>300</v>
      </c>
      <c r="D807" s="15" t="n">
        <v>500</v>
      </c>
      <c r="E807" s="15" t="n">
        <v>20</v>
      </c>
      <c r="F807" s="16" t="n">
        <v>0.738112811416104</v>
      </c>
      <c r="G807" s="17" t="s">
        <v>103</v>
      </c>
      <c r="H807" s="18" t="n">
        <v>0.2</v>
      </c>
      <c r="I807" s="18" t="n">
        <v>1</v>
      </c>
      <c r="J807" s="19" t="n">
        <v>0.930000627328091</v>
      </c>
      <c r="K807" s="19" t="n">
        <v>0.442569543567443</v>
      </c>
      <c r="L807" s="16" t="n">
        <v>11.1535206577975</v>
      </c>
      <c r="M807" s="19" t="n">
        <v>0.613384400064686</v>
      </c>
      <c r="N807" s="19" t="n">
        <v>0.887433739546904</v>
      </c>
      <c r="O807" s="19" t="n">
        <v>0.930000627328091</v>
      </c>
      <c r="P807" s="19" t="n">
        <v>0.542659359200938</v>
      </c>
      <c r="Q807" s="17" t="s">
        <v>29</v>
      </c>
      <c r="R807" s="5" t="str">
        <f aca="false">IF(OR(Q807="Steel plate",Q807="Concrete jacket"),"Steel plate or jacket",Q807)</f>
        <v>Monitor</v>
      </c>
      <c r="S807" s="5" t="str">
        <f aca="false">IF(O807&lt;='Tree rules'!$C$4,IF(N807&lt;='Tree rules'!$C$5,IF(P807&lt;='Tree rules'!$C$7,"Monitor","Polymer laminate"),IF(P807&lt;='Tree rules'!$C$8,"Seal cracks","Polymer laminate")),IF(O807&lt;='Tree rules'!$C$6,IF(P807&lt;='Tree rules'!$C$9,"Polymer laminate","Steel plate or jacket"),IF(L807&lt;='Tree rules'!$C$10,"Steel plate or jacket","Polymer laminate")))</f>
        <v>Monitor</v>
      </c>
      <c r="T807" s="5" t="str">
        <f aca="false">IF(S807=R807,"Yes","No")</f>
        <v>Yes</v>
      </c>
    </row>
    <row r="808" customFormat="false" ht="15" hidden="false" customHeight="false" outlineLevel="0" collapsed="false">
      <c r="A808" s="15" t="n">
        <v>2713</v>
      </c>
      <c r="B808" s="16" t="n">
        <v>5.18969907122233</v>
      </c>
      <c r="C808" s="15" t="n">
        <v>230</v>
      </c>
      <c r="D808" s="15" t="n">
        <v>475</v>
      </c>
      <c r="E808" s="15" t="n">
        <v>25</v>
      </c>
      <c r="F808" s="16" t="n">
        <v>0.815088394972116</v>
      </c>
      <c r="G808" s="17" t="s">
        <v>101</v>
      </c>
      <c r="H808" s="18" t="n">
        <v>0.3</v>
      </c>
      <c r="I808" s="18" t="n">
        <v>2</v>
      </c>
      <c r="J808" s="19" t="n">
        <v>0.932404977751765</v>
      </c>
      <c r="K808" s="19" t="n">
        <v>0.436914407151433</v>
      </c>
      <c r="L808" s="16" t="n">
        <v>12.0972006322199</v>
      </c>
      <c r="M808" s="19" t="n">
        <v>0.833750853514443</v>
      </c>
      <c r="N808" s="19" t="n">
        <v>0.931186887660891</v>
      </c>
      <c r="O808" s="19" t="n">
        <v>1.45742878742407</v>
      </c>
      <c r="P808" s="19" t="n">
        <v>0.574893644712975</v>
      </c>
      <c r="Q808" s="17" t="s">
        <v>104</v>
      </c>
      <c r="R808" s="5" t="str">
        <f aca="false">IF(OR(Q808="Steel plate",Q808="Concrete jacket"),"Steel plate or jacket",Q808)</f>
        <v>Steel plate or jacket</v>
      </c>
      <c r="S808" s="5" t="str">
        <f aca="false">IF(O808&lt;='Tree rules'!$C$4,IF(N808&lt;='Tree rules'!$C$5,IF(P808&lt;='Tree rules'!$C$7,"Monitor","Polymer laminate"),IF(P808&lt;='Tree rules'!$C$8,"Seal cracks","Polymer laminate")),IF(O808&lt;='Tree rules'!$C$6,IF(P808&lt;='Tree rules'!$C$9,"Polymer laminate","Steel plate or jacket"),IF(L808&lt;='Tree rules'!$C$10,"Steel plate or jacket","Polymer laminate")))</f>
        <v>Steel plate or jacket</v>
      </c>
      <c r="T808" s="5" t="str">
        <f aca="false">IF(S808=R808,"Yes","No")</f>
        <v>Yes</v>
      </c>
    </row>
    <row r="809" customFormat="false" ht="15" hidden="false" customHeight="false" outlineLevel="0" collapsed="false">
      <c r="A809" s="15" t="n">
        <v>2714</v>
      </c>
      <c r="B809" s="16" t="n">
        <v>5.69741332489918</v>
      </c>
      <c r="C809" s="15" t="n">
        <v>300</v>
      </c>
      <c r="D809" s="15" t="n">
        <v>450</v>
      </c>
      <c r="E809" s="15" t="n">
        <v>30</v>
      </c>
      <c r="F809" s="16" t="n">
        <v>0.557129731671096</v>
      </c>
      <c r="G809" s="17" t="s">
        <v>103</v>
      </c>
      <c r="H809" s="18" t="n">
        <v>0.2</v>
      </c>
      <c r="I809" s="18" t="n">
        <v>1</v>
      </c>
      <c r="J809" s="19" t="n">
        <v>0.982729106482061</v>
      </c>
      <c r="K809" s="19" t="n">
        <v>0.429085736388051</v>
      </c>
      <c r="L809" s="16" t="n">
        <v>14.0330377460571</v>
      </c>
      <c r="M809" s="19" t="n">
        <v>0.318858148469118</v>
      </c>
      <c r="N809" s="19" t="n">
        <v>0.994754645083545</v>
      </c>
      <c r="O809" s="19" t="n">
        <v>0.982729106482061</v>
      </c>
      <c r="P809" s="19" t="n">
        <v>0.892106085974227</v>
      </c>
      <c r="Q809" s="17" t="s">
        <v>29</v>
      </c>
      <c r="R809" s="5" t="str">
        <f aca="false">IF(OR(Q809="Steel plate",Q809="Concrete jacket"),"Steel plate or jacket",Q809)</f>
        <v>Monitor</v>
      </c>
      <c r="S809" s="5" t="str">
        <f aca="false">IF(O809&lt;='Tree rules'!$C$4,IF(N809&lt;='Tree rules'!$C$5,IF(P809&lt;='Tree rules'!$C$7,"Monitor","Polymer laminate"),IF(P809&lt;='Tree rules'!$C$8,"Seal cracks","Polymer laminate")),IF(O809&lt;='Tree rules'!$C$6,IF(P809&lt;='Tree rules'!$C$9,"Polymer laminate","Steel plate or jacket"),IF(L809&lt;='Tree rules'!$C$10,"Steel plate or jacket","Polymer laminate")))</f>
        <v>Monitor</v>
      </c>
      <c r="T809" s="5" t="str">
        <f aca="false">IF(S809=R809,"Yes","No")</f>
        <v>Yes</v>
      </c>
    </row>
    <row r="810" customFormat="false" ht="15" hidden="false" customHeight="false" outlineLevel="0" collapsed="false">
      <c r="A810" s="15" t="n">
        <v>2717</v>
      </c>
      <c r="B810" s="16" t="n">
        <v>7.84321723868974</v>
      </c>
      <c r="C810" s="15" t="n">
        <v>300</v>
      </c>
      <c r="D810" s="15" t="n">
        <v>775</v>
      </c>
      <c r="E810" s="15" t="n">
        <v>20</v>
      </c>
      <c r="F810" s="16" t="n">
        <v>0.551610232729072</v>
      </c>
      <c r="G810" s="17" t="s">
        <v>101</v>
      </c>
      <c r="H810" s="18" t="n">
        <v>0.3</v>
      </c>
      <c r="I810" s="18" t="n">
        <v>1</v>
      </c>
      <c r="J810" s="19" t="n">
        <v>0.966446841823438</v>
      </c>
      <c r="K810" s="19" t="n">
        <v>0.615805874876537</v>
      </c>
      <c r="L810" s="16" t="n">
        <v>10.7588713836622</v>
      </c>
      <c r="M810" s="19" t="n">
        <v>0.507128839187768</v>
      </c>
      <c r="N810" s="19" t="n">
        <v>0.584085626087115</v>
      </c>
      <c r="O810" s="19" t="n">
        <v>0.966446841823439</v>
      </c>
      <c r="P810" s="19" t="n">
        <v>0.65210964351543</v>
      </c>
      <c r="Q810" s="17" t="s">
        <v>29</v>
      </c>
      <c r="R810" s="5" t="str">
        <f aca="false">IF(OR(Q810="Steel plate",Q810="Concrete jacket"),"Steel plate or jacket",Q810)</f>
        <v>Monitor</v>
      </c>
      <c r="S810" s="5" t="str">
        <f aca="false">IF(O810&lt;='Tree rules'!$C$4,IF(N810&lt;='Tree rules'!$C$5,IF(P810&lt;='Tree rules'!$C$7,"Monitor","Polymer laminate"),IF(P810&lt;='Tree rules'!$C$8,"Seal cracks","Polymer laminate")),IF(O810&lt;='Tree rules'!$C$6,IF(P810&lt;='Tree rules'!$C$9,"Polymer laminate","Steel plate or jacket"),IF(L810&lt;='Tree rules'!$C$10,"Steel plate or jacket","Polymer laminate")))</f>
        <v>Monitor</v>
      </c>
      <c r="T810" s="5" t="str">
        <f aca="false">IF(S810=R810,"Yes","No")</f>
        <v>Yes</v>
      </c>
    </row>
    <row r="811" customFormat="false" ht="15" hidden="false" customHeight="false" outlineLevel="0" collapsed="false">
      <c r="A811" s="15" t="n">
        <v>2721</v>
      </c>
      <c r="B811" s="16" t="n">
        <v>4.99373930643431</v>
      </c>
      <c r="C811" s="15" t="n">
        <v>230</v>
      </c>
      <c r="D811" s="15" t="n">
        <v>450</v>
      </c>
      <c r="E811" s="15" t="n">
        <v>25</v>
      </c>
      <c r="F811" s="16" t="n">
        <v>0.679557138998441</v>
      </c>
      <c r="G811" s="17" t="s">
        <v>101</v>
      </c>
      <c r="H811" s="18" t="n">
        <v>0.3</v>
      </c>
      <c r="I811" s="18" t="n">
        <v>2</v>
      </c>
      <c r="J811" s="19" t="n">
        <v>0.961576885987322</v>
      </c>
      <c r="K811" s="19" t="n">
        <v>0.600904758081901</v>
      </c>
      <c r="L811" s="16" t="n">
        <v>12.4222370806824</v>
      </c>
      <c r="M811" s="19" t="n">
        <v>0.273428526173315</v>
      </c>
      <c r="N811" s="19" t="n">
        <v>1.34746862434929</v>
      </c>
      <c r="O811" s="19" t="n">
        <v>1.34533764592329</v>
      </c>
      <c r="P811" s="19" t="n">
        <v>1.52214613311149</v>
      </c>
      <c r="Q811" s="17" t="s">
        <v>104</v>
      </c>
      <c r="R811" s="5" t="str">
        <f aca="false">IF(OR(Q811="Steel plate",Q811="Concrete jacket"),"Steel plate or jacket",Q811)</f>
        <v>Steel plate or jacket</v>
      </c>
      <c r="S811" s="5" t="str">
        <f aca="false">IF(O811&lt;='Tree rules'!$C$4,IF(N811&lt;='Tree rules'!$C$5,IF(P811&lt;='Tree rules'!$C$7,"Monitor","Polymer laminate"),IF(P811&lt;='Tree rules'!$C$8,"Seal cracks","Polymer laminate")),IF(O811&lt;='Tree rules'!$C$6,IF(P811&lt;='Tree rules'!$C$9,"Polymer laminate","Steel plate or jacket"),IF(L811&lt;='Tree rules'!$C$10,"Steel plate or jacket","Polymer laminate")))</f>
        <v>Steel plate or jacket</v>
      </c>
      <c r="T811" s="5" t="str">
        <f aca="false">IF(S811=R811,"Yes","No")</f>
        <v>Yes</v>
      </c>
    </row>
    <row r="812" customFormat="false" ht="15" hidden="false" customHeight="false" outlineLevel="0" collapsed="false">
      <c r="A812" s="15" t="n">
        <v>2726</v>
      </c>
      <c r="B812" s="16" t="n">
        <v>7.37405879874553</v>
      </c>
      <c r="C812" s="15" t="n">
        <v>300</v>
      </c>
      <c r="D812" s="15" t="n">
        <v>700</v>
      </c>
      <c r="E812" s="15" t="n">
        <v>25</v>
      </c>
      <c r="F812" s="16" t="n">
        <v>0.614868286941122</v>
      </c>
      <c r="G812" s="17" t="s">
        <v>101</v>
      </c>
      <c r="H812" s="18" t="n">
        <v>0.3</v>
      </c>
      <c r="I812" s="18" t="n">
        <v>2</v>
      </c>
      <c r="J812" s="19" t="n">
        <v>0.903487322363348</v>
      </c>
      <c r="K812" s="19" t="n">
        <v>0.449533484341312</v>
      </c>
      <c r="L812" s="16" t="n">
        <v>11.2753192641369</v>
      </c>
      <c r="M812" s="19" t="n">
        <v>0.727596054254218</v>
      </c>
      <c r="N812" s="19" t="n">
        <v>0.850290448132285</v>
      </c>
      <c r="O812" s="19" t="n">
        <v>1.4008268406465</v>
      </c>
      <c r="P812" s="19" t="n">
        <v>0.519969525347603</v>
      </c>
      <c r="Q812" s="17" t="s">
        <v>104</v>
      </c>
      <c r="R812" s="5" t="str">
        <f aca="false">IF(OR(Q812="Steel plate",Q812="Concrete jacket"),"Steel plate or jacket",Q812)</f>
        <v>Steel plate or jacket</v>
      </c>
      <c r="S812" s="5" t="str">
        <f aca="false">IF(O812&lt;='Tree rules'!$C$4,IF(N812&lt;='Tree rules'!$C$5,IF(P812&lt;='Tree rules'!$C$7,"Monitor","Polymer laminate"),IF(P812&lt;='Tree rules'!$C$8,"Seal cracks","Polymer laminate")),IF(O812&lt;='Tree rules'!$C$6,IF(P812&lt;='Tree rules'!$C$9,"Polymer laminate","Steel plate or jacket"),IF(L812&lt;='Tree rules'!$C$10,"Steel plate or jacket","Polymer laminate")))</f>
        <v>Steel plate or jacket</v>
      </c>
      <c r="T812" s="5" t="str">
        <f aca="false">IF(S812=R812,"Yes","No")</f>
        <v>Yes</v>
      </c>
    </row>
    <row r="813" customFormat="false" ht="15" hidden="false" customHeight="false" outlineLevel="0" collapsed="false">
      <c r="A813" s="15" t="n">
        <v>2727</v>
      </c>
      <c r="B813" s="16" t="n">
        <v>6.45039231841426</v>
      </c>
      <c r="C813" s="15" t="n">
        <v>230</v>
      </c>
      <c r="D813" s="15" t="n">
        <v>625</v>
      </c>
      <c r="E813" s="15" t="n">
        <v>25</v>
      </c>
      <c r="F813" s="16" t="n">
        <v>0.710178431223674</v>
      </c>
      <c r="G813" s="17" t="s">
        <v>101</v>
      </c>
      <c r="H813" s="18" t="n">
        <v>0.3</v>
      </c>
      <c r="I813" s="18" t="n">
        <v>1</v>
      </c>
      <c r="J813" s="19" t="n">
        <v>0.910704138292411</v>
      </c>
      <c r="K813" s="19" t="n">
        <v>0.641056068747581</v>
      </c>
      <c r="L813" s="16" t="n">
        <v>11.1791894599901</v>
      </c>
      <c r="M813" s="19" t="n">
        <v>0.942034913718553</v>
      </c>
      <c r="N813" s="19" t="n">
        <v>0.575902021351179</v>
      </c>
      <c r="O813" s="19" t="n">
        <v>0.910704138292411</v>
      </c>
      <c r="P813" s="19" t="n">
        <v>0.403102341986747</v>
      </c>
      <c r="Q813" s="17" t="s">
        <v>29</v>
      </c>
      <c r="R813" s="5" t="str">
        <f aca="false">IF(OR(Q813="Steel plate",Q813="Concrete jacket"),"Steel plate or jacket",Q813)</f>
        <v>Monitor</v>
      </c>
      <c r="S813" s="5" t="str">
        <f aca="false">IF(O813&lt;='Tree rules'!$C$4,IF(N813&lt;='Tree rules'!$C$5,IF(P813&lt;='Tree rules'!$C$7,"Monitor","Polymer laminate"),IF(P813&lt;='Tree rules'!$C$8,"Seal cracks","Polymer laminate")),IF(O813&lt;='Tree rules'!$C$6,IF(P813&lt;='Tree rules'!$C$9,"Polymer laminate","Steel plate or jacket"),IF(L813&lt;='Tree rules'!$C$10,"Steel plate or jacket","Polymer laminate")))</f>
        <v>Monitor</v>
      </c>
      <c r="T813" s="5" t="str">
        <f aca="false">IF(S813=R813,"Yes","No")</f>
        <v>Yes</v>
      </c>
    </row>
    <row r="814" customFormat="false" ht="15" hidden="false" customHeight="false" outlineLevel="0" collapsed="false">
      <c r="A814" s="15" t="n">
        <v>2729</v>
      </c>
      <c r="B814" s="16" t="n">
        <v>6.5827413440063</v>
      </c>
      <c r="C814" s="15" t="n">
        <v>230</v>
      </c>
      <c r="D814" s="15" t="n">
        <v>525</v>
      </c>
      <c r="E814" s="15" t="n">
        <v>30</v>
      </c>
      <c r="F814" s="16" t="n">
        <v>0.57270853223768</v>
      </c>
      <c r="G814" s="17" t="s">
        <v>101</v>
      </c>
      <c r="H814" s="18" t="n">
        <v>0.3</v>
      </c>
      <c r="I814" s="18" t="n">
        <v>1</v>
      </c>
      <c r="J814" s="19" t="n">
        <v>0.930814388467257</v>
      </c>
      <c r="K814" s="19" t="n">
        <v>0.479471235648408</v>
      </c>
      <c r="L814" s="16" t="n">
        <v>13.8002963186715</v>
      </c>
      <c r="M814" s="19" t="n">
        <v>0.756760206537734</v>
      </c>
      <c r="N814" s="19" t="n">
        <v>0.826584099625594</v>
      </c>
      <c r="O814" s="19" t="n">
        <v>0.930814388467257</v>
      </c>
      <c r="P814" s="19" t="n">
        <v>0.411054901896442</v>
      </c>
      <c r="Q814" s="17" t="s">
        <v>29</v>
      </c>
      <c r="R814" s="5" t="str">
        <f aca="false">IF(OR(Q814="Steel plate",Q814="Concrete jacket"),"Steel plate or jacket",Q814)</f>
        <v>Monitor</v>
      </c>
      <c r="S814" s="5" t="str">
        <f aca="false">IF(O814&lt;='Tree rules'!$C$4,IF(N814&lt;='Tree rules'!$C$5,IF(P814&lt;='Tree rules'!$C$7,"Monitor","Polymer laminate"),IF(P814&lt;='Tree rules'!$C$8,"Seal cracks","Polymer laminate")),IF(O814&lt;='Tree rules'!$C$6,IF(P814&lt;='Tree rules'!$C$9,"Polymer laminate","Steel plate or jacket"),IF(L814&lt;='Tree rules'!$C$10,"Steel plate or jacket","Polymer laminate")))</f>
        <v>Monitor</v>
      </c>
      <c r="T814" s="5" t="str">
        <f aca="false">IF(S814=R814,"Yes","No")</f>
        <v>Yes</v>
      </c>
    </row>
    <row r="815" customFormat="false" ht="15" hidden="false" customHeight="false" outlineLevel="0" collapsed="false">
      <c r="A815" s="15" t="n">
        <v>2736</v>
      </c>
      <c r="B815" s="16" t="n">
        <v>3.71198865956689</v>
      </c>
      <c r="C815" s="15" t="n">
        <v>230</v>
      </c>
      <c r="D815" s="15" t="n">
        <v>375</v>
      </c>
      <c r="E815" s="15" t="n">
        <v>30</v>
      </c>
      <c r="F815" s="16" t="n">
        <v>1.06283562748644</v>
      </c>
      <c r="G815" s="17" t="s">
        <v>103</v>
      </c>
      <c r="H815" s="18" t="n">
        <v>0.2</v>
      </c>
      <c r="I815" s="18" t="n">
        <v>1</v>
      </c>
      <c r="J815" s="19" t="n">
        <v>0.853130790219011</v>
      </c>
      <c r="K815" s="19" t="n">
        <v>0.563726074262117</v>
      </c>
      <c r="L815" s="16" t="n">
        <v>11.2826403026349</v>
      </c>
      <c r="M815" s="19" t="n">
        <v>0.445731991663706</v>
      </c>
      <c r="N815" s="19" t="n">
        <v>0.881088862132487</v>
      </c>
      <c r="O815" s="19" t="n">
        <v>0.853130790219011</v>
      </c>
      <c r="P815" s="19" t="n">
        <v>0.80576014230282</v>
      </c>
      <c r="Q815" s="17" t="s">
        <v>29</v>
      </c>
      <c r="R815" s="5" t="str">
        <f aca="false">IF(OR(Q815="Steel plate",Q815="Concrete jacket"),"Steel plate or jacket",Q815)</f>
        <v>Monitor</v>
      </c>
      <c r="S815" s="5" t="str">
        <f aca="false">IF(O815&lt;='Tree rules'!$C$4,IF(N815&lt;='Tree rules'!$C$5,IF(P815&lt;='Tree rules'!$C$7,"Monitor","Polymer laminate"),IF(P815&lt;='Tree rules'!$C$8,"Seal cracks","Polymer laminate")),IF(O815&lt;='Tree rules'!$C$6,IF(P815&lt;='Tree rules'!$C$9,"Polymer laminate","Steel plate or jacket"),IF(L815&lt;='Tree rules'!$C$10,"Steel plate or jacket","Polymer laminate")))</f>
        <v>Monitor</v>
      </c>
      <c r="T815" s="5" t="str">
        <f aca="false">IF(S815=R815,"Yes","No")</f>
        <v>Yes</v>
      </c>
    </row>
    <row r="816" customFormat="false" ht="15" hidden="false" customHeight="false" outlineLevel="0" collapsed="false">
      <c r="A816" s="15" t="n">
        <v>2738</v>
      </c>
      <c r="B816" s="16" t="n">
        <v>3.20689835707303</v>
      </c>
      <c r="C816" s="15" t="n">
        <v>230</v>
      </c>
      <c r="D816" s="15" t="n">
        <v>300</v>
      </c>
      <c r="E816" s="15" t="n">
        <v>30</v>
      </c>
      <c r="F816" s="16" t="n">
        <v>1.08405543602132</v>
      </c>
      <c r="G816" s="17" t="s">
        <v>101</v>
      </c>
      <c r="H816" s="18" t="n">
        <v>0.3</v>
      </c>
      <c r="I816" s="18" t="n">
        <v>1</v>
      </c>
      <c r="J816" s="19" t="n">
        <v>0.864192570312631</v>
      </c>
      <c r="K816" s="19" t="n">
        <v>0.435843397092853</v>
      </c>
      <c r="L816" s="16" t="n">
        <v>12.7257871312422</v>
      </c>
      <c r="M816" s="19" t="n">
        <v>0.677507847774292</v>
      </c>
      <c r="N816" s="19" t="n">
        <v>0.791314916490298</v>
      </c>
      <c r="O816" s="19" t="n">
        <v>0.864192570312631</v>
      </c>
      <c r="P816" s="19" t="n">
        <v>0.50959356105675</v>
      </c>
      <c r="Q816" s="17" t="s">
        <v>29</v>
      </c>
      <c r="R816" s="5" t="str">
        <f aca="false">IF(OR(Q816="Steel plate",Q816="Concrete jacket"),"Steel plate or jacket",Q816)</f>
        <v>Monitor</v>
      </c>
      <c r="S816" s="5" t="str">
        <f aca="false">IF(O816&lt;='Tree rules'!$C$4,IF(N816&lt;='Tree rules'!$C$5,IF(P816&lt;='Tree rules'!$C$7,"Monitor","Polymer laminate"),IF(P816&lt;='Tree rules'!$C$8,"Seal cracks","Polymer laminate")),IF(O816&lt;='Tree rules'!$C$6,IF(P816&lt;='Tree rules'!$C$9,"Polymer laminate","Steel plate or jacket"),IF(L816&lt;='Tree rules'!$C$10,"Steel plate or jacket","Polymer laminate")))</f>
        <v>Monitor</v>
      </c>
      <c r="T816" s="5" t="str">
        <f aca="false">IF(S816=R816,"Yes","No")</f>
        <v>Yes</v>
      </c>
    </row>
    <row r="817" customFormat="false" ht="15" hidden="false" customHeight="false" outlineLevel="0" collapsed="false">
      <c r="A817" s="15" t="n">
        <v>2741</v>
      </c>
      <c r="B817" s="16" t="n">
        <v>4.86977974858162</v>
      </c>
      <c r="C817" s="15" t="n">
        <v>230</v>
      </c>
      <c r="D817" s="15" t="n">
        <v>475</v>
      </c>
      <c r="E817" s="15" t="n">
        <v>25</v>
      </c>
      <c r="F817" s="16" t="n">
        <v>0.639770421258486</v>
      </c>
      <c r="G817" s="17" t="s">
        <v>101</v>
      </c>
      <c r="H817" s="18" t="n">
        <v>0.3</v>
      </c>
      <c r="I817" s="18" t="n">
        <v>1</v>
      </c>
      <c r="J817" s="19" t="n">
        <v>0.926431036568041</v>
      </c>
      <c r="K817" s="19" t="n">
        <v>0.579388715964637</v>
      </c>
      <c r="L817" s="16" t="n">
        <v>11.4046364135401</v>
      </c>
      <c r="M817" s="19" t="n">
        <v>0.946319771385026</v>
      </c>
      <c r="N817" s="19" t="n">
        <v>0.78269518370359</v>
      </c>
      <c r="O817" s="19" t="n">
        <v>0.926431036568041</v>
      </c>
      <c r="P817" s="19" t="n">
        <v>0.339606280019134</v>
      </c>
      <c r="Q817" s="17" t="s">
        <v>29</v>
      </c>
      <c r="R817" s="5" t="str">
        <f aca="false">IF(OR(Q817="Steel plate",Q817="Concrete jacket"),"Steel plate or jacket",Q817)</f>
        <v>Monitor</v>
      </c>
      <c r="S817" s="5" t="str">
        <f aca="false">IF(O817&lt;='Tree rules'!$C$4,IF(N817&lt;='Tree rules'!$C$5,IF(P817&lt;='Tree rules'!$C$7,"Monitor","Polymer laminate"),IF(P817&lt;='Tree rules'!$C$8,"Seal cracks","Polymer laminate")),IF(O817&lt;='Tree rules'!$C$6,IF(P817&lt;='Tree rules'!$C$9,"Polymer laminate","Steel plate or jacket"),IF(L817&lt;='Tree rules'!$C$10,"Steel plate or jacket","Polymer laminate")))</f>
        <v>Monitor</v>
      </c>
      <c r="T817" s="5" t="str">
        <f aca="false">IF(S817=R817,"Yes","No")</f>
        <v>Yes</v>
      </c>
    </row>
    <row r="818" customFormat="false" ht="15" hidden="false" customHeight="false" outlineLevel="0" collapsed="false">
      <c r="A818" s="15" t="n">
        <v>2744</v>
      </c>
      <c r="B818" s="16" t="n">
        <v>5.65669408553622</v>
      </c>
      <c r="C818" s="15" t="n">
        <v>230</v>
      </c>
      <c r="D818" s="15" t="n">
        <v>475</v>
      </c>
      <c r="E818" s="15" t="n">
        <v>30</v>
      </c>
      <c r="F818" s="16" t="n">
        <v>0.639770421258486</v>
      </c>
      <c r="G818" s="17" t="s">
        <v>101</v>
      </c>
      <c r="H818" s="18" t="n">
        <v>0.3</v>
      </c>
      <c r="I818" s="18" t="n">
        <v>2</v>
      </c>
      <c r="J818" s="19" t="n">
        <v>0.91198195167648</v>
      </c>
      <c r="K818" s="19" t="n">
        <v>0.419257252713461</v>
      </c>
      <c r="L818" s="16" t="n">
        <v>13.2475271324033</v>
      </c>
      <c r="M818" s="19" t="n">
        <v>0.595908332110725</v>
      </c>
      <c r="N818" s="19" t="n">
        <v>1.38784302452562</v>
      </c>
      <c r="O818" s="19" t="n">
        <v>1.44160885576882</v>
      </c>
      <c r="P818" s="19" t="n">
        <v>0.637550555755067</v>
      </c>
      <c r="Q818" s="17" t="s">
        <v>31</v>
      </c>
      <c r="R818" s="5" t="str">
        <f aca="false">IF(OR(Q818="Steel plate",Q818="Concrete jacket"),"Steel plate or jacket",Q818)</f>
        <v>Polymer laminate</v>
      </c>
      <c r="S818" s="5" t="str">
        <f aca="false">IF(O818&lt;='Tree rules'!$C$4,IF(N818&lt;='Tree rules'!$C$5,IF(P818&lt;='Tree rules'!$C$7,"Monitor","Polymer laminate"),IF(P818&lt;='Tree rules'!$C$8,"Seal cracks","Polymer laminate")),IF(O818&lt;='Tree rules'!$C$6,IF(P818&lt;='Tree rules'!$C$9,"Polymer laminate","Steel plate or jacket"),IF(L818&lt;='Tree rules'!$C$10,"Steel plate or jacket","Polymer laminate")))</f>
        <v>Steel plate or jacket</v>
      </c>
      <c r="T818" s="5" t="str">
        <f aca="false">IF(S818=R818,"Yes","No")</f>
        <v>No</v>
      </c>
    </row>
    <row r="819" customFormat="false" ht="15" hidden="false" customHeight="false" outlineLevel="0" collapsed="false">
      <c r="A819" s="15" t="n">
        <v>2745</v>
      </c>
      <c r="B819" s="16" t="n">
        <v>3.23403925659392</v>
      </c>
      <c r="C819" s="15" t="n">
        <v>300</v>
      </c>
      <c r="D819" s="15" t="n">
        <v>300</v>
      </c>
      <c r="E819" s="15" t="n">
        <v>25</v>
      </c>
      <c r="F819" s="16" t="n">
        <v>0.736310778185108</v>
      </c>
      <c r="G819" s="17" t="s">
        <v>101</v>
      </c>
      <c r="H819" s="18" t="n">
        <v>0.3</v>
      </c>
      <c r="I819" s="18" t="n">
        <v>1</v>
      </c>
      <c r="J819" s="19" t="n">
        <v>0.99255101527782</v>
      </c>
      <c r="K819" s="19" t="n">
        <v>0.449432347678488</v>
      </c>
      <c r="L819" s="16" t="n">
        <v>12.63296584607</v>
      </c>
      <c r="M819" s="19" t="n">
        <v>0.909926185265369</v>
      </c>
      <c r="N819" s="19" t="n">
        <v>0.636523715283874</v>
      </c>
      <c r="O819" s="19" t="n">
        <v>0.99255101527782</v>
      </c>
      <c r="P819" s="19" t="n">
        <v>0.361048710136168</v>
      </c>
      <c r="Q819" s="17" t="s">
        <v>29</v>
      </c>
      <c r="R819" s="5" t="str">
        <f aca="false">IF(OR(Q819="Steel plate",Q819="Concrete jacket"),"Steel plate or jacket",Q819)</f>
        <v>Monitor</v>
      </c>
      <c r="S819" s="5" t="str">
        <f aca="false">IF(O819&lt;='Tree rules'!$C$4,IF(N819&lt;='Tree rules'!$C$5,IF(P819&lt;='Tree rules'!$C$7,"Monitor","Polymer laminate"),IF(P819&lt;='Tree rules'!$C$8,"Seal cracks","Polymer laminate")),IF(O819&lt;='Tree rules'!$C$6,IF(P819&lt;='Tree rules'!$C$9,"Polymer laminate","Steel plate or jacket"),IF(L819&lt;='Tree rules'!$C$10,"Steel plate or jacket","Polymer laminate")))</f>
        <v>Monitor</v>
      </c>
      <c r="T819" s="5" t="str">
        <f aca="false">IF(S819=R819,"Yes","No")</f>
        <v>Yes</v>
      </c>
    </row>
    <row r="820" customFormat="false" ht="15" hidden="false" customHeight="false" outlineLevel="0" collapsed="false">
      <c r="A820" s="15" t="n">
        <v>2754</v>
      </c>
      <c r="B820" s="16" t="n">
        <v>5.41914524962045</v>
      </c>
      <c r="C820" s="15" t="n">
        <v>300</v>
      </c>
      <c r="D820" s="15" t="n">
        <v>475</v>
      </c>
      <c r="E820" s="15" t="n">
        <v>25</v>
      </c>
      <c r="F820" s="16" t="n">
        <v>0.624901102811956</v>
      </c>
      <c r="G820" s="17" t="s">
        <v>103</v>
      </c>
      <c r="H820" s="18" t="n">
        <v>0.2</v>
      </c>
      <c r="I820" s="18" t="n">
        <v>1</v>
      </c>
      <c r="J820" s="19" t="n">
        <v>0.944413777388928</v>
      </c>
      <c r="K820" s="19" t="n">
        <v>0.505085812174171</v>
      </c>
      <c r="L820" s="16" t="n">
        <v>12.6320402089055</v>
      </c>
      <c r="M820" s="19" t="n">
        <v>0.656655047437167</v>
      </c>
      <c r="N820" s="19" t="n">
        <v>0.981328178604906</v>
      </c>
      <c r="O820" s="19" t="n">
        <v>0.944413777388928</v>
      </c>
      <c r="P820" s="19" t="n">
        <v>0.500495356068229</v>
      </c>
      <c r="Q820" s="17" t="s">
        <v>29</v>
      </c>
      <c r="R820" s="5" t="str">
        <f aca="false">IF(OR(Q820="Steel plate",Q820="Concrete jacket"),"Steel plate or jacket",Q820)</f>
        <v>Monitor</v>
      </c>
      <c r="S820" s="5" t="str">
        <f aca="false">IF(O820&lt;='Tree rules'!$C$4,IF(N820&lt;='Tree rules'!$C$5,IF(P820&lt;='Tree rules'!$C$7,"Monitor","Polymer laminate"),IF(P820&lt;='Tree rules'!$C$8,"Seal cracks","Polymer laminate")),IF(O820&lt;='Tree rules'!$C$6,IF(P820&lt;='Tree rules'!$C$9,"Polymer laminate","Steel plate or jacket"),IF(L820&lt;='Tree rules'!$C$10,"Steel plate or jacket","Polymer laminate")))</f>
        <v>Monitor</v>
      </c>
      <c r="T820" s="5" t="str">
        <f aca="false">IF(S820=R820,"Yes","No")</f>
        <v>Yes</v>
      </c>
    </row>
    <row r="821" customFormat="false" ht="15" hidden="false" customHeight="false" outlineLevel="0" collapsed="false">
      <c r="A821" s="15" t="n">
        <v>2756</v>
      </c>
      <c r="B821" s="16" t="n">
        <v>3.50198481736509</v>
      </c>
      <c r="C821" s="15" t="n">
        <v>230</v>
      </c>
      <c r="D821" s="15" t="n">
        <v>350</v>
      </c>
      <c r="E821" s="15" t="n">
        <v>20</v>
      </c>
      <c r="F821" s="16" t="n">
        <v>0.64278110559382</v>
      </c>
      <c r="G821" s="17" t="s">
        <v>103</v>
      </c>
      <c r="H821" s="18" t="n">
        <v>0.2</v>
      </c>
      <c r="I821" s="18" t="n">
        <v>1.5</v>
      </c>
      <c r="J821" s="19" t="n">
        <v>0.870826643179326</v>
      </c>
      <c r="K821" s="19" t="n">
        <v>0.402789190162595</v>
      </c>
      <c r="L821" s="16" t="n">
        <v>11.4443948279905</v>
      </c>
      <c r="M821" s="19" t="n">
        <v>0.896166204977851</v>
      </c>
      <c r="N821" s="19" t="n">
        <v>1.05135833327964</v>
      </c>
      <c r="O821" s="19" t="n">
        <v>1.13086018557988</v>
      </c>
      <c r="P821" s="19" t="n">
        <v>0.33521457937804</v>
      </c>
      <c r="Q821" s="17" t="s">
        <v>31</v>
      </c>
      <c r="R821" s="5" t="str">
        <f aca="false">IF(OR(Q821="Steel plate",Q821="Concrete jacket"),"Steel plate or jacket",Q821)</f>
        <v>Polymer laminate</v>
      </c>
      <c r="S821" s="5" t="str">
        <f aca="false">IF(O821&lt;='Tree rules'!$C$4,IF(N821&lt;='Tree rules'!$C$5,IF(P821&lt;='Tree rules'!$C$7,"Monitor","Polymer laminate"),IF(P821&lt;='Tree rules'!$C$8,"Seal cracks","Polymer laminate")),IF(O821&lt;='Tree rules'!$C$6,IF(P821&lt;='Tree rules'!$C$9,"Polymer laminate","Steel plate or jacket"),IF(L821&lt;='Tree rules'!$C$10,"Steel plate or jacket","Polymer laminate")))</f>
        <v>Polymer laminate</v>
      </c>
      <c r="T821" s="5" t="str">
        <f aca="false">IF(S821=R821,"Yes","No")</f>
        <v>Yes</v>
      </c>
    </row>
    <row r="822" customFormat="false" ht="15" hidden="false" customHeight="false" outlineLevel="0" collapsed="false">
      <c r="A822" s="15" t="n">
        <v>2758</v>
      </c>
      <c r="B822" s="16" t="n">
        <v>5.26811812296262</v>
      </c>
      <c r="C822" s="15" t="n">
        <v>230</v>
      </c>
      <c r="D822" s="15" t="n">
        <v>475</v>
      </c>
      <c r="E822" s="15" t="n">
        <v>20</v>
      </c>
      <c r="F822" s="16" t="n">
        <v>0.611316296229087</v>
      </c>
      <c r="G822" s="17" t="s">
        <v>103</v>
      </c>
      <c r="H822" s="18" t="n">
        <v>0.2</v>
      </c>
      <c r="I822" s="18" t="n">
        <v>1.5</v>
      </c>
      <c r="J822" s="19" t="n">
        <v>0.904383094572076</v>
      </c>
      <c r="K822" s="19" t="n">
        <v>0.555260733313281</v>
      </c>
      <c r="L822" s="16" t="n">
        <v>12.2799956246215</v>
      </c>
      <c r="M822" s="19" t="n">
        <v>0.645168844145212</v>
      </c>
      <c r="N822" s="19" t="n">
        <v>1.16104941949094</v>
      </c>
      <c r="O822" s="19" t="n">
        <v>1.105490431714</v>
      </c>
      <c r="P822" s="19" t="n">
        <v>0.576735195374982</v>
      </c>
      <c r="Q822" s="17" t="s">
        <v>31</v>
      </c>
      <c r="R822" s="5" t="str">
        <f aca="false">IF(OR(Q822="Steel plate",Q822="Concrete jacket"),"Steel plate or jacket",Q822)</f>
        <v>Polymer laminate</v>
      </c>
      <c r="S822" s="5" t="str">
        <f aca="false">IF(O822&lt;='Tree rules'!$C$4,IF(N822&lt;='Tree rules'!$C$5,IF(P822&lt;='Tree rules'!$C$7,"Monitor","Polymer laminate"),IF(P822&lt;='Tree rules'!$C$8,"Seal cracks","Polymer laminate")),IF(O822&lt;='Tree rules'!$C$6,IF(P822&lt;='Tree rules'!$C$9,"Polymer laminate","Steel plate or jacket"),IF(L822&lt;='Tree rules'!$C$10,"Steel plate or jacket","Polymer laminate")))</f>
        <v>Polymer laminate</v>
      </c>
      <c r="T822" s="5" t="str">
        <f aca="false">IF(S822=R822,"Yes","No")</f>
        <v>Yes</v>
      </c>
    </row>
    <row r="823" customFormat="false" ht="15" hidden="false" customHeight="false" outlineLevel="0" collapsed="false">
      <c r="A823" s="15" t="n">
        <v>2761</v>
      </c>
      <c r="B823" s="16" t="n">
        <v>4.53437688735498</v>
      </c>
      <c r="C823" s="15" t="n">
        <v>300</v>
      </c>
      <c r="D823" s="15" t="n">
        <v>450</v>
      </c>
      <c r="E823" s="15" t="n">
        <v>30</v>
      </c>
      <c r="F823" s="16" t="n">
        <v>0.663570725510715</v>
      </c>
      <c r="G823" s="17" t="s">
        <v>101</v>
      </c>
      <c r="H823" s="18" t="n">
        <v>0.3</v>
      </c>
      <c r="I823" s="18" t="n">
        <v>2</v>
      </c>
      <c r="J823" s="19" t="n">
        <v>0.873472215674015</v>
      </c>
      <c r="K823" s="19" t="n">
        <v>0.644052267749168</v>
      </c>
      <c r="L823" s="16" t="n">
        <v>11.2237051667203</v>
      </c>
      <c r="M823" s="19" t="n">
        <v>0.825386752407691</v>
      </c>
      <c r="N823" s="19" t="n">
        <v>0.822504986330302</v>
      </c>
      <c r="O823" s="19" t="n">
        <v>1.18438267002729</v>
      </c>
      <c r="P823" s="19" t="n">
        <v>0.420617433299197</v>
      </c>
      <c r="Q823" s="17" t="s">
        <v>31</v>
      </c>
      <c r="R823" s="5" t="str">
        <f aca="false">IF(OR(Q823="Steel plate",Q823="Concrete jacket"),"Steel plate or jacket",Q823)</f>
        <v>Polymer laminate</v>
      </c>
      <c r="S823" s="5" t="str">
        <f aca="false">IF(O823&lt;='Tree rules'!$C$4,IF(N823&lt;='Tree rules'!$C$5,IF(P823&lt;='Tree rules'!$C$7,"Monitor","Polymer laminate"),IF(P823&lt;='Tree rules'!$C$8,"Seal cracks","Polymer laminate")),IF(O823&lt;='Tree rules'!$C$6,IF(P823&lt;='Tree rules'!$C$9,"Polymer laminate","Steel plate or jacket"),IF(L823&lt;='Tree rules'!$C$10,"Steel plate or jacket","Polymer laminate")))</f>
        <v>Polymer laminate</v>
      </c>
      <c r="T823" s="5" t="str">
        <f aca="false">IF(S823=R823,"Yes","No")</f>
        <v>Yes</v>
      </c>
    </row>
    <row r="824" customFormat="false" ht="15" hidden="false" customHeight="false" outlineLevel="0" collapsed="false">
      <c r="A824" s="15" t="n">
        <v>2767</v>
      </c>
      <c r="B824" s="16" t="n">
        <v>6.45274508580789</v>
      </c>
      <c r="C824" s="15" t="n">
        <v>230</v>
      </c>
      <c r="D824" s="15" t="n">
        <v>600</v>
      </c>
      <c r="E824" s="15" t="n">
        <v>30</v>
      </c>
      <c r="F824" s="16" t="n">
        <v>0.742342309449384</v>
      </c>
      <c r="G824" s="17" t="s">
        <v>103</v>
      </c>
      <c r="H824" s="18" t="n">
        <v>0.2</v>
      </c>
      <c r="I824" s="18" t="n">
        <v>1</v>
      </c>
      <c r="J824" s="19" t="n">
        <v>0.872887754318554</v>
      </c>
      <c r="K824" s="19" t="n">
        <v>0.552697844938012</v>
      </c>
      <c r="L824" s="16" t="n">
        <v>11.6897555902317</v>
      </c>
      <c r="M824" s="19" t="n">
        <v>0.537258827136076</v>
      </c>
      <c r="N824" s="19" t="n">
        <v>0.925449479314903</v>
      </c>
      <c r="O824" s="19" t="n">
        <v>0.872887754318554</v>
      </c>
      <c r="P824" s="19" t="n">
        <v>0.610578731384968</v>
      </c>
      <c r="Q824" s="17" t="s">
        <v>29</v>
      </c>
      <c r="R824" s="5" t="str">
        <f aca="false">IF(OR(Q824="Steel plate",Q824="Concrete jacket"),"Steel plate or jacket",Q824)</f>
        <v>Monitor</v>
      </c>
      <c r="S824" s="5" t="str">
        <f aca="false">IF(O824&lt;='Tree rules'!$C$4,IF(N824&lt;='Tree rules'!$C$5,IF(P824&lt;='Tree rules'!$C$7,"Monitor","Polymer laminate"),IF(P824&lt;='Tree rules'!$C$8,"Seal cracks","Polymer laminate")),IF(O824&lt;='Tree rules'!$C$6,IF(P824&lt;='Tree rules'!$C$9,"Polymer laminate","Steel plate or jacket"),IF(L824&lt;='Tree rules'!$C$10,"Steel plate or jacket","Polymer laminate")))</f>
        <v>Monitor</v>
      </c>
      <c r="T824" s="5" t="str">
        <f aca="false">IF(S824=R824,"Yes","No")</f>
        <v>Yes</v>
      </c>
    </row>
    <row r="825" customFormat="false" ht="15" hidden="false" customHeight="false" outlineLevel="0" collapsed="false">
      <c r="A825" s="15" t="n">
        <v>2768</v>
      </c>
      <c r="B825" s="16" t="n">
        <v>3.0252921976011</v>
      </c>
      <c r="C825" s="15" t="n">
        <v>300</v>
      </c>
      <c r="D825" s="15" t="n">
        <v>300</v>
      </c>
      <c r="E825" s="15" t="n">
        <v>25</v>
      </c>
      <c r="F825" s="16" t="n">
        <v>0.589048622548086</v>
      </c>
      <c r="G825" s="17" t="s">
        <v>101</v>
      </c>
      <c r="H825" s="18" t="n">
        <v>0.3</v>
      </c>
      <c r="I825" s="18" t="n">
        <v>1</v>
      </c>
      <c r="J825" s="19" t="n">
        <v>0.882840214125544</v>
      </c>
      <c r="K825" s="19" t="n">
        <v>0.486942127761095</v>
      </c>
      <c r="L825" s="16" t="n">
        <v>11.8175476468793</v>
      </c>
      <c r="M825" s="19" t="n">
        <v>0.909229903164406</v>
      </c>
      <c r="N825" s="19" t="n">
        <v>0.568813581474414</v>
      </c>
      <c r="O825" s="19" t="n">
        <v>0.882840214125544</v>
      </c>
      <c r="P825" s="19" t="n">
        <v>0.259249161704029</v>
      </c>
      <c r="Q825" s="17" t="s">
        <v>29</v>
      </c>
      <c r="R825" s="5" t="str">
        <f aca="false">IF(OR(Q825="Steel plate",Q825="Concrete jacket"),"Steel plate or jacket",Q825)</f>
        <v>Monitor</v>
      </c>
      <c r="S825" s="5" t="str">
        <f aca="false">IF(O825&lt;='Tree rules'!$C$4,IF(N825&lt;='Tree rules'!$C$5,IF(P825&lt;='Tree rules'!$C$7,"Monitor","Polymer laminate"),IF(P825&lt;='Tree rules'!$C$8,"Seal cracks","Polymer laminate")),IF(O825&lt;='Tree rules'!$C$6,IF(P825&lt;='Tree rules'!$C$9,"Polymer laminate","Steel plate or jacket"),IF(L825&lt;='Tree rules'!$C$10,"Steel plate or jacket","Polymer laminate")))</f>
        <v>Monitor</v>
      </c>
      <c r="T825" s="5" t="str">
        <f aca="false">IF(S825=R825,"Yes","No")</f>
        <v>Yes</v>
      </c>
    </row>
    <row r="826" customFormat="false" ht="15" hidden="false" customHeight="false" outlineLevel="0" collapsed="false">
      <c r="A826" s="15" t="n">
        <v>2771</v>
      </c>
      <c r="B826" s="16" t="n">
        <v>6.36481183281019</v>
      </c>
      <c r="C826" s="15" t="n">
        <v>300</v>
      </c>
      <c r="D826" s="15" t="n">
        <v>550</v>
      </c>
      <c r="E826" s="15" t="n">
        <v>30</v>
      </c>
      <c r="F826" s="16" t="n">
        <v>0.531909867274462</v>
      </c>
      <c r="G826" s="17" t="s">
        <v>103</v>
      </c>
      <c r="H826" s="18" t="n">
        <v>0.2</v>
      </c>
      <c r="I826" s="18" t="n">
        <v>1.5</v>
      </c>
      <c r="J826" s="19" t="n">
        <v>0.867003275183171</v>
      </c>
      <c r="K826" s="19" t="n">
        <v>0.589663146941718</v>
      </c>
      <c r="L826" s="16" t="n">
        <v>12.6285949063694</v>
      </c>
      <c r="M826" s="19" t="n">
        <v>0.787353030997473</v>
      </c>
      <c r="N826" s="19" t="n">
        <v>1.042828646619</v>
      </c>
      <c r="O826" s="19" t="n">
        <v>1.04488497294811</v>
      </c>
      <c r="P826" s="19" t="n">
        <v>0.393495199470261</v>
      </c>
      <c r="Q826" s="17" t="s">
        <v>31</v>
      </c>
      <c r="R826" s="5" t="str">
        <f aca="false">IF(OR(Q826="Steel plate",Q826="Concrete jacket"),"Steel plate or jacket",Q826)</f>
        <v>Polymer laminate</v>
      </c>
      <c r="S826" s="5" t="str">
        <f aca="false">IF(O826&lt;='Tree rules'!$C$4,IF(N826&lt;='Tree rules'!$C$5,IF(P826&lt;='Tree rules'!$C$7,"Monitor","Polymer laminate"),IF(P826&lt;='Tree rules'!$C$8,"Seal cracks","Polymer laminate")),IF(O826&lt;='Tree rules'!$C$6,IF(P826&lt;='Tree rules'!$C$9,"Polymer laminate","Steel plate or jacket"),IF(L826&lt;='Tree rules'!$C$10,"Steel plate or jacket","Polymer laminate")))</f>
        <v>Polymer laminate</v>
      </c>
      <c r="T826" s="5" t="str">
        <f aca="false">IF(S826=R826,"Yes","No")</f>
        <v>Yes</v>
      </c>
    </row>
    <row r="827" customFormat="false" ht="15" hidden="false" customHeight="false" outlineLevel="0" collapsed="false">
      <c r="A827" s="15" t="n">
        <v>2772</v>
      </c>
      <c r="B827" s="16" t="n">
        <v>3.91999968433855</v>
      </c>
      <c r="C827" s="15" t="n">
        <v>300</v>
      </c>
      <c r="D827" s="15" t="n">
        <v>375</v>
      </c>
      <c r="E827" s="15" t="n">
        <v>30</v>
      </c>
      <c r="F827" s="16" t="n">
        <v>0.611130485804701</v>
      </c>
      <c r="G827" s="17" t="s">
        <v>101</v>
      </c>
      <c r="H827" s="18" t="n">
        <v>0.3</v>
      </c>
      <c r="I827" s="18" t="n">
        <v>1.5</v>
      </c>
      <c r="J827" s="19" t="n">
        <v>0.903533357804664</v>
      </c>
      <c r="K827" s="19" t="n">
        <v>0.49630642367368</v>
      </c>
      <c r="L827" s="16" t="n">
        <v>11.914892657564</v>
      </c>
      <c r="M827" s="19" t="n">
        <v>0.949653565745417</v>
      </c>
      <c r="N827" s="19" t="n">
        <v>0.874401263171618</v>
      </c>
      <c r="O827" s="19" t="n">
        <v>1.13108533196604</v>
      </c>
      <c r="P827" s="19" t="n">
        <v>0.308636414287943</v>
      </c>
      <c r="Q827" s="17" t="s">
        <v>31</v>
      </c>
      <c r="R827" s="5" t="str">
        <f aca="false">IF(OR(Q827="Steel plate",Q827="Concrete jacket"),"Steel plate or jacket",Q827)</f>
        <v>Polymer laminate</v>
      </c>
      <c r="S827" s="5" t="str">
        <f aca="false">IF(O827&lt;='Tree rules'!$C$4,IF(N827&lt;='Tree rules'!$C$5,IF(P827&lt;='Tree rules'!$C$7,"Monitor","Polymer laminate"),IF(P827&lt;='Tree rules'!$C$8,"Seal cracks","Polymer laminate")),IF(O827&lt;='Tree rules'!$C$6,IF(P827&lt;='Tree rules'!$C$9,"Polymer laminate","Steel plate or jacket"),IF(L827&lt;='Tree rules'!$C$10,"Steel plate or jacket","Polymer laminate")))</f>
        <v>Polymer laminate</v>
      </c>
      <c r="T827" s="5" t="str">
        <f aca="false">IF(S827=R827,"Yes","No")</f>
        <v>Yes</v>
      </c>
    </row>
    <row r="828" customFormat="false" ht="15" hidden="false" customHeight="false" outlineLevel="0" collapsed="false">
      <c r="A828" s="15" t="n">
        <v>2774</v>
      </c>
      <c r="B828" s="16" t="n">
        <v>3.34873841106983</v>
      </c>
      <c r="C828" s="15" t="n">
        <v>230</v>
      </c>
      <c r="D828" s="15" t="n">
        <v>300</v>
      </c>
      <c r="E828" s="15" t="n">
        <v>20</v>
      </c>
      <c r="F828" s="16" t="n">
        <v>0.688332522525665</v>
      </c>
      <c r="G828" s="17" t="s">
        <v>103</v>
      </c>
      <c r="H828" s="18" t="n">
        <v>0.2</v>
      </c>
      <c r="I828" s="18" t="n">
        <v>2</v>
      </c>
      <c r="J828" s="19" t="n">
        <v>0.906027654308653</v>
      </c>
      <c r="K828" s="19" t="n">
        <v>0.410491792244147</v>
      </c>
      <c r="L828" s="16" t="n">
        <v>13.1840094924009</v>
      </c>
      <c r="M828" s="19" t="n">
        <v>0.644893315745892</v>
      </c>
      <c r="N828" s="19" t="n">
        <v>2.0031684089985</v>
      </c>
      <c r="O828" s="19" t="n">
        <v>1.44013839297739</v>
      </c>
      <c r="P828" s="19" t="n">
        <v>0.594000773112059</v>
      </c>
      <c r="Q828" s="17" t="s">
        <v>31</v>
      </c>
      <c r="R828" s="5" t="str">
        <f aca="false">IF(OR(Q828="Steel plate",Q828="Concrete jacket"),"Steel plate or jacket",Q828)</f>
        <v>Polymer laminate</v>
      </c>
      <c r="S828" s="5" t="str">
        <f aca="false">IF(O828&lt;='Tree rules'!$C$4,IF(N828&lt;='Tree rules'!$C$5,IF(P828&lt;='Tree rules'!$C$7,"Monitor","Polymer laminate"),IF(P828&lt;='Tree rules'!$C$8,"Seal cracks","Polymer laminate")),IF(O828&lt;='Tree rules'!$C$6,IF(P828&lt;='Tree rules'!$C$9,"Polymer laminate","Steel plate or jacket"),IF(L828&lt;='Tree rules'!$C$10,"Steel plate or jacket","Polymer laminate")))</f>
        <v>Steel plate or jacket</v>
      </c>
      <c r="T828" s="5" t="str">
        <f aca="false">IF(S828=R828,"Yes","No")</f>
        <v>No</v>
      </c>
    </row>
    <row r="829" customFormat="false" ht="15" hidden="false" customHeight="false" outlineLevel="0" collapsed="false">
      <c r="A829" s="15" t="n">
        <v>2777</v>
      </c>
      <c r="B829" s="16" t="n">
        <v>6.97549097700574</v>
      </c>
      <c r="C829" s="15" t="n">
        <v>300</v>
      </c>
      <c r="D829" s="15" t="n">
        <v>550</v>
      </c>
      <c r="E829" s="15" t="n">
        <v>30</v>
      </c>
      <c r="F829" s="16" t="n">
        <v>0.664887334093078</v>
      </c>
      <c r="G829" s="17" t="s">
        <v>101</v>
      </c>
      <c r="H829" s="18" t="n">
        <v>0.3</v>
      </c>
      <c r="I829" s="18" t="n">
        <v>2</v>
      </c>
      <c r="J829" s="19" t="n">
        <v>0.856974286973029</v>
      </c>
      <c r="K829" s="19" t="n">
        <v>0.488610940326462</v>
      </c>
      <c r="L829" s="16" t="n">
        <v>13.8402598750114</v>
      </c>
      <c r="M829" s="19" t="n">
        <v>0.292648645332289</v>
      </c>
      <c r="N829" s="19" t="n">
        <v>0.907940592686667</v>
      </c>
      <c r="O829" s="19" t="n">
        <v>1.29522156175257</v>
      </c>
      <c r="P829" s="19" t="n">
        <v>1.36834192583822</v>
      </c>
      <c r="Q829" s="17" t="s">
        <v>104</v>
      </c>
      <c r="R829" s="5" t="str">
        <f aca="false">IF(OR(Q829="Steel plate",Q829="Concrete jacket"),"Steel plate or jacket",Q829)</f>
        <v>Steel plate or jacket</v>
      </c>
      <c r="S829" s="5" t="str">
        <f aca="false">IF(O829&lt;='Tree rules'!$C$4,IF(N829&lt;='Tree rules'!$C$5,IF(P829&lt;='Tree rules'!$C$7,"Monitor","Polymer laminate"),IF(P829&lt;='Tree rules'!$C$8,"Seal cracks","Polymer laminate")),IF(O829&lt;='Tree rules'!$C$6,IF(P829&lt;='Tree rules'!$C$9,"Polymer laminate","Steel plate or jacket"),IF(L829&lt;='Tree rules'!$C$10,"Steel plate or jacket","Polymer laminate")))</f>
        <v>Steel plate or jacket</v>
      </c>
      <c r="T829" s="5" t="str">
        <f aca="false">IF(S829=R829,"Yes","No")</f>
        <v>Yes</v>
      </c>
    </row>
    <row r="830" customFormat="false" ht="15" hidden="false" customHeight="false" outlineLevel="0" collapsed="false">
      <c r="A830" s="15" t="n">
        <v>2778</v>
      </c>
      <c r="B830" s="16" t="n">
        <v>6.85651205304254</v>
      </c>
      <c r="C830" s="15" t="n">
        <v>230</v>
      </c>
      <c r="D830" s="15" t="n">
        <v>625</v>
      </c>
      <c r="E830" s="15" t="n">
        <v>20</v>
      </c>
      <c r="F830" s="16" t="n">
        <v>0.710178431223674</v>
      </c>
      <c r="G830" s="17" t="s">
        <v>103</v>
      </c>
      <c r="H830" s="18" t="n">
        <v>0.2</v>
      </c>
      <c r="I830" s="18" t="n">
        <v>1</v>
      </c>
      <c r="J830" s="19" t="n">
        <v>0.865142757496026</v>
      </c>
      <c r="K830" s="19" t="n">
        <v>0.493959202213399</v>
      </c>
      <c r="L830" s="16" t="n">
        <v>11.8830364870755</v>
      </c>
      <c r="M830" s="19" t="n">
        <v>0.374952652988812</v>
      </c>
      <c r="N830" s="19" t="n">
        <v>0.922600716285624</v>
      </c>
      <c r="O830" s="19" t="n">
        <v>0.865142757496026</v>
      </c>
      <c r="P830" s="19" t="n">
        <v>0.903880590104644</v>
      </c>
      <c r="Q830" s="17" t="s">
        <v>29</v>
      </c>
      <c r="R830" s="5" t="str">
        <f aca="false">IF(OR(Q830="Steel plate",Q830="Concrete jacket"),"Steel plate or jacket",Q830)</f>
        <v>Monitor</v>
      </c>
      <c r="S830" s="5" t="str">
        <f aca="false">IF(O830&lt;='Tree rules'!$C$4,IF(N830&lt;='Tree rules'!$C$5,IF(P830&lt;='Tree rules'!$C$7,"Monitor","Polymer laminate"),IF(P830&lt;='Tree rules'!$C$8,"Seal cracks","Polymer laminate")),IF(O830&lt;='Tree rules'!$C$6,IF(P830&lt;='Tree rules'!$C$9,"Polymer laminate","Steel plate or jacket"),IF(L830&lt;='Tree rules'!$C$10,"Steel plate or jacket","Polymer laminate")))</f>
        <v>Monitor</v>
      </c>
      <c r="T830" s="5" t="str">
        <f aca="false">IF(S830=R830,"Yes","No")</f>
        <v>Yes</v>
      </c>
    </row>
    <row r="831" customFormat="false" ht="15" hidden="false" customHeight="false" outlineLevel="0" collapsed="false">
      <c r="A831" s="15" t="n">
        <v>2779</v>
      </c>
      <c r="B831" s="16" t="n">
        <v>4.09608086720098</v>
      </c>
      <c r="C831" s="15" t="n">
        <v>230</v>
      </c>
      <c r="D831" s="15" t="n">
        <v>350</v>
      </c>
      <c r="E831" s="15" t="n">
        <v>30</v>
      </c>
      <c r="F831" s="16" t="n">
        <v>0.907455678485392</v>
      </c>
      <c r="G831" s="17" t="s">
        <v>102</v>
      </c>
      <c r="H831" s="18" t="n">
        <v>0.1</v>
      </c>
      <c r="I831" s="18" t="n">
        <v>1</v>
      </c>
      <c r="J831" s="19" t="n">
        <v>0.898770667866261</v>
      </c>
      <c r="K831" s="19" t="n">
        <v>0.486765786155434</v>
      </c>
      <c r="L831" s="16" t="n">
        <v>14.1732901979273</v>
      </c>
      <c r="M831" s="19" t="n">
        <v>0.51096492133722</v>
      </c>
      <c r="N831" s="19" t="n">
        <v>2.61346005657922</v>
      </c>
      <c r="O831" s="19" t="n">
        <v>0.898770667866261</v>
      </c>
      <c r="P831" s="19" t="n">
        <v>0.655506208427951</v>
      </c>
      <c r="Q831" s="17" t="s">
        <v>30</v>
      </c>
      <c r="R831" s="5" t="str">
        <f aca="false">IF(OR(Q831="Steel plate",Q831="Concrete jacket"),"Steel plate or jacket",Q831)</f>
        <v>Seal cracks</v>
      </c>
      <c r="S831" s="5" t="str">
        <f aca="false">IF(O831&lt;='Tree rules'!$C$4,IF(N831&lt;='Tree rules'!$C$5,IF(P831&lt;='Tree rules'!$C$7,"Monitor","Polymer laminate"),IF(P831&lt;='Tree rules'!$C$8,"Seal cracks","Polymer laminate")),IF(O831&lt;='Tree rules'!$C$6,IF(P831&lt;='Tree rules'!$C$9,"Polymer laminate","Steel plate or jacket"),IF(L831&lt;='Tree rules'!$C$10,"Steel plate or jacket","Polymer laminate")))</f>
        <v>Seal cracks</v>
      </c>
      <c r="T831" s="5" t="str">
        <f aca="false">IF(S831=R831,"Yes","No")</f>
        <v>Yes</v>
      </c>
    </row>
    <row r="832" customFormat="false" ht="15" hidden="false" customHeight="false" outlineLevel="0" collapsed="false">
      <c r="A832" s="15" t="n">
        <v>2783</v>
      </c>
      <c r="B832" s="16" t="n">
        <v>3.7049724448283</v>
      </c>
      <c r="C832" s="15" t="n">
        <v>300</v>
      </c>
      <c r="D832" s="15" t="n">
        <v>375</v>
      </c>
      <c r="E832" s="15" t="n">
        <v>25</v>
      </c>
      <c r="F832" s="16" t="n">
        <v>0.814840647739602</v>
      </c>
      <c r="G832" s="17" t="s">
        <v>101</v>
      </c>
      <c r="H832" s="18" t="n">
        <v>0.3</v>
      </c>
      <c r="I832" s="18" t="n">
        <v>2</v>
      </c>
      <c r="J832" s="19" t="n">
        <v>0.929955805793481</v>
      </c>
      <c r="K832" s="19" t="n">
        <v>0.472623418559652</v>
      </c>
      <c r="L832" s="16" t="n">
        <v>11.2613144219705</v>
      </c>
      <c r="M832" s="19" t="n">
        <v>0.414707756722103</v>
      </c>
      <c r="N832" s="19" t="n">
        <v>1.07245358991002</v>
      </c>
      <c r="O832" s="19" t="n">
        <v>1.42039271954345</v>
      </c>
      <c r="P832" s="19" t="n">
        <v>0.955240791013617</v>
      </c>
      <c r="Q832" s="17" t="s">
        <v>31</v>
      </c>
      <c r="R832" s="5" t="str">
        <f aca="false">IF(OR(Q832="Steel plate",Q832="Concrete jacket"),"Steel plate or jacket",Q832)</f>
        <v>Polymer laminate</v>
      </c>
      <c r="S832" s="5" t="str">
        <f aca="false">IF(O832&lt;='Tree rules'!$C$4,IF(N832&lt;='Tree rules'!$C$5,IF(P832&lt;='Tree rules'!$C$7,"Monitor","Polymer laminate"),IF(P832&lt;='Tree rules'!$C$8,"Seal cracks","Polymer laminate")),IF(O832&lt;='Tree rules'!$C$6,IF(P832&lt;='Tree rules'!$C$9,"Polymer laminate","Steel plate or jacket"),IF(L832&lt;='Tree rules'!$C$10,"Steel plate or jacket","Polymer laminate")))</f>
        <v>Steel plate or jacket</v>
      </c>
      <c r="T832" s="5" t="str">
        <f aca="false">IF(S832=R832,"Yes","No")</f>
        <v>No</v>
      </c>
    </row>
    <row r="833" customFormat="false" ht="15" hidden="false" customHeight="false" outlineLevel="0" collapsed="false">
      <c r="A833" s="15" t="n">
        <v>2786</v>
      </c>
      <c r="B833" s="16" t="n">
        <v>3.06100779197244</v>
      </c>
      <c r="C833" s="15" t="n">
        <v>300</v>
      </c>
      <c r="D833" s="15" t="n">
        <v>300</v>
      </c>
      <c r="E833" s="15" t="n">
        <v>20</v>
      </c>
      <c r="F833" s="16" t="n">
        <v>0.736310778185108</v>
      </c>
      <c r="G833" s="17" t="s">
        <v>101</v>
      </c>
      <c r="H833" s="18" t="n">
        <v>0.3</v>
      </c>
      <c r="I833" s="18" t="n">
        <v>1</v>
      </c>
      <c r="J833" s="19" t="n">
        <v>0.874728465605918</v>
      </c>
      <c r="K833" s="19" t="n">
        <v>0.445326238637302</v>
      </c>
      <c r="L833" s="16" t="n">
        <v>11.9570616873923</v>
      </c>
      <c r="M833" s="19" t="n">
        <v>0.442405824967681</v>
      </c>
      <c r="N833" s="19" t="n">
        <v>0.611959471465755</v>
      </c>
      <c r="O833" s="19" t="n">
        <v>0.874728465605918</v>
      </c>
      <c r="P833" s="19" t="n">
        <v>0.627093724000935</v>
      </c>
      <c r="Q833" s="17" t="s">
        <v>29</v>
      </c>
      <c r="R833" s="5" t="str">
        <f aca="false">IF(OR(Q833="Steel plate",Q833="Concrete jacket"),"Steel plate or jacket",Q833)</f>
        <v>Monitor</v>
      </c>
      <c r="S833" s="5" t="str">
        <f aca="false">IF(O833&lt;='Tree rules'!$C$4,IF(N833&lt;='Tree rules'!$C$5,IF(P833&lt;='Tree rules'!$C$7,"Monitor","Polymer laminate"),IF(P833&lt;='Tree rules'!$C$8,"Seal cracks","Polymer laminate")),IF(O833&lt;='Tree rules'!$C$6,IF(P833&lt;='Tree rules'!$C$9,"Polymer laminate","Steel plate or jacket"),IF(L833&lt;='Tree rules'!$C$10,"Steel plate or jacket","Polymer laminate")))</f>
        <v>Monitor</v>
      </c>
      <c r="T833" s="5" t="str">
        <f aca="false">IF(S833=R833,"Yes","No")</f>
        <v>Yes</v>
      </c>
    </row>
    <row r="834" customFormat="false" ht="15" hidden="false" customHeight="false" outlineLevel="0" collapsed="false">
      <c r="A834" s="15" t="n">
        <v>2788</v>
      </c>
      <c r="B834" s="16" t="n">
        <v>3.64152480919222</v>
      </c>
      <c r="C834" s="15" t="n">
        <v>300</v>
      </c>
      <c r="D834" s="15" t="n">
        <v>325</v>
      </c>
      <c r="E834" s="15" t="n">
        <v>30</v>
      </c>
      <c r="F834" s="16" t="n">
        <v>0.756099314943392</v>
      </c>
      <c r="G834" s="17" t="s">
        <v>103</v>
      </c>
      <c r="H834" s="18" t="n">
        <v>0.2</v>
      </c>
      <c r="I834" s="18" t="n">
        <v>1</v>
      </c>
      <c r="J834" s="19" t="n">
        <v>0.985953988684661</v>
      </c>
      <c r="K834" s="19" t="n">
        <v>0.56429097646927</v>
      </c>
      <c r="L834" s="16" t="n">
        <v>13.1462989501524</v>
      </c>
      <c r="M834" s="19" t="n">
        <v>0.52344184619221</v>
      </c>
      <c r="N834" s="19" t="n">
        <v>1.66027474797997</v>
      </c>
      <c r="O834" s="19" t="n">
        <v>0.985953988684661</v>
      </c>
      <c r="P834" s="19" t="n">
        <v>0.65048646752168</v>
      </c>
      <c r="Q834" s="17" t="s">
        <v>30</v>
      </c>
      <c r="R834" s="5" t="str">
        <f aca="false">IF(OR(Q834="Steel plate",Q834="Concrete jacket"),"Steel plate or jacket",Q834)</f>
        <v>Seal cracks</v>
      </c>
      <c r="S834" s="5" t="str">
        <f aca="false">IF(O834&lt;='Tree rules'!$C$4,IF(N834&lt;='Tree rules'!$C$5,IF(P834&lt;='Tree rules'!$C$7,"Monitor","Polymer laminate"),IF(P834&lt;='Tree rules'!$C$8,"Seal cracks","Polymer laminate")),IF(O834&lt;='Tree rules'!$C$6,IF(P834&lt;='Tree rules'!$C$9,"Polymer laminate","Steel plate or jacket"),IF(L834&lt;='Tree rules'!$C$10,"Steel plate or jacket","Polymer laminate")))</f>
        <v>Seal cracks</v>
      </c>
      <c r="T834" s="5" t="str">
        <f aca="false">IF(S834=R834,"Yes","No")</f>
        <v>Yes</v>
      </c>
    </row>
    <row r="835" customFormat="false" ht="15" hidden="false" customHeight="false" outlineLevel="0" collapsed="false">
      <c r="A835" s="15" t="n">
        <v>2790</v>
      </c>
      <c r="B835" s="16" t="n">
        <v>6.36065915890553</v>
      </c>
      <c r="C835" s="15" t="n">
        <v>300</v>
      </c>
      <c r="D835" s="15" t="n">
        <v>600</v>
      </c>
      <c r="E835" s="15" t="n">
        <v>30</v>
      </c>
      <c r="F835" s="16" t="n">
        <v>0.569129103911194</v>
      </c>
      <c r="G835" s="17" t="s">
        <v>103</v>
      </c>
      <c r="H835" s="18" t="n">
        <v>0.2</v>
      </c>
      <c r="I835" s="18" t="n">
        <v>1.5</v>
      </c>
      <c r="J835" s="19" t="n">
        <v>0.888199541586801</v>
      </c>
      <c r="K835" s="19" t="n">
        <v>0.616605544293523</v>
      </c>
      <c r="L835" s="16" t="n">
        <v>11.5229332588868</v>
      </c>
      <c r="M835" s="19" t="n">
        <v>0.430419193824111</v>
      </c>
      <c r="N835" s="19" t="n">
        <v>1.35253668807439</v>
      </c>
      <c r="O835" s="19" t="n">
        <v>1.05846493148951</v>
      </c>
      <c r="P835" s="19" t="n">
        <v>0.692073460368096</v>
      </c>
      <c r="Q835" s="17" t="s">
        <v>31</v>
      </c>
      <c r="R835" s="5" t="str">
        <f aca="false">IF(OR(Q835="Steel plate",Q835="Concrete jacket"),"Steel plate or jacket",Q835)</f>
        <v>Polymer laminate</v>
      </c>
      <c r="S835" s="5" t="str">
        <f aca="false">IF(O835&lt;='Tree rules'!$C$4,IF(N835&lt;='Tree rules'!$C$5,IF(P835&lt;='Tree rules'!$C$7,"Monitor","Polymer laminate"),IF(P835&lt;='Tree rules'!$C$8,"Seal cracks","Polymer laminate")),IF(O835&lt;='Tree rules'!$C$6,IF(P835&lt;='Tree rules'!$C$9,"Polymer laminate","Steel plate or jacket"),IF(L835&lt;='Tree rules'!$C$10,"Steel plate or jacket","Polymer laminate")))</f>
        <v>Polymer laminate</v>
      </c>
      <c r="T835" s="5" t="str">
        <f aca="false">IF(S835=R835,"Yes","No")</f>
        <v>Yes</v>
      </c>
    </row>
    <row r="836" customFormat="false" ht="15" hidden="false" customHeight="false" outlineLevel="0" collapsed="false">
      <c r="A836" s="15" t="n">
        <v>2793</v>
      </c>
      <c r="B836" s="16" t="n">
        <v>3.99520177150576</v>
      </c>
      <c r="C836" s="15" t="n">
        <v>300</v>
      </c>
      <c r="D836" s="15" t="n">
        <v>350</v>
      </c>
      <c r="E836" s="15" t="n">
        <v>25</v>
      </c>
      <c r="F836" s="16" t="n">
        <v>0.61599855952741</v>
      </c>
      <c r="G836" s="17" t="s">
        <v>103</v>
      </c>
      <c r="H836" s="18" t="n">
        <v>0.2</v>
      </c>
      <c r="I836" s="18" t="n">
        <v>1</v>
      </c>
      <c r="J836" s="19" t="n">
        <v>0.957543487480296</v>
      </c>
      <c r="K836" s="19" t="n">
        <v>0.413635448817049</v>
      </c>
      <c r="L836" s="16" t="n">
        <v>13.0562149395613</v>
      </c>
      <c r="M836" s="19" t="n">
        <v>0.874916786629647</v>
      </c>
      <c r="N836" s="19" t="n">
        <v>0.889459523785684</v>
      </c>
      <c r="O836" s="19" t="n">
        <v>0.957543487480296</v>
      </c>
      <c r="P836" s="19" t="n">
        <v>0.33635783868854</v>
      </c>
      <c r="Q836" s="17" t="s">
        <v>29</v>
      </c>
      <c r="R836" s="5" t="str">
        <f aca="false">IF(OR(Q836="Steel plate",Q836="Concrete jacket"),"Steel plate or jacket",Q836)</f>
        <v>Monitor</v>
      </c>
      <c r="S836" s="5" t="str">
        <f aca="false">IF(O836&lt;='Tree rules'!$C$4,IF(N836&lt;='Tree rules'!$C$5,IF(P836&lt;='Tree rules'!$C$7,"Monitor","Polymer laminate"),IF(P836&lt;='Tree rules'!$C$8,"Seal cracks","Polymer laminate")),IF(O836&lt;='Tree rules'!$C$6,IF(P836&lt;='Tree rules'!$C$9,"Polymer laminate","Steel plate or jacket"),IF(L836&lt;='Tree rules'!$C$10,"Steel plate or jacket","Polymer laminate")))</f>
        <v>Monitor</v>
      </c>
      <c r="T836" s="5" t="str">
        <f aca="false">IF(S836=R836,"Yes","No")</f>
        <v>Yes</v>
      </c>
    </row>
    <row r="837" customFormat="false" ht="15" hidden="false" customHeight="false" outlineLevel="0" collapsed="false">
      <c r="A837" s="15" t="n">
        <v>2796</v>
      </c>
      <c r="B837" s="16" t="n">
        <v>7.63207764188748</v>
      </c>
      <c r="C837" s="15" t="n">
        <v>300</v>
      </c>
      <c r="D837" s="15" t="n">
        <v>725</v>
      </c>
      <c r="E837" s="15" t="n">
        <v>25</v>
      </c>
      <c r="F837" s="16" t="n">
        <v>0.592229542944762</v>
      </c>
      <c r="G837" s="17" t="s">
        <v>103</v>
      </c>
      <c r="H837" s="18" t="n">
        <v>0.2</v>
      </c>
      <c r="I837" s="18" t="n">
        <v>2</v>
      </c>
      <c r="J837" s="19" t="n">
        <v>0.956433054031243</v>
      </c>
      <c r="K837" s="19" t="n">
        <v>0.551333732065864</v>
      </c>
      <c r="L837" s="16" t="n">
        <v>11.2401732575662</v>
      </c>
      <c r="M837" s="19" t="n">
        <v>0.468186920647103</v>
      </c>
      <c r="N837" s="19" t="n">
        <v>1.31432395812403</v>
      </c>
      <c r="O837" s="19" t="n">
        <v>1.38555230291229</v>
      </c>
      <c r="P837" s="19" t="n">
        <v>0.822822528135059</v>
      </c>
      <c r="Q837" s="17" t="s">
        <v>104</v>
      </c>
      <c r="R837" s="5" t="str">
        <f aca="false">IF(OR(Q837="Steel plate",Q837="Concrete jacket"),"Steel plate or jacket",Q837)</f>
        <v>Steel plate or jacket</v>
      </c>
      <c r="S837" s="5" t="str">
        <f aca="false">IF(O837&lt;='Tree rules'!$C$4,IF(N837&lt;='Tree rules'!$C$5,IF(P837&lt;='Tree rules'!$C$7,"Monitor","Polymer laminate"),IF(P837&lt;='Tree rules'!$C$8,"Seal cracks","Polymer laminate")),IF(O837&lt;='Tree rules'!$C$6,IF(P837&lt;='Tree rules'!$C$9,"Polymer laminate","Steel plate or jacket"),IF(L837&lt;='Tree rules'!$C$10,"Steel plate or jacket","Polymer laminate")))</f>
        <v>Steel plate or jacket</v>
      </c>
      <c r="T837" s="5" t="str">
        <f aca="false">IF(S837=R837,"Yes","No")</f>
        <v>Yes</v>
      </c>
    </row>
    <row r="838" customFormat="false" ht="15" hidden="false" customHeight="false" outlineLevel="0" collapsed="false">
      <c r="A838" s="15" t="n">
        <v>2803</v>
      </c>
      <c r="B838" s="16" t="n">
        <v>4.80861441278205</v>
      </c>
      <c r="C838" s="15" t="n">
        <v>230</v>
      </c>
      <c r="D838" s="15" t="n">
        <v>400</v>
      </c>
      <c r="E838" s="15" t="n">
        <v>30</v>
      </c>
      <c r="F838" s="16" t="n">
        <v>0.552502860426148</v>
      </c>
      <c r="G838" s="17" t="s">
        <v>101</v>
      </c>
      <c r="H838" s="18" t="n">
        <v>0.3</v>
      </c>
      <c r="I838" s="18" t="n">
        <v>1</v>
      </c>
      <c r="J838" s="19" t="n">
        <v>0.856007222748582</v>
      </c>
      <c r="K838" s="19" t="n">
        <v>0.452279131427337</v>
      </c>
      <c r="L838" s="16" t="n">
        <v>13.5073438561294</v>
      </c>
      <c r="M838" s="19" t="n">
        <v>0.306651102701957</v>
      </c>
      <c r="N838" s="19" t="n">
        <v>0.594363321383876</v>
      </c>
      <c r="O838" s="19" t="n">
        <v>0.856007222748582</v>
      </c>
      <c r="P838" s="19" t="n">
        <v>0.752925363132606</v>
      </c>
      <c r="Q838" s="17" t="s">
        <v>29</v>
      </c>
      <c r="R838" s="5" t="str">
        <f aca="false">IF(OR(Q838="Steel plate",Q838="Concrete jacket"),"Steel plate or jacket",Q838)</f>
        <v>Monitor</v>
      </c>
      <c r="S838" s="5" t="str">
        <f aca="false">IF(O838&lt;='Tree rules'!$C$4,IF(N838&lt;='Tree rules'!$C$5,IF(P838&lt;='Tree rules'!$C$7,"Monitor","Polymer laminate"),IF(P838&lt;='Tree rules'!$C$8,"Seal cracks","Polymer laminate")),IF(O838&lt;='Tree rules'!$C$6,IF(P838&lt;='Tree rules'!$C$9,"Polymer laminate","Steel plate or jacket"),IF(L838&lt;='Tree rules'!$C$10,"Steel plate or jacket","Polymer laminate")))</f>
        <v>Monitor</v>
      </c>
      <c r="T838" s="5" t="str">
        <f aca="false">IF(S838=R838,"Yes","No")</f>
        <v>Yes</v>
      </c>
    </row>
    <row r="839" customFormat="false" ht="15" hidden="false" customHeight="false" outlineLevel="0" collapsed="false">
      <c r="A839" s="15" t="n">
        <v>2805</v>
      </c>
      <c r="B839" s="16" t="n">
        <v>4.01674329322709</v>
      </c>
      <c r="C839" s="15" t="n">
        <v>230</v>
      </c>
      <c r="D839" s="15" t="n">
        <v>400</v>
      </c>
      <c r="E839" s="15" t="n">
        <v>25</v>
      </c>
      <c r="F839" s="16" t="n">
        <v>0.776085141697083</v>
      </c>
      <c r="G839" s="17" t="s">
        <v>103</v>
      </c>
      <c r="H839" s="18" t="n">
        <v>0.2</v>
      </c>
      <c r="I839" s="18" t="n">
        <v>1</v>
      </c>
      <c r="J839" s="19" t="n">
        <v>0.915013328349188</v>
      </c>
      <c r="K839" s="19" t="n">
        <v>0.52551702854072</v>
      </c>
      <c r="L839" s="16" t="n">
        <v>11.411202537577</v>
      </c>
      <c r="M839" s="19" t="n">
        <v>0.886792505918231</v>
      </c>
      <c r="N839" s="19" t="n">
        <v>1.19225579655885</v>
      </c>
      <c r="O839" s="19" t="n">
        <v>0.915013328349188</v>
      </c>
      <c r="P839" s="19" t="n">
        <v>0.37628267781054</v>
      </c>
      <c r="Q839" s="17" t="s">
        <v>30</v>
      </c>
      <c r="R839" s="5" t="str">
        <f aca="false">IF(OR(Q839="Steel plate",Q839="Concrete jacket"),"Steel plate or jacket",Q839)</f>
        <v>Seal cracks</v>
      </c>
      <c r="S839" s="5" t="str">
        <f aca="false">IF(O839&lt;='Tree rules'!$C$4,IF(N839&lt;='Tree rules'!$C$5,IF(P839&lt;='Tree rules'!$C$7,"Monitor","Polymer laminate"),IF(P839&lt;='Tree rules'!$C$8,"Seal cracks","Polymer laminate")),IF(O839&lt;='Tree rules'!$C$6,IF(P839&lt;='Tree rules'!$C$9,"Polymer laminate","Steel plate or jacket"),IF(L839&lt;='Tree rules'!$C$10,"Steel plate or jacket","Polymer laminate")))</f>
        <v>Seal cracks</v>
      </c>
      <c r="T839" s="5" t="str">
        <f aca="false">IF(S839=R839,"Yes","No")</f>
        <v>Yes</v>
      </c>
    </row>
    <row r="840" customFormat="false" ht="15" hidden="false" customHeight="false" outlineLevel="0" collapsed="false">
      <c r="A840" s="15" t="n">
        <v>2814</v>
      </c>
      <c r="B840" s="16" t="n">
        <v>4.68280696169882</v>
      </c>
      <c r="C840" s="15" t="n">
        <v>230</v>
      </c>
      <c r="D840" s="15" t="n">
        <v>375</v>
      </c>
      <c r="E840" s="15" t="n">
        <v>20</v>
      </c>
      <c r="F840" s="16" t="n">
        <v>0.531417813743219</v>
      </c>
      <c r="G840" s="17" t="s">
        <v>101</v>
      </c>
      <c r="H840" s="18" t="n">
        <v>0.3</v>
      </c>
      <c r="I840" s="18" t="n">
        <v>1.5</v>
      </c>
      <c r="J840" s="19" t="n">
        <v>0.917491197065554</v>
      </c>
      <c r="K840" s="19" t="n">
        <v>0.421377946235806</v>
      </c>
      <c r="L840" s="16" t="n">
        <v>14.2334558106347</v>
      </c>
      <c r="M840" s="19" t="n">
        <v>0.583166939521821</v>
      </c>
      <c r="N840" s="19" t="n">
        <v>1.10041474472327</v>
      </c>
      <c r="O840" s="19" t="n">
        <v>1.18293151744387</v>
      </c>
      <c r="P840" s="19" t="n">
        <v>0.562825962217265</v>
      </c>
      <c r="Q840" s="17" t="s">
        <v>31</v>
      </c>
      <c r="R840" s="5" t="str">
        <f aca="false">IF(OR(Q840="Steel plate",Q840="Concrete jacket"),"Steel plate or jacket",Q840)</f>
        <v>Polymer laminate</v>
      </c>
      <c r="S840" s="5" t="str">
        <f aca="false">IF(O840&lt;='Tree rules'!$C$4,IF(N840&lt;='Tree rules'!$C$5,IF(P840&lt;='Tree rules'!$C$7,"Monitor","Polymer laminate"),IF(P840&lt;='Tree rules'!$C$8,"Seal cracks","Polymer laminate")),IF(O840&lt;='Tree rules'!$C$6,IF(P840&lt;='Tree rules'!$C$9,"Polymer laminate","Steel plate or jacket"),IF(L840&lt;='Tree rules'!$C$10,"Steel plate or jacket","Polymer laminate")))</f>
        <v>Polymer laminate</v>
      </c>
      <c r="T840" s="5" t="str">
        <f aca="false">IF(S840=R840,"Yes","No")</f>
        <v>Yes</v>
      </c>
    </row>
    <row r="841" customFormat="false" ht="15" hidden="false" customHeight="false" outlineLevel="0" collapsed="false">
      <c r="A841" s="15" t="n">
        <v>2815</v>
      </c>
      <c r="B841" s="16" t="n">
        <v>4.48445296695942</v>
      </c>
      <c r="C841" s="15" t="n">
        <v>300</v>
      </c>
      <c r="D841" s="15" t="n">
        <v>425</v>
      </c>
      <c r="E841" s="15" t="n">
        <v>30</v>
      </c>
      <c r="F841" s="16" t="n">
        <v>0.833313701217452</v>
      </c>
      <c r="G841" s="17" t="s">
        <v>103</v>
      </c>
      <c r="H841" s="18" t="n">
        <v>0.2</v>
      </c>
      <c r="I841" s="18" t="n">
        <v>1</v>
      </c>
      <c r="J841" s="19" t="n">
        <v>0.913664511888811</v>
      </c>
      <c r="K841" s="19" t="n">
        <v>0.41038178755482</v>
      </c>
      <c r="L841" s="16" t="n">
        <v>11.8951007081152</v>
      </c>
      <c r="M841" s="19" t="n">
        <v>0.851218024478244</v>
      </c>
      <c r="N841" s="19" t="n">
        <v>1.07827958239678</v>
      </c>
      <c r="O841" s="19" t="n">
        <v>0.913664511888811</v>
      </c>
      <c r="P841" s="19" t="n">
        <v>0.382333383034175</v>
      </c>
      <c r="Q841" s="17" t="s">
        <v>30</v>
      </c>
      <c r="R841" s="5" t="str">
        <f aca="false">IF(OR(Q841="Steel plate",Q841="Concrete jacket"),"Steel plate or jacket",Q841)</f>
        <v>Seal cracks</v>
      </c>
      <c r="S841" s="5" t="str">
        <f aca="false">IF(O841&lt;='Tree rules'!$C$4,IF(N841&lt;='Tree rules'!$C$5,IF(P841&lt;='Tree rules'!$C$7,"Monitor","Polymer laminate"),IF(P841&lt;='Tree rules'!$C$8,"Seal cracks","Polymer laminate")),IF(O841&lt;='Tree rules'!$C$6,IF(P841&lt;='Tree rules'!$C$9,"Polymer laminate","Steel plate or jacket"),IF(L841&lt;='Tree rules'!$C$10,"Steel plate or jacket","Polymer laminate")))</f>
        <v>Seal cracks</v>
      </c>
      <c r="T841" s="5" t="str">
        <f aca="false">IF(S841=R841,"Yes","No")</f>
        <v>Yes</v>
      </c>
    </row>
    <row r="842" customFormat="false" ht="15" hidden="false" customHeight="false" outlineLevel="0" collapsed="false">
      <c r="A842" s="15" t="n">
        <v>2818</v>
      </c>
      <c r="B842" s="16" t="n">
        <v>6.88411296240293</v>
      </c>
      <c r="C842" s="15" t="n">
        <v>300</v>
      </c>
      <c r="D842" s="15" t="n">
        <v>550</v>
      </c>
      <c r="E842" s="15" t="n">
        <v>25</v>
      </c>
      <c r="F842" s="16" t="n">
        <v>0.625815269639401</v>
      </c>
      <c r="G842" s="17" t="s">
        <v>103</v>
      </c>
      <c r="H842" s="18" t="n">
        <v>0.2</v>
      </c>
      <c r="I842" s="18" t="n">
        <v>1</v>
      </c>
      <c r="J842" s="19" t="n">
        <v>0.887583789934716</v>
      </c>
      <c r="K842" s="19" t="n">
        <v>0.56725075104416</v>
      </c>
      <c r="L842" s="16" t="n">
        <v>13.7133724350656</v>
      </c>
      <c r="M842" s="19" t="n">
        <v>0.945011371882332</v>
      </c>
      <c r="N842" s="19" t="n">
        <v>0.971265009167384</v>
      </c>
      <c r="O842" s="19" t="n">
        <v>0.887583789934716</v>
      </c>
      <c r="P842" s="19" t="n">
        <v>0.403878397834965</v>
      </c>
      <c r="Q842" s="17" t="s">
        <v>29</v>
      </c>
      <c r="R842" s="5" t="str">
        <f aca="false">IF(OR(Q842="Steel plate",Q842="Concrete jacket"),"Steel plate or jacket",Q842)</f>
        <v>Monitor</v>
      </c>
      <c r="S842" s="5" t="str">
        <f aca="false">IF(O842&lt;='Tree rules'!$C$4,IF(N842&lt;='Tree rules'!$C$5,IF(P842&lt;='Tree rules'!$C$7,"Monitor","Polymer laminate"),IF(P842&lt;='Tree rules'!$C$8,"Seal cracks","Polymer laminate")),IF(O842&lt;='Tree rules'!$C$6,IF(P842&lt;='Tree rules'!$C$9,"Polymer laminate","Steel plate or jacket"),IF(L842&lt;='Tree rules'!$C$10,"Steel plate or jacket","Polymer laminate")))</f>
        <v>Monitor</v>
      </c>
      <c r="T842" s="5" t="str">
        <f aca="false">IF(S842=R842,"Yes","No")</f>
        <v>Yes</v>
      </c>
    </row>
    <row r="843" customFormat="false" ht="15" hidden="false" customHeight="false" outlineLevel="0" collapsed="false">
      <c r="A843" s="15" t="n">
        <v>2819</v>
      </c>
      <c r="B843" s="16" t="n">
        <v>6.31018212381416</v>
      </c>
      <c r="C843" s="15" t="n">
        <v>230</v>
      </c>
      <c r="D843" s="15" t="n">
        <v>600</v>
      </c>
      <c r="E843" s="15" t="n">
        <v>25</v>
      </c>
      <c r="F843" s="16" t="n">
        <v>0.742342309449384</v>
      </c>
      <c r="G843" s="17" t="s">
        <v>101</v>
      </c>
      <c r="H843" s="18" t="n">
        <v>0.3</v>
      </c>
      <c r="I843" s="18" t="n">
        <v>1</v>
      </c>
      <c r="J843" s="19" t="n">
        <v>0.873995763985487</v>
      </c>
      <c r="K843" s="19" t="n">
        <v>0.550105179984819</v>
      </c>
      <c r="L843" s="16" t="n">
        <v>11.4314893547358</v>
      </c>
      <c r="M843" s="19" t="n">
        <v>0.385381976132064</v>
      </c>
      <c r="N843" s="19" t="n">
        <v>0.632027341464647</v>
      </c>
      <c r="O843" s="19" t="n">
        <v>0.873995763985487</v>
      </c>
      <c r="P843" s="19" t="n">
        <v>0.860033005539878</v>
      </c>
      <c r="Q843" s="17" t="s">
        <v>29</v>
      </c>
      <c r="R843" s="5" t="str">
        <f aca="false">IF(OR(Q843="Steel plate",Q843="Concrete jacket"),"Steel plate or jacket",Q843)</f>
        <v>Monitor</v>
      </c>
      <c r="S843" s="5" t="str">
        <f aca="false">IF(O843&lt;='Tree rules'!$C$4,IF(N843&lt;='Tree rules'!$C$5,IF(P843&lt;='Tree rules'!$C$7,"Monitor","Polymer laminate"),IF(P843&lt;='Tree rules'!$C$8,"Seal cracks","Polymer laminate")),IF(O843&lt;='Tree rules'!$C$6,IF(P843&lt;='Tree rules'!$C$9,"Polymer laminate","Steel plate or jacket"),IF(L843&lt;='Tree rules'!$C$10,"Steel plate or jacket","Polymer laminate")))</f>
        <v>Monitor</v>
      </c>
      <c r="T843" s="5" t="str">
        <f aca="false">IF(S843=R843,"Yes","No")</f>
        <v>Yes</v>
      </c>
    </row>
    <row r="844" customFormat="false" ht="15" hidden="false" customHeight="false" outlineLevel="0" collapsed="false">
      <c r="A844" s="15" t="n">
        <v>2822</v>
      </c>
      <c r="B844" s="16" t="n">
        <v>3.25364544445089</v>
      </c>
      <c r="C844" s="15" t="n">
        <v>230</v>
      </c>
      <c r="D844" s="15" t="n">
        <v>300</v>
      </c>
      <c r="E844" s="15" t="n">
        <v>25</v>
      </c>
      <c r="F844" s="16" t="n">
        <v>0.688332522525665</v>
      </c>
      <c r="G844" s="17" t="s">
        <v>103</v>
      </c>
      <c r="H844" s="18" t="n">
        <v>0.2</v>
      </c>
      <c r="I844" s="18" t="n">
        <v>1</v>
      </c>
      <c r="J844" s="19" t="n">
        <v>0.947722165553448</v>
      </c>
      <c r="K844" s="19" t="n">
        <v>0.49262112064921</v>
      </c>
      <c r="L844" s="16" t="n">
        <v>12.8096277340586</v>
      </c>
      <c r="M844" s="19" t="n">
        <v>0.600131967665289</v>
      </c>
      <c r="N844" s="19" t="n">
        <v>1.30371004596918</v>
      </c>
      <c r="O844" s="19" t="n">
        <v>0.947722165553448</v>
      </c>
      <c r="P844" s="19" t="n">
        <v>0.481759815840733</v>
      </c>
      <c r="Q844" s="17" t="s">
        <v>30</v>
      </c>
      <c r="R844" s="5" t="str">
        <f aca="false">IF(OR(Q844="Steel plate",Q844="Concrete jacket"),"Steel plate or jacket",Q844)</f>
        <v>Seal cracks</v>
      </c>
      <c r="S844" s="5" t="str">
        <f aca="false">IF(O844&lt;='Tree rules'!$C$4,IF(N844&lt;='Tree rules'!$C$5,IF(P844&lt;='Tree rules'!$C$7,"Monitor","Polymer laminate"),IF(P844&lt;='Tree rules'!$C$8,"Seal cracks","Polymer laminate")),IF(O844&lt;='Tree rules'!$C$6,IF(P844&lt;='Tree rules'!$C$9,"Polymer laminate","Steel plate or jacket"),IF(L844&lt;='Tree rules'!$C$10,"Steel plate or jacket","Polymer laminate")))</f>
        <v>Seal cracks</v>
      </c>
      <c r="T844" s="5" t="str">
        <f aca="false">IF(S844=R844,"Yes","No")</f>
        <v>Yes</v>
      </c>
    </row>
    <row r="845" customFormat="false" ht="15" hidden="false" customHeight="false" outlineLevel="0" collapsed="false">
      <c r="A845" s="15" t="n">
        <v>2827</v>
      </c>
      <c r="B845" s="16" t="n">
        <v>3.45119120339136</v>
      </c>
      <c r="C845" s="15" t="n">
        <v>230</v>
      </c>
      <c r="D845" s="15" t="n">
        <v>350</v>
      </c>
      <c r="E845" s="15" t="n">
        <v>30</v>
      </c>
      <c r="F845" s="16" t="n">
        <v>0.862679904875916</v>
      </c>
      <c r="G845" s="17" t="s">
        <v>103</v>
      </c>
      <c r="H845" s="18" t="n">
        <v>0.2</v>
      </c>
      <c r="I845" s="18" t="n">
        <v>1.5</v>
      </c>
      <c r="J845" s="19" t="n">
        <v>0.860150347009425</v>
      </c>
      <c r="K845" s="19" t="n">
        <v>0.635026744325958</v>
      </c>
      <c r="L845" s="16" t="n">
        <v>11.3526026427348</v>
      </c>
      <c r="M845" s="19" t="n">
        <v>0.931433315097469</v>
      </c>
      <c r="N845" s="19" t="n">
        <v>1.0628317969465</v>
      </c>
      <c r="O845" s="19" t="n">
        <v>1.01711628326802</v>
      </c>
      <c r="P845" s="19" t="n">
        <v>0.391798313850391</v>
      </c>
      <c r="Q845" s="17" t="s">
        <v>31</v>
      </c>
      <c r="R845" s="5" t="str">
        <f aca="false">IF(OR(Q845="Steel plate",Q845="Concrete jacket"),"Steel plate or jacket",Q845)</f>
        <v>Polymer laminate</v>
      </c>
      <c r="S845" s="5" t="str">
        <f aca="false">IF(O845&lt;='Tree rules'!$C$4,IF(N845&lt;='Tree rules'!$C$5,IF(P845&lt;='Tree rules'!$C$7,"Monitor","Polymer laminate"),IF(P845&lt;='Tree rules'!$C$8,"Seal cracks","Polymer laminate")),IF(O845&lt;='Tree rules'!$C$6,IF(P845&lt;='Tree rules'!$C$9,"Polymer laminate","Steel plate or jacket"),IF(L845&lt;='Tree rules'!$C$10,"Steel plate or jacket","Polymer laminate")))</f>
        <v>Polymer laminate</v>
      </c>
      <c r="T845" s="5" t="str">
        <f aca="false">IF(S845=R845,"Yes","No")</f>
        <v>Yes</v>
      </c>
    </row>
    <row r="846" customFormat="false" ht="15" hidden="false" customHeight="false" outlineLevel="0" collapsed="false">
      <c r="A846" s="15" t="n">
        <v>2830</v>
      </c>
      <c r="B846" s="16" t="n">
        <v>3.07340672052907</v>
      </c>
      <c r="C846" s="15" t="n">
        <v>230</v>
      </c>
      <c r="D846" s="15" t="n">
        <v>300</v>
      </c>
      <c r="E846" s="15" t="n">
        <v>30</v>
      </c>
      <c r="F846" s="16" t="n">
        <v>1.0324987837885</v>
      </c>
      <c r="G846" s="17" t="s">
        <v>101</v>
      </c>
      <c r="H846" s="18" t="n">
        <v>0.3</v>
      </c>
      <c r="I846" s="18" t="n">
        <v>1</v>
      </c>
      <c r="J846" s="19" t="n">
        <v>0.850692322111196</v>
      </c>
      <c r="K846" s="19" t="n">
        <v>0.608785504146682</v>
      </c>
      <c r="L846" s="16" t="n">
        <v>12.1000264587759</v>
      </c>
      <c r="M846" s="19" t="n">
        <v>0.947868312928074</v>
      </c>
      <c r="N846" s="19" t="n">
        <v>0.593552446648884</v>
      </c>
      <c r="O846" s="19" t="n">
        <v>0.850692322111196</v>
      </c>
      <c r="P846" s="19" t="n">
        <v>0.398239401405341</v>
      </c>
      <c r="Q846" s="17" t="s">
        <v>29</v>
      </c>
      <c r="R846" s="5" t="str">
        <f aca="false">IF(OR(Q846="Steel plate",Q846="Concrete jacket"),"Steel plate or jacket",Q846)</f>
        <v>Monitor</v>
      </c>
      <c r="S846" s="5" t="str">
        <f aca="false">IF(O846&lt;='Tree rules'!$C$4,IF(N846&lt;='Tree rules'!$C$5,IF(P846&lt;='Tree rules'!$C$7,"Monitor","Polymer laminate"),IF(P846&lt;='Tree rules'!$C$8,"Seal cracks","Polymer laminate")),IF(O846&lt;='Tree rules'!$C$6,IF(P846&lt;='Tree rules'!$C$9,"Polymer laminate","Steel plate or jacket"),IF(L846&lt;='Tree rules'!$C$10,"Steel plate or jacket","Polymer laminate")))</f>
        <v>Monitor</v>
      </c>
      <c r="T846" s="5" t="str">
        <f aca="false">IF(S846=R846,"Yes","No")</f>
        <v>Yes</v>
      </c>
    </row>
    <row r="847" customFormat="false" ht="15" hidden="false" customHeight="false" outlineLevel="0" collapsed="false">
      <c r="A847" s="15" t="n">
        <v>2835</v>
      </c>
      <c r="B847" s="16" t="n">
        <v>5.41632271383102</v>
      </c>
      <c r="C847" s="15" t="n">
        <v>230</v>
      </c>
      <c r="D847" s="15" t="n">
        <v>500</v>
      </c>
      <c r="E847" s="15" t="n">
        <v>25</v>
      </c>
      <c r="F847" s="16" t="n">
        <v>0.770204672782022</v>
      </c>
      <c r="G847" s="17" t="s">
        <v>101</v>
      </c>
      <c r="H847" s="18" t="n">
        <v>0.3</v>
      </c>
      <c r="I847" s="18" t="n">
        <v>1.5</v>
      </c>
      <c r="J847" s="19" t="n">
        <v>0.967793641766073</v>
      </c>
      <c r="K847" s="19" t="n">
        <v>0.448923180055503</v>
      </c>
      <c r="L847" s="16" t="n">
        <v>11.9302262419186</v>
      </c>
      <c r="M847" s="19" t="n">
        <v>0.943594874431094</v>
      </c>
      <c r="N847" s="19" t="n">
        <v>0.759908290383612</v>
      </c>
      <c r="O847" s="19" t="n">
        <v>1.23445796299955</v>
      </c>
      <c r="P847" s="19" t="n">
        <v>0.454946325186657</v>
      </c>
      <c r="Q847" s="17" t="s">
        <v>31</v>
      </c>
      <c r="R847" s="5" t="str">
        <f aca="false">IF(OR(Q847="Steel plate",Q847="Concrete jacket"),"Steel plate or jacket",Q847)</f>
        <v>Polymer laminate</v>
      </c>
      <c r="S847" s="5" t="str">
        <f aca="false">IF(O847&lt;='Tree rules'!$C$4,IF(N847&lt;='Tree rules'!$C$5,IF(P847&lt;='Tree rules'!$C$7,"Monitor","Polymer laminate"),IF(P847&lt;='Tree rules'!$C$8,"Seal cracks","Polymer laminate")),IF(O847&lt;='Tree rules'!$C$6,IF(P847&lt;='Tree rules'!$C$9,"Polymer laminate","Steel plate or jacket"),IF(L847&lt;='Tree rules'!$C$10,"Steel plate or jacket","Polymer laminate")))</f>
        <v>Polymer laminate</v>
      </c>
      <c r="T847" s="5" t="str">
        <f aca="false">IF(S847=R847,"Yes","No")</f>
        <v>Yes</v>
      </c>
    </row>
    <row r="848" customFormat="false" ht="15" hidden="false" customHeight="false" outlineLevel="0" collapsed="false">
      <c r="A848" s="15" t="n">
        <v>2839</v>
      </c>
      <c r="B848" s="16" t="n">
        <v>5.63708415308689</v>
      </c>
      <c r="C848" s="15" t="n">
        <v>230</v>
      </c>
      <c r="D848" s="15" t="n">
        <v>500</v>
      </c>
      <c r="E848" s="15" t="n">
        <v>30</v>
      </c>
      <c r="F848" s="16" t="n">
        <v>0.604384889109233</v>
      </c>
      <c r="G848" s="17" t="s">
        <v>101</v>
      </c>
      <c r="H848" s="18" t="n">
        <v>0.3</v>
      </c>
      <c r="I848" s="18" t="n">
        <v>1</v>
      </c>
      <c r="J848" s="19" t="n">
        <v>0.924558993237009</v>
      </c>
      <c r="K848" s="19" t="n">
        <v>0.586093802718313</v>
      </c>
      <c r="L848" s="16" t="n">
        <v>12.4714251174489</v>
      </c>
      <c r="M848" s="19" t="n">
        <v>0.799852452088512</v>
      </c>
      <c r="N848" s="19" t="n">
        <v>0.814512218235602</v>
      </c>
      <c r="O848" s="19" t="n">
        <v>0.924558993237009</v>
      </c>
      <c r="P848" s="19" t="n">
        <v>0.393407629607152</v>
      </c>
      <c r="Q848" s="17" t="s">
        <v>29</v>
      </c>
      <c r="R848" s="5" t="str">
        <f aca="false">IF(OR(Q848="Steel plate",Q848="Concrete jacket"),"Steel plate or jacket",Q848)</f>
        <v>Monitor</v>
      </c>
      <c r="S848" s="5" t="str">
        <f aca="false">IF(O848&lt;='Tree rules'!$C$4,IF(N848&lt;='Tree rules'!$C$5,IF(P848&lt;='Tree rules'!$C$7,"Monitor","Polymer laminate"),IF(P848&lt;='Tree rules'!$C$8,"Seal cracks","Polymer laminate")),IF(O848&lt;='Tree rules'!$C$6,IF(P848&lt;='Tree rules'!$C$9,"Polymer laminate","Steel plate or jacket"),IF(L848&lt;='Tree rules'!$C$10,"Steel plate or jacket","Polymer laminate")))</f>
        <v>Monitor</v>
      </c>
      <c r="T848" s="5" t="str">
        <f aca="false">IF(S848=R848,"Yes","No")</f>
        <v>Yes</v>
      </c>
    </row>
    <row r="849" customFormat="false" ht="15" hidden="false" customHeight="false" outlineLevel="0" collapsed="false">
      <c r="A849" s="15" t="n">
        <v>2841</v>
      </c>
      <c r="B849" s="16" t="n">
        <v>6.95566600782308</v>
      </c>
      <c r="C849" s="15" t="n">
        <v>230</v>
      </c>
      <c r="D849" s="15" t="n">
        <v>625</v>
      </c>
      <c r="E849" s="15" t="n">
        <v>25</v>
      </c>
      <c r="F849" s="16" t="n">
        <v>0.710178431223674</v>
      </c>
      <c r="G849" s="17" t="s">
        <v>103</v>
      </c>
      <c r="H849" s="18" t="n">
        <v>0.2</v>
      </c>
      <c r="I849" s="18" t="n">
        <v>1</v>
      </c>
      <c r="J849" s="19" t="n">
        <v>0.941766985754938</v>
      </c>
      <c r="K849" s="19" t="n">
        <v>0.544091509462531</v>
      </c>
      <c r="L849" s="16" t="n">
        <v>12.0548804295027</v>
      </c>
      <c r="M849" s="19" t="n">
        <v>0.340073021310527</v>
      </c>
      <c r="N849" s="19" t="n">
        <v>1.0310917627701</v>
      </c>
      <c r="O849" s="19" t="n">
        <v>0.941766985754938</v>
      </c>
      <c r="P849" s="19" t="n">
        <v>1.06301352168961</v>
      </c>
      <c r="Q849" s="17" t="s">
        <v>31</v>
      </c>
      <c r="R849" s="5" t="str">
        <f aca="false">IF(OR(Q849="Steel plate",Q849="Concrete jacket"),"Steel plate or jacket",Q849)</f>
        <v>Polymer laminate</v>
      </c>
      <c r="S849" s="5" t="str">
        <f aca="false">IF(O849&lt;='Tree rules'!$C$4,IF(N849&lt;='Tree rules'!$C$5,IF(P849&lt;='Tree rules'!$C$7,"Monitor","Polymer laminate"),IF(P849&lt;='Tree rules'!$C$8,"Seal cracks","Polymer laminate")),IF(O849&lt;='Tree rules'!$C$6,IF(P849&lt;='Tree rules'!$C$9,"Polymer laminate","Steel plate or jacket"),IF(L849&lt;='Tree rules'!$C$10,"Steel plate or jacket","Polymer laminate")))</f>
        <v>Polymer laminate</v>
      </c>
      <c r="T849" s="5" t="str">
        <f aca="false">IF(S849=R849,"Yes","No")</f>
        <v>Yes</v>
      </c>
    </row>
    <row r="850" customFormat="false" ht="15" hidden="false" customHeight="false" outlineLevel="0" collapsed="false">
      <c r="A850" s="15" t="n">
        <v>2842</v>
      </c>
      <c r="B850" s="16" t="n">
        <v>6.59450013687409</v>
      </c>
      <c r="C850" s="15" t="n">
        <v>230</v>
      </c>
      <c r="D850" s="15" t="n">
        <v>600</v>
      </c>
      <c r="E850" s="15" t="n">
        <v>25</v>
      </c>
      <c r="F850" s="16" t="n">
        <v>0.742342309449384</v>
      </c>
      <c r="G850" s="17" t="s">
        <v>101</v>
      </c>
      <c r="H850" s="18" t="n">
        <v>0.3</v>
      </c>
      <c r="I850" s="18" t="n">
        <v>1</v>
      </c>
      <c r="J850" s="19" t="n">
        <v>0.963701086953303</v>
      </c>
      <c r="K850" s="19" t="n">
        <v>0.414923636080241</v>
      </c>
      <c r="L850" s="16" t="n">
        <v>11.9465582189748</v>
      </c>
      <c r="M850" s="19" t="n">
        <v>0.931767613107602</v>
      </c>
      <c r="N850" s="19" t="n">
        <v>0.620065083569632</v>
      </c>
      <c r="O850" s="19" t="n">
        <v>0.963701086953303</v>
      </c>
      <c r="P850" s="19" t="n">
        <v>0.394509680342624</v>
      </c>
      <c r="Q850" s="17" t="s">
        <v>29</v>
      </c>
      <c r="R850" s="5" t="str">
        <f aca="false">IF(OR(Q850="Steel plate",Q850="Concrete jacket"),"Steel plate or jacket",Q850)</f>
        <v>Monitor</v>
      </c>
      <c r="S850" s="5" t="str">
        <f aca="false">IF(O850&lt;='Tree rules'!$C$4,IF(N850&lt;='Tree rules'!$C$5,IF(P850&lt;='Tree rules'!$C$7,"Monitor","Polymer laminate"),IF(P850&lt;='Tree rules'!$C$8,"Seal cracks","Polymer laminate")),IF(O850&lt;='Tree rules'!$C$6,IF(P850&lt;='Tree rules'!$C$9,"Polymer laminate","Steel plate or jacket"),IF(L850&lt;='Tree rules'!$C$10,"Steel plate or jacket","Polymer laminate")))</f>
        <v>Monitor</v>
      </c>
      <c r="T850" s="5" t="str">
        <f aca="false">IF(S850=R850,"Yes","No")</f>
        <v>Yes</v>
      </c>
    </row>
    <row r="851" customFormat="false" ht="15" hidden="false" customHeight="false" outlineLevel="0" collapsed="false">
      <c r="A851" s="15" t="n">
        <v>2847</v>
      </c>
      <c r="B851" s="16" t="n">
        <v>3.59937905574654</v>
      </c>
      <c r="C851" s="15" t="n">
        <v>300</v>
      </c>
      <c r="D851" s="15" t="n">
        <v>300</v>
      </c>
      <c r="E851" s="15" t="n">
        <v>20</v>
      </c>
      <c r="F851" s="16" t="n">
        <v>0.589048622548086</v>
      </c>
      <c r="G851" s="17" t="s">
        <v>101</v>
      </c>
      <c r="H851" s="18" t="n">
        <v>0.3</v>
      </c>
      <c r="I851" s="18" t="n">
        <v>2</v>
      </c>
      <c r="J851" s="19" t="n">
        <v>0.884629912432443</v>
      </c>
      <c r="K851" s="19" t="n">
        <v>0.590648995105329</v>
      </c>
      <c r="L851" s="16" t="n">
        <v>14.0600744365099</v>
      </c>
      <c r="M851" s="19" t="n">
        <v>0.870215261667688</v>
      </c>
      <c r="N851" s="19" t="n">
        <v>0.855539275521495</v>
      </c>
      <c r="O851" s="19" t="n">
        <v>1.24675405604655</v>
      </c>
      <c r="P851" s="19" t="n">
        <v>0.44418372293729</v>
      </c>
      <c r="Q851" s="17" t="s">
        <v>31</v>
      </c>
      <c r="R851" s="5" t="str">
        <f aca="false">IF(OR(Q851="Steel plate",Q851="Concrete jacket"),"Steel plate or jacket",Q851)</f>
        <v>Polymer laminate</v>
      </c>
      <c r="S851" s="5" t="str">
        <f aca="false">IF(O851&lt;='Tree rules'!$C$4,IF(N851&lt;='Tree rules'!$C$5,IF(P851&lt;='Tree rules'!$C$7,"Monitor","Polymer laminate"),IF(P851&lt;='Tree rules'!$C$8,"Seal cracks","Polymer laminate")),IF(O851&lt;='Tree rules'!$C$6,IF(P851&lt;='Tree rules'!$C$9,"Polymer laminate","Steel plate or jacket"),IF(L851&lt;='Tree rules'!$C$10,"Steel plate or jacket","Polymer laminate")))</f>
        <v>Polymer laminate</v>
      </c>
      <c r="T851" s="5" t="str">
        <f aca="false">IF(S851=R851,"Yes","No")</f>
        <v>Yes</v>
      </c>
    </row>
    <row r="852" customFormat="false" ht="15" hidden="false" customHeight="false" outlineLevel="0" collapsed="false">
      <c r="A852" s="15" t="n">
        <v>2849</v>
      </c>
      <c r="B852" s="16" t="n">
        <v>7.16048539707019</v>
      </c>
      <c r="C852" s="15" t="n">
        <v>300</v>
      </c>
      <c r="D852" s="15" t="n">
        <v>675</v>
      </c>
      <c r="E852" s="15" t="n">
        <v>20</v>
      </c>
      <c r="F852" s="16" t="n">
        <v>0.63930661313115</v>
      </c>
      <c r="G852" s="17" t="s">
        <v>103</v>
      </c>
      <c r="H852" s="18" t="n">
        <v>0.2</v>
      </c>
      <c r="I852" s="18" t="n">
        <v>1.5</v>
      </c>
      <c r="J852" s="19" t="n">
        <v>0.854505660070617</v>
      </c>
      <c r="K852" s="19" t="n">
        <v>0.523782975954189</v>
      </c>
      <c r="L852" s="16" t="n">
        <v>11.3839195501911</v>
      </c>
      <c r="M852" s="19" t="n">
        <v>0.387088486556194</v>
      </c>
      <c r="N852" s="19" t="n">
        <v>0.998790246512636</v>
      </c>
      <c r="O852" s="19" t="n">
        <v>1.05797073130518</v>
      </c>
      <c r="P852" s="19" t="n">
        <v>0.902148869502259</v>
      </c>
      <c r="Q852" s="17" t="s">
        <v>31</v>
      </c>
      <c r="R852" s="5" t="str">
        <f aca="false">IF(OR(Q852="Steel plate",Q852="Concrete jacket"),"Steel plate or jacket",Q852)</f>
        <v>Polymer laminate</v>
      </c>
      <c r="S852" s="5" t="str">
        <f aca="false">IF(O852&lt;='Tree rules'!$C$4,IF(N852&lt;='Tree rules'!$C$5,IF(P852&lt;='Tree rules'!$C$7,"Monitor","Polymer laminate"),IF(P852&lt;='Tree rules'!$C$8,"Seal cracks","Polymer laminate")),IF(O852&lt;='Tree rules'!$C$6,IF(P852&lt;='Tree rules'!$C$9,"Polymer laminate","Steel plate or jacket"),IF(L852&lt;='Tree rules'!$C$10,"Steel plate or jacket","Polymer laminate")))</f>
        <v>Polymer laminate</v>
      </c>
      <c r="T852" s="5" t="str">
        <f aca="false">IF(S852=R852,"Yes","No")</f>
        <v>Yes</v>
      </c>
    </row>
    <row r="853" customFormat="false" ht="15" hidden="false" customHeight="false" outlineLevel="0" collapsed="false">
      <c r="A853" s="15" t="n">
        <v>2850</v>
      </c>
      <c r="B853" s="16" t="n">
        <v>3.83992541359777</v>
      </c>
      <c r="C853" s="15" t="n">
        <v>230</v>
      </c>
      <c r="D853" s="15" t="n">
        <v>300</v>
      </c>
      <c r="E853" s="15" t="n">
        <v>20</v>
      </c>
      <c r="F853" s="16" t="n">
        <v>0.688332522525665</v>
      </c>
      <c r="G853" s="17" t="s">
        <v>101</v>
      </c>
      <c r="H853" s="18" t="n">
        <v>0.3</v>
      </c>
      <c r="I853" s="18" t="n">
        <v>1</v>
      </c>
      <c r="J853" s="19" t="n">
        <v>0.861777460387068</v>
      </c>
      <c r="K853" s="19" t="n">
        <v>0.64085356162276</v>
      </c>
      <c r="L853" s="16" t="n">
        <v>15.1178165889676</v>
      </c>
      <c r="M853" s="19" t="n">
        <v>0.900387487221727</v>
      </c>
      <c r="N853" s="19" t="n">
        <v>0.710446049899944</v>
      </c>
      <c r="O853" s="19" t="n">
        <v>0.861777460387068</v>
      </c>
      <c r="P853" s="19" t="n">
        <v>0.435235761608762</v>
      </c>
      <c r="Q853" s="17" t="s">
        <v>29</v>
      </c>
      <c r="R853" s="5" t="str">
        <f aca="false">IF(OR(Q853="Steel plate",Q853="Concrete jacket"),"Steel plate or jacket",Q853)</f>
        <v>Monitor</v>
      </c>
      <c r="S853" s="5" t="str">
        <f aca="false">IF(O853&lt;='Tree rules'!$C$4,IF(N853&lt;='Tree rules'!$C$5,IF(P853&lt;='Tree rules'!$C$7,"Monitor","Polymer laminate"),IF(P853&lt;='Tree rules'!$C$8,"Seal cracks","Polymer laminate")),IF(O853&lt;='Tree rules'!$C$6,IF(P853&lt;='Tree rules'!$C$9,"Polymer laminate","Steel plate or jacket"),IF(L853&lt;='Tree rules'!$C$10,"Steel plate or jacket","Polymer laminate")))</f>
        <v>Monitor</v>
      </c>
      <c r="T853" s="5" t="str">
        <f aca="false">IF(S853=R853,"Yes","No")</f>
        <v>Yes</v>
      </c>
    </row>
    <row r="854" customFormat="false" ht="15" hidden="false" customHeight="false" outlineLevel="0" collapsed="false">
      <c r="A854" s="15" t="n">
        <v>2851</v>
      </c>
      <c r="B854" s="16" t="n">
        <v>6.39776095173627</v>
      </c>
      <c r="C854" s="15" t="n">
        <v>300</v>
      </c>
      <c r="D854" s="15" t="n">
        <v>600</v>
      </c>
      <c r="E854" s="15" t="n">
        <v>25</v>
      </c>
      <c r="F854" s="16" t="n">
        <v>0.604879451954714</v>
      </c>
      <c r="G854" s="17" t="s">
        <v>101</v>
      </c>
      <c r="H854" s="18" t="n">
        <v>0.3</v>
      </c>
      <c r="I854" s="18" t="n">
        <v>1</v>
      </c>
      <c r="J854" s="19" t="n">
        <v>0.94442889848583</v>
      </c>
      <c r="K854" s="19" t="n">
        <v>0.465076277327355</v>
      </c>
      <c r="L854" s="16" t="n">
        <v>11.548304967033</v>
      </c>
      <c r="M854" s="19" t="n">
        <v>0.884076847206777</v>
      </c>
      <c r="N854" s="19" t="n">
        <v>0.558680304499461</v>
      </c>
      <c r="O854" s="19" t="n">
        <v>0.94442889848583</v>
      </c>
      <c r="P854" s="19" t="n">
        <v>0.352922404733639</v>
      </c>
      <c r="Q854" s="17" t="s">
        <v>29</v>
      </c>
      <c r="R854" s="5" t="str">
        <f aca="false">IF(OR(Q854="Steel plate",Q854="Concrete jacket"),"Steel plate or jacket",Q854)</f>
        <v>Monitor</v>
      </c>
      <c r="S854" s="5" t="str">
        <f aca="false">IF(O854&lt;='Tree rules'!$C$4,IF(N854&lt;='Tree rules'!$C$5,IF(P854&lt;='Tree rules'!$C$7,"Monitor","Polymer laminate"),IF(P854&lt;='Tree rules'!$C$8,"Seal cracks","Polymer laminate")),IF(O854&lt;='Tree rules'!$C$6,IF(P854&lt;='Tree rules'!$C$9,"Polymer laminate","Steel plate or jacket"),IF(L854&lt;='Tree rules'!$C$10,"Steel plate or jacket","Polymer laminate")))</f>
        <v>Monitor</v>
      </c>
      <c r="T854" s="5" t="str">
        <f aca="false">IF(S854=R854,"Yes","No")</f>
        <v>Yes</v>
      </c>
    </row>
    <row r="855" customFormat="false" ht="15" hidden="false" customHeight="false" outlineLevel="0" collapsed="false">
      <c r="A855" s="15" t="n">
        <v>2853</v>
      </c>
      <c r="B855" s="16" t="n">
        <v>6.66103189364487</v>
      </c>
      <c r="C855" s="15" t="n">
        <v>300</v>
      </c>
      <c r="D855" s="15" t="n">
        <v>600</v>
      </c>
      <c r="E855" s="15" t="n">
        <v>30</v>
      </c>
      <c r="F855" s="16" t="n">
        <v>0.621712831879242</v>
      </c>
      <c r="G855" s="17" t="s">
        <v>102</v>
      </c>
      <c r="H855" s="18" t="n">
        <v>0.1</v>
      </c>
      <c r="I855" s="18" t="n">
        <v>1</v>
      </c>
      <c r="J855" s="19" t="n">
        <v>0.858032394089577</v>
      </c>
      <c r="K855" s="19" t="n">
        <v>0.498205615975351</v>
      </c>
      <c r="L855" s="16" t="n">
        <v>12.3581296728105</v>
      </c>
      <c r="M855" s="19" t="n">
        <v>0.403053851591674</v>
      </c>
      <c r="N855" s="19" t="n">
        <v>2.29057973562802</v>
      </c>
      <c r="O855" s="19" t="n">
        <v>0.858032394089577</v>
      </c>
      <c r="P855" s="19" t="n">
        <v>0.644308538214834</v>
      </c>
      <c r="Q855" s="17" t="s">
        <v>30</v>
      </c>
      <c r="R855" s="5" t="str">
        <f aca="false">IF(OR(Q855="Steel plate",Q855="Concrete jacket"),"Steel plate or jacket",Q855)</f>
        <v>Seal cracks</v>
      </c>
      <c r="S855" s="5" t="str">
        <f aca="false">IF(O855&lt;='Tree rules'!$C$4,IF(N855&lt;='Tree rules'!$C$5,IF(P855&lt;='Tree rules'!$C$7,"Monitor","Polymer laminate"),IF(P855&lt;='Tree rules'!$C$8,"Seal cracks","Polymer laminate")),IF(O855&lt;='Tree rules'!$C$6,IF(P855&lt;='Tree rules'!$C$9,"Polymer laminate","Steel plate or jacket"),IF(L855&lt;='Tree rules'!$C$10,"Steel plate or jacket","Polymer laminate")))</f>
        <v>Seal cracks</v>
      </c>
      <c r="T855" s="5" t="str">
        <f aca="false">IF(S855=R855,"Yes","No")</f>
        <v>Yes</v>
      </c>
    </row>
    <row r="856" customFormat="false" ht="15" hidden="false" customHeight="false" outlineLevel="0" collapsed="false">
      <c r="A856" s="15" t="n">
        <v>2854</v>
      </c>
      <c r="B856" s="16" t="n">
        <v>5.43850762615253</v>
      </c>
      <c r="C856" s="15" t="n">
        <v>300</v>
      </c>
      <c r="D856" s="15" t="n">
        <v>450</v>
      </c>
      <c r="E856" s="15" t="n">
        <v>30</v>
      </c>
      <c r="F856" s="16" t="n">
        <v>0.520993806565472</v>
      </c>
      <c r="G856" s="17" t="s">
        <v>103</v>
      </c>
      <c r="H856" s="18" t="n">
        <v>0.2</v>
      </c>
      <c r="I856" s="18" t="n">
        <v>2</v>
      </c>
      <c r="J856" s="19" t="n">
        <v>0.879313158452892</v>
      </c>
      <c r="K856" s="19" t="n">
        <v>0.506265359491372</v>
      </c>
      <c r="L856" s="16" t="n">
        <v>13.5286259357028</v>
      </c>
      <c r="M856" s="19" t="n">
        <v>0.535547646157824</v>
      </c>
      <c r="N856" s="19" t="n">
        <v>2.33091004495387</v>
      </c>
      <c r="O856" s="19" t="n">
        <v>1.31346052463614</v>
      </c>
      <c r="P856" s="19" t="n">
        <v>0.586785526464303</v>
      </c>
      <c r="Q856" s="17" t="s">
        <v>31</v>
      </c>
      <c r="R856" s="5" t="str">
        <f aca="false">IF(OR(Q856="Steel plate",Q856="Concrete jacket"),"Steel plate or jacket",Q856)</f>
        <v>Polymer laminate</v>
      </c>
      <c r="S856" s="5" t="str">
        <f aca="false">IF(O856&lt;='Tree rules'!$C$4,IF(N856&lt;='Tree rules'!$C$5,IF(P856&lt;='Tree rules'!$C$7,"Monitor","Polymer laminate"),IF(P856&lt;='Tree rules'!$C$8,"Seal cracks","Polymer laminate")),IF(O856&lt;='Tree rules'!$C$6,IF(P856&lt;='Tree rules'!$C$9,"Polymer laminate","Steel plate or jacket"),IF(L856&lt;='Tree rules'!$C$10,"Steel plate or jacket","Polymer laminate")))</f>
        <v>Polymer laminate</v>
      </c>
      <c r="T856" s="5" t="str">
        <f aca="false">IF(S856=R856,"Yes","No")</f>
        <v>Yes</v>
      </c>
    </row>
    <row r="857" customFormat="false" ht="15" hidden="false" customHeight="false" outlineLevel="0" collapsed="false">
      <c r="A857" s="15" t="n">
        <v>2859</v>
      </c>
      <c r="B857" s="16" t="n">
        <v>3.15586648098271</v>
      </c>
      <c r="C857" s="15" t="n">
        <v>300</v>
      </c>
      <c r="D857" s="15" t="n">
        <v>300</v>
      </c>
      <c r="E857" s="15" t="n">
        <v>25</v>
      </c>
      <c r="F857" s="16" t="n">
        <v>0.736310778185108</v>
      </c>
      <c r="G857" s="17" t="s">
        <v>103</v>
      </c>
      <c r="H857" s="18" t="n">
        <v>0.2</v>
      </c>
      <c r="I857" s="18" t="n">
        <v>1.5</v>
      </c>
      <c r="J857" s="19" t="n">
        <v>0.952967328839325</v>
      </c>
      <c r="K857" s="19" t="n">
        <v>0.510182455255495</v>
      </c>
      <c r="L857" s="16" t="n">
        <v>12.3276034413387</v>
      </c>
      <c r="M857" s="19" t="n">
        <v>0.328889631650965</v>
      </c>
      <c r="N857" s="19" t="n">
        <v>1.29927209944379</v>
      </c>
      <c r="O857" s="19" t="n">
        <v>1.18635738745623</v>
      </c>
      <c r="P857" s="19" t="n">
        <v>1.02597693400321</v>
      </c>
      <c r="Q857" s="17" t="s">
        <v>31</v>
      </c>
      <c r="R857" s="5" t="str">
        <f aca="false">IF(OR(Q857="Steel plate",Q857="Concrete jacket"),"Steel plate or jacket",Q857)</f>
        <v>Polymer laminate</v>
      </c>
      <c r="S857" s="5" t="str">
        <f aca="false">IF(O857&lt;='Tree rules'!$C$4,IF(N857&lt;='Tree rules'!$C$5,IF(P857&lt;='Tree rules'!$C$7,"Monitor","Polymer laminate"),IF(P857&lt;='Tree rules'!$C$8,"Seal cracks","Polymer laminate")),IF(O857&lt;='Tree rules'!$C$6,IF(P857&lt;='Tree rules'!$C$9,"Polymer laminate","Steel plate or jacket"),IF(L857&lt;='Tree rules'!$C$10,"Steel plate or jacket","Polymer laminate")))</f>
        <v>Polymer laminate</v>
      </c>
      <c r="T857" s="5" t="str">
        <f aca="false">IF(S857=R857,"Yes","No")</f>
        <v>Yes</v>
      </c>
    </row>
    <row r="858" customFormat="false" ht="15" hidden="false" customHeight="false" outlineLevel="0" collapsed="false">
      <c r="A858" s="15" t="n">
        <v>2860</v>
      </c>
      <c r="B858" s="16" t="n">
        <v>6.93625267065091</v>
      </c>
      <c r="C858" s="15" t="n">
        <v>300</v>
      </c>
      <c r="D858" s="15" t="n">
        <v>550</v>
      </c>
      <c r="E858" s="15" t="n">
        <v>25</v>
      </c>
      <c r="F858" s="16" t="n">
        <v>0.664887334093078</v>
      </c>
      <c r="G858" s="17" t="s">
        <v>101</v>
      </c>
      <c r="H858" s="18" t="n">
        <v>0.3</v>
      </c>
      <c r="I858" s="18" t="n">
        <v>1</v>
      </c>
      <c r="J858" s="19" t="n">
        <v>0.853765778188666</v>
      </c>
      <c r="K858" s="19" t="n">
        <v>0.602165555912546</v>
      </c>
      <c r="L858" s="16" t="n">
        <v>13.7624060925613</v>
      </c>
      <c r="M858" s="19" t="n">
        <v>0.928574271343132</v>
      </c>
      <c r="N858" s="19" t="n">
        <v>0.498724215743122</v>
      </c>
      <c r="O858" s="19" t="n">
        <v>0.853765778188666</v>
      </c>
      <c r="P858" s="19" t="n">
        <v>0.431994685254235</v>
      </c>
      <c r="Q858" s="17" t="s">
        <v>29</v>
      </c>
      <c r="R858" s="5" t="str">
        <f aca="false">IF(OR(Q858="Steel plate",Q858="Concrete jacket"),"Steel plate or jacket",Q858)</f>
        <v>Monitor</v>
      </c>
      <c r="S858" s="5" t="str">
        <f aca="false">IF(O858&lt;='Tree rules'!$C$4,IF(N858&lt;='Tree rules'!$C$5,IF(P858&lt;='Tree rules'!$C$7,"Monitor","Polymer laminate"),IF(P858&lt;='Tree rules'!$C$8,"Seal cracks","Polymer laminate")),IF(O858&lt;='Tree rules'!$C$6,IF(P858&lt;='Tree rules'!$C$9,"Polymer laminate","Steel plate or jacket"),IF(L858&lt;='Tree rules'!$C$10,"Steel plate or jacket","Polymer laminate")))</f>
        <v>Monitor</v>
      </c>
      <c r="T858" s="5" t="str">
        <f aca="false">IF(S858=R858,"Yes","No")</f>
        <v>Yes</v>
      </c>
    </row>
    <row r="859" customFormat="false" ht="15" hidden="false" customHeight="false" outlineLevel="0" collapsed="false">
      <c r="A859" s="15" t="n">
        <v>2862</v>
      </c>
      <c r="B859" s="16" t="n">
        <v>6.88744091057391</v>
      </c>
      <c r="C859" s="15" t="n">
        <v>230</v>
      </c>
      <c r="D859" s="15" t="n">
        <v>625</v>
      </c>
      <c r="E859" s="15" t="n">
        <v>25</v>
      </c>
      <c r="F859" s="16" t="n">
        <v>0.710178431223674</v>
      </c>
      <c r="G859" s="17" t="s">
        <v>101</v>
      </c>
      <c r="H859" s="18" t="n">
        <v>0.3</v>
      </c>
      <c r="I859" s="18" t="n">
        <v>1.5</v>
      </c>
      <c r="J859" s="19" t="n">
        <v>0.864075024361414</v>
      </c>
      <c r="K859" s="19" t="n">
        <v>0.552640235260627</v>
      </c>
      <c r="L859" s="16" t="n">
        <v>11.9366393597468</v>
      </c>
      <c r="M859" s="19" t="n">
        <v>0.374784039940136</v>
      </c>
      <c r="N859" s="19" t="n">
        <v>0.767285393021259</v>
      </c>
      <c r="O859" s="19" t="n">
        <v>1.05735122416916</v>
      </c>
      <c r="P859" s="19" t="n">
        <v>0.990735150345176</v>
      </c>
      <c r="Q859" s="17" t="s">
        <v>31</v>
      </c>
      <c r="R859" s="5" t="str">
        <f aca="false">IF(OR(Q859="Steel plate",Q859="Concrete jacket"),"Steel plate or jacket",Q859)</f>
        <v>Polymer laminate</v>
      </c>
      <c r="S859" s="5" t="str">
        <f aca="false">IF(O859&lt;='Tree rules'!$C$4,IF(N859&lt;='Tree rules'!$C$5,IF(P859&lt;='Tree rules'!$C$7,"Monitor","Polymer laminate"),IF(P859&lt;='Tree rules'!$C$8,"Seal cracks","Polymer laminate")),IF(O859&lt;='Tree rules'!$C$6,IF(P859&lt;='Tree rules'!$C$9,"Polymer laminate","Steel plate or jacket"),IF(L859&lt;='Tree rules'!$C$10,"Steel plate or jacket","Polymer laminate")))</f>
        <v>Polymer laminate</v>
      </c>
      <c r="T859" s="5" t="str">
        <f aca="false">IF(S859=R859,"Yes","No")</f>
        <v>Yes</v>
      </c>
    </row>
    <row r="860" customFormat="false" ht="15" hidden="false" customHeight="false" outlineLevel="0" collapsed="false">
      <c r="A860" s="15" t="n">
        <v>2863</v>
      </c>
      <c r="B860" s="16" t="n">
        <v>6.93920374506182</v>
      </c>
      <c r="C860" s="15" t="n">
        <v>230</v>
      </c>
      <c r="D860" s="15" t="n">
        <v>600</v>
      </c>
      <c r="E860" s="15" t="n">
        <v>30</v>
      </c>
      <c r="F860" s="16" t="n">
        <v>0.63117855856144</v>
      </c>
      <c r="G860" s="17" t="s">
        <v>101</v>
      </c>
      <c r="H860" s="18" t="n">
        <v>0.3</v>
      </c>
      <c r="I860" s="18" t="n">
        <v>1.5</v>
      </c>
      <c r="J860" s="19" t="n">
        <v>0.989951691911219</v>
      </c>
      <c r="K860" s="19" t="n">
        <v>0.618357209021721</v>
      </c>
      <c r="L860" s="16" t="n">
        <v>12.5256385289925</v>
      </c>
      <c r="M860" s="19" t="n">
        <v>0.299767582233295</v>
      </c>
      <c r="N860" s="19" t="n">
        <v>0.80214206818469</v>
      </c>
      <c r="O860" s="19" t="n">
        <v>1.17885565522855</v>
      </c>
      <c r="P860" s="19" t="n">
        <v>1.29324152471741</v>
      </c>
      <c r="Q860" s="17" t="s">
        <v>31</v>
      </c>
      <c r="R860" s="5" t="str">
        <f aca="false">IF(OR(Q860="Steel plate",Q860="Concrete jacket"),"Steel plate or jacket",Q860)</f>
        <v>Polymer laminate</v>
      </c>
      <c r="S860" s="5" t="str">
        <f aca="false">IF(O860&lt;='Tree rules'!$C$4,IF(N860&lt;='Tree rules'!$C$5,IF(P860&lt;='Tree rules'!$C$7,"Monitor","Polymer laminate"),IF(P860&lt;='Tree rules'!$C$8,"Seal cracks","Polymer laminate")),IF(O860&lt;='Tree rules'!$C$6,IF(P860&lt;='Tree rules'!$C$9,"Polymer laminate","Steel plate or jacket"),IF(L860&lt;='Tree rules'!$C$10,"Steel plate or jacket","Polymer laminate")))</f>
        <v>Steel plate or jacket</v>
      </c>
      <c r="T860" s="5" t="str">
        <f aca="false">IF(S860=R860,"Yes","No")</f>
        <v>No</v>
      </c>
    </row>
    <row r="861" customFormat="false" ht="15" hidden="false" customHeight="false" outlineLevel="0" collapsed="false">
      <c r="A861" s="15" t="n">
        <v>2864</v>
      </c>
      <c r="B861" s="16" t="n">
        <v>5.0326056798348</v>
      </c>
      <c r="C861" s="15" t="n">
        <v>300</v>
      </c>
      <c r="D861" s="15" t="n">
        <v>500</v>
      </c>
      <c r="E861" s="15" t="n">
        <v>25</v>
      </c>
      <c r="F861" s="16" t="n">
        <v>0.695042622475618</v>
      </c>
      <c r="G861" s="17" t="s">
        <v>101</v>
      </c>
      <c r="H861" s="18" t="n">
        <v>0.3</v>
      </c>
      <c r="I861" s="18" t="n">
        <v>2</v>
      </c>
      <c r="J861" s="19" t="n">
        <v>0.896813595622923</v>
      </c>
      <c r="K861" s="19" t="n">
        <v>0.429423345930399</v>
      </c>
      <c r="L861" s="16" t="n">
        <v>11.1340833624664</v>
      </c>
      <c r="M861" s="19" t="n">
        <v>0.913520191556869</v>
      </c>
      <c r="N861" s="19" t="n">
        <v>1.11816425437849</v>
      </c>
      <c r="O861" s="19" t="n">
        <v>1.40851449633758</v>
      </c>
      <c r="P861" s="19" t="n">
        <v>0.418169008931301</v>
      </c>
      <c r="Q861" s="17" t="s">
        <v>31</v>
      </c>
      <c r="R861" s="5" t="str">
        <f aca="false">IF(OR(Q861="Steel plate",Q861="Concrete jacket"),"Steel plate or jacket",Q861)</f>
        <v>Polymer laminate</v>
      </c>
      <c r="S861" s="5" t="str">
        <f aca="false">IF(O861&lt;='Tree rules'!$C$4,IF(N861&lt;='Tree rules'!$C$5,IF(P861&lt;='Tree rules'!$C$7,"Monitor","Polymer laminate"),IF(P861&lt;='Tree rules'!$C$8,"Seal cracks","Polymer laminate")),IF(O861&lt;='Tree rules'!$C$6,IF(P861&lt;='Tree rules'!$C$9,"Polymer laminate","Steel plate or jacket"),IF(L861&lt;='Tree rules'!$C$10,"Steel plate or jacket","Polymer laminate")))</f>
        <v>Steel plate or jacket</v>
      </c>
      <c r="T861" s="5" t="str">
        <f aca="false">IF(S861=R861,"Yes","No")</f>
        <v>No</v>
      </c>
    </row>
    <row r="862" customFormat="false" ht="15" hidden="false" customHeight="false" outlineLevel="0" collapsed="false">
      <c r="A862" s="15" t="n">
        <v>2869</v>
      </c>
      <c r="B862" s="16" t="n">
        <v>4.29281438669703</v>
      </c>
      <c r="C862" s="15" t="n">
        <v>300</v>
      </c>
      <c r="D862" s="15" t="n">
        <v>425</v>
      </c>
      <c r="E862" s="15" t="n">
        <v>25</v>
      </c>
      <c r="F862" s="16" t="n">
        <v>0.833313701217452</v>
      </c>
      <c r="G862" s="17" t="s">
        <v>101</v>
      </c>
      <c r="H862" s="18" t="n">
        <v>0.3</v>
      </c>
      <c r="I862" s="18" t="n">
        <v>2</v>
      </c>
      <c r="J862" s="19" t="n">
        <v>0.92457645410297</v>
      </c>
      <c r="K862" s="19" t="n">
        <v>0.631340196897255</v>
      </c>
      <c r="L862" s="16" t="n">
        <v>11.3867755615306</v>
      </c>
      <c r="M862" s="19" t="n">
        <v>0.714929027561096</v>
      </c>
      <c r="N862" s="19" t="n">
        <v>1.03334462969302</v>
      </c>
      <c r="O862" s="19" t="n">
        <v>1.26543062762601</v>
      </c>
      <c r="P862" s="19" t="n">
        <v>0.629321573558911</v>
      </c>
      <c r="Q862" s="17" t="s">
        <v>31</v>
      </c>
      <c r="R862" s="5" t="str">
        <f aca="false">IF(OR(Q862="Steel plate",Q862="Concrete jacket"),"Steel plate or jacket",Q862)</f>
        <v>Polymer laminate</v>
      </c>
      <c r="S862" s="5" t="str">
        <f aca="false">IF(O862&lt;='Tree rules'!$C$4,IF(N862&lt;='Tree rules'!$C$5,IF(P862&lt;='Tree rules'!$C$7,"Monitor","Polymer laminate"),IF(P862&lt;='Tree rules'!$C$8,"Seal cracks","Polymer laminate")),IF(O862&lt;='Tree rules'!$C$6,IF(P862&lt;='Tree rules'!$C$9,"Polymer laminate","Steel plate or jacket"),IF(L862&lt;='Tree rules'!$C$10,"Steel plate or jacket","Polymer laminate")))</f>
        <v>Polymer laminate</v>
      </c>
      <c r="T862" s="5" t="str">
        <f aca="false">IF(S862=R862,"Yes","No")</f>
        <v>Yes</v>
      </c>
    </row>
    <row r="863" customFormat="false" ht="15" hidden="false" customHeight="false" outlineLevel="0" collapsed="false">
      <c r="A863" s="15" t="n">
        <v>2870</v>
      </c>
      <c r="B863" s="16" t="n">
        <v>6.2850501312927</v>
      </c>
      <c r="C863" s="15" t="n">
        <v>230</v>
      </c>
      <c r="D863" s="15" t="n">
        <v>500</v>
      </c>
      <c r="E863" s="15" t="n">
        <v>20</v>
      </c>
      <c r="F863" s="16" t="n">
        <v>0.577653504586516</v>
      </c>
      <c r="G863" s="17" t="s">
        <v>103</v>
      </c>
      <c r="H863" s="18" t="n">
        <v>0.2</v>
      </c>
      <c r="I863" s="18" t="n">
        <v>1.5</v>
      </c>
      <c r="J863" s="19" t="n">
        <v>0.942787618256278</v>
      </c>
      <c r="K863" s="19" t="n">
        <v>0.411995382564222</v>
      </c>
      <c r="L863" s="16" t="n">
        <v>13.8437227561513</v>
      </c>
      <c r="M863" s="19" t="n">
        <v>0.575641536393847</v>
      </c>
      <c r="N863" s="19" t="n">
        <v>1.30348191861122</v>
      </c>
      <c r="O863" s="19" t="n">
        <v>1.21996935465426</v>
      </c>
      <c r="P863" s="19" t="n">
        <v>0.677858700213455</v>
      </c>
      <c r="Q863" s="17" t="s">
        <v>31</v>
      </c>
      <c r="R863" s="5" t="str">
        <f aca="false">IF(OR(Q863="Steel plate",Q863="Concrete jacket"),"Steel plate or jacket",Q863)</f>
        <v>Polymer laminate</v>
      </c>
      <c r="S863" s="5" t="str">
        <f aca="false">IF(O863&lt;='Tree rules'!$C$4,IF(N863&lt;='Tree rules'!$C$5,IF(P863&lt;='Tree rules'!$C$7,"Monitor","Polymer laminate"),IF(P863&lt;='Tree rules'!$C$8,"Seal cracks","Polymer laminate")),IF(O863&lt;='Tree rules'!$C$6,IF(P863&lt;='Tree rules'!$C$9,"Polymer laminate","Steel plate or jacket"),IF(L863&lt;='Tree rules'!$C$10,"Steel plate or jacket","Polymer laminate")))</f>
        <v>Polymer laminate</v>
      </c>
      <c r="T863" s="5" t="str">
        <f aca="false">IF(S863=R863,"Yes","No")</f>
        <v>Yes</v>
      </c>
    </row>
    <row r="864" customFormat="false" ht="15" hidden="false" customHeight="false" outlineLevel="0" collapsed="false">
      <c r="A864" s="15" t="n">
        <v>2873</v>
      </c>
      <c r="B864" s="16" t="n">
        <v>3.10422108878923</v>
      </c>
      <c r="C864" s="15" t="n">
        <v>230</v>
      </c>
      <c r="D864" s="15" t="n">
        <v>300</v>
      </c>
      <c r="E864" s="15" t="n">
        <v>30</v>
      </c>
      <c r="F864" s="16" t="n">
        <v>1.08405543602132</v>
      </c>
      <c r="G864" s="17" t="s">
        <v>101</v>
      </c>
      <c r="H864" s="18" t="n">
        <v>0.3</v>
      </c>
      <c r="I864" s="18" t="n">
        <v>2</v>
      </c>
      <c r="J864" s="19" t="n">
        <v>0.91779734164533</v>
      </c>
      <c r="K864" s="19" t="n">
        <v>0.41322544498314</v>
      </c>
      <c r="L864" s="16" t="n">
        <v>12.3183376539255</v>
      </c>
      <c r="M864" s="19" t="n">
        <v>0.654511679885314</v>
      </c>
      <c r="N864" s="19" t="n">
        <v>1.37335580460099</v>
      </c>
      <c r="O864" s="19" t="n">
        <v>1.45633746838493</v>
      </c>
      <c r="P864" s="19" t="n">
        <v>0.693318520106598</v>
      </c>
      <c r="Q864" s="17" t="s">
        <v>31</v>
      </c>
      <c r="R864" s="5" t="str">
        <f aca="false">IF(OR(Q864="Steel plate",Q864="Concrete jacket"),"Steel plate or jacket",Q864)</f>
        <v>Polymer laminate</v>
      </c>
      <c r="S864" s="5" t="str">
        <f aca="false">IF(O864&lt;='Tree rules'!$C$4,IF(N864&lt;='Tree rules'!$C$5,IF(P864&lt;='Tree rules'!$C$7,"Monitor","Polymer laminate"),IF(P864&lt;='Tree rules'!$C$8,"Seal cracks","Polymer laminate")),IF(O864&lt;='Tree rules'!$C$6,IF(P864&lt;='Tree rules'!$C$9,"Polymer laminate","Steel plate or jacket"),IF(L864&lt;='Tree rules'!$C$10,"Steel plate or jacket","Polymer laminate")))</f>
        <v>Steel plate or jacket</v>
      </c>
      <c r="T864" s="5" t="str">
        <f aca="false">IF(S864=R864,"Yes","No")</f>
        <v>No</v>
      </c>
    </row>
    <row r="865" customFormat="false" ht="15" hidden="false" customHeight="false" outlineLevel="0" collapsed="false">
      <c r="A865" s="15" t="n">
        <v>2875</v>
      </c>
      <c r="B865" s="16" t="n">
        <v>3.15326887566462</v>
      </c>
      <c r="C865" s="15" t="n">
        <v>230</v>
      </c>
      <c r="D865" s="15" t="n">
        <v>300</v>
      </c>
      <c r="E865" s="15" t="n">
        <v>25</v>
      </c>
      <c r="F865" s="16" t="n">
        <v>0.576243217710084</v>
      </c>
      <c r="G865" s="17" t="s">
        <v>101</v>
      </c>
      <c r="H865" s="18" t="n">
        <v>0.3</v>
      </c>
      <c r="I865" s="18" t="n">
        <v>2</v>
      </c>
      <c r="J865" s="19" t="n">
        <v>0.947466740442927</v>
      </c>
      <c r="K865" s="19" t="n">
        <v>0.594839126799544</v>
      </c>
      <c r="L865" s="16" t="n">
        <v>12.3174565455649</v>
      </c>
      <c r="M865" s="19" t="n">
        <v>0.887247625286374</v>
      </c>
      <c r="N865" s="19" t="n">
        <v>0.929630494538169</v>
      </c>
      <c r="O865" s="19" t="n">
        <v>1.33134319232917</v>
      </c>
      <c r="P865" s="19" t="n">
        <v>0.362793058612779</v>
      </c>
      <c r="Q865" s="17" t="s">
        <v>31</v>
      </c>
      <c r="R865" s="5" t="str">
        <f aca="false">IF(OR(Q865="Steel plate",Q865="Concrete jacket"),"Steel plate or jacket",Q865)</f>
        <v>Polymer laminate</v>
      </c>
      <c r="S865" s="5" t="str">
        <f aca="false">IF(O865&lt;='Tree rules'!$C$4,IF(N865&lt;='Tree rules'!$C$5,IF(P865&lt;='Tree rules'!$C$7,"Monitor","Polymer laminate"),IF(P865&lt;='Tree rules'!$C$8,"Seal cracks","Polymer laminate")),IF(O865&lt;='Tree rules'!$C$6,IF(P865&lt;='Tree rules'!$C$9,"Polymer laminate","Steel plate or jacket"),IF(L865&lt;='Tree rules'!$C$10,"Steel plate or jacket","Polymer laminate")))</f>
        <v>Polymer laminate</v>
      </c>
      <c r="T865" s="5" t="str">
        <f aca="false">IF(S865=R865,"Yes","No")</f>
        <v>Yes</v>
      </c>
    </row>
    <row r="866" customFormat="false" ht="15" hidden="false" customHeight="false" outlineLevel="0" collapsed="false">
      <c r="A866" s="15" t="n">
        <v>2880</v>
      </c>
      <c r="B866" s="16" t="n">
        <v>3.02971065085962</v>
      </c>
      <c r="C866" s="15" t="n">
        <v>230</v>
      </c>
      <c r="D866" s="15" t="n">
        <v>300</v>
      </c>
      <c r="E866" s="15" t="n">
        <v>25</v>
      </c>
      <c r="F866" s="16" t="n">
        <v>0.688332522525665</v>
      </c>
      <c r="G866" s="17" t="s">
        <v>101</v>
      </c>
      <c r="H866" s="18" t="n">
        <v>0.3</v>
      </c>
      <c r="I866" s="18" t="n">
        <v>1</v>
      </c>
      <c r="J866" s="19" t="n">
        <v>0.987644914918525</v>
      </c>
      <c r="K866" s="19" t="n">
        <v>0.524329053123226</v>
      </c>
      <c r="L866" s="16" t="n">
        <v>11.9279946884237</v>
      </c>
      <c r="M866" s="19" t="n">
        <v>0.28948035550317</v>
      </c>
      <c r="N866" s="19" t="n">
        <v>0.974940647609235</v>
      </c>
      <c r="O866" s="19" t="n">
        <v>0.987644914918525</v>
      </c>
      <c r="P866" s="19" t="n">
        <v>0.954579958165783</v>
      </c>
      <c r="Q866" s="17" t="s">
        <v>29</v>
      </c>
      <c r="R866" s="5" t="str">
        <f aca="false">IF(OR(Q866="Steel plate",Q866="Concrete jacket"),"Steel plate or jacket",Q866)</f>
        <v>Monitor</v>
      </c>
      <c r="S866" s="5" t="str">
        <f aca="false">IF(O866&lt;='Tree rules'!$C$4,IF(N866&lt;='Tree rules'!$C$5,IF(P866&lt;='Tree rules'!$C$7,"Monitor","Polymer laminate"),IF(P866&lt;='Tree rules'!$C$8,"Seal cracks","Polymer laminate")),IF(O866&lt;='Tree rules'!$C$6,IF(P866&lt;='Tree rules'!$C$9,"Polymer laminate","Steel plate or jacket"),IF(L866&lt;='Tree rules'!$C$10,"Steel plate or jacket","Polymer laminate")))</f>
        <v>Monitor</v>
      </c>
      <c r="T866" s="5" t="str">
        <f aca="false">IF(S866=R866,"Yes","No")</f>
        <v>Yes</v>
      </c>
    </row>
    <row r="867" customFormat="false" ht="15" hidden="false" customHeight="false" outlineLevel="0" collapsed="false">
      <c r="A867" s="15" t="n">
        <v>2884</v>
      </c>
      <c r="B867" s="16" t="n">
        <v>3.95337588792581</v>
      </c>
      <c r="C867" s="15" t="n">
        <v>300</v>
      </c>
      <c r="D867" s="15" t="n">
        <v>400</v>
      </c>
      <c r="E867" s="15" t="n">
        <v>20</v>
      </c>
      <c r="F867" s="16" t="n">
        <v>0.757295404255167</v>
      </c>
      <c r="G867" s="17" t="s">
        <v>101</v>
      </c>
      <c r="H867" s="18" t="n">
        <v>0.3</v>
      </c>
      <c r="I867" s="18" t="n">
        <v>1</v>
      </c>
      <c r="J867" s="19" t="n">
        <v>0.886086991263021</v>
      </c>
      <c r="K867" s="19" t="n">
        <v>0.441127619906653</v>
      </c>
      <c r="L867" s="16" t="n">
        <v>11.1677284969656</v>
      </c>
      <c r="M867" s="19" t="n">
        <v>0.498724786891894</v>
      </c>
      <c r="N867" s="19" t="n">
        <v>0.63627507764921</v>
      </c>
      <c r="O867" s="19" t="n">
        <v>0.886086991263021</v>
      </c>
      <c r="P867" s="19" t="n">
        <v>0.599873655262456</v>
      </c>
      <c r="Q867" s="17" t="s">
        <v>29</v>
      </c>
      <c r="R867" s="5" t="str">
        <f aca="false">IF(OR(Q867="Steel plate",Q867="Concrete jacket"),"Steel plate or jacket",Q867)</f>
        <v>Monitor</v>
      </c>
      <c r="S867" s="5" t="str">
        <f aca="false">IF(O867&lt;='Tree rules'!$C$4,IF(N867&lt;='Tree rules'!$C$5,IF(P867&lt;='Tree rules'!$C$7,"Monitor","Polymer laminate"),IF(P867&lt;='Tree rules'!$C$8,"Seal cracks","Polymer laminate")),IF(O867&lt;='Tree rules'!$C$6,IF(P867&lt;='Tree rules'!$C$9,"Polymer laminate","Steel plate or jacket"),IF(L867&lt;='Tree rules'!$C$10,"Steel plate or jacket","Polymer laminate")))</f>
        <v>Monitor</v>
      </c>
      <c r="T867" s="5" t="str">
        <f aca="false">IF(S867=R867,"Yes","No")</f>
        <v>Yes</v>
      </c>
    </row>
    <row r="868" customFormat="false" ht="15" hidden="false" customHeight="false" outlineLevel="0" collapsed="false">
      <c r="A868" s="15" t="n">
        <v>2889</v>
      </c>
      <c r="B868" s="16" t="n">
        <v>3.51053782294496</v>
      </c>
      <c r="C868" s="15" t="n">
        <v>230</v>
      </c>
      <c r="D868" s="15" t="n">
        <v>325</v>
      </c>
      <c r="E868" s="15" t="n">
        <v>30</v>
      </c>
      <c r="F868" s="16" t="n">
        <v>0.699968036696473</v>
      </c>
      <c r="G868" s="17" t="s">
        <v>103</v>
      </c>
      <c r="H868" s="18" t="n">
        <v>0.2</v>
      </c>
      <c r="I868" s="18" t="n">
        <v>1.5</v>
      </c>
      <c r="J868" s="19" t="n">
        <v>0.969267062936023</v>
      </c>
      <c r="K868" s="19" t="n">
        <v>0.549188787958093</v>
      </c>
      <c r="L868" s="16" t="n">
        <v>12.4930171635052</v>
      </c>
      <c r="M868" s="19" t="n">
        <v>0.729709834463138</v>
      </c>
      <c r="N868" s="19" t="n">
        <v>1.18628966985684</v>
      </c>
      <c r="O868" s="19" t="n">
        <v>1.18774529265327</v>
      </c>
      <c r="P868" s="19" t="n">
        <v>0.471990878167981</v>
      </c>
      <c r="Q868" s="17" t="s">
        <v>31</v>
      </c>
      <c r="R868" s="5" t="str">
        <f aca="false">IF(OR(Q868="Steel plate",Q868="Concrete jacket"),"Steel plate or jacket",Q868)</f>
        <v>Polymer laminate</v>
      </c>
      <c r="S868" s="5" t="str">
        <f aca="false">IF(O868&lt;='Tree rules'!$C$4,IF(N868&lt;='Tree rules'!$C$5,IF(P868&lt;='Tree rules'!$C$7,"Monitor","Polymer laminate"),IF(P868&lt;='Tree rules'!$C$8,"Seal cracks","Polymer laminate")),IF(O868&lt;='Tree rules'!$C$6,IF(P868&lt;='Tree rules'!$C$9,"Polymer laminate","Steel plate or jacket"),IF(L868&lt;='Tree rules'!$C$10,"Steel plate or jacket","Polymer laminate")))</f>
        <v>Polymer laminate</v>
      </c>
      <c r="T868" s="5" t="str">
        <f aca="false">IF(S868=R868,"Yes","No")</f>
        <v>Yes</v>
      </c>
    </row>
    <row r="869" customFormat="false" ht="15" hidden="false" customHeight="false" outlineLevel="0" collapsed="false">
      <c r="A869" s="15" t="n">
        <v>2890</v>
      </c>
      <c r="B869" s="16" t="n">
        <v>3.31186218910798</v>
      </c>
      <c r="C869" s="15" t="n">
        <v>230</v>
      </c>
      <c r="D869" s="15" t="n">
        <v>300</v>
      </c>
      <c r="E869" s="15" t="n">
        <v>30</v>
      </c>
      <c r="F869" s="16" t="n">
        <v>0.688332522525665</v>
      </c>
      <c r="G869" s="17" t="s">
        <v>103</v>
      </c>
      <c r="H869" s="18" t="n">
        <v>0.2</v>
      </c>
      <c r="I869" s="18" t="n">
        <v>2</v>
      </c>
      <c r="J869" s="19" t="n">
        <v>0.966444834160244</v>
      </c>
      <c r="K869" s="19" t="n">
        <v>0.400176119507455</v>
      </c>
      <c r="L869" s="16" t="n">
        <v>13.0388275161732</v>
      </c>
      <c r="M869" s="19" t="n">
        <v>0.929273505291694</v>
      </c>
      <c r="N869" s="19" t="n">
        <v>2.11842338557796</v>
      </c>
      <c r="O869" s="19" t="n">
        <v>1.54614152486822</v>
      </c>
      <c r="P869" s="19" t="n">
        <v>0.386358219813959</v>
      </c>
      <c r="Q869" s="17" t="s">
        <v>31</v>
      </c>
      <c r="R869" s="5" t="str">
        <f aca="false">IF(OR(Q869="Steel plate",Q869="Concrete jacket"),"Steel plate or jacket",Q869)</f>
        <v>Polymer laminate</v>
      </c>
      <c r="S869" s="5" t="str">
        <f aca="false">IF(O869&lt;='Tree rules'!$C$4,IF(N869&lt;='Tree rules'!$C$5,IF(P869&lt;='Tree rules'!$C$7,"Monitor","Polymer laminate"),IF(P869&lt;='Tree rules'!$C$8,"Seal cracks","Polymer laminate")),IF(O869&lt;='Tree rules'!$C$6,IF(P869&lt;='Tree rules'!$C$9,"Polymer laminate","Steel plate or jacket"),IF(L869&lt;='Tree rules'!$C$10,"Steel plate or jacket","Polymer laminate")))</f>
        <v>Steel plate or jacket</v>
      </c>
      <c r="T869" s="5" t="str">
        <f aca="false">IF(S869=R869,"Yes","No")</f>
        <v>No</v>
      </c>
    </row>
    <row r="870" customFormat="false" ht="15" hidden="false" customHeight="false" outlineLevel="0" collapsed="false">
      <c r="A870" s="15" t="n">
        <v>2896</v>
      </c>
      <c r="B870" s="16" t="n">
        <v>7.87612565950545</v>
      </c>
      <c r="C870" s="15" t="n">
        <v>230</v>
      </c>
      <c r="D870" s="15" t="n">
        <v>700</v>
      </c>
      <c r="E870" s="15" t="n">
        <v>25</v>
      </c>
      <c r="F870" s="16" t="n">
        <v>0.628486127018497</v>
      </c>
      <c r="G870" s="17" t="s">
        <v>103</v>
      </c>
      <c r="H870" s="18" t="n">
        <v>0.2</v>
      </c>
      <c r="I870" s="18" t="n">
        <v>1.5</v>
      </c>
      <c r="J870" s="19" t="n">
        <v>0.857235826414941</v>
      </c>
      <c r="K870" s="19" t="n">
        <v>0.62040476522655</v>
      </c>
      <c r="L870" s="16" t="n">
        <v>12.0799473305298</v>
      </c>
      <c r="M870" s="19" t="n">
        <v>0.566078589324622</v>
      </c>
      <c r="N870" s="19" t="n">
        <v>1.05798629964876</v>
      </c>
      <c r="O870" s="19" t="n">
        <v>1.01993714380704</v>
      </c>
      <c r="P870" s="19" t="n">
        <v>0.64991755472716</v>
      </c>
      <c r="Q870" s="17" t="s">
        <v>31</v>
      </c>
      <c r="R870" s="5" t="str">
        <f aca="false">IF(OR(Q870="Steel plate",Q870="Concrete jacket"),"Steel plate or jacket",Q870)</f>
        <v>Polymer laminate</v>
      </c>
      <c r="S870" s="5" t="str">
        <f aca="false">IF(O870&lt;='Tree rules'!$C$4,IF(N870&lt;='Tree rules'!$C$5,IF(P870&lt;='Tree rules'!$C$7,"Monitor","Polymer laminate"),IF(P870&lt;='Tree rules'!$C$8,"Seal cracks","Polymer laminate")),IF(O870&lt;='Tree rules'!$C$6,IF(P870&lt;='Tree rules'!$C$9,"Polymer laminate","Steel plate or jacket"),IF(L870&lt;='Tree rules'!$C$10,"Steel plate or jacket","Polymer laminate")))</f>
        <v>Polymer laminate</v>
      </c>
      <c r="T870" s="5" t="str">
        <f aca="false">IF(S870=R870,"Yes","No")</f>
        <v>Yes</v>
      </c>
    </row>
    <row r="871" customFormat="false" ht="15" hidden="false" customHeight="false" outlineLevel="0" collapsed="false">
      <c r="A871" s="15" t="n">
        <v>2900</v>
      </c>
      <c r="B871" s="16" t="n">
        <v>6.5382330181127</v>
      </c>
      <c r="C871" s="15" t="n">
        <v>230</v>
      </c>
      <c r="D871" s="15" t="n">
        <v>600</v>
      </c>
      <c r="E871" s="15" t="n">
        <v>30</v>
      </c>
      <c r="F871" s="16" t="n">
        <v>0.63117855856144</v>
      </c>
      <c r="G871" s="17" t="s">
        <v>101</v>
      </c>
      <c r="H871" s="18" t="n">
        <v>0.3</v>
      </c>
      <c r="I871" s="18" t="n">
        <v>1</v>
      </c>
      <c r="J871" s="19" t="n">
        <v>0.982950908388749</v>
      </c>
      <c r="K871" s="19" t="n">
        <v>0.43709012481979</v>
      </c>
      <c r="L871" s="16" t="n">
        <v>11.801864653633</v>
      </c>
      <c r="M871" s="19" t="n">
        <v>0.355130360325403</v>
      </c>
      <c r="N871" s="19" t="n">
        <v>0.659851148446611</v>
      </c>
      <c r="O871" s="19" t="n">
        <v>0.982950908388749</v>
      </c>
      <c r="P871" s="19" t="n">
        <v>0.812337720696332</v>
      </c>
      <c r="Q871" s="17" t="s">
        <v>29</v>
      </c>
      <c r="R871" s="5" t="str">
        <f aca="false">IF(OR(Q871="Steel plate",Q871="Concrete jacket"),"Steel plate or jacket",Q871)</f>
        <v>Monitor</v>
      </c>
      <c r="S871" s="5" t="str">
        <f aca="false">IF(O871&lt;='Tree rules'!$C$4,IF(N871&lt;='Tree rules'!$C$5,IF(P871&lt;='Tree rules'!$C$7,"Monitor","Polymer laminate"),IF(P871&lt;='Tree rules'!$C$8,"Seal cracks","Polymer laminate")),IF(O871&lt;='Tree rules'!$C$6,IF(P871&lt;='Tree rules'!$C$9,"Polymer laminate","Steel plate or jacket"),IF(L871&lt;='Tree rules'!$C$10,"Steel plate or jacket","Polymer laminate")))</f>
        <v>Monitor</v>
      </c>
      <c r="T871" s="5" t="str">
        <f aca="false">IF(S871=R871,"Yes","No")</f>
        <v>Yes</v>
      </c>
    </row>
    <row r="872" customFormat="false" ht="15" hidden="false" customHeight="false" outlineLevel="0" collapsed="false">
      <c r="A872" s="15" t="n">
        <v>2903</v>
      </c>
      <c r="B872" s="16" t="n">
        <v>3.70090947770531</v>
      </c>
      <c r="C872" s="15" t="n">
        <v>300</v>
      </c>
      <c r="D872" s="15" t="n">
        <v>325</v>
      </c>
      <c r="E872" s="15" t="n">
        <v>30</v>
      </c>
      <c r="F872" s="16" t="n">
        <v>0.804963242200943</v>
      </c>
      <c r="G872" s="17" t="s">
        <v>103</v>
      </c>
      <c r="H872" s="18" t="n">
        <v>0.2</v>
      </c>
      <c r="I872" s="18" t="n">
        <v>1</v>
      </c>
      <c r="J872" s="19" t="n">
        <v>0.928325247940585</v>
      </c>
      <c r="K872" s="19" t="n">
        <v>0.439735353481065</v>
      </c>
      <c r="L872" s="16" t="n">
        <v>13.1704963619406</v>
      </c>
      <c r="M872" s="19" t="n">
        <v>0.346028940803431</v>
      </c>
      <c r="N872" s="19" t="n">
        <v>0.973248197735229</v>
      </c>
      <c r="O872" s="19" t="n">
        <v>0.928325247940585</v>
      </c>
      <c r="P872" s="19" t="n">
        <v>0.894497751755293</v>
      </c>
      <c r="Q872" s="17" t="s">
        <v>29</v>
      </c>
      <c r="R872" s="5" t="str">
        <f aca="false">IF(OR(Q872="Steel plate",Q872="Concrete jacket"),"Steel plate or jacket",Q872)</f>
        <v>Monitor</v>
      </c>
      <c r="S872" s="5" t="str">
        <f aca="false">IF(O872&lt;='Tree rules'!$C$4,IF(N872&lt;='Tree rules'!$C$5,IF(P872&lt;='Tree rules'!$C$7,"Monitor","Polymer laminate"),IF(P872&lt;='Tree rules'!$C$8,"Seal cracks","Polymer laminate")),IF(O872&lt;='Tree rules'!$C$6,IF(P872&lt;='Tree rules'!$C$9,"Polymer laminate","Steel plate or jacket"),IF(L872&lt;='Tree rules'!$C$10,"Steel plate or jacket","Polymer laminate")))</f>
        <v>Monitor</v>
      </c>
      <c r="T872" s="5" t="str">
        <f aca="false">IF(S872=R872,"Yes","No")</f>
        <v>Yes</v>
      </c>
    </row>
    <row r="873" customFormat="false" ht="15" hidden="false" customHeight="false" outlineLevel="0" collapsed="false">
      <c r="A873" s="15" t="n">
        <v>2913</v>
      </c>
      <c r="B873" s="16" t="n">
        <v>3.95478340384015</v>
      </c>
      <c r="C873" s="15" t="n">
        <v>300</v>
      </c>
      <c r="D873" s="15" t="n">
        <v>325</v>
      </c>
      <c r="E873" s="15" t="n">
        <v>25</v>
      </c>
      <c r="F873" s="16" t="n">
        <v>0.72065207824282</v>
      </c>
      <c r="G873" s="17" t="s">
        <v>101</v>
      </c>
      <c r="H873" s="18" t="n">
        <v>0.3</v>
      </c>
      <c r="I873" s="18" t="n">
        <v>1</v>
      </c>
      <c r="J873" s="19" t="n">
        <v>0.852375345558604</v>
      </c>
      <c r="K873" s="19" t="n">
        <v>0.501970317056102</v>
      </c>
      <c r="L873" s="16" t="n">
        <v>14.1748509098213</v>
      </c>
      <c r="M873" s="19" t="n">
        <v>0.292019787867544</v>
      </c>
      <c r="N873" s="19" t="n">
        <v>0.753311405159367</v>
      </c>
      <c r="O873" s="19" t="n">
        <v>0.852375345558604</v>
      </c>
      <c r="P873" s="19" t="n">
        <v>1.04823856563077</v>
      </c>
      <c r="Q873" s="17" t="s">
        <v>31</v>
      </c>
      <c r="R873" s="5" t="str">
        <f aca="false">IF(OR(Q873="Steel plate",Q873="Concrete jacket"),"Steel plate or jacket",Q873)</f>
        <v>Polymer laminate</v>
      </c>
      <c r="S873" s="5" t="str">
        <f aca="false">IF(O873&lt;='Tree rules'!$C$4,IF(N873&lt;='Tree rules'!$C$5,IF(P873&lt;='Tree rules'!$C$7,"Monitor","Polymer laminate"),IF(P873&lt;='Tree rules'!$C$8,"Seal cracks","Polymer laminate")),IF(O873&lt;='Tree rules'!$C$6,IF(P873&lt;='Tree rules'!$C$9,"Polymer laminate","Steel plate or jacket"),IF(L873&lt;='Tree rules'!$C$10,"Steel plate or jacket","Polymer laminate")))</f>
        <v>Polymer laminate</v>
      </c>
      <c r="T873" s="5" t="str">
        <f aca="false">IF(S873=R873,"Yes","No")</f>
        <v>Yes</v>
      </c>
    </row>
    <row r="874" customFormat="false" ht="15" hidden="false" customHeight="false" outlineLevel="0" collapsed="false">
      <c r="A874" s="15" t="n">
        <v>2916</v>
      </c>
      <c r="B874" s="16" t="n">
        <v>6.51994236461498</v>
      </c>
      <c r="C874" s="15" t="n">
        <v>300</v>
      </c>
      <c r="D874" s="15" t="n">
        <v>575</v>
      </c>
      <c r="E874" s="15" t="n">
        <v>25</v>
      </c>
      <c r="F874" s="16" t="n">
        <v>0.613592315154257</v>
      </c>
      <c r="G874" s="17" t="s">
        <v>102</v>
      </c>
      <c r="H874" s="18" t="n">
        <v>0.1</v>
      </c>
      <c r="I874" s="18" t="n">
        <v>1.5</v>
      </c>
      <c r="J874" s="19" t="n">
        <v>0.925196408948614</v>
      </c>
      <c r="K874" s="19" t="n">
        <v>0.47898423852229</v>
      </c>
      <c r="L874" s="16" t="n">
        <v>12.7342624308886</v>
      </c>
      <c r="M874" s="19" t="n">
        <v>0.76012836137745</v>
      </c>
      <c r="N874" s="19" t="n">
        <v>3.27871168266218</v>
      </c>
      <c r="O874" s="19" t="n">
        <v>1.16621736471102</v>
      </c>
      <c r="P874" s="19" t="n">
        <v>0.458149140945222</v>
      </c>
      <c r="Q874" s="17" t="s">
        <v>31</v>
      </c>
      <c r="R874" s="5" t="str">
        <f aca="false">IF(OR(Q874="Steel plate",Q874="Concrete jacket"),"Steel plate or jacket",Q874)</f>
        <v>Polymer laminate</v>
      </c>
      <c r="S874" s="5" t="str">
        <f aca="false">IF(O874&lt;='Tree rules'!$C$4,IF(N874&lt;='Tree rules'!$C$5,IF(P874&lt;='Tree rules'!$C$7,"Monitor","Polymer laminate"),IF(P874&lt;='Tree rules'!$C$8,"Seal cracks","Polymer laminate")),IF(O874&lt;='Tree rules'!$C$6,IF(P874&lt;='Tree rules'!$C$9,"Polymer laminate","Steel plate or jacket"),IF(L874&lt;='Tree rules'!$C$10,"Steel plate or jacket","Polymer laminate")))</f>
        <v>Polymer laminate</v>
      </c>
      <c r="T874" s="5" t="str">
        <f aca="false">IF(S874=R874,"Yes","No")</f>
        <v>Yes</v>
      </c>
    </row>
    <row r="875" customFormat="false" ht="15" hidden="false" customHeight="false" outlineLevel="0" collapsed="false">
      <c r="A875" s="15" t="n">
        <v>2917</v>
      </c>
      <c r="B875" s="16" t="n">
        <v>5.45222841622469</v>
      </c>
      <c r="C875" s="15" t="n">
        <v>300</v>
      </c>
      <c r="D875" s="15" t="n">
        <v>500</v>
      </c>
      <c r="E875" s="15" t="n">
        <v>20</v>
      </c>
      <c r="F875" s="16" t="n">
        <v>0.738112811416104</v>
      </c>
      <c r="G875" s="17" t="s">
        <v>101</v>
      </c>
      <c r="H875" s="18" t="n">
        <v>0.3</v>
      </c>
      <c r="I875" s="18" t="n">
        <v>1.5</v>
      </c>
      <c r="J875" s="19" t="n">
        <v>0.853708468760094</v>
      </c>
      <c r="K875" s="19" t="n">
        <v>0.632926101096802</v>
      </c>
      <c r="L875" s="16" t="n">
        <v>12.0093136921249</v>
      </c>
      <c r="M875" s="19" t="n">
        <v>0.45426449225784</v>
      </c>
      <c r="N875" s="19" t="n">
        <v>0.668424420375014</v>
      </c>
      <c r="O875" s="19" t="n">
        <v>1.01039551683732</v>
      </c>
      <c r="P875" s="19" t="n">
        <v>0.899522498473423</v>
      </c>
      <c r="Q875" s="17" t="s">
        <v>31</v>
      </c>
      <c r="R875" s="5" t="str">
        <f aca="false">IF(OR(Q875="Steel plate",Q875="Concrete jacket"),"Steel plate or jacket",Q875)</f>
        <v>Polymer laminate</v>
      </c>
      <c r="S875" s="5" t="str">
        <f aca="false">IF(O875&lt;='Tree rules'!$C$4,IF(N875&lt;='Tree rules'!$C$5,IF(P875&lt;='Tree rules'!$C$7,"Monitor","Polymer laminate"),IF(P875&lt;='Tree rules'!$C$8,"Seal cracks","Polymer laminate")),IF(O875&lt;='Tree rules'!$C$6,IF(P875&lt;='Tree rules'!$C$9,"Polymer laminate","Steel plate or jacket"),IF(L875&lt;='Tree rules'!$C$10,"Steel plate or jacket","Polymer laminate")))</f>
        <v>Polymer laminate</v>
      </c>
      <c r="T875" s="5" t="str">
        <f aca="false">IF(S875=R875,"Yes","No")</f>
        <v>Yes</v>
      </c>
    </row>
    <row r="876" customFormat="false" ht="15" hidden="false" customHeight="false" outlineLevel="0" collapsed="false">
      <c r="A876" s="15" t="n">
        <v>2922</v>
      </c>
      <c r="B876" s="16" t="n">
        <v>3.19443016477426</v>
      </c>
      <c r="C876" s="15" t="n">
        <v>230</v>
      </c>
      <c r="D876" s="15" t="n">
        <v>300</v>
      </c>
      <c r="E876" s="15" t="n">
        <v>30</v>
      </c>
      <c r="F876" s="16" t="n">
        <v>0.688332522525665</v>
      </c>
      <c r="G876" s="17" t="s">
        <v>101</v>
      </c>
      <c r="H876" s="18" t="n">
        <v>0.3</v>
      </c>
      <c r="I876" s="18" t="n">
        <v>2</v>
      </c>
      <c r="J876" s="19" t="n">
        <v>0.886105118479041</v>
      </c>
      <c r="K876" s="19" t="n">
        <v>0.536799277287772</v>
      </c>
      <c r="L876" s="16" t="n">
        <v>12.5764967117097</v>
      </c>
      <c r="M876" s="19" t="n">
        <v>0.444065943417578</v>
      </c>
      <c r="N876" s="19" t="n">
        <v>1.26219644277149</v>
      </c>
      <c r="O876" s="19" t="n">
        <v>1.29654964975754</v>
      </c>
      <c r="P876" s="19" t="n">
        <v>0.7052462637143</v>
      </c>
      <c r="Q876" s="17" t="s">
        <v>31</v>
      </c>
      <c r="R876" s="5" t="str">
        <f aca="false">IF(OR(Q876="Steel plate",Q876="Concrete jacket"),"Steel plate or jacket",Q876)</f>
        <v>Polymer laminate</v>
      </c>
      <c r="S876" s="5" t="str">
        <f aca="false">IF(O876&lt;='Tree rules'!$C$4,IF(N876&lt;='Tree rules'!$C$5,IF(P876&lt;='Tree rules'!$C$7,"Monitor","Polymer laminate"),IF(P876&lt;='Tree rules'!$C$8,"Seal cracks","Polymer laminate")),IF(O876&lt;='Tree rules'!$C$6,IF(P876&lt;='Tree rules'!$C$9,"Polymer laminate","Steel plate or jacket"),IF(L876&lt;='Tree rules'!$C$10,"Steel plate or jacket","Polymer laminate")))</f>
        <v>Polymer laminate</v>
      </c>
      <c r="T876" s="5" t="str">
        <f aca="false">IF(S876=R876,"Yes","No")</f>
        <v>Yes</v>
      </c>
    </row>
    <row r="877" customFormat="false" ht="15" hidden="false" customHeight="false" outlineLevel="0" collapsed="false">
      <c r="A877" s="15" t="n">
        <v>2927</v>
      </c>
      <c r="B877" s="16" t="n">
        <v>7.54922608043702</v>
      </c>
      <c r="C877" s="15" t="n">
        <v>300</v>
      </c>
      <c r="D877" s="15" t="n">
        <v>675</v>
      </c>
      <c r="E877" s="15" t="n">
        <v>30</v>
      </c>
      <c r="F877" s="16" t="n">
        <v>0.668068613203571</v>
      </c>
      <c r="G877" s="17" t="s">
        <v>101</v>
      </c>
      <c r="H877" s="18" t="n">
        <v>0.3</v>
      </c>
      <c r="I877" s="18" t="n">
        <v>1.5</v>
      </c>
      <c r="J877" s="19" t="n">
        <v>0.894327810819879</v>
      </c>
      <c r="K877" s="19" t="n">
        <v>0.474943368471801</v>
      </c>
      <c r="L877" s="16" t="n">
        <v>12.0402329831531</v>
      </c>
      <c r="M877" s="19" t="n">
        <v>0.761479127332185</v>
      </c>
      <c r="N877" s="19" t="n">
        <v>0.766982822378163</v>
      </c>
      <c r="O877" s="19" t="n">
        <v>1.12911418473542</v>
      </c>
      <c r="P877" s="19" t="n">
        <v>0.473234092694144</v>
      </c>
      <c r="Q877" s="17" t="s">
        <v>31</v>
      </c>
      <c r="R877" s="5" t="str">
        <f aca="false">IF(OR(Q877="Steel plate",Q877="Concrete jacket"),"Steel plate or jacket",Q877)</f>
        <v>Polymer laminate</v>
      </c>
      <c r="S877" s="5" t="str">
        <f aca="false">IF(O877&lt;='Tree rules'!$C$4,IF(N877&lt;='Tree rules'!$C$5,IF(P877&lt;='Tree rules'!$C$7,"Monitor","Polymer laminate"),IF(P877&lt;='Tree rules'!$C$8,"Seal cracks","Polymer laminate")),IF(O877&lt;='Tree rules'!$C$6,IF(P877&lt;='Tree rules'!$C$9,"Polymer laminate","Steel plate or jacket"),IF(L877&lt;='Tree rules'!$C$10,"Steel plate or jacket","Polymer laminate")))</f>
        <v>Polymer laminate</v>
      </c>
      <c r="T877" s="5" t="str">
        <f aca="false">IF(S877=R877,"Yes","No")</f>
        <v>Yes</v>
      </c>
    </row>
    <row r="878" customFormat="false" ht="15" hidden="false" customHeight="false" outlineLevel="0" collapsed="false">
      <c r="A878" s="15" t="n">
        <v>2928</v>
      </c>
      <c r="B878" s="16" t="n">
        <v>4.32400805062959</v>
      </c>
      <c r="C878" s="15" t="n">
        <v>300</v>
      </c>
      <c r="D878" s="15" t="n">
        <v>425</v>
      </c>
      <c r="E878" s="15" t="n">
        <v>20</v>
      </c>
      <c r="F878" s="16" t="n">
        <v>0.707341881547042</v>
      </c>
      <c r="G878" s="17" t="s">
        <v>103</v>
      </c>
      <c r="H878" s="18" t="n">
        <v>0.2</v>
      </c>
      <c r="I878" s="18" t="n">
        <v>1</v>
      </c>
      <c r="J878" s="19" t="n">
        <v>0.914581892204777</v>
      </c>
      <c r="K878" s="19" t="n">
        <v>0.641844399296989</v>
      </c>
      <c r="L878" s="16" t="n">
        <v>11.40899221802</v>
      </c>
      <c r="M878" s="19" t="n">
        <v>0.684070208273994</v>
      </c>
      <c r="N878" s="19" t="n">
        <v>0.939012623402457</v>
      </c>
      <c r="O878" s="19" t="n">
        <v>0.914581892204777</v>
      </c>
      <c r="P878" s="19" t="n">
        <v>0.536022507419607</v>
      </c>
      <c r="Q878" s="17" t="s">
        <v>29</v>
      </c>
      <c r="R878" s="5" t="str">
        <f aca="false">IF(OR(Q878="Steel plate",Q878="Concrete jacket"),"Steel plate or jacket",Q878)</f>
        <v>Monitor</v>
      </c>
      <c r="S878" s="5" t="str">
        <f aca="false">IF(O878&lt;='Tree rules'!$C$4,IF(N878&lt;='Tree rules'!$C$5,IF(P878&lt;='Tree rules'!$C$7,"Monitor","Polymer laminate"),IF(P878&lt;='Tree rules'!$C$8,"Seal cracks","Polymer laminate")),IF(O878&lt;='Tree rules'!$C$6,IF(P878&lt;='Tree rules'!$C$9,"Polymer laminate","Steel plate or jacket"),IF(L878&lt;='Tree rules'!$C$10,"Steel plate or jacket","Polymer laminate")))</f>
        <v>Monitor</v>
      </c>
      <c r="T878" s="5" t="str">
        <f aca="false">IF(S878=R878,"Yes","No")</f>
        <v>Yes</v>
      </c>
    </row>
    <row r="879" customFormat="false" ht="15" hidden="false" customHeight="false" outlineLevel="0" collapsed="false">
      <c r="A879" s="15" t="n">
        <v>2935</v>
      </c>
      <c r="B879" s="16" t="n">
        <v>5.8557697815412</v>
      </c>
      <c r="C879" s="15" t="n">
        <v>230</v>
      </c>
      <c r="D879" s="15" t="n">
        <v>500</v>
      </c>
      <c r="E879" s="15" t="n">
        <v>20</v>
      </c>
      <c r="F879" s="16" t="n">
        <v>0.577653504586516</v>
      </c>
      <c r="G879" s="17" t="s">
        <v>103</v>
      </c>
      <c r="H879" s="18" t="n">
        <v>0.2</v>
      </c>
      <c r="I879" s="18" t="n">
        <v>1</v>
      </c>
      <c r="J879" s="19" t="n">
        <v>0.90167343715846</v>
      </c>
      <c r="K879" s="19" t="n">
        <v>0.582564337138888</v>
      </c>
      <c r="L879" s="16" t="n">
        <v>12.8981713249806</v>
      </c>
      <c r="M879" s="19" t="n">
        <v>0.661436675339562</v>
      </c>
      <c r="N879" s="19" t="n">
        <v>0.917921315021774</v>
      </c>
      <c r="O879" s="19" t="n">
        <v>0.90167343715846</v>
      </c>
      <c r="P879" s="19" t="n">
        <v>0.527843758564719</v>
      </c>
      <c r="Q879" s="17" t="s">
        <v>29</v>
      </c>
      <c r="R879" s="5" t="str">
        <f aca="false">IF(OR(Q879="Steel plate",Q879="Concrete jacket"),"Steel plate or jacket",Q879)</f>
        <v>Monitor</v>
      </c>
      <c r="S879" s="5" t="str">
        <f aca="false">IF(O879&lt;='Tree rules'!$C$4,IF(N879&lt;='Tree rules'!$C$5,IF(P879&lt;='Tree rules'!$C$7,"Monitor","Polymer laminate"),IF(P879&lt;='Tree rules'!$C$8,"Seal cracks","Polymer laminate")),IF(O879&lt;='Tree rules'!$C$6,IF(P879&lt;='Tree rules'!$C$9,"Polymer laminate","Steel plate or jacket"),IF(L879&lt;='Tree rules'!$C$10,"Steel plate or jacket","Polymer laminate")))</f>
        <v>Monitor</v>
      </c>
      <c r="T879" s="5" t="str">
        <f aca="false">IF(S879=R879,"Yes","No")</f>
        <v>Yes</v>
      </c>
    </row>
    <row r="880" customFormat="false" ht="15" hidden="false" customHeight="false" outlineLevel="0" collapsed="false">
      <c r="A880" s="15" t="n">
        <v>2936</v>
      </c>
      <c r="B880" s="16" t="n">
        <v>4.0743204505218</v>
      </c>
      <c r="C880" s="15" t="n">
        <v>300</v>
      </c>
      <c r="D880" s="15" t="n">
        <v>400</v>
      </c>
      <c r="E880" s="15" t="n">
        <v>30</v>
      </c>
      <c r="F880" s="16" t="n">
        <v>0.946619255318958</v>
      </c>
      <c r="G880" s="17" t="s">
        <v>103</v>
      </c>
      <c r="H880" s="18" t="n">
        <v>0.2</v>
      </c>
      <c r="I880" s="18" t="n">
        <v>1.5</v>
      </c>
      <c r="J880" s="19" t="n">
        <v>0.918054632834813</v>
      </c>
      <c r="K880" s="19" t="n">
        <v>0.514132155463285</v>
      </c>
      <c r="L880" s="16" t="n">
        <v>11.5093798037339</v>
      </c>
      <c r="M880" s="19" t="n">
        <v>0.689929619461872</v>
      </c>
      <c r="N880" s="19" t="n">
        <v>1.15674492957857</v>
      </c>
      <c r="O880" s="19" t="n">
        <v>1.14108124564601</v>
      </c>
      <c r="P880" s="19" t="n">
        <v>0.595834988122511</v>
      </c>
      <c r="Q880" s="17" t="s">
        <v>31</v>
      </c>
      <c r="R880" s="5" t="str">
        <f aca="false">IF(OR(Q880="Steel plate",Q880="Concrete jacket"),"Steel plate or jacket",Q880)</f>
        <v>Polymer laminate</v>
      </c>
      <c r="S880" s="5" t="str">
        <f aca="false">IF(O880&lt;='Tree rules'!$C$4,IF(N880&lt;='Tree rules'!$C$5,IF(P880&lt;='Tree rules'!$C$7,"Monitor","Polymer laminate"),IF(P880&lt;='Tree rules'!$C$8,"Seal cracks","Polymer laminate")),IF(O880&lt;='Tree rules'!$C$6,IF(P880&lt;='Tree rules'!$C$9,"Polymer laminate","Steel plate or jacket"),IF(L880&lt;='Tree rules'!$C$10,"Steel plate or jacket","Polymer laminate")))</f>
        <v>Polymer laminate</v>
      </c>
      <c r="T880" s="5" t="str">
        <f aca="false">IF(S880=R880,"Yes","No")</f>
        <v>Yes</v>
      </c>
    </row>
    <row r="881" customFormat="false" ht="15" hidden="false" customHeight="false" outlineLevel="0" collapsed="false">
      <c r="A881" s="15" t="n">
        <v>2938</v>
      </c>
      <c r="B881" s="16" t="n">
        <v>4.55684476059206</v>
      </c>
      <c r="C881" s="15" t="n">
        <v>300</v>
      </c>
      <c r="D881" s="15" t="n">
        <v>425</v>
      </c>
      <c r="E881" s="15" t="n">
        <v>25</v>
      </c>
      <c r="F881" s="16" t="n">
        <v>0.833313701217452</v>
      </c>
      <c r="G881" s="17" t="s">
        <v>101</v>
      </c>
      <c r="H881" s="18" t="n">
        <v>0.3</v>
      </c>
      <c r="I881" s="18" t="n">
        <v>1</v>
      </c>
      <c r="J881" s="19" t="n">
        <v>0.89422654457273</v>
      </c>
      <c r="K881" s="19" t="n">
        <v>0.42537385907591</v>
      </c>
      <c r="L881" s="16" t="n">
        <v>12.0871213808808</v>
      </c>
      <c r="M881" s="19" t="n">
        <v>0.813893013857128</v>
      </c>
      <c r="N881" s="19" t="n">
        <v>0.696158344606438</v>
      </c>
      <c r="O881" s="19" t="n">
        <v>0.89422654457273</v>
      </c>
      <c r="P881" s="19" t="n">
        <v>0.422969827973995</v>
      </c>
      <c r="Q881" s="17" t="s">
        <v>29</v>
      </c>
      <c r="R881" s="5" t="str">
        <f aca="false">IF(OR(Q881="Steel plate",Q881="Concrete jacket"),"Steel plate or jacket",Q881)</f>
        <v>Monitor</v>
      </c>
      <c r="S881" s="5" t="str">
        <f aca="false">IF(O881&lt;='Tree rules'!$C$4,IF(N881&lt;='Tree rules'!$C$5,IF(P881&lt;='Tree rules'!$C$7,"Monitor","Polymer laminate"),IF(P881&lt;='Tree rules'!$C$8,"Seal cracks","Polymer laminate")),IF(O881&lt;='Tree rules'!$C$6,IF(P881&lt;='Tree rules'!$C$9,"Polymer laminate","Steel plate or jacket"),IF(L881&lt;='Tree rules'!$C$10,"Steel plate or jacket","Polymer laminate")))</f>
        <v>Monitor</v>
      </c>
      <c r="T881" s="5" t="str">
        <f aca="false">IF(S881=R881,"Yes","No")</f>
        <v>Yes</v>
      </c>
    </row>
    <row r="882" customFormat="false" ht="15" hidden="false" customHeight="false" outlineLevel="0" collapsed="false">
      <c r="A882" s="15" t="n">
        <v>2939</v>
      </c>
      <c r="B882" s="16" t="n">
        <v>5.15409243202803</v>
      </c>
      <c r="C882" s="15" t="n">
        <v>230</v>
      </c>
      <c r="D882" s="15" t="n">
        <v>425</v>
      </c>
      <c r="E882" s="15" t="n">
        <v>20</v>
      </c>
      <c r="F882" s="16" t="n">
        <v>0.516249391894249</v>
      </c>
      <c r="G882" s="17" t="s">
        <v>101</v>
      </c>
      <c r="H882" s="18" t="n">
        <v>0.3</v>
      </c>
      <c r="I882" s="18" t="n">
        <v>1</v>
      </c>
      <c r="J882" s="19" t="n">
        <v>0.969890773660787</v>
      </c>
      <c r="K882" s="19" t="n">
        <v>0.549817484157847</v>
      </c>
      <c r="L882" s="16" t="n">
        <v>13.5278016588662</v>
      </c>
      <c r="M882" s="19" t="n">
        <v>0.823735775286079</v>
      </c>
      <c r="N882" s="19" t="n">
        <v>0.570479902897273</v>
      </c>
      <c r="O882" s="19" t="n">
        <v>0.969890773660787</v>
      </c>
      <c r="P882" s="19" t="n">
        <v>0.410613818503801</v>
      </c>
      <c r="Q882" s="17" t="s">
        <v>29</v>
      </c>
      <c r="R882" s="5" t="str">
        <f aca="false">IF(OR(Q882="Steel plate",Q882="Concrete jacket"),"Steel plate or jacket",Q882)</f>
        <v>Monitor</v>
      </c>
      <c r="S882" s="5" t="str">
        <f aca="false">IF(O882&lt;='Tree rules'!$C$4,IF(N882&lt;='Tree rules'!$C$5,IF(P882&lt;='Tree rules'!$C$7,"Monitor","Polymer laminate"),IF(P882&lt;='Tree rules'!$C$8,"Seal cracks","Polymer laminate")),IF(O882&lt;='Tree rules'!$C$6,IF(P882&lt;='Tree rules'!$C$9,"Polymer laminate","Steel plate or jacket"),IF(L882&lt;='Tree rules'!$C$10,"Steel plate or jacket","Polymer laminate")))</f>
        <v>Monitor</v>
      </c>
      <c r="T882" s="5" t="str">
        <f aca="false">IF(S882=R882,"Yes","No")</f>
        <v>Yes</v>
      </c>
    </row>
    <row r="883" customFormat="false" ht="15" hidden="false" customHeight="false" outlineLevel="0" collapsed="false">
      <c r="A883" s="15" t="n">
        <v>2947</v>
      </c>
      <c r="B883" s="16" t="n">
        <v>3.8638017276022</v>
      </c>
      <c r="C883" s="15" t="n">
        <v>230</v>
      </c>
      <c r="D883" s="15" t="n">
        <v>375</v>
      </c>
      <c r="E883" s="15" t="n">
        <v>25</v>
      </c>
      <c r="F883" s="16" t="n">
        <v>0.797126720614828</v>
      </c>
      <c r="G883" s="17" t="s">
        <v>101</v>
      </c>
      <c r="H883" s="18" t="n">
        <v>0.3</v>
      </c>
      <c r="I883" s="18" t="n">
        <v>1</v>
      </c>
      <c r="J883" s="19" t="n">
        <v>0.890850517862028</v>
      </c>
      <c r="K883" s="19" t="n">
        <v>0.642646525520011</v>
      </c>
      <c r="L883" s="16" t="n">
        <v>11.7440781993988</v>
      </c>
      <c r="M883" s="19" t="n">
        <v>0.914731433206759</v>
      </c>
      <c r="N883" s="19" t="n">
        <v>0.598126097997109</v>
      </c>
      <c r="O883" s="19" t="n">
        <v>0.890850517862028</v>
      </c>
      <c r="P883" s="19" t="n">
        <v>0.40483116383158</v>
      </c>
      <c r="Q883" s="17" t="s">
        <v>29</v>
      </c>
      <c r="R883" s="5" t="str">
        <f aca="false">IF(OR(Q883="Steel plate",Q883="Concrete jacket"),"Steel plate or jacket",Q883)</f>
        <v>Monitor</v>
      </c>
      <c r="S883" s="5" t="str">
        <f aca="false">IF(O883&lt;='Tree rules'!$C$4,IF(N883&lt;='Tree rules'!$C$5,IF(P883&lt;='Tree rules'!$C$7,"Monitor","Polymer laminate"),IF(P883&lt;='Tree rules'!$C$8,"Seal cracks","Polymer laminate")),IF(O883&lt;='Tree rules'!$C$6,IF(P883&lt;='Tree rules'!$C$9,"Polymer laminate","Steel plate or jacket"),IF(L883&lt;='Tree rules'!$C$10,"Steel plate or jacket","Polymer laminate")))</f>
        <v>Monitor</v>
      </c>
      <c r="T883" s="5" t="str">
        <f aca="false">IF(S883=R883,"Yes","No")</f>
        <v>Yes</v>
      </c>
    </row>
    <row r="884" customFormat="false" ht="15" hidden="false" customHeight="false" outlineLevel="0" collapsed="false">
      <c r="A884" s="15" t="n">
        <v>2950</v>
      </c>
      <c r="B884" s="16" t="n">
        <v>6.3592416630469</v>
      </c>
      <c r="C884" s="15" t="n">
        <v>300</v>
      </c>
      <c r="D884" s="15" t="n">
        <v>625</v>
      </c>
      <c r="E884" s="15" t="n">
        <v>25</v>
      </c>
      <c r="F884" s="16" t="n">
        <v>0.907450217674695</v>
      </c>
      <c r="G884" s="17" t="s">
        <v>101</v>
      </c>
      <c r="H884" s="18" t="n">
        <v>0.3</v>
      </c>
      <c r="I884" s="18" t="n">
        <v>1.5</v>
      </c>
      <c r="J884" s="19" t="n">
        <v>0.861950738759144</v>
      </c>
      <c r="K884" s="19" t="n">
        <v>0.504593327346801</v>
      </c>
      <c r="L884" s="16" t="n">
        <v>11.0212160538075</v>
      </c>
      <c r="M884" s="19" t="n">
        <v>0.684401690477838</v>
      </c>
      <c r="N884" s="19" t="n">
        <v>0.673607758273258</v>
      </c>
      <c r="O884" s="19" t="n">
        <v>1.07545881249896</v>
      </c>
      <c r="P884" s="19" t="n">
        <v>0.609398845945085</v>
      </c>
      <c r="Q884" s="17" t="s">
        <v>31</v>
      </c>
      <c r="R884" s="5" t="str">
        <f aca="false">IF(OR(Q884="Steel plate",Q884="Concrete jacket"),"Steel plate or jacket",Q884)</f>
        <v>Polymer laminate</v>
      </c>
      <c r="S884" s="5" t="str">
        <f aca="false">IF(O884&lt;='Tree rules'!$C$4,IF(N884&lt;='Tree rules'!$C$5,IF(P884&lt;='Tree rules'!$C$7,"Monitor","Polymer laminate"),IF(P884&lt;='Tree rules'!$C$8,"Seal cracks","Polymer laminate")),IF(O884&lt;='Tree rules'!$C$6,IF(P884&lt;='Tree rules'!$C$9,"Polymer laminate","Steel plate or jacket"),IF(L884&lt;='Tree rules'!$C$10,"Steel plate or jacket","Polymer laminate")))</f>
        <v>Polymer laminate</v>
      </c>
      <c r="T884" s="5" t="str">
        <f aca="false">IF(S884=R884,"Yes","No")</f>
        <v>Yes</v>
      </c>
    </row>
    <row r="885" customFormat="false" ht="15" hidden="false" customHeight="false" outlineLevel="0" collapsed="false">
      <c r="A885" s="15" t="n">
        <v>2953</v>
      </c>
      <c r="B885" s="16" t="n">
        <v>3.50777489593509</v>
      </c>
      <c r="C885" s="15" t="n">
        <v>300</v>
      </c>
      <c r="D885" s="15" t="n">
        <v>325</v>
      </c>
      <c r="E885" s="15" t="n">
        <v>25</v>
      </c>
      <c r="F885" s="16" t="n">
        <v>0.761598219052071</v>
      </c>
      <c r="G885" s="17" t="s">
        <v>102</v>
      </c>
      <c r="H885" s="18" t="n">
        <v>0.1</v>
      </c>
      <c r="I885" s="18" t="n">
        <v>2</v>
      </c>
      <c r="J885" s="19" t="n">
        <v>0.865194516561481</v>
      </c>
      <c r="K885" s="19" t="n">
        <v>0.542772236927177</v>
      </c>
      <c r="L885" s="16" t="n">
        <v>13.2870261209662</v>
      </c>
      <c r="M885" s="19" t="n">
        <v>0.496052626101906</v>
      </c>
      <c r="N885" s="19" t="n">
        <v>3.99849297246118</v>
      </c>
      <c r="O885" s="19" t="n">
        <v>1.26078546999176</v>
      </c>
      <c r="P885" s="19" t="n">
        <v>0.688848907810171</v>
      </c>
      <c r="Q885" s="17" t="s">
        <v>31</v>
      </c>
      <c r="R885" s="5" t="str">
        <f aca="false">IF(OR(Q885="Steel plate",Q885="Concrete jacket"),"Steel plate or jacket",Q885)</f>
        <v>Polymer laminate</v>
      </c>
      <c r="S885" s="5" t="str">
        <f aca="false">IF(O885&lt;='Tree rules'!$C$4,IF(N885&lt;='Tree rules'!$C$5,IF(P885&lt;='Tree rules'!$C$7,"Monitor","Polymer laminate"),IF(P885&lt;='Tree rules'!$C$8,"Seal cracks","Polymer laminate")),IF(O885&lt;='Tree rules'!$C$6,IF(P885&lt;='Tree rules'!$C$9,"Polymer laminate","Steel plate or jacket"),IF(L885&lt;='Tree rules'!$C$10,"Steel plate or jacket","Polymer laminate")))</f>
        <v>Polymer laminate</v>
      </c>
      <c r="T885" s="5" t="str">
        <f aca="false">IF(S885=R885,"Yes","No")</f>
        <v>Yes</v>
      </c>
    </row>
    <row r="886" customFormat="false" ht="15" hidden="false" customHeight="false" outlineLevel="0" collapsed="false">
      <c r="A886" s="15" t="n">
        <v>2954</v>
      </c>
      <c r="B886" s="16" t="n">
        <v>3.57874632517867</v>
      </c>
      <c r="C886" s="15" t="n">
        <v>300</v>
      </c>
      <c r="D886" s="15" t="n">
        <v>325</v>
      </c>
      <c r="E886" s="15" t="n">
        <v>25</v>
      </c>
      <c r="F886" s="16" t="n">
        <v>0.67080270183412</v>
      </c>
      <c r="G886" s="17" t="s">
        <v>101</v>
      </c>
      <c r="H886" s="18" t="n">
        <v>0.3</v>
      </c>
      <c r="I886" s="18" t="n">
        <v>2</v>
      </c>
      <c r="J886" s="19" t="n">
        <v>0.884471743647541</v>
      </c>
      <c r="K886" s="19" t="n">
        <v>0.439323799893009</v>
      </c>
      <c r="L886" s="16" t="n">
        <v>12.7357520468992</v>
      </c>
      <c r="M886" s="19" t="n">
        <v>0.259303319171341</v>
      </c>
      <c r="N886" s="19" t="n">
        <v>1.01220668983649</v>
      </c>
      <c r="O886" s="19" t="n">
        <v>1.38037399997785</v>
      </c>
      <c r="P886" s="19" t="n">
        <v>1.30476082856207</v>
      </c>
      <c r="Q886" s="17" t="s">
        <v>31</v>
      </c>
      <c r="R886" s="5" t="str">
        <f aca="false">IF(OR(Q886="Steel plate",Q886="Concrete jacket"),"Steel plate or jacket",Q886)</f>
        <v>Polymer laminate</v>
      </c>
      <c r="S886" s="5" t="str">
        <f aca="false">IF(O886&lt;='Tree rules'!$C$4,IF(N886&lt;='Tree rules'!$C$5,IF(P886&lt;='Tree rules'!$C$7,"Monitor","Polymer laminate"),IF(P886&lt;='Tree rules'!$C$8,"Seal cracks","Polymer laminate")),IF(O886&lt;='Tree rules'!$C$6,IF(P886&lt;='Tree rules'!$C$9,"Polymer laminate","Steel plate or jacket"),IF(L886&lt;='Tree rules'!$C$10,"Steel plate or jacket","Polymer laminate")))</f>
        <v>Steel plate or jacket</v>
      </c>
      <c r="T886" s="5" t="str">
        <f aca="false">IF(S886=R886,"Yes","No")</f>
        <v>No</v>
      </c>
    </row>
    <row r="887" customFormat="false" ht="15" hidden="false" customHeight="false" outlineLevel="0" collapsed="false">
      <c r="A887" s="15" t="n">
        <v>2967</v>
      </c>
      <c r="B887" s="16" t="n">
        <v>4.16815402668417</v>
      </c>
      <c r="C887" s="15" t="n">
        <v>230</v>
      </c>
      <c r="D887" s="15" t="n">
        <v>400</v>
      </c>
      <c r="E887" s="15" t="n">
        <v>25</v>
      </c>
      <c r="F887" s="16" t="n">
        <v>0.776085141697083</v>
      </c>
      <c r="G887" s="17" t="s">
        <v>103</v>
      </c>
      <c r="H887" s="18" t="n">
        <v>0.2</v>
      </c>
      <c r="I887" s="18" t="n">
        <v>2</v>
      </c>
      <c r="J887" s="19" t="n">
        <v>0.918018129308057</v>
      </c>
      <c r="K887" s="19" t="n">
        <v>0.447651414305731</v>
      </c>
      <c r="L887" s="16" t="n">
        <v>11.8413466667164</v>
      </c>
      <c r="M887" s="19" t="n">
        <v>0.667792687449232</v>
      </c>
      <c r="N887" s="19" t="n">
        <v>2.01233515706833</v>
      </c>
      <c r="O887" s="19" t="n">
        <v>1.42508414467306</v>
      </c>
      <c r="P887" s="19" t="n">
        <v>0.611276748528754</v>
      </c>
      <c r="Q887" s="17" t="s">
        <v>31</v>
      </c>
      <c r="R887" s="5" t="str">
        <f aca="false">IF(OR(Q887="Steel plate",Q887="Concrete jacket"),"Steel plate or jacket",Q887)</f>
        <v>Polymer laminate</v>
      </c>
      <c r="S887" s="5" t="str">
        <f aca="false">IF(O887&lt;='Tree rules'!$C$4,IF(N887&lt;='Tree rules'!$C$5,IF(P887&lt;='Tree rules'!$C$7,"Monitor","Polymer laminate"),IF(P887&lt;='Tree rules'!$C$8,"Seal cracks","Polymer laminate")),IF(O887&lt;='Tree rules'!$C$6,IF(P887&lt;='Tree rules'!$C$9,"Polymer laminate","Steel plate or jacket"),IF(L887&lt;='Tree rules'!$C$10,"Steel plate or jacket","Polymer laminate")))</f>
        <v>Steel plate or jacket</v>
      </c>
      <c r="T887" s="5" t="str">
        <f aca="false">IF(S887=R887,"Yes","No")</f>
        <v>No</v>
      </c>
    </row>
    <row r="888" customFormat="false" ht="15" hidden="false" customHeight="false" outlineLevel="0" collapsed="false">
      <c r="A888" s="15" t="n">
        <v>2976</v>
      </c>
      <c r="B888" s="16" t="n">
        <v>4.84297275345576</v>
      </c>
      <c r="C888" s="15" t="n">
        <v>230</v>
      </c>
      <c r="D888" s="15" t="n">
        <v>425</v>
      </c>
      <c r="E888" s="15" t="n">
        <v>30</v>
      </c>
      <c r="F888" s="16" t="n">
        <v>0.691964884122107</v>
      </c>
      <c r="G888" s="17" t="s">
        <v>103</v>
      </c>
      <c r="H888" s="18" t="n">
        <v>0.2</v>
      </c>
      <c r="I888" s="18" t="n">
        <v>1</v>
      </c>
      <c r="J888" s="19" t="n">
        <v>0.951113374459909</v>
      </c>
      <c r="K888" s="19" t="n">
        <v>0.585478151871962</v>
      </c>
      <c r="L888" s="16" t="n">
        <v>12.778292225477</v>
      </c>
      <c r="M888" s="19" t="n">
        <v>0.938434649997704</v>
      </c>
      <c r="N888" s="19" t="n">
        <v>0.946558059548303</v>
      </c>
      <c r="O888" s="19" t="n">
        <v>0.951113374459909</v>
      </c>
      <c r="P888" s="19" t="n">
        <v>0.385133172819588</v>
      </c>
      <c r="Q888" s="17" t="s">
        <v>29</v>
      </c>
      <c r="R888" s="5" t="str">
        <f aca="false">IF(OR(Q888="Steel plate",Q888="Concrete jacket"),"Steel plate or jacket",Q888)</f>
        <v>Monitor</v>
      </c>
      <c r="S888" s="5" t="str">
        <f aca="false">IF(O888&lt;='Tree rules'!$C$4,IF(N888&lt;='Tree rules'!$C$5,IF(P888&lt;='Tree rules'!$C$7,"Monitor","Polymer laminate"),IF(P888&lt;='Tree rules'!$C$8,"Seal cracks","Polymer laminate")),IF(O888&lt;='Tree rules'!$C$6,IF(P888&lt;='Tree rules'!$C$9,"Polymer laminate","Steel plate or jacket"),IF(L888&lt;='Tree rules'!$C$10,"Steel plate or jacket","Polymer laminate")))</f>
        <v>Monitor</v>
      </c>
      <c r="T888" s="5" t="str">
        <f aca="false">IF(S888=R888,"Yes","No")</f>
        <v>Yes</v>
      </c>
    </row>
    <row r="889" customFormat="false" ht="15" hidden="false" customHeight="false" outlineLevel="0" collapsed="false">
      <c r="A889" s="15" t="n">
        <v>2978</v>
      </c>
      <c r="B889" s="16" t="n">
        <v>6.02757462308719</v>
      </c>
      <c r="C889" s="15" t="n">
        <v>230</v>
      </c>
      <c r="D889" s="15" t="n">
        <v>600</v>
      </c>
      <c r="E889" s="15" t="n">
        <v>25</v>
      </c>
      <c r="F889" s="16" t="n">
        <v>0.742342309449384</v>
      </c>
      <c r="G889" s="17" t="s">
        <v>101</v>
      </c>
      <c r="H889" s="18" t="n">
        <v>0.3</v>
      </c>
      <c r="I889" s="18" t="n">
        <v>1.5</v>
      </c>
      <c r="J889" s="19" t="n">
        <v>0.864757723133348</v>
      </c>
      <c r="K889" s="19" t="n">
        <v>0.44110337586244</v>
      </c>
      <c r="L889" s="16" t="n">
        <v>10.9195192447232</v>
      </c>
      <c r="M889" s="19" t="n">
        <v>0.484786174593986</v>
      </c>
      <c r="N889" s="19" t="n">
        <v>0.788721354881243</v>
      </c>
      <c r="O889" s="19" t="n">
        <v>1.1064128092114</v>
      </c>
      <c r="P889" s="19" t="n">
        <v>0.690517081485913</v>
      </c>
      <c r="Q889" s="17" t="s">
        <v>31</v>
      </c>
      <c r="R889" s="5" t="str">
        <f aca="false">IF(OR(Q889="Steel plate",Q889="Concrete jacket"),"Steel plate or jacket",Q889)</f>
        <v>Polymer laminate</v>
      </c>
      <c r="S889" s="5" t="str">
        <f aca="false">IF(O889&lt;='Tree rules'!$C$4,IF(N889&lt;='Tree rules'!$C$5,IF(P889&lt;='Tree rules'!$C$7,"Monitor","Polymer laminate"),IF(P889&lt;='Tree rules'!$C$8,"Seal cracks","Polymer laminate")),IF(O889&lt;='Tree rules'!$C$6,IF(P889&lt;='Tree rules'!$C$9,"Polymer laminate","Steel plate or jacket"),IF(L889&lt;='Tree rules'!$C$10,"Steel plate or jacket","Polymer laminate")))</f>
        <v>Polymer laminate</v>
      </c>
      <c r="T889" s="5" t="str">
        <f aca="false">IF(S889=R889,"Yes","No")</f>
        <v>Yes</v>
      </c>
    </row>
    <row r="890" customFormat="false" ht="15" hidden="false" customHeight="false" outlineLevel="0" collapsed="false">
      <c r="A890" s="15" t="n">
        <v>2991</v>
      </c>
      <c r="B890" s="16" t="n">
        <v>4.46564345239399</v>
      </c>
      <c r="C890" s="15" t="n">
        <v>230</v>
      </c>
      <c r="D890" s="15" t="n">
        <v>425</v>
      </c>
      <c r="E890" s="15" t="n">
        <v>30</v>
      </c>
      <c r="F890" s="16" t="n">
        <v>0.691964884122107</v>
      </c>
      <c r="G890" s="17" t="s">
        <v>101</v>
      </c>
      <c r="H890" s="18" t="n">
        <v>0.3</v>
      </c>
      <c r="I890" s="18" t="n">
        <v>1</v>
      </c>
      <c r="J890" s="19" t="n">
        <v>0.956036281666533</v>
      </c>
      <c r="K890" s="19" t="n">
        <v>0.624123724207163</v>
      </c>
      <c r="L890" s="16" t="n">
        <v>11.782700402095</v>
      </c>
      <c r="M890" s="19" t="n">
        <v>0.942639025958435</v>
      </c>
      <c r="N890" s="19" t="n">
        <v>0.634200885874317</v>
      </c>
      <c r="O890" s="19" t="n">
        <v>0.956036281666533</v>
      </c>
      <c r="P890" s="19" t="n">
        <v>0.365293686214361</v>
      </c>
      <c r="Q890" s="17" t="s">
        <v>29</v>
      </c>
      <c r="R890" s="5" t="str">
        <f aca="false">IF(OR(Q890="Steel plate",Q890="Concrete jacket"),"Steel plate or jacket",Q890)</f>
        <v>Monitor</v>
      </c>
      <c r="S890" s="5" t="str">
        <f aca="false">IF(O890&lt;='Tree rules'!$C$4,IF(N890&lt;='Tree rules'!$C$5,IF(P890&lt;='Tree rules'!$C$7,"Monitor","Polymer laminate"),IF(P890&lt;='Tree rules'!$C$8,"Seal cracks","Polymer laminate")),IF(O890&lt;='Tree rules'!$C$6,IF(P890&lt;='Tree rules'!$C$9,"Polymer laminate","Steel plate or jacket"),IF(L890&lt;='Tree rules'!$C$10,"Steel plate or jacket","Polymer laminate")))</f>
        <v>Monitor</v>
      </c>
      <c r="T890" s="5" t="str">
        <f aca="false">IF(S890=R890,"Yes","No")</f>
        <v>Yes</v>
      </c>
    </row>
    <row r="891" customFormat="false" ht="15" hidden="false" customHeight="false" outlineLevel="0" collapsed="false">
      <c r="A891" s="15" t="n">
        <v>2994</v>
      </c>
      <c r="B891" s="16" t="n">
        <v>5.83827036135153</v>
      </c>
      <c r="C891" s="15" t="n">
        <v>300</v>
      </c>
      <c r="D891" s="15" t="n">
        <v>550</v>
      </c>
      <c r="E891" s="15" t="n">
        <v>30</v>
      </c>
      <c r="F891" s="16" t="n">
        <v>0.797864800911693</v>
      </c>
      <c r="G891" s="17" t="s">
        <v>101</v>
      </c>
      <c r="H891" s="18" t="n">
        <v>0.3</v>
      </c>
      <c r="I891" s="18" t="n">
        <v>1</v>
      </c>
      <c r="J891" s="19" t="n">
        <v>0.951344393594968</v>
      </c>
      <c r="K891" s="19" t="n">
        <v>0.562924805564736</v>
      </c>
      <c r="L891" s="16" t="n">
        <v>11.5838697645864</v>
      </c>
      <c r="M891" s="19" t="n">
        <v>0.927417863659103</v>
      </c>
      <c r="N891" s="19" t="n">
        <v>0.559823764938721</v>
      </c>
      <c r="O891" s="19" t="n">
        <v>0.951344393594968</v>
      </c>
      <c r="P891" s="19" t="n">
        <v>0.424262736785907</v>
      </c>
      <c r="Q891" s="17" t="s">
        <v>29</v>
      </c>
      <c r="R891" s="5" t="str">
        <f aca="false">IF(OR(Q891="Steel plate",Q891="Concrete jacket"),"Steel plate or jacket",Q891)</f>
        <v>Monitor</v>
      </c>
      <c r="S891" s="5" t="str">
        <f aca="false">IF(O891&lt;='Tree rules'!$C$4,IF(N891&lt;='Tree rules'!$C$5,IF(P891&lt;='Tree rules'!$C$7,"Monitor","Polymer laminate"),IF(P891&lt;='Tree rules'!$C$8,"Seal cracks","Polymer laminate")),IF(O891&lt;='Tree rules'!$C$6,IF(P891&lt;='Tree rules'!$C$9,"Polymer laminate","Steel plate or jacket"),IF(L891&lt;='Tree rules'!$C$10,"Steel plate or jacket","Polymer laminate")))</f>
        <v>Monitor</v>
      </c>
      <c r="T891" s="5" t="str">
        <f aca="false">IF(S891=R891,"Yes","No")</f>
        <v>Yes</v>
      </c>
    </row>
    <row r="892" customFormat="false" ht="15" hidden="false" customHeight="false" outlineLevel="0" collapsed="false">
      <c r="A892" s="15" t="n">
        <v>2995</v>
      </c>
      <c r="B892" s="16" t="n">
        <v>5.30526491860474</v>
      </c>
      <c r="C892" s="15" t="n">
        <v>230</v>
      </c>
      <c r="D892" s="15" t="n">
        <v>475</v>
      </c>
      <c r="E892" s="15" t="n">
        <v>30</v>
      </c>
      <c r="F892" s="16" t="n">
        <v>0.611316296229087</v>
      </c>
      <c r="G892" s="17" t="s">
        <v>103</v>
      </c>
      <c r="H892" s="18" t="n">
        <v>0.2</v>
      </c>
      <c r="I892" s="18" t="n">
        <v>1</v>
      </c>
      <c r="J892" s="19" t="n">
        <v>0.877764968538416</v>
      </c>
      <c r="K892" s="19" t="n">
        <v>0.618643903815868</v>
      </c>
      <c r="L892" s="16" t="n">
        <v>12.3665848918525</v>
      </c>
      <c r="M892" s="19" t="n">
        <v>0.520462437035175</v>
      </c>
      <c r="N892" s="19" t="n">
        <v>0.944844692277523</v>
      </c>
      <c r="O892" s="19" t="n">
        <v>0.877764968538416</v>
      </c>
      <c r="P892" s="19" t="n">
        <v>0.565144799725392</v>
      </c>
      <c r="Q892" s="17" t="s">
        <v>29</v>
      </c>
      <c r="R892" s="5" t="str">
        <f aca="false">IF(OR(Q892="Steel plate",Q892="Concrete jacket"),"Steel plate or jacket",Q892)</f>
        <v>Monitor</v>
      </c>
      <c r="S892" s="5" t="str">
        <f aca="false">IF(O892&lt;='Tree rules'!$C$4,IF(N892&lt;='Tree rules'!$C$5,IF(P892&lt;='Tree rules'!$C$7,"Monitor","Polymer laminate"),IF(P892&lt;='Tree rules'!$C$8,"Seal cracks","Polymer laminate")),IF(O892&lt;='Tree rules'!$C$6,IF(P892&lt;='Tree rules'!$C$9,"Polymer laminate","Steel plate or jacket"),IF(L892&lt;='Tree rules'!$C$10,"Steel plate or jacket","Polymer laminate")))</f>
        <v>Monitor</v>
      </c>
      <c r="T892" s="5" t="str">
        <f aca="false">IF(S892=R892,"Yes","No")</f>
        <v>Yes</v>
      </c>
    </row>
    <row r="893" customFormat="false" ht="15" hidden="false" customHeight="false" outlineLevel="0" collapsed="false">
      <c r="A893" s="15" t="n">
        <v>3001</v>
      </c>
      <c r="B893" s="16" t="n">
        <v>6.24746172057731</v>
      </c>
      <c r="C893" s="15" t="n">
        <v>230</v>
      </c>
      <c r="D893" s="15" t="n">
        <v>525</v>
      </c>
      <c r="E893" s="15" t="n">
        <v>20</v>
      </c>
      <c r="F893" s="16" t="n">
        <v>0.547504574284506</v>
      </c>
      <c r="G893" s="17" t="s">
        <v>103</v>
      </c>
      <c r="H893" s="18" t="n">
        <v>0.2</v>
      </c>
      <c r="I893" s="18" t="n">
        <v>1</v>
      </c>
      <c r="J893" s="19" t="n">
        <v>0.851065767401654</v>
      </c>
      <c r="K893" s="19" t="n">
        <v>0.413641798521498</v>
      </c>
      <c r="L893" s="16" t="n">
        <v>13.0427175794934</v>
      </c>
      <c r="M893" s="19" t="n">
        <v>0.314157782140442</v>
      </c>
      <c r="N893" s="19" t="n">
        <v>0.952934578847084</v>
      </c>
      <c r="O893" s="19" t="n">
        <v>0.851065767401654</v>
      </c>
      <c r="P893" s="19" t="n">
        <v>0.854288869028482</v>
      </c>
      <c r="Q893" s="17" t="s">
        <v>29</v>
      </c>
      <c r="R893" s="5" t="str">
        <f aca="false">IF(OR(Q893="Steel plate",Q893="Concrete jacket"),"Steel plate or jacket",Q893)</f>
        <v>Monitor</v>
      </c>
      <c r="S893" s="5" t="str">
        <f aca="false">IF(O893&lt;='Tree rules'!$C$4,IF(N893&lt;='Tree rules'!$C$5,IF(P893&lt;='Tree rules'!$C$7,"Monitor","Polymer laminate"),IF(P893&lt;='Tree rules'!$C$8,"Seal cracks","Polymer laminate")),IF(O893&lt;='Tree rules'!$C$6,IF(P893&lt;='Tree rules'!$C$9,"Polymer laminate","Steel plate or jacket"),IF(L893&lt;='Tree rules'!$C$10,"Steel plate or jacket","Polymer laminate")))</f>
        <v>Monitor</v>
      </c>
      <c r="T893" s="5" t="str">
        <f aca="false">IF(S893=R893,"Yes","No")</f>
        <v>Yes</v>
      </c>
    </row>
    <row r="894" customFormat="false" ht="15" hidden="false" customHeight="false" outlineLevel="0" collapsed="false">
      <c r="A894" s="15" t="n">
        <v>3008</v>
      </c>
      <c r="B894" s="16" t="n">
        <v>3.61970320614488</v>
      </c>
      <c r="C894" s="15" t="n">
        <v>300</v>
      </c>
      <c r="D894" s="15" t="n">
        <v>325</v>
      </c>
      <c r="E894" s="15" t="n">
        <v>25</v>
      </c>
      <c r="F894" s="16" t="n">
        <v>0.756099314943392</v>
      </c>
      <c r="G894" s="17" t="s">
        <v>101</v>
      </c>
      <c r="H894" s="18" t="n">
        <v>0.3</v>
      </c>
      <c r="I894" s="18" t="n">
        <v>1</v>
      </c>
      <c r="J894" s="19" t="n">
        <v>0.908043560611128</v>
      </c>
      <c r="K894" s="19" t="n">
        <v>0.40027042882864</v>
      </c>
      <c r="L894" s="16" t="n">
        <v>13.067520599801</v>
      </c>
      <c r="M894" s="19" t="n">
        <v>0.559712783494359</v>
      </c>
      <c r="N894" s="19" t="n">
        <v>0.993944505923383</v>
      </c>
      <c r="O894" s="19" t="n">
        <v>0.908043560611128</v>
      </c>
      <c r="P894" s="19" t="n">
        <v>0.523318595061635</v>
      </c>
      <c r="Q894" s="17" t="s">
        <v>29</v>
      </c>
      <c r="R894" s="5" t="str">
        <f aca="false">IF(OR(Q894="Steel plate",Q894="Concrete jacket"),"Steel plate or jacket",Q894)</f>
        <v>Monitor</v>
      </c>
      <c r="S894" s="5" t="str">
        <f aca="false">IF(O894&lt;='Tree rules'!$C$4,IF(N894&lt;='Tree rules'!$C$5,IF(P894&lt;='Tree rules'!$C$7,"Monitor","Polymer laminate"),IF(P894&lt;='Tree rules'!$C$8,"Seal cracks","Polymer laminate")),IF(O894&lt;='Tree rules'!$C$6,IF(P894&lt;='Tree rules'!$C$9,"Polymer laminate","Steel plate or jacket"),IF(L894&lt;='Tree rules'!$C$10,"Steel plate or jacket","Polymer laminate")))</f>
        <v>Monitor</v>
      </c>
      <c r="T894" s="5" t="str">
        <f aca="false">IF(S894=R894,"Yes","No")</f>
        <v>Yes</v>
      </c>
    </row>
    <row r="895" customFormat="false" ht="15" hidden="false" customHeight="false" outlineLevel="0" collapsed="false">
      <c r="A895" s="15" t="n">
        <v>3009</v>
      </c>
      <c r="B895" s="16" t="n">
        <v>4.57310438301544</v>
      </c>
      <c r="C895" s="15" t="n">
        <v>300</v>
      </c>
      <c r="D895" s="15" t="n">
        <v>400</v>
      </c>
      <c r="E895" s="15" t="n">
        <v>30</v>
      </c>
      <c r="F895" s="16" t="n">
        <v>0.757295404255167</v>
      </c>
      <c r="G895" s="17" t="s">
        <v>103</v>
      </c>
      <c r="H895" s="18" t="n">
        <v>0.2</v>
      </c>
      <c r="I895" s="18" t="n">
        <v>1</v>
      </c>
      <c r="J895" s="19" t="n">
        <v>0.935513179179907</v>
      </c>
      <c r="K895" s="19" t="n">
        <v>0.476442123521482</v>
      </c>
      <c r="L895" s="16" t="n">
        <v>12.9183739633204</v>
      </c>
      <c r="M895" s="19" t="n">
        <v>0.561995869342189</v>
      </c>
      <c r="N895" s="19" t="n">
        <v>1.02343105177167</v>
      </c>
      <c r="O895" s="19" t="n">
        <v>0.935513179179907</v>
      </c>
      <c r="P895" s="19" t="n">
        <v>0.59331975882714</v>
      </c>
      <c r="Q895" s="17" t="s">
        <v>30</v>
      </c>
      <c r="R895" s="5" t="str">
        <f aca="false">IF(OR(Q895="Steel plate",Q895="Concrete jacket"),"Steel plate or jacket",Q895)</f>
        <v>Seal cracks</v>
      </c>
      <c r="S895" s="5" t="str">
        <f aca="false">IF(O895&lt;='Tree rules'!$C$4,IF(N895&lt;='Tree rules'!$C$5,IF(P895&lt;='Tree rules'!$C$7,"Monitor","Polymer laminate"),IF(P895&lt;='Tree rules'!$C$8,"Seal cracks","Polymer laminate")),IF(O895&lt;='Tree rules'!$C$6,IF(P895&lt;='Tree rules'!$C$9,"Polymer laminate","Steel plate or jacket"),IF(L895&lt;='Tree rules'!$C$10,"Steel plate or jacket","Polymer laminate")))</f>
        <v>Seal cracks</v>
      </c>
      <c r="T895" s="5" t="str">
        <f aca="false">IF(S895=R895,"Yes","No")</f>
        <v>Yes</v>
      </c>
    </row>
    <row r="896" customFormat="false" ht="15" hidden="false" customHeight="false" outlineLevel="0" collapsed="false">
      <c r="A896" s="15" t="n">
        <v>3010</v>
      </c>
      <c r="B896" s="16" t="n">
        <v>3.54504018333163</v>
      </c>
      <c r="C896" s="15" t="n">
        <v>230</v>
      </c>
      <c r="D896" s="15" t="n">
        <v>300</v>
      </c>
      <c r="E896" s="15" t="n">
        <v>30</v>
      </c>
      <c r="F896" s="16" t="n">
        <v>0.768324290280112</v>
      </c>
      <c r="G896" s="17" t="s">
        <v>101</v>
      </c>
      <c r="H896" s="18" t="n">
        <v>0.3</v>
      </c>
      <c r="I896" s="18" t="n">
        <v>2</v>
      </c>
      <c r="J896" s="19" t="n">
        <v>0.9133681442647</v>
      </c>
      <c r="K896" s="19" t="n">
        <v>0.577649214646651</v>
      </c>
      <c r="L896" s="16" t="n">
        <v>13.8478132161392</v>
      </c>
      <c r="M896" s="19" t="n">
        <v>0.852087429426265</v>
      </c>
      <c r="N896" s="19" t="n">
        <v>0.868434819341856</v>
      </c>
      <c r="O896" s="19" t="n">
        <v>1.29912989731163</v>
      </c>
      <c r="P896" s="19" t="n">
        <v>0.494747448102364</v>
      </c>
      <c r="Q896" s="17" t="s">
        <v>31</v>
      </c>
      <c r="R896" s="5" t="str">
        <f aca="false">IF(OR(Q896="Steel plate",Q896="Concrete jacket"),"Steel plate or jacket",Q896)</f>
        <v>Polymer laminate</v>
      </c>
      <c r="S896" s="5" t="str">
        <f aca="false">IF(O896&lt;='Tree rules'!$C$4,IF(N896&lt;='Tree rules'!$C$5,IF(P896&lt;='Tree rules'!$C$7,"Monitor","Polymer laminate"),IF(P896&lt;='Tree rules'!$C$8,"Seal cracks","Polymer laminate")),IF(O896&lt;='Tree rules'!$C$6,IF(P896&lt;='Tree rules'!$C$9,"Polymer laminate","Steel plate or jacket"),IF(L896&lt;='Tree rules'!$C$10,"Steel plate or jacket","Polymer laminate")))</f>
        <v>Polymer laminate</v>
      </c>
      <c r="T896" s="5" t="str">
        <f aca="false">IF(S896=R896,"Yes","No")</f>
        <v>Yes</v>
      </c>
    </row>
    <row r="897" customFormat="false" ht="15" hidden="false" customHeight="false" outlineLevel="0" collapsed="false">
      <c r="A897" s="15" t="n">
        <v>3011</v>
      </c>
      <c r="B897" s="16" t="n">
        <v>3.0690496104371</v>
      </c>
      <c r="C897" s="15" t="n">
        <v>300</v>
      </c>
      <c r="D897" s="15" t="n">
        <v>300</v>
      </c>
      <c r="E897" s="15" t="n">
        <v>25</v>
      </c>
      <c r="F897" s="16" t="n">
        <v>0.589048622548086</v>
      </c>
      <c r="G897" s="17" t="s">
        <v>103</v>
      </c>
      <c r="H897" s="18" t="n">
        <v>0.2</v>
      </c>
      <c r="I897" s="18" t="n">
        <v>1.5</v>
      </c>
      <c r="J897" s="19" t="n">
        <v>0.944765998908026</v>
      </c>
      <c r="K897" s="19" t="n">
        <v>0.422328690544871</v>
      </c>
      <c r="L897" s="16" t="n">
        <v>11.9884750407699</v>
      </c>
      <c r="M897" s="19" t="n">
        <v>0.360183561423285</v>
      </c>
      <c r="N897" s="19" t="n">
        <v>1.41139986001537</v>
      </c>
      <c r="O897" s="19" t="n">
        <v>1.21764810476697</v>
      </c>
      <c r="P897" s="19" t="n">
        <v>0.715925074871385</v>
      </c>
      <c r="Q897" s="17" t="s">
        <v>31</v>
      </c>
      <c r="R897" s="5" t="str">
        <f aca="false">IF(OR(Q897="Steel plate",Q897="Concrete jacket"),"Steel plate or jacket",Q897)</f>
        <v>Polymer laminate</v>
      </c>
      <c r="S897" s="5" t="str">
        <f aca="false">IF(O897&lt;='Tree rules'!$C$4,IF(N897&lt;='Tree rules'!$C$5,IF(P897&lt;='Tree rules'!$C$7,"Monitor","Polymer laminate"),IF(P897&lt;='Tree rules'!$C$8,"Seal cracks","Polymer laminate")),IF(O897&lt;='Tree rules'!$C$6,IF(P897&lt;='Tree rules'!$C$9,"Polymer laminate","Steel plate or jacket"),IF(L897&lt;='Tree rules'!$C$10,"Steel plate or jacket","Polymer laminate")))</f>
        <v>Polymer laminate</v>
      </c>
      <c r="T897" s="5" t="str">
        <f aca="false">IF(S897=R897,"Yes","No")</f>
        <v>Yes</v>
      </c>
    </row>
    <row r="898" customFormat="false" ht="15" hidden="false" customHeight="false" outlineLevel="0" collapsed="false">
      <c r="A898" s="15" t="n">
        <v>3014</v>
      </c>
      <c r="B898" s="16" t="n">
        <v>3.38995311504508</v>
      </c>
      <c r="C898" s="15" t="n">
        <v>230</v>
      </c>
      <c r="D898" s="15" t="n">
        <v>300</v>
      </c>
      <c r="E898" s="15" t="n">
        <v>25</v>
      </c>
      <c r="F898" s="16" t="n">
        <v>0.688332522525665</v>
      </c>
      <c r="G898" s="17" t="s">
        <v>103</v>
      </c>
      <c r="H898" s="18" t="n">
        <v>0.2</v>
      </c>
      <c r="I898" s="18" t="n">
        <v>1</v>
      </c>
      <c r="J898" s="19" t="n">
        <v>0.87242147981675</v>
      </c>
      <c r="K898" s="19" t="n">
        <v>0.494153846009875</v>
      </c>
      <c r="L898" s="16" t="n">
        <v>13.3462721064767</v>
      </c>
      <c r="M898" s="19" t="n">
        <v>0.479683046786119</v>
      </c>
      <c r="N898" s="19" t="n">
        <v>1.22922997883766</v>
      </c>
      <c r="O898" s="19" t="n">
        <v>0.87242147981675</v>
      </c>
      <c r="P898" s="19" t="n">
        <v>0.572967252700897</v>
      </c>
      <c r="Q898" s="17" t="s">
        <v>30</v>
      </c>
      <c r="R898" s="5" t="str">
        <f aca="false">IF(OR(Q898="Steel plate",Q898="Concrete jacket"),"Steel plate or jacket",Q898)</f>
        <v>Seal cracks</v>
      </c>
      <c r="S898" s="5" t="str">
        <f aca="false">IF(O898&lt;='Tree rules'!$C$4,IF(N898&lt;='Tree rules'!$C$5,IF(P898&lt;='Tree rules'!$C$7,"Monitor","Polymer laminate"),IF(P898&lt;='Tree rules'!$C$8,"Seal cracks","Polymer laminate")),IF(O898&lt;='Tree rules'!$C$6,IF(P898&lt;='Tree rules'!$C$9,"Polymer laminate","Steel plate or jacket"),IF(L898&lt;='Tree rules'!$C$10,"Steel plate or jacket","Polymer laminate")))</f>
        <v>Seal cracks</v>
      </c>
      <c r="T898" s="5" t="str">
        <f aca="false">IF(S898=R898,"Yes","No")</f>
        <v>Yes</v>
      </c>
    </row>
    <row r="899" customFormat="false" ht="15" hidden="false" customHeight="false" outlineLevel="0" collapsed="false">
      <c r="A899" s="15" t="n">
        <v>3017</v>
      </c>
      <c r="B899" s="16" t="n">
        <v>7.04617587315935</v>
      </c>
      <c r="C899" s="15" t="n">
        <v>300</v>
      </c>
      <c r="D899" s="15" t="n">
        <v>600</v>
      </c>
      <c r="E899" s="15" t="n">
        <v>20</v>
      </c>
      <c r="F899" s="16" t="n">
        <v>0.569129103911194</v>
      </c>
      <c r="G899" s="17" t="s">
        <v>101</v>
      </c>
      <c r="H899" s="18" t="n">
        <v>0.3</v>
      </c>
      <c r="I899" s="18" t="n">
        <v>1</v>
      </c>
      <c r="J899" s="19" t="n">
        <v>0.939095992525473</v>
      </c>
      <c r="K899" s="19" t="n">
        <v>0.504705237817213</v>
      </c>
      <c r="L899" s="16" t="n">
        <v>12.7648113644191</v>
      </c>
      <c r="M899" s="19" t="n">
        <v>0.620994912112355</v>
      </c>
      <c r="N899" s="19" t="n">
        <v>0.7392138759538</v>
      </c>
      <c r="O899" s="19" t="n">
        <v>0.939095992525473</v>
      </c>
      <c r="P899" s="19" t="n">
        <v>0.555321564249231</v>
      </c>
      <c r="Q899" s="17" t="s">
        <v>29</v>
      </c>
      <c r="R899" s="5" t="str">
        <f aca="false">IF(OR(Q899="Steel plate",Q899="Concrete jacket"),"Steel plate or jacket",Q899)</f>
        <v>Monitor</v>
      </c>
      <c r="S899" s="5" t="str">
        <f aca="false">IF(O899&lt;='Tree rules'!$C$4,IF(N899&lt;='Tree rules'!$C$5,IF(P899&lt;='Tree rules'!$C$7,"Monitor","Polymer laminate"),IF(P899&lt;='Tree rules'!$C$8,"Seal cracks","Polymer laminate")),IF(O899&lt;='Tree rules'!$C$6,IF(P899&lt;='Tree rules'!$C$9,"Polymer laminate","Steel plate or jacket"),IF(L899&lt;='Tree rules'!$C$10,"Steel plate or jacket","Polymer laminate")))</f>
        <v>Monitor</v>
      </c>
      <c r="T899" s="5" t="str">
        <f aca="false">IF(S899=R899,"Yes","No")</f>
        <v>Yes</v>
      </c>
    </row>
    <row r="900" customFormat="false" ht="15" hidden="false" customHeight="false" outlineLevel="0" collapsed="false">
      <c r="A900" s="15" t="n">
        <v>3019</v>
      </c>
      <c r="B900" s="16" t="n">
        <v>6.15980526833469</v>
      </c>
      <c r="C900" s="15" t="n">
        <v>230</v>
      </c>
      <c r="D900" s="15" t="n">
        <v>500</v>
      </c>
      <c r="E900" s="15" t="n">
        <v>25</v>
      </c>
      <c r="F900" s="16" t="n">
        <v>0.597391095859404</v>
      </c>
      <c r="G900" s="17" t="s">
        <v>102</v>
      </c>
      <c r="H900" s="18" t="n">
        <v>0.1</v>
      </c>
      <c r="I900" s="18" t="n">
        <v>2</v>
      </c>
      <c r="J900" s="19" t="n">
        <v>0.885418792539572</v>
      </c>
      <c r="K900" s="19" t="n">
        <v>0.468904684564261</v>
      </c>
      <c r="L900" s="16" t="n">
        <v>14.031447080489</v>
      </c>
      <c r="M900" s="19" t="n">
        <v>0.234659332857669</v>
      </c>
      <c r="N900" s="19" t="n">
        <v>3.92672509612877</v>
      </c>
      <c r="O900" s="19" t="n">
        <v>1.35566056545611</v>
      </c>
      <c r="P900" s="19" t="n">
        <v>1.51792069653466</v>
      </c>
      <c r="Q900" s="17" t="s">
        <v>104</v>
      </c>
      <c r="R900" s="5" t="str">
        <f aca="false">IF(OR(Q900="Steel plate",Q900="Concrete jacket"),"Steel plate or jacket",Q900)</f>
        <v>Steel plate or jacket</v>
      </c>
      <c r="S900" s="5" t="str">
        <f aca="false">IF(O900&lt;='Tree rules'!$C$4,IF(N900&lt;='Tree rules'!$C$5,IF(P900&lt;='Tree rules'!$C$7,"Monitor","Polymer laminate"),IF(P900&lt;='Tree rules'!$C$8,"Seal cracks","Polymer laminate")),IF(O900&lt;='Tree rules'!$C$6,IF(P900&lt;='Tree rules'!$C$9,"Polymer laminate","Steel plate or jacket"),IF(L900&lt;='Tree rules'!$C$10,"Steel plate or jacket","Polymer laminate")))</f>
        <v>Polymer laminate</v>
      </c>
      <c r="T900" s="5" t="str">
        <f aca="false">IF(S900=R900,"Yes","No")</f>
        <v>No</v>
      </c>
    </row>
    <row r="901" customFormat="false" ht="15" hidden="false" customHeight="false" outlineLevel="0" collapsed="false">
      <c r="A901" s="15" t="n">
        <v>3020</v>
      </c>
      <c r="B901" s="16" t="n">
        <v>5.11233270636228</v>
      </c>
      <c r="C901" s="15" t="n">
        <v>230</v>
      </c>
      <c r="D901" s="15" t="n">
        <v>475</v>
      </c>
      <c r="E901" s="15" t="n">
        <v>20</v>
      </c>
      <c r="F901" s="16" t="n">
        <v>0.611316296229087</v>
      </c>
      <c r="G901" s="17" t="s">
        <v>103</v>
      </c>
      <c r="H901" s="18" t="n">
        <v>0.2</v>
      </c>
      <c r="I901" s="18" t="n">
        <v>1</v>
      </c>
      <c r="J901" s="19" t="n">
        <v>0.914429454181039</v>
      </c>
      <c r="K901" s="19" t="n">
        <v>0.464661267321365</v>
      </c>
      <c r="L901" s="16" t="n">
        <v>11.9168594553899</v>
      </c>
      <c r="M901" s="19" t="n">
        <v>0.939400032705326</v>
      </c>
      <c r="N901" s="19" t="n">
        <v>0.865972157908082</v>
      </c>
      <c r="O901" s="19" t="n">
        <v>0.914429454181039</v>
      </c>
      <c r="P901" s="19" t="n">
        <v>0.338930925082776</v>
      </c>
      <c r="Q901" s="17" t="s">
        <v>29</v>
      </c>
      <c r="R901" s="5" t="str">
        <f aca="false">IF(OR(Q901="Steel plate",Q901="Concrete jacket"),"Steel plate or jacket",Q901)</f>
        <v>Monitor</v>
      </c>
      <c r="S901" s="5" t="str">
        <f aca="false">IF(O901&lt;='Tree rules'!$C$4,IF(N901&lt;='Tree rules'!$C$5,IF(P901&lt;='Tree rules'!$C$7,"Monitor","Polymer laminate"),IF(P901&lt;='Tree rules'!$C$8,"Seal cracks","Polymer laminate")),IF(O901&lt;='Tree rules'!$C$6,IF(P901&lt;='Tree rules'!$C$9,"Polymer laminate","Steel plate or jacket"),IF(L901&lt;='Tree rules'!$C$10,"Steel plate or jacket","Polymer laminate")))</f>
        <v>Monitor</v>
      </c>
      <c r="T901" s="5" t="str">
        <f aca="false">IF(S901=R901,"Yes","No")</f>
        <v>Yes</v>
      </c>
    </row>
    <row r="902" customFormat="false" ht="15" hidden="false" customHeight="false" outlineLevel="0" collapsed="false">
      <c r="A902" s="15" t="n">
        <v>3021</v>
      </c>
      <c r="B902" s="16" t="n">
        <v>5.32473388096088</v>
      </c>
      <c r="C902" s="15" t="n">
        <v>300</v>
      </c>
      <c r="D902" s="15" t="n">
        <v>525</v>
      </c>
      <c r="E902" s="15" t="n">
        <v>30</v>
      </c>
      <c r="F902" s="16" t="n">
        <v>1.09769135345555</v>
      </c>
      <c r="G902" s="17" t="s">
        <v>101</v>
      </c>
      <c r="H902" s="18" t="n">
        <v>0.3</v>
      </c>
      <c r="I902" s="18" t="n">
        <v>1</v>
      </c>
      <c r="J902" s="19" t="n">
        <v>0.858911415506627</v>
      </c>
      <c r="K902" s="19" t="n">
        <v>0.557587112773873</v>
      </c>
      <c r="L902" s="16" t="n">
        <v>11.1629641110291</v>
      </c>
      <c r="M902" s="19" t="n">
        <v>0.82691193174536</v>
      </c>
      <c r="N902" s="19" t="n">
        <v>0.534828378894851</v>
      </c>
      <c r="O902" s="19" t="n">
        <v>0.858911415506627</v>
      </c>
      <c r="P902" s="19" t="n">
        <v>0.508935616577621</v>
      </c>
      <c r="Q902" s="17" t="s">
        <v>29</v>
      </c>
      <c r="R902" s="5" t="str">
        <f aca="false">IF(OR(Q902="Steel plate",Q902="Concrete jacket"),"Steel plate or jacket",Q902)</f>
        <v>Monitor</v>
      </c>
      <c r="S902" s="5" t="str">
        <f aca="false">IF(O902&lt;='Tree rules'!$C$4,IF(N902&lt;='Tree rules'!$C$5,IF(P902&lt;='Tree rules'!$C$7,"Monitor","Polymer laminate"),IF(P902&lt;='Tree rules'!$C$8,"Seal cracks","Polymer laminate")),IF(O902&lt;='Tree rules'!$C$6,IF(P902&lt;='Tree rules'!$C$9,"Polymer laminate","Steel plate or jacket"),IF(L902&lt;='Tree rules'!$C$10,"Steel plate or jacket","Polymer laminate")))</f>
        <v>Monitor</v>
      </c>
      <c r="T902" s="5" t="str">
        <f aca="false">IF(S902=R902,"Yes","No")</f>
        <v>Yes</v>
      </c>
    </row>
    <row r="903" customFormat="false" ht="15" hidden="false" customHeight="false" outlineLevel="0" collapsed="false">
      <c r="A903" s="15" t="n">
        <v>3022</v>
      </c>
      <c r="B903" s="16" t="n">
        <v>4.99997042819631</v>
      </c>
      <c r="C903" s="15" t="n">
        <v>230</v>
      </c>
      <c r="D903" s="15" t="n">
        <v>450</v>
      </c>
      <c r="E903" s="15" t="n">
        <v>30</v>
      </c>
      <c r="F903" s="16" t="n">
        <v>0.649145274956135</v>
      </c>
      <c r="G903" s="17" t="s">
        <v>101</v>
      </c>
      <c r="H903" s="18" t="n">
        <v>0.3</v>
      </c>
      <c r="I903" s="18" t="n">
        <v>1</v>
      </c>
      <c r="J903" s="19" t="n">
        <v>0.908257226929906</v>
      </c>
      <c r="K903" s="19" t="n">
        <v>0.54919667976378</v>
      </c>
      <c r="L903" s="16" t="n">
        <v>12.3761644262285</v>
      </c>
      <c r="M903" s="19" t="n">
        <v>0.83747223616533</v>
      </c>
      <c r="N903" s="19" t="n">
        <v>0.606363528966026</v>
      </c>
      <c r="O903" s="19" t="n">
        <v>0.908257226929906</v>
      </c>
      <c r="P903" s="19" t="n">
        <v>0.372622456302749</v>
      </c>
      <c r="Q903" s="17" t="s">
        <v>29</v>
      </c>
      <c r="R903" s="5" t="str">
        <f aca="false">IF(OR(Q903="Steel plate",Q903="Concrete jacket"),"Steel plate or jacket",Q903)</f>
        <v>Monitor</v>
      </c>
      <c r="S903" s="5" t="str">
        <f aca="false">IF(O903&lt;='Tree rules'!$C$4,IF(N903&lt;='Tree rules'!$C$5,IF(P903&lt;='Tree rules'!$C$7,"Monitor","Polymer laminate"),IF(P903&lt;='Tree rules'!$C$8,"Seal cracks","Polymer laminate")),IF(O903&lt;='Tree rules'!$C$6,IF(P903&lt;='Tree rules'!$C$9,"Polymer laminate","Steel plate or jacket"),IF(L903&lt;='Tree rules'!$C$10,"Steel plate or jacket","Polymer laminate")))</f>
        <v>Monitor</v>
      </c>
      <c r="T903" s="5" t="str">
        <f aca="false">IF(S903=R903,"Yes","No")</f>
        <v>Yes</v>
      </c>
    </row>
    <row r="904" customFormat="false" ht="15" hidden="false" customHeight="false" outlineLevel="0" collapsed="false">
      <c r="A904" s="15" t="n">
        <v>3025</v>
      </c>
      <c r="B904" s="16" t="n">
        <v>3.44257766241693</v>
      </c>
      <c r="C904" s="15" t="n">
        <v>300</v>
      </c>
      <c r="D904" s="15" t="n">
        <v>325</v>
      </c>
      <c r="E904" s="15" t="n">
        <v>30</v>
      </c>
      <c r="F904" s="16" t="n">
        <v>0.761598219052071</v>
      </c>
      <c r="G904" s="17" t="s">
        <v>102</v>
      </c>
      <c r="H904" s="18" t="n">
        <v>0.1</v>
      </c>
      <c r="I904" s="18" t="n">
        <v>1.5</v>
      </c>
      <c r="J904" s="19" t="n">
        <v>0.931069598128897</v>
      </c>
      <c r="K904" s="19" t="n">
        <v>0.649895907684</v>
      </c>
      <c r="L904" s="16" t="n">
        <v>13.0400669030944</v>
      </c>
      <c r="M904" s="19" t="n">
        <v>0.292748155069652</v>
      </c>
      <c r="N904" s="19" t="n">
        <v>3.62826372297136</v>
      </c>
      <c r="O904" s="19" t="n">
        <v>1.09405523639687</v>
      </c>
      <c r="P904" s="19" t="n">
        <v>1.07286008978897</v>
      </c>
      <c r="Q904" s="17" t="s">
        <v>31</v>
      </c>
      <c r="R904" s="5" t="str">
        <f aca="false">IF(OR(Q904="Steel plate",Q904="Concrete jacket"),"Steel plate or jacket",Q904)</f>
        <v>Polymer laminate</v>
      </c>
      <c r="S904" s="5" t="str">
        <f aca="false">IF(O904&lt;='Tree rules'!$C$4,IF(N904&lt;='Tree rules'!$C$5,IF(P904&lt;='Tree rules'!$C$7,"Monitor","Polymer laminate"),IF(P904&lt;='Tree rules'!$C$8,"Seal cracks","Polymer laminate")),IF(O904&lt;='Tree rules'!$C$6,IF(P904&lt;='Tree rules'!$C$9,"Polymer laminate","Steel plate or jacket"),IF(L904&lt;='Tree rules'!$C$10,"Steel plate or jacket","Polymer laminate")))</f>
        <v>Polymer laminate</v>
      </c>
      <c r="T904" s="5" t="str">
        <f aca="false">IF(S904=R904,"Yes","No")</f>
        <v>Yes</v>
      </c>
    </row>
    <row r="905" customFormat="false" ht="15" hidden="false" customHeight="false" outlineLevel="0" collapsed="false">
      <c r="A905" s="15" t="n">
        <v>3026</v>
      </c>
      <c r="B905" s="16" t="n">
        <v>5.64519125064957</v>
      </c>
      <c r="C905" s="15" t="n">
        <v>230</v>
      </c>
      <c r="D905" s="15" t="n">
        <v>475</v>
      </c>
      <c r="E905" s="15" t="n">
        <v>20</v>
      </c>
      <c r="F905" s="16" t="n">
        <v>0.611316296229087</v>
      </c>
      <c r="G905" s="17" t="s">
        <v>101</v>
      </c>
      <c r="H905" s="18" t="n">
        <v>0.3</v>
      </c>
      <c r="I905" s="18" t="n">
        <v>1</v>
      </c>
      <c r="J905" s="19" t="n">
        <v>0.935984710503838</v>
      </c>
      <c r="K905" s="19" t="n">
        <v>0.508678791702293</v>
      </c>
      <c r="L905" s="16" t="n">
        <v>13.1589539642181</v>
      </c>
      <c r="M905" s="19" t="n">
        <v>0.331176791080949</v>
      </c>
      <c r="N905" s="19" t="n">
        <v>0.700732435316688</v>
      </c>
      <c r="O905" s="19" t="n">
        <v>0.935984710503838</v>
      </c>
      <c r="P905" s="19" t="n">
        <v>1.03678361754857</v>
      </c>
      <c r="Q905" s="17" t="s">
        <v>31</v>
      </c>
      <c r="R905" s="5" t="str">
        <f aca="false">IF(OR(Q905="Steel plate",Q905="Concrete jacket"),"Steel plate or jacket",Q905)</f>
        <v>Polymer laminate</v>
      </c>
      <c r="S905" s="5" t="str">
        <f aca="false">IF(O905&lt;='Tree rules'!$C$4,IF(N905&lt;='Tree rules'!$C$5,IF(P905&lt;='Tree rules'!$C$7,"Monitor","Polymer laminate"),IF(P905&lt;='Tree rules'!$C$8,"Seal cracks","Polymer laminate")),IF(O905&lt;='Tree rules'!$C$6,IF(P905&lt;='Tree rules'!$C$9,"Polymer laminate","Steel plate or jacket"),IF(L905&lt;='Tree rules'!$C$10,"Steel plate or jacket","Polymer laminate")))</f>
        <v>Polymer laminate</v>
      </c>
      <c r="T905" s="5" t="str">
        <f aca="false">IF(S905=R905,"Yes","No")</f>
        <v>Yes</v>
      </c>
    </row>
    <row r="906" customFormat="false" ht="15" hidden="false" customHeight="false" outlineLevel="0" collapsed="false">
      <c r="A906" s="15" t="n">
        <v>3028</v>
      </c>
      <c r="B906" s="16" t="n">
        <v>3.77823882857489</v>
      </c>
      <c r="C906" s="15" t="n">
        <v>230</v>
      </c>
      <c r="D906" s="15" t="n">
        <v>350</v>
      </c>
      <c r="E906" s="15" t="n">
        <v>30</v>
      </c>
      <c r="F906" s="16" t="n">
        <v>0.907455678485392</v>
      </c>
      <c r="G906" s="17" t="s">
        <v>102</v>
      </c>
      <c r="H906" s="18" t="n">
        <v>0.1</v>
      </c>
      <c r="I906" s="18" t="n">
        <v>1</v>
      </c>
      <c r="J906" s="19" t="n">
        <v>0.891565257961738</v>
      </c>
      <c r="K906" s="19" t="n">
        <v>0.584481379700305</v>
      </c>
      <c r="L906" s="16" t="n">
        <v>13.0734907563145</v>
      </c>
      <c r="M906" s="19" t="n">
        <v>0.779576831968134</v>
      </c>
      <c r="N906" s="19" t="n">
        <v>2.4532242712504</v>
      </c>
      <c r="O906" s="19" t="n">
        <v>0.891565257961738</v>
      </c>
      <c r="P906" s="19" t="n">
        <v>0.442705618106786</v>
      </c>
      <c r="Q906" s="17" t="s">
        <v>30</v>
      </c>
      <c r="R906" s="5" t="str">
        <f aca="false">IF(OR(Q906="Steel plate",Q906="Concrete jacket"),"Steel plate or jacket",Q906)</f>
        <v>Seal cracks</v>
      </c>
      <c r="S906" s="5" t="str">
        <f aca="false">IF(O906&lt;='Tree rules'!$C$4,IF(N906&lt;='Tree rules'!$C$5,IF(P906&lt;='Tree rules'!$C$7,"Monitor","Polymer laminate"),IF(P906&lt;='Tree rules'!$C$8,"Seal cracks","Polymer laminate")),IF(O906&lt;='Tree rules'!$C$6,IF(P906&lt;='Tree rules'!$C$9,"Polymer laminate","Steel plate or jacket"),IF(L906&lt;='Tree rules'!$C$10,"Steel plate or jacket","Polymer laminate")))</f>
        <v>Seal cracks</v>
      </c>
      <c r="T906" s="5" t="str">
        <f aca="false">IF(S906=R906,"Yes","No")</f>
        <v>Yes</v>
      </c>
    </row>
    <row r="907" customFormat="false" ht="15" hidden="false" customHeight="false" outlineLevel="0" collapsed="false">
      <c r="A907" s="15" t="n">
        <v>3029</v>
      </c>
      <c r="B907" s="16" t="n">
        <v>5.38224570569805</v>
      </c>
      <c r="C907" s="15" t="n">
        <v>300</v>
      </c>
      <c r="D907" s="15" t="n">
        <v>500</v>
      </c>
      <c r="E907" s="15" t="n">
        <v>30</v>
      </c>
      <c r="F907" s="16" t="n">
        <v>0.695042622475618</v>
      </c>
      <c r="G907" s="17" t="s">
        <v>103</v>
      </c>
      <c r="H907" s="18" t="n">
        <v>0.2</v>
      </c>
      <c r="I907" s="18" t="n">
        <v>1</v>
      </c>
      <c r="J907" s="19" t="n">
        <v>0.85097395259512</v>
      </c>
      <c r="K907" s="19" t="n">
        <v>0.48486380416374</v>
      </c>
      <c r="L907" s="16" t="n">
        <v>11.9076232426948</v>
      </c>
      <c r="M907" s="19" t="n">
        <v>0.587824095256942</v>
      </c>
      <c r="N907" s="19" t="n">
        <v>1.04506748967784</v>
      </c>
      <c r="O907" s="19" t="n">
        <v>0.85097395259512</v>
      </c>
      <c r="P907" s="19" t="n">
        <v>0.481632176228461</v>
      </c>
      <c r="Q907" s="17" t="s">
        <v>30</v>
      </c>
      <c r="R907" s="5" t="str">
        <f aca="false">IF(OR(Q907="Steel plate",Q907="Concrete jacket"),"Steel plate or jacket",Q907)</f>
        <v>Seal cracks</v>
      </c>
      <c r="S907" s="5" t="str">
        <f aca="false">IF(O907&lt;='Tree rules'!$C$4,IF(N907&lt;='Tree rules'!$C$5,IF(P907&lt;='Tree rules'!$C$7,"Monitor","Polymer laminate"),IF(P907&lt;='Tree rules'!$C$8,"Seal cracks","Polymer laminate")),IF(O907&lt;='Tree rules'!$C$6,IF(P907&lt;='Tree rules'!$C$9,"Polymer laminate","Steel plate or jacket"),IF(L907&lt;='Tree rules'!$C$10,"Steel plate or jacket","Polymer laminate")))</f>
        <v>Seal cracks</v>
      </c>
      <c r="T907" s="5" t="str">
        <f aca="false">IF(S907=R907,"Yes","No")</f>
        <v>Yes</v>
      </c>
    </row>
    <row r="908" customFormat="false" ht="15" hidden="false" customHeight="false" outlineLevel="0" collapsed="false">
      <c r="A908" s="15" t="n">
        <v>3034</v>
      </c>
      <c r="B908" s="16" t="n">
        <v>7.48095058551393</v>
      </c>
      <c r="C908" s="15" t="n">
        <v>300</v>
      </c>
      <c r="D908" s="15" t="n">
        <v>725</v>
      </c>
      <c r="E908" s="15" t="n">
        <v>30</v>
      </c>
      <c r="F908" s="16" t="n">
        <v>0.592229542944762</v>
      </c>
      <c r="G908" s="17" t="s">
        <v>101</v>
      </c>
      <c r="H908" s="18" t="n">
        <v>0.3</v>
      </c>
      <c r="I908" s="18" t="n">
        <v>1.5</v>
      </c>
      <c r="J908" s="19" t="n">
        <v>0.952987902017715</v>
      </c>
      <c r="K908" s="19" t="n">
        <v>0.604242175029714</v>
      </c>
      <c r="L908" s="16" t="n">
        <v>11.0176002732164</v>
      </c>
      <c r="M908" s="19" t="n">
        <v>0.902725081546639</v>
      </c>
      <c r="N908" s="19" t="n">
        <v>0.65942866794311</v>
      </c>
      <c r="O908" s="19" t="n">
        <v>1.14156411168048</v>
      </c>
      <c r="P908" s="19" t="n">
        <v>0.388046926987052</v>
      </c>
      <c r="Q908" s="17" t="s">
        <v>31</v>
      </c>
      <c r="R908" s="5" t="str">
        <f aca="false">IF(OR(Q908="Steel plate",Q908="Concrete jacket"),"Steel plate or jacket",Q908)</f>
        <v>Polymer laminate</v>
      </c>
      <c r="S908" s="5" t="str">
        <f aca="false">IF(O908&lt;='Tree rules'!$C$4,IF(N908&lt;='Tree rules'!$C$5,IF(P908&lt;='Tree rules'!$C$7,"Monitor","Polymer laminate"),IF(P908&lt;='Tree rules'!$C$8,"Seal cracks","Polymer laminate")),IF(O908&lt;='Tree rules'!$C$6,IF(P908&lt;='Tree rules'!$C$9,"Polymer laminate","Steel plate or jacket"),IF(L908&lt;='Tree rules'!$C$10,"Steel plate or jacket","Polymer laminate")))</f>
        <v>Polymer laminate</v>
      </c>
      <c r="T908" s="5" t="str">
        <f aca="false">IF(S908=R908,"Yes","No")</f>
        <v>Yes</v>
      </c>
    </row>
    <row r="909" customFormat="false" ht="15" hidden="false" customHeight="false" outlineLevel="0" collapsed="false">
      <c r="A909" s="15" t="n">
        <v>3036</v>
      </c>
      <c r="B909" s="16" t="n">
        <v>3.50999673903484</v>
      </c>
      <c r="C909" s="15" t="n">
        <v>230</v>
      </c>
      <c r="D909" s="15" t="n">
        <v>350</v>
      </c>
      <c r="E909" s="15" t="n">
        <v>30</v>
      </c>
      <c r="F909" s="16" t="n">
        <v>0.862679904875916</v>
      </c>
      <c r="G909" s="17" t="s">
        <v>103</v>
      </c>
      <c r="H909" s="18" t="n">
        <v>0.2</v>
      </c>
      <c r="I909" s="18" t="n">
        <v>1</v>
      </c>
      <c r="J909" s="19" t="n">
        <v>0.886591356219698</v>
      </c>
      <c r="K909" s="19" t="n">
        <v>0.566092941647641</v>
      </c>
      <c r="L909" s="16" t="n">
        <v>11.5460419047199</v>
      </c>
      <c r="M909" s="19" t="n">
        <v>0.949956176288463</v>
      </c>
      <c r="N909" s="19" t="n">
        <v>0.906014335748426</v>
      </c>
      <c r="O909" s="19" t="n">
        <v>0.886591356219698</v>
      </c>
      <c r="P909" s="19" t="n">
        <v>0.35484831841495</v>
      </c>
      <c r="Q909" s="17" t="s">
        <v>29</v>
      </c>
      <c r="R909" s="5" t="str">
        <f aca="false">IF(OR(Q909="Steel plate",Q909="Concrete jacket"),"Steel plate or jacket",Q909)</f>
        <v>Monitor</v>
      </c>
      <c r="S909" s="5" t="str">
        <f aca="false">IF(O909&lt;='Tree rules'!$C$4,IF(N909&lt;='Tree rules'!$C$5,IF(P909&lt;='Tree rules'!$C$7,"Monitor","Polymer laminate"),IF(P909&lt;='Tree rules'!$C$8,"Seal cracks","Polymer laminate")),IF(O909&lt;='Tree rules'!$C$6,IF(P909&lt;='Tree rules'!$C$9,"Polymer laminate","Steel plate or jacket"),IF(L909&lt;='Tree rules'!$C$10,"Steel plate or jacket","Polymer laminate")))</f>
        <v>Monitor</v>
      </c>
      <c r="T909" s="5" t="str">
        <f aca="false">IF(S909=R909,"Yes","No")</f>
        <v>Yes</v>
      </c>
    </row>
    <row r="910" customFormat="false" ht="15" hidden="false" customHeight="false" outlineLevel="0" collapsed="false">
      <c r="A910" s="15" t="n">
        <v>3040</v>
      </c>
      <c r="B910" s="16" t="n">
        <v>4.10496687938044</v>
      </c>
      <c r="C910" s="15" t="n">
        <v>230</v>
      </c>
      <c r="D910" s="15" t="n">
        <v>350</v>
      </c>
      <c r="E910" s="15" t="n">
        <v>30</v>
      </c>
      <c r="F910" s="16" t="n">
        <v>0.575119936583944</v>
      </c>
      <c r="G910" s="17" t="s">
        <v>103</v>
      </c>
      <c r="H910" s="18" t="n">
        <v>0.2</v>
      </c>
      <c r="I910" s="18" t="n">
        <v>1</v>
      </c>
      <c r="J910" s="19" t="n">
        <v>0.941787825161101</v>
      </c>
      <c r="K910" s="19" t="n">
        <v>0.598441701149665</v>
      </c>
      <c r="L910" s="16" t="n">
        <v>13.5031805242778</v>
      </c>
      <c r="M910" s="19" t="n">
        <v>0.85224071478679</v>
      </c>
      <c r="N910" s="19" t="n">
        <v>1.20713053570357</v>
      </c>
      <c r="O910" s="19" t="n">
        <v>0.941787825161101</v>
      </c>
      <c r="P910" s="19" t="n">
        <v>0.345775297885278</v>
      </c>
      <c r="Q910" s="17" t="s">
        <v>30</v>
      </c>
      <c r="R910" s="5" t="str">
        <f aca="false">IF(OR(Q910="Steel plate",Q910="Concrete jacket"),"Steel plate or jacket",Q910)</f>
        <v>Seal cracks</v>
      </c>
      <c r="S910" s="5" t="str">
        <f aca="false">IF(O910&lt;='Tree rules'!$C$4,IF(N910&lt;='Tree rules'!$C$5,IF(P910&lt;='Tree rules'!$C$7,"Monitor","Polymer laminate"),IF(P910&lt;='Tree rules'!$C$8,"Seal cracks","Polymer laminate")),IF(O910&lt;='Tree rules'!$C$6,IF(P910&lt;='Tree rules'!$C$9,"Polymer laminate","Steel plate or jacket"),IF(L910&lt;='Tree rules'!$C$10,"Steel plate or jacket","Polymer laminate")))</f>
        <v>Seal cracks</v>
      </c>
      <c r="T910" s="5" t="str">
        <f aca="false">IF(S910=R910,"Yes","No")</f>
        <v>Yes</v>
      </c>
    </row>
    <row r="911" customFormat="false" ht="15" hidden="false" customHeight="false" outlineLevel="0" collapsed="false">
      <c r="A911" s="15" t="n">
        <v>3041</v>
      </c>
      <c r="B911" s="16" t="n">
        <v>5.49245161149525</v>
      </c>
      <c r="C911" s="15" t="n">
        <v>300</v>
      </c>
      <c r="D911" s="15" t="n">
        <v>525</v>
      </c>
      <c r="E911" s="15" t="n">
        <v>25</v>
      </c>
      <c r="F911" s="16" t="n">
        <v>0.878153082764443</v>
      </c>
      <c r="G911" s="17" t="s">
        <v>101</v>
      </c>
      <c r="H911" s="18" t="n">
        <v>0.3</v>
      </c>
      <c r="I911" s="18" t="n">
        <v>1</v>
      </c>
      <c r="J911" s="19" t="n">
        <v>0.879754627448223</v>
      </c>
      <c r="K911" s="19" t="n">
        <v>0.584265377439158</v>
      </c>
      <c r="L911" s="16" t="n">
        <v>11.5145736090047</v>
      </c>
      <c r="M911" s="19" t="n">
        <v>0.582381335032265</v>
      </c>
      <c r="N911" s="19" t="n">
        <v>0.610606244336247</v>
      </c>
      <c r="O911" s="19" t="n">
        <v>0.879754627448222</v>
      </c>
      <c r="P911" s="19" t="n">
        <v>0.66943392619681</v>
      </c>
      <c r="Q911" s="17" t="s">
        <v>29</v>
      </c>
      <c r="R911" s="5" t="str">
        <f aca="false">IF(OR(Q911="Steel plate",Q911="Concrete jacket"),"Steel plate or jacket",Q911)</f>
        <v>Monitor</v>
      </c>
      <c r="S911" s="5" t="str">
        <f aca="false">IF(O911&lt;='Tree rules'!$C$4,IF(N911&lt;='Tree rules'!$C$5,IF(P911&lt;='Tree rules'!$C$7,"Monitor","Polymer laminate"),IF(P911&lt;='Tree rules'!$C$8,"Seal cracks","Polymer laminate")),IF(O911&lt;='Tree rules'!$C$6,IF(P911&lt;='Tree rules'!$C$9,"Polymer laminate","Steel plate or jacket"),IF(L911&lt;='Tree rules'!$C$10,"Steel plate or jacket","Polymer laminate")))</f>
        <v>Monitor</v>
      </c>
      <c r="T911" s="5" t="str">
        <f aca="false">IF(S911=R911,"Yes","No")</f>
        <v>Yes</v>
      </c>
    </row>
    <row r="912" customFormat="false" ht="15" hidden="false" customHeight="false" outlineLevel="0" collapsed="false">
      <c r="A912" s="15" t="n">
        <v>3045</v>
      </c>
      <c r="B912" s="16" t="n">
        <v>7.34342349383689</v>
      </c>
      <c r="C912" s="15" t="n">
        <v>300</v>
      </c>
      <c r="D912" s="15" t="n">
        <v>700</v>
      </c>
      <c r="E912" s="15" t="n">
        <v>25</v>
      </c>
      <c r="F912" s="16" t="n">
        <v>0.614868286941122</v>
      </c>
      <c r="G912" s="17" t="s">
        <v>103</v>
      </c>
      <c r="H912" s="18" t="n">
        <v>0.2</v>
      </c>
      <c r="I912" s="18" t="n">
        <v>1</v>
      </c>
      <c r="J912" s="19" t="n">
        <v>0.967755204791577</v>
      </c>
      <c r="K912" s="19" t="n">
        <v>0.636575673956757</v>
      </c>
      <c r="L912" s="16" t="n">
        <v>11.2284762902705</v>
      </c>
      <c r="M912" s="19" t="n">
        <v>0.93458897053223</v>
      </c>
      <c r="N912" s="19" t="n">
        <v>0.805667474725783</v>
      </c>
      <c r="O912" s="19" t="n">
        <v>0.967755204791577</v>
      </c>
      <c r="P912" s="19" t="n">
        <v>0.396490597127881</v>
      </c>
      <c r="Q912" s="17" t="s">
        <v>29</v>
      </c>
      <c r="R912" s="5" t="str">
        <f aca="false">IF(OR(Q912="Steel plate",Q912="Concrete jacket"),"Steel plate or jacket",Q912)</f>
        <v>Monitor</v>
      </c>
      <c r="S912" s="5" t="str">
        <f aca="false">IF(O912&lt;='Tree rules'!$C$4,IF(N912&lt;='Tree rules'!$C$5,IF(P912&lt;='Tree rules'!$C$7,"Monitor","Polymer laminate"),IF(P912&lt;='Tree rules'!$C$8,"Seal cracks","Polymer laminate")),IF(O912&lt;='Tree rules'!$C$6,IF(P912&lt;='Tree rules'!$C$9,"Polymer laminate","Steel plate or jacket"),IF(L912&lt;='Tree rules'!$C$10,"Steel plate or jacket","Polymer laminate")))</f>
        <v>Monitor</v>
      </c>
      <c r="T912" s="5" t="str">
        <f aca="false">IF(S912=R912,"Yes","No")</f>
        <v>Yes</v>
      </c>
    </row>
    <row r="913" customFormat="false" ht="15" hidden="false" customHeight="false" outlineLevel="0" collapsed="false">
      <c r="A913" s="15" t="n">
        <v>3050</v>
      </c>
      <c r="B913" s="16" t="n">
        <v>5.84179524386398</v>
      </c>
      <c r="C913" s="15" t="n">
        <v>300</v>
      </c>
      <c r="D913" s="15" t="n">
        <v>525</v>
      </c>
      <c r="E913" s="15" t="n">
        <v>30</v>
      </c>
      <c r="F913" s="16" t="n">
        <v>0.839507013902909</v>
      </c>
      <c r="G913" s="17" t="s">
        <v>101</v>
      </c>
      <c r="H913" s="18" t="n">
        <v>0.3</v>
      </c>
      <c r="I913" s="18" t="n">
        <v>2</v>
      </c>
      <c r="J913" s="19" t="n">
        <v>0.882201070757061</v>
      </c>
      <c r="K913" s="19" t="n">
        <v>0.582817698805931</v>
      </c>
      <c r="L913" s="16" t="n">
        <v>12.1958147053528</v>
      </c>
      <c r="M913" s="19" t="n">
        <v>0.904416094573721</v>
      </c>
      <c r="N913" s="19" t="n">
        <v>0.766302497317264</v>
      </c>
      <c r="O913" s="19" t="n">
        <v>1.25023974357136</v>
      </c>
      <c r="P913" s="19" t="n">
        <v>0.52932152397968</v>
      </c>
      <c r="Q913" s="17" t="s">
        <v>31</v>
      </c>
      <c r="R913" s="5" t="str">
        <f aca="false">IF(OR(Q913="Steel plate",Q913="Concrete jacket"),"Steel plate or jacket",Q913)</f>
        <v>Polymer laminate</v>
      </c>
      <c r="S913" s="5" t="str">
        <f aca="false">IF(O913&lt;='Tree rules'!$C$4,IF(N913&lt;='Tree rules'!$C$5,IF(P913&lt;='Tree rules'!$C$7,"Monitor","Polymer laminate"),IF(P913&lt;='Tree rules'!$C$8,"Seal cracks","Polymer laminate")),IF(O913&lt;='Tree rules'!$C$6,IF(P913&lt;='Tree rules'!$C$9,"Polymer laminate","Steel plate or jacket"),IF(L913&lt;='Tree rules'!$C$10,"Steel plate or jacket","Polymer laminate")))</f>
        <v>Polymer laminate</v>
      </c>
      <c r="T913" s="5" t="str">
        <f aca="false">IF(S913=R913,"Yes","No")</f>
        <v>Yes</v>
      </c>
    </row>
    <row r="914" customFormat="false" ht="15" hidden="false" customHeight="false" outlineLevel="0" collapsed="false">
      <c r="A914" s="15" t="n">
        <v>3054</v>
      </c>
      <c r="B914" s="16" t="n">
        <v>4.71793353512502</v>
      </c>
      <c r="C914" s="15" t="n">
        <v>230</v>
      </c>
      <c r="D914" s="15" t="n">
        <v>400</v>
      </c>
      <c r="E914" s="15" t="n">
        <v>25</v>
      </c>
      <c r="F914" s="16" t="n">
        <v>0.552502860426148</v>
      </c>
      <c r="G914" s="17" t="s">
        <v>101</v>
      </c>
      <c r="H914" s="18" t="n">
        <v>0.3</v>
      </c>
      <c r="I914" s="18" t="n">
        <v>2</v>
      </c>
      <c r="J914" s="19" t="n">
        <v>0.905423304611648</v>
      </c>
      <c r="K914" s="19" t="n">
        <v>0.601279562072164</v>
      </c>
      <c r="L914" s="16" t="n">
        <v>13.252622289677</v>
      </c>
      <c r="M914" s="19" t="n">
        <v>0.827434264655779</v>
      </c>
      <c r="N914" s="19" t="n">
        <v>0.792501162980217</v>
      </c>
      <c r="O914" s="19" t="n">
        <v>1.26643408113647</v>
      </c>
      <c r="P914" s="19" t="n">
        <v>0.442854881029905</v>
      </c>
      <c r="Q914" s="17" t="s">
        <v>31</v>
      </c>
      <c r="R914" s="5" t="str">
        <f aca="false">IF(OR(Q914="Steel plate",Q914="Concrete jacket"),"Steel plate or jacket",Q914)</f>
        <v>Polymer laminate</v>
      </c>
      <c r="S914" s="5" t="str">
        <f aca="false">IF(O914&lt;='Tree rules'!$C$4,IF(N914&lt;='Tree rules'!$C$5,IF(P914&lt;='Tree rules'!$C$7,"Monitor","Polymer laminate"),IF(P914&lt;='Tree rules'!$C$8,"Seal cracks","Polymer laminate")),IF(O914&lt;='Tree rules'!$C$6,IF(P914&lt;='Tree rules'!$C$9,"Polymer laminate","Steel plate or jacket"),IF(L914&lt;='Tree rules'!$C$10,"Steel plate or jacket","Polymer laminate")))</f>
        <v>Polymer laminate</v>
      </c>
      <c r="T914" s="5" t="str">
        <f aca="false">IF(S914=R914,"Yes","No")</f>
        <v>Yes</v>
      </c>
    </row>
    <row r="915" customFormat="false" ht="15" hidden="false" customHeight="false" outlineLevel="0" collapsed="false">
      <c r="A915" s="15" t="n">
        <v>3056</v>
      </c>
      <c r="B915" s="16" t="n">
        <v>3.46363180688546</v>
      </c>
      <c r="C915" s="15" t="n">
        <v>230</v>
      </c>
      <c r="D915" s="15" t="n">
        <v>325</v>
      </c>
      <c r="E915" s="15" t="n">
        <v>30</v>
      </c>
      <c r="F915" s="16" t="n">
        <v>1.04267927434112</v>
      </c>
      <c r="G915" s="17" t="s">
        <v>102</v>
      </c>
      <c r="H915" s="18" t="n">
        <v>0.1</v>
      </c>
      <c r="I915" s="18" t="n">
        <v>2</v>
      </c>
      <c r="J915" s="19" t="n">
        <v>0.888079542495915</v>
      </c>
      <c r="K915" s="19" t="n">
        <v>0.520974628399541</v>
      </c>
      <c r="L915" s="16" t="n">
        <v>13.2199687285705</v>
      </c>
      <c r="M915" s="19" t="n">
        <v>0.768937791123493</v>
      </c>
      <c r="N915" s="19" t="n">
        <v>4.26341717617597</v>
      </c>
      <c r="O915" s="19" t="n">
        <v>1.31349217535079</v>
      </c>
      <c r="P915" s="19" t="n">
        <v>0.554744731232025</v>
      </c>
      <c r="Q915" s="17" t="s">
        <v>31</v>
      </c>
      <c r="R915" s="5" t="str">
        <f aca="false">IF(OR(Q915="Steel plate",Q915="Concrete jacket"),"Steel plate or jacket",Q915)</f>
        <v>Polymer laminate</v>
      </c>
      <c r="S915" s="5" t="str">
        <f aca="false">IF(O915&lt;='Tree rules'!$C$4,IF(N915&lt;='Tree rules'!$C$5,IF(P915&lt;='Tree rules'!$C$7,"Monitor","Polymer laminate"),IF(P915&lt;='Tree rules'!$C$8,"Seal cracks","Polymer laminate")),IF(O915&lt;='Tree rules'!$C$6,IF(P915&lt;='Tree rules'!$C$9,"Polymer laminate","Steel plate or jacket"),IF(L915&lt;='Tree rules'!$C$10,"Steel plate or jacket","Polymer laminate")))</f>
        <v>Polymer laminate</v>
      </c>
      <c r="T915" s="5" t="str">
        <f aca="false">IF(S915=R915,"Yes","No")</f>
        <v>Yes</v>
      </c>
    </row>
    <row r="916" customFormat="false" ht="15" hidden="false" customHeight="false" outlineLevel="0" collapsed="false">
      <c r="A916" s="15" t="n">
        <v>3061</v>
      </c>
      <c r="B916" s="16" t="n">
        <v>3.36328819329989</v>
      </c>
      <c r="C916" s="15" t="n">
        <v>300</v>
      </c>
      <c r="D916" s="15" t="n">
        <v>300</v>
      </c>
      <c r="E916" s="15" t="n">
        <v>30</v>
      </c>
      <c r="F916" s="16" t="n">
        <v>0.791582400904515</v>
      </c>
      <c r="G916" s="17" t="s">
        <v>101</v>
      </c>
      <c r="H916" s="18" t="n">
        <v>0.3</v>
      </c>
      <c r="I916" s="18" t="n">
        <v>1</v>
      </c>
      <c r="J916" s="19" t="n">
        <v>0.926356025002101</v>
      </c>
      <c r="K916" s="19" t="n">
        <v>0.590382092017489</v>
      </c>
      <c r="L916" s="16" t="n">
        <v>13.2412920996059</v>
      </c>
      <c r="M916" s="19" t="n">
        <v>0.781024263118199</v>
      </c>
      <c r="N916" s="19" t="n">
        <v>0.74530171238887</v>
      </c>
      <c r="O916" s="19" t="n">
        <v>0.926356025002101</v>
      </c>
      <c r="P916" s="19" t="n">
        <v>0.446444164021828</v>
      </c>
      <c r="Q916" s="17" t="s">
        <v>29</v>
      </c>
      <c r="R916" s="5" t="str">
        <f aca="false">IF(OR(Q916="Steel plate",Q916="Concrete jacket"),"Steel plate or jacket",Q916)</f>
        <v>Monitor</v>
      </c>
      <c r="S916" s="5" t="str">
        <f aca="false">IF(O916&lt;='Tree rules'!$C$4,IF(N916&lt;='Tree rules'!$C$5,IF(P916&lt;='Tree rules'!$C$7,"Monitor","Polymer laminate"),IF(P916&lt;='Tree rules'!$C$8,"Seal cracks","Polymer laminate")),IF(O916&lt;='Tree rules'!$C$6,IF(P916&lt;='Tree rules'!$C$9,"Polymer laminate","Steel plate or jacket"),IF(L916&lt;='Tree rules'!$C$10,"Steel plate or jacket","Polymer laminate")))</f>
        <v>Monitor</v>
      </c>
      <c r="T916" s="5" t="str">
        <f aca="false">IF(S916=R916,"Yes","No")</f>
        <v>Yes</v>
      </c>
    </row>
    <row r="917" customFormat="false" ht="15" hidden="false" customHeight="false" outlineLevel="0" collapsed="false">
      <c r="A917" s="15" t="n">
        <v>3064</v>
      </c>
      <c r="B917" s="16" t="n">
        <v>6.91759775130433</v>
      </c>
      <c r="C917" s="15" t="n">
        <v>230</v>
      </c>
      <c r="D917" s="15" t="n">
        <v>675</v>
      </c>
      <c r="E917" s="15" t="n">
        <v>25</v>
      </c>
      <c r="F917" s="16" t="n">
        <v>0.653545382481754</v>
      </c>
      <c r="G917" s="17" t="s">
        <v>103</v>
      </c>
      <c r="H917" s="18" t="n">
        <v>0.2</v>
      </c>
      <c r="I917" s="18" t="n">
        <v>1</v>
      </c>
      <c r="J917" s="19" t="n">
        <v>0.855239316918014</v>
      </c>
      <c r="K917" s="19" t="n">
        <v>0.503112533135516</v>
      </c>
      <c r="L917" s="16" t="n">
        <v>11.0328512779973</v>
      </c>
      <c r="M917" s="19" t="n">
        <v>0.772258328135874</v>
      </c>
      <c r="N917" s="19" t="n">
        <v>0.831018595560874</v>
      </c>
      <c r="O917" s="19" t="n">
        <v>0.855239316918014</v>
      </c>
      <c r="P917" s="19" t="n">
        <v>0.386030803611067</v>
      </c>
      <c r="Q917" s="17" t="s">
        <v>29</v>
      </c>
      <c r="R917" s="5" t="str">
        <f aca="false">IF(OR(Q917="Steel plate",Q917="Concrete jacket"),"Steel plate or jacket",Q917)</f>
        <v>Monitor</v>
      </c>
      <c r="S917" s="5" t="str">
        <f aca="false">IF(O917&lt;='Tree rules'!$C$4,IF(N917&lt;='Tree rules'!$C$5,IF(P917&lt;='Tree rules'!$C$7,"Monitor","Polymer laminate"),IF(P917&lt;='Tree rules'!$C$8,"Seal cracks","Polymer laminate")),IF(O917&lt;='Tree rules'!$C$6,IF(P917&lt;='Tree rules'!$C$9,"Polymer laminate","Steel plate or jacket"),IF(L917&lt;='Tree rules'!$C$10,"Steel plate or jacket","Polymer laminate")))</f>
        <v>Monitor</v>
      </c>
      <c r="T917" s="5" t="str">
        <f aca="false">IF(S917=R917,"Yes","No")</f>
        <v>Yes</v>
      </c>
    </row>
    <row r="918" customFormat="false" ht="15" hidden="false" customHeight="false" outlineLevel="0" collapsed="false">
      <c r="A918" s="15" t="n">
        <v>3066</v>
      </c>
      <c r="B918" s="16" t="n">
        <v>7.67850411420346</v>
      </c>
      <c r="C918" s="15" t="n">
        <v>230</v>
      </c>
      <c r="D918" s="15" t="n">
        <v>700</v>
      </c>
      <c r="E918" s="15" t="n">
        <v>25</v>
      </c>
      <c r="F918" s="16" t="n">
        <v>0.534668075600975</v>
      </c>
      <c r="G918" s="17" t="s">
        <v>103</v>
      </c>
      <c r="H918" s="18" t="n">
        <v>0.2</v>
      </c>
      <c r="I918" s="18" t="n">
        <v>1</v>
      </c>
      <c r="J918" s="19" t="n">
        <v>0.914078258355075</v>
      </c>
      <c r="K918" s="19" t="n">
        <v>0.542515718340346</v>
      </c>
      <c r="L918" s="16" t="n">
        <v>11.7408319789044</v>
      </c>
      <c r="M918" s="19" t="n">
        <v>0.927752090977635</v>
      </c>
      <c r="N918" s="19" t="n">
        <v>0.756414452056252</v>
      </c>
      <c r="O918" s="19" t="n">
        <v>0.914078258355075</v>
      </c>
      <c r="P918" s="19" t="n">
        <v>0.330310444634814</v>
      </c>
      <c r="Q918" s="17" t="s">
        <v>29</v>
      </c>
      <c r="R918" s="5" t="str">
        <f aca="false">IF(OR(Q918="Steel plate",Q918="Concrete jacket"),"Steel plate or jacket",Q918)</f>
        <v>Monitor</v>
      </c>
      <c r="S918" s="5" t="str">
        <f aca="false">IF(O918&lt;='Tree rules'!$C$4,IF(N918&lt;='Tree rules'!$C$5,IF(P918&lt;='Tree rules'!$C$7,"Monitor","Polymer laminate"),IF(P918&lt;='Tree rules'!$C$8,"Seal cracks","Polymer laminate")),IF(O918&lt;='Tree rules'!$C$6,IF(P918&lt;='Tree rules'!$C$9,"Polymer laminate","Steel plate or jacket"),IF(L918&lt;='Tree rules'!$C$10,"Steel plate or jacket","Polymer laminate")))</f>
        <v>Monitor</v>
      </c>
      <c r="T918" s="5" t="str">
        <f aca="false">IF(S918=R918,"Yes","No")</f>
        <v>Yes</v>
      </c>
    </row>
    <row r="919" customFormat="false" ht="15" hidden="false" customHeight="false" outlineLevel="0" collapsed="false">
      <c r="A919" s="15" t="n">
        <v>3068</v>
      </c>
      <c r="B919" s="16" t="n">
        <v>3.84845126363684</v>
      </c>
      <c r="C919" s="15" t="n">
        <v>230</v>
      </c>
      <c r="D919" s="15" t="n">
        <v>300</v>
      </c>
      <c r="E919" s="15" t="n">
        <v>30</v>
      </c>
      <c r="F919" s="16" t="n">
        <v>0.576243217710084</v>
      </c>
      <c r="G919" s="17" t="s">
        <v>101</v>
      </c>
      <c r="H919" s="18" t="n">
        <v>0.3</v>
      </c>
      <c r="I919" s="18" t="n">
        <v>1.5</v>
      </c>
      <c r="J919" s="19" t="n">
        <v>0.974451133737954</v>
      </c>
      <c r="K919" s="19" t="n">
        <v>0.400666390107623</v>
      </c>
      <c r="L919" s="16" t="n">
        <v>15.0330127485814</v>
      </c>
      <c r="M919" s="19" t="n">
        <v>0.734316415617777</v>
      </c>
      <c r="N919" s="19" t="n">
        <v>0.915743928422096</v>
      </c>
      <c r="O919" s="19" t="n">
        <v>1.2664617915614</v>
      </c>
      <c r="P919" s="19" t="n">
        <v>0.424176555787622</v>
      </c>
      <c r="Q919" s="17" t="s">
        <v>31</v>
      </c>
      <c r="R919" s="5" t="str">
        <f aca="false">IF(OR(Q919="Steel plate",Q919="Concrete jacket"),"Steel plate or jacket",Q919)</f>
        <v>Polymer laminate</v>
      </c>
      <c r="S919" s="5" t="str">
        <f aca="false">IF(O919&lt;='Tree rules'!$C$4,IF(N919&lt;='Tree rules'!$C$5,IF(P919&lt;='Tree rules'!$C$7,"Monitor","Polymer laminate"),IF(P919&lt;='Tree rules'!$C$8,"Seal cracks","Polymer laminate")),IF(O919&lt;='Tree rules'!$C$6,IF(P919&lt;='Tree rules'!$C$9,"Polymer laminate","Steel plate or jacket"),IF(L919&lt;='Tree rules'!$C$10,"Steel plate or jacket","Polymer laminate")))</f>
        <v>Polymer laminate</v>
      </c>
      <c r="T919" s="5" t="str">
        <f aca="false">IF(S919=R919,"Yes","No")</f>
        <v>Yes</v>
      </c>
    </row>
    <row r="920" customFormat="false" ht="15" hidden="false" customHeight="false" outlineLevel="0" collapsed="false">
      <c r="A920" s="15" t="n">
        <v>3070</v>
      </c>
      <c r="B920" s="16" t="n">
        <v>5.00815336158433</v>
      </c>
      <c r="C920" s="15" t="n">
        <v>230</v>
      </c>
      <c r="D920" s="15" t="n">
        <v>450</v>
      </c>
      <c r="E920" s="15" t="n">
        <v>30</v>
      </c>
      <c r="F920" s="16" t="n">
        <v>0.865527033274846</v>
      </c>
      <c r="G920" s="17" t="s">
        <v>103</v>
      </c>
      <c r="H920" s="18" t="n">
        <v>0.2</v>
      </c>
      <c r="I920" s="18" t="n">
        <v>1.5</v>
      </c>
      <c r="J920" s="19" t="n">
        <v>0.877188250753775</v>
      </c>
      <c r="K920" s="19" t="n">
        <v>0.416895844356444</v>
      </c>
      <c r="L920" s="16" t="n">
        <v>12.3964192118424</v>
      </c>
      <c r="M920" s="19" t="n">
        <v>0.610244859062178</v>
      </c>
      <c r="N920" s="19" t="n">
        <v>1.1275388773413</v>
      </c>
      <c r="O920" s="19" t="n">
        <v>1.13293430790189</v>
      </c>
      <c r="P920" s="19" t="n">
        <v>0.633795113928991</v>
      </c>
      <c r="Q920" s="17" t="s">
        <v>31</v>
      </c>
      <c r="R920" s="5" t="str">
        <f aca="false">IF(OR(Q920="Steel plate",Q920="Concrete jacket"),"Steel plate or jacket",Q920)</f>
        <v>Polymer laminate</v>
      </c>
      <c r="S920" s="5" t="str">
        <f aca="false">IF(O920&lt;='Tree rules'!$C$4,IF(N920&lt;='Tree rules'!$C$5,IF(P920&lt;='Tree rules'!$C$7,"Monitor","Polymer laminate"),IF(P920&lt;='Tree rules'!$C$8,"Seal cracks","Polymer laminate")),IF(O920&lt;='Tree rules'!$C$6,IF(P920&lt;='Tree rules'!$C$9,"Polymer laminate","Steel plate or jacket"),IF(L920&lt;='Tree rules'!$C$10,"Steel plate or jacket","Polymer laminate")))</f>
        <v>Polymer laminate</v>
      </c>
      <c r="T920" s="5" t="str">
        <f aca="false">IF(S920=R920,"Yes","No")</f>
        <v>Yes</v>
      </c>
    </row>
    <row r="921" customFormat="false" ht="15" hidden="false" customHeight="false" outlineLevel="0" collapsed="false">
      <c r="A921" s="15" t="n">
        <v>3071</v>
      </c>
      <c r="B921" s="16" t="n">
        <v>3.89707584726218</v>
      </c>
      <c r="C921" s="15" t="n">
        <v>230</v>
      </c>
      <c r="D921" s="15" t="n">
        <v>375</v>
      </c>
      <c r="E921" s="15" t="n">
        <v>20</v>
      </c>
      <c r="F921" s="16" t="n">
        <v>0.594232683721175</v>
      </c>
      <c r="G921" s="17" t="s">
        <v>103</v>
      </c>
      <c r="H921" s="18" t="n">
        <v>0.2</v>
      </c>
      <c r="I921" s="18" t="n">
        <v>2</v>
      </c>
      <c r="J921" s="19" t="n">
        <v>0.873839692445275</v>
      </c>
      <c r="K921" s="19" t="n">
        <v>0.512662098150378</v>
      </c>
      <c r="L921" s="16" t="n">
        <v>11.7736430430882</v>
      </c>
      <c r="M921" s="19" t="n">
        <v>0.596907829610275</v>
      </c>
      <c r="N921" s="19" t="n">
        <v>1.2903053828206</v>
      </c>
      <c r="O921" s="19" t="n">
        <v>1.29969489471447</v>
      </c>
      <c r="P921" s="19" t="n">
        <v>0.567100526761345</v>
      </c>
      <c r="Q921" s="17" t="s">
        <v>31</v>
      </c>
      <c r="R921" s="5" t="str">
        <f aca="false">IF(OR(Q921="Steel plate",Q921="Concrete jacket"),"Steel plate or jacket",Q921)</f>
        <v>Polymer laminate</v>
      </c>
      <c r="S921" s="5" t="str">
        <f aca="false">IF(O921&lt;='Tree rules'!$C$4,IF(N921&lt;='Tree rules'!$C$5,IF(P921&lt;='Tree rules'!$C$7,"Monitor","Polymer laminate"),IF(P921&lt;='Tree rules'!$C$8,"Seal cracks","Polymer laminate")),IF(O921&lt;='Tree rules'!$C$6,IF(P921&lt;='Tree rules'!$C$9,"Polymer laminate","Steel plate or jacket"),IF(L921&lt;='Tree rules'!$C$10,"Steel plate or jacket","Polymer laminate")))</f>
        <v>Polymer laminate</v>
      </c>
      <c r="T921" s="5" t="str">
        <f aca="false">IF(S921=R921,"Yes","No")</f>
        <v>Yes</v>
      </c>
    </row>
    <row r="922" customFormat="false" ht="15" hidden="false" customHeight="false" outlineLevel="0" collapsed="false">
      <c r="A922" s="15" t="n">
        <v>3072</v>
      </c>
      <c r="B922" s="16" t="n">
        <v>3.51806351686686</v>
      </c>
      <c r="C922" s="15" t="n">
        <v>300</v>
      </c>
      <c r="D922" s="15" t="n">
        <v>300</v>
      </c>
      <c r="E922" s="15" t="n">
        <v>25</v>
      </c>
      <c r="F922" s="16" t="n">
        <v>0.791582400904515</v>
      </c>
      <c r="G922" s="17" t="s">
        <v>103</v>
      </c>
      <c r="H922" s="18" t="n">
        <v>0.2</v>
      </c>
      <c r="I922" s="18" t="n">
        <v>2</v>
      </c>
      <c r="J922" s="19" t="n">
        <v>0.882199688646658</v>
      </c>
      <c r="K922" s="19" t="n">
        <v>0.434488061410223</v>
      </c>
      <c r="L922" s="16" t="n">
        <v>13.8506437671924</v>
      </c>
      <c r="M922" s="19" t="n">
        <v>0.62544577028944</v>
      </c>
      <c r="N922" s="19" t="n">
        <v>1.75064038645259</v>
      </c>
      <c r="O922" s="19" t="n">
        <v>1.38109414479653</v>
      </c>
      <c r="P922" s="19" t="n">
        <v>0.664541753527003</v>
      </c>
      <c r="Q922" s="17" t="s">
        <v>31</v>
      </c>
      <c r="R922" s="5" t="str">
        <f aca="false">IF(OR(Q922="Steel plate",Q922="Concrete jacket"),"Steel plate or jacket",Q922)</f>
        <v>Polymer laminate</v>
      </c>
      <c r="S922" s="5" t="str">
        <f aca="false">IF(O922&lt;='Tree rules'!$C$4,IF(N922&lt;='Tree rules'!$C$5,IF(P922&lt;='Tree rules'!$C$7,"Monitor","Polymer laminate"),IF(P922&lt;='Tree rules'!$C$8,"Seal cracks","Polymer laminate")),IF(O922&lt;='Tree rules'!$C$6,IF(P922&lt;='Tree rules'!$C$9,"Polymer laminate","Steel plate or jacket"),IF(L922&lt;='Tree rules'!$C$10,"Steel plate or jacket","Polymer laminate")))</f>
        <v>Polymer laminate</v>
      </c>
      <c r="T922" s="5" t="str">
        <f aca="false">IF(S922=R922,"Yes","No")</f>
        <v>Yes</v>
      </c>
    </row>
    <row r="923" customFormat="false" ht="15" hidden="false" customHeight="false" outlineLevel="0" collapsed="false">
      <c r="A923" s="15" t="n">
        <v>3073</v>
      </c>
      <c r="B923" s="16" t="n">
        <v>4.86385466504923</v>
      </c>
      <c r="C923" s="15" t="n">
        <v>230</v>
      </c>
      <c r="D923" s="15" t="n">
        <v>425</v>
      </c>
      <c r="E923" s="15" t="n">
        <v>25</v>
      </c>
      <c r="F923" s="16" t="n">
        <v>0.691964884122107</v>
      </c>
      <c r="G923" s="17" t="s">
        <v>103</v>
      </c>
      <c r="H923" s="18" t="n">
        <v>0.2</v>
      </c>
      <c r="I923" s="18" t="n">
        <v>1.5</v>
      </c>
      <c r="J923" s="19" t="n">
        <v>0.88582419523481</v>
      </c>
      <c r="K923" s="19" t="n">
        <v>0.439446193197069</v>
      </c>
      <c r="L923" s="16" t="n">
        <v>12.8333896175441</v>
      </c>
      <c r="M923" s="19" t="n">
        <v>0.462807258927403</v>
      </c>
      <c r="N923" s="19" t="n">
        <v>1.26306958280677</v>
      </c>
      <c r="O923" s="19" t="n">
        <v>1.13410025763332</v>
      </c>
      <c r="P923" s="19" t="n">
        <v>0.750741590893103</v>
      </c>
      <c r="Q923" s="17" t="s">
        <v>31</v>
      </c>
      <c r="R923" s="5" t="str">
        <f aca="false">IF(OR(Q923="Steel plate",Q923="Concrete jacket"),"Steel plate or jacket",Q923)</f>
        <v>Polymer laminate</v>
      </c>
      <c r="S923" s="5" t="str">
        <f aca="false">IF(O923&lt;='Tree rules'!$C$4,IF(N923&lt;='Tree rules'!$C$5,IF(P923&lt;='Tree rules'!$C$7,"Monitor","Polymer laminate"),IF(P923&lt;='Tree rules'!$C$8,"Seal cracks","Polymer laminate")),IF(O923&lt;='Tree rules'!$C$6,IF(P923&lt;='Tree rules'!$C$9,"Polymer laminate","Steel plate or jacket"),IF(L923&lt;='Tree rules'!$C$10,"Steel plate or jacket","Polymer laminate")))</f>
        <v>Polymer laminate</v>
      </c>
      <c r="T923" s="5" t="str">
        <f aca="false">IF(S923=R923,"Yes","No")</f>
        <v>Yes</v>
      </c>
    </row>
    <row r="924" customFormat="false" ht="15" hidden="false" customHeight="false" outlineLevel="0" collapsed="false">
      <c r="A924" s="15" t="n">
        <v>3074</v>
      </c>
      <c r="B924" s="16" t="n">
        <v>4.5755159474052</v>
      </c>
      <c r="C924" s="15" t="n">
        <v>230</v>
      </c>
      <c r="D924" s="15" t="n">
        <v>400</v>
      </c>
      <c r="E924" s="15" t="n">
        <v>25</v>
      </c>
      <c r="F924" s="16" t="n">
        <v>0.740832460684402</v>
      </c>
      <c r="G924" s="17" t="s">
        <v>101</v>
      </c>
      <c r="H924" s="18" t="n">
        <v>0.3</v>
      </c>
      <c r="I924" s="18" t="n">
        <v>2</v>
      </c>
      <c r="J924" s="19" t="n">
        <v>0.899486729123306</v>
      </c>
      <c r="K924" s="19" t="n">
        <v>0.614732242702741</v>
      </c>
      <c r="L924" s="16" t="n">
        <v>12.9251862921051</v>
      </c>
      <c r="M924" s="19" t="n">
        <v>0.586123940379715</v>
      </c>
      <c r="N924" s="19" t="n">
        <v>0.913883459416326</v>
      </c>
      <c r="O924" s="19" t="n">
        <v>1.24602996397129</v>
      </c>
      <c r="P924" s="19" t="n">
        <v>0.751166861081099</v>
      </c>
      <c r="Q924" s="17" t="s">
        <v>31</v>
      </c>
      <c r="R924" s="5" t="str">
        <f aca="false">IF(OR(Q924="Steel plate",Q924="Concrete jacket"),"Steel plate or jacket",Q924)</f>
        <v>Polymer laminate</v>
      </c>
      <c r="S924" s="5" t="str">
        <f aca="false">IF(O924&lt;='Tree rules'!$C$4,IF(N924&lt;='Tree rules'!$C$5,IF(P924&lt;='Tree rules'!$C$7,"Monitor","Polymer laminate"),IF(P924&lt;='Tree rules'!$C$8,"Seal cracks","Polymer laminate")),IF(O924&lt;='Tree rules'!$C$6,IF(P924&lt;='Tree rules'!$C$9,"Polymer laminate","Steel plate or jacket"),IF(L924&lt;='Tree rules'!$C$10,"Steel plate or jacket","Polymer laminate")))</f>
        <v>Polymer laminate</v>
      </c>
      <c r="T924" s="5" t="str">
        <f aca="false">IF(S924=R924,"Yes","No")</f>
        <v>Yes</v>
      </c>
    </row>
    <row r="925" customFormat="false" ht="15" hidden="false" customHeight="false" outlineLevel="0" collapsed="false">
      <c r="A925" s="15" t="n">
        <v>3076</v>
      </c>
      <c r="B925" s="16" t="n">
        <v>7.36117453447943</v>
      </c>
      <c r="C925" s="15" t="n">
        <v>300</v>
      </c>
      <c r="D925" s="15" t="n">
        <v>575</v>
      </c>
      <c r="E925" s="15" t="n">
        <v>30</v>
      </c>
      <c r="F925" s="16" t="n">
        <v>0.596127638252333</v>
      </c>
      <c r="G925" s="17" t="s">
        <v>103</v>
      </c>
      <c r="H925" s="18" t="n">
        <v>0.2</v>
      </c>
      <c r="I925" s="18" t="n">
        <v>2</v>
      </c>
      <c r="J925" s="19" t="n">
        <v>0.908682132405271</v>
      </c>
      <c r="K925" s="19" t="n">
        <v>0.474714192258021</v>
      </c>
      <c r="L925" s="16" t="n">
        <v>13.9680731204543</v>
      </c>
      <c r="M925" s="19" t="n">
        <v>0.413619226570819</v>
      </c>
      <c r="N925" s="19" t="n">
        <v>1.79673932564467</v>
      </c>
      <c r="O925" s="19" t="n">
        <v>1.38599996030648</v>
      </c>
      <c r="P925" s="19" t="n">
        <v>0.957267875963648</v>
      </c>
      <c r="Q925" s="17" t="s">
        <v>31</v>
      </c>
      <c r="R925" s="5" t="str">
        <f aca="false">IF(OR(Q925="Steel plate",Q925="Concrete jacket"),"Steel plate or jacket",Q925)</f>
        <v>Polymer laminate</v>
      </c>
      <c r="S925" s="5" t="str">
        <f aca="false">IF(O925&lt;='Tree rules'!$C$4,IF(N925&lt;='Tree rules'!$C$5,IF(P925&lt;='Tree rules'!$C$7,"Monitor","Polymer laminate"),IF(P925&lt;='Tree rules'!$C$8,"Seal cracks","Polymer laminate")),IF(O925&lt;='Tree rules'!$C$6,IF(P925&lt;='Tree rules'!$C$9,"Polymer laminate","Steel plate or jacket"),IF(L925&lt;='Tree rules'!$C$10,"Steel plate or jacket","Polymer laminate")))</f>
        <v>Polymer laminate</v>
      </c>
      <c r="T925" s="5" t="str">
        <f aca="false">IF(S925=R925,"Yes","No")</f>
        <v>Yes</v>
      </c>
    </row>
    <row r="926" customFormat="false" ht="15" hidden="false" customHeight="false" outlineLevel="0" collapsed="false">
      <c r="A926" s="15" t="n">
        <v>3077</v>
      </c>
      <c r="B926" s="16" t="n">
        <v>4.70340725565929</v>
      </c>
      <c r="C926" s="15" t="n">
        <v>230</v>
      </c>
      <c r="D926" s="15" t="n">
        <v>425</v>
      </c>
      <c r="E926" s="15" t="n">
        <v>30</v>
      </c>
      <c r="F926" s="16" t="n">
        <v>0.72047992055571</v>
      </c>
      <c r="G926" s="17" t="s">
        <v>102</v>
      </c>
      <c r="H926" s="18" t="n">
        <v>0.1</v>
      </c>
      <c r="I926" s="18" t="n">
        <v>1.5</v>
      </c>
      <c r="J926" s="19" t="n">
        <v>0.981026599493113</v>
      </c>
      <c r="K926" s="19" t="n">
        <v>0.564117417103878</v>
      </c>
      <c r="L926" s="16" t="n">
        <v>12.9214485045585</v>
      </c>
      <c r="M926" s="19" t="n">
        <v>0.856801883791462</v>
      </c>
      <c r="N926" s="19" t="n">
        <v>3.18709400782272</v>
      </c>
      <c r="O926" s="19" t="n">
        <v>1.19483280353154</v>
      </c>
      <c r="P926" s="19" t="n">
        <v>0.435834101587914</v>
      </c>
      <c r="Q926" s="17" t="s">
        <v>31</v>
      </c>
      <c r="R926" s="5" t="str">
        <f aca="false">IF(OR(Q926="Steel plate",Q926="Concrete jacket"),"Steel plate or jacket",Q926)</f>
        <v>Polymer laminate</v>
      </c>
      <c r="S926" s="5" t="str">
        <f aca="false">IF(O926&lt;='Tree rules'!$C$4,IF(N926&lt;='Tree rules'!$C$5,IF(P926&lt;='Tree rules'!$C$7,"Monitor","Polymer laminate"),IF(P926&lt;='Tree rules'!$C$8,"Seal cracks","Polymer laminate")),IF(O926&lt;='Tree rules'!$C$6,IF(P926&lt;='Tree rules'!$C$9,"Polymer laminate","Steel plate or jacket"),IF(L926&lt;='Tree rules'!$C$10,"Steel plate or jacket","Polymer laminate")))</f>
        <v>Polymer laminate</v>
      </c>
      <c r="T926" s="5" t="str">
        <f aca="false">IF(S926=R926,"Yes","No")</f>
        <v>Yes</v>
      </c>
    </row>
    <row r="927" customFormat="false" ht="15" hidden="false" customHeight="false" outlineLevel="0" collapsed="false">
      <c r="A927" s="15" t="n">
        <v>3082</v>
      </c>
      <c r="B927" s="16" t="n">
        <v>4.89050183874213</v>
      </c>
      <c r="C927" s="15" t="n">
        <v>300</v>
      </c>
      <c r="D927" s="15" t="n">
        <v>425</v>
      </c>
      <c r="E927" s="15" t="n">
        <v>20</v>
      </c>
      <c r="F927" s="16" t="n">
        <v>0.707341881547042</v>
      </c>
      <c r="G927" s="17" t="s">
        <v>101</v>
      </c>
      <c r="H927" s="18" t="n">
        <v>0.3</v>
      </c>
      <c r="I927" s="18" t="n">
        <v>2</v>
      </c>
      <c r="J927" s="19" t="n">
        <v>0.895728204964931</v>
      </c>
      <c r="K927" s="19" t="n">
        <v>0.517957762576526</v>
      </c>
      <c r="L927" s="16" t="n">
        <v>12.9036987829608</v>
      </c>
      <c r="M927" s="19" t="n">
        <v>0.499343113010911</v>
      </c>
      <c r="N927" s="19" t="n">
        <v>0.965331634592225</v>
      </c>
      <c r="O927" s="19" t="n">
        <v>1.32750703300954</v>
      </c>
      <c r="P927" s="19" t="n">
        <v>0.899460745225993</v>
      </c>
      <c r="Q927" s="17" t="s">
        <v>31</v>
      </c>
      <c r="R927" s="5" t="str">
        <f aca="false">IF(OR(Q927="Steel plate",Q927="Concrete jacket"),"Steel plate or jacket",Q927)</f>
        <v>Polymer laminate</v>
      </c>
      <c r="S927" s="5" t="str">
        <f aca="false">IF(O927&lt;='Tree rules'!$C$4,IF(N927&lt;='Tree rules'!$C$5,IF(P927&lt;='Tree rules'!$C$7,"Monitor","Polymer laminate"),IF(P927&lt;='Tree rules'!$C$8,"Seal cracks","Polymer laminate")),IF(O927&lt;='Tree rules'!$C$6,IF(P927&lt;='Tree rules'!$C$9,"Polymer laminate","Steel plate or jacket"),IF(L927&lt;='Tree rules'!$C$10,"Steel plate or jacket","Polymer laminate")))</f>
        <v>Polymer laminate</v>
      </c>
      <c r="T927" s="5" t="str">
        <f aca="false">IF(S927=R927,"Yes","No")</f>
        <v>Yes</v>
      </c>
    </row>
    <row r="928" customFormat="false" ht="15" hidden="false" customHeight="false" outlineLevel="0" collapsed="false">
      <c r="A928" s="15" t="n">
        <v>3087</v>
      </c>
      <c r="B928" s="16" t="n">
        <v>3.57007546444776</v>
      </c>
      <c r="C928" s="15" t="n">
        <v>230</v>
      </c>
      <c r="D928" s="15" t="n">
        <v>300</v>
      </c>
      <c r="E928" s="15" t="n">
        <v>25</v>
      </c>
      <c r="F928" s="16" t="n">
        <v>0.576243217710084</v>
      </c>
      <c r="G928" s="17" t="s">
        <v>103</v>
      </c>
      <c r="H928" s="18" t="n">
        <v>0.2</v>
      </c>
      <c r="I928" s="18" t="n">
        <v>1</v>
      </c>
      <c r="J928" s="19" t="n">
        <v>0.87465790086562</v>
      </c>
      <c r="K928" s="19" t="n">
        <v>0.647460468838867</v>
      </c>
      <c r="L928" s="16" t="n">
        <v>13.9456072829991</v>
      </c>
      <c r="M928" s="19" t="n">
        <v>0.375438509179994</v>
      </c>
      <c r="N928" s="19" t="n">
        <v>0.998459050979137</v>
      </c>
      <c r="O928" s="19" t="n">
        <v>0.87465790086562</v>
      </c>
      <c r="P928" s="19" t="n">
        <v>0.745100871698529</v>
      </c>
      <c r="Q928" s="17" t="s">
        <v>29</v>
      </c>
      <c r="R928" s="5" t="str">
        <f aca="false">IF(OR(Q928="Steel plate",Q928="Concrete jacket"),"Steel plate or jacket",Q928)</f>
        <v>Monitor</v>
      </c>
      <c r="S928" s="5" t="str">
        <f aca="false">IF(O928&lt;='Tree rules'!$C$4,IF(N928&lt;='Tree rules'!$C$5,IF(P928&lt;='Tree rules'!$C$7,"Monitor","Polymer laminate"),IF(P928&lt;='Tree rules'!$C$8,"Seal cracks","Polymer laminate")),IF(O928&lt;='Tree rules'!$C$6,IF(P928&lt;='Tree rules'!$C$9,"Polymer laminate","Steel plate or jacket"),IF(L928&lt;='Tree rules'!$C$10,"Steel plate or jacket","Polymer laminate")))</f>
        <v>Monitor</v>
      </c>
      <c r="T928" s="5" t="str">
        <f aca="false">IF(S928=R928,"Yes","No")</f>
        <v>Yes</v>
      </c>
    </row>
    <row r="929" customFormat="false" ht="15" hidden="false" customHeight="false" outlineLevel="0" collapsed="false">
      <c r="A929" s="15" t="n">
        <v>3088</v>
      </c>
      <c r="B929" s="16" t="n">
        <v>4.5235813551472</v>
      </c>
      <c r="C929" s="15" t="n">
        <v>230</v>
      </c>
      <c r="D929" s="15" t="n">
        <v>400</v>
      </c>
      <c r="E929" s="15" t="n">
        <v>30</v>
      </c>
      <c r="F929" s="16" t="n">
        <v>0.776085141697083</v>
      </c>
      <c r="G929" s="17" t="s">
        <v>101</v>
      </c>
      <c r="H929" s="18" t="n">
        <v>0.3</v>
      </c>
      <c r="I929" s="18" t="n">
        <v>2</v>
      </c>
      <c r="J929" s="19" t="n">
        <v>0.945938513115162</v>
      </c>
      <c r="K929" s="19" t="n">
        <v>0.423558609302089</v>
      </c>
      <c r="L929" s="16" t="n">
        <v>12.8510833953046</v>
      </c>
      <c r="M929" s="19" t="n">
        <v>0.46992908686174</v>
      </c>
      <c r="N929" s="19" t="n">
        <v>1.45774659563539</v>
      </c>
      <c r="O929" s="19" t="n">
        <v>1.49121662512998</v>
      </c>
      <c r="P929" s="19" t="n">
        <v>0.884319600894998</v>
      </c>
      <c r="Q929" s="17" t="s">
        <v>31</v>
      </c>
      <c r="R929" s="5" t="str">
        <f aca="false">IF(OR(Q929="Steel plate",Q929="Concrete jacket"),"Steel plate or jacket",Q929)</f>
        <v>Polymer laminate</v>
      </c>
      <c r="S929" s="5" t="str">
        <f aca="false">IF(O929&lt;='Tree rules'!$C$4,IF(N929&lt;='Tree rules'!$C$5,IF(P929&lt;='Tree rules'!$C$7,"Monitor","Polymer laminate"),IF(P929&lt;='Tree rules'!$C$8,"Seal cracks","Polymer laminate")),IF(O929&lt;='Tree rules'!$C$6,IF(P929&lt;='Tree rules'!$C$9,"Polymer laminate","Steel plate or jacket"),IF(L929&lt;='Tree rules'!$C$10,"Steel plate or jacket","Polymer laminate")))</f>
        <v>Steel plate or jacket</v>
      </c>
      <c r="T929" s="5" t="str">
        <f aca="false">IF(S929=R929,"Yes","No")</f>
        <v>No</v>
      </c>
    </row>
    <row r="930" customFormat="false" ht="15" hidden="false" customHeight="false" outlineLevel="0" collapsed="false">
      <c r="A930" s="15" t="n">
        <v>3090</v>
      </c>
      <c r="B930" s="16" t="n">
        <v>3.07552109135248</v>
      </c>
      <c r="C930" s="15" t="n">
        <v>300</v>
      </c>
      <c r="D930" s="15" t="n">
        <v>300</v>
      </c>
      <c r="E930" s="15" t="n">
        <v>30</v>
      </c>
      <c r="F930" s="16" t="n">
        <v>0.791582400904515</v>
      </c>
      <c r="G930" s="17" t="s">
        <v>101</v>
      </c>
      <c r="H930" s="18" t="n">
        <v>0.3</v>
      </c>
      <c r="I930" s="18" t="n">
        <v>1</v>
      </c>
      <c r="J930" s="19" t="n">
        <v>0.950661136705786</v>
      </c>
      <c r="K930" s="19" t="n">
        <v>0.555356175003477</v>
      </c>
      <c r="L930" s="16" t="n">
        <v>12.1083507533562</v>
      </c>
      <c r="M930" s="19" t="n">
        <v>0.875927086031493</v>
      </c>
      <c r="N930" s="19" t="n">
        <v>0.751347867195982</v>
      </c>
      <c r="O930" s="19" t="n">
        <v>0.950661136705786</v>
      </c>
      <c r="P930" s="19" t="n">
        <v>0.367868191093917</v>
      </c>
      <c r="Q930" s="17" t="s">
        <v>29</v>
      </c>
      <c r="R930" s="5" t="str">
        <f aca="false">IF(OR(Q930="Steel plate",Q930="Concrete jacket"),"Steel plate or jacket",Q930)</f>
        <v>Monitor</v>
      </c>
      <c r="S930" s="5" t="str">
        <f aca="false">IF(O930&lt;='Tree rules'!$C$4,IF(N930&lt;='Tree rules'!$C$5,IF(P930&lt;='Tree rules'!$C$7,"Monitor","Polymer laminate"),IF(P930&lt;='Tree rules'!$C$8,"Seal cracks","Polymer laminate")),IF(O930&lt;='Tree rules'!$C$6,IF(P930&lt;='Tree rules'!$C$9,"Polymer laminate","Steel plate or jacket"),IF(L930&lt;='Tree rules'!$C$10,"Steel plate or jacket","Polymer laminate")))</f>
        <v>Monitor</v>
      </c>
      <c r="T930" s="5" t="str">
        <f aca="false">IF(S930=R930,"Yes","No")</f>
        <v>Yes</v>
      </c>
    </row>
    <row r="931" customFormat="false" ht="15" hidden="false" customHeight="false" outlineLevel="0" collapsed="false">
      <c r="A931" s="15" t="n">
        <v>3091</v>
      </c>
      <c r="B931" s="16" t="n">
        <v>4.13458320054248</v>
      </c>
      <c r="C931" s="15" t="n">
        <v>230</v>
      </c>
      <c r="D931" s="15" t="n">
        <v>375</v>
      </c>
      <c r="E931" s="15" t="n">
        <v>30</v>
      </c>
      <c r="F931" s="16" t="n">
        <v>0.622439931366167</v>
      </c>
      <c r="G931" s="17" t="s">
        <v>102</v>
      </c>
      <c r="H931" s="18" t="n">
        <v>0.1</v>
      </c>
      <c r="I931" s="18" t="n">
        <v>2</v>
      </c>
      <c r="J931" s="19" t="n">
        <v>0.863935994396084</v>
      </c>
      <c r="K931" s="19" t="n">
        <v>0.502684734313378</v>
      </c>
      <c r="L931" s="16" t="n">
        <v>13.0841240523496</v>
      </c>
      <c r="M931" s="19" t="n">
        <v>0.507778188261936</v>
      </c>
      <c r="N931" s="19" t="n">
        <v>3.59290977138954</v>
      </c>
      <c r="O931" s="19" t="n">
        <v>1.29358455298541</v>
      </c>
      <c r="P931" s="19" t="n">
        <v>0.571763887440559</v>
      </c>
      <c r="Q931" s="17" t="s">
        <v>31</v>
      </c>
      <c r="R931" s="5" t="str">
        <f aca="false">IF(OR(Q931="Steel plate",Q931="Concrete jacket"),"Steel plate or jacket",Q931)</f>
        <v>Polymer laminate</v>
      </c>
      <c r="S931" s="5" t="str">
        <f aca="false">IF(O931&lt;='Tree rules'!$C$4,IF(N931&lt;='Tree rules'!$C$5,IF(P931&lt;='Tree rules'!$C$7,"Monitor","Polymer laminate"),IF(P931&lt;='Tree rules'!$C$8,"Seal cracks","Polymer laminate")),IF(O931&lt;='Tree rules'!$C$6,IF(P931&lt;='Tree rules'!$C$9,"Polymer laminate","Steel plate or jacket"),IF(L931&lt;='Tree rules'!$C$10,"Steel plate or jacket","Polymer laminate")))</f>
        <v>Polymer laminate</v>
      </c>
      <c r="T931" s="5" t="str">
        <f aca="false">IF(S931=R931,"Yes","No")</f>
        <v>Yes</v>
      </c>
    </row>
    <row r="932" customFormat="false" ht="15" hidden="false" customHeight="false" outlineLevel="0" collapsed="false">
      <c r="A932" s="15" t="n">
        <v>3093</v>
      </c>
      <c r="B932" s="16" t="n">
        <v>5.39768416865258</v>
      </c>
      <c r="C932" s="15" t="n">
        <v>300</v>
      </c>
      <c r="D932" s="15" t="n">
        <v>525</v>
      </c>
      <c r="E932" s="15" t="n">
        <v>25</v>
      </c>
      <c r="F932" s="16" t="n">
        <v>0.839507013902909</v>
      </c>
      <c r="G932" s="17" t="s">
        <v>103</v>
      </c>
      <c r="H932" s="18" t="n">
        <v>0.2</v>
      </c>
      <c r="I932" s="18" t="n">
        <v>2</v>
      </c>
      <c r="J932" s="19" t="n">
        <v>0.910954498773978</v>
      </c>
      <c r="K932" s="19" t="n">
        <v>0.507852078904936</v>
      </c>
      <c r="L932" s="16" t="n">
        <v>11.2686517090868</v>
      </c>
      <c r="M932" s="19" t="n">
        <v>0.355539539027412</v>
      </c>
      <c r="N932" s="19" t="n">
        <v>1.33118909267368</v>
      </c>
      <c r="O932" s="19" t="n">
        <v>1.35927886155779</v>
      </c>
      <c r="P932" s="19" t="n">
        <v>1.23774847706301</v>
      </c>
      <c r="Q932" s="17" t="s">
        <v>104</v>
      </c>
      <c r="R932" s="5" t="str">
        <f aca="false">IF(OR(Q932="Steel plate",Q932="Concrete jacket"),"Steel plate or jacket",Q932)</f>
        <v>Steel plate or jacket</v>
      </c>
      <c r="S932" s="5" t="str">
        <f aca="false">IF(O932&lt;='Tree rules'!$C$4,IF(N932&lt;='Tree rules'!$C$5,IF(P932&lt;='Tree rules'!$C$7,"Monitor","Polymer laminate"),IF(P932&lt;='Tree rules'!$C$8,"Seal cracks","Polymer laminate")),IF(O932&lt;='Tree rules'!$C$6,IF(P932&lt;='Tree rules'!$C$9,"Polymer laminate","Steel plate or jacket"),IF(L932&lt;='Tree rules'!$C$10,"Steel plate or jacket","Polymer laminate")))</f>
        <v>Steel plate or jacket</v>
      </c>
      <c r="T932" s="5" t="str">
        <f aca="false">IF(S932=R932,"Yes","No")</f>
        <v>Yes</v>
      </c>
    </row>
    <row r="933" customFormat="false" ht="15" hidden="false" customHeight="false" outlineLevel="0" collapsed="false">
      <c r="A933" s="15" t="n">
        <v>3094</v>
      </c>
      <c r="B933" s="16" t="n">
        <v>4.20238831845881</v>
      </c>
      <c r="C933" s="15" t="n">
        <v>300</v>
      </c>
      <c r="D933" s="15" t="n">
        <v>350</v>
      </c>
      <c r="E933" s="15" t="n">
        <v>20</v>
      </c>
      <c r="F933" s="16" t="n">
        <v>0.693508312050727</v>
      </c>
      <c r="G933" s="17" t="s">
        <v>101</v>
      </c>
      <c r="H933" s="18" t="n">
        <v>0.3</v>
      </c>
      <c r="I933" s="18" t="n">
        <v>1.5</v>
      </c>
      <c r="J933" s="19" t="n">
        <v>0.886201575497081</v>
      </c>
      <c r="K933" s="19" t="n">
        <v>0.604441577591914</v>
      </c>
      <c r="L933" s="16" t="n">
        <v>13.9151931074795</v>
      </c>
      <c r="M933" s="19" t="n">
        <v>0.822310106229769</v>
      </c>
      <c r="N933" s="19" t="n">
        <v>1.10256636315713</v>
      </c>
      <c r="O933" s="19" t="n">
        <v>1.06147382406667</v>
      </c>
      <c r="P933" s="19" t="n">
        <v>0.513574904865825</v>
      </c>
      <c r="Q933" s="17" t="s">
        <v>31</v>
      </c>
      <c r="R933" s="5" t="str">
        <f aca="false">IF(OR(Q933="Steel plate",Q933="Concrete jacket"),"Steel plate or jacket",Q933)</f>
        <v>Polymer laminate</v>
      </c>
      <c r="S933" s="5" t="str">
        <f aca="false">IF(O933&lt;='Tree rules'!$C$4,IF(N933&lt;='Tree rules'!$C$5,IF(P933&lt;='Tree rules'!$C$7,"Monitor","Polymer laminate"),IF(P933&lt;='Tree rules'!$C$8,"Seal cracks","Polymer laminate")),IF(O933&lt;='Tree rules'!$C$6,IF(P933&lt;='Tree rules'!$C$9,"Polymer laminate","Steel plate or jacket"),IF(L933&lt;='Tree rules'!$C$10,"Steel plate or jacket","Polymer laminate")))</f>
        <v>Polymer laminate</v>
      </c>
      <c r="T933" s="5" t="str">
        <f aca="false">IF(S933=R933,"Yes","No")</f>
        <v>Yes</v>
      </c>
    </row>
    <row r="934" customFormat="false" ht="15" hidden="false" customHeight="false" outlineLevel="0" collapsed="false">
      <c r="A934" s="15" t="n">
        <v>3095</v>
      </c>
      <c r="B934" s="16" t="n">
        <v>7.24911334346366</v>
      </c>
      <c r="C934" s="15" t="n">
        <v>300</v>
      </c>
      <c r="D934" s="15" t="n">
        <v>575</v>
      </c>
      <c r="E934" s="15" t="n">
        <v>30</v>
      </c>
      <c r="F934" s="16" t="n">
        <v>0.613592315154257</v>
      </c>
      <c r="G934" s="17" t="s">
        <v>102</v>
      </c>
      <c r="H934" s="18" t="n">
        <v>0.1</v>
      </c>
      <c r="I934" s="18" t="n">
        <v>2</v>
      </c>
      <c r="J934" s="19" t="n">
        <v>0.877555188208744</v>
      </c>
      <c r="K934" s="19" t="n">
        <v>0.475913432456517</v>
      </c>
      <c r="L934" s="16" t="n">
        <v>14.1584244989525</v>
      </c>
      <c r="M934" s="19" t="n">
        <v>0.728580291699727</v>
      </c>
      <c r="N934" s="19" t="n">
        <v>3.8721299804893</v>
      </c>
      <c r="O934" s="19" t="n">
        <v>1.33747007462704</v>
      </c>
      <c r="P934" s="19" t="n">
        <v>0.52830573000534</v>
      </c>
      <c r="Q934" s="17" t="s">
        <v>31</v>
      </c>
      <c r="R934" s="5" t="str">
        <f aca="false">IF(OR(Q934="Steel plate",Q934="Concrete jacket"),"Steel plate or jacket",Q934)</f>
        <v>Polymer laminate</v>
      </c>
      <c r="S934" s="5" t="str">
        <f aca="false">IF(O934&lt;='Tree rules'!$C$4,IF(N934&lt;='Tree rules'!$C$5,IF(P934&lt;='Tree rules'!$C$7,"Monitor","Polymer laminate"),IF(P934&lt;='Tree rules'!$C$8,"Seal cracks","Polymer laminate")),IF(O934&lt;='Tree rules'!$C$6,IF(P934&lt;='Tree rules'!$C$9,"Polymer laminate","Steel plate or jacket"),IF(L934&lt;='Tree rules'!$C$10,"Steel plate or jacket","Polymer laminate")))</f>
        <v>Polymer laminate</v>
      </c>
      <c r="T934" s="5" t="str">
        <f aca="false">IF(S934=R934,"Yes","No")</f>
        <v>Yes</v>
      </c>
    </row>
    <row r="935" customFormat="false" ht="15" hidden="false" customHeight="false" outlineLevel="0" collapsed="false">
      <c r="A935" s="15" t="n">
        <v>3099</v>
      </c>
      <c r="B935" s="16" t="n">
        <v>4.21855012361966</v>
      </c>
      <c r="C935" s="15" t="n">
        <v>230</v>
      </c>
      <c r="D935" s="15" t="n">
        <v>375</v>
      </c>
      <c r="E935" s="15" t="n">
        <v>25</v>
      </c>
      <c r="F935" s="16" t="n">
        <v>0.594232683721175</v>
      </c>
      <c r="G935" s="17" t="s">
        <v>103</v>
      </c>
      <c r="H935" s="18" t="n">
        <v>0.2</v>
      </c>
      <c r="I935" s="18" t="n">
        <v>1</v>
      </c>
      <c r="J935" s="19" t="n">
        <v>0.871620887222158</v>
      </c>
      <c r="K935" s="19" t="n">
        <v>0.480412048185185</v>
      </c>
      <c r="L935" s="16" t="n">
        <v>12.7448644218117</v>
      </c>
      <c r="M935" s="19" t="n">
        <v>0.293111669818321</v>
      </c>
      <c r="N935" s="19" t="n">
        <v>0.917169234335903</v>
      </c>
      <c r="O935" s="19" t="n">
        <v>0.871620887222158</v>
      </c>
      <c r="P935" s="19" t="n">
        <v>0.860409486275993</v>
      </c>
      <c r="Q935" s="17" t="s">
        <v>29</v>
      </c>
      <c r="R935" s="5" t="str">
        <f aca="false">IF(OR(Q935="Steel plate",Q935="Concrete jacket"),"Steel plate or jacket",Q935)</f>
        <v>Monitor</v>
      </c>
      <c r="S935" s="5" t="str">
        <f aca="false">IF(O935&lt;='Tree rules'!$C$4,IF(N935&lt;='Tree rules'!$C$5,IF(P935&lt;='Tree rules'!$C$7,"Monitor","Polymer laminate"),IF(P935&lt;='Tree rules'!$C$8,"Seal cracks","Polymer laminate")),IF(O935&lt;='Tree rules'!$C$6,IF(P935&lt;='Tree rules'!$C$9,"Polymer laminate","Steel plate or jacket"),IF(L935&lt;='Tree rules'!$C$10,"Steel plate or jacket","Polymer laminate")))</f>
        <v>Monitor</v>
      </c>
      <c r="T935" s="5" t="str">
        <f aca="false">IF(S935=R935,"Yes","No")</f>
        <v>Yes</v>
      </c>
    </row>
    <row r="936" customFormat="false" ht="15" hidden="false" customHeight="false" outlineLevel="0" collapsed="false">
      <c r="A936" s="15" t="n">
        <v>3102</v>
      </c>
      <c r="B936" s="16" t="n">
        <v>6.21924725511281</v>
      </c>
      <c r="C936" s="15" t="n">
        <v>300</v>
      </c>
      <c r="D936" s="15" t="n">
        <v>550</v>
      </c>
      <c r="E936" s="15" t="n">
        <v>30</v>
      </c>
      <c r="F936" s="16" t="n">
        <v>0.664887334093078</v>
      </c>
      <c r="G936" s="17" t="s">
        <v>101</v>
      </c>
      <c r="H936" s="18" t="n">
        <v>0.3</v>
      </c>
      <c r="I936" s="18" t="n">
        <v>1</v>
      </c>
      <c r="J936" s="19" t="n">
        <v>0.999365561542662</v>
      </c>
      <c r="K936" s="19" t="n">
        <v>0.482836059871082</v>
      </c>
      <c r="L936" s="16" t="n">
        <v>12.339776299827</v>
      </c>
      <c r="M936" s="19" t="n">
        <v>0.273828762335578</v>
      </c>
      <c r="N936" s="19" t="n">
        <v>0.7024375757648</v>
      </c>
      <c r="O936" s="19" t="n">
        <v>0.999365561542662</v>
      </c>
      <c r="P936" s="19" t="n">
        <v>1.1772053033605</v>
      </c>
      <c r="Q936" s="17" t="s">
        <v>31</v>
      </c>
      <c r="R936" s="5" t="str">
        <f aca="false">IF(OR(Q936="Steel plate",Q936="Concrete jacket"),"Steel plate or jacket",Q936)</f>
        <v>Polymer laminate</v>
      </c>
      <c r="S936" s="5" t="str">
        <f aca="false">IF(O936&lt;='Tree rules'!$C$4,IF(N936&lt;='Tree rules'!$C$5,IF(P936&lt;='Tree rules'!$C$7,"Monitor","Polymer laminate"),IF(P936&lt;='Tree rules'!$C$8,"Seal cracks","Polymer laminate")),IF(O936&lt;='Tree rules'!$C$6,IF(P936&lt;='Tree rules'!$C$9,"Polymer laminate","Steel plate or jacket"),IF(L936&lt;='Tree rules'!$C$10,"Steel plate or jacket","Polymer laminate")))</f>
        <v>Polymer laminate</v>
      </c>
      <c r="T936" s="5" t="str">
        <f aca="false">IF(S936=R936,"Yes","No")</f>
        <v>Yes</v>
      </c>
    </row>
    <row r="937" customFormat="false" ht="15" hidden="false" customHeight="false" outlineLevel="0" collapsed="false">
      <c r="A937" s="15" t="n">
        <v>3104</v>
      </c>
      <c r="B937" s="16" t="n">
        <v>6.42728827989787</v>
      </c>
      <c r="C937" s="15" t="n">
        <v>300</v>
      </c>
      <c r="D937" s="15" t="n">
        <v>550</v>
      </c>
      <c r="E937" s="15" t="n">
        <v>30</v>
      </c>
      <c r="F937" s="16" t="n">
        <v>0.645090893960943</v>
      </c>
      <c r="G937" s="17" t="s">
        <v>102</v>
      </c>
      <c r="H937" s="18" t="n">
        <v>0.1</v>
      </c>
      <c r="I937" s="18" t="n">
        <v>1</v>
      </c>
      <c r="J937" s="19" t="n">
        <v>0.992362041397572</v>
      </c>
      <c r="K937" s="19" t="n">
        <v>0.430555645596163</v>
      </c>
      <c r="L937" s="16" t="n">
        <v>13.1977172071825</v>
      </c>
      <c r="M937" s="19" t="n">
        <v>0.322926299327756</v>
      </c>
      <c r="N937" s="19" t="n">
        <v>3.08184314057901</v>
      </c>
      <c r="O937" s="19" t="n">
        <v>0.992362041397572</v>
      </c>
      <c r="P937" s="19" t="n">
        <v>0.906119730524506</v>
      </c>
      <c r="Q937" s="17" t="s">
        <v>30</v>
      </c>
      <c r="R937" s="5" t="str">
        <f aca="false">IF(OR(Q937="Steel plate",Q937="Concrete jacket"),"Steel plate or jacket",Q937)</f>
        <v>Seal cracks</v>
      </c>
      <c r="S937" s="5" t="str">
        <f aca="false">IF(O937&lt;='Tree rules'!$C$4,IF(N937&lt;='Tree rules'!$C$5,IF(P937&lt;='Tree rules'!$C$7,"Monitor","Polymer laminate"),IF(P937&lt;='Tree rules'!$C$8,"Seal cracks","Polymer laminate")),IF(O937&lt;='Tree rules'!$C$6,IF(P937&lt;='Tree rules'!$C$9,"Polymer laminate","Steel plate or jacket"),IF(L937&lt;='Tree rules'!$C$10,"Steel plate or jacket","Polymer laminate")))</f>
        <v>Seal cracks</v>
      </c>
      <c r="T937" s="5" t="str">
        <f aca="false">IF(S937=R937,"Yes","No")</f>
        <v>Yes</v>
      </c>
    </row>
    <row r="938" customFormat="false" ht="15" hidden="false" customHeight="false" outlineLevel="0" collapsed="false">
      <c r="A938" s="15" t="n">
        <v>3105</v>
      </c>
      <c r="B938" s="16" t="n">
        <v>6.29922209780227</v>
      </c>
      <c r="C938" s="15" t="n">
        <v>230</v>
      </c>
      <c r="D938" s="15" t="n">
        <v>525</v>
      </c>
      <c r="E938" s="15" t="n">
        <v>30</v>
      </c>
      <c r="F938" s="16" t="n">
        <v>0.57270853223768</v>
      </c>
      <c r="G938" s="17" t="s">
        <v>103</v>
      </c>
      <c r="H938" s="18" t="n">
        <v>0.2</v>
      </c>
      <c r="I938" s="18" t="n">
        <v>1</v>
      </c>
      <c r="J938" s="19" t="n">
        <v>0.887957190892014</v>
      </c>
      <c r="K938" s="19" t="n">
        <v>0.487289292544777</v>
      </c>
      <c r="L938" s="16" t="n">
        <v>13.2059163475939</v>
      </c>
      <c r="M938" s="19" t="n">
        <v>0.821522937140451</v>
      </c>
      <c r="N938" s="19" t="n">
        <v>1.15107263702413</v>
      </c>
      <c r="O938" s="19" t="n">
        <v>0.887957190892014</v>
      </c>
      <c r="P938" s="19" t="n">
        <v>0.353392993775514</v>
      </c>
      <c r="Q938" s="17" t="s">
        <v>30</v>
      </c>
      <c r="R938" s="5" t="str">
        <f aca="false">IF(OR(Q938="Steel plate",Q938="Concrete jacket"),"Steel plate or jacket",Q938)</f>
        <v>Seal cracks</v>
      </c>
      <c r="S938" s="5" t="str">
        <f aca="false">IF(O938&lt;='Tree rules'!$C$4,IF(N938&lt;='Tree rules'!$C$5,IF(P938&lt;='Tree rules'!$C$7,"Monitor","Polymer laminate"),IF(P938&lt;='Tree rules'!$C$8,"Seal cracks","Polymer laminate")),IF(O938&lt;='Tree rules'!$C$6,IF(P938&lt;='Tree rules'!$C$9,"Polymer laminate","Steel plate or jacket"),IF(L938&lt;='Tree rules'!$C$10,"Steel plate or jacket","Polymer laminate")))</f>
        <v>Seal cracks</v>
      </c>
      <c r="T938" s="5" t="str">
        <f aca="false">IF(S938=R938,"Yes","No")</f>
        <v>Yes</v>
      </c>
    </row>
    <row r="939" customFormat="false" ht="15" hidden="false" customHeight="false" outlineLevel="0" collapsed="false">
      <c r="A939" s="15" t="n">
        <v>3107</v>
      </c>
      <c r="B939" s="16" t="n">
        <v>3.36434919655385</v>
      </c>
      <c r="C939" s="15" t="n">
        <v>230</v>
      </c>
      <c r="D939" s="15" t="n">
        <v>300</v>
      </c>
      <c r="E939" s="15" t="n">
        <v>30</v>
      </c>
      <c r="F939" s="16" t="n">
        <v>0.768324290280112</v>
      </c>
      <c r="G939" s="17" t="s">
        <v>101</v>
      </c>
      <c r="H939" s="18" t="n">
        <v>0.3</v>
      </c>
      <c r="I939" s="18" t="n">
        <v>2</v>
      </c>
      <c r="J939" s="19" t="n">
        <v>0.964132354436211</v>
      </c>
      <c r="K939" s="19" t="n">
        <v>0.418740504696476</v>
      </c>
      <c r="L939" s="16" t="n">
        <v>13.1419890490385</v>
      </c>
      <c r="M939" s="19" t="n">
        <v>0.94074183748116</v>
      </c>
      <c r="N939" s="19" t="n">
        <v>1.02145463024802</v>
      </c>
      <c r="O939" s="19" t="n">
        <v>1.5245434401816</v>
      </c>
      <c r="P939" s="19" t="n">
        <v>0.43426273448993</v>
      </c>
      <c r="Q939" s="17" t="s">
        <v>31</v>
      </c>
      <c r="R939" s="5" t="str">
        <f aca="false">IF(OR(Q939="Steel plate",Q939="Concrete jacket"),"Steel plate or jacket",Q939)</f>
        <v>Polymer laminate</v>
      </c>
      <c r="S939" s="5" t="str">
        <f aca="false">IF(O939&lt;='Tree rules'!$C$4,IF(N939&lt;='Tree rules'!$C$5,IF(P939&lt;='Tree rules'!$C$7,"Monitor","Polymer laminate"),IF(P939&lt;='Tree rules'!$C$8,"Seal cracks","Polymer laminate")),IF(O939&lt;='Tree rules'!$C$6,IF(P939&lt;='Tree rules'!$C$9,"Polymer laminate","Steel plate or jacket"),IF(L939&lt;='Tree rules'!$C$10,"Steel plate or jacket","Polymer laminate")))</f>
        <v>Steel plate or jacket</v>
      </c>
      <c r="T939" s="5" t="str">
        <f aca="false">IF(S939=R939,"Yes","No")</f>
        <v>No</v>
      </c>
    </row>
    <row r="940" customFormat="false" ht="15" hidden="false" customHeight="false" outlineLevel="0" collapsed="false">
      <c r="A940" s="15" t="n">
        <v>3108</v>
      </c>
      <c r="B940" s="16" t="n">
        <v>4.16848800892506</v>
      </c>
      <c r="C940" s="15" t="n">
        <v>300</v>
      </c>
      <c r="D940" s="15" t="n">
        <v>400</v>
      </c>
      <c r="E940" s="15" t="n">
        <v>30</v>
      </c>
      <c r="F940" s="16" t="n">
        <v>0.594998608634431</v>
      </c>
      <c r="G940" s="17" t="s">
        <v>101</v>
      </c>
      <c r="H940" s="18" t="n">
        <v>0.3</v>
      </c>
      <c r="I940" s="18" t="n">
        <v>1</v>
      </c>
      <c r="J940" s="19" t="n">
        <v>0.967957429934206</v>
      </c>
      <c r="K940" s="19" t="n">
        <v>0.619126721287984</v>
      </c>
      <c r="L940" s="16" t="n">
        <v>11.8422954799007</v>
      </c>
      <c r="M940" s="19" t="n">
        <v>0.374432051240897</v>
      </c>
      <c r="N940" s="19" t="n">
        <v>1.15388835845356</v>
      </c>
      <c r="O940" s="19" t="n">
        <v>0.967957429934206</v>
      </c>
      <c r="P940" s="19" t="n">
        <v>0.735347524697616</v>
      </c>
      <c r="Q940" s="17" t="s">
        <v>30</v>
      </c>
      <c r="R940" s="5" t="str">
        <f aca="false">IF(OR(Q940="Steel plate",Q940="Concrete jacket"),"Steel plate or jacket",Q940)</f>
        <v>Seal cracks</v>
      </c>
      <c r="S940" s="5" t="str">
        <f aca="false">IF(O940&lt;='Tree rules'!$C$4,IF(N940&lt;='Tree rules'!$C$5,IF(P940&lt;='Tree rules'!$C$7,"Monitor","Polymer laminate"),IF(P940&lt;='Tree rules'!$C$8,"Seal cracks","Polymer laminate")),IF(O940&lt;='Tree rules'!$C$6,IF(P940&lt;='Tree rules'!$C$9,"Polymer laminate","Steel plate or jacket"),IF(L940&lt;='Tree rules'!$C$10,"Steel plate or jacket","Polymer laminate")))</f>
        <v>Seal cracks</v>
      </c>
      <c r="T940" s="5" t="str">
        <f aca="false">IF(S940=R940,"Yes","No")</f>
        <v>Yes</v>
      </c>
    </row>
    <row r="941" customFormat="false" ht="15" hidden="false" customHeight="false" outlineLevel="0" collapsed="false">
      <c r="A941" s="15" t="n">
        <v>3110</v>
      </c>
      <c r="B941" s="16" t="n">
        <v>7.37266371112432</v>
      </c>
      <c r="C941" s="15" t="n">
        <v>300</v>
      </c>
      <c r="D941" s="15" t="n">
        <v>700</v>
      </c>
      <c r="E941" s="15" t="n">
        <v>30</v>
      </c>
      <c r="F941" s="16" t="n">
        <v>0.614868286941122</v>
      </c>
      <c r="G941" s="17" t="s">
        <v>103</v>
      </c>
      <c r="H941" s="18" t="n">
        <v>0.2</v>
      </c>
      <c r="I941" s="18" t="n">
        <v>1</v>
      </c>
      <c r="J941" s="19" t="n">
        <v>0.948352886055552</v>
      </c>
      <c r="K941" s="19" t="n">
        <v>0.558445859547643</v>
      </c>
      <c r="L941" s="16" t="n">
        <v>11.2731861026366</v>
      </c>
      <c r="M941" s="19" t="n">
        <v>0.81880159604012</v>
      </c>
      <c r="N941" s="19" t="n">
        <v>0.821839712277691</v>
      </c>
      <c r="O941" s="19" t="n">
        <v>0.948352886055552</v>
      </c>
      <c r="P941" s="19" t="n">
        <v>0.392176502616058</v>
      </c>
      <c r="Q941" s="17" t="s">
        <v>29</v>
      </c>
      <c r="R941" s="5" t="str">
        <f aca="false">IF(OR(Q941="Steel plate",Q941="Concrete jacket"),"Steel plate or jacket",Q941)</f>
        <v>Monitor</v>
      </c>
      <c r="S941" s="5" t="str">
        <f aca="false">IF(O941&lt;='Tree rules'!$C$4,IF(N941&lt;='Tree rules'!$C$5,IF(P941&lt;='Tree rules'!$C$7,"Monitor","Polymer laminate"),IF(P941&lt;='Tree rules'!$C$8,"Seal cracks","Polymer laminate")),IF(O941&lt;='Tree rules'!$C$6,IF(P941&lt;='Tree rules'!$C$9,"Polymer laminate","Steel plate or jacket"),IF(L941&lt;='Tree rules'!$C$10,"Steel plate or jacket","Polymer laminate")))</f>
        <v>Monitor</v>
      </c>
      <c r="T941" s="5" t="str">
        <f aca="false">IF(S941=R941,"Yes","No")</f>
        <v>Yes</v>
      </c>
    </row>
    <row r="942" customFormat="false" ht="15" hidden="false" customHeight="false" outlineLevel="0" collapsed="false">
      <c r="A942" s="15" t="n">
        <v>3119</v>
      </c>
      <c r="B942" s="16" t="n">
        <v>3.46213324837828</v>
      </c>
      <c r="C942" s="15" t="n">
        <v>230</v>
      </c>
      <c r="D942" s="15" t="n">
        <v>300</v>
      </c>
      <c r="E942" s="15" t="n">
        <v>30</v>
      </c>
      <c r="F942" s="16" t="n">
        <v>0.688332522525665</v>
      </c>
      <c r="G942" s="17" t="s">
        <v>101</v>
      </c>
      <c r="H942" s="18" t="n">
        <v>0.3</v>
      </c>
      <c r="I942" s="18" t="n">
        <v>1</v>
      </c>
      <c r="J942" s="19" t="n">
        <v>0.980048492419406</v>
      </c>
      <c r="K942" s="19" t="n">
        <v>0.539139360432468</v>
      </c>
      <c r="L942" s="16" t="n">
        <v>13.630445859757</v>
      </c>
      <c r="M942" s="19" t="n">
        <v>0.468731745461346</v>
      </c>
      <c r="N942" s="19" t="n">
        <v>0.937397445071309</v>
      </c>
      <c r="O942" s="19" t="n">
        <v>0.980048492419406</v>
      </c>
      <c r="P942" s="19" t="n">
        <v>0.648709933115174</v>
      </c>
      <c r="Q942" s="17" t="s">
        <v>29</v>
      </c>
      <c r="R942" s="5" t="str">
        <f aca="false">IF(OR(Q942="Steel plate",Q942="Concrete jacket"),"Steel plate or jacket",Q942)</f>
        <v>Monitor</v>
      </c>
      <c r="S942" s="5" t="str">
        <f aca="false">IF(O942&lt;='Tree rules'!$C$4,IF(N942&lt;='Tree rules'!$C$5,IF(P942&lt;='Tree rules'!$C$7,"Monitor","Polymer laminate"),IF(P942&lt;='Tree rules'!$C$8,"Seal cracks","Polymer laminate")),IF(O942&lt;='Tree rules'!$C$6,IF(P942&lt;='Tree rules'!$C$9,"Polymer laminate","Steel plate or jacket"),IF(L942&lt;='Tree rules'!$C$10,"Steel plate or jacket","Polymer laminate")))</f>
        <v>Monitor</v>
      </c>
      <c r="T942" s="5" t="str">
        <f aca="false">IF(S942=R942,"Yes","No")</f>
        <v>Yes</v>
      </c>
    </row>
    <row r="943" customFormat="false" ht="15" hidden="false" customHeight="false" outlineLevel="0" collapsed="false">
      <c r="A943" s="15" t="n">
        <v>3123</v>
      </c>
      <c r="B943" s="16" t="n">
        <v>3.00128499183452</v>
      </c>
      <c r="C943" s="15" t="n">
        <v>230</v>
      </c>
      <c r="D943" s="15" t="n">
        <v>300</v>
      </c>
      <c r="E943" s="15" t="n">
        <v>25</v>
      </c>
      <c r="F943" s="16" t="n">
        <v>0.612108978148471</v>
      </c>
      <c r="G943" s="17" t="s">
        <v>102</v>
      </c>
      <c r="H943" s="18" t="n">
        <v>0.1</v>
      </c>
      <c r="I943" s="18" t="n">
        <v>1.5</v>
      </c>
      <c r="J943" s="19" t="n">
        <v>0.872348383991966</v>
      </c>
      <c r="K943" s="19" t="n">
        <v>0.532615773464235</v>
      </c>
      <c r="L943" s="16" t="n">
        <v>12.4534646964088</v>
      </c>
      <c r="M943" s="19" t="n">
        <v>0.349199405232929</v>
      </c>
      <c r="N943" s="19" t="n">
        <v>3.26481897952382</v>
      </c>
      <c r="O943" s="19" t="n">
        <v>1.07620932135287</v>
      </c>
      <c r="P943" s="19" t="n">
        <v>0.648426490821654</v>
      </c>
      <c r="Q943" s="17" t="s">
        <v>31</v>
      </c>
      <c r="R943" s="5" t="str">
        <f aca="false">IF(OR(Q943="Steel plate",Q943="Concrete jacket"),"Steel plate or jacket",Q943)</f>
        <v>Polymer laminate</v>
      </c>
      <c r="S943" s="5" t="str">
        <f aca="false">IF(O943&lt;='Tree rules'!$C$4,IF(N943&lt;='Tree rules'!$C$5,IF(P943&lt;='Tree rules'!$C$7,"Monitor","Polymer laminate"),IF(P943&lt;='Tree rules'!$C$8,"Seal cracks","Polymer laminate")),IF(O943&lt;='Tree rules'!$C$6,IF(P943&lt;='Tree rules'!$C$9,"Polymer laminate","Steel plate or jacket"),IF(L943&lt;='Tree rules'!$C$10,"Steel plate or jacket","Polymer laminate")))</f>
        <v>Polymer laminate</v>
      </c>
      <c r="T943" s="5" t="str">
        <f aca="false">IF(S943=R943,"Yes","No")</f>
        <v>Yes</v>
      </c>
    </row>
    <row r="944" customFormat="false" ht="15" hidden="false" customHeight="false" outlineLevel="0" collapsed="false">
      <c r="A944" s="15" t="n">
        <v>3125</v>
      </c>
      <c r="B944" s="16" t="n">
        <v>5.81896072454927</v>
      </c>
      <c r="C944" s="15" t="n">
        <v>300</v>
      </c>
      <c r="D944" s="15" t="n">
        <v>500</v>
      </c>
      <c r="E944" s="15" t="n">
        <v>30</v>
      </c>
      <c r="F944" s="16" t="n">
        <v>0.590490249132883</v>
      </c>
      <c r="G944" s="17" t="s">
        <v>103</v>
      </c>
      <c r="H944" s="18" t="n">
        <v>0.2</v>
      </c>
      <c r="I944" s="18" t="n">
        <v>1</v>
      </c>
      <c r="J944" s="19" t="n">
        <v>0.924309433893916</v>
      </c>
      <c r="K944" s="19" t="n">
        <v>0.53298592744697</v>
      </c>
      <c r="L944" s="16" t="n">
        <v>12.8170941069367</v>
      </c>
      <c r="M944" s="19" t="n">
        <v>0.441857068221859</v>
      </c>
      <c r="N944" s="19" t="n">
        <v>1.01347521906588</v>
      </c>
      <c r="O944" s="19" t="n">
        <v>0.924309433893916</v>
      </c>
      <c r="P944" s="19" t="n">
        <v>0.664769337814146</v>
      </c>
      <c r="Q944" s="17" t="s">
        <v>30</v>
      </c>
      <c r="R944" s="5" t="str">
        <f aca="false">IF(OR(Q944="Steel plate",Q944="Concrete jacket"),"Steel plate or jacket",Q944)</f>
        <v>Seal cracks</v>
      </c>
      <c r="S944" s="5" t="str">
        <f aca="false">IF(O944&lt;='Tree rules'!$C$4,IF(N944&lt;='Tree rules'!$C$5,IF(P944&lt;='Tree rules'!$C$7,"Monitor","Polymer laminate"),IF(P944&lt;='Tree rules'!$C$8,"Seal cracks","Polymer laminate")),IF(O944&lt;='Tree rules'!$C$6,IF(P944&lt;='Tree rules'!$C$9,"Polymer laminate","Steel plate or jacket"),IF(L944&lt;='Tree rules'!$C$10,"Steel plate or jacket","Polymer laminate")))</f>
        <v>Seal cracks</v>
      </c>
      <c r="T944" s="5" t="str">
        <f aca="false">IF(S944=R944,"Yes","No")</f>
        <v>Yes</v>
      </c>
    </row>
    <row r="945" customFormat="false" ht="15" hidden="false" customHeight="false" outlineLevel="0" collapsed="false">
      <c r="A945" s="15" t="n">
        <v>3127</v>
      </c>
      <c r="B945" s="16" t="n">
        <v>6.24144411663535</v>
      </c>
      <c r="C945" s="15" t="n">
        <v>230</v>
      </c>
      <c r="D945" s="15" t="n">
        <v>525</v>
      </c>
      <c r="E945" s="15" t="n">
        <v>25</v>
      </c>
      <c r="F945" s="16" t="n">
        <v>0.57270853223768</v>
      </c>
      <c r="G945" s="17" t="s">
        <v>103</v>
      </c>
      <c r="H945" s="18" t="n">
        <v>0.2</v>
      </c>
      <c r="I945" s="18" t="n">
        <v>1.5</v>
      </c>
      <c r="J945" s="19" t="n">
        <v>0.934197219910171</v>
      </c>
      <c r="K945" s="19" t="n">
        <v>0.61083452887431</v>
      </c>
      <c r="L945" s="16" t="n">
        <v>13.0847885044766</v>
      </c>
      <c r="M945" s="19" t="n">
        <v>0.475834091796204</v>
      </c>
      <c r="N945" s="19" t="n">
        <v>1.61616468214234</v>
      </c>
      <c r="O945" s="19" t="n">
        <v>1.1159758705155</v>
      </c>
      <c r="P945" s="19" t="n">
        <v>0.771470076117117</v>
      </c>
      <c r="Q945" s="17" t="s">
        <v>31</v>
      </c>
      <c r="R945" s="5" t="str">
        <f aca="false">IF(OR(Q945="Steel plate",Q945="Concrete jacket"),"Steel plate or jacket",Q945)</f>
        <v>Polymer laminate</v>
      </c>
      <c r="S945" s="5" t="str">
        <f aca="false">IF(O945&lt;='Tree rules'!$C$4,IF(N945&lt;='Tree rules'!$C$5,IF(P945&lt;='Tree rules'!$C$7,"Monitor","Polymer laminate"),IF(P945&lt;='Tree rules'!$C$8,"Seal cracks","Polymer laminate")),IF(O945&lt;='Tree rules'!$C$6,IF(P945&lt;='Tree rules'!$C$9,"Polymer laminate","Steel plate or jacket"),IF(L945&lt;='Tree rules'!$C$10,"Steel plate or jacket","Polymer laminate")))</f>
        <v>Polymer laminate</v>
      </c>
      <c r="T945" s="5" t="str">
        <f aca="false">IF(S945=R945,"Yes","No")</f>
        <v>Yes</v>
      </c>
    </row>
    <row r="946" customFormat="false" ht="15" hidden="false" customHeight="false" outlineLevel="0" collapsed="false">
      <c r="A946" s="15" t="n">
        <v>3130</v>
      </c>
      <c r="B946" s="16" t="n">
        <v>6.77459402333892</v>
      </c>
      <c r="C946" s="15" t="n">
        <v>230</v>
      </c>
      <c r="D946" s="15" t="n">
        <v>650</v>
      </c>
      <c r="E946" s="15" t="n">
        <v>20</v>
      </c>
      <c r="F946" s="16" t="n">
        <v>0.680685971455249</v>
      </c>
      <c r="G946" s="17" t="s">
        <v>103</v>
      </c>
      <c r="H946" s="18" t="n">
        <v>0.2</v>
      </c>
      <c r="I946" s="18" t="n">
        <v>2</v>
      </c>
      <c r="J946" s="19" t="n">
        <v>0.870002214871249</v>
      </c>
      <c r="K946" s="19" t="n">
        <v>0.416730869481538</v>
      </c>
      <c r="L946" s="16" t="n">
        <v>11.2534784440846</v>
      </c>
      <c r="M946" s="19" t="n">
        <v>0.882687743683458</v>
      </c>
      <c r="N946" s="19" t="n">
        <v>1.35709071139598</v>
      </c>
      <c r="O946" s="19" t="n">
        <v>1.37744765028834</v>
      </c>
      <c r="P946" s="19" t="n">
        <v>0.471383499646866</v>
      </c>
      <c r="Q946" s="17" t="s">
        <v>104</v>
      </c>
      <c r="R946" s="5" t="str">
        <f aca="false">IF(OR(Q946="Steel plate",Q946="Concrete jacket"),"Steel plate or jacket",Q946)</f>
        <v>Steel plate or jacket</v>
      </c>
      <c r="S946" s="5" t="str">
        <f aca="false">IF(O946&lt;='Tree rules'!$C$4,IF(N946&lt;='Tree rules'!$C$5,IF(P946&lt;='Tree rules'!$C$7,"Monitor","Polymer laminate"),IF(P946&lt;='Tree rules'!$C$8,"Seal cracks","Polymer laminate")),IF(O946&lt;='Tree rules'!$C$6,IF(P946&lt;='Tree rules'!$C$9,"Polymer laminate","Steel plate or jacket"),IF(L946&lt;='Tree rules'!$C$10,"Steel plate or jacket","Polymer laminate")))</f>
        <v>Steel plate or jacket</v>
      </c>
      <c r="T946" s="5" t="str">
        <f aca="false">IF(S946=R946,"Yes","No")</f>
        <v>Yes</v>
      </c>
    </row>
    <row r="947" customFormat="false" ht="15" hidden="false" customHeight="false" outlineLevel="0" collapsed="false">
      <c r="A947" s="15" t="n">
        <v>3134</v>
      </c>
      <c r="B947" s="16" t="n">
        <v>3.87358865797031</v>
      </c>
      <c r="C947" s="15" t="n">
        <v>300</v>
      </c>
      <c r="D947" s="15" t="n">
        <v>350</v>
      </c>
      <c r="E947" s="15" t="n">
        <v>20</v>
      </c>
      <c r="F947" s="16" t="n">
        <v>0.661387927071535</v>
      </c>
      <c r="G947" s="17" t="s">
        <v>103</v>
      </c>
      <c r="H947" s="18" t="n">
        <v>0.2</v>
      </c>
      <c r="I947" s="18" t="n">
        <v>2</v>
      </c>
      <c r="J947" s="19" t="n">
        <v>0.852717284880706</v>
      </c>
      <c r="K947" s="19" t="n">
        <v>0.464791029362942</v>
      </c>
      <c r="L947" s="16" t="n">
        <v>12.7420679538497</v>
      </c>
      <c r="M947" s="19" t="n">
        <v>0.828246539011757</v>
      </c>
      <c r="N947" s="19" t="n">
        <v>1.56474285109835</v>
      </c>
      <c r="O947" s="19" t="n">
        <v>1.30909922516614</v>
      </c>
      <c r="P947" s="19" t="n">
        <v>0.46235146495358</v>
      </c>
      <c r="Q947" s="17" t="s">
        <v>31</v>
      </c>
      <c r="R947" s="5" t="str">
        <f aca="false">IF(OR(Q947="Steel plate",Q947="Concrete jacket"),"Steel plate or jacket",Q947)</f>
        <v>Polymer laminate</v>
      </c>
      <c r="S947" s="5" t="str">
        <f aca="false">IF(O947&lt;='Tree rules'!$C$4,IF(N947&lt;='Tree rules'!$C$5,IF(P947&lt;='Tree rules'!$C$7,"Monitor","Polymer laminate"),IF(P947&lt;='Tree rules'!$C$8,"Seal cracks","Polymer laminate")),IF(O947&lt;='Tree rules'!$C$6,IF(P947&lt;='Tree rules'!$C$9,"Polymer laminate","Steel plate or jacket"),IF(L947&lt;='Tree rules'!$C$10,"Steel plate or jacket","Polymer laminate")))</f>
        <v>Polymer laminate</v>
      </c>
      <c r="T947" s="5" t="str">
        <f aca="false">IF(S947=R947,"Yes","No")</f>
        <v>Yes</v>
      </c>
    </row>
    <row r="948" customFormat="false" ht="15" hidden="false" customHeight="false" outlineLevel="0" collapsed="false">
      <c r="A948" s="15" t="n">
        <v>3135</v>
      </c>
      <c r="B948" s="16" t="n">
        <v>3.674123152508</v>
      </c>
      <c r="C948" s="15" t="n">
        <v>300</v>
      </c>
      <c r="D948" s="15" t="n">
        <v>300</v>
      </c>
      <c r="E948" s="15" t="n">
        <v>30</v>
      </c>
      <c r="F948" s="16" t="n">
        <v>0.831109167616348</v>
      </c>
      <c r="G948" s="17" t="s">
        <v>103</v>
      </c>
      <c r="H948" s="18" t="n">
        <v>0.2</v>
      </c>
      <c r="I948" s="18" t="n">
        <v>2</v>
      </c>
      <c r="J948" s="19" t="n">
        <v>0.892937688205543</v>
      </c>
      <c r="K948" s="19" t="n">
        <v>0.512225933831816</v>
      </c>
      <c r="L948" s="16" t="n">
        <v>14.5798537797936</v>
      </c>
      <c r="M948" s="19" t="n">
        <v>0.571149732924993</v>
      </c>
      <c r="N948" s="19" t="n">
        <v>2.2259131508974</v>
      </c>
      <c r="O948" s="19" t="n">
        <v>1.32848953521638</v>
      </c>
      <c r="P948" s="19" t="n">
        <v>0.753098345332322</v>
      </c>
      <c r="Q948" s="17" t="s">
        <v>31</v>
      </c>
      <c r="R948" s="5" t="str">
        <f aca="false">IF(OR(Q948="Steel plate",Q948="Concrete jacket"),"Steel plate or jacket",Q948)</f>
        <v>Polymer laminate</v>
      </c>
      <c r="S948" s="5" t="str">
        <f aca="false">IF(O948&lt;='Tree rules'!$C$4,IF(N948&lt;='Tree rules'!$C$5,IF(P948&lt;='Tree rules'!$C$7,"Monitor","Polymer laminate"),IF(P948&lt;='Tree rules'!$C$8,"Seal cracks","Polymer laminate")),IF(O948&lt;='Tree rules'!$C$6,IF(P948&lt;='Tree rules'!$C$9,"Polymer laminate","Steel plate or jacket"),IF(L948&lt;='Tree rules'!$C$10,"Steel plate or jacket","Polymer laminate")))</f>
        <v>Polymer laminate</v>
      </c>
      <c r="T948" s="5" t="str">
        <f aca="false">IF(S948=R948,"Yes","No")</f>
        <v>Yes</v>
      </c>
    </row>
    <row r="949" customFormat="false" ht="15" hidden="false" customHeight="false" outlineLevel="0" collapsed="false">
      <c r="A949" s="15" t="n">
        <v>3139</v>
      </c>
      <c r="B949" s="16" t="n">
        <v>4.61296669350744</v>
      </c>
      <c r="C949" s="15" t="n">
        <v>230</v>
      </c>
      <c r="D949" s="15" t="n">
        <v>425</v>
      </c>
      <c r="E949" s="15" t="n">
        <v>30</v>
      </c>
      <c r="F949" s="16" t="n">
        <v>0.691964884122107</v>
      </c>
      <c r="G949" s="17" t="s">
        <v>103</v>
      </c>
      <c r="H949" s="18" t="n">
        <v>0.2</v>
      </c>
      <c r="I949" s="18" t="n">
        <v>1.5</v>
      </c>
      <c r="J949" s="19" t="n">
        <v>0.990870394225728</v>
      </c>
      <c r="K949" s="19" t="n">
        <v>0.532387807369712</v>
      </c>
      <c r="L949" s="16" t="n">
        <v>12.1714160778561</v>
      </c>
      <c r="M949" s="19" t="n">
        <v>0.371313972483039</v>
      </c>
      <c r="N949" s="19" t="n">
        <v>1.39475763020845</v>
      </c>
      <c r="O949" s="19" t="n">
        <v>1.22254193305389</v>
      </c>
      <c r="P949" s="19" t="n">
        <v>0.957400162605747</v>
      </c>
      <c r="Q949" s="17" t="s">
        <v>31</v>
      </c>
      <c r="R949" s="5" t="str">
        <f aca="false">IF(OR(Q949="Steel plate",Q949="Concrete jacket"),"Steel plate or jacket",Q949)</f>
        <v>Polymer laminate</v>
      </c>
      <c r="S949" s="5" t="str">
        <f aca="false">IF(O949&lt;='Tree rules'!$C$4,IF(N949&lt;='Tree rules'!$C$5,IF(P949&lt;='Tree rules'!$C$7,"Monitor","Polymer laminate"),IF(P949&lt;='Tree rules'!$C$8,"Seal cracks","Polymer laminate")),IF(O949&lt;='Tree rules'!$C$6,IF(P949&lt;='Tree rules'!$C$9,"Polymer laminate","Steel plate or jacket"),IF(L949&lt;='Tree rules'!$C$10,"Steel plate or jacket","Polymer laminate")))</f>
        <v>Polymer laminate</v>
      </c>
      <c r="T949" s="5" t="str">
        <f aca="false">IF(S949=R949,"Yes","No")</f>
        <v>Yes</v>
      </c>
    </row>
    <row r="950" customFormat="false" ht="15" hidden="false" customHeight="false" outlineLevel="0" collapsed="false">
      <c r="A950" s="15" t="n">
        <v>3140</v>
      </c>
      <c r="B950" s="16" t="n">
        <v>4.21460712525721</v>
      </c>
      <c r="C950" s="15" t="n">
        <v>300</v>
      </c>
      <c r="D950" s="15" t="n">
        <v>400</v>
      </c>
      <c r="E950" s="15" t="n">
        <v>30</v>
      </c>
      <c r="F950" s="16" t="n">
        <v>0.757295404255167</v>
      </c>
      <c r="G950" s="17" t="s">
        <v>101</v>
      </c>
      <c r="H950" s="18" t="n">
        <v>0.3</v>
      </c>
      <c r="I950" s="18" t="n">
        <v>2</v>
      </c>
      <c r="J950" s="19" t="n">
        <v>0.892987821992754</v>
      </c>
      <c r="K950" s="19" t="n">
        <v>0.478207456486866</v>
      </c>
      <c r="L950" s="16" t="n">
        <v>11.9056698453593</v>
      </c>
      <c r="M950" s="19" t="n">
        <v>0.891161041296877</v>
      </c>
      <c r="N950" s="19" t="n">
        <v>0.962545006965579</v>
      </c>
      <c r="O950" s="19" t="n">
        <v>1.35894220895661</v>
      </c>
      <c r="P950" s="19" t="n">
        <v>0.438045924281548</v>
      </c>
      <c r="Q950" s="17" t="s">
        <v>31</v>
      </c>
      <c r="R950" s="5" t="str">
        <f aca="false">IF(OR(Q950="Steel plate",Q950="Concrete jacket"),"Steel plate or jacket",Q950)</f>
        <v>Polymer laminate</v>
      </c>
      <c r="S950" s="5" t="str">
        <f aca="false">IF(O950&lt;='Tree rules'!$C$4,IF(N950&lt;='Tree rules'!$C$5,IF(P950&lt;='Tree rules'!$C$7,"Monitor","Polymer laminate"),IF(P950&lt;='Tree rules'!$C$8,"Seal cracks","Polymer laminate")),IF(O950&lt;='Tree rules'!$C$6,IF(P950&lt;='Tree rules'!$C$9,"Polymer laminate","Steel plate or jacket"),IF(L950&lt;='Tree rules'!$C$10,"Steel plate or jacket","Polymer laminate")))</f>
        <v>Steel plate or jacket</v>
      </c>
      <c r="T950" s="5" t="str">
        <f aca="false">IF(S950=R950,"Yes","No")</f>
        <v>No</v>
      </c>
    </row>
    <row r="951" customFormat="false" ht="15" hidden="false" customHeight="false" outlineLevel="0" collapsed="false">
      <c r="A951" s="15" t="n">
        <v>3141</v>
      </c>
      <c r="B951" s="16" t="n">
        <v>3.35895135810824</v>
      </c>
      <c r="C951" s="15" t="n">
        <v>300</v>
      </c>
      <c r="D951" s="15" t="n">
        <v>300</v>
      </c>
      <c r="E951" s="15" t="n">
        <v>30</v>
      </c>
      <c r="F951" s="16" t="n">
        <v>0.883711013668015</v>
      </c>
      <c r="G951" s="17" t="s">
        <v>102</v>
      </c>
      <c r="H951" s="18" t="n">
        <v>0.1</v>
      </c>
      <c r="I951" s="18" t="n">
        <v>2</v>
      </c>
      <c r="J951" s="19" t="n">
        <v>0.965065899362294</v>
      </c>
      <c r="K951" s="19" t="n">
        <v>0.403681843994742</v>
      </c>
      <c r="L951" s="16" t="n">
        <v>14.1727905405411</v>
      </c>
      <c r="M951" s="19" t="n">
        <v>0.633456741473646</v>
      </c>
      <c r="N951" s="19" t="n">
        <v>5.88967538034607</v>
      </c>
      <c r="O951" s="19" t="n">
        <v>1.54055221689357</v>
      </c>
      <c r="P951" s="19" t="n">
        <v>0.619117711549877</v>
      </c>
      <c r="Q951" s="17" t="s">
        <v>31</v>
      </c>
      <c r="R951" s="5" t="str">
        <f aca="false">IF(OR(Q951="Steel plate",Q951="Concrete jacket"),"Steel plate or jacket",Q951)</f>
        <v>Polymer laminate</v>
      </c>
      <c r="S951" s="5" t="str">
        <f aca="false">IF(O951&lt;='Tree rules'!$C$4,IF(N951&lt;='Tree rules'!$C$5,IF(P951&lt;='Tree rules'!$C$7,"Monitor","Polymer laminate"),IF(P951&lt;='Tree rules'!$C$8,"Seal cracks","Polymer laminate")),IF(O951&lt;='Tree rules'!$C$6,IF(P951&lt;='Tree rules'!$C$9,"Polymer laminate","Steel plate or jacket"),IF(L951&lt;='Tree rules'!$C$10,"Steel plate or jacket","Polymer laminate")))</f>
        <v>Polymer laminate</v>
      </c>
      <c r="T951" s="5" t="str">
        <f aca="false">IF(S951=R951,"Yes","No")</f>
        <v>Yes</v>
      </c>
    </row>
    <row r="952" customFormat="false" ht="15" hidden="false" customHeight="false" outlineLevel="0" collapsed="false">
      <c r="A952" s="15" t="n">
        <v>3142</v>
      </c>
      <c r="B952" s="16" t="n">
        <v>4.39227927773276</v>
      </c>
      <c r="C952" s="15" t="n">
        <v>300</v>
      </c>
      <c r="D952" s="15" t="n">
        <v>425</v>
      </c>
      <c r="E952" s="15" t="n">
        <v>30</v>
      </c>
      <c r="F952" s="16" t="n">
        <v>0.833313701217452</v>
      </c>
      <c r="G952" s="17" t="s">
        <v>101</v>
      </c>
      <c r="H952" s="18" t="n">
        <v>0.3</v>
      </c>
      <c r="I952" s="18" t="n">
        <v>1</v>
      </c>
      <c r="J952" s="19" t="n">
        <v>0.871031744774156</v>
      </c>
      <c r="K952" s="19" t="n">
        <v>0.467148208480335</v>
      </c>
      <c r="L952" s="16" t="n">
        <v>11.6506081637474</v>
      </c>
      <c r="M952" s="19" t="n">
        <v>0.845797921746342</v>
      </c>
      <c r="N952" s="19" t="n">
        <v>0.682115515054579</v>
      </c>
      <c r="O952" s="19" t="n">
        <v>0.871031744774156</v>
      </c>
      <c r="P952" s="19" t="n">
        <v>0.37834822498302</v>
      </c>
      <c r="Q952" s="17" t="s">
        <v>29</v>
      </c>
      <c r="R952" s="5" t="str">
        <f aca="false">IF(OR(Q952="Steel plate",Q952="Concrete jacket"),"Steel plate or jacket",Q952)</f>
        <v>Monitor</v>
      </c>
      <c r="S952" s="5" t="str">
        <f aca="false">IF(O952&lt;='Tree rules'!$C$4,IF(N952&lt;='Tree rules'!$C$5,IF(P952&lt;='Tree rules'!$C$7,"Monitor","Polymer laminate"),IF(P952&lt;='Tree rules'!$C$8,"Seal cracks","Polymer laminate")),IF(O952&lt;='Tree rules'!$C$6,IF(P952&lt;='Tree rules'!$C$9,"Polymer laminate","Steel plate or jacket"),IF(L952&lt;='Tree rules'!$C$10,"Steel plate or jacket","Polymer laminate")))</f>
        <v>Monitor</v>
      </c>
      <c r="T952" s="5" t="str">
        <f aca="false">IF(S952=R952,"Yes","No")</f>
        <v>Yes</v>
      </c>
    </row>
    <row r="953" customFormat="false" ht="15" hidden="false" customHeight="false" outlineLevel="0" collapsed="false">
      <c r="A953" s="15" t="n">
        <v>3143</v>
      </c>
      <c r="B953" s="16" t="n">
        <v>5.63237941284333</v>
      </c>
      <c r="C953" s="15" t="n">
        <v>230</v>
      </c>
      <c r="D953" s="15" t="n">
        <v>450</v>
      </c>
      <c r="E953" s="15" t="n">
        <v>30</v>
      </c>
      <c r="F953" s="16" t="n">
        <v>0.679557138998441</v>
      </c>
      <c r="G953" s="17" t="s">
        <v>101</v>
      </c>
      <c r="H953" s="18" t="n">
        <v>0.3</v>
      </c>
      <c r="I953" s="18" t="n">
        <v>1.5</v>
      </c>
      <c r="J953" s="19" t="n">
        <v>0.944058719769351</v>
      </c>
      <c r="K953" s="19" t="n">
        <v>0.466503999509407</v>
      </c>
      <c r="L953" s="16" t="n">
        <v>14.0108940617993</v>
      </c>
      <c r="M953" s="19" t="n">
        <v>0.562742412005759</v>
      </c>
      <c r="N953" s="19" t="n">
        <v>1.14581088214154</v>
      </c>
      <c r="O953" s="19" t="n">
        <v>1.19588449538196</v>
      </c>
      <c r="P953" s="19" t="n">
        <v>0.683900581368098</v>
      </c>
      <c r="Q953" s="17" t="s">
        <v>31</v>
      </c>
      <c r="R953" s="5" t="str">
        <f aca="false">IF(OR(Q953="Steel plate",Q953="Concrete jacket"),"Steel plate or jacket",Q953)</f>
        <v>Polymer laminate</v>
      </c>
      <c r="S953" s="5" t="str">
        <f aca="false">IF(O953&lt;='Tree rules'!$C$4,IF(N953&lt;='Tree rules'!$C$5,IF(P953&lt;='Tree rules'!$C$7,"Monitor","Polymer laminate"),IF(P953&lt;='Tree rules'!$C$8,"Seal cracks","Polymer laminate")),IF(O953&lt;='Tree rules'!$C$6,IF(P953&lt;='Tree rules'!$C$9,"Polymer laminate","Steel plate or jacket"),IF(L953&lt;='Tree rules'!$C$10,"Steel plate or jacket","Polymer laminate")))</f>
        <v>Polymer laminate</v>
      </c>
      <c r="T953" s="5" t="str">
        <f aca="false">IF(S953=R953,"Yes","No")</f>
        <v>Yes</v>
      </c>
    </row>
    <row r="954" customFormat="false" ht="15" hidden="false" customHeight="false" outlineLevel="0" collapsed="false">
      <c r="A954" s="15" t="n">
        <v>3145</v>
      </c>
      <c r="B954" s="16" t="n">
        <v>4.33187993701851</v>
      </c>
      <c r="C954" s="15" t="n">
        <v>230</v>
      </c>
      <c r="D954" s="15" t="n">
        <v>375</v>
      </c>
      <c r="E954" s="15" t="n">
        <v>30</v>
      </c>
      <c r="F954" s="16" t="n">
        <v>0.835206022555027</v>
      </c>
      <c r="G954" s="17" t="s">
        <v>102</v>
      </c>
      <c r="H954" s="18" t="n">
        <v>0.1</v>
      </c>
      <c r="I954" s="18" t="n">
        <v>1</v>
      </c>
      <c r="J954" s="19" t="n">
        <v>0.896148123686005</v>
      </c>
      <c r="K954" s="19" t="n">
        <v>0.594199392110584</v>
      </c>
      <c r="L954" s="16" t="n">
        <v>13.795795977766</v>
      </c>
      <c r="M954" s="19" t="n">
        <v>0.524363573142994</v>
      </c>
      <c r="N954" s="19" t="n">
        <v>2.56123439344127</v>
      </c>
      <c r="O954" s="19" t="n">
        <v>0.896148123686004</v>
      </c>
      <c r="P954" s="19" t="n">
        <v>0.657471676884254</v>
      </c>
      <c r="Q954" s="17" t="s">
        <v>30</v>
      </c>
      <c r="R954" s="5" t="str">
        <f aca="false">IF(OR(Q954="Steel plate",Q954="Concrete jacket"),"Steel plate or jacket",Q954)</f>
        <v>Seal cracks</v>
      </c>
      <c r="S954" s="5" t="str">
        <f aca="false">IF(O954&lt;='Tree rules'!$C$4,IF(N954&lt;='Tree rules'!$C$5,IF(P954&lt;='Tree rules'!$C$7,"Monitor","Polymer laminate"),IF(P954&lt;='Tree rules'!$C$8,"Seal cracks","Polymer laminate")),IF(O954&lt;='Tree rules'!$C$6,IF(P954&lt;='Tree rules'!$C$9,"Polymer laminate","Steel plate or jacket"),IF(L954&lt;='Tree rules'!$C$10,"Steel plate or jacket","Polymer laminate")))</f>
        <v>Seal cracks</v>
      </c>
      <c r="T954" s="5" t="str">
        <f aca="false">IF(S954=R954,"Yes","No")</f>
        <v>Yes</v>
      </c>
    </row>
    <row r="955" customFormat="false" ht="15" hidden="false" customHeight="false" outlineLevel="0" collapsed="false">
      <c r="A955" s="15" t="n">
        <v>3146</v>
      </c>
      <c r="B955" s="16" t="n">
        <v>6.35832952067182</v>
      </c>
      <c r="C955" s="15" t="n">
        <v>300</v>
      </c>
      <c r="D955" s="15" t="n">
        <v>625</v>
      </c>
      <c r="E955" s="15" t="n">
        <v>20</v>
      </c>
      <c r="F955" s="16" t="n">
        <v>0.694514438099298</v>
      </c>
      <c r="G955" s="17" t="s">
        <v>103</v>
      </c>
      <c r="H955" s="18" t="n">
        <v>0.2</v>
      </c>
      <c r="I955" s="18" t="n">
        <v>1.5</v>
      </c>
      <c r="J955" s="19" t="n">
        <v>0.986247511157073</v>
      </c>
      <c r="K955" s="19" t="n">
        <v>0.549665977092153</v>
      </c>
      <c r="L955" s="16" t="n">
        <v>10.981570847447</v>
      </c>
      <c r="M955" s="19" t="n">
        <v>0.808267723411242</v>
      </c>
      <c r="N955" s="19" t="n">
        <v>1.05837828725007</v>
      </c>
      <c r="O955" s="19" t="n">
        <v>1.20831791579818</v>
      </c>
      <c r="P955" s="19" t="n">
        <v>0.532639323086817</v>
      </c>
      <c r="Q955" s="17" t="s">
        <v>31</v>
      </c>
      <c r="R955" s="5" t="str">
        <f aca="false">IF(OR(Q955="Steel plate",Q955="Concrete jacket"),"Steel plate or jacket",Q955)</f>
        <v>Polymer laminate</v>
      </c>
      <c r="S955" s="5" t="str">
        <f aca="false">IF(O955&lt;='Tree rules'!$C$4,IF(N955&lt;='Tree rules'!$C$5,IF(P955&lt;='Tree rules'!$C$7,"Monitor","Polymer laminate"),IF(P955&lt;='Tree rules'!$C$8,"Seal cracks","Polymer laminate")),IF(O955&lt;='Tree rules'!$C$6,IF(P955&lt;='Tree rules'!$C$9,"Polymer laminate","Steel plate or jacket"),IF(L955&lt;='Tree rules'!$C$10,"Steel plate or jacket","Polymer laminate")))</f>
        <v>Polymer laminate</v>
      </c>
      <c r="T955" s="5" t="str">
        <f aca="false">IF(S955=R955,"Yes","No")</f>
        <v>Yes</v>
      </c>
    </row>
    <row r="956" customFormat="false" ht="15" hidden="false" customHeight="false" outlineLevel="0" collapsed="false">
      <c r="A956" s="15" t="n">
        <v>3161</v>
      </c>
      <c r="B956" s="16" t="n">
        <v>6.4877588398173</v>
      </c>
      <c r="C956" s="15" t="n">
        <v>230</v>
      </c>
      <c r="D956" s="15" t="n">
        <v>600</v>
      </c>
      <c r="E956" s="15" t="n">
        <v>30</v>
      </c>
      <c r="F956" s="16" t="n">
        <v>0.742342309449384</v>
      </c>
      <c r="G956" s="17" t="s">
        <v>101</v>
      </c>
      <c r="H956" s="18" t="n">
        <v>0.3</v>
      </c>
      <c r="I956" s="18" t="n">
        <v>1.5</v>
      </c>
      <c r="J956" s="19" t="n">
        <v>0.865886249658865</v>
      </c>
      <c r="K956" s="19" t="n">
        <v>0.57559939951554</v>
      </c>
      <c r="L956" s="16" t="n">
        <v>11.7531863040168</v>
      </c>
      <c r="M956" s="19" t="n">
        <v>0.76281461481994</v>
      </c>
      <c r="N956" s="19" t="n">
        <v>0.717210028538396</v>
      </c>
      <c r="O956" s="19" t="n">
        <v>1.04962757181209</v>
      </c>
      <c r="P956" s="19" t="n">
        <v>0.496500015703081</v>
      </c>
      <c r="Q956" s="17" t="s">
        <v>31</v>
      </c>
      <c r="R956" s="5" t="str">
        <f aca="false">IF(OR(Q956="Steel plate",Q956="Concrete jacket"),"Steel plate or jacket",Q956)</f>
        <v>Polymer laminate</v>
      </c>
      <c r="S956" s="5" t="str">
        <f aca="false">IF(O956&lt;='Tree rules'!$C$4,IF(N956&lt;='Tree rules'!$C$5,IF(P956&lt;='Tree rules'!$C$7,"Monitor","Polymer laminate"),IF(P956&lt;='Tree rules'!$C$8,"Seal cracks","Polymer laminate")),IF(O956&lt;='Tree rules'!$C$6,IF(P956&lt;='Tree rules'!$C$9,"Polymer laminate","Steel plate or jacket"),IF(L956&lt;='Tree rules'!$C$10,"Steel plate or jacket","Polymer laminate")))</f>
        <v>Polymer laminate</v>
      </c>
      <c r="T956" s="5" t="str">
        <f aca="false">IF(S956=R956,"Yes","No")</f>
        <v>Yes</v>
      </c>
    </row>
    <row r="957" customFormat="false" ht="15" hidden="false" customHeight="false" outlineLevel="0" collapsed="false">
      <c r="A957" s="15" t="n">
        <v>3163</v>
      </c>
      <c r="B957" s="16" t="n">
        <v>5.66645601286357</v>
      </c>
      <c r="C957" s="15" t="n">
        <v>300</v>
      </c>
      <c r="D957" s="15" t="n">
        <v>550</v>
      </c>
      <c r="E957" s="15" t="n">
        <v>20</v>
      </c>
      <c r="F957" s="16" t="n">
        <v>0.531909867274462</v>
      </c>
      <c r="G957" s="17" t="s">
        <v>101</v>
      </c>
      <c r="H957" s="18" t="n">
        <v>0.3</v>
      </c>
      <c r="I957" s="18" t="n">
        <v>2</v>
      </c>
      <c r="J957" s="19" t="n">
        <v>0.924055542856983</v>
      </c>
      <c r="K957" s="19" t="n">
        <v>0.471971115224408</v>
      </c>
      <c r="L957" s="16" t="n">
        <v>11.2429682794912</v>
      </c>
      <c r="M957" s="19" t="n">
        <v>0.378876959435771</v>
      </c>
      <c r="N957" s="19" t="n">
        <v>1.03878399258324</v>
      </c>
      <c r="O957" s="19" t="n">
        <v>1.41198356062246</v>
      </c>
      <c r="P957" s="19" t="n">
        <v>0.891762745036063</v>
      </c>
      <c r="Q957" s="17" t="s">
        <v>31</v>
      </c>
      <c r="R957" s="5" t="str">
        <f aca="false">IF(OR(Q957="Steel plate",Q957="Concrete jacket"),"Steel plate or jacket",Q957)</f>
        <v>Polymer laminate</v>
      </c>
      <c r="S957" s="5" t="str">
        <f aca="false">IF(O957&lt;='Tree rules'!$C$4,IF(N957&lt;='Tree rules'!$C$5,IF(P957&lt;='Tree rules'!$C$7,"Monitor","Polymer laminate"),IF(P957&lt;='Tree rules'!$C$8,"Seal cracks","Polymer laminate")),IF(O957&lt;='Tree rules'!$C$6,IF(P957&lt;='Tree rules'!$C$9,"Polymer laminate","Steel plate or jacket"),IF(L957&lt;='Tree rules'!$C$10,"Steel plate or jacket","Polymer laminate")))</f>
        <v>Steel plate or jacket</v>
      </c>
      <c r="T957" s="5" t="str">
        <f aca="false">IF(S957=R957,"Yes","No")</f>
        <v>No</v>
      </c>
    </row>
    <row r="958" customFormat="false" ht="15" hidden="false" customHeight="false" outlineLevel="0" collapsed="false">
      <c r="A958" s="15" t="n">
        <v>3164</v>
      </c>
      <c r="B958" s="16" t="n">
        <v>4.75504400039427</v>
      </c>
      <c r="C958" s="15" t="n">
        <v>230</v>
      </c>
      <c r="D958" s="15" t="n">
        <v>450</v>
      </c>
      <c r="E958" s="15" t="n">
        <v>30</v>
      </c>
      <c r="F958" s="16" t="n">
        <v>1.01933570849766</v>
      </c>
      <c r="G958" s="17" t="s">
        <v>101</v>
      </c>
      <c r="H958" s="18" t="n">
        <v>0.3</v>
      </c>
      <c r="I958" s="18" t="n">
        <v>1.5</v>
      </c>
      <c r="J958" s="19" t="n">
        <v>0.887588753500114</v>
      </c>
      <c r="K958" s="19" t="n">
        <v>0.476957371584557</v>
      </c>
      <c r="L958" s="16" t="n">
        <v>11.8284676626723</v>
      </c>
      <c r="M958" s="19" t="n">
        <v>0.876836280711499</v>
      </c>
      <c r="N958" s="19" t="n">
        <v>0.777405736111735</v>
      </c>
      <c r="O958" s="19" t="n">
        <v>1.11971213079146</v>
      </c>
      <c r="P958" s="19" t="n">
        <v>0.509127426721947</v>
      </c>
      <c r="Q958" s="17" t="s">
        <v>31</v>
      </c>
      <c r="R958" s="5" t="str">
        <f aca="false">IF(OR(Q958="Steel plate",Q958="Concrete jacket"),"Steel plate or jacket",Q958)</f>
        <v>Polymer laminate</v>
      </c>
      <c r="S958" s="5" t="str">
        <f aca="false">IF(O958&lt;='Tree rules'!$C$4,IF(N958&lt;='Tree rules'!$C$5,IF(P958&lt;='Tree rules'!$C$7,"Monitor","Polymer laminate"),IF(P958&lt;='Tree rules'!$C$8,"Seal cracks","Polymer laminate")),IF(O958&lt;='Tree rules'!$C$6,IF(P958&lt;='Tree rules'!$C$9,"Polymer laminate","Steel plate or jacket"),IF(L958&lt;='Tree rules'!$C$10,"Steel plate or jacket","Polymer laminate")))</f>
        <v>Polymer laminate</v>
      </c>
      <c r="T958" s="5" t="str">
        <f aca="false">IF(S958=R958,"Yes","No")</f>
        <v>Yes</v>
      </c>
    </row>
    <row r="959" customFormat="false" ht="15" hidden="false" customHeight="false" outlineLevel="0" collapsed="false">
      <c r="A959" s="15" t="n">
        <v>3166</v>
      </c>
      <c r="B959" s="16" t="n">
        <v>4.37636666679835</v>
      </c>
      <c r="C959" s="15" t="n">
        <v>300</v>
      </c>
      <c r="D959" s="15" t="n">
        <v>350</v>
      </c>
      <c r="E959" s="15" t="n">
        <v>20</v>
      </c>
      <c r="F959" s="16" t="n">
        <v>0.693508312050727</v>
      </c>
      <c r="G959" s="17" t="s">
        <v>101</v>
      </c>
      <c r="H959" s="18" t="n">
        <v>0.3</v>
      </c>
      <c r="I959" s="18" t="n">
        <v>2</v>
      </c>
      <c r="J959" s="19" t="n">
        <v>0.872692564070725</v>
      </c>
      <c r="K959" s="19" t="n">
        <v>0.413389132477401</v>
      </c>
      <c r="L959" s="16" t="n">
        <v>14.4912803536369</v>
      </c>
      <c r="M959" s="19" t="n">
        <v>0.700393634387562</v>
      </c>
      <c r="N959" s="19" t="n">
        <v>1.51135927790176</v>
      </c>
      <c r="O959" s="19" t="n">
        <v>1.38462350616077</v>
      </c>
      <c r="P959" s="19" t="n">
        <v>0.63153930030117</v>
      </c>
      <c r="Q959" s="17" t="s">
        <v>31</v>
      </c>
      <c r="R959" s="5" t="str">
        <f aca="false">IF(OR(Q959="Steel plate",Q959="Concrete jacket"),"Steel plate or jacket",Q959)</f>
        <v>Polymer laminate</v>
      </c>
      <c r="S959" s="5" t="str">
        <f aca="false">IF(O959&lt;='Tree rules'!$C$4,IF(N959&lt;='Tree rules'!$C$5,IF(P959&lt;='Tree rules'!$C$7,"Monitor","Polymer laminate"),IF(P959&lt;='Tree rules'!$C$8,"Seal cracks","Polymer laminate")),IF(O959&lt;='Tree rules'!$C$6,IF(P959&lt;='Tree rules'!$C$9,"Polymer laminate","Steel plate or jacket"),IF(L959&lt;='Tree rules'!$C$10,"Steel plate or jacket","Polymer laminate")))</f>
        <v>Polymer laminate</v>
      </c>
      <c r="T959" s="5" t="str">
        <f aca="false">IF(S959=R959,"Yes","No")</f>
        <v>Yes</v>
      </c>
    </row>
    <row r="960" customFormat="false" ht="15" hidden="false" customHeight="false" outlineLevel="0" collapsed="false">
      <c r="A960" s="15" t="n">
        <v>3168</v>
      </c>
      <c r="B960" s="16" t="n">
        <v>4.4834693260917</v>
      </c>
      <c r="C960" s="15" t="n">
        <v>300</v>
      </c>
      <c r="D960" s="15" t="n">
        <v>450</v>
      </c>
      <c r="E960" s="15" t="n">
        <v>25</v>
      </c>
      <c r="F960" s="16" t="n">
        <v>0.781490709848207</v>
      </c>
      <c r="G960" s="17" t="s">
        <v>103</v>
      </c>
      <c r="H960" s="18" t="n">
        <v>0.2</v>
      </c>
      <c r="I960" s="18" t="n">
        <v>1</v>
      </c>
      <c r="J960" s="19" t="n">
        <v>0.858115851347409</v>
      </c>
      <c r="K960" s="19" t="n">
        <v>0.460244412965969</v>
      </c>
      <c r="L960" s="16" t="n">
        <v>11.1529087713724</v>
      </c>
      <c r="M960" s="19" t="n">
        <v>0.471074737047519</v>
      </c>
      <c r="N960" s="19" t="n">
        <v>1.07704062923368</v>
      </c>
      <c r="O960" s="19" t="n">
        <v>0.858115851347409</v>
      </c>
      <c r="P960" s="19" t="n">
        <v>0.613261539875842</v>
      </c>
      <c r="Q960" s="17" t="s">
        <v>30</v>
      </c>
      <c r="R960" s="5" t="str">
        <f aca="false">IF(OR(Q960="Steel plate",Q960="Concrete jacket"),"Steel plate or jacket",Q960)</f>
        <v>Seal cracks</v>
      </c>
      <c r="S960" s="5" t="str">
        <f aca="false">IF(O960&lt;='Tree rules'!$C$4,IF(N960&lt;='Tree rules'!$C$5,IF(P960&lt;='Tree rules'!$C$7,"Monitor","Polymer laminate"),IF(P960&lt;='Tree rules'!$C$8,"Seal cracks","Polymer laminate")),IF(O960&lt;='Tree rules'!$C$6,IF(P960&lt;='Tree rules'!$C$9,"Polymer laminate","Steel plate or jacket"),IF(L960&lt;='Tree rules'!$C$10,"Steel plate or jacket","Polymer laminate")))</f>
        <v>Seal cracks</v>
      </c>
      <c r="T960" s="5" t="str">
        <f aca="false">IF(S960=R960,"Yes","No")</f>
        <v>Yes</v>
      </c>
    </row>
    <row r="961" customFormat="false" ht="15" hidden="false" customHeight="false" outlineLevel="0" collapsed="false">
      <c r="A961" s="15" t="n">
        <v>3172</v>
      </c>
      <c r="B961" s="16" t="n">
        <v>5.98576349035034</v>
      </c>
      <c r="C961" s="15" t="n">
        <v>300</v>
      </c>
      <c r="D961" s="15" t="n">
        <v>500</v>
      </c>
      <c r="E961" s="15" t="n">
        <v>25</v>
      </c>
      <c r="F961" s="16" t="n">
        <v>0.695042622475618</v>
      </c>
      <c r="G961" s="17" t="s">
        <v>101</v>
      </c>
      <c r="H961" s="18" t="n">
        <v>0.3</v>
      </c>
      <c r="I961" s="18" t="n">
        <v>2</v>
      </c>
      <c r="J961" s="19" t="n">
        <v>0.883387641914763</v>
      </c>
      <c r="K961" s="19" t="n">
        <v>0.4413283072844</v>
      </c>
      <c r="L961" s="16" t="n">
        <v>13.2428395804211</v>
      </c>
      <c r="M961" s="19" t="n">
        <v>0.42539164833542</v>
      </c>
      <c r="N961" s="19" t="n">
        <v>1.17795060724303</v>
      </c>
      <c r="O961" s="19" t="n">
        <v>1.37691131114733</v>
      </c>
      <c r="P961" s="19" t="n">
        <v>0.992437057876635</v>
      </c>
      <c r="Q961" s="17" t="s">
        <v>31</v>
      </c>
      <c r="R961" s="5" t="str">
        <f aca="false">IF(OR(Q961="Steel plate",Q961="Concrete jacket"),"Steel plate or jacket",Q961)</f>
        <v>Polymer laminate</v>
      </c>
      <c r="S961" s="5" t="str">
        <f aca="false">IF(O961&lt;='Tree rules'!$C$4,IF(N961&lt;='Tree rules'!$C$5,IF(P961&lt;='Tree rules'!$C$7,"Monitor","Polymer laminate"),IF(P961&lt;='Tree rules'!$C$8,"Seal cracks","Polymer laminate")),IF(O961&lt;='Tree rules'!$C$6,IF(P961&lt;='Tree rules'!$C$9,"Polymer laminate","Steel plate or jacket"),IF(L961&lt;='Tree rules'!$C$10,"Steel plate or jacket","Polymer laminate")))</f>
        <v>Steel plate or jacket</v>
      </c>
      <c r="T961" s="5" t="str">
        <f aca="false">IF(S961=R961,"Yes","No")</f>
        <v>No</v>
      </c>
    </row>
    <row r="962" customFormat="false" ht="15" hidden="false" customHeight="false" outlineLevel="0" collapsed="false">
      <c r="A962" s="15" t="n">
        <v>3175</v>
      </c>
      <c r="B962" s="16" t="n">
        <v>6.08059781379353</v>
      </c>
      <c r="C962" s="15" t="n">
        <v>300</v>
      </c>
      <c r="D962" s="15" t="n">
        <v>600</v>
      </c>
      <c r="E962" s="15" t="n">
        <v>30</v>
      </c>
      <c r="F962" s="16" t="n">
        <v>0.725855342345656</v>
      </c>
      <c r="G962" s="17" t="s">
        <v>103</v>
      </c>
      <c r="H962" s="18" t="n">
        <v>0.2</v>
      </c>
      <c r="I962" s="18" t="n">
        <v>1</v>
      </c>
      <c r="J962" s="19" t="n">
        <v>0.976374583941263</v>
      </c>
      <c r="K962" s="19" t="n">
        <v>0.527543831652804</v>
      </c>
      <c r="L962" s="16" t="n">
        <v>10.9758083281472</v>
      </c>
      <c r="M962" s="19" t="n">
        <v>0.360780685198211</v>
      </c>
      <c r="N962" s="19" t="n">
        <v>0.960156636529085</v>
      </c>
      <c r="O962" s="19" t="n">
        <v>0.976374583941263</v>
      </c>
      <c r="P962" s="19" t="n">
        <v>0.896190348129788</v>
      </c>
      <c r="Q962" s="17" t="s">
        <v>29</v>
      </c>
      <c r="R962" s="5" t="str">
        <f aca="false">IF(OR(Q962="Steel plate",Q962="Concrete jacket"),"Steel plate or jacket",Q962)</f>
        <v>Monitor</v>
      </c>
      <c r="S962" s="5" t="str">
        <f aca="false">IF(O962&lt;='Tree rules'!$C$4,IF(N962&lt;='Tree rules'!$C$5,IF(P962&lt;='Tree rules'!$C$7,"Monitor","Polymer laminate"),IF(P962&lt;='Tree rules'!$C$8,"Seal cracks","Polymer laminate")),IF(O962&lt;='Tree rules'!$C$6,IF(P962&lt;='Tree rules'!$C$9,"Polymer laminate","Steel plate or jacket"),IF(L962&lt;='Tree rules'!$C$10,"Steel plate or jacket","Polymer laminate")))</f>
        <v>Monitor</v>
      </c>
      <c r="T962" s="5" t="str">
        <f aca="false">IF(S962=R962,"Yes","No")</f>
        <v>Yes</v>
      </c>
    </row>
    <row r="963" customFormat="false" ht="15" hidden="false" customHeight="false" outlineLevel="0" collapsed="false">
      <c r="A963" s="15" t="n">
        <v>3179</v>
      </c>
      <c r="B963" s="16" t="n">
        <v>4.56176291104986</v>
      </c>
      <c r="C963" s="15" t="n">
        <v>230</v>
      </c>
      <c r="D963" s="15" t="n">
        <v>425</v>
      </c>
      <c r="E963" s="15" t="n">
        <v>20</v>
      </c>
      <c r="F963" s="16" t="n">
        <v>0.724620609754306</v>
      </c>
      <c r="G963" s="17" t="s">
        <v>103</v>
      </c>
      <c r="H963" s="18" t="n">
        <v>0.2</v>
      </c>
      <c r="I963" s="18" t="n">
        <v>1</v>
      </c>
      <c r="J963" s="19" t="n">
        <v>0.901683031095089</v>
      </c>
      <c r="K963" s="19" t="n">
        <v>0.627522503488698</v>
      </c>
      <c r="L963" s="16" t="n">
        <v>12.1001668728113</v>
      </c>
      <c r="M963" s="19" t="n">
        <v>0.912222939098426</v>
      </c>
      <c r="N963" s="19" t="n">
        <v>1.14169998840604</v>
      </c>
      <c r="O963" s="19" t="n">
        <v>0.901683031095089</v>
      </c>
      <c r="P963" s="19" t="n">
        <v>0.429777017311544</v>
      </c>
      <c r="Q963" s="17" t="s">
        <v>30</v>
      </c>
      <c r="R963" s="5" t="str">
        <f aca="false">IF(OR(Q963="Steel plate",Q963="Concrete jacket"),"Steel plate or jacket",Q963)</f>
        <v>Seal cracks</v>
      </c>
      <c r="S963" s="5" t="str">
        <f aca="false">IF(O963&lt;='Tree rules'!$C$4,IF(N963&lt;='Tree rules'!$C$5,IF(P963&lt;='Tree rules'!$C$7,"Monitor","Polymer laminate"),IF(P963&lt;='Tree rules'!$C$8,"Seal cracks","Polymer laminate")),IF(O963&lt;='Tree rules'!$C$6,IF(P963&lt;='Tree rules'!$C$9,"Polymer laminate","Steel plate or jacket"),IF(L963&lt;='Tree rules'!$C$10,"Steel plate or jacket","Polymer laminate")))</f>
        <v>Seal cracks</v>
      </c>
      <c r="T963" s="5" t="str">
        <f aca="false">IF(S963=R963,"Yes","No")</f>
        <v>Yes</v>
      </c>
    </row>
    <row r="964" customFormat="false" ht="15" hidden="false" customHeight="false" outlineLevel="0" collapsed="false">
      <c r="A964" s="15" t="n">
        <v>3180</v>
      </c>
      <c r="B964" s="16" t="n">
        <v>4.82208170081111</v>
      </c>
      <c r="C964" s="15" t="n">
        <v>230</v>
      </c>
      <c r="D964" s="15" t="n">
        <v>475</v>
      </c>
      <c r="E964" s="15" t="n">
        <v>20</v>
      </c>
      <c r="F964" s="16" t="n">
        <v>0.639770421258486</v>
      </c>
      <c r="G964" s="17" t="s">
        <v>101</v>
      </c>
      <c r="H964" s="18" t="n">
        <v>0.3</v>
      </c>
      <c r="I964" s="18" t="n">
        <v>1</v>
      </c>
      <c r="J964" s="19" t="n">
        <v>0.929026072547609</v>
      </c>
      <c r="K964" s="19" t="n">
        <v>0.619911340690697</v>
      </c>
      <c r="L964" s="16" t="n">
        <v>11.2929313836326</v>
      </c>
      <c r="M964" s="19" t="n">
        <v>0.734023601335364</v>
      </c>
      <c r="N964" s="19" t="n">
        <v>0.821908419786117</v>
      </c>
      <c r="O964" s="19" t="n">
        <v>0.929026072547609</v>
      </c>
      <c r="P964" s="19" t="n">
        <v>0.469201907314436</v>
      </c>
      <c r="Q964" s="17" t="s">
        <v>29</v>
      </c>
      <c r="R964" s="5" t="str">
        <f aca="false">IF(OR(Q964="Steel plate",Q964="Concrete jacket"),"Steel plate or jacket",Q964)</f>
        <v>Monitor</v>
      </c>
      <c r="S964" s="5" t="str">
        <f aca="false">IF(O964&lt;='Tree rules'!$C$4,IF(N964&lt;='Tree rules'!$C$5,IF(P964&lt;='Tree rules'!$C$7,"Monitor","Polymer laminate"),IF(P964&lt;='Tree rules'!$C$8,"Seal cracks","Polymer laminate")),IF(O964&lt;='Tree rules'!$C$6,IF(P964&lt;='Tree rules'!$C$9,"Polymer laminate","Steel plate or jacket"),IF(L964&lt;='Tree rules'!$C$10,"Steel plate or jacket","Polymer laminate")))</f>
        <v>Monitor</v>
      </c>
      <c r="T964" s="5" t="str">
        <f aca="false">IF(S964=R964,"Yes","No")</f>
        <v>Yes</v>
      </c>
    </row>
    <row r="965" customFormat="false" ht="15" hidden="false" customHeight="false" outlineLevel="0" collapsed="false">
      <c r="A965" s="15" t="n">
        <v>3182</v>
      </c>
      <c r="B965" s="16" t="n">
        <v>4.70312649506489</v>
      </c>
      <c r="C965" s="15" t="n">
        <v>300</v>
      </c>
      <c r="D965" s="15" t="n">
        <v>400</v>
      </c>
      <c r="E965" s="15" t="n">
        <v>20</v>
      </c>
      <c r="F965" s="16" t="n">
        <v>0.635378289490071</v>
      </c>
      <c r="G965" s="17" t="s">
        <v>103</v>
      </c>
      <c r="H965" s="18" t="n">
        <v>0.2</v>
      </c>
      <c r="I965" s="18" t="n">
        <v>1.5</v>
      </c>
      <c r="J965" s="19" t="n">
        <v>0.899112703363707</v>
      </c>
      <c r="K965" s="19" t="n">
        <v>0.431953082060268</v>
      </c>
      <c r="L965" s="16" t="n">
        <v>13.2110294805193</v>
      </c>
      <c r="M965" s="19" t="n">
        <v>0.618314572332225</v>
      </c>
      <c r="N965" s="19" t="n">
        <v>1.10220781091613</v>
      </c>
      <c r="O965" s="19" t="n">
        <v>1.15448180337681</v>
      </c>
      <c r="P965" s="19" t="n">
        <v>0.598057079948675</v>
      </c>
      <c r="Q965" s="17" t="s">
        <v>31</v>
      </c>
      <c r="R965" s="5" t="str">
        <f aca="false">IF(OR(Q965="Steel plate",Q965="Concrete jacket"),"Steel plate or jacket",Q965)</f>
        <v>Polymer laminate</v>
      </c>
      <c r="S965" s="5" t="str">
        <f aca="false">IF(O965&lt;='Tree rules'!$C$4,IF(N965&lt;='Tree rules'!$C$5,IF(P965&lt;='Tree rules'!$C$7,"Monitor","Polymer laminate"),IF(P965&lt;='Tree rules'!$C$8,"Seal cracks","Polymer laminate")),IF(O965&lt;='Tree rules'!$C$6,IF(P965&lt;='Tree rules'!$C$9,"Polymer laminate","Steel plate or jacket"),IF(L965&lt;='Tree rules'!$C$10,"Steel plate or jacket","Polymer laminate")))</f>
        <v>Polymer laminate</v>
      </c>
      <c r="T965" s="5" t="str">
        <f aca="false">IF(S965=R965,"Yes","No")</f>
        <v>Yes</v>
      </c>
    </row>
    <row r="966" customFormat="false" ht="15" hidden="false" customHeight="false" outlineLevel="0" collapsed="false">
      <c r="A966" s="15" t="n">
        <v>3186</v>
      </c>
      <c r="B966" s="16" t="n">
        <v>3.03646375571875</v>
      </c>
      <c r="C966" s="15" t="n">
        <v>300</v>
      </c>
      <c r="D966" s="15" t="n">
        <v>300</v>
      </c>
      <c r="E966" s="15" t="n">
        <v>30</v>
      </c>
      <c r="F966" s="16" t="n">
        <v>0.52772160060301</v>
      </c>
      <c r="G966" s="17" t="s">
        <v>103</v>
      </c>
      <c r="H966" s="18" t="n">
        <v>0.2</v>
      </c>
      <c r="I966" s="18" t="n">
        <v>2</v>
      </c>
      <c r="J966" s="19" t="n">
        <v>0.98472846329328</v>
      </c>
      <c r="K966" s="19" t="n">
        <v>0.5993817380491</v>
      </c>
      <c r="L966" s="16" t="n">
        <v>11.9545817154281</v>
      </c>
      <c r="M966" s="19" t="n">
        <v>0.490846538203692</v>
      </c>
      <c r="N966" s="19" t="n">
        <v>2.34369032232198</v>
      </c>
      <c r="O966" s="19" t="n">
        <v>1.37922866875141</v>
      </c>
      <c r="P966" s="19" t="n">
        <v>0.547659989354406</v>
      </c>
      <c r="Q966" s="17" t="s">
        <v>31</v>
      </c>
      <c r="R966" s="5" t="str">
        <f aca="false">IF(OR(Q966="Steel plate",Q966="Concrete jacket"),"Steel plate or jacket",Q966)</f>
        <v>Polymer laminate</v>
      </c>
      <c r="S966" s="5" t="str">
        <f aca="false">IF(O966&lt;='Tree rules'!$C$4,IF(N966&lt;='Tree rules'!$C$5,IF(P966&lt;='Tree rules'!$C$7,"Monitor","Polymer laminate"),IF(P966&lt;='Tree rules'!$C$8,"Seal cracks","Polymer laminate")),IF(O966&lt;='Tree rules'!$C$6,IF(P966&lt;='Tree rules'!$C$9,"Polymer laminate","Steel plate or jacket"),IF(L966&lt;='Tree rules'!$C$10,"Steel plate or jacket","Polymer laminate")))</f>
        <v>Steel plate or jacket</v>
      </c>
      <c r="T966" s="5" t="str">
        <f aca="false">IF(S966=R966,"Yes","No")</f>
        <v>No</v>
      </c>
    </row>
    <row r="967" customFormat="false" ht="15" hidden="false" customHeight="false" outlineLevel="0" collapsed="false">
      <c r="A967" s="15" t="n">
        <v>3189</v>
      </c>
      <c r="B967" s="16" t="n">
        <v>6.8167877195953</v>
      </c>
      <c r="C967" s="15" t="n">
        <v>300</v>
      </c>
      <c r="D967" s="15" t="n">
        <v>675</v>
      </c>
      <c r="E967" s="15" t="n">
        <v>20</v>
      </c>
      <c r="F967" s="16" t="n">
        <v>0.63930661313115</v>
      </c>
      <c r="G967" s="17" t="s">
        <v>101</v>
      </c>
      <c r="H967" s="18" t="n">
        <v>0.3</v>
      </c>
      <c r="I967" s="18" t="n">
        <v>1</v>
      </c>
      <c r="J967" s="19" t="n">
        <v>0.853838481153409</v>
      </c>
      <c r="K967" s="19" t="n">
        <v>0.456789047308954</v>
      </c>
      <c r="L967" s="16" t="n">
        <v>10.8375003491181</v>
      </c>
      <c r="M967" s="19" t="n">
        <v>0.357308652187197</v>
      </c>
      <c r="N967" s="19" t="n">
        <v>0.539645795885059</v>
      </c>
      <c r="O967" s="19" t="n">
        <v>0.853838481153408</v>
      </c>
      <c r="P967" s="19" t="n">
        <v>0.779700419900317</v>
      </c>
      <c r="Q967" s="17" t="s">
        <v>29</v>
      </c>
      <c r="R967" s="5" t="str">
        <f aca="false">IF(OR(Q967="Steel plate",Q967="Concrete jacket"),"Steel plate or jacket",Q967)</f>
        <v>Monitor</v>
      </c>
      <c r="S967" s="5" t="str">
        <f aca="false">IF(O967&lt;='Tree rules'!$C$4,IF(N967&lt;='Tree rules'!$C$5,IF(P967&lt;='Tree rules'!$C$7,"Monitor","Polymer laminate"),IF(P967&lt;='Tree rules'!$C$8,"Seal cracks","Polymer laminate")),IF(O967&lt;='Tree rules'!$C$6,IF(P967&lt;='Tree rules'!$C$9,"Polymer laminate","Steel plate or jacket"),IF(L967&lt;='Tree rules'!$C$10,"Steel plate or jacket","Polymer laminate")))</f>
        <v>Monitor</v>
      </c>
      <c r="T967" s="5" t="str">
        <f aca="false">IF(S967=R967,"Yes","No")</f>
        <v>Yes</v>
      </c>
    </row>
    <row r="968" customFormat="false" ht="15" hidden="false" customHeight="false" outlineLevel="0" collapsed="false">
      <c r="A968" s="15" t="n">
        <v>3191</v>
      </c>
      <c r="B968" s="16" t="n">
        <v>5.63671505310059</v>
      </c>
      <c r="C968" s="15" t="n">
        <v>300</v>
      </c>
      <c r="D968" s="15" t="n">
        <v>550</v>
      </c>
      <c r="E968" s="15" t="n">
        <v>30</v>
      </c>
      <c r="F968" s="16" t="n">
        <v>0.625815269639401</v>
      </c>
      <c r="G968" s="17" t="s">
        <v>103</v>
      </c>
      <c r="H968" s="18" t="n">
        <v>0.2</v>
      </c>
      <c r="I968" s="18" t="n">
        <v>1.5</v>
      </c>
      <c r="J968" s="19" t="n">
        <v>0.954985898761683</v>
      </c>
      <c r="K968" s="19" t="n">
        <v>0.498717263092968</v>
      </c>
      <c r="L968" s="16" t="n">
        <v>11.228516042033</v>
      </c>
      <c r="M968" s="19" t="n">
        <v>0.462732156294245</v>
      </c>
      <c r="N968" s="19" t="n">
        <v>1.52945720083132</v>
      </c>
      <c r="O968" s="19" t="n">
        <v>1.19434487128112</v>
      </c>
      <c r="P968" s="19" t="n">
        <v>0.674475157648995</v>
      </c>
      <c r="Q968" s="17" t="s">
        <v>31</v>
      </c>
      <c r="R968" s="5" t="str">
        <f aca="false">IF(OR(Q968="Steel plate",Q968="Concrete jacket"),"Steel plate or jacket",Q968)</f>
        <v>Polymer laminate</v>
      </c>
      <c r="S968" s="5" t="str">
        <f aca="false">IF(O968&lt;='Tree rules'!$C$4,IF(N968&lt;='Tree rules'!$C$5,IF(P968&lt;='Tree rules'!$C$7,"Monitor","Polymer laminate"),IF(P968&lt;='Tree rules'!$C$8,"Seal cracks","Polymer laminate")),IF(O968&lt;='Tree rules'!$C$6,IF(P968&lt;='Tree rules'!$C$9,"Polymer laminate","Steel plate or jacket"),IF(L968&lt;='Tree rules'!$C$10,"Steel plate or jacket","Polymer laminate")))</f>
        <v>Polymer laminate</v>
      </c>
      <c r="T968" s="5" t="str">
        <f aca="false">IF(S968=R968,"Yes","No")</f>
        <v>Yes</v>
      </c>
    </row>
    <row r="969" customFormat="false" ht="15" hidden="false" customHeight="false" outlineLevel="0" collapsed="false">
      <c r="A969" s="15" t="n">
        <v>3192</v>
      </c>
      <c r="B969" s="16" t="n">
        <v>5.01150401309853</v>
      </c>
      <c r="C969" s="15" t="n">
        <v>300</v>
      </c>
      <c r="D969" s="15" t="n">
        <v>400</v>
      </c>
      <c r="E969" s="15" t="n">
        <v>30</v>
      </c>
      <c r="F969" s="16" t="n">
        <v>0.635378289490071</v>
      </c>
      <c r="G969" s="17" t="s">
        <v>103</v>
      </c>
      <c r="H969" s="18" t="n">
        <v>0.2</v>
      </c>
      <c r="I969" s="18" t="n">
        <v>1.5</v>
      </c>
      <c r="J969" s="19" t="n">
        <v>0.940742537832761</v>
      </c>
      <c r="K969" s="19" t="n">
        <v>0.630826045387785</v>
      </c>
      <c r="L969" s="16" t="n">
        <v>14.0772584637599</v>
      </c>
      <c r="M969" s="19" t="n">
        <v>0.922742703430165</v>
      </c>
      <c r="N969" s="19" t="n">
        <v>1.01050215681196</v>
      </c>
      <c r="O969" s="19" t="n">
        <v>1.11439135931459</v>
      </c>
      <c r="P969" s="19" t="n">
        <v>0.443641708876163</v>
      </c>
      <c r="Q969" s="17" t="s">
        <v>31</v>
      </c>
      <c r="R969" s="5" t="str">
        <f aca="false">IF(OR(Q969="Steel plate",Q969="Concrete jacket"),"Steel plate or jacket",Q969)</f>
        <v>Polymer laminate</v>
      </c>
      <c r="S969" s="5" t="str">
        <f aca="false">IF(O969&lt;='Tree rules'!$C$4,IF(N969&lt;='Tree rules'!$C$5,IF(P969&lt;='Tree rules'!$C$7,"Monitor","Polymer laminate"),IF(P969&lt;='Tree rules'!$C$8,"Seal cracks","Polymer laminate")),IF(O969&lt;='Tree rules'!$C$6,IF(P969&lt;='Tree rules'!$C$9,"Polymer laminate","Steel plate or jacket"),IF(L969&lt;='Tree rules'!$C$10,"Steel plate or jacket","Polymer laminate")))</f>
        <v>Polymer laminate</v>
      </c>
      <c r="T969" s="5" t="str">
        <f aca="false">IF(S969=R969,"Yes","No")</f>
        <v>Yes</v>
      </c>
    </row>
    <row r="970" customFormat="false" ht="15" hidden="false" customHeight="false" outlineLevel="0" collapsed="false">
      <c r="A970" s="15" t="n">
        <v>3197</v>
      </c>
      <c r="B970" s="16" t="n">
        <v>6.00052218746966</v>
      </c>
      <c r="C970" s="15" t="n">
        <v>230</v>
      </c>
      <c r="D970" s="15" t="n">
        <v>575</v>
      </c>
      <c r="E970" s="15" t="n">
        <v>25</v>
      </c>
      <c r="F970" s="16" t="n">
        <v>0.777557789024782</v>
      </c>
      <c r="G970" s="17" t="s">
        <v>101</v>
      </c>
      <c r="H970" s="18" t="n">
        <v>0.3</v>
      </c>
      <c r="I970" s="18" t="n">
        <v>1</v>
      </c>
      <c r="J970" s="19" t="n">
        <v>0.895329513150389</v>
      </c>
      <c r="K970" s="19" t="n">
        <v>0.560450260508407</v>
      </c>
      <c r="L970" s="16" t="n">
        <v>11.3861901090506</v>
      </c>
      <c r="M970" s="19" t="n">
        <v>0.617280857065954</v>
      </c>
      <c r="N970" s="19" t="n">
        <v>0.616787247505308</v>
      </c>
      <c r="O970" s="19" t="n">
        <v>0.895329513150389</v>
      </c>
      <c r="P970" s="19" t="n">
        <v>0.585435823356636</v>
      </c>
      <c r="Q970" s="17" t="s">
        <v>29</v>
      </c>
      <c r="R970" s="5" t="str">
        <f aca="false">IF(OR(Q970="Steel plate",Q970="Concrete jacket"),"Steel plate or jacket",Q970)</f>
        <v>Monitor</v>
      </c>
      <c r="S970" s="5" t="str">
        <f aca="false">IF(O970&lt;='Tree rules'!$C$4,IF(N970&lt;='Tree rules'!$C$5,IF(P970&lt;='Tree rules'!$C$7,"Monitor","Polymer laminate"),IF(P970&lt;='Tree rules'!$C$8,"Seal cracks","Polymer laminate")),IF(O970&lt;='Tree rules'!$C$6,IF(P970&lt;='Tree rules'!$C$9,"Polymer laminate","Steel plate or jacket"),IF(L970&lt;='Tree rules'!$C$10,"Steel plate or jacket","Polymer laminate")))</f>
        <v>Monitor</v>
      </c>
      <c r="T970" s="5" t="str">
        <f aca="false">IF(S970=R970,"Yes","No")</f>
        <v>Yes</v>
      </c>
    </row>
    <row r="971" customFormat="false" ht="15" hidden="false" customHeight="false" outlineLevel="0" collapsed="false">
      <c r="A971" s="15" t="n">
        <v>3198</v>
      </c>
      <c r="B971" s="16" t="n">
        <v>4.6000188648191</v>
      </c>
      <c r="C971" s="15" t="n">
        <v>230</v>
      </c>
      <c r="D971" s="15" t="n">
        <v>350</v>
      </c>
      <c r="E971" s="15" t="n">
        <v>30</v>
      </c>
      <c r="F971" s="16" t="n">
        <v>0.64278110559382</v>
      </c>
      <c r="G971" s="17" t="s">
        <v>101</v>
      </c>
      <c r="H971" s="18" t="n">
        <v>0.3</v>
      </c>
      <c r="I971" s="18" t="n">
        <v>1.5</v>
      </c>
      <c r="J971" s="19" t="n">
        <v>0.937633161202974</v>
      </c>
      <c r="K971" s="19" t="n">
        <v>0.462138650204092</v>
      </c>
      <c r="L971" s="16" t="n">
        <v>15.0327413882977</v>
      </c>
      <c r="M971" s="19" t="n">
        <v>0.749205714982789</v>
      </c>
      <c r="N971" s="19" t="n">
        <v>0.777417735601418</v>
      </c>
      <c r="O971" s="19" t="n">
        <v>1.18979148005199</v>
      </c>
      <c r="P971" s="19" t="n">
        <v>0.495476109876689</v>
      </c>
      <c r="Q971" s="17" t="s">
        <v>31</v>
      </c>
      <c r="R971" s="5" t="str">
        <f aca="false">IF(OR(Q971="Steel plate",Q971="Concrete jacket"),"Steel plate or jacket",Q971)</f>
        <v>Polymer laminate</v>
      </c>
      <c r="S971" s="5" t="str">
        <f aca="false">IF(O971&lt;='Tree rules'!$C$4,IF(N971&lt;='Tree rules'!$C$5,IF(P971&lt;='Tree rules'!$C$7,"Monitor","Polymer laminate"),IF(P971&lt;='Tree rules'!$C$8,"Seal cracks","Polymer laminate")),IF(O971&lt;='Tree rules'!$C$6,IF(P971&lt;='Tree rules'!$C$9,"Polymer laminate","Steel plate or jacket"),IF(L971&lt;='Tree rules'!$C$10,"Steel plate or jacket","Polymer laminate")))</f>
        <v>Polymer laminate</v>
      </c>
      <c r="T971" s="5" t="str">
        <f aca="false">IF(S971=R971,"Yes","No")</f>
        <v>Yes</v>
      </c>
    </row>
    <row r="972" customFormat="false" ht="15" hidden="false" customHeight="false" outlineLevel="0" collapsed="false">
      <c r="A972" s="15" t="n">
        <v>3199</v>
      </c>
      <c r="B972" s="16" t="n">
        <v>3.91226628986878</v>
      </c>
      <c r="C972" s="15" t="n">
        <v>300</v>
      </c>
      <c r="D972" s="15" t="n">
        <v>325</v>
      </c>
      <c r="E972" s="15" t="n">
        <v>30</v>
      </c>
      <c r="F972" s="16" t="n">
        <v>0.67080270183412</v>
      </c>
      <c r="G972" s="17" t="s">
        <v>101</v>
      </c>
      <c r="H972" s="18" t="n">
        <v>0.3</v>
      </c>
      <c r="I972" s="18" t="n">
        <v>1</v>
      </c>
      <c r="J972" s="19" t="n">
        <v>0.896502268855507</v>
      </c>
      <c r="K972" s="19" t="n">
        <v>0.417756695834161</v>
      </c>
      <c r="L972" s="16" t="n">
        <v>13.9226558358319</v>
      </c>
      <c r="M972" s="19" t="n">
        <v>0.63742434986609</v>
      </c>
      <c r="N972" s="19" t="n">
        <v>0.60155748148958</v>
      </c>
      <c r="O972" s="19" t="n">
        <v>0.896502268855507</v>
      </c>
      <c r="P972" s="19" t="n">
        <v>0.439223583335296</v>
      </c>
      <c r="Q972" s="17" t="s">
        <v>29</v>
      </c>
      <c r="R972" s="5" t="str">
        <f aca="false">IF(OR(Q972="Steel plate",Q972="Concrete jacket"),"Steel plate or jacket",Q972)</f>
        <v>Monitor</v>
      </c>
      <c r="S972" s="5" t="str">
        <f aca="false">IF(O972&lt;='Tree rules'!$C$4,IF(N972&lt;='Tree rules'!$C$5,IF(P972&lt;='Tree rules'!$C$7,"Monitor","Polymer laminate"),IF(P972&lt;='Tree rules'!$C$8,"Seal cracks","Polymer laminate")),IF(O972&lt;='Tree rules'!$C$6,IF(P972&lt;='Tree rules'!$C$9,"Polymer laminate","Steel plate or jacket"),IF(L972&lt;='Tree rules'!$C$10,"Steel plate or jacket","Polymer laminate")))</f>
        <v>Monitor</v>
      </c>
      <c r="T972" s="5" t="str">
        <f aca="false">IF(S972=R972,"Yes","No")</f>
        <v>Yes</v>
      </c>
    </row>
    <row r="973" customFormat="false" ht="15" hidden="false" customHeight="false" outlineLevel="0" collapsed="false">
      <c r="A973" s="15" t="n">
        <v>3200</v>
      </c>
      <c r="B973" s="16" t="n">
        <v>3.2758033625543</v>
      </c>
      <c r="C973" s="15" t="n">
        <v>300</v>
      </c>
      <c r="D973" s="15" t="n">
        <v>300</v>
      </c>
      <c r="E973" s="15" t="n">
        <v>25</v>
      </c>
      <c r="F973" s="16" t="n">
        <v>0.831109167616348</v>
      </c>
      <c r="G973" s="17" t="s">
        <v>101</v>
      </c>
      <c r="H973" s="18" t="n">
        <v>0.3</v>
      </c>
      <c r="I973" s="18" t="n">
        <v>1.5</v>
      </c>
      <c r="J973" s="19" t="n">
        <v>0.880931340341805</v>
      </c>
      <c r="K973" s="19" t="n">
        <v>0.439368147535968</v>
      </c>
      <c r="L973" s="16" t="n">
        <v>12.9992196926758</v>
      </c>
      <c r="M973" s="19" t="n">
        <v>0.935240020550315</v>
      </c>
      <c r="N973" s="19" t="n">
        <v>1.15502249763131</v>
      </c>
      <c r="O973" s="19" t="n">
        <v>1.12787042495653</v>
      </c>
      <c r="P973" s="19" t="n">
        <v>0.393520728655242</v>
      </c>
      <c r="Q973" s="17" t="s">
        <v>31</v>
      </c>
      <c r="R973" s="5" t="str">
        <f aca="false">IF(OR(Q973="Steel plate",Q973="Concrete jacket"),"Steel plate or jacket",Q973)</f>
        <v>Polymer laminate</v>
      </c>
      <c r="S973" s="5" t="str">
        <f aca="false">IF(O973&lt;='Tree rules'!$C$4,IF(N973&lt;='Tree rules'!$C$5,IF(P973&lt;='Tree rules'!$C$7,"Monitor","Polymer laminate"),IF(P973&lt;='Tree rules'!$C$8,"Seal cracks","Polymer laminate")),IF(O973&lt;='Tree rules'!$C$6,IF(P973&lt;='Tree rules'!$C$9,"Polymer laminate","Steel plate or jacket"),IF(L973&lt;='Tree rules'!$C$10,"Steel plate or jacket","Polymer laminate")))</f>
        <v>Polymer laminate</v>
      </c>
      <c r="T973" s="5" t="str">
        <f aca="false">IF(S973=R973,"Yes","No")</f>
        <v>Yes</v>
      </c>
    </row>
    <row r="974" customFormat="false" ht="15" hidden="false" customHeight="false" outlineLevel="0" collapsed="false">
      <c r="A974" s="15" t="n">
        <v>3202</v>
      </c>
      <c r="B974" s="16" t="n">
        <v>3.94596641445092</v>
      </c>
      <c r="C974" s="15" t="n">
        <v>230</v>
      </c>
      <c r="D974" s="15" t="n">
        <v>350</v>
      </c>
      <c r="E974" s="15" t="n">
        <v>25</v>
      </c>
      <c r="F974" s="16" t="n">
        <v>0.675914152273913</v>
      </c>
      <c r="G974" s="17" t="s">
        <v>102</v>
      </c>
      <c r="H974" s="18" t="n">
        <v>0.1</v>
      </c>
      <c r="I974" s="18" t="n">
        <v>1</v>
      </c>
      <c r="J974" s="19" t="n">
        <v>0.860923190909661</v>
      </c>
      <c r="K974" s="19" t="n">
        <v>0.631346235429964</v>
      </c>
      <c r="L974" s="16" t="n">
        <v>13.5600220427867</v>
      </c>
      <c r="M974" s="19" t="n">
        <v>0.625593245863501</v>
      </c>
      <c r="N974" s="19" t="n">
        <v>2.26819269124693</v>
      </c>
      <c r="O974" s="19" t="n">
        <v>0.860923190909661</v>
      </c>
      <c r="P974" s="19" t="n">
        <v>0.471765772658293</v>
      </c>
      <c r="Q974" s="17" t="s">
        <v>30</v>
      </c>
      <c r="R974" s="5" t="str">
        <f aca="false">IF(OR(Q974="Steel plate",Q974="Concrete jacket"),"Steel plate or jacket",Q974)</f>
        <v>Seal cracks</v>
      </c>
      <c r="S974" s="5" t="str">
        <f aca="false">IF(O974&lt;='Tree rules'!$C$4,IF(N974&lt;='Tree rules'!$C$5,IF(P974&lt;='Tree rules'!$C$7,"Monitor","Polymer laminate"),IF(P974&lt;='Tree rules'!$C$8,"Seal cracks","Polymer laminate")),IF(O974&lt;='Tree rules'!$C$6,IF(P974&lt;='Tree rules'!$C$9,"Polymer laminate","Steel plate or jacket"),IF(L974&lt;='Tree rules'!$C$10,"Steel plate or jacket","Polymer laminate")))</f>
        <v>Seal cracks</v>
      </c>
      <c r="T974" s="5" t="str">
        <f aca="false">IF(S974=R974,"Yes","No")</f>
        <v>Yes</v>
      </c>
    </row>
    <row r="975" customFormat="false" ht="15" hidden="false" customHeight="false" outlineLevel="0" collapsed="false">
      <c r="A975" s="15" t="n">
        <v>3205</v>
      </c>
      <c r="B975" s="16" t="n">
        <v>6.22088131025058</v>
      </c>
      <c r="C975" s="15" t="n">
        <v>300</v>
      </c>
      <c r="D975" s="15" t="n">
        <v>525</v>
      </c>
      <c r="E975" s="15" t="n">
        <v>20</v>
      </c>
      <c r="F975" s="16" t="n">
        <v>0.699589178252424</v>
      </c>
      <c r="G975" s="17" t="s">
        <v>103</v>
      </c>
      <c r="H975" s="18" t="n">
        <v>0.2</v>
      </c>
      <c r="I975" s="18" t="n">
        <v>2</v>
      </c>
      <c r="J975" s="19" t="n">
        <v>0.902272073694894</v>
      </c>
      <c r="K975" s="19" t="n">
        <v>0.48497072538244</v>
      </c>
      <c r="L975" s="16" t="n">
        <v>12.9872261174334</v>
      </c>
      <c r="M975" s="19" t="n">
        <v>0.91503890188057</v>
      </c>
      <c r="N975" s="19" t="n">
        <v>1.26429081951552</v>
      </c>
      <c r="O975" s="19" t="n">
        <v>1.36696860531766</v>
      </c>
      <c r="P975" s="19" t="n">
        <v>0.543711992169384</v>
      </c>
      <c r="Q975" s="17" t="s">
        <v>104</v>
      </c>
      <c r="R975" s="5" t="str">
        <f aca="false">IF(OR(Q975="Steel plate",Q975="Concrete jacket"),"Steel plate or jacket",Q975)</f>
        <v>Steel plate or jacket</v>
      </c>
      <c r="S975" s="5" t="str">
        <f aca="false">IF(O975&lt;='Tree rules'!$C$4,IF(N975&lt;='Tree rules'!$C$5,IF(P975&lt;='Tree rules'!$C$7,"Monitor","Polymer laminate"),IF(P975&lt;='Tree rules'!$C$8,"Seal cracks","Polymer laminate")),IF(O975&lt;='Tree rules'!$C$6,IF(P975&lt;='Tree rules'!$C$9,"Polymer laminate","Steel plate or jacket"),IF(L975&lt;='Tree rules'!$C$10,"Steel plate or jacket","Polymer laminate")))</f>
        <v>Steel plate or jacket</v>
      </c>
      <c r="T975" s="5" t="str">
        <f aca="false">IF(S975=R975,"Yes","No")</f>
        <v>Yes</v>
      </c>
    </row>
    <row r="976" customFormat="false" ht="15" hidden="false" customHeight="false" outlineLevel="0" collapsed="false">
      <c r="A976" s="15" t="n">
        <v>3207</v>
      </c>
      <c r="B976" s="16" t="n">
        <v>3.21095359446785</v>
      </c>
      <c r="C976" s="15" t="n">
        <v>300</v>
      </c>
      <c r="D976" s="15" t="n">
        <v>300</v>
      </c>
      <c r="E976" s="15" t="n">
        <v>30</v>
      </c>
      <c r="F976" s="16" t="n">
        <v>0.831109167616348</v>
      </c>
      <c r="G976" s="17" t="s">
        <v>103</v>
      </c>
      <c r="H976" s="18" t="n">
        <v>0.2</v>
      </c>
      <c r="I976" s="18" t="n">
        <v>1</v>
      </c>
      <c r="J976" s="19" t="n">
        <v>0.906493347364725</v>
      </c>
      <c r="K976" s="19" t="n">
        <v>0.400938775656417</v>
      </c>
      <c r="L976" s="16" t="n">
        <v>12.7418793431264</v>
      </c>
      <c r="M976" s="19" t="n">
        <v>0.670777868852128</v>
      </c>
      <c r="N976" s="19" t="n">
        <v>1.45558608250563</v>
      </c>
      <c r="O976" s="19" t="n">
        <v>0.906493347364725</v>
      </c>
      <c r="P976" s="19" t="n">
        <v>0.42376138623381</v>
      </c>
      <c r="Q976" s="17" t="s">
        <v>30</v>
      </c>
      <c r="R976" s="5" t="str">
        <f aca="false">IF(OR(Q976="Steel plate",Q976="Concrete jacket"),"Steel plate or jacket",Q976)</f>
        <v>Seal cracks</v>
      </c>
      <c r="S976" s="5" t="str">
        <f aca="false">IF(O976&lt;='Tree rules'!$C$4,IF(N976&lt;='Tree rules'!$C$5,IF(P976&lt;='Tree rules'!$C$7,"Monitor","Polymer laminate"),IF(P976&lt;='Tree rules'!$C$8,"Seal cracks","Polymer laminate")),IF(O976&lt;='Tree rules'!$C$6,IF(P976&lt;='Tree rules'!$C$9,"Polymer laminate","Steel plate or jacket"),IF(L976&lt;='Tree rules'!$C$10,"Steel plate or jacket","Polymer laminate")))</f>
        <v>Seal cracks</v>
      </c>
      <c r="T976" s="5" t="str">
        <f aca="false">IF(S976=R976,"Yes","No")</f>
        <v>Yes</v>
      </c>
    </row>
    <row r="977" customFormat="false" ht="15" hidden="false" customHeight="false" outlineLevel="0" collapsed="false">
      <c r="A977" s="15" t="n">
        <v>3209</v>
      </c>
      <c r="B977" s="16" t="n">
        <v>5.41413516515099</v>
      </c>
      <c r="C977" s="15" t="n">
        <v>300</v>
      </c>
      <c r="D977" s="15" t="n">
        <v>525</v>
      </c>
      <c r="E977" s="15" t="n">
        <v>25</v>
      </c>
      <c r="F977" s="16" t="n">
        <v>0.658614812073332</v>
      </c>
      <c r="G977" s="17" t="s">
        <v>101</v>
      </c>
      <c r="H977" s="18" t="n">
        <v>0.3</v>
      </c>
      <c r="I977" s="18" t="n">
        <v>1</v>
      </c>
      <c r="J977" s="19" t="n">
        <v>0.983822155772895</v>
      </c>
      <c r="K977" s="19" t="n">
        <v>0.422051816666919</v>
      </c>
      <c r="L977" s="16" t="n">
        <v>11.3503881868993</v>
      </c>
      <c r="M977" s="19" t="n">
        <v>0.479013400716074</v>
      </c>
      <c r="N977" s="19" t="n">
        <v>0.823807409779881</v>
      </c>
      <c r="O977" s="19" t="n">
        <v>0.983822155772895</v>
      </c>
      <c r="P977" s="19" t="n">
        <v>0.616934986075948</v>
      </c>
      <c r="Q977" s="17" t="s">
        <v>29</v>
      </c>
      <c r="R977" s="5" t="str">
        <f aca="false">IF(OR(Q977="Steel plate",Q977="Concrete jacket"),"Steel plate or jacket",Q977)</f>
        <v>Monitor</v>
      </c>
      <c r="S977" s="5" t="str">
        <f aca="false">IF(O977&lt;='Tree rules'!$C$4,IF(N977&lt;='Tree rules'!$C$5,IF(P977&lt;='Tree rules'!$C$7,"Monitor","Polymer laminate"),IF(P977&lt;='Tree rules'!$C$8,"Seal cracks","Polymer laminate")),IF(O977&lt;='Tree rules'!$C$6,IF(P977&lt;='Tree rules'!$C$9,"Polymer laminate","Steel plate or jacket"),IF(L977&lt;='Tree rules'!$C$10,"Steel plate or jacket","Polymer laminate")))</f>
        <v>Monitor</v>
      </c>
      <c r="T977" s="5" t="str">
        <f aca="false">IF(S977=R977,"Yes","No")</f>
        <v>Yes</v>
      </c>
    </row>
    <row r="978" customFormat="false" ht="15" hidden="false" customHeight="false" outlineLevel="0" collapsed="false">
      <c r="A978" s="15" t="n">
        <v>3214</v>
      </c>
      <c r="B978" s="16" t="n">
        <v>3.6228811448806</v>
      </c>
      <c r="C978" s="15" t="n">
        <v>230</v>
      </c>
      <c r="D978" s="15" t="n">
        <v>300</v>
      </c>
      <c r="E978" s="15" t="n">
        <v>30</v>
      </c>
      <c r="F978" s="16" t="n">
        <v>0.768324290280112</v>
      </c>
      <c r="G978" s="17" t="s">
        <v>101</v>
      </c>
      <c r="H978" s="18" t="n">
        <v>0.3</v>
      </c>
      <c r="I978" s="18" t="n">
        <v>1.5</v>
      </c>
      <c r="J978" s="19" t="n">
        <v>0.852119291762527</v>
      </c>
      <c r="K978" s="19" t="n">
        <v>0.409718959524314</v>
      </c>
      <c r="L978" s="16" t="n">
        <v>14.1518794721899</v>
      </c>
      <c r="M978" s="19" t="n">
        <v>0.906357580508907</v>
      </c>
      <c r="N978" s="19" t="n">
        <v>0.717530595404981</v>
      </c>
      <c r="O978" s="19" t="n">
        <v>1.10361422283802</v>
      </c>
      <c r="P978" s="19" t="n">
        <v>0.381278768076423</v>
      </c>
      <c r="Q978" s="17" t="s">
        <v>31</v>
      </c>
      <c r="R978" s="5" t="str">
        <f aca="false">IF(OR(Q978="Steel plate",Q978="Concrete jacket"),"Steel plate or jacket",Q978)</f>
        <v>Polymer laminate</v>
      </c>
      <c r="S978" s="5" t="str">
        <f aca="false">IF(O978&lt;='Tree rules'!$C$4,IF(N978&lt;='Tree rules'!$C$5,IF(P978&lt;='Tree rules'!$C$7,"Monitor","Polymer laminate"),IF(P978&lt;='Tree rules'!$C$8,"Seal cracks","Polymer laminate")),IF(O978&lt;='Tree rules'!$C$6,IF(P978&lt;='Tree rules'!$C$9,"Polymer laminate","Steel plate or jacket"),IF(L978&lt;='Tree rules'!$C$10,"Steel plate or jacket","Polymer laminate")))</f>
        <v>Polymer laminate</v>
      </c>
      <c r="T978" s="5" t="str">
        <f aca="false">IF(S978=R978,"Yes","No")</f>
        <v>Yes</v>
      </c>
    </row>
    <row r="979" customFormat="false" ht="15" hidden="false" customHeight="false" outlineLevel="0" collapsed="false">
      <c r="A979" s="15" t="n">
        <v>3217</v>
      </c>
      <c r="B979" s="16" t="n">
        <v>7.18365239520142</v>
      </c>
      <c r="C979" s="15" t="n">
        <v>300</v>
      </c>
      <c r="D979" s="15" t="n">
        <v>575</v>
      </c>
      <c r="E979" s="15" t="n">
        <v>30</v>
      </c>
      <c r="F979" s="16" t="n">
        <v>0.633465437396808</v>
      </c>
      <c r="G979" s="17" t="s">
        <v>101</v>
      </c>
      <c r="H979" s="18" t="n">
        <v>0.3</v>
      </c>
      <c r="I979" s="18" t="n">
        <v>1</v>
      </c>
      <c r="J979" s="19" t="n">
        <v>0.855756312808937</v>
      </c>
      <c r="K979" s="19" t="n">
        <v>0.578965988547378</v>
      </c>
      <c r="L979" s="16" t="n">
        <v>13.5796831667324</v>
      </c>
      <c r="M979" s="19" t="n">
        <v>0.582349631997839</v>
      </c>
      <c r="N979" s="19" t="n">
        <v>0.553082628633751</v>
      </c>
      <c r="O979" s="19" t="n">
        <v>0.855756312808937</v>
      </c>
      <c r="P979" s="19" t="n">
        <v>0.58244625455267</v>
      </c>
      <c r="Q979" s="17" t="s">
        <v>29</v>
      </c>
      <c r="R979" s="5" t="str">
        <f aca="false">IF(OR(Q979="Steel plate",Q979="Concrete jacket"),"Steel plate or jacket",Q979)</f>
        <v>Monitor</v>
      </c>
      <c r="S979" s="5" t="str">
        <f aca="false">IF(O979&lt;='Tree rules'!$C$4,IF(N979&lt;='Tree rules'!$C$5,IF(P979&lt;='Tree rules'!$C$7,"Monitor","Polymer laminate"),IF(P979&lt;='Tree rules'!$C$8,"Seal cracks","Polymer laminate")),IF(O979&lt;='Tree rules'!$C$6,IF(P979&lt;='Tree rules'!$C$9,"Polymer laminate","Steel plate or jacket"),IF(L979&lt;='Tree rules'!$C$10,"Steel plate or jacket","Polymer laminate")))</f>
        <v>Monitor</v>
      </c>
      <c r="T979" s="5" t="str">
        <f aca="false">IF(S979=R979,"Yes","No")</f>
        <v>Yes</v>
      </c>
    </row>
    <row r="980" customFormat="false" ht="15" hidden="false" customHeight="false" outlineLevel="0" collapsed="false">
      <c r="A980" s="15" t="n">
        <v>3218</v>
      </c>
      <c r="B980" s="16" t="n">
        <v>3.39700832001223</v>
      </c>
      <c r="C980" s="15" t="n">
        <v>300</v>
      </c>
      <c r="D980" s="15" t="n">
        <v>300</v>
      </c>
      <c r="E980" s="15" t="n">
        <v>20</v>
      </c>
      <c r="F980" s="16" t="n">
        <v>0.736310778185108</v>
      </c>
      <c r="G980" s="17" t="s">
        <v>101</v>
      </c>
      <c r="H980" s="18" t="n">
        <v>0.3</v>
      </c>
      <c r="I980" s="18" t="n">
        <v>1.5</v>
      </c>
      <c r="J980" s="19" t="n">
        <v>0.887441719296985</v>
      </c>
      <c r="K980" s="19" t="n">
        <v>0.41013598147403</v>
      </c>
      <c r="L980" s="16" t="n">
        <v>13.2695637500478</v>
      </c>
      <c r="M980" s="19" t="n">
        <v>0.834455265440836</v>
      </c>
      <c r="N980" s="19" t="n">
        <v>0.752675148741082</v>
      </c>
      <c r="O980" s="19" t="n">
        <v>1.14917668867304</v>
      </c>
      <c r="P980" s="19" t="n">
        <v>0.444824006168321</v>
      </c>
      <c r="Q980" s="17" t="s">
        <v>31</v>
      </c>
      <c r="R980" s="5" t="str">
        <f aca="false">IF(OR(Q980="Steel plate",Q980="Concrete jacket"),"Steel plate or jacket",Q980)</f>
        <v>Polymer laminate</v>
      </c>
      <c r="S980" s="5" t="str">
        <f aca="false">IF(O980&lt;='Tree rules'!$C$4,IF(N980&lt;='Tree rules'!$C$5,IF(P980&lt;='Tree rules'!$C$7,"Monitor","Polymer laminate"),IF(P980&lt;='Tree rules'!$C$8,"Seal cracks","Polymer laminate")),IF(O980&lt;='Tree rules'!$C$6,IF(P980&lt;='Tree rules'!$C$9,"Polymer laminate","Steel plate or jacket"),IF(L980&lt;='Tree rules'!$C$10,"Steel plate or jacket","Polymer laminate")))</f>
        <v>Polymer laminate</v>
      </c>
      <c r="T980" s="5" t="str">
        <f aca="false">IF(S980=R980,"Yes","No")</f>
        <v>Yes</v>
      </c>
    </row>
    <row r="981" customFormat="false" ht="15" hidden="false" customHeight="false" outlineLevel="0" collapsed="false">
      <c r="A981" s="15" t="n">
        <v>3219</v>
      </c>
      <c r="B981" s="16" t="n">
        <v>4.67263755816513</v>
      </c>
      <c r="C981" s="15" t="n">
        <v>300</v>
      </c>
      <c r="D981" s="15" t="n">
        <v>450</v>
      </c>
      <c r="E981" s="15" t="n">
        <v>20</v>
      </c>
      <c r="F981" s="16" t="n">
        <v>0.663570725510715</v>
      </c>
      <c r="G981" s="17" t="s">
        <v>101</v>
      </c>
      <c r="H981" s="18" t="n">
        <v>0.3</v>
      </c>
      <c r="I981" s="18" t="n">
        <v>1</v>
      </c>
      <c r="J981" s="19" t="n">
        <v>0.973201847612481</v>
      </c>
      <c r="K981" s="19" t="n">
        <v>0.607519018552098</v>
      </c>
      <c r="L981" s="16" t="n">
        <v>11.5659345499137</v>
      </c>
      <c r="M981" s="19" t="n">
        <v>0.930198339541975</v>
      </c>
      <c r="N981" s="19" t="n">
        <v>0.625397756549306</v>
      </c>
      <c r="O981" s="19" t="n">
        <v>0.973201847612481</v>
      </c>
      <c r="P981" s="19" t="n">
        <v>0.412076240339904</v>
      </c>
      <c r="Q981" s="17" t="s">
        <v>29</v>
      </c>
      <c r="R981" s="5" t="str">
        <f aca="false">IF(OR(Q981="Steel plate",Q981="Concrete jacket"),"Steel plate or jacket",Q981)</f>
        <v>Monitor</v>
      </c>
      <c r="S981" s="5" t="str">
        <f aca="false">IF(O981&lt;='Tree rules'!$C$4,IF(N981&lt;='Tree rules'!$C$5,IF(P981&lt;='Tree rules'!$C$7,"Monitor","Polymer laminate"),IF(P981&lt;='Tree rules'!$C$8,"Seal cracks","Polymer laminate")),IF(O981&lt;='Tree rules'!$C$6,IF(P981&lt;='Tree rules'!$C$9,"Polymer laminate","Steel plate or jacket"),IF(L981&lt;='Tree rules'!$C$10,"Steel plate or jacket","Polymer laminate")))</f>
        <v>Monitor</v>
      </c>
      <c r="T981" s="5" t="str">
        <f aca="false">IF(S981=R981,"Yes","No")</f>
        <v>Yes</v>
      </c>
    </row>
    <row r="982" customFormat="false" ht="15" hidden="false" customHeight="false" outlineLevel="0" collapsed="false">
      <c r="A982" s="15" t="n">
        <v>3220</v>
      </c>
      <c r="B982" s="16" t="n">
        <v>4.62641435744303</v>
      </c>
      <c r="C982" s="15" t="n">
        <v>230</v>
      </c>
      <c r="D982" s="15" t="n">
        <v>425</v>
      </c>
      <c r="E982" s="15" t="n">
        <v>20</v>
      </c>
      <c r="F982" s="16" t="n">
        <v>0.754646325628103</v>
      </c>
      <c r="G982" s="17" t="s">
        <v>102</v>
      </c>
      <c r="H982" s="18" t="n">
        <v>0.1</v>
      </c>
      <c r="I982" s="18" t="n">
        <v>1</v>
      </c>
      <c r="J982" s="19" t="n">
        <v>0.889790345401397</v>
      </c>
      <c r="K982" s="19" t="n">
        <v>0.435868799537156</v>
      </c>
      <c r="L982" s="16" t="n">
        <v>12.7801501586824</v>
      </c>
      <c r="M982" s="19" t="n">
        <v>0.658327501237285</v>
      </c>
      <c r="N982" s="19" t="n">
        <v>2.67933723184015</v>
      </c>
      <c r="O982" s="19" t="n">
        <v>0.889790345401397</v>
      </c>
      <c r="P982" s="19" t="n">
        <v>0.47828059409421</v>
      </c>
      <c r="Q982" s="17" t="s">
        <v>30</v>
      </c>
      <c r="R982" s="5" t="str">
        <f aca="false">IF(OR(Q982="Steel plate",Q982="Concrete jacket"),"Steel plate or jacket",Q982)</f>
        <v>Seal cracks</v>
      </c>
      <c r="S982" s="5" t="str">
        <f aca="false">IF(O982&lt;='Tree rules'!$C$4,IF(N982&lt;='Tree rules'!$C$5,IF(P982&lt;='Tree rules'!$C$7,"Monitor","Polymer laminate"),IF(P982&lt;='Tree rules'!$C$8,"Seal cracks","Polymer laminate")),IF(O982&lt;='Tree rules'!$C$6,IF(P982&lt;='Tree rules'!$C$9,"Polymer laminate","Steel plate or jacket"),IF(L982&lt;='Tree rules'!$C$10,"Steel plate or jacket","Polymer laminate")))</f>
        <v>Seal cracks</v>
      </c>
      <c r="T982" s="5" t="str">
        <f aca="false">IF(S982=R982,"Yes","No")</f>
        <v>Yes</v>
      </c>
    </row>
    <row r="983" customFormat="false" ht="15" hidden="false" customHeight="false" outlineLevel="0" collapsed="false">
      <c r="A983" s="15" t="n">
        <v>3227</v>
      </c>
      <c r="B983" s="16" t="n">
        <v>5.08038797126026</v>
      </c>
      <c r="C983" s="15" t="n">
        <v>300</v>
      </c>
      <c r="D983" s="15" t="n">
        <v>475</v>
      </c>
      <c r="E983" s="15" t="n">
        <v>20</v>
      </c>
      <c r="F983" s="16" t="n">
        <v>0.624901102811956</v>
      </c>
      <c r="G983" s="17" t="s">
        <v>101</v>
      </c>
      <c r="H983" s="18" t="n">
        <v>0.3</v>
      </c>
      <c r="I983" s="18" t="n">
        <v>1.5</v>
      </c>
      <c r="J983" s="19" t="n">
        <v>0.883989574171056</v>
      </c>
      <c r="K983" s="19" t="n">
        <v>0.523101627074694</v>
      </c>
      <c r="L983" s="16" t="n">
        <v>11.8423962034039</v>
      </c>
      <c r="M983" s="19" t="n">
        <v>0.836367690673682</v>
      </c>
      <c r="N983" s="19" t="n">
        <v>0.727161160122103</v>
      </c>
      <c r="O983" s="19" t="n">
        <v>1.09477616897361</v>
      </c>
      <c r="P983" s="19" t="n">
        <v>0.432301871011584</v>
      </c>
      <c r="Q983" s="17" t="s">
        <v>31</v>
      </c>
      <c r="R983" s="5" t="str">
        <f aca="false">IF(OR(Q983="Steel plate",Q983="Concrete jacket"),"Steel plate or jacket",Q983)</f>
        <v>Polymer laminate</v>
      </c>
      <c r="S983" s="5" t="str">
        <f aca="false">IF(O983&lt;='Tree rules'!$C$4,IF(N983&lt;='Tree rules'!$C$5,IF(P983&lt;='Tree rules'!$C$7,"Monitor","Polymer laminate"),IF(P983&lt;='Tree rules'!$C$8,"Seal cracks","Polymer laminate")),IF(O983&lt;='Tree rules'!$C$6,IF(P983&lt;='Tree rules'!$C$9,"Polymer laminate","Steel plate or jacket"),IF(L983&lt;='Tree rules'!$C$10,"Steel plate or jacket","Polymer laminate")))</f>
        <v>Polymer laminate</v>
      </c>
      <c r="T983" s="5" t="str">
        <f aca="false">IF(S983=R983,"Yes","No")</f>
        <v>Yes</v>
      </c>
    </row>
    <row r="984" customFormat="false" ht="15" hidden="false" customHeight="false" outlineLevel="0" collapsed="false">
      <c r="A984" s="15" t="n">
        <v>3237</v>
      </c>
      <c r="B984" s="16" t="n">
        <v>4.73464387850301</v>
      </c>
      <c r="C984" s="15" t="n">
        <v>300</v>
      </c>
      <c r="D984" s="15" t="n">
        <v>425</v>
      </c>
      <c r="E984" s="15" t="n">
        <v>30</v>
      </c>
      <c r="F984" s="16" t="n">
        <v>0.884177351933803</v>
      </c>
      <c r="G984" s="17" t="s">
        <v>103</v>
      </c>
      <c r="H984" s="18" t="n">
        <v>0.2</v>
      </c>
      <c r="I984" s="18" t="n">
        <v>2</v>
      </c>
      <c r="J984" s="19" t="n">
        <v>0.910135505953238</v>
      </c>
      <c r="K984" s="19" t="n">
        <v>0.454239155042681</v>
      </c>
      <c r="L984" s="16" t="n">
        <v>12.4924640593747</v>
      </c>
      <c r="M984" s="19" t="n">
        <v>0.941045360561214</v>
      </c>
      <c r="N984" s="19" t="n">
        <v>1.38796337030662</v>
      </c>
      <c r="O984" s="19" t="n">
        <v>1.40685182870793</v>
      </c>
      <c r="P984" s="19" t="n">
        <v>0.512580009321561</v>
      </c>
      <c r="Q984" s="17" t="s">
        <v>31</v>
      </c>
      <c r="R984" s="5" t="str">
        <f aca="false">IF(OR(Q984="Steel plate",Q984="Concrete jacket"),"Steel plate or jacket",Q984)</f>
        <v>Polymer laminate</v>
      </c>
      <c r="S984" s="5" t="str">
        <f aca="false">IF(O984&lt;='Tree rules'!$C$4,IF(N984&lt;='Tree rules'!$C$5,IF(P984&lt;='Tree rules'!$C$7,"Monitor","Polymer laminate"),IF(P984&lt;='Tree rules'!$C$8,"Seal cracks","Polymer laminate")),IF(O984&lt;='Tree rules'!$C$6,IF(P984&lt;='Tree rules'!$C$9,"Polymer laminate","Steel plate or jacket"),IF(L984&lt;='Tree rules'!$C$10,"Steel plate or jacket","Polymer laminate")))</f>
        <v>Steel plate or jacket</v>
      </c>
      <c r="T984" s="5" t="str">
        <f aca="false">IF(S984=R984,"Yes","No")</f>
        <v>No</v>
      </c>
    </row>
    <row r="985" customFormat="false" ht="15" hidden="false" customHeight="false" outlineLevel="0" collapsed="false">
      <c r="A985" s="15" t="n">
        <v>3240</v>
      </c>
      <c r="B985" s="16" t="n">
        <v>6.69599317705772</v>
      </c>
      <c r="C985" s="15" t="n">
        <v>300</v>
      </c>
      <c r="D985" s="15" t="n">
        <v>575</v>
      </c>
      <c r="E985" s="15" t="n">
        <v>30</v>
      </c>
      <c r="F985" s="16" t="n">
        <v>0.79483685100311</v>
      </c>
      <c r="G985" s="17" t="s">
        <v>101</v>
      </c>
      <c r="H985" s="18" t="n">
        <v>0.3</v>
      </c>
      <c r="I985" s="18" t="n">
        <v>1</v>
      </c>
      <c r="J985" s="19" t="n">
        <v>0.865248018068983</v>
      </c>
      <c r="K985" s="19" t="n">
        <v>0.576765316301166</v>
      </c>
      <c r="L985" s="16" t="n">
        <v>12.7058694061816</v>
      </c>
      <c r="M985" s="19" t="n">
        <v>0.666326025902633</v>
      </c>
      <c r="N985" s="19" t="n">
        <v>0.595864112178053</v>
      </c>
      <c r="O985" s="19" t="n">
        <v>0.865248018068983</v>
      </c>
      <c r="P985" s="19" t="n">
        <v>0.577725401311437</v>
      </c>
      <c r="Q985" s="17" t="s">
        <v>29</v>
      </c>
      <c r="R985" s="5" t="str">
        <f aca="false">IF(OR(Q985="Steel plate",Q985="Concrete jacket"),"Steel plate or jacket",Q985)</f>
        <v>Monitor</v>
      </c>
      <c r="S985" s="5" t="str">
        <f aca="false">IF(O985&lt;='Tree rules'!$C$4,IF(N985&lt;='Tree rules'!$C$5,IF(P985&lt;='Tree rules'!$C$7,"Monitor","Polymer laminate"),IF(P985&lt;='Tree rules'!$C$8,"Seal cracks","Polymer laminate")),IF(O985&lt;='Tree rules'!$C$6,IF(P985&lt;='Tree rules'!$C$9,"Polymer laminate","Steel plate or jacket"),IF(L985&lt;='Tree rules'!$C$10,"Steel plate or jacket","Polymer laminate")))</f>
        <v>Monitor</v>
      </c>
      <c r="T985" s="5" t="str">
        <f aca="false">IF(S985=R985,"Yes","No")</f>
        <v>Yes</v>
      </c>
    </row>
    <row r="986" customFormat="false" ht="15" hidden="false" customHeight="false" outlineLevel="0" collapsed="false">
      <c r="A986" s="15" t="n">
        <v>3246</v>
      </c>
      <c r="B986" s="16" t="n">
        <v>3.22076177181388</v>
      </c>
      <c r="C986" s="15" t="n">
        <v>300</v>
      </c>
      <c r="D986" s="15" t="n">
        <v>300</v>
      </c>
      <c r="E986" s="15" t="n">
        <v>25</v>
      </c>
      <c r="F986" s="16" t="n">
        <v>0.791582400904515</v>
      </c>
      <c r="G986" s="17" t="s">
        <v>103</v>
      </c>
      <c r="H986" s="18" t="n">
        <v>0.2</v>
      </c>
      <c r="I986" s="18" t="n">
        <v>1</v>
      </c>
      <c r="J986" s="19" t="n">
        <v>0.941818481792656</v>
      </c>
      <c r="K986" s="19" t="n">
        <v>0.532937020751187</v>
      </c>
      <c r="L986" s="16" t="n">
        <v>12.6801644559602</v>
      </c>
      <c r="M986" s="19" t="n">
        <v>0.585167581824355</v>
      </c>
      <c r="N986" s="19" t="n">
        <v>1.17467727753616</v>
      </c>
      <c r="O986" s="19" t="n">
        <v>0.941818481792656</v>
      </c>
      <c r="P986" s="19" t="n">
        <v>0.572011959820316</v>
      </c>
      <c r="Q986" s="17" t="s">
        <v>30</v>
      </c>
      <c r="R986" s="5" t="str">
        <f aca="false">IF(OR(Q986="Steel plate",Q986="Concrete jacket"),"Steel plate or jacket",Q986)</f>
        <v>Seal cracks</v>
      </c>
      <c r="S986" s="5" t="str">
        <f aca="false">IF(O986&lt;='Tree rules'!$C$4,IF(N986&lt;='Tree rules'!$C$5,IF(P986&lt;='Tree rules'!$C$7,"Monitor","Polymer laminate"),IF(P986&lt;='Tree rules'!$C$8,"Seal cracks","Polymer laminate")),IF(O986&lt;='Tree rules'!$C$6,IF(P986&lt;='Tree rules'!$C$9,"Polymer laminate","Steel plate or jacket"),IF(L986&lt;='Tree rules'!$C$10,"Steel plate or jacket","Polymer laminate")))</f>
        <v>Seal cracks</v>
      </c>
      <c r="T986" s="5" t="str">
        <f aca="false">IF(S986=R986,"Yes","No")</f>
        <v>Yes</v>
      </c>
    </row>
    <row r="987" customFormat="false" ht="15" hidden="false" customHeight="false" outlineLevel="0" collapsed="false">
      <c r="A987" s="15" t="n">
        <v>3248</v>
      </c>
      <c r="B987" s="16" t="n">
        <v>4.88534335407104</v>
      </c>
      <c r="C987" s="15" t="n">
        <v>300</v>
      </c>
      <c r="D987" s="15" t="n">
        <v>475</v>
      </c>
      <c r="E987" s="15" t="n">
        <v>25</v>
      </c>
      <c r="F987" s="16" t="n">
        <v>0.624901102811956</v>
      </c>
      <c r="G987" s="17" t="s">
        <v>101</v>
      </c>
      <c r="H987" s="18" t="n">
        <v>0.3</v>
      </c>
      <c r="I987" s="18" t="n">
        <v>1.5</v>
      </c>
      <c r="J987" s="19" t="n">
        <v>0.972383372163454</v>
      </c>
      <c r="K987" s="19" t="n">
        <v>0.643720034500309</v>
      </c>
      <c r="L987" s="16" t="n">
        <v>11.3877467460863</v>
      </c>
      <c r="M987" s="19" t="n">
        <v>0.937830110336646</v>
      </c>
      <c r="N987" s="19" t="n">
        <v>0.760079978377505</v>
      </c>
      <c r="O987" s="19" t="n">
        <v>1.14560372930689</v>
      </c>
      <c r="P987" s="19" t="n">
        <v>0.40250888910392</v>
      </c>
      <c r="Q987" s="17" t="s">
        <v>31</v>
      </c>
      <c r="R987" s="5" t="str">
        <f aca="false">IF(OR(Q987="Steel plate",Q987="Concrete jacket"),"Steel plate or jacket",Q987)</f>
        <v>Polymer laminate</v>
      </c>
      <c r="S987" s="5" t="str">
        <f aca="false">IF(O987&lt;='Tree rules'!$C$4,IF(N987&lt;='Tree rules'!$C$5,IF(P987&lt;='Tree rules'!$C$7,"Monitor","Polymer laminate"),IF(P987&lt;='Tree rules'!$C$8,"Seal cracks","Polymer laminate")),IF(O987&lt;='Tree rules'!$C$6,IF(P987&lt;='Tree rules'!$C$9,"Polymer laminate","Steel plate or jacket"),IF(L987&lt;='Tree rules'!$C$10,"Steel plate or jacket","Polymer laminate")))</f>
        <v>Polymer laminate</v>
      </c>
      <c r="T987" s="5" t="str">
        <f aca="false">IF(S987=R987,"Yes","No")</f>
        <v>Yes</v>
      </c>
    </row>
    <row r="988" customFormat="false" ht="15" hidden="false" customHeight="false" outlineLevel="0" collapsed="false">
      <c r="A988" s="15" t="n">
        <v>3249</v>
      </c>
      <c r="B988" s="16" t="n">
        <v>7.54057737147336</v>
      </c>
      <c r="C988" s="15" t="n">
        <v>230</v>
      </c>
      <c r="D988" s="15" t="n">
        <v>700</v>
      </c>
      <c r="E988" s="15" t="n">
        <v>25</v>
      </c>
      <c r="F988" s="16" t="n">
        <v>0.628486127018497</v>
      </c>
      <c r="G988" s="17" t="s">
        <v>101</v>
      </c>
      <c r="H988" s="18" t="n">
        <v>0.3</v>
      </c>
      <c r="I988" s="18" t="n">
        <v>1</v>
      </c>
      <c r="J988" s="19" t="n">
        <v>0.872716176525615</v>
      </c>
      <c r="K988" s="19" t="n">
        <v>0.640703407074962</v>
      </c>
      <c r="L988" s="16" t="n">
        <v>11.5653027169837</v>
      </c>
      <c r="M988" s="19" t="n">
        <v>0.737319203483284</v>
      </c>
      <c r="N988" s="19" t="n">
        <v>0.569378001446757</v>
      </c>
      <c r="O988" s="19" t="n">
        <v>0.872716176525615</v>
      </c>
      <c r="P988" s="19" t="n">
        <v>0.464483892170702</v>
      </c>
      <c r="Q988" s="17" t="s">
        <v>29</v>
      </c>
      <c r="R988" s="5" t="str">
        <f aca="false">IF(OR(Q988="Steel plate",Q988="Concrete jacket"),"Steel plate or jacket",Q988)</f>
        <v>Monitor</v>
      </c>
      <c r="S988" s="5" t="str">
        <f aca="false">IF(O988&lt;='Tree rules'!$C$4,IF(N988&lt;='Tree rules'!$C$5,IF(P988&lt;='Tree rules'!$C$7,"Monitor","Polymer laminate"),IF(P988&lt;='Tree rules'!$C$8,"Seal cracks","Polymer laminate")),IF(O988&lt;='Tree rules'!$C$6,IF(P988&lt;='Tree rules'!$C$9,"Polymer laminate","Steel plate or jacket"),IF(L988&lt;='Tree rules'!$C$10,"Steel plate or jacket","Polymer laminate")))</f>
        <v>Monitor</v>
      </c>
      <c r="T988" s="5" t="str">
        <f aca="false">IF(S988=R988,"Yes","No")</f>
        <v>Yes</v>
      </c>
    </row>
    <row r="989" customFormat="false" ht="15" hidden="false" customHeight="false" outlineLevel="0" collapsed="false">
      <c r="A989" s="15" t="n">
        <v>3251</v>
      </c>
      <c r="B989" s="16" t="n">
        <v>4.46578727822235</v>
      </c>
      <c r="C989" s="15" t="n">
        <v>300</v>
      </c>
      <c r="D989" s="15" t="n">
        <v>350</v>
      </c>
      <c r="E989" s="15" t="n">
        <v>25</v>
      </c>
      <c r="F989" s="16" t="n">
        <v>0.739198271432892</v>
      </c>
      <c r="G989" s="17" t="s">
        <v>103</v>
      </c>
      <c r="H989" s="18" t="n">
        <v>0.2</v>
      </c>
      <c r="I989" s="18" t="n">
        <v>1</v>
      </c>
      <c r="J989" s="19" t="n">
        <v>0.869552038132234</v>
      </c>
      <c r="K989" s="19" t="n">
        <v>0.40095636863768</v>
      </c>
      <c r="L989" s="16" t="n">
        <v>14.5940760726221</v>
      </c>
      <c r="M989" s="19" t="n">
        <v>0.271437045419973</v>
      </c>
      <c r="N989" s="19" t="n">
        <v>0.910484510864738</v>
      </c>
      <c r="O989" s="19" t="n">
        <v>0.869552038132234</v>
      </c>
      <c r="P989" s="19" t="n">
        <v>1.1595647719228</v>
      </c>
      <c r="Q989" s="17" t="s">
        <v>31</v>
      </c>
      <c r="R989" s="5" t="str">
        <f aca="false">IF(OR(Q989="Steel plate",Q989="Concrete jacket"),"Steel plate or jacket",Q989)</f>
        <v>Polymer laminate</v>
      </c>
      <c r="S989" s="5" t="str">
        <f aca="false">IF(O989&lt;='Tree rules'!$C$4,IF(N989&lt;='Tree rules'!$C$5,IF(P989&lt;='Tree rules'!$C$7,"Monitor","Polymer laminate"),IF(P989&lt;='Tree rules'!$C$8,"Seal cracks","Polymer laminate")),IF(O989&lt;='Tree rules'!$C$6,IF(P989&lt;='Tree rules'!$C$9,"Polymer laminate","Steel plate or jacket"),IF(L989&lt;='Tree rules'!$C$10,"Steel plate or jacket","Polymer laminate")))</f>
        <v>Polymer laminate</v>
      </c>
      <c r="T989" s="5" t="str">
        <f aca="false">IF(S989=R989,"Yes","No")</f>
        <v>Yes</v>
      </c>
    </row>
    <row r="990" customFormat="false" ht="15" hidden="false" customHeight="false" outlineLevel="0" collapsed="false">
      <c r="A990" s="15" t="n">
        <v>3257</v>
      </c>
      <c r="B990" s="16" t="n">
        <v>4.957341074187</v>
      </c>
      <c r="C990" s="15" t="n">
        <v>300</v>
      </c>
      <c r="D990" s="15" t="n">
        <v>450</v>
      </c>
      <c r="E990" s="15" t="n">
        <v>25</v>
      </c>
      <c r="F990" s="16" t="n">
        <v>0.781490709848207</v>
      </c>
      <c r="G990" s="17" t="s">
        <v>101</v>
      </c>
      <c r="H990" s="18" t="n">
        <v>0.3</v>
      </c>
      <c r="I990" s="18" t="n">
        <v>1</v>
      </c>
      <c r="J990" s="19" t="n">
        <v>0.855118619363801</v>
      </c>
      <c r="K990" s="19" t="n">
        <v>0.487385513039347</v>
      </c>
      <c r="L990" s="16" t="n">
        <v>12.3316942143955</v>
      </c>
      <c r="M990" s="19" t="n">
        <v>0.469547491323912</v>
      </c>
      <c r="N990" s="19" t="n">
        <v>0.715671097940084</v>
      </c>
      <c r="O990" s="19" t="n">
        <v>0.8551186193638</v>
      </c>
      <c r="P990" s="19" t="n">
        <v>0.693506539088408</v>
      </c>
      <c r="Q990" s="17" t="s">
        <v>29</v>
      </c>
      <c r="R990" s="5" t="str">
        <f aca="false">IF(OR(Q990="Steel plate",Q990="Concrete jacket"),"Steel plate or jacket",Q990)</f>
        <v>Monitor</v>
      </c>
      <c r="S990" s="5" t="str">
        <f aca="false">IF(O990&lt;='Tree rules'!$C$4,IF(N990&lt;='Tree rules'!$C$5,IF(P990&lt;='Tree rules'!$C$7,"Monitor","Polymer laminate"),IF(P990&lt;='Tree rules'!$C$8,"Seal cracks","Polymer laminate")),IF(O990&lt;='Tree rules'!$C$6,IF(P990&lt;='Tree rules'!$C$9,"Polymer laminate","Steel plate or jacket"),IF(L990&lt;='Tree rules'!$C$10,"Steel plate or jacket","Polymer laminate")))</f>
        <v>Monitor</v>
      </c>
      <c r="T990" s="5" t="str">
        <f aca="false">IF(S990=R990,"Yes","No")</f>
        <v>Yes</v>
      </c>
    </row>
    <row r="991" customFormat="false" ht="15" hidden="false" customHeight="false" outlineLevel="0" collapsed="false">
      <c r="A991" s="15" t="n">
        <v>3259</v>
      </c>
      <c r="B991" s="16" t="n">
        <v>5.58796708583602</v>
      </c>
      <c r="C991" s="15" t="n">
        <v>230</v>
      </c>
      <c r="D991" s="15" t="n">
        <v>450</v>
      </c>
      <c r="E991" s="15" t="n">
        <v>30</v>
      </c>
      <c r="F991" s="16" t="n">
        <v>0.649145274956135</v>
      </c>
      <c r="G991" s="17" t="s">
        <v>103</v>
      </c>
      <c r="H991" s="18" t="n">
        <v>0.2</v>
      </c>
      <c r="I991" s="18" t="n">
        <v>2</v>
      </c>
      <c r="J991" s="19" t="n">
        <v>0.948188954019772</v>
      </c>
      <c r="K991" s="19" t="n">
        <v>0.577608107743328</v>
      </c>
      <c r="L991" s="16" t="n">
        <v>13.8316016976139</v>
      </c>
      <c r="M991" s="19" t="n">
        <v>0.747653456018735</v>
      </c>
      <c r="N991" s="19" t="n">
        <v>1.44263671626977</v>
      </c>
      <c r="O991" s="19" t="n">
        <v>1.34869628052506</v>
      </c>
      <c r="P991" s="19" t="n">
        <v>0.585246928768933</v>
      </c>
      <c r="Q991" s="17" t="s">
        <v>31</v>
      </c>
      <c r="R991" s="5" t="str">
        <f aca="false">IF(OR(Q991="Steel plate",Q991="Concrete jacket"),"Steel plate or jacket",Q991)</f>
        <v>Polymer laminate</v>
      </c>
      <c r="S991" s="5" t="str">
        <f aca="false">IF(O991&lt;='Tree rules'!$C$4,IF(N991&lt;='Tree rules'!$C$5,IF(P991&lt;='Tree rules'!$C$7,"Monitor","Polymer laminate"),IF(P991&lt;='Tree rules'!$C$8,"Seal cracks","Polymer laminate")),IF(O991&lt;='Tree rules'!$C$6,IF(P991&lt;='Tree rules'!$C$9,"Polymer laminate","Steel plate or jacket"),IF(L991&lt;='Tree rules'!$C$10,"Steel plate or jacket","Polymer laminate")))</f>
        <v>Polymer laminate</v>
      </c>
      <c r="T991" s="5" t="str">
        <f aca="false">IF(S991=R991,"Yes","No")</f>
        <v>Yes</v>
      </c>
    </row>
    <row r="992" customFormat="false" ht="15" hidden="false" customHeight="false" outlineLevel="0" collapsed="false">
      <c r="A992" s="15" t="n">
        <v>3262</v>
      </c>
      <c r="B992" s="16" t="n">
        <v>3.68831272700091</v>
      </c>
      <c r="C992" s="15" t="n">
        <v>230</v>
      </c>
      <c r="D992" s="15" t="n">
        <v>300</v>
      </c>
      <c r="E992" s="15" t="n">
        <v>30</v>
      </c>
      <c r="F992" s="16" t="n">
        <v>0.768324290280112</v>
      </c>
      <c r="G992" s="17" t="s">
        <v>101</v>
      </c>
      <c r="H992" s="18" t="n">
        <v>0.3</v>
      </c>
      <c r="I992" s="18" t="n">
        <v>1</v>
      </c>
      <c r="J992" s="19" t="n">
        <v>0.892868050059457</v>
      </c>
      <c r="K992" s="19" t="n">
        <v>0.610201474988516</v>
      </c>
      <c r="L992" s="16" t="n">
        <v>14.4074715898473</v>
      </c>
      <c r="M992" s="19" t="n">
        <v>0.865570077476204</v>
      </c>
      <c r="N992" s="19" t="n">
        <v>0.568632538512633</v>
      </c>
      <c r="O992" s="19" t="n">
        <v>0.892868050059457</v>
      </c>
      <c r="P992" s="19" t="n">
        <v>0.426189269269472</v>
      </c>
      <c r="Q992" s="17" t="s">
        <v>29</v>
      </c>
      <c r="R992" s="5" t="str">
        <f aca="false">IF(OR(Q992="Steel plate",Q992="Concrete jacket"),"Steel plate or jacket",Q992)</f>
        <v>Monitor</v>
      </c>
      <c r="S992" s="5" t="str">
        <f aca="false">IF(O992&lt;='Tree rules'!$C$4,IF(N992&lt;='Tree rules'!$C$5,IF(P992&lt;='Tree rules'!$C$7,"Monitor","Polymer laminate"),IF(P992&lt;='Tree rules'!$C$8,"Seal cracks","Polymer laminate")),IF(O992&lt;='Tree rules'!$C$6,IF(P992&lt;='Tree rules'!$C$9,"Polymer laminate","Steel plate or jacket"),IF(L992&lt;='Tree rules'!$C$10,"Steel plate or jacket","Polymer laminate")))</f>
        <v>Monitor</v>
      </c>
      <c r="T992" s="5" t="str">
        <f aca="false">IF(S992=R992,"Yes","No")</f>
        <v>Yes</v>
      </c>
    </row>
    <row r="993" customFormat="false" ht="15" hidden="false" customHeight="false" outlineLevel="0" collapsed="false">
      <c r="A993" s="15" t="n">
        <v>3265</v>
      </c>
      <c r="B993" s="16" t="n">
        <v>3.19494910570486</v>
      </c>
      <c r="C993" s="15" t="n">
        <v>300</v>
      </c>
      <c r="D993" s="15" t="n">
        <v>300</v>
      </c>
      <c r="E993" s="15" t="n">
        <v>20</v>
      </c>
      <c r="F993" s="16" t="n">
        <v>0.589048622548086</v>
      </c>
      <c r="G993" s="17" t="s">
        <v>103</v>
      </c>
      <c r="H993" s="18" t="n">
        <v>0.2</v>
      </c>
      <c r="I993" s="18" t="n">
        <v>1</v>
      </c>
      <c r="J993" s="19" t="n">
        <v>0.961584023958371</v>
      </c>
      <c r="K993" s="19" t="n">
        <v>0.461149774787974</v>
      </c>
      <c r="L993" s="16" t="n">
        <v>12.4802699441596</v>
      </c>
      <c r="M993" s="19" t="n">
        <v>0.666229734345887</v>
      </c>
      <c r="N993" s="19" t="n">
        <v>1.00678476678857</v>
      </c>
      <c r="O993" s="19" t="n">
        <v>0.961584023958371</v>
      </c>
      <c r="P993" s="19" t="n">
        <v>0.411469873797708</v>
      </c>
      <c r="Q993" s="17" t="s">
        <v>30</v>
      </c>
      <c r="R993" s="5" t="str">
        <f aca="false">IF(OR(Q993="Steel plate",Q993="Concrete jacket"),"Steel plate or jacket",Q993)</f>
        <v>Seal cracks</v>
      </c>
      <c r="S993" s="5" t="str">
        <f aca="false">IF(O993&lt;='Tree rules'!$C$4,IF(N993&lt;='Tree rules'!$C$5,IF(P993&lt;='Tree rules'!$C$7,"Monitor","Polymer laminate"),IF(P993&lt;='Tree rules'!$C$8,"Seal cracks","Polymer laminate")),IF(O993&lt;='Tree rules'!$C$6,IF(P993&lt;='Tree rules'!$C$9,"Polymer laminate","Steel plate or jacket"),IF(L993&lt;='Tree rules'!$C$10,"Steel plate or jacket","Polymer laminate")))</f>
        <v>Seal cracks</v>
      </c>
      <c r="T993" s="5" t="str">
        <f aca="false">IF(S993=R993,"Yes","No")</f>
        <v>Yes</v>
      </c>
    </row>
    <row r="994" customFormat="false" ht="15" hidden="false" customHeight="false" outlineLevel="0" collapsed="false">
      <c r="A994" s="15" t="n">
        <v>3268</v>
      </c>
      <c r="B994" s="16" t="n">
        <v>3.11257029501789</v>
      </c>
      <c r="C994" s="15" t="n">
        <v>300</v>
      </c>
      <c r="D994" s="15" t="n">
        <v>300</v>
      </c>
      <c r="E994" s="15" t="n">
        <v>20</v>
      </c>
      <c r="F994" s="16" t="n">
        <v>0.589048622548086</v>
      </c>
      <c r="G994" s="17" t="s">
        <v>101</v>
      </c>
      <c r="H994" s="18" t="n">
        <v>0.3</v>
      </c>
      <c r="I994" s="18" t="n">
        <v>2</v>
      </c>
      <c r="J994" s="19" t="n">
        <v>0.904634929903953</v>
      </c>
      <c r="K994" s="19" t="n">
        <v>0.64441190126463</v>
      </c>
      <c r="L994" s="16" t="n">
        <v>12.1584777149136</v>
      </c>
      <c r="M994" s="19" t="n">
        <v>0.542714984074393</v>
      </c>
      <c r="N994" s="19" t="n">
        <v>0.903354057489264</v>
      </c>
      <c r="O994" s="19" t="n">
        <v>1.2263123446781</v>
      </c>
      <c r="P994" s="19" t="n">
        <v>0.615222174595825</v>
      </c>
      <c r="Q994" s="17" t="s">
        <v>31</v>
      </c>
      <c r="R994" s="5" t="str">
        <f aca="false">IF(OR(Q994="Steel plate",Q994="Concrete jacket"),"Steel plate or jacket",Q994)</f>
        <v>Polymer laminate</v>
      </c>
      <c r="S994" s="5" t="str">
        <f aca="false">IF(O994&lt;='Tree rules'!$C$4,IF(N994&lt;='Tree rules'!$C$5,IF(P994&lt;='Tree rules'!$C$7,"Monitor","Polymer laminate"),IF(P994&lt;='Tree rules'!$C$8,"Seal cracks","Polymer laminate")),IF(O994&lt;='Tree rules'!$C$6,IF(P994&lt;='Tree rules'!$C$9,"Polymer laminate","Steel plate or jacket"),IF(L994&lt;='Tree rules'!$C$10,"Steel plate or jacket","Polymer laminate")))</f>
        <v>Polymer laminate</v>
      </c>
      <c r="T994" s="5" t="str">
        <f aca="false">IF(S994=R994,"Yes","No")</f>
        <v>Yes</v>
      </c>
    </row>
    <row r="995" customFormat="false" ht="15" hidden="false" customHeight="false" outlineLevel="0" collapsed="false">
      <c r="A995" s="15" t="n">
        <v>3273</v>
      </c>
      <c r="B995" s="16" t="n">
        <v>4.69795575735643</v>
      </c>
      <c r="C995" s="15" t="n">
        <v>230</v>
      </c>
      <c r="D995" s="15" t="n">
        <v>375</v>
      </c>
      <c r="E995" s="15" t="n">
        <v>30</v>
      </c>
      <c r="F995" s="16" t="n">
        <v>0.622439931366167</v>
      </c>
      <c r="G995" s="17" t="s">
        <v>102</v>
      </c>
      <c r="H995" s="18" t="n">
        <v>0.1</v>
      </c>
      <c r="I995" s="18" t="n">
        <v>1.5</v>
      </c>
      <c r="J995" s="19" t="n">
        <v>0.989876608557717</v>
      </c>
      <c r="K995" s="19" t="n">
        <v>0.56961121527002</v>
      </c>
      <c r="L995" s="16" t="n">
        <v>14.8669485992292</v>
      </c>
      <c r="M995" s="19" t="n">
        <v>0.568669988696115</v>
      </c>
      <c r="N995" s="19" t="n">
        <v>3.28591375131536</v>
      </c>
      <c r="O995" s="19" t="n">
        <v>1.20289250385261</v>
      </c>
      <c r="P995" s="19" t="n">
        <v>0.61650605231555</v>
      </c>
      <c r="Q995" s="17" t="s">
        <v>31</v>
      </c>
      <c r="R995" s="5" t="str">
        <f aca="false">IF(OR(Q995="Steel plate",Q995="Concrete jacket"),"Steel plate or jacket",Q995)</f>
        <v>Polymer laminate</v>
      </c>
      <c r="S995" s="5" t="str">
        <f aca="false">IF(O995&lt;='Tree rules'!$C$4,IF(N995&lt;='Tree rules'!$C$5,IF(P995&lt;='Tree rules'!$C$7,"Monitor","Polymer laminate"),IF(P995&lt;='Tree rules'!$C$8,"Seal cracks","Polymer laminate")),IF(O995&lt;='Tree rules'!$C$6,IF(P995&lt;='Tree rules'!$C$9,"Polymer laminate","Steel plate or jacket"),IF(L995&lt;='Tree rules'!$C$10,"Steel plate or jacket","Polymer laminate")))</f>
        <v>Polymer laminate</v>
      </c>
      <c r="T995" s="5" t="str">
        <f aca="false">IF(S995=R995,"Yes","No")</f>
        <v>Yes</v>
      </c>
    </row>
    <row r="996" customFormat="false" ht="15" hidden="false" customHeight="false" outlineLevel="0" collapsed="false">
      <c r="A996" s="15" t="n">
        <v>3275</v>
      </c>
      <c r="B996" s="16" t="n">
        <v>3.29961132742542</v>
      </c>
      <c r="C996" s="15" t="n">
        <v>230</v>
      </c>
      <c r="D996" s="15" t="n">
        <v>300</v>
      </c>
      <c r="E996" s="15" t="n">
        <v>20</v>
      </c>
      <c r="F996" s="16" t="n">
        <v>0.688332522525665</v>
      </c>
      <c r="G996" s="17" t="s">
        <v>103</v>
      </c>
      <c r="H996" s="18" t="n">
        <v>0.2</v>
      </c>
      <c r="I996" s="18" t="n">
        <v>1.5</v>
      </c>
      <c r="J996" s="19" t="n">
        <v>0.949358665091108</v>
      </c>
      <c r="K996" s="19" t="n">
        <v>0.510346193929747</v>
      </c>
      <c r="L996" s="16" t="n">
        <v>12.9905957772655</v>
      </c>
      <c r="M996" s="19" t="n">
        <v>0.946159152087845</v>
      </c>
      <c r="N996" s="19" t="n">
        <v>1.52401329468948</v>
      </c>
      <c r="O996" s="19" t="n">
        <v>1.18178720693493</v>
      </c>
      <c r="P996" s="19" t="n">
        <v>0.396529133407518</v>
      </c>
      <c r="Q996" s="17" t="s">
        <v>31</v>
      </c>
      <c r="R996" s="5" t="str">
        <f aca="false">IF(OR(Q996="Steel plate",Q996="Concrete jacket"),"Steel plate or jacket",Q996)</f>
        <v>Polymer laminate</v>
      </c>
      <c r="S996" s="5" t="str">
        <f aca="false">IF(O996&lt;='Tree rules'!$C$4,IF(N996&lt;='Tree rules'!$C$5,IF(P996&lt;='Tree rules'!$C$7,"Monitor","Polymer laminate"),IF(P996&lt;='Tree rules'!$C$8,"Seal cracks","Polymer laminate")),IF(O996&lt;='Tree rules'!$C$6,IF(P996&lt;='Tree rules'!$C$9,"Polymer laminate","Steel plate or jacket"),IF(L996&lt;='Tree rules'!$C$10,"Steel plate or jacket","Polymer laminate")))</f>
        <v>Polymer laminate</v>
      </c>
      <c r="T996" s="5" t="str">
        <f aca="false">IF(S996=R996,"Yes","No")</f>
        <v>Yes</v>
      </c>
    </row>
    <row r="997" customFormat="false" ht="15" hidden="false" customHeight="false" outlineLevel="0" collapsed="false">
      <c r="A997" s="15" t="n">
        <v>3276</v>
      </c>
      <c r="B997" s="16" t="n">
        <v>3.91088965382948</v>
      </c>
      <c r="C997" s="15" t="n">
        <v>230</v>
      </c>
      <c r="D997" s="15" t="n">
        <v>375</v>
      </c>
      <c r="E997" s="15" t="n">
        <v>20</v>
      </c>
      <c r="F997" s="16" t="n">
        <v>0.594232683721175</v>
      </c>
      <c r="G997" s="17" t="s">
        <v>101</v>
      </c>
      <c r="H997" s="18" t="n">
        <v>0.3</v>
      </c>
      <c r="I997" s="18" t="n">
        <v>1.5</v>
      </c>
      <c r="J997" s="19" t="n">
        <v>0.917354966900164</v>
      </c>
      <c r="K997" s="19" t="n">
        <v>0.430425031245778</v>
      </c>
      <c r="L997" s="16" t="n">
        <v>11.8153765976722</v>
      </c>
      <c r="M997" s="19" t="n">
        <v>0.292998216068115</v>
      </c>
      <c r="N997" s="19" t="n">
        <v>0.826232798242677</v>
      </c>
      <c r="O997" s="19" t="n">
        <v>1.17860618020451</v>
      </c>
      <c r="P997" s="19" t="n">
        <v>1.01154685537457</v>
      </c>
      <c r="Q997" s="17" t="s">
        <v>31</v>
      </c>
      <c r="R997" s="5" t="str">
        <f aca="false">IF(OR(Q997="Steel plate",Q997="Concrete jacket"),"Steel plate or jacket",Q997)</f>
        <v>Polymer laminate</v>
      </c>
      <c r="S997" s="5" t="str">
        <f aca="false">IF(O997&lt;='Tree rules'!$C$4,IF(N997&lt;='Tree rules'!$C$5,IF(P997&lt;='Tree rules'!$C$7,"Monitor","Polymer laminate"),IF(P997&lt;='Tree rules'!$C$8,"Seal cracks","Polymer laminate")),IF(O997&lt;='Tree rules'!$C$6,IF(P997&lt;='Tree rules'!$C$9,"Polymer laminate","Steel plate or jacket"),IF(L997&lt;='Tree rules'!$C$10,"Steel plate or jacket","Polymer laminate")))</f>
        <v>Polymer laminate</v>
      </c>
      <c r="T997" s="5" t="str">
        <f aca="false">IF(S997=R997,"Yes","No")</f>
        <v>Yes</v>
      </c>
    </row>
    <row r="998" customFormat="false" ht="15" hidden="false" customHeight="false" outlineLevel="0" collapsed="false">
      <c r="A998" s="15" t="n">
        <v>3282</v>
      </c>
      <c r="B998" s="16" t="n">
        <v>4.65439131640318</v>
      </c>
      <c r="C998" s="15" t="n">
        <v>230</v>
      </c>
      <c r="D998" s="15" t="n">
        <v>425</v>
      </c>
      <c r="E998" s="15" t="n">
        <v>20</v>
      </c>
      <c r="F998" s="16" t="n">
        <v>0.724620609754306</v>
      </c>
      <c r="G998" s="17" t="s">
        <v>103</v>
      </c>
      <c r="H998" s="18" t="n">
        <v>0.2</v>
      </c>
      <c r="I998" s="18" t="n">
        <v>1</v>
      </c>
      <c r="J998" s="19" t="n">
        <v>0.875757731284697</v>
      </c>
      <c r="K998" s="19" t="n">
        <v>0.5810438403417</v>
      </c>
      <c r="L998" s="16" t="n">
        <v>12.3458655607512</v>
      </c>
      <c r="M998" s="19" t="n">
        <v>0.903078382734192</v>
      </c>
      <c r="N998" s="19" t="n">
        <v>1.10632002698121</v>
      </c>
      <c r="O998" s="19" t="n">
        <v>0.875757731284697</v>
      </c>
      <c r="P998" s="19" t="n">
        <v>0.416855288015722</v>
      </c>
      <c r="Q998" s="17" t="s">
        <v>30</v>
      </c>
      <c r="R998" s="5" t="str">
        <f aca="false">IF(OR(Q998="Steel plate",Q998="Concrete jacket"),"Steel plate or jacket",Q998)</f>
        <v>Seal cracks</v>
      </c>
      <c r="S998" s="5" t="str">
        <f aca="false">IF(O998&lt;='Tree rules'!$C$4,IF(N998&lt;='Tree rules'!$C$5,IF(P998&lt;='Tree rules'!$C$7,"Monitor","Polymer laminate"),IF(P998&lt;='Tree rules'!$C$8,"Seal cracks","Polymer laminate")),IF(O998&lt;='Tree rules'!$C$6,IF(P998&lt;='Tree rules'!$C$9,"Polymer laminate","Steel plate or jacket"),IF(L998&lt;='Tree rules'!$C$10,"Steel plate or jacket","Polymer laminate")))</f>
        <v>Seal cracks</v>
      </c>
      <c r="T998" s="5" t="str">
        <f aca="false">IF(S998=R998,"Yes","No")</f>
        <v>Yes</v>
      </c>
    </row>
    <row r="999" customFormat="false" ht="15" hidden="false" customHeight="false" outlineLevel="0" collapsed="false">
      <c r="A999" s="15" t="n">
        <v>3286</v>
      </c>
      <c r="B999" s="16" t="n">
        <v>4.71477660655735</v>
      </c>
      <c r="C999" s="15" t="n">
        <v>230</v>
      </c>
      <c r="D999" s="15" t="n">
        <v>375</v>
      </c>
      <c r="E999" s="15" t="n">
        <v>20</v>
      </c>
      <c r="F999" s="16" t="n">
        <v>0.594232683721175</v>
      </c>
      <c r="G999" s="17" t="s">
        <v>101</v>
      </c>
      <c r="H999" s="18" t="n">
        <v>0.3</v>
      </c>
      <c r="I999" s="18" t="n">
        <v>1</v>
      </c>
      <c r="J999" s="19" t="n">
        <v>0.952330947752509</v>
      </c>
      <c r="K999" s="19" t="n">
        <v>0.478149354619109</v>
      </c>
      <c r="L999" s="16" t="n">
        <v>14.244038086276</v>
      </c>
      <c r="M999" s="19" t="n">
        <v>0.609486166105844</v>
      </c>
      <c r="N999" s="19" t="n">
        <v>0.612713156987911</v>
      </c>
      <c r="O999" s="19" t="n">
        <v>0.952330947752509</v>
      </c>
      <c r="P999" s="19" t="n">
        <v>0.567954986610036</v>
      </c>
      <c r="Q999" s="17" t="s">
        <v>29</v>
      </c>
      <c r="R999" s="5" t="str">
        <f aca="false">IF(OR(Q999="Steel plate",Q999="Concrete jacket"),"Steel plate or jacket",Q999)</f>
        <v>Monitor</v>
      </c>
      <c r="S999" s="5" t="str">
        <f aca="false">IF(O999&lt;='Tree rules'!$C$4,IF(N999&lt;='Tree rules'!$C$5,IF(P999&lt;='Tree rules'!$C$7,"Monitor","Polymer laminate"),IF(P999&lt;='Tree rules'!$C$8,"Seal cracks","Polymer laminate")),IF(O999&lt;='Tree rules'!$C$6,IF(P999&lt;='Tree rules'!$C$9,"Polymer laminate","Steel plate or jacket"),IF(L999&lt;='Tree rules'!$C$10,"Steel plate or jacket","Polymer laminate")))</f>
        <v>Monitor</v>
      </c>
      <c r="T999" s="5" t="str">
        <f aca="false">IF(S999=R999,"Yes","No")</f>
        <v>Yes</v>
      </c>
    </row>
    <row r="1000" customFormat="false" ht="15" hidden="false" customHeight="false" outlineLevel="0" collapsed="false">
      <c r="A1000" s="15" t="n">
        <v>3288</v>
      </c>
      <c r="B1000" s="16" t="n">
        <v>4.08846799034878</v>
      </c>
      <c r="C1000" s="15" t="n">
        <v>230</v>
      </c>
      <c r="D1000" s="15" t="n">
        <v>350</v>
      </c>
      <c r="E1000" s="15" t="n">
        <v>25</v>
      </c>
      <c r="F1000" s="16" t="n">
        <v>0.575119936583944</v>
      </c>
      <c r="G1000" s="17" t="s">
        <v>101</v>
      </c>
      <c r="H1000" s="18" t="n">
        <v>0.3</v>
      </c>
      <c r="I1000" s="18" t="n">
        <v>1.5</v>
      </c>
      <c r="J1000" s="19" t="n">
        <v>0.936081103766263</v>
      </c>
      <c r="K1000" s="19" t="n">
        <v>0.634458388848982</v>
      </c>
      <c r="L1000" s="16" t="n">
        <v>13.4489078629894</v>
      </c>
      <c r="M1000" s="19" t="n">
        <v>0.686056055399871</v>
      </c>
      <c r="N1000" s="19" t="n">
        <v>1.00703113817382</v>
      </c>
      <c r="O1000" s="19" t="n">
        <v>1.10716940118563</v>
      </c>
      <c r="P1000" s="19" t="n">
        <v>0.495062917522574</v>
      </c>
      <c r="Q1000" s="17" t="s">
        <v>31</v>
      </c>
      <c r="R1000" s="5" t="str">
        <f aca="false">IF(OR(Q1000="Steel plate",Q1000="Concrete jacket"),"Steel plate or jacket",Q1000)</f>
        <v>Polymer laminate</v>
      </c>
      <c r="S1000" s="5" t="str">
        <f aca="false">IF(O1000&lt;='Tree rules'!$C$4,IF(N1000&lt;='Tree rules'!$C$5,IF(P1000&lt;='Tree rules'!$C$7,"Monitor","Polymer laminate"),IF(P1000&lt;='Tree rules'!$C$8,"Seal cracks","Polymer laminate")),IF(O1000&lt;='Tree rules'!$C$6,IF(P1000&lt;='Tree rules'!$C$9,"Polymer laminate","Steel plate or jacket"),IF(L1000&lt;='Tree rules'!$C$10,"Steel plate or jacket","Polymer laminate")))</f>
        <v>Polymer laminate</v>
      </c>
      <c r="T1000" s="5" t="str">
        <f aca="false">IF(S1000=R1000,"Yes","No")</f>
        <v>Yes</v>
      </c>
    </row>
    <row r="1001" customFormat="false" ht="15" hidden="false" customHeight="false" outlineLevel="0" collapsed="false">
      <c r="A1001" s="15" t="n">
        <v>3291</v>
      </c>
      <c r="B1001" s="16" t="n">
        <v>3.23357356984569</v>
      </c>
      <c r="C1001" s="15" t="n">
        <v>300</v>
      </c>
      <c r="D1001" s="15" t="n">
        <v>300</v>
      </c>
      <c r="E1001" s="15" t="n">
        <v>30</v>
      </c>
      <c r="F1001" s="16" t="n">
        <v>0.736310778185108</v>
      </c>
      <c r="G1001" s="17" t="s">
        <v>101</v>
      </c>
      <c r="H1001" s="18" t="n">
        <v>0.3</v>
      </c>
      <c r="I1001" s="18" t="n">
        <v>1</v>
      </c>
      <c r="J1001" s="19" t="n">
        <v>0.939155384517008</v>
      </c>
      <c r="K1001" s="19" t="n">
        <v>0.632410229227927</v>
      </c>
      <c r="L1001" s="16" t="n">
        <v>12.6311467572097</v>
      </c>
      <c r="M1001" s="19" t="n">
        <v>0.433041895607846</v>
      </c>
      <c r="N1001" s="19" t="n">
        <v>0.673509966887764</v>
      </c>
      <c r="O1001" s="19" t="n">
        <v>0.939155384517008</v>
      </c>
      <c r="P1001" s="19" t="n">
        <v>0.73273068790712</v>
      </c>
      <c r="Q1001" s="17" t="s">
        <v>29</v>
      </c>
      <c r="R1001" s="5" t="str">
        <f aca="false">IF(OR(Q1001="Steel plate",Q1001="Concrete jacket"),"Steel plate or jacket",Q1001)</f>
        <v>Monitor</v>
      </c>
      <c r="S1001" s="5" t="str">
        <f aca="false">IF(O1001&lt;='Tree rules'!$C$4,IF(N1001&lt;='Tree rules'!$C$5,IF(P1001&lt;='Tree rules'!$C$7,"Monitor","Polymer laminate"),IF(P1001&lt;='Tree rules'!$C$8,"Seal cracks","Polymer laminate")),IF(O1001&lt;='Tree rules'!$C$6,IF(P1001&lt;='Tree rules'!$C$9,"Polymer laminate","Steel plate or jacket"),IF(L1001&lt;='Tree rules'!$C$10,"Steel plate or jacket","Polymer laminate")))</f>
        <v>Monitor</v>
      </c>
      <c r="T1001" s="5" t="str">
        <f aca="false">IF(S1001=R1001,"Yes","No")</f>
        <v>Yes</v>
      </c>
    </row>
    <row r="1002" customFormat="false" ht="15" hidden="false" customHeight="false" outlineLevel="0" collapsed="false">
      <c r="A1002" s="15" t="n">
        <v>3293</v>
      </c>
      <c r="B1002" s="16" t="n">
        <v>4.96319186303681</v>
      </c>
      <c r="C1002" s="15" t="n">
        <v>230</v>
      </c>
      <c r="D1002" s="15" t="n">
        <v>450</v>
      </c>
      <c r="E1002" s="15" t="n">
        <v>30</v>
      </c>
      <c r="F1002" s="16" t="n">
        <v>0.679557138998441</v>
      </c>
      <c r="G1002" s="17" t="s">
        <v>103</v>
      </c>
      <c r="H1002" s="18" t="n">
        <v>0.2</v>
      </c>
      <c r="I1002" s="18" t="n">
        <v>1.5</v>
      </c>
      <c r="J1002" s="19" t="n">
        <v>0.869076539559326</v>
      </c>
      <c r="K1002" s="19" t="n">
        <v>0.419875446482795</v>
      </c>
      <c r="L1002" s="16" t="n">
        <v>12.3462484155144</v>
      </c>
      <c r="M1002" s="19" t="n">
        <v>0.798942067321845</v>
      </c>
      <c r="N1002" s="19" t="n">
        <v>1.53239524523809</v>
      </c>
      <c r="O1002" s="19" t="n">
        <v>1.12116285930139</v>
      </c>
      <c r="P1002" s="19" t="n">
        <v>0.397752218791691</v>
      </c>
      <c r="Q1002" s="17" t="s">
        <v>31</v>
      </c>
      <c r="R1002" s="5" t="str">
        <f aca="false">IF(OR(Q1002="Steel plate",Q1002="Concrete jacket"),"Steel plate or jacket",Q1002)</f>
        <v>Polymer laminate</v>
      </c>
      <c r="S1002" s="5" t="str">
        <f aca="false">IF(O1002&lt;='Tree rules'!$C$4,IF(N1002&lt;='Tree rules'!$C$5,IF(P1002&lt;='Tree rules'!$C$7,"Monitor","Polymer laminate"),IF(P1002&lt;='Tree rules'!$C$8,"Seal cracks","Polymer laminate")),IF(O1002&lt;='Tree rules'!$C$6,IF(P1002&lt;='Tree rules'!$C$9,"Polymer laminate","Steel plate or jacket"),IF(L1002&lt;='Tree rules'!$C$10,"Steel plate or jacket","Polymer laminate")))</f>
        <v>Polymer laminate</v>
      </c>
      <c r="T1002" s="5" t="str">
        <f aca="false">IF(S1002=R1002,"Yes","No")</f>
        <v>Yes</v>
      </c>
    </row>
    <row r="1003" customFormat="false" ht="15" hidden="false" customHeight="false" outlineLevel="0" collapsed="false">
      <c r="A1003" s="15" t="n">
        <v>3298</v>
      </c>
      <c r="B1003" s="16" t="n">
        <v>5.5845146781744</v>
      </c>
      <c r="C1003" s="15" t="n">
        <v>300</v>
      </c>
      <c r="D1003" s="15" t="n">
        <v>425</v>
      </c>
      <c r="E1003" s="15" t="n">
        <v>30</v>
      </c>
      <c r="F1003" s="16" t="n">
        <v>0.736490585456948</v>
      </c>
      <c r="G1003" s="17" t="s">
        <v>102</v>
      </c>
      <c r="H1003" s="18" t="n">
        <v>0.1</v>
      </c>
      <c r="I1003" s="18" t="n">
        <v>1</v>
      </c>
      <c r="J1003" s="19" t="n">
        <v>0.88540108140368</v>
      </c>
      <c r="K1003" s="19" t="n">
        <v>0.586841734014318</v>
      </c>
      <c r="L1003" s="16" t="n">
        <v>15.3420732916879</v>
      </c>
      <c r="M1003" s="19" t="n">
        <v>0.266678921863364</v>
      </c>
      <c r="N1003" s="19" t="n">
        <v>2.6452375214651</v>
      </c>
      <c r="O1003" s="19" t="n">
        <v>0.88540108140368</v>
      </c>
      <c r="P1003" s="19" t="n">
        <v>1.31129773559104</v>
      </c>
      <c r="Q1003" s="17" t="s">
        <v>31</v>
      </c>
      <c r="R1003" s="5" t="str">
        <f aca="false">IF(OR(Q1003="Steel plate",Q1003="Concrete jacket"),"Steel plate or jacket",Q1003)</f>
        <v>Polymer laminate</v>
      </c>
      <c r="S1003" s="5" t="str">
        <f aca="false">IF(O1003&lt;='Tree rules'!$C$4,IF(N1003&lt;='Tree rules'!$C$5,IF(P1003&lt;='Tree rules'!$C$7,"Monitor","Polymer laminate"),IF(P1003&lt;='Tree rules'!$C$8,"Seal cracks","Polymer laminate")),IF(O1003&lt;='Tree rules'!$C$6,IF(P1003&lt;='Tree rules'!$C$9,"Polymer laminate","Steel plate or jacket"),IF(L1003&lt;='Tree rules'!$C$10,"Steel plate or jacket","Polymer laminate")))</f>
        <v>Polymer laminate</v>
      </c>
      <c r="T1003" s="5" t="str">
        <f aca="false">IF(S1003=R1003,"Yes","No")</f>
        <v>Yes</v>
      </c>
    </row>
    <row r="1004" customFormat="false" ht="15" hidden="false" customHeight="false" outlineLevel="0" collapsed="false">
      <c r="A1004" s="15" t="n">
        <v>3300</v>
      </c>
      <c r="B1004" s="16" t="n">
        <v>4.20768119814618</v>
      </c>
      <c r="C1004" s="15" t="n">
        <v>230</v>
      </c>
      <c r="D1004" s="15" t="n">
        <v>375</v>
      </c>
      <c r="E1004" s="15" t="n">
        <v>25</v>
      </c>
      <c r="F1004" s="16" t="n">
        <v>0.835418868126524</v>
      </c>
      <c r="G1004" s="17" t="s">
        <v>101</v>
      </c>
      <c r="H1004" s="18" t="n">
        <v>0.3</v>
      </c>
      <c r="I1004" s="18" t="n">
        <v>2</v>
      </c>
      <c r="J1004" s="19" t="n">
        <v>0.881118880218821</v>
      </c>
      <c r="K1004" s="19" t="n">
        <v>0.44797271166348</v>
      </c>
      <c r="L1004" s="16" t="n">
        <v>12.8675265998354</v>
      </c>
      <c r="M1004" s="19" t="n">
        <v>0.470547082244452</v>
      </c>
      <c r="N1004" s="19" t="n">
        <v>1.31627213534346</v>
      </c>
      <c r="O1004" s="19" t="n">
        <v>1.36752054636813</v>
      </c>
      <c r="P1004" s="19" t="n">
        <v>0.916661823644147</v>
      </c>
      <c r="Q1004" s="17" t="s">
        <v>31</v>
      </c>
      <c r="R1004" s="5" t="str">
        <f aca="false">IF(OR(Q1004="Steel plate",Q1004="Concrete jacket"),"Steel plate or jacket",Q1004)</f>
        <v>Polymer laminate</v>
      </c>
      <c r="S1004" s="5" t="str">
        <f aca="false">IF(O1004&lt;='Tree rules'!$C$4,IF(N1004&lt;='Tree rules'!$C$5,IF(P1004&lt;='Tree rules'!$C$7,"Monitor","Polymer laminate"),IF(P1004&lt;='Tree rules'!$C$8,"Seal cracks","Polymer laminate")),IF(O1004&lt;='Tree rules'!$C$6,IF(P1004&lt;='Tree rules'!$C$9,"Polymer laminate","Steel plate or jacket"),IF(L1004&lt;='Tree rules'!$C$10,"Steel plate or jacket","Polymer laminate")))</f>
        <v>Steel plate or jacket</v>
      </c>
      <c r="T1004" s="5" t="str">
        <f aca="false">IF(S1004=R1004,"Yes","No")</f>
        <v>No</v>
      </c>
    </row>
    <row r="1005" customFormat="false" ht="15" hidden="false" customHeight="false" outlineLevel="0" collapsed="false">
      <c r="A1005" s="15" t="n">
        <v>3318</v>
      </c>
      <c r="B1005" s="16" t="n">
        <v>3.77083169684395</v>
      </c>
      <c r="C1005" s="15" t="n">
        <v>300</v>
      </c>
      <c r="D1005" s="15" t="n">
        <v>325</v>
      </c>
      <c r="E1005" s="15" t="n">
        <v>20</v>
      </c>
      <c r="F1005" s="16" t="n">
        <v>0.67080270183412</v>
      </c>
      <c r="G1005" s="17" t="s">
        <v>101</v>
      </c>
      <c r="H1005" s="18" t="n">
        <v>0.3</v>
      </c>
      <c r="I1005" s="18" t="n">
        <v>1.5</v>
      </c>
      <c r="J1005" s="19" t="n">
        <v>0.972146820099972</v>
      </c>
      <c r="K1005" s="19" t="n">
        <v>0.427764296287915</v>
      </c>
      <c r="L1005" s="16" t="n">
        <v>13.419329882007</v>
      </c>
      <c r="M1005" s="19" t="n">
        <v>0.91544554385856</v>
      </c>
      <c r="N1005" s="19" t="n">
        <v>0.802412206174199</v>
      </c>
      <c r="O1005" s="19" t="n">
        <v>1.25029537995566</v>
      </c>
      <c r="P1005" s="19" t="n">
        <v>0.436937754075027</v>
      </c>
      <c r="Q1005" s="17" t="s">
        <v>31</v>
      </c>
      <c r="R1005" s="5" t="str">
        <f aca="false">IF(OR(Q1005="Steel plate",Q1005="Concrete jacket"),"Steel plate or jacket",Q1005)</f>
        <v>Polymer laminate</v>
      </c>
      <c r="S1005" s="5" t="str">
        <f aca="false">IF(O1005&lt;='Tree rules'!$C$4,IF(N1005&lt;='Tree rules'!$C$5,IF(P1005&lt;='Tree rules'!$C$7,"Monitor","Polymer laminate"),IF(P1005&lt;='Tree rules'!$C$8,"Seal cracks","Polymer laminate")),IF(O1005&lt;='Tree rules'!$C$6,IF(P1005&lt;='Tree rules'!$C$9,"Polymer laminate","Steel plate or jacket"),IF(L1005&lt;='Tree rules'!$C$10,"Steel plate or jacket","Polymer laminate")))</f>
        <v>Polymer laminate</v>
      </c>
      <c r="T1005" s="5" t="str">
        <f aca="false">IF(S1005=R1005,"Yes","No")</f>
        <v>Yes</v>
      </c>
    </row>
    <row r="1006" customFormat="false" ht="15" hidden="false" customHeight="false" outlineLevel="0" collapsed="false">
      <c r="A1006" s="15" t="n">
        <v>3320</v>
      </c>
      <c r="B1006" s="16" t="n">
        <v>6.52949587892468</v>
      </c>
      <c r="C1006" s="15" t="n">
        <v>230</v>
      </c>
      <c r="D1006" s="15" t="n">
        <v>600</v>
      </c>
      <c r="E1006" s="15" t="n">
        <v>30</v>
      </c>
      <c r="F1006" s="16" t="n">
        <v>0.742342309449384</v>
      </c>
      <c r="G1006" s="17" t="s">
        <v>103</v>
      </c>
      <c r="H1006" s="18" t="n">
        <v>0.2</v>
      </c>
      <c r="I1006" s="18" t="n">
        <v>1.5</v>
      </c>
      <c r="J1006" s="19" t="n">
        <v>0.907258970726163</v>
      </c>
      <c r="K1006" s="19" t="n">
        <v>0.494485944886331</v>
      </c>
      <c r="L1006" s="16" t="n">
        <v>11.8287968821099</v>
      </c>
      <c r="M1006" s="19" t="n">
        <v>0.470745963270207</v>
      </c>
      <c r="N1006" s="19" t="n">
        <v>1.23455071112881</v>
      </c>
      <c r="O1006" s="19" t="n">
        <v>1.13657505139118</v>
      </c>
      <c r="P1006" s="19" t="n">
        <v>0.779864622976477</v>
      </c>
      <c r="Q1006" s="17" t="s">
        <v>31</v>
      </c>
      <c r="R1006" s="5" t="str">
        <f aca="false">IF(OR(Q1006="Steel plate",Q1006="Concrete jacket"),"Steel plate or jacket",Q1006)</f>
        <v>Polymer laminate</v>
      </c>
      <c r="S1006" s="5" t="str">
        <f aca="false">IF(O1006&lt;='Tree rules'!$C$4,IF(N1006&lt;='Tree rules'!$C$5,IF(P1006&lt;='Tree rules'!$C$7,"Monitor","Polymer laminate"),IF(P1006&lt;='Tree rules'!$C$8,"Seal cracks","Polymer laminate")),IF(O1006&lt;='Tree rules'!$C$6,IF(P1006&lt;='Tree rules'!$C$9,"Polymer laminate","Steel plate or jacket"),IF(L1006&lt;='Tree rules'!$C$10,"Steel plate or jacket","Polymer laminate")))</f>
        <v>Polymer laminate</v>
      </c>
      <c r="T1006" s="5" t="str">
        <f aca="false">IF(S1006=R1006,"Yes","No")</f>
        <v>Yes</v>
      </c>
    </row>
    <row r="1007" customFormat="false" ht="15" hidden="false" customHeight="false" outlineLevel="0" collapsed="false">
      <c r="A1007" s="15" t="n">
        <v>3323</v>
      </c>
      <c r="B1007" s="16" t="n">
        <v>5.01069543060859</v>
      </c>
      <c r="C1007" s="15" t="n">
        <v>230</v>
      </c>
      <c r="D1007" s="15" t="n">
        <v>400</v>
      </c>
      <c r="E1007" s="15" t="n">
        <v>25</v>
      </c>
      <c r="F1007" s="16" t="n">
        <v>0.576806505312929</v>
      </c>
      <c r="G1007" s="17" t="s">
        <v>102</v>
      </c>
      <c r="H1007" s="18" t="n">
        <v>0.1</v>
      </c>
      <c r="I1007" s="18" t="n">
        <v>1.5</v>
      </c>
      <c r="J1007" s="19" t="n">
        <v>0.945897920566582</v>
      </c>
      <c r="K1007" s="19" t="n">
        <v>0.584581167154536</v>
      </c>
      <c r="L1007" s="16" t="n">
        <v>14.6941214973859</v>
      </c>
      <c r="M1007" s="19" t="n">
        <v>0.853061053955647</v>
      </c>
      <c r="N1007" s="19" t="n">
        <v>2.83125043241576</v>
      </c>
      <c r="O1007" s="19" t="n">
        <v>1.14236982564294</v>
      </c>
      <c r="P1007" s="19" t="n">
        <v>0.419071145911017</v>
      </c>
      <c r="Q1007" s="17" t="s">
        <v>31</v>
      </c>
      <c r="R1007" s="5" t="str">
        <f aca="false">IF(OR(Q1007="Steel plate",Q1007="Concrete jacket"),"Steel plate or jacket",Q1007)</f>
        <v>Polymer laminate</v>
      </c>
      <c r="S1007" s="5" t="str">
        <f aca="false">IF(O1007&lt;='Tree rules'!$C$4,IF(N1007&lt;='Tree rules'!$C$5,IF(P1007&lt;='Tree rules'!$C$7,"Monitor","Polymer laminate"),IF(P1007&lt;='Tree rules'!$C$8,"Seal cracks","Polymer laminate")),IF(O1007&lt;='Tree rules'!$C$6,IF(P1007&lt;='Tree rules'!$C$9,"Polymer laminate","Steel plate or jacket"),IF(L1007&lt;='Tree rules'!$C$10,"Steel plate or jacket","Polymer laminate")))</f>
        <v>Polymer laminate</v>
      </c>
      <c r="T1007" s="5" t="str">
        <f aca="false">IF(S1007=R1007,"Yes","No")</f>
        <v>Yes</v>
      </c>
    </row>
    <row r="1008" customFormat="false" ht="15" hidden="false" customHeight="false" outlineLevel="0" collapsed="false">
      <c r="A1008" s="15" t="n">
        <v>3324</v>
      </c>
      <c r="B1008" s="16" t="n">
        <v>5.97911589776432</v>
      </c>
      <c r="C1008" s="15" t="n">
        <v>230</v>
      </c>
      <c r="D1008" s="15" t="n">
        <v>550</v>
      </c>
      <c r="E1008" s="15" t="n">
        <v>30</v>
      </c>
      <c r="F1008" s="16" t="n">
        <v>0.816280786486175</v>
      </c>
      <c r="G1008" s="17" t="s">
        <v>101</v>
      </c>
      <c r="H1008" s="18" t="n">
        <v>0.3</v>
      </c>
      <c r="I1008" s="18" t="n">
        <v>2</v>
      </c>
      <c r="J1008" s="19" t="n">
        <v>0.884696600402709</v>
      </c>
      <c r="K1008" s="19" t="n">
        <v>0.426925760875409</v>
      </c>
      <c r="L1008" s="16" t="n">
        <v>11.9105894377775</v>
      </c>
      <c r="M1008" s="19" t="n">
        <v>0.310311905279434</v>
      </c>
      <c r="N1008" s="19" t="n">
        <v>1.03889433492251</v>
      </c>
      <c r="O1008" s="19" t="n">
        <v>1.39169343153461</v>
      </c>
      <c r="P1008" s="19" t="n">
        <v>1.31864140906882</v>
      </c>
      <c r="Q1008" s="17" t="s">
        <v>104</v>
      </c>
      <c r="R1008" s="5" t="str">
        <f aca="false">IF(OR(Q1008="Steel plate",Q1008="Concrete jacket"),"Steel plate or jacket",Q1008)</f>
        <v>Steel plate or jacket</v>
      </c>
      <c r="S1008" s="5" t="str">
        <f aca="false">IF(O1008&lt;='Tree rules'!$C$4,IF(N1008&lt;='Tree rules'!$C$5,IF(P1008&lt;='Tree rules'!$C$7,"Monitor","Polymer laminate"),IF(P1008&lt;='Tree rules'!$C$8,"Seal cracks","Polymer laminate")),IF(O1008&lt;='Tree rules'!$C$6,IF(P1008&lt;='Tree rules'!$C$9,"Polymer laminate","Steel plate or jacket"),IF(L1008&lt;='Tree rules'!$C$10,"Steel plate or jacket","Polymer laminate")))</f>
        <v>Steel plate or jacket</v>
      </c>
      <c r="T1008" s="5" t="str">
        <f aca="false">IF(S1008=R1008,"Yes","No")</f>
        <v>Yes</v>
      </c>
    </row>
    <row r="1009" customFormat="false" ht="15" hidden="false" customHeight="false" outlineLevel="0" collapsed="false">
      <c r="A1009" s="15" t="n">
        <v>3327</v>
      </c>
      <c r="B1009" s="16" t="n">
        <v>3.69370678453265</v>
      </c>
      <c r="C1009" s="15" t="n">
        <v>230</v>
      </c>
      <c r="D1009" s="15" t="n">
        <v>325</v>
      </c>
      <c r="E1009" s="15" t="n">
        <v>30</v>
      </c>
      <c r="F1009" s="16" t="n">
        <v>0.699968036696473</v>
      </c>
      <c r="G1009" s="17" t="s">
        <v>101</v>
      </c>
      <c r="H1009" s="18" t="n">
        <v>0.3</v>
      </c>
      <c r="I1009" s="18" t="n">
        <v>1</v>
      </c>
      <c r="J1009" s="19" t="n">
        <v>0.911699594423308</v>
      </c>
      <c r="K1009" s="19" t="n">
        <v>0.515756809016664</v>
      </c>
      <c r="L1009" s="16" t="n">
        <v>13.1448640018955</v>
      </c>
      <c r="M1009" s="19" t="n">
        <v>0.934574951704394</v>
      </c>
      <c r="N1009" s="19" t="n">
        <v>0.559945181906069</v>
      </c>
      <c r="O1009" s="19" t="n">
        <v>0.911699594423308</v>
      </c>
      <c r="P1009" s="19" t="n">
        <v>0.331587734016838</v>
      </c>
      <c r="Q1009" s="17" t="s">
        <v>29</v>
      </c>
      <c r="R1009" s="5" t="str">
        <f aca="false">IF(OR(Q1009="Steel plate",Q1009="Concrete jacket"),"Steel plate or jacket",Q1009)</f>
        <v>Monitor</v>
      </c>
      <c r="S1009" s="5" t="str">
        <f aca="false">IF(O1009&lt;='Tree rules'!$C$4,IF(N1009&lt;='Tree rules'!$C$5,IF(P1009&lt;='Tree rules'!$C$7,"Monitor","Polymer laminate"),IF(P1009&lt;='Tree rules'!$C$8,"Seal cracks","Polymer laminate")),IF(O1009&lt;='Tree rules'!$C$6,IF(P1009&lt;='Tree rules'!$C$9,"Polymer laminate","Steel plate or jacket"),IF(L1009&lt;='Tree rules'!$C$10,"Steel plate or jacket","Polymer laminate")))</f>
        <v>Monitor</v>
      </c>
      <c r="T1009" s="5" t="str">
        <f aca="false">IF(S1009=R1009,"Yes","No")</f>
        <v>Yes</v>
      </c>
    </row>
    <row r="1010" customFormat="false" ht="15" hidden="false" customHeight="false" outlineLevel="0" collapsed="false">
      <c r="A1010" s="15" t="n">
        <v>3330</v>
      </c>
      <c r="B1010" s="16" t="n">
        <v>6.28733934333839</v>
      </c>
      <c r="C1010" s="15" t="n">
        <v>230</v>
      </c>
      <c r="D1010" s="15" t="n">
        <v>575</v>
      </c>
      <c r="E1010" s="15" t="n">
        <v>30</v>
      </c>
      <c r="F1010" s="16" t="n">
        <v>0.777557789024782</v>
      </c>
      <c r="G1010" s="17" t="s">
        <v>101</v>
      </c>
      <c r="H1010" s="18" t="n">
        <v>0.3</v>
      </c>
      <c r="I1010" s="18" t="n">
        <v>1.5</v>
      </c>
      <c r="J1010" s="19" t="n">
        <v>0.953689649501781</v>
      </c>
      <c r="K1010" s="19" t="n">
        <v>0.490597356919182</v>
      </c>
      <c r="L1010" s="16" t="n">
        <v>11.9304351866004</v>
      </c>
      <c r="M1010" s="19" t="n">
        <v>0.347633321758302</v>
      </c>
      <c r="N1010" s="19" t="n">
        <v>0.886703299070911</v>
      </c>
      <c r="O1010" s="19" t="n">
        <v>1.19659566356929</v>
      </c>
      <c r="P1010" s="19" t="n">
        <v>1.12483972935327</v>
      </c>
      <c r="Q1010" s="17" t="s">
        <v>31</v>
      </c>
      <c r="R1010" s="5" t="str">
        <f aca="false">IF(OR(Q1010="Steel plate",Q1010="Concrete jacket"),"Steel plate or jacket",Q1010)</f>
        <v>Polymer laminate</v>
      </c>
      <c r="S1010" s="5" t="str">
        <f aca="false">IF(O1010&lt;='Tree rules'!$C$4,IF(N1010&lt;='Tree rules'!$C$5,IF(P1010&lt;='Tree rules'!$C$7,"Monitor","Polymer laminate"),IF(P1010&lt;='Tree rules'!$C$8,"Seal cracks","Polymer laminate")),IF(O1010&lt;='Tree rules'!$C$6,IF(P1010&lt;='Tree rules'!$C$9,"Polymer laminate","Steel plate or jacket"),IF(L1010&lt;='Tree rules'!$C$10,"Steel plate or jacket","Polymer laminate")))</f>
        <v>Polymer laminate</v>
      </c>
      <c r="T1010" s="5" t="str">
        <f aca="false">IF(S1010=R1010,"Yes","No")</f>
        <v>Yes</v>
      </c>
    </row>
    <row r="1011" customFormat="false" ht="15" hidden="false" customHeight="false" outlineLevel="0" collapsed="false">
      <c r="A1011" s="15" t="n">
        <v>3331</v>
      </c>
      <c r="B1011" s="16" t="n">
        <v>4.31328394598521</v>
      </c>
      <c r="C1011" s="15" t="n">
        <v>300</v>
      </c>
      <c r="D1011" s="15" t="n">
        <v>375</v>
      </c>
      <c r="E1011" s="15" t="n">
        <v>30</v>
      </c>
      <c r="F1011" s="16" t="n">
        <v>0.611130485804701</v>
      </c>
      <c r="G1011" s="17" t="s">
        <v>101</v>
      </c>
      <c r="H1011" s="18" t="n">
        <v>0.3</v>
      </c>
      <c r="I1011" s="18" t="n">
        <v>1</v>
      </c>
      <c r="J1011" s="19" t="n">
        <v>0.921966473316771</v>
      </c>
      <c r="K1011" s="19" t="n">
        <v>0.590302932398916</v>
      </c>
      <c r="L1011" s="16" t="n">
        <v>13.110285550107</v>
      </c>
      <c r="M1011" s="19" t="n">
        <v>0.329397313089329</v>
      </c>
      <c r="N1011" s="19" t="n">
        <v>0.811807735670721</v>
      </c>
      <c r="O1011" s="19" t="n">
        <v>0.921966473316771</v>
      </c>
      <c r="P1011" s="19" t="n">
        <v>0.868888481211898</v>
      </c>
      <c r="Q1011" s="17" t="s">
        <v>29</v>
      </c>
      <c r="R1011" s="5" t="str">
        <f aca="false">IF(OR(Q1011="Steel plate",Q1011="Concrete jacket"),"Steel plate or jacket",Q1011)</f>
        <v>Monitor</v>
      </c>
      <c r="S1011" s="5" t="str">
        <f aca="false">IF(O1011&lt;='Tree rules'!$C$4,IF(N1011&lt;='Tree rules'!$C$5,IF(P1011&lt;='Tree rules'!$C$7,"Monitor","Polymer laminate"),IF(P1011&lt;='Tree rules'!$C$8,"Seal cracks","Polymer laminate")),IF(O1011&lt;='Tree rules'!$C$6,IF(P1011&lt;='Tree rules'!$C$9,"Polymer laminate","Steel plate or jacket"),IF(L1011&lt;='Tree rules'!$C$10,"Steel plate or jacket","Polymer laminate")))</f>
        <v>Monitor</v>
      </c>
      <c r="T1011" s="5" t="str">
        <f aca="false">IF(S1011=R1011,"Yes","No")</f>
        <v>Yes</v>
      </c>
    </row>
    <row r="1012" customFormat="false" ht="15" hidden="false" customHeight="false" outlineLevel="0" collapsed="false">
      <c r="A1012" s="15" t="n">
        <v>3333</v>
      </c>
      <c r="B1012" s="16" t="n">
        <v>3.31982125018406</v>
      </c>
      <c r="C1012" s="15" t="n">
        <v>300</v>
      </c>
      <c r="D1012" s="15" t="n">
        <v>300</v>
      </c>
      <c r="E1012" s="15" t="n">
        <v>25</v>
      </c>
      <c r="F1012" s="16" t="n">
        <v>0.831109167616348</v>
      </c>
      <c r="G1012" s="17" t="s">
        <v>101</v>
      </c>
      <c r="H1012" s="18" t="n">
        <v>0.3</v>
      </c>
      <c r="I1012" s="18" t="n">
        <v>1</v>
      </c>
      <c r="J1012" s="19" t="n">
        <v>0.924253396243326</v>
      </c>
      <c r="K1012" s="19" t="n">
        <v>0.497849650690341</v>
      </c>
      <c r="L1012" s="16" t="n">
        <v>13.1738938499367</v>
      </c>
      <c r="M1012" s="19" t="n">
        <v>0.579557687623656</v>
      </c>
      <c r="N1012" s="19" t="n">
        <v>0.996023857252565</v>
      </c>
      <c r="O1012" s="19" t="n">
        <v>0.924253396243326</v>
      </c>
      <c r="P1012" s="19" t="n">
        <v>0.584379431239854</v>
      </c>
      <c r="Q1012" s="17" t="s">
        <v>29</v>
      </c>
      <c r="R1012" s="5" t="str">
        <f aca="false">IF(OR(Q1012="Steel plate",Q1012="Concrete jacket"),"Steel plate or jacket",Q1012)</f>
        <v>Monitor</v>
      </c>
      <c r="S1012" s="5" t="str">
        <f aca="false">IF(O1012&lt;='Tree rules'!$C$4,IF(N1012&lt;='Tree rules'!$C$5,IF(P1012&lt;='Tree rules'!$C$7,"Monitor","Polymer laminate"),IF(P1012&lt;='Tree rules'!$C$8,"Seal cracks","Polymer laminate")),IF(O1012&lt;='Tree rules'!$C$6,IF(P1012&lt;='Tree rules'!$C$9,"Polymer laminate","Steel plate or jacket"),IF(L1012&lt;='Tree rules'!$C$10,"Steel plate or jacket","Polymer laminate")))</f>
        <v>Monitor</v>
      </c>
      <c r="T1012" s="5" t="str">
        <f aca="false">IF(S1012=R1012,"Yes","No")</f>
        <v>Yes</v>
      </c>
    </row>
    <row r="1013" customFormat="false" ht="15" hidden="false" customHeight="false" outlineLevel="0" collapsed="false">
      <c r="A1013" s="15" t="n">
        <v>3340</v>
      </c>
      <c r="B1013" s="16" t="n">
        <v>4.94486050521684</v>
      </c>
      <c r="C1013" s="15" t="n">
        <v>230</v>
      </c>
      <c r="D1013" s="15" t="n">
        <v>450</v>
      </c>
      <c r="E1013" s="15" t="n">
        <v>30</v>
      </c>
      <c r="F1013" s="16" t="n">
        <v>0.865527033274846</v>
      </c>
      <c r="G1013" s="17" t="s">
        <v>103</v>
      </c>
      <c r="H1013" s="18" t="n">
        <v>0.2</v>
      </c>
      <c r="I1013" s="18" t="n">
        <v>1</v>
      </c>
      <c r="J1013" s="19" t="n">
        <v>0.892681244645997</v>
      </c>
      <c r="K1013" s="19" t="n">
        <v>0.543252354278251</v>
      </c>
      <c r="L1013" s="16" t="n">
        <v>12.2397537257843</v>
      </c>
      <c r="M1013" s="19" t="n">
        <v>0.749762693148581</v>
      </c>
      <c r="N1013" s="19" t="n">
        <v>0.852712278977519</v>
      </c>
      <c r="O1013" s="19" t="n">
        <v>0.892681244645997</v>
      </c>
      <c r="P1013" s="19" t="n">
        <v>0.506312381884806</v>
      </c>
      <c r="Q1013" s="17" t="s">
        <v>29</v>
      </c>
      <c r="R1013" s="5" t="str">
        <f aca="false">IF(OR(Q1013="Steel plate",Q1013="Concrete jacket"),"Steel plate or jacket",Q1013)</f>
        <v>Monitor</v>
      </c>
      <c r="S1013" s="5" t="str">
        <f aca="false">IF(O1013&lt;='Tree rules'!$C$4,IF(N1013&lt;='Tree rules'!$C$5,IF(P1013&lt;='Tree rules'!$C$7,"Monitor","Polymer laminate"),IF(P1013&lt;='Tree rules'!$C$8,"Seal cracks","Polymer laminate")),IF(O1013&lt;='Tree rules'!$C$6,IF(P1013&lt;='Tree rules'!$C$9,"Polymer laminate","Steel plate or jacket"),IF(L1013&lt;='Tree rules'!$C$10,"Steel plate or jacket","Polymer laminate")))</f>
        <v>Monitor</v>
      </c>
      <c r="T1013" s="5" t="str">
        <f aca="false">IF(S1013=R1013,"Yes","No")</f>
        <v>Yes</v>
      </c>
    </row>
    <row r="1014" customFormat="false" ht="15" hidden="false" customHeight="false" outlineLevel="0" collapsed="false">
      <c r="A1014" s="15" t="n">
        <v>3342</v>
      </c>
      <c r="B1014" s="16" t="n">
        <v>6.02952834645373</v>
      </c>
      <c r="C1014" s="15" t="n">
        <v>230</v>
      </c>
      <c r="D1014" s="15" t="n">
        <v>500</v>
      </c>
      <c r="E1014" s="15" t="n">
        <v>30</v>
      </c>
      <c r="F1014" s="16" t="n">
        <v>0.770204672782022</v>
      </c>
      <c r="G1014" s="17" t="s">
        <v>103</v>
      </c>
      <c r="H1014" s="18" t="n">
        <v>0.2</v>
      </c>
      <c r="I1014" s="18" t="n">
        <v>1.5</v>
      </c>
      <c r="J1014" s="19" t="n">
        <v>0.872882718877559</v>
      </c>
      <c r="K1014" s="19" t="n">
        <v>0.472863263335795</v>
      </c>
      <c r="L1014" s="16" t="n">
        <v>13.280899441528</v>
      </c>
      <c r="M1014" s="19" t="n">
        <v>0.429832326101169</v>
      </c>
      <c r="N1014" s="19" t="n">
        <v>1.11673843505004</v>
      </c>
      <c r="O1014" s="19" t="n">
        <v>1.10294699283741</v>
      </c>
      <c r="P1014" s="19" t="n">
        <v>0.903653433421593</v>
      </c>
      <c r="Q1014" s="17" t="s">
        <v>31</v>
      </c>
      <c r="R1014" s="5" t="str">
        <f aca="false">IF(OR(Q1014="Steel plate",Q1014="Concrete jacket"),"Steel plate or jacket",Q1014)</f>
        <v>Polymer laminate</v>
      </c>
      <c r="S1014" s="5" t="str">
        <f aca="false">IF(O1014&lt;='Tree rules'!$C$4,IF(N1014&lt;='Tree rules'!$C$5,IF(P1014&lt;='Tree rules'!$C$7,"Monitor","Polymer laminate"),IF(P1014&lt;='Tree rules'!$C$8,"Seal cracks","Polymer laminate")),IF(O1014&lt;='Tree rules'!$C$6,IF(P1014&lt;='Tree rules'!$C$9,"Polymer laminate","Steel plate or jacket"),IF(L1014&lt;='Tree rules'!$C$10,"Steel plate or jacket","Polymer laminate")))</f>
        <v>Polymer laminate</v>
      </c>
      <c r="T1014" s="5" t="str">
        <f aca="false">IF(S1014=R1014,"Yes","No")</f>
        <v>Yes</v>
      </c>
    </row>
    <row r="1015" customFormat="false" ht="15" hidden="false" customHeight="false" outlineLevel="0" collapsed="false">
      <c r="A1015" s="15" t="n">
        <v>3348</v>
      </c>
      <c r="B1015" s="16" t="n">
        <v>4.94068845078593</v>
      </c>
      <c r="C1015" s="15" t="n">
        <v>300</v>
      </c>
      <c r="D1015" s="15" t="n">
        <v>425</v>
      </c>
      <c r="E1015" s="15" t="n">
        <v>30</v>
      </c>
      <c r="F1015" s="16" t="n">
        <v>0.593686800678386</v>
      </c>
      <c r="G1015" s="17" t="s">
        <v>101</v>
      </c>
      <c r="H1015" s="18" t="n">
        <v>0.3</v>
      </c>
      <c r="I1015" s="18" t="n">
        <v>1</v>
      </c>
      <c r="J1015" s="19" t="n">
        <v>0.871249767325196</v>
      </c>
      <c r="K1015" s="19" t="n">
        <v>0.4601253932293</v>
      </c>
      <c r="L1015" s="16" t="n">
        <v>12.9676862225352</v>
      </c>
      <c r="M1015" s="19" t="n">
        <v>0.373867779014903</v>
      </c>
      <c r="N1015" s="19" t="n">
        <v>0.581884582843584</v>
      </c>
      <c r="O1015" s="19" t="n">
        <v>0.871249767325196</v>
      </c>
      <c r="P1015" s="19" t="n">
        <v>0.675427603909804</v>
      </c>
      <c r="Q1015" s="17" t="s">
        <v>29</v>
      </c>
      <c r="R1015" s="5" t="str">
        <f aca="false">IF(OR(Q1015="Steel plate",Q1015="Concrete jacket"),"Steel plate or jacket",Q1015)</f>
        <v>Monitor</v>
      </c>
      <c r="S1015" s="5" t="str">
        <f aca="false">IF(O1015&lt;='Tree rules'!$C$4,IF(N1015&lt;='Tree rules'!$C$5,IF(P1015&lt;='Tree rules'!$C$7,"Monitor","Polymer laminate"),IF(P1015&lt;='Tree rules'!$C$8,"Seal cracks","Polymer laminate")),IF(O1015&lt;='Tree rules'!$C$6,IF(P1015&lt;='Tree rules'!$C$9,"Polymer laminate","Steel plate or jacket"),IF(L1015&lt;='Tree rules'!$C$10,"Steel plate or jacket","Polymer laminate")))</f>
        <v>Monitor</v>
      </c>
      <c r="T1015" s="5" t="str">
        <f aca="false">IF(S1015=R1015,"Yes","No")</f>
        <v>Yes</v>
      </c>
    </row>
    <row r="1016" customFormat="false" ht="15" hidden="false" customHeight="false" outlineLevel="0" collapsed="false">
      <c r="A1016" s="15" t="n">
        <v>3349</v>
      </c>
      <c r="B1016" s="16" t="n">
        <v>6.260401461067</v>
      </c>
      <c r="C1016" s="15" t="n">
        <v>300</v>
      </c>
      <c r="D1016" s="15" t="n">
        <v>600</v>
      </c>
      <c r="E1016" s="15" t="n">
        <v>20</v>
      </c>
      <c r="F1016" s="16" t="n">
        <v>0.604879451954714</v>
      </c>
      <c r="G1016" s="17" t="s">
        <v>103</v>
      </c>
      <c r="H1016" s="18" t="n">
        <v>0.2</v>
      </c>
      <c r="I1016" s="18" t="n">
        <v>1</v>
      </c>
      <c r="J1016" s="19" t="n">
        <v>0.928291283703089</v>
      </c>
      <c r="K1016" s="19" t="n">
        <v>0.429854701973083</v>
      </c>
      <c r="L1016" s="16" t="n">
        <v>11.3003636481354</v>
      </c>
      <c r="M1016" s="19" t="n">
        <v>0.507583612412675</v>
      </c>
      <c r="N1016" s="19" t="n">
        <v>0.896544934836535</v>
      </c>
      <c r="O1016" s="19" t="n">
        <v>0.928291283703089</v>
      </c>
      <c r="P1016" s="19" t="n">
        <v>0.580882784093228</v>
      </c>
      <c r="Q1016" s="17" t="s">
        <v>29</v>
      </c>
      <c r="R1016" s="5" t="str">
        <f aca="false">IF(OR(Q1016="Steel plate",Q1016="Concrete jacket"),"Steel plate or jacket",Q1016)</f>
        <v>Monitor</v>
      </c>
      <c r="S1016" s="5" t="str">
        <f aca="false">IF(O1016&lt;='Tree rules'!$C$4,IF(N1016&lt;='Tree rules'!$C$5,IF(P1016&lt;='Tree rules'!$C$7,"Monitor","Polymer laminate"),IF(P1016&lt;='Tree rules'!$C$8,"Seal cracks","Polymer laminate")),IF(O1016&lt;='Tree rules'!$C$6,IF(P1016&lt;='Tree rules'!$C$9,"Polymer laminate","Steel plate or jacket"),IF(L1016&lt;='Tree rules'!$C$10,"Steel plate or jacket","Polymer laminate")))</f>
        <v>Monitor</v>
      </c>
      <c r="T1016" s="5" t="str">
        <f aca="false">IF(S1016=R1016,"Yes","No")</f>
        <v>Yes</v>
      </c>
    </row>
    <row r="1017" customFormat="false" ht="15" hidden="false" customHeight="false" outlineLevel="0" collapsed="false">
      <c r="A1017" s="15" t="n">
        <v>3350</v>
      </c>
      <c r="B1017" s="16" t="n">
        <v>6.17031804455218</v>
      </c>
      <c r="C1017" s="15" t="n">
        <v>230</v>
      </c>
      <c r="D1017" s="15" t="n">
        <v>525</v>
      </c>
      <c r="E1017" s="15" t="n">
        <v>25</v>
      </c>
      <c r="F1017" s="16" t="n">
        <v>0.85906279835652</v>
      </c>
      <c r="G1017" s="17" t="s">
        <v>103</v>
      </c>
      <c r="H1017" s="18" t="n">
        <v>0.2</v>
      </c>
      <c r="I1017" s="18" t="n">
        <v>1</v>
      </c>
      <c r="J1017" s="19" t="n">
        <v>0.864043496581739</v>
      </c>
      <c r="K1017" s="19" t="n">
        <v>0.474116202075737</v>
      </c>
      <c r="L1017" s="16" t="n">
        <v>12.9356772422478</v>
      </c>
      <c r="M1017" s="19" t="n">
        <v>0.508588956222809</v>
      </c>
      <c r="N1017" s="19" t="n">
        <v>0.917669199925212</v>
      </c>
      <c r="O1017" s="19" t="n">
        <v>0.864043496581739</v>
      </c>
      <c r="P1017" s="19" t="n">
        <v>0.755835522733111</v>
      </c>
      <c r="Q1017" s="17" t="s">
        <v>29</v>
      </c>
      <c r="R1017" s="5" t="str">
        <f aca="false">IF(OR(Q1017="Steel plate",Q1017="Concrete jacket"),"Steel plate or jacket",Q1017)</f>
        <v>Monitor</v>
      </c>
      <c r="S1017" s="5" t="str">
        <f aca="false">IF(O1017&lt;='Tree rules'!$C$4,IF(N1017&lt;='Tree rules'!$C$5,IF(P1017&lt;='Tree rules'!$C$7,"Monitor","Polymer laminate"),IF(P1017&lt;='Tree rules'!$C$8,"Seal cracks","Polymer laminate")),IF(O1017&lt;='Tree rules'!$C$6,IF(P1017&lt;='Tree rules'!$C$9,"Polymer laminate","Steel plate or jacket"),IF(L1017&lt;='Tree rules'!$C$10,"Steel plate or jacket","Polymer laminate")))</f>
        <v>Monitor</v>
      </c>
      <c r="T1017" s="5" t="str">
        <f aca="false">IF(S1017=R1017,"Yes","No")</f>
        <v>Yes</v>
      </c>
    </row>
    <row r="1018" customFormat="false" ht="15" hidden="false" customHeight="false" outlineLevel="0" collapsed="false">
      <c r="A1018" s="15" t="n">
        <v>3351</v>
      </c>
      <c r="B1018" s="16" t="n">
        <v>3.23368074090058</v>
      </c>
      <c r="C1018" s="15" t="n">
        <v>300</v>
      </c>
      <c r="D1018" s="15" t="n">
        <v>300</v>
      </c>
      <c r="E1018" s="15" t="n">
        <v>30</v>
      </c>
      <c r="F1018" s="16" t="n">
        <v>0.831109167616348</v>
      </c>
      <c r="G1018" s="17" t="s">
        <v>101</v>
      </c>
      <c r="H1018" s="18" t="n">
        <v>0.3</v>
      </c>
      <c r="I1018" s="18" t="n">
        <v>1</v>
      </c>
      <c r="J1018" s="19" t="n">
        <v>0.94066496772276</v>
      </c>
      <c r="K1018" s="19" t="n">
        <v>0.478099441758021</v>
      </c>
      <c r="L1018" s="16" t="n">
        <v>12.8320664321452</v>
      </c>
      <c r="M1018" s="19" t="n">
        <v>0.305237946078161</v>
      </c>
      <c r="N1018" s="19" t="n">
        <v>1.08660239123201</v>
      </c>
      <c r="O1018" s="19" t="n">
        <v>0.94066496772276</v>
      </c>
      <c r="P1018" s="19" t="n">
        <v>0.974148725442237</v>
      </c>
      <c r="Q1018" s="17" t="s">
        <v>31</v>
      </c>
      <c r="R1018" s="5" t="str">
        <f aca="false">IF(OR(Q1018="Steel plate",Q1018="Concrete jacket"),"Steel plate or jacket",Q1018)</f>
        <v>Polymer laminate</v>
      </c>
      <c r="S1018" s="5" t="str">
        <f aca="false">IF(O1018&lt;='Tree rules'!$C$4,IF(N1018&lt;='Tree rules'!$C$5,IF(P1018&lt;='Tree rules'!$C$7,"Monitor","Polymer laminate"),IF(P1018&lt;='Tree rules'!$C$8,"Seal cracks","Polymer laminate")),IF(O1018&lt;='Tree rules'!$C$6,IF(P1018&lt;='Tree rules'!$C$9,"Polymer laminate","Steel plate or jacket"),IF(L1018&lt;='Tree rules'!$C$10,"Steel plate or jacket","Polymer laminate")))</f>
        <v>Seal cracks</v>
      </c>
      <c r="T1018" s="5" t="str">
        <f aca="false">IF(S1018=R1018,"Yes","No")</f>
        <v>No</v>
      </c>
    </row>
    <row r="1019" customFormat="false" ht="15" hidden="false" customHeight="false" outlineLevel="0" collapsed="false">
      <c r="A1019" s="15" t="n">
        <v>3353</v>
      </c>
      <c r="B1019" s="16" t="n">
        <v>4.64875555371672</v>
      </c>
      <c r="C1019" s="15" t="n">
        <v>300</v>
      </c>
      <c r="D1019" s="15" t="n">
        <v>475</v>
      </c>
      <c r="E1019" s="15" t="n">
        <v>30</v>
      </c>
      <c r="F1019" s="16" t="n">
        <v>0.735735984447258</v>
      </c>
      <c r="G1019" s="17" t="s">
        <v>103</v>
      </c>
      <c r="H1019" s="18" t="n">
        <v>0.2</v>
      </c>
      <c r="I1019" s="18" t="n">
        <v>2</v>
      </c>
      <c r="J1019" s="19" t="n">
        <v>0.937084008371914</v>
      </c>
      <c r="K1019" s="19" t="n">
        <v>0.578889230052734</v>
      </c>
      <c r="L1019" s="16" t="n">
        <v>10.8870153482827</v>
      </c>
      <c r="M1019" s="19" t="n">
        <v>0.929941406044359</v>
      </c>
      <c r="N1019" s="19" t="n">
        <v>1.59995072644012</v>
      </c>
      <c r="O1019" s="19" t="n">
        <v>1.33170017664268</v>
      </c>
      <c r="P1019" s="19" t="n">
        <v>0.421587840635554</v>
      </c>
      <c r="Q1019" s="17" t="s">
        <v>31</v>
      </c>
      <c r="R1019" s="5" t="str">
        <f aca="false">IF(OR(Q1019="Steel plate",Q1019="Concrete jacket"),"Steel plate or jacket",Q1019)</f>
        <v>Polymer laminate</v>
      </c>
      <c r="S1019" s="5" t="str">
        <f aca="false">IF(O1019&lt;='Tree rules'!$C$4,IF(N1019&lt;='Tree rules'!$C$5,IF(P1019&lt;='Tree rules'!$C$7,"Monitor","Polymer laminate"),IF(P1019&lt;='Tree rules'!$C$8,"Seal cracks","Polymer laminate")),IF(O1019&lt;='Tree rules'!$C$6,IF(P1019&lt;='Tree rules'!$C$9,"Polymer laminate","Steel plate or jacket"),IF(L1019&lt;='Tree rules'!$C$10,"Steel plate or jacket","Polymer laminate")))</f>
        <v>Polymer laminate</v>
      </c>
      <c r="T1019" s="5" t="str">
        <f aca="false">IF(S1019=R1019,"Yes","No")</f>
        <v>Yes</v>
      </c>
    </row>
    <row r="1020" customFormat="false" ht="15" hidden="false" customHeight="false" outlineLevel="0" collapsed="false">
      <c r="A1020" s="15" t="n">
        <v>3355</v>
      </c>
      <c r="B1020" s="16" t="n">
        <v>6.49884888125634</v>
      </c>
      <c r="C1020" s="15" t="n">
        <v>300</v>
      </c>
      <c r="D1020" s="15" t="n">
        <v>575</v>
      </c>
      <c r="E1020" s="15" t="n">
        <v>20</v>
      </c>
      <c r="F1020" s="16" t="n">
        <v>0.633465437396808</v>
      </c>
      <c r="G1020" s="17" t="s">
        <v>101</v>
      </c>
      <c r="H1020" s="18" t="n">
        <v>0.3</v>
      </c>
      <c r="I1020" s="18" t="n">
        <v>1</v>
      </c>
      <c r="J1020" s="19" t="n">
        <v>0.850204802181819</v>
      </c>
      <c r="K1020" s="19" t="n">
        <v>0.516906894025609</v>
      </c>
      <c r="L1020" s="16" t="n">
        <v>12.285158565702</v>
      </c>
      <c r="M1020" s="19" t="n">
        <v>0.491541243330825</v>
      </c>
      <c r="N1020" s="19" t="n">
        <v>0.549074903185769</v>
      </c>
      <c r="O1020" s="19" t="n">
        <v>0.850204802181819</v>
      </c>
      <c r="P1020" s="19" t="n">
        <v>0.662208553695659</v>
      </c>
      <c r="Q1020" s="17" t="s">
        <v>29</v>
      </c>
      <c r="R1020" s="5" t="str">
        <f aca="false">IF(OR(Q1020="Steel plate",Q1020="Concrete jacket"),"Steel plate or jacket",Q1020)</f>
        <v>Monitor</v>
      </c>
      <c r="S1020" s="5" t="str">
        <f aca="false">IF(O1020&lt;='Tree rules'!$C$4,IF(N1020&lt;='Tree rules'!$C$5,IF(P1020&lt;='Tree rules'!$C$7,"Monitor","Polymer laminate"),IF(P1020&lt;='Tree rules'!$C$8,"Seal cracks","Polymer laminate")),IF(O1020&lt;='Tree rules'!$C$6,IF(P1020&lt;='Tree rules'!$C$9,"Polymer laminate","Steel plate or jacket"),IF(L1020&lt;='Tree rules'!$C$10,"Steel plate or jacket","Polymer laminate")))</f>
        <v>Monitor</v>
      </c>
      <c r="T1020" s="5" t="str">
        <f aca="false">IF(S1020=R1020,"Yes","No")</f>
        <v>Yes</v>
      </c>
    </row>
    <row r="1021" customFormat="false" ht="15" hidden="false" customHeight="false" outlineLevel="0" collapsed="false">
      <c r="A1021" s="15" t="n">
        <v>3357</v>
      </c>
      <c r="B1021" s="16" t="n">
        <v>5.68533118929055</v>
      </c>
      <c r="C1021" s="15" t="n">
        <v>230</v>
      </c>
      <c r="D1021" s="15" t="n">
        <v>475</v>
      </c>
      <c r="E1021" s="15" t="n">
        <v>25</v>
      </c>
      <c r="F1021" s="16" t="n">
        <v>0.815088394972116</v>
      </c>
      <c r="G1021" s="17" t="s">
        <v>103</v>
      </c>
      <c r="H1021" s="18" t="n">
        <v>0.2</v>
      </c>
      <c r="I1021" s="18" t="n">
        <v>1</v>
      </c>
      <c r="J1021" s="19" t="n">
        <v>0.873956205149267</v>
      </c>
      <c r="K1021" s="19" t="n">
        <v>0.448244709287321</v>
      </c>
      <c r="L1021" s="16" t="n">
        <v>13.2525202547565</v>
      </c>
      <c r="M1021" s="19" t="n">
        <v>0.821288432773288</v>
      </c>
      <c r="N1021" s="19" t="n">
        <v>0.801494118745267</v>
      </c>
      <c r="O1021" s="19" t="n">
        <v>0.873956205149267</v>
      </c>
      <c r="P1021" s="19" t="n">
        <v>0.471207677104076</v>
      </c>
      <c r="Q1021" s="17" t="s">
        <v>29</v>
      </c>
      <c r="R1021" s="5" t="str">
        <f aca="false">IF(OR(Q1021="Steel plate",Q1021="Concrete jacket"),"Steel plate or jacket",Q1021)</f>
        <v>Monitor</v>
      </c>
      <c r="S1021" s="5" t="str">
        <f aca="false">IF(O1021&lt;='Tree rules'!$C$4,IF(N1021&lt;='Tree rules'!$C$5,IF(P1021&lt;='Tree rules'!$C$7,"Monitor","Polymer laminate"),IF(P1021&lt;='Tree rules'!$C$8,"Seal cracks","Polymer laminate")),IF(O1021&lt;='Tree rules'!$C$6,IF(P1021&lt;='Tree rules'!$C$9,"Polymer laminate","Steel plate or jacket"),IF(L1021&lt;='Tree rules'!$C$10,"Steel plate or jacket","Polymer laminate")))</f>
        <v>Monitor</v>
      </c>
      <c r="T1021" s="5" t="str">
        <f aca="false">IF(S1021=R1021,"Yes","No")</f>
        <v>Yes</v>
      </c>
    </row>
    <row r="1022" customFormat="false" ht="15" hidden="false" customHeight="false" outlineLevel="0" collapsed="false">
      <c r="A1022" s="15" t="n">
        <v>3358</v>
      </c>
      <c r="B1022" s="16" t="n">
        <v>3.88465294498727</v>
      </c>
      <c r="C1022" s="15" t="n">
        <v>300</v>
      </c>
      <c r="D1022" s="15" t="n">
        <v>375</v>
      </c>
      <c r="E1022" s="15" t="n">
        <v>30</v>
      </c>
      <c r="F1022" s="16" t="n">
        <v>0.611130485804701</v>
      </c>
      <c r="G1022" s="17" t="s">
        <v>101</v>
      </c>
      <c r="H1022" s="18" t="n">
        <v>0.3</v>
      </c>
      <c r="I1022" s="18" t="n">
        <v>1.5</v>
      </c>
      <c r="J1022" s="19" t="n">
        <v>0.856635291679006</v>
      </c>
      <c r="K1022" s="19" t="n">
        <v>0.497999442961532</v>
      </c>
      <c r="L1022" s="16" t="n">
        <v>11.8074557598397</v>
      </c>
      <c r="M1022" s="19" t="n">
        <v>0.592696005023703</v>
      </c>
      <c r="N1022" s="19" t="n">
        <v>0.893452113446235</v>
      </c>
      <c r="O1022" s="19" t="n">
        <v>1.07165098847984</v>
      </c>
      <c r="P1022" s="19" t="n">
        <v>0.444001670351317</v>
      </c>
      <c r="Q1022" s="17" t="s">
        <v>31</v>
      </c>
      <c r="R1022" s="5" t="str">
        <f aca="false">IF(OR(Q1022="Steel plate",Q1022="Concrete jacket"),"Steel plate or jacket",Q1022)</f>
        <v>Polymer laminate</v>
      </c>
      <c r="S1022" s="5" t="str">
        <f aca="false">IF(O1022&lt;='Tree rules'!$C$4,IF(N1022&lt;='Tree rules'!$C$5,IF(P1022&lt;='Tree rules'!$C$7,"Monitor","Polymer laminate"),IF(P1022&lt;='Tree rules'!$C$8,"Seal cracks","Polymer laminate")),IF(O1022&lt;='Tree rules'!$C$6,IF(P1022&lt;='Tree rules'!$C$9,"Polymer laminate","Steel plate or jacket"),IF(L1022&lt;='Tree rules'!$C$10,"Steel plate or jacket","Polymer laminate")))</f>
        <v>Polymer laminate</v>
      </c>
      <c r="T1022" s="5" t="str">
        <f aca="false">IF(S1022=R1022,"Yes","No")</f>
        <v>Yes</v>
      </c>
    </row>
    <row r="1023" customFormat="false" ht="15" hidden="false" customHeight="false" outlineLevel="0" collapsed="false">
      <c r="A1023" s="15" t="n">
        <v>3364</v>
      </c>
      <c r="B1023" s="16" t="n">
        <v>7.326047576469</v>
      </c>
      <c r="C1023" s="15" t="n">
        <v>300</v>
      </c>
      <c r="D1023" s="15" t="n">
        <v>625</v>
      </c>
      <c r="E1023" s="15" t="n">
        <v>30</v>
      </c>
      <c r="F1023" s="16" t="n">
        <v>0.578762031749415</v>
      </c>
      <c r="G1023" s="17" t="s">
        <v>101</v>
      </c>
      <c r="H1023" s="18" t="n">
        <v>0.3</v>
      </c>
      <c r="I1023" s="18" t="n">
        <v>1</v>
      </c>
      <c r="J1023" s="19" t="n">
        <v>0.950733225093751</v>
      </c>
      <c r="K1023" s="19" t="n">
        <v>0.466192518311344</v>
      </c>
      <c r="L1023" s="16" t="n">
        <v>12.652931911</v>
      </c>
      <c r="M1023" s="19" t="n">
        <v>0.632515816716166</v>
      </c>
      <c r="N1023" s="19" t="n">
        <v>0.604392080132211</v>
      </c>
      <c r="O1023" s="19" t="n">
        <v>0.950733225093751</v>
      </c>
      <c r="P1023" s="19" t="n">
        <v>0.47976909095917</v>
      </c>
      <c r="Q1023" s="17" t="s">
        <v>29</v>
      </c>
      <c r="R1023" s="5" t="str">
        <f aca="false">IF(OR(Q1023="Steel plate",Q1023="Concrete jacket"),"Steel plate or jacket",Q1023)</f>
        <v>Monitor</v>
      </c>
      <c r="S1023" s="5" t="str">
        <f aca="false">IF(O1023&lt;='Tree rules'!$C$4,IF(N1023&lt;='Tree rules'!$C$5,IF(P1023&lt;='Tree rules'!$C$7,"Monitor","Polymer laminate"),IF(P1023&lt;='Tree rules'!$C$8,"Seal cracks","Polymer laminate")),IF(O1023&lt;='Tree rules'!$C$6,IF(P1023&lt;='Tree rules'!$C$9,"Polymer laminate","Steel plate or jacket"),IF(L1023&lt;='Tree rules'!$C$10,"Steel plate or jacket","Polymer laminate")))</f>
        <v>Monitor</v>
      </c>
      <c r="T1023" s="5" t="str">
        <f aca="false">IF(S1023=R1023,"Yes","No")</f>
        <v>Yes</v>
      </c>
    </row>
    <row r="1024" customFormat="false" ht="15" hidden="false" customHeight="false" outlineLevel="0" collapsed="false">
      <c r="A1024" s="15" t="n">
        <v>3378</v>
      </c>
      <c r="B1024" s="16" t="n">
        <v>4.36583609637685</v>
      </c>
      <c r="C1024" s="15" t="n">
        <v>300</v>
      </c>
      <c r="D1024" s="15" t="n">
        <v>400</v>
      </c>
      <c r="E1024" s="15" t="n">
        <v>30</v>
      </c>
      <c r="F1024" s="16" t="n">
        <v>0.757295404255167</v>
      </c>
      <c r="G1024" s="17" t="s">
        <v>101</v>
      </c>
      <c r="H1024" s="18" t="n">
        <v>0.3</v>
      </c>
      <c r="I1024" s="18" t="n">
        <v>1</v>
      </c>
      <c r="J1024" s="19" t="n">
        <v>0.898439572236077</v>
      </c>
      <c r="K1024" s="19" t="n">
        <v>0.43086293380822</v>
      </c>
      <c r="L1024" s="16" t="n">
        <v>12.3328703287482</v>
      </c>
      <c r="M1024" s="19" t="n">
        <v>0.528781278139108</v>
      </c>
      <c r="N1024" s="19" t="n">
        <v>0.658389410447242</v>
      </c>
      <c r="O1024" s="19" t="n">
        <v>0.898439572236077</v>
      </c>
      <c r="P1024" s="19" t="n">
        <v>0.555337538515734</v>
      </c>
      <c r="Q1024" s="17" t="s">
        <v>29</v>
      </c>
      <c r="R1024" s="5" t="str">
        <f aca="false">IF(OR(Q1024="Steel plate",Q1024="Concrete jacket"),"Steel plate or jacket",Q1024)</f>
        <v>Monitor</v>
      </c>
      <c r="S1024" s="5" t="str">
        <f aca="false">IF(O1024&lt;='Tree rules'!$C$4,IF(N1024&lt;='Tree rules'!$C$5,IF(P1024&lt;='Tree rules'!$C$7,"Monitor","Polymer laminate"),IF(P1024&lt;='Tree rules'!$C$8,"Seal cracks","Polymer laminate")),IF(O1024&lt;='Tree rules'!$C$6,IF(P1024&lt;='Tree rules'!$C$9,"Polymer laminate","Steel plate or jacket"),IF(L1024&lt;='Tree rules'!$C$10,"Steel plate or jacket","Polymer laminate")))</f>
        <v>Monitor</v>
      </c>
      <c r="T1024" s="5" t="str">
        <f aca="false">IF(S1024=R1024,"Yes","No")</f>
        <v>Yes</v>
      </c>
    </row>
    <row r="1025" customFormat="false" ht="15" hidden="false" customHeight="false" outlineLevel="0" collapsed="false">
      <c r="A1025" s="15" t="n">
        <v>3380</v>
      </c>
      <c r="B1025" s="16" t="n">
        <v>5.07400271776105</v>
      </c>
      <c r="C1025" s="15" t="n">
        <v>230</v>
      </c>
      <c r="D1025" s="15" t="n">
        <v>450</v>
      </c>
      <c r="E1025" s="15" t="n">
        <v>25</v>
      </c>
      <c r="F1025" s="16" t="n">
        <v>0.679557138998441</v>
      </c>
      <c r="G1025" s="17" t="s">
        <v>101</v>
      </c>
      <c r="H1025" s="18" t="n">
        <v>0.3</v>
      </c>
      <c r="I1025" s="18" t="n">
        <v>2</v>
      </c>
      <c r="J1025" s="19" t="n">
        <v>0.865444150502803</v>
      </c>
      <c r="K1025" s="19" t="n">
        <v>0.448788548650649</v>
      </c>
      <c r="L1025" s="16" t="n">
        <v>12.6218973078633</v>
      </c>
      <c r="M1025" s="19" t="n">
        <v>0.281243707759969</v>
      </c>
      <c r="N1025" s="19" t="n">
        <v>1.34298223696867</v>
      </c>
      <c r="O1025" s="19" t="n">
        <v>1.34248687676326</v>
      </c>
      <c r="P1025" s="19" t="n">
        <v>1.30845769837397</v>
      </c>
      <c r="Q1025" s="17" t="s">
        <v>104</v>
      </c>
      <c r="R1025" s="5" t="str">
        <f aca="false">IF(OR(Q1025="Steel plate",Q1025="Concrete jacket"),"Steel plate or jacket",Q1025)</f>
        <v>Steel plate or jacket</v>
      </c>
      <c r="S1025" s="5" t="str">
        <f aca="false">IF(O1025&lt;='Tree rules'!$C$4,IF(N1025&lt;='Tree rules'!$C$5,IF(P1025&lt;='Tree rules'!$C$7,"Monitor","Polymer laminate"),IF(P1025&lt;='Tree rules'!$C$8,"Seal cracks","Polymer laminate")),IF(O1025&lt;='Tree rules'!$C$6,IF(P1025&lt;='Tree rules'!$C$9,"Polymer laminate","Steel plate or jacket"),IF(L1025&lt;='Tree rules'!$C$10,"Steel plate or jacket","Polymer laminate")))</f>
        <v>Steel plate or jacket</v>
      </c>
      <c r="T1025" s="5" t="str">
        <f aca="false">IF(S1025=R1025,"Yes","No")</f>
        <v>Yes</v>
      </c>
    </row>
    <row r="1026" customFormat="false" ht="15" hidden="false" customHeight="false" outlineLevel="0" collapsed="false">
      <c r="A1026" s="15" t="n">
        <v>3382</v>
      </c>
      <c r="B1026" s="16" t="n">
        <v>5.3084785900717</v>
      </c>
      <c r="C1026" s="15" t="n">
        <v>300</v>
      </c>
      <c r="D1026" s="15" t="n">
        <v>500</v>
      </c>
      <c r="E1026" s="15" t="n">
        <v>25</v>
      </c>
      <c r="F1026" s="16" t="n">
        <v>0.71889992072993</v>
      </c>
      <c r="G1026" s="17" t="s">
        <v>102</v>
      </c>
      <c r="H1026" s="18" t="n">
        <v>0.1</v>
      </c>
      <c r="I1026" s="18" t="n">
        <v>1</v>
      </c>
      <c r="J1026" s="19" t="n">
        <v>0.964123058885353</v>
      </c>
      <c r="K1026" s="19" t="n">
        <v>0.500164946802593</v>
      </c>
      <c r="L1026" s="16" t="n">
        <v>12.1475482610336</v>
      </c>
      <c r="M1026" s="19" t="n">
        <v>0.411414516802465</v>
      </c>
      <c r="N1026" s="19" t="n">
        <v>2.93524096307669</v>
      </c>
      <c r="O1026" s="19" t="n">
        <v>0.964123058885353</v>
      </c>
      <c r="P1026" s="19" t="n">
        <v>0.770492113719034</v>
      </c>
      <c r="Q1026" s="17" t="s">
        <v>30</v>
      </c>
      <c r="R1026" s="5" t="str">
        <f aca="false">IF(OR(Q1026="Steel plate",Q1026="Concrete jacket"),"Steel plate or jacket",Q1026)</f>
        <v>Seal cracks</v>
      </c>
      <c r="S1026" s="5" t="str">
        <f aca="false">IF(O1026&lt;='Tree rules'!$C$4,IF(N1026&lt;='Tree rules'!$C$5,IF(P1026&lt;='Tree rules'!$C$7,"Monitor","Polymer laminate"),IF(P1026&lt;='Tree rules'!$C$8,"Seal cracks","Polymer laminate")),IF(O1026&lt;='Tree rules'!$C$6,IF(P1026&lt;='Tree rules'!$C$9,"Polymer laminate","Steel plate or jacket"),IF(L1026&lt;='Tree rules'!$C$10,"Steel plate or jacket","Polymer laminate")))</f>
        <v>Seal cracks</v>
      </c>
      <c r="T1026" s="5" t="str">
        <f aca="false">IF(S1026=R1026,"Yes","No")</f>
        <v>Yes</v>
      </c>
    </row>
    <row r="1027" customFormat="false" ht="15" hidden="false" customHeight="false" outlineLevel="0" collapsed="false">
      <c r="A1027" s="15" t="n">
        <v>3383</v>
      </c>
      <c r="B1027" s="16" t="n">
        <v>4.69355603030674</v>
      </c>
      <c r="C1027" s="15" t="n">
        <v>300</v>
      </c>
      <c r="D1027" s="15" t="n">
        <v>475</v>
      </c>
      <c r="E1027" s="15" t="n">
        <v>25</v>
      </c>
      <c r="F1027" s="16" t="n">
        <v>0.781126378514945</v>
      </c>
      <c r="G1027" s="17" t="s">
        <v>101</v>
      </c>
      <c r="H1027" s="18" t="n">
        <v>0.3</v>
      </c>
      <c r="I1027" s="18" t="n">
        <v>1</v>
      </c>
      <c r="J1027" s="19" t="n">
        <v>0.936325310470913</v>
      </c>
      <c r="K1027" s="19" t="n">
        <v>0.510446665516427</v>
      </c>
      <c r="L1027" s="16" t="n">
        <v>10.9406900473351</v>
      </c>
      <c r="M1027" s="19" t="n">
        <v>0.891258352616548</v>
      </c>
      <c r="N1027" s="19" t="n">
        <v>0.575938320483974</v>
      </c>
      <c r="O1027" s="19" t="n">
        <v>0.936325310470913</v>
      </c>
      <c r="P1027" s="19" t="n">
        <v>0.39267956764973</v>
      </c>
      <c r="Q1027" s="17" t="s">
        <v>29</v>
      </c>
      <c r="R1027" s="5" t="str">
        <f aca="false">IF(OR(Q1027="Steel plate",Q1027="Concrete jacket"),"Steel plate or jacket",Q1027)</f>
        <v>Monitor</v>
      </c>
      <c r="S1027" s="5" t="str">
        <f aca="false">IF(O1027&lt;='Tree rules'!$C$4,IF(N1027&lt;='Tree rules'!$C$5,IF(P1027&lt;='Tree rules'!$C$7,"Monitor","Polymer laminate"),IF(P1027&lt;='Tree rules'!$C$8,"Seal cracks","Polymer laminate")),IF(O1027&lt;='Tree rules'!$C$6,IF(P1027&lt;='Tree rules'!$C$9,"Polymer laminate","Steel plate or jacket"),IF(L1027&lt;='Tree rules'!$C$10,"Steel plate or jacket","Polymer laminate")))</f>
        <v>Monitor</v>
      </c>
      <c r="T1027" s="5" t="str">
        <f aca="false">IF(S1027=R1027,"Yes","No")</f>
        <v>Yes</v>
      </c>
    </row>
    <row r="1028" customFormat="false" ht="15" hidden="false" customHeight="false" outlineLevel="0" collapsed="false">
      <c r="A1028" s="15" t="n">
        <v>3391</v>
      </c>
      <c r="B1028" s="16" t="n">
        <v>4.47857927876291</v>
      </c>
      <c r="C1028" s="15" t="n">
        <v>300</v>
      </c>
      <c r="D1028" s="15" t="n">
        <v>425</v>
      </c>
      <c r="E1028" s="15" t="n">
        <v>30</v>
      </c>
      <c r="F1028" s="16" t="n">
        <v>0.707341881547042</v>
      </c>
      <c r="G1028" s="17" t="s">
        <v>103</v>
      </c>
      <c r="H1028" s="18" t="n">
        <v>0.2</v>
      </c>
      <c r="I1028" s="18" t="n">
        <v>1.5</v>
      </c>
      <c r="J1028" s="19" t="n">
        <v>0.984139750552543</v>
      </c>
      <c r="K1028" s="19" t="n">
        <v>0.408128622083577</v>
      </c>
      <c r="L1028" s="16" t="n">
        <v>11.8168318700868</v>
      </c>
      <c r="M1028" s="19" t="n">
        <v>0.918342248169408</v>
      </c>
      <c r="N1028" s="19" t="n">
        <v>1.32864298773817</v>
      </c>
      <c r="O1028" s="19" t="n">
        <v>1.27538182566347</v>
      </c>
      <c r="P1028" s="19" t="n">
        <v>0.387128376805092</v>
      </c>
      <c r="Q1028" s="17" t="s">
        <v>31</v>
      </c>
      <c r="R1028" s="5" t="str">
        <f aca="false">IF(OR(Q1028="Steel plate",Q1028="Concrete jacket"),"Steel plate or jacket",Q1028)</f>
        <v>Polymer laminate</v>
      </c>
      <c r="S1028" s="5" t="str">
        <f aca="false">IF(O1028&lt;='Tree rules'!$C$4,IF(N1028&lt;='Tree rules'!$C$5,IF(P1028&lt;='Tree rules'!$C$7,"Monitor","Polymer laminate"),IF(P1028&lt;='Tree rules'!$C$8,"Seal cracks","Polymer laminate")),IF(O1028&lt;='Tree rules'!$C$6,IF(P1028&lt;='Tree rules'!$C$9,"Polymer laminate","Steel plate or jacket"),IF(L1028&lt;='Tree rules'!$C$10,"Steel plate or jacket","Polymer laminate")))</f>
        <v>Polymer laminate</v>
      </c>
      <c r="T1028" s="5" t="str">
        <f aca="false">IF(S1028=R1028,"Yes","No")</f>
        <v>Yes</v>
      </c>
    </row>
    <row r="1029" customFormat="false" ht="15" hidden="false" customHeight="false" outlineLevel="0" collapsed="false">
      <c r="A1029" s="15" t="n">
        <v>3395</v>
      </c>
      <c r="B1029" s="16" t="n">
        <v>3.51742769458902</v>
      </c>
      <c r="C1029" s="15" t="n">
        <v>230</v>
      </c>
      <c r="D1029" s="15" t="n">
        <v>300</v>
      </c>
      <c r="E1029" s="15" t="n">
        <v>30</v>
      </c>
      <c r="F1029" s="16" t="n">
        <v>0.688332522525665</v>
      </c>
      <c r="G1029" s="17" t="s">
        <v>103</v>
      </c>
      <c r="H1029" s="18" t="n">
        <v>0.2</v>
      </c>
      <c r="I1029" s="18" t="n">
        <v>1.5</v>
      </c>
      <c r="J1029" s="19" t="n">
        <v>0.908480985472818</v>
      </c>
      <c r="K1029" s="19" t="n">
        <v>0.645314907586698</v>
      </c>
      <c r="L1029" s="16" t="n">
        <v>13.848140529878</v>
      </c>
      <c r="M1029" s="19" t="n">
        <v>0.302162793307425</v>
      </c>
      <c r="N1029" s="19" t="n">
        <v>1.59423969285404</v>
      </c>
      <c r="O1029" s="19" t="n">
        <v>1.0695933166169</v>
      </c>
      <c r="P1029" s="19" t="n">
        <v>1.09614965799185</v>
      </c>
      <c r="Q1029" s="17" t="s">
        <v>31</v>
      </c>
      <c r="R1029" s="5" t="str">
        <f aca="false">IF(OR(Q1029="Steel plate",Q1029="Concrete jacket"),"Steel plate or jacket",Q1029)</f>
        <v>Polymer laminate</v>
      </c>
      <c r="S1029" s="5" t="str">
        <f aca="false">IF(O1029&lt;='Tree rules'!$C$4,IF(N1029&lt;='Tree rules'!$C$5,IF(P1029&lt;='Tree rules'!$C$7,"Monitor","Polymer laminate"),IF(P1029&lt;='Tree rules'!$C$8,"Seal cracks","Polymer laminate")),IF(O1029&lt;='Tree rules'!$C$6,IF(P1029&lt;='Tree rules'!$C$9,"Polymer laminate","Steel plate or jacket"),IF(L1029&lt;='Tree rules'!$C$10,"Steel plate or jacket","Polymer laminate")))</f>
        <v>Polymer laminate</v>
      </c>
      <c r="T1029" s="5" t="str">
        <f aca="false">IF(S1029=R1029,"Yes","No")</f>
        <v>Yes</v>
      </c>
    </row>
    <row r="1030" customFormat="false" ht="15" hidden="false" customHeight="false" outlineLevel="0" collapsed="false">
      <c r="A1030" s="15" t="n">
        <v>3397</v>
      </c>
      <c r="B1030" s="16" t="n">
        <v>5.30469482688309</v>
      </c>
      <c r="C1030" s="15" t="n">
        <v>300</v>
      </c>
      <c r="D1030" s="15" t="n">
        <v>500</v>
      </c>
      <c r="E1030" s="15" t="n">
        <v>25</v>
      </c>
      <c r="F1030" s="16" t="n">
        <v>0.926723496634157</v>
      </c>
      <c r="G1030" s="17" t="s">
        <v>103</v>
      </c>
      <c r="H1030" s="18" t="n">
        <v>0.2</v>
      </c>
      <c r="I1030" s="18" t="n">
        <v>2</v>
      </c>
      <c r="J1030" s="19" t="n">
        <v>0.850748186697304</v>
      </c>
      <c r="K1030" s="19" t="n">
        <v>0.619625355580711</v>
      </c>
      <c r="L1030" s="16" t="n">
        <v>11.7360505019537</v>
      </c>
      <c r="M1030" s="19" t="n">
        <v>0.699633212257704</v>
      </c>
      <c r="N1030" s="19" t="n">
        <v>1.21759451567511</v>
      </c>
      <c r="O1030" s="19" t="n">
        <v>1.17435122570265</v>
      </c>
      <c r="P1030" s="19" t="n">
        <v>0.691847020168125</v>
      </c>
      <c r="Q1030" s="17" t="s">
        <v>31</v>
      </c>
      <c r="R1030" s="5" t="str">
        <f aca="false">IF(OR(Q1030="Steel plate",Q1030="Concrete jacket"),"Steel plate or jacket",Q1030)</f>
        <v>Polymer laminate</v>
      </c>
      <c r="S1030" s="5" t="str">
        <f aca="false">IF(O1030&lt;='Tree rules'!$C$4,IF(N1030&lt;='Tree rules'!$C$5,IF(P1030&lt;='Tree rules'!$C$7,"Monitor","Polymer laminate"),IF(P1030&lt;='Tree rules'!$C$8,"Seal cracks","Polymer laminate")),IF(O1030&lt;='Tree rules'!$C$6,IF(P1030&lt;='Tree rules'!$C$9,"Polymer laminate","Steel plate or jacket"),IF(L1030&lt;='Tree rules'!$C$10,"Steel plate or jacket","Polymer laminate")))</f>
        <v>Polymer laminate</v>
      </c>
      <c r="T1030" s="5" t="str">
        <f aca="false">IF(S1030=R1030,"Yes","No")</f>
        <v>Yes</v>
      </c>
    </row>
    <row r="1031" customFormat="false" ht="15" hidden="false" customHeight="false" outlineLevel="0" collapsed="false">
      <c r="A1031" s="15" t="n">
        <v>3398</v>
      </c>
      <c r="B1031" s="16" t="n">
        <v>5.00932555950774</v>
      </c>
      <c r="C1031" s="15" t="n">
        <v>230</v>
      </c>
      <c r="D1031" s="15" t="n">
        <v>425</v>
      </c>
      <c r="E1031" s="15" t="n">
        <v>30</v>
      </c>
      <c r="F1031" s="16" t="n">
        <v>0.691964884122107</v>
      </c>
      <c r="G1031" s="17" t="s">
        <v>101</v>
      </c>
      <c r="H1031" s="18" t="n">
        <v>0.3</v>
      </c>
      <c r="I1031" s="18" t="n">
        <v>1</v>
      </c>
      <c r="J1031" s="19" t="n">
        <v>0.913361827791664</v>
      </c>
      <c r="K1031" s="19" t="n">
        <v>0.64367257901823</v>
      </c>
      <c r="L1031" s="16" t="n">
        <v>13.2172178351128</v>
      </c>
      <c r="M1031" s="19" t="n">
        <v>0.289675073556014</v>
      </c>
      <c r="N1031" s="19" t="n">
        <v>0.702824896355298</v>
      </c>
      <c r="O1031" s="19" t="n">
        <v>0.913361827791664</v>
      </c>
      <c r="P1031" s="19" t="n">
        <v>1.18824723432761</v>
      </c>
      <c r="Q1031" s="17" t="s">
        <v>31</v>
      </c>
      <c r="R1031" s="5" t="str">
        <f aca="false">IF(OR(Q1031="Steel plate",Q1031="Concrete jacket"),"Steel plate or jacket",Q1031)</f>
        <v>Polymer laminate</v>
      </c>
      <c r="S1031" s="5" t="str">
        <f aca="false">IF(O1031&lt;='Tree rules'!$C$4,IF(N1031&lt;='Tree rules'!$C$5,IF(P1031&lt;='Tree rules'!$C$7,"Monitor","Polymer laminate"),IF(P1031&lt;='Tree rules'!$C$8,"Seal cracks","Polymer laminate")),IF(O1031&lt;='Tree rules'!$C$6,IF(P1031&lt;='Tree rules'!$C$9,"Polymer laminate","Steel plate or jacket"),IF(L1031&lt;='Tree rules'!$C$10,"Steel plate or jacket","Polymer laminate")))</f>
        <v>Polymer laminate</v>
      </c>
      <c r="T1031" s="5" t="str">
        <f aca="false">IF(S1031=R1031,"Yes","No")</f>
        <v>Yes</v>
      </c>
    </row>
    <row r="1032" customFormat="false" ht="15" hidden="false" customHeight="false" outlineLevel="0" collapsed="false">
      <c r="A1032" s="15" t="n">
        <v>3400</v>
      </c>
      <c r="B1032" s="16" t="n">
        <v>4.64915605195406</v>
      </c>
      <c r="C1032" s="15" t="n">
        <v>300</v>
      </c>
      <c r="D1032" s="15" t="n">
        <v>400</v>
      </c>
      <c r="E1032" s="15" t="n">
        <v>25</v>
      </c>
      <c r="F1032" s="16" t="n">
        <v>0.529481907908392</v>
      </c>
      <c r="G1032" s="17" t="s">
        <v>101</v>
      </c>
      <c r="H1032" s="18" t="n">
        <v>0.3</v>
      </c>
      <c r="I1032" s="18" t="n">
        <v>2</v>
      </c>
      <c r="J1032" s="19" t="n">
        <v>0.995010446605585</v>
      </c>
      <c r="K1032" s="19" t="n">
        <v>0.466509789623415</v>
      </c>
      <c r="L1032" s="16" t="n">
        <v>13.0594271122305</v>
      </c>
      <c r="M1032" s="19" t="n">
        <v>0.948495363474062</v>
      </c>
      <c r="N1032" s="19" t="n">
        <v>0.969590766119295</v>
      </c>
      <c r="O1032" s="19" t="n">
        <v>1.5258387790921</v>
      </c>
      <c r="P1032" s="19" t="n">
        <v>0.397526062882333</v>
      </c>
      <c r="Q1032" s="17" t="s">
        <v>31</v>
      </c>
      <c r="R1032" s="5" t="str">
        <f aca="false">IF(OR(Q1032="Steel plate",Q1032="Concrete jacket"),"Steel plate or jacket",Q1032)</f>
        <v>Polymer laminate</v>
      </c>
      <c r="S1032" s="5" t="str">
        <f aca="false">IF(O1032&lt;='Tree rules'!$C$4,IF(N1032&lt;='Tree rules'!$C$5,IF(P1032&lt;='Tree rules'!$C$7,"Monitor","Polymer laminate"),IF(P1032&lt;='Tree rules'!$C$8,"Seal cracks","Polymer laminate")),IF(O1032&lt;='Tree rules'!$C$6,IF(P1032&lt;='Tree rules'!$C$9,"Polymer laminate","Steel plate or jacket"),IF(L1032&lt;='Tree rules'!$C$10,"Steel plate or jacket","Polymer laminate")))</f>
        <v>Steel plate or jacket</v>
      </c>
      <c r="T1032" s="5" t="str">
        <f aca="false">IF(S1032=R1032,"Yes","No")</f>
        <v>No</v>
      </c>
    </row>
    <row r="1033" customFormat="false" ht="15" hidden="false" customHeight="false" outlineLevel="0" collapsed="false">
      <c r="A1033" s="15" t="n">
        <v>3401</v>
      </c>
      <c r="B1033" s="16" t="n">
        <v>7.34329918074014</v>
      </c>
      <c r="C1033" s="15" t="n">
        <v>300</v>
      </c>
      <c r="D1033" s="15" t="n">
        <v>575</v>
      </c>
      <c r="E1033" s="15" t="n">
        <v>20</v>
      </c>
      <c r="F1033" s="16" t="n">
        <v>0.596127638252333</v>
      </c>
      <c r="G1033" s="17" t="s">
        <v>101</v>
      </c>
      <c r="H1033" s="18" t="n">
        <v>0.3</v>
      </c>
      <c r="I1033" s="18" t="n">
        <v>2</v>
      </c>
      <c r="J1033" s="19" t="n">
        <v>0.877158016508941</v>
      </c>
      <c r="K1033" s="19" t="n">
        <v>0.400122337237269</v>
      </c>
      <c r="L1033" s="16" t="n">
        <v>13.9341540431502</v>
      </c>
      <c r="M1033" s="19" t="n">
        <v>0.751390835895928</v>
      </c>
      <c r="N1033" s="19" t="n">
        <v>1.11481130932083</v>
      </c>
      <c r="O1033" s="19" t="n">
        <v>1.40334551732592</v>
      </c>
      <c r="P1033" s="19" t="n">
        <v>0.59760616574583</v>
      </c>
      <c r="Q1033" s="17" t="s">
        <v>104</v>
      </c>
      <c r="R1033" s="5" t="str">
        <f aca="false">IF(OR(Q1033="Steel plate",Q1033="Concrete jacket"),"Steel plate or jacket",Q1033)</f>
        <v>Steel plate or jacket</v>
      </c>
      <c r="S1033" s="5" t="str">
        <f aca="false">IF(O1033&lt;='Tree rules'!$C$4,IF(N1033&lt;='Tree rules'!$C$5,IF(P1033&lt;='Tree rules'!$C$7,"Monitor","Polymer laminate"),IF(P1033&lt;='Tree rules'!$C$8,"Seal cracks","Polymer laminate")),IF(O1033&lt;='Tree rules'!$C$6,IF(P1033&lt;='Tree rules'!$C$9,"Polymer laminate","Steel plate or jacket"),IF(L1033&lt;='Tree rules'!$C$10,"Steel plate or jacket","Polymer laminate")))</f>
        <v>Polymer laminate</v>
      </c>
      <c r="T1033" s="5" t="str">
        <f aca="false">IF(S1033=R1033,"Yes","No")</f>
        <v>No</v>
      </c>
    </row>
    <row r="1034" customFormat="false" ht="15" hidden="false" customHeight="false" outlineLevel="0" collapsed="false">
      <c r="A1034" s="15" t="n">
        <v>3403</v>
      </c>
      <c r="B1034" s="16" t="n">
        <v>4.61914791527207</v>
      </c>
      <c r="C1034" s="15" t="n">
        <v>300</v>
      </c>
      <c r="D1034" s="15" t="n">
        <v>425</v>
      </c>
      <c r="E1034" s="15" t="n">
        <v>25</v>
      </c>
      <c r="F1034" s="16" t="n">
        <v>0.555542467478301</v>
      </c>
      <c r="G1034" s="17" t="s">
        <v>101</v>
      </c>
      <c r="H1034" s="18" t="n">
        <v>0.3</v>
      </c>
      <c r="I1034" s="18" t="n">
        <v>2</v>
      </c>
      <c r="J1034" s="19" t="n">
        <v>0.948826790159722</v>
      </c>
      <c r="K1034" s="19" t="n">
        <v>0.462001559936587</v>
      </c>
      <c r="L1034" s="16" t="n">
        <v>12.2523817381222</v>
      </c>
      <c r="M1034" s="19" t="n">
        <v>0.802448380440395</v>
      </c>
      <c r="N1034" s="19" t="n">
        <v>1.6323011416411</v>
      </c>
      <c r="O1034" s="19" t="n">
        <v>1.45929412315603</v>
      </c>
      <c r="P1034" s="19" t="n">
        <v>0.430692190058073</v>
      </c>
      <c r="Q1034" s="17" t="s">
        <v>31</v>
      </c>
      <c r="R1034" s="5" t="str">
        <f aca="false">IF(OR(Q1034="Steel plate",Q1034="Concrete jacket"),"Steel plate or jacket",Q1034)</f>
        <v>Polymer laminate</v>
      </c>
      <c r="S1034" s="5" t="str">
        <f aca="false">IF(O1034&lt;='Tree rules'!$C$4,IF(N1034&lt;='Tree rules'!$C$5,IF(P1034&lt;='Tree rules'!$C$7,"Monitor","Polymer laminate"),IF(P1034&lt;='Tree rules'!$C$8,"Seal cracks","Polymer laminate")),IF(O1034&lt;='Tree rules'!$C$6,IF(P1034&lt;='Tree rules'!$C$9,"Polymer laminate","Steel plate or jacket"),IF(L1034&lt;='Tree rules'!$C$10,"Steel plate or jacket","Polymer laminate")))</f>
        <v>Steel plate or jacket</v>
      </c>
      <c r="T1034" s="5" t="str">
        <f aca="false">IF(S1034=R1034,"Yes","No")</f>
        <v>No</v>
      </c>
    </row>
    <row r="1035" customFormat="false" ht="15" hidden="false" customHeight="false" outlineLevel="0" collapsed="false">
      <c r="A1035" s="15" t="n">
        <v>3405</v>
      </c>
      <c r="B1035" s="16" t="n">
        <v>7.72822227768307</v>
      </c>
      <c r="C1035" s="15" t="n">
        <v>300</v>
      </c>
      <c r="D1035" s="15" t="n">
        <v>650</v>
      </c>
      <c r="E1035" s="15" t="n">
        <v>30</v>
      </c>
      <c r="F1035" s="16" t="n">
        <v>0.554806649640582</v>
      </c>
      <c r="G1035" s="17" t="s">
        <v>101</v>
      </c>
      <c r="H1035" s="18" t="n">
        <v>0.3</v>
      </c>
      <c r="I1035" s="18" t="n">
        <v>1.5</v>
      </c>
      <c r="J1035" s="19" t="n">
        <v>0.995283629416898</v>
      </c>
      <c r="K1035" s="19" t="n">
        <v>0.468958836884106</v>
      </c>
      <c r="L1035" s="16" t="n">
        <v>12.795069996164</v>
      </c>
      <c r="M1035" s="19" t="n">
        <v>0.492441537330556</v>
      </c>
      <c r="N1035" s="19" t="n">
        <v>0.839759040458127</v>
      </c>
      <c r="O1035" s="19" t="n">
        <v>1.25955191751478</v>
      </c>
      <c r="P1035" s="19" t="n">
        <v>0.705619162399848</v>
      </c>
      <c r="Q1035" s="17" t="s">
        <v>31</v>
      </c>
      <c r="R1035" s="5" t="str">
        <f aca="false">IF(OR(Q1035="Steel plate",Q1035="Concrete jacket"),"Steel plate or jacket",Q1035)</f>
        <v>Polymer laminate</v>
      </c>
      <c r="S1035" s="5" t="str">
        <f aca="false">IF(O1035&lt;='Tree rules'!$C$4,IF(N1035&lt;='Tree rules'!$C$5,IF(P1035&lt;='Tree rules'!$C$7,"Monitor","Polymer laminate"),IF(P1035&lt;='Tree rules'!$C$8,"Seal cracks","Polymer laminate")),IF(O1035&lt;='Tree rules'!$C$6,IF(P1035&lt;='Tree rules'!$C$9,"Polymer laminate","Steel plate or jacket"),IF(L1035&lt;='Tree rules'!$C$10,"Steel plate or jacket","Polymer laminate")))</f>
        <v>Polymer laminate</v>
      </c>
      <c r="T1035" s="5" t="str">
        <f aca="false">IF(S1035=R1035,"Yes","No")</f>
        <v>Yes</v>
      </c>
    </row>
    <row r="1036" customFormat="false" ht="15" hidden="false" customHeight="false" outlineLevel="0" collapsed="false">
      <c r="A1036" s="15" t="n">
        <v>3407</v>
      </c>
      <c r="B1036" s="16" t="n">
        <v>3.95014968909401</v>
      </c>
      <c r="C1036" s="15" t="n">
        <v>230</v>
      </c>
      <c r="D1036" s="15" t="n">
        <v>375</v>
      </c>
      <c r="E1036" s="15" t="n">
        <v>25</v>
      </c>
      <c r="F1036" s="16" t="n">
        <v>0.835418868126524</v>
      </c>
      <c r="G1036" s="17" t="s">
        <v>101</v>
      </c>
      <c r="H1036" s="18" t="n">
        <v>0.3</v>
      </c>
      <c r="I1036" s="18" t="n">
        <v>1.5</v>
      </c>
      <c r="J1036" s="19" t="n">
        <v>0.870865278313727</v>
      </c>
      <c r="K1036" s="19" t="n">
        <v>0.521386977732448</v>
      </c>
      <c r="L1036" s="16" t="n">
        <v>12.0799684681774</v>
      </c>
      <c r="M1036" s="19" t="n">
        <v>0.506218895199517</v>
      </c>
      <c r="N1036" s="19" t="n">
        <v>1.02596664008065</v>
      </c>
      <c r="O1036" s="19" t="n">
        <v>1.07926900973453</v>
      </c>
      <c r="P1036" s="19" t="n">
        <v>0.730381594029495</v>
      </c>
      <c r="Q1036" s="17" t="s">
        <v>31</v>
      </c>
      <c r="R1036" s="5" t="str">
        <f aca="false">IF(OR(Q1036="Steel plate",Q1036="Concrete jacket"),"Steel plate or jacket",Q1036)</f>
        <v>Polymer laminate</v>
      </c>
      <c r="S1036" s="5" t="str">
        <f aca="false">IF(O1036&lt;='Tree rules'!$C$4,IF(N1036&lt;='Tree rules'!$C$5,IF(P1036&lt;='Tree rules'!$C$7,"Monitor","Polymer laminate"),IF(P1036&lt;='Tree rules'!$C$8,"Seal cracks","Polymer laminate")),IF(O1036&lt;='Tree rules'!$C$6,IF(P1036&lt;='Tree rules'!$C$9,"Polymer laminate","Steel plate or jacket"),IF(L1036&lt;='Tree rules'!$C$10,"Steel plate or jacket","Polymer laminate")))</f>
        <v>Polymer laminate</v>
      </c>
      <c r="T1036" s="5" t="str">
        <f aca="false">IF(S1036=R1036,"Yes","No")</f>
        <v>Yes</v>
      </c>
    </row>
    <row r="1037" customFormat="false" ht="15" hidden="false" customHeight="false" outlineLevel="0" collapsed="false">
      <c r="A1037" s="15" t="n">
        <v>3410</v>
      </c>
      <c r="B1037" s="16" t="n">
        <v>4.60916234224924</v>
      </c>
      <c r="C1037" s="15" t="n">
        <v>300</v>
      </c>
      <c r="D1037" s="15" t="n">
        <v>450</v>
      </c>
      <c r="E1037" s="15" t="n">
        <v>25</v>
      </c>
      <c r="F1037" s="16" t="n">
        <v>0.781490709848207</v>
      </c>
      <c r="G1037" s="17" t="s">
        <v>101</v>
      </c>
      <c r="H1037" s="18" t="n">
        <v>0.3</v>
      </c>
      <c r="I1037" s="18" t="n">
        <v>1</v>
      </c>
      <c r="J1037" s="19" t="n">
        <v>0.879783309456503</v>
      </c>
      <c r="K1037" s="19" t="n">
        <v>0.587636033935083</v>
      </c>
      <c r="L1037" s="16" t="n">
        <v>11.4655779657941</v>
      </c>
      <c r="M1037" s="19" t="n">
        <v>0.422838850998381</v>
      </c>
      <c r="N1037" s="19" t="n">
        <v>0.744760825851771</v>
      </c>
      <c r="O1037" s="19" t="n">
        <v>0.879783309456503</v>
      </c>
      <c r="P1037" s="19" t="n">
        <v>0.790567316089137</v>
      </c>
      <c r="Q1037" s="17" t="s">
        <v>29</v>
      </c>
      <c r="R1037" s="5" t="str">
        <f aca="false">IF(OR(Q1037="Steel plate",Q1037="Concrete jacket"),"Steel plate or jacket",Q1037)</f>
        <v>Monitor</v>
      </c>
      <c r="S1037" s="5" t="str">
        <f aca="false">IF(O1037&lt;='Tree rules'!$C$4,IF(N1037&lt;='Tree rules'!$C$5,IF(P1037&lt;='Tree rules'!$C$7,"Monitor","Polymer laminate"),IF(P1037&lt;='Tree rules'!$C$8,"Seal cracks","Polymer laminate")),IF(O1037&lt;='Tree rules'!$C$6,IF(P1037&lt;='Tree rules'!$C$9,"Polymer laminate","Steel plate or jacket"),IF(L1037&lt;='Tree rules'!$C$10,"Steel plate or jacket","Polymer laminate")))</f>
        <v>Monitor</v>
      </c>
      <c r="T1037" s="5" t="str">
        <f aca="false">IF(S1037=R1037,"Yes","No")</f>
        <v>Yes</v>
      </c>
    </row>
    <row r="1038" customFormat="false" ht="15" hidden="false" customHeight="false" outlineLevel="0" collapsed="false">
      <c r="A1038" s="15" t="n">
        <v>3411</v>
      </c>
      <c r="B1038" s="16" t="n">
        <v>3.0462482990278</v>
      </c>
      <c r="C1038" s="15" t="n">
        <v>300</v>
      </c>
      <c r="D1038" s="15" t="n">
        <v>300</v>
      </c>
      <c r="E1038" s="15" t="n">
        <v>30</v>
      </c>
      <c r="F1038" s="16" t="n">
        <v>0.883711013668015</v>
      </c>
      <c r="G1038" s="17" t="s">
        <v>102</v>
      </c>
      <c r="H1038" s="18" t="n">
        <v>0.1</v>
      </c>
      <c r="I1038" s="18" t="n">
        <v>1</v>
      </c>
      <c r="J1038" s="19" t="n">
        <v>0.997787376589939</v>
      </c>
      <c r="K1038" s="19" t="n">
        <v>0.528515128145433</v>
      </c>
      <c r="L1038" s="16" t="n">
        <v>12.8533683503283</v>
      </c>
      <c r="M1038" s="19" t="n">
        <v>0.547488068672315</v>
      </c>
      <c r="N1038" s="19" t="n">
        <v>3.77241621816934</v>
      </c>
      <c r="O1038" s="19" t="n">
        <v>0.997787376589939</v>
      </c>
      <c r="P1038" s="19" t="n">
        <v>0.553613749449198</v>
      </c>
      <c r="Q1038" s="17" t="s">
        <v>30</v>
      </c>
      <c r="R1038" s="5" t="str">
        <f aca="false">IF(OR(Q1038="Steel plate",Q1038="Concrete jacket"),"Steel plate or jacket",Q1038)</f>
        <v>Seal cracks</v>
      </c>
      <c r="S1038" s="5" t="str">
        <f aca="false">IF(O1038&lt;='Tree rules'!$C$4,IF(N1038&lt;='Tree rules'!$C$5,IF(P1038&lt;='Tree rules'!$C$7,"Monitor","Polymer laminate"),IF(P1038&lt;='Tree rules'!$C$8,"Seal cracks","Polymer laminate")),IF(O1038&lt;='Tree rules'!$C$6,IF(P1038&lt;='Tree rules'!$C$9,"Polymer laminate","Steel plate or jacket"),IF(L1038&lt;='Tree rules'!$C$10,"Steel plate or jacket","Polymer laminate")))</f>
        <v>Seal cracks</v>
      </c>
      <c r="T1038" s="5" t="str">
        <f aca="false">IF(S1038=R1038,"Yes","No")</f>
        <v>Yes</v>
      </c>
    </row>
    <row r="1039" customFormat="false" ht="15" hidden="false" customHeight="false" outlineLevel="0" collapsed="false">
      <c r="A1039" s="15" t="n">
        <v>3421</v>
      </c>
      <c r="B1039" s="16" t="n">
        <v>3.44715564882712</v>
      </c>
      <c r="C1039" s="15" t="n">
        <v>300</v>
      </c>
      <c r="D1039" s="15" t="n">
        <v>300</v>
      </c>
      <c r="E1039" s="15" t="n">
        <v>30</v>
      </c>
      <c r="F1039" s="16" t="n">
        <v>0.831109167616348</v>
      </c>
      <c r="G1039" s="17" t="s">
        <v>101</v>
      </c>
      <c r="H1039" s="18" t="n">
        <v>0.3</v>
      </c>
      <c r="I1039" s="18" t="n">
        <v>1.5</v>
      </c>
      <c r="J1039" s="19" t="n">
        <v>0.894098816723028</v>
      </c>
      <c r="K1039" s="19" t="n">
        <v>0.467517837753611</v>
      </c>
      <c r="L1039" s="16" t="n">
        <v>13.6791890826473</v>
      </c>
      <c r="M1039" s="19" t="n">
        <v>0.637020843783479</v>
      </c>
      <c r="N1039" s="19" t="n">
        <v>1.24092446527771</v>
      </c>
      <c r="O1039" s="19" t="n">
        <v>1.13214465231834</v>
      </c>
      <c r="P1039" s="19" t="n">
        <v>0.565235186780625</v>
      </c>
      <c r="Q1039" s="17" t="s">
        <v>31</v>
      </c>
      <c r="R1039" s="5" t="str">
        <f aca="false">IF(OR(Q1039="Steel plate",Q1039="Concrete jacket"),"Steel plate or jacket",Q1039)</f>
        <v>Polymer laminate</v>
      </c>
      <c r="S1039" s="5" t="str">
        <f aca="false">IF(O1039&lt;='Tree rules'!$C$4,IF(N1039&lt;='Tree rules'!$C$5,IF(P1039&lt;='Tree rules'!$C$7,"Monitor","Polymer laminate"),IF(P1039&lt;='Tree rules'!$C$8,"Seal cracks","Polymer laminate")),IF(O1039&lt;='Tree rules'!$C$6,IF(P1039&lt;='Tree rules'!$C$9,"Polymer laminate","Steel plate or jacket"),IF(L1039&lt;='Tree rules'!$C$10,"Steel plate or jacket","Polymer laminate")))</f>
        <v>Polymer laminate</v>
      </c>
      <c r="T1039" s="5" t="str">
        <f aca="false">IF(S1039=R1039,"Yes","No")</f>
        <v>Yes</v>
      </c>
    </row>
    <row r="1040" customFormat="false" ht="15" hidden="false" customHeight="false" outlineLevel="0" collapsed="false">
      <c r="A1040" s="15" t="n">
        <v>3432</v>
      </c>
      <c r="B1040" s="16" t="n">
        <v>3.86318694462163</v>
      </c>
      <c r="C1040" s="15" t="n">
        <v>230</v>
      </c>
      <c r="D1040" s="15" t="n">
        <v>350</v>
      </c>
      <c r="E1040" s="15" t="n">
        <v>30</v>
      </c>
      <c r="F1040" s="16" t="n">
        <v>0.9045760591966</v>
      </c>
      <c r="G1040" s="17" t="s">
        <v>103</v>
      </c>
      <c r="H1040" s="18" t="n">
        <v>0.2</v>
      </c>
      <c r="I1040" s="18" t="n">
        <v>1</v>
      </c>
      <c r="J1040" s="19" t="n">
        <v>0.89351026325026</v>
      </c>
      <c r="K1040" s="19" t="n">
        <v>0.585346889573057</v>
      </c>
      <c r="L1040" s="16" t="n">
        <v>12.7920097504028</v>
      </c>
      <c r="M1040" s="19" t="n">
        <v>0.352593525196131</v>
      </c>
      <c r="N1040" s="19" t="n">
        <v>1.31203133741034</v>
      </c>
      <c r="O1040" s="19" t="n">
        <v>0.89351026325026</v>
      </c>
      <c r="P1040" s="19" t="n">
        <v>1.01649447180286</v>
      </c>
      <c r="Q1040" s="17" t="s">
        <v>31</v>
      </c>
      <c r="R1040" s="5" t="str">
        <f aca="false">IF(OR(Q1040="Steel plate",Q1040="Concrete jacket"),"Steel plate or jacket",Q1040)</f>
        <v>Polymer laminate</v>
      </c>
      <c r="S1040" s="5" t="str">
        <f aca="false">IF(O1040&lt;='Tree rules'!$C$4,IF(N1040&lt;='Tree rules'!$C$5,IF(P1040&lt;='Tree rules'!$C$7,"Monitor","Polymer laminate"),IF(P1040&lt;='Tree rules'!$C$8,"Seal cracks","Polymer laminate")),IF(O1040&lt;='Tree rules'!$C$6,IF(P1040&lt;='Tree rules'!$C$9,"Polymer laminate","Steel plate or jacket"),IF(L1040&lt;='Tree rules'!$C$10,"Steel plate or jacket","Polymer laminate")))</f>
        <v>Polymer laminate</v>
      </c>
      <c r="T1040" s="5" t="str">
        <f aca="false">IF(S1040=R1040,"Yes","No")</f>
        <v>Yes</v>
      </c>
    </row>
    <row r="1041" customFormat="false" ht="15" hidden="false" customHeight="false" outlineLevel="0" collapsed="false">
      <c r="A1041" s="15" t="n">
        <v>3435</v>
      </c>
      <c r="B1041" s="16" t="n">
        <v>3.4954515759432</v>
      </c>
      <c r="C1041" s="15" t="n">
        <v>230</v>
      </c>
      <c r="D1041" s="15" t="n">
        <v>325</v>
      </c>
      <c r="E1041" s="15" t="n">
        <v>30</v>
      </c>
      <c r="F1041" s="16" t="n">
        <v>0.699968036696473</v>
      </c>
      <c r="G1041" s="17" t="s">
        <v>103</v>
      </c>
      <c r="H1041" s="18" t="n">
        <v>0.2</v>
      </c>
      <c r="I1041" s="18" t="n">
        <v>1.5</v>
      </c>
      <c r="J1041" s="19" t="n">
        <v>0.986672296510855</v>
      </c>
      <c r="K1041" s="19" t="n">
        <v>0.611997899220382</v>
      </c>
      <c r="L1041" s="16" t="n">
        <v>12.4393294517552</v>
      </c>
      <c r="M1041" s="19" t="n">
        <v>0.349948354651498</v>
      </c>
      <c r="N1041" s="19" t="n">
        <v>1.25972225687054</v>
      </c>
      <c r="O1041" s="19" t="n">
        <v>1.17808775842449</v>
      </c>
      <c r="P1041" s="19" t="n">
        <v>0.983041046049387</v>
      </c>
      <c r="Q1041" s="17" t="s">
        <v>31</v>
      </c>
      <c r="R1041" s="5" t="str">
        <f aca="false">IF(OR(Q1041="Steel plate",Q1041="Concrete jacket"),"Steel plate or jacket",Q1041)</f>
        <v>Polymer laminate</v>
      </c>
      <c r="S1041" s="5" t="str">
        <f aca="false">IF(O1041&lt;='Tree rules'!$C$4,IF(N1041&lt;='Tree rules'!$C$5,IF(P1041&lt;='Tree rules'!$C$7,"Monitor","Polymer laminate"),IF(P1041&lt;='Tree rules'!$C$8,"Seal cracks","Polymer laminate")),IF(O1041&lt;='Tree rules'!$C$6,IF(P1041&lt;='Tree rules'!$C$9,"Polymer laminate","Steel plate or jacket"),IF(L1041&lt;='Tree rules'!$C$10,"Steel plate or jacket","Polymer laminate")))</f>
        <v>Polymer laminate</v>
      </c>
      <c r="T1041" s="5" t="str">
        <f aca="false">IF(S1041=R1041,"Yes","No")</f>
        <v>Yes</v>
      </c>
    </row>
    <row r="1042" customFormat="false" ht="15" hidden="false" customHeight="false" outlineLevel="0" collapsed="false">
      <c r="A1042" s="15" t="n">
        <v>3448</v>
      </c>
      <c r="B1042" s="16" t="n">
        <v>6.81759218801938</v>
      </c>
      <c r="C1042" s="15" t="n">
        <v>230</v>
      </c>
      <c r="D1042" s="15" t="n">
        <v>600</v>
      </c>
      <c r="E1042" s="15" t="n">
        <v>30</v>
      </c>
      <c r="F1042" s="16" t="n">
        <v>0.742342309449384</v>
      </c>
      <c r="G1042" s="17" t="s">
        <v>101</v>
      </c>
      <c r="H1042" s="18" t="n">
        <v>0.3</v>
      </c>
      <c r="I1042" s="18" t="n">
        <v>1</v>
      </c>
      <c r="J1042" s="19" t="n">
        <v>0.853322452897708</v>
      </c>
      <c r="K1042" s="19" t="n">
        <v>0.414331809272548</v>
      </c>
      <c r="L1042" s="16" t="n">
        <v>12.3507104855424</v>
      </c>
      <c r="M1042" s="19" t="n">
        <v>0.39553179816432</v>
      </c>
      <c r="N1042" s="19" t="n">
        <v>0.622239739233056</v>
      </c>
      <c r="O1042" s="19" t="n">
        <v>0.853322452897708</v>
      </c>
      <c r="P1042" s="19" t="n">
        <v>0.74650722084905</v>
      </c>
      <c r="Q1042" s="17" t="s">
        <v>29</v>
      </c>
      <c r="R1042" s="5" t="str">
        <f aca="false">IF(OR(Q1042="Steel plate",Q1042="Concrete jacket"),"Steel plate or jacket",Q1042)</f>
        <v>Monitor</v>
      </c>
      <c r="S1042" s="5" t="str">
        <f aca="false">IF(O1042&lt;='Tree rules'!$C$4,IF(N1042&lt;='Tree rules'!$C$5,IF(P1042&lt;='Tree rules'!$C$7,"Monitor","Polymer laminate"),IF(P1042&lt;='Tree rules'!$C$8,"Seal cracks","Polymer laminate")),IF(O1042&lt;='Tree rules'!$C$6,IF(P1042&lt;='Tree rules'!$C$9,"Polymer laminate","Steel plate or jacket"),IF(L1042&lt;='Tree rules'!$C$10,"Steel plate or jacket","Polymer laminate")))</f>
        <v>Monitor</v>
      </c>
      <c r="T1042" s="5" t="str">
        <f aca="false">IF(S1042=R1042,"Yes","No")</f>
        <v>Yes</v>
      </c>
    </row>
    <row r="1043" customFormat="false" ht="15" hidden="false" customHeight="false" outlineLevel="0" collapsed="false">
      <c r="A1043" s="15" t="n">
        <v>3449</v>
      </c>
      <c r="B1043" s="16" t="n">
        <v>4.21158245433941</v>
      </c>
      <c r="C1043" s="15" t="n">
        <v>300</v>
      </c>
      <c r="D1043" s="15" t="n">
        <v>350</v>
      </c>
      <c r="E1043" s="15" t="n">
        <v>20</v>
      </c>
      <c r="F1043" s="16" t="n">
        <v>0.739198271432892</v>
      </c>
      <c r="G1043" s="17" t="s">
        <v>103</v>
      </c>
      <c r="H1043" s="18" t="n">
        <v>0.2</v>
      </c>
      <c r="I1043" s="18" t="n">
        <v>2</v>
      </c>
      <c r="J1043" s="19" t="n">
        <v>0.865737312903792</v>
      </c>
      <c r="K1043" s="19" t="n">
        <v>0.45570479411267</v>
      </c>
      <c r="L1043" s="16" t="n">
        <v>13.7633413540504</v>
      </c>
      <c r="M1043" s="19" t="n">
        <v>0.763057607672212</v>
      </c>
      <c r="N1043" s="19" t="n">
        <v>1.27950189883588</v>
      </c>
      <c r="O1043" s="19" t="n">
        <v>1.33695398187511</v>
      </c>
      <c r="P1043" s="19" t="n">
        <v>0.605078838310043</v>
      </c>
      <c r="Q1043" s="17" t="s">
        <v>31</v>
      </c>
      <c r="R1043" s="5" t="str">
        <f aca="false">IF(OR(Q1043="Steel plate",Q1043="Concrete jacket"),"Steel plate or jacket",Q1043)</f>
        <v>Polymer laminate</v>
      </c>
      <c r="S1043" s="5" t="str">
        <f aca="false">IF(O1043&lt;='Tree rules'!$C$4,IF(N1043&lt;='Tree rules'!$C$5,IF(P1043&lt;='Tree rules'!$C$7,"Monitor","Polymer laminate"),IF(P1043&lt;='Tree rules'!$C$8,"Seal cracks","Polymer laminate")),IF(O1043&lt;='Tree rules'!$C$6,IF(P1043&lt;='Tree rules'!$C$9,"Polymer laminate","Steel plate or jacket"),IF(L1043&lt;='Tree rules'!$C$10,"Steel plate or jacket","Polymer laminate")))</f>
        <v>Polymer laminate</v>
      </c>
      <c r="T1043" s="5" t="str">
        <f aca="false">IF(S1043=R1043,"Yes","No")</f>
        <v>Yes</v>
      </c>
    </row>
    <row r="1044" customFormat="false" ht="15" hidden="false" customHeight="false" outlineLevel="0" collapsed="false">
      <c r="A1044" s="15" t="n">
        <v>3451</v>
      </c>
      <c r="B1044" s="16" t="n">
        <v>3.12622243055325</v>
      </c>
      <c r="C1044" s="15" t="n">
        <v>300</v>
      </c>
      <c r="D1044" s="15" t="n">
        <v>300</v>
      </c>
      <c r="E1044" s="15" t="n">
        <v>25</v>
      </c>
      <c r="F1044" s="16" t="n">
        <v>0.791582400904515</v>
      </c>
      <c r="G1044" s="17" t="s">
        <v>101</v>
      </c>
      <c r="H1044" s="18" t="n">
        <v>0.3</v>
      </c>
      <c r="I1044" s="18" t="n">
        <v>1</v>
      </c>
      <c r="J1044" s="19" t="n">
        <v>0.910877970828994</v>
      </c>
      <c r="K1044" s="19" t="n">
        <v>0.450581720301909</v>
      </c>
      <c r="L1044" s="16" t="n">
        <v>12.3079623250128</v>
      </c>
      <c r="M1044" s="19" t="n">
        <v>0.443186121839909</v>
      </c>
      <c r="N1044" s="19" t="n">
        <v>0.77961234857208</v>
      </c>
      <c r="O1044" s="19" t="n">
        <v>0.910877970828994</v>
      </c>
      <c r="P1044" s="19" t="n">
        <v>0.649968524179121</v>
      </c>
      <c r="Q1044" s="17" t="s">
        <v>29</v>
      </c>
      <c r="R1044" s="5" t="str">
        <f aca="false">IF(OR(Q1044="Steel plate",Q1044="Concrete jacket"),"Steel plate or jacket",Q1044)</f>
        <v>Monitor</v>
      </c>
      <c r="S1044" s="5" t="str">
        <f aca="false">IF(O1044&lt;='Tree rules'!$C$4,IF(N1044&lt;='Tree rules'!$C$5,IF(P1044&lt;='Tree rules'!$C$7,"Monitor","Polymer laminate"),IF(P1044&lt;='Tree rules'!$C$8,"Seal cracks","Polymer laminate")),IF(O1044&lt;='Tree rules'!$C$6,IF(P1044&lt;='Tree rules'!$C$9,"Polymer laminate","Steel plate or jacket"),IF(L1044&lt;='Tree rules'!$C$10,"Steel plate or jacket","Polymer laminate")))</f>
        <v>Monitor</v>
      </c>
      <c r="T1044" s="5" t="str">
        <f aca="false">IF(S1044=R1044,"Yes","No")</f>
        <v>Yes</v>
      </c>
    </row>
    <row r="1045" customFormat="false" ht="15" hidden="false" customHeight="false" outlineLevel="0" collapsed="false">
      <c r="A1045" s="15" t="n">
        <v>3455</v>
      </c>
      <c r="B1045" s="16" t="n">
        <v>3.0731516712959</v>
      </c>
      <c r="C1045" s="15" t="n">
        <v>230</v>
      </c>
      <c r="D1045" s="15" t="n">
        <v>300</v>
      </c>
      <c r="E1045" s="15" t="n">
        <v>25</v>
      </c>
      <c r="F1045" s="16" t="n">
        <v>0.688332522525665</v>
      </c>
      <c r="G1045" s="17" t="s">
        <v>101</v>
      </c>
      <c r="H1045" s="18" t="n">
        <v>0.3</v>
      </c>
      <c r="I1045" s="18" t="n">
        <v>1</v>
      </c>
      <c r="J1045" s="19" t="n">
        <v>0.853869466545054</v>
      </c>
      <c r="K1045" s="19" t="n">
        <v>0.486600730544069</v>
      </c>
      <c r="L1045" s="16" t="n">
        <v>12.0990223279366</v>
      </c>
      <c r="M1045" s="19" t="n">
        <v>0.316752556945231</v>
      </c>
      <c r="N1045" s="19" t="n">
        <v>0.835531702897203</v>
      </c>
      <c r="O1045" s="19" t="n">
        <v>0.853869466545054</v>
      </c>
      <c r="P1045" s="19" t="n">
        <v>0.748171537955928</v>
      </c>
      <c r="Q1045" s="17" t="s">
        <v>29</v>
      </c>
      <c r="R1045" s="5" t="str">
        <f aca="false">IF(OR(Q1045="Steel plate",Q1045="Concrete jacket"),"Steel plate or jacket",Q1045)</f>
        <v>Monitor</v>
      </c>
      <c r="S1045" s="5" t="str">
        <f aca="false">IF(O1045&lt;='Tree rules'!$C$4,IF(N1045&lt;='Tree rules'!$C$5,IF(P1045&lt;='Tree rules'!$C$7,"Monitor","Polymer laminate"),IF(P1045&lt;='Tree rules'!$C$8,"Seal cracks","Polymer laminate")),IF(O1045&lt;='Tree rules'!$C$6,IF(P1045&lt;='Tree rules'!$C$9,"Polymer laminate","Steel plate or jacket"),IF(L1045&lt;='Tree rules'!$C$10,"Steel plate or jacket","Polymer laminate")))</f>
        <v>Monitor</v>
      </c>
      <c r="T1045" s="5" t="str">
        <f aca="false">IF(S1045=R1045,"Yes","No")</f>
        <v>Yes</v>
      </c>
    </row>
    <row r="1046" customFormat="false" ht="15" hidden="false" customHeight="false" outlineLevel="0" collapsed="false">
      <c r="A1046" s="15" t="n">
        <v>3460</v>
      </c>
      <c r="B1046" s="16" t="n">
        <v>3.8291122524704</v>
      </c>
      <c r="C1046" s="15" t="n">
        <v>230</v>
      </c>
      <c r="D1046" s="15" t="n">
        <v>375</v>
      </c>
      <c r="E1046" s="15" t="n">
        <v>25</v>
      </c>
      <c r="F1046" s="16" t="n">
        <v>0.797126720614828</v>
      </c>
      <c r="G1046" s="17" t="s">
        <v>101</v>
      </c>
      <c r="H1046" s="18" t="n">
        <v>0.3</v>
      </c>
      <c r="I1046" s="18" t="n">
        <v>2</v>
      </c>
      <c r="J1046" s="19" t="n">
        <v>0.877923152177991</v>
      </c>
      <c r="K1046" s="19" t="n">
        <v>0.458139557342145</v>
      </c>
      <c r="L1046" s="16" t="n">
        <v>11.6386390652596</v>
      </c>
      <c r="M1046" s="19" t="n">
        <v>0.88770708290962</v>
      </c>
      <c r="N1046" s="19" t="n">
        <v>0.959181117374397</v>
      </c>
      <c r="O1046" s="19" t="n">
        <v>1.35363498003674</v>
      </c>
      <c r="P1046" s="19" t="n">
        <v>0.450630169924454</v>
      </c>
      <c r="Q1046" s="17" t="s">
        <v>31</v>
      </c>
      <c r="R1046" s="5" t="str">
        <f aca="false">IF(OR(Q1046="Steel plate",Q1046="Concrete jacket"),"Steel plate or jacket",Q1046)</f>
        <v>Polymer laminate</v>
      </c>
      <c r="S1046" s="5" t="str">
        <f aca="false">IF(O1046&lt;='Tree rules'!$C$4,IF(N1046&lt;='Tree rules'!$C$5,IF(P1046&lt;='Tree rules'!$C$7,"Monitor","Polymer laminate"),IF(P1046&lt;='Tree rules'!$C$8,"Seal cracks","Polymer laminate")),IF(O1046&lt;='Tree rules'!$C$6,IF(P1046&lt;='Tree rules'!$C$9,"Polymer laminate","Steel plate or jacket"),IF(L1046&lt;='Tree rules'!$C$10,"Steel plate or jacket","Polymer laminate")))</f>
        <v>Steel plate or jacket</v>
      </c>
      <c r="T1046" s="5" t="str">
        <f aca="false">IF(S1046=R1046,"Yes","No")</f>
        <v>No</v>
      </c>
    </row>
    <row r="1047" customFormat="false" ht="15" hidden="false" customHeight="false" outlineLevel="0" collapsed="false">
      <c r="A1047" s="15" t="n">
        <v>3474</v>
      </c>
      <c r="B1047" s="16" t="n">
        <v>4.31201437462695</v>
      </c>
      <c r="C1047" s="15" t="n">
        <v>300</v>
      </c>
      <c r="D1047" s="15" t="n">
        <v>350</v>
      </c>
      <c r="E1047" s="15" t="n">
        <v>25</v>
      </c>
      <c r="F1047" s="16" t="n">
        <v>0.61599855952741</v>
      </c>
      <c r="G1047" s="17" t="s">
        <v>101</v>
      </c>
      <c r="H1047" s="18" t="n">
        <v>0.3</v>
      </c>
      <c r="I1047" s="18" t="n">
        <v>2</v>
      </c>
      <c r="J1047" s="19" t="n">
        <v>0.924027183874637</v>
      </c>
      <c r="K1047" s="19" t="n">
        <v>0.58839114633481</v>
      </c>
      <c r="L1047" s="16" t="n">
        <v>14.0915502438789</v>
      </c>
      <c r="M1047" s="19" t="n">
        <v>0.626291188545099</v>
      </c>
      <c r="N1047" s="19" t="n">
        <v>0.888117982947861</v>
      </c>
      <c r="O1047" s="19" t="n">
        <v>1.30436495378475</v>
      </c>
      <c r="P1047" s="19" t="n">
        <v>0.650114977771414</v>
      </c>
      <c r="Q1047" s="17" t="s">
        <v>31</v>
      </c>
      <c r="R1047" s="5" t="str">
        <f aca="false">IF(OR(Q1047="Steel plate",Q1047="Concrete jacket"),"Steel plate or jacket",Q1047)</f>
        <v>Polymer laminate</v>
      </c>
      <c r="S1047" s="5" t="str">
        <f aca="false">IF(O1047&lt;='Tree rules'!$C$4,IF(N1047&lt;='Tree rules'!$C$5,IF(P1047&lt;='Tree rules'!$C$7,"Monitor","Polymer laminate"),IF(P1047&lt;='Tree rules'!$C$8,"Seal cracks","Polymer laminate")),IF(O1047&lt;='Tree rules'!$C$6,IF(P1047&lt;='Tree rules'!$C$9,"Polymer laminate","Steel plate or jacket"),IF(L1047&lt;='Tree rules'!$C$10,"Steel plate or jacket","Polymer laminate")))</f>
        <v>Polymer laminate</v>
      </c>
      <c r="T1047" s="5" t="str">
        <f aca="false">IF(S1047=R1047,"Yes","No")</f>
        <v>Yes</v>
      </c>
    </row>
    <row r="1048" customFormat="false" ht="15" hidden="false" customHeight="false" outlineLevel="0" collapsed="false">
      <c r="A1048" s="15" t="n">
        <v>3480</v>
      </c>
      <c r="B1048" s="16" t="n">
        <v>4.0793410720545</v>
      </c>
      <c r="C1048" s="15" t="n">
        <v>300</v>
      </c>
      <c r="D1048" s="15" t="n">
        <v>375</v>
      </c>
      <c r="E1048" s="15" t="n">
        <v>30</v>
      </c>
      <c r="F1048" s="16" t="n">
        <v>0.683367586279351</v>
      </c>
      <c r="G1048" s="17" t="s">
        <v>103</v>
      </c>
      <c r="H1048" s="18" t="n">
        <v>0.2</v>
      </c>
      <c r="I1048" s="18" t="n">
        <v>1</v>
      </c>
      <c r="J1048" s="19" t="n">
        <v>0.971420597271177</v>
      </c>
      <c r="K1048" s="19" t="n">
        <v>0.524482621835073</v>
      </c>
      <c r="L1048" s="16" t="n">
        <v>12.3242932690468</v>
      </c>
      <c r="M1048" s="19" t="n">
        <v>0.927830211528295</v>
      </c>
      <c r="N1048" s="19" t="n">
        <v>0.874777418675161</v>
      </c>
      <c r="O1048" s="19" t="n">
        <v>0.971420597271177</v>
      </c>
      <c r="P1048" s="19" t="n">
        <v>0.353475895374355</v>
      </c>
      <c r="Q1048" s="17" t="s">
        <v>29</v>
      </c>
      <c r="R1048" s="5" t="str">
        <f aca="false">IF(OR(Q1048="Steel plate",Q1048="Concrete jacket"),"Steel plate or jacket",Q1048)</f>
        <v>Monitor</v>
      </c>
      <c r="S1048" s="5" t="str">
        <f aca="false">IF(O1048&lt;='Tree rules'!$C$4,IF(N1048&lt;='Tree rules'!$C$5,IF(P1048&lt;='Tree rules'!$C$7,"Monitor","Polymer laminate"),IF(P1048&lt;='Tree rules'!$C$8,"Seal cracks","Polymer laminate")),IF(O1048&lt;='Tree rules'!$C$6,IF(P1048&lt;='Tree rules'!$C$9,"Polymer laminate","Steel plate or jacket"),IF(L1048&lt;='Tree rules'!$C$10,"Steel plate or jacket","Polymer laminate")))</f>
        <v>Monitor</v>
      </c>
      <c r="T1048" s="5" t="str">
        <f aca="false">IF(S1048=R1048,"Yes","No")</f>
        <v>Yes</v>
      </c>
    </row>
    <row r="1049" customFormat="false" ht="15" hidden="false" customHeight="false" outlineLevel="0" collapsed="false">
      <c r="A1049" s="15" t="n">
        <v>3482</v>
      </c>
      <c r="B1049" s="16" t="n">
        <v>6.97781314756514</v>
      </c>
      <c r="C1049" s="15" t="n">
        <v>300</v>
      </c>
      <c r="D1049" s="15" t="n">
        <v>600</v>
      </c>
      <c r="E1049" s="15" t="n">
        <v>25</v>
      </c>
      <c r="F1049" s="16" t="n">
        <v>0.758838805214926</v>
      </c>
      <c r="G1049" s="17" t="s">
        <v>101</v>
      </c>
      <c r="H1049" s="18" t="n">
        <v>0.3</v>
      </c>
      <c r="I1049" s="18" t="n">
        <v>1.5</v>
      </c>
      <c r="J1049" s="19" t="n">
        <v>0.88481759148902</v>
      </c>
      <c r="K1049" s="19" t="n">
        <v>0.51792351835435</v>
      </c>
      <c r="L1049" s="16" t="n">
        <v>12.6409658470383</v>
      </c>
      <c r="M1049" s="19" t="n">
        <v>0.663599643358434</v>
      </c>
      <c r="N1049" s="19" t="n">
        <v>0.754786585565366</v>
      </c>
      <c r="O1049" s="19" t="n">
        <v>1.09809246719062</v>
      </c>
      <c r="P1049" s="19" t="n">
        <v>0.646346082063366</v>
      </c>
      <c r="Q1049" s="17" t="s">
        <v>31</v>
      </c>
      <c r="R1049" s="5" t="str">
        <f aca="false">IF(OR(Q1049="Steel plate",Q1049="Concrete jacket"),"Steel plate or jacket",Q1049)</f>
        <v>Polymer laminate</v>
      </c>
      <c r="S1049" s="5" t="str">
        <f aca="false">IF(O1049&lt;='Tree rules'!$C$4,IF(N1049&lt;='Tree rules'!$C$5,IF(P1049&lt;='Tree rules'!$C$7,"Monitor","Polymer laminate"),IF(P1049&lt;='Tree rules'!$C$8,"Seal cracks","Polymer laminate")),IF(O1049&lt;='Tree rules'!$C$6,IF(P1049&lt;='Tree rules'!$C$9,"Polymer laminate","Steel plate or jacket"),IF(L1049&lt;='Tree rules'!$C$10,"Steel plate or jacket","Polymer laminate")))</f>
        <v>Polymer laminate</v>
      </c>
      <c r="T1049" s="5" t="str">
        <f aca="false">IF(S1049=R1049,"Yes","No")</f>
        <v>Yes</v>
      </c>
    </row>
    <row r="1050" customFormat="false" ht="15" hidden="false" customHeight="false" outlineLevel="0" collapsed="false">
      <c r="A1050" s="15" t="n">
        <v>3483</v>
      </c>
      <c r="B1050" s="16" t="n">
        <v>3.45548490195376</v>
      </c>
      <c r="C1050" s="15" t="n">
        <v>230</v>
      </c>
      <c r="D1050" s="15" t="n">
        <v>300</v>
      </c>
      <c r="E1050" s="15" t="n">
        <v>30</v>
      </c>
      <c r="F1050" s="16" t="n">
        <v>0.768324290280112</v>
      </c>
      <c r="G1050" s="17" t="s">
        <v>101</v>
      </c>
      <c r="H1050" s="18" t="n">
        <v>0.3</v>
      </c>
      <c r="I1050" s="18" t="n">
        <v>1</v>
      </c>
      <c r="J1050" s="19" t="n">
        <v>0.8718825192505</v>
      </c>
      <c r="K1050" s="19" t="n">
        <v>0.542249207717748</v>
      </c>
      <c r="L1050" s="16" t="n">
        <v>13.4979878982569</v>
      </c>
      <c r="M1050" s="19" t="n">
        <v>0.450356934081511</v>
      </c>
      <c r="N1050" s="19" t="n">
        <v>0.610793515202026</v>
      </c>
      <c r="O1050" s="19" t="n">
        <v>0.8718825192505</v>
      </c>
      <c r="P1050" s="19" t="n">
        <v>0.673738282980079</v>
      </c>
      <c r="Q1050" s="17" t="s">
        <v>29</v>
      </c>
      <c r="R1050" s="5" t="str">
        <f aca="false">IF(OR(Q1050="Steel plate",Q1050="Concrete jacket"),"Steel plate or jacket",Q1050)</f>
        <v>Monitor</v>
      </c>
      <c r="S1050" s="5" t="str">
        <f aca="false">IF(O1050&lt;='Tree rules'!$C$4,IF(N1050&lt;='Tree rules'!$C$5,IF(P1050&lt;='Tree rules'!$C$7,"Monitor","Polymer laminate"),IF(P1050&lt;='Tree rules'!$C$8,"Seal cracks","Polymer laminate")),IF(O1050&lt;='Tree rules'!$C$6,IF(P1050&lt;='Tree rules'!$C$9,"Polymer laminate","Steel plate or jacket"),IF(L1050&lt;='Tree rules'!$C$10,"Steel plate or jacket","Polymer laminate")))</f>
        <v>Monitor</v>
      </c>
      <c r="T1050" s="5" t="str">
        <f aca="false">IF(S1050=R1050,"Yes","No")</f>
        <v>Yes</v>
      </c>
    </row>
    <row r="1051" customFormat="false" ht="15" hidden="false" customHeight="false" outlineLevel="0" collapsed="false">
      <c r="A1051" s="15" t="n">
        <v>3486</v>
      </c>
      <c r="B1051" s="16" t="n">
        <v>3.89601817686353</v>
      </c>
      <c r="C1051" s="15" t="n">
        <v>300</v>
      </c>
      <c r="D1051" s="15" t="n">
        <v>300</v>
      </c>
      <c r="E1051" s="15" t="n">
        <v>20</v>
      </c>
      <c r="F1051" s="16" t="n">
        <v>0.736310778185108</v>
      </c>
      <c r="G1051" s="17" t="s">
        <v>101</v>
      </c>
      <c r="H1051" s="18" t="n">
        <v>0.3</v>
      </c>
      <c r="I1051" s="18" t="n">
        <v>1</v>
      </c>
      <c r="J1051" s="19" t="n">
        <v>0.852581922853517</v>
      </c>
      <c r="K1051" s="19" t="n">
        <v>0.41245595924808</v>
      </c>
      <c r="L1051" s="16" t="n">
        <v>15.2188210033732</v>
      </c>
      <c r="M1051" s="19" t="n">
        <v>0.931950412498505</v>
      </c>
      <c r="N1051" s="19" t="n">
        <v>0.521803296257257</v>
      </c>
      <c r="O1051" s="19" t="n">
        <v>0.852581922853517</v>
      </c>
      <c r="P1051" s="19" t="n">
        <v>0.387920688201826</v>
      </c>
      <c r="Q1051" s="17" t="s">
        <v>29</v>
      </c>
      <c r="R1051" s="5" t="str">
        <f aca="false">IF(OR(Q1051="Steel plate",Q1051="Concrete jacket"),"Steel plate or jacket",Q1051)</f>
        <v>Monitor</v>
      </c>
      <c r="S1051" s="5" t="str">
        <f aca="false">IF(O1051&lt;='Tree rules'!$C$4,IF(N1051&lt;='Tree rules'!$C$5,IF(P1051&lt;='Tree rules'!$C$7,"Monitor","Polymer laminate"),IF(P1051&lt;='Tree rules'!$C$8,"Seal cracks","Polymer laminate")),IF(O1051&lt;='Tree rules'!$C$6,IF(P1051&lt;='Tree rules'!$C$9,"Polymer laminate","Steel plate or jacket"),IF(L1051&lt;='Tree rules'!$C$10,"Steel plate or jacket","Polymer laminate")))</f>
        <v>Monitor</v>
      </c>
      <c r="T1051" s="5" t="str">
        <f aca="false">IF(S1051=R1051,"Yes","No")</f>
        <v>Yes</v>
      </c>
    </row>
    <row r="1052" customFormat="false" ht="15" hidden="false" customHeight="false" outlineLevel="0" collapsed="false">
      <c r="A1052" s="15" t="n">
        <v>3496</v>
      </c>
      <c r="B1052" s="16" t="n">
        <v>3.99675900777163</v>
      </c>
      <c r="C1052" s="15" t="n">
        <v>230</v>
      </c>
      <c r="D1052" s="15" t="n">
        <v>350</v>
      </c>
      <c r="E1052" s="15" t="n">
        <v>30</v>
      </c>
      <c r="F1052" s="16" t="n">
        <v>0.64278110559382</v>
      </c>
      <c r="G1052" s="17" t="s">
        <v>103</v>
      </c>
      <c r="H1052" s="18" t="n">
        <v>0.2</v>
      </c>
      <c r="I1052" s="18" t="n">
        <v>1</v>
      </c>
      <c r="J1052" s="19" t="n">
        <v>0.904136221476077</v>
      </c>
      <c r="K1052" s="19" t="n">
        <v>0.474830548724399</v>
      </c>
      <c r="L1052" s="16" t="n">
        <v>13.0613039469661</v>
      </c>
      <c r="M1052" s="19" t="n">
        <v>0.946640205187105</v>
      </c>
      <c r="N1052" s="19" t="n">
        <v>0.810586963965019</v>
      </c>
      <c r="O1052" s="19" t="n">
        <v>0.904136221476077</v>
      </c>
      <c r="P1052" s="19" t="n">
        <v>0.301233670734687</v>
      </c>
      <c r="Q1052" s="17" t="s">
        <v>29</v>
      </c>
      <c r="R1052" s="5" t="str">
        <f aca="false">IF(OR(Q1052="Steel plate",Q1052="Concrete jacket"),"Steel plate or jacket",Q1052)</f>
        <v>Monitor</v>
      </c>
      <c r="S1052" s="5" t="str">
        <f aca="false">IF(O1052&lt;='Tree rules'!$C$4,IF(N1052&lt;='Tree rules'!$C$5,IF(P1052&lt;='Tree rules'!$C$7,"Monitor","Polymer laminate"),IF(P1052&lt;='Tree rules'!$C$8,"Seal cracks","Polymer laminate")),IF(O1052&lt;='Tree rules'!$C$6,IF(P1052&lt;='Tree rules'!$C$9,"Polymer laminate","Steel plate or jacket"),IF(L1052&lt;='Tree rules'!$C$10,"Steel plate or jacket","Polymer laminate")))</f>
        <v>Monitor</v>
      </c>
      <c r="T1052" s="5" t="str">
        <f aca="false">IF(S1052=R1052,"Yes","No")</f>
        <v>Yes</v>
      </c>
    </row>
    <row r="1053" customFormat="false" ht="15" hidden="false" customHeight="false" outlineLevel="0" collapsed="false">
      <c r="A1053" s="15" t="n">
        <v>3499</v>
      </c>
      <c r="B1053" s="16" t="n">
        <v>6.04856003522726</v>
      </c>
      <c r="C1053" s="15" t="n">
        <v>300</v>
      </c>
      <c r="D1053" s="15" t="n">
        <v>575</v>
      </c>
      <c r="E1053" s="15" t="n">
        <v>20</v>
      </c>
      <c r="F1053" s="16" t="n">
        <v>0.760158524876169</v>
      </c>
      <c r="G1053" s="17" t="s">
        <v>101</v>
      </c>
      <c r="H1053" s="18" t="n">
        <v>0.3</v>
      </c>
      <c r="I1053" s="18" t="n">
        <v>1.5</v>
      </c>
      <c r="J1053" s="19" t="n">
        <v>0.863498938176117</v>
      </c>
      <c r="K1053" s="19" t="n">
        <v>0.525346112596156</v>
      </c>
      <c r="L1053" s="16" t="n">
        <v>11.4339509172538</v>
      </c>
      <c r="M1053" s="19" t="n">
        <v>0.825448466549606</v>
      </c>
      <c r="N1053" s="19" t="n">
        <v>0.618390605171551</v>
      </c>
      <c r="O1053" s="19" t="n">
        <v>1.06843050206331</v>
      </c>
      <c r="P1053" s="19" t="n">
        <v>0.500393623072731</v>
      </c>
      <c r="Q1053" s="17" t="s">
        <v>31</v>
      </c>
      <c r="R1053" s="5" t="str">
        <f aca="false">IF(OR(Q1053="Steel plate",Q1053="Concrete jacket"),"Steel plate or jacket",Q1053)</f>
        <v>Polymer laminate</v>
      </c>
      <c r="S1053" s="5" t="str">
        <f aca="false">IF(O1053&lt;='Tree rules'!$C$4,IF(N1053&lt;='Tree rules'!$C$5,IF(P1053&lt;='Tree rules'!$C$7,"Monitor","Polymer laminate"),IF(P1053&lt;='Tree rules'!$C$8,"Seal cracks","Polymer laminate")),IF(O1053&lt;='Tree rules'!$C$6,IF(P1053&lt;='Tree rules'!$C$9,"Polymer laminate","Steel plate or jacket"),IF(L1053&lt;='Tree rules'!$C$10,"Steel plate or jacket","Polymer laminate")))</f>
        <v>Polymer laminate</v>
      </c>
      <c r="T1053" s="5" t="str">
        <f aca="false">IF(S1053=R1053,"Yes","No")</f>
        <v>Yes</v>
      </c>
    </row>
    <row r="1054" customFormat="false" ht="15" hidden="false" customHeight="false" outlineLevel="0" collapsed="false">
      <c r="A1054" s="15" t="n">
        <v>3506</v>
      </c>
      <c r="B1054" s="16" t="n">
        <v>6.41208867385664</v>
      </c>
      <c r="C1054" s="15" t="n">
        <v>230</v>
      </c>
      <c r="D1054" s="15" t="n">
        <v>575</v>
      </c>
      <c r="E1054" s="15" t="n">
        <v>25</v>
      </c>
      <c r="F1054" s="16" t="n">
        <v>0.661007412935799</v>
      </c>
      <c r="G1054" s="17" t="s">
        <v>103</v>
      </c>
      <c r="H1054" s="18" t="n">
        <v>0.2</v>
      </c>
      <c r="I1054" s="18" t="n">
        <v>1.5</v>
      </c>
      <c r="J1054" s="19" t="n">
        <v>0.952351042145778</v>
      </c>
      <c r="K1054" s="19" t="n">
        <v>0.620780615172475</v>
      </c>
      <c r="L1054" s="16" t="n">
        <v>12.1211506122054</v>
      </c>
      <c r="M1054" s="19" t="n">
        <v>0.502081046794039</v>
      </c>
      <c r="N1054" s="19" t="n">
        <v>1.10724133937</v>
      </c>
      <c r="O1054" s="19" t="n">
        <v>1.13292603031697</v>
      </c>
      <c r="P1054" s="19" t="n">
        <v>0.80996528136987</v>
      </c>
      <c r="Q1054" s="17" t="s">
        <v>31</v>
      </c>
      <c r="R1054" s="5" t="str">
        <f aca="false">IF(OR(Q1054="Steel plate",Q1054="Concrete jacket"),"Steel plate or jacket",Q1054)</f>
        <v>Polymer laminate</v>
      </c>
      <c r="S1054" s="5" t="str">
        <f aca="false">IF(O1054&lt;='Tree rules'!$C$4,IF(N1054&lt;='Tree rules'!$C$5,IF(P1054&lt;='Tree rules'!$C$7,"Monitor","Polymer laminate"),IF(P1054&lt;='Tree rules'!$C$8,"Seal cracks","Polymer laminate")),IF(O1054&lt;='Tree rules'!$C$6,IF(P1054&lt;='Tree rules'!$C$9,"Polymer laminate","Steel plate or jacket"),IF(L1054&lt;='Tree rules'!$C$10,"Steel plate or jacket","Polymer laminate")))</f>
        <v>Polymer laminate</v>
      </c>
      <c r="T1054" s="5" t="str">
        <f aca="false">IF(S1054=R1054,"Yes","No")</f>
        <v>Yes</v>
      </c>
    </row>
    <row r="1055" customFormat="false" ht="15" hidden="false" customHeight="false" outlineLevel="0" collapsed="false">
      <c r="A1055" s="15" t="n">
        <v>3509</v>
      </c>
      <c r="B1055" s="16" t="n">
        <v>3.15048804618284</v>
      </c>
      <c r="C1055" s="15" t="n">
        <v>230</v>
      </c>
      <c r="D1055" s="15" t="n">
        <v>300</v>
      </c>
      <c r="E1055" s="15" t="n">
        <v>20</v>
      </c>
      <c r="F1055" s="16" t="n">
        <v>0.576243217710084</v>
      </c>
      <c r="G1055" s="17" t="s">
        <v>101</v>
      </c>
      <c r="H1055" s="18" t="n">
        <v>0.3</v>
      </c>
      <c r="I1055" s="18" t="n">
        <v>1</v>
      </c>
      <c r="J1055" s="19" t="n">
        <v>0.872482038268631</v>
      </c>
      <c r="K1055" s="19" t="n">
        <v>0.609127952647193</v>
      </c>
      <c r="L1055" s="16" t="n">
        <v>12.3065939304017</v>
      </c>
      <c r="M1055" s="19" t="n">
        <v>0.263894762888607</v>
      </c>
      <c r="N1055" s="19" t="n">
        <v>0.681868301987591</v>
      </c>
      <c r="O1055" s="19" t="n">
        <v>0.872482038268631</v>
      </c>
      <c r="P1055" s="19" t="n">
        <v>0.971066073765683</v>
      </c>
      <c r="Q1055" s="17" t="s">
        <v>29</v>
      </c>
      <c r="R1055" s="5" t="str">
        <f aca="false">IF(OR(Q1055="Steel plate",Q1055="Concrete jacket"),"Steel plate or jacket",Q1055)</f>
        <v>Monitor</v>
      </c>
      <c r="S1055" s="5" t="str">
        <f aca="false">IF(O1055&lt;='Tree rules'!$C$4,IF(N1055&lt;='Tree rules'!$C$5,IF(P1055&lt;='Tree rules'!$C$7,"Monitor","Polymer laminate"),IF(P1055&lt;='Tree rules'!$C$8,"Seal cracks","Polymer laminate")),IF(O1055&lt;='Tree rules'!$C$6,IF(P1055&lt;='Tree rules'!$C$9,"Polymer laminate","Steel plate or jacket"),IF(L1055&lt;='Tree rules'!$C$10,"Steel plate or jacket","Polymer laminate")))</f>
        <v>Polymer laminate</v>
      </c>
      <c r="T1055" s="5" t="str">
        <f aca="false">IF(S1055=R1055,"Yes","No")</f>
        <v>No</v>
      </c>
    </row>
    <row r="1056" customFormat="false" ht="15" hidden="false" customHeight="false" outlineLevel="0" collapsed="false">
      <c r="A1056" s="15" t="n">
        <v>3510</v>
      </c>
      <c r="B1056" s="16" t="n">
        <v>4.20157723018084</v>
      </c>
      <c r="C1056" s="15" t="n">
        <v>230</v>
      </c>
      <c r="D1056" s="15" t="n">
        <v>400</v>
      </c>
      <c r="E1056" s="15" t="n">
        <v>20</v>
      </c>
      <c r="F1056" s="16" t="n">
        <v>0.740832460684402</v>
      </c>
      <c r="G1056" s="17" t="s">
        <v>101</v>
      </c>
      <c r="H1056" s="18" t="n">
        <v>0.3</v>
      </c>
      <c r="I1056" s="18" t="n">
        <v>1</v>
      </c>
      <c r="J1056" s="19" t="n">
        <v>0.987867285518243</v>
      </c>
      <c r="K1056" s="19" t="n">
        <v>0.429250107818125</v>
      </c>
      <c r="L1056" s="16" t="n">
        <v>11.8688622321493</v>
      </c>
      <c r="M1056" s="19" t="n">
        <v>0.365068318551099</v>
      </c>
      <c r="N1056" s="19" t="n">
        <v>0.741065487896322</v>
      </c>
      <c r="O1056" s="19" t="n">
        <v>0.987867285518243</v>
      </c>
      <c r="P1056" s="19" t="n">
        <v>0.921444566148592</v>
      </c>
      <c r="Q1056" s="17" t="s">
        <v>29</v>
      </c>
      <c r="R1056" s="5" t="str">
        <f aca="false">IF(OR(Q1056="Steel plate",Q1056="Concrete jacket"),"Steel plate or jacket",Q1056)</f>
        <v>Monitor</v>
      </c>
      <c r="S1056" s="5" t="str">
        <f aca="false">IF(O1056&lt;='Tree rules'!$C$4,IF(N1056&lt;='Tree rules'!$C$5,IF(P1056&lt;='Tree rules'!$C$7,"Monitor","Polymer laminate"),IF(P1056&lt;='Tree rules'!$C$8,"Seal cracks","Polymer laminate")),IF(O1056&lt;='Tree rules'!$C$6,IF(P1056&lt;='Tree rules'!$C$9,"Polymer laminate","Steel plate or jacket"),IF(L1056&lt;='Tree rules'!$C$10,"Steel plate or jacket","Polymer laminate")))</f>
        <v>Monitor</v>
      </c>
      <c r="T1056" s="5" t="str">
        <f aca="false">IF(S1056=R1056,"Yes","No")</f>
        <v>Yes</v>
      </c>
    </row>
    <row r="1057" customFormat="false" ht="15" hidden="false" customHeight="false" outlineLevel="0" collapsed="false">
      <c r="A1057" s="15" t="n">
        <v>3515</v>
      </c>
      <c r="B1057" s="16" t="n">
        <v>3.45986910020746</v>
      </c>
      <c r="C1057" s="15" t="n">
        <v>230</v>
      </c>
      <c r="D1057" s="15" t="n">
        <v>300</v>
      </c>
      <c r="E1057" s="15" t="n">
        <v>20</v>
      </c>
      <c r="F1057" s="16" t="n">
        <v>0.688332522525665</v>
      </c>
      <c r="G1057" s="17" t="s">
        <v>103</v>
      </c>
      <c r="H1057" s="18" t="n">
        <v>0.2</v>
      </c>
      <c r="I1057" s="18" t="n">
        <v>1</v>
      </c>
      <c r="J1057" s="19" t="n">
        <v>0.905465213134778</v>
      </c>
      <c r="K1057" s="19" t="n">
        <v>0.58559462801494</v>
      </c>
      <c r="L1057" s="16" t="n">
        <v>13.6215318905805</v>
      </c>
      <c r="M1057" s="19" t="n">
        <v>0.720443295319843</v>
      </c>
      <c r="N1057" s="19" t="n">
        <v>1.18831586809241</v>
      </c>
      <c r="O1057" s="19" t="n">
        <v>0.905465213134778</v>
      </c>
      <c r="P1057" s="19" t="n">
        <v>0.48240592971839</v>
      </c>
      <c r="Q1057" s="17" t="s">
        <v>30</v>
      </c>
      <c r="R1057" s="5" t="str">
        <f aca="false">IF(OR(Q1057="Steel plate",Q1057="Concrete jacket"),"Steel plate or jacket",Q1057)</f>
        <v>Seal cracks</v>
      </c>
      <c r="S1057" s="5" t="str">
        <f aca="false">IF(O1057&lt;='Tree rules'!$C$4,IF(N1057&lt;='Tree rules'!$C$5,IF(P1057&lt;='Tree rules'!$C$7,"Monitor","Polymer laminate"),IF(P1057&lt;='Tree rules'!$C$8,"Seal cracks","Polymer laminate")),IF(O1057&lt;='Tree rules'!$C$6,IF(P1057&lt;='Tree rules'!$C$9,"Polymer laminate","Steel plate or jacket"),IF(L1057&lt;='Tree rules'!$C$10,"Steel plate or jacket","Polymer laminate")))</f>
        <v>Seal cracks</v>
      </c>
      <c r="T1057" s="5" t="str">
        <f aca="false">IF(S1057=R1057,"Yes","No")</f>
        <v>Yes</v>
      </c>
    </row>
    <row r="1058" customFormat="false" ht="15" hidden="false" customHeight="false" outlineLevel="0" collapsed="false">
      <c r="A1058" s="15" t="n">
        <v>3517</v>
      </c>
      <c r="B1058" s="16" t="n">
        <v>4.288539425227</v>
      </c>
      <c r="C1058" s="15" t="n">
        <v>230</v>
      </c>
      <c r="D1058" s="15" t="n">
        <v>375</v>
      </c>
      <c r="E1058" s="15" t="n">
        <v>25</v>
      </c>
      <c r="F1058" s="16" t="n">
        <v>0.594232683721175</v>
      </c>
      <c r="G1058" s="17" t="s">
        <v>103</v>
      </c>
      <c r="H1058" s="18" t="n">
        <v>0.2</v>
      </c>
      <c r="I1058" s="18" t="n">
        <v>1.5</v>
      </c>
      <c r="J1058" s="19" t="n">
        <v>0.989993607571687</v>
      </c>
      <c r="K1058" s="19" t="n">
        <v>0.448815616956899</v>
      </c>
      <c r="L1058" s="16" t="n">
        <v>12.9563124629214</v>
      </c>
      <c r="M1058" s="19" t="n">
        <v>0.878742295286432</v>
      </c>
      <c r="N1058" s="19" t="n">
        <v>1.18854407299332</v>
      </c>
      <c r="O1058" s="19" t="n">
        <v>1.26282811547469</v>
      </c>
      <c r="P1058" s="19" t="n">
        <v>0.395800109317634</v>
      </c>
      <c r="Q1058" s="17" t="s">
        <v>31</v>
      </c>
      <c r="R1058" s="5" t="str">
        <f aca="false">IF(OR(Q1058="Steel plate",Q1058="Concrete jacket"),"Steel plate or jacket",Q1058)</f>
        <v>Polymer laminate</v>
      </c>
      <c r="S1058" s="5" t="str">
        <f aca="false">IF(O1058&lt;='Tree rules'!$C$4,IF(N1058&lt;='Tree rules'!$C$5,IF(P1058&lt;='Tree rules'!$C$7,"Monitor","Polymer laminate"),IF(P1058&lt;='Tree rules'!$C$8,"Seal cracks","Polymer laminate")),IF(O1058&lt;='Tree rules'!$C$6,IF(P1058&lt;='Tree rules'!$C$9,"Polymer laminate","Steel plate or jacket"),IF(L1058&lt;='Tree rules'!$C$10,"Steel plate or jacket","Polymer laminate")))</f>
        <v>Polymer laminate</v>
      </c>
      <c r="T1058" s="5" t="str">
        <f aca="false">IF(S1058=R1058,"Yes","No")</f>
        <v>Yes</v>
      </c>
    </row>
    <row r="1059" customFormat="false" ht="15" hidden="false" customHeight="false" outlineLevel="0" collapsed="false">
      <c r="A1059" s="15" t="n">
        <v>3518</v>
      </c>
      <c r="B1059" s="16" t="n">
        <v>5.81897279368736</v>
      </c>
      <c r="C1059" s="15" t="n">
        <v>300</v>
      </c>
      <c r="D1059" s="15" t="n">
        <v>525</v>
      </c>
      <c r="E1059" s="15" t="n">
        <v>20</v>
      </c>
      <c r="F1059" s="16" t="n">
        <v>0.577764166177433</v>
      </c>
      <c r="G1059" s="17" t="s">
        <v>102</v>
      </c>
      <c r="H1059" s="18" t="n">
        <v>0.1</v>
      </c>
      <c r="I1059" s="18" t="n">
        <v>2</v>
      </c>
      <c r="J1059" s="19" t="n">
        <v>0.853990823730536</v>
      </c>
      <c r="K1059" s="19" t="n">
        <v>0.60283219963741</v>
      </c>
      <c r="L1059" s="16" t="n">
        <v>12.5408896415676</v>
      </c>
      <c r="M1059" s="19" t="n">
        <v>0.934097149243634</v>
      </c>
      <c r="N1059" s="19" t="n">
        <v>2.94533539234206</v>
      </c>
      <c r="O1059" s="19" t="n">
        <v>1.19316848072143</v>
      </c>
      <c r="P1059" s="19" t="n">
        <v>0.400925481717568</v>
      </c>
      <c r="Q1059" s="17" t="s">
        <v>31</v>
      </c>
      <c r="R1059" s="5" t="str">
        <f aca="false">IF(OR(Q1059="Steel plate",Q1059="Concrete jacket"),"Steel plate or jacket",Q1059)</f>
        <v>Polymer laminate</v>
      </c>
      <c r="S1059" s="5" t="str">
        <f aca="false">IF(O1059&lt;='Tree rules'!$C$4,IF(N1059&lt;='Tree rules'!$C$5,IF(P1059&lt;='Tree rules'!$C$7,"Monitor","Polymer laminate"),IF(P1059&lt;='Tree rules'!$C$8,"Seal cracks","Polymer laminate")),IF(O1059&lt;='Tree rules'!$C$6,IF(P1059&lt;='Tree rules'!$C$9,"Polymer laminate","Steel plate or jacket"),IF(L1059&lt;='Tree rules'!$C$10,"Steel plate or jacket","Polymer laminate")))</f>
        <v>Polymer laminate</v>
      </c>
      <c r="T1059" s="5" t="str">
        <f aca="false">IF(S1059=R1059,"Yes","No")</f>
        <v>Yes</v>
      </c>
    </row>
    <row r="1060" customFormat="false" ht="15" hidden="false" customHeight="false" outlineLevel="0" collapsed="false">
      <c r="A1060" s="15" t="n">
        <v>3521</v>
      </c>
      <c r="B1060" s="16" t="n">
        <v>4.63690892346175</v>
      </c>
      <c r="C1060" s="15" t="n">
        <v>230</v>
      </c>
      <c r="D1060" s="15" t="n">
        <v>375</v>
      </c>
      <c r="E1060" s="15" t="n">
        <v>30</v>
      </c>
      <c r="F1060" s="16" t="n">
        <v>0.835418868126524</v>
      </c>
      <c r="G1060" s="17" t="s">
        <v>101</v>
      </c>
      <c r="H1060" s="18" t="n">
        <v>0.3</v>
      </c>
      <c r="I1060" s="18" t="n">
        <v>1</v>
      </c>
      <c r="J1060" s="19" t="n">
        <v>0.860636941045583</v>
      </c>
      <c r="K1060" s="19" t="n">
        <v>0.409319062009127</v>
      </c>
      <c r="L1060" s="16" t="n">
        <v>14.1801496130329</v>
      </c>
      <c r="M1060" s="19" t="n">
        <v>0.415779543703554</v>
      </c>
      <c r="N1060" s="19" t="n">
        <v>0.834007822776465</v>
      </c>
      <c r="O1060" s="19" t="n">
        <v>0.860636941045583</v>
      </c>
      <c r="P1060" s="19" t="n">
        <v>0.776732208743485</v>
      </c>
      <c r="Q1060" s="17" t="s">
        <v>29</v>
      </c>
      <c r="R1060" s="5" t="str">
        <f aca="false">IF(OR(Q1060="Steel plate",Q1060="Concrete jacket"),"Steel plate or jacket",Q1060)</f>
        <v>Monitor</v>
      </c>
      <c r="S1060" s="5" t="str">
        <f aca="false">IF(O1060&lt;='Tree rules'!$C$4,IF(N1060&lt;='Tree rules'!$C$5,IF(P1060&lt;='Tree rules'!$C$7,"Monitor","Polymer laminate"),IF(P1060&lt;='Tree rules'!$C$8,"Seal cracks","Polymer laminate")),IF(O1060&lt;='Tree rules'!$C$6,IF(P1060&lt;='Tree rules'!$C$9,"Polymer laminate","Steel plate or jacket"),IF(L1060&lt;='Tree rules'!$C$10,"Steel plate or jacket","Polymer laminate")))</f>
        <v>Monitor</v>
      </c>
      <c r="T1060" s="5" t="str">
        <f aca="false">IF(S1060=R1060,"Yes","No")</f>
        <v>Yes</v>
      </c>
    </row>
    <row r="1061" customFormat="false" ht="15" hidden="false" customHeight="false" outlineLevel="0" collapsed="false">
      <c r="A1061" s="15" t="n">
        <v>3522</v>
      </c>
      <c r="B1061" s="16" t="n">
        <v>3.15953530270671</v>
      </c>
      <c r="C1061" s="15" t="n">
        <v>230</v>
      </c>
      <c r="D1061" s="15" t="n">
        <v>300</v>
      </c>
      <c r="E1061" s="15" t="n">
        <v>20</v>
      </c>
      <c r="F1061" s="16" t="n">
        <v>0.688332522525665</v>
      </c>
      <c r="G1061" s="17" t="s">
        <v>103</v>
      </c>
      <c r="H1061" s="18" t="n">
        <v>0.2</v>
      </c>
      <c r="I1061" s="18" t="n">
        <v>2</v>
      </c>
      <c r="J1061" s="19" t="n">
        <v>0.989122529441069</v>
      </c>
      <c r="K1061" s="19" t="n">
        <v>0.488396880403087</v>
      </c>
      <c r="L1061" s="16" t="n">
        <v>12.439115364987</v>
      </c>
      <c r="M1061" s="19" t="n">
        <v>0.460431540584112</v>
      </c>
      <c r="N1061" s="19" t="n">
        <v>2.14403011187478</v>
      </c>
      <c r="O1061" s="19" t="n">
        <v>1.49516070116671</v>
      </c>
      <c r="P1061" s="19" t="n">
        <v>0.854632850330621</v>
      </c>
      <c r="Q1061" s="17" t="s">
        <v>31</v>
      </c>
      <c r="R1061" s="5" t="str">
        <f aca="false">IF(OR(Q1061="Steel plate",Q1061="Concrete jacket"),"Steel plate or jacket",Q1061)</f>
        <v>Polymer laminate</v>
      </c>
      <c r="S1061" s="5" t="str">
        <f aca="false">IF(O1061&lt;='Tree rules'!$C$4,IF(N1061&lt;='Tree rules'!$C$5,IF(P1061&lt;='Tree rules'!$C$7,"Monitor","Polymer laminate"),IF(P1061&lt;='Tree rules'!$C$8,"Seal cracks","Polymer laminate")),IF(O1061&lt;='Tree rules'!$C$6,IF(P1061&lt;='Tree rules'!$C$9,"Polymer laminate","Steel plate or jacket"),IF(L1061&lt;='Tree rules'!$C$10,"Steel plate or jacket","Polymer laminate")))</f>
        <v>Steel plate or jacket</v>
      </c>
      <c r="T1061" s="5" t="str">
        <f aca="false">IF(S1061=R1061,"Yes","No")</f>
        <v>No</v>
      </c>
    </row>
    <row r="1062" customFormat="false" ht="15" hidden="false" customHeight="false" outlineLevel="0" collapsed="false">
      <c r="A1062" s="15" t="n">
        <v>3524</v>
      </c>
      <c r="B1062" s="16" t="n">
        <v>3.19870900777545</v>
      </c>
      <c r="C1062" s="15" t="n">
        <v>300</v>
      </c>
      <c r="D1062" s="15" t="n">
        <v>300</v>
      </c>
      <c r="E1062" s="15" t="n">
        <v>30</v>
      </c>
      <c r="F1062" s="16" t="n">
        <v>0.791582400904515</v>
      </c>
      <c r="G1062" s="17" t="s">
        <v>101</v>
      </c>
      <c r="H1062" s="18" t="n">
        <v>0.3</v>
      </c>
      <c r="I1062" s="18" t="n">
        <v>1</v>
      </c>
      <c r="J1062" s="19" t="n">
        <v>0.897683829458518</v>
      </c>
      <c r="K1062" s="19" t="n">
        <v>0.483396051340115</v>
      </c>
      <c r="L1062" s="16" t="n">
        <v>12.5933425502971</v>
      </c>
      <c r="M1062" s="19" t="n">
        <v>0.847868677540522</v>
      </c>
      <c r="N1062" s="19" t="n">
        <v>0.708292376460174</v>
      </c>
      <c r="O1062" s="19" t="n">
        <v>0.897683829458518</v>
      </c>
      <c r="P1062" s="19" t="n">
        <v>0.354458901344871</v>
      </c>
      <c r="Q1062" s="17" t="s">
        <v>29</v>
      </c>
      <c r="R1062" s="5" t="str">
        <f aca="false">IF(OR(Q1062="Steel plate",Q1062="Concrete jacket"),"Steel plate or jacket",Q1062)</f>
        <v>Monitor</v>
      </c>
      <c r="S1062" s="5" t="str">
        <f aca="false">IF(O1062&lt;='Tree rules'!$C$4,IF(N1062&lt;='Tree rules'!$C$5,IF(P1062&lt;='Tree rules'!$C$7,"Monitor","Polymer laminate"),IF(P1062&lt;='Tree rules'!$C$8,"Seal cracks","Polymer laminate")),IF(O1062&lt;='Tree rules'!$C$6,IF(P1062&lt;='Tree rules'!$C$9,"Polymer laminate","Steel plate or jacket"),IF(L1062&lt;='Tree rules'!$C$10,"Steel plate or jacket","Polymer laminate")))</f>
        <v>Monitor</v>
      </c>
      <c r="T1062" s="5" t="str">
        <f aca="false">IF(S1062=R1062,"Yes","No")</f>
        <v>Yes</v>
      </c>
    </row>
    <row r="1063" customFormat="false" ht="15" hidden="false" customHeight="false" outlineLevel="0" collapsed="false">
      <c r="A1063" s="15" t="n">
        <v>3530</v>
      </c>
      <c r="B1063" s="16" t="n">
        <v>5.06274304988714</v>
      </c>
      <c r="C1063" s="15" t="n">
        <v>230</v>
      </c>
      <c r="D1063" s="15" t="n">
        <v>425</v>
      </c>
      <c r="E1063" s="15" t="n">
        <v>25</v>
      </c>
      <c r="F1063" s="16" t="n">
        <v>0.724620609754306</v>
      </c>
      <c r="G1063" s="17" t="s">
        <v>103</v>
      </c>
      <c r="H1063" s="18" t="n">
        <v>0.2</v>
      </c>
      <c r="I1063" s="18" t="n">
        <v>1</v>
      </c>
      <c r="J1063" s="19" t="n">
        <v>0.888504849518722</v>
      </c>
      <c r="K1063" s="19" t="n">
        <v>0.478044876694313</v>
      </c>
      <c r="L1063" s="16" t="n">
        <v>13.4290266575256</v>
      </c>
      <c r="M1063" s="19" t="n">
        <v>0.629914359831217</v>
      </c>
      <c r="N1063" s="19" t="n">
        <v>1.22441946932376</v>
      </c>
      <c r="O1063" s="19" t="n">
        <v>0.888504849518722</v>
      </c>
      <c r="P1063" s="19" t="n">
        <v>0.545812292799387</v>
      </c>
      <c r="Q1063" s="17" t="s">
        <v>30</v>
      </c>
      <c r="R1063" s="5" t="str">
        <f aca="false">IF(OR(Q1063="Steel plate",Q1063="Concrete jacket"),"Steel plate or jacket",Q1063)</f>
        <v>Seal cracks</v>
      </c>
      <c r="S1063" s="5" t="str">
        <f aca="false">IF(O1063&lt;='Tree rules'!$C$4,IF(N1063&lt;='Tree rules'!$C$5,IF(P1063&lt;='Tree rules'!$C$7,"Monitor","Polymer laminate"),IF(P1063&lt;='Tree rules'!$C$8,"Seal cracks","Polymer laminate")),IF(O1063&lt;='Tree rules'!$C$6,IF(P1063&lt;='Tree rules'!$C$9,"Polymer laminate","Steel plate or jacket"),IF(L1063&lt;='Tree rules'!$C$10,"Steel plate or jacket","Polymer laminate")))</f>
        <v>Seal cracks</v>
      </c>
      <c r="T1063" s="5" t="str">
        <f aca="false">IF(S1063=R1063,"Yes","No")</f>
        <v>Yes</v>
      </c>
    </row>
    <row r="1064" customFormat="false" ht="15" hidden="false" customHeight="false" outlineLevel="0" collapsed="false">
      <c r="A1064" s="15" t="n">
        <v>3535</v>
      </c>
      <c r="B1064" s="16" t="n">
        <v>3.45241812105888</v>
      </c>
      <c r="C1064" s="15" t="n">
        <v>300</v>
      </c>
      <c r="D1064" s="15" t="n">
        <v>325</v>
      </c>
      <c r="E1064" s="15" t="n">
        <v>25</v>
      </c>
      <c r="F1064" s="16" t="n">
        <v>0.72065207824282</v>
      </c>
      <c r="G1064" s="17" t="s">
        <v>101</v>
      </c>
      <c r="H1064" s="18" t="n">
        <v>0.3</v>
      </c>
      <c r="I1064" s="18" t="n">
        <v>2</v>
      </c>
      <c r="J1064" s="19" t="n">
        <v>0.916953687247146</v>
      </c>
      <c r="K1064" s="19" t="n">
        <v>0.605482723245952</v>
      </c>
      <c r="L1064" s="16" t="n">
        <v>12.3742584984189</v>
      </c>
      <c r="M1064" s="19" t="n">
        <v>0.843925873234455</v>
      </c>
      <c r="N1064" s="19" t="n">
        <v>1.03340823769594</v>
      </c>
      <c r="O1064" s="19" t="n">
        <v>1.27870775884947</v>
      </c>
      <c r="P1064" s="19" t="n">
        <v>0.469502119423885</v>
      </c>
      <c r="Q1064" s="17" t="s">
        <v>31</v>
      </c>
      <c r="R1064" s="5" t="str">
        <f aca="false">IF(OR(Q1064="Steel plate",Q1064="Concrete jacket"),"Steel plate or jacket",Q1064)</f>
        <v>Polymer laminate</v>
      </c>
      <c r="S1064" s="5" t="str">
        <f aca="false">IF(O1064&lt;='Tree rules'!$C$4,IF(N1064&lt;='Tree rules'!$C$5,IF(P1064&lt;='Tree rules'!$C$7,"Monitor","Polymer laminate"),IF(P1064&lt;='Tree rules'!$C$8,"Seal cracks","Polymer laminate")),IF(O1064&lt;='Tree rules'!$C$6,IF(P1064&lt;='Tree rules'!$C$9,"Polymer laminate","Steel plate or jacket"),IF(L1064&lt;='Tree rules'!$C$10,"Steel plate or jacket","Polymer laminate")))</f>
        <v>Polymer laminate</v>
      </c>
      <c r="T1064" s="5" t="str">
        <f aca="false">IF(S1064=R1064,"Yes","No")</f>
        <v>Yes</v>
      </c>
    </row>
    <row r="1065" customFormat="false" ht="15" hidden="false" customHeight="false" outlineLevel="0" collapsed="false">
      <c r="A1065" s="15" t="n">
        <v>3538</v>
      </c>
      <c r="B1065" s="16" t="n">
        <v>4.94910945781243</v>
      </c>
      <c r="C1065" s="15" t="n">
        <v>300</v>
      </c>
      <c r="D1065" s="15" t="n">
        <v>375</v>
      </c>
      <c r="E1065" s="15" t="n">
        <v>20</v>
      </c>
      <c r="F1065" s="16" t="n">
        <v>0.671280481536281</v>
      </c>
      <c r="G1065" s="17" t="s">
        <v>102</v>
      </c>
      <c r="H1065" s="18" t="n">
        <v>0.1</v>
      </c>
      <c r="I1065" s="18" t="n">
        <v>1</v>
      </c>
      <c r="J1065" s="19" t="n">
        <v>0.871309563135173</v>
      </c>
      <c r="K1065" s="19" t="n">
        <v>0.561711111479777</v>
      </c>
      <c r="L1065" s="16" t="n">
        <v>15.8625303135014</v>
      </c>
      <c r="M1065" s="19" t="n">
        <v>0.885827656232001</v>
      </c>
      <c r="N1065" s="19" t="n">
        <v>2.84485245047458</v>
      </c>
      <c r="O1065" s="19" t="n">
        <v>0.871309563135173</v>
      </c>
      <c r="P1065" s="19" t="n">
        <v>0.42377368471487</v>
      </c>
      <c r="Q1065" s="17" t="s">
        <v>30</v>
      </c>
      <c r="R1065" s="5" t="str">
        <f aca="false">IF(OR(Q1065="Steel plate",Q1065="Concrete jacket"),"Steel plate or jacket",Q1065)</f>
        <v>Seal cracks</v>
      </c>
      <c r="S1065" s="5" t="str">
        <f aca="false">IF(O1065&lt;='Tree rules'!$C$4,IF(N1065&lt;='Tree rules'!$C$5,IF(P1065&lt;='Tree rules'!$C$7,"Monitor","Polymer laminate"),IF(P1065&lt;='Tree rules'!$C$8,"Seal cracks","Polymer laminate")),IF(O1065&lt;='Tree rules'!$C$6,IF(P1065&lt;='Tree rules'!$C$9,"Polymer laminate","Steel plate or jacket"),IF(L1065&lt;='Tree rules'!$C$10,"Steel plate or jacket","Polymer laminate")))</f>
        <v>Seal cracks</v>
      </c>
      <c r="T1065" s="5" t="str">
        <f aca="false">IF(S1065=R1065,"Yes","No")</f>
        <v>Yes</v>
      </c>
    </row>
    <row r="1066" customFormat="false" ht="15" hidden="false" customHeight="false" outlineLevel="0" collapsed="false">
      <c r="A1066" s="15" t="n">
        <v>3541</v>
      </c>
      <c r="B1066" s="16" t="n">
        <v>3.60198102174483</v>
      </c>
      <c r="C1066" s="15" t="n">
        <v>300</v>
      </c>
      <c r="D1066" s="15" t="n">
        <v>300</v>
      </c>
      <c r="E1066" s="15" t="n">
        <v>30</v>
      </c>
      <c r="F1066" s="16" t="n">
        <v>0.589048622548086</v>
      </c>
      <c r="G1066" s="17" t="s">
        <v>101</v>
      </c>
      <c r="H1066" s="18" t="n">
        <v>0.3</v>
      </c>
      <c r="I1066" s="18" t="n">
        <v>1.5</v>
      </c>
      <c r="J1066" s="19" t="n">
        <v>0.9730095349599</v>
      </c>
      <c r="K1066" s="19" t="n">
        <v>0.579925226755719</v>
      </c>
      <c r="L1066" s="16" t="n">
        <v>14.0702383661907</v>
      </c>
      <c r="M1066" s="19" t="n">
        <v>0.646078164851009</v>
      </c>
      <c r="N1066" s="19" t="n">
        <v>0.861523139879359</v>
      </c>
      <c r="O1066" s="19" t="n">
        <v>1.1773779148413</v>
      </c>
      <c r="P1066" s="19" t="n">
        <v>0.506750258259951</v>
      </c>
      <c r="Q1066" s="17" t="s">
        <v>31</v>
      </c>
      <c r="R1066" s="5" t="str">
        <f aca="false">IF(OR(Q1066="Steel plate",Q1066="Concrete jacket"),"Steel plate or jacket",Q1066)</f>
        <v>Polymer laminate</v>
      </c>
      <c r="S1066" s="5" t="str">
        <f aca="false">IF(O1066&lt;='Tree rules'!$C$4,IF(N1066&lt;='Tree rules'!$C$5,IF(P1066&lt;='Tree rules'!$C$7,"Monitor","Polymer laminate"),IF(P1066&lt;='Tree rules'!$C$8,"Seal cracks","Polymer laminate")),IF(O1066&lt;='Tree rules'!$C$6,IF(P1066&lt;='Tree rules'!$C$9,"Polymer laminate","Steel plate or jacket"),IF(L1066&lt;='Tree rules'!$C$10,"Steel plate or jacket","Polymer laminate")))</f>
        <v>Polymer laminate</v>
      </c>
      <c r="T1066" s="5" t="str">
        <f aca="false">IF(S1066=R1066,"Yes","No")</f>
        <v>Yes</v>
      </c>
    </row>
    <row r="1067" customFormat="false" ht="15" hidden="false" customHeight="false" outlineLevel="0" collapsed="false">
      <c r="A1067" s="15" t="n">
        <v>3543</v>
      </c>
      <c r="B1067" s="16" t="n">
        <v>3.70925610710041</v>
      </c>
      <c r="C1067" s="15" t="n">
        <v>230</v>
      </c>
      <c r="D1067" s="15" t="n">
        <v>300</v>
      </c>
      <c r="E1067" s="15" t="n">
        <v>25</v>
      </c>
      <c r="F1067" s="16" t="n">
        <v>0.768324290280112</v>
      </c>
      <c r="G1067" s="17" t="s">
        <v>103</v>
      </c>
      <c r="H1067" s="18" t="n">
        <v>0.2</v>
      </c>
      <c r="I1067" s="18" t="n">
        <v>1</v>
      </c>
      <c r="J1067" s="19" t="n">
        <v>0.913958710906629</v>
      </c>
      <c r="K1067" s="19" t="n">
        <v>0.406781454717142</v>
      </c>
      <c r="L1067" s="16" t="n">
        <v>14.489281668361</v>
      </c>
      <c r="M1067" s="19" t="n">
        <v>0.566813652071787</v>
      </c>
      <c r="N1067" s="19" t="n">
        <v>0.931353096678766</v>
      </c>
      <c r="O1067" s="19" t="n">
        <v>0.913958710906629</v>
      </c>
      <c r="P1067" s="19" t="n">
        <v>0.579649374868943</v>
      </c>
      <c r="Q1067" s="17" t="s">
        <v>29</v>
      </c>
      <c r="R1067" s="5" t="str">
        <f aca="false">IF(OR(Q1067="Steel plate",Q1067="Concrete jacket"),"Steel plate or jacket",Q1067)</f>
        <v>Monitor</v>
      </c>
      <c r="S1067" s="5" t="str">
        <f aca="false">IF(O1067&lt;='Tree rules'!$C$4,IF(N1067&lt;='Tree rules'!$C$5,IF(P1067&lt;='Tree rules'!$C$7,"Monitor","Polymer laminate"),IF(P1067&lt;='Tree rules'!$C$8,"Seal cracks","Polymer laminate")),IF(O1067&lt;='Tree rules'!$C$6,IF(P1067&lt;='Tree rules'!$C$9,"Polymer laminate","Steel plate or jacket"),IF(L1067&lt;='Tree rules'!$C$10,"Steel plate or jacket","Polymer laminate")))</f>
        <v>Monitor</v>
      </c>
      <c r="T1067" s="5" t="str">
        <f aca="false">IF(S1067=R1067,"Yes","No")</f>
        <v>Yes</v>
      </c>
    </row>
    <row r="1068" customFormat="false" ht="15" hidden="false" customHeight="false" outlineLevel="0" collapsed="false">
      <c r="A1068" s="15" t="n">
        <v>3551</v>
      </c>
      <c r="B1068" s="16" t="n">
        <v>3.59058768349635</v>
      </c>
      <c r="C1068" s="15" t="n">
        <v>230</v>
      </c>
      <c r="D1068" s="15" t="n">
        <v>325</v>
      </c>
      <c r="E1068" s="15" t="n">
        <v>20</v>
      </c>
      <c r="F1068" s="16" t="n">
        <v>0.662259320914844</v>
      </c>
      <c r="G1068" s="17" t="s">
        <v>102</v>
      </c>
      <c r="H1068" s="18" t="n">
        <v>0.1</v>
      </c>
      <c r="I1068" s="18" t="n">
        <v>1.5</v>
      </c>
      <c r="J1068" s="19" t="n">
        <v>0.975676779456481</v>
      </c>
      <c r="K1068" s="19" t="n">
        <v>0.453817540565933</v>
      </c>
      <c r="L1068" s="16" t="n">
        <v>13.6007109223347</v>
      </c>
      <c r="M1068" s="19" t="n">
        <v>0.900806983851443</v>
      </c>
      <c r="N1068" s="19" t="n">
        <v>3.71606925267854</v>
      </c>
      <c r="O1068" s="19" t="n">
        <v>1.24212555096461</v>
      </c>
      <c r="P1068" s="19" t="n">
        <v>0.373443341624489</v>
      </c>
      <c r="Q1068" s="17" t="s">
        <v>31</v>
      </c>
      <c r="R1068" s="5" t="str">
        <f aca="false">IF(OR(Q1068="Steel plate",Q1068="Concrete jacket"),"Steel plate or jacket",Q1068)</f>
        <v>Polymer laminate</v>
      </c>
      <c r="S1068" s="5" t="str">
        <f aca="false">IF(O1068&lt;='Tree rules'!$C$4,IF(N1068&lt;='Tree rules'!$C$5,IF(P1068&lt;='Tree rules'!$C$7,"Monitor","Polymer laminate"),IF(P1068&lt;='Tree rules'!$C$8,"Seal cracks","Polymer laminate")),IF(O1068&lt;='Tree rules'!$C$6,IF(P1068&lt;='Tree rules'!$C$9,"Polymer laminate","Steel plate or jacket"),IF(L1068&lt;='Tree rules'!$C$10,"Steel plate or jacket","Polymer laminate")))</f>
        <v>Polymer laminate</v>
      </c>
      <c r="T1068" s="5" t="str">
        <f aca="false">IF(S1068=R1068,"Yes","No")</f>
        <v>Yes</v>
      </c>
    </row>
    <row r="1069" customFormat="false" ht="15" hidden="false" customHeight="false" outlineLevel="0" collapsed="false">
      <c r="A1069" s="15" t="n">
        <v>3552</v>
      </c>
      <c r="B1069" s="16" t="n">
        <v>5.24353863225077</v>
      </c>
      <c r="C1069" s="15" t="n">
        <v>300</v>
      </c>
      <c r="D1069" s="15" t="n">
        <v>525</v>
      </c>
      <c r="E1069" s="15" t="n">
        <v>25</v>
      </c>
      <c r="F1069" s="16" t="n">
        <v>0.699589178252424</v>
      </c>
      <c r="G1069" s="17" t="s">
        <v>103</v>
      </c>
      <c r="H1069" s="18" t="n">
        <v>0.2</v>
      </c>
      <c r="I1069" s="18" t="n">
        <v>1</v>
      </c>
      <c r="J1069" s="19" t="n">
        <v>0.941475116404839</v>
      </c>
      <c r="K1069" s="19" t="n">
        <v>0.586018600488591</v>
      </c>
      <c r="L1069" s="16" t="n">
        <v>10.9468447437386</v>
      </c>
      <c r="M1069" s="19" t="n">
        <v>0.644018745650883</v>
      </c>
      <c r="N1069" s="19" t="n">
        <v>0.907437002701858</v>
      </c>
      <c r="O1069" s="19" t="n">
        <v>0.941475116404839</v>
      </c>
      <c r="P1069" s="19" t="n">
        <v>0.527355732059516</v>
      </c>
      <c r="Q1069" s="17" t="s">
        <v>29</v>
      </c>
      <c r="R1069" s="5" t="str">
        <f aca="false">IF(OR(Q1069="Steel plate",Q1069="Concrete jacket"),"Steel plate or jacket",Q1069)</f>
        <v>Monitor</v>
      </c>
      <c r="S1069" s="5" t="str">
        <f aca="false">IF(O1069&lt;='Tree rules'!$C$4,IF(N1069&lt;='Tree rules'!$C$5,IF(P1069&lt;='Tree rules'!$C$7,"Monitor","Polymer laminate"),IF(P1069&lt;='Tree rules'!$C$8,"Seal cracks","Polymer laminate")),IF(O1069&lt;='Tree rules'!$C$6,IF(P1069&lt;='Tree rules'!$C$9,"Polymer laminate","Steel plate or jacket"),IF(L1069&lt;='Tree rules'!$C$10,"Steel plate or jacket","Polymer laminate")))</f>
        <v>Monitor</v>
      </c>
      <c r="T1069" s="5" t="str">
        <f aca="false">IF(S1069=R1069,"Yes","No")</f>
        <v>Yes</v>
      </c>
    </row>
    <row r="1070" customFormat="false" ht="15" hidden="false" customHeight="false" outlineLevel="0" collapsed="false">
      <c r="A1070" s="15" t="n">
        <v>3553</v>
      </c>
      <c r="B1070" s="16" t="n">
        <v>5.89865343676609</v>
      </c>
      <c r="C1070" s="15" t="n">
        <v>300</v>
      </c>
      <c r="D1070" s="15" t="n">
        <v>575</v>
      </c>
      <c r="E1070" s="15" t="n">
        <v>20</v>
      </c>
      <c r="F1070" s="16" t="n">
        <v>0.633465437396808</v>
      </c>
      <c r="G1070" s="17" t="s">
        <v>103</v>
      </c>
      <c r="H1070" s="18" t="n">
        <v>0.2</v>
      </c>
      <c r="I1070" s="18" t="n">
        <v>2</v>
      </c>
      <c r="J1070" s="19" t="n">
        <v>0.988807039106867</v>
      </c>
      <c r="K1070" s="19" t="n">
        <v>0.503289214007557</v>
      </c>
      <c r="L1070" s="16" t="n">
        <v>11.1505736044728</v>
      </c>
      <c r="M1070" s="19" t="n">
        <v>0.920987280596886</v>
      </c>
      <c r="N1070" s="19" t="n">
        <v>1.36654777250008</v>
      </c>
      <c r="O1070" s="19" t="n">
        <v>1.4799581606965</v>
      </c>
      <c r="P1070" s="19" t="n">
        <v>0.480196206564686</v>
      </c>
      <c r="Q1070" s="17" t="s">
        <v>104</v>
      </c>
      <c r="R1070" s="5" t="str">
        <f aca="false">IF(OR(Q1070="Steel plate",Q1070="Concrete jacket"),"Steel plate or jacket",Q1070)</f>
        <v>Steel plate or jacket</v>
      </c>
      <c r="S1070" s="5" t="str">
        <f aca="false">IF(O1070&lt;='Tree rules'!$C$4,IF(N1070&lt;='Tree rules'!$C$5,IF(P1070&lt;='Tree rules'!$C$7,"Monitor","Polymer laminate"),IF(P1070&lt;='Tree rules'!$C$8,"Seal cracks","Polymer laminate")),IF(O1070&lt;='Tree rules'!$C$6,IF(P1070&lt;='Tree rules'!$C$9,"Polymer laminate","Steel plate or jacket"),IF(L1070&lt;='Tree rules'!$C$10,"Steel plate or jacket","Polymer laminate")))</f>
        <v>Steel plate or jacket</v>
      </c>
      <c r="T1070" s="5" t="str">
        <f aca="false">IF(S1070=R1070,"Yes","No")</f>
        <v>Yes</v>
      </c>
    </row>
    <row r="1071" customFormat="false" ht="15" hidden="false" customHeight="false" outlineLevel="0" collapsed="false">
      <c r="A1071" s="15" t="n">
        <v>3555</v>
      </c>
      <c r="B1071" s="16" t="n">
        <v>4.27661591477694</v>
      </c>
      <c r="C1071" s="15" t="n">
        <v>230</v>
      </c>
      <c r="D1071" s="15" t="n">
        <v>400</v>
      </c>
      <c r="E1071" s="15" t="n">
        <v>25</v>
      </c>
      <c r="F1071" s="16" t="n">
        <v>0.552502860426148</v>
      </c>
      <c r="G1071" s="17" t="s">
        <v>103</v>
      </c>
      <c r="H1071" s="18" t="n">
        <v>0.2</v>
      </c>
      <c r="I1071" s="18" t="n">
        <v>1.5</v>
      </c>
      <c r="J1071" s="19" t="n">
        <v>0.94402175620523</v>
      </c>
      <c r="K1071" s="19" t="n">
        <v>0.489003757554453</v>
      </c>
      <c r="L1071" s="16" t="n">
        <v>12.0129660527442</v>
      </c>
      <c r="M1071" s="19" t="n">
        <v>0.707062365885022</v>
      </c>
      <c r="N1071" s="19" t="n">
        <v>1.13413411274158</v>
      </c>
      <c r="O1071" s="19" t="n">
        <v>1.18521754130909</v>
      </c>
      <c r="P1071" s="19" t="n">
        <v>0.42094610380286</v>
      </c>
      <c r="Q1071" s="17" t="s">
        <v>31</v>
      </c>
      <c r="R1071" s="5" t="str">
        <f aca="false">IF(OR(Q1071="Steel plate",Q1071="Concrete jacket"),"Steel plate or jacket",Q1071)</f>
        <v>Polymer laminate</v>
      </c>
      <c r="S1071" s="5" t="str">
        <f aca="false">IF(O1071&lt;='Tree rules'!$C$4,IF(N1071&lt;='Tree rules'!$C$5,IF(P1071&lt;='Tree rules'!$C$7,"Monitor","Polymer laminate"),IF(P1071&lt;='Tree rules'!$C$8,"Seal cracks","Polymer laminate")),IF(O1071&lt;='Tree rules'!$C$6,IF(P1071&lt;='Tree rules'!$C$9,"Polymer laminate","Steel plate or jacket"),IF(L1071&lt;='Tree rules'!$C$10,"Steel plate or jacket","Polymer laminate")))</f>
        <v>Polymer laminate</v>
      </c>
      <c r="T1071" s="5" t="str">
        <f aca="false">IF(S1071=R1071,"Yes","No")</f>
        <v>Yes</v>
      </c>
    </row>
    <row r="1072" customFormat="false" ht="15" hidden="false" customHeight="false" outlineLevel="0" collapsed="false">
      <c r="A1072" s="15" t="n">
        <v>3557</v>
      </c>
      <c r="B1072" s="16" t="n">
        <v>4.92173799142146</v>
      </c>
      <c r="C1072" s="15" t="n">
        <v>300</v>
      </c>
      <c r="D1072" s="15" t="n">
        <v>450</v>
      </c>
      <c r="E1072" s="15" t="n">
        <v>20</v>
      </c>
      <c r="F1072" s="16" t="n">
        <v>0.520993806565472</v>
      </c>
      <c r="G1072" s="17" t="s">
        <v>103</v>
      </c>
      <c r="H1072" s="18" t="n">
        <v>0.2</v>
      </c>
      <c r="I1072" s="18" t="n">
        <v>1</v>
      </c>
      <c r="J1072" s="19" t="n">
        <v>0.905781843670766</v>
      </c>
      <c r="K1072" s="19" t="n">
        <v>0.477901260107989</v>
      </c>
      <c r="L1072" s="16" t="n">
        <v>12.2431293318942</v>
      </c>
      <c r="M1072" s="19" t="n">
        <v>0.579301105524174</v>
      </c>
      <c r="N1072" s="19" t="n">
        <v>1.51360394527957</v>
      </c>
      <c r="O1072" s="19" t="n">
        <v>0.905781843670766</v>
      </c>
      <c r="P1072" s="19" t="n">
        <v>0.460452899432327</v>
      </c>
      <c r="Q1072" s="17" t="s">
        <v>30</v>
      </c>
      <c r="R1072" s="5" t="str">
        <f aca="false">IF(OR(Q1072="Steel plate",Q1072="Concrete jacket"),"Steel plate or jacket",Q1072)</f>
        <v>Seal cracks</v>
      </c>
      <c r="S1072" s="5" t="str">
        <f aca="false">IF(O1072&lt;='Tree rules'!$C$4,IF(N1072&lt;='Tree rules'!$C$5,IF(P1072&lt;='Tree rules'!$C$7,"Monitor","Polymer laminate"),IF(P1072&lt;='Tree rules'!$C$8,"Seal cracks","Polymer laminate")),IF(O1072&lt;='Tree rules'!$C$6,IF(P1072&lt;='Tree rules'!$C$9,"Polymer laminate","Steel plate or jacket"),IF(L1072&lt;='Tree rules'!$C$10,"Steel plate or jacket","Polymer laminate")))</f>
        <v>Seal cracks</v>
      </c>
      <c r="T1072" s="5" t="str">
        <f aca="false">IF(S1072=R1072,"Yes","No")</f>
        <v>Yes</v>
      </c>
    </row>
    <row r="1073" customFormat="false" ht="15" hidden="false" customHeight="false" outlineLevel="0" collapsed="false">
      <c r="A1073" s="15" t="n">
        <v>3559</v>
      </c>
      <c r="B1073" s="16" t="n">
        <v>3.55717054432907</v>
      </c>
      <c r="C1073" s="15" t="n">
        <v>300</v>
      </c>
      <c r="D1073" s="15" t="n">
        <v>300</v>
      </c>
      <c r="E1073" s="15" t="n">
        <v>25</v>
      </c>
      <c r="F1073" s="16" t="n">
        <v>0.791582400904515</v>
      </c>
      <c r="G1073" s="17" t="s">
        <v>101</v>
      </c>
      <c r="H1073" s="18" t="n">
        <v>0.3</v>
      </c>
      <c r="I1073" s="18" t="n">
        <v>1.5</v>
      </c>
      <c r="J1073" s="19" t="n">
        <v>0.924143100860127</v>
      </c>
      <c r="K1073" s="19" t="n">
        <v>0.485156925855909</v>
      </c>
      <c r="L1073" s="16" t="n">
        <v>14.0046084422404</v>
      </c>
      <c r="M1073" s="19" t="n">
        <v>0.945193519322352</v>
      </c>
      <c r="N1073" s="19" t="n">
        <v>0.918122948871633</v>
      </c>
      <c r="O1073" s="19" t="n">
        <v>1.16203743835807</v>
      </c>
      <c r="P1073" s="19" t="n">
        <v>0.438815385327191</v>
      </c>
      <c r="Q1073" s="17" t="s">
        <v>31</v>
      </c>
      <c r="R1073" s="5" t="str">
        <f aca="false">IF(OR(Q1073="Steel plate",Q1073="Concrete jacket"),"Steel plate or jacket",Q1073)</f>
        <v>Polymer laminate</v>
      </c>
      <c r="S1073" s="5" t="str">
        <f aca="false">IF(O1073&lt;='Tree rules'!$C$4,IF(N1073&lt;='Tree rules'!$C$5,IF(P1073&lt;='Tree rules'!$C$7,"Monitor","Polymer laminate"),IF(P1073&lt;='Tree rules'!$C$8,"Seal cracks","Polymer laminate")),IF(O1073&lt;='Tree rules'!$C$6,IF(P1073&lt;='Tree rules'!$C$9,"Polymer laminate","Steel plate or jacket"),IF(L1073&lt;='Tree rules'!$C$10,"Steel plate or jacket","Polymer laminate")))</f>
        <v>Polymer laminate</v>
      </c>
      <c r="T1073" s="5" t="str">
        <f aca="false">IF(S1073=R1073,"Yes","No")</f>
        <v>Yes</v>
      </c>
    </row>
    <row r="1074" customFormat="false" ht="15" hidden="false" customHeight="false" outlineLevel="0" collapsed="false">
      <c r="A1074" s="15" t="n">
        <v>3561</v>
      </c>
      <c r="B1074" s="16" t="n">
        <v>6.80110284772357</v>
      </c>
      <c r="C1074" s="15" t="n">
        <v>300</v>
      </c>
      <c r="D1074" s="15" t="n">
        <v>575</v>
      </c>
      <c r="E1074" s="15" t="n">
        <v>25</v>
      </c>
      <c r="F1074" s="16" t="n">
        <v>0.633465437396808</v>
      </c>
      <c r="G1074" s="17" t="s">
        <v>101</v>
      </c>
      <c r="H1074" s="18" t="n">
        <v>0.3</v>
      </c>
      <c r="I1074" s="18" t="n">
        <v>1</v>
      </c>
      <c r="J1074" s="19" t="n">
        <v>0.890209554417221</v>
      </c>
      <c r="K1074" s="19" t="n">
        <v>0.542127189500136</v>
      </c>
      <c r="L1074" s="16" t="n">
        <v>12.8565271223508</v>
      </c>
      <c r="M1074" s="19" t="n">
        <v>0.8742164729231</v>
      </c>
      <c r="N1074" s="19" t="n">
        <v>0.527329985080754</v>
      </c>
      <c r="O1074" s="19" t="n">
        <v>0.890209554417221</v>
      </c>
      <c r="P1074" s="19" t="n">
        <v>0.410761838498423</v>
      </c>
      <c r="Q1074" s="17" t="s">
        <v>29</v>
      </c>
      <c r="R1074" s="5" t="str">
        <f aca="false">IF(OR(Q1074="Steel plate",Q1074="Concrete jacket"),"Steel plate or jacket",Q1074)</f>
        <v>Monitor</v>
      </c>
      <c r="S1074" s="5" t="str">
        <f aca="false">IF(O1074&lt;='Tree rules'!$C$4,IF(N1074&lt;='Tree rules'!$C$5,IF(P1074&lt;='Tree rules'!$C$7,"Monitor","Polymer laminate"),IF(P1074&lt;='Tree rules'!$C$8,"Seal cracks","Polymer laminate")),IF(O1074&lt;='Tree rules'!$C$6,IF(P1074&lt;='Tree rules'!$C$9,"Polymer laminate","Steel plate or jacket"),IF(L1074&lt;='Tree rules'!$C$10,"Steel plate or jacket","Polymer laminate")))</f>
        <v>Monitor</v>
      </c>
      <c r="T1074" s="5" t="str">
        <f aca="false">IF(S1074=R1074,"Yes","No")</f>
        <v>Yes</v>
      </c>
    </row>
    <row r="1075" customFormat="false" ht="15" hidden="false" customHeight="false" outlineLevel="0" collapsed="false">
      <c r="A1075" s="15" t="n">
        <v>3563</v>
      </c>
      <c r="B1075" s="16" t="n">
        <v>3.92477139734201</v>
      </c>
      <c r="C1075" s="15" t="n">
        <v>300</v>
      </c>
      <c r="D1075" s="15" t="n">
        <v>325</v>
      </c>
      <c r="E1075" s="15" t="n">
        <v>25</v>
      </c>
      <c r="F1075" s="16" t="n">
        <v>0.72065207824282</v>
      </c>
      <c r="G1075" s="17" t="s">
        <v>101</v>
      </c>
      <c r="H1075" s="18" t="n">
        <v>0.3</v>
      </c>
      <c r="I1075" s="18" t="n">
        <v>1</v>
      </c>
      <c r="J1075" s="19" t="n">
        <v>0.967383714047637</v>
      </c>
      <c r="K1075" s="19" t="n">
        <v>0.406695954977675</v>
      </c>
      <c r="L1075" s="16" t="n">
        <v>14.0672809940574</v>
      </c>
      <c r="M1075" s="19" t="n">
        <v>0.441822518597874</v>
      </c>
      <c r="N1075" s="19" t="n">
        <v>0.828704080571205</v>
      </c>
      <c r="O1075" s="19" t="n">
        <v>0.967383714047637</v>
      </c>
      <c r="P1075" s="19" t="n">
        <v>0.730404024603895</v>
      </c>
      <c r="Q1075" s="17" t="s">
        <v>29</v>
      </c>
      <c r="R1075" s="5" t="str">
        <f aca="false">IF(OR(Q1075="Steel plate",Q1075="Concrete jacket"),"Steel plate or jacket",Q1075)</f>
        <v>Monitor</v>
      </c>
      <c r="S1075" s="5" t="str">
        <f aca="false">IF(O1075&lt;='Tree rules'!$C$4,IF(N1075&lt;='Tree rules'!$C$5,IF(P1075&lt;='Tree rules'!$C$7,"Monitor","Polymer laminate"),IF(P1075&lt;='Tree rules'!$C$8,"Seal cracks","Polymer laminate")),IF(O1075&lt;='Tree rules'!$C$6,IF(P1075&lt;='Tree rules'!$C$9,"Polymer laminate","Steel plate or jacket"),IF(L1075&lt;='Tree rules'!$C$10,"Steel plate or jacket","Polymer laminate")))</f>
        <v>Monitor</v>
      </c>
      <c r="T1075" s="5" t="str">
        <f aca="false">IF(S1075=R1075,"Yes","No")</f>
        <v>Yes</v>
      </c>
    </row>
    <row r="1076" customFormat="false" ht="15" hidden="false" customHeight="false" outlineLevel="0" collapsed="false">
      <c r="A1076" s="15" t="n">
        <v>3564</v>
      </c>
      <c r="B1076" s="16" t="n">
        <v>3.01115974059805</v>
      </c>
      <c r="C1076" s="15" t="n">
        <v>300</v>
      </c>
      <c r="D1076" s="15" t="n">
        <v>300</v>
      </c>
      <c r="E1076" s="15" t="n">
        <v>30</v>
      </c>
      <c r="F1076" s="16" t="n">
        <v>0.883572933822129</v>
      </c>
      <c r="G1076" s="17" t="s">
        <v>103</v>
      </c>
      <c r="H1076" s="18" t="n">
        <v>0.2</v>
      </c>
      <c r="I1076" s="18" t="n">
        <v>1.5</v>
      </c>
      <c r="J1076" s="19" t="n">
        <v>0.881573502733716</v>
      </c>
      <c r="K1076" s="19" t="n">
        <v>0.606422154189022</v>
      </c>
      <c r="L1076" s="16" t="n">
        <v>11.7623427367111</v>
      </c>
      <c r="M1076" s="19" t="n">
        <v>0.335974479149658</v>
      </c>
      <c r="N1076" s="19" t="n">
        <v>1.1219424444296</v>
      </c>
      <c r="O1076" s="19" t="n">
        <v>1.0550574027987</v>
      </c>
      <c r="P1076" s="19" t="n">
        <v>1.02134950163301</v>
      </c>
      <c r="Q1076" s="17" t="s">
        <v>31</v>
      </c>
      <c r="R1076" s="5" t="str">
        <f aca="false">IF(OR(Q1076="Steel plate",Q1076="Concrete jacket"),"Steel plate or jacket",Q1076)</f>
        <v>Polymer laminate</v>
      </c>
      <c r="S1076" s="5" t="str">
        <f aca="false">IF(O1076&lt;='Tree rules'!$C$4,IF(N1076&lt;='Tree rules'!$C$5,IF(P1076&lt;='Tree rules'!$C$7,"Monitor","Polymer laminate"),IF(P1076&lt;='Tree rules'!$C$8,"Seal cracks","Polymer laminate")),IF(O1076&lt;='Tree rules'!$C$6,IF(P1076&lt;='Tree rules'!$C$9,"Polymer laminate","Steel plate or jacket"),IF(L1076&lt;='Tree rules'!$C$10,"Steel plate or jacket","Polymer laminate")))</f>
        <v>Polymer laminate</v>
      </c>
      <c r="T1076" s="5" t="str">
        <f aca="false">IF(S1076=R1076,"Yes","No")</f>
        <v>Yes</v>
      </c>
    </row>
    <row r="1077" customFormat="false" ht="15" hidden="false" customHeight="false" outlineLevel="0" collapsed="false">
      <c r="A1077" s="15" t="n">
        <v>3570</v>
      </c>
      <c r="B1077" s="16" t="n">
        <v>3.87919882980543</v>
      </c>
      <c r="C1077" s="15" t="n">
        <v>230</v>
      </c>
      <c r="D1077" s="15" t="n">
        <v>325</v>
      </c>
      <c r="E1077" s="15" t="n">
        <v>20</v>
      </c>
      <c r="F1077" s="16" t="n">
        <v>0.626653981080713</v>
      </c>
      <c r="G1077" s="17" t="s">
        <v>103</v>
      </c>
      <c r="H1077" s="18" t="n">
        <v>0.2</v>
      </c>
      <c r="I1077" s="18" t="n">
        <v>1</v>
      </c>
      <c r="J1077" s="19" t="n">
        <v>0.900045138999241</v>
      </c>
      <c r="K1077" s="19" t="n">
        <v>0.647079593459174</v>
      </c>
      <c r="L1077" s="16" t="n">
        <v>13.903938458084</v>
      </c>
      <c r="M1077" s="19" t="n">
        <v>0.439525826502315</v>
      </c>
      <c r="N1077" s="19" t="n">
        <v>1.27558286883586</v>
      </c>
      <c r="O1077" s="19" t="n">
        <v>0.900045138999241</v>
      </c>
      <c r="P1077" s="19" t="n">
        <v>0.784985294972436</v>
      </c>
      <c r="Q1077" s="17" t="s">
        <v>30</v>
      </c>
      <c r="R1077" s="5" t="str">
        <f aca="false">IF(OR(Q1077="Steel plate",Q1077="Concrete jacket"),"Steel plate or jacket",Q1077)</f>
        <v>Seal cracks</v>
      </c>
      <c r="S1077" s="5" t="str">
        <f aca="false">IF(O1077&lt;='Tree rules'!$C$4,IF(N1077&lt;='Tree rules'!$C$5,IF(P1077&lt;='Tree rules'!$C$7,"Monitor","Polymer laminate"),IF(P1077&lt;='Tree rules'!$C$8,"Seal cracks","Polymer laminate")),IF(O1077&lt;='Tree rules'!$C$6,IF(P1077&lt;='Tree rules'!$C$9,"Polymer laminate","Steel plate or jacket"),IF(L1077&lt;='Tree rules'!$C$10,"Steel plate or jacket","Polymer laminate")))</f>
        <v>Seal cracks</v>
      </c>
      <c r="T1077" s="5" t="str">
        <f aca="false">IF(S1077=R1077,"Yes","No")</f>
        <v>Yes</v>
      </c>
    </row>
    <row r="1078" customFormat="false" ht="15" hidden="false" customHeight="false" outlineLevel="0" collapsed="false">
      <c r="A1078" s="15" t="n">
        <v>3582</v>
      </c>
      <c r="B1078" s="16" t="n">
        <v>3.61239453204352</v>
      </c>
      <c r="C1078" s="15" t="n">
        <v>300</v>
      </c>
      <c r="D1078" s="15" t="n">
        <v>325</v>
      </c>
      <c r="E1078" s="15" t="n">
        <v>30</v>
      </c>
      <c r="F1078" s="16" t="n">
        <v>0.799387443661525</v>
      </c>
      <c r="G1078" s="17" t="s">
        <v>102</v>
      </c>
      <c r="H1078" s="18" t="n">
        <v>0.1</v>
      </c>
      <c r="I1078" s="18" t="n">
        <v>1</v>
      </c>
      <c r="J1078" s="19" t="n">
        <v>0.924020031595912</v>
      </c>
      <c r="K1078" s="19" t="n">
        <v>0.513361348197027</v>
      </c>
      <c r="L1078" s="16" t="n">
        <v>13.7877653894791</v>
      </c>
      <c r="M1078" s="19" t="n">
        <v>0.896788483547908</v>
      </c>
      <c r="N1078" s="19" t="n">
        <v>3.20298972725295</v>
      </c>
      <c r="O1078" s="19" t="n">
        <v>0.924020031595913</v>
      </c>
      <c r="P1078" s="19" t="n">
        <v>0.345246307185547</v>
      </c>
      <c r="Q1078" s="17" t="s">
        <v>30</v>
      </c>
      <c r="R1078" s="5" t="str">
        <f aca="false">IF(OR(Q1078="Steel plate",Q1078="Concrete jacket"),"Steel plate or jacket",Q1078)</f>
        <v>Seal cracks</v>
      </c>
      <c r="S1078" s="5" t="str">
        <f aca="false">IF(O1078&lt;='Tree rules'!$C$4,IF(N1078&lt;='Tree rules'!$C$5,IF(P1078&lt;='Tree rules'!$C$7,"Monitor","Polymer laminate"),IF(P1078&lt;='Tree rules'!$C$8,"Seal cracks","Polymer laminate")),IF(O1078&lt;='Tree rules'!$C$6,IF(P1078&lt;='Tree rules'!$C$9,"Polymer laminate","Steel plate or jacket"),IF(L1078&lt;='Tree rules'!$C$10,"Steel plate or jacket","Polymer laminate")))</f>
        <v>Seal cracks</v>
      </c>
      <c r="T1078" s="5" t="str">
        <f aca="false">IF(S1078=R1078,"Yes","No")</f>
        <v>Yes</v>
      </c>
    </row>
    <row r="1079" customFormat="false" ht="15" hidden="false" customHeight="false" outlineLevel="0" collapsed="false">
      <c r="A1079" s="15" t="n">
        <v>3583</v>
      </c>
      <c r="B1079" s="16" t="n">
        <v>4.4403355852397</v>
      </c>
      <c r="C1079" s="15" t="n">
        <v>230</v>
      </c>
      <c r="D1079" s="15" t="n">
        <v>450</v>
      </c>
      <c r="E1079" s="15" t="n">
        <v>30</v>
      </c>
      <c r="F1079" s="16" t="n">
        <v>0.865527033274846</v>
      </c>
      <c r="G1079" s="17" t="s">
        <v>103</v>
      </c>
      <c r="H1079" s="18" t="n">
        <v>0.2</v>
      </c>
      <c r="I1079" s="18" t="n">
        <v>1</v>
      </c>
      <c r="J1079" s="19" t="n">
        <v>0.982483513228953</v>
      </c>
      <c r="K1079" s="19" t="n">
        <v>0.516978318303936</v>
      </c>
      <c r="L1079" s="16" t="n">
        <v>10.9909296664349</v>
      </c>
      <c r="M1079" s="19" t="n">
        <v>0.620672812730241</v>
      </c>
      <c r="N1079" s="19" t="n">
        <v>0.968902335705205</v>
      </c>
      <c r="O1079" s="19" t="n">
        <v>0.982483513228953</v>
      </c>
      <c r="P1079" s="19" t="n">
        <v>0.575930299585325</v>
      </c>
      <c r="Q1079" s="17" t="s">
        <v>29</v>
      </c>
      <c r="R1079" s="5" t="str">
        <f aca="false">IF(OR(Q1079="Steel plate",Q1079="Concrete jacket"),"Steel plate or jacket",Q1079)</f>
        <v>Monitor</v>
      </c>
      <c r="S1079" s="5" t="str">
        <f aca="false">IF(O1079&lt;='Tree rules'!$C$4,IF(N1079&lt;='Tree rules'!$C$5,IF(P1079&lt;='Tree rules'!$C$7,"Monitor","Polymer laminate"),IF(P1079&lt;='Tree rules'!$C$8,"Seal cracks","Polymer laminate")),IF(O1079&lt;='Tree rules'!$C$6,IF(P1079&lt;='Tree rules'!$C$9,"Polymer laminate","Steel plate or jacket"),IF(L1079&lt;='Tree rules'!$C$10,"Steel plate or jacket","Polymer laminate")))</f>
        <v>Monitor</v>
      </c>
      <c r="T1079" s="5" t="str">
        <f aca="false">IF(S1079=R1079,"Yes","No")</f>
        <v>Yes</v>
      </c>
    </row>
    <row r="1080" customFormat="false" ht="15" hidden="false" customHeight="false" outlineLevel="0" collapsed="false">
      <c r="A1080" s="15" t="n">
        <v>3592</v>
      </c>
      <c r="B1080" s="16" t="n">
        <v>3.27777428651556</v>
      </c>
      <c r="C1080" s="15" t="n">
        <v>300</v>
      </c>
      <c r="D1080" s="15" t="n">
        <v>300</v>
      </c>
      <c r="E1080" s="15" t="n">
        <v>30</v>
      </c>
      <c r="F1080" s="16" t="n">
        <v>0.625711399885104</v>
      </c>
      <c r="G1080" s="17" t="s">
        <v>102</v>
      </c>
      <c r="H1080" s="18" t="n">
        <v>0.1</v>
      </c>
      <c r="I1080" s="18" t="n">
        <v>1</v>
      </c>
      <c r="J1080" s="19" t="n">
        <v>0.934565762339188</v>
      </c>
      <c r="K1080" s="19" t="n">
        <v>0.507886739088074</v>
      </c>
      <c r="L1080" s="16" t="n">
        <v>13.6007231805625</v>
      </c>
      <c r="M1080" s="19" t="n">
        <v>0.41510690196095</v>
      </c>
      <c r="N1080" s="19" t="n">
        <v>2.83587909626843</v>
      </c>
      <c r="O1080" s="19" t="n">
        <v>0.934565762339188</v>
      </c>
      <c r="P1080" s="19" t="n">
        <v>0.547384606921818</v>
      </c>
      <c r="Q1080" s="17" t="s">
        <v>30</v>
      </c>
      <c r="R1080" s="5" t="str">
        <f aca="false">IF(OR(Q1080="Steel plate",Q1080="Concrete jacket"),"Steel plate or jacket",Q1080)</f>
        <v>Seal cracks</v>
      </c>
      <c r="S1080" s="5" t="str">
        <f aca="false">IF(O1080&lt;='Tree rules'!$C$4,IF(N1080&lt;='Tree rules'!$C$5,IF(P1080&lt;='Tree rules'!$C$7,"Monitor","Polymer laminate"),IF(P1080&lt;='Tree rules'!$C$8,"Seal cracks","Polymer laminate")),IF(O1080&lt;='Tree rules'!$C$6,IF(P1080&lt;='Tree rules'!$C$9,"Polymer laminate","Steel plate or jacket"),IF(L1080&lt;='Tree rules'!$C$10,"Steel plate or jacket","Polymer laminate")))</f>
        <v>Seal cracks</v>
      </c>
      <c r="T1080" s="5" t="str">
        <f aca="false">IF(S1080=R1080,"Yes","No")</f>
        <v>Yes</v>
      </c>
    </row>
    <row r="1081" customFormat="false" ht="15" hidden="false" customHeight="false" outlineLevel="0" collapsed="false">
      <c r="A1081" s="15" t="n">
        <v>3593</v>
      </c>
      <c r="B1081" s="16" t="n">
        <v>6.96193938140016</v>
      </c>
      <c r="C1081" s="15" t="n">
        <v>300</v>
      </c>
      <c r="D1081" s="15" t="n">
        <v>600</v>
      </c>
      <c r="E1081" s="15" t="n">
        <v>30</v>
      </c>
      <c r="F1081" s="16" t="n">
        <v>0.758838805214926</v>
      </c>
      <c r="G1081" s="17" t="s">
        <v>101</v>
      </c>
      <c r="H1081" s="18" t="n">
        <v>0.3</v>
      </c>
      <c r="I1081" s="18" t="n">
        <v>1.5</v>
      </c>
      <c r="J1081" s="19" t="n">
        <v>0.901624025177911</v>
      </c>
      <c r="K1081" s="19" t="n">
        <v>0.482299081463206</v>
      </c>
      <c r="L1081" s="16" t="n">
        <v>12.6122090242756</v>
      </c>
      <c r="M1081" s="19" t="n">
        <v>0.38580442950157</v>
      </c>
      <c r="N1081" s="19" t="n">
        <v>0.832867669654258</v>
      </c>
      <c r="O1081" s="19" t="n">
        <v>1.13500981818263</v>
      </c>
      <c r="P1081" s="19" t="n">
        <v>1.00800146465058</v>
      </c>
      <c r="Q1081" s="17" t="s">
        <v>31</v>
      </c>
      <c r="R1081" s="5" t="str">
        <f aca="false">IF(OR(Q1081="Steel plate",Q1081="Concrete jacket"),"Steel plate or jacket",Q1081)</f>
        <v>Polymer laminate</v>
      </c>
      <c r="S1081" s="5" t="str">
        <f aca="false">IF(O1081&lt;='Tree rules'!$C$4,IF(N1081&lt;='Tree rules'!$C$5,IF(P1081&lt;='Tree rules'!$C$7,"Monitor","Polymer laminate"),IF(P1081&lt;='Tree rules'!$C$8,"Seal cracks","Polymer laminate")),IF(O1081&lt;='Tree rules'!$C$6,IF(P1081&lt;='Tree rules'!$C$9,"Polymer laminate","Steel plate or jacket"),IF(L1081&lt;='Tree rules'!$C$10,"Steel plate or jacket","Polymer laminate")))</f>
        <v>Polymer laminate</v>
      </c>
      <c r="T1081" s="5" t="str">
        <f aca="false">IF(S1081=R1081,"Yes","No")</f>
        <v>Yes</v>
      </c>
    </row>
    <row r="1082" customFormat="false" ht="15" hidden="false" customHeight="false" outlineLevel="0" collapsed="false">
      <c r="A1082" s="15" t="n">
        <v>3595</v>
      </c>
      <c r="B1082" s="16" t="n">
        <v>6.99100851492904</v>
      </c>
      <c r="C1082" s="15" t="n">
        <v>300</v>
      </c>
      <c r="D1082" s="15" t="n">
        <v>650</v>
      </c>
      <c r="E1082" s="15" t="n">
        <v>30</v>
      </c>
      <c r="F1082" s="16" t="n">
        <v>0.665767979568698</v>
      </c>
      <c r="G1082" s="17" t="s">
        <v>101</v>
      </c>
      <c r="H1082" s="18" t="n">
        <v>0.3</v>
      </c>
      <c r="I1082" s="18" t="n">
        <v>1</v>
      </c>
      <c r="J1082" s="19" t="n">
        <v>0.90142240735333</v>
      </c>
      <c r="K1082" s="19" t="n">
        <v>0.521844165974583</v>
      </c>
      <c r="L1082" s="16" t="n">
        <v>11.5745174088229</v>
      </c>
      <c r="M1082" s="19" t="n">
        <v>0.952090347614374</v>
      </c>
      <c r="N1082" s="19" t="n">
        <v>0.506225004493874</v>
      </c>
      <c r="O1082" s="19" t="n">
        <v>0.90142240735333</v>
      </c>
      <c r="P1082" s="19" t="n">
        <v>0.345752257473798</v>
      </c>
      <c r="Q1082" s="17" t="s">
        <v>29</v>
      </c>
      <c r="R1082" s="5" t="str">
        <f aca="false">IF(OR(Q1082="Steel plate",Q1082="Concrete jacket"),"Steel plate or jacket",Q1082)</f>
        <v>Monitor</v>
      </c>
      <c r="S1082" s="5" t="str">
        <f aca="false">IF(O1082&lt;='Tree rules'!$C$4,IF(N1082&lt;='Tree rules'!$C$5,IF(P1082&lt;='Tree rules'!$C$7,"Monitor","Polymer laminate"),IF(P1082&lt;='Tree rules'!$C$8,"Seal cracks","Polymer laminate")),IF(O1082&lt;='Tree rules'!$C$6,IF(P1082&lt;='Tree rules'!$C$9,"Polymer laminate","Steel plate or jacket"),IF(L1082&lt;='Tree rules'!$C$10,"Steel plate or jacket","Polymer laminate")))</f>
        <v>Monitor</v>
      </c>
      <c r="T1082" s="5" t="str">
        <f aca="false">IF(S1082=R1082,"Yes","No")</f>
        <v>Yes</v>
      </c>
    </row>
    <row r="1083" customFormat="false" ht="15" hidden="false" customHeight="false" outlineLevel="0" collapsed="false">
      <c r="A1083" s="15" t="n">
        <v>3606</v>
      </c>
      <c r="B1083" s="16" t="n">
        <v>3.87973458778319</v>
      </c>
      <c r="C1083" s="15" t="n">
        <v>300</v>
      </c>
      <c r="D1083" s="15" t="n">
        <v>350</v>
      </c>
      <c r="E1083" s="15" t="n">
        <v>30</v>
      </c>
      <c r="F1083" s="16" t="n">
        <v>0.739198271432892</v>
      </c>
      <c r="G1083" s="17" t="s">
        <v>101</v>
      </c>
      <c r="H1083" s="18" t="n">
        <v>0.3</v>
      </c>
      <c r="I1083" s="18" t="n">
        <v>1</v>
      </c>
      <c r="J1083" s="19" t="n">
        <v>0.963858629445475</v>
      </c>
      <c r="K1083" s="19" t="n">
        <v>0.602308865512156</v>
      </c>
      <c r="L1083" s="16" t="n">
        <v>12.6788712019058</v>
      </c>
      <c r="M1083" s="19" t="n">
        <v>0.311955113088322</v>
      </c>
      <c r="N1083" s="19" t="n">
        <v>0.672085282119736</v>
      </c>
      <c r="O1083" s="19" t="n">
        <v>0.963858629445475</v>
      </c>
      <c r="P1083" s="19" t="n">
        <v>1.08345136918563</v>
      </c>
      <c r="Q1083" s="17" t="s">
        <v>31</v>
      </c>
      <c r="R1083" s="5" t="str">
        <f aca="false">IF(OR(Q1083="Steel plate",Q1083="Concrete jacket"),"Steel plate or jacket",Q1083)</f>
        <v>Polymer laminate</v>
      </c>
      <c r="S1083" s="5" t="str">
        <f aca="false">IF(O1083&lt;='Tree rules'!$C$4,IF(N1083&lt;='Tree rules'!$C$5,IF(P1083&lt;='Tree rules'!$C$7,"Monitor","Polymer laminate"),IF(P1083&lt;='Tree rules'!$C$8,"Seal cracks","Polymer laminate")),IF(O1083&lt;='Tree rules'!$C$6,IF(P1083&lt;='Tree rules'!$C$9,"Polymer laminate","Steel plate or jacket"),IF(L1083&lt;='Tree rules'!$C$10,"Steel plate or jacket","Polymer laminate")))</f>
        <v>Polymer laminate</v>
      </c>
      <c r="T1083" s="5" t="str">
        <f aca="false">IF(S1083=R1083,"Yes","No")</f>
        <v>Yes</v>
      </c>
    </row>
    <row r="1084" customFormat="false" ht="15" hidden="false" customHeight="false" outlineLevel="0" collapsed="false">
      <c r="A1084" s="15" t="n">
        <v>3608</v>
      </c>
      <c r="B1084" s="16" t="n">
        <v>7.82950974781936</v>
      </c>
      <c r="C1084" s="15" t="n">
        <v>300</v>
      </c>
      <c r="D1084" s="15" t="n">
        <v>725</v>
      </c>
      <c r="E1084" s="15" t="n">
        <v>25</v>
      </c>
      <c r="F1084" s="16" t="n">
        <v>0.592229542944762</v>
      </c>
      <c r="G1084" s="17" t="s">
        <v>103</v>
      </c>
      <c r="H1084" s="18" t="n">
        <v>0.2</v>
      </c>
      <c r="I1084" s="18" t="n">
        <v>2</v>
      </c>
      <c r="J1084" s="19" t="n">
        <v>0.932141108916511</v>
      </c>
      <c r="K1084" s="19" t="n">
        <v>0.477428624818577</v>
      </c>
      <c r="L1084" s="16" t="n">
        <v>11.530942191192</v>
      </c>
      <c r="M1084" s="19" t="n">
        <v>0.531346084385382</v>
      </c>
      <c r="N1084" s="19" t="n">
        <v>1.33309343412937</v>
      </c>
      <c r="O1084" s="19" t="n">
        <v>1.41925137006615</v>
      </c>
      <c r="P1084" s="19" t="n">
        <v>0.718779492751651</v>
      </c>
      <c r="Q1084" s="17" t="s">
        <v>104</v>
      </c>
      <c r="R1084" s="5" t="str">
        <f aca="false">IF(OR(Q1084="Steel plate",Q1084="Concrete jacket"),"Steel plate or jacket",Q1084)</f>
        <v>Steel plate or jacket</v>
      </c>
      <c r="S1084" s="5" t="str">
        <f aca="false">IF(O1084&lt;='Tree rules'!$C$4,IF(N1084&lt;='Tree rules'!$C$5,IF(P1084&lt;='Tree rules'!$C$7,"Monitor","Polymer laminate"),IF(P1084&lt;='Tree rules'!$C$8,"Seal cracks","Polymer laminate")),IF(O1084&lt;='Tree rules'!$C$6,IF(P1084&lt;='Tree rules'!$C$9,"Polymer laminate","Steel plate or jacket"),IF(L1084&lt;='Tree rules'!$C$10,"Steel plate or jacket","Polymer laminate")))</f>
        <v>Steel plate or jacket</v>
      </c>
      <c r="T1084" s="5" t="str">
        <f aca="false">IF(S1084=R1084,"Yes","No")</f>
        <v>Yes</v>
      </c>
    </row>
    <row r="1085" customFormat="false" ht="15" hidden="false" customHeight="false" outlineLevel="0" collapsed="false">
      <c r="A1085" s="15" t="n">
        <v>3613</v>
      </c>
      <c r="B1085" s="16" t="n">
        <v>3.20559946177046</v>
      </c>
      <c r="C1085" s="15" t="n">
        <v>300</v>
      </c>
      <c r="D1085" s="15" t="n">
        <v>300</v>
      </c>
      <c r="E1085" s="15" t="n">
        <v>25</v>
      </c>
      <c r="F1085" s="16" t="n">
        <v>0.831109167616348</v>
      </c>
      <c r="G1085" s="17" t="s">
        <v>103</v>
      </c>
      <c r="H1085" s="18" t="n">
        <v>0.2</v>
      </c>
      <c r="I1085" s="18" t="n">
        <v>1.5</v>
      </c>
      <c r="J1085" s="19" t="n">
        <v>0.912129018256765</v>
      </c>
      <c r="K1085" s="19" t="n">
        <v>0.419575266732488</v>
      </c>
      <c r="L1085" s="16" t="n">
        <v>12.7206327848034</v>
      </c>
      <c r="M1085" s="19" t="n">
        <v>0.4874858432758</v>
      </c>
      <c r="N1085" s="19" t="n">
        <v>1.95864280399549</v>
      </c>
      <c r="O1085" s="19" t="n">
        <v>1.17684013932038</v>
      </c>
      <c r="P1085" s="19" t="n">
        <v>0.708983634722703</v>
      </c>
      <c r="Q1085" s="17" t="s">
        <v>31</v>
      </c>
      <c r="R1085" s="5" t="str">
        <f aca="false">IF(OR(Q1085="Steel plate",Q1085="Concrete jacket"),"Steel plate or jacket",Q1085)</f>
        <v>Polymer laminate</v>
      </c>
      <c r="S1085" s="5" t="str">
        <f aca="false">IF(O1085&lt;='Tree rules'!$C$4,IF(N1085&lt;='Tree rules'!$C$5,IF(P1085&lt;='Tree rules'!$C$7,"Monitor","Polymer laminate"),IF(P1085&lt;='Tree rules'!$C$8,"Seal cracks","Polymer laminate")),IF(O1085&lt;='Tree rules'!$C$6,IF(P1085&lt;='Tree rules'!$C$9,"Polymer laminate","Steel plate or jacket"),IF(L1085&lt;='Tree rules'!$C$10,"Steel plate or jacket","Polymer laminate")))</f>
        <v>Polymer laminate</v>
      </c>
      <c r="T1085" s="5" t="str">
        <f aca="false">IF(S1085=R1085,"Yes","No")</f>
        <v>Yes</v>
      </c>
    </row>
    <row r="1086" customFormat="false" ht="15" hidden="false" customHeight="false" outlineLevel="0" collapsed="false">
      <c r="A1086" s="15" t="n">
        <v>3617</v>
      </c>
      <c r="B1086" s="16" t="n">
        <v>4.99294366223552</v>
      </c>
      <c r="C1086" s="15" t="n">
        <v>300</v>
      </c>
      <c r="D1086" s="15" t="n">
        <v>500</v>
      </c>
      <c r="E1086" s="15" t="n">
        <v>30</v>
      </c>
      <c r="F1086" s="16" t="n">
        <v>0.590490249132883</v>
      </c>
      <c r="G1086" s="17" t="s">
        <v>103</v>
      </c>
      <c r="H1086" s="18" t="n">
        <v>0.2</v>
      </c>
      <c r="I1086" s="18" t="n">
        <v>1</v>
      </c>
      <c r="J1086" s="19" t="n">
        <v>0.851319509636239</v>
      </c>
      <c r="K1086" s="19" t="n">
        <v>0.584908480832347</v>
      </c>
      <c r="L1086" s="16" t="n">
        <v>10.997673264836</v>
      </c>
      <c r="M1086" s="19" t="n">
        <v>0.566041979504295</v>
      </c>
      <c r="N1086" s="19" t="n">
        <v>0.896614289235046</v>
      </c>
      <c r="O1086" s="19" t="n">
        <v>0.851319509636239</v>
      </c>
      <c r="P1086" s="19" t="n">
        <v>0.438858896148213</v>
      </c>
      <c r="Q1086" s="17" t="s">
        <v>29</v>
      </c>
      <c r="R1086" s="5" t="str">
        <f aca="false">IF(OR(Q1086="Steel plate",Q1086="Concrete jacket"),"Steel plate or jacket",Q1086)</f>
        <v>Monitor</v>
      </c>
      <c r="S1086" s="5" t="str">
        <f aca="false">IF(O1086&lt;='Tree rules'!$C$4,IF(N1086&lt;='Tree rules'!$C$5,IF(P1086&lt;='Tree rules'!$C$7,"Monitor","Polymer laminate"),IF(P1086&lt;='Tree rules'!$C$8,"Seal cracks","Polymer laminate")),IF(O1086&lt;='Tree rules'!$C$6,IF(P1086&lt;='Tree rules'!$C$9,"Polymer laminate","Steel plate or jacket"),IF(L1086&lt;='Tree rules'!$C$10,"Steel plate or jacket","Polymer laminate")))</f>
        <v>Monitor</v>
      </c>
      <c r="T1086" s="5" t="str">
        <f aca="false">IF(S1086=R1086,"Yes","No")</f>
        <v>Yes</v>
      </c>
    </row>
    <row r="1087" customFormat="false" ht="15" hidden="false" customHeight="false" outlineLevel="0" collapsed="false">
      <c r="A1087" s="15" t="n">
        <v>3620</v>
      </c>
      <c r="B1087" s="16" t="n">
        <v>3.10968482515683</v>
      </c>
      <c r="C1087" s="15" t="n">
        <v>300</v>
      </c>
      <c r="D1087" s="15" t="n">
        <v>300</v>
      </c>
      <c r="E1087" s="15" t="n">
        <v>30</v>
      </c>
      <c r="F1087" s="16" t="n">
        <v>0.831109167616348</v>
      </c>
      <c r="G1087" s="17" t="s">
        <v>101</v>
      </c>
      <c r="H1087" s="18" t="n">
        <v>0.3</v>
      </c>
      <c r="I1087" s="18" t="n">
        <v>1.5</v>
      </c>
      <c r="J1087" s="19" t="n">
        <v>0.850396449274733</v>
      </c>
      <c r="K1087" s="19" t="n">
        <v>0.58234697085653</v>
      </c>
      <c r="L1087" s="16" t="n">
        <v>12.3400191474477</v>
      </c>
      <c r="M1087" s="19" t="n">
        <v>0.325080433903962</v>
      </c>
      <c r="N1087" s="19" t="n">
        <v>1.18441740351364</v>
      </c>
      <c r="O1087" s="19" t="n">
        <v>1.02798177578096</v>
      </c>
      <c r="P1087" s="19" t="n">
        <v>0.963029497159778</v>
      </c>
      <c r="Q1087" s="17" t="s">
        <v>31</v>
      </c>
      <c r="R1087" s="5" t="str">
        <f aca="false">IF(OR(Q1087="Steel plate",Q1087="Concrete jacket"),"Steel plate or jacket",Q1087)</f>
        <v>Polymer laminate</v>
      </c>
      <c r="S1087" s="5" t="str">
        <f aca="false">IF(O1087&lt;='Tree rules'!$C$4,IF(N1087&lt;='Tree rules'!$C$5,IF(P1087&lt;='Tree rules'!$C$7,"Monitor","Polymer laminate"),IF(P1087&lt;='Tree rules'!$C$8,"Seal cracks","Polymer laminate")),IF(O1087&lt;='Tree rules'!$C$6,IF(P1087&lt;='Tree rules'!$C$9,"Polymer laminate","Steel plate or jacket"),IF(L1087&lt;='Tree rules'!$C$10,"Steel plate or jacket","Polymer laminate")))</f>
        <v>Polymer laminate</v>
      </c>
      <c r="T1087" s="5" t="str">
        <f aca="false">IF(S1087=R1087,"Yes","No")</f>
        <v>Yes</v>
      </c>
    </row>
    <row r="1088" customFormat="false" ht="15" hidden="false" customHeight="false" outlineLevel="0" collapsed="false">
      <c r="A1088" s="15" t="n">
        <v>3629</v>
      </c>
      <c r="B1088" s="16" t="n">
        <v>3.8040121844849</v>
      </c>
      <c r="C1088" s="15" t="n">
        <v>300</v>
      </c>
      <c r="D1088" s="15" t="n">
        <v>325</v>
      </c>
      <c r="E1088" s="15" t="n">
        <v>30</v>
      </c>
      <c r="F1088" s="16" t="n">
        <v>0.566903937489887</v>
      </c>
      <c r="G1088" s="17" t="s">
        <v>102</v>
      </c>
      <c r="H1088" s="18" t="n">
        <v>0.1</v>
      </c>
      <c r="I1088" s="18" t="n">
        <v>1</v>
      </c>
      <c r="J1088" s="19" t="n">
        <v>0.956810482452239</v>
      </c>
      <c r="K1088" s="19" t="n">
        <v>0.472006062331921</v>
      </c>
      <c r="L1088" s="16" t="n">
        <v>14.3007976860335</v>
      </c>
      <c r="M1088" s="19" t="n">
        <v>0.235059429007711</v>
      </c>
      <c r="N1088" s="19" t="n">
        <v>2.99182324874342</v>
      </c>
      <c r="O1088" s="19" t="n">
        <v>0.956810482452239</v>
      </c>
      <c r="P1088" s="19" t="n">
        <v>0.946365622523314</v>
      </c>
      <c r="Q1088" s="17" t="s">
        <v>30</v>
      </c>
      <c r="R1088" s="5" t="str">
        <f aca="false">IF(OR(Q1088="Steel plate",Q1088="Concrete jacket"),"Steel plate or jacket",Q1088)</f>
        <v>Seal cracks</v>
      </c>
      <c r="S1088" s="5" t="str">
        <f aca="false">IF(O1088&lt;='Tree rules'!$C$4,IF(N1088&lt;='Tree rules'!$C$5,IF(P1088&lt;='Tree rules'!$C$7,"Monitor","Polymer laminate"),IF(P1088&lt;='Tree rules'!$C$8,"Seal cracks","Polymer laminate")),IF(O1088&lt;='Tree rules'!$C$6,IF(P1088&lt;='Tree rules'!$C$9,"Polymer laminate","Steel plate or jacket"),IF(L1088&lt;='Tree rules'!$C$10,"Steel plate or jacket","Polymer laminate")))</f>
        <v>Seal cracks</v>
      </c>
      <c r="T1088" s="5" t="str">
        <f aca="false">IF(S1088=R1088,"Yes","No")</f>
        <v>Yes</v>
      </c>
    </row>
    <row r="1089" customFormat="false" ht="15" hidden="false" customHeight="false" outlineLevel="0" collapsed="false">
      <c r="A1089" s="15" t="n">
        <v>3631</v>
      </c>
      <c r="B1089" s="16" t="n">
        <v>5.93936424014265</v>
      </c>
      <c r="C1089" s="15" t="n">
        <v>300</v>
      </c>
      <c r="D1089" s="15" t="n">
        <v>575</v>
      </c>
      <c r="E1089" s="15" t="n">
        <v>30</v>
      </c>
      <c r="F1089" s="16" t="n">
        <v>0.633465437396808</v>
      </c>
      <c r="G1089" s="17" t="s">
        <v>103</v>
      </c>
      <c r="H1089" s="18" t="n">
        <v>0.2</v>
      </c>
      <c r="I1089" s="18" t="n">
        <v>1.5</v>
      </c>
      <c r="J1089" s="19" t="n">
        <v>0.958819978198379</v>
      </c>
      <c r="K1089" s="19" t="n">
        <v>0.585405242387604</v>
      </c>
      <c r="L1089" s="16" t="n">
        <v>11.2275316448821</v>
      </c>
      <c r="M1089" s="19" t="n">
        <v>0.394355429226142</v>
      </c>
      <c r="N1089" s="19" t="n">
        <v>1.19001404678761</v>
      </c>
      <c r="O1089" s="19" t="n">
        <v>1.15758084642592</v>
      </c>
      <c r="P1089" s="19" t="n">
        <v>0.847375196263966</v>
      </c>
      <c r="Q1089" s="17" t="s">
        <v>31</v>
      </c>
      <c r="R1089" s="5" t="str">
        <f aca="false">IF(OR(Q1089="Steel plate",Q1089="Concrete jacket"),"Steel plate or jacket",Q1089)</f>
        <v>Polymer laminate</v>
      </c>
      <c r="S1089" s="5" t="str">
        <f aca="false">IF(O1089&lt;='Tree rules'!$C$4,IF(N1089&lt;='Tree rules'!$C$5,IF(P1089&lt;='Tree rules'!$C$7,"Monitor","Polymer laminate"),IF(P1089&lt;='Tree rules'!$C$8,"Seal cracks","Polymer laminate")),IF(O1089&lt;='Tree rules'!$C$6,IF(P1089&lt;='Tree rules'!$C$9,"Polymer laminate","Steel plate or jacket"),IF(L1089&lt;='Tree rules'!$C$10,"Steel plate or jacket","Polymer laminate")))</f>
        <v>Polymer laminate</v>
      </c>
      <c r="T1089" s="5" t="str">
        <f aca="false">IF(S1089=R1089,"Yes","No")</f>
        <v>Yes</v>
      </c>
    </row>
    <row r="1090" customFormat="false" ht="15" hidden="false" customHeight="false" outlineLevel="0" collapsed="false">
      <c r="A1090" s="15" t="n">
        <v>3632</v>
      </c>
      <c r="B1090" s="16" t="n">
        <v>6.08080386577974</v>
      </c>
      <c r="C1090" s="15" t="n">
        <v>230</v>
      </c>
      <c r="D1090" s="15" t="n">
        <v>600</v>
      </c>
      <c r="E1090" s="15" t="n">
        <v>20</v>
      </c>
      <c r="F1090" s="16" t="n">
        <v>0.742342309449384</v>
      </c>
      <c r="G1090" s="17" t="s">
        <v>103</v>
      </c>
      <c r="H1090" s="18" t="n">
        <v>0.2</v>
      </c>
      <c r="I1090" s="18" t="n">
        <v>1</v>
      </c>
      <c r="J1090" s="19" t="n">
        <v>0.978847708180393</v>
      </c>
      <c r="K1090" s="19" t="n">
        <v>0.480362465240594</v>
      </c>
      <c r="L1090" s="16" t="n">
        <v>11.0159490322097</v>
      </c>
      <c r="M1090" s="19" t="n">
        <v>0.575773623139481</v>
      </c>
      <c r="N1090" s="19" t="n">
        <v>1.00144220768033</v>
      </c>
      <c r="O1090" s="19" t="n">
        <v>0.978847708180393</v>
      </c>
      <c r="P1090" s="19" t="n">
        <v>0.637811269401246</v>
      </c>
      <c r="Q1090" s="17" t="s">
        <v>30</v>
      </c>
      <c r="R1090" s="5" t="str">
        <f aca="false">IF(OR(Q1090="Steel plate",Q1090="Concrete jacket"),"Steel plate or jacket",Q1090)</f>
        <v>Seal cracks</v>
      </c>
      <c r="S1090" s="5" t="str">
        <f aca="false">IF(O1090&lt;='Tree rules'!$C$4,IF(N1090&lt;='Tree rules'!$C$5,IF(P1090&lt;='Tree rules'!$C$7,"Monitor","Polymer laminate"),IF(P1090&lt;='Tree rules'!$C$8,"Seal cracks","Polymer laminate")),IF(O1090&lt;='Tree rules'!$C$6,IF(P1090&lt;='Tree rules'!$C$9,"Polymer laminate","Steel plate or jacket"),IF(L1090&lt;='Tree rules'!$C$10,"Steel plate or jacket","Polymer laminate")))</f>
        <v>Seal cracks</v>
      </c>
      <c r="T1090" s="5" t="str">
        <f aca="false">IF(S1090=R1090,"Yes","No")</f>
        <v>Yes</v>
      </c>
    </row>
    <row r="1091" customFormat="false" ht="15" hidden="false" customHeight="false" outlineLevel="0" collapsed="false">
      <c r="A1091" s="15" t="n">
        <v>3636</v>
      </c>
      <c r="B1091" s="16" t="n">
        <v>3.27655767821716</v>
      </c>
      <c r="C1091" s="15" t="n">
        <v>300</v>
      </c>
      <c r="D1091" s="15" t="n">
        <v>300</v>
      </c>
      <c r="E1091" s="15" t="n">
        <v>25</v>
      </c>
      <c r="F1091" s="16" t="n">
        <v>0.52772160060301</v>
      </c>
      <c r="G1091" s="17" t="s">
        <v>103</v>
      </c>
      <c r="H1091" s="18" t="n">
        <v>0.2</v>
      </c>
      <c r="I1091" s="18" t="n">
        <v>1</v>
      </c>
      <c r="J1091" s="19" t="n">
        <v>0.945553725847424</v>
      </c>
      <c r="K1091" s="19" t="n">
        <v>0.550096008521436</v>
      </c>
      <c r="L1091" s="16" t="n">
        <v>12.8998333788077</v>
      </c>
      <c r="M1091" s="19" t="n">
        <v>0.923456954551134</v>
      </c>
      <c r="N1091" s="19" t="n">
        <v>1.33803933161057</v>
      </c>
      <c r="O1091" s="19" t="n">
        <v>0.945553725847424</v>
      </c>
      <c r="P1091" s="19" t="n">
        <v>0.276171887577632</v>
      </c>
      <c r="Q1091" s="17" t="s">
        <v>30</v>
      </c>
      <c r="R1091" s="5" t="str">
        <f aca="false">IF(OR(Q1091="Steel plate",Q1091="Concrete jacket"),"Steel plate or jacket",Q1091)</f>
        <v>Seal cracks</v>
      </c>
      <c r="S1091" s="5" t="str">
        <f aca="false">IF(O1091&lt;='Tree rules'!$C$4,IF(N1091&lt;='Tree rules'!$C$5,IF(P1091&lt;='Tree rules'!$C$7,"Monitor","Polymer laminate"),IF(P1091&lt;='Tree rules'!$C$8,"Seal cracks","Polymer laminate")),IF(O1091&lt;='Tree rules'!$C$6,IF(P1091&lt;='Tree rules'!$C$9,"Polymer laminate","Steel plate or jacket"),IF(L1091&lt;='Tree rules'!$C$10,"Steel plate or jacket","Polymer laminate")))</f>
        <v>Seal cracks</v>
      </c>
      <c r="T1091" s="5" t="str">
        <f aca="false">IF(S1091=R1091,"Yes","No")</f>
        <v>Yes</v>
      </c>
    </row>
    <row r="1092" customFormat="false" ht="15" hidden="false" customHeight="false" outlineLevel="0" collapsed="false">
      <c r="A1092" s="15" t="n">
        <v>3637</v>
      </c>
      <c r="B1092" s="16" t="n">
        <v>5.37286762940457</v>
      </c>
      <c r="C1092" s="15" t="n">
        <v>300</v>
      </c>
      <c r="D1092" s="15" t="n">
        <v>450</v>
      </c>
      <c r="E1092" s="15" t="n">
        <v>20</v>
      </c>
      <c r="F1092" s="16" t="n">
        <v>0.663570725510715</v>
      </c>
      <c r="G1092" s="17" t="s">
        <v>103</v>
      </c>
      <c r="H1092" s="18" t="n">
        <v>0.2</v>
      </c>
      <c r="I1092" s="18" t="n">
        <v>1.5</v>
      </c>
      <c r="J1092" s="19" t="n">
        <v>0.850412658579477</v>
      </c>
      <c r="K1092" s="19" t="n">
        <v>0.61730392519933</v>
      </c>
      <c r="L1092" s="16" t="n">
        <v>13.2991773005064</v>
      </c>
      <c r="M1092" s="19" t="n">
        <v>0.622816345465039</v>
      </c>
      <c r="N1092" s="19" t="n">
        <v>1.05947458511596</v>
      </c>
      <c r="O1092" s="19" t="n">
        <v>1.01313745177906</v>
      </c>
      <c r="P1092" s="19" t="n">
        <v>0.659949702410835</v>
      </c>
      <c r="Q1092" s="17" t="s">
        <v>31</v>
      </c>
      <c r="R1092" s="5" t="str">
        <f aca="false">IF(OR(Q1092="Steel plate",Q1092="Concrete jacket"),"Steel plate or jacket",Q1092)</f>
        <v>Polymer laminate</v>
      </c>
      <c r="S1092" s="5" t="str">
        <f aca="false">IF(O1092&lt;='Tree rules'!$C$4,IF(N1092&lt;='Tree rules'!$C$5,IF(P1092&lt;='Tree rules'!$C$7,"Monitor","Polymer laminate"),IF(P1092&lt;='Tree rules'!$C$8,"Seal cracks","Polymer laminate")),IF(O1092&lt;='Tree rules'!$C$6,IF(P1092&lt;='Tree rules'!$C$9,"Polymer laminate","Steel plate or jacket"),IF(L1092&lt;='Tree rules'!$C$10,"Steel plate or jacket","Polymer laminate")))</f>
        <v>Polymer laminate</v>
      </c>
      <c r="T1092" s="5" t="str">
        <f aca="false">IF(S1092=R1092,"Yes","No")</f>
        <v>Yes</v>
      </c>
    </row>
    <row r="1093" customFormat="false" ht="15" hidden="false" customHeight="false" outlineLevel="0" collapsed="false">
      <c r="A1093" s="15" t="n">
        <v>3638</v>
      </c>
      <c r="B1093" s="16" t="n">
        <v>7.09764446408687</v>
      </c>
      <c r="C1093" s="15" t="n">
        <v>300</v>
      </c>
      <c r="D1093" s="15" t="n">
        <v>575</v>
      </c>
      <c r="E1093" s="15" t="n">
        <v>30</v>
      </c>
      <c r="F1093" s="16" t="n">
        <v>0.818123086872342</v>
      </c>
      <c r="G1093" s="17" t="s">
        <v>102</v>
      </c>
      <c r="H1093" s="18" t="n">
        <v>0.1</v>
      </c>
      <c r="I1093" s="18" t="n">
        <v>1</v>
      </c>
      <c r="J1093" s="19" t="n">
        <v>0.8540230809466</v>
      </c>
      <c r="K1093" s="19" t="n">
        <v>0.501506883307675</v>
      </c>
      <c r="L1093" s="16" t="n">
        <v>13.8625868439197</v>
      </c>
      <c r="M1093" s="19" t="n">
        <v>0.352399445074373</v>
      </c>
      <c r="N1093" s="19" t="n">
        <v>2.41567674837954</v>
      </c>
      <c r="O1093" s="19" t="n">
        <v>0.8540230809466</v>
      </c>
      <c r="P1093" s="19" t="n">
        <v>0.999366451763334</v>
      </c>
      <c r="Q1093" s="17" t="s">
        <v>31</v>
      </c>
      <c r="R1093" s="5" t="str">
        <f aca="false">IF(OR(Q1093="Steel plate",Q1093="Concrete jacket"),"Steel plate or jacket",Q1093)</f>
        <v>Polymer laminate</v>
      </c>
      <c r="S1093" s="5" t="str">
        <f aca="false">IF(O1093&lt;='Tree rules'!$C$4,IF(N1093&lt;='Tree rules'!$C$5,IF(P1093&lt;='Tree rules'!$C$7,"Monitor","Polymer laminate"),IF(P1093&lt;='Tree rules'!$C$8,"Seal cracks","Polymer laminate")),IF(O1093&lt;='Tree rules'!$C$6,IF(P1093&lt;='Tree rules'!$C$9,"Polymer laminate","Steel plate or jacket"),IF(L1093&lt;='Tree rules'!$C$10,"Steel plate or jacket","Polymer laminate")))</f>
        <v>Polymer laminate</v>
      </c>
      <c r="T1093" s="5" t="str">
        <f aca="false">IF(S1093=R1093,"Yes","No")</f>
        <v>Yes</v>
      </c>
    </row>
    <row r="1094" customFormat="false" ht="15" hidden="false" customHeight="false" outlineLevel="0" collapsed="false">
      <c r="A1094" s="15" t="n">
        <v>3640</v>
      </c>
      <c r="B1094" s="16" t="n">
        <v>4.43984831184299</v>
      </c>
      <c r="C1094" s="15" t="n">
        <v>230</v>
      </c>
      <c r="D1094" s="15" t="n">
        <v>425</v>
      </c>
      <c r="E1094" s="15" t="n">
        <v>20</v>
      </c>
      <c r="F1094" s="16" t="n">
        <v>0.724620609754306</v>
      </c>
      <c r="G1094" s="17" t="s">
        <v>101</v>
      </c>
      <c r="H1094" s="18" t="n">
        <v>0.3</v>
      </c>
      <c r="I1094" s="18" t="n">
        <v>2</v>
      </c>
      <c r="J1094" s="19" t="n">
        <v>0.883810316673723</v>
      </c>
      <c r="K1094" s="19" t="n">
        <v>0.64383580654668</v>
      </c>
      <c r="L1094" s="16" t="n">
        <v>11.7767859730583</v>
      </c>
      <c r="M1094" s="19" t="n">
        <v>0.883423244241395</v>
      </c>
      <c r="N1094" s="19" t="n">
        <v>1.05814620842672</v>
      </c>
      <c r="O1094" s="19" t="n">
        <v>1.19859190527754</v>
      </c>
      <c r="P1094" s="19" t="n">
        <v>0.494884373021938</v>
      </c>
      <c r="Q1094" s="17" t="s">
        <v>31</v>
      </c>
      <c r="R1094" s="5" t="str">
        <f aca="false">IF(OR(Q1094="Steel plate",Q1094="Concrete jacket"),"Steel plate or jacket",Q1094)</f>
        <v>Polymer laminate</v>
      </c>
      <c r="S1094" s="5" t="str">
        <f aca="false">IF(O1094&lt;='Tree rules'!$C$4,IF(N1094&lt;='Tree rules'!$C$5,IF(P1094&lt;='Tree rules'!$C$7,"Monitor","Polymer laminate"),IF(P1094&lt;='Tree rules'!$C$8,"Seal cracks","Polymer laminate")),IF(O1094&lt;='Tree rules'!$C$6,IF(P1094&lt;='Tree rules'!$C$9,"Polymer laminate","Steel plate or jacket"),IF(L1094&lt;='Tree rules'!$C$10,"Steel plate or jacket","Polymer laminate")))</f>
        <v>Polymer laminate</v>
      </c>
      <c r="T1094" s="5" t="str">
        <f aca="false">IF(S1094=R1094,"Yes","No")</f>
        <v>Yes</v>
      </c>
    </row>
    <row r="1095" customFormat="false" ht="15" hidden="false" customHeight="false" outlineLevel="0" collapsed="false">
      <c r="A1095" s="15" t="n">
        <v>3659</v>
      </c>
      <c r="B1095" s="16" t="n">
        <v>6.3510306669115</v>
      </c>
      <c r="C1095" s="15" t="n">
        <v>300</v>
      </c>
      <c r="D1095" s="15" t="n">
        <v>500</v>
      </c>
      <c r="E1095" s="15" t="n">
        <v>30</v>
      </c>
      <c r="F1095" s="16" t="n">
        <v>0.738112811416104</v>
      </c>
      <c r="G1095" s="17" t="s">
        <v>103</v>
      </c>
      <c r="H1095" s="18" t="n">
        <v>0.2</v>
      </c>
      <c r="I1095" s="18" t="n">
        <v>2</v>
      </c>
      <c r="J1095" s="19" t="n">
        <v>0.865801253263358</v>
      </c>
      <c r="K1095" s="19" t="n">
        <v>0.58958383201011</v>
      </c>
      <c r="L1095" s="16" t="n">
        <v>13.9890543324042</v>
      </c>
      <c r="M1095" s="19" t="n">
        <v>0.614993979647211</v>
      </c>
      <c r="N1095" s="19" t="n">
        <v>1.22686797482981</v>
      </c>
      <c r="O1095" s="19" t="n">
        <v>1.22114008586855</v>
      </c>
      <c r="P1095" s="19" t="n">
        <v>0.756461550694998</v>
      </c>
      <c r="Q1095" s="17" t="s">
        <v>31</v>
      </c>
      <c r="R1095" s="5" t="str">
        <f aca="false">IF(OR(Q1095="Steel plate",Q1095="Concrete jacket"),"Steel plate or jacket",Q1095)</f>
        <v>Polymer laminate</v>
      </c>
      <c r="S1095" s="5" t="str">
        <f aca="false">IF(O1095&lt;='Tree rules'!$C$4,IF(N1095&lt;='Tree rules'!$C$5,IF(P1095&lt;='Tree rules'!$C$7,"Monitor","Polymer laminate"),IF(P1095&lt;='Tree rules'!$C$8,"Seal cracks","Polymer laminate")),IF(O1095&lt;='Tree rules'!$C$6,IF(P1095&lt;='Tree rules'!$C$9,"Polymer laminate","Steel plate or jacket"),IF(L1095&lt;='Tree rules'!$C$10,"Steel plate or jacket","Polymer laminate")))</f>
        <v>Polymer laminate</v>
      </c>
      <c r="T1095" s="5" t="str">
        <f aca="false">IF(S1095=R1095,"Yes","No")</f>
        <v>Yes</v>
      </c>
    </row>
    <row r="1096" customFormat="false" ht="15" hidden="false" customHeight="false" outlineLevel="0" collapsed="false">
      <c r="A1096" s="15" t="n">
        <v>3663</v>
      </c>
      <c r="B1096" s="16" t="n">
        <v>3.23706608386158</v>
      </c>
      <c r="C1096" s="15" t="n">
        <v>300</v>
      </c>
      <c r="D1096" s="15" t="n">
        <v>300</v>
      </c>
      <c r="E1096" s="15" t="n">
        <v>25</v>
      </c>
      <c r="F1096" s="16" t="n">
        <v>0.791582400904515</v>
      </c>
      <c r="G1096" s="17" t="s">
        <v>103</v>
      </c>
      <c r="H1096" s="18" t="n">
        <v>0.2</v>
      </c>
      <c r="I1096" s="18" t="n">
        <v>1</v>
      </c>
      <c r="J1096" s="19" t="n">
        <v>0.887868840027946</v>
      </c>
      <c r="K1096" s="19" t="n">
        <v>0.442693913043726</v>
      </c>
      <c r="L1096" s="16" t="n">
        <v>12.7443546608723</v>
      </c>
      <c r="M1096" s="19" t="n">
        <v>0.315166466935202</v>
      </c>
      <c r="N1096" s="19" t="n">
        <v>1.17120071122471</v>
      </c>
      <c r="O1096" s="19" t="n">
        <v>0.887868840027946</v>
      </c>
      <c r="P1096" s="19" t="n">
        <v>0.898435621513212</v>
      </c>
      <c r="Q1096" s="17" t="s">
        <v>30</v>
      </c>
      <c r="R1096" s="5" t="str">
        <f aca="false">IF(OR(Q1096="Steel plate",Q1096="Concrete jacket"),"Steel plate or jacket",Q1096)</f>
        <v>Seal cracks</v>
      </c>
      <c r="S1096" s="5" t="str">
        <f aca="false">IF(O1096&lt;='Tree rules'!$C$4,IF(N1096&lt;='Tree rules'!$C$5,IF(P1096&lt;='Tree rules'!$C$7,"Monitor","Polymer laminate"),IF(P1096&lt;='Tree rules'!$C$8,"Seal cracks","Polymer laminate")),IF(O1096&lt;='Tree rules'!$C$6,IF(P1096&lt;='Tree rules'!$C$9,"Polymer laminate","Steel plate or jacket"),IF(L1096&lt;='Tree rules'!$C$10,"Steel plate or jacket","Polymer laminate")))</f>
        <v>Seal cracks</v>
      </c>
      <c r="T1096" s="5" t="str">
        <f aca="false">IF(S1096=R1096,"Yes","No")</f>
        <v>Yes</v>
      </c>
    </row>
    <row r="1097" customFormat="false" ht="15" hidden="false" customHeight="false" outlineLevel="0" collapsed="false">
      <c r="A1097" s="15" t="n">
        <v>3674</v>
      </c>
      <c r="B1097" s="16" t="n">
        <v>3.49730022674694</v>
      </c>
      <c r="C1097" s="15" t="n">
        <v>300</v>
      </c>
      <c r="D1097" s="15" t="n">
        <v>300</v>
      </c>
      <c r="E1097" s="15" t="n">
        <v>25</v>
      </c>
      <c r="F1097" s="16" t="n">
        <v>0.791582400904515</v>
      </c>
      <c r="G1097" s="17" t="s">
        <v>101</v>
      </c>
      <c r="H1097" s="18" t="n">
        <v>0.3</v>
      </c>
      <c r="I1097" s="18" t="n">
        <v>1</v>
      </c>
      <c r="J1097" s="19" t="n">
        <v>0.860549062465241</v>
      </c>
      <c r="K1097" s="19" t="n">
        <v>0.546090610181291</v>
      </c>
      <c r="L1097" s="16" t="n">
        <v>13.7688985304998</v>
      </c>
      <c r="M1097" s="19" t="n">
        <v>0.869993026656715</v>
      </c>
      <c r="N1097" s="19" t="n">
        <v>0.662634119469356</v>
      </c>
      <c r="O1097" s="19" t="n">
        <v>0.860549062465241</v>
      </c>
      <c r="P1097" s="19" t="n">
        <v>0.405658193775052</v>
      </c>
      <c r="Q1097" s="17" t="s">
        <v>29</v>
      </c>
      <c r="R1097" s="5" t="str">
        <f aca="false">IF(OR(Q1097="Steel plate",Q1097="Concrete jacket"),"Steel plate or jacket",Q1097)</f>
        <v>Monitor</v>
      </c>
      <c r="S1097" s="5" t="str">
        <f aca="false">IF(O1097&lt;='Tree rules'!$C$4,IF(N1097&lt;='Tree rules'!$C$5,IF(P1097&lt;='Tree rules'!$C$7,"Monitor","Polymer laminate"),IF(P1097&lt;='Tree rules'!$C$8,"Seal cracks","Polymer laminate")),IF(O1097&lt;='Tree rules'!$C$6,IF(P1097&lt;='Tree rules'!$C$9,"Polymer laminate","Steel plate or jacket"),IF(L1097&lt;='Tree rules'!$C$10,"Steel plate or jacket","Polymer laminate")))</f>
        <v>Monitor</v>
      </c>
      <c r="T1097" s="5" t="str">
        <f aca="false">IF(S1097=R1097,"Yes","No")</f>
        <v>Yes</v>
      </c>
    </row>
    <row r="1098" customFormat="false" ht="15" hidden="false" customHeight="false" outlineLevel="0" collapsed="false">
      <c r="A1098" s="15" t="n">
        <v>3678</v>
      </c>
      <c r="B1098" s="16" t="n">
        <v>3.83747749283404</v>
      </c>
      <c r="C1098" s="15" t="n">
        <v>300</v>
      </c>
      <c r="D1098" s="15" t="n">
        <v>375</v>
      </c>
      <c r="E1098" s="15" t="n">
        <v>20</v>
      </c>
      <c r="F1098" s="16" t="n">
        <v>0.611130485804701</v>
      </c>
      <c r="G1098" s="17" t="s">
        <v>103</v>
      </c>
      <c r="H1098" s="18" t="n">
        <v>0.2</v>
      </c>
      <c r="I1098" s="18" t="n">
        <v>1.5</v>
      </c>
      <c r="J1098" s="19" t="n">
        <v>0.938599260335532</v>
      </c>
      <c r="K1098" s="19" t="n">
        <v>0.472736016225991</v>
      </c>
      <c r="L1098" s="16" t="n">
        <v>11.664065327763</v>
      </c>
      <c r="M1098" s="19" t="n">
        <v>0.637108110830389</v>
      </c>
      <c r="N1098" s="19" t="n">
        <v>1.45436258003811</v>
      </c>
      <c r="O1098" s="19" t="n">
        <v>1.18604405292146</v>
      </c>
      <c r="P1098" s="19" t="n">
        <v>0.507607523400838</v>
      </c>
      <c r="Q1098" s="17" t="s">
        <v>31</v>
      </c>
      <c r="R1098" s="5" t="str">
        <f aca="false">IF(OR(Q1098="Steel plate",Q1098="Concrete jacket"),"Steel plate or jacket",Q1098)</f>
        <v>Polymer laminate</v>
      </c>
      <c r="S1098" s="5" t="str">
        <f aca="false">IF(O1098&lt;='Tree rules'!$C$4,IF(N1098&lt;='Tree rules'!$C$5,IF(P1098&lt;='Tree rules'!$C$7,"Monitor","Polymer laminate"),IF(P1098&lt;='Tree rules'!$C$8,"Seal cracks","Polymer laminate")),IF(O1098&lt;='Tree rules'!$C$6,IF(P1098&lt;='Tree rules'!$C$9,"Polymer laminate","Steel plate or jacket"),IF(L1098&lt;='Tree rules'!$C$10,"Steel plate or jacket","Polymer laminate")))</f>
        <v>Polymer laminate</v>
      </c>
      <c r="T1098" s="5" t="str">
        <f aca="false">IF(S1098=R1098,"Yes","No")</f>
        <v>Yes</v>
      </c>
    </row>
    <row r="1099" customFormat="false" ht="15" hidden="false" customHeight="false" outlineLevel="0" collapsed="false">
      <c r="A1099" s="15" t="n">
        <v>3682</v>
      </c>
      <c r="B1099" s="16" t="n">
        <v>4.41627433735368</v>
      </c>
      <c r="C1099" s="15" t="n">
        <v>230</v>
      </c>
      <c r="D1099" s="15" t="n">
        <v>375</v>
      </c>
      <c r="E1099" s="15" t="n">
        <v>30</v>
      </c>
      <c r="F1099" s="16" t="n">
        <v>0.797126720614828</v>
      </c>
      <c r="G1099" s="17" t="s">
        <v>101</v>
      </c>
      <c r="H1099" s="18" t="n">
        <v>0.3</v>
      </c>
      <c r="I1099" s="18" t="n">
        <v>1</v>
      </c>
      <c r="J1099" s="19" t="n">
        <v>0.921967319542853</v>
      </c>
      <c r="K1099" s="19" t="n">
        <v>0.494791582616328</v>
      </c>
      <c r="L1099" s="16" t="n">
        <v>13.4233262533547</v>
      </c>
      <c r="M1099" s="19" t="n">
        <v>0.402873722422045</v>
      </c>
      <c r="N1099" s="19" t="n">
        <v>0.700138136305843</v>
      </c>
      <c r="O1099" s="19" t="n">
        <v>0.921967319542853</v>
      </c>
      <c r="P1099" s="19" t="n">
        <v>0.84909623902035</v>
      </c>
      <c r="Q1099" s="17" t="s">
        <v>29</v>
      </c>
      <c r="R1099" s="5" t="str">
        <f aca="false">IF(OR(Q1099="Steel plate",Q1099="Concrete jacket"),"Steel plate or jacket",Q1099)</f>
        <v>Monitor</v>
      </c>
      <c r="S1099" s="5" t="str">
        <f aca="false">IF(O1099&lt;='Tree rules'!$C$4,IF(N1099&lt;='Tree rules'!$C$5,IF(P1099&lt;='Tree rules'!$C$7,"Monitor","Polymer laminate"),IF(P1099&lt;='Tree rules'!$C$8,"Seal cracks","Polymer laminate")),IF(O1099&lt;='Tree rules'!$C$6,IF(P1099&lt;='Tree rules'!$C$9,"Polymer laminate","Steel plate or jacket"),IF(L1099&lt;='Tree rules'!$C$10,"Steel plate or jacket","Polymer laminate")))</f>
        <v>Monitor</v>
      </c>
      <c r="T1099" s="5" t="str">
        <f aca="false">IF(S1099=R1099,"Yes","No")</f>
        <v>Yes</v>
      </c>
    </row>
    <row r="1100" customFormat="false" ht="15" hidden="false" customHeight="false" outlineLevel="0" collapsed="false">
      <c r="A1100" s="15" t="n">
        <v>3685</v>
      </c>
      <c r="B1100" s="16" t="n">
        <v>7.06801423660398</v>
      </c>
      <c r="C1100" s="15" t="n">
        <v>300</v>
      </c>
      <c r="D1100" s="15" t="n">
        <v>650</v>
      </c>
      <c r="E1100" s="15" t="n">
        <v>20</v>
      </c>
      <c r="F1100" s="16" t="n">
        <v>0.665767979568698</v>
      </c>
      <c r="G1100" s="17" t="s">
        <v>101</v>
      </c>
      <c r="H1100" s="18" t="n">
        <v>0.3</v>
      </c>
      <c r="I1100" s="18" t="n">
        <v>2</v>
      </c>
      <c r="J1100" s="19" t="n">
        <v>0.994129065369751</v>
      </c>
      <c r="K1100" s="19" t="n">
        <v>0.423921607220387</v>
      </c>
      <c r="L1100" s="16" t="n">
        <v>11.7020103255033</v>
      </c>
      <c r="M1100" s="19" t="n">
        <v>0.555659344971947</v>
      </c>
      <c r="N1100" s="19" t="n">
        <v>0.967986287994051</v>
      </c>
      <c r="O1100" s="19" t="n">
        <v>1.56682533956346</v>
      </c>
      <c r="P1100" s="19" t="n">
        <v>0.841314986873659</v>
      </c>
      <c r="Q1100" s="17" t="s">
        <v>105</v>
      </c>
      <c r="R1100" s="5" t="str">
        <f aca="false">IF(OR(Q1100="Steel plate",Q1100="Concrete jacket"),"Steel plate or jacket",Q1100)</f>
        <v>Steel plate or jacket</v>
      </c>
      <c r="S1100" s="5" t="str">
        <f aca="false">IF(O1100&lt;='Tree rules'!$C$4,IF(N1100&lt;='Tree rules'!$C$5,IF(P1100&lt;='Tree rules'!$C$7,"Monitor","Polymer laminate"),IF(P1100&lt;='Tree rules'!$C$8,"Seal cracks","Polymer laminate")),IF(O1100&lt;='Tree rules'!$C$6,IF(P1100&lt;='Tree rules'!$C$9,"Polymer laminate","Steel plate or jacket"),IF(L1100&lt;='Tree rules'!$C$10,"Steel plate or jacket","Polymer laminate")))</f>
        <v>Steel plate or jacket</v>
      </c>
      <c r="T1100" s="5" t="str">
        <f aca="false">IF(S1100=R1100,"Yes","No")</f>
        <v>Yes</v>
      </c>
    </row>
    <row r="1101" customFormat="false" ht="15" hidden="false" customHeight="false" outlineLevel="0" collapsed="false">
      <c r="A1101" s="15" t="n">
        <v>3692</v>
      </c>
      <c r="B1101" s="16" t="n">
        <v>3.82297246744925</v>
      </c>
      <c r="C1101" s="15" t="n">
        <v>300</v>
      </c>
      <c r="D1101" s="15" t="n">
        <v>350</v>
      </c>
      <c r="E1101" s="15" t="n">
        <v>25</v>
      </c>
      <c r="F1101" s="16" t="n">
        <v>0.695716020172134</v>
      </c>
      <c r="G1101" s="17" t="s">
        <v>102</v>
      </c>
      <c r="H1101" s="18" t="n">
        <v>0.1</v>
      </c>
      <c r="I1101" s="18" t="n">
        <v>2</v>
      </c>
      <c r="J1101" s="19" t="n">
        <v>0.924036544862915</v>
      </c>
      <c r="K1101" s="19" t="n">
        <v>0.47814665843499</v>
      </c>
      <c r="L1101" s="16" t="n">
        <v>13.2282784340804</v>
      </c>
      <c r="M1101" s="19" t="n">
        <v>0.937102275250407</v>
      </c>
      <c r="N1101" s="19" t="n">
        <v>4.12356910044244</v>
      </c>
      <c r="O1101" s="19" t="n">
        <v>1.40624810352781</v>
      </c>
      <c r="P1101" s="19" t="n">
        <v>0.391076739040003</v>
      </c>
      <c r="Q1101" s="17" t="s">
        <v>31</v>
      </c>
      <c r="R1101" s="5" t="str">
        <f aca="false">IF(OR(Q1101="Steel plate",Q1101="Concrete jacket"),"Steel plate or jacket",Q1101)</f>
        <v>Polymer laminate</v>
      </c>
      <c r="S1101" s="5" t="str">
        <f aca="false">IF(O1101&lt;='Tree rules'!$C$4,IF(N1101&lt;='Tree rules'!$C$5,IF(P1101&lt;='Tree rules'!$C$7,"Monitor","Polymer laminate"),IF(P1101&lt;='Tree rules'!$C$8,"Seal cracks","Polymer laminate")),IF(O1101&lt;='Tree rules'!$C$6,IF(P1101&lt;='Tree rules'!$C$9,"Polymer laminate","Steel plate or jacket"),IF(L1101&lt;='Tree rules'!$C$10,"Steel plate or jacket","Polymer laminate")))</f>
        <v>Steel plate or jacket</v>
      </c>
      <c r="T1101" s="5" t="str">
        <f aca="false">IF(S1101=R1101,"Yes","No")</f>
        <v>No</v>
      </c>
    </row>
    <row r="1102" customFormat="false" ht="15" hidden="false" customHeight="false" outlineLevel="0" collapsed="false">
      <c r="A1102" s="15" t="n">
        <v>3695</v>
      </c>
      <c r="B1102" s="16" t="n">
        <v>6.40811618209565</v>
      </c>
      <c r="C1102" s="15" t="n">
        <v>300</v>
      </c>
      <c r="D1102" s="15" t="n">
        <v>600</v>
      </c>
      <c r="E1102" s="15" t="n">
        <v>20</v>
      </c>
      <c r="F1102" s="16" t="n">
        <v>0.569129103911194</v>
      </c>
      <c r="G1102" s="17" t="s">
        <v>103</v>
      </c>
      <c r="H1102" s="18" t="n">
        <v>0.2</v>
      </c>
      <c r="I1102" s="18" t="n">
        <v>1.5</v>
      </c>
      <c r="J1102" s="19" t="n">
        <v>0.992559112206645</v>
      </c>
      <c r="K1102" s="19" t="n">
        <v>0.595635566857792</v>
      </c>
      <c r="L1102" s="16" t="n">
        <v>11.6089061269849</v>
      </c>
      <c r="M1102" s="19" t="n">
        <v>0.945226487324246</v>
      </c>
      <c r="N1102" s="19" t="n">
        <v>1.33480928410968</v>
      </c>
      <c r="O1102" s="19" t="n">
        <v>1.19323691359043</v>
      </c>
      <c r="P1102" s="19" t="n">
        <v>0.425938427678209</v>
      </c>
      <c r="Q1102" s="17" t="s">
        <v>31</v>
      </c>
      <c r="R1102" s="5" t="str">
        <f aca="false">IF(OR(Q1102="Steel plate",Q1102="Concrete jacket"),"Steel plate or jacket",Q1102)</f>
        <v>Polymer laminate</v>
      </c>
      <c r="S1102" s="5" t="str">
        <f aca="false">IF(O1102&lt;='Tree rules'!$C$4,IF(N1102&lt;='Tree rules'!$C$5,IF(P1102&lt;='Tree rules'!$C$7,"Monitor","Polymer laminate"),IF(P1102&lt;='Tree rules'!$C$8,"Seal cracks","Polymer laminate")),IF(O1102&lt;='Tree rules'!$C$6,IF(P1102&lt;='Tree rules'!$C$9,"Polymer laminate","Steel plate or jacket"),IF(L1102&lt;='Tree rules'!$C$10,"Steel plate or jacket","Polymer laminate")))</f>
        <v>Polymer laminate</v>
      </c>
      <c r="T1102" s="5" t="str">
        <f aca="false">IF(S1102=R1102,"Yes","No")</f>
        <v>Yes</v>
      </c>
    </row>
    <row r="1103" customFormat="false" ht="15" hidden="false" customHeight="false" outlineLevel="0" collapsed="false">
      <c r="A1103" s="15" t="n">
        <v>3697</v>
      </c>
      <c r="B1103" s="16" t="n">
        <v>5.97453681838477</v>
      </c>
      <c r="C1103" s="15" t="n">
        <v>300</v>
      </c>
      <c r="D1103" s="15" t="n">
        <v>500</v>
      </c>
      <c r="E1103" s="15" t="n">
        <v>20</v>
      </c>
      <c r="F1103" s="16" t="n">
        <v>0.695042622475618</v>
      </c>
      <c r="G1103" s="17" t="s">
        <v>101</v>
      </c>
      <c r="H1103" s="18" t="n">
        <v>0.3</v>
      </c>
      <c r="I1103" s="18" t="n">
        <v>1</v>
      </c>
      <c r="J1103" s="19" t="n">
        <v>0.867099751326879</v>
      </c>
      <c r="K1103" s="19" t="n">
        <v>0.512140427327927</v>
      </c>
      <c r="L1103" s="16" t="n">
        <v>13.2180018105858</v>
      </c>
      <c r="M1103" s="19" t="n">
        <v>0.945350594238793</v>
      </c>
      <c r="N1103" s="19" t="n">
        <v>0.624401288180671</v>
      </c>
      <c r="O1103" s="19" t="n">
        <v>0.867099751326879</v>
      </c>
      <c r="P1103" s="19" t="n">
        <v>0.412466160089337</v>
      </c>
      <c r="Q1103" s="17" t="s">
        <v>29</v>
      </c>
      <c r="R1103" s="5" t="str">
        <f aca="false">IF(OR(Q1103="Steel plate",Q1103="Concrete jacket"),"Steel plate or jacket",Q1103)</f>
        <v>Monitor</v>
      </c>
      <c r="S1103" s="5" t="str">
        <f aca="false">IF(O1103&lt;='Tree rules'!$C$4,IF(N1103&lt;='Tree rules'!$C$5,IF(P1103&lt;='Tree rules'!$C$7,"Monitor","Polymer laminate"),IF(P1103&lt;='Tree rules'!$C$8,"Seal cracks","Polymer laminate")),IF(O1103&lt;='Tree rules'!$C$6,IF(P1103&lt;='Tree rules'!$C$9,"Polymer laminate","Steel plate or jacket"),IF(L1103&lt;='Tree rules'!$C$10,"Steel plate or jacket","Polymer laminate")))</f>
        <v>Monitor</v>
      </c>
      <c r="T1103" s="5" t="str">
        <f aca="false">IF(S1103=R1103,"Yes","No")</f>
        <v>Yes</v>
      </c>
    </row>
    <row r="1104" customFormat="false" ht="15" hidden="false" customHeight="false" outlineLevel="0" collapsed="false">
      <c r="A1104" s="15" t="n">
        <v>3698</v>
      </c>
      <c r="B1104" s="16" t="n">
        <v>3.63342508444657</v>
      </c>
      <c r="C1104" s="15" t="n">
        <v>300</v>
      </c>
      <c r="D1104" s="15" t="n">
        <v>325</v>
      </c>
      <c r="E1104" s="15" t="n">
        <v>25</v>
      </c>
      <c r="F1104" s="16" t="n">
        <v>0.756099314943392</v>
      </c>
      <c r="G1104" s="17" t="s">
        <v>103</v>
      </c>
      <c r="H1104" s="18" t="n">
        <v>0.2</v>
      </c>
      <c r="I1104" s="18" t="n">
        <v>1</v>
      </c>
      <c r="J1104" s="19" t="n">
        <v>0.92290486235733</v>
      </c>
      <c r="K1104" s="19" t="n">
        <v>0.55188868966265</v>
      </c>
      <c r="L1104" s="16" t="n">
        <v>13.1170580665941</v>
      </c>
      <c r="M1104" s="19" t="n">
        <v>0.745149542313535</v>
      </c>
      <c r="N1104" s="19" t="n">
        <v>1.45306529708311</v>
      </c>
      <c r="O1104" s="19" t="n">
        <v>0.92290486235733</v>
      </c>
      <c r="P1104" s="19" t="n">
        <v>0.466425824316069</v>
      </c>
      <c r="Q1104" s="17" t="s">
        <v>30</v>
      </c>
      <c r="R1104" s="5" t="str">
        <f aca="false">IF(OR(Q1104="Steel plate",Q1104="Concrete jacket"),"Steel plate or jacket",Q1104)</f>
        <v>Seal cracks</v>
      </c>
      <c r="S1104" s="5" t="str">
        <f aca="false">IF(O1104&lt;='Tree rules'!$C$4,IF(N1104&lt;='Tree rules'!$C$5,IF(P1104&lt;='Tree rules'!$C$7,"Monitor","Polymer laminate"),IF(P1104&lt;='Tree rules'!$C$8,"Seal cracks","Polymer laminate")),IF(O1104&lt;='Tree rules'!$C$6,IF(P1104&lt;='Tree rules'!$C$9,"Polymer laminate","Steel plate or jacket"),IF(L1104&lt;='Tree rules'!$C$10,"Steel plate or jacket","Polymer laminate")))</f>
        <v>Seal cracks</v>
      </c>
      <c r="T1104" s="5" t="str">
        <f aca="false">IF(S1104=R1104,"Yes","No")</f>
        <v>Yes</v>
      </c>
    </row>
    <row r="1105" customFormat="false" ht="15" hidden="false" customHeight="false" outlineLevel="0" collapsed="false">
      <c r="A1105" s="15" t="n">
        <v>3700</v>
      </c>
      <c r="B1105" s="16" t="n">
        <v>3.40205264496227</v>
      </c>
      <c r="C1105" s="15" t="n">
        <v>300</v>
      </c>
      <c r="D1105" s="15" t="n">
        <v>300</v>
      </c>
      <c r="E1105" s="15" t="n">
        <v>30</v>
      </c>
      <c r="F1105" s="16" t="n">
        <v>0.791582400904515</v>
      </c>
      <c r="G1105" s="17" t="s">
        <v>101</v>
      </c>
      <c r="H1105" s="18" t="n">
        <v>0.3</v>
      </c>
      <c r="I1105" s="18" t="n">
        <v>2</v>
      </c>
      <c r="J1105" s="19" t="n">
        <v>0.884028845806597</v>
      </c>
      <c r="K1105" s="19" t="n">
        <v>0.469713368248119</v>
      </c>
      <c r="L1105" s="16" t="n">
        <v>13.3939080510325</v>
      </c>
      <c r="M1105" s="19" t="n">
        <v>0.717184887796929</v>
      </c>
      <c r="N1105" s="19" t="n">
        <v>1.14030279826552</v>
      </c>
      <c r="O1105" s="19" t="n">
        <v>1.35281752482088</v>
      </c>
      <c r="P1105" s="19" t="n">
        <v>0.539646797246204</v>
      </c>
      <c r="Q1105" s="17" t="s">
        <v>31</v>
      </c>
      <c r="R1105" s="5" t="str">
        <f aca="false">IF(OR(Q1105="Steel plate",Q1105="Concrete jacket"),"Steel plate or jacket",Q1105)</f>
        <v>Polymer laminate</v>
      </c>
      <c r="S1105" s="5" t="str">
        <f aca="false">IF(O1105&lt;='Tree rules'!$C$4,IF(N1105&lt;='Tree rules'!$C$5,IF(P1105&lt;='Tree rules'!$C$7,"Monitor","Polymer laminate"),IF(P1105&lt;='Tree rules'!$C$8,"Seal cracks","Polymer laminate")),IF(O1105&lt;='Tree rules'!$C$6,IF(P1105&lt;='Tree rules'!$C$9,"Polymer laminate","Steel plate or jacket"),IF(L1105&lt;='Tree rules'!$C$10,"Steel plate or jacket","Polymer laminate")))</f>
        <v>Polymer laminate</v>
      </c>
      <c r="T1105" s="5" t="str">
        <f aca="false">IF(S1105=R1105,"Yes","No")</f>
        <v>Yes</v>
      </c>
    </row>
    <row r="1106" customFormat="false" ht="15" hidden="false" customHeight="false" outlineLevel="0" collapsed="false">
      <c r="A1106" s="15" t="n">
        <v>3706</v>
      </c>
      <c r="B1106" s="16" t="n">
        <v>6.81035005429638</v>
      </c>
      <c r="C1106" s="15" t="n">
        <v>230</v>
      </c>
      <c r="D1106" s="15" t="n">
        <v>575</v>
      </c>
      <c r="E1106" s="15" t="n">
        <v>30</v>
      </c>
      <c r="F1106" s="16" t="n">
        <v>0.661007412935799</v>
      </c>
      <c r="G1106" s="17" t="s">
        <v>101</v>
      </c>
      <c r="H1106" s="18" t="n">
        <v>0.3</v>
      </c>
      <c r="I1106" s="18" t="n">
        <v>1</v>
      </c>
      <c r="J1106" s="19" t="n">
        <v>0.954332184957955</v>
      </c>
      <c r="K1106" s="19" t="n">
        <v>0.57916497383144</v>
      </c>
      <c r="L1106" s="16" t="n">
        <v>12.8740076640763</v>
      </c>
      <c r="M1106" s="19" t="n">
        <v>0.918944569479818</v>
      </c>
      <c r="N1106" s="19" t="n">
        <v>0.563345444158749</v>
      </c>
      <c r="O1106" s="19" t="n">
        <v>0.954332184957955</v>
      </c>
      <c r="P1106" s="19" t="n">
        <v>0.41780104487547</v>
      </c>
      <c r="Q1106" s="17" t="s">
        <v>29</v>
      </c>
      <c r="R1106" s="5" t="str">
        <f aca="false">IF(OR(Q1106="Steel plate",Q1106="Concrete jacket"),"Steel plate or jacket",Q1106)</f>
        <v>Monitor</v>
      </c>
      <c r="S1106" s="5" t="str">
        <f aca="false">IF(O1106&lt;='Tree rules'!$C$4,IF(N1106&lt;='Tree rules'!$C$5,IF(P1106&lt;='Tree rules'!$C$7,"Monitor","Polymer laminate"),IF(P1106&lt;='Tree rules'!$C$8,"Seal cracks","Polymer laminate")),IF(O1106&lt;='Tree rules'!$C$6,IF(P1106&lt;='Tree rules'!$C$9,"Polymer laminate","Steel plate or jacket"),IF(L1106&lt;='Tree rules'!$C$10,"Steel plate or jacket","Polymer laminate")))</f>
        <v>Monitor</v>
      </c>
      <c r="T1106" s="5" t="str">
        <f aca="false">IF(S1106=R1106,"Yes","No")</f>
        <v>Yes</v>
      </c>
    </row>
    <row r="1107" customFormat="false" ht="15" hidden="false" customHeight="false" outlineLevel="0" collapsed="false">
      <c r="A1107" s="15" t="n">
        <v>3707</v>
      </c>
      <c r="B1107" s="16" t="n">
        <v>3.64157225434218</v>
      </c>
      <c r="C1107" s="15" t="n">
        <v>300</v>
      </c>
      <c r="D1107" s="15" t="n">
        <v>325</v>
      </c>
      <c r="E1107" s="15" t="n">
        <v>30</v>
      </c>
      <c r="F1107" s="16" t="n">
        <v>0.756099314943392</v>
      </c>
      <c r="G1107" s="17" t="s">
        <v>103</v>
      </c>
      <c r="H1107" s="18" t="n">
        <v>0.2</v>
      </c>
      <c r="I1107" s="18" t="n">
        <v>1</v>
      </c>
      <c r="J1107" s="19" t="n">
        <v>0.971154951011909</v>
      </c>
      <c r="K1107" s="19" t="n">
        <v>0.555917419902499</v>
      </c>
      <c r="L1107" s="16" t="n">
        <v>13.1464702322822</v>
      </c>
      <c r="M1107" s="19" t="n">
        <v>0.426179014160194</v>
      </c>
      <c r="N1107" s="19" t="n">
        <v>1.66711978828806</v>
      </c>
      <c r="O1107" s="19" t="n">
        <v>0.971154951011909</v>
      </c>
      <c r="P1107" s="19" t="n">
        <v>0.771490970227332</v>
      </c>
      <c r="Q1107" s="17" t="s">
        <v>30</v>
      </c>
      <c r="R1107" s="5" t="str">
        <f aca="false">IF(OR(Q1107="Steel plate",Q1107="Concrete jacket"),"Steel plate or jacket",Q1107)</f>
        <v>Seal cracks</v>
      </c>
      <c r="S1107" s="5" t="str">
        <f aca="false">IF(O1107&lt;='Tree rules'!$C$4,IF(N1107&lt;='Tree rules'!$C$5,IF(P1107&lt;='Tree rules'!$C$7,"Monitor","Polymer laminate"),IF(P1107&lt;='Tree rules'!$C$8,"Seal cracks","Polymer laminate")),IF(O1107&lt;='Tree rules'!$C$6,IF(P1107&lt;='Tree rules'!$C$9,"Polymer laminate","Steel plate or jacket"),IF(L1107&lt;='Tree rules'!$C$10,"Steel plate or jacket","Polymer laminate")))</f>
        <v>Seal cracks</v>
      </c>
      <c r="T1107" s="5" t="str">
        <f aca="false">IF(S1107=R1107,"Yes","No")</f>
        <v>Yes</v>
      </c>
    </row>
    <row r="1108" customFormat="false" ht="15" hidden="false" customHeight="false" outlineLevel="0" collapsed="false">
      <c r="A1108" s="15" t="n">
        <v>3709</v>
      </c>
      <c r="B1108" s="16" t="n">
        <v>5.05185812398138</v>
      </c>
      <c r="C1108" s="15" t="n">
        <v>300</v>
      </c>
      <c r="D1108" s="15" t="n">
        <v>425</v>
      </c>
      <c r="E1108" s="15" t="n">
        <v>25</v>
      </c>
      <c r="F1108" s="16" t="n">
        <v>0.578562182981546</v>
      </c>
      <c r="G1108" s="17" t="s">
        <v>102</v>
      </c>
      <c r="H1108" s="18" t="n">
        <v>0.1</v>
      </c>
      <c r="I1108" s="18" t="n">
        <v>1.5</v>
      </c>
      <c r="J1108" s="19" t="n">
        <v>0.968455458939119</v>
      </c>
      <c r="K1108" s="19" t="n">
        <v>0.426773170462292</v>
      </c>
      <c r="L1108" s="16" t="n">
        <v>13.955409182269</v>
      </c>
      <c r="M1108" s="19" t="n">
        <v>0.463964359222297</v>
      </c>
      <c r="N1108" s="19" t="n">
        <v>4.77655259303755</v>
      </c>
      <c r="O1108" s="19" t="n">
        <v>1.2460277850772</v>
      </c>
      <c r="P1108" s="19" t="n">
        <v>0.668841960960427</v>
      </c>
      <c r="Q1108" s="17" t="s">
        <v>31</v>
      </c>
      <c r="R1108" s="5" t="str">
        <f aca="false">IF(OR(Q1108="Steel plate",Q1108="Concrete jacket"),"Steel plate or jacket",Q1108)</f>
        <v>Polymer laminate</v>
      </c>
      <c r="S1108" s="5" t="str">
        <f aca="false">IF(O1108&lt;='Tree rules'!$C$4,IF(N1108&lt;='Tree rules'!$C$5,IF(P1108&lt;='Tree rules'!$C$7,"Monitor","Polymer laminate"),IF(P1108&lt;='Tree rules'!$C$8,"Seal cracks","Polymer laminate")),IF(O1108&lt;='Tree rules'!$C$6,IF(P1108&lt;='Tree rules'!$C$9,"Polymer laminate","Steel plate or jacket"),IF(L1108&lt;='Tree rules'!$C$10,"Steel plate or jacket","Polymer laminate")))</f>
        <v>Polymer laminate</v>
      </c>
      <c r="T1108" s="5" t="str">
        <f aca="false">IF(S1108=R1108,"Yes","No")</f>
        <v>Yes</v>
      </c>
    </row>
    <row r="1109" customFormat="false" ht="15" hidden="false" customHeight="false" outlineLevel="0" collapsed="false">
      <c r="A1109" s="15" t="n">
        <v>3710</v>
      </c>
      <c r="B1109" s="16" t="n">
        <v>7.2055915687199</v>
      </c>
      <c r="C1109" s="15" t="n">
        <v>230</v>
      </c>
      <c r="D1109" s="15" t="n">
        <v>650</v>
      </c>
      <c r="E1109" s="15" t="n">
        <v>30</v>
      </c>
      <c r="F1109" s="16" t="n">
        <v>0.578928677885824</v>
      </c>
      <c r="G1109" s="17" t="s">
        <v>101</v>
      </c>
      <c r="H1109" s="18" t="n">
        <v>0.3</v>
      </c>
      <c r="I1109" s="18" t="n">
        <v>2</v>
      </c>
      <c r="J1109" s="19" t="n">
        <v>0.902855341317618</v>
      </c>
      <c r="K1109" s="19" t="n">
        <v>0.549733094079609</v>
      </c>
      <c r="L1109" s="16" t="n">
        <v>11.9297873654303</v>
      </c>
      <c r="M1109" s="19" t="n">
        <v>0.648696812381457</v>
      </c>
      <c r="N1109" s="19" t="n">
        <v>0.831886715023623</v>
      </c>
      <c r="O1109" s="19" t="n">
        <v>1.3093812223464</v>
      </c>
      <c r="P1109" s="19" t="n">
        <v>0.550338189732679</v>
      </c>
      <c r="Q1109" s="17" t="s">
        <v>31</v>
      </c>
      <c r="R1109" s="5" t="str">
        <f aca="false">IF(OR(Q1109="Steel plate",Q1109="Concrete jacket"),"Steel plate or jacket",Q1109)</f>
        <v>Polymer laminate</v>
      </c>
      <c r="S1109" s="5" t="str">
        <f aca="false">IF(O1109&lt;='Tree rules'!$C$4,IF(N1109&lt;='Tree rules'!$C$5,IF(P1109&lt;='Tree rules'!$C$7,"Monitor","Polymer laminate"),IF(P1109&lt;='Tree rules'!$C$8,"Seal cracks","Polymer laminate")),IF(O1109&lt;='Tree rules'!$C$6,IF(P1109&lt;='Tree rules'!$C$9,"Polymer laminate","Steel plate or jacket"),IF(L1109&lt;='Tree rules'!$C$10,"Steel plate or jacket","Polymer laminate")))</f>
        <v>Polymer laminate</v>
      </c>
      <c r="T1109" s="5" t="str">
        <f aca="false">IF(S1109=R1109,"Yes","No")</f>
        <v>Yes</v>
      </c>
    </row>
    <row r="1110" customFormat="false" ht="15" hidden="false" customHeight="false" outlineLevel="0" collapsed="false">
      <c r="A1110" s="15" t="n">
        <v>3711</v>
      </c>
      <c r="B1110" s="16" t="n">
        <v>7.19484676668143</v>
      </c>
      <c r="C1110" s="15" t="n">
        <v>300</v>
      </c>
      <c r="D1110" s="15" t="n">
        <v>675</v>
      </c>
      <c r="E1110" s="15" t="n">
        <v>25</v>
      </c>
      <c r="F1110" s="16" t="n">
        <v>0.835085766504464</v>
      </c>
      <c r="G1110" s="17" t="s">
        <v>103</v>
      </c>
      <c r="H1110" s="18" t="n">
        <v>0.2</v>
      </c>
      <c r="I1110" s="18" t="n">
        <v>1</v>
      </c>
      <c r="J1110" s="19" t="n">
        <v>0.857586004058847</v>
      </c>
      <c r="K1110" s="19" t="n">
        <v>0.413985148436447</v>
      </c>
      <c r="L1110" s="16" t="n">
        <v>11.4750347156004</v>
      </c>
      <c r="M1110" s="19" t="n">
        <v>0.709189308978632</v>
      </c>
      <c r="N1110" s="19" t="n">
        <v>0.786845237423746</v>
      </c>
      <c r="O1110" s="19" t="n">
        <v>0.857586004058847</v>
      </c>
      <c r="P1110" s="19" t="n">
        <v>0.484911736161526</v>
      </c>
      <c r="Q1110" s="17" t="s">
        <v>29</v>
      </c>
      <c r="R1110" s="5" t="str">
        <f aca="false">IF(OR(Q1110="Steel plate",Q1110="Concrete jacket"),"Steel plate or jacket",Q1110)</f>
        <v>Monitor</v>
      </c>
      <c r="S1110" s="5" t="str">
        <f aca="false">IF(O1110&lt;='Tree rules'!$C$4,IF(N1110&lt;='Tree rules'!$C$5,IF(P1110&lt;='Tree rules'!$C$7,"Monitor","Polymer laminate"),IF(P1110&lt;='Tree rules'!$C$8,"Seal cracks","Polymer laminate")),IF(O1110&lt;='Tree rules'!$C$6,IF(P1110&lt;='Tree rules'!$C$9,"Polymer laminate","Steel plate or jacket"),IF(L1110&lt;='Tree rules'!$C$10,"Steel plate or jacket","Polymer laminate")))</f>
        <v>Monitor</v>
      </c>
      <c r="T1110" s="5" t="str">
        <f aca="false">IF(S1110=R1110,"Yes","No")</f>
        <v>Yes</v>
      </c>
    </row>
    <row r="1111" customFormat="false" ht="15" hidden="false" customHeight="false" outlineLevel="0" collapsed="false">
      <c r="A1111" s="15" t="n">
        <v>3714</v>
      </c>
      <c r="B1111" s="16" t="n">
        <v>6.69364029228902</v>
      </c>
      <c r="C1111" s="15" t="n">
        <v>230</v>
      </c>
      <c r="D1111" s="15" t="n">
        <v>650</v>
      </c>
      <c r="E1111" s="15" t="n">
        <v>30</v>
      </c>
      <c r="F1111" s="16" t="n">
        <v>0.578928677885824</v>
      </c>
      <c r="G1111" s="17" t="s">
        <v>101</v>
      </c>
      <c r="H1111" s="18" t="n">
        <v>0.3</v>
      </c>
      <c r="I1111" s="18" t="n">
        <v>2</v>
      </c>
      <c r="J1111" s="19" t="n">
        <v>0.903300110789448</v>
      </c>
      <c r="K1111" s="19" t="n">
        <v>0.449235057255359</v>
      </c>
      <c r="L1111" s="16" t="n">
        <v>11.0821859143858</v>
      </c>
      <c r="M1111" s="19" t="n">
        <v>0.840873924454235</v>
      </c>
      <c r="N1111" s="19" t="n">
        <v>0.864387932318469</v>
      </c>
      <c r="O1111" s="19" t="n">
        <v>1.40080614458963</v>
      </c>
      <c r="P1111" s="19" t="n">
        <v>0.394939163944016</v>
      </c>
      <c r="Q1111" s="17" t="s">
        <v>31</v>
      </c>
      <c r="R1111" s="5" t="str">
        <f aca="false">IF(OR(Q1111="Steel plate",Q1111="Concrete jacket"),"Steel plate or jacket",Q1111)</f>
        <v>Polymer laminate</v>
      </c>
      <c r="S1111" s="5" t="str">
        <f aca="false">IF(O1111&lt;='Tree rules'!$C$4,IF(N1111&lt;='Tree rules'!$C$5,IF(P1111&lt;='Tree rules'!$C$7,"Monitor","Polymer laminate"),IF(P1111&lt;='Tree rules'!$C$8,"Seal cracks","Polymer laminate")),IF(O1111&lt;='Tree rules'!$C$6,IF(P1111&lt;='Tree rules'!$C$9,"Polymer laminate","Steel plate or jacket"),IF(L1111&lt;='Tree rules'!$C$10,"Steel plate or jacket","Polymer laminate")))</f>
        <v>Steel plate or jacket</v>
      </c>
      <c r="T1111" s="5" t="str">
        <f aca="false">IF(S1111=R1111,"Yes","No")</f>
        <v>No</v>
      </c>
    </row>
    <row r="1112" customFormat="false" ht="15" hidden="false" customHeight="false" outlineLevel="0" collapsed="false">
      <c r="A1112" s="15" t="n">
        <v>3717</v>
      </c>
      <c r="B1112" s="16" t="n">
        <v>4.24794935609736</v>
      </c>
      <c r="C1112" s="15" t="n">
        <v>300</v>
      </c>
      <c r="D1112" s="15" t="n">
        <v>400</v>
      </c>
      <c r="E1112" s="15" t="n">
        <v>20</v>
      </c>
      <c r="F1112" s="16" t="n">
        <v>0.567971553191375</v>
      </c>
      <c r="G1112" s="17" t="s">
        <v>101</v>
      </c>
      <c r="H1112" s="18" t="n">
        <v>0.3</v>
      </c>
      <c r="I1112" s="18" t="n">
        <v>1.5</v>
      </c>
      <c r="J1112" s="19" t="n">
        <v>0.957018370333294</v>
      </c>
      <c r="K1112" s="19" t="n">
        <v>0.585840714669721</v>
      </c>
      <c r="L1112" s="16" t="n">
        <v>11.9998569381281</v>
      </c>
      <c r="M1112" s="19" t="n">
        <v>0.304075538150618</v>
      </c>
      <c r="N1112" s="19" t="n">
        <v>1.0126340328797</v>
      </c>
      <c r="O1112" s="19" t="n">
        <v>1.15519739248589</v>
      </c>
      <c r="P1112" s="19" t="n">
        <v>1.09311490124683</v>
      </c>
      <c r="Q1112" s="17" t="s">
        <v>31</v>
      </c>
      <c r="R1112" s="5" t="str">
        <f aca="false">IF(OR(Q1112="Steel plate",Q1112="Concrete jacket"),"Steel plate or jacket",Q1112)</f>
        <v>Polymer laminate</v>
      </c>
      <c r="S1112" s="5" t="str">
        <f aca="false">IF(O1112&lt;='Tree rules'!$C$4,IF(N1112&lt;='Tree rules'!$C$5,IF(P1112&lt;='Tree rules'!$C$7,"Monitor","Polymer laminate"),IF(P1112&lt;='Tree rules'!$C$8,"Seal cracks","Polymer laminate")),IF(O1112&lt;='Tree rules'!$C$6,IF(P1112&lt;='Tree rules'!$C$9,"Polymer laminate","Steel plate or jacket"),IF(L1112&lt;='Tree rules'!$C$10,"Steel plate or jacket","Polymer laminate")))</f>
        <v>Polymer laminate</v>
      </c>
      <c r="T1112" s="5" t="str">
        <f aca="false">IF(S1112=R1112,"Yes","No")</f>
        <v>Yes</v>
      </c>
    </row>
    <row r="1113" customFormat="false" ht="15" hidden="false" customHeight="false" outlineLevel="0" collapsed="false">
      <c r="A1113" s="15" t="n">
        <v>3720</v>
      </c>
      <c r="B1113" s="16" t="n">
        <v>3.12616154527051</v>
      </c>
      <c r="C1113" s="15" t="n">
        <v>230</v>
      </c>
      <c r="D1113" s="15" t="n">
        <v>300</v>
      </c>
      <c r="E1113" s="15" t="n">
        <v>30</v>
      </c>
      <c r="F1113" s="16" t="n">
        <v>1.08405543602132</v>
      </c>
      <c r="G1113" s="17" t="s">
        <v>101</v>
      </c>
      <c r="H1113" s="18" t="n">
        <v>0.3</v>
      </c>
      <c r="I1113" s="18" t="n">
        <v>1</v>
      </c>
      <c r="J1113" s="19" t="n">
        <v>0.854795423088442</v>
      </c>
      <c r="K1113" s="19" t="n">
        <v>0.437941967356492</v>
      </c>
      <c r="L1113" s="16" t="n">
        <v>12.4054029574227</v>
      </c>
      <c r="M1113" s="19" t="n">
        <v>0.576261273523149</v>
      </c>
      <c r="N1113" s="19" t="n">
        <v>0.796446809526214</v>
      </c>
      <c r="O1113" s="19" t="n">
        <v>0.854795423088442</v>
      </c>
      <c r="P1113" s="19" t="n">
        <v>0.569760789883506</v>
      </c>
      <c r="Q1113" s="17" t="s">
        <v>29</v>
      </c>
      <c r="R1113" s="5" t="str">
        <f aca="false">IF(OR(Q1113="Steel plate",Q1113="Concrete jacket"),"Steel plate or jacket",Q1113)</f>
        <v>Monitor</v>
      </c>
      <c r="S1113" s="5" t="str">
        <f aca="false">IF(O1113&lt;='Tree rules'!$C$4,IF(N1113&lt;='Tree rules'!$C$5,IF(P1113&lt;='Tree rules'!$C$7,"Monitor","Polymer laminate"),IF(P1113&lt;='Tree rules'!$C$8,"Seal cracks","Polymer laminate")),IF(O1113&lt;='Tree rules'!$C$6,IF(P1113&lt;='Tree rules'!$C$9,"Polymer laminate","Steel plate or jacket"),IF(L1113&lt;='Tree rules'!$C$10,"Steel plate or jacket","Polymer laminate")))</f>
        <v>Monitor</v>
      </c>
      <c r="T1113" s="5" t="str">
        <f aca="false">IF(S1113=R1113,"Yes","No")</f>
        <v>Yes</v>
      </c>
    </row>
    <row r="1114" customFormat="false" ht="15" hidden="false" customHeight="false" outlineLevel="0" collapsed="false">
      <c r="A1114" s="15" t="n">
        <v>3722</v>
      </c>
      <c r="B1114" s="16" t="n">
        <v>4.75694960559053</v>
      </c>
      <c r="C1114" s="15" t="n">
        <v>230</v>
      </c>
      <c r="D1114" s="15" t="n">
        <v>425</v>
      </c>
      <c r="E1114" s="15" t="n">
        <v>20</v>
      </c>
      <c r="F1114" s="16" t="n">
        <v>0.754646325628103</v>
      </c>
      <c r="G1114" s="17" t="s">
        <v>102</v>
      </c>
      <c r="H1114" s="18" t="n">
        <v>0.1</v>
      </c>
      <c r="I1114" s="18" t="n">
        <v>1.5</v>
      </c>
      <c r="J1114" s="19" t="n">
        <v>0.861583035120589</v>
      </c>
      <c r="K1114" s="19" t="n">
        <v>0.462715539758183</v>
      </c>
      <c r="L1114" s="16" t="n">
        <v>13.1407447668247</v>
      </c>
      <c r="M1114" s="19" t="n">
        <v>0.83232559791463</v>
      </c>
      <c r="N1114" s="19" t="n">
        <v>3.23285377186583</v>
      </c>
      <c r="O1114" s="19" t="n">
        <v>1.09304062310973</v>
      </c>
      <c r="P1114" s="19" t="n">
        <v>0.450383773921428</v>
      </c>
      <c r="Q1114" s="17" t="s">
        <v>31</v>
      </c>
      <c r="R1114" s="5" t="str">
        <f aca="false">IF(OR(Q1114="Steel plate",Q1114="Concrete jacket"),"Steel plate or jacket",Q1114)</f>
        <v>Polymer laminate</v>
      </c>
      <c r="S1114" s="5" t="str">
        <f aca="false">IF(O1114&lt;='Tree rules'!$C$4,IF(N1114&lt;='Tree rules'!$C$5,IF(P1114&lt;='Tree rules'!$C$7,"Monitor","Polymer laminate"),IF(P1114&lt;='Tree rules'!$C$8,"Seal cracks","Polymer laminate")),IF(O1114&lt;='Tree rules'!$C$6,IF(P1114&lt;='Tree rules'!$C$9,"Polymer laminate","Steel plate or jacket"),IF(L1114&lt;='Tree rules'!$C$10,"Steel plate or jacket","Polymer laminate")))</f>
        <v>Polymer laminate</v>
      </c>
      <c r="T1114" s="5" t="str">
        <f aca="false">IF(S1114=R1114,"Yes","No")</f>
        <v>Yes</v>
      </c>
    </row>
    <row r="1115" customFormat="false" ht="15" hidden="false" customHeight="false" outlineLevel="0" collapsed="false">
      <c r="A1115" s="15" t="n">
        <v>3723</v>
      </c>
      <c r="B1115" s="16" t="n">
        <v>5.71142357354911</v>
      </c>
      <c r="C1115" s="15" t="n">
        <v>300</v>
      </c>
      <c r="D1115" s="15" t="n">
        <v>475</v>
      </c>
      <c r="E1115" s="15" t="n">
        <v>25</v>
      </c>
      <c r="F1115" s="16" t="n">
        <v>0.735735984447258</v>
      </c>
      <c r="G1115" s="17" t="s">
        <v>101</v>
      </c>
      <c r="H1115" s="18" t="n">
        <v>0.3</v>
      </c>
      <c r="I1115" s="18" t="n">
        <v>1</v>
      </c>
      <c r="J1115" s="19" t="n">
        <v>0.873356422844897</v>
      </c>
      <c r="K1115" s="19" t="n">
        <v>0.554579875271079</v>
      </c>
      <c r="L1115" s="16" t="n">
        <v>13.375699235478</v>
      </c>
      <c r="M1115" s="19" t="n">
        <v>0.826691833154471</v>
      </c>
      <c r="N1115" s="19" t="n">
        <v>0.669719163542908</v>
      </c>
      <c r="O1115" s="19" t="n">
        <v>0.873356422844897</v>
      </c>
      <c r="P1115" s="19" t="n">
        <v>0.471270594695474</v>
      </c>
      <c r="Q1115" s="17" t="s">
        <v>29</v>
      </c>
      <c r="R1115" s="5" t="str">
        <f aca="false">IF(OR(Q1115="Steel plate",Q1115="Concrete jacket"),"Steel plate or jacket",Q1115)</f>
        <v>Monitor</v>
      </c>
      <c r="S1115" s="5" t="str">
        <f aca="false">IF(O1115&lt;='Tree rules'!$C$4,IF(N1115&lt;='Tree rules'!$C$5,IF(P1115&lt;='Tree rules'!$C$7,"Monitor","Polymer laminate"),IF(P1115&lt;='Tree rules'!$C$8,"Seal cracks","Polymer laminate")),IF(O1115&lt;='Tree rules'!$C$6,IF(P1115&lt;='Tree rules'!$C$9,"Polymer laminate","Steel plate or jacket"),IF(L1115&lt;='Tree rules'!$C$10,"Steel plate or jacket","Polymer laminate")))</f>
        <v>Monitor</v>
      </c>
      <c r="T1115" s="5" t="str">
        <f aca="false">IF(S1115=R1115,"Yes","No")</f>
        <v>Yes</v>
      </c>
    </row>
    <row r="1116" customFormat="false" ht="15" hidden="false" customHeight="false" outlineLevel="0" collapsed="false">
      <c r="A1116" s="15" t="n">
        <v>3734</v>
      </c>
      <c r="B1116" s="16" t="n">
        <v>5.13514006952301</v>
      </c>
      <c r="C1116" s="15" t="n">
        <v>230</v>
      </c>
      <c r="D1116" s="15" t="n">
        <v>425</v>
      </c>
      <c r="E1116" s="15" t="n">
        <v>25</v>
      </c>
      <c r="F1116" s="16" t="n">
        <v>0.691964884122107</v>
      </c>
      <c r="G1116" s="17" t="s">
        <v>101</v>
      </c>
      <c r="H1116" s="18" t="n">
        <v>0.3</v>
      </c>
      <c r="I1116" s="18" t="n">
        <v>1</v>
      </c>
      <c r="J1116" s="19" t="n">
        <v>0.867062967128698</v>
      </c>
      <c r="K1116" s="19" t="n">
        <v>0.616974430799678</v>
      </c>
      <c r="L1116" s="16" t="n">
        <v>13.5491822414855</v>
      </c>
      <c r="M1116" s="19" t="n">
        <v>0.38573693347538</v>
      </c>
      <c r="N1116" s="19" t="n">
        <v>0.648867257322942</v>
      </c>
      <c r="O1116" s="19" t="n">
        <v>0.867062967128698</v>
      </c>
      <c r="P1116" s="19" t="n">
        <v>0.923744649284682</v>
      </c>
      <c r="Q1116" s="17" t="s">
        <v>29</v>
      </c>
      <c r="R1116" s="5" t="str">
        <f aca="false">IF(OR(Q1116="Steel plate",Q1116="Concrete jacket"),"Steel plate or jacket",Q1116)</f>
        <v>Monitor</v>
      </c>
      <c r="S1116" s="5" t="str">
        <f aca="false">IF(O1116&lt;='Tree rules'!$C$4,IF(N1116&lt;='Tree rules'!$C$5,IF(P1116&lt;='Tree rules'!$C$7,"Monitor","Polymer laminate"),IF(P1116&lt;='Tree rules'!$C$8,"Seal cracks","Polymer laminate")),IF(O1116&lt;='Tree rules'!$C$6,IF(P1116&lt;='Tree rules'!$C$9,"Polymer laminate","Steel plate or jacket"),IF(L1116&lt;='Tree rules'!$C$10,"Steel plate or jacket","Polymer laminate")))</f>
        <v>Monitor</v>
      </c>
      <c r="T1116" s="5" t="str">
        <f aca="false">IF(S1116=R1116,"Yes","No")</f>
        <v>Yes</v>
      </c>
    </row>
    <row r="1117" customFormat="false" ht="15" hidden="false" customHeight="false" outlineLevel="0" collapsed="false">
      <c r="A1117" s="15" t="n">
        <v>3739</v>
      </c>
      <c r="B1117" s="16" t="n">
        <v>6.30425382956768</v>
      </c>
      <c r="C1117" s="15" t="n">
        <v>300</v>
      </c>
      <c r="D1117" s="15" t="n">
        <v>550</v>
      </c>
      <c r="E1117" s="15" t="n">
        <v>20</v>
      </c>
      <c r="F1117" s="16" t="n">
        <v>0.531909867274462</v>
      </c>
      <c r="G1117" s="17" t="s">
        <v>101</v>
      </c>
      <c r="H1117" s="18" t="n">
        <v>0.3</v>
      </c>
      <c r="I1117" s="18" t="n">
        <v>1.5</v>
      </c>
      <c r="J1117" s="19" t="n">
        <v>0.93162512887068</v>
      </c>
      <c r="K1117" s="19" t="n">
        <v>0.626144795833703</v>
      </c>
      <c r="L1117" s="16" t="n">
        <v>12.5084401380311</v>
      </c>
      <c r="M1117" s="19" t="n">
        <v>0.682391692637727</v>
      </c>
      <c r="N1117" s="19" t="n">
        <v>0.749387053398647</v>
      </c>
      <c r="O1117" s="19" t="n">
        <v>1.10577158025088</v>
      </c>
      <c r="P1117" s="19" t="n">
        <v>0.553438720478138</v>
      </c>
      <c r="Q1117" s="17" t="s">
        <v>31</v>
      </c>
      <c r="R1117" s="5" t="str">
        <f aca="false">IF(OR(Q1117="Steel plate",Q1117="Concrete jacket"),"Steel plate or jacket",Q1117)</f>
        <v>Polymer laminate</v>
      </c>
      <c r="S1117" s="5" t="str">
        <f aca="false">IF(O1117&lt;='Tree rules'!$C$4,IF(N1117&lt;='Tree rules'!$C$5,IF(P1117&lt;='Tree rules'!$C$7,"Monitor","Polymer laminate"),IF(P1117&lt;='Tree rules'!$C$8,"Seal cracks","Polymer laminate")),IF(O1117&lt;='Tree rules'!$C$6,IF(P1117&lt;='Tree rules'!$C$9,"Polymer laminate","Steel plate or jacket"),IF(L1117&lt;='Tree rules'!$C$10,"Steel plate or jacket","Polymer laminate")))</f>
        <v>Polymer laminate</v>
      </c>
      <c r="T1117" s="5" t="str">
        <f aca="false">IF(S1117=R1117,"Yes","No")</f>
        <v>Yes</v>
      </c>
    </row>
    <row r="1118" customFormat="false" ht="15" hidden="false" customHeight="false" outlineLevel="0" collapsed="false">
      <c r="A1118" s="15" t="n">
        <v>3741</v>
      </c>
      <c r="B1118" s="16" t="n">
        <v>5.74058200813484</v>
      </c>
      <c r="C1118" s="15" t="n">
        <v>230</v>
      </c>
      <c r="D1118" s="15" t="n">
        <v>525</v>
      </c>
      <c r="E1118" s="15" t="n">
        <v>25</v>
      </c>
      <c r="F1118" s="16" t="n">
        <v>0.85906279835652</v>
      </c>
      <c r="G1118" s="17" t="s">
        <v>101</v>
      </c>
      <c r="H1118" s="18" t="n">
        <v>0.3</v>
      </c>
      <c r="I1118" s="18" t="n">
        <v>1</v>
      </c>
      <c r="J1118" s="19" t="n">
        <v>0.896098476803888</v>
      </c>
      <c r="K1118" s="19" t="n">
        <v>0.48271394558271</v>
      </c>
      <c r="L1118" s="16" t="n">
        <v>12.0347631197795</v>
      </c>
      <c r="M1118" s="19" t="n">
        <v>0.541751483340714</v>
      </c>
      <c r="N1118" s="19" t="n">
        <v>0.631046014960042</v>
      </c>
      <c r="O1118" s="19" t="n">
        <v>0.896098476803888</v>
      </c>
      <c r="P1118" s="19" t="n">
        <v>0.691066113732839</v>
      </c>
      <c r="Q1118" s="17" t="s">
        <v>29</v>
      </c>
      <c r="R1118" s="5" t="str">
        <f aca="false">IF(OR(Q1118="Steel plate",Q1118="Concrete jacket"),"Steel plate or jacket",Q1118)</f>
        <v>Monitor</v>
      </c>
      <c r="S1118" s="5" t="str">
        <f aca="false">IF(O1118&lt;='Tree rules'!$C$4,IF(N1118&lt;='Tree rules'!$C$5,IF(P1118&lt;='Tree rules'!$C$7,"Monitor","Polymer laminate"),IF(P1118&lt;='Tree rules'!$C$8,"Seal cracks","Polymer laminate")),IF(O1118&lt;='Tree rules'!$C$6,IF(P1118&lt;='Tree rules'!$C$9,"Polymer laminate","Steel plate or jacket"),IF(L1118&lt;='Tree rules'!$C$10,"Steel plate or jacket","Polymer laminate")))</f>
        <v>Monitor</v>
      </c>
      <c r="T1118" s="5" t="str">
        <f aca="false">IF(S1118=R1118,"Yes","No")</f>
        <v>Yes</v>
      </c>
    </row>
    <row r="1119" customFormat="false" ht="15" hidden="false" customHeight="false" outlineLevel="0" collapsed="false">
      <c r="A1119" s="15" t="n">
        <v>3743</v>
      </c>
      <c r="B1119" s="16" t="n">
        <v>4.41796138464187</v>
      </c>
      <c r="C1119" s="15" t="n">
        <v>230</v>
      </c>
      <c r="D1119" s="15" t="n">
        <v>400</v>
      </c>
      <c r="E1119" s="15" t="n">
        <v>25</v>
      </c>
      <c r="F1119" s="16" t="n">
        <v>0.740832460684402</v>
      </c>
      <c r="G1119" s="17" t="s">
        <v>103</v>
      </c>
      <c r="H1119" s="18" t="n">
        <v>0.2</v>
      </c>
      <c r="I1119" s="18" t="n">
        <v>1.5</v>
      </c>
      <c r="J1119" s="19" t="n">
        <v>0.971162759667917</v>
      </c>
      <c r="K1119" s="19" t="n">
        <v>0.43922260077974</v>
      </c>
      <c r="L1119" s="16" t="n">
        <v>12.480116905768</v>
      </c>
      <c r="M1119" s="19" t="n">
        <v>0.546067299853529</v>
      </c>
      <c r="N1119" s="19" t="n">
        <v>1.376900721554</v>
      </c>
      <c r="O1119" s="19" t="n">
        <v>1.24346582296099</v>
      </c>
      <c r="P1119" s="19" t="n">
        <v>0.705098406727767</v>
      </c>
      <c r="Q1119" s="17" t="s">
        <v>31</v>
      </c>
      <c r="R1119" s="5" t="str">
        <f aca="false">IF(OR(Q1119="Steel plate",Q1119="Concrete jacket"),"Steel plate or jacket",Q1119)</f>
        <v>Polymer laminate</v>
      </c>
      <c r="S1119" s="5" t="str">
        <f aca="false">IF(O1119&lt;='Tree rules'!$C$4,IF(N1119&lt;='Tree rules'!$C$5,IF(P1119&lt;='Tree rules'!$C$7,"Monitor","Polymer laminate"),IF(P1119&lt;='Tree rules'!$C$8,"Seal cracks","Polymer laminate")),IF(O1119&lt;='Tree rules'!$C$6,IF(P1119&lt;='Tree rules'!$C$9,"Polymer laminate","Steel plate or jacket"),IF(L1119&lt;='Tree rules'!$C$10,"Steel plate or jacket","Polymer laminate")))</f>
        <v>Polymer laminate</v>
      </c>
      <c r="T1119" s="5" t="str">
        <f aca="false">IF(S1119=R1119,"Yes","No")</f>
        <v>Yes</v>
      </c>
    </row>
    <row r="1120" customFormat="false" ht="15" hidden="false" customHeight="false" outlineLevel="0" collapsed="false">
      <c r="A1120" s="15" t="n">
        <v>3744</v>
      </c>
      <c r="B1120" s="16" t="n">
        <v>5.13643609151352</v>
      </c>
      <c r="C1120" s="15" t="n">
        <v>300</v>
      </c>
      <c r="D1120" s="15" t="n">
        <v>450</v>
      </c>
      <c r="E1120" s="15" t="n">
        <v>30</v>
      </c>
      <c r="F1120" s="16" t="n">
        <v>0.995356088266073</v>
      </c>
      <c r="G1120" s="17" t="s">
        <v>103</v>
      </c>
      <c r="H1120" s="18" t="n">
        <v>0.2</v>
      </c>
      <c r="I1120" s="18" t="n">
        <v>1</v>
      </c>
      <c r="J1120" s="19" t="n">
        <v>0.857450372247943</v>
      </c>
      <c r="K1120" s="19" t="n">
        <v>0.435453972287654</v>
      </c>
      <c r="L1120" s="16" t="n">
        <v>12.7139507215681</v>
      </c>
      <c r="M1120" s="19" t="n">
        <v>0.553836684267113</v>
      </c>
      <c r="N1120" s="19" t="n">
        <v>0.829137273374975</v>
      </c>
      <c r="O1120" s="19" t="n">
        <v>0.857450372247943</v>
      </c>
      <c r="P1120" s="19" t="n">
        <v>0.679929200194007</v>
      </c>
      <c r="Q1120" s="17" t="s">
        <v>29</v>
      </c>
      <c r="R1120" s="5" t="str">
        <f aca="false">IF(OR(Q1120="Steel plate",Q1120="Concrete jacket"),"Steel plate or jacket",Q1120)</f>
        <v>Monitor</v>
      </c>
      <c r="S1120" s="5" t="str">
        <f aca="false">IF(O1120&lt;='Tree rules'!$C$4,IF(N1120&lt;='Tree rules'!$C$5,IF(P1120&lt;='Tree rules'!$C$7,"Monitor","Polymer laminate"),IF(P1120&lt;='Tree rules'!$C$8,"Seal cracks","Polymer laminate")),IF(O1120&lt;='Tree rules'!$C$6,IF(P1120&lt;='Tree rules'!$C$9,"Polymer laminate","Steel plate or jacket"),IF(L1120&lt;='Tree rules'!$C$10,"Steel plate or jacket","Polymer laminate")))</f>
        <v>Monitor</v>
      </c>
      <c r="T1120" s="5" t="str">
        <f aca="false">IF(S1120=R1120,"Yes","No")</f>
        <v>Yes</v>
      </c>
    </row>
    <row r="1121" customFormat="false" ht="15" hidden="false" customHeight="false" outlineLevel="0" collapsed="false">
      <c r="A1121" s="15" t="n">
        <v>3746</v>
      </c>
      <c r="B1121" s="16" t="n">
        <v>5.06164476071339</v>
      </c>
      <c r="C1121" s="15" t="n">
        <v>300</v>
      </c>
      <c r="D1121" s="15" t="n">
        <v>400</v>
      </c>
      <c r="E1121" s="15" t="n">
        <v>30</v>
      </c>
      <c r="F1121" s="16" t="n">
        <v>0.621482226229435</v>
      </c>
      <c r="G1121" s="17" t="s">
        <v>102</v>
      </c>
      <c r="H1121" s="18" t="n">
        <v>0.1</v>
      </c>
      <c r="I1121" s="18" t="n">
        <v>1.5</v>
      </c>
      <c r="J1121" s="19" t="n">
        <v>0.943686873993607</v>
      </c>
      <c r="K1121" s="19" t="n">
        <v>0.568182122112389</v>
      </c>
      <c r="L1121" s="16" t="n">
        <v>15.0197173908409</v>
      </c>
      <c r="M1121" s="19" t="n">
        <v>0.257266858196399</v>
      </c>
      <c r="N1121" s="19" t="n">
        <v>4.61897008766491</v>
      </c>
      <c r="O1121" s="19" t="n">
        <v>1.14743730565276</v>
      </c>
      <c r="P1121" s="19" t="n">
        <v>1.27332027442473</v>
      </c>
      <c r="Q1121" s="17" t="s">
        <v>31</v>
      </c>
      <c r="R1121" s="5" t="str">
        <f aca="false">IF(OR(Q1121="Steel plate",Q1121="Concrete jacket"),"Steel plate or jacket",Q1121)</f>
        <v>Polymer laminate</v>
      </c>
      <c r="S1121" s="5" t="str">
        <f aca="false">IF(O1121&lt;='Tree rules'!$C$4,IF(N1121&lt;='Tree rules'!$C$5,IF(P1121&lt;='Tree rules'!$C$7,"Monitor","Polymer laminate"),IF(P1121&lt;='Tree rules'!$C$8,"Seal cracks","Polymer laminate")),IF(O1121&lt;='Tree rules'!$C$6,IF(P1121&lt;='Tree rules'!$C$9,"Polymer laminate","Steel plate or jacket"),IF(L1121&lt;='Tree rules'!$C$10,"Steel plate or jacket","Polymer laminate")))</f>
        <v>Steel plate or jacket</v>
      </c>
      <c r="T1121" s="5" t="str">
        <f aca="false">IF(S1121=R1121,"Yes","No")</f>
        <v>No</v>
      </c>
    </row>
    <row r="1122" customFormat="false" ht="15" hidden="false" customHeight="false" outlineLevel="0" collapsed="false">
      <c r="A1122" s="15" t="n">
        <v>3749</v>
      </c>
      <c r="B1122" s="16" t="n">
        <v>6.85392683982678</v>
      </c>
      <c r="C1122" s="15" t="n">
        <v>230</v>
      </c>
      <c r="D1122" s="15" t="n">
        <v>625</v>
      </c>
      <c r="E1122" s="15" t="n">
        <v>25</v>
      </c>
      <c r="F1122" s="16" t="n">
        <v>0.710178431223674</v>
      </c>
      <c r="G1122" s="17" t="s">
        <v>101</v>
      </c>
      <c r="H1122" s="18" t="n">
        <v>0.3</v>
      </c>
      <c r="I1122" s="18" t="n">
        <v>2</v>
      </c>
      <c r="J1122" s="19" t="n">
        <v>0.939585111861755</v>
      </c>
      <c r="K1122" s="19" t="n">
        <v>0.406092114098221</v>
      </c>
      <c r="L1122" s="16" t="n">
        <v>11.8785560482267</v>
      </c>
      <c r="M1122" s="19" t="n">
        <v>0.788511504105158</v>
      </c>
      <c r="N1122" s="19" t="n">
        <v>1.03013292588183</v>
      </c>
      <c r="O1122" s="19" t="n">
        <v>1.49761211927236</v>
      </c>
      <c r="P1122" s="19" t="n">
        <v>0.565764059645288</v>
      </c>
      <c r="Q1122" s="17" t="s">
        <v>104</v>
      </c>
      <c r="R1122" s="5" t="str">
        <f aca="false">IF(OR(Q1122="Steel plate",Q1122="Concrete jacket"),"Steel plate or jacket",Q1122)</f>
        <v>Steel plate or jacket</v>
      </c>
      <c r="S1122" s="5" t="str">
        <f aca="false">IF(O1122&lt;='Tree rules'!$C$4,IF(N1122&lt;='Tree rules'!$C$5,IF(P1122&lt;='Tree rules'!$C$7,"Monitor","Polymer laminate"),IF(P1122&lt;='Tree rules'!$C$8,"Seal cracks","Polymer laminate")),IF(O1122&lt;='Tree rules'!$C$6,IF(P1122&lt;='Tree rules'!$C$9,"Polymer laminate","Steel plate or jacket"),IF(L1122&lt;='Tree rules'!$C$10,"Steel plate or jacket","Polymer laminate")))</f>
        <v>Steel plate or jacket</v>
      </c>
      <c r="T1122" s="5" t="str">
        <f aca="false">IF(S1122=R1122,"Yes","No")</f>
        <v>Yes</v>
      </c>
    </row>
    <row r="1123" customFormat="false" ht="15" hidden="false" customHeight="false" outlineLevel="0" collapsed="false">
      <c r="A1123" s="15" t="n">
        <v>3758</v>
      </c>
      <c r="B1123" s="16" t="n">
        <v>6.48920739896512</v>
      </c>
      <c r="C1123" s="15" t="n">
        <v>230</v>
      </c>
      <c r="D1123" s="15" t="n">
        <v>525</v>
      </c>
      <c r="E1123" s="15" t="n">
        <v>25</v>
      </c>
      <c r="F1123" s="16" t="n">
        <v>0.57270853223768</v>
      </c>
      <c r="G1123" s="17" t="s">
        <v>101</v>
      </c>
      <c r="H1123" s="18" t="n">
        <v>0.3</v>
      </c>
      <c r="I1123" s="18" t="n">
        <v>2</v>
      </c>
      <c r="J1123" s="19" t="n">
        <v>0.860871407061553</v>
      </c>
      <c r="K1123" s="19" t="n">
        <v>0.642834060560932</v>
      </c>
      <c r="L1123" s="16" t="n">
        <v>13.6042083835747</v>
      </c>
      <c r="M1123" s="19" t="n">
        <v>0.755433586697273</v>
      </c>
      <c r="N1123" s="19" t="n">
        <v>1.0632877648152</v>
      </c>
      <c r="O1123" s="19" t="n">
        <v>1.16834535190093</v>
      </c>
      <c r="P1123" s="19" t="n">
        <v>0.528558315387627</v>
      </c>
      <c r="Q1123" s="17" t="s">
        <v>31</v>
      </c>
      <c r="R1123" s="5" t="str">
        <f aca="false">IF(OR(Q1123="Steel plate",Q1123="Concrete jacket"),"Steel plate or jacket",Q1123)</f>
        <v>Polymer laminate</v>
      </c>
      <c r="S1123" s="5" t="str">
        <f aca="false">IF(O1123&lt;='Tree rules'!$C$4,IF(N1123&lt;='Tree rules'!$C$5,IF(P1123&lt;='Tree rules'!$C$7,"Monitor","Polymer laminate"),IF(P1123&lt;='Tree rules'!$C$8,"Seal cracks","Polymer laminate")),IF(O1123&lt;='Tree rules'!$C$6,IF(P1123&lt;='Tree rules'!$C$9,"Polymer laminate","Steel plate or jacket"),IF(L1123&lt;='Tree rules'!$C$10,"Steel plate or jacket","Polymer laminate")))</f>
        <v>Polymer laminate</v>
      </c>
      <c r="T1123" s="5" t="str">
        <f aca="false">IF(S1123=R1123,"Yes","No")</f>
        <v>Yes</v>
      </c>
    </row>
    <row r="1124" customFormat="false" ht="15" hidden="false" customHeight="false" outlineLevel="0" collapsed="false">
      <c r="A1124" s="15" t="n">
        <v>3762</v>
      </c>
      <c r="B1124" s="16" t="n">
        <v>6.70650044990721</v>
      </c>
      <c r="C1124" s="15" t="n">
        <v>230</v>
      </c>
      <c r="D1124" s="15" t="n">
        <v>550</v>
      </c>
      <c r="E1124" s="15" t="n">
        <v>30</v>
      </c>
      <c r="F1124" s="16" t="n">
        <v>0.544187190990784</v>
      </c>
      <c r="G1124" s="17" t="s">
        <v>101</v>
      </c>
      <c r="H1124" s="18" t="n">
        <v>0.3</v>
      </c>
      <c r="I1124" s="18" t="n">
        <v>2</v>
      </c>
      <c r="J1124" s="19" t="n">
        <v>0.909235084103898</v>
      </c>
      <c r="K1124" s="19" t="n">
        <v>0.53944629307079</v>
      </c>
      <c r="L1124" s="16" t="n">
        <v>13.3595626492176</v>
      </c>
      <c r="M1124" s="19" t="n">
        <v>0.53819945192776</v>
      </c>
      <c r="N1124" s="19" t="n">
        <v>1.28349927592482</v>
      </c>
      <c r="O1124" s="19" t="n">
        <v>1.32798667255804</v>
      </c>
      <c r="P1124" s="19" t="n">
        <v>0.660744049742549</v>
      </c>
      <c r="Q1124" s="17" t="s">
        <v>31</v>
      </c>
      <c r="R1124" s="5" t="str">
        <f aca="false">IF(OR(Q1124="Steel plate",Q1124="Concrete jacket"),"Steel plate or jacket",Q1124)</f>
        <v>Polymer laminate</v>
      </c>
      <c r="S1124" s="5" t="str">
        <f aca="false">IF(O1124&lt;='Tree rules'!$C$4,IF(N1124&lt;='Tree rules'!$C$5,IF(P1124&lt;='Tree rules'!$C$7,"Monitor","Polymer laminate"),IF(P1124&lt;='Tree rules'!$C$8,"Seal cracks","Polymer laminate")),IF(O1124&lt;='Tree rules'!$C$6,IF(P1124&lt;='Tree rules'!$C$9,"Polymer laminate","Steel plate or jacket"),IF(L1124&lt;='Tree rules'!$C$10,"Steel plate or jacket","Polymer laminate")))</f>
        <v>Polymer laminate</v>
      </c>
      <c r="T1124" s="5" t="str">
        <f aca="false">IF(S1124=R1124,"Yes","No")</f>
        <v>Yes</v>
      </c>
    </row>
    <row r="1125" customFormat="false" ht="15" hidden="false" customHeight="false" outlineLevel="0" collapsed="false">
      <c r="A1125" s="15" t="n">
        <v>3773</v>
      </c>
      <c r="B1125" s="16" t="n">
        <v>3.1910487270431</v>
      </c>
      <c r="C1125" s="15" t="n">
        <v>300</v>
      </c>
      <c r="D1125" s="15" t="n">
        <v>300</v>
      </c>
      <c r="E1125" s="15" t="n">
        <v>25</v>
      </c>
      <c r="F1125" s="16" t="n">
        <v>0.831109167616348</v>
      </c>
      <c r="G1125" s="17" t="s">
        <v>101</v>
      </c>
      <c r="H1125" s="18" t="n">
        <v>0.3</v>
      </c>
      <c r="I1125" s="18" t="n">
        <v>1.5</v>
      </c>
      <c r="J1125" s="19" t="n">
        <v>0.856227408509938</v>
      </c>
      <c r="K1125" s="19" t="n">
        <v>0.495867202826631</v>
      </c>
      <c r="L1125" s="16" t="n">
        <v>12.6628917739805</v>
      </c>
      <c r="M1125" s="19" t="n">
        <v>0.760509157651941</v>
      </c>
      <c r="N1125" s="19" t="n">
        <v>1.1277283972661</v>
      </c>
      <c r="O1125" s="19" t="n">
        <v>1.07205356774425</v>
      </c>
      <c r="P1125" s="19" t="n">
        <v>0.461126703525293</v>
      </c>
      <c r="Q1125" s="17" t="s">
        <v>31</v>
      </c>
      <c r="R1125" s="5" t="str">
        <f aca="false">IF(OR(Q1125="Steel plate",Q1125="Concrete jacket"),"Steel plate or jacket",Q1125)</f>
        <v>Polymer laminate</v>
      </c>
      <c r="S1125" s="5" t="str">
        <f aca="false">IF(O1125&lt;='Tree rules'!$C$4,IF(N1125&lt;='Tree rules'!$C$5,IF(P1125&lt;='Tree rules'!$C$7,"Monitor","Polymer laminate"),IF(P1125&lt;='Tree rules'!$C$8,"Seal cracks","Polymer laminate")),IF(O1125&lt;='Tree rules'!$C$6,IF(P1125&lt;='Tree rules'!$C$9,"Polymer laminate","Steel plate or jacket"),IF(L1125&lt;='Tree rules'!$C$10,"Steel plate or jacket","Polymer laminate")))</f>
        <v>Polymer laminate</v>
      </c>
      <c r="T1125" s="5" t="str">
        <f aca="false">IF(S1125=R1125,"Yes","No")</f>
        <v>Yes</v>
      </c>
    </row>
    <row r="1126" customFormat="false" ht="15" hidden="false" customHeight="false" outlineLevel="0" collapsed="false">
      <c r="A1126" s="15" t="n">
        <v>3775</v>
      </c>
      <c r="B1126" s="16" t="n">
        <v>4.24742429513454</v>
      </c>
      <c r="C1126" s="15" t="n">
        <v>300</v>
      </c>
      <c r="D1126" s="15" t="n">
        <v>400</v>
      </c>
      <c r="E1126" s="15" t="n">
        <v>20</v>
      </c>
      <c r="F1126" s="16" t="n">
        <v>0.635378289490071</v>
      </c>
      <c r="G1126" s="17" t="s">
        <v>103</v>
      </c>
      <c r="H1126" s="18" t="n">
        <v>0.2</v>
      </c>
      <c r="I1126" s="18" t="n">
        <v>1</v>
      </c>
      <c r="J1126" s="19" t="n">
        <v>0.956435347925809</v>
      </c>
      <c r="K1126" s="19" t="n">
        <v>0.457772748047646</v>
      </c>
      <c r="L1126" s="16" t="n">
        <v>11.9309671211644</v>
      </c>
      <c r="M1126" s="19" t="n">
        <v>0.945306535166227</v>
      </c>
      <c r="N1126" s="19" t="n">
        <v>0.823067569520584</v>
      </c>
      <c r="O1126" s="19" t="n">
        <v>0.956435347925809</v>
      </c>
      <c r="P1126" s="19" t="n">
        <v>0.346734257908447</v>
      </c>
      <c r="Q1126" s="17" t="s">
        <v>29</v>
      </c>
      <c r="R1126" s="5" t="str">
        <f aca="false">IF(OR(Q1126="Steel plate",Q1126="Concrete jacket"),"Steel plate or jacket",Q1126)</f>
        <v>Monitor</v>
      </c>
      <c r="S1126" s="5" t="str">
        <f aca="false">IF(O1126&lt;='Tree rules'!$C$4,IF(N1126&lt;='Tree rules'!$C$5,IF(P1126&lt;='Tree rules'!$C$7,"Monitor","Polymer laminate"),IF(P1126&lt;='Tree rules'!$C$8,"Seal cracks","Polymer laminate")),IF(O1126&lt;='Tree rules'!$C$6,IF(P1126&lt;='Tree rules'!$C$9,"Polymer laminate","Steel plate or jacket"),IF(L1126&lt;='Tree rules'!$C$10,"Steel plate or jacket","Polymer laminate")))</f>
        <v>Monitor</v>
      </c>
      <c r="T1126" s="5" t="str">
        <f aca="false">IF(S1126=R1126,"Yes","No")</f>
        <v>Yes</v>
      </c>
    </row>
    <row r="1127" customFormat="false" ht="15" hidden="false" customHeight="false" outlineLevel="0" collapsed="false">
      <c r="A1127" s="15" t="n">
        <v>3776</v>
      </c>
      <c r="B1127" s="16" t="n">
        <v>7.62249605591741</v>
      </c>
      <c r="C1127" s="15" t="n">
        <v>230</v>
      </c>
      <c r="D1127" s="15" t="n">
        <v>600</v>
      </c>
      <c r="E1127" s="15" t="n">
        <v>25</v>
      </c>
      <c r="F1127" s="16" t="n">
        <v>0.63117855856144</v>
      </c>
      <c r="G1127" s="17" t="s">
        <v>101</v>
      </c>
      <c r="H1127" s="18" t="n">
        <v>0.3</v>
      </c>
      <c r="I1127" s="18" t="n">
        <v>1.5</v>
      </c>
      <c r="J1127" s="19" t="n">
        <v>0.862067532184457</v>
      </c>
      <c r="K1127" s="19" t="n">
        <v>0.419701792494815</v>
      </c>
      <c r="L1127" s="16" t="n">
        <v>13.7590181514755</v>
      </c>
      <c r="M1127" s="19" t="n">
        <v>0.30588894086188</v>
      </c>
      <c r="N1127" s="19" t="n">
        <v>0.750126946150611</v>
      </c>
      <c r="O1127" s="19" t="n">
        <v>1.11219565402199</v>
      </c>
      <c r="P1127" s="19" t="n">
        <v>1.17623324569785</v>
      </c>
      <c r="Q1127" s="17" t="s">
        <v>104</v>
      </c>
      <c r="R1127" s="5" t="str">
        <f aca="false">IF(OR(Q1127="Steel plate",Q1127="Concrete jacket"),"Steel plate or jacket",Q1127)</f>
        <v>Steel plate or jacket</v>
      </c>
      <c r="S1127" s="5" t="str">
        <f aca="false">IF(O1127&lt;='Tree rules'!$C$4,IF(N1127&lt;='Tree rules'!$C$5,IF(P1127&lt;='Tree rules'!$C$7,"Monitor","Polymer laminate"),IF(P1127&lt;='Tree rules'!$C$8,"Seal cracks","Polymer laminate")),IF(O1127&lt;='Tree rules'!$C$6,IF(P1127&lt;='Tree rules'!$C$9,"Polymer laminate","Steel plate or jacket"),IF(L1127&lt;='Tree rules'!$C$10,"Steel plate or jacket","Polymer laminate")))</f>
        <v>Steel plate or jacket</v>
      </c>
      <c r="T1127" s="5" t="str">
        <f aca="false">IF(S1127=R1127,"Yes","No")</f>
        <v>Yes</v>
      </c>
    </row>
    <row r="1128" customFormat="false" ht="15" hidden="false" customHeight="false" outlineLevel="0" collapsed="false">
      <c r="A1128" s="15" t="n">
        <v>3784</v>
      </c>
      <c r="B1128" s="16" t="n">
        <v>7.66968514144256</v>
      </c>
      <c r="C1128" s="15" t="n">
        <v>300</v>
      </c>
      <c r="D1128" s="15" t="n">
        <v>650</v>
      </c>
      <c r="E1128" s="15" t="n">
        <v>30</v>
      </c>
      <c r="F1128" s="16" t="n">
        <v>0.695812326376477</v>
      </c>
      <c r="G1128" s="17" t="s">
        <v>103</v>
      </c>
      <c r="H1128" s="18" t="n">
        <v>0.2</v>
      </c>
      <c r="I1128" s="18" t="n">
        <v>2</v>
      </c>
      <c r="J1128" s="19" t="n">
        <v>0.89078928160158</v>
      </c>
      <c r="K1128" s="19" t="n">
        <v>0.515353323722567</v>
      </c>
      <c r="L1128" s="16" t="n">
        <v>12.7403407665159</v>
      </c>
      <c r="M1128" s="19" t="n">
        <v>0.647733354807042</v>
      </c>
      <c r="N1128" s="19" t="n">
        <v>1.39642436519599</v>
      </c>
      <c r="O1128" s="19" t="n">
        <v>1.32250734619335</v>
      </c>
      <c r="P1128" s="19" t="n">
        <v>0.666509783152272</v>
      </c>
      <c r="Q1128" s="17" t="s">
        <v>31</v>
      </c>
      <c r="R1128" s="5" t="str">
        <f aca="false">IF(OR(Q1128="Steel plate",Q1128="Concrete jacket"),"Steel plate or jacket",Q1128)</f>
        <v>Polymer laminate</v>
      </c>
      <c r="S1128" s="5" t="str">
        <f aca="false">IF(O1128&lt;='Tree rules'!$C$4,IF(N1128&lt;='Tree rules'!$C$5,IF(P1128&lt;='Tree rules'!$C$7,"Monitor","Polymer laminate"),IF(P1128&lt;='Tree rules'!$C$8,"Seal cracks","Polymer laminate")),IF(O1128&lt;='Tree rules'!$C$6,IF(P1128&lt;='Tree rules'!$C$9,"Polymer laminate","Steel plate or jacket"),IF(L1128&lt;='Tree rules'!$C$10,"Steel plate or jacket","Polymer laminate")))</f>
        <v>Polymer laminate</v>
      </c>
      <c r="T1128" s="5" t="str">
        <f aca="false">IF(S1128=R1128,"Yes","No")</f>
        <v>Yes</v>
      </c>
    </row>
    <row r="1129" customFormat="false" ht="15" hidden="false" customHeight="false" outlineLevel="0" collapsed="false">
      <c r="A1129" s="15" t="n">
        <v>3786</v>
      </c>
      <c r="B1129" s="16" t="n">
        <v>6.93670219157121</v>
      </c>
      <c r="C1129" s="15" t="n">
        <v>300</v>
      </c>
      <c r="D1129" s="15" t="n">
        <v>700</v>
      </c>
      <c r="E1129" s="15" t="n">
        <v>20</v>
      </c>
      <c r="F1129" s="16" t="n">
        <v>0.642452485396686</v>
      </c>
      <c r="G1129" s="17" t="s">
        <v>103</v>
      </c>
      <c r="H1129" s="18" t="n">
        <v>0.2</v>
      </c>
      <c r="I1129" s="18" t="n">
        <v>1</v>
      </c>
      <c r="J1129" s="19" t="n">
        <v>0.977159165526644</v>
      </c>
      <c r="K1129" s="19" t="n">
        <v>0.63112726234412</v>
      </c>
      <c r="L1129" s="16" t="n">
        <v>10.6391137907534</v>
      </c>
      <c r="M1129" s="19" t="n">
        <v>0.948602486261478</v>
      </c>
      <c r="N1129" s="19" t="n">
        <v>0.897144475661934</v>
      </c>
      <c r="O1129" s="19" t="n">
        <v>0.977159165526644</v>
      </c>
      <c r="P1129" s="19" t="n">
        <v>0.407492775811385</v>
      </c>
      <c r="Q1129" s="17" t="s">
        <v>29</v>
      </c>
      <c r="R1129" s="5" t="str">
        <f aca="false">IF(OR(Q1129="Steel plate",Q1129="Concrete jacket"),"Steel plate or jacket",Q1129)</f>
        <v>Monitor</v>
      </c>
      <c r="S1129" s="5" t="str">
        <f aca="false">IF(O1129&lt;='Tree rules'!$C$4,IF(N1129&lt;='Tree rules'!$C$5,IF(P1129&lt;='Tree rules'!$C$7,"Monitor","Polymer laminate"),IF(P1129&lt;='Tree rules'!$C$8,"Seal cracks","Polymer laminate")),IF(O1129&lt;='Tree rules'!$C$6,IF(P1129&lt;='Tree rules'!$C$9,"Polymer laminate","Steel plate or jacket"),IF(L1129&lt;='Tree rules'!$C$10,"Steel plate or jacket","Polymer laminate")))</f>
        <v>Monitor</v>
      </c>
      <c r="T1129" s="5" t="str">
        <f aca="false">IF(S1129=R1129,"Yes","No")</f>
        <v>Yes</v>
      </c>
    </row>
    <row r="1130" customFormat="false" ht="15" hidden="false" customHeight="false" outlineLevel="0" collapsed="false">
      <c r="A1130" s="15" t="n">
        <v>3787</v>
      </c>
      <c r="B1130" s="16" t="n">
        <v>5.22803383390726</v>
      </c>
      <c r="C1130" s="15" t="n">
        <v>300</v>
      </c>
      <c r="D1130" s="15" t="n">
        <v>475</v>
      </c>
      <c r="E1130" s="15" t="n">
        <v>30</v>
      </c>
      <c r="F1130" s="16" t="n">
        <v>0.624901102811956</v>
      </c>
      <c r="G1130" s="17" t="s">
        <v>101</v>
      </c>
      <c r="H1130" s="18" t="n">
        <v>0.3</v>
      </c>
      <c r="I1130" s="18" t="n">
        <v>2</v>
      </c>
      <c r="J1130" s="19" t="n">
        <v>0.857368640560347</v>
      </c>
      <c r="K1130" s="19" t="n">
        <v>0.51454226670407</v>
      </c>
      <c r="L1130" s="16" t="n">
        <v>12.1865590533969</v>
      </c>
      <c r="M1130" s="19" t="n">
        <v>0.623052078425217</v>
      </c>
      <c r="N1130" s="19" t="n">
        <v>0.918204821860298</v>
      </c>
      <c r="O1130" s="19" t="n">
        <v>1.27358487740579</v>
      </c>
      <c r="P1130" s="19" t="n">
        <v>0.543719848639434</v>
      </c>
      <c r="Q1130" s="17" t="s">
        <v>31</v>
      </c>
      <c r="R1130" s="5" t="str">
        <f aca="false">IF(OR(Q1130="Steel plate",Q1130="Concrete jacket"),"Steel plate or jacket",Q1130)</f>
        <v>Polymer laminate</v>
      </c>
      <c r="S1130" s="5" t="str">
        <f aca="false">IF(O1130&lt;='Tree rules'!$C$4,IF(N1130&lt;='Tree rules'!$C$5,IF(P1130&lt;='Tree rules'!$C$7,"Monitor","Polymer laminate"),IF(P1130&lt;='Tree rules'!$C$8,"Seal cracks","Polymer laminate")),IF(O1130&lt;='Tree rules'!$C$6,IF(P1130&lt;='Tree rules'!$C$9,"Polymer laminate","Steel plate or jacket"),IF(L1130&lt;='Tree rules'!$C$10,"Steel plate or jacket","Polymer laminate")))</f>
        <v>Polymer laminate</v>
      </c>
      <c r="T1130" s="5" t="str">
        <f aca="false">IF(S1130=R1130,"Yes","No")</f>
        <v>Yes</v>
      </c>
    </row>
    <row r="1131" customFormat="false" ht="15" hidden="false" customHeight="false" outlineLevel="0" collapsed="false">
      <c r="A1131" s="15" t="n">
        <v>3791</v>
      </c>
      <c r="B1131" s="16" t="n">
        <v>6.98383681895402</v>
      </c>
      <c r="C1131" s="15" t="n">
        <v>230</v>
      </c>
      <c r="D1131" s="15" t="n">
        <v>625</v>
      </c>
      <c r="E1131" s="15" t="n">
        <v>25</v>
      </c>
      <c r="F1131" s="16" t="n">
        <v>0.710178431223674</v>
      </c>
      <c r="G1131" s="17" t="s">
        <v>103</v>
      </c>
      <c r="H1131" s="18" t="n">
        <v>0.2</v>
      </c>
      <c r="I1131" s="18" t="n">
        <v>1</v>
      </c>
      <c r="J1131" s="19" t="n">
        <v>0.981583360173823</v>
      </c>
      <c r="K1131" s="19" t="n">
        <v>0.435341256744277</v>
      </c>
      <c r="L1131" s="16" t="n">
        <v>12.1037033257435</v>
      </c>
      <c r="M1131" s="19" t="n">
        <v>0.584599815347013</v>
      </c>
      <c r="N1131" s="19" t="n">
        <v>1.02099861433052</v>
      </c>
      <c r="O1131" s="19" t="n">
        <v>0.981583360173823</v>
      </c>
      <c r="P1131" s="19" t="n">
        <v>0.610773564151007</v>
      </c>
      <c r="Q1131" s="17" t="s">
        <v>30</v>
      </c>
      <c r="R1131" s="5" t="str">
        <f aca="false">IF(OR(Q1131="Steel plate",Q1131="Concrete jacket"),"Steel plate or jacket",Q1131)</f>
        <v>Seal cracks</v>
      </c>
      <c r="S1131" s="5" t="str">
        <f aca="false">IF(O1131&lt;='Tree rules'!$C$4,IF(N1131&lt;='Tree rules'!$C$5,IF(P1131&lt;='Tree rules'!$C$7,"Monitor","Polymer laminate"),IF(P1131&lt;='Tree rules'!$C$8,"Seal cracks","Polymer laminate")),IF(O1131&lt;='Tree rules'!$C$6,IF(P1131&lt;='Tree rules'!$C$9,"Polymer laminate","Steel plate or jacket"),IF(L1131&lt;='Tree rules'!$C$10,"Steel plate or jacket","Polymer laminate")))</f>
        <v>Seal cracks</v>
      </c>
      <c r="T1131" s="5" t="str">
        <f aca="false">IF(S1131=R1131,"Yes","No")</f>
        <v>Yes</v>
      </c>
    </row>
    <row r="1132" customFormat="false" ht="15" hidden="false" customHeight="false" outlineLevel="0" collapsed="false">
      <c r="A1132" s="15" t="n">
        <v>3793</v>
      </c>
      <c r="B1132" s="16" t="n">
        <v>6.5087392403097</v>
      </c>
      <c r="C1132" s="15" t="n">
        <v>230</v>
      </c>
      <c r="D1132" s="15" t="n">
        <v>625</v>
      </c>
      <c r="E1132" s="15" t="n">
        <v>30</v>
      </c>
      <c r="F1132" s="16" t="n">
        <v>0.603925598347216</v>
      </c>
      <c r="G1132" s="17" t="s">
        <v>101</v>
      </c>
      <c r="H1132" s="18" t="n">
        <v>0.3</v>
      </c>
      <c r="I1132" s="18" t="n">
        <v>2</v>
      </c>
      <c r="J1132" s="19" t="n">
        <v>0.938317217408518</v>
      </c>
      <c r="K1132" s="19" t="n">
        <v>0.547909313147278</v>
      </c>
      <c r="L1132" s="16" t="n">
        <v>11.241345838186</v>
      </c>
      <c r="M1132" s="19" t="n">
        <v>0.892991159125191</v>
      </c>
      <c r="N1132" s="19" t="n">
        <v>0.835726223741226</v>
      </c>
      <c r="O1132" s="19" t="n">
        <v>1.36252169271247</v>
      </c>
      <c r="P1132" s="19" t="n">
        <v>0.412686285223486</v>
      </c>
      <c r="Q1132" s="17" t="s">
        <v>31</v>
      </c>
      <c r="R1132" s="5" t="str">
        <f aca="false">IF(OR(Q1132="Steel plate",Q1132="Concrete jacket"),"Steel plate or jacket",Q1132)</f>
        <v>Polymer laminate</v>
      </c>
      <c r="S1132" s="5" t="str">
        <f aca="false">IF(O1132&lt;='Tree rules'!$C$4,IF(N1132&lt;='Tree rules'!$C$5,IF(P1132&lt;='Tree rules'!$C$7,"Monitor","Polymer laminate"),IF(P1132&lt;='Tree rules'!$C$8,"Seal cracks","Polymer laminate")),IF(O1132&lt;='Tree rules'!$C$6,IF(P1132&lt;='Tree rules'!$C$9,"Polymer laminate","Steel plate or jacket"),IF(L1132&lt;='Tree rules'!$C$10,"Steel plate or jacket","Polymer laminate")))</f>
        <v>Steel plate or jacket</v>
      </c>
      <c r="T1132" s="5" t="str">
        <f aca="false">IF(S1132=R1132,"Yes","No")</f>
        <v>No</v>
      </c>
    </row>
    <row r="1133" customFormat="false" ht="15" hidden="false" customHeight="false" outlineLevel="0" collapsed="false">
      <c r="A1133" s="15" t="n">
        <v>3794</v>
      </c>
      <c r="B1133" s="16" t="n">
        <v>6.96158643403203</v>
      </c>
      <c r="C1133" s="15" t="n">
        <v>300</v>
      </c>
      <c r="D1133" s="15" t="n">
        <v>650</v>
      </c>
      <c r="E1133" s="15" t="n">
        <v>20</v>
      </c>
      <c r="F1133" s="16" t="n">
        <v>0.695812326376477</v>
      </c>
      <c r="G1133" s="17" t="s">
        <v>101</v>
      </c>
      <c r="H1133" s="18" t="n">
        <v>0.3</v>
      </c>
      <c r="I1133" s="18" t="n">
        <v>1</v>
      </c>
      <c r="J1133" s="19" t="n">
        <v>0.906924353054364</v>
      </c>
      <c r="K1133" s="19" t="n">
        <v>0.634890664695422</v>
      </c>
      <c r="L1133" s="16" t="n">
        <v>11.5640970664984</v>
      </c>
      <c r="M1133" s="19" t="n">
        <v>0.945173128633374</v>
      </c>
      <c r="N1133" s="19" t="n">
        <v>0.55369898469456</v>
      </c>
      <c r="O1133" s="19" t="n">
        <v>0.906924353054365</v>
      </c>
      <c r="P1133" s="19" t="n">
        <v>0.435805269168817</v>
      </c>
      <c r="Q1133" s="17" t="s">
        <v>29</v>
      </c>
      <c r="R1133" s="5" t="str">
        <f aca="false">IF(OR(Q1133="Steel plate",Q1133="Concrete jacket"),"Steel plate or jacket",Q1133)</f>
        <v>Monitor</v>
      </c>
      <c r="S1133" s="5" t="str">
        <f aca="false">IF(O1133&lt;='Tree rules'!$C$4,IF(N1133&lt;='Tree rules'!$C$5,IF(P1133&lt;='Tree rules'!$C$7,"Monitor","Polymer laminate"),IF(P1133&lt;='Tree rules'!$C$8,"Seal cracks","Polymer laminate")),IF(O1133&lt;='Tree rules'!$C$6,IF(P1133&lt;='Tree rules'!$C$9,"Polymer laminate","Steel plate or jacket"),IF(L1133&lt;='Tree rules'!$C$10,"Steel plate or jacket","Polymer laminate")))</f>
        <v>Monitor</v>
      </c>
      <c r="T1133" s="5" t="str">
        <f aca="false">IF(S1133=R1133,"Yes","No")</f>
        <v>Yes</v>
      </c>
    </row>
    <row r="1134" customFormat="false" ht="15" hidden="false" customHeight="false" outlineLevel="0" collapsed="false">
      <c r="A1134" s="15" t="n">
        <v>3796</v>
      </c>
      <c r="B1134" s="16" t="n">
        <v>6.05518294724613</v>
      </c>
      <c r="C1134" s="15" t="n">
        <v>300</v>
      </c>
      <c r="D1134" s="15" t="n">
        <v>550</v>
      </c>
      <c r="E1134" s="15" t="n">
        <v>25</v>
      </c>
      <c r="F1134" s="16" t="n">
        <v>0.834420359519201</v>
      </c>
      <c r="G1134" s="17" t="s">
        <v>103</v>
      </c>
      <c r="H1134" s="18" t="n">
        <v>0.2</v>
      </c>
      <c r="I1134" s="18" t="n">
        <v>2</v>
      </c>
      <c r="J1134" s="19" t="n">
        <v>0.879646160948067</v>
      </c>
      <c r="K1134" s="19" t="n">
        <v>0.498837698517974</v>
      </c>
      <c r="L1134" s="16" t="n">
        <v>12.0621174247931</v>
      </c>
      <c r="M1134" s="19" t="n">
        <v>0.478911858547525</v>
      </c>
      <c r="N1134" s="19" t="n">
        <v>1.41715736461129</v>
      </c>
      <c r="O1134" s="19" t="n">
        <v>1.32049165545863</v>
      </c>
      <c r="P1134" s="19" t="n">
        <v>0.96109253662297</v>
      </c>
      <c r="Q1134" s="17" t="s">
        <v>104</v>
      </c>
      <c r="R1134" s="5" t="str">
        <f aca="false">IF(OR(Q1134="Steel plate",Q1134="Concrete jacket"),"Steel plate or jacket",Q1134)</f>
        <v>Steel plate or jacket</v>
      </c>
      <c r="S1134" s="5" t="str">
        <f aca="false">IF(O1134&lt;='Tree rules'!$C$4,IF(N1134&lt;='Tree rules'!$C$5,IF(P1134&lt;='Tree rules'!$C$7,"Monitor","Polymer laminate"),IF(P1134&lt;='Tree rules'!$C$8,"Seal cracks","Polymer laminate")),IF(O1134&lt;='Tree rules'!$C$6,IF(P1134&lt;='Tree rules'!$C$9,"Polymer laminate","Steel plate or jacket"),IF(L1134&lt;='Tree rules'!$C$10,"Steel plate or jacket","Polymer laminate")))</f>
        <v>Polymer laminate</v>
      </c>
      <c r="T1134" s="5" t="str">
        <f aca="false">IF(S1134=R1134,"Yes","No")</f>
        <v>No</v>
      </c>
    </row>
    <row r="1135" customFormat="false" ht="15" hidden="false" customHeight="false" outlineLevel="0" collapsed="false">
      <c r="A1135" s="15" t="n">
        <v>3797</v>
      </c>
      <c r="B1135" s="16" t="n">
        <v>6.63666815370207</v>
      </c>
      <c r="C1135" s="15" t="n">
        <v>300</v>
      </c>
      <c r="D1135" s="15" t="n">
        <v>550</v>
      </c>
      <c r="E1135" s="15" t="n">
        <v>30</v>
      </c>
      <c r="F1135" s="16" t="n">
        <v>0.664887334093078</v>
      </c>
      <c r="G1135" s="17" t="s">
        <v>101</v>
      </c>
      <c r="H1135" s="18" t="n">
        <v>0.3</v>
      </c>
      <c r="I1135" s="18" t="n">
        <v>1</v>
      </c>
      <c r="J1135" s="19" t="n">
        <v>0.93685326721647</v>
      </c>
      <c r="K1135" s="19" t="n">
        <v>0.510064149966098</v>
      </c>
      <c r="L1135" s="16" t="n">
        <v>13.1679923684565</v>
      </c>
      <c r="M1135" s="19" t="n">
        <v>0.70522927937512</v>
      </c>
      <c r="N1135" s="19" t="n">
        <v>0.596032578979499</v>
      </c>
      <c r="O1135" s="19" t="n">
        <v>0.93685326721647</v>
      </c>
      <c r="P1135" s="19" t="n">
        <v>0.503634197598601</v>
      </c>
      <c r="Q1135" s="17" t="s">
        <v>29</v>
      </c>
      <c r="R1135" s="5" t="str">
        <f aca="false">IF(OR(Q1135="Steel plate",Q1135="Concrete jacket"),"Steel plate or jacket",Q1135)</f>
        <v>Monitor</v>
      </c>
      <c r="S1135" s="5" t="str">
        <f aca="false">IF(O1135&lt;='Tree rules'!$C$4,IF(N1135&lt;='Tree rules'!$C$5,IF(P1135&lt;='Tree rules'!$C$7,"Monitor","Polymer laminate"),IF(P1135&lt;='Tree rules'!$C$8,"Seal cracks","Polymer laminate")),IF(O1135&lt;='Tree rules'!$C$6,IF(P1135&lt;='Tree rules'!$C$9,"Polymer laminate","Steel plate or jacket"),IF(L1135&lt;='Tree rules'!$C$10,"Steel plate or jacket","Polymer laminate")))</f>
        <v>Monitor</v>
      </c>
      <c r="T1135" s="5" t="str">
        <f aca="false">IF(S1135=R1135,"Yes","No")</f>
        <v>Yes</v>
      </c>
    </row>
    <row r="1136" customFormat="false" ht="15" hidden="false" customHeight="false" outlineLevel="0" collapsed="false">
      <c r="A1136" s="15" t="n">
        <v>3801</v>
      </c>
      <c r="B1136" s="16" t="n">
        <v>6.55678558306729</v>
      </c>
      <c r="C1136" s="15" t="n">
        <v>300</v>
      </c>
      <c r="D1136" s="15" t="n">
        <v>550</v>
      </c>
      <c r="E1136" s="15" t="n">
        <v>30</v>
      </c>
      <c r="F1136" s="16" t="n">
        <v>0.531909867274462</v>
      </c>
      <c r="G1136" s="17" t="s">
        <v>101</v>
      </c>
      <c r="H1136" s="18" t="n">
        <v>0.3</v>
      </c>
      <c r="I1136" s="18" t="n">
        <v>2</v>
      </c>
      <c r="J1136" s="19" t="n">
        <v>0.85556259283396</v>
      </c>
      <c r="K1136" s="19" t="n">
        <v>0.58301695805763</v>
      </c>
      <c r="L1136" s="16" t="n">
        <v>13.0094952044986</v>
      </c>
      <c r="M1136" s="19" t="n">
        <v>0.414656748627907</v>
      </c>
      <c r="N1136" s="19" t="n">
        <v>0.894418251277073</v>
      </c>
      <c r="O1136" s="19" t="n">
        <v>1.21231768536597</v>
      </c>
      <c r="P1136" s="19" t="n">
        <v>0.78111992921533</v>
      </c>
      <c r="Q1136" s="17" t="s">
        <v>31</v>
      </c>
      <c r="R1136" s="5" t="str">
        <f aca="false">IF(OR(Q1136="Steel plate",Q1136="Concrete jacket"),"Steel plate or jacket",Q1136)</f>
        <v>Polymer laminate</v>
      </c>
      <c r="S1136" s="5" t="str">
        <f aca="false">IF(O1136&lt;='Tree rules'!$C$4,IF(N1136&lt;='Tree rules'!$C$5,IF(P1136&lt;='Tree rules'!$C$7,"Monitor","Polymer laminate"),IF(P1136&lt;='Tree rules'!$C$8,"Seal cracks","Polymer laminate")),IF(O1136&lt;='Tree rules'!$C$6,IF(P1136&lt;='Tree rules'!$C$9,"Polymer laminate","Steel plate or jacket"),IF(L1136&lt;='Tree rules'!$C$10,"Steel plate or jacket","Polymer laminate")))</f>
        <v>Polymer laminate</v>
      </c>
      <c r="T1136" s="5" t="str">
        <f aca="false">IF(S1136=R1136,"Yes","No")</f>
        <v>Yes</v>
      </c>
    </row>
    <row r="1137" customFormat="false" ht="15" hidden="false" customHeight="false" outlineLevel="0" collapsed="false">
      <c r="A1137" s="15" t="n">
        <v>3804</v>
      </c>
      <c r="B1137" s="16" t="n">
        <v>6.71472778024217</v>
      </c>
      <c r="C1137" s="15" t="n">
        <v>300</v>
      </c>
      <c r="D1137" s="15" t="n">
        <v>625</v>
      </c>
      <c r="E1137" s="15" t="n">
        <v>20</v>
      </c>
      <c r="F1137" s="16" t="n">
        <v>0.745336335371244</v>
      </c>
      <c r="G1137" s="17" t="s">
        <v>102</v>
      </c>
      <c r="H1137" s="18" t="n">
        <v>0.1</v>
      </c>
      <c r="I1137" s="18" t="n">
        <v>1</v>
      </c>
      <c r="J1137" s="19" t="n">
        <v>0.868567828403393</v>
      </c>
      <c r="K1137" s="19" t="n">
        <v>0.614627478347464</v>
      </c>
      <c r="L1137" s="16" t="n">
        <v>11.9479141997192</v>
      </c>
      <c r="M1137" s="19" t="n">
        <v>0.607446128984899</v>
      </c>
      <c r="N1137" s="19" t="n">
        <v>2.21267007656761</v>
      </c>
      <c r="O1137" s="19" t="n">
        <v>0.868567828403393</v>
      </c>
      <c r="P1137" s="19" t="n">
        <v>0.620108255685748</v>
      </c>
      <c r="Q1137" s="17" t="s">
        <v>30</v>
      </c>
      <c r="R1137" s="5" t="str">
        <f aca="false">IF(OR(Q1137="Steel plate",Q1137="Concrete jacket"),"Steel plate or jacket",Q1137)</f>
        <v>Seal cracks</v>
      </c>
      <c r="S1137" s="5" t="str">
        <f aca="false">IF(O1137&lt;='Tree rules'!$C$4,IF(N1137&lt;='Tree rules'!$C$5,IF(P1137&lt;='Tree rules'!$C$7,"Monitor","Polymer laminate"),IF(P1137&lt;='Tree rules'!$C$8,"Seal cracks","Polymer laminate")),IF(O1137&lt;='Tree rules'!$C$6,IF(P1137&lt;='Tree rules'!$C$9,"Polymer laminate","Steel plate or jacket"),IF(L1137&lt;='Tree rules'!$C$10,"Steel plate or jacket","Polymer laminate")))</f>
        <v>Seal cracks</v>
      </c>
      <c r="T1137" s="5" t="str">
        <f aca="false">IF(S1137=R1137,"Yes","No")</f>
        <v>Yes</v>
      </c>
    </row>
    <row r="1138" customFormat="false" ht="15" hidden="false" customHeight="false" outlineLevel="0" collapsed="false">
      <c r="A1138" s="15" t="n">
        <v>3805</v>
      </c>
      <c r="B1138" s="16" t="n">
        <v>3.64968159916495</v>
      </c>
      <c r="C1138" s="15" t="n">
        <v>230</v>
      </c>
      <c r="D1138" s="15" t="n">
        <v>350</v>
      </c>
      <c r="E1138" s="15" t="n">
        <v>30</v>
      </c>
      <c r="F1138" s="16" t="n">
        <v>0.9045760591966</v>
      </c>
      <c r="G1138" s="17" t="s">
        <v>101</v>
      </c>
      <c r="H1138" s="18" t="n">
        <v>0.3</v>
      </c>
      <c r="I1138" s="18" t="n">
        <v>1</v>
      </c>
      <c r="J1138" s="19" t="n">
        <v>0.881100264143341</v>
      </c>
      <c r="K1138" s="19" t="n">
        <v>0.41422793888005</v>
      </c>
      <c r="L1138" s="16" t="n">
        <v>12.085038407831</v>
      </c>
      <c r="M1138" s="19" t="n">
        <v>0.414859516985398</v>
      </c>
      <c r="N1138" s="19" t="n">
        <v>0.852233306192127</v>
      </c>
      <c r="O1138" s="19" t="n">
        <v>0.881100264143341</v>
      </c>
      <c r="P1138" s="19" t="n">
        <v>0.705135307298943</v>
      </c>
      <c r="Q1138" s="17" t="s">
        <v>29</v>
      </c>
      <c r="R1138" s="5" t="str">
        <f aca="false">IF(OR(Q1138="Steel plate",Q1138="Concrete jacket"),"Steel plate or jacket",Q1138)</f>
        <v>Monitor</v>
      </c>
      <c r="S1138" s="5" t="str">
        <f aca="false">IF(O1138&lt;='Tree rules'!$C$4,IF(N1138&lt;='Tree rules'!$C$5,IF(P1138&lt;='Tree rules'!$C$7,"Monitor","Polymer laminate"),IF(P1138&lt;='Tree rules'!$C$8,"Seal cracks","Polymer laminate")),IF(O1138&lt;='Tree rules'!$C$6,IF(P1138&lt;='Tree rules'!$C$9,"Polymer laminate","Steel plate or jacket"),IF(L1138&lt;='Tree rules'!$C$10,"Steel plate or jacket","Polymer laminate")))</f>
        <v>Monitor</v>
      </c>
      <c r="T1138" s="5" t="str">
        <f aca="false">IF(S1138=R1138,"Yes","No")</f>
        <v>Yes</v>
      </c>
    </row>
    <row r="1139" customFormat="false" ht="15" hidden="false" customHeight="false" outlineLevel="0" collapsed="false">
      <c r="A1139" s="15" t="n">
        <v>3808</v>
      </c>
      <c r="B1139" s="16" t="n">
        <v>4.80410343648839</v>
      </c>
      <c r="C1139" s="15" t="n">
        <v>300</v>
      </c>
      <c r="D1139" s="15" t="n">
        <v>375</v>
      </c>
      <c r="E1139" s="15" t="n">
        <v>30</v>
      </c>
      <c r="F1139" s="16" t="n">
        <v>0.569472988566126</v>
      </c>
      <c r="G1139" s="17" t="s">
        <v>103</v>
      </c>
      <c r="H1139" s="18" t="n">
        <v>0.2</v>
      </c>
      <c r="I1139" s="18" t="n">
        <v>2</v>
      </c>
      <c r="J1139" s="19" t="n">
        <v>0.988702099397864</v>
      </c>
      <c r="K1139" s="19" t="n">
        <v>0.644981461373063</v>
      </c>
      <c r="L1139" s="16" t="n">
        <v>14.5139076631069</v>
      </c>
      <c r="M1139" s="19" t="n">
        <v>0.770485584322883</v>
      </c>
      <c r="N1139" s="19" t="n">
        <v>1.32710825804823</v>
      </c>
      <c r="O1139" s="19" t="n">
        <v>1.33970967386348</v>
      </c>
      <c r="P1139" s="19" t="n">
        <v>0.53782320445014</v>
      </c>
      <c r="Q1139" s="17" t="s">
        <v>31</v>
      </c>
      <c r="R1139" s="5" t="str">
        <f aca="false">IF(OR(Q1139="Steel plate",Q1139="Concrete jacket"),"Steel plate or jacket",Q1139)</f>
        <v>Polymer laminate</v>
      </c>
      <c r="S1139" s="5" t="str">
        <f aca="false">IF(O1139&lt;='Tree rules'!$C$4,IF(N1139&lt;='Tree rules'!$C$5,IF(P1139&lt;='Tree rules'!$C$7,"Monitor","Polymer laminate"),IF(P1139&lt;='Tree rules'!$C$8,"Seal cracks","Polymer laminate")),IF(O1139&lt;='Tree rules'!$C$6,IF(P1139&lt;='Tree rules'!$C$9,"Polymer laminate","Steel plate or jacket"),IF(L1139&lt;='Tree rules'!$C$10,"Steel plate or jacket","Polymer laminate")))</f>
        <v>Polymer laminate</v>
      </c>
      <c r="T1139" s="5" t="str">
        <f aca="false">IF(S1139=R1139,"Yes","No")</f>
        <v>Yes</v>
      </c>
    </row>
    <row r="1140" customFormat="false" ht="15" hidden="false" customHeight="false" outlineLevel="0" collapsed="false">
      <c r="A1140" s="15" t="n">
        <v>3809</v>
      </c>
      <c r="B1140" s="16" t="n">
        <v>4.06157918816682</v>
      </c>
      <c r="C1140" s="15" t="n">
        <v>230</v>
      </c>
      <c r="D1140" s="15" t="n">
        <v>375</v>
      </c>
      <c r="E1140" s="15" t="n">
        <v>20</v>
      </c>
      <c r="F1140" s="16" t="n">
        <v>0.531417813743219</v>
      </c>
      <c r="G1140" s="17" t="s">
        <v>101</v>
      </c>
      <c r="H1140" s="18" t="n">
        <v>0.3</v>
      </c>
      <c r="I1140" s="18" t="n">
        <v>1</v>
      </c>
      <c r="J1140" s="19" t="n">
        <v>0.921739089610725</v>
      </c>
      <c r="K1140" s="19" t="n">
        <v>0.487637540710545</v>
      </c>
      <c r="L1140" s="16" t="n">
        <v>12.3452254959478</v>
      </c>
      <c r="M1140" s="19" t="n">
        <v>0.759173324378656</v>
      </c>
      <c r="N1140" s="19" t="n">
        <v>0.789767884741195</v>
      </c>
      <c r="O1140" s="19" t="n">
        <v>0.921739089610725</v>
      </c>
      <c r="P1140" s="19" t="n">
        <v>0.351308083035732</v>
      </c>
      <c r="Q1140" s="17" t="s">
        <v>29</v>
      </c>
      <c r="R1140" s="5" t="str">
        <f aca="false">IF(OR(Q1140="Steel plate",Q1140="Concrete jacket"),"Steel plate or jacket",Q1140)</f>
        <v>Monitor</v>
      </c>
      <c r="S1140" s="5" t="str">
        <f aca="false">IF(O1140&lt;='Tree rules'!$C$4,IF(N1140&lt;='Tree rules'!$C$5,IF(P1140&lt;='Tree rules'!$C$7,"Monitor","Polymer laminate"),IF(P1140&lt;='Tree rules'!$C$8,"Seal cracks","Polymer laminate")),IF(O1140&lt;='Tree rules'!$C$6,IF(P1140&lt;='Tree rules'!$C$9,"Polymer laminate","Steel plate or jacket"),IF(L1140&lt;='Tree rules'!$C$10,"Steel plate or jacket","Polymer laminate")))</f>
        <v>Monitor</v>
      </c>
      <c r="T1140" s="5" t="str">
        <f aca="false">IF(S1140=R1140,"Yes","No")</f>
        <v>Yes</v>
      </c>
    </row>
    <row r="1141" customFormat="false" ht="15" hidden="false" customHeight="false" outlineLevel="0" collapsed="false">
      <c r="A1141" s="15" t="n">
        <v>3811</v>
      </c>
      <c r="B1141" s="16" t="n">
        <v>3.34880385197732</v>
      </c>
      <c r="C1141" s="15" t="n">
        <v>230</v>
      </c>
      <c r="D1141" s="15" t="n">
        <v>300</v>
      </c>
      <c r="E1141" s="15" t="n">
        <v>20</v>
      </c>
      <c r="F1141" s="16" t="n">
        <v>0.688332522525665</v>
      </c>
      <c r="G1141" s="17" t="s">
        <v>103</v>
      </c>
      <c r="H1141" s="18" t="n">
        <v>0.2</v>
      </c>
      <c r="I1141" s="18" t="n">
        <v>1.5</v>
      </c>
      <c r="J1141" s="19" t="n">
        <v>0.850516589000741</v>
      </c>
      <c r="K1141" s="19" t="n">
        <v>0.62358234993771</v>
      </c>
      <c r="L1141" s="16" t="n">
        <v>13.184267133769</v>
      </c>
      <c r="M1141" s="19" t="n">
        <v>0.884417865573574</v>
      </c>
      <c r="N1141" s="19" t="n">
        <v>1.29083243777885</v>
      </c>
      <c r="O1141" s="19" t="n">
        <v>1.01059131688607</v>
      </c>
      <c r="P1141" s="19" t="n">
        <v>0.408394472729484</v>
      </c>
      <c r="Q1141" s="17" t="s">
        <v>31</v>
      </c>
      <c r="R1141" s="5" t="str">
        <f aca="false">IF(OR(Q1141="Steel plate",Q1141="Concrete jacket"),"Steel plate or jacket",Q1141)</f>
        <v>Polymer laminate</v>
      </c>
      <c r="S1141" s="5" t="str">
        <f aca="false">IF(O1141&lt;='Tree rules'!$C$4,IF(N1141&lt;='Tree rules'!$C$5,IF(P1141&lt;='Tree rules'!$C$7,"Monitor","Polymer laminate"),IF(P1141&lt;='Tree rules'!$C$8,"Seal cracks","Polymer laminate")),IF(O1141&lt;='Tree rules'!$C$6,IF(P1141&lt;='Tree rules'!$C$9,"Polymer laminate","Steel plate or jacket"),IF(L1141&lt;='Tree rules'!$C$10,"Steel plate or jacket","Polymer laminate")))</f>
        <v>Polymer laminate</v>
      </c>
      <c r="T1141" s="5" t="str">
        <f aca="false">IF(S1141=R1141,"Yes","No")</f>
        <v>Yes</v>
      </c>
    </row>
    <row r="1142" customFormat="false" ht="15" hidden="false" customHeight="false" outlineLevel="0" collapsed="false">
      <c r="A1142" s="15" t="n">
        <v>3814</v>
      </c>
      <c r="B1142" s="16" t="n">
        <v>4.95343556409669</v>
      </c>
      <c r="C1142" s="15" t="n">
        <v>300</v>
      </c>
      <c r="D1142" s="15" t="n">
        <v>500</v>
      </c>
      <c r="E1142" s="15" t="n">
        <v>30</v>
      </c>
      <c r="F1142" s="16" t="n">
        <v>0.926723496634157</v>
      </c>
      <c r="G1142" s="17" t="s">
        <v>101</v>
      </c>
      <c r="H1142" s="18" t="n">
        <v>0.3</v>
      </c>
      <c r="I1142" s="18" t="n">
        <v>1.5</v>
      </c>
      <c r="J1142" s="19" t="n">
        <v>0.878302936674662</v>
      </c>
      <c r="K1142" s="19" t="n">
        <v>0.594341333685522</v>
      </c>
      <c r="L1142" s="16" t="n">
        <v>10.958928239152</v>
      </c>
      <c r="M1142" s="19" t="n">
        <v>0.334301397271478</v>
      </c>
      <c r="N1142" s="19" t="n">
        <v>0.785459496365955</v>
      </c>
      <c r="O1142" s="19" t="n">
        <v>1.05644853563043</v>
      </c>
      <c r="P1142" s="19" t="n">
        <v>1.15389247309795</v>
      </c>
      <c r="Q1142" s="17" t="s">
        <v>31</v>
      </c>
      <c r="R1142" s="5" t="str">
        <f aca="false">IF(OR(Q1142="Steel plate",Q1142="Concrete jacket"),"Steel plate or jacket",Q1142)</f>
        <v>Polymer laminate</v>
      </c>
      <c r="S1142" s="5" t="str">
        <f aca="false">IF(O1142&lt;='Tree rules'!$C$4,IF(N1142&lt;='Tree rules'!$C$5,IF(P1142&lt;='Tree rules'!$C$7,"Monitor","Polymer laminate"),IF(P1142&lt;='Tree rules'!$C$8,"Seal cracks","Polymer laminate")),IF(O1142&lt;='Tree rules'!$C$6,IF(P1142&lt;='Tree rules'!$C$9,"Polymer laminate","Steel plate or jacket"),IF(L1142&lt;='Tree rules'!$C$10,"Steel plate or jacket","Polymer laminate")))</f>
        <v>Polymer laminate</v>
      </c>
      <c r="T1142" s="5" t="str">
        <f aca="false">IF(S1142=R1142,"Yes","No")</f>
        <v>Yes</v>
      </c>
    </row>
    <row r="1143" customFormat="false" ht="15" hidden="false" customHeight="false" outlineLevel="0" collapsed="false">
      <c r="A1143" s="15" t="n">
        <v>3815</v>
      </c>
      <c r="B1143" s="16" t="n">
        <v>3.29464346399287</v>
      </c>
      <c r="C1143" s="15" t="n">
        <v>300</v>
      </c>
      <c r="D1143" s="15" t="n">
        <v>300</v>
      </c>
      <c r="E1143" s="15" t="n">
        <v>25</v>
      </c>
      <c r="F1143" s="16" t="n">
        <v>0.831109167616348</v>
      </c>
      <c r="G1143" s="17" t="s">
        <v>101</v>
      </c>
      <c r="H1143" s="18" t="n">
        <v>0.3</v>
      </c>
      <c r="I1143" s="18" t="n">
        <v>1</v>
      </c>
      <c r="J1143" s="19" t="n">
        <v>0.880746463376699</v>
      </c>
      <c r="K1143" s="19" t="n">
        <v>0.617359508155731</v>
      </c>
      <c r="L1143" s="16" t="n">
        <v>13.0739819999717</v>
      </c>
      <c r="M1143" s="19" t="n">
        <v>0.915436844308698</v>
      </c>
      <c r="N1143" s="19" t="n">
        <v>0.87516361719213</v>
      </c>
      <c r="O1143" s="19" t="n">
        <v>0.880746463376699</v>
      </c>
      <c r="P1143" s="19" t="n">
        <v>0.403969826848779</v>
      </c>
      <c r="Q1143" s="17" t="s">
        <v>29</v>
      </c>
      <c r="R1143" s="5" t="str">
        <f aca="false">IF(OR(Q1143="Steel plate",Q1143="Concrete jacket"),"Steel plate or jacket",Q1143)</f>
        <v>Monitor</v>
      </c>
      <c r="S1143" s="5" t="str">
        <f aca="false">IF(O1143&lt;='Tree rules'!$C$4,IF(N1143&lt;='Tree rules'!$C$5,IF(P1143&lt;='Tree rules'!$C$7,"Monitor","Polymer laminate"),IF(P1143&lt;='Tree rules'!$C$8,"Seal cracks","Polymer laminate")),IF(O1143&lt;='Tree rules'!$C$6,IF(P1143&lt;='Tree rules'!$C$9,"Polymer laminate","Steel plate or jacket"),IF(L1143&lt;='Tree rules'!$C$10,"Steel plate or jacket","Polymer laminate")))</f>
        <v>Monitor</v>
      </c>
      <c r="T1143" s="5" t="str">
        <f aca="false">IF(S1143=R1143,"Yes","No")</f>
        <v>Yes</v>
      </c>
    </row>
    <row r="1144" customFormat="false" ht="15" hidden="false" customHeight="false" outlineLevel="0" collapsed="false">
      <c r="A1144" s="15" t="n">
        <v>3816</v>
      </c>
      <c r="B1144" s="16" t="n">
        <v>3.21769927995302</v>
      </c>
      <c r="C1144" s="15" t="n">
        <v>300</v>
      </c>
      <c r="D1144" s="15" t="n">
        <v>300</v>
      </c>
      <c r="E1144" s="15" t="n">
        <v>25</v>
      </c>
      <c r="F1144" s="16" t="n">
        <v>0.791582400904515</v>
      </c>
      <c r="G1144" s="17" t="s">
        <v>103</v>
      </c>
      <c r="H1144" s="18" t="n">
        <v>0.2</v>
      </c>
      <c r="I1144" s="18" t="n">
        <v>1</v>
      </c>
      <c r="J1144" s="19" t="n">
        <v>0.897716182511433</v>
      </c>
      <c r="K1144" s="19" t="n">
        <v>0.533034366137382</v>
      </c>
      <c r="L1144" s="16" t="n">
        <v>12.6681074013898</v>
      </c>
      <c r="M1144" s="19" t="n">
        <v>0.938830931398564</v>
      </c>
      <c r="N1144" s="19" t="n">
        <v>1.02607987990169</v>
      </c>
      <c r="O1144" s="19" t="n">
        <v>0.897716182511433</v>
      </c>
      <c r="P1144" s="19" t="n">
        <v>0.358875727148793</v>
      </c>
      <c r="Q1144" s="17" t="s">
        <v>30</v>
      </c>
      <c r="R1144" s="5" t="str">
        <f aca="false">IF(OR(Q1144="Steel plate",Q1144="Concrete jacket"),"Steel plate or jacket",Q1144)</f>
        <v>Seal cracks</v>
      </c>
      <c r="S1144" s="5" t="str">
        <f aca="false">IF(O1144&lt;='Tree rules'!$C$4,IF(N1144&lt;='Tree rules'!$C$5,IF(P1144&lt;='Tree rules'!$C$7,"Monitor","Polymer laminate"),IF(P1144&lt;='Tree rules'!$C$8,"Seal cracks","Polymer laminate")),IF(O1144&lt;='Tree rules'!$C$6,IF(P1144&lt;='Tree rules'!$C$9,"Polymer laminate","Steel plate or jacket"),IF(L1144&lt;='Tree rules'!$C$10,"Steel plate or jacket","Polymer laminate")))</f>
        <v>Seal cracks</v>
      </c>
      <c r="T1144" s="5" t="str">
        <f aca="false">IF(S1144=R1144,"Yes","No")</f>
        <v>Yes</v>
      </c>
    </row>
    <row r="1145" customFormat="false" ht="15" hidden="false" customHeight="false" outlineLevel="0" collapsed="false">
      <c r="A1145" s="15" t="n">
        <v>3818</v>
      </c>
      <c r="B1145" s="16" t="n">
        <v>3.4649312385045</v>
      </c>
      <c r="C1145" s="15" t="n">
        <v>230</v>
      </c>
      <c r="D1145" s="15" t="n">
        <v>325</v>
      </c>
      <c r="E1145" s="15" t="n">
        <v>25</v>
      </c>
      <c r="F1145" s="16" t="n">
        <v>0.939980971621069</v>
      </c>
      <c r="G1145" s="17" t="s">
        <v>101</v>
      </c>
      <c r="H1145" s="18" t="n">
        <v>0.3</v>
      </c>
      <c r="I1145" s="18" t="n">
        <v>1</v>
      </c>
      <c r="J1145" s="19" t="n">
        <v>0.899390822448145</v>
      </c>
      <c r="K1145" s="19" t="n">
        <v>0.403356298706528</v>
      </c>
      <c r="L1145" s="16" t="n">
        <v>12.4191083817366</v>
      </c>
      <c r="M1145" s="19" t="n">
        <v>0.928649043693076</v>
      </c>
      <c r="N1145" s="19" t="n">
        <v>0.617712712540416</v>
      </c>
      <c r="O1145" s="19" t="n">
        <v>0.899390822448145</v>
      </c>
      <c r="P1145" s="19" t="n">
        <v>0.379987182665977</v>
      </c>
      <c r="Q1145" s="17" t="s">
        <v>29</v>
      </c>
      <c r="R1145" s="5" t="str">
        <f aca="false">IF(OR(Q1145="Steel plate",Q1145="Concrete jacket"),"Steel plate or jacket",Q1145)</f>
        <v>Monitor</v>
      </c>
      <c r="S1145" s="5" t="str">
        <f aca="false">IF(O1145&lt;='Tree rules'!$C$4,IF(N1145&lt;='Tree rules'!$C$5,IF(P1145&lt;='Tree rules'!$C$7,"Monitor","Polymer laminate"),IF(P1145&lt;='Tree rules'!$C$8,"Seal cracks","Polymer laminate")),IF(O1145&lt;='Tree rules'!$C$6,IF(P1145&lt;='Tree rules'!$C$9,"Polymer laminate","Steel plate or jacket"),IF(L1145&lt;='Tree rules'!$C$10,"Steel plate or jacket","Polymer laminate")))</f>
        <v>Monitor</v>
      </c>
      <c r="T1145" s="5" t="str">
        <f aca="false">IF(S1145=R1145,"Yes","No")</f>
        <v>Yes</v>
      </c>
    </row>
    <row r="1146" customFormat="false" ht="15" hidden="false" customHeight="false" outlineLevel="0" collapsed="false">
      <c r="A1146" s="15" t="n">
        <v>3820</v>
      </c>
      <c r="B1146" s="16" t="n">
        <v>6.09914074693161</v>
      </c>
      <c r="C1146" s="15" t="n">
        <v>300</v>
      </c>
      <c r="D1146" s="15" t="n">
        <v>600</v>
      </c>
      <c r="E1146" s="15" t="n">
        <v>25</v>
      </c>
      <c r="F1146" s="16" t="n">
        <v>0.758838805214926</v>
      </c>
      <c r="G1146" s="17" t="s">
        <v>103</v>
      </c>
      <c r="H1146" s="18" t="n">
        <v>0.2</v>
      </c>
      <c r="I1146" s="18" t="n">
        <v>1</v>
      </c>
      <c r="J1146" s="19" t="n">
        <v>0.882902126457791</v>
      </c>
      <c r="K1146" s="19" t="n">
        <v>0.611381149644822</v>
      </c>
      <c r="L1146" s="16" t="n">
        <v>11.0491680198037</v>
      </c>
      <c r="M1146" s="19" t="n">
        <v>0.468217527842859</v>
      </c>
      <c r="N1146" s="19" t="n">
        <v>0.937206566166716</v>
      </c>
      <c r="O1146" s="19" t="n">
        <v>0.882902126457791</v>
      </c>
      <c r="P1146" s="19" t="n">
        <v>0.745254466094414</v>
      </c>
      <c r="Q1146" s="17" t="s">
        <v>29</v>
      </c>
      <c r="R1146" s="5" t="str">
        <f aca="false">IF(OR(Q1146="Steel plate",Q1146="Concrete jacket"),"Steel plate or jacket",Q1146)</f>
        <v>Monitor</v>
      </c>
      <c r="S1146" s="5" t="str">
        <f aca="false">IF(O1146&lt;='Tree rules'!$C$4,IF(N1146&lt;='Tree rules'!$C$5,IF(P1146&lt;='Tree rules'!$C$7,"Monitor","Polymer laminate"),IF(P1146&lt;='Tree rules'!$C$8,"Seal cracks","Polymer laminate")),IF(O1146&lt;='Tree rules'!$C$6,IF(P1146&lt;='Tree rules'!$C$9,"Polymer laminate","Steel plate or jacket"),IF(L1146&lt;='Tree rules'!$C$10,"Steel plate or jacket","Polymer laminate")))</f>
        <v>Monitor</v>
      </c>
      <c r="T1146" s="5" t="str">
        <f aca="false">IF(S1146=R1146,"Yes","No")</f>
        <v>Yes</v>
      </c>
    </row>
    <row r="1147" customFormat="false" ht="15" hidden="false" customHeight="false" outlineLevel="0" collapsed="false">
      <c r="A1147" s="15" t="n">
        <v>3824</v>
      </c>
      <c r="B1147" s="16" t="n">
        <v>5.93507993636235</v>
      </c>
      <c r="C1147" s="15" t="n">
        <v>300</v>
      </c>
      <c r="D1147" s="15" t="n">
        <v>575</v>
      </c>
      <c r="E1147" s="15" t="n">
        <v>30</v>
      </c>
      <c r="F1147" s="16" t="n">
        <v>0.596127638252333</v>
      </c>
      <c r="G1147" s="17" t="s">
        <v>101</v>
      </c>
      <c r="H1147" s="18" t="n">
        <v>0.3</v>
      </c>
      <c r="I1147" s="18" t="n">
        <v>2</v>
      </c>
      <c r="J1147" s="19" t="n">
        <v>0.973100954222155</v>
      </c>
      <c r="K1147" s="19" t="n">
        <v>0.421189101014448</v>
      </c>
      <c r="L1147" s="16" t="n">
        <v>11.2620112644447</v>
      </c>
      <c r="M1147" s="19" t="n">
        <v>0.348694804696729</v>
      </c>
      <c r="N1147" s="19" t="n">
        <v>1.34431973702888</v>
      </c>
      <c r="O1147" s="19" t="n">
        <v>1.53634239233918</v>
      </c>
      <c r="P1147" s="19" t="n">
        <v>0.95532775302192</v>
      </c>
      <c r="Q1147" s="17" t="s">
        <v>104</v>
      </c>
      <c r="R1147" s="5" t="str">
        <f aca="false">IF(OR(Q1147="Steel plate",Q1147="Concrete jacket"),"Steel plate or jacket",Q1147)</f>
        <v>Steel plate or jacket</v>
      </c>
      <c r="S1147" s="5" t="str">
        <f aca="false">IF(O1147&lt;='Tree rules'!$C$4,IF(N1147&lt;='Tree rules'!$C$5,IF(P1147&lt;='Tree rules'!$C$7,"Monitor","Polymer laminate"),IF(P1147&lt;='Tree rules'!$C$8,"Seal cracks","Polymer laminate")),IF(O1147&lt;='Tree rules'!$C$6,IF(P1147&lt;='Tree rules'!$C$9,"Polymer laminate","Steel plate or jacket"),IF(L1147&lt;='Tree rules'!$C$10,"Steel plate or jacket","Polymer laminate")))</f>
        <v>Steel plate or jacket</v>
      </c>
      <c r="T1147" s="5" t="str">
        <f aca="false">IF(S1147=R1147,"Yes","No")</f>
        <v>Yes</v>
      </c>
    </row>
    <row r="1148" customFormat="false" ht="15" hidden="false" customHeight="false" outlineLevel="0" collapsed="false">
      <c r="A1148" s="15" t="n">
        <v>3826</v>
      </c>
      <c r="B1148" s="16" t="n">
        <v>4.19386144652108</v>
      </c>
      <c r="C1148" s="15" t="n">
        <v>230</v>
      </c>
      <c r="D1148" s="15" t="n">
        <v>350</v>
      </c>
      <c r="E1148" s="15" t="n">
        <v>30</v>
      </c>
      <c r="F1148" s="16" t="n">
        <v>0.9045760591966</v>
      </c>
      <c r="G1148" s="17" t="s">
        <v>101</v>
      </c>
      <c r="H1148" s="18" t="n">
        <v>0.3</v>
      </c>
      <c r="I1148" s="18" t="n">
        <v>2</v>
      </c>
      <c r="J1148" s="19" t="n">
        <v>0.874017305387376</v>
      </c>
      <c r="K1148" s="19" t="n">
        <v>0.483311643510233</v>
      </c>
      <c r="L1148" s="16" t="n">
        <v>13.886958432189</v>
      </c>
      <c r="M1148" s="19" t="n">
        <v>0.60295041563485</v>
      </c>
      <c r="N1148" s="19" t="n">
        <v>1.26230203248018</v>
      </c>
      <c r="O1148" s="19" t="n">
        <v>1.32561187045159</v>
      </c>
      <c r="P1148" s="19" t="n">
        <v>0.76509992903131</v>
      </c>
      <c r="Q1148" s="17" t="s">
        <v>31</v>
      </c>
      <c r="R1148" s="5" t="str">
        <f aca="false">IF(OR(Q1148="Steel plate",Q1148="Concrete jacket"),"Steel plate or jacket",Q1148)</f>
        <v>Polymer laminate</v>
      </c>
      <c r="S1148" s="5" t="str">
        <f aca="false">IF(O1148&lt;='Tree rules'!$C$4,IF(N1148&lt;='Tree rules'!$C$5,IF(P1148&lt;='Tree rules'!$C$7,"Monitor","Polymer laminate"),IF(P1148&lt;='Tree rules'!$C$8,"Seal cracks","Polymer laminate")),IF(O1148&lt;='Tree rules'!$C$6,IF(P1148&lt;='Tree rules'!$C$9,"Polymer laminate","Steel plate or jacket"),IF(L1148&lt;='Tree rules'!$C$10,"Steel plate or jacket","Polymer laminate")))</f>
        <v>Polymer laminate</v>
      </c>
      <c r="T1148" s="5" t="str">
        <f aca="false">IF(S1148=R1148,"Yes","No")</f>
        <v>Yes</v>
      </c>
    </row>
    <row r="1149" customFormat="false" ht="15" hidden="false" customHeight="false" outlineLevel="0" collapsed="false">
      <c r="A1149" s="15" t="n">
        <v>3828</v>
      </c>
      <c r="B1149" s="16" t="n">
        <v>5.85457991275662</v>
      </c>
      <c r="C1149" s="15" t="n">
        <v>300</v>
      </c>
      <c r="D1149" s="15" t="n">
        <v>500</v>
      </c>
      <c r="E1149" s="15" t="n">
        <v>20</v>
      </c>
      <c r="F1149" s="16" t="n">
        <v>0.695042622475618</v>
      </c>
      <c r="G1149" s="17" t="s">
        <v>101</v>
      </c>
      <c r="H1149" s="18" t="n">
        <v>0.3</v>
      </c>
      <c r="I1149" s="18" t="n">
        <v>1</v>
      </c>
      <c r="J1149" s="19" t="n">
        <v>0.850679714500841</v>
      </c>
      <c r="K1149" s="19" t="n">
        <v>0.487132724569278</v>
      </c>
      <c r="L1149" s="16" t="n">
        <v>12.9526104264527</v>
      </c>
      <c r="M1149" s="19" t="n">
        <v>0.39411113505496</v>
      </c>
      <c r="N1149" s="19" t="n">
        <v>0.710992383682404</v>
      </c>
      <c r="O1149" s="19" t="n">
        <v>0.85067971450084</v>
      </c>
      <c r="P1149" s="19" t="n">
        <v>0.858770292586789</v>
      </c>
      <c r="Q1149" s="17" t="s">
        <v>29</v>
      </c>
      <c r="R1149" s="5" t="str">
        <f aca="false">IF(OR(Q1149="Steel plate",Q1149="Concrete jacket"),"Steel plate or jacket",Q1149)</f>
        <v>Monitor</v>
      </c>
      <c r="S1149" s="5" t="str">
        <f aca="false">IF(O1149&lt;='Tree rules'!$C$4,IF(N1149&lt;='Tree rules'!$C$5,IF(P1149&lt;='Tree rules'!$C$7,"Monitor","Polymer laminate"),IF(P1149&lt;='Tree rules'!$C$8,"Seal cracks","Polymer laminate")),IF(O1149&lt;='Tree rules'!$C$6,IF(P1149&lt;='Tree rules'!$C$9,"Polymer laminate","Steel plate or jacket"),IF(L1149&lt;='Tree rules'!$C$10,"Steel plate or jacket","Polymer laminate")))</f>
        <v>Monitor</v>
      </c>
      <c r="T1149" s="5" t="str">
        <f aca="false">IF(S1149=R1149,"Yes","No")</f>
        <v>Yes</v>
      </c>
    </row>
    <row r="1150" customFormat="false" ht="15" hidden="false" customHeight="false" outlineLevel="0" collapsed="false">
      <c r="A1150" s="15" t="n">
        <v>3829</v>
      </c>
      <c r="B1150" s="16" t="n">
        <v>3.02808891663701</v>
      </c>
      <c r="C1150" s="15" t="n">
        <v>300</v>
      </c>
      <c r="D1150" s="15" t="n">
        <v>300</v>
      </c>
      <c r="E1150" s="15" t="n">
        <v>25</v>
      </c>
      <c r="F1150" s="16" t="n">
        <v>0.791582400904515</v>
      </c>
      <c r="G1150" s="17" t="s">
        <v>101</v>
      </c>
      <c r="H1150" s="18" t="n">
        <v>0.3</v>
      </c>
      <c r="I1150" s="18" t="n">
        <v>1</v>
      </c>
      <c r="J1150" s="19" t="n">
        <v>0.984844191777409</v>
      </c>
      <c r="K1150" s="19" t="n">
        <v>0.494022414188413</v>
      </c>
      <c r="L1150" s="16" t="n">
        <v>11.9216099080197</v>
      </c>
      <c r="M1150" s="19" t="n">
        <v>0.915955583536508</v>
      </c>
      <c r="N1150" s="19" t="n">
        <v>0.765434179161334</v>
      </c>
      <c r="O1150" s="19" t="n">
        <v>0.984844191777409</v>
      </c>
      <c r="P1150" s="19" t="n">
        <v>0.363084970487585</v>
      </c>
      <c r="Q1150" s="17" t="s">
        <v>29</v>
      </c>
      <c r="R1150" s="5" t="str">
        <f aca="false">IF(OR(Q1150="Steel plate",Q1150="Concrete jacket"),"Steel plate or jacket",Q1150)</f>
        <v>Monitor</v>
      </c>
      <c r="S1150" s="5" t="str">
        <f aca="false">IF(O1150&lt;='Tree rules'!$C$4,IF(N1150&lt;='Tree rules'!$C$5,IF(P1150&lt;='Tree rules'!$C$7,"Monitor","Polymer laminate"),IF(P1150&lt;='Tree rules'!$C$8,"Seal cracks","Polymer laminate")),IF(O1150&lt;='Tree rules'!$C$6,IF(P1150&lt;='Tree rules'!$C$9,"Polymer laminate","Steel plate or jacket"),IF(L1150&lt;='Tree rules'!$C$10,"Steel plate or jacket","Polymer laminate")))</f>
        <v>Monitor</v>
      </c>
      <c r="T1150" s="5" t="str">
        <f aca="false">IF(S1150=R1150,"Yes","No")</f>
        <v>Yes</v>
      </c>
    </row>
    <row r="1151" customFormat="false" ht="15" hidden="false" customHeight="false" outlineLevel="0" collapsed="false">
      <c r="A1151" s="15" t="n">
        <v>3831</v>
      </c>
      <c r="B1151" s="16" t="n">
        <v>3.59965475784357</v>
      </c>
      <c r="C1151" s="15" t="n">
        <v>230</v>
      </c>
      <c r="D1151" s="15" t="n">
        <v>325</v>
      </c>
      <c r="E1151" s="15" t="n">
        <v>25</v>
      </c>
      <c r="F1151" s="16" t="n">
        <v>0.524976027522354</v>
      </c>
      <c r="G1151" s="17" t="s">
        <v>101</v>
      </c>
      <c r="H1151" s="18" t="n">
        <v>0.3</v>
      </c>
      <c r="I1151" s="18" t="n">
        <v>2</v>
      </c>
      <c r="J1151" s="19" t="n">
        <v>0.906123182099922</v>
      </c>
      <c r="K1151" s="19" t="n">
        <v>0.518399326576915</v>
      </c>
      <c r="L1151" s="16" t="n">
        <v>12.8101592805821</v>
      </c>
      <c r="M1151" s="19" t="n">
        <v>0.786552617611388</v>
      </c>
      <c r="N1151" s="19" t="n">
        <v>0.944084180017385</v>
      </c>
      <c r="O1151" s="19" t="n">
        <v>1.34251271680351</v>
      </c>
      <c r="P1151" s="19" t="n">
        <v>0.381321173463548</v>
      </c>
      <c r="Q1151" s="17" t="s">
        <v>31</v>
      </c>
      <c r="R1151" s="5" t="str">
        <f aca="false">IF(OR(Q1151="Steel plate",Q1151="Concrete jacket"),"Steel plate or jacket",Q1151)</f>
        <v>Polymer laminate</v>
      </c>
      <c r="S1151" s="5" t="str">
        <f aca="false">IF(O1151&lt;='Tree rules'!$C$4,IF(N1151&lt;='Tree rules'!$C$5,IF(P1151&lt;='Tree rules'!$C$7,"Monitor","Polymer laminate"),IF(P1151&lt;='Tree rules'!$C$8,"Seal cracks","Polymer laminate")),IF(O1151&lt;='Tree rules'!$C$6,IF(P1151&lt;='Tree rules'!$C$9,"Polymer laminate","Steel plate or jacket"),IF(L1151&lt;='Tree rules'!$C$10,"Steel plate or jacket","Polymer laminate")))</f>
        <v>Steel plate or jacket</v>
      </c>
      <c r="T1151" s="5" t="str">
        <f aca="false">IF(S1151=R1151,"Yes","No")</f>
        <v>No</v>
      </c>
    </row>
    <row r="1152" customFormat="false" ht="15" hidden="false" customHeight="false" outlineLevel="0" collapsed="false">
      <c r="A1152" s="15" t="n">
        <v>3832</v>
      </c>
      <c r="B1152" s="16" t="n">
        <v>4.18767190830588</v>
      </c>
      <c r="C1152" s="15" t="n">
        <v>300</v>
      </c>
      <c r="D1152" s="15" t="n">
        <v>400</v>
      </c>
      <c r="E1152" s="15" t="n">
        <v>20</v>
      </c>
      <c r="F1152" s="16" t="n">
        <v>0.757295404255167</v>
      </c>
      <c r="G1152" s="17" t="s">
        <v>101</v>
      </c>
      <c r="H1152" s="18" t="n">
        <v>0.3</v>
      </c>
      <c r="I1152" s="18" t="n">
        <v>1</v>
      </c>
      <c r="J1152" s="19" t="n">
        <v>0.893236719928745</v>
      </c>
      <c r="K1152" s="19" t="n">
        <v>0.491099291105653</v>
      </c>
      <c r="L1152" s="16" t="n">
        <v>11.829581661881</v>
      </c>
      <c r="M1152" s="19" t="n">
        <v>0.770363485823078</v>
      </c>
      <c r="N1152" s="19" t="n">
        <v>0.600656874571825</v>
      </c>
      <c r="O1152" s="19" t="n">
        <v>0.893236719928745</v>
      </c>
      <c r="P1152" s="19" t="n">
        <v>0.44980049260574</v>
      </c>
      <c r="Q1152" s="17" t="s">
        <v>29</v>
      </c>
      <c r="R1152" s="5" t="str">
        <f aca="false">IF(OR(Q1152="Steel plate",Q1152="Concrete jacket"),"Steel plate or jacket",Q1152)</f>
        <v>Monitor</v>
      </c>
      <c r="S1152" s="5" t="str">
        <f aca="false">IF(O1152&lt;='Tree rules'!$C$4,IF(N1152&lt;='Tree rules'!$C$5,IF(P1152&lt;='Tree rules'!$C$7,"Monitor","Polymer laminate"),IF(P1152&lt;='Tree rules'!$C$8,"Seal cracks","Polymer laminate")),IF(O1152&lt;='Tree rules'!$C$6,IF(P1152&lt;='Tree rules'!$C$9,"Polymer laminate","Steel plate or jacket"),IF(L1152&lt;='Tree rules'!$C$10,"Steel plate or jacket","Polymer laminate")))</f>
        <v>Monitor</v>
      </c>
      <c r="T1152" s="5" t="str">
        <f aca="false">IF(S1152=R1152,"Yes","No")</f>
        <v>Yes</v>
      </c>
    </row>
    <row r="1153" customFormat="false" ht="15" hidden="false" customHeight="false" outlineLevel="0" collapsed="false">
      <c r="A1153" s="15" t="n">
        <v>3835</v>
      </c>
      <c r="B1153" s="16" t="n">
        <v>6.26824870526757</v>
      </c>
      <c r="C1153" s="15" t="n">
        <v>230</v>
      </c>
      <c r="D1153" s="15" t="n">
        <v>575</v>
      </c>
      <c r="E1153" s="15" t="n">
        <v>30</v>
      </c>
      <c r="F1153" s="16" t="n">
        <v>0.661007412935799</v>
      </c>
      <c r="G1153" s="17" t="s">
        <v>103</v>
      </c>
      <c r="H1153" s="18" t="n">
        <v>0.2</v>
      </c>
      <c r="I1153" s="18" t="n">
        <v>2</v>
      </c>
      <c r="J1153" s="19" t="n">
        <v>0.893632309942274</v>
      </c>
      <c r="K1153" s="19" t="n">
        <v>0.635593743567048</v>
      </c>
      <c r="L1153" s="16" t="n">
        <v>11.8492414088234</v>
      </c>
      <c r="M1153" s="19" t="n">
        <v>0.719005972203584</v>
      </c>
      <c r="N1153" s="19" t="n">
        <v>1.16011044678705</v>
      </c>
      <c r="O1153" s="19" t="n">
        <v>1.21927751463587</v>
      </c>
      <c r="P1153" s="19" t="n">
        <v>0.545757519236429</v>
      </c>
      <c r="Q1153" s="17" t="s">
        <v>31</v>
      </c>
      <c r="R1153" s="5" t="str">
        <f aca="false">IF(OR(Q1153="Steel plate",Q1153="Concrete jacket"),"Steel plate or jacket",Q1153)</f>
        <v>Polymer laminate</v>
      </c>
      <c r="S1153" s="5" t="str">
        <f aca="false">IF(O1153&lt;='Tree rules'!$C$4,IF(N1153&lt;='Tree rules'!$C$5,IF(P1153&lt;='Tree rules'!$C$7,"Monitor","Polymer laminate"),IF(P1153&lt;='Tree rules'!$C$8,"Seal cracks","Polymer laminate")),IF(O1153&lt;='Tree rules'!$C$6,IF(P1153&lt;='Tree rules'!$C$9,"Polymer laminate","Steel plate or jacket"),IF(L1153&lt;='Tree rules'!$C$10,"Steel plate or jacket","Polymer laminate")))</f>
        <v>Polymer laminate</v>
      </c>
      <c r="T1153" s="5" t="str">
        <f aca="false">IF(S1153=R1153,"Yes","No")</f>
        <v>Yes</v>
      </c>
    </row>
    <row r="1154" customFormat="false" ht="15" hidden="false" customHeight="false" outlineLevel="0" collapsed="false">
      <c r="A1154" s="15" t="n">
        <v>3836</v>
      </c>
      <c r="B1154" s="16" t="n">
        <v>4.71824120656151</v>
      </c>
      <c r="C1154" s="15" t="n">
        <v>230</v>
      </c>
      <c r="D1154" s="15" t="n">
        <v>375</v>
      </c>
      <c r="E1154" s="15" t="n">
        <v>30</v>
      </c>
      <c r="F1154" s="16" t="n">
        <v>0.835418868126524</v>
      </c>
      <c r="G1154" s="17" t="s">
        <v>103</v>
      </c>
      <c r="H1154" s="18" t="n">
        <v>0.2</v>
      </c>
      <c r="I1154" s="18" t="n">
        <v>1</v>
      </c>
      <c r="J1154" s="19" t="n">
        <v>0.879115349866611</v>
      </c>
      <c r="K1154" s="19" t="n">
        <v>0.461755566501424</v>
      </c>
      <c r="L1154" s="16" t="n">
        <v>14.4288721913196</v>
      </c>
      <c r="M1154" s="19" t="n">
        <v>0.771839588654126</v>
      </c>
      <c r="N1154" s="19" t="n">
        <v>1.18584721872179</v>
      </c>
      <c r="O1154" s="19" t="n">
        <v>0.879115349866611</v>
      </c>
      <c r="P1154" s="19" t="n">
        <v>0.481503014587253</v>
      </c>
      <c r="Q1154" s="17" t="s">
        <v>30</v>
      </c>
      <c r="R1154" s="5" t="str">
        <f aca="false">IF(OR(Q1154="Steel plate",Q1154="Concrete jacket"),"Steel plate or jacket",Q1154)</f>
        <v>Seal cracks</v>
      </c>
      <c r="S1154" s="5" t="str">
        <f aca="false">IF(O1154&lt;='Tree rules'!$C$4,IF(N1154&lt;='Tree rules'!$C$5,IF(P1154&lt;='Tree rules'!$C$7,"Monitor","Polymer laminate"),IF(P1154&lt;='Tree rules'!$C$8,"Seal cracks","Polymer laminate")),IF(O1154&lt;='Tree rules'!$C$6,IF(P1154&lt;='Tree rules'!$C$9,"Polymer laminate","Steel plate or jacket"),IF(L1154&lt;='Tree rules'!$C$10,"Steel plate or jacket","Polymer laminate")))</f>
        <v>Seal cracks</v>
      </c>
      <c r="T1154" s="5" t="str">
        <f aca="false">IF(S1154=R1154,"Yes","No")</f>
        <v>Yes</v>
      </c>
    </row>
    <row r="1155" customFormat="false" ht="15" hidden="false" customHeight="false" outlineLevel="0" collapsed="false">
      <c r="A1155" s="15" t="n">
        <v>3846</v>
      </c>
      <c r="B1155" s="16" t="n">
        <v>6.55582218582377</v>
      </c>
      <c r="C1155" s="15" t="n">
        <v>300</v>
      </c>
      <c r="D1155" s="15" t="n">
        <v>600</v>
      </c>
      <c r="E1155" s="15" t="n">
        <v>25</v>
      </c>
      <c r="F1155" s="16" t="n">
        <v>0.604879451954714</v>
      </c>
      <c r="G1155" s="17" t="s">
        <v>103</v>
      </c>
      <c r="H1155" s="18" t="n">
        <v>0.2</v>
      </c>
      <c r="I1155" s="18" t="n">
        <v>1</v>
      </c>
      <c r="J1155" s="19" t="n">
        <v>0.90062736842606</v>
      </c>
      <c r="K1155" s="19" t="n">
        <v>0.474866416355906</v>
      </c>
      <c r="L1155" s="16" t="n">
        <v>11.8336140538335</v>
      </c>
      <c r="M1155" s="19" t="n">
        <v>0.52406182199818</v>
      </c>
      <c r="N1155" s="19" t="n">
        <v>0.877430499984433</v>
      </c>
      <c r="O1155" s="19" t="n">
        <v>0.90062736842606</v>
      </c>
      <c r="P1155" s="19" t="n">
        <v>0.556848412326118</v>
      </c>
      <c r="Q1155" s="17" t="s">
        <v>29</v>
      </c>
      <c r="R1155" s="5" t="str">
        <f aca="false">IF(OR(Q1155="Steel plate",Q1155="Concrete jacket"),"Steel plate or jacket",Q1155)</f>
        <v>Monitor</v>
      </c>
      <c r="S1155" s="5" t="str">
        <f aca="false">IF(O1155&lt;='Tree rules'!$C$4,IF(N1155&lt;='Tree rules'!$C$5,IF(P1155&lt;='Tree rules'!$C$7,"Monitor","Polymer laminate"),IF(P1155&lt;='Tree rules'!$C$8,"Seal cracks","Polymer laminate")),IF(O1155&lt;='Tree rules'!$C$6,IF(P1155&lt;='Tree rules'!$C$9,"Polymer laminate","Steel plate or jacket"),IF(L1155&lt;='Tree rules'!$C$10,"Steel plate or jacket","Polymer laminate")))</f>
        <v>Monitor</v>
      </c>
      <c r="T1155" s="5" t="str">
        <f aca="false">IF(S1155=R1155,"Yes","No")</f>
        <v>Yes</v>
      </c>
    </row>
    <row r="1156" customFormat="false" ht="15" hidden="false" customHeight="false" outlineLevel="0" collapsed="false">
      <c r="A1156" s="15" t="n">
        <v>3847</v>
      </c>
      <c r="B1156" s="16" t="n">
        <v>5.47441141184879</v>
      </c>
      <c r="C1156" s="15" t="n">
        <v>230</v>
      </c>
      <c r="D1156" s="15" t="n">
        <v>500</v>
      </c>
      <c r="E1156" s="15" t="n">
        <v>30</v>
      </c>
      <c r="F1156" s="16" t="n">
        <v>0.770204672782022</v>
      </c>
      <c r="G1156" s="17" t="s">
        <v>101</v>
      </c>
      <c r="H1156" s="18" t="n">
        <v>0.3</v>
      </c>
      <c r="I1156" s="18" t="n">
        <v>1</v>
      </c>
      <c r="J1156" s="19" t="n">
        <v>0.919013105092017</v>
      </c>
      <c r="K1156" s="19" t="n">
        <v>0.538986205537218</v>
      </c>
      <c r="L1156" s="16" t="n">
        <v>12.0581749159665</v>
      </c>
      <c r="M1156" s="19" t="n">
        <v>0.384634247006169</v>
      </c>
      <c r="N1156" s="19" t="n">
        <v>0.623100810257511</v>
      </c>
      <c r="O1156" s="19" t="n">
        <v>0.919013105092017</v>
      </c>
      <c r="P1156" s="19" t="n">
        <v>0.885513259047589</v>
      </c>
      <c r="Q1156" s="17" t="s">
        <v>29</v>
      </c>
      <c r="R1156" s="5" t="str">
        <f aca="false">IF(OR(Q1156="Steel plate",Q1156="Concrete jacket"),"Steel plate or jacket",Q1156)</f>
        <v>Monitor</v>
      </c>
      <c r="S1156" s="5" t="str">
        <f aca="false">IF(O1156&lt;='Tree rules'!$C$4,IF(N1156&lt;='Tree rules'!$C$5,IF(P1156&lt;='Tree rules'!$C$7,"Monitor","Polymer laminate"),IF(P1156&lt;='Tree rules'!$C$8,"Seal cracks","Polymer laminate")),IF(O1156&lt;='Tree rules'!$C$6,IF(P1156&lt;='Tree rules'!$C$9,"Polymer laminate","Steel plate or jacket"),IF(L1156&lt;='Tree rules'!$C$10,"Steel plate or jacket","Polymer laminate")))</f>
        <v>Monitor</v>
      </c>
      <c r="T1156" s="5" t="str">
        <f aca="false">IF(S1156=R1156,"Yes","No")</f>
        <v>Yes</v>
      </c>
    </row>
    <row r="1157" customFormat="false" ht="15" hidden="false" customHeight="false" outlineLevel="0" collapsed="false">
      <c r="A1157" s="15" t="n">
        <v>3849</v>
      </c>
      <c r="B1157" s="16" t="n">
        <v>3.2996818374544</v>
      </c>
      <c r="C1157" s="15" t="n">
        <v>300</v>
      </c>
      <c r="D1157" s="15" t="n">
        <v>300</v>
      </c>
      <c r="E1157" s="15" t="n">
        <v>25</v>
      </c>
      <c r="F1157" s="16" t="n">
        <v>0.78213924985638</v>
      </c>
      <c r="G1157" s="17" t="s">
        <v>102</v>
      </c>
      <c r="H1157" s="18" t="n">
        <v>0.1</v>
      </c>
      <c r="I1157" s="18" t="n">
        <v>1.5</v>
      </c>
      <c r="J1157" s="19" t="n">
        <v>0.995316374142878</v>
      </c>
      <c r="K1157" s="19" t="n">
        <v>0.406685668741228</v>
      </c>
      <c r="L1157" s="16" t="n">
        <v>13.6916258815535</v>
      </c>
      <c r="M1157" s="19" t="n">
        <v>0.923190265793856</v>
      </c>
      <c r="N1157" s="19" t="n">
        <v>3.51942328966213</v>
      </c>
      <c r="O1157" s="19" t="n">
        <v>1.29058410860062</v>
      </c>
      <c r="P1157" s="19" t="n">
        <v>0.38572624559544</v>
      </c>
      <c r="Q1157" s="17" t="s">
        <v>31</v>
      </c>
      <c r="R1157" s="5" t="str">
        <f aca="false">IF(OR(Q1157="Steel plate",Q1157="Concrete jacket"),"Steel plate or jacket",Q1157)</f>
        <v>Polymer laminate</v>
      </c>
      <c r="S1157" s="5" t="str">
        <f aca="false">IF(O1157&lt;='Tree rules'!$C$4,IF(N1157&lt;='Tree rules'!$C$5,IF(P1157&lt;='Tree rules'!$C$7,"Monitor","Polymer laminate"),IF(P1157&lt;='Tree rules'!$C$8,"Seal cracks","Polymer laminate")),IF(O1157&lt;='Tree rules'!$C$6,IF(P1157&lt;='Tree rules'!$C$9,"Polymer laminate","Steel plate or jacket"),IF(L1157&lt;='Tree rules'!$C$10,"Steel plate or jacket","Polymer laminate")))</f>
        <v>Polymer laminate</v>
      </c>
      <c r="T1157" s="5" t="str">
        <f aca="false">IF(S1157=R1157,"Yes","No")</f>
        <v>Yes</v>
      </c>
    </row>
    <row r="1158" customFormat="false" ht="15" hidden="false" customHeight="false" outlineLevel="0" collapsed="false">
      <c r="A1158" s="15" t="n">
        <v>3850</v>
      </c>
      <c r="B1158" s="16" t="n">
        <v>3.28472671789755</v>
      </c>
      <c r="C1158" s="15" t="n">
        <v>230</v>
      </c>
      <c r="D1158" s="15" t="n">
        <v>300</v>
      </c>
      <c r="E1158" s="15" t="n">
        <v>25</v>
      </c>
      <c r="F1158" s="16" t="n">
        <v>0.768324290280112</v>
      </c>
      <c r="G1158" s="17" t="s">
        <v>103</v>
      </c>
      <c r="H1158" s="18" t="n">
        <v>0.2</v>
      </c>
      <c r="I1158" s="18" t="n">
        <v>2</v>
      </c>
      <c r="J1158" s="19" t="n">
        <v>0.94233375606731</v>
      </c>
      <c r="K1158" s="19" t="n">
        <v>0.540206825710361</v>
      </c>
      <c r="L1158" s="16" t="n">
        <v>12.8309637417873</v>
      </c>
      <c r="M1158" s="19" t="n">
        <v>0.899911579267407</v>
      </c>
      <c r="N1158" s="19" t="n">
        <v>1.36421806549159</v>
      </c>
      <c r="O1158" s="19" t="n">
        <v>1.37561238500978</v>
      </c>
      <c r="P1158" s="19" t="n">
        <v>0.472923029905315</v>
      </c>
      <c r="Q1158" s="17" t="s">
        <v>31</v>
      </c>
      <c r="R1158" s="5" t="str">
        <f aca="false">IF(OR(Q1158="Steel plate",Q1158="Concrete jacket"),"Steel plate or jacket",Q1158)</f>
        <v>Polymer laminate</v>
      </c>
      <c r="S1158" s="5" t="str">
        <f aca="false">IF(O1158&lt;='Tree rules'!$C$4,IF(N1158&lt;='Tree rules'!$C$5,IF(P1158&lt;='Tree rules'!$C$7,"Monitor","Polymer laminate"),IF(P1158&lt;='Tree rules'!$C$8,"Seal cracks","Polymer laminate")),IF(O1158&lt;='Tree rules'!$C$6,IF(P1158&lt;='Tree rules'!$C$9,"Polymer laminate","Steel plate or jacket"),IF(L1158&lt;='Tree rules'!$C$10,"Steel plate or jacket","Polymer laminate")))</f>
        <v>Steel plate or jacket</v>
      </c>
      <c r="T1158" s="5" t="str">
        <f aca="false">IF(S1158=R1158,"Yes","No")</f>
        <v>No</v>
      </c>
    </row>
    <row r="1159" customFormat="false" ht="15" hidden="false" customHeight="false" outlineLevel="0" collapsed="false">
      <c r="A1159" s="15" t="n">
        <v>3856</v>
      </c>
      <c r="B1159" s="16" t="n">
        <v>6.23121000931094</v>
      </c>
      <c r="C1159" s="15" t="n">
        <v>300</v>
      </c>
      <c r="D1159" s="15" t="n">
        <v>550</v>
      </c>
      <c r="E1159" s="15" t="n">
        <v>30</v>
      </c>
      <c r="F1159" s="16" t="n">
        <v>0.685282651089798</v>
      </c>
      <c r="G1159" s="17" t="s">
        <v>102</v>
      </c>
      <c r="H1159" s="18" t="n">
        <v>0.1</v>
      </c>
      <c r="I1159" s="18" t="n">
        <v>1</v>
      </c>
      <c r="J1159" s="19" t="n">
        <v>0.982047078006727</v>
      </c>
      <c r="K1159" s="19" t="n">
        <v>0.433189077362315</v>
      </c>
      <c r="L1159" s="16" t="n">
        <v>12.7427607552371</v>
      </c>
      <c r="M1159" s="19" t="n">
        <v>0.572519549355146</v>
      </c>
      <c r="N1159" s="19" t="n">
        <v>2.57229764189951</v>
      </c>
      <c r="O1159" s="19" t="n">
        <v>0.982047078006727</v>
      </c>
      <c r="P1159" s="19" t="n">
        <v>0.544056871838691</v>
      </c>
      <c r="Q1159" s="17" t="s">
        <v>30</v>
      </c>
      <c r="R1159" s="5" t="str">
        <f aca="false">IF(OR(Q1159="Steel plate",Q1159="Concrete jacket"),"Steel plate or jacket",Q1159)</f>
        <v>Seal cracks</v>
      </c>
      <c r="S1159" s="5" t="str">
        <f aca="false">IF(O1159&lt;='Tree rules'!$C$4,IF(N1159&lt;='Tree rules'!$C$5,IF(P1159&lt;='Tree rules'!$C$7,"Monitor","Polymer laminate"),IF(P1159&lt;='Tree rules'!$C$8,"Seal cracks","Polymer laminate")),IF(O1159&lt;='Tree rules'!$C$6,IF(P1159&lt;='Tree rules'!$C$9,"Polymer laminate","Steel plate or jacket"),IF(L1159&lt;='Tree rules'!$C$10,"Steel plate or jacket","Polymer laminate")))</f>
        <v>Seal cracks</v>
      </c>
      <c r="T1159" s="5" t="str">
        <f aca="false">IF(S1159=R1159,"Yes","No")</f>
        <v>Yes</v>
      </c>
    </row>
    <row r="1160" customFormat="false" ht="15" hidden="false" customHeight="false" outlineLevel="0" collapsed="false">
      <c r="A1160" s="15" t="n">
        <v>3857</v>
      </c>
      <c r="B1160" s="16" t="n">
        <v>6.81958451314107</v>
      </c>
      <c r="C1160" s="15" t="n">
        <v>300</v>
      </c>
      <c r="D1160" s="15" t="n">
        <v>600</v>
      </c>
      <c r="E1160" s="15" t="n">
        <v>30</v>
      </c>
      <c r="F1160" s="16" t="n">
        <v>0.725855342345656</v>
      </c>
      <c r="G1160" s="17" t="s">
        <v>101</v>
      </c>
      <c r="H1160" s="18" t="n">
        <v>0.3</v>
      </c>
      <c r="I1160" s="18" t="n">
        <v>2</v>
      </c>
      <c r="J1160" s="19" t="n">
        <v>0.873678790934899</v>
      </c>
      <c r="K1160" s="19" t="n">
        <v>0.496327936611714</v>
      </c>
      <c r="L1160" s="16" t="n">
        <v>12.3097193377998</v>
      </c>
      <c r="M1160" s="19" t="n">
        <v>0.489578327657922</v>
      </c>
      <c r="N1160" s="19" t="n">
        <v>0.847919889583377</v>
      </c>
      <c r="O1160" s="19" t="n">
        <v>1.31372639030366</v>
      </c>
      <c r="P1160" s="19" t="n">
        <v>0.835991792308501</v>
      </c>
      <c r="Q1160" s="17" t="s">
        <v>31</v>
      </c>
      <c r="R1160" s="5" t="str">
        <f aca="false">IF(OR(Q1160="Steel plate",Q1160="Concrete jacket"),"Steel plate or jacket",Q1160)</f>
        <v>Polymer laminate</v>
      </c>
      <c r="S1160" s="5" t="str">
        <f aca="false">IF(O1160&lt;='Tree rules'!$C$4,IF(N1160&lt;='Tree rules'!$C$5,IF(P1160&lt;='Tree rules'!$C$7,"Monitor","Polymer laminate"),IF(P1160&lt;='Tree rules'!$C$8,"Seal cracks","Polymer laminate")),IF(O1160&lt;='Tree rules'!$C$6,IF(P1160&lt;='Tree rules'!$C$9,"Polymer laminate","Steel plate or jacket"),IF(L1160&lt;='Tree rules'!$C$10,"Steel plate or jacket","Polymer laminate")))</f>
        <v>Polymer laminate</v>
      </c>
      <c r="T1160" s="5" t="str">
        <f aca="false">IF(S1160=R1160,"Yes","No")</f>
        <v>Yes</v>
      </c>
    </row>
    <row r="1161" customFormat="false" ht="15" hidden="false" customHeight="false" outlineLevel="0" collapsed="false">
      <c r="A1161" s="15" t="n">
        <v>3860</v>
      </c>
      <c r="B1161" s="16" t="n">
        <v>3.37295452470345</v>
      </c>
      <c r="C1161" s="15" t="n">
        <v>230</v>
      </c>
      <c r="D1161" s="15" t="n">
        <v>300</v>
      </c>
      <c r="E1161" s="15" t="n">
        <v>30</v>
      </c>
      <c r="F1161" s="16" t="n">
        <v>0.768324290280112</v>
      </c>
      <c r="G1161" s="17" t="s">
        <v>101</v>
      </c>
      <c r="H1161" s="18" t="n">
        <v>0.3</v>
      </c>
      <c r="I1161" s="18" t="n">
        <v>2</v>
      </c>
      <c r="J1161" s="19" t="n">
        <v>0.873726837962561</v>
      </c>
      <c r="K1161" s="19" t="n">
        <v>0.542934001094348</v>
      </c>
      <c r="L1161" s="16" t="n">
        <v>13.1756036121229</v>
      </c>
      <c r="M1161" s="19" t="n">
        <v>0.300813790002668</v>
      </c>
      <c r="N1161" s="19" t="n">
        <v>0.925738835965919</v>
      </c>
      <c r="O1161" s="19" t="n">
        <v>1.2730776679266</v>
      </c>
      <c r="P1161" s="19" t="n">
        <v>1.19100705309524</v>
      </c>
      <c r="Q1161" s="17" t="s">
        <v>31</v>
      </c>
      <c r="R1161" s="5" t="str">
        <f aca="false">IF(OR(Q1161="Steel plate",Q1161="Concrete jacket"),"Steel plate or jacket",Q1161)</f>
        <v>Polymer laminate</v>
      </c>
      <c r="S1161" s="5" t="str">
        <f aca="false">IF(O1161&lt;='Tree rules'!$C$4,IF(N1161&lt;='Tree rules'!$C$5,IF(P1161&lt;='Tree rules'!$C$7,"Monitor","Polymer laminate"),IF(P1161&lt;='Tree rules'!$C$8,"Seal cracks","Polymer laminate")),IF(O1161&lt;='Tree rules'!$C$6,IF(P1161&lt;='Tree rules'!$C$9,"Polymer laminate","Steel plate or jacket"),IF(L1161&lt;='Tree rules'!$C$10,"Steel plate or jacket","Polymer laminate")))</f>
        <v>Steel plate or jacket</v>
      </c>
      <c r="T1161" s="5" t="str">
        <f aca="false">IF(S1161=R1161,"Yes","No")</f>
        <v>No</v>
      </c>
    </row>
    <row r="1162" customFormat="false" ht="15" hidden="false" customHeight="false" outlineLevel="0" collapsed="false">
      <c r="A1162" s="15" t="n">
        <v>3861</v>
      </c>
      <c r="B1162" s="16" t="n">
        <v>6.41755390601416</v>
      </c>
      <c r="C1162" s="15" t="n">
        <v>300</v>
      </c>
      <c r="D1162" s="15" t="n">
        <v>575</v>
      </c>
      <c r="E1162" s="15" t="n">
        <v>30</v>
      </c>
      <c r="F1162" s="16" t="n">
        <v>0.760158524876169</v>
      </c>
      <c r="G1162" s="17" t="s">
        <v>101</v>
      </c>
      <c r="H1162" s="18" t="n">
        <v>0.3</v>
      </c>
      <c r="I1162" s="18" t="n">
        <v>1.5</v>
      </c>
      <c r="J1162" s="19" t="n">
        <v>0.898630938700562</v>
      </c>
      <c r="K1162" s="19" t="n">
        <v>0.503326166929147</v>
      </c>
      <c r="L1162" s="16" t="n">
        <v>12.1314818639209</v>
      </c>
      <c r="M1162" s="19" t="n">
        <v>0.732511093213046</v>
      </c>
      <c r="N1162" s="19" t="n">
        <v>0.693000259093886</v>
      </c>
      <c r="O1162" s="19" t="n">
        <v>1.1217941751208</v>
      </c>
      <c r="P1162" s="19" t="n">
        <v>0.542098619455869</v>
      </c>
      <c r="Q1162" s="17" t="s">
        <v>31</v>
      </c>
      <c r="R1162" s="5" t="str">
        <f aca="false">IF(OR(Q1162="Steel plate",Q1162="Concrete jacket"),"Steel plate or jacket",Q1162)</f>
        <v>Polymer laminate</v>
      </c>
      <c r="S1162" s="5" t="str">
        <f aca="false">IF(O1162&lt;='Tree rules'!$C$4,IF(N1162&lt;='Tree rules'!$C$5,IF(P1162&lt;='Tree rules'!$C$7,"Monitor","Polymer laminate"),IF(P1162&lt;='Tree rules'!$C$8,"Seal cracks","Polymer laminate")),IF(O1162&lt;='Tree rules'!$C$6,IF(P1162&lt;='Tree rules'!$C$9,"Polymer laminate","Steel plate or jacket"),IF(L1162&lt;='Tree rules'!$C$10,"Steel plate or jacket","Polymer laminate")))</f>
        <v>Polymer laminate</v>
      </c>
      <c r="T1162" s="5" t="str">
        <f aca="false">IF(S1162=R1162,"Yes","No")</f>
        <v>Yes</v>
      </c>
    </row>
    <row r="1163" customFormat="false" ht="15" hidden="false" customHeight="false" outlineLevel="0" collapsed="false">
      <c r="A1163" s="15" t="n">
        <v>3862</v>
      </c>
      <c r="B1163" s="16" t="n">
        <v>5.56754009614863</v>
      </c>
      <c r="C1163" s="15" t="n">
        <v>300</v>
      </c>
      <c r="D1163" s="15" t="n">
        <v>525</v>
      </c>
      <c r="E1163" s="15" t="n">
        <v>30</v>
      </c>
      <c r="F1163" s="16" t="n">
        <v>0.699589178252424</v>
      </c>
      <c r="G1163" s="17" t="s">
        <v>103</v>
      </c>
      <c r="H1163" s="18" t="n">
        <v>0.2</v>
      </c>
      <c r="I1163" s="18" t="n">
        <v>1.5</v>
      </c>
      <c r="J1163" s="19" t="n">
        <v>0.977834327760167</v>
      </c>
      <c r="K1163" s="19" t="n">
        <v>0.479025558849251</v>
      </c>
      <c r="L1163" s="16" t="n">
        <v>11.6232569856965</v>
      </c>
      <c r="M1163" s="19" t="n">
        <v>0.944389611889879</v>
      </c>
      <c r="N1163" s="19" t="n">
        <v>1.16343003856235</v>
      </c>
      <c r="O1163" s="19" t="n">
        <v>1.2325476739816</v>
      </c>
      <c r="P1163" s="19" t="n">
        <v>0.404763793786878</v>
      </c>
      <c r="Q1163" s="17" t="s">
        <v>31</v>
      </c>
      <c r="R1163" s="5" t="str">
        <f aca="false">IF(OR(Q1163="Steel plate",Q1163="Concrete jacket"),"Steel plate or jacket",Q1163)</f>
        <v>Polymer laminate</v>
      </c>
      <c r="S1163" s="5" t="str">
        <f aca="false">IF(O1163&lt;='Tree rules'!$C$4,IF(N1163&lt;='Tree rules'!$C$5,IF(P1163&lt;='Tree rules'!$C$7,"Monitor","Polymer laminate"),IF(P1163&lt;='Tree rules'!$C$8,"Seal cracks","Polymer laminate")),IF(O1163&lt;='Tree rules'!$C$6,IF(P1163&lt;='Tree rules'!$C$9,"Polymer laminate","Steel plate or jacket"),IF(L1163&lt;='Tree rules'!$C$10,"Steel plate or jacket","Polymer laminate")))</f>
        <v>Polymer laminate</v>
      </c>
      <c r="T1163" s="5" t="str">
        <f aca="false">IF(S1163=R1163,"Yes","No")</f>
        <v>Yes</v>
      </c>
    </row>
    <row r="1164" customFormat="false" ht="15" hidden="false" customHeight="false" outlineLevel="0" collapsed="false">
      <c r="A1164" s="15" t="n">
        <v>3863</v>
      </c>
      <c r="B1164" s="16" t="n">
        <v>3.50649366731821</v>
      </c>
      <c r="C1164" s="15" t="n">
        <v>230</v>
      </c>
      <c r="D1164" s="15" t="n">
        <v>325</v>
      </c>
      <c r="E1164" s="15" t="n">
        <v>30</v>
      </c>
      <c r="F1164" s="16" t="n">
        <v>0.699968036696473</v>
      </c>
      <c r="G1164" s="17" t="s">
        <v>101</v>
      </c>
      <c r="H1164" s="18" t="n">
        <v>0.3</v>
      </c>
      <c r="I1164" s="18" t="n">
        <v>1.5</v>
      </c>
      <c r="J1164" s="19" t="n">
        <v>0.99751100650966</v>
      </c>
      <c r="K1164" s="19" t="n">
        <v>0.604644850117484</v>
      </c>
      <c r="L1164" s="16" t="n">
        <v>12.4786251505986</v>
      </c>
      <c r="M1164" s="19" t="n">
        <v>0.607502872936229</v>
      </c>
      <c r="N1164" s="19" t="n">
        <v>0.813927584514858</v>
      </c>
      <c r="O1164" s="19" t="n">
        <v>1.1946965632537</v>
      </c>
      <c r="P1164" s="19" t="n">
        <v>0.588863366683763</v>
      </c>
      <c r="Q1164" s="17" t="s">
        <v>31</v>
      </c>
      <c r="R1164" s="5" t="str">
        <f aca="false">IF(OR(Q1164="Steel plate",Q1164="Concrete jacket"),"Steel plate or jacket",Q1164)</f>
        <v>Polymer laminate</v>
      </c>
      <c r="S1164" s="5" t="str">
        <f aca="false">IF(O1164&lt;='Tree rules'!$C$4,IF(N1164&lt;='Tree rules'!$C$5,IF(P1164&lt;='Tree rules'!$C$7,"Monitor","Polymer laminate"),IF(P1164&lt;='Tree rules'!$C$8,"Seal cracks","Polymer laminate")),IF(O1164&lt;='Tree rules'!$C$6,IF(P1164&lt;='Tree rules'!$C$9,"Polymer laminate","Steel plate or jacket"),IF(L1164&lt;='Tree rules'!$C$10,"Steel plate or jacket","Polymer laminate")))</f>
        <v>Polymer laminate</v>
      </c>
      <c r="T1164" s="5" t="str">
        <f aca="false">IF(S1164=R1164,"Yes","No")</f>
        <v>Yes</v>
      </c>
    </row>
    <row r="1165" customFormat="false" ht="15" hidden="false" customHeight="false" outlineLevel="0" collapsed="false">
      <c r="A1165" s="15" t="n">
        <v>3870</v>
      </c>
      <c r="B1165" s="16" t="n">
        <v>6.5428351324024</v>
      </c>
      <c r="C1165" s="15" t="n">
        <v>230</v>
      </c>
      <c r="D1165" s="15" t="n">
        <v>525</v>
      </c>
      <c r="E1165" s="15" t="n">
        <v>25</v>
      </c>
      <c r="F1165" s="16" t="n">
        <v>0.59130296510254</v>
      </c>
      <c r="G1165" s="17" t="s">
        <v>102</v>
      </c>
      <c r="H1165" s="18" t="n">
        <v>0.1</v>
      </c>
      <c r="I1165" s="18" t="n">
        <v>1.5</v>
      </c>
      <c r="J1165" s="19" t="n">
        <v>0.879394255726892</v>
      </c>
      <c r="K1165" s="19" t="n">
        <v>0.639025985367647</v>
      </c>
      <c r="L1165" s="16" t="n">
        <v>14.1619808060658</v>
      </c>
      <c r="M1165" s="19" t="n">
        <v>0.718185375905524</v>
      </c>
      <c r="N1165" s="19" t="n">
        <v>3.07566309034718</v>
      </c>
      <c r="O1165" s="19" t="n">
        <v>1.03811349319408</v>
      </c>
      <c r="P1165" s="19" t="n">
        <v>0.513154938903373</v>
      </c>
      <c r="Q1165" s="17" t="s">
        <v>31</v>
      </c>
      <c r="R1165" s="5" t="str">
        <f aca="false">IF(OR(Q1165="Steel plate",Q1165="Concrete jacket"),"Steel plate or jacket",Q1165)</f>
        <v>Polymer laminate</v>
      </c>
      <c r="S1165" s="5" t="str">
        <f aca="false">IF(O1165&lt;='Tree rules'!$C$4,IF(N1165&lt;='Tree rules'!$C$5,IF(P1165&lt;='Tree rules'!$C$7,"Monitor","Polymer laminate"),IF(P1165&lt;='Tree rules'!$C$8,"Seal cracks","Polymer laminate")),IF(O1165&lt;='Tree rules'!$C$6,IF(P1165&lt;='Tree rules'!$C$9,"Polymer laminate","Steel plate or jacket"),IF(L1165&lt;='Tree rules'!$C$10,"Steel plate or jacket","Polymer laminate")))</f>
        <v>Polymer laminate</v>
      </c>
      <c r="T1165" s="5" t="str">
        <f aca="false">IF(S1165=R1165,"Yes","No")</f>
        <v>Yes</v>
      </c>
    </row>
    <row r="1166" customFormat="false" ht="15" hidden="false" customHeight="false" outlineLevel="0" collapsed="false">
      <c r="A1166" s="15" t="n">
        <v>3874</v>
      </c>
      <c r="B1166" s="16" t="n">
        <v>6.94373576936311</v>
      </c>
      <c r="C1166" s="15" t="n">
        <v>230</v>
      </c>
      <c r="D1166" s="15" t="n">
        <v>625</v>
      </c>
      <c r="E1166" s="15" t="n">
        <v>30</v>
      </c>
      <c r="F1166" s="16" t="n">
        <v>0.603925598347216</v>
      </c>
      <c r="G1166" s="17" t="s">
        <v>101</v>
      </c>
      <c r="H1166" s="18" t="n">
        <v>0.3</v>
      </c>
      <c r="I1166" s="18" t="n">
        <v>1.5</v>
      </c>
      <c r="J1166" s="19" t="n">
        <v>0.89220753262237</v>
      </c>
      <c r="K1166" s="19" t="n">
        <v>0.494469607508268</v>
      </c>
      <c r="L1166" s="16" t="n">
        <v>11.9926351802472</v>
      </c>
      <c r="M1166" s="19" t="n">
        <v>0.470276313600408</v>
      </c>
      <c r="N1166" s="19" t="n">
        <v>0.732062834203847</v>
      </c>
      <c r="O1166" s="19" t="n">
        <v>1.1177265446977</v>
      </c>
      <c r="P1166" s="19" t="n">
        <v>0.670277556629512</v>
      </c>
      <c r="Q1166" s="17" t="s">
        <v>31</v>
      </c>
      <c r="R1166" s="5" t="str">
        <f aca="false">IF(OR(Q1166="Steel plate",Q1166="Concrete jacket"),"Steel plate or jacket",Q1166)</f>
        <v>Polymer laminate</v>
      </c>
      <c r="S1166" s="5" t="str">
        <f aca="false">IF(O1166&lt;='Tree rules'!$C$4,IF(N1166&lt;='Tree rules'!$C$5,IF(P1166&lt;='Tree rules'!$C$7,"Monitor","Polymer laminate"),IF(P1166&lt;='Tree rules'!$C$8,"Seal cracks","Polymer laminate")),IF(O1166&lt;='Tree rules'!$C$6,IF(P1166&lt;='Tree rules'!$C$9,"Polymer laminate","Steel plate or jacket"),IF(L1166&lt;='Tree rules'!$C$10,"Steel plate or jacket","Polymer laminate")))</f>
        <v>Polymer laminate</v>
      </c>
      <c r="T1166" s="5" t="str">
        <f aca="false">IF(S1166=R1166,"Yes","No")</f>
        <v>Yes</v>
      </c>
    </row>
    <row r="1167" customFormat="false" ht="15" hidden="false" customHeight="false" outlineLevel="0" collapsed="false">
      <c r="A1167" s="15" t="n">
        <v>3878</v>
      </c>
      <c r="B1167" s="16" t="n">
        <v>5.07102237884159</v>
      </c>
      <c r="C1167" s="15" t="n">
        <v>300</v>
      </c>
      <c r="D1167" s="15" t="n">
        <v>450</v>
      </c>
      <c r="E1167" s="15" t="n">
        <v>30</v>
      </c>
      <c r="F1167" s="16" t="n">
        <v>0.781490709848207</v>
      </c>
      <c r="G1167" s="17" t="s">
        <v>103</v>
      </c>
      <c r="H1167" s="18" t="n">
        <v>0.2</v>
      </c>
      <c r="I1167" s="18" t="n">
        <v>1</v>
      </c>
      <c r="J1167" s="19" t="n">
        <v>0.871931417991921</v>
      </c>
      <c r="K1167" s="19" t="n">
        <v>0.462103290787583</v>
      </c>
      <c r="L1167" s="16" t="n">
        <v>12.6144835294567</v>
      </c>
      <c r="M1167" s="19" t="n">
        <v>0.670385653553967</v>
      </c>
      <c r="N1167" s="19" t="n">
        <v>1.06050907113674</v>
      </c>
      <c r="O1167" s="19" t="n">
        <v>0.871931417991921</v>
      </c>
      <c r="P1167" s="19" t="n">
        <v>0.484504678523646</v>
      </c>
      <c r="Q1167" s="17" t="s">
        <v>30</v>
      </c>
      <c r="R1167" s="5" t="str">
        <f aca="false">IF(OR(Q1167="Steel plate",Q1167="Concrete jacket"),"Steel plate or jacket",Q1167)</f>
        <v>Seal cracks</v>
      </c>
      <c r="S1167" s="5" t="str">
        <f aca="false">IF(O1167&lt;='Tree rules'!$C$4,IF(N1167&lt;='Tree rules'!$C$5,IF(P1167&lt;='Tree rules'!$C$7,"Monitor","Polymer laminate"),IF(P1167&lt;='Tree rules'!$C$8,"Seal cracks","Polymer laminate")),IF(O1167&lt;='Tree rules'!$C$6,IF(P1167&lt;='Tree rules'!$C$9,"Polymer laminate","Steel plate or jacket"),IF(L1167&lt;='Tree rules'!$C$10,"Steel plate or jacket","Polymer laminate")))</f>
        <v>Seal cracks</v>
      </c>
      <c r="T1167" s="5" t="str">
        <f aca="false">IF(S1167=R1167,"Yes","No")</f>
        <v>Yes</v>
      </c>
    </row>
    <row r="1168" customFormat="false" ht="15" hidden="false" customHeight="false" outlineLevel="0" collapsed="false">
      <c r="A1168" s="15" t="n">
        <v>3879</v>
      </c>
      <c r="B1168" s="16" t="n">
        <v>4.09562557992421</v>
      </c>
      <c r="C1168" s="15" t="n">
        <v>300</v>
      </c>
      <c r="D1168" s="15" t="n">
        <v>375</v>
      </c>
      <c r="E1168" s="15" t="n">
        <v>30</v>
      </c>
      <c r="F1168" s="16" t="n">
        <v>0.611130485804701</v>
      </c>
      <c r="G1168" s="17" t="s">
        <v>101</v>
      </c>
      <c r="H1168" s="18" t="n">
        <v>0.3</v>
      </c>
      <c r="I1168" s="18" t="n">
        <v>1</v>
      </c>
      <c r="J1168" s="19" t="n">
        <v>0.870582551185285</v>
      </c>
      <c r="K1168" s="19" t="n">
        <v>0.636777605408898</v>
      </c>
      <c r="L1168" s="16" t="n">
        <v>12.4487099693745</v>
      </c>
      <c r="M1168" s="19" t="n">
        <v>0.535640691373482</v>
      </c>
      <c r="N1168" s="19" t="n">
        <v>0.723295418331629</v>
      </c>
      <c r="O1168" s="19" t="n">
        <v>0.870582551185285</v>
      </c>
      <c r="P1168" s="19" t="n">
        <v>0.514337546729785</v>
      </c>
      <c r="Q1168" s="17" t="s">
        <v>29</v>
      </c>
      <c r="R1168" s="5" t="str">
        <f aca="false">IF(OR(Q1168="Steel plate",Q1168="Concrete jacket"),"Steel plate or jacket",Q1168)</f>
        <v>Monitor</v>
      </c>
      <c r="S1168" s="5" t="str">
        <f aca="false">IF(O1168&lt;='Tree rules'!$C$4,IF(N1168&lt;='Tree rules'!$C$5,IF(P1168&lt;='Tree rules'!$C$7,"Monitor","Polymer laminate"),IF(P1168&lt;='Tree rules'!$C$8,"Seal cracks","Polymer laminate")),IF(O1168&lt;='Tree rules'!$C$6,IF(P1168&lt;='Tree rules'!$C$9,"Polymer laminate","Steel plate or jacket"),IF(L1168&lt;='Tree rules'!$C$10,"Steel plate or jacket","Polymer laminate")))</f>
        <v>Monitor</v>
      </c>
      <c r="T1168" s="5" t="str">
        <f aca="false">IF(S1168=R1168,"Yes","No")</f>
        <v>Yes</v>
      </c>
    </row>
    <row r="1169" customFormat="false" ht="15" hidden="false" customHeight="false" outlineLevel="0" collapsed="false">
      <c r="A1169" s="15" t="n">
        <v>3880</v>
      </c>
      <c r="B1169" s="16" t="n">
        <v>3.46744306129094</v>
      </c>
      <c r="C1169" s="15" t="n">
        <v>230</v>
      </c>
      <c r="D1169" s="15" t="n">
        <v>300</v>
      </c>
      <c r="E1169" s="15" t="n">
        <v>20</v>
      </c>
      <c r="F1169" s="16" t="n">
        <v>0.688332522525665</v>
      </c>
      <c r="G1169" s="17" t="s">
        <v>101</v>
      </c>
      <c r="H1169" s="18" t="n">
        <v>0.3</v>
      </c>
      <c r="I1169" s="18" t="n">
        <v>1</v>
      </c>
      <c r="J1169" s="19" t="n">
        <v>0.910203048716423</v>
      </c>
      <c r="K1169" s="19" t="n">
        <v>0.481102057092668</v>
      </c>
      <c r="L1169" s="16" t="n">
        <v>13.6513506350037</v>
      </c>
      <c r="M1169" s="19" t="n">
        <v>0.931675375928023</v>
      </c>
      <c r="N1169" s="19" t="n">
        <v>0.751445432296144</v>
      </c>
      <c r="O1169" s="19" t="n">
        <v>0.910203048716423</v>
      </c>
      <c r="P1169" s="19" t="n">
        <v>0.354798116149279</v>
      </c>
      <c r="Q1169" s="17" t="s">
        <v>29</v>
      </c>
      <c r="R1169" s="5" t="str">
        <f aca="false">IF(OR(Q1169="Steel plate",Q1169="Concrete jacket"),"Steel plate or jacket",Q1169)</f>
        <v>Monitor</v>
      </c>
      <c r="S1169" s="5" t="str">
        <f aca="false">IF(O1169&lt;='Tree rules'!$C$4,IF(N1169&lt;='Tree rules'!$C$5,IF(P1169&lt;='Tree rules'!$C$7,"Monitor","Polymer laminate"),IF(P1169&lt;='Tree rules'!$C$8,"Seal cracks","Polymer laminate")),IF(O1169&lt;='Tree rules'!$C$6,IF(P1169&lt;='Tree rules'!$C$9,"Polymer laminate","Steel plate or jacket"),IF(L1169&lt;='Tree rules'!$C$10,"Steel plate or jacket","Polymer laminate")))</f>
        <v>Monitor</v>
      </c>
      <c r="T1169" s="5" t="str">
        <f aca="false">IF(S1169=R1169,"Yes","No")</f>
        <v>Yes</v>
      </c>
    </row>
    <row r="1170" customFormat="false" ht="15" hidden="false" customHeight="false" outlineLevel="0" collapsed="false">
      <c r="A1170" s="15" t="n">
        <v>3889</v>
      </c>
      <c r="B1170" s="16" t="n">
        <v>5.94984371084974</v>
      </c>
      <c r="C1170" s="15" t="n">
        <v>300</v>
      </c>
      <c r="D1170" s="15" t="n">
        <v>525</v>
      </c>
      <c r="E1170" s="15" t="n">
        <v>20</v>
      </c>
      <c r="F1170" s="16" t="n">
        <v>0.658614812073332</v>
      </c>
      <c r="G1170" s="17" t="s">
        <v>101</v>
      </c>
      <c r="H1170" s="18" t="n">
        <v>0.3</v>
      </c>
      <c r="I1170" s="18" t="n">
        <v>1.5</v>
      </c>
      <c r="J1170" s="19" t="n">
        <v>0.944032724492685</v>
      </c>
      <c r="K1170" s="19" t="n">
        <v>0.529629324031648</v>
      </c>
      <c r="L1170" s="16" t="n">
        <v>12.4734668990561</v>
      </c>
      <c r="M1170" s="19" t="n">
        <v>0.406719161156804</v>
      </c>
      <c r="N1170" s="19" t="n">
        <v>0.97951655212732</v>
      </c>
      <c r="O1170" s="19" t="n">
        <v>1.16605537987062</v>
      </c>
      <c r="P1170" s="19" t="n">
        <v>0.999205306554117</v>
      </c>
      <c r="Q1170" s="17" t="s">
        <v>31</v>
      </c>
      <c r="R1170" s="5" t="str">
        <f aca="false">IF(OR(Q1170="Steel plate",Q1170="Concrete jacket"),"Steel plate or jacket",Q1170)</f>
        <v>Polymer laminate</v>
      </c>
      <c r="S1170" s="5" t="str">
        <f aca="false">IF(O1170&lt;='Tree rules'!$C$4,IF(N1170&lt;='Tree rules'!$C$5,IF(P1170&lt;='Tree rules'!$C$7,"Monitor","Polymer laminate"),IF(P1170&lt;='Tree rules'!$C$8,"Seal cracks","Polymer laminate")),IF(O1170&lt;='Tree rules'!$C$6,IF(P1170&lt;='Tree rules'!$C$9,"Polymer laminate","Steel plate or jacket"),IF(L1170&lt;='Tree rules'!$C$10,"Steel plate or jacket","Polymer laminate")))</f>
        <v>Polymer laminate</v>
      </c>
      <c r="T1170" s="5" t="str">
        <f aca="false">IF(S1170=R1170,"Yes","No")</f>
        <v>Yes</v>
      </c>
    </row>
    <row r="1171" customFormat="false" ht="15" hidden="false" customHeight="false" outlineLevel="0" collapsed="false">
      <c r="A1171" s="15" t="n">
        <v>3895</v>
      </c>
      <c r="B1171" s="16" t="n">
        <v>5.22649641623799</v>
      </c>
      <c r="C1171" s="15" t="n">
        <v>230</v>
      </c>
      <c r="D1171" s="15" t="n">
        <v>450</v>
      </c>
      <c r="E1171" s="15" t="n">
        <v>20</v>
      </c>
      <c r="F1171" s="16" t="n">
        <v>0.679557138998441</v>
      </c>
      <c r="G1171" s="17" t="s">
        <v>101</v>
      </c>
      <c r="H1171" s="18" t="n">
        <v>0.3</v>
      </c>
      <c r="I1171" s="18" t="n">
        <v>1</v>
      </c>
      <c r="J1171" s="19" t="n">
        <v>0.891905141185789</v>
      </c>
      <c r="K1171" s="19" t="n">
        <v>0.443993203397901</v>
      </c>
      <c r="L1171" s="16" t="n">
        <v>13.0012348662637</v>
      </c>
      <c r="M1171" s="19" t="n">
        <v>0.940420224659919</v>
      </c>
      <c r="N1171" s="19" t="n">
        <v>0.742789569037242</v>
      </c>
      <c r="O1171" s="19" t="n">
        <v>0.891905141185789</v>
      </c>
      <c r="P1171" s="19" t="n">
        <v>0.375541845934732</v>
      </c>
      <c r="Q1171" s="17" t="s">
        <v>29</v>
      </c>
      <c r="R1171" s="5" t="str">
        <f aca="false">IF(OR(Q1171="Steel plate",Q1171="Concrete jacket"),"Steel plate or jacket",Q1171)</f>
        <v>Monitor</v>
      </c>
      <c r="S1171" s="5" t="str">
        <f aca="false">IF(O1171&lt;='Tree rules'!$C$4,IF(N1171&lt;='Tree rules'!$C$5,IF(P1171&lt;='Tree rules'!$C$7,"Monitor","Polymer laminate"),IF(P1171&lt;='Tree rules'!$C$8,"Seal cracks","Polymer laminate")),IF(O1171&lt;='Tree rules'!$C$6,IF(P1171&lt;='Tree rules'!$C$9,"Polymer laminate","Steel plate or jacket"),IF(L1171&lt;='Tree rules'!$C$10,"Steel plate or jacket","Polymer laminate")))</f>
        <v>Monitor</v>
      </c>
      <c r="T1171" s="5" t="str">
        <f aca="false">IF(S1171=R1171,"Yes","No")</f>
        <v>Yes</v>
      </c>
    </row>
    <row r="1172" customFormat="false" ht="15" hidden="false" customHeight="false" outlineLevel="0" collapsed="false">
      <c r="A1172" s="15" t="n">
        <v>3900</v>
      </c>
      <c r="B1172" s="16" t="n">
        <v>6.05240432350481</v>
      </c>
      <c r="C1172" s="15" t="n">
        <v>230</v>
      </c>
      <c r="D1172" s="15" t="n">
        <v>575</v>
      </c>
      <c r="E1172" s="15" t="n">
        <v>25</v>
      </c>
      <c r="F1172" s="16" t="n">
        <v>0.777557789024782</v>
      </c>
      <c r="G1172" s="17" t="s">
        <v>101</v>
      </c>
      <c r="H1172" s="18" t="n">
        <v>0.3</v>
      </c>
      <c r="I1172" s="18" t="n">
        <v>1.5</v>
      </c>
      <c r="J1172" s="19" t="n">
        <v>0.912865915901419</v>
      </c>
      <c r="K1172" s="19" t="n">
        <v>0.532198571812012</v>
      </c>
      <c r="L1172" s="16" t="n">
        <v>11.4846381850186</v>
      </c>
      <c r="M1172" s="19" t="n">
        <v>0.917333469245167</v>
      </c>
      <c r="N1172" s="19" t="n">
        <v>0.745203227833776</v>
      </c>
      <c r="O1172" s="19" t="n">
        <v>1.12638590550283</v>
      </c>
      <c r="P1172" s="19" t="n">
        <v>0.458264028080736</v>
      </c>
      <c r="Q1172" s="17" t="s">
        <v>31</v>
      </c>
      <c r="R1172" s="5" t="str">
        <f aca="false">IF(OR(Q1172="Steel plate",Q1172="Concrete jacket"),"Steel plate or jacket",Q1172)</f>
        <v>Polymer laminate</v>
      </c>
      <c r="S1172" s="5" t="str">
        <f aca="false">IF(O1172&lt;='Tree rules'!$C$4,IF(N1172&lt;='Tree rules'!$C$5,IF(P1172&lt;='Tree rules'!$C$7,"Monitor","Polymer laminate"),IF(P1172&lt;='Tree rules'!$C$8,"Seal cracks","Polymer laminate")),IF(O1172&lt;='Tree rules'!$C$6,IF(P1172&lt;='Tree rules'!$C$9,"Polymer laminate","Steel plate or jacket"),IF(L1172&lt;='Tree rules'!$C$10,"Steel plate or jacket","Polymer laminate")))</f>
        <v>Polymer laminate</v>
      </c>
      <c r="T1172" s="5" t="str">
        <f aca="false">IF(S1172=R1172,"Yes","No")</f>
        <v>Yes</v>
      </c>
    </row>
    <row r="1173" customFormat="false" ht="15" hidden="false" customHeight="false" outlineLevel="0" collapsed="false">
      <c r="A1173" s="15" t="n">
        <v>3903</v>
      </c>
      <c r="B1173" s="16" t="n">
        <v>5.65780377751519</v>
      </c>
      <c r="C1173" s="15" t="n">
        <v>300</v>
      </c>
      <c r="D1173" s="15" t="n">
        <v>500</v>
      </c>
      <c r="E1173" s="15" t="n">
        <v>20</v>
      </c>
      <c r="F1173" s="16" t="n">
        <v>0.695042622475618</v>
      </c>
      <c r="G1173" s="17" t="s">
        <v>101</v>
      </c>
      <c r="H1173" s="18" t="n">
        <v>0.3</v>
      </c>
      <c r="I1173" s="18" t="n">
        <v>2</v>
      </c>
      <c r="J1173" s="19" t="n">
        <v>0.908960180791759</v>
      </c>
      <c r="K1173" s="19" t="n">
        <v>0.566664472617307</v>
      </c>
      <c r="L1173" s="16" t="n">
        <v>12.5172649945026</v>
      </c>
      <c r="M1173" s="19" t="n">
        <v>0.946014383604562</v>
      </c>
      <c r="N1173" s="19" t="n">
        <v>0.996595498511196</v>
      </c>
      <c r="O1173" s="19" t="n">
        <v>1.30284492010502</v>
      </c>
      <c r="P1173" s="19" t="n">
        <v>0.507813280531005</v>
      </c>
      <c r="Q1173" s="17" t="s">
        <v>31</v>
      </c>
      <c r="R1173" s="5" t="str">
        <f aca="false">IF(OR(Q1173="Steel plate",Q1173="Concrete jacket"),"Steel plate or jacket",Q1173)</f>
        <v>Polymer laminate</v>
      </c>
      <c r="S1173" s="5" t="str">
        <f aca="false">IF(O1173&lt;='Tree rules'!$C$4,IF(N1173&lt;='Tree rules'!$C$5,IF(P1173&lt;='Tree rules'!$C$7,"Monitor","Polymer laminate"),IF(P1173&lt;='Tree rules'!$C$8,"Seal cracks","Polymer laminate")),IF(O1173&lt;='Tree rules'!$C$6,IF(P1173&lt;='Tree rules'!$C$9,"Polymer laminate","Steel plate or jacket"),IF(L1173&lt;='Tree rules'!$C$10,"Steel plate or jacket","Polymer laminate")))</f>
        <v>Polymer laminate</v>
      </c>
      <c r="T1173" s="5" t="str">
        <f aca="false">IF(S1173=R1173,"Yes","No")</f>
        <v>Yes</v>
      </c>
    </row>
    <row r="1174" customFormat="false" ht="15" hidden="false" customHeight="false" outlineLevel="0" collapsed="false">
      <c r="A1174" s="15" t="n">
        <v>3905</v>
      </c>
      <c r="B1174" s="16" t="n">
        <v>3.98144201107967</v>
      </c>
      <c r="C1174" s="15" t="n">
        <v>300</v>
      </c>
      <c r="D1174" s="15" t="n">
        <v>325</v>
      </c>
      <c r="E1174" s="15" t="n">
        <v>25</v>
      </c>
      <c r="F1174" s="16" t="n">
        <v>0.72065207824282</v>
      </c>
      <c r="G1174" s="17" t="s">
        <v>103</v>
      </c>
      <c r="H1174" s="18" t="n">
        <v>0.2</v>
      </c>
      <c r="I1174" s="18" t="n">
        <v>2</v>
      </c>
      <c r="J1174" s="19" t="n">
        <v>0.884143202471686</v>
      </c>
      <c r="K1174" s="19" t="n">
        <v>0.527240669231826</v>
      </c>
      <c r="L1174" s="16" t="n">
        <v>14.2704014734039</v>
      </c>
      <c r="M1174" s="19" t="n">
        <v>0.338645484143214</v>
      </c>
      <c r="N1174" s="19" t="n">
        <v>1.71901472239756</v>
      </c>
      <c r="O1174" s="19" t="n">
        <v>1.30213015117543</v>
      </c>
      <c r="P1174" s="19" t="n">
        <v>1.20483418640092</v>
      </c>
      <c r="Q1174" s="17" t="s">
        <v>31</v>
      </c>
      <c r="R1174" s="5" t="str">
        <f aca="false">IF(OR(Q1174="Steel plate",Q1174="Concrete jacket"),"Steel plate or jacket",Q1174)</f>
        <v>Polymer laminate</v>
      </c>
      <c r="S1174" s="5" t="str">
        <f aca="false">IF(O1174&lt;='Tree rules'!$C$4,IF(N1174&lt;='Tree rules'!$C$5,IF(P1174&lt;='Tree rules'!$C$7,"Monitor","Polymer laminate"),IF(P1174&lt;='Tree rules'!$C$8,"Seal cracks","Polymer laminate")),IF(O1174&lt;='Tree rules'!$C$6,IF(P1174&lt;='Tree rules'!$C$9,"Polymer laminate","Steel plate or jacket"),IF(L1174&lt;='Tree rules'!$C$10,"Steel plate or jacket","Polymer laminate")))</f>
        <v>Steel plate or jacket</v>
      </c>
      <c r="T1174" s="5" t="str">
        <f aca="false">IF(S1174=R1174,"Yes","No")</f>
        <v>No</v>
      </c>
    </row>
    <row r="1175" customFormat="false" ht="15" hidden="false" customHeight="false" outlineLevel="0" collapsed="false">
      <c r="A1175" s="15" t="n">
        <v>3906</v>
      </c>
      <c r="B1175" s="16" t="n">
        <v>3.82817828450536</v>
      </c>
      <c r="C1175" s="15" t="n">
        <v>300</v>
      </c>
      <c r="D1175" s="15" t="n">
        <v>325</v>
      </c>
      <c r="E1175" s="15" t="n">
        <v>25</v>
      </c>
      <c r="F1175" s="16" t="n">
        <v>0.72065207824282</v>
      </c>
      <c r="G1175" s="17" t="s">
        <v>101</v>
      </c>
      <c r="H1175" s="18" t="n">
        <v>0.3</v>
      </c>
      <c r="I1175" s="18" t="n">
        <v>1</v>
      </c>
      <c r="J1175" s="19" t="n">
        <v>0.890496663801272</v>
      </c>
      <c r="K1175" s="19" t="n">
        <v>0.636285892856284</v>
      </c>
      <c r="L1175" s="16" t="n">
        <v>13.7210691200909</v>
      </c>
      <c r="M1175" s="19" t="n">
        <v>0.559148826852884</v>
      </c>
      <c r="N1175" s="19" t="n">
        <v>0.738829216461159</v>
      </c>
      <c r="O1175" s="19" t="n">
        <v>0.890496663801272</v>
      </c>
      <c r="P1175" s="19" t="n">
        <v>0.639044036899637</v>
      </c>
      <c r="Q1175" s="17" t="s">
        <v>29</v>
      </c>
      <c r="R1175" s="5" t="str">
        <f aca="false">IF(OR(Q1175="Steel plate",Q1175="Concrete jacket"),"Steel plate or jacket",Q1175)</f>
        <v>Monitor</v>
      </c>
      <c r="S1175" s="5" t="str">
        <f aca="false">IF(O1175&lt;='Tree rules'!$C$4,IF(N1175&lt;='Tree rules'!$C$5,IF(P1175&lt;='Tree rules'!$C$7,"Monitor","Polymer laminate"),IF(P1175&lt;='Tree rules'!$C$8,"Seal cracks","Polymer laminate")),IF(O1175&lt;='Tree rules'!$C$6,IF(P1175&lt;='Tree rules'!$C$9,"Polymer laminate","Steel plate or jacket"),IF(L1175&lt;='Tree rules'!$C$10,"Steel plate or jacket","Polymer laminate")))</f>
        <v>Monitor</v>
      </c>
      <c r="T1175" s="5" t="str">
        <f aca="false">IF(S1175=R1175,"Yes","No")</f>
        <v>Yes</v>
      </c>
    </row>
    <row r="1176" customFormat="false" ht="15" hidden="false" customHeight="false" outlineLevel="0" collapsed="false">
      <c r="A1176" s="15" t="n">
        <v>3913</v>
      </c>
      <c r="B1176" s="16" t="n">
        <v>3.06062700348824</v>
      </c>
      <c r="C1176" s="15" t="n">
        <v>300</v>
      </c>
      <c r="D1176" s="15" t="n">
        <v>300</v>
      </c>
      <c r="E1176" s="15" t="n">
        <v>30</v>
      </c>
      <c r="F1176" s="16" t="n">
        <v>0.831109167616348</v>
      </c>
      <c r="G1176" s="17" t="s">
        <v>101</v>
      </c>
      <c r="H1176" s="18" t="n">
        <v>0.3</v>
      </c>
      <c r="I1176" s="18" t="n">
        <v>1.5</v>
      </c>
      <c r="J1176" s="19" t="n">
        <v>0.860468415026015</v>
      </c>
      <c r="K1176" s="19" t="n">
        <v>0.485297127425078</v>
      </c>
      <c r="L1176" s="16" t="n">
        <v>12.1453452519375</v>
      </c>
      <c r="M1176" s="19" t="n">
        <v>0.477283012893525</v>
      </c>
      <c r="N1176" s="19" t="n">
        <v>1.21561530498661</v>
      </c>
      <c r="O1176" s="19" t="n">
        <v>1.08191119751296</v>
      </c>
      <c r="P1176" s="19" t="n">
        <v>0.636899893825668</v>
      </c>
      <c r="Q1176" s="17" t="s">
        <v>31</v>
      </c>
      <c r="R1176" s="5" t="str">
        <f aca="false">IF(OR(Q1176="Steel plate",Q1176="Concrete jacket"),"Steel plate or jacket",Q1176)</f>
        <v>Polymer laminate</v>
      </c>
      <c r="S1176" s="5" t="str">
        <f aca="false">IF(O1176&lt;='Tree rules'!$C$4,IF(N1176&lt;='Tree rules'!$C$5,IF(P1176&lt;='Tree rules'!$C$7,"Monitor","Polymer laminate"),IF(P1176&lt;='Tree rules'!$C$8,"Seal cracks","Polymer laminate")),IF(O1176&lt;='Tree rules'!$C$6,IF(P1176&lt;='Tree rules'!$C$9,"Polymer laminate","Steel plate or jacket"),IF(L1176&lt;='Tree rules'!$C$10,"Steel plate or jacket","Polymer laminate")))</f>
        <v>Polymer laminate</v>
      </c>
      <c r="T1176" s="5" t="str">
        <f aca="false">IF(S1176=R1176,"Yes","No")</f>
        <v>Yes</v>
      </c>
    </row>
    <row r="1177" customFormat="false" ht="15" hidden="false" customHeight="false" outlineLevel="0" collapsed="false">
      <c r="A1177" s="15" t="n">
        <v>3916</v>
      </c>
      <c r="B1177" s="16" t="n">
        <v>7.0721820064861</v>
      </c>
      <c r="C1177" s="15" t="n">
        <v>300</v>
      </c>
      <c r="D1177" s="15" t="n">
        <v>600</v>
      </c>
      <c r="E1177" s="15" t="n">
        <v>25</v>
      </c>
      <c r="F1177" s="16" t="n">
        <v>0.725855342345656</v>
      </c>
      <c r="G1177" s="17" t="s">
        <v>103</v>
      </c>
      <c r="H1177" s="18" t="n">
        <v>0.2</v>
      </c>
      <c r="I1177" s="18" t="n">
        <v>1.5</v>
      </c>
      <c r="J1177" s="19" t="n">
        <v>0.873722655902076</v>
      </c>
      <c r="K1177" s="19" t="n">
        <v>0.411311541864406</v>
      </c>
      <c r="L1177" s="16" t="n">
        <v>12.7656714918522</v>
      </c>
      <c r="M1177" s="19" t="n">
        <v>0.750809477655535</v>
      </c>
      <c r="N1177" s="19" t="n">
        <v>1.02417170749108</v>
      </c>
      <c r="O1177" s="19" t="n">
        <v>1.13089787747264</v>
      </c>
      <c r="P1177" s="19" t="n">
        <v>0.534723321581576</v>
      </c>
      <c r="Q1177" s="17" t="s">
        <v>31</v>
      </c>
      <c r="R1177" s="5" t="str">
        <f aca="false">IF(OR(Q1177="Steel plate",Q1177="Concrete jacket"),"Steel plate or jacket",Q1177)</f>
        <v>Polymer laminate</v>
      </c>
      <c r="S1177" s="5" t="str">
        <f aca="false">IF(O1177&lt;='Tree rules'!$C$4,IF(N1177&lt;='Tree rules'!$C$5,IF(P1177&lt;='Tree rules'!$C$7,"Monitor","Polymer laminate"),IF(P1177&lt;='Tree rules'!$C$8,"Seal cracks","Polymer laminate")),IF(O1177&lt;='Tree rules'!$C$6,IF(P1177&lt;='Tree rules'!$C$9,"Polymer laminate","Steel plate or jacket"),IF(L1177&lt;='Tree rules'!$C$10,"Steel plate or jacket","Polymer laminate")))</f>
        <v>Polymer laminate</v>
      </c>
      <c r="T1177" s="5" t="str">
        <f aca="false">IF(S1177=R1177,"Yes","No")</f>
        <v>Yes</v>
      </c>
    </row>
    <row r="1178" customFormat="false" ht="15" hidden="false" customHeight="false" outlineLevel="0" collapsed="false">
      <c r="A1178" s="15" t="n">
        <v>3917</v>
      </c>
      <c r="B1178" s="16" t="n">
        <v>3.66677289256565</v>
      </c>
      <c r="C1178" s="15" t="n">
        <v>300</v>
      </c>
      <c r="D1178" s="15" t="n">
        <v>325</v>
      </c>
      <c r="E1178" s="15" t="n">
        <v>30</v>
      </c>
      <c r="F1178" s="16" t="n">
        <v>0.72065207824282</v>
      </c>
      <c r="G1178" s="17" t="s">
        <v>101</v>
      </c>
      <c r="H1178" s="18" t="n">
        <v>0.3</v>
      </c>
      <c r="I1178" s="18" t="n">
        <v>1.5</v>
      </c>
      <c r="J1178" s="19" t="n">
        <v>0.979946010975466</v>
      </c>
      <c r="K1178" s="19" t="n">
        <v>0.41096080996537</v>
      </c>
      <c r="L1178" s="16" t="n">
        <v>13.1425551704862</v>
      </c>
      <c r="M1178" s="19" t="n">
        <v>0.516479760722514</v>
      </c>
      <c r="N1178" s="19" t="n">
        <v>1.09453749116634</v>
      </c>
      <c r="O1178" s="19" t="n">
        <v>1.26855931326679</v>
      </c>
      <c r="P1178" s="19" t="n">
        <v>0.655695425540672</v>
      </c>
      <c r="Q1178" s="17" t="s">
        <v>31</v>
      </c>
      <c r="R1178" s="5" t="str">
        <f aca="false">IF(OR(Q1178="Steel plate",Q1178="Concrete jacket"),"Steel plate or jacket",Q1178)</f>
        <v>Polymer laminate</v>
      </c>
      <c r="S1178" s="5" t="str">
        <f aca="false">IF(O1178&lt;='Tree rules'!$C$4,IF(N1178&lt;='Tree rules'!$C$5,IF(P1178&lt;='Tree rules'!$C$7,"Monitor","Polymer laminate"),IF(P1178&lt;='Tree rules'!$C$8,"Seal cracks","Polymer laminate")),IF(O1178&lt;='Tree rules'!$C$6,IF(P1178&lt;='Tree rules'!$C$9,"Polymer laminate","Steel plate or jacket"),IF(L1178&lt;='Tree rules'!$C$10,"Steel plate or jacket","Polymer laminate")))</f>
        <v>Polymer laminate</v>
      </c>
      <c r="T1178" s="5" t="str">
        <f aca="false">IF(S1178=R1178,"Yes","No")</f>
        <v>Yes</v>
      </c>
    </row>
    <row r="1179" customFormat="false" ht="15" hidden="false" customHeight="false" outlineLevel="0" collapsed="false">
      <c r="A1179" s="15" t="n">
        <v>3918</v>
      </c>
      <c r="B1179" s="16" t="n">
        <v>3.66579736615611</v>
      </c>
      <c r="C1179" s="15" t="n">
        <v>300</v>
      </c>
      <c r="D1179" s="15" t="n">
        <v>350</v>
      </c>
      <c r="E1179" s="15" t="n">
        <v>25</v>
      </c>
      <c r="F1179" s="16" t="n">
        <v>0.739198271432892</v>
      </c>
      <c r="G1179" s="17" t="s">
        <v>103</v>
      </c>
      <c r="H1179" s="18" t="n">
        <v>0.2</v>
      </c>
      <c r="I1179" s="18" t="n">
        <v>1.5</v>
      </c>
      <c r="J1179" s="19" t="n">
        <v>0.960425221164963</v>
      </c>
      <c r="K1179" s="19" t="n">
        <v>0.632386986700662</v>
      </c>
      <c r="L1179" s="16" t="n">
        <v>11.9797299547585</v>
      </c>
      <c r="M1179" s="19" t="n">
        <v>0.54179243513395</v>
      </c>
      <c r="N1179" s="19" t="n">
        <v>1.13449312138094</v>
      </c>
      <c r="O1179" s="19" t="n">
        <v>1.13695762596553</v>
      </c>
      <c r="P1179" s="19" t="n">
        <v>0.716635698230415</v>
      </c>
      <c r="Q1179" s="17" t="s">
        <v>31</v>
      </c>
      <c r="R1179" s="5" t="str">
        <f aca="false">IF(OR(Q1179="Steel plate",Q1179="Concrete jacket"),"Steel plate or jacket",Q1179)</f>
        <v>Polymer laminate</v>
      </c>
      <c r="S1179" s="5" t="str">
        <f aca="false">IF(O1179&lt;='Tree rules'!$C$4,IF(N1179&lt;='Tree rules'!$C$5,IF(P1179&lt;='Tree rules'!$C$7,"Monitor","Polymer laminate"),IF(P1179&lt;='Tree rules'!$C$8,"Seal cracks","Polymer laminate")),IF(O1179&lt;='Tree rules'!$C$6,IF(P1179&lt;='Tree rules'!$C$9,"Polymer laminate","Steel plate or jacket"),IF(L1179&lt;='Tree rules'!$C$10,"Steel plate or jacket","Polymer laminate")))</f>
        <v>Polymer laminate</v>
      </c>
      <c r="T1179" s="5" t="str">
        <f aca="false">IF(S1179=R1179,"Yes","No")</f>
        <v>Yes</v>
      </c>
    </row>
    <row r="1180" customFormat="false" ht="15" hidden="false" customHeight="false" outlineLevel="0" collapsed="false">
      <c r="A1180" s="15" t="n">
        <v>3921</v>
      </c>
      <c r="B1180" s="16" t="n">
        <v>4.42747203102103</v>
      </c>
      <c r="C1180" s="15" t="n">
        <v>300</v>
      </c>
      <c r="D1180" s="15" t="n">
        <v>450</v>
      </c>
      <c r="E1180" s="15" t="n">
        <v>25</v>
      </c>
      <c r="F1180" s="16" t="n">
        <v>0.829463406888394</v>
      </c>
      <c r="G1180" s="17" t="s">
        <v>103</v>
      </c>
      <c r="H1180" s="18" t="n">
        <v>0.2</v>
      </c>
      <c r="I1180" s="18" t="n">
        <v>1.5</v>
      </c>
      <c r="J1180" s="19" t="n">
        <v>0.891309683128262</v>
      </c>
      <c r="K1180" s="19" t="n">
        <v>0.530756159688309</v>
      </c>
      <c r="L1180" s="16" t="n">
        <v>10.9590891856956</v>
      </c>
      <c r="M1180" s="19" t="n">
        <v>0.949277835221272</v>
      </c>
      <c r="N1180" s="19" t="n">
        <v>1.03174871325907</v>
      </c>
      <c r="O1180" s="19" t="n">
        <v>1.10043047243731</v>
      </c>
      <c r="P1180" s="19" t="n">
        <v>0.414093911714009</v>
      </c>
      <c r="Q1180" s="17" t="s">
        <v>31</v>
      </c>
      <c r="R1180" s="5" t="str">
        <f aca="false">IF(OR(Q1180="Steel plate",Q1180="Concrete jacket"),"Steel plate or jacket",Q1180)</f>
        <v>Polymer laminate</v>
      </c>
      <c r="S1180" s="5" t="str">
        <f aca="false">IF(O1180&lt;='Tree rules'!$C$4,IF(N1180&lt;='Tree rules'!$C$5,IF(P1180&lt;='Tree rules'!$C$7,"Monitor","Polymer laminate"),IF(P1180&lt;='Tree rules'!$C$8,"Seal cracks","Polymer laminate")),IF(O1180&lt;='Tree rules'!$C$6,IF(P1180&lt;='Tree rules'!$C$9,"Polymer laminate","Steel plate or jacket"),IF(L1180&lt;='Tree rules'!$C$10,"Steel plate or jacket","Polymer laminate")))</f>
        <v>Polymer laminate</v>
      </c>
      <c r="T1180" s="5" t="str">
        <f aca="false">IF(S1180=R1180,"Yes","No")</f>
        <v>Yes</v>
      </c>
    </row>
    <row r="1181" customFormat="false" ht="15" hidden="false" customHeight="false" outlineLevel="0" collapsed="false">
      <c r="A1181" s="15" t="n">
        <v>3925</v>
      </c>
      <c r="B1181" s="16" t="n">
        <v>4.44309882768583</v>
      </c>
      <c r="C1181" s="15" t="n">
        <v>300</v>
      </c>
      <c r="D1181" s="15" t="n">
        <v>375</v>
      </c>
      <c r="E1181" s="15" t="n">
        <v>30</v>
      </c>
      <c r="F1181" s="16" t="n">
        <v>0.671280481536281</v>
      </c>
      <c r="G1181" s="17" t="s">
        <v>102</v>
      </c>
      <c r="H1181" s="18" t="n">
        <v>0.1</v>
      </c>
      <c r="I1181" s="18" t="n">
        <v>1.5</v>
      </c>
      <c r="J1181" s="19" t="n">
        <v>0.959537831913351</v>
      </c>
      <c r="K1181" s="19" t="n">
        <v>0.598845929158451</v>
      </c>
      <c r="L1181" s="16" t="n">
        <v>14.2407013707879</v>
      </c>
      <c r="M1181" s="19" t="n">
        <v>0.319599603877556</v>
      </c>
      <c r="N1181" s="19" t="n">
        <v>4.57546324743501</v>
      </c>
      <c r="O1181" s="19" t="n">
        <v>1.15199908561261</v>
      </c>
      <c r="P1181" s="19" t="n">
        <v>1.04272798070114</v>
      </c>
      <c r="Q1181" s="17" t="s">
        <v>31</v>
      </c>
      <c r="R1181" s="5" t="str">
        <f aca="false">IF(OR(Q1181="Steel plate",Q1181="Concrete jacket"),"Steel plate or jacket",Q1181)</f>
        <v>Polymer laminate</v>
      </c>
      <c r="S1181" s="5" t="str">
        <f aca="false">IF(O1181&lt;='Tree rules'!$C$4,IF(N1181&lt;='Tree rules'!$C$5,IF(P1181&lt;='Tree rules'!$C$7,"Monitor","Polymer laminate"),IF(P1181&lt;='Tree rules'!$C$8,"Seal cracks","Polymer laminate")),IF(O1181&lt;='Tree rules'!$C$6,IF(P1181&lt;='Tree rules'!$C$9,"Polymer laminate","Steel plate or jacket"),IF(L1181&lt;='Tree rules'!$C$10,"Steel plate or jacket","Polymer laminate")))</f>
        <v>Polymer laminate</v>
      </c>
      <c r="T1181" s="5" t="str">
        <f aca="false">IF(S1181=R1181,"Yes","No")</f>
        <v>Yes</v>
      </c>
    </row>
    <row r="1182" customFormat="false" ht="15" hidden="false" customHeight="false" outlineLevel="0" collapsed="false">
      <c r="A1182" s="15" t="n">
        <v>3928</v>
      </c>
      <c r="B1182" s="16" t="n">
        <v>4.00297405119436</v>
      </c>
      <c r="C1182" s="15" t="n">
        <v>300</v>
      </c>
      <c r="D1182" s="15" t="n">
        <v>375</v>
      </c>
      <c r="E1182" s="15" t="n">
        <v>25</v>
      </c>
      <c r="F1182" s="16" t="n">
        <v>0.611130485804701</v>
      </c>
      <c r="G1182" s="17" t="s">
        <v>103</v>
      </c>
      <c r="H1182" s="18" t="n">
        <v>0.2</v>
      </c>
      <c r="I1182" s="18" t="n">
        <v>2</v>
      </c>
      <c r="J1182" s="19" t="n">
        <v>0.881930488648642</v>
      </c>
      <c r="K1182" s="19" t="n">
        <v>0.451462497709208</v>
      </c>
      <c r="L1182" s="16" t="n">
        <v>12.16709438053</v>
      </c>
      <c r="M1182" s="19" t="n">
        <v>0.613467294055987</v>
      </c>
      <c r="N1182" s="19" t="n">
        <v>1.71893065512667</v>
      </c>
      <c r="O1182" s="19" t="n">
        <v>1.36570243608607</v>
      </c>
      <c r="P1182" s="19" t="n">
        <v>0.533834651528363</v>
      </c>
      <c r="Q1182" s="17" t="s">
        <v>31</v>
      </c>
      <c r="R1182" s="5" t="str">
        <f aca="false">IF(OR(Q1182="Steel plate",Q1182="Concrete jacket"),"Steel plate or jacket",Q1182)</f>
        <v>Polymer laminate</v>
      </c>
      <c r="S1182" s="5" t="str">
        <f aca="false">IF(O1182&lt;='Tree rules'!$C$4,IF(N1182&lt;='Tree rules'!$C$5,IF(P1182&lt;='Tree rules'!$C$7,"Monitor","Polymer laminate"),IF(P1182&lt;='Tree rules'!$C$8,"Seal cracks","Polymer laminate")),IF(O1182&lt;='Tree rules'!$C$6,IF(P1182&lt;='Tree rules'!$C$9,"Polymer laminate","Steel plate or jacket"),IF(L1182&lt;='Tree rules'!$C$10,"Steel plate or jacket","Polymer laminate")))</f>
        <v>Steel plate or jacket</v>
      </c>
      <c r="T1182" s="5" t="str">
        <f aca="false">IF(S1182=R1182,"Yes","No")</f>
        <v>No</v>
      </c>
    </row>
    <row r="1183" customFormat="false" ht="15" hidden="false" customHeight="false" outlineLevel="0" collapsed="false">
      <c r="A1183" s="15" t="n">
        <v>3930</v>
      </c>
      <c r="B1183" s="16" t="n">
        <v>3.4111164879933</v>
      </c>
      <c r="C1183" s="15" t="n">
        <v>230</v>
      </c>
      <c r="D1183" s="15" t="n">
        <v>300</v>
      </c>
      <c r="E1183" s="15" t="n">
        <v>30</v>
      </c>
      <c r="F1183" s="16" t="n">
        <v>0.768324290280112</v>
      </c>
      <c r="G1183" s="17" t="s">
        <v>101</v>
      </c>
      <c r="H1183" s="18" t="n">
        <v>0.3</v>
      </c>
      <c r="I1183" s="18" t="n">
        <v>1</v>
      </c>
      <c r="J1183" s="19" t="n">
        <v>0.92795901892714</v>
      </c>
      <c r="K1183" s="19" t="n">
        <v>0.562454451264013</v>
      </c>
      <c r="L1183" s="16" t="n">
        <v>13.3246737812238</v>
      </c>
      <c r="M1183" s="19" t="n">
        <v>0.393329411669063</v>
      </c>
      <c r="N1183" s="19" t="n">
        <v>0.659821730757581</v>
      </c>
      <c r="O1183" s="19" t="n">
        <v>0.92795901892714</v>
      </c>
      <c r="P1183" s="19" t="n">
        <v>0.813996674422152</v>
      </c>
      <c r="Q1183" s="17" t="s">
        <v>29</v>
      </c>
      <c r="R1183" s="5" t="str">
        <f aca="false">IF(OR(Q1183="Steel plate",Q1183="Concrete jacket"),"Steel plate or jacket",Q1183)</f>
        <v>Monitor</v>
      </c>
      <c r="S1183" s="5" t="str">
        <f aca="false">IF(O1183&lt;='Tree rules'!$C$4,IF(N1183&lt;='Tree rules'!$C$5,IF(P1183&lt;='Tree rules'!$C$7,"Monitor","Polymer laminate"),IF(P1183&lt;='Tree rules'!$C$8,"Seal cracks","Polymer laminate")),IF(O1183&lt;='Tree rules'!$C$6,IF(P1183&lt;='Tree rules'!$C$9,"Polymer laminate","Steel plate or jacket"),IF(L1183&lt;='Tree rules'!$C$10,"Steel plate or jacket","Polymer laminate")))</f>
        <v>Monitor</v>
      </c>
      <c r="T1183" s="5" t="str">
        <f aca="false">IF(S1183=R1183,"Yes","No")</f>
        <v>Yes</v>
      </c>
    </row>
    <row r="1184" customFormat="false" ht="15" hidden="false" customHeight="false" outlineLevel="0" collapsed="false">
      <c r="A1184" s="15" t="n">
        <v>3933</v>
      </c>
      <c r="B1184" s="16" t="n">
        <v>4.6931257893127</v>
      </c>
      <c r="C1184" s="15" t="n">
        <v>230</v>
      </c>
      <c r="D1184" s="15" t="n">
        <v>450</v>
      </c>
      <c r="E1184" s="15" t="n">
        <v>30</v>
      </c>
      <c r="F1184" s="16" t="n">
        <v>0.649145274956135</v>
      </c>
      <c r="G1184" s="17" t="s">
        <v>101</v>
      </c>
      <c r="H1184" s="18" t="n">
        <v>0.3</v>
      </c>
      <c r="I1184" s="18" t="n">
        <v>1</v>
      </c>
      <c r="J1184" s="19" t="n">
        <v>0.928471208247663</v>
      </c>
      <c r="K1184" s="19" t="n">
        <v>0.596650129206281</v>
      </c>
      <c r="L1184" s="16" t="n">
        <v>11.6166479933483</v>
      </c>
      <c r="M1184" s="19" t="n">
        <v>0.94238164202932</v>
      </c>
      <c r="N1184" s="19" t="n">
        <v>0.604871609474196</v>
      </c>
      <c r="O1184" s="19" t="n">
        <v>0.928471208247663</v>
      </c>
      <c r="P1184" s="19" t="n">
        <v>0.332877327047989</v>
      </c>
      <c r="Q1184" s="17" t="s">
        <v>29</v>
      </c>
      <c r="R1184" s="5" t="str">
        <f aca="false">IF(OR(Q1184="Steel plate",Q1184="Concrete jacket"),"Steel plate or jacket",Q1184)</f>
        <v>Monitor</v>
      </c>
      <c r="S1184" s="5" t="str">
        <f aca="false">IF(O1184&lt;='Tree rules'!$C$4,IF(N1184&lt;='Tree rules'!$C$5,IF(P1184&lt;='Tree rules'!$C$7,"Monitor","Polymer laminate"),IF(P1184&lt;='Tree rules'!$C$8,"Seal cracks","Polymer laminate")),IF(O1184&lt;='Tree rules'!$C$6,IF(P1184&lt;='Tree rules'!$C$9,"Polymer laminate","Steel plate or jacket"),IF(L1184&lt;='Tree rules'!$C$10,"Steel plate or jacket","Polymer laminate")))</f>
        <v>Monitor</v>
      </c>
      <c r="T1184" s="5" t="str">
        <f aca="false">IF(S1184=R1184,"Yes","No")</f>
        <v>Yes</v>
      </c>
    </row>
    <row r="1185" customFormat="false" ht="15" hidden="false" customHeight="false" outlineLevel="0" collapsed="false">
      <c r="A1185" s="15" t="n">
        <v>3935</v>
      </c>
      <c r="B1185" s="16" t="n">
        <v>4.1963211836943</v>
      </c>
      <c r="C1185" s="15" t="n">
        <v>300</v>
      </c>
      <c r="D1185" s="15" t="n">
        <v>350</v>
      </c>
      <c r="E1185" s="15" t="n">
        <v>25</v>
      </c>
      <c r="F1185" s="16" t="n">
        <v>0.695716020172134</v>
      </c>
      <c r="G1185" s="17" t="s">
        <v>102</v>
      </c>
      <c r="H1185" s="18" t="n">
        <v>0.1</v>
      </c>
      <c r="I1185" s="18" t="n">
        <v>1</v>
      </c>
      <c r="J1185" s="19" t="n">
        <v>0.866737562764782</v>
      </c>
      <c r="K1185" s="19" t="n">
        <v>0.444347295073771</v>
      </c>
      <c r="L1185" s="16" t="n">
        <v>14.5201425041325</v>
      </c>
      <c r="M1185" s="19" t="n">
        <v>0.795972947403352</v>
      </c>
      <c r="N1185" s="19" t="n">
        <v>2.44740887316754</v>
      </c>
      <c r="O1185" s="19" t="n">
        <v>0.866737562764782</v>
      </c>
      <c r="P1185" s="19" t="n">
        <v>0.363335800070375</v>
      </c>
      <c r="Q1185" s="17" t="s">
        <v>30</v>
      </c>
      <c r="R1185" s="5" t="str">
        <f aca="false">IF(OR(Q1185="Steel plate",Q1185="Concrete jacket"),"Steel plate or jacket",Q1185)</f>
        <v>Seal cracks</v>
      </c>
      <c r="S1185" s="5" t="str">
        <f aca="false">IF(O1185&lt;='Tree rules'!$C$4,IF(N1185&lt;='Tree rules'!$C$5,IF(P1185&lt;='Tree rules'!$C$7,"Monitor","Polymer laminate"),IF(P1185&lt;='Tree rules'!$C$8,"Seal cracks","Polymer laminate")),IF(O1185&lt;='Tree rules'!$C$6,IF(P1185&lt;='Tree rules'!$C$9,"Polymer laminate","Steel plate or jacket"),IF(L1185&lt;='Tree rules'!$C$10,"Steel plate or jacket","Polymer laminate")))</f>
        <v>Seal cracks</v>
      </c>
      <c r="T1185" s="5" t="str">
        <f aca="false">IF(S1185=R1185,"Yes","No")</f>
        <v>Yes</v>
      </c>
    </row>
    <row r="1186" customFormat="false" ht="15" hidden="false" customHeight="false" outlineLevel="0" collapsed="false">
      <c r="A1186" s="15" t="n">
        <v>3936</v>
      </c>
      <c r="B1186" s="16" t="n">
        <v>3.27692963239017</v>
      </c>
      <c r="C1186" s="15" t="n">
        <v>300</v>
      </c>
      <c r="D1186" s="15" t="n">
        <v>300</v>
      </c>
      <c r="E1186" s="15" t="n">
        <v>25</v>
      </c>
      <c r="F1186" s="16" t="n">
        <v>0.791582400904515</v>
      </c>
      <c r="G1186" s="17" t="s">
        <v>101</v>
      </c>
      <c r="H1186" s="18" t="n">
        <v>0.3</v>
      </c>
      <c r="I1186" s="18" t="n">
        <v>2</v>
      </c>
      <c r="J1186" s="19" t="n">
        <v>0.896337304958431</v>
      </c>
      <c r="K1186" s="19" t="n">
        <v>0.440395878955183</v>
      </c>
      <c r="L1186" s="16" t="n">
        <v>12.9012977653157</v>
      </c>
      <c r="M1186" s="19" t="n">
        <v>0.941615188197173</v>
      </c>
      <c r="N1186" s="19" t="n">
        <v>1.12858479209154</v>
      </c>
      <c r="O1186" s="19" t="n">
        <v>1.39793135465937</v>
      </c>
      <c r="P1186" s="19" t="n">
        <v>0.434118026436134</v>
      </c>
      <c r="Q1186" s="17" t="s">
        <v>31</v>
      </c>
      <c r="R1186" s="5" t="str">
        <f aca="false">IF(OR(Q1186="Steel plate",Q1186="Concrete jacket"),"Steel plate or jacket",Q1186)</f>
        <v>Polymer laminate</v>
      </c>
      <c r="S1186" s="5" t="str">
        <f aca="false">IF(O1186&lt;='Tree rules'!$C$4,IF(N1186&lt;='Tree rules'!$C$5,IF(P1186&lt;='Tree rules'!$C$7,"Monitor","Polymer laminate"),IF(P1186&lt;='Tree rules'!$C$8,"Seal cracks","Polymer laminate")),IF(O1186&lt;='Tree rules'!$C$6,IF(P1186&lt;='Tree rules'!$C$9,"Polymer laminate","Steel plate or jacket"),IF(L1186&lt;='Tree rules'!$C$10,"Steel plate or jacket","Polymer laminate")))</f>
        <v>Steel plate or jacket</v>
      </c>
      <c r="T1186" s="5" t="str">
        <f aca="false">IF(S1186=R1186,"Yes","No")</f>
        <v>No</v>
      </c>
    </row>
    <row r="1187" customFormat="false" ht="15" hidden="false" customHeight="false" outlineLevel="0" collapsed="false">
      <c r="A1187" s="15" t="n">
        <v>3937</v>
      </c>
      <c r="B1187" s="16" t="n">
        <v>6.75212804772</v>
      </c>
      <c r="C1187" s="15" t="n">
        <v>300</v>
      </c>
      <c r="D1187" s="15" t="n">
        <v>550</v>
      </c>
      <c r="E1187" s="15" t="n">
        <v>30</v>
      </c>
      <c r="F1187" s="16" t="n">
        <v>0.664887334093078</v>
      </c>
      <c r="G1187" s="17" t="s">
        <v>103</v>
      </c>
      <c r="H1187" s="18" t="n">
        <v>0.2</v>
      </c>
      <c r="I1187" s="18" t="n">
        <v>2</v>
      </c>
      <c r="J1187" s="19" t="n">
        <v>0.963356907771879</v>
      </c>
      <c r="K1187" s="19" t="n">
        <v>0.424829873893397</v>
      </c>
      <c r="L1187" s="16" t="n">
        <v>13.3970794597619</v>
      </c>
      <c r="M1187" s="19" t="n">
        <v>0.477375967038176</v>
      </c>
      <c r="N1187" s="19" t="n">
        <v>1.55643567355989</v>
      </c>
      <c r="O1187" s="19" t="n">
        <v>1.5174510219007</v>
      </c>
      <c r="P1187" s="19" t="n">
        <v>0.915925737393887</v>
      </c>
      <c r="Q1187" s="17" t="s">
        <v>104</v>
      </c>
      <c r="R1187" s="5" t="str">
        <f aca="false">IF(OR(Q1187="Steel plate",Q1187="Concrete jacket"),"Steel plate or jacket",Q1187)</f>
        <v>Steel plate or jacket</v>
      </c>
      <c r="S1187" s="5" t="str">
        <f aca="false">IF(O1187&lt;='Tree rules'!$C$4,IF(N1187&lt;='Tree rules'!$C$5,IF(P1187&lt;='Tree rules'!$C$7,"Monitor","Polymer laminate"),IF(P1187&lt;='Tree rules'!$C$8,"Seal cracks","Polymer laminate")),IF(O1187&lt;='Tree rules'!$C$6,IF(P1187&lt;='Tree rules'!$C$9,"Polymer laminate","Steel plate or jacket"),IF(L1187&lt;='Tree rules'!$C$10,"Steel plate or jacket","Polymer laminate")))</f>
        <v>Polymer laminate</v>
      </c>
      <c r="T1187" s="5" t="str">
        <f aca="false">IF(S1187=R1187,"Yes","No")</f>
        <v>No</v>
      </c>
    </row>
    <row r="1188" customFormat="false" ht="15" hidden="false" customHeight="false" outlineLevel="0" collapsed="false">
      <c r="A1188" s="15" t="n">
        <v>3941</v>
      </c>
      <c r="B1188" s="16" t="n">
        <v>6.01489589110184</v>
      </c>
      <c r="C1188" s="15" t="n">
        <v>300</v>
      </c>
      <c r="D1188" s="15" t="n">
        <v>525</v>
      </c>
      <c r="E1188" s="15" t="n">
        <v>25</v>
      </c>
      <c r="F1188" s="16" t="n">
        <v>0.679998409867921</v>
      </c>
      <c r="G1188" s="17" t="s">
        <v>102</v>
      </c>
      <c r="H1188" s="18" t="n">
        <v>0.1</v>
      </c>
      <c r="I1188" s="18" t="n">
        <v>1.5</v>
      </c>
      <c r="J1188" s="19" t="n">
        <v>0.943976691626553</v>
      </c>
      <c r="K1188" s="19" t="n">
        <v>0.507865030725456</v>
      </c>
      <c r="L1188" s="16" t="n">
        <v>13.0192551755451</v>
      </c>
      <c r="M1188" s="19" t="n">
        <v>0.911656323130935</v>
      </c>
      <c r="N1188" s="19" t="n">
        <v>3.25542853485733</v>
      </c>
      <c r="O1188" s="19" t="n">
        <v>1.17625866169131</v>
      </c>
      <c r="P1188" s="19" t="n">
        <v>0.432888882224058</v>
      </c>
      <c r="Q1188" s="17" t="s">
        <v>31</v>
      </c>
      <c r="R1188" s="5" t="str">
        <f aca="false">IF(OR(Q1188="Steel plate",Q1188="Concrete jacket"),"Steel plate or jacket",Q1188)</f>
        <v>Polymer laminate</v>
      </c>
      <c r="S1188" s="5" t="str">
        <f aca="false">IF(O1188&lt;='Tree rules'!$C$4,IF(N1188&lt;='Tree rules'!$C$5,IF(P1188&lt;='Tree rules'!$C$7,"Monitor","Polymer laminate"),IF(P1188&lt;='Tree rules'!$C$8,"Seal cracks","Polymer laminate")),IF(O1188&lt;='Tree rules'!$C$6,IF(P1188&lt;='Tree rules'!$C$9,"Polymer laminate","Steel plate or jacket"),IF(L1188&lt;='Tree rules'!$C$10,"Steel plate or jacket","Polymer laminate")))</f>
        <v>Polymer laminate</v>
      </c>
      <c r="T1188" s="5" t="str">
        <f aca="false">IF(S1188=R1188,"Yes","No")</f>
        <v>Yes</v>
      </c>
    </row>
    <row r="1189" customFormat="false" ht="15" hidden="false" customHeight="false" outlineLevel="0" collapsed="false">
      <c r="A1189" s="15" t="n">
        <v>3942</v>
      </c>
      <c r="B1189" s="16" t="n">
        <v>4.52893069267639</v>
      </c>
      <c r="C1189" s="15" t="n">
        <v>300</v>
      </c>
      <c r="D1189" s="15" t="n">
        <v>350</v>
      </c>
      <c r="E1189" s="15" t="n">
        <v>30</v>
      </c>
      <c r="F1189" s="16" t="n">
        <v>0.661387927071535</v>
      </c>
      <c r="G1189" s="17" t="s">
        <v>101</v>
      </c>
      <c r="H1189" s="18" t="n">
        <v>0.3</v>
      </c>
      <c r="I1189" s="18" t="n">
        <v>1.5</v>
      </c>
      <c r="J1189" s="19" t="n">
        <v>0.966367534016649</v>
      </c>
      <c r="K1189" s="19" t="n">
        <v>0.508930855018994</v>
      </c>
      <c r="L1189" s="16" t="n">
        <v>14.8977983311723</v>
      </c>
      <c r="M1189" s="19" t="n">
        <v>0.285951461648673</v>
      </c>
      <c r="N1189" s="19" t="n">
        <v>1.07644619389411</v>
      </c>
      <c r="O1189" s="19" t="n">
        <v>1.20364417335013</v>
      </c>
      <c r="P1189" s="19" t="n">
        <v>1.29770296928228</v>
      </c>
      <c r="Q1189" s="17" t="s">
        <v>31</v>
      </c>
      <c r="R1189" s="5" t="str">
        <f aca="false">IF(OR(Q1189="Steel plate",Q1189="Concrete jacket"),"Steel plate or jacket",Q1189)</f>
        <v>Polymer laminate</v>
      </c>
      <c r="S1189" s="5" t="str">
        <f aca="false">IF(O1189&lt;='Tree rules'!$C$4,IF(N1189&lt;='Tree rules'!$C$5,IF(P1189&lt;='Tree rules'!$C$7,"Monitor","Polymer laminate"),IF(P1189&lt;='Tree rules'!$C$8,"Seal cracks","Polymer laminate")),IF(O1189&lt;='Tree rules'!$C$6,IF(P1189&lt;='Tree rules'!$C$9,"Polymer laminate","Steel plate or jacket"),IF(L1189&lt;='Tree rules'!$C$10,"Steel plate or jacket","Polymer laminate")))</f>
        <v>Steel plate or jacket</v>
      </c>
      <c r="T1189" s="5" t="str">
        <f aca="false">IF(S1189=R1189,"Yes","No")</f>
        <v>No</v>
      </c>
    </row>
    <row r="1190" customFormat="false" ht="15" hidden="false" customHeight="false" outlineLevel="0" collapsed="false">
      <c r="A1190" s="15" t="n">
        <v>3947</v>
      </c>
      <c r="B1190" s="16" t="n">
        <v>3.82132232392744</v>
      </c>
      <c r="C1190" s="15" t="n">
        <v>230</v>
      </c>
      <c r="D1190" s="15" t="n">
        <v>350</v>
      </c>
      <c r="E1190" s="15" t="n">
        <v>30</v>
      </c>
      <c r="F1190" s="16" t="n">
        <v>0.675914152273913</v>
      </c>
      <c r="G1190" s="17" t="s">
        <v>102</v>
      </c>
      <c r="H1190" s="18" t="n">
        <v>0.1</v>
      </c>
      <c r="I1190" s="18" t="n">
        <v>1.5</v>
      </c>
      <c r="J1190" s="19" t="n">
        <v>0.915837773787235</v>
      </c>
      <c r="K1190" s="19" t="n">
        <v>0.63432876526146</v>
      </c>
      <c r="L1190" s="16" t="n">
        <v>13.1316918348022</v>
      </c>
      <c r="M1190" s="19" t="n">
        <v>0.87358593387993</v>
      </c>
      <c r="N1190" s="19" t="n">
        <v>2.79457197496308</v>
      </c>
      <c r="O1190" s="19" t="n">
        <v>1.08328553856772</v>
      </c>
      <c r="P1190" s="19" t="n">
        <v>0.364844680278844</v>
      </c>
      <c r="Q1190" s="17" t="s">
        <v>31</v>
      </c>
      <c r="R1190" s="5" t="str">
        <f aca="false">IF(OR(Q1190="Steel plate",Q1190="Concrete jacket"),"Steel plate or jacket",Q1190)</f>
        <v>Polymer laminate</v>
      </c>
      <c r="S1190" s="5" t="str">
        <f aca="false">IF(O1190&lt;='Tree rules'!$C$4,IF(N1190&lt;='Tree rules'!$C$5,IF(P1190&lt;='Tree rules'!$C$7,"Monitor","Polymer laminate"),IF(P1190&lt;='Tree rules'!$C$8,"Seal cracks","Polymer laminate")),IF(O1190&lt;='Tree rules'!$C$6,IF(P1190&lt;='Tree rules'!$C$9,"Polymer laminate","Steel plate or jacket"),IF(L1190&lt;='Tree rules'!$C$10,"Steel plate or jacket","Polymer laminate")))</f>
        <v>Polymer laminate</v>
      </c>
      <c r="T1190" s="5" t="str">
        <f aca="false">IF(S1190=R1190,"Yes","No")</f>
        <v>Yes</v>
      </c>
    </row>
    <row r="1191" customFormat="false" ht="15" hidden="false" customHeight="false" outlineLevel="0" collapsed="false">
      <c r="A1191" s="15" t="n">
        <v>3953</v>
      </c>
      <c r="B1191" s="16" t="n">
        <v>3.99767787571231</v>
      </c>
      <c r="C1191" s="15" t="n">
        <v>230</v>
      </c>
      <c r="D1191" s="15" t="n">
        <v>300</v>
      </c>
      <c r="E1191" s="15" t="n">
        <v>20</v>
      </c>
      <c r="F1191" s="16" t="n">
        <v>0.688332522525665</v>
      </c>
      <c r="G1191" s="17" t="s">
        <v>101</v>
      </c>
      <c r="H1191" s="18" t="n">
        <v>0.3</v>
      </c>
      <c r="I1191" s="18" t="n">
        <v>1</v>
      </c>
      <c r="J1191" s="19" t="n">
        <v>0.865331524070956</v>
      </c>
      <c r="K1191" s="19" t="n">
        <v>0.414319830559297</v>
      </c>
      <c r="L1191" s="16" t="n">
        <v>15.7388892744579</v>
      </c>
      <c r="M1191" s="19" t="n">
        <v>0.441572808149346</v>
      </c>
      <c r="N1191" s="19" t="n">
        <v>0.812637506993636</v>
      </c>
      <c r="O1191" s="19" t="n">
        <v>0.865331524070955</v>
      </c>
      <c r="P1191" s="19" t="n">
        <v>0.730739553791206</v>
      </c>
      <c r="Q1191" s="17" t="s">
        <v>29</v>
      </c>
      <c r="R1191" s="5" t="str">
        <f aca="false">IF(OR(Q1191="Steel plate",Q1191="Concrete jacket"),"Steel plate or jacket",Q1191)</f>
        <v>Monitor</v>
      </c>
      <c r="S1191" s="5" t="str">
        <f aca="false">IF(O1191&lt;='Tree rules'!$C$4,IF(N1191&lt;='Tree rules'!$C$5,IF(P1191&lt;='Tree rules'!$C$7,"Monitor","Polymer laminate"),IF(P1191&lt;='Tree rules'!$C$8,"Seal cracks","Polymer laminate")),IF(O1191&lt;='Tree rules'!$C$6,IF(P1191&lt;='Tree rules'!$C$9,"Polymer laminate","Steel plate or jacket"),IF(L1191&lt;='Tree rules'!$C$10,"Steel plate or jacket","Polymer laminate")))</f>
        <v>Monitor</v>
      </c>
      <c r="T1191" s="5" t="str">
        <f aca="false">IF(S1191=R1191,"Yes","No")</f>
        <v>Yes</v>
      </c>
    </row>
    <row r="1192" customFormat="false" ht="15" hidden="false" customHeight="false" outlineLevel="0" collapsed="false">
      <c r="A1192" s="15" t="n">
        <v>3954</v>
      </c>
      <c r="B1192" s="16" t="n">
        <v>3.20316538879042</v>
      </c>
      <c r="C1192" s="15" t="n">
        <v>300</v>
      </c>
      <c r="D1192" s="15" t="n">
        <v>300</v>
      </c>
      <c r="E1192" s="15" t="n">
        <v>25</v>
      </c>
      <c r="F1192" s="16" t="n">
        <v>0.831109167616348</v>
      </c>
      <c r="G1192" s="17" t="s">
        <v>103</v>
      </c>
      <c r="H1192" s="18" t="n">
        <v>0.2</v>
      </c>
      <c r="I1192" s="18" t="n">
        <v>1.5</v>
      </c>
      <c r="J1192" s="19" t="n">
        <v>0.850416956082983</v>
      </c>
      <c r="K1192" s="19" t="n">
        <v>0.503518360742158</v>
      </c>
      <c r="L1192" s="16" t="n">
        <v>12.7109737650413</v>
      </c>
      <c r="M1192" s="19" t="n">
        <v>0.422672421287734</v>
      </c>
      <c r="N1192" s="19" t="n">
        <v>1.7803426363089</v>
      </c>
      <c r="O1192" s="19" t="n">
        <v>1.06152515828736</v>
      </c>
      <c r="P1192" s="19" t="n">
        <v>0.791453835665277</v>
      </c>
      <c r="Q1192" s="17" t="s">
        <v>31</v>
      </c>
      <c r="R1192" s="5" t="str">
        <f aca="false">IF(OR(Q1192="Steel plate",Q1192="Concrete jacket"),"Steel plate or jacket",Q1192)</f>
        <v>Polymer laminate</v>
      </c>
      <c r="S1192" s="5" t="str">
        <f aca="false">IF(O1192&lt;='Tree rules'!$C$4,IF(N1192&lt;='Tree rules'!$C$5,IF(P1192&lt;='Tree rules'!$C$7,"Monitor","Polymer laminate"),IF(P1192&lt;='Tree rules'!$C$8,"Seal cracks","Polymer laminate")),IF(O1192&lt;='Tree rules'!$C$6,IF(P1192&lt;='Tree rules'!$C$9,"Polymer laminate","Steel plate or jacket"),IF(L1192&lt;='Tree rules'!$C$10,"Steel plate or jacket","Polymer laminate")))</f>
        <v>Polymer laminate</v>
      </c>
      <c r="T1192" s="5" t="str">
        <f aca="false">IF(S1192=R1192,"Yes","No")</f>
        <v>Yes</v>
      </c>
    </row>
    <row r="1193" customFormat="false" ht="15" hidden="false" customHeight="false" outlineLevel="0" collapsed="false">
      <c r="A1193" s="15" t="n">
        <v>3956</v>
      </c>
      <c r="B1193" s="16" t="n">
        <v>3.22581487459951</v>
      </c>
      <c r="C1193" s="15" t="n">
        <v>300</v>
      </c>
      <c r="D1193" s="15" t="n">
        <v>300</v>
      </c>
      <c r="E1193" s="15" t="n">
        <v>30</v>
      </c>
      <c r="F1193" s="16" t="n">
        <v>0.831109167616348</v>
      </c>
      <c r="G1193" s="17" t="s">
        <v>103</v>
      </c>
      <c r="H1193" s="18" t="n">
        <v>0.2</v>
      </c>
      <c r="I1193" s="18" t="n">
        <v>2</v>
      </c>
      <c r="J1193" s="19" t="n">
        <v>0.896568002200912</v>
      </c>
      <c r="K1193" s="19" t="n">
        <v>0.523345352305396</v>
      </c>
      <c r="L1193" s="16" t="n">
        <v>12.8008526769822</v>
      </c>
      <c r="M1193" s="19" t="n">
        <v>0.276847660001752</v>
      </c>
      <c r="N1193" s="19" t="n">
        <v>2.31007001434274</v>
      </c>
      <c r="O1193" s="19" t="n">
        <v>1.32392130742424</v>
      </c>
      <c r="P1193" s="19" t="n">
        <v>1.32013864066913</v>
      </c>
      <c r="Q1193" s="17" t="s">
        <v>31</v>
      </c>
      <c r="R1193" s="5" t="str">
        <f aca="false">IF(OR(Q1193="Steel plate",Q1193="Concrete jacket"),"Steel plate or jacket",Q1193)</f>
        <v>Polymer laminate</v>
      </c>
      <c r="S1193" s="5" t="str">
        <f aca="false">IF(O1193&lt;='Tree rules'!$C$4,IF(N1193&lt;='Tree rules'!$C$5,IF(P1193&lt;='Tree rules'!$C$7,"Monitor","Polymer laminate"),IF(P1193&lt;='Tree rules'!$C$8,"Seal cracks","Polymer laminate")),IF(O1193&lt;='Tree rules'!$C$6,IF(P1193&lt;='Tree rules'!$C$9,"Polymer laminate","Steel plate or jacket"),IF(L1193&lt;='Tree rules'!$C$10,"Steel plate or jacket","Polymer laminate")))</f>
        <v>Steel plate or jacket</v>
      </c>
      <c r="T1193" s="5" t="str">
        <f aca="false">IF(S1193=R1193,"Yes","No")</f>
        <v>No</v>
      </c>
    </row>
    <row r="1194" customFormat="false" ht="15" hidden="false" customHeight="false" outlineLevel="0" collapsed="false">
      <c r="A1194" s="15" t="n">
        <v>3957</v>
      </c>
      <c r="B1194" s="16" t="n">
        <v>3.23466465965193</v>
      </c>
      <c r="C1194" s="15" t="n">
        <v>230</v>
      </c>
      <c r="D1194" s="15" t="n">
        <v>325</v>
      </c>
      <c r="E1194" s="15" t="n">
        <v>25</v>
      </c>
      <c r="F1194" s="16" t="n">
        <v>0.939980971621069</v>
      </c>
      <c r="G1194" s="17" t="s">
        <v>103</v>
      </c>
      <c r="H1194" s="18" t="n">
        <v>0.2</v>
      </c>
      <c r="I1194" s="18" t="n">
        <v>1</v>
      </c>
      <c r="J1194" s="19" t="n">
        <v>0.921782582764619</v>
      </c>
      <c r="K1194" s="19" t="n">
        <v>0.445136919635695</v>
      </c>
      <c r="L1194" s="16" t="n">
        <v>11.5937801421216</v>
      </c>
      <c r="M1194" s="19" t="n">
        <v>0.35923483093517</v>
      </c>
      <c r="N1194" s="19" t="n">
        <v>1.06171167221708</v>
      </c>
      <c r="O1194" s="19" t="n">
        <v>0.921782582764619</v>
      </c>
      <c r="P1194" s="19" t="n">
        <v>0.893388586317482</v>
      </c>
      <c r="Q1194" s="17" t="s">
        <v>30</v>
      </c>
      <c r="R1194" s="5" t="str">
        <f aca="false">IF(OR(Q1194="Steel plate",Q1194="Concrete jacket"),"Steel plate or jacket",Q1194)</f>
        <v>Seal cracks</v>
      </c>
      <c r="S1194" s="5" t="str">
        <f aca="false">IF(O1194&lt;='Tree rules'!$C$4,IF(N1194&lt;='Tree rules'!$C$5,IF(P1194&lt;='Tree rules'!$C$7,"Monitor","Polymer laminate"),IF(P1194&lt;='Tree rules'!$C$8,"Seal cracks","Polymer laminate")),IF(O1194&lt;='Tree rules'!$C$6,IF(P1194&lt;='Tree rules'!$C$9,"Polymer laminate","Steel plate or jacket"),IF(L1194&lt;='Tree rules'!$C$10,"Steel plate or jacket","Polymer laminate")))</f>
        <v>Seal cracks</v>
      </c>
      <c r="T1194" s="5" t="str">
        <f aca="false">IF(S1194=R1194,"Yes","No")</f>
        <v>Yes</v>
      </c>
    </row>
    <row r="1195" customFormat="false" ht="15" hidden="false" customHeight="false" outlineLevel="0" collapsed="false">
      <c r="A1195" s="15" t="n">
        <v>3961</v>
      </c>
      <c r="B1195" s="16" t="n">
        <v>3.80979167802963</v>
      </c>
      <c r="C1195" s="15" t="n">
        <v>300</v>
      </c>
      <c r="D1195" s="15" t="n">
        <v>350</v>
      </c>
      <c r="E1195" s="15" t="n">
        <v>20</v>
      </c>
      <c r="F1195" s="16" t="n">
        <v>0.693508312050727</v>
      </c>
      <c r="G1195" s="17" t="s">
        <v>101</v>
      </c>
      <c r="H1195" s="18" t="n">
        <v>0.3</v>
      </c>
      <c r="I1195" s="18" t="n">
        <v>1</v>
      </c>
      <c r="J1195" s="19" t="n">
        <v>0.912946285140096</v>
      </c>
      <c r="K1195" s="19" t="n">
        <v>0.615231851219085</v>
      </c>
      <c r="L1195" s="16" t="n">
        <v>12.6152042318862</v>
      </c>
      <c r="M1195" s="19" t="n">
        <v>0.756190390877729</v>
      </c>
      <c r="N1195" s="19" t="n">
        <v>0.945500318167996</v>
      </c>
      <c r="O1195" s="19" t="n">
        <v>0.912946285140096</v>
      </c>
      <c r="P1195" s="19" t="n">
        <v>0.476862724191219</v>
      </c>
      <c r="Q1195" s="17" t="s">
        <v>29</v>
      </c>
      <c r="R1195" s="5" t="str">
        <f aca="false">IF(OR(Q1195="Steel plate",Q1195="Concrete jacket"),"Steel plate or jacket",Q1195)</f>
        <v>Monitor</v>
      </c>
      <c r="S1195" s="5" t="str">
        <f aca="false">IF(O1195&lt;='Tree rules'!$C$4,IF(N1195&lt;='Tree rules'!$C$5,IF(P1195&lt;='Tree rules'!$C$7,"Monitor","Polymer laminate"),IF(P1195&lt;='Tree rules'!$C$8,"Seal cracks","Polymer laminate")),IF(O1195&lt;='Tree rules'!$C$6,IF(P1195&lt;='Tree rules'!$C$9,"Polymer laminate","Steel plate or jacket"),IF(L1195&lt;='Tree rules'!$C$10,"Steel plate or jacket","Polymer laminate")))</f>
        <v>Monitor</v>
      </c>
      <c r="T1195" s="5" t="str">
        <f aca="false">IF(S1195=R1195,"Yes","No")</f>
        <v>Yes</v>
      </c>
    </row>
    <row r="1196" customFormat="false" ht="15" hidden="false" customHeight="false" outlineLevel="0" collapsed="false">
      <c r="A1196" s="15" t="n">
        <v>3966</v>
      </c>
      <c r="B1196" s="16" t="n">
        <v>4.06827439121011</v>
      </c>
      <c r="C1196" s="15" t="n">
        <v>230</v>
      </c>
      <c r="D1196" s="15" t="n">
        <v>400</v>
      </c>
      <c r="E1196" s="15" t="n">
        <v>30</v>
      </c>
      <c r="F1196" s="16" t="n">
        <v>0.740832460684402</v>
      </c>
      <c r="G1196" s="17" t="s">
        <v>101</v>
      </c>
      <c r="H1196" s="18" t="n">
        <v>0.3</v>
      </c>
      <c r="I1196" s="18" t="n">
        <v>1</v>
      </c>
      <c r="J1196" s="19" t="n">
        <v>0.914406877070892</v>
      </c>
      <c r="K1196" s="19" t="n">
        <v>0.537377856974314</v>
      </c>
      <c r="L1196" s="16" t="n">
        <v>11.4923005401416</v>
      </c>
      <c r="M1196" s="19" t="n">
        <v>0.535553727377582</v>
      </c>
      <c r="N1196" s="19" t="n">
        <v>0.670377040179651</v>
      </c>
      <c r="O1196" s="19" t="n">
        <v>0.914406877070892</v>
      </c>
      <c r="P1196" s="19" t="n">
        <v>0.55305509777006</v>
      </c>
      <c r="Q1196" s="17" t="s">
        <v>29</v>
      </c>
      <c r="R1196" s="5" t="str">
        <f aca="false">IF(OR(Q1196="Steel plate",Q1196="Concrete jacket"),"Steel plate or jacket",Q1196)</f>
        <v>Monitor</v>
      </c>
      <c r="S1196" s="5" t="str">
        <f aca="false">IF(O1196&lt;='Tree rules'!$C$4,IF(N1196&lt;='Tree rules'!$C$5,IF(P1196&lt;='Tree rules'!$C$7,"Monitor","Polymer laminate"),IF(P1196&lt;='Tree rules'!$C$8,"Seal cracks","Polymer laminate")),IF(O1196&lt;='Tree rules'!$C$6,IF(P1196&lt;='Tree rules'!$C$9,"Polymer laminate","Steel plate or jacket"),IF(L1196&lt;='Tree rules'!$C$10,"Steel plate or jacket","Polymer laminate")))</f>
        <v>Monitor</v>
      </c>
      <c r="T1196" s="5" t="str">
        <f aca="false">IF(S1196=R1196,"Yes","No")</f>
        <v>Yes</v>
      </c>
    </row>
    <row r="1197" customFormat="false" ht="15" hidden="false" customHeight="false" outlineLevel="0" collapsed="false">
      <c r="A1197" s="15" t="n">
        <v>3969</v>
      </c>
      <c r="B1197" s="16" t="n">
        <v>6.3974409505793</v>
      </c>
      <c r="C1197" s="15" t="n">
        <v>300</v>
      </c>
      <c r="D1197" s="15" t="n">
        <v>550</v>
      </c>
      <c r="E1197" s="15" t="n">
        <v>20</v>
      </c>
      <c r="F1197" s="16" t="n">
        <v>0.625815269639401</v>
      </c>
      <c r="G1197" s="17" t="s">
        <v>101</v>
      </c>
      <c r="H1197" s="18" t="n">
        <v>0.3</v>
      </c>
      <c r="I1197" s="18" t="n">
        <v>2</v>
      </c>
      <c r="J1197" s="19" t="n">
        <v>0.911697918969632</v>
      </c>
      <c r="K1197" s="19" t="n">
        <v>0.61526258917457</v>
      </c>
      <c r="L1197" s="16" t="n">
        <v>12.7439062760544</v>
      </c>
      <c r="M1197" s="19" t="n">
        <v>0.452808379965223</v>
      </c>
      <c r="N1197" s="19" t="n">
        <v>1.05423945964467</v>
      </c>
      <c r="O1197" s="19" t="n">
        <v>1.26246221576894</v>
      </c>
      <c r="P1197" s="19" t="n">
        <v>0.9810684888115</v>
      </c>
      <c r="Q1197" s="17" t="s">
        <v>31</v>
      </c>
      <c r="R1197" s="5" t="str">
        <f aca="false">IF(OR(Q1197="Steel plate",Q1197="Concrete jacket"),"Steel plate or jacket",Q1197)</f>
        <v>Polymer laminate</v>
      </c>
      <c r="S1197" s="5" t="str">
        <f aca="false">IF(O1197&lt;='Tree rules'!$C$4,IF(N1197&lt;='Tree rules'!$C$5,IF(P1197&lt;='Tree rules'!$C$7,"Monitor","Polymer laminate"),IF(P1197&lt;='Tree rules'!$C$8,"Seal cracks","Polymer laminate")),IF(O1197&lt;='Tree rules'!$C$6,IF(P1197&lt;='Tree rules'!$C$9,"Polymer laminate","Steel plate or jacket"),IF(L1197&lt;='Tree rules'!$C$10,"Steel plate or jacket","Polymer laminate")))</f>
        <v>Polymer laminate</v>
      </c>
      <c r="T1197" s="5" t="str">
        <f aca="false">IF(S1197=R1197,"Yes","No")</f>
        <v>Yes</v>
      </c>
    </row>
    <row r="1198" customFormat="false" ht="15" hidden="false" customHeight="false" outlineLevel="0" collapsed="false">
      <c r="A1198" s="15" t="n">
        <v>3971</v>
      </c>
      <c r="B1198" s="16" t="n">
        <v>4.49969650657472</v>
      </c>
      <c r="C1198" s="15" t="n">
        <v>300</v>
      </c>
      <c r="D1198" s="15" t="n">
        <v>450</v>
      </c>
      <c r="E1198" s="15" t="n">
        <v>30</v>
      </c>
      <c r="F1198" s="16" t="n">
        <v>0.781490709848207</v>
      </c>
      <c r="G1198" s="17" t="s">
        <v>101</v>
      </c>
      <c r="H1198" s="18" t="n">
        <v>0.3</v>
      </c>
      <c r="I1198" s="18" t="n">
        <v>2</v>
      </c>
      <c r="J1198" s="19" t="n">
        <v>0.861440076901023</v>
      </c>
      <c r="K1198" s="19" t="n">
        <v>0.646395184533922</v>
      </c>
      <c r="L1198" s="16" t="n">
        <v>11.1932748919769</v>
      </c>
      <c r="M1198" s="19" t="n">
        <v>0.914420453753925</v>
      </c>
      <c r="N1198" s="19" t="n">
        <v>0.927318506355575</v>
      </c>
      <c r="O1198" s="19" t="n">
        <v>1.16604943632869</v>
      </c>
      <c r="P1198" s="19" t="n">
        <v>0.427766588651729</v>
      </c>
      <c r="Q1198" s="17" t="s">
        <v>31</v>
      </c>
      <c r="R1198" s="5" t="str">
        <f aca="false">IF(OR(Q1198="Steel plate",Q1198="Concrete jacket"),"Steel plate or jacket",Q1198)</f>
        <v>Polymer laminate</v>
      </c>
      <c r="S1198" s="5" t="str">
        <f aca="false">IF(O1198&lt;='Tree rules'!$C$4,IF(N1198&lt;='Tree rules'!$C$5,IF(P1198&lt;='Tree rules'!$C$7,"Monitor","Polymer laminate"),IF(P1198&lt;='Tree rules'!$C$8,"Seal cracks","Polymer laminate")),IF(O1198&lt;='Tree rules'!$C$6,IF(P1198&lt;='Tree rules'!$C$9,"Polymer laminate","Steel plate or jacket"),IF(L1198&lt;='Tree rules'!$C$10,"Steel plate or jacket","Polymer laminate")))</f>
        <v>Polymer laminate</v>
      </c>
      <c r="T1198" s="5" t="str">
        <f aca="false">IF(S1198=R1198,"Yes","No")</f>
        <v>Yes</v>
      </c>
    </row>
    <row r="1199" customFormat="false" ht="15" hidden="false" customHeight="false" outlineLevel="0" collapsed="false">
      <c r="A1199" s="15" t="n">
        <v>3973</v>
      </c>
      <c r="B1199" s="16" t="n">
        <v>3.15608142997652</v>
      </c>
      <c r="C1199" s="15" t="n">
        <v>230</v>
      </c>
      <c r="D1199" s="15" t="n">
        <v>300</v>
      </c>
      <c r="E1199" s="15" t="n">
        <v>20</v>
      </c>
      <c r="F1199" s="16" t="n">
        <v>0.688332522525665</v>
      </c>
      <c r="G1199" s="17" t="s">
        <v>103</v>
      </c>
      <c r="H1199" s="18" t="n">
        <v>0.2</v>
      </c>
      <c r="I1199" s="18" t="n">
        <v>2</v>
      </c>
      <c r="J1199" s="19" t="n">
        <v>0.856511652618413</v>
      </c>
      <c r="K1199" s="19" t="n">
        <v>0.514015174513732</v>
      </c>
      <c r="L1199" s="16" t="n">
        <v>12.4255174408525</v>
      </c>
      <c r="M1199" s="19" t="n">
        <v>0.574270548356503</v>
      </c>
      <c r="N1199" s="19" t="n">
        <v>1.77850189749858</v>
      </c>
      <c r="O1199" s="19" t="n">
        <v>1.27276331864313</v>
      </c>
      <c r="P1199" s="19" t="n">
        <v>0.607483849351565</v>
      </c>
      <c r="Q1199" s="17" t="s">
        <v>31</v>
      </c>
      <c r="R1199" s="5" t="str">
        <f aca="false">IF(OR(Q1199="Steel plate",Q1199="Concrete jacket"),"Steel plate or jacket",Q1199)</f>
        <v>Polymer laminate</v>
      </c>
      <c r="S1199" s="5" t="str">
        <f aca="false">IF(O1199&lt;='Tree rules'!$C$4,IF(N1199&lt;='Tree rules'!$C$5,IF(P1199&lt;='Tree rules'!$C$7,"Monitor","Polymer laminate"),IF(P1199&lt;='Tree rules'!$C$8,"Seal cracks","Polymer laminate")),IF(O1199&lt;='Tree rules'!$C$6,IF(P1199&lt;='Tree rules'!$C$9,"Polymer laminate","Steel plate or jacket"),IF(L1199&lt;='Tree rules'!$C$10,"Steel plate or jacket","Polymer laminate")))</f>
        <v>Polymer laminate</v>
      </c>
      <c r="T1199" s="5" t="str">
        <f aca="false">IF(S1199=R1199,"Yes","No")</f>
        <v>Yes</v>
      </c>
    </row>
    <row r="1200" customFormat="false" ht="15" hidden="false" customHeight="false" outlineLevel="0" collapsed="false">
      <c r="A1200" s="15" t="n">
        <v>3974</v>
      </c>
      <c r="B1200" s="16" t="n">
        <v>4.37114224026761</v>
      </c>
      <c r="C1200" s="15" t="n">
        <v>230</v>
      </c>
      <c r="D1200" s="15" t="n">
        <v>350</v>
      </c>
      <c r="E1200" s="15" t="n">
        <v>25</v>
      </c>
      <c r="F1200" s="16" t="n">
        <v>0.604970452323595</v>
      </c>
      <c r="G1200" s="17" t="s">
        <v>102</v>
      </c>
      <c r="H1200" s="18" t="n">
        <v>0.1</v>
      </c>
      <c r="I1200" s="18" t="n">
        <v>1</v>
      </c>
      <c r="J1200" s="19" t="n">
        <v>0.946236110672575</v>
      </c>
      <c r="K1200" s="19" t="n">
        <v>0.495253235049721</v>
      </c>
      <c r="L1200" s="16" t="n">
        <v>15.1250596549052</v>
      </c>
      <c r="M1200" s="19" t="n">
        <v>0.239326075823929</v>
      </c>
      <c r="N1200" s="19" t="n">
        <v>3.25102657536482</v>
      </c>
      <c r="O1200" s="19" t="n">
        <v>0.946236110672575</v>
      </c>
      <c r="P1200" s="19" t="n">
        <v>1.13885114838064</v>
      </c>
      <c r="Q1200" s="17" t="s">
        <v>31</v>
      </c>
      <c r="R1200" s="5" t="str">
        <f aca="false">IF(OR(Q1200="Steel plate",Q1200="Concrete jacket"),"Steel plate or jacket",Q1200)</f>
        <v>Polymer laminate</v>
      </c>
      <c r="S1200" s="5" t="str">
        <f aca="false">IF(O1200&lt;='Tree rules'!$C$4,IF(N1200&lt;='Tree rules'!$C$5,IF(P1200&lt;='Tree rules'!$C$7,"Monitor","Polymer laminate"),IF(P1200&lt;='Tree rules'!$C$8,"Seal cracks","Polymer laminate")),IF(O1200&lt;='Tree rules'!$C$6,IF(P1200&lt;='Tree rules'!$C$9,"Polymer laminate","Steel plate or jacket"),IF(L1200&lt;='Tree rules'!$C$10,"Steel plate or jacket","Polymer laminate")))</f>
        <v>Polymer laminate</v>
      </c>
      <c r="T1200" s="5" t="str">
        <f aca="false">IF(S1200=R1200,"Yes","No")</f>
        <v>Yes</v>
      </c>
    </row>
    <row r="1201" customFormat="false" ht="15" hidden="false" customHeight="false" outlineLevel="0" collapsed="false">
      <c r="A1201" s="15" t="n">
        <v>3976</v>
      </c>
      <c r="B1201" s="16" t="n">
        <v>7.24320369417387</v>
      </c>
      <c r="C1201" s="15" t="n">
        <v>230</v>
      </c>
      <c r="D1201" s="15" t="n">
        <v>625</v>
      </c>
      <c r="E1201" s="15" t="n">
        <v>30</v>
      </c>
      <c r="F1201" s="16" t="n">
        <v>0.729133371558826</v>
      </c>
      <c r="G1201" s="17" t="s">
        <v>102</v>
      </c>
      <c r="H1201" s="18" t="n">
        <v>0.1</v>
      </c>
      <c r="I1201" s="18" t="n">
        <v>1.5</v>
      </c>
      <c r="J1201" s="19" t="n">
        <v>0.900966818929765</v>
      </c>
      <c r="K1201" s="19" t="n">
        <v>0.459637318237967</v>
      </c>
      <c r="L1201" s="16" t="n">
        <v>12.8882628010211</v>
      </c>
      <c r="M1201" s="19" t="n">
        <v>0.433061667561852</v>
      </c>
      <c r="N1201" s="19" t="n">
        <v>3.14201061697521</v>
      </c>
      <c r="O1201" s="19" t="n">
        <v>1.14439124215751</v>
      </c>
      <c r="P1201" s="19" t="n">
        <v>0.83172825297861</v>
      </c>
      <c r="Q1201" s="17" t="s">
        <v>31</v>
      </c>
      <c r="R1201" s="5" t="str">
        <f aca="false">IF(OR(Q1201="Steel plate",Q1201="Concrete jacket"),"Steel plate or jacket",Q1201)</f>
        <v>Polymer laminate</v>
      </c>
      <c r="S1201" s="5" t="str">
        <f aca="false">IF(O1201&lt;='Tree rules'!$C$4,IF(N1201&lt;='Tree rules'!$C$5,IF(P1201&lt;='Tree rules'!$C$7,"Monitor","Polymer laminate"),IF(P1201&lt;='Tree rules'!$C$8,"Seal cracks","Polymer laminate")),IF(O1201&lt;='Tree rules'!$C$6,IF(P1201&lt;='Tree rules'!$C$9,"Polymer laminate","Steel plate or jacket"),IF(L1201&lt;='Tree rules'!$C$10,"Steel plate or jacket","Polymer laminate")))</f>
        <v>Polymer laminate</v>
      </c>
      <c r="T1201" s="5" t="str">
        <f aca="false">IF(S1201=R1201,"Yes","No")</f>
        <v>Yes</v>
      </c>
    </row>
    <row r="1202" customFormat="false" ht="15" hidden="false" customHeight="false" outlineLevel="0" collapsed="false">
      <c r="A1202" s="15" t="n">
        <v>3982</v>
      </c>
      <c r="B1202" s="16" t="n">
        <v>5.94940572204491</v>
      </c>
      <c r="C1202" s="15" t="n">
        <v>230</v>
      </c>
      <c r="D1202" s="15" t="n">
        <v>500</v>
      </c>
      <c r="E1202" s="15" t="n">
        <v>20</v>
      </c>
      <c r="F1202" s="16" t="n">
        <v>0.604384889109233</v>
      </c>
      <c r="G1202" s="17" t="s">
        <v>101</v>
      </c>
      <c r="H1202" s="18" t="n">
        <v>0.3</v>
      </c>
      <c r="I1202" s="18" t="n">
        <v>1</v>
      </c>
      <c r="J1202" s="19" t="n">
        <v>0.904979133498422</v>
      </c>
      <c r="K1202" s="19" t="n">
        <v>0.401771351733708</v>
      </c>
      <c r="L1202" s="16" t="n">
        <v>13.1624020399224</v>
      </c>
      <c r="M1202" s="19" t="n">
        <v>0.557791282397533</v>
      </c>
      <c r="N1202" s="19" t="n">
        <v>0.837197922943302</v>
      </c>
      <c r="O1202" s="19" t="n">
        <v>0.904979133498422</v>
      </c>
      <c r="P1202" s="19" t="n">
        <v>0.558571821480009</v>
      </c>
      <c r="Q1202" s="17" t="s">
        <v>29</v>
      </c>
      <c r="R1202" s="5" t="str">
        <f aca="false">IF(OR(Q1202="Steel plate",Q1202="Concrete jacket"),"Steel plate or jacket",Q1202)</f>
        <v>Monitor</v>
      </c>
      <c r="S1202" s="5" t="str">
        <f aca="false">IF(O1202&lt;='Tree rules'!$C$4,IF(N1202&lt;='Tree rules'!$C$5,IF(P1202&lt;='Tree rules'!$C$7,"Monitor","Polymer laminate"),IF(P1202&lt;='Tree rules'!$C$8,"Seal cracks","Polymer laminate")),IF(O1202&lt;='Tree rules'!$C$6,IF(P1202&lt;='Tree rules'!$C$9,"Polymer laminate","Steel plate or jacket"),IF(L1202&lt;='Tree rules'!$C$10,"Steel plate or jacket","Polymer laminate")))</f>
        <v>Monitor</v>
      </c>
      <c r="T1202" s="5" t="str">
        <f aca="false">IF(S1202=R1202,"Yes","No")</f>
        <v>Yes</v>
      </c>
    </row>
    <row r="1203" customFormat="false" ht="15" hidden="false" customHeight="false" outlineLevel="0" collapsed="false">
      <c r="A1203" s="15" t="n">
        <v>3987</v>
      </c>
      <c r="B1203" s="16" t="n">
        <v>3.78960441914528</v>
      </c>
      <c r="C1203" s="15" t="n">
        <v>230</v>
      </c>
      <c r="D1203" s="15" t="n">
        <v>350</v>
      </c>
      <c r="E1203" s="15" t="n">
        <v>20</v>
      </c>
      <c r="F1203" s="16" t="n">
        <v>0.64278110559382</v>
      </c>
      <c r="G1203" s="17" t="s">
        <v>101</v>
      </c>
      <c r="H1203" s="18" t="n">
        <v>0.3</v>
      </c>
      <c r="I1203" s="18" t="n">
        <v>1.5</v>
      </c>
      <c r="J1203" s="19" t="n">
        <v>0.890296231859008</v>
      </c>
      <c r="K1203" s="19" t="n">
        <v>0.523749758098252</v>
      </c>
      <c r="L1203" s="16" t="n">
        <v>12.3843281671414</v>
      </c>
      <c r="M1203" s="19" t="n">
        <v>0.444803129240841</v>
      </c>
      <c r="N1203" s="19" t="n">
        <v>0.753221684948173</v>
      </c>
      <c r="O1203" s="19" t="n">
        <v>1.10229812975254</v>
      </c>
      <c r="P1203" s="19" t="n">
        <v>0.752414915728722</v>
      </c>
      <c r="Q1203" s="17" t="s">
        <v>31</v>
      </c>
      <c r="R1203" s="5" t="str">
        <f aca="false">IF(OR(Q1203="Steel plate",Q1203="Concrete jacket"),"Steel plate or jacket",Q1203)</f>
        <v>Polymer laminate</v>
      </c>
      <c r="S1203" s="5" t="str">
        <f aca="false">IF(O1203&lt;='Tree rules'!$C$4,IF(N1203&lt;='Tree rules'!$C$5,IF(P1203&lt;='Tree rules'!$C$7,"Monitor","Polymer laminate"),IF(P1203&lt;='Tree rules'!$C$8,"Seal cracks","Polymer laminate")),IF(O1203&lt;='Tree rules'!$C$6,IF(P1203&lt;='Tree rules'!$C$9,"Polymer laminate","Steel plate or jacket"),IF(L1203&lt;='Tree rules'!$C$10,"Steel plate or jacket","Polymer laminate")))</f>
        <v>Polymer laminate</v>
      </c>
      <c r="T1203" s="5" t="str">
        <f aca="false">IF(S1203=R1203,"Yes","No")</f>
        <v>Yes</v>
      </c>
    </row>
    <row r="1204" customFormat="false" ht="15" hidden="false" customHeight="false" outlineLevel="0" collapsed="false">
      <c r="A1204" s="15" t="n">
        <v>3988</v>
      </c>
      <c r="B1204" s="16" t="n">
        <v>4.99168483079422</v>
      </c>
      <c r="C1204" s="15" t="n">
        <v>300</v>
      </c>
      <c r="D1204" s="15" t="n">
        <v>400</v>
      </c>
      <c r="E1204" s="15" t="n">
        <v>30</v>
      </c>
      <c r="F1204" s="16" t="n">
        <v>0.594998608634431</v>
      </c>
      <c r="G1204" s="17" t="s">
        <v>101</v>
      </c>
      <c r="H1204" s="18" t="n">
        <v>0.3</v>
      </c>
      <c r="I1204" s="18" t="n">
        <v>1.5</v>
      </c>
      <c r="J1204" s="19" t="n">
        <v>0.894582844666492</v>
      </c>
      <c r="K1204" s="19" t="n">
        <v>0.428566033758431</v>
      </c>
      <c r="L1204" s="16" t="n">
        <v>14.1809228147563</v>
      </c>
      <c r="M1204" s="19" t="n">
        <v>0.764627191583427</v>
      </c>
      <c r="N1204" s="19" t="n">
        <v>1.2682514450315</v>
      </c>
      <c r="O1204" s="19" t="n">
        <v>1.15018035619621</v>
      </c>
      <c r="P1204" s="19" t="n">
        <v>0.421568465728593</v>
      </c>
      <c r="Q1204" s="17" t="s">
        <v>31</v>
      </c>
      <c r="R1204" s="5" t="str">
        <f aca="false">IF(OR(Q1204="Steel plate",Q1204="Concrete jacket"),"Steel plate or jacket",Q1204)</f>
        <v>Polymer laminate</v>
      </c>
      <c r="S1204" s="5" t="str">
        <f aca="false">IF(O1204&lt;='Tree rules'!$C$4,IF(N1204&lt;='Tree rules'!$C$5,IF(P1204&lt;='Tree rules'!$C$7,"Monitor","Polymer laminate"),IF(P1204&lt;='Tree rules'!$C$8,"Seal cracks","Polymer laminate")),IF(O1204&lt;='Tree rules'!$C$6,IF(P1204&lt;='Tree rules'!$C$9,"Polymer laminate","Steel plate or jacket"),IF(L1204&lt;='Tree rules'!$C$10,"Steel plate or jacket","Polymer laminate")))</f>
        <v>Polymer laminate</v>
      </c>
      <c r="T1204" s="5" t="str">
        <f aca="false">IF(S1204=R1204,"Yes","No")</f>
        <v>Yes</v>
      </c>
    </row>
    <row r="1205" customFormat="false" ht="15" hidden="false" customHeight="false" outlineLevel="0" collapsed="false">
      <c r="A1205" s="15" t="n">
        <v>3993</v>
      </c>
      <c r="B1205" s="16" t="n">
        <v>4.75455813664372</v>
      </c>
      <c r="C1205" s="15" t="n">
        <v>300</v>
      </c>
      <c r="D1205" s="15" t="n">
        <v>475</v>
      </c>
      <c r="E1205" s="15" t="n">
        <v>30</v>
      </c>
      <c r="F1205" s="16" t="n">
        <v>0.937351654217934</v>
      </c>
      <c r="G1205" s="17" t="s">
        <v>101</v>
      </c>
      <c r="H1205" s="18" t="n">
        <v>0.3</v>
      </c>
      <c r="I1205" s="18" t="n">
        <v>1</v>
      </c>
      <c r="J1205" s="19" t="n">
        <v>0.908933115839375</v>
      </c>
      <c r="K1205" s="19" t="n">
        <v>0.587918198185259</v>
      </c>
      <c r="L1205" s="16" t="n">
        <v>11.0828860994026</v>
      </c>
      <c r="M1205" s="19" t="n">
        <v>0.524900254924376</v>
      </c>
      <c r="N1205" s="19" t="n">
        <v>0.587557963250063</v>
      </c>
      <c r="O1205" s="19" t="n">
        <v>0.908933115839375</v>
      </c>
      <c r="P1205" s="19" t="n">
        <v>0.72033850699471</v>
      </c>
      <c r="Q1205" s="17" t="s">
        <v>29</v>
      </c>
      <c r="R1205" s="5" t="str">
        <f aca="false">IF(OR(Q1205="Steel plate",Q1205="Concrete jacket"),"Steel plate or jacket",Q1205)</f>
        <v>Monitor</v>
      </c>
      <c r="S1205" s="5" t="str">
        <f aca="false">IF(O1205&lt;='Tree rules'!$C$4,IF(N1205&lt;='Tree rules'!$C$5,IF(P1205&lt;='Tree rules'!$C$7,"Monitor","Polymer laminate"),IF(P1205&lt;='Tree rules'!$C$8,"Seal cracks","Polymer laminate")),IF(O1205&lt;='Tree rules'!$C$6,IF(P1205&lt;='Tree rules'!$C$9,"Polymer laminate","Steel plate or jacket"),IF(L1205&lt;='Tree rules'!$C$10,"Steel plate or jacket","Polymer laminate")))</f>
        <v>Monitor</v>
      </c>
      <c r="T1205" s="5" t="str">
        <f aca="false">IF(S1205=R1205,"Yes","No")</f>
        <v>Yes</v>
      </c>
    </row>
    <row r="1206" customFormat="false" ht="15" hidden="false" customHeight="false" outlineLevel="0" collapsed="false">
      <c r="A1206" s="15" t="n">
        <v>3997</v>
      </c>
      <c r="B1206" s="16" t="n">
        <v>4.42872797969453</v>
      </c>
      <c r="C1206" s="15" t="n">
        <v>230</v>
      </c>
      <c r="D1206" s="15" t="n">
        <v>425</v>
      </c>
      <c r="E1206" s="15" t="n">
        <v>20</v>
      </c>
      <c r="F1206" s="16" t="n">
        <v>0.691964884122107</v>
      </c>
      <c r="G1206" s="17" t="s">
        <v>103</v>
      </c>
      <c r="H1206" s="18" t="n">
        <v>0.2</v>
      </c>
      <c r="I1206" s="18" t="n">
        <v>1</v>
      </c>
      <c r="J1206" s="19" t="n">
        <v>0.899325778980693</v>
      </c>
      <c r="K1206" s="19" t="n">
        <v>0.479506238503073</v>
      </c>
      <c r="L1206" s="16" t="n">
        <v>11.6852980994579</v>
      </c>
      <c r="M1206" s="19" t="n">
        <v>0.756647802141905</v>
      </c>
      <c r="N1206" s="19" t="n">
        <v>0.912826718645136</v>
      </c>
      <c r="O1206" s="19" t="n">
        <v>0.899325778980693</v>
      </c>
      <c r="P1206" s="19" t="n">
        <v>0.427509062039329</v>
      </c>
      <c r="Q1206" s="17" t="s">
        <v>29</v>
      </c>
      <c r="R1206" s="5" t="str">
        <f aca="false">IF(OR(Q1206="Steel plate",Q1206="Concrete jacket"),"Steel plate or jacket",Q1206)</f>
        <v>Monitor</v>
      </c>
      <c r="S1206" s="5" t="str">
        <f aca="false">IF(O1206&lt;='Tree rules'!$C$4,IF(N1206&lt;='Tree rules'!$C$5,IF(P1206&lt;='Tree rules'!$C$7,"Monitor","Polymer laminate"),IF(P1206&lt;='Tree rules'!$C$8,"Seal cracks","Polymer laminate")),IF(O1206&lt;='Tree rules'!$C$6,IF(P1206&lt;='Tree rules'!$C$9,"Polymer laminate","Steel plate or jacket"),IF(L1206&lt;='Tree rules'!$C$10,"Steel plate or jacket","Polymer laminate")))</f>
        <v>Monitor</v>
      </c>
      <c r="T1206" s="5" t="str">
        <f aca="false">IF(S1206=R1206,"Yes","No")</f>
        <v>Yes</v>
      </c>
    </row>
    <row r="1207" customFormat="false" ht="15" hidden="false" customHeight="false" outlineLevel="0" collapsed="false">
      <c r="A1207" s="15" t="n">
        <v>4001</v>
      </c>
      <c r="B1207" s="16" t="n">
        <v>3.29535423641306</v>
      </c>
      <c r="C1207" s="15" t="n">
        <v>230</v>
      </c>
      <c r="D1207" s="15" t="n">
        <v>300</v>
      </c>
      <c r="E1207" s="15" t="n">
        <v>25</v>
      </c>
      <c r="F1207" s="16" t="n">
        <v>0.688332522525665</v>
      </c>
      <c r="G1207" s="17" t="s">
        <v>103</v>
      </c>
      <c r="H1207" s="18" t="n">
        <v>0.2</v>
      </c>
      <c r="I1207" s="18" t="n">
        <v>2</v>
      </c>
      <c r="J1207" s="19" t="n">
        <v>0.933211732404573</v>
      </c>
      <c r="K1207" s="19" t="n">
        <v>0.446454268837075</v>
      </c>
      <c r="L1207" s="16" t="n">
        <v>12.9738355764294</v>
      </c>
      <c r="M1207" s="19" t="n">
        <v>0.456117303832748</v>
      </c>
      <c r="N1207" s="19" t="n">
        <v>2.10178296751633</v>
      </c>
      <c r="O1207" s="19" t="n">
        <v>1.44978710314828</v>
      </c>
      <c r="P1207" s="19" t="n">
        <v>0.777635755006425</v>
      </c>
      <c r="Q1207" s="17" t="s">
        <v>31</v>
      </c>
      <c r="R1207" s="5" t="str">
        <f aca="false">IF(OR(Q1207="Steel plate",Q1207="Concrete jacket"),"Steel plate or jacket",Q1207)</f>
        <v>Polymer laminate</v>
      </c>
      <c r="S1207" s="5" t="str">
        <f aca="false">IF(O1207&lt;='Tree rules'!$C$4,IF(N1207&lt;='Tree rules'!$C$5,IF(P1207&lt;='Tree rules'!$C$7,"Monitor","Polymer laminate"),IF(P1207&lt;='Tree rules'!$C$8,"Seal cracks","Polymer laminate")),IF(O1207&lt;='Tree rules'!$C$6,IF(P1207&lt;='Tree rules'!$C$9,"Polymer laminate","Steel plate or jacket"),IF(L1207&lt;='Tree rules'!$C$10,"Steel plate or jacket","Polymer laminate")))</f>
        <v>Steel plate or jacket</v>
      </c>
      <c r="T1207" s="5" t="str">
        <f aca="false">IF(S1207=R1207,"Yes","No")</f>
        <v>No</v>
      </c>
    </row>
    <row r="1208" customFormat="false" ht="15" hidden="false" customHeight="false" outlineLevel="0" collapsed="false">
      <c r="A1208" s="15" t="n">
        <v>4007</v>
      </c>
      <c r="B1208" s="16" t="n">
        <v>5.64514359228823</v>
      </c>
      <c r="C1208" s="15" t="n">
        <v>230</v>
      </c>
      <c r="D1208" s="15" t="n">
        <v>500</v>
      </c>
      <c r="E1208" s="15" t="n">
        <v>25</v>
      </c>
      <c r="F1208" s="16" t="n">
        <v>0.597391095859404</v>
      </c>
      <c r="G1208" s="17" t="s">
        <v>102</v>
      </c>
      <c r="H1208" s="18" t="n">
        <v>0.1</v>
      </c>
      <c r="I1208" s="18" t="n">
        <v>1</v>
      </c>
      <c r="J1208" s="19" t="n">
        <v>0.889229365915691</v>
      </c>
      <c r="K1208" s="19" t="n">
        <v>0.600470386255419</v>
      </c>
      <c r="L1208" s="16" t="n">
        <v>12.8590970211577</v>
      </c>
      <c r="M1208" s="19" t="n">
        <v>0.477603316056164</v>
      </c>
      <c r="N1208" s="19" t="n">
        <v>2.41063011899695</v>
      </c>
      <c r="O1208" s="19" t="n">
        <v>0.889229365915691</v>
      </c>
      <c r="P1208" s="19" t="n">
        <v>0.615051559241468</v>
      </c>
      <c r="Q1208" s="17" t="s">
        <v>30</v>
      </c>
      <c r="R1208" s="5" t="str">
        <f aca="false">IF(OR(Q1208="Steel plate",Q1208="Concrete jacket"),"Steel plate or jacket",Q1208)</f>
        <v>Seal cracks</v>
      </c>
      <c r="S1208" s="5" t="str">
        <f aca="false">IF(O1208&lt;='Tree rules'!$C$4,IF(N1208&lt;='Tree rules'!$C$5,IF(P1208&lt;='Tree rules'!$C$7,"Monitor","Polymer laminate"),IF(P1208&lt;='Tree rules'!$C$8,"Seal cracks","Polymer laminate")),IF(O1208&lt;='Tree rules'!$C$6,IF(P1208&lt;='Tree rules'!$C$9,"Polymer laminate","Steel plate or jacket"),IF(L1208&lt;='Tree rules'!$C$10,"Steel plate or jacket","Polymer laminate")))</f>
        <v>Seal cracks</v>
      </c>
      <c r="T1208" s="5" t="str">
        <f aca="false">IF(S1208=R1208,"Yes","No")</f>
        <v>Yes</v>
      </c>
    </row>
    <row r="1209" customFormat="false" ht="15" hidden="false" customHeight="false" outlineLevel="0" collapsed="false">
      <c r="A1209" s="15" t="n">
        <v>4010</v>
      </c>
      <c r="B1209" s="16" t="n">
        <v>7.30488810116861</v>
      </c>
      <c r="C1209" s="15" t="n">
        <v>230</v>
      </c>
      <c r="D1209" s="15" t="n">
        <v>650</v>
      </c>
      <c r="E1209" s="15" t="n">
        <v>25</v>
      </c>
      <c r="F1209" s="16" t="n">
        <v>0.578928677885824</v>
      </c>
      <c r="G1209" s="17" t="s">
        <v>101</v>
      </c>
      <c r="H1209" s="18" t="n">
        <v>0.3</v>
      </c>
      <c r="I1209" s="18" t="n">
        <v>1.5</v>
      </c>
      <c r="J1209" s="19" t="n">
        <v>0.870468337482935</v>
      </c>
      <c r="K1209" s="19" t="n">
        <v>0.647994236681374</v>
      </c>
      <c r="L1209" s="16" t="n">
        <v>12.0941855979613</v>
      </c>
      <c r="M1209" s="19" t="n">
        <v>0.518140542009921</v>
      </c>
      <c r="N1209" s="19" t="n">
        <v>0.652733900138895</v>
      </c>
      <c r="O1209" s="19" t="n">
        <v>1.02367327327312</v>
      </c>
      <c r="P1209" s="19" t="n">
        <v>0.674565510336184</v>
      </c>
      <c r="Q1209" s="17" t="s">
        <v>31</v>
      </c>
      <c r="R1209" s="5" t="str">
        <f aca="false">IF(OR(Q1209="Steel plate",Q1209="Concrete jacket"),"Steel plate or jacket",Q1209)</f>
        <v>Polymer laminate</v>
      </c>
      <c r="S1209" s="5" t="str">
        <f aca="false">IF(O1209&lt;='Tree rules'!$C$4,IF(N1209&lt;='Tree rules'!$C$5,IF(P1209&lt;='Tree rules'!$C$7,"Monitor","Polymer laminate"),IF(P1209&lt;='Tree rules'!$C$8,"Seal cracks","Polymer laminate")),IF(O1209&lt;='Tree rules'!$C$6,IF(P1209&lt;='Tree rules'!$C$9,"Polymer laminate","Steel plate or jacket"),IF(L1209&lt;='Tree rules'!$C$10,"Steel plate or jacket","Polymer laminate")))</f>
        <v>Polymer laminate</v>
      </c>
      <c r="T1209" s="5" t="str">
        <f aca="false">IF(S1209=R1209,"Yes","No")</f>
        <v>Yes</v>
      </c>
    </row>
    <row r="1210" customFormat="false" ht="15" hidden="false" customHeight="false" outlineLevel="0" collapsed="false">
      <c r="A1210" s="15" t="n">
        <v>4011</v>
      </c>
      <c r="B1210" s="16" t="n">
        <v>4.75220103704969</v>
      </c>
      <c r="C1210" s="15" t="n">
        <v>230</v>
      </c>
      <c r="D1210" s="15" t="n">
        <v>450</v>
      </c>
      <c r="E1210" s="15" t="n">
        <v>30</v>
      </c>
      <c r="F1210" s="16" t="n">
        <v>0.679557138998441</v>
      </c>
      <c r="G1210" s="17" t="s">
        <v>101</v>
      </c>
      <c r="H1210" s="18" t="n">
        <v>0.3</v>
      </c>
      <c r="I1210" s="18" t="n">
        <v>2</v>
      </c>
      <c r="J1210" s="19" t="n">
        <v>0.971840450142721</v>
      </c>
      <c r="K1210" s="19" t="n">
        <v>0.436448462084184</v>
      </c>
      <c r="L1210" s="16" t="n">
        <v>11.8213956145515</v>
      </c>
      <c r="M1210" s="19" t="n">
        <v>0.526634262712493</v>
      </c>
      <c r="N1210" s="19" t="n">
        <v>1.48058678493082</v>
      </c>
      <c r="O1210" s="19" t="n">
        <v>1.51952263042945</v>
      </c>
      <c r="P1210" s="19" t="n">
        <v>0.702756095954463</v>
      </c>
      <c r="Q1210" s="17" t="s">
        <v>31</v>
      </c>
      <c r="R1210" s="5" t="str">
        <f aca="false">IF(OR(Q1210="Steel plate",Q1210="Concrete jacket"),"Steel plate or jacket",Q1210)</f>
        <v>Polymer laminate</v>
      </c>
      <c r="S1210" s="5" t="str">
        <f aca="false">IF(O1210&lt;='Tree rules'!$C$4,IF(N1210&lt;='Tree rules'!$C$5,IF(P1210&lt;='Tree rules'!$C$7,"Monitor","Polymer laminate"),IF(P1210&lt;='Tree rules'!$C$8,"Seal cracks","Polymer laminate")),IF(O1210&lt;='Tree rules'!$C$6,IF(P1210&lt;='Tree rules'!$C$9,"Polymer laminate","Steel plate or jacket"),IF(L1210&lt;='Tree rules'!$C$10,"Steel plate or jacket","Polymer laminate")))</f>
        <v>Steel plate or jacket</v>
      </c>
      <c r="T1210" s="5" t="str">
        <f aca="false">IF(S1210=R1210,"Yes","No")</f>
        <v>No</v>
      </c>
    </row>
    <row r="1211" customFormat="false" ht="15" hidden="false" customHeight="false" outlineLevel="0" collapsed="false">
      <c r="A1211" s="15" t="n">
        <v>4023</v>
      </c>
      <c r="B1211" s="16" t="n">
        <v>5.06402529668028</v>
      </c>
      <c r="C1211" s="15" t="n">
        <v>230</v>
      </c>
      <c r="D1211" s="15" t="n">
        <v>450</v>
      </c>
      <c r="E1211" s="15" t="n">
        <v>25</v>
      </c>
      <c r="F1211" s="16" t="n">
        <v>0.649145274956135</v>
      </c>
      <c r="G1211" s="17" t="s">
        <v>101</v>
      </c>
      <c r="H1211" s="18" t="n">
        <v>0.3</v>
      </c>
      <c r="I1211" s="18" t="n">
        <v>1</v>
      </c>
      <c r="J1211" s="19" t="n">
        <v>0.952681383349509</v>
      </c>
      <c r="K1211" s="19" t="n">
        <v>0.489350049945602</v>
      </c>
      <c r="L1211" s="16" t="n">
        <v>12.5347160808918</v>
      </c>
      <c r="M1211" s="19" t="n">
        <v>0.899772775315709</v>
      </c>
      <c r="N1211" s="19" t="n">
        <v>0.626356268162807</v>
      </c>
      <c r="O1211" s="19" t="n">
        <v>0.952681383349509</v>
      </c>
      <c r="P1211" s="19" t="n">
        <v>0.375433875594011</v>
      </c>
      <c r="Q1211" s="17" t="s">
        <v>29</v>
      </c>
      <c r="R1211" s="5" t="str">
        <f aca="false">IF(OR(Q1211="Steel plate",Q1211="Concrete jacket"),"Steel plate or jacket",Q1211)</f>
        <v>Monitor</v>
      </c>
      <c r="S1211" s="5" t="str">
        <f aca="false">IF(O1211&lt;='Tree rules'!$C$4,IF(N1211&lt;='Tree rules'!$C$5,IF(P1211&lt;='Tree rules'!$C$7,"Monitor","Polymer laminate"),IF(P1211&lt;='Tree rules'!$C$8,"Seal cracks","Polymer laminate")),IF(O1211&lt;='Tree rules'!$C$6,IF(P1211&lt;='Tree rules'!$C$9,"Polymer laminate","Steel plate or jacket"),IF(L1211&lt;='Tree rules'!$C$10,"Steel plate or jacket","Polymer laminate")))</f>
        <v>Monitor</v>
      </c>
      <c r="T1211" s="5" t="str">
        <f aca="false">IF(S1211=R1211,"Yes","No")</f>
        <v>Yes</v>
      </c>
    </row>
    <row r="1212" customFormat="false" ht="15" hidden="false" customHeight="false" outlineLevel="0" collapsed="false">
      <c r="A1212" s="15" t="n">
        <v>4024</v>
      </c>
      <c r="B1212" s="16" t="n">
        <v>4.2547334114357</v>
      </c>
      <c r="C1212" s="15" t="n">
        <v>230</v>
      </c>
      <c r="D1212" s="15" t="n">
        <v>375</v>
      </c>
      <c r="E1212" s="15" t="n">
        <v>20</v>
      </c>
      <c r="F1212" s="16" t="n">
        <v>0.594232683721175</v>
      </c>
      <c r="G1212" s="17" t="s">
        <v>101</v>
      </c>
      <c r="H1212" s="18" t="n">
        <v>0.3</v>
      </c>
      <c r="I1212" s="18" t="n">
        <v>1.5</v>
      </c>
      <c r="J1212" s="19" t="n">
        <v>0.97884982156138</v>
      </c>
      <c r="K1212" s="19" t="n">
        <v>0.60322516595632</v>
      </c>
      <c r="L1212" s="16" t="n">
        <v>12.8541794907423</v>
      </c>
      <c r="M1212" s="19" t="n">
        <v>0.918168912219457</v>
      </c>
      <c r="N1212" s="19" t="n">
        <v>0.716240771285022</v>
      </c>
      <c r="O1212" s="19" t="n">
        <v>1.17304130931323</v>
      </c>
      <c r="P1212" s="19" t="n">
        <v>0.434961093940636</v>
      </c>
      <c r="Q1212" s="17" t="s">
        <v>31</v>
      </c>
      <c r="R1212" s="5" t="str">
        <f aca="false">IF(OR(Q1212="Steel plate",Q1212="Concrete jacket"),"Steel plate or jacket",Q1212)</f>
        <v>Polymer laminate</v>
      </c>
      <c r="S1212" s="5" t="str">
        <f aca="false">IF(O1212&lt;='Tree rules'!$C$4,IF(N1212&lt;='Tree rules'!$C$5,IF(P1212&lt;='Tree rules'!$C$7,"Monitor","Polymer laminate"),IF(P1212&lt;='Tree rules'!$C$8,"Seal cracks","Polymer laminate")),IF(O1212&lt;='Tree rules'!$C$6,IF(P1212&lt;='Tree rules'!$C$9,"Polymer laminate","Steel plate or jacket"),IF(L1212&lt;='Tree rules'!$C$10,"Steel plate or jacket","Polymer laminate")))</f>
        <v>Polymer laminate</v>
      </c>
      <c r="T1212" s="5" t="str">
        <f aca="false">IF(S1212=R1212,"Yes","No")</f>
        <v>Yes</v>
      </c>
    </row>
    <row r="1213" customFormat="false" ht="15" hidden="false" customHeight="false" outlineLevel="0" collapsed="false">
      <c r="A1213" s="15" t="n">
        <v>4027</v>
      </c>
      <c r="B1213" s="16" t="n">
        <v>7.31242754697605</v>
      </c>
      <c r="C1213" s="15" t="n">
        <v>300</v>
      </c>
      <c r="D1213" s="15" t="n">
        <v>675</v>
      </c>
      <c r="E1213" s="15" t="n">
        <v>20</v>
      </c>
      <c r="F1213" s="16" t="n">
        <v>0.668068613203571</v>
      </c>
      <c r="G1213" s="17" t="s">
        <v>103</v>
      </c>
      <c r="H1213" s="18" t="n">
        <v>0.2</v>
      </c>
      <c r="I1213" s="18" t="n">
        <v>1</v>
      </c>
      <c r="J1213" s="19" t="n">
        <v>0.870371713989687</v>
      </c>
      <c r="K1213" s="19" t="n">
        <v>0.48156671236713</v>
      </c>
      <c r="L1213" s="16" t="n">
        <v>11.6625638707752</v>
      </c>
      <c r="M1213" s="19" t="n">
        <v>0.839521351255182</v>
      </c>
      <c r="N1213" s="19" t="n">
        <v>0.812313620009557</v>
      </c>
      <c r="O1213" s="19" t="n">
        <v>0.870371713989687</v>
      </c>
      <c r="P1213" s="19" t="n">
        <v>0.4106737880668</v>
      </c>
      <c r="Q1213" s="17" t="s">
        <v>29</v>
      </c>
      <c r="R1213" s="5" t="str">
        <f aca="false">IF(OR(Q1213="Steel plate",Q1213="Concrete jacket"),"Steel plate or jacket",Q1213)</f>
        <v>Monitor</v>
      </c>
      <c r="S1213" s="5" t="str">
        <f aca="false">IF(O1213&lt;='Tree rules'!$C$4,IF(N1213&lt;='Tree rules'!$C$5,IF(P1213&lt;='Tree rules'!$C$7,"Monitor","Polymer laminate"),IF(P1213&lt;='Tree rules'!$C$8,"Seal cracks","Polymer laminate")),IF(O1213&lt;='Tree rules'!$C$6,IF(P1213&lt;='Tree rules'!$C$9,"Polymer laminate","Steel plate or jacket"),IF(L1213&lt;='Tree rules'!$C$10,"Steel plate or jacket","Polymer laminate")))</f>
        <v>Monitor</v>
      </c>
      <c r="T1213" s="5" t="str">
        <f aca="false">IF(S1213=R1213,"Yes","No")</f>
        <v>Yes</v>
      </c>
    </row>
    <row r="1214" customFormat="false" ht="15" hidden="false" customHeight="false" outlineLevel="0" collapsed="false">
      <c r="A1214" s="15" t="n">
        <v>4033</v>
      </c>
      <c r="B1214" s="16" t="n">
        <v>4.02961924729823</v>
      </c>
      <c r="C1214" s="15" t="n">
        <v>230</v>
      </c>
      <c r="D1214" s="15" t="n">
        <v>375</v>
      </c>
      <c r="E1214" s="15" t="n">
        <v>30</v>
      </c>
      <c r="F1214" s="16" t="n">
        <v>0.797126720614828</v>
      </c>
      <c r="G1214" s="17" t="s">
        <v>103</v>
      </c>
      <c r="H1214" s="18" t="n">
        <v>0.2</v>
      </c>
      <c r="I1214" s="18" t="n">
        <v>1</v>
      </c>
      <c r="J1214" s="19" t="n">
        <v>0.859008405920748</v>
      </c>
      <c r="K1214" s="19" t="n">
        <v>0.57927178410246</v>
      </c>
      <c r="L1214" s="16" t="n">
        <v>12.2480828185357</v>
      </c>
      <c r="M1214" s="19" t="n">
        <v>0.759195954767573</v>
      </c>
      <c r="N1214" s="19" t="n">
        <v>0.901371988189756</v>
      </c>
      <c r="O1214" s="19" t="n">
        <v>0.859008405920748</v>
      </c>
      <c r="P1214" s="19" t="n">
        <v>0.434382444072482</v>
      </c>
      <c r="Q1214" s="17" t="s">
        <v>29</v>
      </c>
      <c r="R1214" s="5" t="str">
        <f aca="false">IF(OR(Q1214="Steel plate",Q1214="Concrete jacket"),"Steel plate or jacket",Q1214)</f>
        <v>Monitor</v>
      </c>
      <c r="S1214" s="5" t="str">
        <f aca="false">IF(O1214&lt;='Tree rules'!$C$4,IF(N1214&lt;='Tree rules'!$C$5,IF(P1214&lt;='Tree rules'!$C$7,"Monitor","Polymer laminate"),IF(P1214&lt;='Tree rules'!$C$8,"Seal cracks","Polymer laminate")),IF(O1214&lt;='Tree rules'!$C$6,IF(P1214&lt;='Tree rules'!$C$9,"Polymer laminate","Steel plate or jacket"),IF(L1214&lt;='Tree rules'!$C$10,"Steel plate or jacket","Polymer laminate")))</f>
        <v>Monitor</v>
      </c>
      <c r="T1214" s="5" t="str">
        <f aca="false">IF(S1214=R1214,"Yes","No")</f>
        <v>Yes</v>
      </c>
    </row>
    <row r="1215" customFormat="false" ht="15" hidden="false" customHeight="false" outlineLevel="0" collapsed="false">
      <c r="A1215" s="15" t="n">
        <v>4035</v>
      </c>
      <c r="B1215" s="16" t="n">
        <v>5.20087317735671</v>
      </c>
      <c r="C1215" s="15" t="n">
        <v>300</v>
      </c>
      <c r="D1215" s="15" t="n">
        <v>500</v>
      </c>
      <c r="E1215" s="15" t="n">
        <v>25</v>
      </c>
      <c r="F1215" s="16" t="n">
        <v>0.885735373699325</v>
      </c>
      <c r="G1215" s="17" t="s">
        <v>101</v>
      </c>
      <c r="H1215" s="18" t="n">
        <v>0.3</v>
      </c>
      <c r="I1215" s="18" t="n">
        <v>1.5</v>
      </c>
      <c r="J1215" s="19" t="n">
        <v>0.868561869528844</v>
      </c>
      <c r="K1215" s="19" t="n">
        <v>0.435640967430229</v>
      </c>
      <c r="L1215" s="16" t="n">
        <v>11.4556677915346</v>
      </c>
      <c r="M1215" s="19" t="n">
        <v>0.952249119584652</v>
      </c>
      <c r="N1215" s="19" t="n">
        <v>0.660181503824825</v>
      </c>
      <c r="O1215" s="19" t="n">
        <v>1.11365223773599</v>
      </c>
      <c r="P1215" s="19" t="n">
        <v>0.435177895446751</v>
      </c>
      <c r="Q1215" s="17" t="s">
        <v>31</v>
      </c>
      <c r="R1215" s="5" t="str">
        <f aca="false">IF(OR(Q1215="Steel plate",Q1215="Concrete jacket"),"Steel plate or jacket",Q1215)</f>
        <v>Polymer laminate</v>
      </c>
      <c r="S1215" s="5" t="str">
        <f aca="false">IF(O1215&lt;='Tree rules'!$C$4,IF(N1215&lt;='Tree rules'!$C$5,IF(P1215&lt;='Tree rules'!$C$7,"Monitor","Polymer laminate"),IF(P1215&lt;='Tree rules'!$C$8,"Seal cracks","Polymer laminate")),IF(O1215&lt;='Tree rules'!$C$6,IF(P1215&lt;='Tree rules'!$C$9,"Polymer laminate","Steel plate or jacket"),IF(L1215&lt;='Tree rules'!$C$10,"Steel plate or jacket","Polymer laminate")))</f>
        <v>Polymer laminate</v>
      </c>
      <c r="T1215" s="5" t="str">
        <f aca="false">IF(S1215=R1215,"Yes","No")</f>
        <v>Yes</v>
      </c>
    </row>
    <row r="1216" customFormat="false" ht="15" hidden="false" customHeight="false" outlineLevel="0" collapsed="false">
      <c r="A1216" s="15" t="n">
        <v>4036</v>
      </c>
      <c r="B1216" s="16" t="n">
        <v>5.52925866759182</v>
      </c>
      <c r="C1216" s="15" t="n">
        <v>300</v>
      </c>
      <c r="D1216" s="15" t="n">
        <v>500</v>
      </c>
      <c r="E1216" s="15" t="n">
        <v>30</v>
      </c>
      <c r="F1216" s="16" t="n">
        <v>0.738112811416104</v>
      </c>
      <c r="G1216" s="17" t="s">
        <v>101</v>
      </c>
      <c r="H1216" s="18" t="n">
        <v>0.3</v>
      </c>
      <c r="I1216" s="18" t="n">
        <v>2</v>
      </c>
      <c r="J1216" s="19" t="n">
        <v>0.85295399215806</v>
      </c>
      <c r="K1216" s="19" t="n">
        <v>0.633023080754738</v>
      </c>
      <c r="L1216" s="16" t="n">
        <v>12.1789838493212</v>
      </c>
      <c r="M1216" s="19" t="n">
        <v>0.762919155490494</v>
      </c>
      <c r="N1216" s="19" t="n">
        <v>0.759095501602277</v>
      </c>
      <c r="O1216" s="19" t="n">
        <v>1.16596842045817</v>
      </c>
      <c r="P1216" s="19" t="n">
        <v>0.539463498216597</v>
      </c>
      <c r="Q1216" s="17" t="s">
        <v>31</v>
      </c>
      <c r="R1216" s="5" t="str">
        <f aca="false">IF(OR(Q1216="Steel plate",Q1216="Concrete jacket"),"Steel plate or jacket",Q1216)</f>
        <v>Polymer laminate</v>
      </c>
      <c r="S1216" s="5" t="str">
        <f aca="false">IF(O1216&lt;='Tree rules'!$C$4,IF(N1216&lt;='Tree rules'!$C$5,IF(P1216&lt;='Tree rules'!$C$7,"Monitor","Polymer laminate"),IF(P1216&lt;='Tree rules'!$C$8,"Seal cracks","Polymer laminate")),IF(O1216&lt;='Tree rules'!$C$6,IF(P1216&lt;='Tree rules'!$C$9,"Polymer laminate","Steel plate or jacket"),IF(L1216&lt;='Tree rules'!$C$10,"Steel plate or jacket","Polymer laminate")))</f>
        <v>Polymer laminate</v>
      </c>
      <c r="T1216" s="5" t="str">
        <f aca="false">IF(S1216=R1216,"Yes","No")</f>
        <v>Yes</v>
      </c>
    </row>
    <row r="1217" customFormat="false" ht="15" hidden="false" customHeight="false" outlineLevel="0" collapsed="false">
      <c r="A1217" s="15" t="n">
        <v>4037</v>
      </c>
      <c r="B1217" s="16" t="n">
        <v>6.92461378792866</v>
      </c>
      <c r="C1217" s="15" t="n">
        <v>300</v>
      </c>
      <c r="D1217" s="15" t="n">
        <v>550</v>
      </c>
      <c r="E1217" s="15" t="n">
        <v>30</v>
      </c>
      <c r="F1217" s="16" t="n">
        <v>0.625815269639401</v>
      </c>
      <c r="G1217" s="17" t="s">
        <v>101</v>
      </c>
      <c r="H1217" s="18" t="n">
        <v>0.3</v>
      </c>
      <c r="I1217" s="18" t="n">
        <v>1</v>
      </c>
      <c r="J1217" s="19" t="n">
        <v>0.966510538365498</v>
      </c>
      <c r="K1217" s="19" t="n">
        <v>0.524044731517419</v>
      </c>
      <c r="L1217" s="16" t="n">
        <v>13.7940513703758</v>
      </c>
      <c r="M1217" s="19" t="n">
        <v>0.668256292878009</v>
      </c>
      <c r="N1217" s="19" t="n">
        <v>0.778027702424266</v>
      </c>
      <c r="O1217" s="19" t="n">
        <v>0.966510538365498</v>
      </c>
      <c r="P1217" s="19" t="n">
        <v>0.541904598514657</v>
      </c>
      <c r="Q1217" s="17" t="s">
        <v>29</v>
      </c>
      <c r="R1217" s="5" t="str">
        <f aca="false">IF(OR(Q1217="Steel plate",Q1217="Concrete jacket"),"Steel plate or jacket",Q1217)</f>
        <v>Monitor</v>
      </c>
      <c r="S1217" s="5" t="str">
        <f aca="false">IF(O1217&lt;='Tree rules'!$C$4,IF(N1217&lt;='Tree rules'!$C$5,IF(P1217&lt;='Tree rules'!$C$7,"Monitor","Polymer laminate"),IF(P1217&lt;='Tree rules'!$C$8,"Seal cracks","Polymer laminate")),IF(O1217&lt;='Tree rules'!$C$6,IF(P1217&lt;='Tree rules'!$C$9,"Polymer laminate","Steel plate or jacket"),IF(L1217&lt;='Tree rules'!$C$10,"Steel plate or jacket","Polymer laminate")))</f>
        <v>Monitor</v>
      </c>
      <c r="T1217" s="5" t="str">
        <f aca="false">IF(S1217=R1217,"Yes","No")</f>
        <v>Yes</v>
      </c>
    </row>
    <row r="1218" customFormat="false" ht="15" hidden="false" customHeight="false" outlineLevel="0" collapsed="false">
      <c r="A1218" s="15" t="n">
        <v>4038</v>
      </c>
      <c r="B1218" s="16" t="n">
        <v>5.73809888033732</v>
      </c>
      <c r="C1218" s="15" t="n">
        <v>230</v>
      </c>
      <c r="D1218" s="15" t="n">
        <v>525</v>
      </c>
      <c r="E1218" s="15" t="n">
        <v>30</v>
      </c>
      <c r="F1218" s="16" t="n">
        <v>0.59130296510254</v>
      </c>
      <c r="G1218" s="17" t="s">
        <v>102</v>
      </c>
      <c r="H1218" s="18" t="n">
        <v>0.1</v>
      </c>
      <c r="I1218" s="18" t="n">
        <v>1.5</v>
      </c>
      <c r="J1218" s="19" t="n">
        <v>0.877605274110743</v>
      </c>
      <c r="K1218" s="19" t="n">
        <v>0.488537800812762</v>
      </c>
      <c r="L1218" s="16" t="n">
        <v>12.4201274466176</v>
      </c>
      <c r="M1218" s="19" t="n">
        <v>0.76184448616134</v>
      </c>
      <c r="N1218" s="19" t="n">
        <v>3.27819098060788</v>
      </c>
      <c r="O1218" s="19" t="n">
        <v>1.10203623586824</v>
      </c>
      <c r="P1218" s="19" t="n">
        <v>0.372834414315794</v>
      </c>
      <c r="Q1218" s="17" t="s">
        <v>31</v>
      </c>
      <c r="R1218" s="5" t="str">
        <f aca="false">IF(OR(Q1218="Steel plate",Q1218="Concrete jacket"),"Steel plate or jacket",Q1218)</f>
        <v>Polymer laminate</v>
      </c>
      <c r="S1218" s="5" t="str">
        <f aca="false">IF(O1218&lt;='Tree rules'!$C$4,IF(N1218&lt;='Tree rules'!$C$5,IF(P1218&lt;='Tree rules'!$C$7,"Monitor","Polymer laminate"),IF(P1218&lt;='Tree rules'!$C$8,"Seal cracks","Polymer laminate")),IF(O1218&lt;='Tree rules'!$C$6,IF(P1218&lt;='Tree rules'!$C$9,"Polymer laminate","Steel plate or jacket"),IF(L1218&lt;='Tree rules'!$C$10,"Steel plate or jacket","Polymer laminate")))</f>
        <v>Polymer laminate</v>
      </c>
      <c r="T1218" s="5" t="str">
        <f aca="false">IF(S1218=R1218,"Yes","No")</f>
        <v>Yes</v>
      </c>
    </row>
    <row r="1219" customFormat="false" ht="15" hidden="false" customHeight="false" outlineLevel="0" collapsed="false">
      <c r="A1219" s="15" t="n">
        <v>4049</v>
      </c>
      <c r="B1219" s="16" t="n">
        <v>6.45894334843302</v>
      </c>
      <c r="C1219" s="15" t="n">
        <v>300</v>
      </c>
      <c r="D1219" s="15" t="n">
        <v>575</v>
      </c>
      <c r="E1219" s="15" t="n">
        <v>30</v>
      </c>
      <c r="F1219" s="16" t="n">
        <v>0.818123086872342</v>
      </c>
      <c r="G1219" s="17" t="s">
        <v>102</v>
      </c>
      <c r="H1219" s="18" t="n">
        <v>0.1</v>
      </c>
      <c r="I1219" s="18" t="n">
        <v>1</v>
      </c>
      <c r="J1219" s="19" t="n">
        <v>0.871848073049757</v>
      </c>
      <c r="K1219" s="19" t="n">
        <v>0.408498688360843</v>
      </c>
      <c r="L1219" s="16" t="n">
        <v>12.6151237274083</v>
      </c>
      <c r="M1219" s="19" t="n">
        <v>0.593894798958469</v>
      </c>
      <c r="N1219" s="19" t="n">
        <v>2.34405573299751</v>
      </c>
      <c r="O1219" s="19" t="n">
        <v>0.871848073049757</v>
      </c>
      <c r="P1219" s="19" t="n">
        <v>0.532070734165098</v>
      </c>
      <c r="Q1219" s="17" t="s">
        <v>30</v>
      </c>
      <c r="R1219" s="5" t="str">
        <f aca="false">IF(OR(Q1219="Steel plate",Q1219="Concrete jacket"),"Steel plate or jacket",Q1219)</f>
        <v>Seal cracks</v>
      </c>
      <c r="S1219" s="5" t="str">
        <f aca="false">IF(O1219&lt;='Tree rules'!$C$4,IF(N1219&lt;='Tree rules'!$C$5,IF(P1219&lt;='Tree rules'!$C$7,"Monitor","Polymer laminate"),IF(P1219&lt;='Tree rules'!$C$8,"Seal cracks","Polymer laminate")),IF(O1219&lt;='Tree rules'!$C$6,IF(P1219&lt;='Tree rules'!$C$9,"Polymer laminate","Steel plate or jacket"),IF(L1219&lt;='Tree rules'!$C$10,"Steel plate or jacket","Polymer laminate")))</f>
        <v>Seal cracks</v>
      </c>
      <c r="T1219" s="5" t="str">
        <f aca="false">IF(S1219=R1219,"Yes","No")</f>
        <v>Yes</v>
      </c>
    </row>
    <row r="1220" customFormat="false" ht="15" hidden="false" customHeight="false" outlineLevel="0" collapsed="false">
      <c r="A1220" s="15" t="n">
        <v>4051</v>
      </c>
      <c r="B1220" s="16" t="n">
        <v>3.31827503410574</v>
      </c>
      <c r="C1220" s="15" t="n">
        <v>230</v>
      </c>
      <c r="D1220" s="15" t="n">
        <v>300</v>
      </c>
      <c r="E1220" s="15" t="n">
        <v>30</v>
      </c>
      <c r="F1220" s="16" t="n">
        <v>0.768324290280112</v>
      </c>
      <c r="G1220" s="17" t="s">
        <v>101</v>
      </c>
      <c r="H1220" s="18" t="n">
        <v>0.3</v>
      </c>
      <c r="I1220" s="18" t="n">
        <v>1.5</v>
      </c>
      <c r="J1220" s="19" t="n">
        <v>0.935395829206783</v>
      </c>
      <c r="K1220" s="19" t="n">
        <v>0.481323710619445</v>
      </c>
      <c r="L1220" s="16" t="n">
        <v>12.9620118519755</v>
      </c>
      <c r="M1220" s="19" t="n">
        <v>0.312432090268056</v>
      </c>
      <c r="N1220" s="19" t="n">
        <v>0.854388019156602</v>
      </c>
      <c r="O1220" s="19" t="n">
        <v>1.17797964810429</v>
      </c>
      <c r="P1220" s="19" t="n">
        <v>1.05817945833741</v>
      </c>
      <c r="Q1220" s="17" t="s">
        <v>31</v>
      </c>
      <c r="R1220" s="5" t="str">
        <f aca="false">IF(OR(Q1220="Steel plate",Q1220="Concrete jacket"),"Steel plate or jacket",Q1220)</f>
        <v>Polymer laminate</v>
      </c>
      <c r="S1220" s="5" t="str">
        <f aca="false">IF(O1220&lt;='Tree rules'!$C$4,IF(N1220&lt;='Tree rules'!$C$5,IF(P1220&lt;='Tree rules'!$C$7,"Monitor","Polymer laminate"),IF(P1220&lt;='Tree rules'!$C$8,"Seal cracks","Polymer laminate")),IF(O1220&lt;='Tree rules'!$C$6,IF(P1220&lt;='Tree rules'!$C$9,"Polymer laminate","Steel plate or jacket"),IF(L1220&lt;='Tree rules'!$C$10,"Steel plate or jacket","Polymer laminate")))</f>
        <v>Polymer laminate</v>
      </c>
      <c r="T1220" s="5" t="str">
        <f aca="false">IF(S1220=R1220,"Yes","No")</f>
        <v>Yes</v>
      </c>
    </row>
    <row r="1221" customFormat="false" ht="15" hidden="false" customHeight="false" outlineLevel="0" collapsed="false">
      <c r="A1221" s="15" t="n">
        <v>4052</v>
      </c>
      <c r="B1221" s="16" t="n">
        <v>5.27720966592707</v>
      </c>
      <c r="C1221" s="15" t="n">
        <v>300</v>
      </c>
      <c r="D1221" s="15" t="n">
        <v>450</v>
      </c>
      <c r="E1221" s="15" t="n">
        <v>25</v>
      </c>
      <c r="F1221" s="16" t="n">
        <v>0.520993806565472</v>
      </c>
      <c r="G1221" s="17" t="s">
        <v>101</v>
      </c>
      <c r="H1221" s="18" t="n">
        <v>0.3</v>
      </c>
      <c r="I1221" s="18" t="n">
        <v>1</v>
      </c>
      <c r="J1221" s="19" t="n">
        <v>0.86361459655552</v>
      </c>
      <c r="K1221" s="19" t="n">
        <v>0.528743753779879</v>
      </c>
      <c r="L1221" s="16" t="n">
        <v>13.1273872286743</v>
      </c>
      <c r="M1221" s="19" t="n">
        <v>0.953109418367933</v>
      </c>
      <c r="N1221" s="19" t="n">
        <v>0.843450538491657</v>
      </c>
      <c r="O1221" s="19" t="n">
        <v>0.86361459655552</v>
      </c>
      <c r="P1221" s="19" t="n">
        <v>0.293343177356362</v>
      </c>
      <c r="Q1221" s="17" t="s">
        <v>29</v>
      </c>
      <c r="R1221" s="5" t="str">
        <f aca="false">IF(OR(Q1221="Steel plate",Q1221="Concrete jacket"),"Steel plate or jacket",Q1221)</f>
        <v>Monitor</v>
      </c>
      <c r="S1221" s="5" t="str">
        <f aca="false">IF(O1221&lt;='Tree rules'!$C$4,IF(N1221&lt;='Tree rules'!$C$5,IF(P1221&lt;='Tree rules'!$C$7,"Monitor","Polymer laminate"),IF(P1221&lt;='Tree rules'!$C$8,"Seal cracks","Polymer laminate")),IF(O1221&lt;='Tree rules'!$C$6,IF(P1221&lt;='Tree rules'!$C$9,"Polymer laminate","Steel plate or jacket"),IF(L1221&lt;='Tree rules'!$C$10,"Steel plate or jacket","Polymer laminate")))</f>
        <v>Monitor</v>
      </c>
      <c r="T1221" s="5" t="str">
        <f aca="false">IF(S1221=R1221,"Yes","No")</f>
        <v>Yes</v>
      </c>
    </row>
    <row r="1222" customFormat="false" ht="15" hidden="false" customHeight="false" outlineLevel="0" collapsed="false">
      <c r="A1222" s="15" t="n">
        <v>4053</v>
      </c>
      <c r="B1222" s="16" t="n">
        <v>3.76420999511099</v>
      </c>
      <c r="C1222" s="15" t="n">
        <v>300</v>
      </c>
      <c r="D1222" s="15" t="n">
        <v>325</v>
      </c>
      <c r="E1222" s="15" t="n">
        <v>30</v>
      </c>
      <c r="F1222" s="16" t="n">
        <v>0.756099314943392</v>
      </c>
      <c r="G1222" s="17" t="s">
        <v>101</v>
      </c>
      <c r="H1222" s="18" t="n">
        <v>0.3</v>
      </c>
      <c r="I1222" s="18" t="n">
        <v>2</v>
      </c>
      <c r="J1222" s="19" t="n">
        <v>0.919620785708188</v>
      </c>
      <c r="K1222" s="19" t="n">
        <v>0.636549527970426</v>
      </c>
      <c r="L1222" s="16" t="n">
        <v>13.5892057585234</v>
      </c>
      <c r="M1222" s="19" t="n">
        <v>0.241436195733848</v>
      </c>
      <c r="N1222" s="19" t="n">
        <v>1.48924088769371</v>
      </c>
      <c r="O1222" s="19" t="n">
        <v>1.25385739436204</v>
      </c>
      <c r="P1222" s="19" t="n">
        <v>1.62396013831106</v>
      </c>
      <c r="Q1222" s="17" t="s">
        <v>104</v>
      </c>
      <c r="R1222" s="5" t="str">
        <f aca="false">IF(OR(Q1222="Steel plate",Q1222="Concrete jacket"),"Steel plate or jacket",Q1222)</f>
        <v>Steel plate or jacket</v>
      </c>
      <c r="S1222" s="5" t="str">
        <f aca="false">IF(O1222&lt;='Tree rules'!$C$4,IF(N1222&lt;='Tree rules'!$C$5,IF(P1222&lt;='Tree rules'!$C$7,"Monitor","Polymer laminate"),IF(P1222&lt;='Tree rules'!$C$8,"Seal cracks","Polymer laminate")),IF(O1222&lt;='Tree rules'!$C$6,IF(P1222&lt;='Tree rules'!$C$9,"Polymer laminate","Steel plate or jacket"),IF(L1222&lt;='Tree rules'!$C$10,"Steel plate or jacket","Polymer laminate")))</f>
        <v>Steel plate or jacket</v>
      </c>
      <c r="T1222" s="5" t="str">
        <f aca="false">IF(S1222=R1222,"Yes","No")</f>
        <v>Yes</v>
      </c>
    </row>
    <row r="1223" customFormat="false" ht="15" hidden="false" customHeight="false" outlineLevel="0" collapsed="false">
      <c r="A1223" s="15" t="n">
        <v>4055</v>
      </c>
      <c r="B1223" s="16" t="n">
        <v>7.17539111015857</v>
      </c>
      <c r="C1223" s="15" t="n">
        <v>230</v>
      </c>
      <c r="D1223" s="15" t="n">
        <v>675</v>
      </c>
      <c r="E1223" s="15" t="n">
        <v>25</v>
      </c>
      <c r="F1223" s="16" t="n">
        <v>0.555918794027087</v>
      </c>
      <c r="G1223" s="17" t="s">
        <v>103</v>
      </c>
      <c r="H1223" s="18" t="n">
        <v>0.2</v>
      </c>
      <c r="I1223" s="18" t="n">
        <v>1.5</v>
      </c>
      <c r="J1223" s="19" t="n">
        <v>0.925032798886554</v>
      </c>
      <c r="K1223" s="19" t="n">
        <v>0.57053525667275</v>
      </c>
      <c r="L1223" s="16" t="n">
        <v>11.4076170272791</v>
      </c>
      <c r="M1223" s="19" t="n">
        <v>0.295983123987614</v>
      </c>
      <c r="N1223" s="19" t="n">
        <v>1.13023108227877</v>
      </c>
      <c r="O1223" s="19" t="n">
        <v>1.1236672856581</v>
      </c>
      <c r="P1223" s="19" t="n">
        <v>1.0755533370074</v>
      </c>
      <c r="Q1223" s="17" t="s">
        <v>31</v>
      </c>
      <c r="R1223" s="5" t="str">
        <f aca="false">IF(OR(Q1223="Steel plate",Q1223="Concrete jacket"),"Steel plate or jacket",Q1223)</f>
        <v>Polymer laminate</v>
      </c>
      <c r="S1223" s="5" t="str">
        <f aca="false">IF(O1223&lt;='Tree rules'!$C$4,IF(N1223&lt;='Tree rules'!$C$5,IF(P1223&lt;='Tree rules'!$C$7,"Monitor","Polymer laminate"),IF(P1223&lt;='Tree rules'!$C$8,"Seal cracks","Polymer laminate")),IF(O1223&lt;='Tree rules'!$C$6,IF(P1223&lt;='Tree rules'!$C$9,"Polymer laminate","Steel plate or jacket"),IF(L1223&lt;='Tree rules'!$C$10,"Steel plate or jacket","Polymer laminate")))</f>
        <v>Polymer laminate</v>
      </c>
      <c r="T1223" s="5" t="str">
        <f aca="false">IF(S1223=R1223,"Yes","No")</f>
        <v>Yes</v>
      </c>
    </row>
    <row r="1224" customFormat="false" ht="15" hidden="false" customHeight="false" outlineLevel="0" collapsed="false">
      <c r="A1224" s="15" t="n">
        <v>4061</v>
      </c>
      <c r="B1224" s="16" t="n">
        <v>6.77627765848758</v>
      </c>
      <c r="C1224" s="15" t="n">
        <v>300</v>
      </c>
      <c r="D1224" s="15" t="n">
        <v>575</v>
      </c>
      <c r="E1224" s="15" t="n">
        <v>25</v>
      </c>
      <c r="F1224" s="16" t="n">
        <v>0.596127638252333</v>
      </c>
      <c r="G1224" s="17" t="s">
        <v>103</v>
      </c>
      <c r="H1224" s="18" t="n">
        <v>0.2</v>
      </c>
      <c r="I1224" s="18" t="n">
        <v>2</v>
      </c>
      <c r="J1224" s="19" t="n">
        <v>0.939180048097311</v>
      </c>
      <c r="K1224" s="19" t="n">
        <v>0.580691876385387</v>
      </c>
      <c r="L1224" s="16" t="n">
        <v>12.858211875688</v>
      </c>
      <c r="M1224" s="19" t="n">
        <v>0.410466157958376</v>
      </c>
      <c r="N1224" s="19" t="n">
        <v>1.71252759623046</v>
      </c>
      <c r="O1224" s="19" t="n">
        <v>1.33298587180128</v>
      </c>
      <c r="P1224" s="19" t="n">
        <v>1.0026316036908</v>
      </c>
      <c r="Q1224" s="17" t="s">
        <v>31</v>
      </c>
      <c r="R1224" s="5" t="str">
        <f aca="false">IF(OR(Q1224="Steel plate",Q1224="Concrete jacket"),"Steel plate or jacket",Q1224)</f>
        <v>Polymer laminate</v>
      </c>
      <c r="S1224" s="5" t="str">
        <f aca="false">IF(O1224&lt;='Tree rules'!$C$4,IF(N1224&lt;='Tree rules'!$C$5,IF(P1224&lt;='Tree rules'!$C$7,"Monitor","Polymer laminate"),IF(P1224&lt;='Tree rules'!$C$8,"Seal cracks","Polymer laminate")),IF(O1224&lt;='Tree rules'!$C$6,IF(P1224&lt;='Tree rules'!$C$9,"Polymer laminate","Steel plate or jacket"),IF(L1224&lt;='Tree rules'!$C$10,"Steel plate or jacket","Polymer laminate")))</f>
        <v>Polymer laminate</v>
      </c>
      <c r="T1224" s="5" t="str">
        <f aca="false">IF(S1224=R1224,"Yes","No")</f>
        <v>Yes</v>
      </c>
    </row>
    <row r="1225" customFormat="false" ht="15" hidden="false" customHeight="false" outlineLevel="0" collapsed="false">
      <c r="A1225" s="15" t="n">
        <v>4062</v>
      </c>
      <c r="B1225" s="16" t="n">
        <v>3.23319789778754</v>
      </c>
      <c r="C1225" s="15" t="n">
        <v>300</v>
      </c>
      <c r="D1225" s="15" t="n">
        <v>300</v>
      </c>
      <c r="E1225" s="15" t="n">
        <v>30</v>
      </c>
      <c r="F1225" s="16" t="n">
        <v>0.736310778185108</v>
      </c>
      <c r="G1225" s="17" t="s">
        <v>103</v>
      </c>
      <c r="H1225" s="18" t="n">
        <v>0.2</v>
      </c>
      <c r="I1225" s="18" t="n">
        <v>1</v>
      </c>
      <c r="J1225" s="19" t="n">
        <v>0.985018200836065</v>
      </c>
      <c r="K1225" s="19" t="n">
        <v>0.435514145053139</v>
      </c>
      <c r="L1225" s="16" t="n">
        <v>12.6296792882326</v>
      </c>
      <c r="M1225" s="19" t="n">
        <v>0.927065559019517</v>
      </c>
      <c r="N1225" s="19" t="n">
        <v>0.953026251195935</v>
      </c>
      <c r="O1225" s="19" t="n">
        <v>0.985018200836065</v>
      </c>
      <c r="P1225" s="19" t="n">
        <v>0.329187613318303</v>
      </c>
      <c r="Q1225" s="17" t="s">
        <v>29</v>
      </c>
      <c r="R1225" s="5" t="str">
        <f aca="false">IF(OR(Q1225="Steel plate",Q1225="Concrete jacket"),"Steel plate or jacket",Q1225)</f>
        <v>Monitor</v>
      </c>
      <c r="S1225" s="5" t="str">
        <f aca="false">IF(O1225&lt;='Tree rules'!$C$4,IF(N1225&lt;='Tree rules'!$C$5,IF(P1225&lt;='Tree rules'!$C$7,"Monitor","Polymer laminate"),IF(P1225&lt;='Tree rules'!$C$8,"Seal cracks","Polymer laminate")),IF(O1225&lt;='Tree rules'!$C$6,IF(P1225&lt;='Tree rules'!$C$9,"Polymer laminate","Steel plate or jacket"),IF(L1225&lt;='Tree rules'!$C$10,"Steel plate or jacket","Polymer laminate")))</f>
        <v>Monitor</v>
      </c>
      <c r="T1225" s="5" t="str">
        <f aca="false">IF(S1225=R1225,"Yes","No")</f>
        <v>Yes</v>
      </c>
    </row>
    <row r="1226" customFormat="false" ht="15" hidden="false" customHeight="false" outlineLevel="0" collapsed="false">
      <c r="A1226" s="15" t="n">
        <v>4067</v>
      </c>
      <c r="B1226" s="16" t="n">
        <v>4.7310950025897</v>
      </c>
      <c r="C1226" s="15" t="n">
        <v>300</v>
      </c>
      <c r="D1226" s="15" t="n">
        <v>400</v>
      </c>
      <c r="E1226" s="15" t="n">
        <v>30</v>
      </c>
      <c r="F1226" s="16" t="n">
        <v>0.594998608634431</v>
      </c>
      <c r="G1226" s="17" t="s">
        <v>101</v>
      </c>
      <c r="H1226" s="18" t="n">
        <v>0.3</v>
      </c>
      <c r="I1226" s="18" t="n">
        <v>1.5</v>
      </c>
      <c r="J1226" s="19" t="n">
        <v>0.898749392009345</v>
      </c>
      <c r="K1226" s="19" t="n">
        <v>0.475068207510238</v>
      </c>
      <c r="L1226" s="16" t="n">
        <v>13.4406108028117</v>
      </c>
      <c r="M1226" s="19" t="n">
        <v>0.851385868650701</v>
      </c>
      <c r="N1226" s="19" t="n">
        <v>1.22430993607899</v>
      </c>
      <c r="O1226" s="19" t="n">
        <v>1.13464045668262</v>
      </c>
      <c r="P1226" s="19" t="n">
        <v>0.373301931785846</v>
      </c>
      <c r="Q1226" s="17" t="s">
        <v>31</v>
      </c>
      <c r="R1226" s="5" t="str">
        <f aca="false">IF(OR(Q1226="Steel plate",Q1226="Concrete jacket"),"Steel plate or jacket",Q1226)</f>
        <v>Polymer laminate</v>
      </c>
      <c r="S1226" s="5" t="str">
        <f aca="false">IF(O1226&lt;='Tree rules'!$C$4,IF(N1226&lt;='Tree rules'!$C$5,IF(P1226&lt;='Tree rules'!$C$7,"Monitor","Polymer laminate"),IF(P1226&lt;='Tree rules'!$C$8,"Seal cracks","Polymer laminate")),IF(O1226&lt;='Tree rules'!$C$6,IF(P1226&lt;='Tree rules'!$C$9,"Polymer laminate","Steel plate or jacket"),IF(L1226&lt;='Tree rules'!$C$10,"Steel plate or jacket","Polymer laminate")))</f>
        <v>Polymer laminate</v>
      </c>
      <c r="T1226" s="5" t="str">
        <f aca="false">IF(S1226=R1226,"Yes","No")</f>
        <v>Yes</v>
      </c>
    </row>
    <row r="1227" customFormat="false" ht="15" hidden="false" customHeight="false" outlineLevel="0" collapsed="false">
      <c r="A1227" s="15" t="n">
        <v>4068</v>
      </c>
      <c r="B1227" s="16" t="n">
        <v>4.8709710625016</v>
      </c>
      <c r="C1227" s="15" t="n">
        <v>300</v>
      </c>
      <c r="D1227" s="15" t="n">
        <v>425</v>
      </c>
      <c r="E1227" s="15" t="n">
        <v>20</v>
      </c>
      <c r="F1227" s="16" t="n">
        <v>0.707341881547042</v>
      </c>
      <c r="G1227" s="17" t="s">
        <v>103</v>
      </c>
      <c r="H1227" s="18" t="n">
        <v>0.2</v>
      </c>
      <c r="I1227" s="18" t="n">
        <v>1.5</v>
      </c>
      <c r="J1227" s="19" t="n">
        <v>0.868826478464532</v>
      </c>
      <c r="K1227" s="19" t="n">
        <v>0.546607859999599</v>
      </c>
      <c r="L1227" s="16" t="n">
        <v>12.8521663918248</v>
      </c>
      <c r="M1227" s="19" t="n">
        <v>0.935084729820687</v>
      </c>
      <c r="N1227" s="19" t="n">
        <v>1.04974168005724</v>
      </c>
      <c r="O1227" s="19" t="n">
        <v>1.06578602664456</v>
      </c>
      <c r="P1227" s="19" t="n">
        <v>0.449658126794772</v>
      </c>
      <c r="Q1227" s="17" t="s">
        <v>31</v>
      </c>
      <c r="R1227" s="5" t="str">
        <f aca="false">IF(OR(Q1227="Steel plate",Q1227="Concrete jacket"),"Steel plate or jacket",Q1227)</f>
        <v>Polymer laminate</v>
      </c>
      <c r="S1227" s="5" t="str">
        <f aca="false">IF(O1227&lt;='Tree rules'!$C$4,IF(N1227&lt;='Tree rules'!$C$5,IF(P1227&lt;='Tree rules'!$C$7,"Monitor","Polymer laminate"),IF(P1227&lt;='Tree rules'!$C$8,"Seal cracks","Polymer laminate")),IF(O1227&lt;='Tree rules'!$C$6,IF(P1227&lt;='Tree rules'!$C$9,"Polymer laminate","Steel plate or jacket"),IF(L1227&lt;='Tree rules'!$C$10,"Steel plate or jacket","Polymer laminate")))</f>
        <v>Polymer laminate</v>
      </c>
      <c r="T1227" s="5" t="str">
        <f aca="false">IF(S1227=R1227,"Yes","No")</f>
        <v>Yes</v>
      </c>
    </row>
    <row r="1228" customFormat="false" ht="15" hidden="false" customHeight="false" outlineLevel="0" collapsed="false">
      <c r="A1228" s="15" t="n">
        <v>4073</v>
      </c>
      <c r="B1228" s="16" t="n">
        <v>7.24756582064505</v>
      </c>
      <c r="C1228" s="15" t="n">
        <v>300</v>
      </c>
      <c r="D1228" s="15" t="n">
        <v>675</v>
      </c>
      <c r="E1228" s="15" t="n">
        <v>30</v>
      </c>
      <c r="F1228" s="16" t="n">
        <v>0.668068613203571</v>
      </c>
      <c r="G1228" s="17" t="s">
        <v>101</v>
      </c>
      <c r="H1228" s="18" t="n">
        <v>0.3</v>
      </c>
      <c r="I1228" s="18" t="n">
        <v>1.5</v>
      </c>
      <c r="J1228" s="19" t="n">
        <v>0.862271996978759</v>
      </c>
      <c r="K1228" s="19" t="n">
        <v>0.540937287386564</v>
      </c>
      <c r="L1228" s="16" t="n">
        <v>11.5591161413797</v>
      </c>
      <c r="M1228" s="19" t="n">
        <v>0.406121676747635</v>
      </c>
      <c r="N1228" s="19" t="n">
        <v>0.769715891558443</v>
      </c>
      <c r="O1228" s="19" t="n">
        <v>1.0601904579506</v>
      </c>
      <c r="P1228" s="19" t="n">
        <v>0.805571473504903</v>
      </c>
      <c r="Q1228" s="17" t="s">
        <v>31</v>
      </c>
      <c r="R1228" s="5" t="str">
        <f aca="false">IF(OR(Q1228="Steel plate",Q1228="Concrete jacket"),"Steel plate or jacket",Q1228)</f>
        <v>Polymer laminate</v>
      </c>
      <c r="S1228" s="5" t="str">
        <f aca="false">IF(O1228&lt;='Tree rules'!$C$4,IF(N1228&lt;='Tree rules'!$C$5,IF(P1228&lt;='Tree rules'!$C$7,"Monitor","Polymer laminate"),IF(P1228&lt;='Tree rules'!$C$8,"Seal cracks","Polymer laminate")),IF(O1228&lt;='Tree rules'!$C$6,IF(P1228&lt;='Tree rules'!$C$9,"Polymer laminate","Steel plate or jacket"),IF(L1228&lt;='Tree rules'!$C$10,"Steel plate or jacket","Polymer laminate")))</f>
        <v>Polymer laminate</v>
      </c>
      <c r="T1228" s="5" t="str">
        <f aca="false">IF(S1228=R1228,"Yes","No")</f>
        <v>Yes</v>
      </c>
    </row>
    <row r="1229" customFormat="false" ht="15" hidden="false" customHeight="false" outlineLevel="0" collapsed="false">
      <c r="A1229" s="15" t="n">
        <v>4079</v>
      </c>
      <c r="B1229" s="16" t="n">
        <v>5.74748788707948</v>
      </c>
      <c r="C1229" s="15" t="n">
        <v>230</v>
      </c>
      <c r="D1229" s="15" t="n">
        <v>500</v>
      </c>
      <c r="E1229" s="15" t="n">
        <v>30</v>
      </c>
      <c r="F1229" s="16" t="n">
        <v>0.604384889109233</v>
      </c>
      <c r="G1229" s="17" t="s">
        <v>101</v>
      </c>
      <c r="H1229" s="18" t="n">
        <v>0.3</v>
      </c>
      <c r="I1229" s="18" t="n">
        <v>1.5</v>
      </c>
      <c r="J1229" s="19" t="n">
        <v>0.900651340894528</v>
      </c>
      <c r="K1229" s="19" t="n">
        <v>0.430023526565489</v>
      </c>
      <c r="L1229" s="16" t="n">
        <v>12.715681166105</v>
      </c>
      <c r="M1229" s="19" t="n">
        <v>0.892606802799821</v>
      </c>
      <c r="N1229" s="19" t="n">
        <v>1.03055503571962</v>
      </c>
      <c r="O1229" s="19" t="n">
        <v>1.15732637843309</v>
      </c>
      <c r="P1229" s="19" t="n">
        <v>0.361541657724997</v>
      </c>
      <c r="Q1229" s="17" t="s">
        <v>31</v>
      </c>
      <c r="R1229" s="5" t="str">
        <f aca="false">IF(OR(Q1229="Steel plate",Q1229="Concrete jacket"),"Steel plate or jacket",Q1229)</f>
        <v>Polymer laminate</v>
      </c>
      <c r="S1229" s="5" t="str">
        <f aca="false">IF(O1229&lt;='Tree rules'!$C$4,IF(N1229&lt;='Tree rules'!$C$5,IF(P1229&lt;='Tree rules'!$C$7,"Monitor","Polymer laminate"),IF(P1229&lt;='Tree rules'!$C$8,"Seal cracks","Polymer laminate")),IF(O1229&lt;='Tree rules'!$C$6,IF(P1229&lt;='Tree rules'!$C$9,"Polymer laminate","Steel plate or jacket"),IF(L1229&lt;='Tree rules'!$C$10,"Steel plate or jacket","Polymer laminate")))</f>
        <v>Polymer laminate</v>
      </c>
      <c r="T1229" s="5" t="str">
        <f aca="false">IF(S1229=R1229,"Yes","No")</f>
        <v>Yes</v>
      </c>
    </row>
    <row r="1230" customFormat="false" ht="15" hidden="false" customHeight="false" outlineLevel="0" collapsed="false">
      <c r="A1230" s="15" t="n">
        <v>4084</v>
      </c>
      <c r="B1230" s="16" t="n">
        <v>4.11482067414161</v>
      </c>
      <c r="C1230" s="15" t="n">
        <v>230</v>
      </c>
      <c r="D1230" s="15" t="n">
        <v>400</v>
      </c>
      <c r="E1230" s="15" t="n">
        <v>25</v>
      </c>
      <c r="F1230" s="16" t="n">
        <v>0.740832460684402</v>
      </c>
      <c r="G1230" s="17" t="s">
        <v>101</v>
      </c>
      <c r="H1230" s="18" t="n">
        <v>0.3</v>
      </c>
      <c r="I1230" s="18" t="n">
        <v>1</v>
      </c>
      <c r="J1230" s="19" t="n">
        <v>0.985927735880132</v>
      </c>
      <c r="K1230" s="19" t="n">
        <v>0.513630485971855</v>
      </c>
      <c r="L1230" s="16" t="n">
        <v>11.6237872150893</v>
      </c>
      <c r="M1230" s="19" t="n">
        <v>0.320533245514395</v>
      </c>
      <c r="N1230" s="19" t="n">
        <v>0.753465113099979</v>
      </c>
      <c r="O1230" s="19" t="n">
        <v>0.985927735880132</v>
      </c>
      <c r="P1230" s="19" t="n">
        <v>1.01737878968426</v>
      </c>
      <c r="Q1230" s="17" t="s">
        <v>31</v>
      </c>
      <c r="R1230" s="5" t="str">
        <f aca="false">IF(OR(Q1230="Steel plate",Q1230="Concrete jacket"),"Steel plate or jacket",Q1230)</f>
        <v>Polymer laminate</v>
      </c>
      <c r="S1230" s="5" t="str">
        <f aca="false">IF(O1230&lt;='Tree rules'!$C$4,IF(N1230&lt;='Tree rules'!$C$5,IF(P1230&lt;='Tree rules'!$C$7,"Monitor","Polymer laminate"),IF(P1230&lt;='Tree rules'!$C$8,"Seal cracks","Polymer laminate")),IF(O1230&lt;='Tree rules'!$C$6,IF(P1230&lt;='Tree rules'!$C$9,"Polymer laminate","Steel plate or jacket"),IF(L1230&lt;='Tree rules'!$C$10,"Steel plate or jacket","Polymer laminate")))</f>
        <v>Polymer laminate</v>
      </c>
      <c r="T1230" s="5" t="str">
        <f aca="false">IF(S1230=R1230,"Yes","No")</f>
        <v>Yes</v>
      </c>
    </row>
    <row r="1231" customFormat="false" ht="15" hidden="false" customHeight="false" outlineLevel="0" collapsed="false">
      <c r="A1231" s="15" t="n">
        <v>4086</v>
      </c>
      <c r="B1231" s="16" t="n">
        <v>4.79362637331641</v>
      </c>
      <c r="C1231" s="15" t="n">
        <v>230</v>
      </c>
      <c r="D1231" s="15" t="n">
        <v>375</v>
      </c>
      <c r="E1231" s="15" t="n">
        <v>30</v>
      </c>
      <c r="F1231" s="16" t="n">
        <v>0.594232683721175</v>
      </c>
      <c r="G1231" s="17" t="s">
        <v>101</v>
      </c>
      <c r="H1231" s="18" t="n">
        <v>0.3</v>
      </c>
      <c r="I1231" s="18" t="n">
        <v>1</v>
      </c>
      <c r="J1231" s="19" t="n">
        <v>0.899815012875763</v>
      </c>
      <c r="K1231" s="19" t="n">
        <v>0.471447870093129</v>
      </c>
      <c r="L1231" s="16" t="n">
        <v>14.4822549042792</v>
      </c>
      <c r="M1231" s="19" t="n">
        <v>0.892561561855696</v>
      </c>
      <c r="N1231" s="19" t="n">
        <v>0.534507819871532</v>
      </c>
      <c r="O1231" s="19" t="n">
        <v>0.899815012875763</v>
      </c>
      <c r="P1231" s="19" t="n">
        <v>0.335873711357314</v>
      </c>
      <c r="Q1231" s="17" t="s">
        <v>29</v>
      </c>
      <c r="R1231" s="5" t="str">
        <f aca="false">IF(OR(Q1231="Steel plate",Q1231="Concrete jacket"),"Steel plate or jacket",Q1231)</f>
        <v>Monitor</v>
      </c>
      <c r="S1231" s="5" t="str">
        <f aca="false">IF(O1231&lt;='Tree rules'!$C$4,IF(N1231&lt;='Tree rules'!$C$5,IF(P1231&lt;='Tree rules'!$C$7,"Monitor","Polymer laminate"),IF(P1231&lt;='Tree rules'!$C$8,"Seal cracks","Polymer laminate")),IF(O1231&lt;='Tree rules'!$C$6,IF(P1231&lt;='Tree rules'!$C$9,"Polymer laminate","Steel plate or jacket"),IF(L1231&lt;='Tree rules'!$C$10,"Steel plate or jacket","Polymer laminate")))</f>
        <v>Monitor</v>
      </c>
      <c r="T1231" s="5" t="str">
        <f aca="false">IF(S1231=R1231,"Yes","No")</f>
        <v>Yes</v>
      </c>
    </row>
    <row r="1232" customFormat="false" ht="15" hidden="false" customHeight="false" outlineLevel="0" collapsed="false">
      <c r="A1232" s="15" t="n">
        <v>4093</v>
      </c>
      <c r="B1232" s="16" t="n">
        <v>4.3097054874992</v>
      </c>
      <c r="C1232" s="15" t="n">
        <v>230</v>
      </c>
      <c r="D1232" s="15" t="n">
        <v>375</v>
      </c>
      <c r="E1232" s="15" t="n">
        <v>25</v>
      </c>
      <c r="F1232" s="16" t="n">
        <v>0.835206022555027</v>
      </c>
      <c r="G1232" s="17" t="s">
        <v>102</v>
      </c>
      <c r="H1232" s="18" t="n">
        <v>0.1</v>
      </c>
      <c r="I1232" s="18" t="n">
        <v>2</v>
      </c>
      <c r="J1232" s="19" t="n">
        <v>0.883974831926559</v>
      </c>
      <c r="K1232" s="19" t="n">
        <v>0.559439673124325</v>
      </c>
      <c r="L1232" s="16" t="n">
        <v>13.7251767117809</v>
      </c>
      <c r="M1232" s="19" t="n">
        <v>0.432516680316787</v>
      </c>
      <c r="N1232" s="19" t="n">
        <v>3.71148324393004</v>
      </c>
      <c r="O1232" s="19" t="n">
        <v>1.27341907282999</v>
      </c>
      <c r="P1232" s="19" t="n">
        <v>0.970899701407308</v>
      </c>
      <c r="Q1232" s="17" t="s">
        <v>31</v>
      </c>
      <c r="R1232" s="5" t="str">
        <f aca="false">IF(OR(Q1232="Steel plate",Q1232="Concrete jacket"),"Steel plate or jacket",Q1232)</f>
        <v>Polymer laminate</v>
      </c>
      <c r="S1232" s="5" t="str">
        <f aca="false">IF(O1232&lt;='Tree rules'!$C$4,IF(N1232&lt;='Tree rules'!$C$5,IF(P1232&lt;='Tree rules'!$C$7,"Monitor","Polymer laminate"),IF(P1232&lt;='Tree rules'!$C$8,"Seal cracks","Polymer laminate")),IF(O1232&lt;='Tree rules'!$C$6,IF(P1232&lt;='Tree rules'!$C$9,"Polymer laminate","Steel plate or jacket"),IF(L1232&lt;='Tree rules'!$C$10,"Steel plate or jacket","Polymer laminate")))</f>
        <v>Polymer laminate</v>
      </c>
      <c r="T1232" s="5" t="str">
        <f aca="false">IF(S1232=R1232,"Yes","No")</f>
        <v>Yes</v>
      </c>
    </row>
    <row r="1233" customFormat="false" ht="15" hidden="false" customHeight="false" outlineLevel="0" collapsed="false">
      <c r="A1233" s="15" t="n">
        <v>4095</v>
      </c>
      <c r="B1233" s="16" t="n">
        <v>4.99585944680666</v>
      </c>
      <c r="C1233" s="15" t="n">
        <v>230</v>
      </c>
      <c r="D1233" s="15" t="n">
        <v>400</v>
      </c>
      <c r="E1233" s="15" t="n">
        <v>25</v>
      </c>
      <c r="F1233" s="16" t="n">
        <v>0.740832460684402</v>
      </c>
      <c r="G1233" s="17" t="s">
        <v>101</v>
      </c>
      <c r="H1233" s="18" t="n">
        <v>0.3</v>
      </c>
      <c r="I1233" s="18" t="n">
        <v>1.5</v>
      </c>
      <c r="J1233" s="19" t="n">
        <v>0.852960898738227</v>
      </c>
      <c r="K1233" s="19" t="n">
        <v>0.517892015019488</v>
      </c>
      <c r="L1233" s="16" t="n">
        <v>14.1125973073634</v>
      </c>
      <c r="M1233" s="19" t="n">
        <v>0.761967181713743</v>
      </c>
      <c r="N1233" s="19" t="n">
        <v>0.743021617218808</v>
      </c>
      <c r="O1233" s="19" t="n">
        <v>1.05857052881715</v>
      </c>
      <c r="P1233" s="19" t="n">
        <v>0.542175229816634</v>
      </c>
      <c r="Q1233" s="17" t="s">
        <v>31</v>
      </c>
      <c r="R1233" s="5" t="str">
        <f aca="false">IF(OR(Q1233="Steel plate",Q1233="Concrete jacket"),"Steel plate or jacket",Q1233)</f>
        <v>Polymer laminate</v>
      </c>
      <c r="S1233" s="5" t="str">
        <f aca="false">IF(O1233&lt;='Tree rules'!$C$4,IF(N1233&lt;='Tree rules'!$C$5,IF(P1233&lt;='Tree rules'!$C$7,"Monitor","Polymer laminate"),IF(P1233&lt;='Tree rules'!$C$8,"Seal cracks","Polymer laminate")),IF(O1233&lt;='Tree rules'!$C$6,IF(P1233&lt;='Tree rules'!$C$9,"Polymer laminate","Steel plate or jacket"),IF(L1233&lt;='Tree rules'!$C$10,"Steel plate or jacket","Polymer laminate")))</f>
        <v>Polymer laminate</v>
      </c>
      <c r="T1233" s="5" t="str">
        <f aca="false">IF(S1233=R1233,"Yes","No")</f>
        <v>Yes</v>
      </c>
    </row>
    <row r="1234" customFormat="false" ht="15" hidden="false" customHeight="false" outlineLevel="0" collapsed="false">
      <c r="A1234" s="15" t="n">
        <v>4098</v>
      </c>
      <c r="B1234" s="16" t="n">
        <v>4.51468688217155</v>
      </c>
      <c r="C1234" s="15" t="n">
        <v>230</v>
      </c>
      <c r="D1234" s="15" t="n">
        <v>425</v>
      </c>
      <c r="E1234" s="15" t="n">
        <v>25</v>
      </c>
      <c r="F1234" s="16" t="n">
        <v>0.724620609754306</v>
      </c>
      <c r="G1234" s="17" t="s">
        <v>103</v>
      </c>
      <c r="H1234" s="18" t="n">
        <v>0.2</v>
      </c>
      <c r="I1234" s="18" t="n">
        <v>1</v>
      </c>
      <c r="J1234" s="19" t="n">
        <v>0.971651716441495</v>
      </c>
      <c r="K1234" s="19" t="n">
        <v>0.589119589899043</v>
      </c>
      <c r="L1234" s="16" t="n">
        <v>11.9752967696858</v>
      </c>
      <c r="M1234" s="19" t="n">
        <v>0.842887157321938</v>
      </c>
      <c r="N1234" s="19" t="n">
        <v>1.28559030102997</v>
      </c>
      <c r="O1234" s="19" t="n">
        <v>0.971651716441495</v>
      </c>
      <c r="P1234" s="19" t="n">
        <v>0.442438677081862</v>
      </c>
      <c r="Q1234" s="17" t="s">
        <v>30</v>
      </c>
      <c r="R1234" s="5" t="str">
        <f aca="false">IF(OR(Q1234="Steel plate",Q1234="Concrete jacket"),"Steel plate or jacket",Q1234)</f>
        <v>Seal cracks</v>
      </c>
      <c r="S1234" s="5" t="str">
        <f aca="false">IF(O1234&lt;='Tree rules'!$C$4,IF(N1234&lt;='Tree rules'!$C$5,IF(P1234&lt;='Tree rules'!$C$7,"Monitor","Polymer laminate"),IF(P1234&lt;='Tree rules'!$C$8,"Seal cracks","Polymer laminate")),IF(O1234&lt;='Tree rules'!$C$6,IF(P1234&lt;='Tree rules'!$C$9,"Polymer laminate","Steel plate or jacket"),IF(L1234&lt;='Tree rules'!$C$10,"Steel plate or jacket","Polymer laminate")))</f>
        <v>Seal cracks</v>
      </c>
      <c r="T1234" s="5" t="str">
        <f aca="false">IF(S1234=R1234,"Yes","No")</f>
        <v>Yes</v>
      </c>
    </row>
    <row r="1235" customFormat="false" ht="15" hidden="false" customHeight="false" outlineLevel="0" collapsed="false">
      <c r="A1235" s="15" t="n">
        <v>4108</v>
      </c>
      <c r="B1235" s="16" t="n">
        <v>7.40706999202608</v>
      </c>
      <c r="C1235" s="15" t="n">
        <v>300</v>
      </c>
      <c r="D1235" s="15" t="n">
        <v>625</v>
      </c>
      <c r="E1235" s="15" t="n">
        <v>25</v>
      </c>
      <c r="F1235" s="16" t="n">
        <v>0.725960174139756</v>
      </c>
      <c r="G1235" s="17" t="s">
        <v>103</v>
      </c>
      <c r="H1235" s="18" t="n">
        <v>0.2</v>
      </c>
      <c r="I1235" s="18" t="n">
        <v>1.5</v>
      </c>
      <c r="J1235" s="19" t="n">
        <v>0.897718408370456</v>
      </c>
      <c r="K1235" s="19" t="n">
        <v>0.400532635465256</v>
      </c>
      <c r="L1235" s="16" t="n">
        <v>12.837209691553</v>
      </c>
      <c r="M1235" s="19" t="n">
        <v>0.345841433092012</v>
      </c>
      <c r="N1235" s="19" t="n">
        <v>1.27407037659683</v>
      </c>
      <c r="O1235" s="19" t="n">
        <v>1.16679485255054</v>
      </c>
      <c r="P1235" s="19" t="n">
        <v>1.11981488839398</v>
      </c>
      <c r="Q1235" s="17" t="s">
        <v>104</v>
      </c>
      <c r="R1235" s="5" t="str">
        <f aca="false">IF(OR(Q1235="Steel plate",Q1235="Concrete jacket"),"Steel plate or jacket",Q1235)</f>
        <v>Steel plate or jacket</v>
      </c>
      <c r="S1235" s="5" t="str">
        <f aca="false">IF(O1235&lt;='Tree rules'!$C$4,IF(N1235&lt;='Tree rules'!$C$5,IF(P1235&lt;='Tree rules'!$C$7,"Monitor","Polymer laminate"),IF(P1235&lt;='Tree rules'!$C$8,"Seal cracks","Polymer laminate")),IF(O1235&lt;='Tree rules'!$C$6,IF(P1235&lt;='Tree rules'!$C$9,"Polymer laminate","Steel plate or jacket"),IF(L1235&lt;='Tree rules'!$C$10,"Steel plate or jacket","Polymer laminate")))</f>
        <v>Polymer laminate</v>
      </c>
      <c r="T1235" s="5" t="str">
        <f aca="false">IF(S1235=R1235,"Yes","No")</f>
        <v>No</v>
      </c>
    </row>
    <row r="1236" customFormat="false" ht="15" hidden="false" customHeight="false" outlineLevel="0" collapsed="false">
      <c r="A1236" s="15" t="n">
        <v>4109</v>
      </c>
      <c r="B1236" s="16" t="n">
        <v>3.0627283802017</v>
      </c>
      <c r="C1236" s="15" t="n">
        <v>300</v>
      </c>
      <c r="D1236" s="15" t="n">
        <v>300</v>
      </c>
      <c r="E1236" s="15" t="n">
        <v>25</v>
      </c>
      <c r="F1236" s="16" t="n">
        <v>0.791582400904515</v>
      </c>
      <c r="G1236" s="17" t="s">
        <v>101</v>
      </c>
      <c r="H1236" s="18" t="n">
        <v>0.3</v>
      </c>
      <c r="I1236" s="18" t="n">
        <v>1</v>
      </c>
      <c r="J1236" s="19" t="n">
        <v>0.958291144149463</v>
      </c>
      <c r="K1236" s="19" t="n">
        <v>0.639682899943051</v>
      </c>
      <c r="L1236" s="16" t="n">
        <v>12.0579857488256</v>
      </c>
      <c r="M1236" s="19" t="n">
        <v>0.662173758208059</v>
      </c>
      <c r="N1236" s="19" t="n">
        <v>0.784745211308978</v>
      </c>
      <c r="O1236" s="19" t="n">
        <v>0.958291144149463</v>
      </c>
      <c r="P1236" s="19" t="n">
        <v>0.534997002653963</v>
      </c>
      <c r="Q1236" s="17" t="s">
        <v>29</v>
      </c>
      <c r="R1236" s="5" t="str">
        <f aca="false">IF(OR(Q1236="Steel plate",Q1236="Concrete jacket"),"Steel plate or jacket",Q1236)</f>
        <v>Monitor</v>
      </c>
      <c r="S1236" s="5" t="str">
        <f aca="false">IF(O1236&lt;='Tree rules'!$C$4,IF(N1236&lt;='Tree rules'!$C$5,IF(P1236&lt;='Tree rules'!$C$7,"Monitor","Polymer laminate"),IF(P1236&lt;='Tree rules'!$C$8,"Seal cracks","Polymer laminate")),IF(O1236&lt;='Tree rules'!$C$6,IF(P1236&lt;='Tree rules'!$C$9,"Polymer laminate","Steel plate or jacket"),IF(L1236&lt;='Tree rules'!$C$10,"Steel plate or jacket","Polymer laminate")))</f>
        <v>Monitor</v>
      </c>
      <c r="T1236" s="5" t="str">
        <f aca="false">IF(S1236=R1236,"Yes","No")</f>
        <v>Yes</v>
      </c>
    </row>
    <row r="1237" customFormat="false" ht="15" hidden="false" customHeight="false" outlineLevel="0" collapsed="false">
      <c r="A1237" s="15" t="n">
        <v>4112</v>
      </c>
      <c r="B1237" s="16" t="n">
        <v>3.00781695660055</v>
      </c>
      <c r="C1237" s="15" t="n">
        <v>230</v>
      </c>
      <c r="D1237" s="15" t="n">
        <v>300</v>
      </c>
      <c r="E1237" s="15" t="n">
        <v>30</v>
      </c>
      <c r="F1237" s="16" t="n">
        <v>0.731533308458238</v>
      </c>
      <c r="G1237" s="17" t="s">
        <v>102</v>
      </c>
      <c r="H1237" s="18" t="n">
        <v>0.1</v>
      </c>
      <c r="I1237" s="18" t="n">
        <v>1.5</v>
      </c>
      <c r="J1237" s="19" t="n">
        <v>0.872333681550017</v>
      </c>
      <c r="K1237" s="19" t="n">
        <v>0.453565650293268</v>
      </c>
      <c r="L1237" s="16" t="n">
        <v>12.5850081866132</v>
      </c>
      <c r="M1237" s="19" t="n">
        <v>0.638231240346869</v>
      </c>
      <c r="N1237" s="19" t="n">
        <v>3.63343500529996</v>
      </c>
      <c r="O1237" s="19" t="n">
        <v>1.11067022555255</v>
      </c>
      <c r="P1237" s="19" t="n">
        <v>0.385411267349169</v>
      </c>
      <c r="Q1237" s="17" t="s">
        <v>31</v>
      </c>
      <c r="R1237" s="5" t="str">
        <f aca="false">IF(OR(Q1237="Steel plate",Q1237="Concrete jacket"),"Steel plate or jacket",Q1237)</f>
        <v>Polymer laminate</v>
      </c>
      <c r="S1237" s="5" t="str">
        <f aca="false">IF(O1237&lt;='Tree rules'!$C$4,IF(N1237&lt;='Tree rules'!$C$5,IF(P1237&lt;='Tree rules'!$C$7,"Monitor","Polymer laminate"),IF(P1237&lt;='Tree rules'!$C$8,"Seal cracks","Polymer laminate")),IF(O1237&lt;='Tree rules'!$C$6,IF(P1237&lt;='Tree rules'!$C$9,"Polymer laminate","Steel plate or jacket"),IF(L1237&lt;='Tree rules'!$C$10,"Steel plate or jacket","Polymer laminate")))</f>
        <v>Polymer laminate</v>
      </c>
      <c r="T1237" s="5" t="str">
        <f aca="false">IF(S1237=R1237,"Yes","No")</f>
        <v>Yes</v>
      </c>
    </row>
    <row r="1238" customFormat="false" ht="15" hidden="false" customHeight="false" outlineLevel="0" collapsed="false">
      <c r="A1238" s="15" t="n">
        <v>4113</v>
      </c>
      <c r="B1238" s="16" t="n">
        <v>4.21445900047963</v>
      </c>
      <c r="C1238" s="15" t="n">
        <v>230</v>
      </c>
      <c r="D1238" s="15" t="n">
        <v>325</v>
      </c>
      <c r="E1238" s="15" t="n">
        <v>30</v>
      </c>
      <c r="F1238" s="16" t="n">
        <v>0.524976027522354</v>
      </c>
      <c r="G1238" s="17" t="s">
        <v>103</v>
      </c>
      <c r="H1238" s="18" t="n">
        <v>0.2</v>
      </c>
      <c r="I1238" s="18" t="n">
        <v>1</v>
      </c>
      <c r="J1238" s="19" t="n">
        <v>0.851217839645121</v>
      </c>
      <c r="K1238" s="19" t="n">
        <v>0.479682062750322</v>
      </c>
      <c r="L1238" s="16" t="n">
        <v>14.9980747348029</v>
      </c>
      <c r="M1238" s="19" t="n">
        <v>0.653317012463479</v>
      </c>
      <c r="N1238" s="19" t="n">
        <v>0.87813251316633</v>
      </c>
      <c r="O1238" s="19" t="n">
        <v>0.851217839645121</v>
      </c>
      <c r="P1238" s="19" t="n">
        <v>0.366243517316617</v>
      </c>
      <c r="Q1238" s="17" t="s">
        <v>29</v>
      </c>
      <c r="R1238" s="5" t="str">
        <f aca="false">IF(OR(Q1238="Steel plate",Q1238="Concrete jacket"),"Steel plate or jacket",Q1238)</f>
        <v>Monitor</v>
      </c>
      <c r="S1238" s="5" t="str">
        <f aca="false">IF(O1238&lt;='Tree rules'!$C$4,IF(N1238&lt;='Tree rules'!$C$5,IF(P1238&lt;='Tree rules'!$C$7,"Monitor","Polymer laminate"),IF(P1238&lt;='Tree rules'!$C$8,"Seal cracks","Polymer laminate")),IF(O1238&lt;='Tree rules'!$C$6,IF(P1238&lt;='Tree rules'!$C$9,"Polymer laminate","Steel plate or jacket"),IF(L1238&lt;='Tree rules'!$C$10,"Steel plate or jacket","Polymer laminate")))</f>
        <v>Monitor</v>
      </c>
      <c r="T1238" s="5" t="str">
        <f aca="false">IF(S1238=R1238,"Yes","No")</f>
        <v>Yes</v>
      </c>
    </row>
    <row r="1239" customFormat="false" ht="15" hidden="false" customHeight="false" outlineLevel="0" collapsed="false">
      <c r="A1239" s="15" t="n">
        <v>4119</v>
      </c>
      <c r="B1239" s="16" t="n">
        <v>5.77482958881369</v>
      </c>
      <c r="C1239" s="15" t="n">
        <v>300</v>
      </c>
      <c r="D1239" s="15" t="n">
        <v>550</v>
      </c>
      <c r="E1239" s="15" t="n">
        <v>30</v>
      </c>
      <c r="F1239" s="16" t="n">
        <v>0.531909867274462</v>
      </c>
      <c r="G1239" s="17" t="s">
        <v>101</v>
      </c>
      <c r="H1239" s="18" t="n">
        <v>0.3</v>
      </c>
      <c r="I1239" s="18" t="n">
        <v>2</v>
      </c>
      <c r="J1239" s="19" t="n">
        <v>0.99428877269199</v>
      </c>
      <c r="K1239" s="19" t="n">
        <v>0.480018784460811</v>
      </c>
      <c r="L1239" s="16" t="n">
        <v>11.4579952159002</v>
      </c>
      <c r="M1239" s="19" t="n">
        <v>0.589247849178609</v>
      </c>
      <c r="N1239" s="19" t="n">
        <v>1.0906983288123</v>
      </c>
      <c r="O1239" s="19" t="n">
        <v>1.51130025731334</v>
      </c>
      <c r="P1239" s="19" t="n">
        <v>0.556298767884325</v>
      </c>
      <c r="Q1239" s="17" t="s">
        <v>31</v>
      </c>
      <c r="R1239" s="5" t="str">
        <f aca="false">IF(OR(Q1239="Steel plate",Q1239="Concrete jacket"),"Steel plate or jacket",Q1239)</f>
        <v>Polymer laminate</v>
      </c>
      <c r="S1239" s="5" t="str">
        <f aca="false">IF(O1239&lt;='Tree rules'!$C$4,IF(N1239&lt;='Tree rules'!$C$5,IF(P1239&lt;='Tree rules'!$C$7,"Monitor","Polymer laminate"),IF(P1239&lt;='Tree rules'!$C$8,"Seal cracks","Polymer laminate")),IF(O1239&lt;='Tree rules'!$C$6,IF(P1239&lt;='Tree rules'!$C$9,"Polymer laminate","Steel plate or jacket"),IF(L1239&lt;='Tree rules'!$C$10,"Steel plate or jacket","Polymer laminate")))</f>
        <v>Steel plate or jacket</v>
      </c>
      <c r="T1239" s="5" t="str">
        <f aca="false">IF(S1239=R1239,"Yes","No")</f>
        <v>No</v>
      </c>
    </row>
    <row r="1240" customFormat="false" ht="15" hidden="false" customHeight="false" outlineLevel="0" collapsed="false">
      <c r="A1240" s="15" t="n">
        <v>4121</v>
      </c>
      <c r="B1240" s="16" t="n">
        <v>6.50343845237289</v>
      </c>
      <c r="C1240" s="15" t="n">
        <v>300</v>
      </c>
      <c r="D1240" s="15" t="n">
        <v>550</v>
      </c>
      <c r="E1240" s="15" t="n">
        <v>30</v>
      </c>
      <c r="F1240" s="16" t="n">
        <v>0.625815269639401</v>
      </c>
      <c r="G1240" s="17" t="s">
        <v>103</v>
      </c>
      <c r="H1240" s="18" t="n">
        <v>0.2</v>
      </c>
      <c r="I1240" s="18" t="n">
        <v>1.5</v>
      </c>
      <c r="J1240" s="19" t="n">
        <v>0.882494171578828</v>
      </c>
      <c r="K1240" s="19" t="n">
        <v>0.546181260136271</v>
      </c>
      <c r="L1240" s="16" t="n">
        <v>12.9550566780336</v>
      </c>
      <c r="M1240" s="19" t="n">
        <v>0.27282568470985</v>
      </c>
      <c r="N1240" s="19" t="n">
        <v>1.43554680912999</v>
      </c>
      <c r="O1240" s="19" t="n">
        <v>1.08274036802032</v>
      </c>
      <c r="P1240" s="19" t="n">
        <v>1.2188014504837</v>
      </c>
      <c r="Q1240" s="17" t="s">
        <v>31</v>
      </c>
      <c r="R1240" s="5" t="str">
        <f aca="false">IF(OR(Q1240="Steel plate",Q1240="Concrete jacket"),"Steel plate or jacket",Q1240)</f>
        <v>Polymer laminate</v>
      </c>
      <c r="S1240" s="5" t="str">
        <f aca="false">IF(O1240&lt;='Tree rules'!$C$4,IF(N1240&lt;='Tree rules'!$C$5,IF(P1240&lt;='Tree rules'!$C$7,"Monitor","Polymer laminate"),IF(P1240&lt;='Tree rules'!$C$8,"Seal cracks","Polymer laminate")),IF(O1240&lt;='Tree rules'!$C$6,IF(P1240&lt;='Tree rules'!$C$9,"Polymer laminate","Steel plate or jacket"),IF(L1240&lt;='Tree rules'!$C$10,"Steel plate or jacket","Polymer laminate")))</f>
        <v>Steel plate or jacket</v>
      </c>
      <c r="T1240" s="5" t="str">
        <f aca="false">IF(S1240=R1240,"Yes","No")</f>
        <v>No</v>
      </c>
    </row>
    <row r="1241" customFormat="false" ht="15" hidden="false" customHeight="false" outlineLevel="0" collapsed="false">
      <c r="A1241" s="15" t="n">
        <v>4122</v>
      </c>
      <c r="B1241" s="16" t="n">
        <v>5.84899730604129</v>
      </c>
      <c r="C1241" s="15" t="n">
        <v>300</v>
      </c>
      <c r="D1241" s="15" t="n">
        <v>550</v>
      </c>
      <c r="E1241" s="15" t="n">
        <v>30</v>
      </c>
      <c r="F1241" s="16" t="n">
        <v>0.860121191947924</v>
      </c>
      <c r="G1241" s="17" t="s">
        <v>102</v>
      </c>
      <c r="H1241" s="18" t="n">
        <v>0.1</v>
      </c>
      <c r="I1241" s="18" t="n">
        <v>1</v>
      </c>
      <c r="J1241" s="19" t="n">
        <v>0.867297074557731</v>
      </c>
      <c r="K1241" s="19" t="n">
        <v>0.54543076045859</v>
      </c>
      <c r="L1241" s="16" t="n">
        <v>12.010261408709</v>
      </c>
      <c r="M1241" s="19" t="n">
        <v>0.827716539702679</v>
      </c>
      <c r="N1241" s="19" t="n">
        <v>2.23098473132704</v>
      </c>
      <c r="O1241" s="19" t="n">
        <v>0.867297074557731</v>
      </c>
      <c r="P1241" s="19" t="n">
        <v>0.430643889443646</v>
      </c>
      <c r="Q1241" s="17" t="s">
        <v>30</v>
      </c>
      <c r="R1241" s="5" t="str">
        <f aca="false">IF(OR(Q1241="Steel plate",Q1241="Concrete jacket"),"Steel plate or jacket",Q1241)</f>
        <v>Seal cracks</v>
      </c>
      <c r="S1241" s="5" t="str">
        <f aca="false">IF(O1241&lt;='Tree rules'!$C$4,IF(N1241&lt;='Tree rules'!$C$5,IF(P1241&lt;='Tree rules'!$C$7,"Monitor","Polymer laminate"),IF(P1241&lt;='Tree rules'!$C$8,"Seal cracks","Polymer laminate")),IF(O1241&lt;='Tree rules'!$C$6,IF(P1241&lt;='Tree rules'!$C$9,"Polymer laminate","Steel plate or jacket"),IF(L1241&lt;='Tree rules'!$C$10,"Steel plate or jacket","Polymer laminate")))</f>
        <v>Seal cracks</v>
      </c>
      <c r="T1241" s="5" t="str">
        <f aca="false">IF(S1241=R1241,"Yes","No")</f>
        <v>Yes</v>
      </c>
    </row>
    <row r="1242" customFormat="false" ht="15" hidden="false" customHeight="false" outlineLevel="0" collapsed="false">
      <c r="A1242" s="15" t="n">
        <v>4125</v>
      </c>
      <c r="B1242" s="16" t="n">
        <v>5.67212182847847</v>
      </c>
      <c r="C1242" s="15" t="n">
        <v>300</v>
      </c>
      <c r="D1242" s="15" t="n">
        <v>500</v>
      </c>
      <c r="E1242" s="15" t="n">
        <v>30</v>
      </c>
      <c r="F1242" s="16" t="n">
        <v>0.695042622475618</v>
      </c>
      <c r="G1242" s="17" t="s">
        <v>101</v>
      </c>
      <c r="H1242" s="18" t="n">
        <v>0.3</v>
      </c>
      <c r="I1242" s="18" t="n">
        <v>2</v>
      </c>
      <c r="J1242" s="19" t="n">
        <v>0.934952056710799</v>
      </c>
      <c r="K1242" s="19" t="n">
        <v>0.616891864975177</v>
      </c>
      <c r="L1242" s="16" t="n">
        <v>12.5489420984037</v>
      </c>
      <c r="M1242" s="19" t="n">
        <v>0.266472288054701</v>
      </c>
      <c r="N1242" s="19" t="n">
        <v>1.14493223433462</v>
      </c>
      <c r="O1242" s="19" t="n">
        <v>1.2931397954949</v>
      </c>
      <c r="P1242" s="19" t="n">
        <v>1.52301910601309</v>
      </c>
      <c r="Q1242" s="17" t="s">
        <v>104</v>
      </c>
      <c r="R1242" s="5" t="str">
        <f aca="false">IF(OR(Q1242="Steel plate",Q1242="Concrete jacket"),"Steel plate or jacket",Q1242)</f>
        <v>Steel plate or jacket</v>
      </c>
      <c r="S1242" s="5" t="str">
        <f aca="false">IF(O1242&lt;='Tree rules'!$C$4,IF(N1242&lt;='Tree rules'!$C$5,IF(P1242&lt;='Tree rules'!$C$7,"Monitor","Polymer laminate"),IF(P1242&lt;='Tree rules'!$C$8,"Seal cracks","Polymer laminate")),IF(O1242&lt;='Tree rules'!$C$6,IF(P1242&lt;='Tree rules'!$C$9,"Polymer laminate","Steel plate or jacket"),IF(L1242&lt;='Tree rules'!$C$10,"Steel plate or jacket","Polymer laminate")))</f>
        <v>Steel plate or jacket</v>
      </c>
      <c r="T1242" s="5" t="str">
        <f aca="false">IF(S1242=R1242,"Yes","No")</f>
        <v>Yes</v>
      </c>
    </row>
    <row r="1243" customFormat="false" ht="15" hidden="false" customHeight="false" outlineLevel="0" collapsed="false">
      <c r="A1243" s="15" t="n">
        <v>4126</v>
      </c>
      <c r="B1243" s="16" t="n">
        <v>3.3908340270438</v>
      </c>
      <c r="C1243" s="15" t="n">
        <v>230</v>
      </c>
      <c r="D1243" s="15" t="n">
        <v>300</v>
      </c>
      <c r="E1243" s="15" t="n">
        <v>30</v>
      </c>
      <c r="F1243" s="16" t="n">
        <v>0.768324290280112</v>
      </c>
      <c r="G1243" s="17" t="s">
        <v>101</v>
      </c>
      <c r="H1243" s="18" t="n">
        <v>0.3</v>
      </c>
      <c r="I1243" s="18" t="n">
        <v>2</v>
      </c>
      <c r="J1243" s="19" t="n">
        <v>0.87412491508676</v>
      </c>
      <c r="K1243" s="19" t="n">
        <v>0.476914489320175</v>
      </c>
      <c r="L1243" s="16" t="n">
        <v>13.2454454181398</v>
      </c>
      <c r="M1243" s="19" t="n">
        <v>0.929369230717177</v>
      </c>
      <c r="N1243" s="19" t="n">
        <v>0.881364327675873</v>
      </c>
      <c r="O1243" s="19" t="n">
        <v>1.33136699269288</v>
      </c>
      <c r="P1243" s="19" t="n">
        <v>0.410874767259833</v>
      </c>
      <c r="Q1243" s="17" t="s">
        <v>31</v>
      </c>
      <c r="R1243" s="5" t="str">
        <f aca="false">IF(OR(Q1243="Steel plate",Q1243="Concrete jacket"),"Steel plate or jacket",Q1243)</f>
        <v>Polymer laminate</v>
      </c>
      <c r="S1243" s="5" t="str">
        <f aca="false">IF(O1243&lt;='Tree rules'!$C$4,IF(N1243&lt;='Tree rules'!$C$5,IF(P1243&lt;='Tree rules'!$C$7,"Monitor","Polymer laminate"),IF(P1243&lt;='Tree rules'!$C$8,"Seal cracks","Polymer laminate")),IF(O1243&lt;='Tree rules'!$C$6,IF(P1243&lt;='Tree rules'!$C$9,"Polymer laminate","Steel plate or jacket"),IF(L1243&lt;='Tree rules'!$C$10,"Steel plate or jacket","Polymer laminate")))</f>
        <v>Polymer laminate</v>
      </c>
      <c r="T1243" s="5" t="str">
        <f aca="false">IF(S1243=R1243,"Yes","No")</f>
        <v>Yes</v>
      </c>
    </row>
    <row r="1244" customFormat="false" ht="15" hidden="false" customHeight="false" outlineLevel="0" collapsed="false">
      <c r="A1244" s="15" t="n">
        <v>4131</v>
      </c>
      <c r="B1244" s="16" t="n">
        <v>3.44218707354928</v>
      </c>
      <c r="C1244" s="15" t="n">
        <v>300</v>
      </c>
      <c r="D1244" s="15" t="n">
        <v>325</v>
      </c>
      <c r="E1244" s="15" t="n">
        <v>25</v>
      </c>
      <c r="F1244" s="16" t="n">
        <v>0.761598219052071</v>
      </c>
      <c r="G1244" s="17" t="s">
        <v>102</v>
      </c>
      <c r="H1244" s="18" t="n">
        <v>0.1</v>
      </c>
      <c r="I1244" s="18" t="n">
        <v>1</v>
      </c>
      <c r="J1244" s="19" t="n">
        <v>0.883621986113097</v>
      </c>
      <c r="K1244" s="19" t="n">
        <v>0.537963253690861</v>
      </c>
      <c r="L1244" s="16" t="n">
        <v>13.0385873998079</v>
      </c>
      <c r="M1244" s="19" t="n">
        <v>0.896199623939039</v>
      </c>
      <c r="N1244" s="19" t="n">
        <v>2.48112504370459</v>
      </c>
      <c r="O1244" s="19" t="n">
        <v>0.883621986113097</v>
      </c>
      <c r="P1244" s="19" t="n">
        <v>0.331005532335843</v>
      </c>
      <c r="Q1244" s="17" t="s">
        <v>30</v>
      </c>
      <c r="R1244" s="5" t="str">
        <f aca="false">IF(OR(Q1244="Steel plate",Q1244="Concrete jacket"),"Steel plate or jacket",Q1244)</f>
        <v>Seal cracks</v>
      </c>
      <c r="S1244" s="5" t="str">
        <f aca="false">IF(O1244&lt;='Tree rules'!$C$4,IF(N1244&lt;='Tree rules'!$C$5,IF(P1244&lt;='Tree rules'!$C$7,"Monitor","Polymer laminate"),IF(P1244&lt;='Tree rules'!$C$8,"Seal cracks","Polymer laminate")),IF(O1244&lt;='Tree rules'!$C$6,IF(P1244&lt;='Tree rules'!$C$9,"Polymer laminate","Steel plate or jacket"),IF(L1244&lt;='Tree rules'!$C$10,"Steel plate or jacket","Polymer laminate")))</f>
        <v>Seal cracks</v>
      </c>
      <c r="T1244" s="5" t="str">
        <f aca="false">IF(S1244=R1244,"Yes","No")</f>
        <v>Yes</v>
      </c>
    </row>
    <row r="1245" customFormat="false" ht="15" hidden="false" customHeight="false" outlineLevel="0" collapsed="false">
      <c r="A1245" s="15" t="n">
        <v>4134</v>
      </c>
      <c r="B1245" s="16" t="n">
        <v>7.88017532475941</v>
      </c>
      <c r="C1245" s="15" t="n">
        <v>300</v>
      </c>
      <c r="D1245" s="15" t="n">
        <v>750</v>
      </c>
      <c r="E1245" s="15" t="n">
        <v>30</v>
      </c>
      <c r="F1245" s="16" t="n">
        <v>0.571198664289053</v>
      </c>
      <c r="G1245" s="17" t="s">
        <v>103</v>
      </c>
      <c r="H1245" s="18" t="n">
        <v>0.2</v>
      </c>
      <c r="I1245" s="18" t="n">
        <v>2</v>
      </c>
      <c r="J1245" s="19" t="n">
        <v>0.874284351973141</v>
      </c>
      <c r="K1245" s="19" t="n">
        <v>0.577051890843415</v>
      </c>
      <c r="L1245" s="16" t="n">
        <v>11.1934308590333</v>
      </c>
      <c r="M1245" s="19" t="n">
        <v>0.488694832545269</v>
      </c>
      <c r="N1245" s="19" t="n">
        <v>1.17894947041894</v>
      </c>
      <c r="O1245" s="19" t="n">
        <v>1.24406126550537</v>
      </c>
      <c r="P1245" s="19" t="n">
        <v>0.668479353688837</v>
      </c>
      <c r="Q1245" s="17" t="s">
        <v>31</v>
      </c>
      <c r="R1245" s="5" t="str">
        <f aca="false">IF(OR(Q1245="Steel plate",Q1245="Concrete jacket"),"Steel plate or jacket",Q1245)</f>
        <v>Polymer laminate</v>
      </c>
      <c r="S1245" s="5" t="str">
        <f aca="false">IF(O1245&lt;='Tree rules'!$C$4,IF(N1245&lt;='Tree rules'!$C$5,IF(P1245&lt;='Tree rules'!$C$7,"Monitor","Polymer laminate"),IF(P1245&lt;='Tree rules'!$C$8,"Seal cracks","Polymer laminate")),IF(O1245&lt;='Tree rules'!$C$6,IF(P1245&lt;='Tree rules'!$C$9,"Polymer laminate","Steel plate or jacket"),IF(L1245&lt;='Tree rules'!$C$10,"Steel plate or jacket","Polymer laminate")))</f>
        <v>Polymer laminate</v>
      </c>
      <c r="T1245" s="5" t="str">
        <f aca="false">IF(S1245=R1245,"Yes","No")</f>
        <v>Yes</v>
      </c>
    </row>
    <row r="1246" customFormat="false" ht="15" hidden="false" customHeight="false" outlineLevel="0" collapsed="false">
      <c r="A1246" s="15" t="n">
        <v>4138</v>
      </c>
      <c r="B1246" s="16" t="n">
        <v>5.8252361087055</v>
      </c>
      <c r="C1246" s="15" t="n">
        <v>300</v>
      </c>
      <c r="D1246" s="15" t="n">
        <v>525</v>
      </c>
      <c r="E1246" s="15" t="n">
        <v>30</v>
      </c>
      <c r="F1246" s="16" t="n">
        <v>0.658614812073332</v>
      </c>
      <c r="G1246" s="17" t="s">
        <v>101</v>
      </c>
      <c r="H1246" s="18" t="n">
        <v>0.3</v>
      </c>
      <c r="I1246" s="18" t="n">
        <v>2</v>
      </c>
      <c r="J1246" s="19" t="n">
        <v>0.973180956893634</v>
      </c>
      <c r="K1246" s="19" t="n">
        <v>0.588786088612514</v>
      </c>
      <c r="L1246" s="16" t="n">
        <v>12.2122350287327</v>
      </c>
      <c r="M1246" s="19" t="n">
        <v>0.708741516803527</v>
      </c>
      <c r="N1246" s="19" t="n">
        <v>1.13470157174719</v>
      </c>
      <c r="O1246" s="19" t="n">
        <v>1.37336650466568</v>
      </c>
      <c r="P1246" s="19" t="n">
        <v>0.589489167608326</v>
      </c>
      <c r="Q1246" s="17" t="s">
        <v>31</v>
      </c>
      <c r="R1246" s="5" t="str">
        <f aca="false">IF(OR(Q1246="Steel plate",Q1246="Concrete jacket"),"Steel plate or jacket",Q1246)</f>
        <v>Polymer laminate</v>
      </c>
      <c r="S1246" s="5" t="str">
        <f aca="false">IF(O1246&lt;='Tree rules'!$C$4,IF(N1246&lt;='Tree rules'!$C$5,IF(P1246&lt;='Tree rules'!$C$7,"Monitor","Polymer laminate"),IF(P1246&lt;='Tree rules'!$C$8,"Seal cracks","Polymer laminate")),IF(O1246&lt;='Tree rules'!$C$6,IF(P1246&lt;='Tree rules'!$C$9,"Polymer laminate","Steel plate or jacket"),IF(L1246&lt;='Tree rules'!$C$10,"Steel plate or jacket","Polymer laminate")))</f>
        <v>Steel plate or jacket</v>
      </c>
      <c r="T1246" s="5" t="str">
        <f aca="false">IF(S1246=R1246,"Yes","No")</f>
        <v>No</v>
      </c>
    </row>
    <row r="1247" customFormat="false" ht="15" hidden="false" customHeight="false" outlineLevel="0" collapsed="false">
      <c r="A1247" s="15" t="n">
        <v>4144</v>
      </c>
      <c r="B1247" s="16" t="n">
        <v>5.65988816996841</v>
      </c>
      <c r="C1247" s="15" t="n">
        <v>300</v>
      </c>
      <c r="D1247" s="15" t="n">
        <v>475</v>
      </c>
      <c r="E1247" s="15" t="n">
        <v>30</v>
      </c>
      <c r="F1247" s="16" t="n">
        <v>0.735735984447258</v>
      </c>
      <c r="G1247" s="17" t="s">
        <v>101</v>
      </c>
      <c r="H1247" s="18" t="n">
        <v>0.3</v>
      </c>
      <c r="I1247" s="18" t="n">
        <v>1</v>
      </c>
      <c r="J1247" s="19" t="n">
        <v>0.897511623294117</v>
      </c>
      <c r="K1247" s="19" t="n">
        <v>0.609364084306224</v>
      </c>
      <c r="L1247" s="16" t="n">
        <v>13.2550074238136</v>
      </c>
      <c r="M1247" s="19" t="n">
        <v>0.767100299095562</v>
      </c>
      <c r="N1247" s="19" t="n">
        <v>0.710232867436414</v>
      </c>
      <c r="O1247" s="19" t="n">
        <v>0.897511623294117</v>
      </c>
      <c r="P1247" s="19" t="n">
        <v>0.502760314038678</v>
      </c>
      <c r="Q1247" s="17" t="s">
        <v>29</v>
      </c>
      <c r="R1247" s="5" t="str">
        <f aca="false">IF(OR(Q1247="Steel plate",Q1247="Concrete jacket"),"Steel plate or jacket",Q1247)</f>
        <v>Monitor</v>
      </c>
      <c r="S1247" s="5" t="str">
        <f aca="false">IF(O1247&lt;='Tree rules'!$C$4,IF(N1247&lt;='Tree rules'!$C$5,IF(P1247&lt;='Tree rules'!$C$7,"Monitor","Polymer laminate"),IF(P1247&lt;='Tree rules'!$C$8,"Seal cracks","Polymer laminate")),IF(O1247&lt;='Tree rules'!$C$6,IF(P1247&lt;='Tree rules'!$C$9,"Polymer laminate","Steel plate or jacket"),IF(L1247&lt;='Tree rules'!$C$10,"Steel plate or jacket","Polymer laminate")))</f>
        <v>Monitor</v>
      </c>
      <c r="T1247" s="5" t="str">
        <f aca="false">IF(S1247=R1247,"Yes","No")</f>
        <v>Yes</v>
      </c>
    </row>
    <row r="1248" customFormat="false" ht="15" hidden="false" customHeight="false" outlineLevel="0" collapsed="false">
      <c r="A1248" s="15" t="n">
        <v>4149</v>
      </c>
      <c r="B1248" s="16" t="n">
        <v>6.85011758371698</v>
      </c>
      <c r="C1248" s="15" t="n">
        <v>230</v>
      </c>
      <c r="D1248" s="15" t="n">
        <v>525</v>
      </c>
      <c r="E1248" s="15" t="n">
        <v>30</v>
      </c>
      <c r="F1248" s="16" t="n">
        <v>0.57270853223768</v>
      </c>
      <c r="G1248" s="17" t="s">
        <v>103</v>
      </c>
      <c r="H1248" s="18" t="n">
        <v>0.2</v>
      </c>
      <c r="I1248" s="18" t="n">
        <v>1.5</v>
      </c>
      <c r="J1248" s="19" t="n">
        <v>0.94203686437507</v>
      </c>
      <c r="K1248" s="19" t="n">
        <v>0.430130445853975</v>
      </c>
      <c r="L1248" s="16" t="n">
        <v>14.3608335088406</v>
      </c>
      <c r="M1248" s="19" t="n">
        <v>0.433296171368037</v>
      </c>
      <c r="N1248" s="19" t="n">
        <v>1.78394521391215</v>
      </c>
      <c r="O1248" s="19" t="n">
        <v>1.21045592832034</v>
      </c>
      <c r="P1248" s="19" t="n">
        <v>0.795546394195599</v>
      </c>
      <c r="Q1248" s="17" t="s">
        <v>31</v>
      </c>
      <c r="R1248" s="5" t="str">
        <f aca="false">IF(OR(Q1248="Steel plate",Q1248="Concrete jacket"),"Steel plate or jacket",Q1248)</f>
        <v>Polymer laminate</v>
      </c>
      <c r="S1248" s="5" t="str">
        <f aca="false">IF(O1248&lt;='Tree rules'!$C$4,IF(N1248&lt;='Tree rules'!$C$5,IF(P1248&lt;='Tree rules'!$C$7,"Monitor","Polymer laminate"),IF(P1248&lt;='Tree rules'!$C$8,"Seal cracks","Polymer laminate")),IF(O1248&lt;='Tree rules'!$C$6,IF(P1248&lt;='Tree rules'!$C$9,"Polymer laminate","Steel plate or jacket"),IF(L1248&lt;='Tree rules'!$C$10,"Steel plate or jacket","Polymer laminate")))</f>
        <v>Polymer laminate</v>
      </c>
      <c r="T1248" s="5" t="str">
        <f aca="false">IF(S1248=R1248,"Yes","No")</f>
        <v>Yes</v>
      </c>
    </row>
    <row r="1249" customFormat="false" ht="15" hidden="false" customHeight="false" outlineLevel="0" collapsed="false">
      <c r="A1249" s="15" t="n">
        <v>4150</v>
      </c>
      <c r="B1249" s="16" t="n">
        <v>5.51556662363424</v>
      </c>
      <c r="C1249" s="15" t="n">
        <v>300</v>
      </c>
      <c r="D1249" s="15" t="n">
        <v>450</v>
      </c>
      <c r="E1249" s="15" t="n">
        <v>30</v>
      </c>
      <c r="F1249" s="16" t="n">
        <v>0.689158285620383</v>
      </c>
      <c r="G1249" s="17" t="s">
        <v>102</v>
      </c>
      <c r="H1249" s="18" t="n">
        <v>0.1</v>
      </c>
      <c r="I1249" s="18" t="n">
        <v>1</v>
      </c>
      <c r="J1249" s="19" t="n">
        <v>0.915980714799337</v>
      </c>
      <c r="K1249" s="19" t="n">
        <v>0.465515450597211</v>
      </c>
      <c r="L1249" s="16" t="n">
        <v>14.1788345080572</v>
      </c>
      <c r="M1249" s="19" t="n">
        <v>0.350027172610368</v>
      </c>
      <c r="N1249" s="19" t="n">
        <v>2.66436858586092</v>
      </c>
      <c r="O1249" s="19" t="n">
        <v>0.915980714799337</v>
      </c>
      <c r="P1249" s="19" t="n">
        <v>0.850822883041177</v>
      </c>
      <c r="Q1249" s="17" t="s">
        <v>30</v>
      </c>
      <c r="R1249" s="5" t="str">
        <f aca="false">IF(OR(Q1249="Steel plate",Q1249="Concrete jacket"),"Steel plate or jacket",Q1249)</f>
        <v>Seal cracks</v>
      </c>
      <c r="S1249" s="5" t="str">
        <f aca="false">IF(O1249&lt;='Tree rules'!$C$4,IF(N1249&lt;='Tree rules'!$C$5,IF(P1249&lt;='Tree rules'!$C$7,"Monitor","Polymer laminate"),IF(P1249&lt;='Tree rules'!$C$8,"Seal cracks","Polymer laminate")),IF(O1249&lt;='Tree rules'!$C$6,IF(P1249&lt;='Tree rules'!$C$9,"Polymer laminate","Steel plate or jacket"),IF(L1249&lt;='Tree rules'!$C$10,"Steel plate or jacket","Polymer laminate")))</f>
        <v>Seal cracks</v>
      </c>
      <c r="T1249" s="5" t="str">
        <f aca="false">IF(S1249=R1249,"Yes","No")</f>
        <v>Yes</v>
      </c>
    </row>
    <row r="1250" customFormat="false" ht="15" hidden="false" customHeight="false" outlineLevel="0" collapsed="false">
      <c r="A1250" s="15" t="n">
        <v>4158</v>
      </c>
      <c r="B1250" s="16" t="n">
        <v>4.40771786545435</v>
      </c>
      <c r="C1250" s="15" t="n">
        <v>230</v>
      </c>
      <c r="D1250" s="15" t="n">
        <v>450</v>
      </c>
      <c r="E1250" s="15" t="n">
        <v>25</v>
      </c>
      <c r="F1250" s="16" t="n">
        <v>0.679557138998441</v>
      </c>
      <c r="G1250" s="17" t="s">
        <v>103</v>
      </c>
      <c r="H1250" s="18" t="n">
        <v>0.2</v>
      </c>
      <c r="I1250" s="18" t="n">
        <v>1</v>
      </c>
      <c r="J1250" s="19" t="n">
        <v>0.856826088854885</v>
      </c>
      <c r="K1250" s="19" t="n">
        <v>0.487747352510452</v>
      </c>
      <c r="L1250" s="16" t="n">
        <v>10.9644723021253</v>
      </c>
      <c r="M1250" s="19" t="n">
        <v>0.859180678223941</v>
      </c>
      <c r="N1250" s="19" t="n">
        <v>1.10369270456799</v>
      </c>
      <c r="O1250" s="19" t="n">
        <v>0.856826088854885</v>
      </c>
      <c r="P1250" s="19" t="n">
        <v>0.319487981461741</v>
      </c>
      <c r="Q1250" s="17" t="s">
        <v>30</v>
      </c>
      <c r="R1250" s="5" t="str">
        <f aca="false">IF(OR(Q1250="Steel plate",Q1250="Concrete jacket"),"Steel plate or jacket",Q1250)</f>
        <v>Seal cracks</v>
      </c>
      <c r="S1250" s="5" t="str">
        <f aca="false">IF(O1250&lt;='Tree rules'!$C$4,IF(N1250&lt;='Tree rules'!$C$5,IF(P1250&lt;='Tree rules'!$C$7,"Monitor","Polymer laminate"),IF(P1250&lt;='Tree rules'!$C$8,"Seal cracks","Polymer laminate")),IF(O1250&lt;='Tree rules'!$C$6,IF(P1250&lt;='Tree rules'!$C$9,"Polymer laminate","Steel plate or jacket"),IF(L1250&lt;='Tree rules'!$C$10,"Steel plate or jacket","Polymer laminate")))</f>
        <v>Seal cracks</v>
      </c>
      <c r="T1250" s="5" t="str">
        <f aca="false">IF(S1250=R1250,"Yes","No")</f>
        <v>Yes</v>
      </c>
    </row>
    <row r="1251" customFormat="false" ht="15" hidden="false" customHeight="false" outlineLevel="0" collapsed="false">
      <c r="A1251" s="15" t="n">
        <v>4162</v>
      </c>
      <c r="B1251" s="16" t="n">
        <v>3.7602189928627</v>
      </c>
      <c r="C1251" s="15" t="n">
        <v>300</v>
      </c>
      <c r="D1251" s="15" t="n">
        <v>300</v>
      </c>
      <c r="E1251" s="15" t="n">
        <v>30</v>
      </c>
      <c r="F1251" s="16" t="n">
        <v>0.589048622548086</v>
      </c>
      <c r="G1251" s="17" t="s">
        <v>101</v>
      </c>
      <c r="H1251" s="18" t="n">
        <v>0.3</v>
      </c>
      <c r="I1251" s="18" t="n">
        <v>1</v>
      </c>
      <c r="J1251" s="19" t="n">
        <v>0.991508213350007</v>
      </c>
      <c r="K1251" s="19" t="n">
        <v>0.472029363218903</v>
      </c>
      <c r="L1251" s="16" t="n">
        <v>14.6883554408699</v>
      </c>
      <c r="M1251" s="19" t="n">
        <v>0.257168875874613</v>
      </c>
      <c r="N1251" s="19" t="n">
        <v>0.786221606892859</v>
      </c>
      <c r="O1251" s="19" t="n">
        <v>0.991508213350007</v>
      </c>
      <c r="P1251" s="19" t="n">
        <v>1.06517952614688</v>
      </c>
      <c r="Q1251" s="17" t="s">
        <v>31</v>
      </c>
      <c r="R1251" s="5" t="str">
        <f aca="false">IF(OR(Q1251="Steel plate",Q1251="Concrete jacket"),"Steel plate or jacket",Q1251)</f>
        <v>Polymer laminate</v>
      </c>
      <c r="S1251" s="5" t="str">
        <f aca="false">IF(O1251&lt;='Tree rules'!$C$4,IF(N1251&lt;='Tree rules'!$C$5,IF(P1251&lt;='Tree rules'!$C$7,"Monitor","Polymer laminate"),IF(P1251&lt;='Tree rules'!$C$8,"Seal cracks","Polymer laminate")),IF(O1251&lt;='Tree rules'!$C$6,IF(P1251&lt;='Tree rules'!$C$9,"Polymer laminate","Steel plate or jacket"),IF(L1251&lt;='Tree rules'!$C$10,"Steel plate or jacket","Polymer laminate")))</f>
        <v>Polymer laminate</v>
      </c>
      <c r="T1251" s="5" t="str">
        <f aca="false">IF(S1251=R1251,"Yes","No")</f>
        <v>Yes</v>
      </c>
    </row>
    <row r="1252" customFormat="false" ht="15" hidden="false" customHeight="false" outlineLevel="0" collapsed="false">
      <c r="A1252" s="15" t="n">
        <v>4164</v>
      </c>
      <c r="B1252" s="16" t="n">
        <v>3.35345461682361</v>
      </c>
      <c r="C1252" s="15" t="n">
        <v>230</v>
      </c>
      <c r="D1252" s="15" t="n">
        <v>300</v>
      </c>
      <c r="E1252" s="15" t="n">
        <v>25</v>
      </c>
      <c r="F1252" s="16" t="n">
        <v>0.688332522525665</v>
      </c>
      <c r="G1252" s="17" t="s">
        <v>103</v>
      </c>
      <c r="H1252" s="18" t="n">
        <v>0.2</v>
      </c>
      <c r="I1252" s="18" t="n">
        <v>1</v>
      </c>
      <c r="J1252" s="19" t="n">
        <v>0.890370444296942</v>
      </c>
      <c r="K1252" s="19" t="n">
        <v>0.483109034003875</v>
      </c>
      <c r="L1252" s="16" t="n">
        <v>13.202577231589</v>
      </c>
      <c r="M1252" s="19" t="n">
        <v>0.690943307477037</v>
      </c>
      <c r="N1252" s="19" t="n">
        <v>1.18887467756259</v>
      </c>
      <c r="O1252" s="19" t="n">
        <v>0.890370444296942</v>
      </c>
      <c r="P1252" s="19" t="n">
        <v>0.409014094628671</v>
      </c>
      <c r="Q1252" s="17" t="s">
        <v>30</v>
      </c>
      <c r="R1252" s="5" t="str">
        <f aca="false">IF(OR(Q1252="Steel plate",Q1252="Concrete jacket"),"Steel plate or jacket",Q1252)</f>
        <v>Seal cracks</v>
      </c>
      <c r="S1252" s="5" t="str">
        <f aca="false">IF(O1252&lt;='Tree rules'!$C$4,IF(N1252&lt;='Tree rules'!$C$5,IF(P1252&lt;='Tree rules'!$C$7,"Monitor","Polymer laminate"),IF(P1252&lt;='Tree rules'!$C$8,"Seal cracks","Polymer laminate")),IF(O1252&lt;='Tree rules'!$C$6,IF(P1252&lt;='Tree rules'!$C$9,"Polymer laminate","Steel plate or jacket"),IF(L1252&lt;='Tree rules'!$C$10,"Steel plate or jacket","Polymer laminate")))</f>
        <v>Seal cracks</v>
      </c>
      <c r="T1252" s="5" t="str">
        <f aca="false">IF(S1252=R1252,"Yes","No")</f>
        <v>Yes</v>
      </c>
    </row>
    <row r="1253" customFormat="false" ht="15" hidden="false" customHeight="false" outlineLevel="0" collapsed="false">
      <c r="A1253" s="15" t="n">
        <v>4168</v>
      </c>
      <c r="B1253" s="16" t="n">
        <v>6.398508272045</v>
      </c>
      <c r="C1253" s="15" t="n">
        <v>300</v>
      </c>
      <c r="D1253" s="15" t="n">
        <v>575</v>
      </c>
      <c r="E1253" s="15" t="n">
        <v>25</v>
      </c>
      <c r="F1253" s="16" t="n">
        <v>0.596127638252333</v>
      </c>
      <c r="G1253" s="17" t="s">
        <v>101</v>
      </c>
      <c r="H1253" s="18" t="n">
        <v>0.3</v>
      </c>
      <c r="I1253" s="18" t="n">
        <v>1.5</v>
      </c>
      <c r="J1253" s="19" t="n">
        <v>0.857776593716443</v>
      </c>
      <c r="K1253" s="19" t="n">
        <v>0.594507664985602</v>
      </c>
      <c r="L1253" s="16" t="n">
        <v>12.141381920389</v>
      </c>
      <c r="M1253" s="19" t="n">
        <v>0.505338366149563</v>
      </c>
      <c r="N1253" s="19" t="n">
        <v>0.857758631247791</v>
      </c>
      <c r="O1253" s="19" t="n">
        <v>1.03168751066983</v>
      </c>
      <c r="P1253" s="19" t="n">
        <v>0.659631140762077</v>
      </c>
      <c r="Q1253" s="17" t="s">
        <v>31</v>
      </c>
      <c r="R1253" s="5" t="str">
        <f aca="false">IF(OR(Q1253="Steel plate",Q1253="Concrete jacket"),"Steel plate or jacket",Q1253)</f>
        <v>Polymer laminate</v>
      </c>
      <c r="S1253" s="5" t="str">
        <f aca="false">IF(O1253&lt;='Tree rules'!$C$4,IF(N1253&lt;='Tree rules'!$C$5,IF(P1253&lt;='Tree rules'!$C$7,"Monitor","Polymer laminate"),IF(P1253&lt;='Tree rules'!$C$8,"Seal cracks","Polymer laminate")),IF(O1253&lt;='Tree rules'!$C$6,IF(P1253&lt;='Tree rules'!$C$9,"Polymer laminate","Steel plate or jacket"),IF(L1253&lt;='Tree rules'!$C$10,"Steel plate or jacket","Polymer laminate")))</f>
        <v>Polymer laminate</v>
      </c>
      <c r="T1253" s="5" t="str">
        <f aca="false">IF(S1253=R1253,"Yes","No")</f>
        <v>Yes</v>
      </c>
    </row>
    <row r="1254" customFormat="false" ht="15" hidden="false" customHeight="false" outlineLevel="0" collapsed="false">
      <c r="A1254" s="15" t="n">
        <v>4173</v>
      </c>
      <c r="B1254" s="16" t="n">
        <v>6.61520682227744</v>
      </c>
      <c r="C1254" s="15" t="n">
        <v>300</v>
      </c>
      <c r="D1254" s="15" t="n">
        <v>550</v>
      </c>
      <c r="E1254" s="15" t="n">
        <v>20</v>
      </c>
      <c r="F1254" s="16" t="n">
        <v>0.531909867274462</v>
      </c>
      <c r="G1254" s="17" t="s">
        <v>101</v>
      </c>
      <c r="H1254" s="18" t="n">
        <v>0.3</v>
      </c>
      <c r="I1254" s="18" t="n">
        <v>1</v>
      </c>
      <c r="J1254" s="19" t="n">
        <v>0.958940937449489</v>
      </c>
      <c r="K1254" s="19" t="n">
        <v>0.423414858332419</v>
      </c>
      <c r="L1254" s="16" t="n">
        <v>13.1254103616616</v>
      </c>
      <c r="M1254" s="19" t="n">
        <v>0.89284761645985</v>
      </c>
      <c r="N1254" s="19" t="n">
        <v>0.597957743323777</v>
      </c>
      <c r="O1254" s="19" t="n">
        <v>0.958940937449489</v>
      </c>
      <c r="P1254" s="19" t="n">
        <v>0.369059096599751</v>
      </c>
      <c r="Q1254" s="17" t="s">
        <v>29</v>
      </c>
      <c r="R1254" s="5" t="str">
        <f aca="false">IF(OR(Q1254="Steel plate",Q1254="Concrete jacket"),"Steel plate or jacket",Q1254)</f>
        <v>Monitor</v>
      </c>
      <c r="S1254" s="5" t="str">
        <f aca="false">IF(O1254&lt;='Tree rules'!$C$4,IF(N1254&lt;='Tree rules'!$C$5,IF(P1254&lt;='Tree rules'!$C$7,"Monitor","Polymer laminate"),IF(P1254&lt;='Tree rules'!$C$8,"Seal cracks","Polymer laminate")),IF(O1254&lt;='Tree rules'!$C$6,IF(P1254&lt;='Tree rules'!$C$9,"Polymer laminate","Steel plate or jacket"),IF(L1254&lt;='Tree rules'!$C$10,"Steel plate or jacket","Polymer laminate")))</f>
        <v>Monitor</v>
      </c>
      <c r="T1254" s="5" t="str">
        <f aca="false">IF(S1254=R1254,"Yes","No")</f>
        <v>Yes</v>
      </c>
    </row>
    <row r="1255" customFormat="false" ht="15" hidden="false" customHeight="false" outlineLevel="0" collapsed="false">
      <c r="A1255" s="15" t="n">
        <v>4179</v>
      </c>
      <c r="B1255" s="16" t="n">
        <v>7.46200387184528</v>
      </c>
      <c r="C1255" s="15" t="n">
        <v>300</v>
      </c>
      <c r="D1255" s="15" t="n">
        <v>625</v>
      </c>
      <c r="E1255" s="15" t="n">
        <v>25</v>
      </c>
      <c r="F1255" s="16" t="n">
        <v>0.725960174139756</v>
      </c>
      <c r="G1255" s="17" t="s">
        <v>101</v>
      </c>
      <c r="H1255" s="18" t="n">
        <v>0.3</v>
      </c>
      <c r="I1255" s="18" t="n">
        <v>1</v>
      </c>
      <c r="J1255" s="19" t="n">
        <v>0.857649718790676</v>
      </c>
      <c r="K1255" s="19" t="n">
        <v>0.494174172905712</v>
      </c>
      <c r="L1255" s="16" t="n">
        <v>12.9324157224355</v>
      </c>
      <c r="M1255" s="19" t="n">
        <v>0.684624661993293</v>
      </c>
      <c r="N1255" s="19" t="n">
        <v>0.573741739950961</v>
      </c>
      <c r="O1255" s="19" t="n">
        <v>0.857649718790676</v>
      </c>
      <c r="P1255" s="19" t="n">
        <v>0.535708129604181</v>
      </c>
      <c r="Q1255" s="17" t="s">
        <v>29</v>
      </c>
      <c r="R1255" s="5" t="str">
        <f aca="false">IF(OR(Q1255="Steel plate",Q1255="Concrete jacket"),"Steel plate or jacket",Q1255)</f>
        <v>Monitor</v>
      </c>
      <c r="S1255" s="5" t="str">
        <f aca="false">IF(O1255&lt;='Tree rules'!$C$4,IF(N1255&lt;='Tree rules'!$C$5,IF(P1255&lt;='Tree rules'!$C$7,"Monitor","Polymer laminate"),IF(P1255&lt;='Tree rules'!$C$8,"Seal cracks","Polymer laminate")),IF(O1255&lt;='Tree rules'!$C$6,IF(P1255&lt;='Tree rules'!$C$9,"Polymer laminate","Steel plate or jacket"),IF(L1255&lt;='Tree rules'!$C$10,"Steel plate or jacket","Polymer laminate")))</f>
        <v>Monitor</v>
      </c>
      <c r="T1255" s="5" t="str">
        <f aca="false">IF(S1255=R1255,"Yes","No")</f>
        <v>Yes</v>
      </c>
    </row>
    <row r="1256" customFormat="false" ht="15" hidden="false" customHeight="false" outlineLevel="0" collapsed="false">
      <c r="A1256" s="15" t="n">
        <v>4181</v>
      </c>
      <c r="B1256" s="16" t="n">
        <v>6.28070764662497</v>
      </c>
      <c r="C1256" s="15" t="n">
        <v>230</v>
      </c>
      <c r="D1256" s="15" t="n">
        <v>625</v>
      </c>
      <c r="E1256" s="15" t="n">
        <v>20</v>
      </c>
      <c r="F1256" s="16" t="n">
        <v>0.603925598347216</v>
      </c>
      <c r="G1256" s="17" t="s">
        <v>103</v>
      </c>
      <c r="H1256" s="18" t="n">
        <v>0.2</v>
      </c>
      <c r="I1256" s="18" t="n">
        <v>1</v>
      </c>
      <c r="J1256" s="19" t="n">
        <v>0.946947800844517</v>
      </c>
      <c r="K1256" s="19" t="n">
        <v>0.487776262171577</v>
      </c>
      <c r="L1256" s="16" t="n">
        <v>10.8475088888169</v>
      </c>
      <c r="M1256" s="19" t="n">
        <v>0.816361924327201</v>
      </c>
      <c r="N1256" s="19" t="n">
        <v>0.824384949496068</v>
      </c>
      <c r="O1256" s="19" t="n">
        <v>0.946947800844517</v>
      </c>
      <c r="P1256" s="19" t="n">
        <v>0.389827543000832</v>
      </c>
      <c r="Q1256" s="17" t="s">
        <v>29</v>
      </c>
      <c r="R1256" s="5" t="str">
        <f aca="false">IF(OR(Q1256="Steel plate",Q1256="Concrete jacket"),"Steel plate or jacket",Q1256)</f>
        <v>Monitor</v>
      </c>
      <c r="S1256" s="5" t="str">
        <f aca="false">IF(O1256&lt;='Tree rules'!$C$4,IF(N1256&lt;='Tree rules'!$C$5,IF(P1256&lt;='Tree rules'!$C$7,"Monitor","Polymer laminate"),IF(P1256&lt;='Tree rules'!$C$8,"Seal cracks","Polymer laminate")),IF(O1256&lt;='Tree rules'!$C$6,IF(P1256&lt;='Tree rules'!$C$9,"Polymer laminate","Steel plate or jacket"),IF(L1256&lt;='Tree rules'!$C$10,"Steel plate or jacket","Polymer laminate")))</f>
        <v>Monitor</v>
      </c>
      <c r="T1256" s="5" t="str">
        <f aca="false">IF(S1256=R1256,"Yes","No")</f>
        <v>Yes</v>
      </c>
    </row>
    <row r="1257" customFormat="false" ht="15" hidden="false" customHeight="false" outlineLevel="0" collapsed="false">
      <c r="A1257" s="15" t="n">
        <v>4184</v>
      </c>
      <c r="B1257" s="16" t="n">
        <v>5.17073756752458</v>
      </c>
      <c r="C1257" s="15" t="n">
        <v>300</v>
      </c>
      <c r="D1257" s="15" t="n">
        <v>450</v>
      </c>
      <c r="E1257" s="15" t="n">
        <v>25</v>
      </c>
      <c r="F1257" s="16" t="n">
        <v>0.663570725510715</v>
      </c>
      <c r="G1257" s="17" t="s">
        <v>101</v>
      </c>
      <c r="H1257" s="18" t="n">
        <v>0.3</v>
      </c>
      <c r="I1257" s="18" t="n">
        <v>1.5</v>
      </c>
      <c r="J1257" s="19" t="n">
        <v>0.918853463577435</v>
      </c>
      <c r="K1257" s="19" t="n">
        <v>0.540273689258074</v>
      </c>
      <c r="L1257" s="16" t="n">
        <v>12.7988553651599</v>
      </c>
      <c r="M1257" s="19" t="n">
        <v>0.767260634871779</v>
      </c>
      <c r="N1257" s="19" t="n">
        <v>0.782976793408706</v>
      </c>
      <c r="O1257" s="19" t="n">
        <v>1.13006402003888</v>
      </c>
      <c r="P1257" s="19" t="n">
        <v>0.506794990636447</v>
      </c>
      <c r="Q1257" s="17" t="s">
        <v>31</v>
      </c>
      <c r="R1257" s="5" t="str">
        <f aca="false">IF(OR(Q1257="Steel plate",Q1257="Concrete jacket"),"Steel plate or jacket",Q1257)</f>
        <v>Polymer laminate</v>
      </c>
      <c r="S1257" s="5" t="str">
        <f aca="false">IF(O1257&lt;='Tree rules'!$C$4,IF(N1257&lt;='Tree rules'!$C$5,IF(P1257&lt;='Tree rules'!$C$7,"Monitor","Polymer laminate"),IF(P1257&lt;='Tree rules'!$C$8,"Seal cracks","Polymer laminate")),IF(O1257&lt;='Tree rules'!$C$6,IF(P1257&lt;='Tree rules'!$C$9,"Polymer laminate","Steel plate or jacket"),IF(L1257&lt;='Tree rules'!$C$10,"Steel plate or jacket","Polymer laminate")))</f>
        <v>Polymer laminate</v>
      </c>
      <c r="T1257" s="5" t="str">
        <f aca="false">IF(S1257=R1257,"Yes","No")</f>
        <v>Yes</v>
      </c>
    </row>
    <row r="1258" customFormat="false" ht="15" hidden="false" customHeight="false" outlineLevel="0" collapsed="false">
      <c r="A1258" s="15" t="n">
        <v>4189</v>
      </c>
      <c r="B1258" s="16" t="n">
        <v>4.02232940827629</v>
      </c>
      <c r="C1258" s="15" t="n">
        <v>230</v>
      </c>
      <c r="D1258" s="15" t="n">
        <v>400</v>
      </c>
      <c r="E1258" s="15" t="n">
        <v>30</v>
      </c>
      <c r="F1258" s="16" t="n">
        <v>0.776085141697083</v>
      </c>
      <c r="G1258" s="17" t="s">
        <v>103</v>
      </c>
      <c r="H1258" s="18" t="n">
        <v>0.2</v>
      </c>
      <c r="I1258" s="18" t="n">
        <v>1.5</v>
      </c>
      <c r="J1258" s="19" t="n">
        <v>0.91257639953248</v>
      </c>
      <c r="K1258" s="19" t="n">
        <v>0.594038013147527</v>
      </c>
      <c r="L1258" s="16" t="n">
        <v>11.4270721826031</v>
      </c>
      <c r="M1258" s="19" t="n">
        <v>0.838301830443698</v>
      </c>
      <c r="N1258" s="19" t="n">
        <v>1.49305980277533</v>
      </c>
      <c r="O1258" s="19" t="n">
        <v>1.09781206368692</v>
      </c>
      <c r="P1258" s="19" t="n">
        <v>0.427929630721135</v>
      </c>
      <c r="Q1258" s="17" t="s">
        <v>31</v>
      </c>
      <c r="R1258" s="5" t="str">
        <f aca="false">IF(OR(Q1258="Steel plate",Q1258="Concrete jacket"),"Steel plate or jacket",Q1258)</f>
        <v>Polymer laminate</v>
      </c>
      <c r="S1258" s="5" t="str">
        <f aca="false">IF(O1258&lt;='Tree rules'!$C$4,IF(N1258&lt;='Tree rules'!$C$5,IF(P1258&lt;='Tree rules'!$C$7,"Monitor","Polymer laminate"),IF(P1258&lt;='Tree rules'!$C$8,"Seal cracks","Polymer laminate")),IF(O1258&lt;='Tree rules'!$C$6,IF(P1258&lt;='Tree rules'!$C$9,"Polymer laminate","Steel plate or jacket"),IF(L1258&lt;='Tree rules'!$C$10,"Steel plate or jacket","Polymer laminate")))</f>
        <v>Polymer laminate</v>
      </c>
      <c r="T1258" s="5" t="str">
        <f aca="false">IF(S1258=R1258,"Yes","No")</f>
        <v>Yes</v>
      </c>
    </row>
    <row r="1259" customFormat="false" ht="15" hidden="false" customHeight="false" outlineLevel="0" collapsed="false">
      <c r="A1259" s="15" t="n">
        <v>4190</v>
      </c>
      <c r="B1259" s="16" t="n">
        <v>5.28997319676674</v>
      </c>
      <c r="C1259" s="15" t="n">
        <v>230</v>
      </c>
      <c r="D1259" s="15" t="n">
        <v>475</v>
      </c>
      <c r="E1259" s="15" t="n">
        <v>25</v>
      </c>
      <c r="F1259" s="16" t="n">
        <v>0.611316296229087</v>
      </c>
      <c r="G1259" s="17" t="s">
        <v>103</v>
      </c>
      <c r="H1259" s="18" t="n">
        <v>0.2</v>
      </c>
      <c r="I1259" s="18" t="n">
        <v>1.5</v>
      </c>
      <c r="J1259" s="19" t="n">
        <v>0.888332708920718</v>
      </c>
      <c r="K1259" s="19" t="n">
        <v>0.561003073238116</v>
      </c>
      <c r="L1259" s="16" t="n">
        <v>12.3309398526031</v>
      </c>
      <c r="M1259" s="19" t="n">
        <v>0.374622335952624</v>
      </c>
      <c r="N1259" s="19" t="n">
        <v>1.21536550673912</v>
      </c>
      <c r="O1259" s="19" t="n">
        <v>1.08332037349985</v>
      </c>
      <c r="P1259" s="19" t="n">
        <v>0.87898765334688</v>
      </c>
      <c r="Q1259" s="17" t="s">
        <v>31</v>
      </c>
      <c r="R1259" s="5" t="str">
        <f aca="false">IF(OR(Q1259="Steel plate",Q1259="Concrete jacket"),"Steel plate or jacket",Q1259)</f>
        <v>Polymer laminate</v>
      </c>
      <c r="S1259" s="5" t="str">
        <f aca="false">IF(O1259&lt;='Tree rules'!$C$4,IF(N1259&lt;='Tree rules'!$C$5,IF(P1259&lt;='Tree rules'!$C$7,"Monitor","Polymer laminate"),IF(P1259&lt;='Tree rules'!$C$8,"Seal cracks","Polymer laminate")),IF(O1259&lt;='Tree rules'!$C$6,IF(P1259&lt;='Tree rules'!$C$9,"Polymer laminate","Steel plate or jacket"),IF(L1259&lt;='Tree rules'!$C$10,"Steel plate or jacket","Polymer laminate")))</f>
        <v>Polymer laminate</v>
      </c>
      <c r="T1259" s="5" t="str">
        <f aca="false">IF(S1259=R1259,"Yes","No")</f>
        <v>Yes</v>
      </c>
    </row>
    <row r="1260" customFormat="false" ht="15" hidden="false" customHeight="false" outlineLevel="0" collapsed="false">
      <c r="A1260" s="15" t="n">
        <v>4194</v>
      </c>
      <c r="B1260" s="16" t="n">
        <v>4.72874325118685</v>
      </c>
      <c r="C1260" s="15" t="n">
        <v>230</v>
      </c>
      <c r="D1260" s="15" t="n">
        <v>425</v>
      </c>
      <c r="E1260" s="15" t="n">
        <v>30</v>
      </c>
      <c r="F1260" s="16" t="n">
        <v>0.922619845496142</v>
      </c>
      <c r="G1260" s="17" t="s">
        <v>101</v>
      </c>
      <c r="H1260" s="18" t="n">
        <v>0.3</v>
      </c>
      <c r="I1260" s="18" t="n">
        <v>2</v>
      </c>
      <c r="J1260" s="19" t="n">
        <v>0.863075965570139</v>
      </c>
      <c r="K1260" s="19" t="n">
        <v>0.503085431960061</v>
      </c>
      <c r="L1260" s="16" t="n">
        <v>12.476895121865</v>
      </c>
      <c r="M1260" s="19" t="n">
        <v>0.758738264670043</v>
      </c>
      <c r="N1260" s="19" t="n">
        <v>0.850840586446342</v>
      </c>
      <c r="O1260" s="19" t="n">
        <v>1.29195098618708</v>
      </c>
      <c r="P1260" s="19" t="n">
        <v>0.616601157500876</v>
      </c>
      <c r="Q1260" s="17" t="s">
        <v>31</v>
      </c>
      <c r="R1260" s="5" t="str">
        <f aca="false">IF(OR(Q1260="Steel plate",Q1260="Concrete jacket"),"Steel plate or jacket",Q1260)</f>
        <v>Polymer laminate</v>
      </c>
      <c r="S1260" s="5" t="str">
        <f aca="false">IF(O1260&lt;='Tree rules'!$C$4,IF(N1260&lt;='Tree rules'!$C$5,IF(P1260&lt;='Tree rules'!$C$7,"Monitor","Polymer laminate"),IF(P1260&lt;='Tree rules'!$C$8,"Seal cracks","Polymer laminate")),IF(O1260&lt;='Tree rules'!$C$6,IF(P1260&lt;='Tree rules'!$C$9,"Polymer laminate","Steel plate or jacket"),IF(L1260&lt;='Tree rules'!$C$10,"Steel plate or jacket","Polymer laminate")))</f>
        <v>Polymer laminate</v>
      </c>
      <c r="T1260" s="5" t="str">
        <f aca="false">IF(S1260=R1260,"Yes","No")</f>
        <v>Yes</v>
      </c>
    </row>
    <row r="1261" customFormat="false" ht="15" hidden="false" customHeight="false" outlineLevel="0" collapsed="false">
      <c r="A1261" s="15" t="n">
        <v>4195</v>
      </c>
      <c r="B1261" s="16" t="n">
        <v>4.88313366129307</v>
      </c>
      <c r="C1261" s="15" t="n">
        <v>300</v>
      </c>
      <c r="D1261" s="15" t="n">
        <v>425</v>
      </c>
      <c r="E1261" s="15" t="n">
        <v>30</v>
      </c>
      <c r="F1261" s="16" t="n">
        <v>0.530506411160282</v>
      </c>
      <c r="G1261" s="17" t="s">
        <v>101</v>
      </c>
      <c r="H1261" s="18" t="n">
        <v>0.3</v>
      </c>
      <c r="I1261" s="18" t="n">
        <v>1</v>
      </c>
      <c r="J1261" s="19" t="n">
        <v>0.977930560987511</v>
      </c>
      <c r="K1261" s="19" t="n">
        <v>0.470675924019848</v>
      </c>
      <c r="L1261" s="16" t="n">
        <v>12.8842576815121</v>
      </c>
      <c r="M1261" s="19" t="n">
        <v>0.771083017806566</v>
      </c>
      <c r="N1261" s="19" t="n">
        <v>0.757279934642846</v>
      </c>
      <c r="O1261" s="19" t="n">
        <v>0.977930560987511</v>
      </c>
      <c r="P1261" s="19" t="n">
        <v>0.348449247870856</v>
      </c>
      <c r="Q1261" s="17" t="s">
        <v>29</v>
      </c>
      <c r="R1261" s="5" t="str">
        <f aca="false">IF(OR(Q1261="Steel plate",Q1261="Concrete jacket"),"Steel plate or jacket",Q1261)</f>
        <v>Monitor</v>
      </c>
      <c r="S1261" s="5" t="str">
        <f aca="false">IF(O1261&lt;='Tree rules'!$C$4,IF(N1261&lt;='Tree rules'!$C$5,IF(P1261&lt;='Tree rules'!$C$7,"Monitor","Polymer laminate"),IF(P1261&lt;='Tree rules'!$C$8,"Seal cracks","Polymer laminate")),IF(O1261&lt;='Tree rules'!$C$6,IF(P1261&lt;='Tree rules'!$C$9,"Polymer laminate","Steel plate or jacket"),IF(L1261&lt;='Tree rules'!$C$10,"Steel plate or jacket","Polymer laminate")))</f>
        <v>Monitor</v>
      </c>
      <c r="T1261" s="5" t="str">
        <f aca="false">IF(S1261=R1261,"Yes","No")</f>
        <v>Yes</v>
      </c>
    </row>
    <row r="1262" customFormat="false" ht="15" hidden="false" customHeight="false" outlineLevel="0" collapsed="false">
      <c r="A1262" s="15" t="n">
        <v>4199</v>
      </c>
      <c r="B1262" s="16" t="n">
        <v>3.98782353730387</v>
      </c>
      <c r="C1262" s="15" t="n">
        <v>300</v>
      </c>
      <c r="D1262" s="15" t="n">
        <v>375</v>
      </c>
      <c r="E1262" s="15" t="n">
        <v>30</v>
      </c>
      <c r="F1262" s="16" t="n">
        <v>0.683367586279351</v>
      </c>
      <c r="G1262" s="17" t="s">
        <v>103</v>
      </c>
      <c r="H1262" s="18" t="n">
        <v>0.2</v>
      </c>
      <c r="I1262" s="18" t="n">
        <v>1.5</v>
      </c>
      <c r="J1262" s="19" t="n">
        <v>0.885084358194499</v>
      </c>
      <c r="K1262" s="19" t="n">
        <v>0.617438621307977</v>
      </c>
      <c r="L1262" s="16" t="n">
        <v>12.0478052486522</v>
      </c>
      <c r="M1262" s="19" t="n">
        <v>0.92341977919789</v>
      </c>
      <c r="N1262" s="19" t="n">
        <v>0.962966986294339</v>
      </c>
      <c r="O1262" s="19" t="n">
        <v>1.05438390435932</v>
      </c>
      <c r="P1262" s="19" t="n">
        <v>0.370957260458859</v>
      </c>
      <c r="Q1262" s="17" t="s">
        <v>31</v>
      </c>
      <c r="R1262" s="5" t="str">
        <f aca="false">IF(OR(Q1262="Steel plate",Q1262="Concrete jacket"),"Steel plate or jacket",Q1262)</f>
        <v>Polymer laminate</v>
      </c>
      <c r="S1262" s="5" t="str">
        <f aca="false">IF(O1262&lt;='Tree rules'!$C$4,IF(N1262&lt;='Tree rules'!$C$5,IF(P1262&lt;='Tree rules'!$C$7,"Monitor","Polymer laminate"),IF(P1262&lt;='Tree rules'!$C$8,"Seal cracks","Polymer laminate")),IF(O1262&lt;='Tree rules'!$C$6,IF(P1262&lt;='Tree rules'!$C$9,"Polymer laminate","Steel plate or jacket"),IF(L1262&lt;='Tree rules'!$C$10,"Steel plate or jacket","Polymer laminate")))</f>
        <v>Polymer laminate</v>
      </c>
      <c r="T1262" s="5" t="str">
        <f aca="false">IF(S1262=R1262,"Yes","No")</f>
        <v>Yes</v>
      </c>
    </row>
    <row r="1263" customFormat="false" ht="15" hidden="false" customHeight="false" outlineLevel="0" collapsed="false">
      <c r="A1263" s="15" t="n">
        <v>4206</v>
      </c>
      <c r="B1263" s="16" t="n">
        <v>3.21554318825985</v>
      </c>
      <c r="C1263" s="15" t="n">
        <v>300</v>
      </c>
      <c r="D1263" s="15" t="n">
        <v>300</v>
      </c>
      <c r="E1263" s="15" t="n">
        <v>25</v>
      </c>
      <c r="F1263" s="16" t="n">
        <v>0.831109167616348</v>
      </c>
      <c r="G1263" s="17" t="s">
        <v>101</v>
      </c>
      <c r="H1263" s="18" t="n">
        <v>0.3</v>
      </c>
      <c r="I1263" s="18" t="n">
        <v>2</v>
      </c>
      <c r="J1263" s="19" t="n">
        <v>0.8658411361718</v>
      </c>
      <c r="K1263" s="19" t="n">
        <v>0.509593717651152</v>
      </c>
      <c r="L1263" s="16" t="n">
        <v>12.7600920169042</v>
      </c>
      <c r="M1263" s="19" t="n">
        <v>0.661758541083748</v>
      </c>
      <c r="N1263" s="19" t="n">
        <v>1.39958388724708</v>
      </c>
      <c r="O1263" s="19" t="n">
        <v>1.29045506886652</v>
      </c>
      <c r="P1263" s="19" t="n">
        <v>0.593385670121603</v>
      </c>
      <c r="Q1263" s="17" t="s">
        <v>31</v>
      </c>
      <c r="R1263" s="5" t="str">
        <f aca="false">IF(OR(Q1263="Steel plate",Q1263="Concrete jacket"),"Steel plate or jacket",Q1263)</f>
        <v>Polymer laminate</v>
      </c>
      <c r="S1263" s="5" t="str">
        <f aca="false">IF(O1263&lt;='Tree rules'!$C$4,IF(N1263&lt;='Tree rules'!$C$5,IF(P1263&lt;='Tree rules'!$C$7,"Monitor","Polymer laminate"),IF(P1263&lt;='Tree rules'!$C$8,"Seal cracks","Polymer laminate")),IF(O1263&lt;='Tree rules'!$C$6,IF(P1263&lt;='Tree rules'!$C$9,"Polymer laminate","Steel plate or jacket"),IF(L1263&lt;='Tree rules'!$C$10,"Steel plate or jacket","Polymer laminate")))</f>
        <v>Polymer laminate</v>
      </c>
      <c r="T1263" s="5" t="str">
        <f aca="false">IF(S1263=R1263,"Yes","No")</f>
        <v>Yes</v>
      </c>
    </row>
    <row r="1264" customFormat="false" ht="15" hidden="false" customHeight="false" outlineLevel="0" collapsed="false">
      <c r="A1264" s="15" t="n">
        <v>4211</v>
      </c>
      <c r="B1264" s="16" t="n">
        <v>6.36662133483504</v>
      </c>
      <c r="C1264" s="15" t="n">
        <v>230</v>
      </c>
      <c r="D1264" s="15" t="n">
        <v>575</v>
      </c>
      <c r="E1264" s="15" t="n">
        <v>30</v>
      </c>
      <c r="F1264" s="16" t="n">
        <v>0.777557789024782</v>
      </c>
      <c r="G1264" s="17" t="s">
        <v>101</v>
      </c>
      <c r="H1264" s="18" t="n">
        <v>0.3</v>
      </c>
      <c r="I1264" s="18" t="n">
        <v>1</v>
      </c>
      <c r="J1264" s="19" t="n">
        <v>0.913891685239444</v>
      </c>
      <c r="K1264" s="19" t="n">
        <v>0.521488086084072</v>
      </c>
      <c r="L1264" s="16" t="n">
        <v>12.080875398169</v>
      </c>
      <c r="M1264" s="19" t="n">
        <v>0.844118749918064</v>
      </c>
      <c r="N1264" s="19" t="n">
        <v>0.608378544485424</v>
      </c>
      <c r="O1264" s="19" t="n">
        <v>0.913891685239444</v>
      </c>
      <c r="P1264" s="19" t="n">
        <v>0.439696610565381</v>
      </c>
      <c r="Q1264" s="17" t="s">
        <v>29</v>
      </c>
      <c r="R1264" s="5" t="str">
        <f aca="false">IF(OR(Q1264="Steel plate",Q1264="Concrete jacket"),"Steel plate or jacket",Q1264)</f>
        <v>Monitor</v>
      </c>
      <c r="S1264" s="5" t="str">
        <f aca="false">IF(O1264&lt;='Tree rules'!$C$4,IF(N1264&lt;='Tree rules'!$C$5,IF(P1264&lt;='Tree rules'!$C$7,"Monitor","Polymer laminate"),IF(P1264&lt;='Tree rules'!$C$8,"Seal cracks","Polymer laminate")),IF(O1264&lt;='Tree rules'!$C$6,IF(P1264&lt;='Tree rules'!$C$9,"Polymer laminate","Steel plate or jacket"),IF(L1264&lt;='Tree rules'!$C$10,"Steel plate or jacket","Polymer laminate")))</f>
        <v>Monitor</v>
      </c>
      <c r="T1264" s="5" t="str">
        <f aca="false">IF(S1264=R1264,"Yes","No")</f>
        <v>Yes</v>
      </c>
    </row>
    <row r="1265" customFormat="false" ht="15" hidden="false" customHeight="false" outlineLevel="0" collapsed="false">
      <c r="A1265" s="15" t="n">
        <v>4218</v>
      </c>
      <c r="B1265" s="16" t="n">
        <v>3.15778519291575</v>
      </c>
      <c r="C1265" s="15" t="n">
        <v>300</v>
      </c>
      <c r="D1265" s="15" t="n">
        <v>300</v>
      </c>
      <c r="E1265" s="15" t="n">
        <v>30</v>
      </c>
      <c r="F1265" s="16" t="n">
        <v>0.831109167616348</v>
      </c>
      <c r="G1265" s="17" t="s">
        <v>101</v>
      </c>
      <c r="H1265" s="18" t="n">
        <v>0.3</v>
      </c>
      <c r="I1265" s="18" t="n">
        <v>1</v>
      </c>
      <c r="J1265" s="19" t="n">
        <v>0.926937067140482</v>
      </c>
      <c r="K1265" s="19" t="n">
        <v>0.566595696400182</v>
      </c>
      <c r="L1265" s="16" t="n">
        <v>12.5308936226816</v>
      </c>
      <c r="M1265" s="19" t="n">
        <v>0.494128357509019</v>
      </c>
      <c r="N1265" s="19" t="n">
        <v>1.03113978112523</v>
      </c>
      <c r="O1265" s="19" t="n">
        <v>0.926937067140482</v>
      </c>
      <c r="P1265" s="19" t="n">
        <v>0.642153000938866</v>
      </c>
      <c r="Q1265" s="17" t="s">
        <v>30</v>
      </c>
      <c r="R1265" s="5" t="str">
        <f aca="false">IF(OR(Q1265="Steel plate",Q1265="Concrete jacket"),"Steel plate or jacket",Q1265)</f>
        <v>Seal cracks</v>
      </c>
      <c r="S1265" s="5" t="str">
        <f aca="false">IF(O1265&lt;='Tree rules'!$C$4,IF(N1265&lt;='Tree rules'!$C$5,IF(P1265&lt;='Tree rules'!$C$7,"Monitor","Polymer laminate"),IF(P1265&lt;='Tree rules'!$C$8,"Seal cracks","Polymer laminate")),IF(O1265&lt;='Tree rules'!$C$6,IF(P1265&lt;='Tree rules'!$C$9,"Polymer laminate","Steel plate or jacket"),IF(L1265&lt;='Tree rules'!$C$10,"Steel plate or jacket","Polymer laminate")))</f>
        <v>Seal cracks</v>
      </c>
      <c r="T1265" s="5" t="str">
        <f aca="false">IF(S1265=R1265,"Yes","No")</f>
        <v>Yes</v>
      </c>
    </row>
    <row r="1266" customFormat="false" ht="15" hidden="false" customHeight="false" outlineLevel="0" collapsed="false">
      <c r="A1266" s="15" t="n">
        <v>4219</v>
      </c>
      <c r="B1266" s="16" t="n">
        <v>6.388117961078</v>
      </c>
      <c r="C1266" s="15" t="n">
        <v>230</v>
      </c>
      <c r="D1266" s="15" t="n">
        <v>500</v>
      </c>
      <c r="E1266" s="15" t="n">
        <v>20</v>
      </c>
      <c r="F1266" s="16" t="n">
        <v>0.625130365852113</v>
      </c>
      <c r="G1266" s="17" t="s">
        <v>102</v>
      </c>
      <c r="H1266" s="18" t="n">
        <v>0.1</v>
      </c>
      <c r="I1266" s="18" t="n">
        <v>1</v>
      </c>
      <c r="J1266" s="19" t="n">
        <v>0.913540989196771</v>
      </c>
      <c r="K1266" s="19" t="n">
        <v>0.5123398182826</v>
      </c>
      <c r="L1266" s="16" t="n">
        <v>14.6181189040687</v>
      </c>
      <c r="M1266" s="19" t="n">
        <v>0.353209954846503</v>
      </c>
      <c r="N1266" s="19" t="n">
        <v>2.93568905526478</v>
      </c>
      <c r="O1266" s="19" t="n">
        <v>0.913540989196771</v>
      </c>
      <c r="P1266" s="19" t="n">
        <v>0.985590198050769</v>
      </c>
      <c r="Q1266" s="17" t="s">
        <v>31</v>
      </c>
      <c r="R1266" s="5" t="str">
        <f aca="false">IF(OR(Q1266="Steel plate",Q1266="Concrete jacket"),"Steel plate or jacket",Q1266)</f>
        <v>Polymer laminate</v>
      </c>
      <c r="S1266" s="5" t="str">
        <f aca="false">IF(O1266&lt;='Tree rules'!$C$4,IF(N1266&lt;='Tree rules'!$C$5,IF(P1266&lt;='Tree rules'!$C$7,"Monitor","Polymer laminate"),IF(P1266&lt;='Tree rules'!$C$8,"Seal cracks","Polymer laminate")),IF(O1266&lt;='Tree rules'!$C$6,IF(P1266&lt;='Tree rules'!$C$9,"Polymer laminate","Steel plate or jacket"),IF(L1266&lt;='Tree rules'!$C$10,"Steel plate or jacket","Polymer laminate")))</f>
        <v>Seal cracks</v>
      </c>
      <c r="T1266" s="5" t="str">
        <f aca="false">IF(S1266=R1266,"Yes","No")</f>
        <v>No</v>
      </c>
    </row>
    <row r="1267" customFormat="false" ht="15" hidden="false" customHeight="false" outlineLevel="0" collapsed="false">
      <c r="A1267" s="15" t="n">
        <v>4222</v>
      </c>
      <c r="B1267" s="16" t="n">
        <v>5.98049827044517</v>
      </c>
      <c r="C1267" s="15" t="n">
        <v>230</v>
      </c>
      <c r="D1267" s="15" t="n">
        <v>575</v>
      </c>
      <c r="E1267" s="15" t="n">
        <v>25</v>
      </c>
      <c r="F1267" s="16" t="n">
        <v>0.800337802375117</v>
      </c>
      <c r="G1267" s="17" t="s">
        <v>102</v>
      </c>
      <c r="H1267" s="18" t="n">
        <v>0.1</v>
      </c>
      <c r="I1267" s="18" t="n">
        <v>1</v>
      </c>
      <c r="J1267" s="19" t="n">
        <v>0.964839947829238</v>
      </c>
      <c r="K1267" s="19" t="n">
        <v>0.412063001518621</v>
      </c>
      <c r="L1267" s="16" t="n">
        <v>11.6806606844632</v>
      </c>
      <c r="M1267" s="19" t="n">
        <v>0.945177974117787</v>
      </c>
      <c r="N1267" s="19" t="n">
        <v>2.36751341442016</v>
      </c>
      <c r="O1267" s="19" t="n">
        <v>0.964839947829238</v>
      </c>
      <c r="P1267" s="19" t="n">
        <v>0.371529220314303</v>
      </c>
      <c r="Q1267" s="17" t="s">
        <v>30</v>
      </c>
      <c r="R1267" s="5" t="str">
        <f aca="false">IF(OR(Q1267="Steel plate",Q1267="Concrete jacket"),"Steel plate or jacket",Q1267)</f>
        <v>Seal cracks</v>
      </c>
      <c r="S1267" s="5" t="str">
        <f aca="false">IF(O1267&lt;='Tree rules'!$C$4,IF(N1267&lt;='Tree rules'!$C$5,IF(P1267&lt;='Tree rules'!$C$7,"Monitor","Polymer laminate"),IF(P1267&lt;='Tree rules'!$C$8,"Seal cracks","Polymer laminate")),IF(O1267&lt;='Tree rules'!$C$6,IF(P1267&lt;='Tree rules'!$C$9,"Polymer laminate","Steel plate or jacket"),IF(L1267&lt;='Tree rules'!$C$10,"Steel plate or jacket","Polymer laminate")))</f>
        <v>Seal cracks</v>
      </c>
      <c r="T1267" s="5" t="str">
        <f aca="false">IF(S1267=R1267,"Yes","No")</f>
        <v>Yes</v>
      </c>
    </row>
    <row r="1268" customFormat="false" ht="15" hidden="false" customHeight="false" outlineLevel="0" collapsed="false">
      <c r="A1268" s="15" t="n">
        <v>4224</v>
      </c>
      <c r="B1268" s="16" t="n">
        <v>4.76574334910399</v>
      </c>
      <c r="C1268" s="15" t="n">
        <v>230</v>
      </c>
      <c r="D1268" s="15" t="n">
        <v>450</v>
      </c>
      <c r="E1268" s="15" t="n">
        <v>20</v>
      </c>
      <c r="F1268" s="16" t="n">
        <v>0.679557138998441</v>
      </c>
      <c r="G1268" s="17" t="s">
        <v>103</v>
      </c>
      <c r="H1268" s="18" t="n">
        <v>0.2</v>
      </c>
      <c r="I1268" s="18" t="n">
        <v>1</v>
      </c>
      <c r="J1268" s="19" t="n">
        <v>0.907831156338831</v>
      </c>
      <c r="K1268" s="19" t="n">
        <v>0.531651556820683</v>
      </c>
      <c r="L1268" s="16" t="n">
        <v>11.8550829579701</v>
      </c>
      <c r="M1268" s="19" t="n">
        <v>0.640892736362485</v>
      </c>
      <c r="N1268" s="19" t="n">
        <v>1.233079187757</v>
      </c>
      <c r="O1268" s="19" t="n">
        <v>0.907831156338831</v>
      </c>
      <c r="P1268" s="19" t="n">
        <v>0.526159921037425</v>
      </c>
      <c r="Q1268" s="17" t="s">
        <v>30</v>
      </c>
      <c r="R1268" s="5" t="str">
        <f aca="false">IF(OR(Q1268="Steel plate",Q1268="Concrete jacket"),"Steel plate or jacket",Q1268)</f>
        <v>Seal cracks</v>
      </c>
      <c r="S1268" s="5" t="str">
        <f aca="false">IF(O1268&lt;='Tree rules'!$C$4,IF(N1268&lt;='Tree rules'!$C$5,IF(P1268&lt;='Tree rules'!$C$7,"Monitor","Polymer laminate"),IF(P1268&lt;='Tree rules'!$C$8,"Seal cracks","Polymer laminate")),IF(O1268&lt;='Tree rules'!$C$6,IF(P1268&lt;='Tree rules'!$C$9,"Polymer laminate","Steel plate or jacket"),IF(L1268&lt;='Tree rules'!$C$10,"Steel plate or jacket","Polymer laminate")))</f>
        <v>Seal cracks</v>
      </c>
      <c r="T1268" s="5" t="str">
        <f aca="false">IF(S1268=R1268,"Yes","No")</f>
        <v>Yes</v>
      </c>
    </row>
    <row r="1269" customFormat="false" ht="15" hidden="false" customHeight="false" outlineLevel="0" collapsed="false">
      <c r="A1269" s="15" t="n">
        <v>4227</v>
      </c>
      <c r="B1269" s="16" t="n">
        <v>3.07281036953741</v>
      </c>
      <c r="C1269" s="15" t="n">
        <v>230</v>
      </c>
      <c r="D1269" s="15" t="n">
        <v>300</v>
      </c>
      <c r="E1269" s="15" t="n">
        <v>25</v>
      </c>
      <c r="F1269" s="16" t="n">
        <v>0.768324290280112</v>
      </c>
      <c r="G1269" s="17" t="s">
        <v>103</v>
      </c>
      <c r="H1269" s="18" t="n">
        <v>0.2</v>
      </c>
      <c r="I1269" s="18" t="n">
        <v>1</v>
      </c>
      <c r="J1269" s="19" t="n">
        <v>0.963816388720724</v>
      </c>
      <c r="K1269" s="19" t="n">
        <v>0.599339494255508</v>
      </c>
      <c r="L1269" s="16" t="n">
        <v>12.0031655060055</v>
      </c>
      <c r="M1269" s="19" t="n">
        <v>0.3491034865113</v>
      </c>
      <c r="N1269" s="19" t="n">
        <v>1.03156882874834</v>
      </c>
      <c r="O1269" s="19" t="n">
        <v>0.963816388720724</v>
      </c>
      <c r="P1269" s="19" t="n">
        <v>0.93480802955717</v>
      </c>
      <c r="Q1269" s="17" t="s">
        <v>30</v>
      </c>
      <c r="R1269" s="5" t="str">
        <f aca="false">IF(OR(Q1269="Steel plate",Q1269="Concrete jacket"),"Steel plate or jacket",Q1269)</f>
        <v>Seal cracks</v>
      </c>
      <c r="S1269" s="5" t="str">
        <f aca="false">IF(O1269&lt;='Tree rules'!$C$4,IF(N1269&lt;='Tree rules'!$C$5,IF(P1269&lt;='Tree rules'!$C$7,"Monitor","Polymer laminate"),IF(P1269&lt;='Tree rules'!$C$8,"Seal cracks","Polymer laminate")),IF(O1269&lt;='Tree rules'!$C$6,IF(P1269&lt;='Tree rules'!$C$9,"Polymer laminate","Steel plate or jacket"),IF(L1269&lt;='Tree rules'!$C$10,"Steel plate or jacket","Polymer laminate")))</f>
        <v>Seal cracks</v>
      </c>
      <c r="T1269" s="5" t="str">
        <f aca="false">IF(S1269=R1269,"Yes","No")</f>
        <v>Yes</v>
      </c>
    </row>
    <row r="1270" customFormat="false" ht="15" hidden="false" customHeight="false" outlineLevel="0" collapsed="false">
      <c r="A1270" s="15" t="n">
        <v>4231</v>
      </c>
      <c r="B1270" s="16" t="n">
        <v>3.0193248385619</v>
      </c>
      <c r="C1270" s="15" t="n">
        <v>300</v>
      </c>
      <c r="D1270" s="15" t="n">
        <v>300</v>
      </c>
      <c r="E1270" s="15" t="n">
        <v>30</v>
      </c>
      <c r="F1270" s="16" t="n">
        <v>0.791582400904515</v>
      </c>
      <c r="G1270" s="17" t="s">
        <v>101</v>
      </c>
      <c r="H1270" s="18" t="n">
        <v>0.3</v>
      </c>
      <c r="I1270" s="18" t="n">
        <v>1</v>
      </c>
      <c r="J1270" s="19" t="n">
        <v>0.982593508220324</v>
      </c>
      <c r="K1270" s="19" t="n">
        <v>0.532779988296869</v>
      </c>
      <c r="L1270" s="16" t="n">
        <v>11.8871056636295</v>
      </c>
      <c r="M1270" s="19" t="n">
        <v>0.652547079323009</v>
      </c>
      <c r="N1270" s="19" t="n">
        <v>0.817451970849439</v>
      </c>
      <c r="O1270" s="19" t="n">
        <v>0.982593508220324</v>
      </c>
      <c r="P1270" s="19" t="n">
        <v>0.475342329273399</v>
      </c>
      <c r="Q1270" s="17" t="s">
        <v>29</v>
      </c>
      <c r="R1270" s="5" t="str">
        <f aca="false">IF(OR(Q1270="Steel plate",Q1270="Concrete jacket"),"Steel plate or jacket",Q1270)</f>
        <v>Monitor</v>
      </c>
      <c r="S1270" s="5" t="str">
        <f aca="false">IF(O1270&lt;='Tree rules'!$C$4,IF(N1270&lt;='Tree rules'!$C$5,IF(P1270&lt;='Tree rules'!$C$7,"Monitor","Polymer laminate"),IF(P1270&lt;='Tree rules'!$C$8,"Seal cracks","Polymer laminate")),IF(O1270&lt;='Tree rules'!$C$6,IF(P1270&lt;='Tree rules'!$C$9,"Polymer laminate","Steel plate or jacket"),IF(L1270&lt;='Tree rules'!$C$10,"Steel plate or jacket","Polymer laminate")))</f>
        <v>Monitor</v>
      </c>
      <c r="T1270" s="5" t="str">
        <f aca="false">IF(S1270=R1270,"Yes","No")</f>
        <v>Yes</v>
      </c>
    </row>
    <row r="1271" customFormat="false" ht="15" hidden="false" customHeight="false" outlineLevel="0" collapsed="false">
      <c r="A1271" s="15" t="n">
        <v>4235</v>
      </c>
      <c r="B1271" s="16" t="n">
        <v>7.56114537318914</v>
      </c>
      <c r="C1271" s="15" t="n">
        <v>230</v>
      </c>
      <c r="D1271" s="15" t="n">
        <v>700</v>
      </c>
      <c r="E1271" s="15" t="n">
        <v>30</v>
      </c>
      <c r="F1271" s="16" t="n">
        <v>0.628486127018497</v>
      </c>
      <c r="G1271" s="17" t="s">
        <v>103</v>
      </c>
      <c r="H1271" s="18" t="n">
        <v>0.2</v>
      </c>
      <c r="I1271" s="18" t="n">
        <v>1</v>
      </c>
      <c r="J1271" s="19" t="n">
        <v>0.893994975576658</v>
      </c>
      <c r="K1271" s="19" t="n">
        <v>0.647708936505264</v>
      </c>
      <c r="L1271" s="16" t="n">
        <v>11.5968487318852</v>
      </c>
      <c r="M1271" s="19" t="n">
        <v>0.922917237607759</v>
      </c>
      <c r="N1271" s="19" t="n">
        <v>0.842483652525371</v>
      </c>
      <c r="O1271" s="19" t="n">
        <v>0.893994975576658</v>
      </c>
      <c r="P1271" s="19" t="n">
        <v>0.369912379184096</v>
      </c>
      <c r="Q1271" s="17" t="s">
        <v>29</v>
      </c>
      <c r="R1271" s="5" t="str">
        <f aca="false">IF(OR(Q1271="Steel plate",Q1271="Concrete jacket"),"Steel plate or jacket",Q1271)</f>
        <v>Monitor</v>
      </c>
      <c r="S1271" s="5" t="str">
        <f aca="false">IF(O1271&lt;='Tree rules'!$C$4,IF(N1271&lt;='Tree rules'!$C$5,IF(P1271&lt;='Tree rules'!$C$7,"Monitor","Polymer laminate"),IF(P1271&lt;='Tree rules'!$C$8,"Seal cracks","Polymer laminate")),IF(O1271&lt;='Tree rules'!$C$6,IF(P1271&lt;='Tree rules'!$C$9,"Polymer laminate","Steel plate or jacket"),IF(L1271&lt;='Tree rules'!$C$10,"Steel plate or jacket","Polymer laminate")))</f>
        <v>Monitor</v>
      </c>
      <c r="T1271" s="5" t="str">
        <f aca="false">IF(S1271=R1271,"Yes","No")</f>
        <v>Yes</v>
      </c>
    </row>
    <row r="1272" customFormat="false" ht="15" hidden="false" customHeight="false" outlineLevel="0" collapsed="false">
      <c r="A1272" s="15" t="n">
        <v>4240</v>
      </c>
      <c r="B1272" s="16" t="n">
        <v>6.16876123902071</v>
      </c>
      <c r="C1272" s="15" t="n">
        <v>230</v>
      </c>
      <c r="D1272" s="15" t="n">
        <v>500</v>
      </c>
      <c r="E1272" s="15" t="n">
        <v>30</v>
      </c>
      <c r="F1272" s="16" t="n">
        <v>0.577653504586516</v>
      </c>
      <c r="G1272" s="17" t="s">
        <v>101</v>
      </c>
      <c r="H1272" s="18" t="n">
        <v>0.3</v>
      </c>
      <c r="I1272" s="18" t="n">
        <v>2</v>
      </c>
      <c r="J1272" s="19" t="n">
        <v>0.926689143686177</v>
      </c>
      <c r="K1272" s="19" t="n">
        <v>0.648366879979788</v>
      </c>
      <c r="L1272" s="16" t="n">
        <v>13.5875798216315</v>
      </c>
      <c r="M1272" s="19" t="n">
        <v>0.736407559977061</v>
      </c>
      <c r="N1272" s="19" t="n">
        <v>0.875634543071201</v>
      </c>
      <c r="O1272" s="19" t="n">
        <v>1.25254373856941</v>
      </c>
      <c r="P1272" s="19" t="n">
        <v>0.54330970120631</v>
      </c>
      <c r="Q1272" s="17" t="s">
        <v>31</v>
      </c>
      <c r="R1272" s="5" t="str">
        <f aca="false">IF(OR(Q1272="Steel plate",Q1272="Concrete jacket"),"Steel plate or jacket",Q1272)</f>
        <v>Polymer laminate</v>
      </c>
      <c r="S1272" s="5" t="str">
        <f aca="false">IF(O1272&lt;='Tree rules'!$C$4,IF(N1272&lt;='Tree rules'!$C$5,IF(P1272&lt;='Tree rules'!$C$7,"Monitor","Polymer laminate"),IF(P1272&lt;='Tree rules'!$C$8,"Seal cracks","Polymer laminate")),IF(O1272&lt;='Tree rules'!$C$6,IF(P1272&lt;='Tree rules'!$C$9,"Polymer laminate","Steel plate or jacket"),IF(L1272&lt;='Tree rules'!$C$10,"Steel plate or jacket","Polymer laminate")))</f>
        <v>Polymer laminate</v>
      </c>
      <c r="T1272" s="5" t="str">
        <f aca="false">IF(S1272=R1272,"Yes","No")</f>
        <v>Yes</v>
      </c>
    </row>
    <row r="1273" customFormat="false" ht="15" hidden="false" customHeight="false" outlineLevel="0" collapsed="false">
      <c r="A1273" s="15" t="n">
        <v>4247</v>
      </c>
      <c r="B1273" s="16" t="n">
        <v>3.67107697422673</v>
      </c>
      <c r="C1273" s="15" t="n">
        <v>230</v>
      </c>
      <c r="D1273" s="15" t="n">
        <v>300</v>
      </c>
      <c r="E1273" s="15" t="n">
        <v>20</v>
      </c>
      <c r="F1273" s="16" t="n">
        <v>0.576243217710084</v>
      </c>
      <c r="G1273" s="17" t="s">
        <v>103</v>
      </c>
      <c r="H1273" s="18" t="n">
        <v>0.2</v>
      </c>
      <c r="I1273" s="18" t="n">
        <v>1.5</v>
      </c>
      <c r="J1273" s="19" t="n">
        <v>0.921259952308336</v>
      </c>
      <c r="K1273" s="19" t="n">
        <v>0.477676543287378</v>
      </c>
      <c r="L1273" s="16" t="n">
        <v>14.3401444305732</v>
      </c>
      <c r="M1273" s="19" t="n">
        <v>0.448270017846473</v>
      </c>
      <c r="N1273" s="19" t="n">
        <v>1.31057331317708</v>
      </c>
      <c r="O1273" s="19" t="n">
        <v>1.16185779371863</v>
      </c>
      <c r="P1273" s="19" t="n">
        <v>0.733677770094048</v>
      </c>
      <c r="Q1273" s="17" t="s">
        <v>31</v>
      </c>
      <c r="R1273" s="5" t="str">
        <f aca="false">IF(OR(Q1273="Steel plate",Q1273="Concrete jacket"),"Steel plate or jacket",Q1273)</f>
        <v>Polymer laminate</v>
      </c>
      <c r="S1273" s="5" t="str">
        <f aca="false">IF(O1273&lt;='Tree rules'!$C$4,IF(N1273&lt;='Tree rules'!$C$5,IF(P1273&lt;='Tree rules'!$C$7,"Monitor","Polymer laminate"),IF(P1273&lt;='Tree rules'!$C$8,"Seal cracks","Polymer laminate")),IF(O1273&lt;='Tree rules'!$C$6,IF(P1273&lt;='Tree rules'!$C$9,"Polymer laminate","Steel plate or jacket"),IF(L1273&lt;='Tree rules'!$C$10,"Steel plate or jacket","Polymer laminate")))</f>
        <v>Polymer laminate</v>
      </c>
      <c r="T1273" s="5" t="str">
        <f aca="false">IF(S1273=R1273,"Yes","No")</f>
        <v>Yes</v>
      </c>
    </row>
    <row r="1274" customFormat="false" ht="15" hidden="false" customHeight="false" outlineLevel="0" collapsed="false">
      <c r="A1274" s="15" t="n">
        <v>4249</v>
      </c>
      <c r="B1274" s="16" t="n">
        <v>4.16759752160993</v>
      </c>
      <c r="C1274" s="15" t="n">
        <v>300</v>
      </c>
      <c r="D1274" s="15" t="n">
        <v>350</v>
      </c>
      <c r="E1274" s="15" t="n">
        <v>30</v>
      </c>
      <c r="F1274" s="16" t="n">
        <v>0.661387927071535</v>
      </c>
      <c r="G1274" s="17" t="s">
        <v>101</v>
      </c>
      <c r="H1274" s="18" t="n">
        <v>0.3</v>
      </c>
      <c r="I1274" s="18" t="n">
        <v>1</v>
      </c>
      <c r="J1274" s="19" t="n">
        <v>0.973341994672325</v>
      </c>
      <c r="K1274" s="19" t="n">
        <v>0.649561730444042</v>
      </c>
      <c r="L1274" s="16" t="n">
        <v>13.7092023737169</v>
      </c>
      <c r="M1274" s="19" t="n">
        <v>0.863470865140453</v>
      </c>
      <c r="N1274" s="19" t="n">
        <v>0.757748750725018</v>
      </c>
      <c r="O1274" s="19" t="n">
        <v>0.973341994672325</v>
      </c>
      <c r="P1274" s="19" t="n">
        <v>0.42673073035609</v>
      </c>
      <c r="Q1274" s="17" t="s">
        <v>29</v>
      </c>
      <c r="R1274" s="5" t="str">
        <f aca="false">IF(OR(Q1274="Steel plate",Q1274="Concrete jacket"),"Steel plate or jacket",Q1274)</f>
        <v>Monitor</v>
      </c>
      <c r="S1274" s="5" t="str">
        <f aca="false">IF(O1274&lt;='Tree rules'!$C$4,IF(N1274&lt;='Tree rules'!$C$5,IF(P1274&lt;='Tree rules'!$C$7,"Monitor","Polymer laminate"),IF(P1274&lt;='Tree rules'!$C$8,"Seal cracks","Polymer laminate")),IF(O1274&lt;='Tree rules'!$C$6,IF(P1274&lt;='Tree rules'!$C$9,"Polymer laminate","Steel plate or jacket"),IF(L1274&lt;='Tree rules'!$C$10,"Steel plate or jacket","Polymer laminate")))</f>
        <v>Monitor</v>
      </c>
      <c r="T1274" s="5" t="str">
        <f aca="false">IF(S1274=R1274,"Yes","No")</f>
        <v>Yes</v>
      </c>
    </row>
    <row r="1275" customFormat="false" ht="15" hidden="false" customHeight="false" outlineLevel="0" collapsed="false">
      <c r="A1275" s="15" t="n">
        <v>4253</v>
      </c>
      <c r="B1275" s="16" t="n">
        <v>3.00431463427701</v>
      </c>
      <c r="C1275" s="15" t="n">
        <v>300</v>
      </c>
      <c r="D1275" s="15" t="n">
        <v>300</v>
      </c>
      <c r="E1275" s="15" t="n">
        <v>30</v>
      </c>
      <c r="F1275" s="16" t="n">
        <v>0.791582400904515</v>
      </c>
      <c r="G1275" s="17" t="s">
        <v>103</v>
      </c>
      <c r="H1275" s="18" t="n">
        <v>0.2</v>
      </c>
      <c r="I1275" s="18" t="n">
        <v>1.5</v>
      </c>
      <c r="J1275" s="19" t="n">
        <v>0.956263818351761</v>
      </c>
      <c r="K1275" s="19" t="n">
        <v>0.471634297916104</v>
      </c>
      <c r="L1275" s="16" t="n">
        <v>11.8280103711693</v>
      </c>
      <c r="M1275" s="19" t="n">
        <v>0.321822929579931</v>
      </c>
      <c r="N1275" s="19" t="n">
        <v>1.61498852824279</v>
      </c>
      <c r="O1275" s="19" t="n">
        <v>1.20889232023219</v>
      </c>
      <c r="P1275" s="19" t="n">
        <v>0.965980588299555</v>
      </c>
      <c r="Q1275" s="17" t="s">
        <v>31</v>
      </c>
      <c r="R1275" s="5" t="str">
        <f aca="false">IF(OR(Q1275="Steel plate",Q1275="Concrete jacket"),"Steel plate or jacket",Q1275)</f>
        <v>Polymer laminate</v>
      </c>
      <c r="S1275" s="5" t="str">
        <f aca="false">IF(O1275&lt;='Tree rules'!$C$4,IF(N1275&lt;='Tree rules'!$C$5,IF(P1275&lt;='Tree rules'!$C$7,"Monitor","Polymer laminate"),IF(P1275&lt;='Tree rules'!$C$8,"Seal cracks","Polymer laminate")),IF(O1275&lt;='Tree rules'!$C$6,IF(P1275&lt;='Tree rules'!$C$9,"Polymer laminate","Steel plate or jacket"),IF(L1275&lt;='Tree rules'!$C$10,"Steel plate or jacket","Polymer laminate")))</f>
        <v>Polymer laminate</v>
      </c>
      <c r="T1275" s="5" t="str">
        <f aca="false">IF(S1275=R1275,"Yes","No")</f>
        <v>Yes</v>
      </c>
    </row>
    <row r="1276" customFormat="false" ht="15" hidden="false" customHeight="false" outlineLevel="0" collapsed="false">
      <c r="A1276" s="15" t="n">
        <v>4256</v>
      </c>
      <c r="B1276" s="16" t="n">
        <v>4.13680979806573</v>
      </c>
      <c r="C1276" s="15" t="n">
        <v>230</v>
      </c>
      <c r="D1276" s="15" t="n">
        <v>400</v>
      </c>
      <c r="E1276" s="15" t="n">
        <v>20</v>
      </c>
      <c r="F1276" s="16" t="n">
        <v>0.740832460684402</v>
      </c>
      <c r="G1276" s="17" t="s">
        <v>103</v>
      </c>
      <c r="H1276" s="18" t="n">
        <v>0.2</v>
      </c>
      <c r="I1276" s="18" t="n">
        <v>1.5</v>
      </c>
      <c r="J1276" s="19" t="n">
        <v>0.855380384833369</v>
      </c>
      <c r="K1276" s="19" t="n">
        <v>0.633423350555828</v>
      </c>
      <c r="L1276" s="16" t="n">
        <v>11.6859033843665</v>
      </c>
      <c r="M1276" s="19" t="n">
        <v>0.385555509392609</v>
      </c>
      <c r="N1276" s="19" t="n">
        <v>1.13457312872756</v>
      </c>
      <c r="O1276" s="19" t="n">
        <v>1.01216162256961</v>
      </c>
      <c r="P1276" s="19" t="n">
        <v>0.965692006147358</v>
      </c>
      <c r="Q1276" s="17" t="s">
        <v>31</v>
      </c>
      <c r="R1276" s="5" t="str">
        <f aca="false">IF(OR(Q1276="Steel plate",Q1276="Concrete jacket"),"Steel plate or jacket",Q1276)</f>
        <v>Polymer laminate</v>
      </c>
      <c r="S1276" s="5" t="str">
        <f aca="false">IF(O1276&lt;='Tree rules'!$C$4,IF(N1276&lt;='Tree rules'!$C$5,IF(P1276&lt;='Tree rules'!$C$7,"Monitor","Polymer laminate"),IF(P1276&lt;='Tree rules'!$C$8,"Seal cracks","Polymer laminate")),IF(O1276&lt;='Tree rules'!$C$6,IF(P1276&lt;='Tree rules'!$C$9,"Polymer laminate","Steel plate or jacket"),IF(L1276&lt;='Tree rules'!$C$10,"Steel plate or jacket","Polymer laminate")))</f>
        <v>Polymer laminate</v>
      </c>
      <c r="T1276" s="5" t="str">
        <f aca="false">IF(S1276=R1276,"Yes","No")</f>
        <v>Yes</v>
      </c>
    </row>
    <row r="1277" customFormat="false" ht="15" hidden="false" customHeight="false" outlineLevel="0" collapsed="false">
      <c r="A1277" s="15" t="n">
        <v>4257</v>
      </c>
      <c r="B1277" s="16" t="n">
        <v>4.62463622604375</v>
      </c>
      <c r="C1277" s="15" t="n">
        <v>230</v>
      </c>
      <c r="D1277" s="15" t="n">
        <v>450</v>
      </c>
      <c r="E1277" s="15" t="n">
        <v>25</v>
      </c>
      <c r="F1277" s="16" t="n">
        <v>0.865527033274846</v>
      </c>
      <c r="G1277" s="17" t="s">
        <v>103</v>
      </c>
      <c r="H1277" s="18" t="n">
        <v>0.2</v>
      </c>
      <c r="I1277" s="18" t="n">
        <v>1.5</v>
      </c>
      <c r="J1277" s="19" t="n">
        <v>0.858855525823092</v>
      </c>
      <c r="K1277" s="19" t="n">
        <v>0.538411515085107</v>
      </c>
      <c r="L1277" s="16" t="n">
        <v>11.4471193713954</v>
      </c>
      <c r="M1277" s="19" t="n">
        <v>0.905606028697478</v>
      </c>
      <c r="N1277" s="19" t="n">
        <v>0.981043962748999</v>
      </c>
      <c r="O1277" s="19" t="n">
        <v>1.05707443628582</v>
      </c>
      <c r="P1277" s="19" t="n">
        <v>0.450799371074959</v>
      </c>
      <c r="Q1277" s="17" t="s">
        <v>31</v>
      </c>
      <c r="R1277" s="5" t="str">
        <f aca="false">IF(OR(Q1277="Steel plate",Q1277="Concrete jacket"),"Steel plate or jacket",Q1277)</f>
        <v>Polymer laminate</v>
      </c>
      <c r="S1277" s="5" t="str">
        <f aca="false">IF(O1277&lt;='Tree rules'!$C$4,IF(N1277&lt;='Tree rules'!$C$5,IF(P1277&lt;='Tree rules'!$C$7,"Monitor","Polymer laminate"),IF(P1277&lt;='Tree rules'!$C$8,"Seal cracks","Polymer laminate")),IF(O1277&lt;='Tree rules'!$C$6,IF(P1277&lt;='Tree rules'!$C$9,"Polymer laminate","Steel plate or jacket"),IF(L1277&lt;='Tree rules'!$C$10,"Steel plate or jacket","Polymer laminate")))</f>
        <v>Polymer laminate</v>
      </c>
      <c r="T1277" s="5" t="str">
        <f aca="false">IF(S1277=R1277,"Yes","No")</f>
        <v>Yes</v>
      </c>
    </row>
    <row r="1278" customFormat="false" ht="15" hidden="false" customHeight="false" outlineLevel="0" collapsed="false">
      <c r="A1278" s="15" t="n">
        <v>4260</v>
      </c>
      <c r="B1278" s="16" t="n">
        <v>6.22356440947059</v>
      </c>
      <c r="C1278" s="15" t="n">
        <v>230</v>
      </c>
      <c r="D1278" s="15" t="n">
        <v>600</v>
      </c>
      <c r="E1278" s="15" t="n">
        <v>20</v>
      </c>
      <c r="F1278" s="16" t="n">
        <v>0.63117855856144</v>
      </c>
      <c r="G1278" s="17" t="s">
        <v>101</v>
      </c>
      <c r="H1278" s="18" t="n">
        <v>0.3</v>
      </c>
      <c r="I1278" s="18" t="n">
        <v>1.5</v>
      </c>
      <c r="J1278" s="19" t="n">
        <v>0.907282242887574</v>
      </c>
      <c r="K1278" s="19" t="n">
        <v>0.605769333628127</v>
      </c>
      <c r="L1278" s="16" t="n">
        <v>11.2338707752177</v>
      </c>
      <c r="M1278" s="19" t="n">
        <v>0.780467751776413</v>
      </c>
      <c r="N1278" s="19" t="n">
        <v>0.651460357158607</v>
      </c>
      <c r="O1278" s="19" t="n">
        <v>1.08612148448804</v>
      </c>
      <c r="P1278" s="19" t="n">
        <v>0.494945912027935</v>
      </c>
      <c r="Q1278" s="17" t="s">
        <v>31</v>
      </c>
      <c r="R1278" s="5" t="str">
        <f aca="false">IF(OR(Q1278="Steel plate",Q1278="Concrete jacket"),"Steel plate or jacket",Q1278)</f>
        <v>Polymer laminate</v>
      </c>
      <c r="S1278" s="5" t="str">
        <f aca="false">IF(O1278&lt;='Tree rules'!$C$4,IF(N1278&lt;='Tree rules'!$C$5,IF(P1278&lt;='Tree rules'!$C$7,"Monitor","Polymer laminate"),IF(P1278&lt;='Tree rules'!$C$8,"Seal cracks","Polymer laminate")),IF(O1278&lt;='Tree rules'!$C$6,IF(P1278&lt;='Tree rules'!$C$9,"Polymer laminate","Steel plate or jacket"),IF(L1278&lt;='Tree rules'!$C$10,"Steel plate or jacket","Polymer laminate")))</f>
        <v>Polymer laminate</v>
      </c>
      <c r="T1278" s="5" t="str">
        <f aca="false">IF(S1278=R1278,"Yes","No")</f>
        <v>Yes</v>
      </c>
    </row>
    <row r="1279" customFormat="false" ht="15" hidden="false" customHeight="false" outlineLevel="0" collapsed="false">
      <c r="A1279" s="15" t="n">
        <v>4262</v>
      </c>
      <c r="B1279" s="16" t="n">
        <v>3.62716870829606</v>
      </c>
      <c r="C1279" s="15" t="n">
        <v>230</v>
      </c>
      <c r="D1279" s="15" t="n">
        <v>325</v>
      </c>
      <c r="E1279" s="15" t="n">
        <v>30</v>
      </c>
      <c r="F1279" s="16" t="n">
        <v>0.98621649775225</v>
      </c>
      <c r="G1279" s="17" t="s">
        <v>103</v>
      </c>
      <c r="H1279" s="18" t="n">
        <v>0.2</v>
      </c>
      <c r="I1279" s="18" t="n">
        <v>2</v>
      </c>
      <c r="J1279" s="19" t="n">
        <v>0.861613165601963</v>
      </c>
      <c r="K1279" s="19" t="n">
        <v>0.495577542033999</v>
      </c>
      <c r="L1279" s="16" t="n">
        <v>13.0944718711049</v>
      </c>
      <c r="M1279" s="19" t="n">
        <v>0.50406965666844</v>
      </c>
      <c r="N1279" s="19" t="n">
        <v>1.86655954562825</v>
      </c>
      <c r="O1279" s="19" t="n">
        <v>1.29623019641077</v>
      </c>
      <c r="P1279" s="19" t="n">
        <v>0.873451315307218</v>
      </c>
      <c r="Q1279" s="17" t="s">
        <v>31</v>
      </c>
      <c r="R1279" s="5" t="str">
        <f aca="false">IF(OR(Q1279="Steel plate",Q1279="Concrete jacket"),"Steel plate or jacket",Q1279)</f>
        <v>Polymer laminate</v>
      </c>
      <c r="S1279" s="5" t="str">
        <f aca="false">IF(O1279&lt;='Tree rules'!$C$4,IF(N1279&lt;='Tree rules'!$C$5,IF(P1279&lt;='Tree rules'!$C$7,"Monitor","Polymer laminate"),IF(P1279&lt;='Tree rules'!$C$8,"Seal cracks","Polymer laminate")),IF(O1279&lt;='Tree rules'!$C$6,IF(P1279&lt;='Tree rules'!$C$9,"Polymer laminate","Steel plate or jacket"),IF(L1279&lt;='Tree rules'!$C$10,"Steel plate or jacket","Polymer laminate")))</f>
        <v>Polymer laminate</v>
      </c>
      <c r="T1279" s="5" t="str">
        <f aca="false">IF(S1279=R1279,"Yes","No")</f>
        <v>Yes</v>
      </c>
    </row>
    <row r="1280" customFormat="false" ht="15" hidden="false" customHeight="false" outlineLevel="0" collapsed="false">
      <c r="A1280" s="15" t="n">
        <v>4269</v>
      </c>
      <c r="B1280" s="16" t="n">
        <v>7.07630729408122</v>
      </c>
      <c r="C1280" s="15" t="n">
        <v>230</v>
      </c>
      <c r="D1280" s="15" t="n">
        <v>675</v>
      </c>
      <c r="E1280" s="15" t="n">
        <v>25</v>
      </c>
      <c r="F1280" s="16" t="n">
        <v>0.653545382481754</v>
      </c>
      <c r="G1280" s="17" t="s">
        <v>101</v>
      </c>
      <c r="H1280" s="18" t="n">
        <v>0.3</v>
      </c>
      <c r="I1280" s="18" t="n">
        <v>1.5</v>
      </c>
      <c r="J1280" s="19" t="n">
        <v>0.92192034990382</v>
      </c>
      <c r="K1280" s="19" t="n">
        <v>0.489558597441654</v>
      </c>
      <c r="L1280" s="16" t="n">
        <v>11.2859765455841</v>
      </c>
      <c r="M1280" s="19" t="n">
        <v>0.906820748323304</v>
      </c>
      <c r="N1280" s="19" t="n">
        <v>0.755115523464777</v>
      </c>
      <c r="O1280" s="19" t="n">
        <v>1.15721350812981</v>
      </c>
      <c r="P1280" s="19" t="n">
        <v>0.407659430110577</v>
      </c>
      <c r="Q1280" s="17" t="s">
        <v>31</v>
      </c>
      <c r="R1280" s="5" t="str">
        <f aca="false">IF(OR(Q1280="Steel plate",Q1280="Concrete jacket"),"Steel plate or jacket",Q1280)</f>
        <v>Polymer laminate</v>
      </c>
      <c r="S1280" s="5" t="str">
        <f aca="false">IF(O1280&lt;='Tree rules'!$C$4,IF(N1280&lt;='Tree rules'!$C$5,IF(P1280&lt;='Tree rules'!$C$7,"Monitor","Polymer laminate"),IF(P1280&lt;='Tree rules'!$C$8,"Seal cracks","Polymer laminate")),IF(O1280&lt;='Tree rules'!$C$6,IF(P1280&lt;='Tree rules'!$C$9,"Polymer laminate","Steel plate or jacket"),IF(L1280&lt;='Tree rules'!$C$10,"Steel plate or jacket","Polymer laminate")))</f>
        <v>Polymer laminate</v>
      </c>
      <c r="T1280" s="5" t="str">
        <f aca="false">IF(S1280=R1280,"Yes","No")</f>
        <v>Yes</v>
      </c>
    </row>
    <row r="1281" customFormat="false" ht="15" hidden="false" customHeight="false" outlineLevel="0" collapsed="false">
      <c r="A1281" s="15" t="n">
        <v>4276</v>
      </c>
      <c r="B1281" s="16" t="n">
        <v>3.89022711449326</v>
      </c>
      <c r="C1281" s="15" t="n">
        <v>300</v>
      </c>
      <c r="D1281" s="15" t="n">
        <v>325</v>
      </c>
      <c r="E1281" s="15" t="n">
        <v>30</v>
      </c>
      <c r="F1281" s="16" t="n">
        <v>0.72065207824282</v>
      </c>
      <c r="G1281" s="17" t="s">
        <v>101</v>
      </c>
      <c r="H1281" s="18" t="n">
        <v>0.3</v>
      </c>
      <c r="I1281" s="18" t="n">
        <v>1.5</v>
      </c>
      <c r="J1281" s="19" t="n">
        <v>0.982695362596242</v>
      </c>
      <c r="K1281" s="19" t="n">
        <v>0.524654665181566</v>
      </c>
      <c r="L1281" s="16" t="n">
        <v>13.9434663601909</v>
      </c>
      <c r="M1281" s="19" t="n">
        <v>0.886412067697047</v>
      </c>
      <c r="N1281" s="19" t="n">
        <v>0.980988237072305</v>
      </c>
      <c r="O1281" s="19" t="n">
        <v>1.21625519067516</v>
      </c>
      <c r="P1281" s="19" t="n">
        <v>0.45169913986017</v>
      </c>
      <c r="Q1281" s="17" t="s">
        <v>31</v>
      </c>
      <c r="R1281" s="5" t="str">
        <f aca="false">IF(OR(Q1281="Steel plate",Q1281="Concrete jacket"),"Steel plate or jacket",Q1281)</f>
        <v>Polymer laminate</v>
      </c>
      <c r="S1281" s="5" t="str">
        <f aca="false">IF(O1281&lt;='Tree rules'!$C$4,IF(N1281&lt;='Tree rules'!$C$5,IF(P1281&lt;='Tree rules'!$C$7,"Monitor","Polymer laminate"),IF(P1281&lt;='Tree rules'!$C$8,"Seal cracks","Polymer laminate")),IF(O1281&lt;='Tree rules'!$C$6,IF(P1281&lt;='Tree rules'!$C$9,"Polymer laminate","Steel plate or jacket"),IF(L1281&lt;='Tree rules'!$C$10,"Steel plate or jacket","Polymer laminate")))</f>
        <v>Polymer laminate</v>
      </c>
      <c r="T1281" s="5" t="str">
        <f aca="false">IF(S1281=R1281,"Yes","No")</f>
        <v>Yes</v>
      </c>
    </row>
    <row r="1282" customFormat="false" ht="15" hidden="false" customHeight="false" outlineLevel="0" collapsed="false">
      <c r="A1282" s="15" t="n">
        <v>4280</v>
      </c>
      <c r="B1282" s="16" t="n">
        <v>6.93679749434245</v>
      </c>
      <c r="C1282" s="15" t="n">
        <v>230</v>
      </c>
      <c r="D1282" s="15" t="n">
        <v>550</v>
      </c>
      <c r="E1282" s="15" t="n">
        <v>20</v>
      </c>
      <c r="F1282" s="16" t="n">
        <v>0.520346609290235</v>
      </c>
      <c r="G1282" s="17" t="s">
        <v>103</v>
      </c>
      <c r="H1282" s="18" t="n">
        <v>0.2</v>
      </c>
      <c r="I1282" s="18" t="n">
        <v>1</v>
      </c>
      <c r="J1282" s="19" t="n">
        <v>0.986454658492299</v>
      </c>
      <c r="K1282" s="19" t="n">
        <v>0.408264490781949</v>
      </c>
      <c r="L1282" s="16" t="n">
        <v>13.7634870919493</v>
      </c>
      <c r="M1282" s="19" t="n">
        <v>0.947294401595093</v>
      </c>
      <c r="N1282" s="19" t="n">
        <v>0.915058790631196</v>
      </c>
      <c r="O1282" s="19" t="n">
        <v>0.986454658492299</v>
      </c>
      <c r="P1282" s="19" t="n">
        <v>0.362762621211149</v>
      </c>
      <c r="Q1282" s="17" t="s">
        <v>29</v>
      </c>
      <c r="R1282" s="5" t="str">
        <f aca="false">IF(OR(Q1282="Steel plate",Q1282="Concrete jacket"),"Steel plate or jacket",Q1282)</f>
        <v>Monitor</v>
      </c>
      <c r="S1282" s="5" t="str">
        <f aca="false">IF(O1282&lt;='Tree rules'!$C$4,IF(N1282&lt;='Tree rules'!$C$5,IF(P1282&lt;='Tree rules'!$C$7,"Monitor","Polymer laminate"),IF(P1282&lt;='Tree rules'!$C$8,"Seal cracks","Polymer laminate")),IF(O1282&lt;='Tree rules'!$C$6,IF(P1282&lt;='Tree rules'!$C$9,"Polymer laminate","Steel plate or jacket"),IF(L1282&lt;='Tree rules'!$C$10,"Steel plate or jacket","Polymer laminate")))</f>
        <v>Monitor</v>
      </c>
      <c r="T1282" s="5" t="str">
        <f aca="false">IF(S1282=R1282,"Yes","No")</f>
        <v>Yes</v>
      </c>
    </row>
    <row r="1283" customFormat="false" ht="15" hidden="false" customHeight="false" outlineLevel="0" collapsed="false">
      <c r="A1283" s="15" t="n">
        <v>4282</v>
      </c>
      <c r="B1283" s="16" t="n">
        <v>5.13955342493121</v>
      </c>
      <c r="C1283" s="15" t="n">
        <v>230</v>
      </c>
      <c r="D1283" s="15" t="n">
        <v>425</v>
      </c>
      <c r="E1283" s="15" t="n">
        <v>30</v>
      </c>
      <c r="F1283" s="16" t="n">
        <v>0.72047992055571</v>
      </c>
      <c r="G1283" s="17" t="s">
        <v>102</v>
      </c>
      <c r="H1283" s="18" t="n">
        <v>0.1</v>
      </c>
      <c r="I1283" s="18" t="n">
        <v>1.5</v>
      </c>
      <c r="J1283" s="19" t="n">
        <v>0.912189366594269</v>
      </c>
      <c r="K1283" s="19" t="n">
        <v>0.640266286957206</v>
      </c>
      <c r="L1283" s="16" t="n">
        <v>14.1196522662945</v>
      </c>
      <c r="M1283" s="19" t="n">
        <v>0.451346192832135</v>
      </c>
      <c r="N1283" s="19" t="n">
        <v>3.07463656291947</v>
      </c>
      <c r="O1283" s="19" t="n">
        <v>1.07626200051583</v>
      </c>
      <c r="P1283" s="19" t="n">
        <v>0.831063571126141</v>
      </c>
      <c r="Q1283" s="17" t="s">
        <v>31</v>
      </c>
      <c r="R1283" s="5" t="str">
        <f aca="false">IF(OR(Q1283="Steel plate",Q1283="Concrete jacket"),"Steel plate or jacket",Q1283)</f>
        <v>Polymer laminate</v>
      </c>
      <c r="S1283" s="5" t="str">
        <f aca="false">IF(O1283&lt;='Tree rules'!$C$4,IF(N1283&lt;='Tree rules'!$C$5,IF(P1283&lt;='Tree rules'!$C$7,"Monitor","Polymer laminate"),IF(P1283&lt;='Tree rules'!$C$8,"Seal cracks","Polymer laminate")),IF(O1283&lt;='Tree rules'!$C$6,IF(P1283&lt;='Tree rules'!$C$9,"Polymer laminate","Steel plate or jacket"),IF(L1283&lt;='Tree rules'!$C$10,"Steel plate or jacket","Polymer laminate")))</f>
        <v>Polymer laminate</v>
      </c>
      <c r="T1283" s="5" t="str">
        <f aca="false">IF(S1283=R1283,"Yes","No")</f>
        <v>Yes</v>
      </c>
    </row>
    <row r="1284" customFormat="false" ht="15" hidden="false" customHeight="false" outlineLevel="0" collapsed="false">
      <c r="A1284" s="15" t="n">
        <v>4285</v>
      </c>
      <c r="B1284" s="16" t="n">
        <v>3.54488043862866</v>
      </c>
      <c r="C1284" s="15" t="n">
        <v>230</v>
      </c>
      <c r="D1284" s="15" t="n">
        <v>325</v>
      </c>
      <c r="E1284" s="15" t="n">
        <v>30</v>
      </c>
      <c r="F1284" s="16" t="n">
        <v>0.939980971621069</v>
      </c>
      <c r="G1284" s="17" t="s">
        <v>101</v>
      </c>
      <c r="H1284" s="18" t="n">
        <v>0.3</v>
      </c>
      <c r="I1284" s="18" t="n">
        <v>1</v>
      </c>
      <c r="J1284" s="19" t="n">
        <v>0.889114193686219</v>
      </c>
      <c r="K1284" s="19" t="n">
        <v>0.585805682735911</v>
      </c>
      <c r="L1284" s="16" t="n">
        <v>12.705664654583</v>
      </c>
      <c r="M1284" s="19" t="n">
        <v>0.332976903798051</v>
      </c>
      <c r="N1284" s="19" t="n">
        <v>0.692162562839383</v>
      </c>
      <c r="O1284" s="19" t="n">
        <v>0.889114193686219</v>
      </c>
      <c r="P1284" s="19" t="n">
        <v>1.07661964659149</v>
      </c>
      <c r="Q1284" s="17" t="s">
        <v>31</v>
      </c>
      <c r="R1284" s="5" t="str">
        <f aca="false">IF(OR(Q1284="Steel plate",Q1284="Concrete jacket"),"Steel plate or jacket",Q1284)</f>
        <v>Polymer laminate</v>
      </c>
      <c r="S1284" s="5" t="str">
        <f aca="false">IF(O1284&lt;='Tree rules'!$C$4,IF(N1284&lt;='Tree rules'!$C$5,IF(P1284&lt;='Tree rules'!$C$7,"Monitor","Polymer laminate"),IF(P1284&lt;='Tree rules'!$C$8,"Seal cracks","Polymer laminate")),IF(O1284&lt;='Tree rules'!$C$6,IF(P1284&lt;='Tree rules'!$C$9,"Polymer laminate","Steel plate or jacket"),IF(L1284&lt;='Tree rules'!$C$10,"Steel plate or jacket","Polymer laminate")))</f>
        <v>Polymer laminate</v>
      </c>
      <c r="T1284" s="5" t="str">
        <f aca="false">IF(S1284=R1284,"Yes","No")</f>
        <v>Yes</v>
      </c>
    </row>
    <row r="1285" customFormat="false" ht="15" hidden="false" customHeight="false" outlineLevel="0" collapsed="false">
      <c r="A1285" s="15" t="n">
        <v>4286</v>
      </c>
      <c r="B1285" s="16" t="n">
        <v>4.88252735034917</v>
      </c>
      <c r="C1285" s="15" t="n">
        <v>230</v>
      </c>
      <c r="D1285" s="15" t="n">
        <v>400</v>
      </c>
      <c r="E1285" s="15" t="n">
        <v>30</v>
      </c>
      <c r="F1285" s="16" t="n">
        <v>0.776085141697083</v>
      </c>
      <c r="G1285" s="17" t="s">
        <v>103</v>
      </c>
      <c r="H1285" s="18" t="n">
        <v>0.2</v>
      </c>
      <c r="I1285" s="18" t="n">
        <v>1.5</v>
      </c>
      <c r="J1285" s="19" t="n">
        <v>0.87363055164486</v>
      </c>
      <c r="K1285" s="19" t="n">
        <v>0.643243876929479</v>
      </c>
      <c r="L1285" s="16" t="n">
        <v>13.8708163362192</v>
      </c>
      <c r="M1285" s="19" t="n">
        <v>0.873851544999848</v>
      </c>
      <c r="N1285" s="19" t="n">
        <v>1.38044252349856</v>
      </c>
      <c r="O1285" s="19" t="n">
        <v>1.02946707594525</v>
      </c>
      <c r="P1285" s="19" t="n">
        <v>0.492223793273132</v>
      </c>
      <c r="Q1285" s="17" t="s">
        <v>31</v>
      </c>
      <c r="R1285" s="5" t="str">
        <f aca="false">IF(OR(Q1285="Steel plate",Q1285="Concrete jacket"),"Steel plate or jacket",Q1285)</f>
        <v>Polymer laminate</v>
      </c>
      <c r="S1285" s="5" t="str">
        <f aca="false">IF(O1285&lt;='Tree rules'!$C$4,IF(N1285&lt;='Tree rules'!$C$5,IF(P1285&lt;='Tree rules'!$C$7,"Monitor","Polymer laminate"),IF(P1285&lt;='Tree rules'!$C$8,"Seal cracks","Polymer laminate")),IF(O1285&lt;='Tree rules'!$C$6,IF(P1285&lt;='Tree rules'!$C$9,"Polymer laminate","Steel plate or jacket"),IF(L1285&lt;='Tree rules'!$C$10,"Steel plate or jacket","Polymer laminate")))</f>
        <v>Polymer laminate</v>
      </c>
      <c r="T1285" s="5" t="str">
        <f aca="false">IF(S1285=R1285,"Yes","No")</f>
        <v>Yes</v>
      </c>
    </row>
    <row r="1286" customFormat="false" ht="15" hidden="false" customHeight="false" outlineLevel="0" collapsed="false">
      <c r="A1286" s="15" t="n">
        <v>4292</v>
      </c>
      <c r="B1286" s="16" t="n">
        <v>5.65027463022242</v>
      </c>
      <c r="C1286" s="15" t="n">
        <v>300</v>
      </c>
      <c r="D1286" s="15" t="n">
        <v>500</v>
      </c>
      <c r="E1286" s="15" t="n">
        <v>20</v>
      </c>
      <c r="F1286" s="16" t="n">
        <v>0.738112811416104</v>
      </c>
      <c r="G1286" s="17" t="s">
        <v>101</v>
      </c>
      <c r="H1286" s="18" t="n">
        <v>0.3</v>
      </c>
      <c r="I1286" s="18" t="n">
        <v>1.5</v>
      </c>
      <c r="J1286" s="19" t="n">
        <v>0.879827302512278</v>
      </c>
      <c r="K1286" s="19" t="n">
        <v>0.422526348581945</v>
      </c>
      <c r="L1286" s="16" t="n">
        <v>12.445538833089</v>
      </c>
      <c r="M1286" s="19" t="n">
        <v>0.35885388360436</v>
      </c>
      <c r="N1286" s="19" t="n">
        <v>0.765619051863072</v>
      </c>
      <c r="O1286" s="19" t="n">
        <v>1.13386584501181</v>
      </c>
      <c r="P1286" s="19" t="n">
        <v>1.07874837945167</v>
      </c>
      <c r="Q1286" s="17" t="s">
        <v>31</v>
      </c>
      <c r="R1286" s="5" t="str">
        <f aca="false">IF(OR(Q1286="Steel plate",Q1286="Concrete jacket"),"Steel plate or jacket",Q1286)</f>
        <v>Polymer laminate</v>
      </c>
      <c r="S1286" s="5" t="str">
        <f aca="false">IF(O1286&lt;='Tree rules'!$C$4,IF(N1286&lt;='Tree rules'!$C$5,IF(P1286&lt;='Tree rules'!$C$7,"Monitor","Polymer laminate"),IF(P1286&lt;='Tree rules'!$C$8,"Seal cracks","Polymer laminate")),IF(O1286&lt;='Tree rules'!$C$6,IF(P1286&lt;='Tree rules'!$C$9,"Polymer laminate","Steel plate or jacket"),IF(L1286&lt;='Tree rules'!$C$10,"Steel plate or jacket","Polymer laminate")))</f>
        <v>Polymer laminate</v>
      </c>
      <c r="T1286" s="5" t="str">
        <f aca="false">IF(S1286=R1286,"Yes","No")</f>
        <v>Yes</v>
      </c>
    </row>
    <row r="1287" customFormat="false" ht="15" hidden="false" customHeight="false" outlineLevel="0" collapsed="false">
      <c r="A1287" s="15" t="n">
        <v>4295</v>
      </c>
      <c r="B1287" s="16" t="n">
        <v>4.151635655859</v>
      </c>
      <c r="C1287" s="15" t="n">
        <v>300</v>
      </c>
      <c r="D1287" s="15" t="n">
        <v>350</v>
      </c>
      <c r="E1287" s="15" t="n">
        <v>30</v>
      </c>
      <c r="F1287" s="16" t="n">
        <v>0.739198271432892</v>
      </c>
      <c r="G1287" s="17" t="s">
        <v>101</v>
      </c>
      <c r="H1287" s="18" t="n">
        <v>0.3</v>
      </c>
      <c r="I1287" s="18" t="n">
        <v>1</v>
      </c>
      <c r="J1287" s="19" t="n">
        <v>0.863044170286275</v>
      </c>
      <c r="K1287" s="19" t="n">
        <v>0.646041399130396</v>
      </c>
      <c r="L1287" s="16" t="n">
        <v>13.567436783853</v>
      </c>
      <c r="M1287" s="19" t="n">
        <v>0.881978779396732</v>
      </c>
      <c r="N1287" s="19" t="n">
        <v>0.523397390099029</v>
      </c>
      <c r="O1287" s="19" t="n">
        <v>0.863044170286275</v>
      </c>
      <c r="P1287" s="19" t="n">
        <v>0.415816959714055</v>
      </c>
      <c r="Q1287" s="17" t="s">
        <v>29</v>
      </c>
      <c r="R1287" s="5" t="str">
        <f aca="false">IF(OR(Q1287="Steel plate",Q1287="Concrete jacket"),"Steel plate or jacket",Q1287)</f>
        <v>Monitor</v>
      </c>
      <c r="S1287" s="5" t="str">
        <f aca="false">IF(O1287&lt;='Tree rules'!$C$4,IF(N1287&lt;='Tree rules'!$C$5,IF(P1287&lt;='Tree rules'!$C$7,"Monitor","Polymer laminate"),IF(P1287&lt;='Tree rules'!$C$8,"Seal cracks","Polymer laminate")),IF(O1287&lt;='Tree rules'!$C$6,IF(P1287&lt;='Tree rules'!$C$9,"Polymer laminate","Steel plate or jacket"),IF(L1287&lt;='Tree rules'!$C$10,"Steel plate or jacket","Polymer laminate")))</f>
        <v>Monitor</v>
      </c>
      <c r="T1287" s="5" t="str">
        <f aca="false">IF(S1287=R1287,"Yes","No")</f>
        <v>Yes</v>
      </c>
    </row>
    <row r="1288" customFormat="false" ht="15" hidden="false" customHeight="false" outlineLevel="0" collapsed="false">
      <c r="A1288" s="15" t="n">
        <v>4297</v>
      </c>
      <c r="B1288" s="16" t="n">
        <v>5.20631329816416</v>
      </c>
      <c r="C1288" s="15" t="n">
        <v>300</v>
      </c>
      <c r="D1288" s="15" t="n">
        <v>475</v>
      </c>
      <c r="E1288" s="15" t="n">
        <v>30</v>
      </c>
      <c r="F1288" s="16" t="n">
        <v>0.524813621945395</v>
      </c>
      <c r="G1288" s="17" t="s">
        <v>101</v>
      </c>
      <c r="H1288" s="18" t="n">
        <v>0.3</v>
      </c>
      <c r="I1288" s="18" t="n">
        <v>2</v>
      </c>
      <c r="J1288" s="19" t="n">
        <v>0.921786710831228</v>
      </c>
      <c r="K1288" s="19" t="n">
        <v>0.559642389807617</v>
      </c>
      <c r="L1288" s="16" t="n">
        <v>12.0796132207985</v>
      </c>
      <c r="M1288" s="19" t="n">
        <v>0.478524676003745</v>
      </c>
      <c r="N1288" s="19" t="n">
        <v>0.868367880616683</v>
      </c>
      <c r="O1288" s="19" t="n">
        <v>1.32770250391997</v>
      </c>
      <c r="P1288" s="19" t="n">
        <v>0.64744306874854</v>
      </c>
      <c r="Q1288" s="17" t="s">
        <v>31</v>
      </c>
      <c r="R1288" s="5" t="str">
        <f aca="false">IF(OR(Q1288="Steel plate",Q1288="Concrete jacket"),"Steel plate or jacket",Q1288)</f>
        <v>Polymer laminate</v>
      </c>
      <c r="S1288" s="5" t="str">
        <f aca="false">IF(O1288&lt;='Tree rules'!$C$4,IF(N1288&lt;='Tree rules'!$C$5,IF(P1288&lt;='Tree rules'!$C$7,"Monitor","Polymer laminate"),IF(P1288&lt;='Tree rules'!$C$8,"Seal cracks","Polymer laminate")),IF(O1288&lt;='Tree rules'!$C$6,IF(P1288&lt;='Tree rules'!$C$9,"Polymer laminate","Steel plate or jacket"),IF(L1288&lt;='Tree rules'!$C$10,"Steel plate or jacket","Polymer laminate")))</f>
        <v>Polymer laminate</v>
      </c>
      <c r="T1288" s="5" t="str">
        <f aca="false">IF(S1288=R1288,"Yes","No")</f>
        <v>Yes</v>
      </c>
    </row>
    <row r="1289" customFormat="false" ht="15" hidden="false" customHeight="false" outlineLevel="0" collapsed="false">
      <c r="A1289" s="15" t="n">
        <v>4299</v>
      </c>
      <c r="B1289" s="16" t="n">
        <v>5.30743082554085</v>
      </c>
      <c r="C1289" s="15" t="n">
        <v>300</v>
      </c>
      <c r="D1289" s="15" t="n">
        <v>500</v>
      </c>
      <c r="E1289" s="15" t="n">
        <v>20</v>
      </c>
      <c r="F1289" s="16" t="n">
        <v>0.610666453545169</v>
      </c>
      <c r="G1289" s="17" t="s">
        <v>102</v>
      </c>
      <c r="H1289" s="18" t="n">
        <v>0.1</v>
      </c>
      <c r="I1289" s="18" t="n">
        <v>1.5</v>
      </c>
      <c r="J1289" s="19" t="n">
        <v>0.91904644197352</v>
      </c>
      <c r="K1289" s="19" t="n">
        <v>0.615423047624704</v>
      </c>
      <c r="L1289" s="16" t="n">
        <v>12.0898196481568</v>
      </c>
      <c r="M1289" s="19" t="n">
        <v>0.270545215867935</v>
      </c>
      <c r="N1289" s="19" t="n">
        <v>3.15202021607075</v>
      </c>
      <c r="O1289" s="19" t="n">
        <v>1.09576848184629</v>
      </c>
      <c r="P1289" s="19" t="n">
        <v>1.24913188688603</v>
      </c>
      <c r="Q1289" s="17" t="s">
        <v>31</v>
      </c>
      <c r="R1289" s="5" t="str">
        <f aca="false">IF(OR(Q1289="Steel plate",Q1289="Concrete jacket"),"Steel plate or jacket",Q1289)</f>
        <v>Polymer laminate</v>
      </c>
      <c r="S1289" s="5" t="str">
        <f aca="false">IF(O1289&lt;='Tree rules'!$C$4,IF(N1289&lt;='Tree rules'!$C$5,IF(P1289&lt;='Tree rules'!$C$7,"Monitor","Polymer laminate"),IF(P1289&lt;='Tree rules'!$C$8,"Seal cracks","Polymer laminate")),IF(O1289&lt;='Tree rules'!$C$6,IF(P1289&lt;='Tree rules'!$C$9,"Polymer laminate","Steel plate or jacket"),IF(L1289&lt;='Tree rules'!$C$10,"Steel plate or jacket","Polymer laminate")))</f>
        <v>Steel plate or jacket</v>
      </c>
      <c r="T1289" s="5" t="str">
        <f aca="false">IF(S1289=R1289,"Yes","No")</f>
        <v>No</v>
      </c>
    </row>
    <row r="1290" customFormat="false" ht="15" hidden="false" customHeight="false" outlineLevel="0" collapsed="false">
      <c r="A1290" s="15" t="n">
        <v>4300</v>
      </c>
      <c r="B1290" s="16" t="n">
        <v>4.13067373655813</v>
      </c>
      <c r="C1290" s="15" t="n">
        <v>300</v>
      </c>
      <c r="D1290" s="15" t="n">
        <v>400</v>
      </c>
      <c r="E1290" s="15" t="n">
        <v>25</v>
      </c>
      <c r="F1290" s="16" t="n">
        <v>0.594998608634431</v>
      </c>
      <c r="G1290" s="17" t="s">
        <v>101</v>
      </c>
      <c r="H1290" s="18" t="n">
        <v>0.3</v>
      </c>
      <c r="I1290" s="18" t="n">
        <v>2</v>
      </c>
      <c r="J1290" s="19" t="n">
        <v>0.96661435227777</v>
      </c>
      <c r="K1290" s="19" t="n">
        <v>0.610384227421806</v>
      </c>
      <c r="L1290" s="16" t="n">
        <v>11.7348685697674</v>
      </c>
      <c r="M1290" s="19" t="n">
        <v>0.774072354152508</v>
      </c>
      <c r="N1290" s="19" t="n">
        <v>1.48993879127007</v>
      </c>
      <c r="O1290" s="19" t="n">
        <v>1.34322254992565</v>
      </c>
      <c r="P1290" s="19" t="n">
        <v>0.464670902869398</v>
      </c>
      <c r="Q1290" s="17" t="s">
        <v>31</v>
      </c>
      <c r="R1290" s="5" t="str">
        <f aca="false">IF(OR(Q1290="Steel plate",Q1290="Concrete jacket"),"Steel plate or jacket",Q1290)</f>
        <v>Polymer laminate</v>
      </c>
      <c r="S1290" s="5" t="str">
        <f aca="false">IF(O1290&lt;='Tree rules'!$C$4,IF(N1290&lt;='Tree rules'!$C$5,IF(P1290&lt;='Tree rules'!$C$7,"Monitor","Polymer laminate"),IF(P1290&lt;='Tree rules'!$C$8,"Seal cracks","Polymer laminate")),IF(O1290&lt;='Tree rules'!$C$6,IF(P1290&lt;='Tree rules'!$C$9,"Polymer laminate","Steel plate or jacket"),IF(L1290&lt;='Tree rules'!$C$10,"Steel plate or jacket","Polymer laminate")))</f>
        <v>Steel plate or jacket</v>
      </c>
      <c r="T1290" s="5" t="str">
        <f aca="false">IF(S1290=R1290,"Yes","No")</f>
        <v>No</v>
      </c>
    </row>
    <row r="1291" customFormat="false" ht="15" hidden="false" customHeight="false" outlineLevel="0" collapsed="false">
      <c r="A1291" s="15" t="n">
        <v>4303</v>
      </c>
      <c r="B1291" s="16" t="n">
        <v>5.64130095328787</v>
      </c>
      <c r="C1291" s="15" t="n">
        <v>230</v>
      </c>
      <c r="D1291" s="15" t="n">
        <v>525</v>
      </c>
      <c r="E1291" s="15" t="n">
        <v>25</v>
      </c>
      <c r="F1291" s="16" t="n">
        <v>0.547504574284506</v>
      </c>
      <c r="G1291" s="17" t="s">
        <v>101</v>
      </c>
      <c r="H1291" s="18" t="n">
        <v>0.3</v>
      </c>
      <c r="I1291" s="18" t="n">
        <v>1.5</v>
      </c>
      <c r="J1291" s="19" t="n">
        <v>0.938860694241681</v>
      </c>
      <c r="K1291" s="19" t="n">
        <v>0.459903631525404</v>
      </c>
      <c r="L1291" s="16" t="n">
        <v>11.7772462490352</v>
      </c>
      <c r="M1291" s="19" t="n">
        <v>0.943935440537482</v>
      </c>
      <c r="N1291" s="19" t="n">
        <v>0.78013072067399</v>
      </c>
      <c r="O1291" s="19" t="n">
        <v>1.19239831997342</v>
      </c>
      <c r="P1291" s="19" t="n">
        <v>0.33708955101424</v>
      </c>
      <c r="Q1291" s="17" t="s">
        <v>31</v>
      </c>
      <c r="R1291" s="5" t="str">
        <f aca="false">IF(OR(Q1291="Steel plate",Q1291="Concrete jacket"),"Steel plate or jacket",Q1291)</f>
        <v>Polymer laminate</v>
      </c>
      <c r="S1291" s="5" t="str">
        <f aca="false">IF(O1291&lt;='Tree rules'!$C$4,IF(N1291&lt;='Tree rules'!$C$5,IF(P1291&lt;='Tree rules'!$C$7,"Monitor","Polymer laminate"),IF(P1291&lt;='Tree rules'!$C$8,"Seal cracks","Polymer laminate")),IF(O1291&lt;='Tree rules'!$C$6,IF(P1291&lt;='Tree rules'!$C$9,"Polymer laminate","Steel plate or jacket"),IF(L1291&lt;='Tree rules'!$C$10,"Steel plate or jacket","Polymer laminate")))</f>
        <v>Polymer laminate</v>
      </c>
      <c r="T1291" s="5" t="str">
        <f aca="false">IF(S1291=R1291,"Yes","No")</f>
        <v>Yes</v>
      </c>
    </row>
    <row r="1292" customFormat="false" ht="15" hidden="false" customHeight="false" outlineLevel="0" collapsed="false">
      <c r="A1292" s="15" t="n">
        <v>4310</v>
      </c>
      <c r="B1292" s="16" t="n">
        <v>3.04568253600036</v>
      </c>
      <c r="C1292" s="15" t="n">
        <v>230</v>
      </c>
      <c r="D1292" s="15" t="n">
        <v>300</v>
      </c>
      <c r="E1292" s="15" t="n">
        <v>30</v>
      </c>
      <c r="F1292" s="16" t="n">
        <v>1.0324987837885</v>
      </c>
      <c r="G1292" s="17" t="s">
        <v>103</v>
      </c>
      <c r="H1292" s="18" t="n">
        <v>0.2</v>
      </c>
      <c r="I1292" s="18" t="n">
        <v>1</v>
      </c>
      <c r="J1292" s="19" t="n">
        <v>0.894511105111406</v>
      </c>
      <c r="K1292" s="19" t="n">
        <v>0.554502376793381</v>
      </c>
      <c r="L1292" s="16" t="n">
        <v>11.9908761259857</v>
      </c>
      <c r="M1292" s="19" t="n">
        <v>0.951959714200983</v>
      </c>
      <c r="N1292" s="19" t="n">
        <v>0.941411226890884</v>
      </c>
      <c r="O1292" s="19" t="n">
        <v>0.894511105111405</v>
      </c>
      <c r="P1292" s="19" t="n">
        <v>0.394964648077957</v>
      </c>
      <c r="Q1292" s="17" t="s">
        <v>29</v>
      </c>
      <c r="R1292" s="5" t="str">
        <f aca="false">IF(OR(Q1292="Steel plate",Q1292="Concrete jacket"),"Steel plate or jacket",Q1292)</f>
        <v>Monitor</v>
      </c>
      <c r="S1292" s="5" t="str">
        <f aca="false">IF(O1292&lt;='Tree rules'!$C$4,IF(N1292&lt;='Tree rules'!$C$5,IF(P1292&lt;='Tree rules'!$C$7,"Monitor","Polymer laminate"),IF(P1292&lt;='Tree rules'!$C$8,"Seal cracks","Polymer laminate")),IF(O1292&lt;='Tree rules'!$C$6,IF(P1292&lt;='Tree rules'!$C$9,"Polymer laminate","Steel plate or jacket"),IF(L1292&lt;='Tree rules'!$C$10,"Steel plate or jacket","Polymer laminate")))</f>
        <v>Monitor</v>
      </c>
      <c r="T1292" s="5" t="str">
        <f aca="false">IF(S1292=R1292,"Yes","No")</f>
        <v>Yes</v>
      </c>
    </row>
    <row r="1293" customFormat="false" ht="15" hidden="false" customHeight="false" outlineLevel="0" collapsed="false">
      <c r="A1293" s="15" t="n">
        <v>4315</v>
      </c>
      <c r="B1293" s="16" t="n">
        <v>3.59290213330196</v>
      </c>
      <c r="C1293" s="15" t="n">
        <v>300</v>
      </c>
      <c r="D1293" s="15" t="n">
        <v>325</v>
      </c>
      <c r="E1293" s="15" t="n">
        <v>30</v>
      </c>
      <c r="F1293" s="16" t="n">
        <v>0.67080270183412</v>
      </c>
      <c r="G1293" s="17" t="s">
        <v>101</v>
      </c>
      <c r="H1293" s="18" t="n">
        <v>0.3</v>
      </c>
      <c r="I1293" s="18" t="n">
        <v>2</v>
      </c>
      <c r="J1293" s="19" t="n">
        <v>0.860830430778035</v>
      </c>
      <c r="K1293" s="19" t="n">
        <v>0.546292746331957</v>
      </c>
      <c r="L1293" s="16" t="n">
        <v>12.7861285882632</v>
      </c>
      <c r="M1293" s="19" t="n">
        <v>0.462140676519591</v>
      </c>
      <c r="N1293" s="19" t="n">
        <v>0.892283006268433</v>
      </c>
      <c r="O1293" s="19" t="n">
        <v>1.25139544140022</v>
      </c>
      <c r="P1293" s="19" t="n">
        <v>0.707929290398552</v>
      </c>
      <c r="Q1293" s="17" t="s">
        <v>31</v>
      </c>
      <c r="R1293" s="5" t="str">
        <f aca="false">IF(OR(Q1293="Steel plate",Q1293="Concrete jacket"),"Steel plate or jacket",Q1293)</f>
        <v>Polymer laminate</v>
      </c>
      <c r="S1293" s="5" t="str">
        <f aca="false">IF(O1293&lt;='Tree rules'!$C$4,IF(N1293&lt;='Tree rules'!$C$5,IF(P1293&lt;='Tree rules'!$C$7,"Monitor","Polymer laminate"),IF(P1293&lt;='Tree rules'!$C$8,"Seal cracks","Polymer laminate")),IF(O1293&lt;='Tree rules'!$C$6,IF(P1293&lt;='Tree rules'!$C$9,"Polymer laminate","Steel plate or jacket"),IF(L1293&lt;='Tree rules'!$C$10,"Steel plate or jacket","Polymer laminate")))</f>
        <v>Polymer laminate</v>
      </c>
      <c r="T1293" s="5" t="str">
        <f aca="false">IF(S1293=R1293,"Yes","No")</f>
        <v>Yes</v>
      </c>
    </row>
    <row r="1294" customFormat="false" ht="15" hidden="false" customHeight="false" outlineLevel="0" collapsed="false">
      <c r="A1294" s="15" t="n">
        <v>4325</v>
      </c>
      <c r="B1294" s="16" t="n">
        <v>5.56643378371645</v>
      </c>
      <c r="C1294" s="15" t="n">
        <v>230</v>
      </c>
      <c r="D1294" s="15" t="n">
        <v>450</v>
      </c>
      <c r="E1294" s="15" t="n">
        <v>20</v>
      </c>
      <c r="F1294" s="16" t="n">
        <v>0.679557138998441</v>
      </c>
      <c r="G1294" s="17" t="s">
        <v>101</v>
      </c>
      <c r="H1294" s="18" t="n">
        <v>0.3</v>
      </c>
      <c r="I1294" s="18" t="n">
        <v>2</v>
      </c>
      <c r="J1294" s="19" t="n">
        <v>0.884864973390259</v>
      </c>
      <c r="K1294" s="19" t="n">
        <v>0.46848298752901</v>
      </c>
      <c r="L1294" s="16" t="n">
        <v>13.8468502082499</v>
      </c>
      <c r="M1294" s="19" t="n">
        <v>0.952697508418204</v>
      </c>
      <c r="N1294" s="19" t="n">
        <v>1.19743999340251</v>
      </c>
      <c r="O1294" s="19" t="n">
        <v>1.35518576048687</v>
      </c>
      <c r="P1294" s="19" t="n">
        <v>0.506591920995204</v>
      </c>
      <c r="Q1294" s="17" t="s">
        <v>31</v>
      </c>
      <c r="R1294" s="5" t="str">
        <f aca="false">IF(OR(Q1294="Steel plate",Q1294="Concrete jacket"),"Steel plate or jacket",Q1294)</f>
        <v>Polymer laminate</v>
      </c>
      <c r="S1294" s="5" t="str">
        <f aca="false">IF(O1294&lt;='Tree rules'!$C$4,IF(N1294&lt;='Tree rules'!$C$5,IF(P1294&lt;='Tree rules'!$C$7,"Monitor","Polymer laminate"),IF(P1294&lt;='Tree rules'!$C$8,"Seal cracks","Polymer laminate")),IF(O1294&lt;='Tree rules'!$C$6,IF(P1294&lt;='Tree rules'!$C$9,"Polymer laminate","Steel plate or jacket"),IF(L1294&lt;='Tree rules'!$C$10,"Steel plate or jacket","Polymer laminate")))</f>
        <v>Polymer laminate</v>
      </c>
      <c r="T1294" s="5" t="str">
        <f aca="false">IF(S1294=R1294,"Yes","No")</f>
        <v>Yes</v>
      </c>
    </row>
    <row r="1295" customFormat="false" ht="15" hidden="false" customHeight="false" outlineLevel="0" collapsed="false">
      <c r="A1295" s="15" t="n">
        <v>4328</v>
      </c>
      <c r="B1295" s="16" t="n">
        <v>4.99887976886575</v>
      </c>
      <c r="C1295" s="15" t="n">
        <v>300</v>
      </c>
      <c r="D1295" s="15" t="n">
        <v>450</v>
      </c>
      <c r="E1295" s="15" t="n">
        <v>25</v>
      </c>
      <c r="F1295" s="16" t="n">
        <v>0.811781047439223</v>
      </c>
      <c r="G1295" s="17" t="s">
        <v>102</v>
      </c>
      <c r="H1295" s="18" t="n">
        <v>0.1</v>
      </c>
      <c r="I1295" s="18" t="n">
        <v>1.5</v>
      </c>
      <c r="J1295" s="19" t="n">
        <v>0.915214325959346</v>
      </c>
      <c r="K1295" s="19" t="n">
        <v>0.576567021352768</v>
      </c>
      <c r="L1295" s="16" t="n">
        <v>12.9170019867332</v>
      </c>
      <c r="M1295" s="19" t="n">
        <v>0.778463620760242</v>
      </c>
      <c r="N1295" s="19" t="n">
        <v>3.20398581176374</v>
      </c>
      <c r="O1295" s="19" t="n">
        <v>1.10898029003014</v>
      </c>
      <c r="P1295" s="19" t="n">
        <v>0.536028661932638</v>
      </c>
      <c r="Q1295" s="17" t="s">
        <v>31</v>
      </c>
      <c r="R1295" s="5" t="str">
        <f aca="false">IF(OR(Q1295="Steel plate",Q1295="Concrete jacket"),"Steel plate or jacket",Q1295)</f>
        <v>Polymer laminate</v>
      </c>
      <c r="S1295" s="5" t="str">
        <f aca="false">IF(O1295&lt;='Tree rules'!$C$4,IF(N1295&lt;='Tree rules'!$C$5,IF(P1295&lt;='Tree rules'!$C$7,"Monitor","Polymer laminate"),IF(P1295&lt;='Tree rules'!$C$8,"Seal cracks","Polymer laminate")),IF(O1295&lt;='Tree rules'!$C$6,IF(P1295&lt;='Tree rules'!$C$9,"Polymer laminate","Steel plate or jacket"),IF(L1295&lt;='Tree rules'!$C$10,"Steel plate or jacket","Polymer laminate")))</f>
        <v>Polymer laminate</v>
      </c>
      <c r="T1295" s="5" t="str">
        <f aca="false">IF(S1295=R1295,"Yes","No")</f>
        <v>Yes</v>
      </c>
    </row>
    <row r="1296" customFormat="false" ht="15" hidden="false" customHeight="false" outlineLevel="0" collapsed="false">
      <c r="A1296" s="15" t="n">
        <v>4335</v>
      </c>
      <c r="B1296" s="16" t="n">
        <v>5.28568585196303</v>
      </c>
      <c r="C1296" s="15" t="n">
        <v>300</v>
      </c>
      <c r="D1296" s="15" t="n">
        <v>500</v>
      </c>
      <c r="E1296" s="15" t="n">
        <v>20</v>
      </c>
      <c r="F1296" s="16" t="n">
        <v>0.695042622475618</v>
      </c>
      <c r="G1296" s="17" t="s">
        <v>101</v>
      </c>
      <c r="H1296" s="18" t="n">
        <v>0.3</v>
      </c>
      <c r="I1296" s="18" t="n">
        <v>1.5</v>
      </c>
      <c r="J1296" s="19" t="n">
        <v>0.867602955153877</v>
      </c>
      <c r="K1296" s="19" t="n">
        <v>0.413167995412255</v>
      </c>
      <c r="L1296" s="16" t="n">
        <v>11.6939952477058</v>
      </c>
      <c r="M1296" s="19" t="n">
        <v>0.497908436125815</v>
      </c>
      <c r="N1296" s="19" t="n">
        <v>0.924017443241352</v>
      </c>
      <c r="O1296" s="19" t="n">
        <v>1.12217154583348</v>
      </c>
      <c r="P1296" s="19" t="n">
        <v>0.693100309036852</v>
      </c>
      <c r="Q1296" s="17" t="s">
        <v>31</v>
      </c>
      <c r="R1296" s="5" t="str">
        <f aca="false">IF(OR(Q1296="Steel plate",Q1296="Concrete jacket"),"Steel plate or jacket",Q1296)</f>
        <v>Polymer laminate</v>
      </c>
      <c r="S1296" s="5" t="str">
        <f aca="false">IF(O1296&lt;='Tree rules'!$C$4,IF(N1296&lt;='Tree rules'!$C$5,IF(P1296&lt;='Tree rules'!$C$7,"Monitor","Polymer laminate"),IF(P1296&lt;='Tree rules'!$C$8,"Seal cracks","Polymer laminate")),IF(O1296&lt;='Tree rules'!$C$6,IF(P1296&lt;='Tree rules'!$C$9,"Polymer laminate","Steel plate or jacket"),IF(L1296&lt;='Tree rules'!$C$10,"Steel plate or jacket","Polymer laminate")))</f>
        <v>Polymer laminate</v>
      </c>
      <c r="T1296" s="5" t="str">
        <f aca="false">IF(S1296=R1296,"Yes","No")</f>
        <v>Yes</v>
      </c>
    </row>
    <row r="1297" customFormat="false" ht="15" hidden="false" customHeight="false" outlineLevel="0" collapsed="false">
      <c r="A1297" s="15" t="n">
        <v>4339</v>
      </c>
      <c r="B1297" s="16" t="n">
        <v>4.46426731841037</v>
      </c>
      <c r="C1297" s="15" t="n">
        <v>300</v>
      </c>
      <c r="D1297" s="15" t="n">
        <v>375</v>
      </c>
      <c r="E1297" s="15" t="n">
        <v>20</v>
      </c>
      <c r="F1297" s="16" t="n">
        <v>0.640324617292187</v>
      </c>
      <c r="G1297" s="17" t="s">
        <v>102</v>
      </c>
      <c r="H1297" s="18" t="n">
        <v>0.1</v>
      </c>
      <c r="I1297" s="18" t="n">
        <v>1</v>
      </c>
      <c r="J1297" s="19" t="n">
        <v>0.856099141840091</v>
      </c>
      <c r="K1297" s="19" t="n">
        <v>0.514805508245337</v>
      </c>
      <c r="L1297" s="16" t="n">
        <v>14.2174118420712</v>
      </c>
      <c r="M1297" s="19" t="n">
        <v>0.511376539343958</v>
      </c>
      <c r="N1297" s="19" t="n">
        <v>2.54854159082834</v>
      </c>
      <c r="O1297" s="19" t="n">
        <v>0.856099141840091</v>
      </c>
      <c r="P1297" s="19" t="n">
        <v>0.576796809541378</v>
      </c>
      <c r="Q1297" s="17" t="s">
        <v>30</v>
      </c>
      <c r="R1297" s="5" t="str">
        <f aca="false">IF(OR(Q1297="Steel plate",Q1297="Concrete jacket"),"Steel plate or jacket",Q1297)</f>
        <v>Seal cracks</v>
      </c>
      <c r="S1297" s="5" t="str">
        <f aca="false">IF(O1297&lt;='Tree rules'!$C$4,IF(N1297&lt;='Tree rules'!$C$5,IF(P1297&lt;='Tree rules'!$C$7,"Monitor","Polymer laminate"),IF(P1297&lt;='Tree rules'!$C$8,"Seal cracks","Polymer laminate")),IF(O1297&lt;='Tree rules'!$C$6,IF(P1297&lt;='Tree rules'!$C$9,"Polymer laminate","Steel plate or jacket"),IF(L1297&lt;='Tree rules'!$C$10,"Steel plate or jacket","Polymer laminate")))</f>
        <v>Seal cracks</v>
      </c>
      <c r="T1297" s="5" t="str">
        <f aca="false">IF(S1297=R1297,"Yes","No")</f>
        <v>Yes</v>
      </c>
    </row>
    <row r="1298" customFormat="false" ht="15" hidden="false" customHeight="false" outlineLevel="0" collapsed="false">
      <c r="A1298" s="15" t="n">
        <v>4341</v>
      </c>
      <c r="B1298" s="16" t="n">
        <v>3.43827221442235</v>
      </c>
      <c r="C1298" s="15" t="n">
        <v>300</v>
      </c>
      <c r="D1298" s="15" t="n">
        <v>300</v>
      </c>
      <c r="E1298" s="15" t="n">
        <v>30</v>
      </c>
      <c r="F1298" s="16" t="n">
        <v>0.589048622548086</v>
      </c>
      <c r="G1298" s="17" t="s">
        <v>101</v>
      </c>
      <c r="H1298" s="18" t="n">
        <v>0.3</v>
      </c>
      <c r="I1298" s="18" t="n">
        <v>1</v>
      </c>
      <c r="J1298" s="19" t="n">
        <v>0.983004809189227</v>
      </c>
      <c r="K1298" s="19" t="n">
        <v>0.477430465145672</v>
      </c>
      <c r="L1298" s="16" t="n">
        <v>13.4307508375873</v>
      </c>
      <c r="M1298" s="19" t="n">
        <v>0.359196893872049</v>
      </c>
      <c r="N1298" s="19" t="n">
        <v>0.759939136802302</v>
      </c>
      <c r="O1298" s="19" t="n">
        <v>0.983004809189227</v>
      </c>
      <c r="P1298" s="19" t="n">
        <v>0.705860785212663</v>
      </c>
      <c r="Q1298" s="17" t="s">
        <v>29</v>
      </c>
      <c r="R1298" s="5" t="str">
        <f aca="false">IF(OR(Q1298="Steel plate",Q1298="Concrete jacket"),"Steel plate or jacket",Q1298)</f>
        <v>Monitor</v>
      </c>
      <c r="S1298" s="5" t="str">
        <f aca="false">IF(O1298&lt;='Tree rules'!$C$4,IF(N1298&lt;='Tree rules'!$C$5,IF(P1298&lt;='Tree rules'!$C$7,"Monitor","Polymer laminate"),IF(P1298&lt;='Tree rules'!$C$8,"Seal cracks","Polymer laminate")),IF(O1298&lt;='Tree rules'!$C$6,IF(P1298&lt;='Tree rules'!$C$9,"Polymer laminate","Steel plate or jacket"),IF(L1298&lt;='Tree rules'!$C$10,"Steel plate or jacket","Polymer laminate")))</f>
        <v>Monitor</v>
      </c>
      <c r="T1298" s="5" t="str">
        <f aca="false">IF(S1298=R1298,"Yes","No")</f>
        <v>Yes</v>
      </c>
    </row>
    <row r="1299" customFormat="false" ht="15" hidden="false" customHeight="false" outlineLevel="0" collapsed="false">
      <c r="A1299" s="15" t="n">
        <v>4343</v>
      </c>
      <c r="B1299" s="16" t="n">
        <v>3.92805415186701</v>
      </c>
      <c r="C1299" s="15" t="n">
        <v>230</v>
      </c>
      <c r="D1299" s="15" t="n">
        <v>325</v>
      </c>
      <c r="E1299" s="15" t="n">
        <v>30</v>
      </c>
      <c r="F1299" s="16" t="n">
        <v>0.699968036696473</v>
      </c>
      <c r="G1299" s="17" t="s">
        <v>101</v>
      </c>
      <c r="H1299" s="18" t="n">
        <v>0.3</v>
      </c>
      <c r="I1299" s="18" t="n">
        <v>1.5</v>
      </c>
      <c r="J1299" s="19" t="n">
        <v>0.901301175623295</v>
      </c>
      <c r="K1299" s="19" t="n">
        <v>0.502892675421728</v>
      </c>
      <c r="L1299" s="16" t="n">
        <v>13.9788403981032</v>
      </c>
      <c r="M1299" s="19" t="n">
        <v>0.256322979397704</v>
      </c>
      <c r="N1299" s="19" t="n">
        <v>0.815249116057024</v>
      </c>
      <c r="O1299" s="19" t="n">
        <v>1.12532288364997</v>
      </c>
      <c r="P1299" s="19" t="n">
        <v>1.2936871494404</v>
      </c>
      <c r="Q1299" s="17" t="s">
        <v>31</v>
      </c>
      <c r="R1299" s="5" t="str">
        <f aca="false">IF(OR(Q1299="Steel plate",Q1299="Concrete jacket"),"Steel plate or jacket",Q1299)</f>
        <v>Polymer laminate</v>
      </c>
      <c r="S1299" s="5" t="str">
        <f aca="false">IF(O1299&lt;='Tree rules'!$C$4,IF(N1299&lt;='Tree rules'!$C$5,IF(P1299&lt;='Tree rules'!$C$7,"Monitor","Polymer laminate"),IF(P1299&lt;='Tree rules'!$C$8,"Seal cracks","Polymer laminate")),IF(O1299&lt;='Tree rules'!$C$6,IF(P1299&lt;='Tree rules'!$C$9,"Polymer laminate","Steel plate or jacket"),IF(L1299&lt;='Tree rules'!$C$10,"Steel plate or jacket","Polymer laminate")))</f>
        <v>Steel plate or jacket</v>
      </c>
      <c r="T1299" s="5" t="str">
        <f aca="false">IF(S1299=R1299,"Yes","No")</f>
        <v>No</v>
      </c>
    </row>
    <row r="1300" customFormat="false" ht="15" hidden="false" customHeight="false" outlineLevel="0" collapsed="false">
      <c r="A1300" s="15" t="n">
        <v>4345</v>
      </c>
      <c r="B1300" s="16" t="n">
        <v>6.1180541382121</v>
      </c>
      <c r="C1300" s="15" t="n">
        <v>300</v>
      </c>
      <c r="D1300" s="15" t="n">
        <v>550</v>
      </c>
      <c r="E1300" s="15" t="n">
        <v>30</v>
      </c>
      <c r="F1300" s="16" t="n">
        <v>0.625815269639401</v>
      </c>
      <c r="G1300" s="17" t="s">
        <v>101</v>
      </c>
      <c r="H1300" s="18" t="n">
        <v>0.3</v>
      </c>
      <c r="I1300" s="18" t="n">
        <v>1.5</v>
      </c>
      <c r="J1300" s="19" t="n">
        <v>0.88378245794137</v>
      </c>
      <c r="K1300" s="19" t="n">
        <v>0.531179825207623</v>
      </c>
      <c r="L1300" s="16" t="n">
        <v>12.18735884106</v>
      </c>
      <c r="M1300" s="19" t="n">
        <v>0.491413143772289</v>
      </c>
      <c r="N1300" s="19" t="n">
        <v>0.922382320942392</v>
      </c>
      <c r="O1300" s="19" t="n">
        <v>1.09094998114663</v>
      </c>
      <c r="P1300" s="19" t="n">
        <v>0.654679219285202</v>
      </c>
      <c r="Q1300" s="17" t="s">
        <v>31</v>
      </c>
      <c r="R1300" s="5" t="str">
        <f aca="false">IF(OR(Q1300="Steel plate",Q1300="Concrete jacket"),"Steel plate or jacket",Q1300)</f>
        <v>Polymer laminate</v>
      </c>
      <c r="S1300" s="5" t="str">
        <f aca="false">IF(O1300&lt;='Tree rules'!$C$4,IF(N1300&lt;='Tree rules'!$C$5,IF(P1300&lt;='Tree rules'!$C$7,"Monitor","Polymer laminate"),IF(P1300&lt;='Tree rules'!$C$8,"Seal cracks","Polymer laminate")),IF(O1300&lt;='Tree rules'!$C$6,IF(P1300&lt;='Tree rules'!$C$9,"Polymer laminate","Steel plate or jacket"),IF(L1300&lt;='Tree rules'!$C$10,"Steel plate or jacket","Polymer laminate")))</f>
        <v>Polymer laminate</v>
      </c>
      <c r="T1300" s="5" t="str">
        <f aca="false">IF(S1300=R1300,"Yes","No")</f>
        <v>Yes</v>
      </c>
    </row>
    <row r="1301" customFormat="false" ht="15" hidden="false" customHeight="false" outlineLevel="0" collapsed="false">
      <c r="A1301" s="15" t="n">
        <v>4346</v>
      </c>
      <c r="B1301" s="16" t="n">
        <v>6.92376093162793</v>
      </c>
      <c r="C1301" s="15" t="n">
        <v>230</v>
      </c>
      <c r="D1301" s="15" t="n">
        <v>625</v>
      </c>
      <c r="E1301" s="15" t="n">
        <v>25</v>
      </c>
      <c r="F1301" s="16" t="n">
        <v>0.710178431223674</v>
      </c>
      <c r="G1301" s="17" t="s">
        <v>101</v>
      </c>
      <c r="H1301" s="18" t="n">
        <v>0.3</v>
      </c>
      <c r="I1301" s="18" t="n">
        <v>1.5</v>
      </c>
      <c r="J1301" s="19" t="n">
        <v>0.899309303648049</v>
      </c>
      <c r="K1301" s="19" t="n">
        <v>0.636760984769583</v>
      </c>
      <c r="L1301" s="16" t="n">
        <v>11.9995856700657</v>
      </c>
      <c r="M1301" s="19" t="n">
        <v>0.441194070112963</v>
      </c>
      <c r="N1301" s="19" t="n">
        <v>0.76139597166819</v>
      </c>
      <c r="O1301" s="19" t="n">
        <v>1.06264141657038</v>
      </c>
      <c r="P1301" s="19" t="n">
        <v>0.923244967929809</v>
      </c>
      <c r="Q1301" s="17" t="s">
        <v>31</v>
      </c>
      <c r="R1301" s="5" t="str">
        <f aca="false">IF(OR(Q1301="Steel plate",Q1301="Concrete jacket"),"Steel plate or jacket",Q1301)</f>
        <v>Polymer laminate</v>
      </c>
      <c r="S1301" s="5" t="str">
        <f aca="false">IF(O1301&lt;='Tree rules'!$C$4,IF(N1301&lt;='Tree rules'!$C$5,IF(P1301&lt;='Tree rules'!$C$7,"Monitor","Polymer laminate"),IF(P1301&lt;='Tree rules'!$C$8,"Seal cracks","Polymer laminate")),IF(O1301&lt;='Tree rules'!$C$6,IF(P1301&lt;='Tree rules'!$C$9,"Polymer laminate","Steel plate or jacket"),IF(L1301&lt;='Tree rules'!$C$10,"Steel plate or jacket","Polymer laminate")))</f>
        <v>Polymer laminate</v>
      </c>
      <c r="T1301" s="5" t="str">
        <f aca="false">IF(S1301=R1301,"Yes","No")</f>
        <v>Yes</v>
      </c>
    </row>
    <row r="1302" customFormat="false" ht="15" hidden="false" customHeight="false" outlineLevel="0" collapsed="false">
      <c r="A1302" s="15" t="n">
        <v>4349</v>
      </c>
      <c r="B1302" s="16" t="n">
        <v>5.4137559898544</v>
      </c>
      <c r="C1302" s="15" t="n">
        <v>230</v>
      </c>
      <c r="D1302" s="15" t="n">
        <v>425</v>
      </c>
      <c r="E1302" s="15" t="n">
        <v>25</v>
      </c>
      <c r="F1302" s="16" t="n">
        <v>0.691964884122107</v>
      </c>
      <c r="G1302" s="17" t="s">
        <v>103</v>
      </c>
      <c r="H1302" s="18" t="n">
        <v>0.2</v>
      </c>
      <c r="I1302" s="18" t="n">
        <v>1</v>
      </c>
      <c r="J1302" s="19" t="n">
        <v>0.871558157750977</v>
      </c>
      <c r="K1302" s="19" t="n">
        <v>0.558641037632527</v>
      </c>
      <c r="L1302" s="16" t="n">
        <v>14.2843165959219</v>
      </c>
      <c r="M1302" s="19" t="n">
        <v>0.379669993423964</v>
      </c>
      <c r="N1302" s="19" t="n">
        <v>0.979923611033647</v>
      </c>
      <c r="O1302" s="19" t="n">
        <v>0.871558157750977</v>
      </c>
      <c r="P1302" s="19" t="n">
        <v>0.949256317239812</v>
      </c>
      <c r="Q1302" s="17" t="s">
        <v>29</v>
      </c>
      <c r="R1302" s="5" t="str">
        <f aca="false">IF(OR(Q1302="Steel plate",Q1302="Concrete jacket"),"Steel plate or jacket",Q1302)</f>
        <v>Monitor</v>
      </c>
      <c r="S1302" s="5" t="str">
        <f aca="false">IF(O1302&lt;='Tree rules'!$C$4,IF(N1302&lt;='Tree rules'!$C$5,IF(P1302&lt;='Tree rules'!$C$7,"Monitor","Polymer laminate"),IF(P1302&lt;='Tree rules'!$C$8,"Seal cracks","Polymer laminate")),IF(O1302&lt;='Tree rules'!$C$6,IF(P1302&lt;='Tree rules'!$C$9,"Polymer laminate","Steel plate or jacket"),IF(L1302&lt;='Tree rules'!$C$10,"Steel plate or jacket","Polymer laminate")))</f>
        <v>Monitor</v>
      </c>
      <c r="T1302" s="5" t="str">
        <f aca="false">IF(S1302=R1302,"Yes","No")</f>
        <v>Yes</v>
      </c>
    </row>
    <row r="1303" customFormat="false" ht="15" hidden="false" customHeight="false" outlineLevel="0" collapsed="false">
      <c r="A1303" s="15" t="n">
        <v>4350</v>
      </c>
      <c r="B1303" s="16" t="n">
        <v>3.77371152165191</v>
      </c>
      <c r="C1303" s="15" t="n">
        <v>300</v>
      </c>
      <c r="D1303" s="15" t="n">
        <v>350</v>
      </c>
      <c r="E1303" s="15" t="n">
        <v>20</v>
      </c>
      <c r="F1303" s="16" t="n">
        <v>0.647751062595834</v>
      </c>
      <c r="G1303" s="17" t="s">
        <v>102</v>
      </c>
      <c r="H1303" s="18" t="n">
        <v>0.1</v>
      </c>
      <c r="I1303" s="18" t="n">
        <v>1</v>
      </c>
      <c r="J1303" s="19" t="n">
        <v>0.928996570327486</v>
      </c>
      <c r="K1303" s="19" t="n">
        <v>0.516298755221164</v>
      </c>
      <c r="L1303" s="16" t="n">
        <v>12.9680808304189</v>
      </c>
      <c r="M1303" s="19" t="n">
        <v>0.666150191117195</v>
      </c>
      <c r="N1303" s="19" t="n">
        <v>2.42615596248143</v>
      </c>
      <c r="O1303" s="19" t="n">
        <v>0.928996570327486</v>
      </c>
      <c r="P1303" s="19" t="n">
        <v>0.43976351465097</v>
      </c>
      <c r="Q1303" s="17" t="s">
        <v>30</v>
      </c>
      <c r="R1303" s="5" t="str">
        <f aca="false">IF(OR(Q1303="Steel plate",Q1303="Concrete jacket"),"Steel plate or jacket",Q1303)</f>
        <v>Seal cracks</v>
      </c>
      <c r="S1303" s="5" t="str">
        <f aca="false">IF(O1303&lt;='Tree rules'!$C$4,IF(N1303&lt;='Tree rules'!$C$5,IF(P1303&lt;='Tree rules'!$C$7,"Monitor","Polymer laminate"),IF(P1303&lt;='Tree rules'!$C$8,"Seal cracks","Polymer laminate")),IF(O1303&lt;='Tree rules'!$C$6,IF(P1303&lt;='Tree rules'!$C$9,"Polymer laminate","Steel plate or jacket"),IF(L1303&lt;='Tree rules'!$C$10,"Steel plate or jacket","Polymer laminate")))</f>
        <v>Seal cracks</v>
      </c>
      <c r="T1303" s="5" t="str">
        <f aca="false">IF(S1303=R1303,"Yes","No")</f>
        <v>Yes</v>
      </c>
    </row>
    <row r="1304" customFormat="false" ht="15" hidden="false" customHeight="false" outlineLevel="0" collapsed="false">
      <c r="A1304" s="15" t="n">
        <v>4354</v>
      </c>
      <c r="B1304" s="16" t="n">
        <v>3.0865574778281</v>
      </c>
      <c r="C1304" s="15" t="n">
        <v>300</v>
      </c>
      <c r="D1304" s="15" t="n">
        <v>300</v>
      </c>
      <c r="E1304" s="15" t="n">
        <v>30</v>
      </c>
      <c r="F1304" s="16" t="n">
        <v>0.831109167616348</v>
      </c>
      <c r="G1304" s="17" t="s">
        <v>101</v>
      </c>
      <c r="H1304" s="18" t="n">
        <v>0.3</v>
      </c>
      <c r="I1304" s="18" t="n">
        <v>2</v>
      </c>
      <c r="J1304" s="19" t="n">
        <v>0.945124672448393</v>
      </c>
      <c r="K1304" s="19" t="n">
        <v>0.53116406445034</v>
      </c>
      <c r="L1304" s="16" t="n">
        <v>12.2482439596353</v>
      </c>
      <c r="M1304" s="19" t="n">
        <v>0.724806449163218</v>
      </c>
      <c r="N1304" s="19" t="n">
        <v>1.52162542371326</v>
      </c>
      <c r="O1304" s="19" t="n">
        <v>1.3882330824668</v>
      </c>
      <c r="P1304" s="19" t="n">
        <v>0.537960299744313</v>
      </c>
      <c r="Q1304" s="17" t="s">
        <v>31</v>
      </c>
      <c r="R1304" s="5" t="str">
        <f aca="false">IF(OR(Q1304="Steel plate",Q1304="Concrete jacket"),"Steel plate or jacket",Q1304)</f>
        <v>Polymer laminate</v>
      </c>
      <c r="S1304" s="5" t="str">
        <f aca="false">IF(O1304&lt;='Tree rules'!$C$4,IF(N1304&lt;='Tree rules'!$C$5,IF(P1304&lt;='Tree rules'!$C$7,"Monitor","Polymer laminate"),IF(P1304&lt;='Tree rules'!$C$8,"Seal cracks","Polymer laminate")),IF(O1304&lt;='Tree rules'!$C$6,IF(P1304&lt;='Tree rules'!$C$9,"Polymer laminate","Steel plate or jacket"),IF(L1304&lt;='Tree rules'!$C$10,"Steel plate or jacket","Polymer laminate")))</f>
        <v>Steel plate or jacket</v>
      </c>
      <c r="T1304" s="5" t="str">
        <f aca="false">IF(S1304=R1304,"Yes","No")</f>
        <v>No</v>
      </c>
    </row>
    <row r="1305" customFormat="false" ht="15" hidden="false" customHeight="false" outlineLevel="0" collapsed="false">
      <c r="A1305" s="15" t="n">
        <v>4356</v>
      </c>
      <c r="B1305" s="16" t="n">
        <v>5.6487115302883</v>
      </c>
      <c r="C1305" s="15" t="n">
        <v>300</v>
      </c>
      <c r="D1305" s="15" t="n">
        <v>550</v>
      </c>
      <c r="E1305" s="15" t="n">
        <v>25</v>
      </c>
      <c r="F1305" s="16" t="n">
        <v>0.531909867274462</v>
      </c>
      <c r="G1305" s="17" t="s">
        <v>103</v>
      </c>
      <c r="H1305" s="18" t="n">
        <v>0.2</v>
      </c>
      <c r="I1305" s="18" t="n">
        <v>1.5</v>
      </c>
      <c r="J1305" s="19" t="n">
        <v>0.886304863674338</v>
      </c>
      <c r="K1305" s="19" t="n">
        <v>0.649759765972732</v>
      </c>
      <c r="L1305" s="16" t="n">
        <v>11.2077609727943</v>
      </c>
      <c r="M1305" s="19" t="n">
        <v>0.805927171927293</v>
      </c>
      <c r="N1305" s="19" t="n">
        <v>1.02751811584209</v>
      </c>
      <c r="O1305" s="19" t="n">
        <v>1.04151467511074</v>
      </c>
      <c r="P1305" s="19" t="n">
        <v>0.382077957674018</v>
      </c>
      <c r="Q1305" s="17" t="s">
        <v>31</v>
      </c>
      <c r="R1305" s="5" t="str">
        <f aca="false">IF(OR(Q1305="Steel plate",Q1305="Concrete jacket"),"Steel plate or jacket",Q1305)</f>
        <v>Polymer laminate</v>
      </c>
      <c r="S1305" s="5" t="str">
        <f aca="false">IF(O1305&lt;='Tree rules'!$C$4,IF(N1305&lt;='Tree rules'!$C$5,IF(P1305&lt;='Tree rules'!$C$7,"Monitor","Polymer laminate"),IF(P1305&lt;='Tree rules'!$C$8,"Seal cracks","Polymer laminate")),IF(O1305&lt;='Tree rules'!$C$6,IF(P1305&lt;='Tree rules'!$C$9,"Polymer laminate","Steel plate or jacket"),IF(L1305&lt;='Tree rules'!$C$10,"Steel plate or jacket","Polymer laminate")))</f>
        <v>Polymer laminate</v>
      </c>
      <c r="T1305" s="5" t="str">
        <f aca="false">IF(S1305=R1305,"Yes","No")</f>
        <v>Yes</v>
      </c>
    </row>
    <row r="1306" customFormat="false" ht="15" hidden="false" customHeight="false" outlineLevel="0" collapsed="false">
      <c r="A1306" s="15" t="n">
        <v>4359</v>
      </c>
      <c r="B1306" s="16" t="n">
        <v>5.70734003952096</v>
      </c>
      <c r="C1306" s="15" t="n">
        <v>230</v>
      </c>
      <c r="D1306" s="15" t="n">
        <v>550</v>
      </c>
      <c r="E1306" s="15" t="n">
        <v>30</v>
      </c>
      <c r="F1306" s="16" t="n">
        <v>0.693795479053647</v>
      </c>
      <c r="G1306" s="17" t="s">
        <v>101</v>
      </c>
      <c r="H1306" s="18" t="n">
        <v>0.3</v>
      </c>
      <c r="I1306" s="18" t="n">
        <v>2</v>
      </c>
      <c r="J1306" s="19" t="n">
        <v>0.895933159472264</v>
      </c>
      <c r="K1306" s="19" t="n">
        <v>0.595604237866999</v>
      </c>
      <c r="L1306" s="16" t="n">
        <v>11.3240873800019</v>
      </c>
      <c r="M1306" s="19" t="n">
        <v>0.88301826291094</v>
      </c>
      <c r="N1306" s="19" t="n">
        <v>0.782725732420292</v>
      </c>
      <c r="O1306" s="19" t="n">
        <v>1.25824473231728</v>
      </c>
      <c r="P1306" s="19" t="n">
        <v>0.442745835760139</v>
      </c>
      <c r="Q1306" s="17" t="s">
        <v>31</v>
      </c>
      <c r="R1306" s="5" t="str">
        <f aca="false">IF(OR(Q1306="Steel plate",Q1306="Concrete jacket"),"Steel plate or jacket",Q1306)</f>
        <v>Polymer laminate</v>
      </c>
      <c r="S1306" s="5" t="str">
        <f aca="false">IF(O1306&lt;='Tree rules'!$C$4,IF(N1306&lt;='Tree rules'!$C$5,IF(P1306&lt;='Tree rules'!$C$7,"Monitor","Polymer laminate"),IF(P1306&lt;='Tree rules'!$C$8,"Seal cracks","Polymer laminate")),IF(O1306&lt;='Tree rules'!$C$6,IF(P1306&lt;='Tree rules'!$C$9,"Polymer laminate","Steel plate or jacket"),IF(L1306&lt;='Tree rules'!$C$10,"Steel plate or jacket","Polymer laminate")))</f>
        <v>Polymer laminate</v>
      </c>
      <c r="T1306" s="5" t="str">
        <f aca="false">IF(S1306=R1306,"Yes","No")</f>
        <v>Yes</v>
      </c>
    </row>
    <row r="1307" customFormat="false" ht="15" hidden="false" customHeight="false" outlineLevel="0" collapsed="false">
      <c r="A1307" s="15" t="n">
        <v>4361</v>
      </c>
      <c r="B1307" s="16" t="n">
        <v>4.14491910586686</v>
      </c>
      <c r="C1307" s="15" t="n">
        <v>300</v>
      </c>
      <c r="D1307" s="15" t="n">
        <v>350</v>
      </c>
      <c r="E1307" s="15" t="n">
        <v>25</v>
      </c>
      <c r="F1307" s="16" t="n">
        <v>0.739198271432892</v>
      </c>
      <c r="G1307" s="17" t="s">
        <v>101</v>
      </c>
      <c r="H1307" s="18" t="n">
        <v>0.3</v>
      </c>
      <c r="I1307" s="18" t="n">
        <v>1</v>
      </c>
      <c r="J1307" s="19" t="n">
        <v>0.890388776184989</v>
      </c>
      <c r="K1307" s="19" t="n">
        <v>0.623346645449258</v>
      </c>
      <c r="L1307" s="16" t="n">
        <v>13.5454872740747</v>
      </c>
      <c r="M1307" s="19" t="n">
        <v>0.316565938695319</v>
      </c>
      <c r="N1307" s="19" t="n">
        <v>0.615304606576272</v>
      </c>
      <c r="O1307" s="19" t="n">
        <v>0.890388776184989</v>
      </c>
      <c r="P1307" s="19" t="n">
        <v>1.14615535562119</v>
      </c>
      <c r="Q1307" s="17" t="s">
        <v>31</v>
      </c>
      <c r="R1307" s="5" t="str">
        <f aca="false">IF(OR(Q1307="Steel plate",Q1307="Concrete jacket"),"Steel plate or jacket",Q1307)</f>
        <v>Polymer laminate</v>
      </c>
      <c r="S1307" s="5" t="str">
        <f aca="false">IF(O1307&lt;='Tree rules'!$C$4,IF(N1307&lt;='Tree rules'!$C$5,IF(P1307&lt;='Tree rules'!$C$7,"Monitor","Polymer laminate"),IF(P1307&lt;='Tree rules'!$C$8,"Seal cracks","Polymer laminate")),IF(O1307&lt;='Tree rules'!$C$6,IF(P1307&lt;='Tree rules'!$C$9,"Polymer laminate","Steel plate or jacket"),IF(L1307&lt;='Tree rules'!$C$10,"Steel plate or jacket","Polymer laminate")))</f>
        <v>Polymer laminate</v>
      </c>
      <c r="T1307" s="5" t="str">
        <f aca="false">IF(S1307=R1307,"Yes","No")</f>
        <v>Yes</v>
      </c>
    </row>
    <row r="1308" customFormat="false" ht="15" hidden="false" customHeight="false" outlineLevel="0" collapsed="false">
      <c r="A1308" s="15" t="n">
        <v>4363</v>
      </c>
      <c r="B1308" s="16" t="n">
        <v>5.46898078718068</v>
      </c>
      <c r="C1308" s="15" t="n">
        <v>230</v>
      </c>
      <c r="D1308" s="15" t="n">
        <v>550</v>
      </c>
      <c r="E1308" s="15" t="n">
        <v>25</v>
      </c>
      <c r="F1308" s="16" t="n">
        <v>0.816280786486175</v>
      </c>
      <c r="G1308" s="17" t="s">
        <v>103</v>
      </c>
      <c r="H1308" s="18" t="n">
        <v>0.2</v>
      </c>
      <c r="I1308" s="18" t="n">
        <v>1</v>
      </c>
      <c r="J1308" s="19" t="n">
        <v>0.910367530196423</v>
      </c>
      <c r="K1308" s="19" t="n">
        <v>0.576863930481588</v>
      </c>
      <c r="L1308" s="16" t="n">
        <v>10.8943840382085</v>
      </c>
      <c r="M1308" s="19" t="n">
        <v>0.939837501627557</v>
      </c>
      <c r="N1308" s="19" t="n">
        <v>0.880356908412412</v>
      </c>
      <c r="O1308" s="19" t="n">
        <v>0.910367530196423</v>
      </c>
      <c r="P1308" s="19" t="n">
        <v>0.405551544260156</v>
      </c>
      <c r="Q1308" s="17" t="s">
        <v>29</v>
      </c>
      <c r="R1308" s="5" t="str">
        <f aca="false">IF(OR(Q1308="Steel plate",Q1308="Concrete jacket"),"Steel plate or jacket",Q1308)</f>
        <v>Monitor</v>
      </c>
      <c r="S1308" s="5" t="str">
        <f aca="false">IF(O1308&lt;='Tree rules'!$C$4,IF(N1308&lt;='Tree rules'!$C$5,IF(P1308&lt;='Tree rules'!$C$7,"Monitor","Polymer laminate"),IF(P1308&lt;='Tree rules'!$C$8,"Seal cracks","Polymer laminate")),IF(O1308&lt;='Tree rules'!$C$6,IF(P1308&lt;='Tree rules'!$C$9,"Polymer laminate","Steel plate or jacket"),IF(L1308&lt;='Tree rules'!$C$10,"Steel plate or jacket","Polymer laminate")))</f>
        <v>Monitor</v>
      </c>
      <c r="T1308" s="5" t="str">
        <f aca="false">IF(S1308=R1308,"Yes","No")</f>
        <v>Yes</v>
      </c>
    </row>
    <row r="1309" customFormat="false" ht="15" hidden="false" customHeight="false" outlineLevel="0" collapsed="false">
      <c r="A1309" s="15" t="n">
        <v>4370</v>
      </c>
      <c r="B1309" s="16" t="n">
        <v>5.97607992970303</v>
      </c>
      <c r="C1309" s="15" t="n">
        <v>300</v>
      </c>
      <c r="D1309" s="15" t="n">
        <v>575</v>
      </c>
      <c r="E1309" s="15" t="n">
        <v>25</v>
      </c>
      <c r="F1309" s="16" t="n">
        <v>0.596127638252333</v>
      </c>
      <c r="G1309" s="17" t="s">
        <v>101</v>
      </c>
      <c r="H1309" s="18" t="n">
        <v>0.3</v>
      </c>
      <c r="I1309" s="18" t="n">
        <v>1</v>
      </c>
      <c r="J1309" s="19" t="n">
        <v>0.859133874856118</v>
      </c>
      <c r="K1309" s="19" t="n">
        <v>0.489720196947932</v>
      </c>
      <c r="L1309" s="16" t="n">
        <v>11.3398101132885</v>
      </c>
      <c r="M1309" s="19" t="n">
        <v>0.838668969986277</v>
      </c>
      <c r="N1309" s="19" t="n">
        <v>0.638790113755716</v>
      </c>
      <c r="O1309" s="19" t="n">
        <v>0.859133874856118</v>
      </c>
      <c r="P1309" s="19" t="n">
        <v>0.330450359217277</v>
      </c>
      <c r="Q1309" s="17" t="s">
        <v>29</v>
      </c>
      <c r="R1309" s="5" t="str">
        <f aca="false">IF(OR(Q1309="Steel plate",Q1309="Concrete jacket"),"Steel plate or jacket",Q1309)</f>
        <v>Monitor</v>
      </c>
      <c r="S1309" s="5" t="str">
        <f aca="false">IF(O1309&lt;='Tree rules'!$C$4,IF(N1309&lt;='Tree rules'!$C$5,IF(P1309&lt;='Tree rules'!$C$7,"Monitor","Polymer laminate"),IF(P1309&lt;='Tree rules'!$C$8,"Seal cracks","Polymer laminate")),IF(O1309&lt;='Tree rules'!$C$6,IF(P1309&lt;='Tree rules'!$C$9,"Polymer laminate","Steel plate or jacket"),IF(L1309&lt;='Tree rules'!$C$10,"Steel plate or jacket","Polymer laminate")))</f>
        <v>Monitor</v>
      </c>
      <c r="T1309" s="5" t="str">
        <f aca="false">IF(S1309=R1309,"Yes","No")</f>
        <v>Yes</v>
      </c>
    </row>
    <row r="1310" customFormat="false" ht="15" hidden="false" customHeight="false" outlineLevel="0" collapsed="false">
      <c r="A1310" s="15" t="n">
        <v>4374</v>
      </c>
      <c r="B1310" s="16" t="n">
        <v>6.25986169441317</v>
      </c>
      <c r="C1310" s="15" t="n">
        <v>300</v>
      </c>
      <c r="D1310" s="15" t="n">
        <v>500</v>
      </c>
      <c r="E1310" s="15" t="n">
        <v>30</v>
      </c>
      <c r="F1310" s="16" t="n">
        <v>0.695042622475618</v>
      </c>
      <c r="G1310" s="17" t="s">
        <v>103</v>
      </c>
      <c r="H1310" s="18" t="n">
        <v>0.2</v>
      </c>
      <c r="I1310" s="18" t="n">
        <v>1</v>
      </c>
      <c r="J1310" s="19" t="n">
        <v>0.913337812605676</v>
      </c>
      <c r="K1310" s="19" t="n">
        <v>0.598347676562262</v>
      </c>
      <c r="L1310" s="16" t="n">
        <v>13.8492515363123</v>
      </c>
      <c r="M1310" s="19" t="n">
        <v>0.949928176657161</v>
      </c>
      <c r="N1310" s="19" t="n">
        <v>1.03200283936268</v>
      </c>
      <c r="O1310" s="19" t="n">
        <v>0.913337812605676</v>
      </c>
      <c r="P1310" s="19" t="n">
        <v>0.425810739722695</v>
      </c>
      <c r="Q1310" s="17" t="s">
        <v>30</v>
      </c>
      <c r="R1310" s="5" t="str">
        <f aca="false">IF(OR(Q1310="Steel plate",Q1310="Concrete jacket"),"Steel plate or jacket",Q1310)</f>
        <v>Seal cracks</v>
      </c>
      <c r="S1310" s="5" t="str">
        <f aca="false">IF(O1310&lt;='Tree rules'!$C$4,IF(N1310&lt;='Tree rules'!$C$5,IF(P1310&lt;='Tree rules'!$C$7,"Monitor","Polymer laminate"),IF(P1310&lt;='Tree rules'!$C$8,"Seal cracks","Polymer laminate")),IF(O1310&lt;='Tree rules'!$C$6,IF(P1310&lt;='Tree rules'!$C$9,"Polymer laminate","Steel plate or jacket"),IF(L1310&lt;='Tree rules'!$C$10,"Steel plate or jacket","Polymer laminate")))</f>
        <v>Seal cracks</v>
      </c>
      <c r="T1310" s="5" t="str">
        <f aca="false">IF(S1310=R1310,"Yes","No")</f>
        <v>Yes</v>
      </c>
    </row>
    <row r="1311" customFormat="false" ht="15" hidden="false" customHeight="false" outlineLevel="0" collapsed="false">
      <c r="A1311" s="15" t="n">
        <v>4381</v>
      </c>
      <c r="B1311" s="16" t="n">
        <v>4.99100098087292</v>
      </c>
      <c r="C1311" s="15" t="n">
        <v>300</v>
      </c>
      <c r="D1311" s="15" t="n">
        <v>500</v>
      </c>
      <c r="E1311" s="15" t="n">
        <v>20</v>
      </c>
      <c r="F1311" s="16" t="n">
        <v>0.695042622475618</v>
      </c>
      <c r="G1311" s="17" t="s">
        <v>101</v>
      </c>
      <c r="H1311" s="18" t="n">
        <v>0.3</v>
      </c>
      <c r="I1311" s="18" t="n">
        <v>1</v>
      </c>
      <c r="J1311" s="19" t="n">
        <v>0.938195066303874</v>
      </c>
      <c r="K1311" s="19" t="n">
        <v>0.580692871013043</v>
      </c>
      <c r="L1311" s="16" t="n">
        <v>11.0420375683029</v>
      </c>
      <c r="M1311" s="19" t="n">
        <v>0.54384566407885</v>
      </c>
      <c r="N1311" s="19" t="n">
        <v>0.758436543073401</v>
      </c>
      <c r="O1311" s="19" t="n">
        <v>0.938195066303874</v>
      </c>
      <c r="P1311" s="19" t="n">
        <v>0.640586586344265</v>
      </c>
      <c r="Q1311" s="17" t="s">
        <v>29</v>
      </c>
      <c r="R1311" s="5" t="str">
        <f aca="false">IF(OR(Q1311="Steel plate",Q1311="Concrete jacket"),"Steel plate or jacket",Q1311)</f>
        <v>Monitor</v>
      </c>
      <c r="S1311" s="5" t="str">
        <f aca="false">IF(O1311&lt;='Tree rules'!$C$4,IF(N1311&lt;='Tree rules'!$C$5,IF(P1311&lt;='Tree rules'!$C$7,"Monitor","Polymer laminate"),IF(P1311&lt;='Tree rules'!$C$8,"Seal cracks","Polymer laminate")),IF(O1311&lt;='Tree rules'!$C$6,IF(P1311&lt;='Tree rules'!$C$9,"Polymer laminate","Steel plate or jacket"),IF(L1311&lt;='Tree rules'!$C$10,"Steel plate or jacket","Polymer laminate")))</f>
        <v>Monitor</v>
      </c>
      <c r="T1311" s="5" t="str">
        <f aca="false">IF(S1311=R1311,"Yes","No")</f>
        <v>Yes</v>
      </c>
    </row>
    <row r="1312" customFormat="false" ht="15" hidden="false" customHeight="false" outlineLevel="0" collapsed="false">
      <c r="A1312" s="15" t="n">
        <v>4382</v>
      </c>
      <c r="B1312" s="16" t="n">
        <v>4.20851617582159</v>
      </c>
      <c r="C1312" s="15" t="n">
        <v>230</v>
      </c>
      <c r="D1312" s="15" t="n">
        <v>400</v>
      </c>
      <c r="E1312" s="15" t="n">
        <v>30</v>
      </c>
      <c r="F1312" s="16" t="n">
        <v>0.776085141697083</v>
      </c>
      <c r="G1312" s="17" t="s">
        <v>103</v>
      </c>
      <c r="H1312" s="18" t="n">
        <v>0.2</v>
      </c>
      <c r="I1312" s="18" t="n">
        <v>1</v>
      </c>
      <c r="J1312" s="19" t="n">
        <v>0.927610341435288</v>
      </c>
      <c r="K1312" s="19" t="n">
        <v>0.583696277954303</v>
      </c>
      <c r="L1312" s="16" t="n">
        <v>11.9560118631295</v>
      </c>
      <c r="M1312" s="19" t="n">
        <v>0.940317986537074</v>
      </c>
      <c r="N1312" s="19" t="n">
        <v>1.20887312888074</v>
      </c>
      <c r="O1312" s="19" t="n">
        <v>0.927610341435288</v>
      </c>
      <c r="P1312" s="19" t="n">
        <v>0.373112392782099</v>
      </c>
      <c r="Q1312" s="17" t="s">
        <v>30</v>
      </c>
      <c r="R1312" s="5" t="str">
        <f aca="false">IF(OR(Q1312="Steel plate",Q1312="Concrete jacket"),"Steel plate or jacket",Q1312)</f>
        <v>Seal cracks</v>
      </c>
      <c r="S1312" s="5" t="str">
        <f aca="false">IF(O1312&lt;='Tree rules'!$C$4,IF(N1312&lt;='Tree rules'!$C$5,IF(P1312&lt;='Tree rules'!$C$7,"Monitor","Polymer laminate"),IF(P1312&lt;='Tree rules'!$C$8,"Seal cracks","Polymer laminate")),IF(O1312&lt;='Tree rules'!$C$6,IF(P1312&lt;='Tree rules'!$C$9,"Polymer laminate","Steel plate or jacket"),IF(L1312&lt;='Tree rules'!$C$10,"Steel plate or jacket","Polymer laminate")))</f>
        <v>Seal cracks</v>
      </c>
      <c r="T1312" s="5" t="str">
        <f aca="false">IF(S1312=R1312,"Yes","No")</f>
        <v>Yes</v>
      </c>
    </row>
    <row r="1313" customFormat="false" ht="15" hidden="false" customHeight="false" outlineLevel="0" collapsed="false">
      <c r="A1313" s="15" t="n">
        <v>4385</v>
      </c>
      <c r="B1313" s="16" t="n">
        <v>4.32410030404888</v>
      </c>
      <c r="C1313" s="15" t="n">
        <v>230</v>
      </c>
      <c r="D1313" s="15" t="n">
        <v>375</v>
      </c>
      <c r="E1313" s="15" t="n">
        <v>25</v>
      </c>
      <c r="F1313" s="16" t="n">
        <v>0.797126720614828</v>
      </c>
      <c r="G1313" s="17" t="s">
        <v>101</v>
      </c>
      <c r="H1313" s="18" t="n">
        <v>0.3</v>
      </c>
      <c r="I1313" s="18" t="n">
        <v>1.5</v>
      </c>
      <c r="J1313" s="19" t="n">
        <v>0.880349141969277</v>
      </c>
      <c r="K1313" s="19" t="n">
        <v>0.59224862913253</v>
      </c>
      <c r="L1313" s="16" t="n">
        <v>13.1431620183856</v>
      </c>
      <c r="M1313" s="19" t="n">
        <v>0.709641027826536</v>
      </c>
      <c r="N1313" s="19" t="n">
        <v>0.757855280631803</v>
      </c>
      <c r="O1313" s="19" t="n">
        <v>1.05983092670926</v>
      </c>
      <c r="P1313" s="19" t="n">
        <v>0.594127621516915</v>
      </c>
      <c r="Q1313" s="17" t="s">
        <v>31</v>
      </c>
      <c r="R1313" s="5" t="str">
        <f aca="false">IF(OR(Q1313="Steel plate",Q1313="Concrete jacket"),"Steel plate or jacket",Q1313)</f>
        <v>Polymer laminate</v>
      </c>
      <c r="S1313" s="5" t="str">
        <f aca="false">IF(O1313&lt;='Tree rules'!$C$4,IF(N1313&lt;='Tree rules'!$C$5,IF(P1313&lt;='Tree rules'!$C$7,"Monitor","Polymer laminate"),IF(P1313&lt;='Tree rules'!$C$8,"Seal cracks","Polymer laminate")),IF(O1313&lt;='Tree rules'!$C$6,IF(P1313&lt;='Tree rules'!$C$9,"Polymer laminate","Steel plate or jacket"),IF(L1313&lt;='Tree rules'!$C$10,"Steel plate or jacket","Polymer laminate")))</f>
        <v>Polymer laminate</v>
      </c>
      <c r="T1313" s="5" t="str">
        <f aca="false">IF(S1313=R1313,"Yes","No")</f>
        <v>Yes</v>
      </c>
    </row>
    <row r="1314" customFormat="false" ht="15" hidden="false" customHeight="false" outlineLevel="0" collapsed="false">
      <c r="A1314" s="15" t="n">
        <v>4389</v>
      </c>
      <c r="B1314" s="16" t="n">
        <v>4.57321303824512</v>
      </c>
      <c r="C1314" s="15" t="n">
        <v>300</v>
      </c>
      <c r="D1314" s="15" t="n">
        <v>425</v>
      </c>
      <c r="E1314" s="15" t="n">
        <v>20</v>
      </c>
      <c r="F1314" s="16" t="n">
        <v>0.593686800678386</v>
      </c>
      <c r="G1314" s="17" t="s">
        <v>103</v>
      </c>
      <c r="H1314" s="18" t="n">
        <v>0.2</v>
      </c>
      <c r="I1314" s="18" t="n">
        <v>1.5</v>
      </c>
      <c r="J1314" s="19" t="n">
        <v>0.885556307650621</v>
      </c>
      <c r="K1314" s="19" t="n">
        <v>0.568287606547164</v>
      </c>
      <c r="L1314" s="16" t="n">
        <v>12.003183827415</v>
      </c>
      <c r="M1314" s="19" t="n">
        <v>0.874914971040551</v>
      </c>
      <c r="N1314" s="19" t="n">
        <v>0.95061103389274</v>
      </c>
      <c r="O1314" s="19" t="n">
        <v>1.07670912420717</v>
      </c>
      <c r="P1314" s="19" t="n">
        <v>0.404165054290292</v>
      </c>
      <c r="Q1314" s="17" t="s">
        <v>31</v>
      </c>
      <c r="R1314" s="5" t="str">
        <f aca="false">IF(OR(Q1314="Steel plate",Q1314="Concrete jacket"),"Steel plate or jacket",Q1314)</f>
        <v>Polymer laminate</v>
      </c>
      <c r="S1314" s="5" t="str">
        <f aca="false">IF(O1314&lt;='Tree rules'!$C$4,IF(N1314&lt;='Tree rules'!$C$5,IF(P1314&lt;='Tree rules'!$C$7,"Monitor","Polymer laminate"),IF(P1314&lt;='Tree rules'!$C$8,"Seal cracks","Polymer laminate")),IF(O1314&lt;='Tree rules'!$C$6,IF(P1314&lt;='Tree rules'!$C$9,"Polymer laminate","Steel plate or jacket"),IF(L1314&lt;='Tree rules'!$C$10,"Steel plate or jacket","Polymer laminate")))</f>
        <v>Polymer laminate</v>
      </c>
      <c r="T1314" s="5" t="str">
        <f aca="false">IF(S1314=R1314,"Yes","No")</f>
        <v>Yes</v>
      </c>
    </row>
    <row r="1315" customFormat="false" ht="15" hidden="false" customHeight="false" outlineLevel="0" collapsed="false">
      <c r="A1315" s="15" t="n">
        <v>4391</v>
      </c>
      <c r="B1315" s="16" t="n">
        <v>3.10468364477179</v>
      </c>
      <c r="C1315" s="15" t="n">
        <v>230</v>
      </c>
      <c r="D1315" s="15" t="n">
        <v>300</v>
      </c>
      <c r="E1315" s="15" t="n">
        <v>25</v>
      </c>
      <c r="F1315" s="16" t="n">
        <v>0.576243217710084</v>
      </c>
      <c r="G1315" s="17" t="s">
        <v>101</v>
      </c>
      <c r="H1315" s="18" t="n">
        <v>0.3</v>
      </c>
      <c r="I1315" s="18" t="n">
        <v>2</v>
      </c>
      <c r="J1315" s="19" t="n">
        <v>0.953219405641284</v>
      </c>
      <c r="K1315" s="19" t="n">
        <v>0.554155632741512</v>
      </c>
      <c r="L1315" s="16" t="n">
        <v>12.1276704873898</v>
      </c>
      <c r="M1315" s="19" t="n">
        <v>0.889503997394134</v>
      </c>
      <c r="N1315" s="19" t="n">
        <v>0.966596630026783</v>
      </c>
      <c r="O1315" s="19" t="n">
        <v>1.37820690840793</v>
      </c>
      <c r="P1315" s="19" t="n">
        <v>0.35494360953456</v>
      </c>
      <c r="Q1315" s="17" t="s">
        <v>31</v>
      </c>
      <c r="R1315" s="5" t="str">
        <f aca="false">IF(OR(Q1315="Steel plate",Q1315="Concrete jacket"),"Steel plate or jacket",Q1315)</f>
        <v>Polymer laminate</v>
      </c>
      <c r="S1315" s="5" t="str">
        <f aca="false">IF(O1315&lt;='Tree rules'!$C$4,IF(N1315&lt;='Tree rules'!$C$5,IF(P1315&lt;='Tree rules'!$C$7,"Monitor","Polymer laminate"),IF(P1315&lt;='Tree rules'!$C$8,"Seal cracks","Polymer laminate")),IF(O1315&lt;='Tree rules'!$C$6,IF(P1315&lt;='Tree rules'!$C$9,"Polymer laminate","Steel plate or jacket"),IF(L1315&lt;='Tree rules'!$C$10,"Steel plate or jacket","Polymer laminate")))</f>
        <v>Steel plate or jacket</v>
      </c>
      <c r="T1315" s="5" t="str">
        <f aca="false">IF(S1315=R1315,"Yes","No")</f>
        <v>No</v>
      </c>
    </row>
    <row r="1316" customFormat="false" ht="15" hidden="false" customHeight="false" outlineLevel="0" collapsed="false">
      <c r="A1316" s="15" t="n">
        <v>4392</v>
      </c>
      <c r="B1316" s="16" t="n">
        <v>7.61393686338845</v>
      </c>
      <c r="C1316" s="15" t="n">
        <v>230</v>
      </c>
      <c r="D1316" s="15" t="n">
        <v>650</v>
      </c>
      <c r="E1316" s="15" t="n">
        <v>25</v>
      </c>
      <c r="F1316" s="16" t="n">
        <v>0.578928677885824</v>
      </c>
      <c r="G1316" s="17" t="s">
        <v>101</v>
      </c>
      <c r="H1316" s="18" t="n">
        <v>0.3</v>
      </c>
      <c r="I1316" s="18" t="n">
        <v>2</v>
      </c>
      <c r="J1316" s="19" t="n">
        <v>0.858591025629913</v>
      </c>
      <c r="K1316" s="19" t="n">
        <v>0.523958774625758</v>
      </c>
      <c r="L1316" s="16" t="n">
        <v>12.6058557340868</v>
      </c>
      <c r="M1316" s="19" t="n">
        <v>0.51821040254899</v>
      </c>
      <c r="N1316" s="19" t="n">
        <v>0.817500960922789</v>
      </c>
      <c r="O1316" s="19" t="n">
        <v>1.2673157495661</v>
      </c>
      <c r="P1316" s="19" t="n">
        <v>0.723724870486577</v>
      </c>
      <c r="Q1316" s="17" t="s">
        <v>31</v>
      </c>
      <c r="R1316" s="5" t="str">
        <f aca="false">IF(OR(Q1316="Steel plate",Q1316="Concrete jacket"),"Steel plate or jacket",Q1316)</f>
        <v>Polymer laminate</v>
      </c>
      <c r="S1316" s="5" t="str">
        <f aca="false">IF(O1316&lt;='Tree rules'!$C$4,IF(N1316&lt;='Tree rules'!$C$5,IF(P1316&lt;='Tree rules'!$C$7,"Monitor","Polymer laminate"),IF(P1316&lt;='Tree rules'!$C$8,"Seal cracks","Polymer laminate")),IF(O1316&lt;='Tree rules'!$C$6,IF(P1316&lt;='Tree rules'!$C$9,"Polymer laminate","Steel plate or jacket"),IF(L1316&lt;='Tree rules'!$C$10,"Steel plate or jacket","Polymer laminate")))</f>
        <v>Polymer laminate</v>
      </c>
      <c r="T1316" s="5" t="str">
        <f aca="false">IF(S1316=R1316,"Yes","No")</f>
        <v>Yes</v>
      </c>
    </row>
    <row r="1317" customFormat="false" ht="15" hidden="false" customHeight="false" outlineLevel="0" collapsed="false">
      <c r="A1317" s="15" t="n">
        <v>4403</v>
      </c>
      <c r="B1317" s="16" t="n">
        <v>3.17821743410667</v>
      </c>
      <c r="C1317" s="15" t="n">
        <v>230</v>
      </c>
      <c r="D1317" s="15" t="n">
        <v>300</v>
      </c>
      <c r="E1317" s="15" t="n">
        <v>20</v>
      </c>
      <c r="F1317" s="16" t="n">
        <v>0.688332522525665</v>
      </c>
      <c r="G1317" s="17" t="s">
        <v>101</v>
      </c>
      <c r="H1317" s="18" t="n">
        <v>0.3</v>
      </c>
      <c r="I1317" s="18" t="n">
        <v>1</v>
      </c>
      <c r="J1317" s="19" t="n">
        <v>0.901754064662469</v>
      </c>
      <c r="K1317" s="19" t="n">
        <v>0.518097886995768</v>
      </c>
      <c r="L1317" s="16" t="n">
        <v>12.5126670634121</v>
      </c>
      <c r="M1317" s="19" t="n">
        <v>0.859602329443372</v>
      </c>
      <c r="N1317" s="19" t="n">
        <v>0.758620457372081</v>
      </c>
      <c r="O1317" s="19" t="n">
        <v>0.901754064662469</v>
      </c>
      <c r="P1317" s="19" t="n">
        <v>0.356912214474184</v>
      </c>
      <c r="Q1317" s="17" t="s">
        <v>29</v>
      </c>
      <c r="R1317" s="5" t="str">
        <f aca="false">IF(OR(Q1317="Steel plate",Q1317="Concrete jacket"),"Steel plate or jacket",Q1317)</f>
        <v>Monitor</v>
      </c>
      <c r="S1317" s="5" t="str">
        <f aca="false">IF(O1317&lt;='Tree rules'!$C$4,IF(N1317&lt;='Tree rules'!$C$5,IF(P1317&lt;='Tree rules'!$C$7,"Monitor","Polymer laminate"),IF(P1317&lt;='Tree rules'!$C$8,"Seal cracks","Polymer laminate")),IF(O1317&lt;='Tree rules'!$C$6,IF(P1317&lt;='Tree rules'!$C$9,"Polymer laminate","Steel plate or jacket"),IF(L1317&lt;='Tree rules'!$C$10,"Steel plate or jacket","Polymer laminate")))</f>
        <v>Monitor</v>
      </c>
      <c r="T1317" s="5" t="str">
        <f aca="false">IF(S1317=R1317,"Yes","No")</f>
        <v>Yes</v>
      </c>
    </row>
    <row r="1318" customFormat="false" ht="15" hidden="false" customHeight="false" outlineLevel="0" collapsed="false">
      <c r="A1318" s="15" t="n">
        <v>4409</v>
      </c>
      <c r="B1318" s="16" t="n">
        <v>5.58266945016899</v>
      </c>
      <c r="C1318" s="15" t="n">
        <v>230</v>
      </c>
      <c r="D1318" s="15" t="n">
        <v>500</v>
      </c>
      <c r="E1318" s="15" t="n">
        <v>30</v>
      </c>
      <c r="F1318" s="16" t="n">
        <v>0.604384889109233</v>
      </c>
      <c r="G1318" s="17" t="s">
        <v>101</v>
      </c>
      <c r="H1318" s="18" t="n">
        <v>0.3</v>
      </c>
      <c r="I1318" s="18" t="n">
        <v>2</v>
      </c>
      <c r="J1318" s="19" t="n">
        <v>0.86206308827278</v>
      </c>
      <c r="K1318" s="19" t="n">
        <v>0.462214783407011</v>
      </c>
      <c r="L1318" s="16" t="n">
        <v>12.3510386065686</v>
      </c>
      <c r="M1318" s="19" t="n">
        <v>0.32266513625565</v>
      </c>
      <c r="N1318" s="19" t="n">
        <v>1.33157368225817</v>
      </c>
      <c r="O1318" s="19" t="n">
        <v>1.32566787291638</v>
      </c>
      <c r="P1318" s="19" t="n">
        <v>0.982904817727624</v>
      </c>
      <c r="Q1318" s="17" t="s">
        <v>31</v>
      </c>
      <c r="R1318" s="5" t="str">
        <f aca="false">IF(OR(Q1318="Steel plate",Q1318="Concrete jacket"),"Steel plate or jacket",Q1318)</f>
        <v>Polymer laminate</v>
      </c>
      <c r="S1318" s="5" t="str">
        <f aca="false">IF(O1318&lt;='Tree rules'!$C$4,IF(N1318&lt;='Tree rules'!$C$5,IF(P1318&lt;='Tree rules'!$C$7,"Monitor","Polymer laminate"),IF(P1318&lt;='Tree rules'!$C$8,"Seal cracks","Polymer laminate")),IF(O1318&lt;='Tree rules'!$C$6,IF(P1318&lt;='Tree rules'!$C$9,"Polymer laminate","Steel plate or jacket"),IF(L1318&lt;='Tree rules'!$C$10,"Steel plate or jacket","Polymer laminate")))</f>
        <v>Polymer laminate</v>
      </c>
      <c r="T1318" s="5" t="str">
        <f aca="false">IF(S1318=R1318,"Yes","No")</f>
        <v>Yes</v>
      </c>
    </row>
    <row r="1319" customFormat="false" ht="15" hidden="false" customHeight="false" outlineLevel="0" collapsed="false">
      <c r="A1319" s="15" t="n">
        <v>4413</v>
      </c>
      <c r="B1319" s="16" t="n">
        <v>4.36424974526305</v>
      </c>
      <c r="C1319" s="15" t="n">
        <v>230</v>
      </c>
      <c r="D1319" s="15" t="n">
        <v>350</v>
      </c>
      <c r="E1319" s="15" t="n">
        <v>30</v>
      </c>
      <c r="F1319" s="16" t="n">
        <v>0.604970452323595</v>
      </c>
      <c r="G1319" s="17" t="s">
        <v>102</v>
      </c>
      <c r="H1319" s="18" t="n">
        <v>0.1</v>
      </c>
      <c r="I1319" s="18" t="n">
        <v>1.5</v>
      </c>
      <c r="J1319" s="19" t="n">
        <v>0.973167730023144</v>
      </c>
      <c r="K1319" s="19" t="n">
        <v>0.464996545474044</v>
      </c>
      <c r="L1319" s="16" t="n">
        <v>15.1012101912216</v>
      </c>
      <c r="M1319" s="19" t="n">
        <v>0.245571549135002</v>
      </c>
      <c r="N1319" s="19" t="n">
        <v>4.28777008867883</v>
      </c>
      <c r="O1319" s="19" t="n">
        <v>1.23349177872093</v>
      </c>
      <c r="P1319" s="19" t="n">
        <v>1.19413216323927</v>
      </c>
      <c r="Q1319" s="17" t="s">
        <v>31</v>
      </c>
      <c r="R1319" s="5" t="str">
        <f aca="false">IF(OR(Q1319="Steel plate",Q1319="Concrete jacket"),"Steel plate or jacket",Q1319)</f>
        <v>Polymer laminate</v>
      </c>
      <c r="S1319" s="5" t="str">
        <f aca="false">IF(O1319&lt;='Tree rules'!$C$4,IF(N1319&lt;='Tree rules'!$C$5,IF(P1319&lt;='Tree rules'!$C$7,"Monitor","Polymer laminate"),IF(P1319&lt;='Tree rules'!$C$8,"Seal cracks","Polymer laminate")),IF(O1319&lt;='Tree rules'!$C$6,IF(P1319&lt;='Tree rules'!$C$9,"Polymer laminate","Steel plate or jacket"),IF(L1319&lt;='Tree rules'!$C$10,"Steel plate or jacket","Polymer laminate")))</f>
        <v>Steel plate or jacket</v>
      </c>
      <c r="T1319" s="5" t="str">
        <f aca="false">IF(S1319=R1319,"Yes","No")</f>
        <v>No</v>
      </c>
    </row>
    <row r="1320" customFormat="false" ht="15" hidden="false" customHeight="false" outlineLevel="0" collapsed="false">
      <c r="A1320" s="15" t="n">
        <v>4415</v>
      </c>
      <c r="B1320" s="16" t="n">
        <v>4.74960007347596</v>
      </c>
      <c r="C1320" s="15" t="n">
        <v>300</v>
      </c>
      <c r="D1320" s="15" t="n">
        <v>375</v>
      </c>
      <c r="E1320" s="15" t="n">
        <v>20</v>
      </c>
      <c r="F1320" s="16" t="n">
        <v>0.683367586279351</v>
      </c>
      <c r="G1320" s="17" t="s">
        <v>101</v>
      </c>
      <c r="H1320" s="18" t="n">
        <v>0.3</v>
      </c>
      <c r="I1320" s="18" t="n">
        <v>1.5</v>
      </c>
      <c r="J1320" s="19" t="n">
        <v>0.861622296794937</v>
      </c>
      <c r="K1320" s="19" t="n">
        <v>0.495390350421789</v>
      </c>
      <c r="L1320" s="16" t="n">
        <v>14.3492449349727</v>
      </c>
      <c r="M1320" s="19" t="n">
        <v>0.61913736685399</v>
      </c>
      <c r="N1320" s="19" t="n">
        <v>0.689455379365288</v>
      </c>
      <c r="O1320" s="19" t="n">
        <v>1.07901375942217</v>
      </c>
      <c r="P1320" s="19" t="n">
        <v>0.666680303717837</v>
      </c>
      <c r="Q1320" s="17" t="s">
        <v>31</v>
      </c>
      <c r="R1320" s="5" t="str">
        <f aca="false">IF(OR(Q1320="Steel plate",Q1320="Concrete jacket"),"Steel plate or jacket",Q1320)</f>
        <v>Polymer laminate</v>
      </c>
      <c r="S1320" s="5" t="str">
        <f aca="false">IF(O1320&lt;='Tree rules'!$C$4,IF(N1320&lt;='Tree rules'!$C$5,IF(P1320&lt;='Tree rules'!$C$7,"Monitor","Polymer laminate"),IF(P1320&lt;='Tree rules'!$C$8,"Seal cracks","Polymer laminate")),IF(O1320&lt;='Tree rules'!$C$6,IF(P1320&lt;='Tree rules'!$C$9,"Polymer laminate","Steel plate or jacket"),IF(L1320&lt;='Tree rules'!$C$10,"Steel plate or jacket","Polymer laminate")))</f>
        <v>Polymer laminate</v>
      </c>
      <c r="T1320" s="5" t="str">
        <f aca="false">IF(S1320=R1320,"Yes","No")</f>
        <v>Yes</v>
      </c>
    </row>
    <row r="1321" customFormat="false" ht="15" hidden="false" customHeight="false" outlineLevel="0" collapsed="false">
      <c r="A1321" s="15" t="n">
        <v>4421</v>
      </c>
      <c r="B1321" s="16" t="n">
        <v>4.21384984987428</v>
      </c>
      <c r="C1321" s="15" t="n">
        <v>300</v>
      </c>
      <c r="D1321" s="15" t="n">
        <v>350</v>
      </c>
      <c r="E1321" s="15" t="n">
        <v>25</v>
      </c>
      <c r="F1321" s="16" t="n">
        <v>0.693508312050727</v>
      </c>
      <c r="G1321" s="17" t="s">
        <v>103</v>
      </c>
      <c r="H1321" s="18" t="n">
        <v>0.2</v>
      </c>
      <c r="I1321" s="18" t="n">
        <v>1.5</v>
      </c>
      <c r="J1321" s="19" t="n">
        <v>0.930164100922303</v>
      </c>
      <c r="K1321" s="19" t="n">
        <v>0.60419075644947</v>
      </c>
      <c r="L1321" s="16" t="n">
        <v>13.9531451982592</v>
      </c>
      <c r="M1321" s="19" t="n">
        <v>0.608812852919242</v>
      </c>
      <c r="N1321" s="19" t="n">
        <v>1.85601596940408</v>
      </c>
      <c r="O1321" s="19" t="n">
        <v>1.11424787550426</v>
      </c>
      <c r="P1321" s="19" t="n">
        <v>0.657759114531722</v>
      </c>
      <c r="Q1321" s="17" t="s">
        <v>31</v>
      </c>
      <c r="R1321" s="5" t="str">
        <f aca="false">IF(OR(Q1321="Steel plate",Q1321="Concrete jacket"),"Steel plate or jacket",Q1321)</f>
        <v>Polymer laminate</v>
      </c>
      <c r="S1321" s="5" t="str">
        <f aca="false">IF(O1321&lt;='Tree rules'!$C$4,IF(N1321&lt;='Tree rules'!$C$5,IF(P1321&lt;='Tree rules'!$C$7,"Monitor","Polymer laminate"),IF(P1321&lt;='Tree rules'!$C$8,"Seal cracks","Polymer laminate")),IF(O1321&lt;='Tree rules'!$C$6,IF(P1321&lt;='Tree rules'!$C$9,"Polymer laminate","Steel plate or jacket"),IF(L1321&lt;='Tree rules'!$C$10,"Steel plate or jacket","Polymer laminate")))</f>
        <v>Polymer laminate</v>
      </c>
      <c r="T1321" s="5" t="str">
        <f aca="false">IF(S1321=R1321,"Yes","No")</f>
        <v>Yes</v>
      </c>
    </row>
    <row r="1322" customFormat="false" ht="15" hidden="false" customHeight="false" outlineLevel="0" collapsed="false">
      <c r="A1322" s="15" t="n">
        <v>4425</v>
      </c>
      <c r="B1322" s="16" t="n">
        <v>4.53991604176638</v>
      </c>
      <c r="C1322" s="15" t="n">
        <v>300</v>
      </c>
      <c r="D1322" s="15" t="n">
        <v>450</v>
      </c>
      <c r="E1322" s="15" t="n">
        <v>25</v>
      </c>
      <c r="F1322" s="16" t="n">
        <v>0.781490709848207</v>
      </c>
      <c r="G1322" s="17" t="s">
        <v>101</v>
      </c>
      <c r="H1322" s="18" t="n">
        <v>0.3</v>
      </c>
      <c r="I1322" s="18" t="n">
        <v>1</v>
      </c>
      <c r="J1322" s="19" t="n">
        <v>0.927550902478001</v>
      </c>
      <c r="K1322" s="19" t="n">
        <v>0.405040508069086</v>
      </c>
      <c r="L1322" s="16" t="n">
        <v>11.2933234869811</v>
      </c>
      <c r="M1322" s="19" t="n">
        <v>0.435789633029481</v>
      </c>
      <c r="N1322" s="19" t="n">
        <v>0.784172877167567</v>
      </c>
      <c r="O1322" s="19" t="n">
        <v>0.927550902478001</v>
      </c>
      <c r="P1322" s="19" t="n">
        <v>0.683201270380223</v>
      </c>
      <c r="Q1322" s="17" t="s">
        <v>29</v>
      </c>
      <c r="R1322" s="5" t="str">
        <f aca="false">IF(OR(Q1322="Steel plate",Q1322="Concrete jacket"),"Steel plate or jacket",Q1322)</f>
        <v>Monitor</v>
      </c>
      <c r="S1322" s="5" t="str">
        <f aca="false">IF(O1322&lt;='Tree rules'!$C$4,IF(N1322&lt;='Tree rules'!$C$5,IF(P1322&lt;='Tree rules'!$C$7,"Monitor","Polymer laminate"),IF(P1322&lt;='Tree rules'!$C$8,"Seal cracks","Polymer laminate")),IF(O1322&lt;='Tree rules'!$C$6,IF(P1322&lt;='Tree rules'!$C$9,"Polymer laminate","Steel plate or jacket"),IF(L1322&lt;='Tree rules'!$C$10,"Steel plate or jacket","Polymer laminate")))</f>
        <v>Monitor</v>
      </c>
      <c r="T1322" s="5" t="str">
        <f aca="false">IF(S1322=R1322,"Yes","No")</f>
        <v>Yes</v>
      </c>
    </row>
    <row r="1323" customFormat="false" ht="15" hidden="false" customHeight="false" outlineLevel="0" collapsed="false">
      <c r="A1323" s="15" t="n">
        <v>4428</v>
      </c>
      <c r="B1323" s="16" t="n">
        <v>3.96656134082952</v>
      </c>
      <c r="C1323" s="15" t="n">
        <v>230</v>
      </c>
      <c r="D1323" s="15" t="n">
        <v>375</v>
      </c>
      <c r="E1323" s="15" t="n">
        <v>25</v>
      </c>
      <c r="F1323" s="16" t="n">
        <v>0.594232683721175</v>
      </c>
      <c r="G1323" s="17" t="s">
        <v>103</v>
      </c>
      <c r="H1323" s="18" t="n">
        <v>0.2</v>
      </c>
      <c r="I1323" s="18" t="n">
        <v>1</v>
      </c>
      <c r="J1323" s="19" t="n">
        <v>0.879921924852364</v>
      </c>
      <c r="K1323" s="19" t="n">
        <v>0.478545960227058</v>
      </c>
      <c r="L1323" s="16" t="n">
        <v>11.9835690055272</v>
      </c>
      <c r="M1323" s="19" t="n">
        <v>0.58816501121666</v>
      </c>
      <c r="N1323" s="19" t="n">
        <v>0.852143727486854</v>
      </c>
      <c r="O1323" s="19" t="n">
        <v>0.879921924852364</v>
      </c>
      <c r="P1323" s="19" t="n">
        <v>0.424207505263644</v>
      </c>
      <c r="Q1323" s="17" t="s">
        <v>29</v>
      </c>
      <c r="R1323" s="5" t="str">
        <f aca="false">IF(OR(Q1323="Steel plate",Q1323="Concrete jacket"),"Steel plate or jacket",Q1323)</f>
        <v>Monitor</v>
      </c>
      <c r="S1323" s="5" t="str">
        <f aca="false">IF(O1323&lt;='Tree rules'!$C$4,IF(N1323&lt;='Tree rules'!$C$5,IF(P1323&lt;='Tree rules'!$C$7,"Monitor","Polymer laminate"),IF(P1323&lt;='Tree rules'!$C$8,"Seal cracks","Polymer laminate")),IF(O1323&lt;='Tree rules'!$C$6,IF(P1323&lt;='Tree rules'!$C$9,"Polymer laminate","Steel plate or jacket"),IF(L1323&lt;='Tree rules'!$C$10,"Steel plate or jacket","Polymer laminate")))</f>
        <v>Monitor</v>
      </c>
      <c r="T1323" s="5" t="str">
        <f aca="false">IF(S1323=R1323,"Yes","No")</f>
        <v>Yes</v>
      </c>
    </row>
    <row r="1324" customFormat="false" ht="15" hidden="false" customHeight="false" outlineLevel="0" collapsed="false">
      <c r="A1324" s="15" t="n">
        <v>4431</v>
      </c>
      <c r="B1324" s="16" t="n">
        <v>6.50254788303986</v>
      </c>
      <c r="C1324" s="15" t="n">
        <v>230</v>
      </c>
      <c r="D1324" s="15" t="n">
        <v>600</v>
      </c>
      <c r="E1324" s="15" t="n">
        <v>20</v>
      </c>
      <c r="F1324" s="16" t="n">
        <v>0.63117855856144</v>
      </c>
      <c r="G1324" s="17" t="s">
        <v>101</v>
      </c>
      <c r="H1324" s="18" t="n">
        <v>0.3</v>
      </c>
      <c r="I1324" s="18" t="n">
        <v>2</v>
      </c>
      <c r="J1324" s="19" t="n">
        <v>0.978260984871579</v>
      </c>
      <c r="K1324" s="19" t="n">
        <v>0.454197782755545</v>
      </c>
      <c r="L1324" s="16" t="n">
        <v>11.7374510524185</v>
      </c>
      <c r="M1324" s="19" t="n">
        <v>0.943132088938811</v>
      </c>
      <c r="N1324" s="19" t="n">
        <v>0.910761308369519</v>
      </c>
      <c r="O1324" s="19" t="n">
        <v>1.51219799945823</v>
      </c>
      <c r="P1324" s="19" t="n">
        <v>0.487027898248463</v>
      </c>
      <c r="Q1324" s="17" t="s">
        <v>104</v>
      </c>
      <c r="R1324" s="5" t="str">
        <f aca="false">IF(OR(Q1324="Steel plate",Q1324="Concrete jacket"),"Steel plate or jacket",Q1324)</f>
        <v>Steel plate or jacket</v>
      </c>
      <c r="S1324" s="5" t="str">
        <f aca="false">IF(O1324&lt;='Tree rules'!$C$4,IF(N1324&lt;='Tree rules'!$C$5,IF(P1324&lt;='Tree rules'!$C$7,"Monitor","Polymer laminate"),IF(P1324&lt;='Tree rules'!$C$8,"Seal cracks","Polymer laminate")),IF(O1324&lt;='Tree rules'!$C$6,IF(P1324&lt;='Tree rules'!$C$9,"Polymer laminate","Steel plate or jacket"),IF(L1324&lt;='Tree rules'!$C$10,"Steel plate or jacket","Polymer laminate")))</f>
        <v>Steel plate or jacket</v>
      </c>
      <c r="T1324" s="5" t="str">
        <f aca="false">IF(S1324=R1324,"Yes","No")</f>
        <v>Yes</v>
      </c>
    </row>
    <row r="1325" customFormat="false" ht="15" hidden="false" customHeight="false" outlineLevel="0" collapsed="false">
      <c r="A1325" s="15" t="n">
        <v>4435</v>
      </c>
      <c r="B1325" s="16" t="n">
        <v>4.53868194883297</v>
      </c>
      <c r="C1325" s="15" t="n">
        <v>300</v>
      </c>
      <c r="D1325" s="15" t="n">
        <v>425</v>
      </c>
      <c r="E1325" s="15" t="n">
        <v>30</v>
      </c>
      <c r="F1325" s="16" t="n">
        <v>0.593686800678386</v>
      </c>
      <c r="G1325" s="17" t="s">
        <v>101</v>
      </c>
      <c r="H1325" s="18" t="n">
        <v>0.3</v>
      </c>
      <c r="I1325" s="18" t="n">
        <v>2</v>
      </c>
      <c r="J1325" s="19" t="n">
        <v>0.967064152162159</v>
      </c>
      <c r="K1325" s="19" t="n">
        <v>0.468285295432223</v>
      </c>
      <c r="L1325" s="16" t="n">
        <v>11.9125510468057</v>
      </c>
      <c r="M1325" s="19" t="n">
        <v>0.944593667826875</v>
      </c>
      <c r="N1325" s="19" t="n">
        <v>0.914716288669071</v>
      </c>
      <c r="O1325" s="19" t="n">
        <v>1.48126638212715</v>
      </c>
      <c r="P1325" s="19" t="n">
        <v>0.376166861213681</v>
      </c>
      <c r="Q1325" s="17" t="s">
        <v>31</v>
      </c>
      <c r="R1325" s="5" t="str">
        <f aca="false">IF(OR(Q1325="Steel plate",Q1325="Concrete jacket"),"Steel plate or jacket",Q1325)</f>
        <v>Polymer laminate</v>
      </c>
      <c r="S1325" s="5" t="str">
        <f aca="false">IF(O1325&lt;='Tree rules'!$C$4,IF(N1325&lt;='Tree rules'!$C$5,IF(P1325&lt;='Tree rules'!$C$7,"Monitor","Polymer laminate"),IF(P1325&lt;='Tree rules'!$C$8,"Seal cracks","Polymer laminate")),IF(O1325&lt;='Tree rules'!$C$6,IF(P1325&lt;='Tree rules'!$C$9,"Polymer laminate","Steel plate or jacket"),IF(L1325&lt;='Tree rules'!$C$10,"Steel plate or jacket","Polymer laminate")))</f>
        <v>Steel plate or jacket</v>
      </c>
      <c r="T1325" s="5" t="str">
        <f aca="false">IF(S1325=R1325,"Yes","No")</f>
        <v>No</v>
      </c>
    </row>
    <row r="1326" customFormat="false" ht="15" hidden="false" customHeight="false" outlineLevel="0" collapsed="false">
      <c r="A1326" s="15" t="n">
        <v>4436</v>
      </c>
      <c r="B1326" s="16" t="n">
        <v>3.59750512305726</v>
      </c>
      <c r="C1326" s="15" t="n">
        <v>300</v>
      </c>
      <c r="D1326" s="15" t="n">
        <v>350</v>
      </c>
      <c r="E1326" s="15" t="n">
        <v>25</v>
      </c>
      <c r="F1326" s="16" t="n">
        <v>0.881850569428714</v>
      </c>
      <c r="G1326" s="17" t="s">
        <v>101</v>
      </c>
      <c r="H1326" s="18" t="n">
        <v>0.3</v>
      </c>
      <c r="I1326" s="18" t="n">
        <v>2</v>
      </c>
      <c r="J1326" s="19" t="n">
        <v>0.964022438403784</v>
      </c>
      <c r="K1326" s="19" t="n">
        <v>0.431149745323749</v>
      </c>
      <c r="L1326" s="16" t="n">
        <v>11.8338984311094</v>
      </c>
      <c r="M1326" s="19" t="n">
        <v>0.425863061281897</v>
      </c>
      <c r="N1326" s="19" t="n">
        <v>1.1449820916633</v>
      </c>
      <c r="O1326" s="19" t="n">
        <v>1.5124068480034</v>
      </c>
      <c r="P1326" s="19" t="n">
        <v>1.03712072690109</v>
      </c>
      <c r="Q1326" s="17" t="s">
        <v>104</v>
      </c>
      <c r="R1326" s="5" t="str">
        <f aca="false">IF(OR(Q1326="Steel plate",Q1326="Concrete jacket"),"Steel plate or jacket",Q1326)</f>
        <v>Steel plate or jacket</v>
      </c>
      <c r="S1326" s="5" t="str">
        <f aca="false">IF(O1326&lt;='Tree rules'!$C$4,IF(N1326&lt;='Tree rules'!$C$5,IF(P1326&lt;='Tree rules'!$C$7,"Monitor","Polymer laminate"),IF(P1326&lt;='Tree rules'!$C$8,"Seal cracks","Polymer laminate")),IF(O1326&lt;='Tree rules'!$C$6,IF(P1326&lt;='Tree rules'!$C$9,"Polymer laminate","Steel plate or jacket"),IF(L1326&lt;='Tree rules'!$C$10,"Steel plate or jacket","Polymer laminate")))</f>
        <v>Steel plate or jacket</v>
      </c>
      <c r="T1326" s="5" t="str">
        <f aca="false">IF(S1326=R1326,"Yes","No")</f>
        <v>Yes</v>
      </c>
    </row>
    <row r="1327" customFormat="false" ht="15" hidden="false" customHeight="false" outlineLevel="0" collapsed="false">
      <c r="A1327" s="15" t="n">
        <v>4445</v>
      </c>
      <c r="B1327" s="16" t="n">
        <v>3.21032268557121</v>
      </c>
      <c r="C1327" s="15" t="n">
        <v>300</v>
      </c>
      <c r="D1327" s="15" t="n">
        <v>300</v>
      </c>
      <c r="E1327" s="15" t="n">
        <v>30</v>
      </c>
      <c r="F1327" s="16" t="n">
        <v>0.831109167616348</v>
      </c>
      <c r="G1327" s="17" t="s">
        <v>101</v>
      </c>
      <c r="H1327" s="18" t="n">
        <v>0.3</v>
      </c>
      <c r="I1327" s="18" t="n">
        <v>2</v>
      </c>
      <c r="J1327" s="19" t="n">
        <v>0.880118206433532</v>
      </c>
      <c r="K1327" s="19" t="n">
        <v>0.56839349164065</v>
      </c>
      <c r="L1327" s="16" t="n">
        <v>12.7393757363937</v>
      </c>
      <c r="M1327" s="19" t="n">
        <v>0.544262570504592</v>
      </c>
      <c r="N1327" s="19" t="n">
        <v>1.40956190481678</v>
      </c>
      <c r="O1327" s="19" t="n">
        <v>1.2599829524558</v>
      </c>
      <c r="P1327" s="19" t="n">
        <v>0.6881244299729</v>
      </c>
      <c r="Q1327" s="17" t="s">
        <v>31</v>
      </c>
      <c r="R1327" s="5" t="str">
        <f aca="false">IF(OR(Q1327="Steel plate",Q1327="Concrete jacket"),"Steel plate or jacket",Q1327)</f>
        <v>Polymer laminate</v>
      </c>
      <c r="S1327" s="5" t="str">
        <f aca="false">IF(O1327&lt;='Tree rules'!$C$4,IF(N1327&lt;='Tree rules'!$C$5,IF(P1327&lt;='Tree rules'!$C$7,"Monitor","Polymer laminate"),IF(P1327&lt;='Tree rules'!$C$8,"Seal cracks","Polymer laminate")),IF(O1327&lt;='Tree rules'!$C$6,IF(P1327&lt;='Tree rules'!$C$9,"Polymer laminate","Steel plate or jacket"),IF(L1327&lt;='Tree rules'!$C$10,"Steel plate or jacket","Polymer laminate")))</f>
        <v>Polymer laminate</v>
      </c>
      <c r="T1327" s="5" t="str">
        <f aca="false">IF(S1327=R1327,"Yes","No")</f>
        <v>Yes</v>
      </c>
    </row>
    <row r="1328" customFormat="false" ht="15" hidden="false" customHeight="false" outlineLevel="0" collapsed="false">
      <c r="A1328" s="15" t="n">
        <v>4450</v>
      </c>
      <c r="B1328" s="16" t="n">
        <v>5.76675251571485</v>
      </c>
      <c r="C1328" s="15" t="n">
        <v>300</v>
      </c>
      <c r="D1328" s="15" t="n">
        <v>525</v>
      </c>
      <c r="E1328" s="15" t="n">
        <v>30</v>
      </c>
      <c r="F1328" s="16" t="n">
        <v>0.577764166177433</v>
      </c>
      <c r="G1328" s="17" t="s">
        <v>102</v>
      </c>
      <c r="H1328" s="18" t="n">
        <v>0.1</v>
      </c>
      <c r="I1328" s="18" t="n">
        <v>2</v>
      </c>
      <c r="J1328" s="19" t="n">
        <v>0.901431070043693</v>
      </c>
      <c r="K1328" s="19" t="n">
        <v>0.605646214081658</v>
      </c>
      <c r="L1328" s="16" t="n">
        <v>12.4283459390406</v>
      </c>
      <c r="M1328" s="19" t="n">
        <v>0.258548142664297</v>
      </c>
      <c r="N1328" s="19" t="n">
        <v>3.66825100288076</v>
      </c>
      <c r="O1328" s="19" t="n">
        <v>1.25691382525985</v>
      </c>
      <c r="P1328" s="19" t="n">
        <v>1.19835517080897</v>
      </c>
      <c r="Q1328" s="17" t="s">
        <v>31</v>
      </c>
      <c r="R1328" s="5" t="str">
        <f aca="false">IF(OR(Q1328="Steel plate",Q1328="Concrete jacket"),"Steel plate or jacket",Q1328)</f>
        <v>Polymer laminate</v>
      </c>
      <c r="S1328" s="5" t="str">
        <f aca="false">IF(O1328&lt;='Tree rules'!$C$4,IF(N1328&lt;='Tree rules'!$C$5,IF(P1328&lt;='Tree rules'!$C$7,"Monitor","Polymer laminate"),IF(P1328&lt;='Tree rules'!$C$8,"Seal cracks","Polymer laminate")),IF(O1328&lt;='Tree rules'!$C$6,IF(P1328&lt;='Tree rules'!$C$9,"Polymer laminate","Steel plate or jacket"),IF(L1328&lt;='Tree rules'!$C$10,"Steel plate or jacket","Polymer laminate")))</f>
        <v>Steel plate or jacket</v>
      </c>
      <c r="T1328" s="5" t="str">
        <f aca="false">IF(S1328=R1328,"Yes","No")</f>
        <v>No</v>
      </c>
    </row>
    <row r="1329" customFormat="false" ht="15" hidden="false" customHeight="false" outlineLevel="0" collapsed="false">
      <c r="A1329" s="15" t="n">
        <v>4454</v>
      </c>
      <c r="B1329" s="16" t="n">
        <v>5.19591891291603</v>
      </c>
      <c r="C1329" s="15" t="n">
        <v>230</v>
      </c>
      <c r="D1329" s="15" t="n">
        <v>475</v>
      </c>
      <c r="E1329" s="15" t="n">
        <v>25</v>
      </c>
      <c r="F1329" s="16" t="n">
        <v>0.639770421258486</v>
      </c>
      <c r="G1329" s="17" t="s">
        <v>101</v>
      </c>
      <c r="H1329" s="18" t="n">
        <v>0.3</v>
      </c>
      <c r="I1329" s="18" t="n">
        <v>1</v>
      </c>
      <c r="J1329" s="19" t="n">
        <v>0.910859643319462</v>
      </c>
      <c r="K1329" s="19" t="n">
        <v>0.435082781857638</v>
      </c>
      <c r="L1329" s="16" t="n">
        <v>12.1684283674848</v>
      </c>
      <c r="M1329" s="19" t="n">
        <v>0.665044974220292</v>
      </c>
      <c r="N1329" s="19" t="n">
        <v>0.828688161324091</v>
      </c>
      <c r="O1329" s="19" t="n">
        <v>0.910859643319462</v>
      </c>
      <c r="P1329" s="19" t="n">
        <v>0.435947934671027</v>
      </c>
      <c r="Q1329" s="17" t="s">
        <v>29</v>
      </c>
      <c r="R1329" s="5" t="str">
        <f aca="false">IF(OR(Q1329="Steel plate",Q1329="Concrete jacket"),"Steel plate or jacket",Q1329)</f>
        <v>Monitor</v>
      </c>
      <c r="S1329" s="5" t="str">
        <f aca="false">IF(O1329&lt;='Tree rules'!$C$4,IF(N1329&lt;='Tree rules'!$C$5,IF(P1329&lt;='Tree rules'!$C$7,"Monitor","Polymer laminate"),IF(P1329&lt;='Tree rules'!$C$8,"Seal cracks","Polymer laminate")),IF(O1329&lt;='Tree rules'!$C$6,IF(P1329&lt;='Tree rules'!$C$9,"Polymer laminate","Steel plate or jacket"),IF(L1329&lt;='Tree rules'!$C$10,"Steel plate or jacket","Polymer laminate")))</f>
        <v>Monitor</v>
      </c>
      <c r="T1329" s="5" t="str">
        <f aca="false">IF(S1329=R1329,"Yes","No")</f>
        <v>Yes</v>
      </c>
    </row>
    <row r="1330" customFormat="false" ht="15" hidden="false" customHeight="false" outlineLevel="0" collapsed="false">
      <c r="A1330" s="15" t="n">
        <v>4457</v>
      </c>
      <c r="B1330" s="16" t="n">
        <v>3.32362628203703</v>
      </c>
      <c r="C1330" s="15" t="n">
        <v>300</v>
      </c>
      <c r="D1330" s="15" t="n">
        <v>300</v>
      </c>
      <c r="E1330" s="15" t="n">
        <v>20</v>
      </c>
      <c r="F1330" s="16" t="n">
        <v>0.589048622548086</v>
      </c>
      <c r="G1330" s="17" t="s">
        <v>101</v>
      </c>
      <c r="H1330" s="18" t="n">
        <v>0.3</v>
      </c>
      <c r="I1330" s="18" t="n">
        <v>1</v>
      </c>
      <c r="J1330" s="19" t="n">
        <v>0.880212037760754</v>
      </c>
      <c r="K1330" s="19" t="n">
        <v>0.469622079088788</v>
      </c>
      <c r="L1330" s="16" t="n">
        <v>12.9829151642072</v>
      </c>
      <c r="M1330" s="19" t="n">
        <v>0.844389981482095</v>
      </c>
      <c r="N1330" s="19" t="n">
        <v>0.572481333310794</v>
      </c>
      <c r="O1330" s="19" t="n">
        <v>0.880212037760754</v>
      </c>
      <c r="P1330" s="19" t="n">
        <v>0.321755535263516</v>
      </c>
      <c r="Q1330" s="17" t="s">
        <v>29</v>
      </c>
      <c r="R1330" s="5" t="str">
        <f aca="false">IF(OR(Q1330="Steel plate",Q1330="Concrete jacket"),"Steel plate or jacket",Q1330)</f>
        <v>Monitor</v>
      </c>
      <c r="S1330" s="5" t="str">
        <f aca="false">IF(O1330&lt;='Tree rules'!$C$4,IF(N1330&lt;='Tree rules'!$C$5,IF(P1330&lt;='Tree rules'!$C$7,"Monitor","Polymer laminate"),IF(P1330&lt;='Tree rules'!$C$8,"Seal cracks","Polymer laminate")),IF(O1330&lt;='Tree rules'!$C$6,IF(P1330&lt;='Tree rules'!$C$9,"Polymer laminate","Steel plate or jacket"),IF(L1330&lt;='Tree rules'!$C$10,"Steel plate or jacket","Polymer laminate")))</f>
        <v>Monitor</v>
      </c>
      <c r="T1330" s="5" t="str">
        <f aca="false">IF(S1330=R1330,"Yes","No")</f>
        <v>Yes</v>
      </c>
    </row>
    <row r="1331" customFormat="false" ht="15" hidden="false" customHeight="false" outlineLevel="0" collapsed="false">
      <c r="A1331" s="15" t="n">
        <v>4459</v>
      </c>
      <c r="B1331" s="16" t="n">
        <v>5.18504275523202</v>
      </c>
      <c r="C1331" s="15" t="n">
        <v>300</v>
      </c>
      <c r="D1331" s="15" t="n">
        <v>525</v>
      </c>
      <c r="E1331" s="15" t="n">
        <v>20</v>
      </c>
      <c r="F1331" s="16" t="n">
        <v>0.658614812073332</v>
      </c>
      <c r="G1331" s="17" t="s">
        <v>101</v>
      </c>
      <c r="H1331" s="18" t="n">
        <v>0.3</v>
      </c>
      <c r="I1331" s="18" t="n">
        <v>2</v>
      </c>
      <c r="J1331" s="19" t="n">
        <v>0.934769970258493</v>
      </c>
      <c r="K1331" s="19" t="n">
        <v>0.638888597047554</v>
      </c>
      <c r="L1331" s="16" t="n">
        <v>10.8701105979707</v>
      </c>
      <c r="M1331" s="19" t="n">
        <v>0.851913038659374</v>
      </c>
      <c r="N1331" s="19" t="n">
        <v>0.985955759485832</v>
      </c>
      <c r="O1331" s="19" t="n">
        <v>1.27232606565635</v>
      </c>
      <c r="P1331" s="19" t="n">
        <v>0.491778762264806</v>
      </c>
      <c r="Q1331" s="17" t="s">
        <v>31</v>
      </c>
      <c r="R1331" s="5" t="str">
        <f aca="false">IF(OR(Q1331="Steel plate",Q1331="Concrete jacket"),"Steel plate or jacket",Q1331)</f>
        <v>Polymer laminate</v>
      </c>
      <c r="S1331" s="5" t="str">
        <f aca="false">IF(O1331&lt;='Tree rules'!$C$4,IF(N1331&lt;='Tree rules'!$C$5,IF(P1331&lt;='Tree rules'!$C$7,"Monitor","Polymer laminate"),IF(P1331&lt;='Tree rules'!$C$8,"Seal cracks","Polymer laminate")),IF(O1331&lt;='Tree rules'!$C$6,IF(P1331&lt;='Tree rules'!$C$9,"Polymer laminate","Steel plate or jacket"),IF(L1331&lt;='Tree rules'!$C$10,"Steel plate or jacket","Polymer laminate")))</f>
        <v>Polymer laminate</v>
      </c>
      <c r="T1331" s="5" t="str">
        <f aca="false">IF(S1331=R1331,"Yes","No")</f>
        <v>Yes</v>
      </c>
    </row>
    <row r="1332" customFormat="false" ht="15" hidden="false" customHeight="false" outlineLevel="0" collapsed="false">
      <c r="A1332" s="15" t="n">
        <v>4460</v>
      </c>
      <c r="B1332" s="16" t="n">
        <v>5.18757153413023</v>
      </c>
      <c r="C1332" s="15" t="n">
        <v>230</v>
      </c>
      <c r="D1332" s="15" t="n">
        <v>400</v>
      </c>
      <c r="E1332" s="15" t="n">
        <v>30</v>
      </c>
      <c r="F1332" s="16" t="n">
        <v>0.740832460684402</v>
      </c>
      <c r="G1332" s="17" t="s">
        <v>103</v>
      </c>
      <c r="H1332" s="18" t="n">
        <v>0.2</v>
      </c>
      <c r="I1332" s="18" t="n">
        <v>2</v>
      </c>
      <c r="J1332" s="19" t="n">
        <v>0.885755469997767</v>
      </c>
      <c r="K1332" s="19" t="n">
        <v>0.473000426041809</v>
      </c>
      <c r="L1332" s="16" t="n">
        <v>14.6541568760741</v>
      </c>
      <c r="M1332" s="19" t="n">
        <v>0.485773679737893</v>
      </c>
      <c r="N1332" s="19" t="n">
        <v>1.52751438376068</v>
      </c>
      <c r="O1332" s="19" t="n">
        <v>1.35254822531773</v>
      </c>
      <c r="P1332" s="19" t="n">
        <v>0.907465664902506</v>
      </c>
      <c r="Q1332" s="17" t="s">
        <v>31</v>
      </c>
      <c r="R1332" s="5" t="str">
        <f aca="false">IF(OR(Q1332="Steel plate",Q1332="Concrete jacket"),"Steel plate or jacket",Q1332)</f>
        <v>Polymer laminate</v>
      </c>
      <c r="S1332" s="5" t="str">
        <f aca="false">IF(O1332&lt;='Tree rules'!$C$4,IF(N1332&lt;='Tree rules'!$C$5,IF(P1332&lt;='Tree rules'!$C$7,"Monitor","Polymer laminate"),IF(P1332&lt;='Tree rules'!$C$8,"Seal cracks","Polymer laminate")),IF(O1332&lt;='Tree rules'!$C$6,IF(P1332&lt;='Tree rules'!$C$9,"Polymer laminate","Steel plate or jacket"),IF(L1332&lt;='Tree rules'!$C$10,"Steel plate or jacket","Polymer laminate")))</f>
        <v>Polymer laminate</v>
      </c>
      <c r="T1332" s="5" t="str">
        <f aca="false">IF(S1332=R1332,"Yes","No")</f>
        <v>Yes</v>
      </c>
    </row>
    <row r="1333" customFormat="false" ht="15" hidden="false" customHeight="false" outlineLevel="0" collapsed="false">
      <c r="A1333" s="15" t="n">
        <v>4461</v>
      </c>
      <c r="B1333" s="16" t="n">
        <v>6.88381696591006</v>
      </c>
      <c r="C1333" s="15" t="n">
        <v>300</v>
      </c>
      <c r="D1333" s="15" t="n">
        <v>625</v>
      </c>
      <c r="E1333" s="15" t="n">
        <v>25</v>
      </c>
      <c r="F1333" s="16" t="n">
        <v>0.578762031749415</v>
      </c>
      <c r="G1333" s="17" t="s">
        <v>103</v>
      </c>
      <c r="H1333" s="18" t="n">
        <v>0.2</v>
      </c>
      <c r="I1333" s="18" t="n">
        <v>1.5</v>
      </c>
      <c r="J1333" s="19" t="n">
        <v>0.981385372288679</v>
      </c>
      <c r="K1333" s="19" t="n">
        <v>0.614111489109124</v>
      </c>
      <c r="L1333" s="16" t="n">
        <v>11.8891484730744</v>
      </c>
      <c r="M1333" s="19" t="n">
        <v>0.299488404686444</v>
      </c>
      <c r="N1333" s="19" t="n">
        <v>1.20867908222138</v>
      </c>
      <c r="O1333" s="19" t="n">
        <v>1.17073804224996</v>
      </c>
      <c r="P1333" s="19" t="n">
        <v>1.21947120287866</v>
      </c>
      <c r="Q1333" s="17" t="s">
        <v>31</v>
      </c>
      <c r="R1333" s="5" t="str">
        <f aca="false">IF(OR(Q1333="Steel plate",Q1333="Concrete jacket"),"Steel plate or jacket",Q1333)</f>
        <v>Polymer laminate</v>
      </c>
      <c r="S1333" s="5" t="str">
        <f aca="false">IF(O1333&lt;='Tree rules'!$C$4,IF(N1333&lt;='Tree rules'!$C$5,IF(P1333&lt;='Tree rules'!$C$7,"Monitor","Polymer laminate"),IF(P1333&lt;='Tree rules'!$C$8,"Seal cracks","Polymer laminate")),IF(O1333&lt;='Tree rules'!$C$6,IF(P1333&lt;='Tree rules'!$C$9,"Polymer laminate","Steel plate or jacket"),IF(L1333&lt;='Tree rules'!$C$10,"Steel plate or jacket","Polymer laminate")))</f>
        <v>Steel plate or jacket</v>
      </c>
      <c r="T1333" s="5" t="str">
        <f aca="false">IF(S1333=R1333,"Yes","No")</f>
        <v>No</v>
      </c>
    </row>
    <row r="1334" customFormat="false" ht="15" hidden="false" customHeight="false" outlineLevel="0" collapsed="false">
      <c r="A1334" s="15" t="n">
        <v>4463</v>
      </c>
      <c r="B1334" s="16" t="n">
        <v>5.90093713092787</v>
      </c>
      <c r="C1334" s="15" t="n">
        <v>230</v>
      </c>
      <c r="D1334" s="15" t="n">
        <v>500</v>
      </c>
      <c r="E1334" s="15" t="n">
        <v>30</v>
      </c>
      <c r="F1334" s="16" t="n">
        <v>0.604384889109233</v>
      </c>
      <c r="G1334" s="17" t="s">
        <v>101</v>
      </c>
      <c r="H1334" s="18" t="n">
        <v>0.3</v>
      </c>
      <c r="I1334" s="18" t="n">
        <v>2</v>
      </c>
      <c r="J1334" s="19" t="n">
        <v>0.856661842943861</v>
      </c>
      <c r="K1334" s="19" t="n">
        <v>0.481022878325452</v>
      </c>
      <c r="L1334" s="16" t="n">
        <v>13.0551706436457</v>
      </c>
      <c r="M1334" s="19" t="n">
        <v>0.588414287766529</v>
      </c>
      <c r="N1334" s="19" t="n">
        <v>1.24630337548925</v>
      </c>
      <c r="O1334" s="19" t="n">
        <v>1.30124974044328</v>
      </c>
      <c r="P1334" s="19" t="n">
        <v>0.589965166535367</v>
      </c>
      <c r="Q1334" s="17" t="s">
        <v>31</v>
      </c>
      <c r="R1334" s="5" t="str">
        <f aca="false">IF(OR(Q1334="Steel plate",Q1334="Concrete jacket"),"Steel plate or jacket",Q1334)</f>
        <v>Polymer laminate</v>
      </c>
      <c r="S1334" s="5" t="str">
        <f aca="false">IF(O1334&lt;='Tree rules'!$C$4,IF(N1334&lt;='Tree rules'!$C$5,IF(P1334&lt;='Tree rules'!$C$7,"Monitor","Polymer laminate"),IF(P1334&lt;='Tree rules'!$C$8,"Seal cracks","Polymer laminate")),IF(O1334&lt;='Tree rules'!$C$6,IF(P1334&lt;='Tree rules'!$C$9,"Polymer laminate","Steel plate or jacket"),IF(L1334&lt;='Tree rules'!$C$10,"Steel plate or jacket","Polymer laminate")))</f>
        <v>Polymer laminate</v>
      </c>
      <c r="T1334" s="5" t="str">
        <f aca="false">IF(S1334=R1334,"Yes","No")</f>
        <v>Yes</v>
      </c>
    </row>
    <row r="1335" customFormat="false" ht="15" hidden="false" customHeight="false" outlineLevel="0" collapsed="false">
      <c r="A1335" s="15" t="n">
        <v>4478</v>
      </c>
      <c r="B1335" s="16" t="n">
        <v>5.18787613790999</v>
      </c>
      <c r="C1335" s="15" t="n">
        <v>300</v>
      </c>
      <c r="D1335" s="15" t="n">
        <v>525</v>
      </c>
      <c r="E1335" s="15" t="n">
        <v>30</v>
      </c>
      <c r="F1335" s="16" t="n">
        <v>0.699589178252424</v>
      </c>
      <c r="G1335" s="17" t="s">
        <v>101</v>
      </c>
      <c r="H1335" s="18" t="n">
        <v>0.3</v>
      </c>
      <c r="I1335" s="18" t="n">
        <v>1</v>
      </c>
      <c r="J1335" s="19" t="n">
        <v>0.87215618632298</v>
      </c>
      <c r="K1335" s="19" t="n">
        <v>0.585264504409008</v>
      </c>
      <c r="L1335" s="16" t="n">
        <v>10.83063911881</v>
      </c>
      <c r="M1335" s="19" t="n">
        <v>0.930147861045152</v>
      </c>
      <c r="N1335" s="19" t="n">
        <v>0.523508388224136</v>
      </c>
      <c r="O1335" s="19" t="n">
        <v>0.87215618632298</v>
      </c>
      <c r="P1335" s="19" t="n">
        <v>0.33264859732295</v>
      </c>
      <c r="Q1335" s="17" t="s">
        <v>29</v>
      </c>
      <c r="R1335" s="5" t="str">
        <f aca="false">IF(OR(Q1335="Steel plate",Q1335="Concrete jacket"),"Steel plate or jacket",Q1335)</f>
        <v>Monitor</v>
      </c>
      <c r="S1335" s="5" t="str">
        <f aca="false">IF(O1335&lt;='Tree rules'!$C$4,IF(N1335&lt;='Tree rules'!$C$5,IF(P1335&lt;='Tree rules'!$C$7,"Monitor","Polymer laminate"),IF(P1335&lt;='Tree rules'!$C$8,"Seal cracks","Polymer laminate")),IF(O1335&lt;='Tree rules'!$C$6,IF(P1335&lt;='Tree rules'!$C$9,"Polymer laminate","Steel plate or jacket"),IF(L1335&lt;='Tree rules'!$C$10,"Steel plate or jacket","Polymer laminate")))</f>
        <v>Monitor</v>
      </c>
      <c r="T1335" s="5" t="str">
        <f aca="false">IF(S1335=R1335,"Yes","No")</f>
        <v>Yes</v>
      </c>
    </row>
    <row r="1336" customFormat="false" ht="15" hidden="false" customHeight="false" outlineLevel="0" collapsed="false">
      <c r="A1336" s="15" t="n">
        <v>4481</v>
      </c>
      <c r="B1336" s="16" t="n">
        <v>5.55500762218658</v>
      </c>
      <c r="C1336" s="15" t="n">
        <v>300</v>
      </c>
      <c r="D1336" s="15" t="n">
        <v>425</v>
      </c>
      <c r="E1336" s="15" t="n">
        <v>30</v>
      </c>
      <c r="F1336" s="16" t="n">
        <v>0.593686800678386</v>
      </c>
      <c r="G1336" s="17" t="s">
        <v>101</v>
      </c>
      <c r="H1336" s="18" t="n">
        <v>0.3</v>
      </c>
      <c r="I1336" s="18" t="n">
        <v>1</v>
      </c>
      <c r="J1336" s="19" t="n">
        <v>0.913461612911508</v>
      </c>
      <c r="K1336" s="19" t="n">
        <v>0.420504661092342</v>
      </c>
      <c r="L1336" s="16" t="n">
        <v>14.5800724991774</v>
      </c>
      <c r="M1336" s="19" t="n">
        <v>0.301356905773013</v>
      </c>
      <c r="N1336" s="19" t="n">
        <v>0.622658215873426</v>
      </c>
      <c r="O1336" s="19" t="n">
        <v>0.913461612911508</v>
      </c>
      <c r="P1336" s="19" t="n">
        <v>0.938484624437123</v>
      </c>
      <c r="Q1336" s="17" t="s">
        <v>31</v>
      </c>
      <c r="R1336" s="5" t="str">
        <f aca="false">IF(OR(Q1336="Steel plate",Q1336="Concrete jacket"),"Steel plate or jacket",Q1336)</f>
        <v>Polymer laminate</v>
      </c>
      <c r="S1336" s="5" t="str">
        <f aca="false">IF(O1336&lt;='Tree rules'!$C$4,IF(N1336&lt;='Tree rules'!$C$5,IF(P1336&lt;='Tree rules'!$C$7,"Monitor","Polymer laminate"),IF(P1336&lt;='Tree rules'!$C$8,"Seal cracks","Polymer laminate")),IF(O1336&lt;='Tree rules'!$C$6,IF(P1336&lt;='Tree rules'!$C$9,"Polymer laminate","Steel plate or jacket"),IF(L1336&lt;='Tree rules'!$C$10,"Steel plate or jacket","Polymer laminate")))</f>
        <v>Monitor</v>
      </c>
      <c r="T1336" s="5" t="str">
        <f aca="false">IF(S1336=R1336,"Yes","No")</f>
        <v>No</v>
      </c>
    </row>
    <row r="1337" customFormat="false" ht="15" hidden="false" customHeight="false" outlineLevel="0" collapsed="false">
      <c r="A1337" s="15" t="n">
        <v>4486</v>
      </c>
      <c r="B1337" s="16" t="n">
        <v>5.89042350153892</v>
      </c>
      <c r="C1337" s="15" t="n">
        <v>230</v>
      </c>
      <c r="D1337" s="15" t="n">
        <v>575</v>
      </c>
      <c r="E1337" s="15" t="n">
        <v>30</v>
      </c>
      <c r="F1337" s="16" t="n">
        <v>0.777557789024782</v>
      </c>
      <c r="G1337" s="17" t="s">
        <v>101</v>
      </c>
      <c r="H1337" s="18" t="n">
        <v>0.3</v>
      </c>
      <c r="I1337" s="18" t="n">
        <v>1.5</v>
      </c>
      <c r="J1337" s="19" t="n">
        <v>0.899557788017086</v>
      </c>
      <c r="K1337" s="19" t="n">
        <v>0.452134894432313</v>
      </c>
      <c r="L1337" s="16" t="n">
        <v>11.1772741964685</v>
      </c>
      <c r="M1337" s="19" t="n">
        <v>0.754040864615468</v>
      </c>
      <c r="N1337" s="19" t="n">
        <v>0.793834351353026</v>
      </c>
      <c r="O1337" s="19" t="n">
        <v>1.14597594926519</v>
      </c>
      <c r="P1337" s="19" t="n">
        <v>0.477935712917511</v>
      </c>
      <c r="Q1337" s="17" t="s">
        <v>31</v>
      </c>
      <c r="R1337" s="5" t="str">
        <f aca="false">IF(OR(Q1337="Steel plate",Q1337="Concrete jacket"),"Steel plate or jacket",Q1337)</f>
        <v>Polymer laminate</v>
      </c>
      <c r="S1337" s="5" t="str">
        <f aca="false">IF(O1337&lt;='Tree rules'!$C$4,IF(N1337&lt;='Tree rules'!$C$5,IF(P1337&lt;='Tree rules'!$C$7,"Monitor","Polymer laminate"),IF(P1337&lt;='Tree rules'!$C$8,"Seal cracks","Polymer laminate")),IF(O1337&lt;='Tree rules'!$C$6,IF(P1337&lt;='Tree rules'!$C$9,"Polymer laminate","Steel plate or jacket"),IF(L1337&lt;='Tree rules'!$C$10,"Steel plate or jacket","Polymer laminate")))</f>
        <v>Polymer laminate</v>
      </c>
      <c r="T1337" s="5" t="str">
        <f aca="false">IF(S1337=R1337,"Yes","No")</f>
        <v>Yes</v>
      </c>
    </row>
    <row r="1338" customFormat="false" ht="15" hidden="false" customHeight="false" outlineLevel="0" collapsed="false">
      <c r="A1338" s="15" t="n">
        <v>4487</v>
      </c>
      <c r="B1338" s="16" t="n">
        <v>5.80486023014597</v>
      </c>
      <c r="C1338" s="15" t="n">
        <v>300</v>
      </c>
      <c r="D1338" s="15" t="n">
        <v>575</v>
      </c>
      <c r="E1338" s="15" t="n">
        <v>25</v>
      </c>
      <c r="F1338" s="16" t="n">
        <v>0.633465437396808</v>
      </c>
      <c r="G1338" s="17" t="s">
        <v>101</v>
      </c>
      <c r="H1338" s="18" t="n">
        <v>0.3</v>
      </c>
      <c r="I1338" s="18" t="n">
        <v>1.5</v>
      </c>
      <c r="J1338" s="19" t="n">
        <v>0.946637836833369</v>
      </c>
      <c r="K1338" s="19" t="n">
        <v>0.434548924486223</v>
      </c>
      <c r="L1338" s="16" t="n">
        <v>10.9732707564196</v>
      </c>
      <c r="M1338" s="19" t="n">
        <v>0.414080701043892</v>
      </c>
      <c r="N1338" s="19" t="n">
        <v>0.822272100208532</v>
      </c>
      <c r="O1338" s="19" t="n">
        <v>1.2142765283131</v>
      </c>
      <c r="P1338" s="19" t="n">
        <v>0.770653543482076</v>
      </c>
      <c r="Q1338" s="17" t="s">
        <v>31</v>
      </c>
      <c r="R1338" s="5" t="str">
        <f aca="false">IF(OR(Q1338="Steel plate",Q1338="Concrete jacket"),"Steel plate or jacket",Q1338)</f>
        <v>Polymer laminate</v>
      </c>
      <c r="S1338" s="5" t="str">
        <f aca="false">IF(O1338&lt;='Tree rules'!$C$4,IF(N1338&lt;='Tree rules'!$C$5,IF(P1338&lt;='Tree rules'!$C$7,"Monitor","Polymer laminate"),IF(P1338&lt;='Tree rules'!$C$8,"Seal cracks","Polymer laminate")),IF(O1338&lt;='Tree rules'!$C$6,IF(P1338&lt;='Tree rules'!$C$9,"Polymer laminate","Steel plate or jacket"),IF(L1338&lt;='Tree rules'!$C$10,"Steel plate or jacket","Polymer laminate")))</f>
        <v>Polymer laminate</v>
      </c>
      <c r="T1338" s="5" t="str">
        <f aca="false">IF(S1338=R1338,"Yes","No")</f>
        <v>Yes</v>
      </c>
    </row>
    <row r="1339" customFormat="false" ht="15" hidden="false" customHeight="false" outlineLevel="0" collapsed="false">
      <c r="A1339" s="15" t="n">
        <v>4488</v>
      </c>
      <c r="B1339" s="16" t="n">
        <v>6.05789545306786</v>
      </c>
      <c r="C1339" s="15" t="n">
        <v>230</v>
      </c>
      <c r="D1339" s="15" t="n">
        <v>575</v>
      </c>
      <c r="E1339" s="15" t="n">
        <v>30</v>
      </c>
      <c r="F1339" s="16" t="n">
        <v>0.661007412935799</v>
      </c>
      <c r="G1339" s="17" t="s">
        <v>103</v>
      </c>
      <c r="H1339" s="18" t="n">
        <v>0.2</v>
      </c>
      <c r="I1339" s="18" t="n">
        <v>1.5</v>
      </c>
      <c r="J1339" s="19" t="n">
        <v>0.893482563652194</v>
      </c>
      <c r="K1339" s="19" t="n">
        <v>0.516993391046824</v>
      </c>
      <c r="L1339" s="16" t="n">
        <v>11.4515982099582</v>
      </c>
      <c r="M1339" s="19" t="n">
        <v>0.87377565734004</v>
      </c>
      <c r="N1339" s="19" t="n">
        <v>1.01409196624549</v>
      </c>
      <c r="O1339" s="19" t="n">
        <v>1.10926155526641</v>
      </c>
      <c r="P1339" s="19" t="n">
        <v>0.390242954342963</v>
      </c>
      <c r="Q1339" s="17" t="s">
        <v>31</v>
      </c>
      <c r="R1339" s="5" t="str">
        <f aca="false">IF(OR(Q1339="Steel plate",Q1339="Concrete jacket"),"Steel plate or jacket",Q1339)</f>
        <v>Polymer laminate</v>
      </c>
      <c r="S1339" s="5" t="str">
        <f aca="false">IF(O1339&lt;='Tree rules'!$C$4,IF(N1339&lt;='Tree rules'!$C$5,IF(P1339&lt;='Tree rules'!$C$7,"Monitor","Polymer laminate"),IF(P1339&lt;='Tree rules'!$C$8,"Seal cracks","Polymer laminate")),IF(O1339&lt;='Tree rules'!$C$6,IF(P1339&lt;='Tree rules'!$C$9,"Polymer laminate","Steel plate or jacket"),IF(L1339&lt;='Tree rules'!$C$10,"Steel plate or jacket","Polymer laminate")))</f>
        <v>Polymer laminate</v>
      </c>
      <c r="T1339" s="5" t="str">
        <f aca="false">IF(S1339=R1339,"Yes","No")</f>
        <v>Yes</v>
      </c>
    </row>
    <row r="1340" customFormat="false" ht="15" hidden="false" customHeight="false" outlineLevel="0" collapsed="false">
      <c r="A1340" s="15" t="n">
        <v>4490</v>
      </c>
      <c r="B1340" s="16" t="n">
        <v>4.75145943349725</v>
      </c>
      <c r="C1340" s="15" t="n">
        <v>230</v>
      </c>
      <c r="D1340" s="15" t="n">
        <v>475</v>
      </c>
      <c r="E1340" s="15" t="n">
        <v>30</v>
      </c>
      <c r="F1340" s="16" t="n">
        <v>0.815088394972116</v>
      </c>
      <c r="G1340" s="17" t="s">
        <v>103</v>
      </c>
      <c r="H1340" s="18" t="n">
        <v>0.2</v>
      </c>
      <c r="I1340" s="18" t="n">
        <v>1</v>
      </c>
      <c r="J1340" s="19" t="n">
        <v>0.935978693366129</v>
      </c>
      <c r="K1340" s="19" t="n">
        <v>0.620042861436911</v>
      </c>
      <c r="L1340" s="16" t="n">
        <v>11.0756630151451</v>
      </c>
      <c r="M1340" s="19" t="n">
        <v>0.491087392666365</v>
      </c>
      <c r="N1340" s="19" t="n">
        <v>0.937485601209527</v>
      </c>
      <c r="O1340" s="19" t="n">
        <v>0.935978693366129</v>
      </c>
      <c r="P1340" s="19" t="n">
        <v>0.723001353106649</v>
      </c>
      <c r="Q1340" s="17" t="s">
        <v>29</v>
      </c>
      <c r="R1340" s="5" t="str">
        <f aca="false">IF(OR(Q1340="Steel plate",Q1340="Concrete jacket"),"Steel plate or jacket",Q1340)</f>
        <v>Monitor</v>
      </c>
      <c r="S1340" s="5" t="str">
        <f aca="false">IF(O1340&lt;='Tree rules'!$C$4,IF(N1340&lt;='Tree rules'!$C$5,IF(P1340&lt;='Tree rules'!$C$7,"Monitor","Polymer laminate"),IF(P1340&lt;='Tree rules'!$C$8,"Seal cracks","Polymer laminate")),IF(O1340&lt;='Tree rules'!$C$6,IF(P1340&lt;='Tree rules'!$C$9,"Polymer laminate","Steel plate or jacket"),IF(L1340&lt;='Tree rules'!$C$10,"Steel plate or jacket","Polymer laminate")))</f>
        <v>Monitor</v>
      </c>
      <c r="T1340" s="5" t="str">
        <f aca="false">IF(S1340=R1340,"Yes","No")</f>
        <v>Yes</v>
      </c>
    </row>
    <row r="1341" customFormat="false" ht="15" hidden="false" customHeight="false" outlineLevel="0" collapsed="false">
      <c r="A1341" s="15" t="n">
        <v>4491</v>
      </c>
      <c r="B1341" s="16" t="n">
        <v>6.71399626268067</v>
      </c>
      <c r="C1341" s="15" t="n">
        <v>300</v>
      </c>
      <c r="D1341" s="15" t="n">
        <v>650</v>
      </c>
      <c r="E1341" s="15" t="n">
        <v>30</v>
      </c>
      <c r="F1341" s="16" t="n">
        <v>0.869765407970596</v>
      </c>
      <c r="G1341" s="17" t="s">
        <v>103</v>
      </c>
      <c r="H1341" s="18" t="n">
        <v>0.2</v>
      </c>
      <c r="I1341" s="18" t="n">
        <v>2</v>
      </c>
      <c r="J1341" s="19" t="n">
        <v>0.911529491357913</v>
      </c>
      <c r="K1341" s="19" t="n">
        <v>0.486930461282581</v>
      </c>
      <c r="L1341" s="16" t="n">
        <v>11.1528177120941</v>
      </c>
      <c r="M1341" s="19" t="n">
        <v>0.516518049835689</v>
      </c>
      <c r="N1341" s="19" t="n">
        <v>1.36741603825179</v>
      </c>
      <c r="O1341" s="19" t="n">
        <v>1.37920750701624</v>
      </c>
      <c r="P1341" s="19" t="n">
        <v>0.866126538345513</v>
      </c>
      <c r="Q1341" s="17" t="s">
        <v>104</v>
      </c>
      <c r="R1341" s="5" t="str">
        <f aca="false">IF(OR(Q1341="Steel plate",Q1341="Concrete jacket"),"Steel plate or jacket",Q1341)</f>
        <v>Steel plate or jacket</v>
      </c>
      <c r="S1341" s="5" t="str">
        <f aca="false">IF(O1341&lt;='Tree rules'!$C$4,IF(N1341&lt;='Tree rules'!$C$5,IF(P1341&lt;='Tree rules'!$C$7,"Monitor","Polymer laminate"),IF(P1341&lt;='Tree rules'!$C$8,"Seal cracks","Polymer laminate")),IF(O1341&lt;='Tree rules'!$C$6,IF(P1341&lt;='Tree rules'!$C$9,"Polymer laminate","Steel plate or jacket"),IF(L1341&lt;='Tree rules'!$C$10,"Steel plate or jacket","Polymer laminate")))</f>
        <v>Steel plate or jacket</v>
      </c>
      <c r="T1341" s="5" t="str">
        <f aca="false">IF(S1341=R1341,"Yes","No")</f>
        <v>Yes</v>
      </c>
    </row>
    <row r="1342" customFormat="false" ht="15" hidden="false" customHeight="false" outlineLevel="0" collapsed="false">
      <c r="A1342" s="15" t="n">
        <v>4493</v>
      </c>
      <c r="B1342" s="16" t="n">
        <v>4.01237015648134</v>
      </c>
      <c r="C1342" s="15" t="n">
        <v>230</v>
      </c>
      <c r="D1342" s="15" t="n">
        <v>375</v>
      </c>
      <c r="E1342" s="15" t="n">
        <v>20</v>
      </c>
      <c r="F1342" s="16" t="n">
        <v>0.594232683721175</v>
      </c>
      <c r="G1342" s="17" t="s">
        <v>103</v>
      </c>
      <c r="H1342" s="18" t="n">
        <v>0.2</v>
      </c>
      <c r="I1342" s="18" t="n">
        <v>1.5</v>
      </c>
      <c r="J1342" s="19" t="n">
        <v>0.985764772202673</v>
      </c>
      <c r="K1342" s="19" t="n">
        <v>0.52279039302615</v>
      </c>
      <c r="L1342" s="16" t="n">
        <v>12.1219642189769</v>
      </c>
      <c r="M1342" s="19" t="n">
        <v>0.909230455456132</v>
      </c>
      <c r="N1342" s="19" t="n">
        <v>1.12741976640629</v>
      </c>
      <c r="O1342" s="19" t="n">
        <v>1.22097298195843</v>
      </c>
      <c r="P1342" s="19" t="n">
        <v>0.400978784423907</v>
      </c>
      <c r="Q1342" s="17" t="s">
        <v>31</v>
      </c>
      <c r="R1342" s="5" t="str">
        <f aca="false">IF(OR(Q1342="Steel plate",Q1342="Concrete jacket"),"Steel plate or jacket",Q1342)</f>
        <v>Polymer laminate</v>
      </c>
      <c r="S1342" s="5" t="str">
        <f aca="false">IF(O1342&lt;='Tree rules'!$C$4,IF(N1342&lt;='Tree rules'!$C$5,IF(P1342&lt;='Tree rules'!$C$7,"Monitor","Polymer laminate"),IF(P1342&lt;='Tree rules'!$C$8,"Seal cracks","Polymer laminate")),IF(O1342&lt;='Tree rules'!$C$6,IF(P1342&lt;='Tree rules'!$C$9,"Polymer laminate","Steel plate or jacket"),IF(L1342&lt;='Tree rules'!$C$10,"Steel plate or jacket","Polymer laminate")))</f>
        <v>Polymer laminate</v>
      </c>
      <c r="T1342" s="5" t="str">
        <f aca="false">IF(S1342=R1342,"Yes","No")</f>
        <v>Yes</v>
      </c>
    </row>
    <row r="1343" customFormat="false" ht="15" hidden="false" customHeight="false" outlineLevel="0" collapsed="false">
      <c r="A1343" s="15" t="n">
        <v>4500</v>
      </c>
      <c r="B1343" s="16" t="n">
        <v>6.57342591046244</v>
      </c>
      <c r="C1343" s="15" t="n">
        <v>300</v>
      </c>
      <c r="D1343" s="15" t="n">
        <v>550</v>
      </c>
      <c r="E1343" s="15" t="n">
        <v>25</v>
      </c>
      <c r="F1343" s="16" t="n">
        <v>0.645090893960943</v>
      </c>
      <c r="G1343" s="17" t="s">
        <v>102</v>
      </c>
      <c r="H1343" s="18" t="n">
        <v>0.1</v>
      </c>
      <c r="I1343" s="18" t="n">
        <v>2</v>
      </c>
      <c r="J1343" s="19" t="n">
        <v>0.973147080633243</v>
      </c>
      <c r="K1343" s="19" t="n">
        <v>0.557185393281095</v>
      </c>
      <c r="L1343" s="16" t="n">
        <v>13.4977944773356</v>
      </c>
      <c r="M1343" s="19" t="n">
        <v>0.255079664348835</v>
      </c>
      <c r="N1343" s="19" t="n">
        <v>4.39285102262982</v>
      </c>
      <c r="O1343" s="19" t="n">
        <v>1.4040708224235</v>
      </c>
      <c r="P1343" s="19" t="n">
        <v>1.65657656708364</v>
      </c>
      <c r="Q1343" s="17" t="s">
        <v>104</v>
      </c>
      <c r="R1343" s="5" t="str">
        <f aca="false">IF(OR(Q1343="Steel plate",Q1343="Concrete jacket"),"Steel plate or jacket",Q1343)</f>
        <v>Steel plate or jacket</v>
      </c>
      <c r="S1343" s="5" t="str">
        <f aca="false">IF(O1343&lt;='Tree rules'!$C$4,IF(N1343&lt;='Tree rules'!$C$5,IF(P1343&lt;='Tree rules'!$C$7,"Monitor","Polymer laminate"),IF(P1343&lt;='Tree rules'!$C$8,"Seal cracks","Polymer laminate")),IF(O1343&lt;='Tree rules'!$C$6,IF(P1343&lt;='Tree rules'!$C$9,"Polymer laminate","Steel plate or jacket"),IF(L1343&lt;='Tree rules'!$C$10,"Steel plate or jacket","Polymer laminate")))</f>
        <v>Polymer laminate</v>
      </c>
      <c r="T1343" s="5" t="str">
        <f aca="false">IF(S1343=R1343,"Yes","No")</f>
        <v>No</v>
      </c>
    </row>
    <row r="1344" customFormat="false" ht="15" hidden="false" customHeight="false" outlineLevel="0" collapsed="false">
      <c r="A1344" s="15" t="n">
        <v>4501</v>
      </c>
      <c r="B1344" s="16" t="n">
        <v>6.10417526807817</v>
      </c>
      <c r="C1344" s="15" t="n">
        <v>230</v>
      </c>
      <c r="D1344" s="15" t="n">
        <v>600</v>
      </c>
      <c r="E1344" s="15" t="n">
        <v>30</v>
      </c>
      <c r="F1344" s="16" t="n">
        <v>0.742342309449384</v>
      </c>
      <c r="G1344" s="17" t="s">
        <v>103</v>
      </c>
      <c r="H1344" s="18" t="n">
        <v>0.2</v>
      </c>
      <c r="I1344" s="18" t="n">
        <v>1</v>
      </c>
      <c r="J1344" s="19" t="n">
        <v>0.859937176910486</v>
      </c>
      <c r="K1344" s="19" t="n">
        <v>0.412914264169091</v>
      </c>
      <c r="L1344" s="16" t="n">
        <v>11.0582885291271</v>
      </c>
      <c r="M1344" s="19" t="n">
        <v>0.717355199423654</v>
      </c>
      <c r="N1344" s="19" t="n">
        <v>0.873078734383581</v>
      </c>
      <c r="O1344" s="19" t="n">
        <v>0.859937176910486</v>
      </c>
      <c r="P1344" s="19" t="n">
        <v>0.392830434673177</v>
      </c>
      <c r="Q1344" s="17" t="s">
        <v>29</v>
      </c>
      <c r="R1344" s="5" t="str">
        <f aca="false">IF(OR(Q1344="Steel plate",Q1344="Concrete jacket"),"Steel plate or jacket",Q1344)</f>
        <v>Monitor</v>
      </c>
      <c r="S1344" s="5" t="str">
        <f aca="false">IF(O1344&lt;='Tree rules'!$C$4,IF(N1344&lt;='Tree rules'!$C$5,IF(P1344&lt;='Tree rules'!$C$7,"Monitor","Polymer laminate"),IF(P1344&lt;='Tree rules'!$C$8,"Seal cracks","Polymer laminate")),IF(O1344&lt;='Tree rules'!$C$6,IF(P1344&lt;='Tree rules'!$C$9,"Polymer laminate","Steel plate or jacket"),IF(L1344&lt;='Tree rules'!$C$10,"Steel plate or jacket","Polymer laminate")))</f>
        <v>Monitor</v>
      </c>
      <c r="T1344" s="5" t="str">
        <f aca="false">IF(S1344=R1344,"Yes","No")</f>
        <v>Yes</v>
      </c>
    </row>
    <row r="1345" customFormat="false" ht="15" hidden="false" customHeight="false" outlineLevel="0" collapsed="false">
      <c r="A1345" s="15" t="n">
        <v>4502</v>
      </c>
      <c r="B1345" s="16" t="n">
        <v>3.26333622331368</v>
      </c>
      <c r="C1345" s="15" t="n">
        <v>300</v>
      </c>
      <c r="D1345" s="15" t="n">
        <v>325</v>
      </c>
      <c r="E1345" s="15" t="n">
        <v>25</v>
      </c>
      <c r="F1345" s="16" t="n">
        <v>0.804963242200943</v>
      </c>
      <c r="G1345" s="17" t="s">
        <v>103</v>
      </c>
      <c r="H1345" s="18" t="n">
        <v>0.2</v>
      </c>
      <c r="I1345" s="18" t="n">
        <v>1.5</v>
      </c>
      <c r="J1345" s="19" t="n">
        <v>0.881388646928613</v>
      </c>
      <c r="K1345" s="19" t="n">
        <v>0.467670662044033</v>
      </c>
      <c r="L1345" s="16" t="n">
        <v>11.6132961683761</v>
      </c>
      <c r="M1345" s="19" t="n">
        <v>0.471632162964151</v>
      </c>
      <c r="N1345" s="19" t="n">
        <v>1.13791376957398</v>
      </c>
      <c r="O1345" s="19" t="n">
        <v>1.11598316437932</v>
      </c>
      <c r="P1345" s="19" t="n">
        <v>0.698857629055933</v>
      </c>
      <c r="Q1345" s="17" t="s">
        <v>31</v>
      </c>
      <c r="R1345" s="5" t="str">
        <f aca="false">IF(OR(Q1345="Steel plate",Q1345="Concrete jacket"),"Steel plate or jacket",Q1345)</f>
        <v>Polymer laminate</v>
      </c>
      <c r="S1345" s="5" t="str">
        <f aca="false">IF(O1345&lt;='Tree rules'!$C$4,IF(N1345&lt;='Tree rules'!$C$5,IF(P1345&lt;='Tree rules'!$C$7,"Monitor","Polymer laminate"),IF(P1345&lt;='Tree rules'!$C$8,"Seal cracks","Polymer laminate")),IF(O1345&lt;='Tree rules'!$C$6,IF(P1345&lt;='Tree rules'!$C$9,"Polymer laminate","Steel plate or jacket"),IF(L1345&lt;='Tree rules'!$C$10,"Steel plate or jacket","Polymer laminate")))</f>
        <v>Polymer laminate</v>
      </c>
      <c r="T1345" s="5" t="str">
        <f aca="false">IF(S1345=R1345,"Yes","No")</f>
        <v>Yes</v>
      </c>
    </row>
    <row r="1346" customFormat="false" ht="15" hidden="false" customHeight="false" outlineLevel="0" collapsed="false">
      <c r="A1346" s="15" t="n">
        <v>4509</v>
      </c>
      <c r="B1346" s="16" t="n">
        <v>5.45167118621309</v>
      </c>
      <c r="C1346" s="15" t="n">
        <v>230</v>
      </c>
      <c r="D1346" s="15" t="n">
        <v>475</v>
      </c>
      <c r="E1346" s="15" t="n">
        <v>25</v>
      </c>
      <c r="F1346" s="16" t="n">
        <v>0.639770421258486</v>
      </c>
      <c r="G1346" s="17" t="s">
        <v>101</v>
      </c>
      <c r="H1346" s="18" t="n">
        <v>0.3</v>
      </c>
      <c r="I1346" s="18" t="n">
        <v>1.5</v>
      </c>
      <c r="J1346" s="19" t="n">
        <v>0.956253520876718</v>
      </c>
      <c r="K1346" s="19" t="n">
        <v>0.493733651778624</v>
      </c>
      <c r="L1346" s="16" t="n">
        <v>12.7673798271969</v>
      </c>
      <c r="M1346" s="19" t="n">
        <v>0.315401817251238</v>
      </c>
      <c r="N1346" s="19" t="n">
        <v>1.19468368335834</v>
      </c>
      <c r="O1346" s="19" t="n">
        <v>1.19831300987076</v>
      </c>
      <c r="P1346" s="19" t="n">
        <v>1.14221917818366</v>
      </c>
      <c r="Q1346" s="17" t="s">
        <v>31</v>
      </c>
      <c r="R1346" s="5" t="str">
        <f aca="false">IF(OR(Q1346="Steel plate",Q1346="Concrete jacket"),"Steel plate or jacket",Q1346)</f>
        <v>Polymer laminate</v>
      </c>
      <c r="S1346" s="5" t="str">
        <f aca="false">IF(O1346&lt;='Tree rules'!$C$4,IF(N1346&lt;='Tree rules'!$C$5,IF(P1346&lt;='Tree rules'!$C$7,"Monitor","Polymer laminate"),IF(P1346&lt;='Tree rules'!$C$8,"Seal cracks","Polymer laminate")),IF(O1346&lt;='Tree rules'!$C$6,IF(P1346&lt;='Tree rules'!$C$9,"Polymer laminate","Steel plate or jacket"),IF(L1346&lt;='Tree rules'!$C$10,"Steel plate or jacket","Polymer laminate")))</f>
        <v>Polymer laminate</v>
      </c>
      <c r="T1346" s="5" t="str">
        <f aca="false">IF(S1346=R1346,"Yes","No")</f>
        <v>Yes</v>
      </c>
    </row>
    <row r="1347" customFormat="false" ht="15" hidden="false" customHeight="false" outlineLevel="0" collapsed="false">
      <c r="A1347" s="15" t="n">
        <v>4511</v>
      </c>
      <c r="B1347" s="16" t="n">
        <v>3.01710761000451</v>
      </c>
      <c r="C1347" s="15" t="n">
        <v>230</v>
      </c>
      <c r="D1347" s="15" t="n">
        <v>300</v>
      </c>
      <c r="E1347" s="15" t="n">
        <v>30</v>
      </c>
      <c r="F1347" s="16" t="n">
        <v>0.816145304197962</v>
      </c>
      <c r="G1347" s="17" t="s">
        <v>102</v>
      </c>
      <c r="H1347" s="18" t="n">
        <v>0.1</v>
      </c>
      <c r="I1347" s="18" t="n">
        <v>1</v>
      </c>
      <c r="J1347" s="19" t="n">
        <v>0.854304088642</v>
      </c>
      <c r="K1347" s="19" t="n">
        <v>0.535501053879551</v>
      </c>
      <c r="L1347" s="16" t="n">
        <v>12.5191187137117</v>
      </c>
      <c r="M1347" s="19" t="n">
        <v>0.701729226267203</v>
      </c>
      <c r="N1347" s="19" t="n">
        <v>2.33845368730693</v>
      </c>
      <c r="O1347" s="19" t="n">
        <v>0.854304088642</v>
      </c>
      <c r="P1347" s="19" t="n">
        <v>0.363239773942086</v>
      </c>
      <c r="Q1347" s="17" t="s">
        <v>30</v>
      </c>
      <c r="R1347" s="5" t="str">
        <f aca="false">IF(OR(Q1347="Steel plate",Q1347="Concrete jacket"),"Steel plate or jacket",Q1347)</f>
        <v>Seal cracks</v>
      </c>
      <c r="S1347" s="5" t="str">
        <f aca="false">IF(O1347&lt;='Tree rules'!$C$4,IF(N1347&lt;='Tree rules'!$C$5,IF(P1347&lt;='Tree rules'!$C$7,"Monitor","Polymer laminate"),IF(P1347&lt;='Tree rules'!$C$8,"Seal cracks","Polymer laminate")),IF(O1347&lt;='Tree rules'!$C$6,IF(P1347&lt;='Tree rules'!$C$9,"Polymer laminate","Steel plate or jacket"),IF(L1347&lt;='Tree rules'!$C$10,"Steel plate or jacket","Polymer laminate")))</f>
        <v>Seal cracks</v>
      </c>
      <c r="T1347" s="5" t="str">
        <f aca="false">IF(S1347=R1347,"Yes","No")</f>
        <v>Yes</v>
      </c>
    </row>
    <row r="1348" customFormat="false" ht="15" hidden="false" customHeight="false" outlineLevel="0" collapsed="false">
      <c r="A1348" s="15" t="n">
        <v>4512</v>
      </c>
      <c r="B1348" s="16" t="n">
        <v>4.01075933627434</v>
      </c>
      <c r="C1348" s="15" t="n">
        <v>300</v>
      </c>
      <c r="D1348" s="15" t="n">
        <v>375</v>
      </c>
      <c r="E1348" s="15" t="n">
        <v>25</v>
      </c>
      <c r="F1348" s="16" t="n">
        <v>0.683367586279351</v>
      </c>
      <c r="G1348" s="17" t="s">
        <v>101</v>
      </c>
      <c r="H1348" s="18" t="n">
        <v>0.3</v>
      </c>
      <c r="I1348" s="18" t="n">
        <v>1</v>
      </c>
      <c r="J1348" s="19" t="n">
        <v>0.866845970376801</v>
      </c>
      <c r="K1348" s="19" t="n">
        <v>0.615807609780045</v>
      </c>
      <c r="L1348" s="16" t="n">
        <v>12.1170976926717</v>
      </c>
      <c r="M1348" s="19" t="n">
        <v>0.924996110075272</v>
      </c>
      <c r="N1348" s="19" t="n">
        <v>0.505646655369344</v>
      </c>
      <c r="O1348" s="19" t="n">
        <v>0.866845970376801</v>
      </c>
      <c r="P1348" s="19" t="n">
        <v>0.357900985172653</v>
      </c>
      <c r="Q1348" s="17" t="s">
        <v>29</v>
      </c>
      <c r="R1348" s="5" t="str">
        <f aca="false">IF(OR(Q1348="Steel plate",Q1348="Concrete jacket"),"Steel plate or jacket",Q1348)</f>
        <v>Monitor</v>
      </c>
      <c r="S1348" s="5" t="str">
        <f aca="false">IF(O1348&lt;='Tree rules'!$C$4,IF(N1348&lt;='Tree rules'!$C$5,IF(P1348&lt;='Tree rules'!$C$7,"Monitor","Polymer laminate"),IF(P1348&lt;='Tree rules'!$C$8,"Seal cracks","Polymer laminate")),IF(O1348&lt;='Tree rules'!$C$6,IF(P1348&lt;='Tree rules'!$C$9,"Polymer laminate","Steel plate or jacket"),IF(L1348&lt;='Tree rules'!$C$10,"Steel plate or jacket","Polymer laminate")))</f>
        <v>Monitor</v>
      </c>
      <c r="T1348" s="5" t="str">
        <f aca="false">IF(S1348=R1348,"Yes","No")</f>
        <v>Yes</v>
      </c>
    </row>
    <row r="1349" customFormat="false" ht="15" hidden="false" customHeight="false" outlineLevel="0" collapsed="false">
      <c r="A1349" s="15" t="n">
        <v>4513</v>
      </c>
      <c r="B1349" s="16" t="n">
        <v>3.62730337065967</v>
      </c>
      <c r="C1349" s="15" t="n">
        <v>300</v>
      </c>
      <c r="D1349" s="15" t="n">
        <v>325</v>
      </c>
      <c r="E1349" s="15" t="n">
        <v>20</v>
      </c>
      <c r="F1349" s="16" t="n">
        <v>0.72065207824282</v>
      </c>
      <c r="G1349" s="17" t="s">
        <v>103</v>
      </c>
      <c r="H1349" s="18" t="n">
        <v>0.2</v>
      </c>
      <c r="I1349" s="18" t="n">
        <v>2</v>
      </c>
      <c r="J1349" s="19" t="n">
        <v>0.863145229490689</v>
      </c>
      <c r="K1349" s="19" t="n">
        <v>0.613094694236559</v>
      </c>
      <c r="L1349" s="16" t="n">
        <v>13.0010873500346</v>
      </c>
      <c r="M1349" s="19" t="n">
        <v>0.628257121355181</v>
      </c>
      <c r="N1349" s="19" t="n">
        <v>1.47852766151894</v>
      </c>
      <c r="O1349" s="19" t="n">
        <v>1.19710069842504</v>
      </c>
      <c r="P1349" s="19" t="n">
        <v>0.659181666828749</v>
      </c>
      <c r="Q1349" s="17" t="s">
        <v>31</v>
      </c>
      <c r="R1349" s="5" t="str">
        <f aca="false">IF(OR(Q1349="Steel plate",Q1349="Concrete jacket"),"Steel plate or jacket",Q1349)</f>
        <v>Polymer laminate</v>
      </c>
      <c r="S1349" s="5" t="str">
        <f aca="false">IF(O1349&lt;='Tree rules'!$C$4,IF(N1349&lt;='Tree rules'!$C$5,IF(P1349&lt;='Tree rules'!$C$7,"Monitor","Polymer laminate"),IF(P1349&lt;='Tree rules'!$C$8,"Seal cracks","Polymer laminate")),IF(O1349&lt;='Tree rules'!$C$6,IF(P1349&lt;='Tree rules'!$C$9,"Polymer laminate","Steel plate or jacket"),IF(L1349&lt;='Tree rules'!$C$10,"Steel plate or jacket","Polymer laminate")))</f>
        <v>Polymer laminate</v>
      </c>
      <c r="T1349" s="5" t="str">
        <f aca="false">IF(S1349=R1349,"Yes","No")</f>
        <v>Yes</v>
      </c>
    </row>
    <row r="1350" customFormat="false" ht="15" hidden="false" customHeight="false" outlineLevel="0" collapsed="false">
      <c r="A1350" s="15" t="n">
        <v>4522</v>
      </c>
      <c r="B1350" s="16" t="n">
        <v>6.13966167954094</v>
      </c>
      <c r="C1350" s="15" t="n">
        <v>230</v>
      </c>
      <c r="D1350" s="15" t="n">
        <v>475</v>
      </c>
      <c r="E1350" s="15" t="n">
        <v>30</v>
      </c>
      <c r="F1350" s="16" t="n">
        <v>0.639770421258486</v>
      </c>
      <c r="G1350" s="17" t="s">
        <v>101</v>
      </c>
      <c r="H1350" s="18" t="n">
        <v>0.3</v>
      </c>
      <c r="I1350" s="18" t="n">
        <v>1</v>
      </c>
      <c r="J1350" s="19" t="n">
        <v>0.963403619436431</v>
      </c>
      <c r="K1350" s="19" t="n">
        <v>0.552134182734574</v>
      </c>
      <c r="L1350" s="16" t="n">
        <v>14.3785987811263</v>
      </c>
      <c r="M1350" s="19" t="n">
        <v>0.407790125213574</v>
      </c>
      <c r="N1350" s="19" t="n">
        <v>0.943090334356653</v>
      </c>
      <c r="O1350" s="19" t="n">
        <v>0.963403619436431</v>
      </c>
      <c r="P1350" s="19" t="n">
        <v>0.878315353975745</v>
      </c>
      <c r="Q1350" s="17" t="s">
        <v>29</v>
      </c>
      <c r="R1350" s="5" t="str">
        <f aca="false">IF(OR(Q1350="Steel plate",Q1350="Concrete jacket"),"Steel plate or jacket",Q1350)</f>
        <v>Monitor</v>
      </c>
      <c r="S1350" s="5" t="str">
        <f aca="false">IF(O1350&lt;='Tree rules'!$C$4,IF(N1350&lt;='Tree rules'!$C$5,IF(P1350&lt;='Tree rules'!$C$7,"Monitor","Polymer laminate"),IF(P1350&lt;='Tree rules'!$C$8,"Seal cracks","Polymer laminate")),IF(O1350&lt;='Tree rules'!$C$6,IF(P1350&lt;='Tree rules'!$C$9,"Polymer laminate","Steel plate or jacket"),IF(L1350&lt;='Tree rules'!$C$10,"Steel plate or jacket","Polymer laminate")))</f>
        <v>Monitor</v>
      </c>
      <c r="T1350" s="5" t="str">
        <f aca="false">IF(S1350=R1350,"Yes","No")</f>
        <v>Yes</v>
      </c>
    </row>
    <row r="1351" customFormat="false" ht="15" hidden="false" customHeight="false" outlineLevel="0" collapsed="false">
      <c r="A1351" s="15" t="n">
        <v>4524</v>
      </c>
      <c r="B1351" s="16" t="n">
        <v>7.12292800438518</v>
      </c>
      <c r="C1351" s="15" t="n">
        <v>300</v>
      </c>
      <c r="D1351" s="15" t="n">
        <v>550</v>
      </c>
      <c r="E1351" s="15" t="n">
        <v>30</v>
      </c>
      <c r="F1351" s="16" t="n">
        <v>0.625815269639401</v>
      </c>
      <c r="G1351" s="17" t="s">
        <v>103</v>
      </c>
      <c r="H1351" s="18" t="n">
        <v>0.2</v>
      </c>
      <c r="I1351" s="18" t="n">
        <v>2</v>
      </c>
      <c r="J1351" s="19" t="n">
        <v>0.888370792528936</v>
      </c>
      <c r="K1351" s="19" t="n">
        <v>0.567966035204698</v>
      </c>
      <c r="L1351" s="16" t="n">
        <v>14.189099610329</v>
      </c>
      <c r="M1351" s="19" t="n">
        <v>0.310692114137667</v>
      </c>
      <c r="N1351" s="19" t="n">
        <v>1.67681226487381</v>
      </c>
      <c r="O1351" s="19" t="n">
        <v>1.27217714823356</v>
      </c>
      <c r="P1351" s="19" t="n">
        <v>1.31567402768884</v>
      </c>
      <c r="Q1351" s="17" t="s">
        <v>104</v>
      </c>
      <c r="R1351" s="5" t="str">
        <f aca="false">IF(OR(Q1351="Steel plate",Q1351="Concrete jacket"),"Steel plate or jacket",Q1351)</f>
        <v>Steel plate or jacket</v>
      </c>
      <c r="S1351" s="5" t="str">
        <f aca="false">IF(O1351&lt;='Tree rules'!$C$4,IF(N1351&lt;='Tree rules'!$C$5,IF(P1351&lt;='Tree rules'!$C$7,"Monitor","Polymer laminate"),IF(P1351&lt;='Tree rules'!$C$8,"Seal cracks","Polymer laminate")),IF(O1351&lt;='Tree rules'!$C$6,IF(P1351&lt;='Tree rules'!$C$9,"Polymer laminate","Steel plate or jacket"),IF(L1351&lt;='Tree rules'!$C$10,"Steel plate or jacket","Polymer laminate")))</f>
        <v>Steel plate or jacket</v>
      </c>
      <c r="T1351" s="5" t="str">
        <f aca="false">IF(S1351=R1351,"Yes","No")</f>
        <v>Yes</v>
      </c>
    </row>
    <row r="1352" customFormat="false" ht="15" hidden="false" customHeight="false" outlineLevel="0" collapsed="false">
      <c r="A1352" s="15" t="n">
        <v>4527</v>
      </c>
      <c r="B1352" s="16" t="n">
        <v>6.35973825914014</v>
      </c>
      <c r="C1352" s="15" t="n">
        <v>230</v>
      </c>
      <c r="D1352" s="15" t="n">
        <v>550</v>
      </c>
      <c r="E1352" s="15" t="n">
        <v>30</v>
      </c>
      <c r="F1352" s="16" t="n">
        <v>0.693795479053647</v>
      </c>
      <c r="G1352" s="17" t="s">
        <v>101</v>
      </c>
      <c r="H1352" s="18" t="n">
        <v>0.3</v>
      </c>
      <c r="I1352" s="18" t="n">
        <v>1</v>
      </c>
      <c r="J1352" s="19" t="n">
        <v>0.887907237056775</v>
      </c>
      <c r="K1352" s="19" t="n">
        <v>0.614586853590332</v>
      </c>
      <c r="L1352" s="16" t="n">
        <v>12.6185282919447</v>
      </c>
      <c r="M1352" s="19" t="n">
        <v>0.396654103413678</v>
      </c>
      <c r="N1352" s="19" t="n">
        <v>0.594225646801355</v>
      </c>
      <c r="O1352" s="19" t="n">
        <v>0.887907237056775</v>
      </c>
      <c r="P1352" s="19" t="n">
        <v>0.870966236933379</v>
      </c>
      <c r="Q1352" s="17" t="s">
        <v>29</v>
      </c>
      <c r="R1352" s="5" t="str">
        <f aca="false">IF(OR(Q1352="Steel plate",Q1352="Concrete jacket"),"Steel plate or jacket",Q1352)</f>
        <v>Monitor</v>
      </c>
      <c r="S1352" s="5" t="str">
        <f aca="false">IF(O1352&lt;='Tree rules'!$C$4,IF(N1352&lt;='Tree rules'!$C$5,IF(P1352&lt;='Tree rules'!$C$7,"Monitor","Polymer laminate"),IF(P1352&lt;='Tree rules'!$C$8,"Seal cracks","Polymer laminate")),IF(O1352&lt;='Tree rules'!$C$6,IF(P1352&lt;='Tree rules'!$C$9,"Polymer laminate","Steel plate or jacket"),IF(L1352&lt;='Tree rules'!$C$10,"Steel plate or jacket","Polymer laminate")))</f>
        <v>Monitor</v>
      </c>
      <c r="T1352" s="5" t="str">
        <f aca="false">IF(S1352=R1352,"Yes","No")</f>
        <v>Yes</v>
      </c>
    </row>
    <row r="1353" customFormat="false" ht="15" hidden="false" customHeight="false" outlineLevel="0" collapsed="false">
      <c r="A1353" s="15" t="n">
        <v>4528</v>
      </c>
      <c r="B1353" s="16" t="n">
        <v>4.37567201004015</v>
      </c>
      <c r="C1353" s="15" t="n">
        <v>300</v>
      </c>
      <c r="D1353" s="15" t="n">
        <v>425</v>
      </c>
      <c r="E1353" s="15" t="n">
        <v>30</v>
      </c>
      <c r="F1353" s="16" t="n">
        <v>0.707341881547042</v>
      </c>
      <c r="G1353" s="17" t="s">
        <v>101</v>
      </c>
      <c r="H1353" s="18" t="n">
        <v>0.3</v>
      </c>
      <c r="I1353" s="18" t="n">
        <v>1</v>
      </c>
      <c r="J1353" s="19" t="n">
        <v>0.998979567329359</v>
      </c>
      <c r="K1353" s="19" t="n">
        <v>0.432033261978682</v>
      </c>
      <c r="L1353" s="16" t="n">
        <v>11.5453087336152</v>
      </c>
      <c r="M1353" s="19" t="n">
        <v>0.706929691644572</v>
      </c>
      <c r="N1353" s="19" t="n">
        <v>0.704319487527913</v>
      </c>
      <c r="O1353" s="19" t="n">
        <v>0.998979567329359</v>
      </c>
      <c r="P1353" s="19" t="n">
        <v>0.426023613266621</v>
      </c>
      <c r="Q1353" s="17" t="s">
        <v>29</v>
      </c>
      <c r="R1353" s="5" t="str">
        <f aca="false">IF(OR(Q1353="Steel plate",Q1353="Concrete jacket"),"Steel plate or jacket",Q1353)</f>
        <v>Monitor</v>
      </c>
      <c r="S1353" s="5" t="str">
        <f aca="false">IF(O1353&lt;='Tree rules'!$C$4,IF(N1353&lt;='Tree rules'!$C$5,IF(P1353&lt;='Tree rules'!$C$7,"Monitor","Polymer laminate"),IF(P1353&lt;='Tree rules'!$C$8,"Seal cracks","Polymer laminate")),IF(O1353&lt;='Tree rules'!$C$6,IF(P1353&lt;='Tree rules'!$C$9,"Polymer laminate","Steel plate or jacket"),IF(L1353&lt;='Tree rules'!$C$10,"Steel plate or jacket","Polymer laminate")))</f>
        <v>Monitor</v>
      </c>
      <c r="T1353" s="5" t="str">
        <f aca="false">IF(S1353=R1353,"Yes","No")</f>
        <v>Yes</v>
      </c>
    </row>
    <row r="1354" customFormat="false" ht="15" hidden="false" customHeight="false" outlineLevel="0" collapsed="false">
      <c r="A1354" s="15" t="n">
        <v>4530</v>
      </c>
      <c r="B1354" s="16" t="n">
        <v>4.74412249711377</v>
      </c>
      <c r="C1354" s="15" t="n">
        <v>230</v>
      </c>
      <c r="D1354" s="15" t="n">
        <v>475</v>
      </c>
      <c r="E1354" s="15" t="n">
        <v>25</v>
      </c>
      <c r="F1354" s="16" t="n">
        <v>0.815088394972116</v>
      </c>
      <c r="G1354" s="17" t="s">
        <v>101</v>
      </c>
      <c r="H1354" s="18" t="n">
        <v>0.3</v>
      </c>
      <c r="I1354" s="18" t="n">
        <v>1</v>
      </c>
      <c r="J1354" s="19" t="n">
        <v>0.890885533290866</v>
      </c>
      <c r="K1354" s="19" t="n">
        <v>0.578717330471028</v>
      </c>
      <c r="L1354" s="16" t="n">
        <v>11.0585605993328</v>
      </c>
      <c r="M1354" s="19" t="n">
        <v>0.882412120797367</v>
      </c>
      <c r="N1354" s="19" t="n">
        <v>0.538326859342194</v>
      </c>
      <c r="O1354" s="19" t="n">
        <v>0.890885533290866</v>
      </c>
      <c r="P1354" s="19" t="n">
        <v>0.415263504686086</v>
      </c>
      <c r="Q1354" s="17" t="s">
        <v>29</v>
      </c>
      <c r="R1354" s="5" t="str">
        <f aca="false">IF(OR(Q1354="Steel plate",Q1354="Concrete jacket"),"Steel plate or jacket",Q1354)</f>
        <v>Monitor</v>
      </c>
      <c r="S1354" s="5" t="str">
        <f aca="false">IF(O1354&lt;='Tree rules'!$C$4,IF(N1354&lt;='Tree rules'!$C$5,IF(P1354&lt;='Tree rules'!$C$7,"Monitor","Polymer laminate"),IF(P1354&lt;='Tree rules'!$C$8,"Seal cracks","Polymer laminate")),IF(O1354&lt;='Tree rules'!$C$6,IF(P1354&lt;='Tree rules'!$C$9,"Polymer laminate","Steel plate or jacket"),IF(L1354&lt;='Tree rules'!$C$10,"Steel plate or jacket","Polymer laminate")))</f>
        <v>Monitor</v>
      </c>
      <c r="T1354" s="5" t="str">
        <f aca="false">IF(S1354=R1354,"Yes","No")</f>
        <v>Yes</v>
      </c>
    </row>
    <row r="1355" customFormat="false" ht="15" hidden="false" customHeight="false" outlineLevel="0" collapsed="false">
      <c r="A1355" s="15" t="n">
        <v>4536</v>
      </c>
      <c r="B1355" s="16" t="n">
        <v>3.45934065383664</v>
      </c>
      <c r="C1355" s="15" t="n">
        <v>300</v>
      </c>
      <c r="D1355" s="15" t="n">
        <v>300</v>
      </c>
      <c r="E1355" s="15" t="n">
        <v>30</v>
      </c>
      <c r="F1355" s="16" t="n">
        <v>0.831109167616348</v>
      </c>
      <c r="G1355" s="17" t="s">
        <v>103</v>
      </c>
      <c r="H1355" s="18" t="n">
        <v>0.2</v>
      </c>
      <c r="I1355" s="18" t="n">
        <v>2</v>
      </c>
      <c r="J1355" s="19" t="n">
        <v>0.891750218963324</v>
      </c>
      <c r="K1355" s="19" t="n">
        <v>0.443798585789268</v>
      </c>
      <c r="L1355" s="16" t="n">
        <v>13.7275422771295</v>
      </c>
      <c r="M1355" s="19" t="n">
        <v>0.338483681509764</v>
      </c>
      <c r="N1355" s="19" t="n">
        <v>2.40255330008945</v>
      </c>
      <c r="O1355" s="19" t="n">
        <v>1.38774295187346</v>
      </c>
      <c r="P1355" s="19" t="n">
        <v>1.13875577997457</v>
      </c>
      <c r="Q1355" s="17" t="s">
        <v>31</v>
      </c>
      <c r="R1355" s="5" t="str">
        <f aca="false">IF(OR(Q1355="Steel plate",Q1355="Concrete jacket"),"Steel plate or jacket",Q1355)</f>
        <v>Polymer laminate</v>
      </c>
      <c r="S1355" s="5" t="str">
        <f aca="false">IF(O1355&lt;='Tree rules'!$C$4,IF(N1355&lt;='Tree rules'!$C$5,IF(P1355&lt;='Tree rules'!$C$7,"Monitor","Polymer laminate"),IF(P1355&lt;='Tree rules'!$C$8,"Seal cracks","Polymer laminate")),IF(O1355&lt;='Tree rules'!$C$6,IF(P1355&lt;='Tree rules'!$C$9,"Polymer laminate","Steel plate or jacket"),IF(L1355&lt;='Tree rules'!$C$10,"Steel plate or jacket","Polymer laminate")))</f>
        <v>Polymer laminate</v>
      </c>
      <c r="T1355" s="5" t="str">
        <f aca="false">IF(S1355=R1355,"Yes","No")</f>
        <v>Yes</v>
      </c>
    </row>
    <row r="1356" customFormat="false" ht="15" hidden="false" customHeight="false" outlineLevel="0" collapsed="false">
      <c r="A1356" s="15" t="n">
        <v>4538</v>
      </c>
      <c r="B1356" s="16" t="n">
        <v>4.33664377258181</v>
      </c>
      <c r="C1356" s="15" t="n">
        <v>300</v>
      </c>
      <c r="D1356" s="15" t="n">
        <v>375</v>
      </c>
      <c r="E1356" s="15" t="n">
        <v>30</v>
      </c>
      <c r="F1356" s="16" t="n">
        <v>0.640487798897002</v>
      </c>
      <c r="G1356" s="17" t="s">
        <v>103</v>
      </c>
      <c r="H1356" s="18" t="n">
        <v>0.2</v>
      </c>
      <c r="I1356" s="18" t="n">
        <v>1</v>
      </c>
      <c r="J1356" s="19" t="n">
        <v>0.987544868466298</v>
      </c>
      <c r="K1356" s="19" t="n">
        <v>0.629998867763916</v>
      </c>
      <c r="L1356" s="16" t="n">
        <v>13.2619075614123</v>
      </c>
      <c r="M1356" s="19" t="n">
        <v>0.687934624964713</v>
      </c>
      <c r="N1356" s="19" t="n">
        <v>1.6271083538507</v>
      </c>
      <c r="O1356" s="19" t="n">
        <v>0.987544868466298</v>
      </c>
      <c r="P1356" s="19" t="n">
        <v>0.499124254053622</v>
      </c>
      <c r="Q1356" s="17" t="s">
        <v>30</v>
      </c>
      <c r="R1356" s="5" t="str">
        <f aca="false">IF(OR(Q1356="Steel plate",Q1356="Concrete jacket"),"Steel plate or jacket",Q1356)</f>
        <v>Seal cracks</v>
      </c>
      <c r="S1356" s="5" t="str">
        <f aca="false">IF(O1356&lt;='Tree rules'!$C$4,IF(N1356&lt;='Tree rules'!$C$5,IF(P1356&lt;='Tree rules'!$C$7,"Monitor","Polymer laminate"),IF(P1356&lt;='Tree rules'!$C$8,"Seal cracks","Polymer laminate")),IF(O1356&lt;='Tree rules'!$C$6,IF(P1356&lt;='Tree rules'!$C$9,"Polymer laminate","Steel plate or jacket"),IF(L1356&lt;='Tree rules'!$C$10,"Steel plate or jacket","Polymer laminate")))</f>
        <v>Seal cracks</v>
      </c>
      <c r="T1356" s="5" t="str">
        <f aca="false">IF(S1356=R1356,"Yes","No")</f>
        <v>Yes</v>
      </c>
    </row>
    <row r="1357" customFormat="false" ht="15" hidden="false" customHeight="false" outlineLevel="0" collapsed="false">
      <c r="A1357" s="15" t="n">
        <v>4539</v>
      </c>
      <c r="B1357" s="16" t="n">
        <v>6.99397046856788</v>
      </c>
      <c r="C1357" s="15" t="n">
        <v>300</v>
      </c>
      <c r="D1357" s="15" t="n">
        <v>550</v>
      </c>
      <c r="E1357" s="15" t="n">
        <v>25</v>
      </c>
      <c r="F1357" s="16" t="n">
        <v>0.625815269639401</v>
      </c>
      <c r="G1357" s="17" t="s">
        <v>101</v>
      </c>
      <c r="H1357" s="18" t="n">
        <v>0.3</v>
      </c>
      <c r="I1357" s="18" t="n">
        <v>2</v>
      </c>
      <c r="J1357" s="19" t="n">
        <v>0.885283285954205</v>
      </c>
      <c r="K1357" s="19" t="n">
        <v>0.577752986109782</v>
      </c>
      <c r="L1357" s="16" t="n">
        <v>13.9322120887806</v>
      </c>
      <c r="M1357" s="19" t="n">
        <v>0.525180570921403</v>
      </c>
      <c r="N1357" s="19" t="n">
        <v>1.05503426561326</v>
      </c>
      <c r="O1357" s="19" t="n">
        <v>1.25909150989529</v>
      </c>
      <c r="P1357" s="19" t="n">
        <v>0.8375728108571</v>
      </c>
      <c r="Q1357" s="17" t="s">
        <v>31</v>
      </c>
      <c r="R1357" s="5" t="str">
        <f aca="false">IF(OR(Q1357="Steel plate",Q1357="Concrete jacket"),"Steel plate or jacket",Q1357)</f>
        <v>Polymer laminate</v>
      </c>
      <c r="S1357" s="5" t="str">
        <f aca="false">IF(O1357&lt;='Tree rules'!$C$4,IF(N1357&lt;='Tree rules'!$C$5,IF(P1357&lt;='Tree rules'!$C$7,"Monitor","Polymer laminate"),IF(P1357&lt;='Tree rules'!$C$8,"Seal cracks","Polymer laminate")),IF(O1357&lt;='Tree rules'!$C$6,IF(P1357&lt;='Tree rules'!$C$9,"Polymer laminate","Steel plate or jacket"),IF(L1357&lt;='Tree rules'!$C$10,"Steel plate or jacket","Polymer laminate")))</f>
        <v>Polymer laminate</v>
      </c>
      <c r="T1357" s="5" t="str">
        <f aca="false">IF(S1357=R1357,"Yes","No")</f>
        <v>Yes</v>
      </c>
    </row>
    <row r="1358" customFormat="false" ht="15" hidden="false" customHeight="false" outlineLevel="0" collapsed="false">
      <c r="A1358" s="15" t="n">
        <v>4540</v>
      </c>
      <c r="B1358" s="16" t="n">
        <v>4.73676188362296</v>
      </c>
      <c r="C1358" s="15" t="n">
        <v>300</v>
      </c>
      <c r="D1358" s="15" t="n">
        <v>400</v>
      </c>
      <c r="E1358" s="15" t="n">
        <v>25</v>
      </c>
      <c r="F1358" s="16" t="n">
        <v>0.594998608634431</v>
      </c>
      <c r="G1358" s="17" t="s">
        <v>101</v>
      </c>
      <c r="H1358" s="18" t="n">
        <v>0.3</v>
      </c>
      <c r="I1358" s="18" t="n">
        <v>1</v>
      </c>
      <c r="J1358" s="19" t="n">
        <v>0.932548510133928</v>
      </c>
      <c r="K1358" s="19" t="n">
        <v>0.51795646974416</v>
      </c>
      <c r="L1358" s="16" t="n">
        <v>13.4567098966561</v>
      </c>
      <c r="M1358" s="19" t="n">
        <v>0.288301706478757</v>
      </c>
      <c r="N1358" s="19" t="n">
        <v>1.12668279723358</v>
      </c>
      <c r="O1358" s="19" t="n">
        <v>0.932548510133928</v>
      </c>
      <c r="P1358" s="19" t="n">
        <v>1.02039080177365</v>
      </c>
      <c r="Q1358" s="17" t="s">
        <v>31</v>
      </c>
      <c r="R1358" s="5" t="str">
        <f aca="false">IF(OR(Q1358="Steel plate",Q1358="Concrete jacket"),"Steel plate or jacket",Q1358)</f>
        <v>Polymer laminate</v>
      </c>
      <c r="S1358" s="5" t="str">
        <f aca="false">IF(O1358&lt;='Tree rules'!$C$4,IF(N1358&lt;='Tree rules'!$C$5,IF(P1358&lt;='Tree rules'!$C$7,"Monitor","Polymer laminate"),IF(P1358&lt;='Tree rules'!$C$8,"Seal cracks","Polymer laminate")),IF(O1358&lt;='Tree rules'!$C$6,IF(P1358&lt;='Tree rules'!$C$9,"Polymer laminate","Steel plate or jacket"),IF(L1358&lt;='Tree rules'!$C$10,"Steel plate or jacket","Polymer laminate")))</f>
        <v>Polymer laminate</v>
      </c>
      <c r="T1358" s="5" t="str">
        <f aca="false">IF(S1358=R1358,"Yes","No")</f>
        <v>Yes</v>
      </c>
    </row>
    <row r="1359" customFormat="false" ht="15" hidden="false" customHeight="false" outlineLevel="0" collapsed="false">
      <c r="A1359" s="15" t="n">
        <v>4541</v>
      </c>
      <c r="B1359" s="16" t="n">
        <v>5.75759387658862</v>
      </c>
      <c r="C1359" s="15" t="n">
        <v>300</v>
      </c>
      <c r="D1359" s="15" t="n">
        <v>475</v>
      </c>
      <c r="E1359" s="15" t="n">
        <v>25</v>
      </c>
      <c r="F1359" s="16" t="n">
        <v>0.524813621945395</v>
      </c>
      <c r="G1359" s="17" t="s">
        <v>101</v>
      </c>
      <c r="H1359" s="18" t="n">
        <v>0.3</v>
      </c>
      <c r="I1359" s="18" t="n">
        <v>1</v>
      </c>
      <c r="J1359" s="19" t="n">
        <v>0.854632469850111</v>
      </c>
      <c r="K1359" s="19" t="n">
        <v>0.470309110183711</v>
      </c>
      <c r="L1359" s="16" t="n">
        <v>13.3586864886047</v>
      </c>
      <c r="M1359" s="19" t="n">
        <v>0.45963352656568</v>
      </c>
      <c r="N1359" s="19" t="n">
        <v>0.544419520020427</v>
      </c>
      <c r="O1359" s="19" t="n">
        <v>0.854632469850111</v>
      </c>
      <c r="P1359" s="19" t="n">
        <v>0.567705309624214</v>
      </c>
      <c r="Q1359" s="17" t="s">
        <v>29</v>
      </c>
      <c r="R1359" s="5" t="str">
        <f aca="false">IF(OR(Q1359="Steel plate",Q1359="Concrete jacket"),"Steel plate or jacket",Q1359)</f>
        <v>Monitor</v>
      </c>
      <c r="S1359" s="5" t="str">
        <f aca="false">IF(O1359&lt;='Tree rules'!$C$4,IF(N1359&lt;='Tree rules'!$C$5,IF(P1359&lt;='Tree rules'!$C$7,"Monitor","Polymer laminate"),IF(P1359&lt;='Tree rules'!$C$8,"Seal cracks","Polymer laminate")),IF(O1359&lt;='Tree rules'!$C$6,IF(P1359&lt;='Tree rules'!$C$9,"Polymer laminate","Steel plate or jacket"),IF(L1359&lt;='Tree rules'!$C$10,"Steel plate or jacket","Polymer laminate")))</f>
        <v>Monitor</v>
      </c>
      <c r="T1359" s="5" t="str">
        <f aca="false">IF(S1359=R1359,"Yes","No")</f>
        <v>Yes</v>
      </c>
    </row>
    <row r="1360" customFormat="false" ht="15" hidden="false" customHeight="false" outlineLevel="0" collapsed="false">
      <c r="A1360" s="15" t="n">
        <v>4547</v>
      </c>
      <c r="B1360" s="16" t="n">
        <v>7.20354310950843</v>
      </c>
      <c r="C1360" s="15" t="n">
        <v>300</v>
      </c>
      <c r="D1360" s="15" t="n">
        <v>600</v>
      </c>
      <c r="E1360" s="15" t="n">
        <v>25</v>
      </c>
      <c r="F1360" s="16" t="n">
        <v>0.604879451954714</v>
      </c>
      <c r="G1360" s="17" t="s">
        <v>103</v>
      </c>
      <c r="H1360" s="18" t="n">
        <v>0.2</v>
      </c>
      <c r="I1360" s="18" t="n">
        <v>1</v>
      </c>
      <c r="J1360" s="19" t="n">
        <v>0.888732168387323</v>
      </c>
      <c r="K1360" s="19" t="n">
        <v>0.634212652481615</v>
      </c>
      <c r="L1360" s="16" t="n">
        <v>13.0027853962246</v>
      </c>
      <c r="M1360" s="19" t="n">
        <v>0.701202395996585</v>
      </c>
      <c r="N1360" s="19" t="n">
        <v>0.823242709860154</v>
      </c>
      <c r="O1360" s="19" t="n">
        <v>0.888732168387323</v>
      </c>
      <c r="P1360" s="19" t="n">
        <v>0.524907741911596</v>
      </c>
      <c r="Q1360" s="17" t="s">
        <v>29</v>
      </c>
      <c r="R1360" s="5" t="str">
        <f aca="false">IF(OR(Q1360="Steel plate",Q1360="Concrete jacket"),"Steel plate or jacket",Q1360)</f>
        <v>Monitor</v>
      </c>
      <c r="S1360" s="5" t="str">
        <f aca="false">IF(O1360&lt;='Tree rules'!$C$4,IF(N1360&lt;='Tree rules'!$C$5,IF(P1360&lt;='Tree rules'!$C$7,"Monitor","Polymer laminate"),IF(P1360&lt;='Tree rules'!$C$8,"Seal cracks","Polymer laminate")),IF(O1360&lt;='Tree rules'!$C$6,IF(P1360&lt;='Tree rules'!$C$9,"Polymer laminate","Steel plate or jacket"),IF(L1360&lt;='Tree rules'!$C$10,"Steel plate or jacket","Polymer laminate")))</f>
        <v>Monitor</v>
      </c>
      <c r="T1360" s="5" t="str">
        <f aca="false">IF(S1360=R1360,"Yes","No")</f>
        <v>Yes</v>
      </c>
    </row>
    <row r="1361" customFormat="false" ht="15" hidden="false" customHeight="false" outlineLevel="0" collapsed="false">
      <c r="A1361" s="15" t="n">
        <v>4549</v>
      </c>
      <c r="B1361" s="16" t="n">
        <v>4.50592417609589</v>
      </c>
      <c r="C1361" s="15" t="n">
        <v>300</v>
      </c>
      <c r="D1361" s="15" t="n">
        <v>400</v>
      </c>
      <c r="E1361" s="15" t="n">
        <v>30</v>
      </c>
      <c r="F1361" s="16" t="n">
        <v>0.892497912951646</v>
      </c>
      <c r="G1361" s="17" t="s">
        <v>103</v>
      </c>
      <c r="H1361" s="18" t="n">
        <v>0.2</v>
      </c>
      <c r="I1361" s="18" t="n">
        <v>1</v>
      </c>
      <c r="J1361" s="19" t="n">
        <v>0.913417375787114</v>
      </c>
      <c r="K1361" s="19" t="n">
        <v>0.41226129629901</v>
      </c>
      <c r="L1361" s="16" t="n">
        <v>12.8009209548179</v>
      </c>
      <c r="M1361" s="19" t="n">
        <v>0.781465331827863</v>
      </c>
      <c r="N1361" s="19" t="n">
        <v>1.09901553034771</v>
      </c>
      <c r="O1361" s="19" t="n">
        <v>0.913417375787114</v>
      </c>
      <c r="P1361" s="19" t="n">
        <v>0.458120759197242</v>
      </c>
      <c r="Q1361" s="17" t="s">
        <v>30</v>
      </c>
      <c r="R1361" s="5" t="str">
        <f aca="false">IF(OR(Q1361="Steel plate",Q1361="Concrete jacket"),"Steel plate or jacket",Q1361)</f>
        <v>Seal cracks</v>
      </c>
      <c r="S1361" s="5" t="str">
        <f aca="false">IF(O1361&lt;='Tree rules'!$C$4,IF(N1361&lt;='Tree rules'!$C$5,IF(P1361&lt;='Tree rules'!$C$7,"Monitor","Polymer laminate"),IF(P1361&lt;='Tree rules'!$C$8,"Seal cracks","Polymer laminate")),IF(O1361&lt;='Tree rules'!$C$6,IF(P1361&lt;='Tree rules'!$C$9,"Polymer laminate","Steel plate or jacket"),IF(L1361&lt;='Tree rules'!$C$10,"Steel plate or jacket","Polymer laminate")))</f>
        <v>Seal cracks</v>
      </c>
      <c r="T1361" s="5" t="str">
        <f aca="false">IF(S1361=R1361,"Yes","No")</f>
        <v>Yes</v>
      </c>
    </row>
    <row r="1362" customFormat="false" ht="15" hidden="false" customHeight="false" outlineLevel="0" collapsed="false">
      <c r="A1362" s="15" t="n">
        <v>4550</v>
      </c>
      <c r="B1362" s="16" t="n">
        <v>3.09569530619168</v>
      </c>
      <c r="C1362" s="15" t="n">
        <v>300</v>
      </c>
      <c r="D1362" s="15" t="n">
        <v>300</v>
      </c>
      <c r="E1362" s="15" t="n">
        <v>25</v>
      </c>
      <c r="F1362" s="16" t="n">
        <v>0.625711399885104</v>
      </c>
      <c r="G1362" s="17" t="s">
        <v>102</v>
      </c>
      <c r="H1362" s="18" t="n">
        <v>0.1</v>
      </c>
      <c r="I1362" s="18" t="n">
        <v>1</v>
      </c>
      <c r="J1362" s="19" t="n">
        <v>0.913538778870674</v>
      </c>
      <c r="K1362" s="19" t="n">
        <v>0.532921634733108</v>
      </c>
      <c r="L1362" s="16" t="n">
        <v>12.8452087393846</v>
      </c>
      <c r="M1362" s="19" t="n">
        <v>0.435855211186088</v>
      </c>
      <c r="N1362" s="19" t="n">
        <v>2.71338184909544</v>
      </c>
      <c r="O1362" s="19" t="n">
        <v>0.913538778870674</v>
      </c>
      <c r="P1362" s="19" t="n">
        <v>0.523560908538325</v>
      </c>
      <c r="Q1362" s="17" t="s">
        <v>30</v>
      </c>
      <c r="R1362" s="5" t="str">
        <f aca="false">IF(OR(Q1362="Steel plate",Q1362="Concrete jacket"),"Steel plate or jacket",Q1362)</f>
        <v>Seal cracks</v>
      </c>
      <c r="S1362" s="5" t="str">
        <f aca="false">IF(O1362&lt;='Tree rules'!$C$4,IF(N1362&lt;='Tree rules'!$C$5,IF(P1362&lt;='Tree rules'!$C$7,"Monitor","Polymer laminate"),IF(P1362&lt;='Tree rules'!$C$8,"Seal cracks","Polymer laminate")),IF(O1362&lt;='Tree rules'!$C$6,IF(P1362&lt;='Tree rules'!$C$9,"Polymer laminate","Steel plate or jacket"),IF(L1362&lt;='Tree rules'!$C$10,"Steel plate or jacket","Polymer laminate")))</f>
        <v>Seal cracks</v>
      </c>
      <c r="T1362" s="5" t="str">
        <f aca="false">IF(S1362=R1362,"Yes","No")</f>
        <v>Yes</v>
      </c>
    </row>
    <row r="1363" customFormat="false" ht="15" hidden="false" customHeight="false" outlineLevel="0" collapsed="false">
      <c r="A1363" s="15" t="n">
        <v>4552</v>
      </c>
      <c r="B1363" s="16" t="n">
        <v>3.1650479151825</v>
      </c>
      <c r="C1363" s="15" t="n">
        <v>300</v>
      </c>
      <c r="D1363" s="15" t="n">
        <v>300</v>
      </c>
      <c r="E1363" s="15" t="n">
        <v>30</v>
      </c>
      <c r="F1363" s="16" t="n">
        <v>0.791582400904515</v>
      </c>
      <c r="G1363" s="17" t="s">
        <v>103</v>
      </c>
      <c r="H1363" s="18" t="n">
        <v>0.2</v>
      </c>
      <c r="I1363" s="18" t="n">
        <v>1.5</v>
      </c>
      <c r="J1363" s="19" t="n">
        <v>0.92201525568292</v>
      </c>
      <c r="K1363" s="19" t="n">
        <v>0.535795711169219</v>
      </c>
      <c r="L1363" s="16" t="n">
        <v>12.4608185637106</v>
      </c>
      <c r="M1363" s="19" t="n">
        <v>0.413976667605004</v>
      </c>
      <c r="N1363" s="19" t="n">
        <v>1.49337600508304</v>
      </c>
      <c r="O1363" s="19" t="n">
        <v>1.13601697371063</v>
      </c>
      <c r="P1363" s="19" t="n">
        <v>0.799964866282327</v>
      </c>
      <c r="Q1363" s="17" t="s">
        <v>31</v>
      </c>
      <c r="R1363" s="5" t="str">
        <f aca="false">IF(OR(Q1363="Steel plate",Q1363="Concrete jacket"),"Steel plate or jacket",Q1363)</f>
        <v>Polymer laminate</v>
      </c>
      <c r="S1363" s="5" t="str">
        <f aca="false">IF(O1363&lt;='Tree rules'!$C$4,IF(N1363&lt;='Tree rules'!$C$5,IF(P1363&lt;='Tree rules'!$C$7,"Monitor","Polymer laminate"),IF(P1363&lt;='Tree rules'!$C$8,"Seal cracks","Polymer laminate")),IF(O1363&lt;='Tree rules'!$C$6,IF(P1363&lt;='Tree rules'!$C$9,"Polymer laminate","Steel plate or jacket"),IF(L1363&lt;='Tree rules'!$C$10,"Steel plate or jacket","Polymer laminate")))</f>
        <v>Polymer laminate</v>
      </c>
      <c r="T1363" s="5" t="str">
        <f aca="false">IF(S1363=R1363,"Yes","No")</f>
        <v>Yes</v>
      </c>
    </row>
    <row r="1364" customFormat="false" ht="15" hidden="false" customHeight="false" outlineLevel="0" collapsed="false">
      <c r="A1364" s="15" t="n">
        <v>4553</v>
      </c>
      <c r="B1364" s="16" t="n">
        <v>6.96840849550999</v>
      </c>
      <c r="C1364" s="15" t="n">
        <v>300</v>
      </c>
      <c r="D1364" s="15" t="n">
        <v>600</v>
      </c>
      <c r="E1364" s="15" t="n">
        <v>30</v>
      </c>
      <c r="F1364" s="16" t="n">
        <v>0.604879451954714</v>
      </c>
      <c r="G1364" s="17" t="s">
        <v>101</v>
      </c>
      <c r="H1364" s="18" t="n">
        <v>0.3</v>
      </c>
      <c r="I1364" s="18" t="n">
        <v>2</v>
      </c>
      <c r="J1364" s="19" t="n">
        <v>0.960827976807809</v>
      </c>
      <c r="K1364" s="19" t="n">
        <v>0.480052027231843</v>
      </c>
      <c r="L1364" s="16" t="n">
        <v>12.5783546850361</v>
      </c>
      <c r="M1364" s="19" t="n">
        <v>0.945571080261103</v>
      </c>
      <c r="N1364" s="19" t="n">
        <v>0.917306598047277</v>
      </c>
      <c r="O1364" s="19" t="n">
        <v>1.46040853552796</v>
      </c>
      <c r="P1364" s="19" t="n">
        <v>0.440070471563359</v>
      </c>
      <c r="Q1364" s="17" t="s">
        <v>31</v>
      </c>
      <c r="R1364" s="5" t="str">
        <f aca="false">IF(OR(Q1364="Steel plate",Q1364="Concrete jacket"),"Steel plate or jacket",Q1364)</f>
        <v>Polymer laminate</v>
      </c>
      <c r="S1364" s="5" t="str">
        <f aca="false">IF(O1364&lt;='Tree rules'!$C$4,IF(N1364&lt;='Tree rules'!$C$5,IF(P1364&lt;='Tree rules'!$C$7,"Monitor","Polymer laminate"),IF(P1364&lt;='Tree rules'!$C$8,"Seal cracks","Polymer laminate")),IF(O1364&lt;='Tree rules'!$C$6,IF(P1364&lt;='Tree rules'!$C$9,"Polymer laminate","Steel plate or jacket"),IF(L1364&lt;='Tree rules'!$C$10,"Steel plate or jacket","Polymer laminate")))</f>
        <v>Steel plate or jacket</v>
      </c>
      <c r="T1364" s="5" t="str">
        <f aca="false">IF(S1364=R1364,"Yes","No")</f>
        <v>No</v>
      </c>
    </row>
    <row r="1365" customFormat="false" ht="15" hidden="false" customHeight="false" outlineLevel="0" collapsed="false">
      <c r="A1365" s="15" t="n">
        <v>4554</v>
      </c>
      <c r="B1365" s="16" t="n">
        <v>6.63280442653104</v>
      </c>
      <c r="C1365" s="15" t="n">
        <v>300</v>
      </c>
      <c r="D1365" s="15" t="n">
        <v>650</v>
      </c>
      <c r="E1365" s="15" t="n">
        <v>25</v>
      </c>
      <c r="F1365" s="16" t="n">
        <v>0.713592879861395</v>
      </c>
      <c r="G1365" s="17" t="s">
        <v>102</v>
      </c>
      <c r="H1365" s="18" t="n">
        <v>0.1</v>
      </c>
      <c r="I1365" s="18" t="n">
        <v>1</v>
      </c>
      <c r="J1365" s="19" t="n">
        <v>0.980887339913383</v>
      </c>
      <c r="K1365" s="19" t="n">
        <v>0.503224927353399</v>
      </c>
      <c r="L1365" s="16" t="n">
        <v>11.2994964676849</v>
      </c>
      <c r="M1365" s="19" t="n">
        <v>0.294918744893651</v>
      </c>
      <c r="N1365" s="19" t="n">
        <v>2.7470846951547</v>
      </c>
      <c r="O1365" s="19" t="n">
        <v>0.980887339913383</v>
      </c>
      <c r="P1365" s="19" t="n">
        <v>1.08599413767607</v>
      </c>
      <c r="Q1365" s="17" t="s">
        <v>31</v>
      </c>
      <c r="R1365" s="5" t="str">
        <f aca="false">IF(OR(Q1365="Steel plate",Q1365="Concrete jacket"),"Steel plate or jacket",Q1365)</f>
        <v>Polymer laminate</v>
      </c>
      <c r="S1365" s="5" t="str">
        <f aca="false">IF(O1365&lt;='Tree rules'!$C$4,IF(N1365&lt;='Tree rules'!$C$5,IF(P1365&lt;='Tree rules'!$C$7,"Monitor","Polymer laminate"),IF(P1365&lt;='Tree rules'!$C$8,"Seal cracks","Polymer laminate")),IF(O1365&lt;='Tree rules'!$C$6,IF(P1365&lt;='Tree rules'!$C$9,"Polymer laminate","Steel plate or jacket"),IF(L1365&lt;='Tree rules'!$C$10,"Steel plate or jacket","Polymer laminate")))</f>
        <v>Polymer laminate</v>
      </c>
      <c r="T1365" s="5" t="str">
        <f aca="false">IF(S1365=R1365,"Yes","No")</f>
        <v>Yes</v>
      </c>
    </row>
    <row r="1366" customFormat="false" ht="15" hidden="false" customHeight="false" outlineLevel="0" collapsed="false">
      <c r="A1366" s="15" t="n">
        <v>4557</v>
      </c>
      <c r="B1366" s="16" t="n">
        <v>4.84045117475484</v>
      </c>
      <c r="C1366" s="15" t="n">
        <v>230</v>
      </c>
      <c r="D1366" s="15" t="n">
        <v>475</v>
      </c>
      <c r="E1366" s="15" t="n">
        <v>30</v>
      </c>
      <c r="F1366" s="16" t="n">
        <v>0.815088394972116</v>
      </c>
      <c r="G1366" s="17" t="s">
        <v>103</v>
      </c>
      <c r="H1366" s="18" t="n">
        <v>0.2</v>
      </c>
      <c r="I1366" s="18" t="n">
        <v>1.5</v>
      </c>
      <c r="J1366" s="19" t="n">
        <v>0.870428725784138</v>
      </c>
      <c r="K1366" s="19" t="n">
        <v>0.495343432850929</v>
      </c>
      <c r="L1366" s="16" t="n">
        <v>11.2831029714565</v>
      </c>
      <c r="M1366" s="19" t="n">
        <v>0.948115988662197</v>
      </c>
      <c r="N1366" s="19" t="n">
        <v>1.01429682539712</v>
      </c>
      <c r="O1366" s="19" t="n">
        <v>1.09006251213522</v>
      </c>
      <c r="P1366" s="19" t="n">
        <v>0.389450924851179</v>
      </c>
      <c r="Q1366" s="17" t="s">
        <v>31</v>
      </c>
      <c r="R1366" s="5" t="str">
        <f aca="false">IF(OR(Q1366="Steel plate",Q1366="Concrete jacket"),"Steel plate or jacket",Q1366)</f>
        <v>Polymer laminate</v>
      </c>
      <c r="S1366" s="5" t="str">
        <f aca="false">IF(O1366&lt;='Tree rules'!$C$4,IF(N1366&lt;='Tree rules'!$C$5,IF(P1366&lt;='Tree rules'!$C$7,"Monitor","Polymer laminate"),IF(P1366&lt;='Tree rules'!$C$8,"Seal cracks","Polymer laminate")),IF(O1366&lt;='Tree rules'!$C$6,IF(P1366&lt;='Tree rules'!$C$9,"Polymer laminate","Steel plate or jacket"),IF(L1366&lt;='Tree rules'!$C$10,"Steel plate or jacket","Polymer laminate")))</f>
        <v>Polymer laminate</v>
      </c>
      <c r="T1366" s="5" t="str">
        <f aca="false">IF(S1366=R1366,"Yes","No")</f>
        <v>Yes</v>
      </c>
    </row>
    <row r="1367" customFormat="false" ht="15" hidden="false" customHeight="false" outlineLevel="0" collapsed="false">
      <c r="A1367" s="15" t="n">
        <v>4560</v>
      </c>
      <c r="B1367" s="16" t="n">
        <v>3.11413307821889</v>
      </c>
      <c r="C1367" s="15" t="n">
        <v>300</v>
      </c>
      <c r="D1367" s="15" t="n">
        <v>300</v>
      </c>
      <c r="E1367" s="15" t="n">
        <v>25</v>
      </c>
      <c r="F1367" s="16" t="n">
        <v>0.883572933822129</v>
      </c>
      <c r="G1367" s="17" t="s">
        <v>103</v>
      </c>
      <c r="H1367" s="18" t="n">
        <v>0.2</v>
      </c>
      <c r="I1367" s="18" t="n">
        <v>2</v>
      </c>
      <c r="J1367" s="19" t="n">
        <v>0.932173702712231</v>
      </c>
      <c r="K1367" s="19" t="n">
        <v>0.568344853995087</v>
      </c>
      <c r="L1367" s="16" t="n">
        <v>12.1645823367925</v>
      </c>
      <c r="M1367" s="19" t="n">
        <v>0.636507504683355</v>
      </c>
      <c r="N1367" s="19" t="n">
        <v>1.35093419713634</v>
      </c>
      <c r="O1367" s="19" t="n">
        <v>1.33455127845842</v>
      </c>
      <c r="P1367" s="19" t="n">
        <v>0.696193459893829</v>
      </c>
      <c r="Q1367" s="17" t="s">
        <v>31</v>
      </c>
      <c r="R1367" s="5" t="str">
        <f aca="false">IF(OR(Q1367="Steel plate",Q1367="Concrete jacket"),"Steel plate or jacket",Q1367)</f>
        <v>Polymer laminate</v>
      </c>
      <c r="S1367" s="5" t="str">
        <f aca="false">IF(O1367&lt;='Tree rules'!$C$4,IF(N1367&lt;='Tree rules'!$C$5,IF(P1367&lt;='Tree rules'!$C$7,"Monitor","Polymer laminate"),IF(P1367&lt;='Tree rules'!$C$8,"Seal cracks","Polymer laminate")),IF(O1367&lt;='Tree rules'!$C$6,IF(P1367&lt;='Tree rules'!$C$9,"Polymer laminate","Steel plate or jacket"),IF(L1367&lt;='Tree rules'!$C$10,"Steel plate or jacket","Polymer laminate")))</f>
        <v>Polymer laminate</v>
      </c>
      <c r="T1367" s="5" t="str">
        <f aca="false">IF(S1367=R1367,"Yes","No")</f>
        <v>Yes</v>
      </c>
    </row>
    <row r="1368" customFormat="false" ht="15" hidden="false" customHeight="false" outlineLevel="0" collapsed="false">
      <c r="A1368" s="15" t="n">
        <v>4561</v>
      </c>
      <c r="B1368" s="16" t="n">
        <v>6.76946939353977</v>
      </c>
      <c r="C1368" s="15" t="n">
        <v>300</v>
      </c>
      <c r="D1368" s="15" t="n">
        <v>600</v>
      </c>
      <c r="E1368" s="15" t="n">
        <v>25</v>
      </c>
      <c r="F1368" s="16" t="n">
        <v>0.758838805214926</v>
      </c>
      <c r="G1368" s="17" t="s">
        <v>101</v>
      </c>
      <c r="H1368" s="18" t="n">
        <v>0.3</v>
      </c>
      <c r="I1368" s="18" t="n">
        <v>1</v>
      </c>
      <c r="J1368" s="19" t="n">
        <v>0.879598251879166</v>
      </c>
      <c r="K1368" s="19" t="n">
        <v>0.557122816073428</v>
      </c>
      <c r="L1368" s="16" t="n">
        <v>12.2635315100358</v>
      </c>
      <c r="M1368" s="19" t="n">
        <v>0.369529338665461</v>
      </c>
      <c r="N1368" s="19" t="n">
        <v>0.636270268431772</v>
      </c>
      <c r="O1368" s="19" t="n">
        <v>0.879598251879167</v>
      </c>
      <c r="P1368" s="19" t="n">
        <v>0.986311831667745</v>
      </c>
      <c r="Q1368" s="17" t="s">
        <v>29</v>
      </c>
      <c r="R1368" s="5" t="str">
        <f aca="false">IF(OR(Q1368="Steel plate",Q1368="Concrete jacket"),"Steel plate or jacket",Q1368)</f>
        <v>Monitor</v>
      </c>
      <c r="S1368" s="5" t="str">
        <f aca="false">IF(O1368&lt;='Tree rules'!$C$4,IF(N1368&lt;='Tree rules'!$C$5,IF(P1368&lt;='Tree rules'!$C$7,"Monitor","Polymer laminate"),IF(P1368&lt;='Tree rules'!$C$8,"Seal cracks","Polymer laminate")),IF(O1368&lt;='Tree rules'!$C$6,IF(P1368&lt;='Tree rules'!$C$9,"Polymer laminate","Steel plate or jacket"),IF(L1368&lt;='Tree rules'!$C$10,"Steel plate or jacket","Polymer laminate")))</f>
        <v>Polymer laminate</v>
      </c>
      <c r="T1368" s="5" t="str">
        <f aca="false">IF(S1368=R1368,"Yes","No")</f>
        <v>No</v>
      </c>
    </row>
    <row r="1369" customFormat="false" ht="15" hidden="false" customHeight="false" outlineLevel="0" collapsed="false">
      <c r="A1369" s="15" t="n">
        <v>4566</v>
      </c>
      <c r="B1369" s="16" t="n">
        <v>3.31042896714222</v>
      </c>
      <c r="C1369" s="15" t="n">
        <v>230</v>
      </c>
      <c r="D1369" s="15" t="n">
        <v>325</v>
      </c>
      <c r="E1369" s="15" t="n">
        <v>20</v>
      </c>
      <c r="F1369" s="16" t="n">
        <v>0.739439918465071</v>
      </c>
      <c r="G1369" s="17" t="s">
        <v>102</v>
      </c>
      <c r="H1369" s="18" t="n">
        <v>0.1</v>
      </c>
      <c r="I1369" s="18" t="n">
        <v>1.5</v>
      </c>
      <c r="J1369" s="19" t="n">
        <v>0.871055253470992</v>
      </c>
      <c r="K1369" s="19" t="n">
        <v>0.567084329624038</v>
      </c>
      <c r="L1369" s="16" t="n">
        <v>12.4452216809858</v>
      </c>
      <c r="M1369" s="19" t="n">
        <v>0.505611834980985</v>
      </c>
      <c r="N1369" s="19" t="n">
        <v>2.93914305453768</v>
      </c>
      <c r="O1369" s="19" t="n">
        <v>1.05960198796644</v>
      </c>
      <c r="P1369" s="19" t="n">
        <v>0.620626782731556</v>
      </c>
      <c r="Q1369" s="17" t="s">
        <v>31</v>
      </c>
      <c r="R1369" s="5" t="str">
        <f aca="false">IF(OR(Q1369="Steel plate",Q1369="Concrete jacket"),"Steel plate or jacket",Q1369)</f>
        <v>Polymer laminate</v>
      </c>
      <c r="S1369" s="5" t="str">
        <f aca="false">IF(O1369&lt;='Tree rules'!$C$4,IF(N1369&lt;='Tree rules'!$C$5,IF(P1369&lt;='Tree rules'!$C$7,"Monitor","Polymer laminate"),IF(P1369&lt;='Tree rules'!$C$8,"Seal cracks","Polymer laminate")),IF(O1369&lt;='Tree rules'!$C$6,IF(P1369&lt;='Tree rules'!$C$9,"Polymer laminate","Steel plate or jacket"),IF(L1369&lt;='Tree rules'!$C$10,"Steel plate or jacket","Polymer laminate")))</f>
        <v>Polymer laminate</v>
      </c>
      <c r="T1369" s="5" t="str">
        <f aca="false">IF(S1369=R1369,"Yes","No")</f>
        <v>Yes</v>
      </c>
    </row>
    <row r="1370" customFormat="false" ht="15" hidden="false" customHeight="false" outlineLevel="0" collapsed="false">
      <c r="A1370" s="15" t="n">
        <v>4570</v>
      </c>
      <c r="B1370" s="16" t="n">
        <v>4.6906673030999</v>
      </c>
      <c r="C1370" s="15" t="n">
        <v>300</v>
      </c>
      <c r="D1370" s="15" t="n">
        <v>450</v>
      </c>
      <c r="E1370" s="15" t="n">
        <v>25</v>
      </c>
      <c r="F1370" s="16" t="n">
        <v>0.557129731671096</v>
      </c>
      <c r="G1370" s="17" t="s">
        <v>103</v>
      </c>
      <c r="H1370" s="18" t="n">
        <v>0.2</v>
      </c>
      <c r="I1370" s="18" t="n">
        <v>1</v>
      </c>
      <c r="J1370" s="19" t="n">
        <v>0.865566263043684</v>
      </c>
      <c r="K1370" s="19" t="n">
        <v>0.528996346580746</v>
      </c>
      <c r="L1370" s="16" t="n">
        <v>11.5533677416254</v>
      </c>
      <c r="M1370" s="19" t="n">
        <v>0.662672135454724</v>
      </c>
      <c r="N1370" s="19" t="n">
        <v>0.784002810408396</v>
      </c>
      <c r="O1370" s="19" t="n">
        <v>0.865566263043684</v>
      </c>
      <c r="P1370" s="19" t="n">
        <v>0.386365254881025</v>
      </c>
      <c r="Q1370" s="17" t="s">
        <v>29</v>
      </c>
      <c r="R1370" s="5" t="str">
        <f aca="false">IF(OR(Q1370="Steel plate",Q1370="Concrete jacket"),"Steel plate or jacket",Q1370)</f>
        <v>Monitor</v>
      </c>
      <c r="S1370" s="5" t="str">
        <f aca="false">IF(O1370&lt;='Tree rules'!$C$4,IF(N1370&lt;='Tree rules'!$C$5,IF(P1370&lt;='Tree rules'!$C$7,"Monitor","Polymer laminate"),IF(P1370&lt;='Tree rules'!$C$8,"Seal cracks","Polymer laminate")),IF(O1370&lt;='Tree rules'!$C$6,IF(P1370&lt;='Tree rules'!$C$9,"Polymer laminate","Steel plate or jacket"),IF(L1370&lt;='Tree rules'!$C$10,"Steel plate or jacket","Polymer laminate")))</f>
        <v>Monitor</v>
      </c>
      <c r="T1370" s="5" t="str">
        <f aca="false">IF(S1370=R1370,"Yes","No")</f>
        <v>Yes</v>
      </c>
    </row>
    <row r="1371" customFormat="false" ht="15" hidden="false" customHeight="false" outlineLevel="0" collapsed="false">
      <c r="A1371" s="15" t="n">
        <v>4573</v>
      </c>
      <c r="B1371" s="16" t="n">
        <v>3.3073042440708</v>
      </c>
      <c r="C1371" s="15" t="n">
        <v>230</v>
      </c>
      <c r="D1371" s="15" t="n">
        <v>300</v>
      </c>
      <c r="E1371" s="15" t="n">
        <v>25</v>
      </c>
      <c r="F1371" s="16" t="n">
        <v>0.688332522525665</v>
      </c>
      <c r="G1371" s="17" t="s">
        <v>101</v>
      </c>
      <c r="H1371" s="18" t="n">
        <v>0.3</v>
      </c>
      <c r="I1371" s="18" t="n">
        <v>1</v>
      </c>
      <c r="J1371" s="19" t="n">
        <v>0.863685848911197</v>
      </c>
      <c r="K1371" s="19" t="n">
        <v>0.546729918460594</v>
      </c>
      <c r="L1371" s="16" t="n">
        <v>13.0208828506724</v>
      </c>
      <c r="M1371" s="19" t="n">
        <v>0.379128562891874</v>
      </c>
      <c r="N1371" s="19" t="n">
        <v>0.832099885939018</v>
      </c>
      <c r="O1371" s="19" t="n">
        <v>0.863685848911197</v>
      </c>
      <c r="P1371" s="19" t="n">
        <v>0.721354322377596</v>
      </c>
      <c r="Q1371" s="17" t="s">
        <v>29</v>
      </c>
      <c r="R1371" s="5" t="str">
        <f aca="false">IF(OR(Q1371="Steel plate",Q1371="Concrete jacket"),"Steel plate or jacket",Q1371)</f>
        <v>Monitor</v>
      </c>
      <c r="S1371" s="5" t="str">
        <f aca="false">IF(O1371&lt;='Tree rules'!$C$4,IF(N1371&lt;='Tree rules'!$C$5,IF(P1371&lt;='Tree rules'!$C$7,"Monitor","Polymer laminate"),IF(P1371&lt;='Tree rules'!$C$8,"Seal cracks","Polymer laminate")),IF(O1371&lt;='Tree rules'!$C$6,IF(P1371&lt;='Tree rules'!$C$9,"Polymer laminate","Steel plate or jacket"),IF(L1371&lt;='Tree rules'!$C$10,"Steel plate or jacket","Polymer laminate")))</f>
        <v>Monitor</v>
      </c>
      <c r="T1371" s="5" t="str">
        <f aca="false">IF(S1371=R1371,"Yes","No")</f>
        <v>Yes</v>
      </c>
    </row>
    <row r="1372" customFormat="false" ht="15" hidden="false" customHeight="false" outlineLevel="0" collapsed="false">
      <c r="A1372" s="15" t="n">
        <v>4574</v>
      </c>
      <c r="B1372" s="16" t="n">
        <v>3.299061691528</v>
      </c>
      <c r="C1372" s="15" t="n">
        <v>300</v>
      </c>
      <c r="D1372" s="15" t="n">
        <v>300</v>
      </c>
      <c r="E1372" s="15" t="n">
        <v>30</v>
      </c>
      <c r="F1372" s="16" t="n">
        <v>0.883572933822129</v>
      </c>
      <c r="G1372" s="17" t="s">
        <v>101</v>
      </c>
      <c r="H1372" s="18" t="n">
        <v>0.3</v>
      </c>
      <c r="I1372" s="18" t="n">
        <v>1.5</v>
      </c>
      <c r="J1372" s="19" t="n">
        <v>0.852648240036344</v>
      </c>
      <c r="K1372" s="19" t="n">
        <v>0.428261552531996</v>
      </c>
      <c r="L1372" s="16" t="n">
        <v>12.8869597325312</v>
      </c>
      <c r="M1372" s="19" t="n">
        <v>0.478733325654376</v>
      </c>
      <c r="N1372" s="19" t="n">
        <v>0.760266549120706</v>
      </c>
      <c r="O1372" s="19" t="n">
        <v>1.0963941305337</v>
      </c>
      <c r="P1372" s="19" t="n">
        <v>0.711375272221254</v>
      </c>
      <c r="Q1372" s="17" t="s">
        <v>31</v>
      </c>
      <c r="R1372" s="5" t="str">
        <f aca="false">IF(OR(Q1372="Steel plate",Q1372="Concrete jacket"),"Steel plate or jacket",Q1372)</f>
        <v>Polymer laminate</v>
      </c>
      <c r="S1372" s="5" t="str">
        <f aca="false">IF(O1372&lt;='Tree rules'!$C$4,IF(N1372&lt;='Tree rules'!$C$5,IF(P1372&lt;='Tree rules'!$C$7,"Monitor","Polymer laminate"),IF(P1372&lt;='Tree rules'!$C$8,"Seal cracks","Polymer laminate")),IF(O1372&lt;='Tree rules'!$C$6,IF(P1372&lt;='Tree rules'!$C$9,"Polymer laminate","Steel plate or jacket"),IF(L1372&lt;='Tree rules'!$C$10,"Steel plate or jacket","Polymer laminate")))</f>
        <v>Polymer laminate</v>
      </c>
      <c r="T1372" s="5" t="str">
        <f aca="false">IF(S1372=R1372,"Yes","No")</f>
        <v>Yes</v>
      </c>
    </row>
    <row r="1373" customFormat="false" ht="15" hidden="false" customHeight="false" outlineLevel="0" collapsed="false">
      <c r="A1373" s="15" t="n">
        <v>4575</v>
      </c>
      <c r="B1373" s="16" t="n">
        <v>4.90420044285722</v>
      </c>
      <c r="C1373" s="15" t="n">
        <v>230</v>
      </c>
      <c r="D1373" s="15" t="n">
        <v>375</v>
      </c>
      <c r="E1373" s="15" t="n">
        <v>30</v>
      </c>
      <c r="F1373" s="16" t="n">
        <v>0.835418868126524</v>
      </c>
      <c r="G1373" s="17" t="s">
        <v>103</v>
      </c>
      <c r="H1373" s="18" t="n">
        <v>0.2</v>
      </c>
      <c r="I1373" s="18" t="n">
        <v>1</v>
      </c>
      <c r="J1373" s="19" t="n">
        <v>0.858438709237052</v>
      </c>
      <c r="K1373" s="19" t="n">
        <v>0.470480027115118</v>
      </c>
      <c r="L1373" s="16" t="n">
        <v>14.997554871123</v>
      </c>
      <c r="M1373" s="19" t="n">
        <v>0.686981792855467</v>
      </c>
      <c r="N1373" s="19" t="n">
        <v>1.17703345922367</v>
      </c>
      <c r="O1373" s="19" t="n">
        <v>0.858438709237052</v>
      </c>
      <c r="P1373" s="19" t="n">
        <v>0.547075103753839</v>
      </c>
      <c r="Q1373" s="17" t="s">
        <v>30</v>
      </c>
      <c r="R1373" s="5" t="str">
        <f aca="false">IF(OR(Q1373="Steel plate",Q1373="Concrete jacket"),"Steel plate or jacket",Q1373)</f>
        <v>Seal cracks</v>
      </c>
      <c r="S1373" s="5" t="str">
        <f aca="false">IF(O1373&lt;='Tree rules'!$C$4,IF(N1373&lt;='Tree rules'!$C$5,IF(P1373&lt;='Tree rules'!$C$7,"Monitor","Polymer laminate"),IF(P1373&lt;='Tree rules'!$C$8,"Seal cracks","Polymer laminate")),IF(O1373&lt;='Tree rules'!$C$6,IF(P1373&lt;='Tree rules'!$C$9,"Polymer laminate","Steel plate or jacket"),IF(L1373&lt;='Tree rules'!$C$10,"Steel plate or jacket","Polymer laminate")))</f>
        <v>Seal cracks</v>
      </c>
      <c r="T1373" s="5" t="str">
        <f aca="false">IF(S1373=R1373,"Yes","No")</f>
        <v>Yes</v>
      </c>
    </row>
    <row r="1374" customFormat="false" ht="15" hidden="false" customHeight="false" outlineLevel="0" collapsed="false">
      <c r="A1374" s="15" t="n">
        <v>4576</v>
      </c>
      <c r="B1374" s="16" t="n">
        <v>6.05620415580283</v>
      </c>
      <c r="C1374" s="15" t="n">
        <v>300</v>
      </c>
      <c r="D1374" s="15" t="n">
        <v>575</v>
      </c>
      <c r="E1374" s="15" t="n">
        <v>30</v>
      </c>
      <c r="F1374" s="16" t="n">
        <v>0.633465437396808</v>
      </c>
      <c r="G1374" s="17" t="s">
        <v>101</v>
      </c>
      <c r="H1374" s="18" t="n">
        <v>0.3</v>
      </c>
      <c r="I1374" s="18" t="n">
        <v>1</v>
      </c>
      <c r="J1374" s="19" t="n">
        <v>0.938476944693847</v>
      </c>
      <c r="K1374" s="19" t="n">
        <v>0.583538629548801</v>
      </c>
      <c r="L1374" s="16" t="n">
        <v>11.448401050667</v>
      </c>
      <c r="M1374" s="19" t="n">
        <v>0.928630015368149</v>
      </c>
      <c r="N1374" s="19" t="n">
        <v>0.55928953766738</v>
      </c>
      <c r="O1374" s="19" t="n">
        <v>0.938476944693847</v>
      </c>
      <c r="P1374" s="19" t="n">
        <v>0.353762673593672</v>
      </c>
      <c r="Q1374" s="17" t="s">
        <v>29</v>
      </c>
      <c r="R1374" s="5" t="str">
        <f aca="false">IF(OR(Q1374="Steel plate",Q1374="Concrete jacket"),"Steel plate or jacket",Q1374)</f>
        <v>Monitor</v>
      </c>
      <c r="S1374" s="5" t="str">
        <f aca="false">IF(O1374&lt;='Tree rules'!$C$4,IF(N1374&lt;='Tree rules'!$C$5,IF(P1374&lt;='Tree rules'!$C$7,"Monitor","Polymer laminate"),IF(P1374&lt;='Tree rules'!$C$8,"Seal cracks","Polymer laminate")),IF(O1374&lt;='Tree rules'!$C$6,IF(P1374&lt;='Tree rules'!$C$9,"Polymer laminate","Steel plate or jacket"),IF(L1374&lt;='Tree rules'!$C$10,"Steel plate or jacket","Polymer laminate")))</f>
        <v>Monitor</v>
      </c>
      <c r="T1374" s="5" t="str">
        <f aca="false">IF(S1374=R1374,"Yes","No")</f>
        <v>Yes</v>
      </c>
    </row>
    <row r="1375" customFormat="false" ht="15" hidden="false" customHeight="false" outlineLevel="0" collapsed="false">
      <c r="A1375" s="15" t="n">
        <v>4580</v>
      </c>
      <c r="B1375" s="16" t="n">
        <v>4.04070474905555</v>
      </c>
      <c r="C1375" s="15" t="n">
        <v>300</v>
      </c>
      <c r="D1375" s="15" t="n">
        <v>375</v>
      </c>
      <c r="E1375" s="15" t="n">
        <v>25</v>
      </c>
      <c r="F1375" s="16" t="n">
        <v>0.683367586279351</v>
      </c>
      <c r="G1375" s="17" t="s">
        <v>103</v>
      </c>
      <c r="H1375" s="18" t="n">
        <v>0.2</v>
      </c>
      <c r="I1375" s="18" t="n">
        <v>2</v>
      </c>
      <c r="J1375" s="19" t="n">
        <v>0.972136621594048</v>
      </c>
      <c r="K1375" s="19" t="n">
        <v>0.517103765850178</v>
      </c>
      <c r="L1375" s="16" t="n">
        <v>12.2075672176905</v>
      </c>
      <c r="M1375" s="19" t="n">
        <v>0.57901122170107</v>
      </c>
      <c r="N1375" s="19" t="n">
        <v>1.43263865000766</v>
      </c>
      <c r="O1375" s="19" t="n">
        <v>1.44157773524095</v>
      </c>
      <c r="P1375" s="19" t="n">
        <v>0.701613424368543</v>
      </c>
      <c r="Q1375" s="17" t="s">
        <v>31</v>
      </c>
      <c r="R1375" s="5" t="str">
        <f aca="false">IF(OR(Q1375="Steel plate",Q1375="Concrete jacket"),"Steel plate or jacket",Q1375)</f>
        <v>Polymer laminate</v>
      </c>
      <c r="S1375" s="5" t="str">
        <f aca="false">IF(O1375&lt;='Tree rules'!$C$4,IF(N1375&lt;='Tree rules'!$C$5,IF(P1375&lt;='Tree rules'!$C$7,"Monitor","Polymer laminate"),IF(P1375&lt;='Tree rules'!$C$8,"Seal cracks","Polymer laminate")),IF(O1375&lt;='Tree rules'!$C$6,IF(P1375&lt;='Tree rules'!$C$9,"Polymer laminate","Steel plate or jacket"),IF(L1375&lt;='Tree rules'!$C$10,"Steel plate or jacket","Polymer laminate")))</f>
        <v>Steel plate or jacket</v>
      </c>
      <c r="T1375" s="5" t="str">
        <f aca="false">IF(S1375=R1375,"Yes","No")</f>
        <v>No</v>
      </c>
    </row>
    <row r="1376" customFormat="false" ht="15" hidden="false" customHeight="false" outlineLevel="0" collapsed="false">
      <c r="A1376" s="15" t="n">
        <v>4588</v>
      </c>
      <c r="B1376" s="16" t="n">
        <v>3.36093986101248</v>
      </c>
      <c r="C1376" s="15" t="n">
        <v>300</v>
      </c>
      <c r="D1376" s="15" t="n">
        <v>325</v>
      </c>
      <c r="E1376" s="15" t="n">
        <v>30</v>
      </c>
      <c r="F1376" s="16" t="n">
        <v>0.761598219052071</v>
      </c>
      <c r="G1376" s="17" t="s">
        <v>102</v>
      </c>
      <c r="H1376" s="18" t="n">
        <v>0.1</v>
      </c>
      <c r="I1376" s="18" t="n">
        <v>1</v>
      </c>
      <c r="J1376" s="19" t="n">
        <v>0.972536830660073</v>
      </c>
      <c r="K1376" s="19" t="n">
        <v>0.432305449297105</v>
      </c>
      <c r="L1376" s="16" t="n">
        <v>12.7308328068655</v>
      </c>
      <c r="M1376" s="19" t="n">
        <v>0.628589201341154</v>
      </c>
      <c r="N1376" s="19" t="n">
        <v>2.99732802547684</v>
      </c>
      <c r="O1376" s="19" t="n">
        <v>0.972536830660073</v>
      </c>
      <c r="P1376" s="19" t="n">
        <v>0.417484884866619</v>
      </c>
      <c r="Q1376" s="17" t="s">
        <v>30</v>
      </c>
      <c r="R1376" s="5" t="str">
        <f aca="false">IF(OR(Q1376="Steel plate",Q1376="Concrete jacket"),"Steel plate or jacket",Q1376)</f>
        <v>Seal cracks</v>
      </c>
      <c r="S1376" s="5" t="str">
        <f aca="false">IF(O1376&lt;='Tree rules'!$C$4,IF(N1376&lt;='Tree rules'!$C$5,IF(P1376&lt;='Tree rules'!$C$7,"Monitor","Polymer laminate"),IF(P1376&lt;='Tree rules'!$C$8,"Seal cracks","Polymer laminate")),IF(O1376&lt;='Tree rules'!$C$6,IF(P1376&lt;='Tree rules'!$C$9,"Polymer laminate","Steel plate or jacket"),IF(L1376&lt;='Tree rules'!$C$10,"Steel plate or jacket","Polymer laminate")))</f>
        <v>Seal cracks</v>
      </c>
      <c r="T1376" s="5" t="str">
        <f aca="false">IF(S1376=R1376,"Yes","No")</f>
        <v>Yes</v>
      </c>
    </row>
    <row r="1377" customFormat="false" ht="15" hidden="false" customHeight="false" outlineLevel="0" collapsed="false">
      <c r="A1377" s="15" t="n">
        <v>4590</v>
      </c>
      <c r="B1377" s="16" t="n">
        <v>3.06450512451443</v>
      </c>
      <c r="C1377" s="15" t="n">
        <v>300</v>
      </c>
      <c r="D1377" s="15" t="n">
        <v>300</v>
      </c>
      <c r="E1377" s="15" t="n">
        <v>20</v>
      </c>
      <c r="F1377" s="16" t="n">
        <v>0.589048622548086</v>
      </c>
      <c r="G1377" s="17" t="s">
        <v>101</v>
      </c>
      <c r="H1377" s="18" t="n">
        <v>0.3</v>
      </c>
      <c r="I1377" s="18" t="n">
        <v>1.5</v>
      </c>
      <c r="J1377" s="19" t="n">
        <v>0.97003290639473</v>
      </c>
      <c r="K1377" s="19" t="n">
        <v>0.622801782886256</v>
      </c>
      <c r="L1377" s="16" t="n">
        <v>11.9707231426345</v>
      </c>
      <c r="M1377" s="19" t="n">
        <v>0.77523262274646</v>
      </c>
      <c r="N1377" s="19" t="n">
        <v>0.800361901492747</v>
      </c>
      <c r="O1377" s="19" t="n">
        <v>1.15298024781161</v>
      </c>
      <c r="P1377" s="19" t="n">
        <v>0.427102140784272</v>
      </c>
      <c r="Q1377" s="17" t="s">
        <v>31</v>
      </c>
      <c r="R1377" s="5" t="str">
        <f aca="false">IF(OR(Q1377="Steel plate",Q1377="Concrete jacket"),"Steel plate or jacket",Q1377)</f>
        <v>Polymer laminate</v>
      </c>
      <c r="S1377" s="5" t="str">
        <f aca="false">IF(O1377&lt;='Tree rules'!$C$4,IF(N1377&lt;='Tree rules'!$C$5,IF(P1377&lt;='Tree rules'!$C$7,"Monitor","Polymer laminate"),IF(P1377&lt;='Tree rules'!$C$8,"Seal cracks","Polymer laminate")),IF(O1377&lt;='Tree rules'!$C$6,IF(P1377&lt;='Tree rules'!$C$9,"Polymer laminate","Steel plate or jacket"),IF(L1377&lt;='Tree rules'!$C$10,"Steel plate or jacket","Polymer laminate")))</f>
        <v>Polymer laminate</v>
      </c>
      <c r="T1377" s="5" t="str">
        <f aca="false">IF(S1377=R1377,"Yes","No")</f>
        <v>Yes</v>
      </c>
    </row>
    <row r="1378" customFormat="false" ht="15" hidden="false" customHeight="false" outlineLevel="0" collapsed="false">
      <c r="A1378" s="15" t="n">
        <v>4591</v>
      </c>
      <c r="B1378" s="16" t="n">
        <v>3.87510027793715</v>
      </c>
      <c r="C1378" s="15" t="n">
        <v>300</v>
      </c>
      <c r="D1378" s="15" t="n">
        <v>350</v>
      </c>
      <c r="E1378" s="15" t="n">
        <v>20</v>
      </c>
      <c r="F1378" s="16" t="n">
        <v>0.661387927071535</v>
      </c>
      <c r="G1378" s="17" t="s">
        <v>101</v>
      </c>
      <c r="H1378" s="18" t="n">
        <v>0.3</v>
      </c>
      <c r="I1378" s="18" t="n">
        <v>1</v>
      </c>
      <c r="J1378" s="19" t="n">
        <v>0.893756375676544</v>
      </c>
      <c r="K1378" s="19" t="n">
        <v>0.447904371678305</v>
      </c>
      <c r="L1378" s="16" t="n">
        <v>12.7470403879512</v>
      </c>
      <c r="M1378" s="19" t="n">
        <v>0.391892275231887</v>
      </c>
      <c r="N1378" s="19" t="n">
        <v>0.762981017421644</v>
      </c>
      <c r="O1378" s="19" t="n">
        <v>0.893756375676544</v>
      </c>
      <c r="P1378" s="19" t="n">
        <v>0.741751464773718</v>
      </c>
      <c r="Q1378" s="17" t="s">
        <v>29</v>
      </c>
      <c r="R1378" s="5" t="str">
        <f aca="false">IF(OR(Q1378="Steel plate",Q1378="Concrete jacket"),"Steel plate or jacket",Q1378)</f>
        <v>Monitor</v>
      </c>
      <c r="S1378" s="5" t="str">
        <f aca="false">IF(O1378&lt;='Tree rules'!$C$4,IF(N1378&lt;='Tree rules'!$C$5,IF(P1378&lt;='Tree rules'!$C$7,"Monitor","Polymer laminate"),IF(P1378&lt;='Tree rules'!$C$8,"Seal cracks","Polymer laminate")),IF(O1378&lt;='Tree rules'!$C$6,IF(P1378&lt;='Tree rules'!$C$9,"Polymer laminate","Steel plate or jacket"),IF(L1378&lt;='Tree rules'!$C$10,"Steel plate or jacket","Polymer laminate")))</f>
        <v>Monitor</v>
      </c>
      <c r="T1378" s="5" t="str">
        <f aca="false">IF(S1378=R1378,"Yes","No")</f>
        <v>Yes</v>
      </c>
    </row>
    <row r="1379" customFormat="false" ht="15" hidden="false" customHeight="false" outlineLevel="0" collapsed="false">
      <c r="A1379" s="15" t="n">
        <v>4592</v>
      </c>
      <c r="B1379" s="16" t="n">
        <v>3.45250809337177</v>
      </c>
      <c r="C1379" s="15" t="n">
        <v>230</v>
      </c>
      <c r="D1379" s="15" t="n">
        <v>325</v>
      </c>
      <c r="E1379" s="15" t="n">
        <v>25</v>
      </c>
      <c r="F1379" s="16" t="n">
        <v>0.524976027522354</v>
      </c>
      <c r="G1379" s="17" t="s">
        <v>103</v>
      </c>
      <c r="H1379" s="18" t="n">
        <v>0.2</v>
      </c>
      <c r="I1379" s="18" t="n">
        <v>2</v>
      </c>
      <c r="J1379" s="19" t="n">
        <v>0.93539394715638</v>
      </c>
      <c r="K1379" s="19" t="n">
        <v>0.416698613505945</v>
      </c>
      <c r="L1379" s="16" t="n">
        <v>12.2865056703622</v>
      </c>
      <c r="M1379" s="19" t="n">
        <v>0.617176681536833</v>
      </c>
      <c r="N1379" s="19" t="n">
        <v>1.63459667925099</v>
      </c>
      <c r="O1379" s="19" t="n">
        <v>1.48101053345084</v>
      </c>
      <c r="P1379" s="19" t="n">
        <v>0.460619748541426</v>
      </c>
      <c r="Q1379" s="17" t="s">
        <v>31</v>
      </c>
      <c r="R1379" s="5" t="str">
        <f aca="false">IF(OR(Q1379="Steel plate",Q1379="Concrete jacket"),"Steel plate or jacket",Q1379)</f>
        <v>Polymer laminate</v>
      </c>
      <c r="S1379" s="5" t="str">
        <f aca="false">IF(O1379&lt;='Tree rules'!$C$4,IF(N1379&lt;='Tree rules'!$C$5,IF(P1379&lt;='Tree rules'!$C$7,"Monitor","Polymer laminate"),IF(P1379&lt;='Tree rules'!$C$8,"Seal cracks","Polymer laminate")),IF(O1379&lt;='Tree rules'!$C$6,IF(P1379&lt;='Tree rules'!$C$9,"Polymer laminate","Steel plate or jacket"),IF(L1379&lt;='Tree rules'!$C$10,"Steel plate or jacket","Polymer laminate")))</f>
        <v>Steel plate or jacket</v>
      </c>
      <c r="T1379" s="5" t="str">
        <f aca="false">IF(S1379=R1379,"Yes","No")</f>
        <v>No</v>
      </c>
    </row>
    <row r="1380" customFormat="false" ht="15" hidden="false" customHeight="false" outlineLevel="0" collapsed="false">
      <c r="A1380" s="15" t="n">
        <v>4594</v>
      </c>
      <c r="B1380" s="16" t="n">
        <v>4.42688188609248</v>
      </c>
      <c r="C1380" s="15" t="n">
        <v>230</v>
      </c>
      <c r="D1380" s="15" t="n">
        <v>425</v>
      </c>
      <c r="E1380" s="15" t="n">
        <v>20</v>
      </c>
      <c r="F1380" s="16" t="n">
        <v>0.724620609754306</v>
      </c>
      <c r="G1380" s="17" t="s">
        <v>101</v>
      </c>
      <c r="H1380" s="18" t="n">
        <v>0.3</v>
      </c>
      <c r="I1380" s="18" t="n">
        <v>1</v>
      </c>
      <c r="J1380" s="19" t="n">
        <v>0.974675983887009</v>
      </c>
      <c r="K1380" s="19" t="n">
        <v>0.442763756256757</v>
      </c>
      <c r="L1380" s="16" t="n">
        <v>11.7423922708023</v>
      </c>
      <c r="M1380" s="19" t="n">
        <v>0.569915687516265</v>
      </c>
      <c r="N1380" s="19" t="n">
        <v>0.901654031244085</v>
      </c>
      <c r="O1380" s="19" t="n">
        <v>0.974675983887009</v>
      </c>
      <c r="P1380" s="19" t="n">
        <v>0.593848603591521</v>
      </c>
      <c r="Q1380" s="17" t="s">
        <v>29</v>
      </c>
      <c r="R1380" s="5" t="str">
        <f aca="false">IF(OR(Q1380="Steel plate",Q1380="Concrete jacket"),"Steel plate or jacket",Q1380)</f>
        <v>Monitor</v>
      </c>
      <c r="S1380" s="5" t="str">
        <f aca="false">IF(O1380&lt;='Tree rules'!$C$4,IF(N1380&lt;='Tree rules'!$C$5,IF(P1380&lt;='Tree rules'!$C$7,"Monitor","Polymer laminate"),IF(P1380&lt;='Tree rules'!$C$8,"Seal cracks","Polymer laminate")),IF(O1380&lt;='Tree rules'!$C$6,IF(P1380&lt;='Tree rules'!$C$9,"Polymer laminate","Steel plate or jacket"),IF(L1380&lt;='Tree rules'!$C$10,"Steel plate or jacket","Polymer laminate")))</f>
        <v>Monitor</v>
      </c>
      <c r="T1380" s="5" t="str">
        <f aca="false">IF(S1380=R1380,"Yes","No")</f>
        <v>Yes</v>
      </c>
    </row>
    <row r="1381" customFormat="false" ht="15" hidden="false" customHeight="false" outlineLevel="0" collapsed="false">
      <c r="A1381" s="15" t="n">
        <v>4598</v>
      </c>
      <c r="B1381" s="16" t="n">
        <v>5.81312969367116</v>
      </c>
      <c r="C1381" s="15" t="n">
        <v>230</v>
      </c>
      <c r="D1381" s="15" t="n">
        <v>500</v>
      </c>
      <c r="E1381" s="15" t="n">
        <v>30</v>
      </c>
      <c r="F1381" s="16" t="n">
        <v>0.604384889109233</v>
      </c>
      <c r="G1381" s="17" t="s">
        <v>101</v>
      </c>
      <c r="H1381" s="18" t="n">
        <v>0.3</v>
      </c>
      <c r="I1381" s="18" t="n">
        <v>1</v>
      </c>
      <c r="J1381" s="19" t="n">
        <v>0.873704261199883</v>
      </c>
      <c r="K1381" s="19" t="n">
        <v>0.496610110817577</v>
      </c>
      <c r="L1381" s="16" t="n">
        <v>12.8609064019273</v>
      </c>
      <c r="M1381" s="19" t="n">
        <v>0.583036886077572</v>
      </c>
      <c r="N1381" s="19" t="n">
        <v>0.811980412104412</v>
      </c>
      <c r="O1381" s="19" t="n">
        <v>0.873704261199883</v>
      </c>
      <c r="P1381" s="19" t="n">
        <v>0.477906344423286</v>
      </c>
      <c r="Q1381" s="17" t="s">
        <v>29</v>
      </c>
      <c r="R1381" s="5" t="str">
        <f aca="false">IF(OR(Q1381="Steel plate",Q1381="Concrete jacket"),"Steel plate or jacket",Q1381)</f>
        <v>Monitor</v>
      </c>
      <c r="S1381" s="5" t="str">
        <f aca="false">IF(O1381&lt;='Tree rules'!$C$4,IF(N1381&lt;='Tree rules'!$C$5,IF(P1381&lt;='Tree rules'!$C$7,"Monitor","Polymer laminate"),IF(P1381&lt;='Tree rules'!$C$8,"Seal cracks","Polymer laminate")),IF(O1381&lt;='Tree rules'!$C$6,IF(P1381&lt;='Tree rules'!$C$9,"Polymer laminate","Steel plate or jacket"),IF(L1381&lt;='Tree rules'!$C$10,"Steel plate or jacket","Polymer laminate")))</f>
        <v>Monitor</v>
      </c>
      <c r="T1381" s="5" t="str">
        <f aca="false">IF(S1381=R1381,"Yes","No")</f>
        <v>Yes</v>
      </c>
    </row>
    <row r="1382" customFormat="false" ht="15" hidden="false" customHeight="false" outlineLevel="0" collapsed="false">
      <c r="A1382" s="15" t="n">
        <v>4599</v>
      </c>
      <c r="B1382" s="16" t="n">
        <v>6.76210872368931</v>
      </c>
      <c r="C1382" s="15" t="n">
        <v>300</v>
      </c>
      <c r="D1382" s="15" t="n">
        <v>650</v>
      </c>
      <c r="E1382" s="15" t="n">
        <v>25</v>
      </c>
      <c r="F1382" s="16" t="n">
        <v>0.695812326376477</v>
      </c>
      <c r="G1382" s="17" t="s">
        <v>103</v>
      </c>
      <c r="H1382" s="18" t="n">
        <v>0.2</v>
      </c>
      <c r="I1382" s="18" t="n">
        <v>1</v>
      </c>
      <c r="J1382" s="19" t="n">
        <v>0.92115722672797</v>
      </c>
      <c r="K1382" s="19" t="n">
        <v>0.618766417769232</v>
      </c>
      <c r="L1382" s="16" t="n">
        <v>11.23273874367</v>
      </c>
      <c r="M1382" s="19" t="n">
        <v>0.30340988929406</v>
      </c>
      <c r="N1382" s="19" t="n">
        <v>1.01277334936375</v>
      </c>
      <c r="O1382" s="19" t="n">
        <v>0.92115722672797</v>
      </c>
      <c r="P1382" s="19" t="n">
        <v>1.13671072343588</v>
      </c>
      <c r="Q1382" s="17" t="s">
        <v>31</v>
      </c>
      <c r="R1382" s="5" t="str">
        <f aca="false">IF(OR(Q1382="Steel plate",Q1382="Concrete jacket"),"Steel plate or jacket",Q1382)</f>
        <v>Polymer laminate</v>
      </c>
      <c r="S1382" s="5" t="str">
        <f aca="false">IF(O1382&lt;='Tree rules'!$C$4,IF(N1382&lt;='Tree rules'!$C$5,IF(P1382&lt;='Tree rules'!$C$7,"Monitor","Polymer laminate"),IF(P1382&lt;='Tree rules'!$C$8,"Seal cracks","Polymer laminate")),IF(O1382&lt;='Tree rules'!$C$6,IF(P1382&lt;='Tree rules'!$C$9,"Polymer laminate","Steel plate or jacket"),IF(L1382&lt;='Tree rules'!$C$10,"Steel plate or jacket","Polymer laminate")))</f>
        <v>Polymer laminate</v>
      </c>
      <c r="T1382" s="5" t="str">
        <f aca="false">IF(S1382=R1382,"Yes","No")</f>
        <v>Yes</v>
      </c>
    </row>
    <row r="1383" customFormat="false" ht="15" hidden="false" customHeight="false" outlineLevel="0" collapsed="false">
      <c r="A1383" s="15" t="n">
        <v>4600</v>
      </c>
      <c r="B1383" s="16" t="n">
        <v>3.15907329522162</v>
      </c>
      <c r="C1383" s="15" t="n">
        <v>300</v>
      </c>
      <c r="D1383" s="15" t="n">
        <v>300</v>
      </c>
      <c r="E1383" s="15" t="n">
        <v>30</v>
      </c>
      <c r="F1383" s="16" t="n">
        <v>0.831109167616348</v>
      </c>
      <c r="G1383" s="17" t="s">
        <v>103</v>
      </c>
      <c r="H1383" s="18" t="n">
        <v>0.2</v>
      </c>
      <c r="I1383" s="18" t="n">
        <v>1.5</v>
      </c>
      <c r="J1383" s="19" t="n">
        <v>0.944162158309121</v>
      </c>
      <c r="K1383" s="19" t="n">
        <v>0.63271847603905</v>
      </c>
      <c r="L1383" s="16" t="n">
        <v>12.5360051397683</v>
      </c>
      <c r="M1383" s="19" t="n">
        <v>0.339021714442619</v>
      </c>
      <c r="N1383" s="19" t="n">
        <v>1.92913783448578</v>
      </c>
      <c r="O1383" s="19" t="n">
        <v>1.11754881649414</v>
      </c>
      <c r="P1383" s="19" t="n">
        <v>1.06400983744938</v>
      </c>
      <c r="Q1383" s="17" t="s">
        <v>31</v>
      </c>
      <c r="R1383" s="5" t="str">
        <f aca="false">IF(OR(Q1383="Steel plate",Q1383="Concrete jacket"),"Steel plate or jacket",Q1383)</f>
        <v>Polymer laminate</v>
      </c>
      <c r="S1383" s="5" t="str">
        <f aca="false">IF(O1383&lt;='Tree rules'!$C$4,IF(N1383&lt;='Tree rules'!$C$5,IF(P1383&lt;='Tree rules'!$C$7,"Monitor","Polymer laminate"),IF(P1383&lt;='Tree rules'!$C$8,"Seal cracks","Polymer laminate")),IF(O1383&lt;='Tree rules'!$C$6,IF(P1383&lt;='Tree rules'!$C$9,"Polymer laminate","Steel plate or jacket"),IF(L1383&lt;='Tree rules'!$C$10,"Steel plate or jacket","Polymer laminate")))</f>
        <v>Polymer laminate</v>
      </c>
      <c r="T1383" s="5" t="str">
        <f aca="false">IF(S1383=R1383,"Yes","No")</f>
        <v>Yes</v>
      </c>
    </row>
    <row r="1384" customFormat="false" ht="15" hidden="false" customHeight="false" outlineLevel="0" collapsed="false">
      <c r="A1384" s="15" t="n">
        <v>4601</v>
      </c>
      <c r="B1384" s="16" t="n">
        <v>3.41271946432788</v>
      </c>
      <c r="C1384" s="15" t="n">
        <v>300</v>
      </c>
      <c r="D1384" s="15" t="n">
        <v>300</v>
      </c>
      <c r="E1384" s="15" t="n">
        <v>30</v>
      </c>
      <c r="F1384" s="16" t="n">
        <v>0.791582400904515</v>
      </c>
      <c r="G1384" s="17" t="s">
        <v>101</v>
      </c>
      <c r="H1384" s="18" t="n">
        <v>0.3</v>
      </c>
      <c r="I1384" s="18" t="n">
        <v>2</v>
      </c>
      <c r="J1384" s="19" t="n">
        <v>0.859848159434078</v>
      </c>
      <c r="K1384" s="19" t="n">
        <v>0.639815882342011</v>
      </c>
      <c r="L1384" s="16" t="n">
        <v>13.4359034028657</v>
      </c>
      <c r="M1384" s="19" t="n">
        <v>0.806647225538513</v>
      </c>
      <c r="N1384" s="19" t="n">
        <v>0.960191998102421</v>
      </c>
      <c r="O1384" s="19" t="n">
        <v>1.16955181005969</v>
      </c>
      <c r="P1384" s="19" t="n">
        <v>0.493952820757878</v>
      </c>
      <c r="Q1384" s="17" t="s">
        <v>31</v>
      </c>
      <c r="R1384" s="5" t="str">
        <f aca="false">IF(OR(Q1384="Steel plate",Q1384="Concrete jacket"),"Steel plate or jacket",Q1384)</f>
        <v>Polymer laminate</v>
      </c>
      <c r="S1384" s="5" t="str">
        <f aca="false">IF(O1384&lt;='Tree rules'!$C$4,IF(N1384&lt;='Tree rules'!$C$5,IF(P1384&lt;='Tree rules'!$C$7,"Monitor","Polymer laminate"),IF(P1384&lt;='Tree rules'!$C$8,"Seal cracks","Polymer laminate")),IF(O1384&lt;='Tree rules'!$C$6,IF(P1384&lt;='Tree rules'!$C$9,"Polymer laminate","Steel plate or jacket"),IF(L1384&lt;='Tree rules'!$C$10,"Steel plate or jacket","Polymer laminate")))</f>
        <v>Polymer laminate</v>
      </c>
      <c r="T1384" s="5" t="str">
        <f aca="false">IF(S1384=R1384,"Yes","No")</f>
        <v>Yes</v>
      </c>
    </row>
    <row r="1385" customFormat="false" ht="15" hidden="false" customHeight="false" outlineLevel="0" collapsed="false">
      <c r="A1385" s="15" t="n">
        <v>4602</v>
      </c>
      <c r="B1385" s="16" t="n">
        <v>4.0234248698304</v>
      </c>
      <c r="C1385" s="15" t="n">
        <v>300</v>
      </c>
      <c r="D1385" s="15" t="n">
        <v>325</v>
      </c>
      <c r="E1385" s="15" t="n">
        <v>30</v>
      </c>
      <c r="F1385" s="16" t="n">
        <v>0.536642161467296</v>
      </c>
      <c r="G1385" s="17" t="s">
        <v>103</v>
      </c>
      <c r="H1385" s="18" t="n">
        <v>0.2</v>
      </c>
      <c r="I1385" s="18" t="n">
        <v>2</v>
      </c>
      <c r="J1385" s="19" t="n">
        <v>0.931320264686261</v>
      </c>
      <c r="K1385" s="19" t="n">
        <v>0.592350887379114</v>
      </c>
      <c r="L1385" s="16" t="n">
        <v>14.3182379709267</v>
      </c>
      <c r="M1385" s="19" t="n">
        <v>0.730910092068802</v>
      </c>
      <c r="N1385" s="19" t="n">
        <v>1.40780356411591</v>
      </c>
      <c r="O1385" s="19" t="n">
        <v>1.31097214415146</v>
      </c>
      <c r="P1385" s="19" t="n">
        <v>0.463385553524655</v>
      </c>
      <c r="Q1385" s="17" t="s">
        <v>31</v>
      </c>
      <c r="R1385" s="5" t="str">
        <f aca="false">IF(OR(Q1385="Steel plate",Q1385="Concrete jacket"),"Steel plate or jacket",Q1385)</f>
        <v>Polymer laminate</v>
      </c>
      <c r="S1385" s="5" t="str">
        <f aca="false">IF(O1385&lt;='Tree rules'!$C$4,IF(N1385&lt;='Tree rules'!$C$5,IF(P1385&lt;='Tree rules'!$C$7,"Monitor","Polymer laminate"),IF(P1385&lt;='Tree rules'!$C$8,"Seal cracks","Polymer laminate")),IF(O1385&lt;='Tree rules'!$C$6,IF(P1385&lt;='Tree rules'!$C$9,"Polymer laminate","Steel plate or jacket"),IF(L1385&lt;='Tree rules'!$C$10,"Steel plate or jacket","Polymer laminate")))</f>
        <v>Polymer laminate</v>
      </c>
      <c r="T1385" s="5" t="str">
        <f aca="false">IF(S1385=R1385,"Yes","No")</f>
        <v>Yes</v>
      </c>
    </row>
    <row r="1386" customFormat="false" ht="15" hidden="false" customHeight="false" outlineLevel="0" collapsed="false">
      <c r="A1386" s="15" t="n">
        <v>4606</v>
      </c>
      <c r="B1386" s="16" t="n">
        <v>5.01937503314443</v>
      </c>
      <c r="C1386" s="15" t="n">
        <v>230</v>
      </c>
      <c r="D1386" s="15" t="n">
        <v>475</v>
      </c>
      <c r="E1386" s="15" t="n">
        <v>30</v>
      </c>
      <c r="F1386" s="16" t="n">
        <v>0.959655631887728</v>
      </c>
      <c r="G1386" s="17" t="s">
        <v>101</v>
      </c>
      <c r="H1386" s="18" t="n">
        <v>0.3</v>
      </c>
      <c r="I1386" s="18" t="n">
        <v>1</v>
      </c>
      <c r="J1386" s="19" t="n">
        <v>0.879680982743655</v>
      </c>
      <c r="K1386" s="19" t="n">
        <v>0.524606471042333</v>
      </c>
      <c r="L1386" s="16" t="n">
        <v>11.7549766584179</v>
      </c>
      <c r="M1386" s="19" t="n">
        <v>0.381301189408601</v>
      </c>
      <c r="N1386" s="19" t="n">
        <v>0.651897935710975</v>
      </c>
      <c r="O1386" s="19" t="n">
        <v>0.879680982743655</v>
      </c>
      <c r="P1386" s="19" t="n">
        <v>0.955309227263875</v>
      </c>
      <c r="Q1386" s="17" t="s">
        <v>29</v>
      </c>
      <c r="R1386" s="5" t="str">
        <f aca="false">IF(OR(Q1386="Steel plate",Q1386="Concrete jacket"),"Steel plate or jacket",Q1386)</f>
        <v>Monitor</v>
      </c>
      <c r="S1386" s="5" t="str">
        <f aca="false">IF(O1386&lt;='Tree rules'!$C$4,IF(N1386&lt;='Tree rules'!$C$5,IF(P1386&lt;='Tree rules'!$C$7,"Monitor","Polymer laminate"),IF(P1386&lt;='Tree rules'!$C$8,"Seal cracks","Polymer laminate")),IF(O1386&lt;='Tree rules'!$C$6,IF(P1386&lt;='Tree rules'!$C$9,"Polymer laminate","Steel plate or jacket"),IF(L1386&lt;='Tree rules'!$C$10,"Steel plate or jacket","Polymer laminate")))</f>
        <v>Monitor</v>
      </c>
      <c r="T1386" s="5" t="str">
        <f aca="false">IF(S1386=R1386,"Yes","No")</f>
        <v>Yes</v>
      </c>
    </row>
    <row r="1387" customFormat="false" ht="15" hidden="false" customHeight="false" outlineLevel="0" collapsed="false">
      <c r="A1387" s="15" t="n">
        <v>4608</v>
      </c>
      <c r="B1387" s="16" t="n">
        <v>3.16400212099032</v>
      </c>
      <c r="C1387" s="15" t="n">
        <v>230</v>
      </c>
      <c r="D1387" s="15" t="n">
        <v>300</v>
      </c>
      <c r="E1387" s="15" t="n">
        <v>30</v>
      </c>
      <c r="F1387" s="16" t="n">
        <v>0.816145304197962</v>
      </c>
      <c r="G1387" s="17" t="s">
        <v>102</v>
      </c>
      <c r="H1387" s="18" t="n">
        <v>0.1</v>
      </c>
      <c r="I1387" s="18" t="n">
        <v>1</v>
      </c>
      <c r="J1387" s="19" t="n">
        <v>0.985869006262105</v>
      </c>
      <c r="K1387" s="19" t="n">
        <v>0.526151059210413</v>
      </c>
      <c r="L1387" s="16" t="n">
        <v>13.1286395061839</v>
      </c>
      <c r="M1387" s="19" t="n">
        <v>0.941293150693772</v>
      </c>
      <c r="N1387" s="19" t="n">
        <v>2.6042877066183</v>
      </c>
      <c r="O1387" s="19" t="n">
        <v>0.985869006262105</v>
      </c>
      <c r="P1387" s="19" t="n">
        <v>0.331226311370737</v>
      </c>
      <c r="Q1387" s="17" t="s">
        <v>30</v>
      </c>
      <c r="R1387" s="5" t="str">
        <f aca="false">IF(OR(Q1387="Steel plate",Q1387="Concrete jacket"),"Steel plate or jacket",Q1387)</f>
        <v>Seal cracks</v>
      </c>
      <c r="S1387" s="5" t="str">
        <f aca="false">IF(O1387&lt;='Tree rules'!$C$4,IF(N1387&lt;='Tree rules'!$C$5,IF(P1387&lt;='Tree rules'!$C$7,"Monitor","Polymer laminate"),IF(P1387&lt;='Tree rules'!$C$8,"Seal cracks","Polymer laminate")),IF(O1387&lt;='Tree rules'!$C$6,IF(P1387&lt;='Tree rules'!$C$9,"Polymer laminate","Steel plate or jacket"),IF(L1387&lt;='Tree rules'!$C$10,"Steel plate or jacket","Polymer laminate")))</f>
        <v>Seal cracks</v>
      </c>
      <c r="T1387" s="5" t="str">
        <f aca="false">IF(S1387=R1387,"Yes","No")</f>
        <v>Yes</v>
      </c>
    </row>
    <row r="1388" customFormat="false" ht="15" hidden="false" customHeight="false" outlineLevel="0" collapsed="false">
      <c r="A1388" s="15" t="n">
        <v>4609</v>
      </c>
      <c r="B1388" s="16" t="n">
        <v>3.61261441853511</v>
      </c>
      <c r="C1388" s="15" t="n">
        <v>300</v>
      </c>
      <c r="D1388" s="15" t="n">
        <v>325</v>
      </c>
      <c r="E1388" s="15" t="n">
        <v>30</v>
      </c>
      <c r="F1388" s="16" t="n">
        <v>0.960869437657093</v>
      </c>
      <c r="G1388" s="17" t="s">
        <v>103</v>
      </c>
      <c r="H1388" s="18" t="n">
        <v>0.2</v>
      </c>
      <c r="I1388" s="18" t="n">
        <v>1</v>
      </c>
      <c r="J1388" s="19" t="n">
        <v>0.886258814516567</v>
      </c>
      <c r="K1388" s="19" t="n">
        <v>0.4662600984644</v>
      </c>
      <c r="L1388" s="16" t="n">
        <v>12.9484387761115</v>
      </c>
      <c r="M1388" s="19" t="n">
        <v>0.939393787136806</v>
      </c>
      <c r="N1388" s="19" t="n">
        <v>0.918753446142475</v>
      </c>
      <c r="O1388" s="19" t="n">
        <v>0.886258814516567</v>
      </c>
      <c r="P1388" s="19" t="n">
        <v>0.397433319503501</v>
      </c>
      <c r="Q1388" s="17" t="s">
        <v>29</v>
      </c>
      <c r="R1388" s="5" t="str">
        <f aca="false">IF(OR(Q1388="Steel plate",Q1388="Concrete jacket"),"Steel plate or jacket",Q1388)</f>
        <v>Monitor</v>
      </c>
      <c r="S1388" s="5" t="str">
        <f aca="false">IF(O1388&lt;='Tree rules'!$C$4,IF(N1388&lt;='Tree rules'!$C$5,IF(P1388&lt;='Tree rules'!$C$7,"Monitor","Polymer laminate"),IF(P1388&lt;='Tree rules'!$C$8,"Seal cracks","Polymer laminate")),IF(O1388&lt;='Tree rules'!$C$6,IF(P1388&lt;='Tree rules'!$C$9,"Polymer laminate","Steel plate or jacket"),IF(L1388&lt;='Tree rules'!$C$10,"Steel plate or jacket","Polymer laminate")))</f>
        <v>Monitor</v>
      </c>
      <c r="T1388" s="5" t="str">
        <f aca="false">IF(S1388=R1388,"Yes","No")</f>
        <v>Yes</v>
      </c>
    </row>
    <row r="1389" customFormat="false" ht="15" hidden="false" customHeight="false" outlineLevel="0" collapsed="false">
      <c r="A1389" s="15" t="n">
        <v>4615</v>
      </c>
      <c r="B1389" s="16" t="n">
        <v>7.78683370425058</v>
      </c>
      <c r="C1389" s="15" t="n">
        <v>300</v>
      </c>
      <c r="D1389" s="15" t="n">
        <v>725</v>
      </c>
      <c r="E1389" s="15" t="n">
        <v>30</v>
      </c>
      <c r="F1389" s="16" t="n">
        <v>0.6187282429522</v>
      </c>
      <c r="G1389" s="17" t="s">
        <v>103</v>
      </c>
      <c r="H1389" s="18" t="n">
        <v>0.2</v>
      </c>
      <c r="I1389" s="18" t="n">
        <v>2</v>
      </c>
      <c r="J1389" s="19" t="n">
        <v>0.900537429829148</v>
      </c>
      <c r="K1389" s="19" t="n">
        <v>0.646518930527243</v>
      </c>
      <c r="L1389" s="16" t="n">
        <v>11.5019700210496</v>
      </c>
      <c r="M1389" s="19" t="n">
        <v>0.388040592307353</v>
      </c>
      <c r="N1389" s="19" t="n">
        <v>1.33112301548189</v>
      </c>
      <c r="O1389" s="19" t="n">
        <v>1.2188603636254</v>
      </c>
      <c r="P1389" s="19" t="n">
        <v>0.939373129785707</v>
      </c>
      <c r="Q1389" s="17" t="s">
        <v>31</v>
      </c>
      <c r="R1389" s="5" t="str">
        <f aca="false">IF(OR(Q1389="Steel plate",Q1389="Concrete jacket"),"Steel plate or jacket",Q1389)</f>
        <v>Polymer laminate</v>
      </c>
      <c r="S1389" s="5" t="str">
        <f aca="false">IF(O1389&lt;='Tree rules'!$C$4,IF(N1389&lt;='Tree rules'!$C$5,IF(P1389&lt;='Tree rules'!$C$7,"Monitor","Polymer laminate"),IF(P1389&lt;='Tree rules'!$C$8,"Seal cracks","Polymer laminate")),IF(O1389&lt;='Tree rules'!$C$6,IF(P1389&lt;='Tree rules'!$C$9,"Polymer laminate","Steel plate or jacket"),IF(L1389&lt;='Tree rules'!$C$10,"Steel plate or jacket","Polymer laminate")))</f>
        <v>Polymer laminate</v>
      </c>
      <c r="T1389" s="5" t="str">
        <f aca="false">IF(S1389=R1389,"Yes","No")</f>
        <v>Yes</v>
      </c>
    </row>
    <row r="1390" customFormat="false" ht="15" hidden="false" customHeight="false" outlineLevel="0" collapsed="false">
      <c r="A1390" s="15" t="n">
        <v>4618</v>
      </c>
      <c r="B1390" s="16" t="n">
        <v>5.49053257885897</v>
      </c>
      <c r="C1390" s="15" t="n">
        <v>230</v>
      </c>
      <c r="D1390" s="15" t="n">
        <v>500</v>
      </c>
      <c r="E1390" s="15" t="n">
        <v>30</v>
      </c>
      <c r="F1390" s="16" t="n">
        <v>0.770204672782022</v>
      </c>
      <c r="G1390" s="17" t="s">
        <v>103</v>
      </c>
      <c r="H1390" s="18" t="n">
        <v>0.2</v>
      </c>
      <c r="I1390" s="18" t="n">
        <v>2</v>
      </c>
      <c r="J1390" s="19" t="n">
        <v>0.914436226966712</v>
      </c>
      <c r="K1390" s="19" t="n">
        <v>0.520132783569049</v>
      </c>
      <c r="L1390" s="16" t="n">
        <v>12.093684094403</v>
      </c>
      <c r="M1390" s="19" t="n">
        <v>0.657071693954383</v>
      </c>
      <c r="N1390" s="19" t="n">
        <v>1.33309335717373</v>
      </c>
      <c r="O1390" s="19" t="n">
        <v>1.35324419380485</v>
      </c>
      <c r="P1390" s="19" t="n">
        <v>0.656699602027288</v>
      </c>
      <c r="Q1390" s="17" t="s">
        <v>31</v>
      </c>
      <c r="R1390" s="5" t="str">
        <f aca="false">IF(OR(Q1390="Steel plate",Q1390="Concrete jacket"),"Steel plate or jacket",Q1390)</f>
        <v>Polymer laminate</v>
      </c>
      <c r="S1390" s="5" t="str">
        <f aca="false">IF(O1390&lt;='Tree rules'!$C$4,IF(N1390&lt;='Tree rules'!$C$5,IF(P1390&lt;='Tree rules'!$C$7,"Monitor","Polymer laminate"),IF(P1390&lt;='Tree rules'!$C$8,"Seal cracks","Polymer laminate")),IF(O1390&lt;='Tree rules'!$C$6,IF(P1390&lt;='Tree rules'!$C$9,"Polymer laminate","Steel plate or jacket"),IF(L1390&lt;='Tree rules'!$C$10,"Steel plate or jacket","Polymer laminate")))</f>
        <v>Steel plate or jacket</v>
      </c>
      <c r="T1390" s="5" t="str">
        <f aca="false">IF(S1390=R1390,"Yes","No")</f>
        <v>No</v>
      </c>
    </row>
    <row r="1391" customFormat="false" ht="15" hidden="false" customHeight="false" outlineLevel="0" collapsed="false">
      <c r="A1391" s="15" t="n">
        <v>4621</v>
      </c>
      <c r="B1391" s="16" t="n">
        <v>3.8823306925047</v>
      </c>
      <c r="C1391" s="15" t="n">
        <v>300</v>
      </c>
      <c r="D1391" s="15" t="n">
        <v>375</v>
      </c>
      <c r="E1391" s="15" t="n">
        <v>30</v>
      </c>
      <c r="F1391" s="16" t="n">
        <v>0.640487798897002</v>
      </c>
      <c r="G1391" s="17" t="s">
        <v>101</v>
      </c>
      <c r="H1391" s="18" t="n">
        <v>0.3</v>
      </c>
      <c r="I1391" s="18" t="n">
        <v>1</v>
      </c>
      <c r="J1391" s="19" t="n">
        <v>0.887498106813409</v>
      </c>
      <c r="K1391" s="19" t="n">
        <v>0.42770366828803</v>
      </c>
      <c r="L1391" s="16" t="n">
        <v>11.8725709250908</v>
      </c>
      <c r="M1391" s="19" t="n">
        <v>0.417512955142745</v>
      </c>
      <c r="N1391" s="19" t="n">
        <v>1.03428661789845</v>
      </c>
      <c r="O1391" s="19" t="n">
        <v>0.887498106813409</v>
      </c>
      <c r="P1391" s="19" t="n">
        <v>0.544852286740601</v>
      </c>
      <c r="Q1391" s="17" t="s">
        <v>30</v>
      </c>
      <c r="R1391" s="5" t="str">
        <f aca="false">IF(OR(Q1391="Steel plate",Q1391="Concrete jacket"),"Steel plate or jacket",Q1391)</f>
        <v>Seal cracks</v>
      </c>
      <c r="S1391" s="5" t="str">
        <f aca="false">IF(O1391&lt;='Tree rules'!$C$4,IF(N1391&lt;='Tree rules'!$C$5,IF(P1391&lt;='Tree rules'!$C$7,"Monitor","Polymer laminate"),IF(P1391&lt;='Tree rules'!$C$8,"Seal cracks","Polymer laminate")),IF(O1391&lt;='Tree rules'!$C$6,IF(P1391&lt;='Tree rules'!$C$9,"Polymer laminate","Steel plate or jacket"),IF(L1391&lt;='Tree rules'!$C$10,"Steel plate or jacket","Polymer laminate")))</f>
        <v>Seal cracks</v>
      </c>
      <c r="T1391" s="5" t="str">
        <f aca="false">IF(S1391=R1391,"Yes","No")</f>
        <v>Yes</v>
      </c>
    </row>
    <row r="1392" customFormat="false" ht="15" hidden="false" customHeight="false" outlineLevel="0" collapsed="false">
      <c r="A1392" s="15" t="n">
        <v>4625</v>
      </c>
      <c r="B1392" s="16" t="n">
        <v>3.1354457022214</v>
      </c>
      <c r="C1392" s="15" t="n">
        <v>300</v>
      </c>
      <c r="D1392" s="15" t="n">
        <v>300</v>
      </c>
      <c r="E1392" s="15" t="n">
        <v>30</v>
      </c>
      <c r="F1392" s="16" t="n">
        <v>0.78213924985638</v>
      </c>
      <c r="G1392" s="17" t="s">
        <v>102</v>
      </c>
      <c r="H1392" s="18" t="n">
        <v>0.1</v>
      </c>
      <c r="I1392" s="18" t="n">
        <v>1</v>
      </c>
      <c r="J1392" s="19" t="n">
        <v>0.972068739141327</v>
      </c>
      <c r="K1392" s="19" t="n">
        <v>0.411947386547902</v>
      </c>
      <c r="L1392" s="16" t="n">
        <v>13.0101481419975</v>
      </c>
      <c r="M1392" s="19" t="n">
        <v>0.913852189172562</v>
      </c>
      <c r="N1392" s="19" t="n">
        <v>2.5954400938026</v>
      </c>
      <c r="O1392" s="19" t="n">
        <v>0.972068739141327</v>
      </c>
      <c r="P1392" s="19" t="n">
        <v>0.299095077144534</v>
      </c>
      <c r="Q1392" s="17" t="s">
        <v>30</v>
      </c>
      <c r="R1392" s="5" t="str">
        <f aca="false">IF(OR(Q1392="Steel plate",Q1392="Concrete jacket"),"Steel plate or jacket",Q1392)</f>
        <v>Seal cracks</v>
      </c>
      <c r="S1392" s="5" t="str">
        <f aca="false">IF(O1392&lt;='Tree rules'!$C$4,IF(N1392&lt;='Tree rules'!$C$5,IF(P1392&lt;='Tree rules'!$C$7,"Monitor","Polymer laminate"),IF(P1392&lt;='Tree rules'!$C$8,"Seal cracks","Polymer laminate")),IF(O1392&lt;='Tree rules'!$C$6,IF(P1392&lt;='Tree rules'!$C$9,"Polymer laminate","Steel plate or jacket"),IF(L1392&lt;='Tree rules'!$C$10,"Steel plate or jacket","Polymer laminate")))</f>
        <v>Seal cracks</v>
      </c>
      <c r="T1392" s="5" t="str">
        <f aca="false">IF(S1392=R1392,"Yes","No")</f>
        <v>Yes</v>
      </c>
    </row>
    <row r="1393" customFormat="false" ht="15" hidden="false" customHeight="false" outlineLevel="0" collapsed="false">
      <c r="A1393" s="15" t="n">
        <v>4627</v>
      </c>
      <c r="B1393" s="16" t="n">
        <v>6.35078584058776</v>
      </c>
      <c r="C1393" s="15" t="n">
        <v>300</v>
      </c>
      <c r="D1393" s="15" t="n">
        <v>600</v>
      </c>
      <c r="E1393" s="15" t="n">
        <v>25</v>
      </c>
      <c r="F1393" s="16" t="n">
        <v>0.604879451954714</v>
      </c>
      <c r="G1393" s="17" t="s">
        <v>103</v>
      </c>
      <c r="H1393" s="18" t="n">
        <v>0.2</v>
      </c>
      <c r="I1393" s="18" t="n">
        <v>2</v>
      </c>
      <c r="J1393" s="19" t="n">
        <v>0.995075377976151</v>
      </c>
      <c r="K1393" s="19" t="n">
        <v>0.429394247954366</v>
      </c>
      <c r="L1393" s="16" t="n">
        <v>11.4635123476313</v>
      </c>
      <c r="M1393" s="19" t="n">
        <v>0.440772036176916</v>
      </c>
      <c r="N1393" s="19" t="n">
        <v>1.58605285187049</v>
      </c>
      <c r="O1393" s="19" t="n">
        <v>1.56287111236833</v>
      </c>
      <c r="P1393" s="19" t="n">
        <v>0.876968859045384</v>
      </c>
      <c r="Q1393" s="17" t="s">
        <v>104</v>
      </c>
      <c r="R1393" s="5" t="str">
        <f aca="false">IF(OR(Q1393="Steel plate",Q1393="Concrete jacket"),"Steel plate or jacket",Q1393)</f>
        <v>Steel plate or jacket</v>
      </c>
      <c r="S1393" s="5" t="str">
        <f aca="false">IF(O1393&lt;='Tree rules'!$C$4,IF(N1393&lt;='Tree rules'!$C$5,IF(P1393&lt;='Tree rules'!$C$7,"Monitor","Polymer laminate"),IF(P1393&lt;='Tree rules'!$C$8,"Seal cracks","Polymer laminate")),IF(O1393&lt;='Tree rules'!$C$6,IF(P1393&lt;='Tree rules'!$C$9,"Polymer laminate","Steel plate or jacket"),IF(L1393&lt;='Tree rules'!$C$10,"Steel plate or jacket","Polymer laminate")))</f>
        <v>Steel plate or jacket</v>
      </c>
      <c r="T1393" s="5" t="str">
        <f aca="false">IF(S1393=R1393,"Yes","No")</f>
        <v>Yes</v>
      </c>
    </row>
    <row r="1394" customFormat="false" ht="15" hidden="false" customHeight="false" outlineLevel="0" collapsed="false">
      <c r="A1394" s="15" t="n">
        <v>4628</v>
      </c>
      <c r="B1394" s="16" t="n">
        <v>5.78194468018665</v>
      </c>
      <c r="C1394" s="15" t="n">
        <v>300</v>
      </c>
      <c r="D1394" s="15" t="n">
        <v>575</v>
      </c>
      <c r="E1394" s="15" t="n">
        <v>30</v>
      </c>
      <c r="F1394" s="16" t="n">
        <v>0.79483685100311</v>
      </c>
      <c r="G1394" s="17" t="s">
        <v>101</v>
      </c>
      <c r="H1394" s="18" t="n">
        <v>0.3</v>
      </c>
      <c r="I1394" s="18" t="n">
        <v>1.5</v>
      </c>
      <c r="J1394" s="19" t="n">
        <v>0.855682062145518</v>
      </c>
      <c r="K1394" s="19" t="n">
        <v>0.454583383343367</v>
      </c>
      <c r="L1394" s="16" t="n">
        <v>10.9714320307147</v>
      </c>
      <c r="M1394" s="19" t="n">
        <v>0.932576265971445</v>
      </c>
      <c r="N1394" s="19" t="n">
        <v>0.726889211871391</v>
      </c>
      <c r="O1394" s="19" t="n">
        <v>1.08903366978011</v>
      </c>
      <c r="P1394" s="19" t="n">
        <v>0.380684663100469</v>
      </c>
      <c r="Q1394" s="17" t="s">
        <v>31</v>
      </c>
      <c r="R1394" s="5" t="str">
        <f aca="false">IF(OR(Q1394="Steel plate",Q1394="Concrete jacket"),"Steel plate or jacket",Q1394)</f>
        <v>Polymer laminate</v>
      </c>
      <c r="S1394" s="5" t="str">
        <f aca="false">IF(O1394&lt;='Tree rules'!$C$4,IF(N1394&lt;='Tree rules'!$C$5,IF(P1394&lt;='Tree rules'!$C$7,"Monitor","Polymer laminate"),IF(P1394&lt;='Tree rules'!$C$8,"Seal cracks","Polymer laminate")),IF(O1394&lt;='Tree rules'!$C$6,IF(P1394&lt;='Tree rules'!$C$9,"Polymer laminate","Steel plate or jacket"),IF(L1394&lt;='Tree rules'!$C$10,"Steel plate or jacket","Polymer laminate")))</f>
        <v>Polymer laminate</v>
      </c>
      <c r="T1394" s="5" t="str">
        <f aca="false">IF(S1394=R1394,"Yes","No")</f>
        <v>Yes</v>
      </c>
    </row>
    <row r="1395" customFormat="false" ht="15" hidden="false" customHeight="false" outlineLevel="0" collapsed="false">
      <c r="A1395" s="15" t="n">
        <v>4632</v>
      </c>
      <c r="B1395" s="16" t="n">
        <v>3.69174719419005</v>
      </c>
      <c r="C1395" s="15" t="n">
        <v>230</v>
      </c>
      <c r="D1395" s="15" t="n">
        <v>300</v>
      </c>
      <c r="E1395" s="15" t="n">
        <v>25</v>
      </c>
      <c r="F1395" s="16" t="n">
        <v>0.688332522525665</v>
      </c>
      <c r="G1395" s="17" t="s">
        <v>103</v>
      </c>
      <c r="H1395" s="18" t="n">
        <v>0.2</v>
      </c>
      <c r="I1395" s="18" t="n">
        <v>1</v>
      </c>
      <c r="J1395" s="19" t="n">
        <v>0.904239776733462</v>
      </c>
      <c r="K1395" s="19" t="n">
        <v>0.624501018115507</v>
      </c>
      <c r="L1395" s="16" t="n">
        <v>14.5344377724018</v>
      </c>
      <c r="M1395" s="19" t="n">
        <v>0.713694463927237</v>
      </c>
      <c r="N1395" s="19" t="n">
        <v>1.20241264798567</v>
      </c>
      <c r="O1395" s="19" t="n">
        <v>0.904239776733462</v>
      </c>
      <c r="P1395" s="19" t="n">
        <v>0.494637295005797</v>
      </c>
      <c r="Q1395" s="17" t="s">
        <v>30</v>
      </c>
      <c r="R1395" s="5" t="str">
        <f aca="false">IF(OR(Q1395="Steel plate",Q1395="Concrete jacket"),"Steel plate or jacket",Q1395)</f>
        <v>Seal cracks</v>
      </c>
      <c r="S1395" s="5" t="str">
        <f aca="false">IF(O1395&lt;='Tree rules'!$C$4,IF(N1395&lt;='Tree rules'!$C$5,IF(P1395&lt;='Tree rules'!$C$7,"Monitor","Polymer laminate"),IF(P1395&lt;='Tree rules'!$C$8,"Seal cracks","Polymer laminate")),IF(O1395&lt;='Tree rules'!$C$6,IF(P1395&lt;='Tree rules'!$C$9,"Polymer laminate","Steel plate or jacket"),IF(L1395&lt;='Tree rules'!$C$10,"Steel plate or jacket","Polymer laminate")))</f>
        <v>Seal cracks</v>
      </c>
      <c r="T1395" s="5" t="str">
        <f aca="false">IF(S1395=R1395,"Yes","No")</f>
        <v>Yes</v>
      </c>
    </row>
    <row r="1396" customFormat="false" ht="15" hidden="false" customHeight="false" outlineLevel="0" collapsed="false">
      <c r="A1396" s="15" t="n">
        <v>4634</v>
      </c>
      <c r="B1396" s="16" t="n">
        <v>3.15269809572554</v>
      </c>
      <c r="C1396" s="15" t="n">
        <v>230</v>
      </c>
      <c r="D1396" s="15" t="n">
        <v>300</v>
      </c>
      <c r="E1396" s="15" t="n">
        <v>20</v>
      </c>
      <c r="F1396" s="16" t="n">
        <v>0.688332522525665</v>
      </c>
      <c r="G1396" s="17" t="s">
        <v>103</v>
      </c>
      <c r="H1396" s="18" t="n">
        <v>0.2</v>
      </c>
      <c r="I1396" s="18" t="n">
        <v>1.5</v>
      </c>
      <c r="J1396" s="19" t="n">
        <v>0.992105058536617</v>
      </c>
      <c r="K1396" s="19" t="n">
        <v>0.556219304013283</v>
      </c>
      <c r="L1396" s="16" t="n">
        <v>12.4121972272659</v>
      </c>
      <c r="M1396" s="19" t="n">
        <v>0.270126852224072</v>
      </c>
      <c r="N1396" s="19" t="n">
        <v>1.78715715265454</v>
      </c>
      <c r="O1396" s="19" t="n">
        <v>1.21224359522128</v>
      </c>
      <c r="P1396" s="19" t="n">
        <v>1.32214026328943</v>
      </c>
      <c r="Q1396" s="17" t="s">
        <v>31</v>
      </c>
      <c r="R1396" s="5" t="str">
        <f aca="false">IF(OR(Q1396="Steel plate",Q1396="Concrete jacket"),"Steel plate or jacket",Q1396)</f>
        <v>Polymer laminate</v>
      </c>
      <c r="S1396" s="5" t="str">
        <f aca="false">IF(O1396&lt;='Tree rules'!$C$4,IF(N1396&lt;='Tree rules'!$C$5,IF(P1396&lt;='Tree rules'!$C$7,"Monitor","Polymer laminate"),IF(P1396&lt;='Tree rules'!$C$8,"Seal cracks","Polymer laminate")),IF(O1396&lt;='Tree rules'!$C$6,IF(P1396&lt;='Tree rules'!$C$9,"Polymer laminate","Steel plate or jacket"),IF(L1396&lt;='Tree rules'!$C$10,"Steel plate or jacket","Polymer laminate")))</f>
        <v>Steel plate or jacket</v>
      </c>
      <c r="T1396" s="5" t="str">
        <f aca="false">IF(S1396=R1396,"Yes","No")</f>
        <v>No</v>
      </c>
    </row>
    <row r="1397" customFormat="false" ht="15" hidden="false" customHeight="false" outlineLevel="0" collapsed="false">
      <c r="A1397" s="15" t="n">
        <v>4637</v>
      </c>
      <c r="B1397" s="16" t="n">
        <v>5.45899727707637</v>
      </c>
      <c r="C1397" s="15" t="n">
        <v>300</v>
      </c>
      <c r="D1397" s="15" t="n">
        <v>550</v>
      </c>
      <c r="E1397" s="15" t="n">
        <v>25</v>
      </c>
      <c r="F1397" s="16" t="n">
        <v>0.834420359519201</v>
      </c>
      <c r="G1397" s="17" t="s">
        <v>101</v>
      </c>
      <c r="H1397" s="18" t="n">
        <v>0.3</v>
      </c>
      <c r="I1397" s="18" t="n">
        <v>2</v>
      </c>
      <c r="J1397" s="19" t="n">
        <v>0.971038047102171</v>
      </c>
      <c r="K1397" s="19" t="n">
        <v>0.43028580398513</v>
      </c>
      <c r="L1397" s="16" t="n">
        <v>10.8744965678812</v>
      </c>
      <c r="M1397" s="19" t="n">
        <v>0.809496962123908</v>
      </c>
      <c r="N1397" s="19" t="n">
        <v>1.05007689163209</v>
      </c>
      <c r="O1397" s="19" t="n">
        <v>1.52425220740683</v>
      </c>
      <c r="P1397" s="19" t="n">
        <v>0.574953707208394</v>
      </c>
      <c r="Q1397" s="17" t="s">
        <v>105</v>
      </c>
      <c r="R1397" s="5" t="str">
        <f aca="false">IF(OR(Q1397="Steel plate",Q1397="Concrete jacket"),"Steel plate or jacket",Q1397)</f>
        <v>Steel plate or jacket</v>
      </c>
      <c r="S1397" s="5" t="str">
        <f aca="false">IF(O1397&lt;='Tree rules'!$C$4,IF(N1397&lt;='Tree rules'!$C$5,IF(P1397&lt;='Tree rules'!$C$7,"Monitor","Polymer laminate"),IF(P1397&lt;='Tree rules'!$C$8,"Seal cracks","Polymer laminate")),IF(O1397&lt;='Tree rules'!$C$6,IF(P1397&lt;='Tree rules'!$C$9,"Polymer laminate","Steel plate or jacket"),IF(L1397&lt;='Tree rules'!$C$10,"Steel plate or jacket","Polymer laminate")))</f>
        <v>Steel plate or jacket</v>
      </c>
      <c r="T1397" s="5" t="str">
        <f aca="false">IF(S1397=R1397,"Yes","No")</f>
        <v>Yes</v>
      </c>
    </row>
    <row r="1398" customFormat="false" ht="15" hidden="false" customHeight="false" outlineLevel="0" collapsed="false">
      <c r="A1398" s="15" t="n">
        <v>4643</v>
      </c>
      <c r="B1398" s="16" t="n">
        <v>4.30175748104844</v>
      </c>
      <c r="C1398" s="15" t="n">
        <v>300</v>
      </c>
      <c r="D1398" s="15" t="n">
        <v>400</v>
      </c>
      <c r="E1398" s="15" t="n">
        <v>30</v>
      </c>
      <c r="F1398" s="16" t="n">
        <v>0.621482226229435</v>
      </c>
      <c r="G1398" s="17" t="s">
        <v>102</v>
      </c>
      <c r="H1398" s="18" t="n">
        <v>0.1</v>
      </c>
      <c r="I1398" s="18" t="n">
        <v>2</v>
      </c>
      <c r="J1398" s="19" t="n">
        <v>0.87944858625535</v>
      </c>
      <c r="K1398" s="19" t="n">
        <v>0.482811416828616</v>
      </c>
      <c r="L1398" s="16" t="n">
        <v>12.764858994209</v>
      </c>
      <c r="M1398" s="19" t="n">
        <v>0.381165999247991</v>
      </c>
      <c r="N1398" s="19" t="n">
        <v>5.26442126528711</v>
      </c>
      <c r="O1398" s="19" t="n">
        <v>1.33428935455283</v>
      </c>
      <c r="P1398" s="19" t="n">
        <v>0.747265488754311</v>
      </c>
      <c r="Q1398" s="17" t="s">
        <v>31</v>
      </c>
      <c r="R1398" s="5" t="str">
        <f aca="false">IF(OR(Q1398="Steel plate",Q1398="Concrete jacket"),"Steel plate or jacket",Q1398)</f>
        <v>Polymer laminate</v>
      </c>
      <c r="S1398" s="5" t="str">
        <f aca="false">IF(O1398&lt;='Tree rules'!$C$4,IF(N1398&lt;='Tree rules'!$C$5,IF(P1398&lt;='Tree rules'!$C$7,"Monitor","Polymer laminate"),IF(P1398&lt;='Tree rules'!$C$8,"Seal cracks","Polymer laminate")),IF(O1398&lt;='Tree rules'!$C$6,IF(P1398&lt;='Tree rules'!$C$9,"Polymer laminate","Steel plate or jacket"),IF(L1398&lt;='Tree rules'!$C$10,"Steel plate or jacket","Polymer laminate")))</f>
        <v>Polymer laminate</v>
      </c>
      <c r="T1398" s="5" t="str">
        <f aca="false">IF(S1398=R1398,"Yes","No")</f>
        <v>Yes</v>
      </c>
    </row>
    <row r="1399" customFormat="false" ht="15" hidden="false" customHeight="false" outlineLevel="0" collapsed="false">
      <c r="A1399" s="15" t="n">
        <v>4646</v>
      </c>
      <c r="B1399" s="16" t="n">
        <v>3.94420433190463</v>
      </c>
      <c r="C1399" s="15" t="n">
        <v>300</v>
      </c>
      <c r="D1399" s="15" t="n">
        <v>325</v>
      </c>
      <c r="E1399" s="15" t="n">
        <v>25</v>
      </c>
      <c r="F1399" s="16" t="n">
        <v>0.761598219052071</v>
      </c>
      <c r="G1399" s="17" t="s">
        <v>102</v>
      </c>
      <c r="H1399" s="18" t="n">
        <v>0.1</v>
      </c>
      <c r="I1399" s="18" t="n">
        <v>1.5</v>
      </c>
      <c r="J1399" s="19" t="n">
        <v>0.903589709406172</v>
      </c>
      <c r="K1399" s="19" t="n">
        <v>0.631474489381114</v>
      </c>
      <c r="L1399" s="16" t="n">
        <v>14.9401679238812</v>
      </c>
      <c r="M1399" s="19" t="n">
        <v>0.949791502193259</v>
      </c>
      <c r="N1399" s="19" t="n">
        <v>3.0631911296569</v>
      </c>
      <c r="O1399" s="19" t="n">
        <v>1.07008763893061</v>
      </c>
      <c r="P1399" s="19" t="n">
        <v>0.42433535859197</v>
      </c>
      <c r="Q1399" s="17" t="s">
        <v>31</v>
      </c>
      <c r="R1399" s="5" t="str">
        <f aca="false">IF(OR(Q1399="Steel plate",Q1399="Concrete jacket"),"Steel plate or jacket",Q1399)</f>
        <v>Polymer laminate</v>
      </c>
      <c r="S1399" s="5" t="str">
        <f aca="false">IF(O1399&lt;='Tree rules'!$C$4,IF(N1399&lt;='Tree rules'!$C$5,IF(P1399&lt;='Tree rules'!$C$7,"Monitor","Polymer laminate"),IF(P1399&lt;='Tree rules'!$C$8,"Seal cracks","Polymer laminate")),IF(O1399&lt;='Tree rules'!$C$6,IF(P1399&lt;='Tree rules'!$C$9,"Polymer laminate","Steel plate or jacket"),IF(L1399&lt;='Tree rules'!$C$10,"Steel plate or jacket","Polymer laminate")))</f>
        <v>Polymer laminate</v>
      </c>
      <c r="T1399" s="5" t="str">
        <f aca="false">IF(S1399=R1399,"Yes","No")</f>
        <v>Yes</v>
      </c>
    </row>
    <row r="1400" customFormat="false" ht="15" hidden="false" customHeight="false" outlineLevel="0" collapsed="false">
      <c r="A1400" s="15" t="n">
        <v>4652</v>
      </c>
      <c r="B1400" s="16" t="n">
        <v>4.44509519724503</v>
      </c>
      <c r="C1400" s="15" t="n">
        <v>300</v>
      </c>
      <c r="D1400" s="15" t="n">
        <v>375</v>
      </c>
      <c r="E1400" s="15" t="n">
        <v>30</v>
      </c>
      <c r="F1400" s="16" t="n">
        <v>0.853766156389583</v>
      </c>
      <c r="G1400" s="17" t="s">
        <v>102</v>
      </c>
      <c r="H1400" s="18" t="n">
        <v>0.1</v>
      </c>
      <c r="I1400" s="18" t="n">
        <v>2</v>
      </c>
      <c r="J1400" s="19" t="n">
        <v>0.926964752757051</v>
      </c>
      <c r="K1400" s="19" t="n">
        <v>0.460657025921796</v>
      </c>
      <c r="L1400" s="16" t="n">
        <v>14.1563541313536</v>
      </c>
      <c r="M1400" s="19" t="n">
        <v>0.609383941973198</v>
      </c>
      <c r="N1400" s="19" t="n">
        <v>4.16106107422459</v>
      </c>
      <c r="O1400" s="19" t="n">
        <v>1.42691667937471</v>
      </c>
      <c r="P1400" s="19" t="n">
        <v>0.717166654945966</v>
      </c>
      <c r="Q1400" s="17" t="s">
        <v>31</v>
      </c>
      <c r="R1400" s="5" t="str">
        <f aca="false">IF(OR(Q1400="Steel plate",Q1400="Concrete jacket"),"Steel plate or jacket",Q1400)</f>
        <v>Polymer laminate</v>
      </c>
      <c r="S1400" s="5" t="str">
        <f aca="false">IF(O1400&lt;='Tree rules'!$C$4,IF(N1400&lt;='Tree rules'!$C$5,IF(P1400&lt;='Tree rules'!$C$7,"Monitor","Polymer laminate"),IF(P1400&lt;='Tree rules'!$C$8,"Seal cracks","Polymer laminate")),IF(O1400&lt;='Tree rules'!$C$6,IF(P1400&lt;='Tree rules'!$C$9,"Polymer laminate","Steel plate or jacket"),IF(L1400&lt;='Tree rules'!$C$10,"Steel plate or jacket","Polymer laminate")))</f>
        <v>Polymer laminate</v>
      </c>
      <c r="T1400" s="5" t="str">
        <f aca="false">IF(S1400=R1400,"Yes","No")</f>
        <v>Yes</v>
      </c>
    </row>
    <row r="1401" customFormat="false" ht="15" hidden="false" customHeight="false" outlineLevel="0" collapsed="false">
      <c r="A1401" s="15" t="n">
        <v>4661</v>
      </c>
      <c r="B1401" s="16" t="n">
        <v>7.96077249802378</v>
      </c>
      <c r="C1401" s="15" t="n">
        <v>230</v>
      </c>
      <c r="D1401" s="15" t="n">
        <v>750</v>
      </c>
      <c r="E1401" s="15" t="n">
        <v>25</v>
      </c>
      <c r="F1401" s="16" t="n">
        <v>0.59646718313837</v>
      </c>
      <c r="G1401" s="17" t="s">
        <v>102</v>
      </c>
      <c r="H1401" s="18" t="n">
        <v>0.1</v>
      </c>
      <c r="I1401" s="18" t="n">
        <v>1</v>
      </c>
      <c r="J1401" s="19" t="n">
        <v>0.971765379794559</v>
      </c>
      <c r="K1401" s="19" t="n">
        <v>0.550159440639062</v>
      </c>
      <c r="L1401" s="16" t="n">
        <v>11.5877328937755</v>
      </c>
      <c r="M1401" s="19" t="n">
        <v>0.332398729350623</v>
      </c>
      <c r="N1401" s="19" t="n">
        <v>2.64007240559373</v>
      </c>
      <c r="O1401" s="19" t="n">
        <v>0.971765379794559</v>
      </c>
      <c r="P1401" s="19" t="n">
        <v>0.92205639401492</v>
      </c>
      <c r="Q1401" s="17" t="s">
        <v>31</v>
      </c>
      <c r="R1401" s="5" t="str">
        <f aca="false">IF(OR(Q1401="Steel plate",Q1401="Concrete jacket"),"Steel plate or jacket",Q1401)</f>
        <v>Polymer laminate</v>
      </c>
      <c r="S1401" s="5" t="str">
        <f aca="false">IF(O1401&lt;='Tree rules'!$C$4,IF(N1401&lt;='Tree rules'!$C$5,IF(P1401&lt;='Tree rules'!$C$7,"Monitor","Polymer laminate"),IF(P1401&lt;='Tree rules'!$C$8,"Seal cracks","Polymer laminate")),IF(O1401&lt;='Tree rules'!$C$6,IF(P1401&lt;='Tree rules'!$C$9,"Polymer laminate","Steel plate or jacket"),IF(L1401&lt;='Tree rules'!$C$10,"Steel plate or jacket","Polymer laminate")))</f>
        <v>Seal cracks</v>
      </c>
      <c r="T1401" s="5" t="str">
        <f aca="false">IF(S1401=R1401,"Yes","No")</f>
        <v>No</v>
      </c>
    </row>
    <row r="1402" customFormat="false" ht="15" hidden="false" customHeight="false" outlineLevel="0" collapsed="false">
      <c r="A1402" s="15" t="n">
        <v>4663</v>
      </c>
      <c r="B1402" s="16" t="n">
        <v>3.20922155804775</v>
      </c>
      <c r="C1402" s="15" t="n">
        <v>230</v>
      </c>
      <c r="D1402" s="15" t="n">
        <v>300</v>
      </c>
      <c r="E1402" s="15" t="n">
        <v>20</v>
      </c>
      <c r="F1402" s="16" t="n">
        <v>0.688332522525665</v>
      </c>
      <c r="G1402" s="17" t="s">
        <v>101</v>
      </c>
      <c r="H1402" s="18" t="n">
        <v>0.3</v>
      </c>
      <c r="I1402" s="18" t="n">
        <v>2</v>
      </c>
      <c r="J1402" s="19" t="n">
        <v>0.871308516951167</v>
      </c>
      <c r="K1402" s="19" t="n">
        <v>0.615292379769463</v>
      </c>
      <c r="L1402" s="16" t="n">
        <v>12.6347305434951</v>
      </c>
      <c r="M1402" s="19" t="n">
        <v>0.808226340817752</v>
      </c>
      <c r="N1402" s="19" t="n">
        <v>1.07004230874701</v>
      </c>
      <c r="O1402" s="19" t="n">
        <v>1.20650754299405</v>
      </c>
      <c r="P1402" s="19" t="n">
        <v>0.4676645540466</v>
      </c>
      <c r="Q1402" s="17" t="s">
        <v>31</v>
      </c>
      <c r="R1402" s="5" t="str">
        <f aca="false">IF(OR(Q1402="Steel plate",Q1402="Concrete jacket"),"Steel plate or jacket",Q1402)</f>
        <v>Polymer laminate</v>
      </c>
      <c r="S1402" s="5" t="str">
        <f aca="false">IF(O1402&lt;='Tree rules'!$C$4,IF(N1402&lt;='Tree rules'!$C$5,IF(P1402&lt;='Tree rules'!$C$7,"Monitor","Polymer laminate"),IF(P1402&lt;='Tree rules'!$C$8,"Seal cracks","Polymer laminate")),IF(O1402&lt;='Tree rules'!$C$6,IF(P1402&lt;='Tree rules'!$C$9,"Polymer laminate","Steel plate or jacket"),IF(L1402&lt;='Tree rules'!$C$10,"Steel plate or jacket","Polymer laminate")))</f>
        <v>Polymer laminate</v>
      </c>
      <c r="T1402" s="5" t="str">
        <f aca="false">IF(S1402=R1402,"Yes","No")</f>
        <v>Yes</v>
      </c>
    </row>
    <row r="1403" customFormat="false" ht="15" hidden="false" customHeight="false" outlineLevel="0" collapsed="false">
      <c r="A1403" s="15" t="n">
        <v>4665</v>
      </c>
      <c r="B1403" s="16" t="n">
        <v>7.22427458387808</v>
      </c>
      <c r="C1403" s="15" t="n">
        <v>300</v>
      </c>
      <c r="D1403" s="15" t="n">
        <v>600</v>
      </c>
      <c r="E1403" s="15" t="n">
        <v>25</v>
      </c>
      <c r="F1403" s="16" t="n">
        <v>0.604879451954714</v>
      </c>
      <c r="G1403" s="17" t="s">
        <v>103</v>
      </c>
      <c r="H1403" s="18" t="n">
        <v>0.2</v>
      </c>
      <c r="I1403" s="18" t="n">
        <v>1</v>
      </c>
      <c r="J1403" s="19" t="n">
        <v>0.919308517359164</v>
      </c>
      <c r="K1403" s="19" t="n">
        <v>0.621213981534434</v>
      </c>
      <c r="L1403" s="16" t="n">
        <v>13.0402068301048</v>
      </c>
      <c r="M1403" s="19" t="n">
        <v>0.820590754449442</v>
      </c>
      <c r="N1403" s="19" t="n">
        <v>0.826871979792622</v>
      </c>
      <c r="O1403" s="19" t="n">
        <v>0.919308517359164</v>
      </c>
      <c r="P1403" s="19" t="n">
        <v>0.467180396521703</v>
      </c>
      <c r="Q1403" s="17" t="s">
        <v>29</v>
      </c>
      <c r="R1403" s="5" t="str">
        <f aca="false">IF(OR(Q1403="Steel plate",Q1403="Concrete jacket"),"Steel plate or jacket",Q1403)</f>
        <v>Monitor</v>
      </c>
      <c r="S1403" s="5" t="str">
        <f aca="false">IF(O1403&lt;='Tree rules'!$C$4,IF(N1403&lt;='Tree rules'!$C$5,IF(P1403&lt;='Tree rules'!$C$7,"Monitor","Polymer laminate"),IF(P1403&lt;='Tree rules'!$C$8,"Seal cracks","Polymer laminate")),IF(O1403&lt;='Tree rules'!$C$6,IF(P1403&lt;='Tree rules'!$C$9,"Polymer laminate","Steel plate or jacket"),IF(L1403&lt;='Tree rules'!$C$10,"Steel plate or jacket","Polymer laminate")))</f>
        <v>Monitor</v>
      </c>
      <c r="T1403" s="5" t="str">
        <f aca="false">IF(S1403=R1403,"Yes","No")</f>
        <v>Yes</v>
      </c>
    </row>
    <row r="1404" customFormat="false" ht="15" hidden="false" customHeight="false" outlineLevel="0" collapsed="false">
      <c r="A1404" s="15" t="n">
        <v>4670</v>
      </c>
      <c r="B1404" s="16" t="n">
        <v>4.94994061692823</v>
      </c>
      <c r="C1404" s="15" t="n">
        <v>300</v>
      </c>
      <c r="D1404" s="15" t="n">
        <v>375</v>
      </c>
      <c r="E1404" s="15" t="n">
        <v>25</v>
      </c>
      <c r="F1404" s="16" t="n">
        <v>0.683367586279351</v>
      </c>
      <c r="G1404" s="17" t="s">
        <v>101</v>
      </c>
      <c r="H1404" s="18" t="n">
        <v>0.3</v>
      </c>
      <c r="I1404" s="18" t="n">
        <v>1.5</v>
      </c>
      <c r="J1404" s="19" t="n">
        <v>0.877056882624405</v>
      </c>
      <c r="K1404" s="19" t="n">
        <v>0.521551579742866</v>
      </c>
      <c r="L1404" s="16" t="n">
        <v>14.9545033744055</v>
      </c>
      <c r="M1404" s="19" t="n">
        <v>0.562755584587174</v>
      </c>
      <c r="N1404" s="19" t="n">
        <v>0.711140406484731</v>
      </c>
      <c r="O1404" s="19" t="n">
        <v>1.08687012260805</v>
      </c>
      <c r="P1404" s="19" t="n">
        <v>0.725575460055847</v>
      </c>
      <c r="Q1404" s="17" t="s">
        <v>31</v>
      </c>
      <c r="R1404" s="5" t="str">
        <f aca="false">IF(OR(Q1404="Steel plate",Q1404="Concrete jacket"),"Steel plate or jacket",Q1404)</f>
        <v>Polymer laminate</v>
      </c>
      <c r="S1404" s="5" t="str">
        <f aca="false">IF(O1404&lt;='Tree rules'!$C$4,IF(N1404&lt;='Tree rules'!$C$5,IF(P1404&lt;='Tree rules'!$C$7,"Monitor","Polymer laminate"),IF(P1404&lt;='Tree rules'!$C$8,"Seal cracks","Polymer laminate")),IF(O1404&lt;='Tree rules'!$C$6,IF(P1404&lt;='Tree rules'!$C$9,"Polymer laminate","Steel plate or jacket"),IF(L1404&lt;='Tree rules'!$C$10,"Steel plate or jacket","Polymer laminate")))</f>
        <v>Polymer laminate</v>
      </c>
      <c r="T1404" s="5" t="str">
        <f aca="false">IF(S1404=R1404,"Yes","No")</f>
        <v>Yes</v>
      </c>
    </row>
    <row r="1405" customFormat="false" ht="15" hidden="false" customHeight="false" outlineLevel="0" collapsed="false">
      <c r="A1405" s="15" t="n">
        <v>4671</v>
      </c>
      <c r="B1405" s="16" t="n">
        <v>3.3180524676893</v>
      </c>
      <c r="C1405" s="15" t="n">
        <v>300</v>
      </c>
      <c r="D1405" s="15" t="n">
        <v>325</v>
      </c>
      <c r="E1405" s="15" t="n">
        <v>30</v>
      </c>
      <c r="F1405" s="16" t="n">
        <v>0.804963242200943</v>
      </c>
      <c r="G1405" s="17" t="s">
        <v>101</v>
      </c>
      <c r="H1405" s="18" t="n">
        <v>0.3</v>
      </c>
      <c r="I1405" s="18" t="n">
        <v>1.5</v>
      </c>
      <c r="J1405" s="19" t="n">
        <v>0.871703810892727</v>
      </c>
      <c r="K1405" s="19" t="n">
        <v>0.567475361795127</v>
      </c>
      <c r="L1405" s="16" t="n">
        <v>11.8080158992502</v>
      </c>
      <c r="M1405" s="19" t="n">
        <v>0.894783763217858</v>
      </c>
      <c r="N1405" s="19" t="n">
        <v>0.671939565271456</v>
      </c>
      <c r="O1405" s="19" t="n">
        <v>1.06022049860682</v>
      </c>
      <c r="P1405" s="19" t="n">
        <v>0.3891258882868</v>
      </c>
      <c r="Q1405" s="17" t="s">
        <v>31</v>
      </c>
      <c r="R1405" s="5" t="str">
        <f aca="false">IF(OR(Q1405="Steel plate",Q1405="Concrete jacket"),"Steel plate or jacket",Q1405)</f>
        <v>Polymer laminate</v>
      </c>
      <c r="S1405" s="5" t="str">
        <f aca="false">IF(O1405&lt;='Tree rules'!$C$4,IF(N1405&lt;='Tree rules'!$C$5,IF(P1405&lt;='Tree rules'!$C$7,"Monitor","Polymer laminate"),IF(P1405&lt;='Tree rules'!$C$8,"Seal cracks","Polymer laminate")),IF(O1405&lt;='Tree rules'!$C$6,IF(P1405&lt;='Tree rules'!$C$9,"Polymer laminate","Steel plate or jacket"),IF(L1405&lt;='Tree rules'!$C$10,"Steel plate or jacket","Polymer laminate")))</f>
        <v>Polymer laminate</v>
      </c>
      <c r="T1405" s="5" t="str">
        <f aca="false">IF(S1405=R1405,"Yes","No")</f>
        <v>Yes</v>
      </c>
    </row>
    <row r="1406" customFormat="false" ht="15" hidden="false" customHeight="false" outlineLevel="0" collapsed="false">
      <c r="A1406" s="15" t="n">
        <v>4672</v>
      </c>
      <c r="B1406" s="16" t="n">
        <v>3.00719003215074</v>
      </c>
      <c r="C1406" s="15" t="n">
        <v>300</v>
      </c>
      <c r="D1406" s="15" t="n">
        <v>300</v>
      </c>
      <c r="E1406" s="15" t="n">
        <v>25</v>
      </c>
      <c r="F1406" s="16" t="n">
        <v>0.78213924985638</v>
      </c>
      <c r="G1406" s="17" t="s">
        <v>102</v>
      </c>
      <c r="H1406" s="18" t="n">
        <v>0.1</v>
      </c>
      <c r="I1406" s="18" t="n">
        <v>1</v>
      </c>
      <c r="J1406" s="19" t="n">
        <v>0.935595866374152</v>
      </c>
      <c r="K1406" s="19" t="n">
        <v>0.411010203480243</v>
      </c>
      <c r="L1406" s="16" t="n">
        <v>12.4779669383848</v>
      </c>
      <c r="M1406" s="19" t="n">
        <v>0.597054601721769</v>
      </c>
      <c r="N1406" s="19" t="n">
        <v>2.63298122826434</v>
      </c>
      <c r="O1406" s="19" t="n">
        <v>0.935595866374152</v>
      </c>
      <c r="P1406" s="19" t="n">
        <v>0.424670451372435</v>
      </c>
      <c r="Q1406" s="17" t="s">
        <v>30</v>
      </c>
      <c r="R1406" s="5" t="str">
        <f aca="false">IF(OR(Q1406="Steel plate",Q1406="Concrete jacket"),"Steel plate or jacket",Q1406)</f>
        <v>Seal cracks</v>
      </c>
      <c r="S1406" s="5" t="str">
        <f aca="false">IF(O1406&lt;='Tree rules'!$C$4,IF(N1406&lt;='Tree rules'!$C$5,IF(P1406&lt;='Tree rules'!$C$7,"Monitor","Polymer laminate"),IF(P1406&lt;='Tree rules'!$C$8,"Seal cracks","Polymer laminate")),IF(O1406&lt;='Tree rules'!$C$6,IF(P1406&lt;='Tree rules'!$C$9,"Polymer laminate","Steel plate or jacket"),IF(L1406&lt;='Tree rules'!$C$10,"Steel plate or jacket","Polymer laminate")))</f>
        <v>Seal cracks</v>
      </c>
      <c r="T1406" s="5" t="str">
        <f aca="false">IF(S1406=R1406,"Yes","No")</f>
        <v>Yes</v>
      </c>
    </row>
    <row r="1407" customFormat="false" ht="15" hidden="false" customHeight="false" outlineLevel="0" collapsed="false">
      <c r="A1407" s="15" t="n">
        <v>4679</v>
      </c>
      <c r="B1407" s="16" t="n">
        <v>5.26896361384196</v>
      </c>
      <c r="C1407" s="15" t="n">
        <v>230</v>
      </c>
      <c r="D1407" s="15" t="n">
        <v>450</v>
      </c>
      <c r="E1407" s="15" t="n">
        <v>25</v>
      </c>
      <c r="F1407" s="16" t="n">
        <v>0.679557138998441</v>
      </c>
      <c r="G1407" s="17" t="s">
        <v>101</v>
      </c>
      <c r="H1407" s="18" t="n">
        <v>0.3</v>
      </c>
      <c r="I1407" s="18" t="n">
        <v>1</v>
      </c>
      <c r="J1407" s="19" t="n">
        <v>0.872397911256424</v>
      </c>
      <c r="K1407" s="19" t="n">
        <v>0.409852682823254</v>
      </c>
      <c r="L1407" s="16" t="n">
        <v>13.1068746612984</v>
      </c>
      <c r="M1407" s="19" t="n">
        <v>0.291008432673349</v>
      </c>
      <c r="N1407" s="19" t="n">
        <v>0.86987965322011</v>
      </c>
      <c r="O1407" s="19" t="n">
        <v>0.872397911256424</v>
      </c>
      <c r="P1407" s="19" t="n">
        <v>0.979955822994672</v>
      </c>
      <c r="Q1407" s="17" t="s">
        <v>31</v>
      </c>
      <c r="R1407" s="5" t="str">
        <f aca="false">IF(OR(Q1407="Steel plate",Q1407="Concrete jacket"),"Steel plate or jacket",Q1407)</f>
        <v>Polymer laminate</v>
      </c>
      <c r="S1407" s="5" t="str">
        <f aca="false">IF(O1407&lt;='Tree rules'!$C$4,IF(N1407&lt;='Tree rules'!$C$5,IF(P1407&lt;='Tree rules'!$C$7,"Monitor","Polymer laminate"),IF(P1407&lt;='Tree rules'!$C$8,"Seal cracks","Polymer laminate")),IF(O1407&lt;='Tree rules'!$C$6,IF(P1407&lt;='Tree rules'!$C$9,"Polymer laminate","Steel plate or jacket"),IF(L1407&lt;='Tree rules'!$C$10,"Steel plate or jacket","Polymer laminate")))</f>
        <v>Polymer laminate</v>
      </c>
      <c r="T1407" s="5" t="str">
        <f aca="false">IF(S1407=R1407,"Yes","No")</f>
        <v>Yes</v>
      </c>
    </row>
    <row r="1408" customFormat="false" ht="15" hidden="false" customHeight="false" outlineLevel="0" collapsed="false">
      <c r="A1408" s="15" t="n">
        <v>4689</v>
      </c>
      <c r="B1408" s="16" t="n">
        <v>3.86589997168425</v>
      </c>
      <c r="C1408" s="15" t="n">
        <v>230</v>
      </c>
      <c r="D1408" s="15" t="n">
        <v>325</v>
      </c>
      <c r="E1408" s="15" t="n">
        <v>20</v>
      </c>
      <c r="F1408" s="16" t="n">
        <v>0.699968036696473</v>
      </c>
      <c r="G1408" s="17" t="s">
        <v>101</v>
      </c>
      <c r="H1408" s="18" t="n">
        <v>0.3</v>
      </c>
      <c r="I1408" s="18" t="n">
        <v>1</v>
      </c>
      <c r="J1408" s="19" t="n">
        <v>0.893998063084392</v>
      </c>
      <c r="K1408" s="19" t="n">
        <v>0.500754726136476</v>
      </c>
      <c r="L1408" s="16" t="n">
        <v>13.7576511447838</v>
      </c>
      <c r="M1408" s="19" t="n">
        <v>0.387412542823373</v>
      </c>
      <c r="N1408" s="19" t="n">
        <v>0.620380324402454</v>
      </c>
      <c r="O1408" s="19" t="n">
        <v>0.893998063084392</v>
      </c>
      <c r="P1408" s="19" t="n">
        <v>0.867606314902848</v>
      </c>
      <c r="Q1408" s="17" t="s">
        <v>29</v>
      </c>
      <c r="R1408" s="5" t="str">
        <f aca="false">IF(OR(Q1408="Steel plate",Q1408="Concrete jacket"),"Steel plate or jacket",Q1408)</f>
        <v>Monitor</v>
      </c>
      <c r="S1408" s="5" t="str">
        <f aca="false">IF(O1408&lt;='Tree rules'!$C$4,IF(N1408&lt;='Tree rules'!$C$5,IF(P1408&lt;='Tree rules'!$C$7,"Monitor","Polymer laminate"),IF(P1408&lt;='Tree rules'!$C$8,"Seal cracks","Polymer laminate")),IF(O1408&lt;='Tree rules'!$C$6,IF(P1408&lt;='Tree rules'!$C$9,"Polymer laminate","Steel plate or jacket"),IF(L1408&lt;='Tree rules'!$C$10,"Steel plate or jacket","Polymer laminate")))</f>
        <v>Monitor</v>
      </c>
      <c r="T1408" s="5" t="str">
        <f aca="false">IF(S1408=R1408,"Yes","No")</f>
        <v>Yes</v>
      </c>
    </row>
    <row r="1409" customFormat="false" ht="15" hidden="false" customHeight="false" outlineLevel="0" collapsed="false">
      <c r="A1409" s="15" t="n">
        <v>4690</v>
      </c>
      <c r="B1409" s="16" t="n">
        <v>3.06775835580831</v>
      </c>
      <c r="C1409" s="15" t="n">
        <v>300</v>
      </c>
      <c r="D1409" s="15" t="n">
        <v>300</v>
      </c>
      <c r="E1409" s="15" t="n">
        <v>30</v>
      </c>
      <c r="F1409" s="16" t="n">
        <v>0.831109167616348</v>
      </c>
      <c r="G1409" s="17" t="s">
        <v>103</v>
      </c>
      <c r="H1409" s="18" t="n">
        <v>0.2</v>
      </c>
      <c r="I1409" s="18" t="n">
        <v>1</v>
      </c>
      <c r="J1409" s="19" t="n">
        <v>0.932312872570615</v>
      </c>
      <c r="K1409" s="19" t="n">
        <v>0.41835073724618</v>
      </c>
      <c r="L1409" s="16" t="n">
        <v>12.1736442690806</v>
      </c>
      <c r="M1409" s="19" t="n">
        <v>0.506512864586622</v>
      </c>
      <c r="N1409" s="19" t="n">
        <v>1.55224733261087</v>
      </c>
      <c r="O1409" s="19" t="n">
        <v>0.932312872570615</v>
      </c>
      <c r="P1409" s="19" t="n">
        <v>0.542616457309757</v>
      </c>
      <c r="Q1409" s="17" t="s">
        <v>30</v>
      </c>
      <c r="R1409" s="5" t="str">
        <f aca="false">IF(OR(Q1409="Steel plate",Q1409="Concrete jacket"),"Steel plate or jacket",Q1409)</f>
        <v>Seal cracks</v>
      </c>
      <c r="S1409" s="5" t="str">
        <f aca="false">IF(O1409&lt;='Tree rules'!$C$4,IF(N1409&lt;='Tree rules'!$C$5,IF(P1409&lt;='Tree rules'!$C$7,"Monitor","Polymer laminate"),IF(P1409&lt;='Tree rules'!$C$8,"Seal cracks","Polymer laminate")),IF(O1409&lt;='Tree rules'!$C$6,IF(P1409&lt;='Tree rules'!$C$9,"Polymer laminate","Steel plate or jacket"),IF(L1409&lt;='Tree rules'!$C$10,"Steel plate or jacket","Polymer laminate")))</f>
        <v>Seal cracks</v>
      </c>
      <c r="T1409" s="5" t="str">
        <f aca="false">IF(S1409=R1409,"Yes","No")</f>
        <v>Yes</v>
      </c>
    </row>
    <row r="1410" customFormat="false" ht="15" hidden="false" customHeight="false" outlineLevel="0" collapsed="false">
      <c r="A1410" s="15" t="n">
        <v>4691</v>
      </c>
      <c r="B1410" s="16" t="n">
        <v>4.41453286077605</v>
      </c>
      <c r="C1410" s="15" t="n">
        <v>300</v>
      </c>
      <c r="D1410" s="15" t="n">
        <v>400</v>
      </c>
      <c r="E1410" s="15" t="n">
        <v>25</v>
      </c>
      <c r="F1410" s="16" t="n">
        <v>0.594998608634431</v>
      </c>
      <c r="G1410" s="17" t="s">
        <v>101</v>
      </c>
      <c r="H1410" s="18" t="n">
        <v>0.3</v>
      </c>
      <c r="I1410" s="18" t="n">
        <v>1.5</v>
      </c>
      <c r="J1410" s="19" t="n">
        <v>0.915036401367228</v>
      </c>
      <c r="K1410" s="19" t="n">
        <v>0.590350122989103</v>
      </c>
      <c r="L1410" s="16" t="n">
        <v>12.5412865362956</v>
      </c>
      <c r="M1410" s="19" t="n">
        <v>0.693265214215078</v>
      </c>
      <c r="N1410" s="19" t="n">
        <v>1.21835852905776</v>
      </c>
      <c r="O1410" s="19" t="n">
        <v>1.10245867600752</v>
      </c>
      <c r="P1410" s="19" t="n">
        <v>0.47851613065761</v>
      </c>
      <c r="Q1410" s="17" t="s">
        <v>31</v>
      </c>
      <c r="R1410" s="5" t="str">
        <f aca="false">IF(OR(Q1410="Steel plate",Q1410="Concrete jacket"),"Steel plate or jacket",Q1410)</f>
        <v>Polymer laminate</v>
      </c>
      <c r="S1410" s="5" t="str">
        <f aca="false">IF(O1410&lt;='Tree rules'!$C$4,IF(N1410&lt;='Tree rules'!$C$5,IF(P1410&lt;='Tree rules'!$C$7,"Monitor","Polymer laminate"),IF(P1410&lt;='Tree rules'!$C$8,"Seal cracks","Polymer laminate")),IF(O1410&lt;='Tree rules'!$C$6,IF(P1410&lt;='Tree rules'!$C$9,"Polymer laminate","Steel plate or jacket"),IF(L1410&lt;='Tree rules'!$C$10,"Steel plate or jacket","Polymer laminate")))</f>
        <v>Polymer laminate</v>
      </c>
      <c r="T1410" s="5" t="str">
        <f aca="false">IF(S1410=R1410,"Yes","No")</f>
        <v>Yes</v>
      </c>
    </row>
    <row r="1411" customFormat="false" ht="15" hidden="false" customHeight="false" outlineLevel="0" collapsed="false">
      <c r="A1411" s="15" t="n">
        <v>4696</v>
      </c>
      <c r="B1411" s="16" t="n">
        <v>5.79557148897912</v>
      </c>
      <c r="C1411" s="15" t="n">
        <v>300</v>
      </c>
      <c r="D1411" s="15" t="n">
        <v>525</v>
      </c>
      <c r="E1411" s="15" t="n">
        <v>30</v>
      </c>
      <c r="F1411" s="16" t="n">
        <v>0.878153082764443</v>
      </c>
      <c r="G1411" s="17" t="s">
        <v>101</v>
      </c>
      <c r="H1411" s="18" t="n">
        <v>0.3</v>
      </c>
      <c r="I1411" s="18" t="n">
        <v>1</v>
      </c>
      <c r="J1411" s="19" t="n">
        <v>0.85576812654384</v>
      </c>
      <c r="K1411" s="19" t="n">
        <v>0.42577492583748</v>
      </c>
      <c r="L1411" s="16" t="n">
        <v>12.1500450502707</v>
      </c>
      <c r="M1411" s="19" t="n">
        <v>0.590522562313928</v>
      </c>
      <c r="N1411" s="19" t="n">
        <v>0.603319048723239</v>
      </c>
      <c r="O1411" s="19" t="n">
        <v>0.85576812654384</v>
      </c>
      <c r="P1411" s="19" t="n">
        <v>0.570393696618455</v>
      </c>
      <c r="Q1411" s="17" t="s">
        <v>29</v>
      </c>
      <c r="R1411" s="5" t="str">
        <f aca="false">IF(OR(Q1411="Steel plate",Q1411="Concrete jacket"),"Steel plate or jacket",Q1411)</f>
        <v>Monitor</v>
      </c>
      <c r="S1411" s="5" t="str">
        <f aca="false">IF(O1411&lt;='Tree rules'!$C$4,IF(N1411&lt;='Tree rules'!$C$5,IF(P1411&lt;='Tree rules'!$C$7,"Monitor","Polymer laminate"),IF(P1411&lt;='Tree rules'!$C$8,"Seal cracks","Polymer laminate")),IF(O1411&lt;='Tree rules'!$C$6,IF(P1411&lt;='Tree rules'!$C$9,"Polymer laminate","Steel plate or jacket"),IF(L1411&lt;='Tree rules'!$C$10,"Steel plate or jacket","Polymer laminate")))</f>
        <v>Monitor</v>
      </c>
      <c r="T1411" s="5" t="str">
        <f aca="false">IF(S1411=R1411,"Yes","No")</f>
        <v>Yes</v>
      </c>
    </row>
    <row r="1412" customFormat="false" ht="15" hidden="false" customHeight="false" outlineLevel="0" collapsed="false">
      <c r="A1412" s="15" t="n">
        <v>4698</v>
      </c>
      <c r="B1412" s="16" t="n">
        <v>6.9535023543997</v>
      </c>
      <c r="C1412" s="15" t="n">
        <v>230</v>
      </c>
      <c r="D1412" s="15" t="n">
        <v>675</v>
      </c>
      <c r="E1412" s="15" t="n">
        <v>25</v>
      </c>
      <c r="F1412" s="16" t="n">
        <v>0.653545382481754</v>
      </c>
      <c r="G1412" s="17" t="s">
        <v>101</v>
      </c>
      <c r="H1412" s="18" t="n">
        <v>0.3</v>
      </c>
      <c r="I1412" s="18" t="n">
        <v>1</v>
      </c>
      <c r="J1412" s="19" t="n">
        <v>0.923161592557334</v>
      </c>
      <c r="K1412" s="19" t="n">
        <v>0.556651799644147</v>
      </c>
      <c r="L1412" s="16" t="n">
        <v>11.0901153977667</v>
      </c>
      <c r="M1412" s="19" t="n">
        <v>0.32570560336896</v>
      </c>
      <c r="N1412" s="19" t="n">
        <v>0.673914495845359</v>
      </c>
      <c r="O1412" s="19" t="n">
        <v>0.923161592557334</v>
      </c>
      <c r="P1412" s="19" t="n">
        <v>0.961506426320979</v>
      </c>
      <c r="Q1412" s="17" t="s">
        <v>29</v>
      </c>
      <c r="R1412" s="5" t="str">
        <f aca="false">IF(OR(Q1412="Steel plate",Q1412="Concrete jacket"),"Steel plate or jacket",Q1412)</f>
        <v>Monitor</v>
      </c>
      <c r="S1412" s="5" t="str">
        <f aca="false">IF(O1412&lt;='Tree rules'!$C$4,IF(N1412&lt;='Tree rules'!$C$5,IF(P1412&lt;='Tree rules'!$C$7,"Monitor","Polymer laminate"),IF(P1412&lt;='Tree rules'!$C$8,"Seal cracks","Polymer laminate")),IF(O1412&lt;='Tree rules'!$C$6,IF(P1412&lt;='Tree rules'!$C$9,"Polymer laminate","Steel plate or jacket"),IF(L1412&lt;='Tree rules'!$C$10,"Steel plate or jacket","Polymer laminate")))</f>
        <v>Polymer laminate</v>
      </c>
      <c r="T1412" s="5" t="str">
        <f aca="false">IF(S1412=R1412,"Yes","No")</f>
        <v>No</v>
      </c>
    </row>
    <row r="1413" customFormat="false" ht="15" hidden="false" customHeight="false" outlineLevel="0" collapsed="false">
      <c r="A1413" s="15" t="n">
        <v>4699</v>
      </c>
      <c r="B1413" s="16" t="n">
        <v>3.63508141107224</v>
      </c>
      <c r="C1413" s="15" t="n">
        <v>230</v>
      </c>
      <c r="D1413" s="15" t="n">
        <v>325</v>
      </c>
      <c r="E1413" s="15" t="n">
        <v>30</v>
      </c>
      <c r="F1413" s="16" t="n">
        <v>0.699968036696473</v>
      </c>
      <c r="G1413" s="17" t="s">
        <v>103</v>
      </c>
      <c r="H1413" s="18" t="n">
        <v>0.2</v>
      </c>
      <c r="I1413" s="18" t="n">
        <v>1</v>
      </c>
      <c r="J1413" s="19" t="n">
        <v>0.942988508196901</v>
      </c>
      <c r="K1413" s="19" t="n">
        <v>0.504148321243404</v>
      </c>
      <c r="L1413" s="16" t="n">
        <v>12.9362327796165</v>
      </c>
      <c r="M1413" s="19" t="n">
        <v>0.53953454384347</v>
      </c>
      <c r="N1413" s="19" t="n">
        <v>0.961387787781601</v>
      </c>
      <c r="O1413" s="19" t="n">
        <v>0.942988508196901</v>
      </c>
      <c r="P1413" s="19" t="n">
        <v>0.546816227545727</v>
      </c>
      <c r="Q1413" s="17" t="s">
        <v>29</v>
      </c>
      <c r="R1413" s="5" t="str">
        <f aca="false">IF(OR(Q1413="Steel plate",Q1413="Concrete jacket"),"Steel plate or jacket",Q1413)</f>
        <v>Monitor</v>
      </c>
      <c r="S1413" s="5" t="str">
        <f aca="false">IF(O1413&lt;='Tree rules'!$C$4,IF(N1413&lt;='Tree rules'!$C$5,IF(P1413&lt;='Tree rules'!$C$7,"Monitor","Polymer laminate"),IF(P1413&lt;='Tree rules'!$C$8,"Seal cracks","Polymer laminate")),IF(O1413&lt;='Tree rules'!$C$6,IF(P1413&lt;='Tree rules'!$C$9,"Polymer laminate","Steel plate or jacket"),IF(L1413&lt;='Tree rules'!$C$10,"Steel plate or jacket","Polymer laminate")))</f>
        <v>Monitor</v>
      </c>
      <c r="T1413" s="5" t="str">
        <f aca="false">IF(S1413=R1413,"Yes","No")</f>
        <v>Yes</v>
      </c>
    </row>
    <row r="1414" customFormat="false" ht="15" hidden="false" customHeight="false" outlineLevel="0" collapsed="false">
      <c r="A1414" s="15" t="n">
        <v>4701</v>
      </c>
      <c r="B1414" s="16" t="n">
        <v>3.02705159920856</v>
      </c>
      <c r="C1414" s="15" t="n">
        <v>230</v>
      </c>
      <c r="D1414" s="15" t="n">
        <v>300</v>
      </c>
      <c r="E1414" s="15" t="n">
        <v>25</v>
      </c>
      <c r="F1414" s="16" t="n">
        <v>0.731533308458238</v>
      </c>
      <c r="G1414" s="17" t="s">
        <v>102</v>
      </c>
      <c r="H1414" s="18" t="n">
        <v>0.1</v>
      </c>
      <c r="I1414" s="18" t="n">
        <v>1</v>
      </c>
      <c r="J1414" s="19" t="n">
        <v>0.985511212011073</v>
      </c>
      <c r="K1414" s="19" t="n">
        <v>0.459590848486584</v>
      </c>
      <c r="L1414" s="16" t="n">
        <v>12.6654878627973</v>
      </c>
      <c r="M1414" s="19" t="n">
        <v>0.893234959467336</v>
      </c>
      <c r="N1414" s="19" t="n">
        <v>2.949142484693</v>
      </c>
      <c r="O1414" s="19" t="n">
        <v>0.985511212011073</v>
      </c>
      <c r="P1414" s="19" t="n">
        <v>0.298397090274183</v>
      </c>
      <c r="Q1414" s="17" t="s">
        <v>30</v>
      </c>
      <c r="R1414" s="5" t="str">
        <f aca="false">IF(OR(Q1414="Steel plate",Q1414="Concrete jacket"),"Steel plate or jacket",Q1414)</f>
        <v>Seal cracks</v>
      </c>
      <c r="S1414" s="5" t="str">
        <f aca="false">IF(O1414&lt;='Tree rules'!$C$4,IF(N1414&lt;='Tree rules'!$C$5,IF(P1414&lt;='Tree rules'!$C$7,"Monitor","Polymer laminate"),IF(P1414&lt;='Tree rules'!$C$8,"Seal cracks","Polymer laminate")),IF(O1414&lt;='Tree rules'!$C$6,IF(P1414&lt;='Tree rules'!$C$9,"Polymer laminate","Steel plate or jacket"),IF(L1414&lt;='Tree rules'!$C$10,"Steel plate or jacket","Polymer laminate")))</f>
        <v>Seal cracks</v>
      </c>
      <c r="T1414" s="5" t="str">
        <f aca="false">IF(S1414=R1414,"Yes","No")</f>
        <v>Yes</v>
      </c>
    </row>
    <row r="1415" customFormat="false" ht="15" hidden="false" customHeight="false" outlineLevel="0" collapsed="false">
      <c r="A1415" s="15" t="n">
        <v>4704</v>
      </c>
      <c r="B1415" s="16" t="n">
        <v>3.84271772250516</v>
      </c>
      <c r="C1415" s="15" t="n">
        <v>300</v>
      </c>
      <c r="D1415" s="15" t="n">
        <v>300</v>
      </c>
      <c r="E1415" s="15" t="n">
        <v>30</v>
      </c>
      <c r="F1415" s="16" t="n">
        <v>0.589048622548086</v>
      </c>
      <c r="G1415" s="17" t="s">
        <v>101</v>
      </c>
      <c r="H1415" s="18" t="n">
        <v>0.3</v>
      </c>
      <c r="I1415" s="18" t="n">
        <v>2</v>
      </c>
      <c r="J1415" s="19" t="n">
        <v>0.983232723101029</v>
      </c>
      <c r="K1415" s="19" t="n">
        <v>0.416416766231675</v>
      </c>
      <c r="L1415" s="16" t="n">
        <v>15.0106161035358</v>
      </c>
      <c r="M1415" s="19" t="n">
        <v>0.295841288969198</v>
      </c>
      <c r="N1415" s="19" t="n">
        <v>1.23349292383706</v>
      </c>
      <c r="O1415" s="19" t="n">
        <v>1.55703085519516</v>
      </c>
      <c r="P1415" s="19" t="n">
        <v>1.1982261743699</v>
      </c>
      <c r="Q1415" s="17" t="s">
        <v>31</v>
      </c>
      <c r="R1415" s="5" t="str">
        <f aca="false">IF(OR(Q1415="Steel plate",Q1415="Concrete jacket"),"Steel plate or jacket",Q1415)</f>
        <v>Polymer laminate</v>
      </c>
      <c r="S1415" s="5" t="str">
        <f aca="false">IF(O1415&lt;='Tree rules'!$C$4,IF(N1415&lt;='Tree rules'!$C$5,IF(P1415&lt;='Tree rules'!$C$7,"Monitor","Polymer laminate"),IF(P1415&lt;='Tree rules'!$C$8,"Seal cracks","Polymer laminate")),IF(O1415&lt;='Tree rules'!$C$6,IF(P1415&lt;='Tree rules'!$C$9,"Polymer laminate","Steel plate or jacket"),IF(L1415&lt;='Tree rules'!$C$10,"Steel plate or jacket","Polymer laminate")))</f>
        <v>Polymer laminate</v>
      </c>
      <c r="T1415" s="5" t="str">
        <f aca="false">IF(S1415=R1415,"Yes","No")</f>
        <v>Yes</v>
      </c>
    </row>
    <row r="1416" customFormat="false" ht="15" hidden="false" customHeight="false" outlineLevel="0" collapsed="false">
      <c r="A1416" s="15" t="n">
        <v>4710</v>
      </c>
      <c r="B1416" s="16" t="n">
        <v>3.64596744316796</v>
      </c>
      <c r="C1416" s="15" t="n">
        <v>230</v>
      </c>
      <c r="D1416" s="15" t="n">
        <v>300</v>
      </c>
      <c r="E1416" s="15" t="n">
        <v>30</v>
      </c>
      <c r="F1416" s="16" t="n">
        <v>0.576243217710084</v>
      </c>
      <c r="G1416" s="17" t="s">
        <v>101</v>
      </c>
      <c r="H1416" s="18" t="n">
        <v>0.3</v>
      </c>
      <c r="I1416" s="18" t="n">
        <v>1</v>
      </c>
      <c r="J1416" s="19" t="n">
        <v>0.888756134721971</v>
      </c>
      <c r="K1416" s="19" t="n">
        <v>0.53547873135154</v>
      </c>
      <c r="L1416" s="16" t="n">
        <v>14.2420603248748</v>
      </c>
      <c r="M1416" s="19" t="n">
        <v>0.297516781139444</v>
      </c>
      <c r="N1416" s="19" t="n">
        <v>0.696392963538012</v>
      </c>
      <c r="O1416" s="19" t="n">
        <v>0.888756134721972</v>
      </c>
      <c r="P1416" s="19" t="n">
        <v>0.826901177901064</v>
      </c>
      <c r="Q1416" s="17" t="s">
        <v>29</v>
      </c>
      <c r="R1416" s="5" t="str">
        <f aca="false">IF(OR(Q1416="Steel plate",Q1416="Concrete jacket"),"Steel plate or jacket",Q1416)</f>
        <v>Monitor</v>
      </c>
      <c r="S1416" s="5" t="str">
        <f aca="false">IF(O1416&lt;='Tree rules'!$C$4,IF(N1416&lt;='Tree rules'!$C$5,IF(P1416&lt;='Tree rules'!$C$7,"Monitor","Polymer laminate"),IF(P1416&lt;='Tree rules'!$C$8,"Seal cracks","Polymer laminate")),IF(O1416&lt;='Tree rules'!$C$6,IF(P1416&lt;='Tree rules'!$C$9,"Polymer laminate","Steel plate or jacket"),IF(L1416&lt;='Tree rules'!$C$10,"Steel plate or jacket","Polymer laminate")))</f>
        <v>Monitor</v>
      </c>
      <c r="T1416" s="5" t="str">
        <f aca="false">IF(S1416=R1416,"Yes","No")</f>
        <v>Yes</v>
      </c>
    </row>
    <row r="1417" customFormat="false" ht="15" hidden="false" customHeight="false" outlineLevel="0" collapsed="false">
      <c r="A1417" s="15" t="n">
        <v>4711</v>
      </c>
      <c r="B1417" s="16" t="n">
        <v>5.28371156194963</v>
      </c>
      <c r="C1417" s="15" t="n">
        <v>300</v>
      </c>
      <c r="D1417" s="15" t="n">
        <v>425</v>
      </c>
      <c r="E1417" s="15" t="n">
        <v>20</v>
      </c>
      <c r="F1417" s="16" t="n">
        <v>0.555542467478301</v>
      </c>
      <c r="G1417" s="17" t="s">
        <v>103</v>
      </c>
      <c r="H1417" s="18" t="n">
        <v>0.2</v>
      </c>
      <c r="I1417" s="18" t="n">
        <v>2</v>
      </c>
      <c r="J1417" s="19" t="n">
        <v>0.888534477553347</v>
      </c>
      <c r="K1417" s="19" t="n">
        <v>0.624947994521786</v>
      </c>
      <c r="L1417" s="16" t="n">
        <v>14.0151500316966</v>
      </c>
      <c r="M1417" s="19" t="n">
        <v>0.318401534067307</v>
      </c>
      <c r="N1417" s="19" t="n">
        <v>2.20786292020341</v>
      </c>
      <c r="O1417" s="19" t="n">
        <v>1.22178111529627</v>
      </c>
      <c r="P1417" s="19" t="n">
        <v>1.24248120581608</v>
      </c>
      <c r="Q1417" s="17" t="s">
        <v>31</v>
      </c>
      <c r="R1417" s="5" t="str">
        <f aca="false">IF(OR(Q1417="Steel plate",Q1417="Concrete jacket"),"Steel plate or jacket",Q1417)</f>
        <v>Polymer laminate</v>
      </c>
      <c r="S1417" s="5" t="str">
        <f aca="false">IF(O1417&lt;='Tree rules'!$C$4,IF(N1417&lt;='Tree rules'!$C$5,IF(P1417&lt;='Tree rules'!$C$7,"Monitor","Polymer laminate"),IF(P1417&lt;='Tree rules'!$C$8,"Seal cracks","Polymer laminate")),IF(O1417&lt;='Tree rules'!$C$6,IF(P1417&lt;='Tree rules'!$C$9,"Polymer laminate","Steel plate or jacket"),IF(L1417&lt;='Tree rules'!$C$10,"Steel plate or jacket","Polymer laminate")))</f>
        <v>Steel plate or jacket</v>
      </c>
      <c r="T1417" s="5" t="str">
        <f aca="false">IF(S1417=R1417,"Yes","No")</f>
        <v>No</v>
      </c>
    </row>
    <row r="1418" customFormat="false" ht="15" hidden="false" customHeight="false" outlineLevel="0" collapsed="false">
      <c r="A1418" s="15" t="n">
        <v>4712</v>
      </c>
      <c r="B1418" s="16" t="n">
        <v>5.23977707027316</v>
      </c>
      <c r="C1418" s="15" t="n">
        <v>300</v>
      </c>
      <c r="D1418" s="15" t="n">
        <v>425</v>
      </c>
      <c r="E1418" s="15" t="n">
        <v>20</v>
      </c>
      <c r="F1418" s="16" t="n">
        <v>0.555542467478301</v>
      </c>
      <c r="G1418" s="17" t="s">
        <v>101</v>
      </c>
      <c r="H1418" s="18" t="n">
        <v>0.3</v>
      </c>
      <c r="I1418" s="18" t="n">
        <v>2</v>
      </c>
      <c r="J1418" s="19" t="n">
        <v>0.876287562291648</v>
      </c>
      <c r="K1418" s="19" t="n">
        <v>0.521139578692997</v>
      </c>
      <c r="L1418" s="16" t="n">
        <v>13.8986129184964</v>
      </c>
      <c r="M1418" s="19" t="n">
        <v>0.412107901747561</v>
      </c>
      <c r="N1418" s="19" t="n">
        <v>1.53345992961766</v>
      </c>
      <c r="O1418" s="19" t="n">
        <v>1.29590699355671</v>
      </c>
      <c r="P1418" s="19" t="n">
        <v>0.926239368162763</v>
      </c>
      <c r="Q1418" s="17" t="s">
        <v>31</v>
      </c>
      <c r="R1418" s="5" t="str">
        <f aca="false">IF(OR(Q1418="Steel plate",Q1418="Concrete jacket"),"Steel plate or jacket",Q1418)</f>
        <v>Polymer laminate</v>
      </c>
      <c r="S1418" s="5" t="str">
        <f aca="false">IF(O1418&lt;='Tree rules'!$C$4,IF(N1418&lt;='Tree rules'!$C$5,IF(P1418&lt;='Tree rules'!$C$7,"Monitor","Polymer laminate"),IF(P1418&lt;='Tree rules'!$C$8,"Seal cracks","Polymer laminate")),IF(O1418&lt;='Tree rules'!$C$6,IF(P1418&lt;='Tree rules'!$C$9,"Polymer laminate","Steel plate or jacket"),IF(L1418&lt;='Tree rules'!$C$10,"Steel plate or jacket","Polymer laminate")))</f>
        <v>Polymer laminate</v>
      </c>
      <c r="T1418" s="5" t="str">
        <f aca="false">IF(S1418=R1418,"Yes","No")</f>
        <v>Yes</v>
      </c>
    </row>
    <row r="1419" customFormat="false" ht="15" hidden="false" customHeight="false" outlineLevel="0" collapsed="false">
      <c r="A1419" s="15" t="n">
        <v>4713</v>
      </c>
      <c r="B1419" s="16" t="n">
        <v>7.55406830152229</v>
      </c>
      <c r="C1419" s="15" t="n">
        <v>300</v>
      </c>
      <c r="D1419" s="15" t="n">
        <v>700</v>
      </c>
      <c r="E1419" s="15" t="n">
        <v>25</v>
      </c>
      <c r="F1419" s="16" t="n">
        <v>0.642452485396686</v>
      </c>
      <c r="G1419" s="17" t="s">
        <v>103</v>
      </c>
      <c r="H1419" s="18" t="n">
        <v>0.2</v>
      </c>
      <c r="I1419" s="18" t="n">
        <v>1</v>
      </c>
      <c r="J1419" s="19" t="n">
        <v>0.978026121801386</v>
      </c>
      <c r="K1419" s="19" t="n">
        <v>0.438112993958763</v>
      </c>
      <c r="L1419" s="16" t="n">
        <v>11.5859943274882</v>
      </c>
      <c r="M1419" s="19" t="n">
        <v>0.799331560994769</v>
      </c>
      <c r="N1419" s="19" t="n">
        <v>0.95531474950527</v>
      </c>
      <c r="O1419" s="19" t="n">
        <v>0.978026121801386</v>
      </c>
      <c r="P1419" s="19" t="n">
        <v>0.418610213934354</v>
      </c>
      <c r="Q1419" s="17" t="s">
        <v>29</v>
      </c>
      <c r="R1419" s="5" t="str">
        <f aca="false">IF(OR(Q1419="Steel plate",Q1419="Concrete jacket"),"Steel plate or jacket",Q1419)</f>
        <v>Monitor</v>
      </c>
      <c r="S1419" s="5" t="str">
        <f aca="false">IF(O1419&lt;='Tree rules'!$C$4,IF(N1419&lt;='Tree rules'!$C$5,IF(P1419&lt;='Tree rules'!$C$7,"Monitor","Polymer laminate"),IF(P1419&lt;='Tree rules'!$C$8,"Seal cracks","Polymer laminate")),IF(O1419&lt;='Tree rules'!$C$6,IF(P1419&lt;='Tree rules'!$C$9,"Polymer laminate","Steel plate or jacket"),IF(L1419&lt;='Tree rules'!$C$10,"Steel plate or jacket","Polymer laminate")))</f>
        <v>Monitor</v>
      </c>
      <c r="T1419" s="5" t="str">
        <f aca="false">IF(S1419=R1419,"Yes","No")</f>
        <v>Yes</v>
      </c>
    </row>
    <row r="1420" customFormat="false" ht="15" hidden="false" customHeight="false" outlineLevel="0" collapsed="false">
      <c r="A1420" s="15" t="n">
        <v>4719</v>
      </c>
      <c r="B1420" s="16" t="n">
        <v>4.52620757265121</v>
      </c>
      <c r="C1420" s="15" t="n">
        <v>230</v>
      </c>
      <c r="D1420" s="15" t="n">
        <v>375</v>
      </c>
      <c r="E1420" s="15" t="n">
        <v>30</v>
      </c>
      <c r="F1420" s="16" t="n">
        <v>0.622439931366167</v>
      </c>
      <c r="G1420" s="17" t="s">
        <v>102</v>
      </c>
      <c r="H1420" s="18" t="n">
        <v>0.1</v>
      </c>
      <c r="I1420" s="18" t="n">
        <v>1</v>
      </c>
      <c r="J1420" s="19" t="n">
        <v>0.936845996448735</v>
      </c>
      <c r="K1420" s="19" t="n">
        <v>0.640061286241883</v>
      </c>
      <c r="L1420" s="16" t="n">
        <v>14.3234416856051</v>
      </c>
      <c r="M1420" s="19" t="n">
        <v>0.597584873235091</v>
      </c>
      <c r="N1420" s="19" t="n">
        <v>2.48549928139586</v>
      </c>
      <c r="O1420" s="19" t="n">
        <v>0.936845996448735</v>
      </c>
      <c r="P1420" s="19" t="n">
        <v>0.515159484782653</v>
      </c>
      <c r="Q1420" s="17" t="s">
        <v>30</v>
      </c>
      <c r="R1420" s="5" t="str">
        <f aca="false">IF(OR(Q1420="Steel plate",Q1420="Concrete jacket"),"Steel plate or jacket",Q1420)</f>
        <v>Seal cracks</v>
      </c>
      <c r="S1420" s="5" t="str">
        <f aca="false">IF(O1420&lt;='Tree rules'!$C$4,IF(N1420&lt;='Tree rules'!$C$5,IF(P1420&lt;='Tree rules'!$C$7,"Monitor","Polymer laminate"),IF(P1420&lt;='Tree rules'!$C$8,"Seal cracks","Polymer laminate")),IF(O1420&lt;='Tree rules'!$C$6,IF(P1420&lt;='Tree rules'!$C$9,"Polymer laminate","Steel plate or jacket"),IF(L1420&lt;='Tree rules'!$C$10,"Steel plate or jacket","Polymer laminate")))</f>
        <v>Seal cracks</v>
      </c>
      <c r="T1420" s="5" t="str">
        <f aca="false">IF(S1420=R1420,"Yes","No")</f>
        <v>Yes</v>
      </c>
    </row>
    <row r="1421" customFormat="false" ht="15" hidden="false" customHeight="false" outlineLevel="0" collapsed="false">
      <c r="A1421" s="15" t="n">
        <v>4720</v>
      </c>
      <c r="B1421" s="16" t="n">
        <v>6.24830158538555</v>
      </c>
      <c r="C1421" s="15" t="n">
        <v>230</v>
      </c>
      <c r="D1421" s="15" t="n">
        <v>500</v>
      </c>
      <c r="E1421" s="15" t="n">
        <v>30</v>
      </c>
      <c r="F1421" s="16" t="n">
        <v>0.604384889109233</v>
      </c>
      <c r="G1421" s="17" t="s">
        <v>103</v>
      </c>
      <c r="H1421" s="18" t="n">
        <v>0.2</v>
      </c>
      <c r="I1421" s="18" t="n">
        <v>1</v>
      </c>
      <c r="J1421" s="19" t="n">
        <v>0.936356062282492</v>
      </c>
      <c r="K1421" s="19" t="n">
        <v>0.550856471595356</v>
      </c>
      <c r="L1421" s="16" t="n">
        <v>13.8236760738618</v>
      </c>
      <c r="M1421" s="19" t="n">
        <v>0.83974770301037</v>
      </c>
      <c r="N1421" s="19" t="n">
        <v>1.22619487345442</v>
      </c>
      <c r="O1421" s="19" t="n">
        <v>0.936356062282492</v>
      </c>
      <c r="P1421" s="19" t="n">
        <v>0.411527262422317</v>
      </c>
      <c r="Q1421" s="17" t="s">
        <v>30</v>
      </c>
      <c r="R1421" s="5" t="str">
        <f aca="false">IF(OR(Q1421="Steel plate",Q1421="Concrete jacket"),"Steel plate or jacket",Q1421)</f>
        <v>Seal cracks</v>
      </c>
      <c r="S1421" s="5" t="str">
        <f aca="false">IF(O1421&lt;='Tree rules'!$C$4,IF(N1421&lt;='Tree rules'!$C$5,IF(P1421&lt;='Tree rules'!$C$7,"Monitor","Polymer laminate"),IF(P1421&lt;='Tree rules'!$C$8,"Seal cracks","Polymer laminate")),IF(O1421&lt;='Tree rules'!$C$6,IF(P1421&lt;='Tree rules'!$C$9,"Polymer laminate","Steel plate or jacket"),IF(L1421&lt;='Tree rules'!$C$10,"Steel plate or jacket","Polymer laminate")))</f>
        <v>Seal cracks</v>
      </c>
      <c r="T1421" s="5" t="str">
        <f aca="false">IF(S1421=R1421,"Yes","No")</f>
        <v>Yes</v>
      </c>
    </row>
    <row r="1422" customFormat="false" ht="15" hidden="false" customHeight="false" outlineLevel="0" collapsed="false">
      <c r="A1422" s="15" t="n">
        <v>4722</v>
      </c>
      <c r="B1422" s="16" t="n">
        <v>3.23041762986113</v>
      </c>
      <c r="C1422" s="15" t="n">
        <v>230</v>
      </c>
      <c r="D1422" s="15" t="n">
        <v>300</v>
      </c>
      <c r="E1422" s="15" t="n">
        <v>30</v>
      </c>
      <c r="F1422" s="16" t="n">
        <v>1.08405543602132</v>
      </c>
      <c r="G1422" s="17" t="s">
        <v>103</v>
      </c>
      <c r="H1422" s="18" t="n">
        <v>0.2</v>
      </c>
      <c r="I1422" s="18" t="n">
        <v>1.5</v>
      </c>
      <c r="J1422" s="19" t="n">
        <v>0.868940842535347</v>
      </c>
      <c r="K1422" s="19" t="n">
        <v>0.438019484668557</v>
      </c>
      <c r="L1422" s="16" t="n">
        <v>12.819117578814</v>
      </c>
      <c r="M1422" s="19" t="n">
        <v>0.514437005651924</v>
      </c>
      <c r="N1422" s="19" t="n">
        <v>1.58650862227121</v>
      </c>
      <c r="O1422" s="19" t="n">
        <v>1.11310475377562</v>
      </c>
      <c r="P1422" s="19" t="n">
        <v>0.76269371426663</v>
      </c>
      <c r="Q1422" s="17" t="s">
        <v>31</v>
      </c>
      <c r="R1422" s="5" t="str">
        <f aca="false">IF(OR(Q1422="Steel plate",Q1422="Concrete jacket"),"Steel plate or jacket",Q1422)</f>
        <v>Polymer laminate</v>
      </c>
      <c r="S1422" s="5" t="str">
        <f aca="false">IF(O1422&lt;='Tree rules'!$C$4,IF(N1422&lt;='Tree rules'!$C$5,IF(P1422&lt;='Tree rules'!$C$7,"Monitor","Polymer laminate"),IF(P1422&lt;='Tree rules'!$C$8,"Seal cracks","Polymer laminate")),IF(O1422&lt;='Tree rules'!$C$6,IF(P1422&lt;='Tree rules'!$C$9,"Polymer laminate","Steel plate or jacket"),IF(L1422&lt;='Tree rules'!$C$10,"Steel plate or jacket","Polymer laminate")))</f>
        <v>Polymer laminate</v>
      </c>
      <c r="T1422" s="5" t="str">
        <f aca="false">IF(S1422=R1422,"Yes","No")</f>
        <v>Yes</v>
      </c>
    </row>
    <row r="1423" customFormat="false" ht="15" hidden="false" customHeight="false" outlineLevel="0" collapsed="false">
      <c r="A1423" s="15" t="n">
        <v>4735</v>
      </c>
      <c r="B1423" s="16" t="n">
        <v>3.56054232797931</v>
      </c>
      <c r="C1423" s="15" t="n">
        <v>300</v>
      </c>
      <c r="D1423" s="15" t="n">
        <v>300</v>
      </c>
      <c r="E1423" s="15" t="n">
        <v>25</v>
      </c>
      <c r="F1423" s="16" t="n">
        <v>0.791582400904515</v>
      </c>
      <c r="G1423" s="17" t="s">
        <v>103</v>
      </c>
      <c r="H1423" s="18" t="n">
        <v>0.2</v>
      </c>
      <c r="I1423" s="18" t="n">
        <v>1</v>
      </c>
      <c r="J1423" s="19" t="n">
        <v>0.902797771081608</v>
      </c>
      <c r="K1423" s="19" t="n">
        <v>0.426758741513171</v>
      </c>
      <c r="L1423" s="16" t="n">
        <v>14.0178831810209</v>
      </c>
      <c r="M1423" s="19" t="n">
        <v>0.928553981323884</v>
      </c>
      <c r="N1423" s="19" t="n">
        <v>1.03546880629449</v>
      </c>
      <c r="O1423" s="19" t="n">
        <v>0.902797771081608</v>
      </c>
      <c r="P1423" s="19" t="n">
        <v>0.370759391173284</v>
      </c>
      <c r="Q1423" s="17" t="s">
        <v>30</v>
      </c>
      <c r="R1423" s="5" t="str">
        <f aca="false">IF(OR(Q1423="Steel plate",Q1423="Concrete jacket"),"Steel plate or jacket",Q1423)</f>
        <v>Seal cracks</v>
      </c>
      <c r="S1423" s="5" t="str">
        <f aca="false">IF(O1423&lt;='Tree rules'!$C$4,IF(N1423&lt;='Tree rules'!$C$5,IF(P1423&lt;='Tree rules'!$C$7,"Monitor","Polymer laminate"),IF(P1423&lt;='Tree rules'!$C$8,"Seal cracks","Polymer laminate")),IF(O1423&lt;='Tree rules'!$C$6,IF(P1423&lt;='Tree rules'!$C$9,"Polymer laminate","Steel plate or jacket"),IF(L1423&lt;='Tree rules'!$C$10,"Steel plate or jacket","Polymer laminate")))</f>
        <v>Seal cracks</v>
      </c>
      <c r="T1423" s="5" t="str">
        <f aca="false">IF(S1423=R1423,"Yes","No")</f>
        <v>Yes</v>
      </c>
    </row>
    <row r="1424" customFormat="false" ht="15" hidden="false" customHeight="false" outlineLevel="0" collapsed="false">
      <c r="A1424" s="15" t="n">
        <v>4742</v>
      </c>
      <c r="B1424" s="16" t="n">
        <v>3.9645011391257</v>
      </c>
      <c r="C1424" s="15" t="n">
        <v>300</v>
      </c>
      <c r="D1424" s="15" t="n">
        <v>375</v>
      </c>
      <c r="E1424" s="15" t="n">
        <v>30</v>
      </c>
      <c r="F1424" s="16" t="n">
        <v>0.960731698345503</v>
      </c>
      <c r="G1424" s="17" t="s">
        <v>101</v>
      </c>
      <c r="H1424" s="18" t="n">
        <v>0.3</v>
      </c>
      <c r="I1424" s="18" t="n">
        <v>1.5</v>
      </c>
      <c r="J1424" s="19" t="n">
        <v>0.883475596345808</v>
      </c>
      <c r="K1424" s="19" t="n">
        <v>0.517946950568927</v>
      </c>
      <c r="L1424" s="16" t="n">
        <v>12.123856694574</v>
      </c>
      <c r="M1424" s="19" t="n">
        <v>0.591878793959913</v>
      </c>
      <c r="N1424" s="19" t="n">
        <v>0.922395590303716</v>
      </c>
      <c r="O1424" s="19" t="n">
        <v>1.09641664900403</v>
      </c>
      <c r="P1424" s="19" t="n">
        <v>0.679415136537607</v>
      </c>
      <c r="Q1424" s="17" t="s">
        <v>31</v>
      </c>
      <c r="R1424" s="5" t="str">
        <f aca="false">IF(OR(Q1424="Steel plate",Q1424="Concrete jacket"),"Steel plate or jacket",Q1424)</f>
        <v>Polymer laminate</v>
      </c>
      <c r="S1424" s="5" t="str">
        <f aca="false">IF(O1424&lt;='Tree rules'!$C$4,IF(N1424&lt;='Tree rules'!$C$5,IF(P1424&lt;='Tree rules'!$C$7,"Monitor","Polymer laminate"),IF(P1424&lt;='Tree rules'!$C$8,"Seal cracks","Polymer laminate")),IF(O1424&lt;='Tree rules'!$C$6,IF(P1424&lt;='Tree rules'!$C$9,"Polymer laminate","Steel plate or jacket"),IF(L1424&lt;='Tree rules'!$C$10,"Steel plate or jacket","Polymer laminate")))</f>
        <v>Polymer laminate</v>
      </c>
      <c r="T1424" s="5" t="str">
        <f aca="false">IF(S1424=R1424,"Yes","No")</f>
        <v>Yes</v>
      </c>
    </row>
    <row r="1425" customFormat="false" ht="15" hidden="false" customHeight="false" outlineLevel="0" collapsed="false">
      <c r="A1425" s="15" t="n">
        <v>4743</v>
      </c>
      <c r="B1425" s="16" t="n">
        <v>4.55693022146882</v>
      </c>
      <c r="C1425" s="15" t="n">
        <v>300</v>
      </c>
      <c r="D1425" s="15" t="n">
        <v>450</v>
      </c>
      <c r="E1425" s="15" t="n">
        <v>25</v>
      </c>
      <c r="F1425" s="16" t="n">
        <v>0.811781047439223</v>
      </c>
      <c r="G1425" s="17" t="s">
        <v>102</v>
      </c>
      <c r="H1425" s="18" t="n">
        <v>0.1</v>
      </c>
      <c r="I1425" s="18" t="n">
        <v>1</v>
      </c>
      <c r="J1425" s="19" t="n">
        <v>0.901112112176134</v>
      </c>
      <c r="K1425" s="19" t="n">
        <v>0.472262114612936</v>
      </c>
      <c r="L1425" s="16" t="n">
        <v>11.7750134921675</v>
      </c>
      <c r="M1425" s="19" t="n">
        <v>0.4735811937374</v>
      </c>
      <c r="N1425" s="19" t="n">
        <v>2.72737747894524</v>
      </c>
      <c r="O1425" s="19" t="n">
        <v>0.901112112176134</v>
      </c>
      <c r="P1425" s="19" t="n">
        <v>0.633540832536491</v>
      </c>
      <c r="Q1425" s="17" t="s">
        <v>30</v>
      </c>
      <c r="R1425" s="5" t="str">
        <f aca="false">IF(OR(Q1425="Steel plate",Q1425="Concrete jacket"),"Steel plate or jacket",Q1425)</f>
        <v>Seal cracks</v>
      </c>
      <c r="S1425" s="5" t="str">
        <f aca="false">IF(O1425&lt;='Tree rules'!$C$4,IF(N1425&lt;='Tree rules'!$C$5,IF(P1425&lt;='Tree rules'!$C$7,"Monitor","Polymer laminate"),IF(P1425&lt;='Tree rules'!$C$8,"Seal cracks","Polymer laminate")),IF(O1425&lt;='Tree rules'!$C$6,IF(P1425&lt;='Tree rules'!$C$9,"Polymer laminate","Steel plate or jacket"),IF(L1425&lt;='Tree rules'!$C$10,"Steel plate or jacket","Polymer laminate")))</f>
        <v>Seal cracks</v>
      </c>
      <c r="T1425" s="5" t="str">
        <f aca="false">IF(S1425=R1425,"Yes","No")</f>
        <v>Yes</v>
      </c>
    </row>
    <row r="1426" customFormat="false" ht="15" hidden="false" customHeight="false" outlineLevel="0" collapsed="false">
      <c r="A1426" s="15" t="n">
        <v>4746</v>
      </c>
      <c r="B1426" s="16" t="n">
        <v>5.65965337363507</v>
      </c>
      <c r="C1426" s="15" t="n">
        <v>300</v>
      </c>
      <c r="D1426" s="15" t="n">
        <v>550</v>
      </c>
      <c r="E1426" s="15" t="n">
        <v>20</v>
      </c>
      <c r="F1426" s="16" t="n">
        <v>0.625815269639401</v>
      </c>
      <c r="G1426" s="17" t="s">
        <v>103</v>
      </c>
      <c r="H1426" s="18" t="n">
        <v>0.2</v>
      </c>
      <c r="I1426" s="18" t="n">
        <v>1.5</v>
      </c>
      <c r="J1426" s="19" t="n">
        <v>0.911202087150199</v>
      </c>
      <c r="K1426" s="19" t="n">
        <v>0.543172798924792</v>
      </c>
      <c r="L1426" s="16" t="n">
        <v>11.2742099076396</v>
      </c>
      <c r="M1426" s="19" t="n">
        <v>0.33890186218397</v>
      </c>
      <c r="N1426" s="19" t="n">
        <v>1.43049278151051</v>
      </c>
      <c r="O1426" s="19" t="n">
        <v>1.11933303669356</v>
      </c>
      <c r="P1426" s="19" t="n">
        <v>1.01776265789552</v>
      </c>
      <c r="Q1426" s="17" t="s">
        <v>31</v>
      </c>
      <c r="R1426" s="5" t="str">
        <f aca="false">IF(OR(Q1426="Steel plate",Q1426="Concrete jacket"),"Steel plate or jacket",Q1426)</f>
        <v>Polymer laminate</v>
      </c>
      <c r="S1426" s="5" t="str">
        <f aca="false">IF(O1426&lt;='Tree rules'!$C$4,IF(N1426&lt;='Tree rules'!$C$5,IF(P1426&lt;='Tree rules'!$C$7,"Monitor","Polymer laminate"),IF(P1426&lt;='Tree rules'!$C$8,"Seal cracks","Polymer laminate")),IF(O1426&lt;='Tree rules'!$C$6,IF(P1426&lt;='Tree rules'!$C$9,"Polymer laminate","Steel plate or jacket"),IF(L1426&lt;='Tree rules'!$C$10,"Steel plate or jacket","Polymer laminate")))</f>
        <v>Polymer laminate</v>
      </c>
      <c r="T1426" s="5" t="str">
        <f aca="false">IF(S1426=R1426,"Yes","No")</f>
        <v>Yes</v>
      </c>
    </row>
    <row r="1427" customFormat="false" ht="15" hidden="false" customHeight="false" outlineLevel="0" collapsed="false">
      <c r="A1427" s="15" t="n">
        <v>4747</v>
      </c>
      <c r="B1427" s="16" t="n">
        <v>3.86394564834641</v>
      </c>
      <c r="C1427" s="15" t="n">
        <v>300</v>
      </c>
      <c r="D1427" s="15" t="n">
        <v>350</v>
      </c>
      <c r="E1427" s="15" t="n">
        <v>25</v>
      </c>
      <c r="F1427" s="16" t="n">
        <v>0.693508312050727</v>
      </c>
      <c r="G1427" s="17" t="s">
        <v>101</v>
      </c>
      <c r="H1427" s="18" t="n">
        <v>0.3</v>
      </c>
      <c r="I1427" s="18" t="n">
        <v>1</v>
      </c>
      <c r="J1427" s="19" t="n">
        <v>0.858681315161608</v>
      </c>
      <c r="K1427" s="19" t="n">
        <v>0.570684056559244</v>
      </c>
      <c r="L1427" s="16" t="n">
        <v>12.7945220143921</v>
      </c>
      <c r="M1427" s="19" t="n">
        <v>0.836188166356448</v>
      </c>
      <c r="N1427" s="19" t="n">
        <v>0.876442448285708</v>
      </c>
      <c r="O1427" s="19" t="n">
        <v>0.858681315161608</v>
      </c>
      <c r="P1427" s="19" t="n">
        <v>0.377179360827538</v>
      </c>
      <c r="Q1427" s="17" t="s">
        <v>29</v>
      </c>
      <c r="R1427" s="5" t="str">
        <f aca="false">IF(OR(Q1427="Steel plate",Q1427="Concrete jacket"),"Steel plate or jacket",Q1427)</f>
        <v>Monitor</v>
      </c>
      <c r="S1427" s="5" t="str">
        <f aca="false">IF(O1427&lt;='Tree rules'!$C$4,IF(N1427&lt;='Tree rules'!$C$5,IF(P1427&lt;='Tree rules'!$C$7,"Monitor","Polymer laminate"),IF(P1427&lt;='Tree rules'!$C$8,"Seal cracks","Polymer laminate")),IF(O1427&lt;='Tree rules'!$C$6,IF(P1427&lt;='Tree rules'!$C$9,"Polymer laminate","Steel plate or jacket"),IF(L1427&lt;='Tree rules'!$C$10,"Steel plate or jacket","Polymer laminate")))</f>
        <v>Monitor</v>
      </c>
      <c r="T1427" s="5" t="str">
        <f aca="false">IF(S1427=R1427,"Yes","No")</f>
        <v>Yes</v>
      </c>
    </row>
    <row r="1428" customFormat="false" ht="15" hidden="false" customHeight="false" outlineLevel="0" collapsed="false">
      <c r="A1428" s="15" t="n">
        <v>4748</v>
      </c>
      <c r="B1428" s="16" t="n">
        <v>4.80158942395719</v>
      </c>
      <c r="C1428" s="15" t="n">
        <v>230</v>
      </c>
      <c r="D1428" s="15" t="n">
        <v>425</v>
      </c>
      <c r="E1428" s="15" t="n">
        <v>30</v>
      </c>
      <c r="F1428" s="16" t="n">
        <v>0.724620609754306</v>
      </c>
      <c r="G1428" s="17" t="s">
        <v>103</v>
      </c>
      <c r="H1428" s="18" t="n">
        <v>0.2</v>
      </c>
      <c r="I1428" s="18" t="n">
        <v>1</v>
      </c>
      <c r="J1428" s="19" t="n">
        <v>0.851107184587919</v>
      </c>
      <c r="K1428" s="19" t="n">
        <v>0.56858752843761</v>
      </c>
      <c r="L1428" s="16" t="n">
        <v>12.7363114693825</v>
      </c>
      <c r="M1428" s="19" t="n">
        <v>0.431425982943689</v>
      </c>
      <c r="N1428" s="19" t="n">
        <v>1.23580047901683</v>
      </c>
      <c r="O1428" s="19" t="n">
        <v>0.851107184587919</v>
      </c>
      <c r="P1428" s="19" t="n">
        <v>0.711470410349829</v>
      </c>
      <c r="Q1428" s="17" t="s">
        <v>30</v>
      </c>
      <c r="R1428" s="5" t="str">
        <f aca="false">IF(OR(Q1428="Steel plate",Q1428="Concrete jacket"),"Steel plate or jacket",Q1428)</f>
        <v>Seal cracks</v>
      </c>
      <c r="S1428" s="5" t="str">
        <f aca="false">IF(O1428&lt;='Tree rules'!$C$4,IF(N1428&lt;='Tree rules'!$C$5,IF(P1428&lt;='Tree rules'!$C$7,"Monitor","Polymer laminate"),IF(P1428&lt;='Tree rules'!$C$8,"Seal cracks","Polymer laminate")),IF(O1428&lt;='Tree rules'!$C$6,IF(P1428&lt;='Tree rules'!$C$9,"Polymer laminate","Steel plate or jacket"),IF(L1428&lt;='Tree rules'!$C$10,"Steel plate or jacket","Polymer laminate")))</f>
        <v>Seal cracks</v>
      </c>
      <c r="T1428" s="5" t="str">
        <f aca="false">IF(S1428=R1428,"Yes","No")</f>
        <v>Yes</v>
      </c>
    </row>
    <row r="1429" customFormat="false" ht="15" hidden="false" customHeight="false" outlineLevel="0" collapsed="false">
      <c r="A1429" s="15" t="n">
        <v>4749</v>
      </c>
      <c r="B1429" s="16" t="n">
        <v>6.86852015924188</v>
      </c>
      <c r="C1429" s="15" t="n">
        <v>300</v>
      </c>
      <c r="D1429" s="15" t="n">
        <v>625</v>
      </c>
      <c r="E1429" s="15" t="n">
        <v>20</v>
      </c>
      <c r="F1429" s="16" t="n">
        <v>0.725960174139756</v>
      </c>
      <c r="G1429" s="17" t="s">
        <v>103</v>
      </c>
      <c r="H1429" s="18" t="n">
        <v>0.2</v>
      </c>
      <c r="I1429" s="18" t="n">
        <v>1.5</v>
      </c>
      <c r="J1429" s="19" t="n">
        <v>0.852816582212066</v>
      </c>
      <c r="K1429" s="19" t="n">
        <v>0.567776584841861</v>
      </c>
      <c r="L1429" s="16" t="n">
        <v>11.9038477629842</v>
      </c>
      <c r="M1429" s="19" t="n">
        <v>0.501595837675796</v>
      </c>
      <c r="N1429" s="19" t="n">
        <v>1.07242725729057</v>
      </c>
      <c r="O1429" s="19" t="n">
        <v>1.03712023004566</v>
      </c>
      <c r="P1429" s="19" t="n">
        <v>0.808731631529727</v>
      </c>
      <c r="Q1429" s="17" t="s">
        <v>31</v>
      </c>
      <c r="R1429" s="5" t="str">
        <f aca="false">IF(OR(Q1429="Steel plate",Q1429="Concrete jacket"),"Steel plate or jacket",Q1429)</f>
        <v>Polymer laminate</v>
      </c>
      <c r="S1429" s="5" t="str">
        <f aca="false">IF(O1429&lt;='Tree rules'!$C$4,IF(N1429&lt;='Tree rules'!$C$5,IF(P1429&lt;='Tree rules'!$C$7,"Monitor","Polymer laminate"),IF(P1429&lt;='Tree rules'!$C$8,"Seal cracks","Polymer laminate")),IF(O1429&lt;='Tree rules'!$C$6,IF(P1429&lt;='Tree rules'!$C$9,"Polymer laminate","Steel plate or jacket"),IF(L1429&lt;='Tree rules'!$C$10,"Steel plate or jacket","Polymer laminate")))</f>
        <v>Polymer laminate</v>
      </c>
      <c r="T1429" s="5" t="str">
        <f aca="false">IF(S1429=R1429,"Yes","No")</f>
        <v>Yes</v>
      </c>
    </row>
    <row r="1430" customFormat="false" ht="15" hidden="false" customHeight="false" outlineLevel="0" collapsed="false">
      <c r="A1430" s="15" t="n">
        <v>4751</v>
      </c>
      <c r="B1430" s="16" t="n">
        <v>4.67537489659662</v>
      </c>
      <c r="C1430" s="15" t="n">
        <v>300</v>
      </c>
      <c r="D1430" s="15" t="n">
        <v>400</v>
      </c>
      <c r="E1430" s="15" t="n">
        <v>20</v>
      </c>
      <c r="F1430" s="16" t="n">
        <v>0.567971553191375</v>
      </c>
      <c r="G1430" s="17" t="s">
        <v>103</v>
      </c>
      <c r="H1430" s="18" t="n">
        <v>0.2</v>
      </c>
      <c r="I1430" s="18" t="n">
        <v>1</v>
      </c>
      <c r="J1430" s="19" t="n">
        <v>0.933240818586216</v>
      </c>
      <c r="K1430" s="19" t="n">
        <v>0.519261578176987</v>
      </c>
      <c r="L1430" s="16" t="n">
        <v>13.2072737191995</v>
      </c>
      <c r="M1430" s="19" t="n">
        <v>0.637814867345462</v>
      </c>
      <c r="N1430" s="19" t="n">
        <v>1.11280724363157</v>
      </c>
      <c r="O1430" s="19" t="n">
        <v>0.933240818586216</v>
      </c>
      <c r="P1430" s="19" t="n">
        <v>0.504047811656826</v>
      </c>
      <c r="Q1430" s="17" t="s">
        <v>30</v>
      </c>
      <c r="R1430" s="5" t="str">
        <f aca="false">IF(OR(Q1430="Steel plate",Q1430="Concrete jacket"),"Steel plate or jacket",Q1430)</f>
        <v>Seal cracks</v>
      </c>
      <c r="S1430" s="5" t="str">
        <f aca="false">IF(O1430&lt;='Tree rules'!$C$4,IF(N1430&lt;='Tree rules'!$C$5,IF(P1430&lt;='Tree rules'!$C$7,"Monitor","Polymer laminate"),IF(P1430&lt;='Tree rules'!$C$8,"Seal cracks","Polymer laminate")),IF(O1430&lt;='Tree rules'!$C$6,IF(P1430&lt;='Tree rules'!$C$9,"Polymer laminate","Steel plate or jacket"),IF(L1430&lt;='Tree rules'!$C$10,"Steel plate or jacket","Polymer laminate")))</f>
        <v>Seal cracks</v>
      </c>
      <c r="T1430" s="5" t="str">
        <f aca="false">IF(S1430=R1430,"Yes","No")</f>
        <v>Yes</v>
      </c>
    </row>
    <row r="1431" customFormat="false" ht="15" hidden="false" customHeight="false" outlineLevel="0" collapsed="false">
      <c r="A1431" s="15" t="n">
        <v>4753</v>
      </c>
      <c r="B1431" s="16" t="n">
        <v>5.40259921910472</v>
      </c>
      <c r="C1431" s="15" t="n">
        <v>300</v>
      </c>
      <c r="D1431" s="15" t="n">
        <v>500</v>
      </c>
      <c r="E1431" s="15" t="n">
        <v>25</v>
      </c>
      <c r="F1431" s="16" t="n">
        <v>0.926723496634157</v>
      </c>
      <c r="G1431" s="17" t="s">
        <v>101</v>
      </c>
      <c r="H1431" s="18" t="n">
        <v>0.3</v>
      </c>
      <c r="I1431" s="18" t="n">
        <v>1</v>
      </c>
      <c r="J1431" s="19" t="n">
        <v>0.879564709015711</v>
      </c>
      <c r="K1431" s="19" t="n">
        <v>0.511028555882193</v>
      </c>
      <c r="L1431" s="16" t="n">
        <v>11.9526531396122</v>
      </c>
      <c r="M1431" s="19" t="n">
        <v>0.884000566882522</v>
      </c>
      <c r="N1431" s="19" t="n">
        <v>0.574628494337202</v>
      </c>
      <c r="O1431" s="19" t="n">
        <v>0.879564709015711</v>
      </c>
      <c r="P1431" s="19" t="n">
        <v>0.46475864032997</v>
      </c>
      <c r="Q1431" s="17" t="s">
        <v>29</v>
      </c>
      <c r="R1431" s="5" t="str">
        <f aca="false">IF(OR(Q1431="Steel plate",Q1431="Concrete jacket"),"Steel plate or jacket",Q1431)</f>
        <v>Monitor</v>
      </c>
      <c r="S1431" s="5" t="str">
        <f aca="false">IF(O1431&lt;='Tree rules'!$C$4,IF(N1431&lt;='Tree rules'!$C$5,IF(P1431&lt;='Tree rules'!$C$7,"Monitor","Polymer laminate"),IF(P1431&lt;='Tree rules'!$C$8,"Seal cracks","Polymer laminate")),IF(O1431&lt;='Tree rules'!$C$6,IF(P1431&lt;='Tree rules'!$C$9,"Polymer laminate","Steel plate or jacket"),IF(L1431&lt;='Tree rules'!$C$10,"Steel plate or jacket","Polymer laminate")))</f>
        <v>Monitor</v>
      </c>
      <c r="T1431" s="5" t="str">
        <f aca="false">IF(S1431=R1431,"Yes","No")</f>
        <v>Yes</v>
      </c>
    </row>
    <row r="1432" customFormat="false" ht="15" hidden="false" customHeight="false" outlineLevel="0" collapsed="false">
      <c r="A1432" s="15" t="n">
        <v>4756</v>
      </c>
      <c r="B1432" s="16" t="n">
        <v>3.69075512963971</v>
      </c>
      <c r="C1432" s="15" t="n">
        <v>300</v>
      </c>
      <c r="D1432" s="15" t="n">
        <v>350</v>
      </c>
      <c r="E1432" s="15" t="n">
        <v>25</v>
      </c>
      <c r="F1432" s="16" t="n">
        <v>0.739198271432892</v>
      </c>
      <c r="G1432" s="17" t="s">
        <v>101</v>
      </c>
      <c r="H1432" s="18" t="n">
        <v>0.3</v>
      </c>
      <c r="I1432" s="18" t="n">
        <v>2</v>
      </c>
      <c r="J1432" s="19" t="n">
        <v>0.907589281379378</v>
      </c>
      <c r="K1432" s="19" t="n">
        <v>0.528603008941678</v>
      </c>
      <c r="L1432" s="16" t="n">
        <v>12.0612912733324</v>
      </c>
      <c r="M1432" s="19" t="n">
        <v>0.678880671918371</v>
      </c>
      <c r="N1432" s="19" t="n">
        <v>0.875942760020078</v>
      </c>
      <c r="O1432" s="19" t="n">
        <v>1.3354241377384</v>
      </c>
      <c r="P1432" s="19" t="n">
        <v>0.583858645966144</v>
      </c>
      <c r="Q1432" s="17" t="s">
        <v>31</v>
      </c>
      <c r="R1432" s="5" t="str">
        <f aca="false">IF(OR(Q1432="Steel plate",Q1432="Concrete jacket"),"Steel plate or jacket",Q1432)</f>
        <v>Polymer laminate</v>
      </c>
      <c r="S1432" s="5" t="str">
        <f aca="false">IF(O1432&lt;='Tree rules'!$C$4,IF(N1432&lt;='Tree rules'!$C$5,IF(P1432&lt;='Tree rules'!$C$7,"Monitor","Polymer laminate"),IF(P1432&lt;='Tree rules'!$C$8,"Seal cracks","Polymer laminate")),IF(O1432&lt;='Tree rules'!$C$6,IF(P1432&lt;='Tree rules'!$C$9,"Polymer laminate","Steel plate or jacket"),IF(L1432&lt;='Tree rules'!$C$10,"Steel plate or jacket","Polymer laminate")))</f>
        <v>Polymer laminate</v>
      </c>
      <c r="T1432" s="5" t="str">
        <f aca="false">IF(S1432=R1432,"Yes","No")</f>
        <v>Yes</v>
      </c>
    </row>
    <row r="1433" customFormat="false" ht="15" hidden="false" customHeight="false" outlineLevel="0" collapsed="false">
      <c r="A1433" s="15" t="n">
        <v>4758</v>
      </c>
      <c r="B1433" s="16" t="n">
        <v>3.88576477540547</v>
      </c>
      <c r="C1433" s="15" t="n">
        <v>230</v>
      </c>
      <c r="D1433" s="15" t="n">
        <v>375</v>
      </c>
      <c r="E1433" s="15" t="n">
        <v>30</v>
      </c>
      <c r="F1433" s="16" t="n">
        <v>0.835418868126524</v>
      </c>
      <c r="G1433" s="17" t="s">
        <v>103</v>
      </c>
      <c r="H1433" s="18" t="n">
        <v>0.2</v>
      </c>
      <c r="I1433" s="18" t="n">
        <v>2</v>
      </c>
      <c r="J1433" s="19" t="n">
        <v>0.851021967826414</v>
      </c>
      <c r="K1433" s="19" t="n">
        <v>0.475122326563388</v>
      </c>
      <c r="L1433" s="16" t="n">
        <v>11.883072707662</v>
      </c>
      <c r="M1433" s="19" t="n">
        <v>0.574452908141095</v>
      </c>
      <c r="N1433" s="19" t="n">
        <v>1.86350505138341</v>
      </c>
      <c r="O1433" s="19" t="n">
        <v>1.29770439834259</v>
      </c>
      <c r="P1433" s="19" t="n">
        <v>0.643806623795387</v>
      </c>
      <c r="Q1433" s="17" t="s">
        <v>31</v>
      </c>
      <c r="R1433" s="5" t="str">
        <f aca="false">IF(OR(Q1433="Steel plate",Q1433="Concrete jacket"),"Steel plate or jacket",Q1433)</f>
        <v>Polymer laminate</v>
      </c>
      <c r="S1433" s="5" t="str">
        <f aca="false">IF(O1433&lt;='Tree rules'!$C$4,IF(N1433&lt;='Tree rules'!$C$5,IF(P1433&lt;='Tree rules'!$C$7,"Monitor","Polymer laminate"),IF(P1433&lt;='Tree rules'!$C$8,"Seal cracks","Polymer laminate")),IF(O1433&lt;='Tree rules'!$C$6,IF(P1433&lt;='Tree rules'!$C$9,"Polymer laminate","Steel plate or jacket"),IF(L1433&lt;='Tree rules'!$C$10,"Steel plate or jacket","Polymer laminate")))</f>
        <v>Polymer laminate</v>
      </c>
      <c r="T1433" s="5" t="str">
        <f aca="false">IF(S1433=R1433,"Yes","No")</f>
        <v>Yes</v>
      </c>
    </row>
    <row r="1434" customFormat="false" ht="15" hidden="false" customHeight="false" outlineLevel="0" collapsed="false">
      <c r="A1434" s="15" t="n">
        <v>4761</v>
      </c>
      <c r="B1434" s="16" t="n">
        <v>7.35057696786018</v>
      </c>
      <c r="C1434" s="15" t="n">
        <v>300</v>
      </c>
      <c r="D1434" s="15" t="n">
        <v>725</v>
      </c>
      <c r="E1434" s="15" t="n">
        <v>25</v>
      </c>
      <c r="F1434" s="16" t="n">
        <v>0.6187282429522</v>
      </c>
      <c r="G1434" s="17" t="s">
        <v>101</v>
      </c>
      <c r="H1434" s="18" t="n">
        <v>0.3</v>
      </c>
      <c r="I1434" s="18" t="n">
        <v>2</v>
      </c>
      <c r="J1434" s="19" t="n">
        <v>0.970619306423163</v>
      </c>
      <c r="K1434" s="19" t="n">
        <v>0.575047432394733</v>
      </c>
      <c r="L1434" s="16" t="n">
        <v>10.8575730692174</v>
      </c>
      <c r="M1434" s="19" t="n">
        <v>0.749413948214037</v>
      </c>
      <c r="N1434" s="19" t="n">
        <v>0.939502393053513</v>
      </c>
      <c r="O1434" s="19" t="n">
        <v>1.38308647285493</v>
      </c>
      <c r="P1434" s="19" t="n">
        <v>0.538066951860294</v>
      </c>
      <c r="Q1434" s="17" t="s">
        <v>104</v>
      </c>
      <c r="R1434" s="5" t="str">
        <f aca="false">IF(OR(Q1434="Steel plate",Q1434="Concrete jacket"),"Steel plate or jacket",Q1434)</f>
        <v>Steel plate or jacket</v>
      </c>
      <c r="S1434" s="5" t="str">
        <f aca="false">IF(O1434&lt;='Tree rules'!$C$4,IF(N1434&lt;='Tree rules'!$C$5,IF(P1434&lt;='Tree rules'!$C$7,"Monitor","Polymer laminate"),IF(P1434&lt;='Tree rules'!$C$8,"Seal cracks","Polymer laminate")),IF(O1434&lt;='Tree rules'!$C$6,IF(P1434&lt;='Tree rules'!$C$9,"Polymer laminate","Steel plate or jacket"),IF(L1434&lt;='Tree rules'!$C$10,"Steel plate or jacket","Polymer laminate")))</f>
        <v>Steel plate or jacket</v>
      </c>
      <c r="T1434" s="5" t="str">
        <f aca="false">IF(S1434=R1434,"Yes","No")</f>
        <v>Yes</v>
      </c>
    </row>
    <row r="1435" customFormat="false" ht="15" hidden="false" customHeight="false" outlineLevel="0" collapsed="false">
      <c r="A1435" s="15" t="n">
        <v>4764</v>
      </c>
      <c r="B1435" s="16" t="n">
        <v>5.51558238328878</v>
      </c>
      <c r="C1435" s="15" t="n">
        <v>230</v>
      </c>
      <c r="D1435" s="15" t="n">
        <v>525</v>
      </c>
      <c r="E1435" s="15" t="n">
        <v>30</v>
      </c>
      <c r="F1435" s="16" t="n">
        <v>0.57270853223768</v>
      </c>
      <c r="G1435" s="17" t="s">
        <v>103</v>
      </c>
      <c r="H1435" s="18" t="n">
        <v>0.2</v>
      </c>
      <c r="I1435" s="18" t="n">
        <v>1</v>
      </c>
      <c r="J1435" s="19" t="n">
        <v>0.951669654847264</v>
      </c>
      <c r="K1435" s="19" t="n">
        <v>0.404058258088704</v>
      </c>
      <c r="L1435" s="16" t="n">
        <v>11.5630657930583</v>
      </c>
      <c r="M1435" s="19" t="n">
        <v>0.435646717896469</v>
      </c>
      <c r="N1435" s="19" t="n">
        <v>1.38644158930411</v>
      </c>
      <c r="O1435" s="19" t="n">
        <v>0.951669654847264</v>
      </c>
      <c r="P1435" s="19" t="n">
        <v>0.543570406399086</v>
      </c>
      <c r="Q1435" s="17" t="s">
        <v>30</v>
      </c>
      <c r="R1435" s="5" t="str">
        <f aca="false">IF(OR(Q1435="Steel plate",Q1435="Concrete jacket"),"Steel plate or jacket",Q1435)</f>
        <v>Seal cracks</v>
      </c>
      <c r="S1435" s="5" t="str">
        <f aca="false">IF(O1435&lt;='Tree rules'!$C$4,IF(N1435&lt;='Tree rules'!$C$5,IF(P1435&lt;='Tree rules'!$C$7,"Monitor","Polymer laminate"),IF(P1435&lt;='Tree rules'!$C$8,"Seal cracks","Polymer laminate")),IF(O1435&lt;='Tree rules'!$C$6,IF(P1435&lt;='Tree rules'!$C$9,"Polymer laminate","Steel plate or jacket"),IF(L1435&lt;='Tree rules'!$C$10,"Steel plate or jacket","Polymer laminate")))</f>
        <v>Seal cracks</v>
      </c>
      <c r="T1435" s="5" t="str">
        <f aca="false">IF(S1435=R1435,"Yes","No")</f>
        <v>Yes</v>
      </c>
    </row>
    <row r="1436" customFormat="false" ht="15" hidden="false" customHeight="false" outlineLevel="0" collapsed="false">
      <c r="A1436" s="15" t="n">
        <v>4767</v>
      </c>
      <c r="B1436" s="16" t="n">
        <v>3.03303360877679</v>
      </c>
      <c r="C1436" s="15" t="n">
        <v>300</v>
      </c>
      <c r="D1436" s="15" t="n">
        <v>300</v>
      </c>
      <c r="E1436" s="15" t="n">
        <v>30</v>
      </c>
      <c r="F1436" s="16" t="n">
        <v>0.831109167616348</v>
      </c>
      <c r="G1436" s="17" t="s">
        <v>101</v>
      </c>
      <c r="H1436" s="18" t="n">
        <v>0.3</v>
      </c>
      <c r="I1436" s="18" t="n">
        <v>1.5</v>
      </c>
      <c r="J1436" s="19" t="n">
        <v>0.855280289036063</v>
      </c>
      <c r="K1436" s="19" t="n">
        <v>0.44550080619434</v>
      </c>
      <c r="L1436" s="16" t="n">
        <v>12.0358476538762</v>
      </c>
      <c r="M1436" s="19" t="n">
        <v>0.949532888297436</v>
      </c>
      <c r="N1436" s="19" t="n">
        <v>1.12928295088055</v>
      </c>
      <c r="O1436" s="19" t="n">
        <v>1.09240640441025</v>
      </c>
      <c r="P1436" s="19" t="n">
        <v>0.332401335279863</v>
      </c>
      <c r="Q1436" s="17" t="s">
        <v>31</v>
      </c>
      <c r="R1436" s="5" t="str">
        <f aca="false">IF(OR(Q1436="Steel plate",Q1436="Concrete jacket"),"Steel plate or jacket",Q1436)</f>
        <v>Polymer laminate</v>
      </c>
      <c r="S1436" s="5" t="str">
        <f aca="false">IF(O1436&lt;='Tree rules'!$C$4,IF(N1436&lt;='Tree rules'!$C$5,IF(P1436&lt;='Tree rules'!$C$7,"Monitor","Polymer laminate"),IF(P1436&lt;='Tree rules'!$C$8,"Seal cracks","Polymer laminate")),IF(O1436&lt;='Tree rules'!$C$6,IF(P1436&lt;='Tree rules'!$C$9,"Polymer laminate","Steel plate or jacket"),IF(L1436&lt;='Tree rules'!$C$10,"Steel plate or jacket","Polymer laminate")))</f>
        <v>Polymer laminate</v>
      </c>
      <c r="T1436" s="5" t="str">
        <f aca="false">IF(S1436=R1436,"Yes","No")</f>
        <v>Yes</v>
      </c>
    </row>
    <row r="1437" customFormat="false" ht="15" hidden="false" customHeight="false" outlineLevel="0" collapsed="false">
      <c r="A1437" s="15" t="n">
        <v>4768</v>
      </c>
      <c r="B1437" s="16" t="n">
        <v>6.42302940649955</v>
      </c>
      <c r="C1437" s="15" t="n">
        <v>230</v>
      </c>
      <c r="D1437" s="15" t="n">
        <v>575</v>
      </c>
      <c r="E1437" s="15" t="n">
        <v>30</v>
      </c>
      <c r="F1437" s="16" t="n">
        <v>0.533558534916745</v>
      </c>
      <c r="G1437" s="17" t="s">
        <v>102</v>
      </c>
      <c r="H1437" s="18" t="n">
        <v>0.1</v>
      </c>
      <c r="I1437" s="18" t="n">
        <v>1</v>
      </c>
      <c r="J1437" s="19" t="n">
        <v>0.916158732690083</v>
      </c>
      <c r="K1437" s="19" t="n">
        <v>0.471782533516072</v>
      </c>
      <c r="L1437" s="16" t="n">
        <v>12.5449793095694</v>
      </c>
      <c r="M1437" s="19" t="n">
        <v>0.572586640452552</v>
      </c>
      <c r="N1437" s="19" t="n">
        <v>2.75905525713384</v>
      </c>
      <c r="O1437" s="19" t="n">
        <v>0.916158732690083</v>
      </c>
      <c r="P1437" s="19" t="n">
        <v>0.418920364280403</v>
      </c>
      <c r="Q1437" s="17" t="s">
        <v>30</v>
      </c>
      <c r="R1437" s="5" t="str">
        <f aca="false">IF(OR(Q1437="Steel plate",Q1437="Concrete jacket"),"Steel plate or jacket",Q1437)</f>
        <v>Seal cracks</v>
      </c>
      <c r="S1437" s="5" t="str">
        <f aca="false">IF(O1437&lt;='Tree rules'!$C$4,IF(N1437&lt;='Tree rules'!$C$5,IF(P1437&lt;='Tree rules'!$C$7,"Monitor","Polymer laminate"),IF(P1437&lt;='Tree rules'!$C$8,"Seal cracks","Polymer laminate")),IF(O1437&lt;='Tree rules'!$C$6,IF(P1437&lt;='Tree rules'!$C$9,"Polymer laminate","Steel plate or jacket"),IF(L1437&lt;='Tree rules'!$C$10,"Steel plate or jacket","Polymer laminate")))</f>
        <v>Seal cracks</v>
      </c>
      <c r="T1437" s="5" t="str">
        <f aca="false">IF(S1437=R1437,"Yes","No")</f>
        <v>Yes</v>
      </c>
    </row>
    <row r="1438" customFormat="false" ht="15" hidden="false" customHeight="false" outlineLevel="0" collapsed="false">
      <c r="A1438" s="15" t="n">
        <v>4776</v>
      </c>
      <c r="B1438" s="16" t="n">
        <v>6.47273016259025</v>
      </c>
      <c r="C1438" s="15" t="n">
        <v>230</v>
      </c>
      <c r="D1438" s="15" t="n">
        <v>575</v>
      </c>
      <c r="E1438" s="15" t="n">
        <v>25</v>
      </c>
      <c r="F1438" s="16" t="n">
        <v>0.777557789024782</v>
      </c>
      <c r="G1438" s="17" t="s">
        <v>101</v>
      </c>
      <c r="H1438" s="18" t="n">
        <v>0.3</v>
      </c>
      <c r="I1438" s="18" t="n">
        <v>2</v>
      </c>
      <c r="J1438" s="19" t="n">
        <v>0.927079316802829</v>
      </c>
      <c r="K1438" s="19" t="n">
        <v>0.476474596807851</v>
      </c>
      <c r="L1438" s="16" t="n">
        <v>12.2822204223724</v>
      </c>
      <c r="M1438" s="19" t="n">
        <v>0.408396489194318</v>
      </c>
      <c r="N1438" s="19" t="n">
        <v>1.02560353663803</v>
      </c>
      <c r="O1438" s="19" t="n">
        <v>1.41242888992313</v>
      </c>
      <c r="P1438" s="19" t="n">
        <v>1.14166133131042</v>
      </c>
      <c r="Q1438" s="17" t="s">
        <v>104</v>
      </c>
      <c r="R1438" s="5" t="str">
        <f aca="false">IF(OR(Q1438="Steel plate",Q1438="Concrete jacket"),"Steel plate or jacket",Q1438)</f>
        <v>Steel plate or jacket</v>
      </c>
      <c r="S1438" s="5" t="str">
        <f aca="false">IF(O1438&lt;='Tree rules'!$C$4,IF(N1438&lt;='Tree rules'!$C$5,IF(P1438&lt;='Tree rules'!$C$7,"Monitor","Polymer laminate"),IF(P1438&lt;='Tree rules'!$C$8,"Seal cracks","Polymer laminate")),IF(O1438&lt;='Tree rules'!$C$6,IF(P1438&lt;='Tree rules'!$C$9,"Polymer laminate","Steel plate or jacket"),IF(L1438&lt;='Tree rules'!$C$10,"Steel plate or jacket","Polymer laminate")))</f>
        <v>Steel plate or jacket</v>
      </c>
      <c r="T1438" s="5" t="str">
        <f aca="false">IF(S1438=R1438,"Yes","No")</f>
        <v>Yes</v>
      </c>
    </row>
    <row r="1439" customFormat="false" ht="15" hidden="false" customHeight="false" outlineLevel="0" collapsed="false">
      <c r="A1439" s="15" t="n">
        <v>4777</v>
      </c>
      <c r="B1439" s="16" t="n">
        <v>3.2556423252344</v>
      </c>
      <c r="C1439" s="15" t="n">
        <v>300</v>
      </c>
      <c r="D1439" s="15" t="n">
        <v>300</v>
      </c>
      <c r="E1439" s="15" t="n">
        <v>25</v>
      </c>
      <c r="F1439" s="16" t="n">
        <v>0.883572933822129</v>
      </c>
      <c r="G1439" s="17" t="s">
        <v>103</v>
      </c>
      <c r="H1439" s="18" t="n">
        <v>0.2</v>
      </c>
      <c r="I1439" s="18" t="n">
        <v>1</v>
      </c>
      <c r="J1439" s="19" t="n">
        <v>0.850108991281254</v>
      </c>
      <c r="K1439" s="19" t="n">
        <v>0.559219403843501</v>
      </c>
      <c r="L1439" s="16" t="n">
        <v>12.7173528329469</v>
      </c>
      <c r="M1439" s="19" t="n">
        <v>0.876667517965136</v>
      </c>
      <c r="N1439" s="19" t="n">
        <v>0.792863333619891</v>
      </c>
      <c r="O1439" s="19" t="n">
        <v>0.850108991281254</v>
      </c>
      <c r="P1439" s="19" t="n">
        <v>0.414612464225061</v>
      </c>
      <c r="Q1439" s="17" t="s">
        <v>29</v>
      </c>
      <c r="R1439" s="5" t="str">
        <f aca="false">IF(OR(Q1439="Steel plate",Q1439="Concrete jacket"),"Steel plate or jacket",Q1439)</f>
        <v>Monitor</v>
      </c>
      <c r="S1439" s="5" t="str">
        <f aca="false">IF(O1439&lt;='Tree rules'!$C$4,IF(N1439&lt;='Tree rules'!$C$5,IF(P1439&lt;='Tree rules'!$C$7,"Monitor","Polymer laminate"),IF(P1439&lt;='Tree rules'!$C$8,"Seal cracks","Polymer laminate")),IF(O1439&lt;='Tree rules'!$C$6,IF(P1439&lt;='Tree rules'!$C$9,"Polymer laminate","Steel plate or jacket"),IF(L1439&lt;='Tree rules'!$C$10,"Steel plate or jacket","Polymer laminate")))</f>
        <v>Monitor</v>
      </c>
      <c r="T1439" s="5" t="str">
        <f aca="false">IF(S1439=R1439,"Yes","No")</f>
        <v>Yes</v>
      </c>
    </row>
    <row r="1440" customFormat="false" ht="15" hidden="false" customHeight="false" outlineLevel="0" collapsed="false">
      <c r="A1440" s="15" t="n">
        <v>4785</v>
      </c>
      <c r="B1440" s="16" t="n">
        <v>7.27046843404796</v>
      </c>
      <c r="C1440" s="15" t="n">
        <v>300</v>
      </c>
      <c r="D1440" s="15" t="n">
        <v>650</v>
      </c>
      <c r="E1440" s="15" t="n">
        <v>20</v>
      </c>
      <c r="F1440" s="16" t="n">
        <v>0.521859244782358</v>
      </c>
      <c r="G1440" s="17" t="s">
        <v>101</v>
      </c>
      <c r="H1440" s="18" t="n">
        <v>0.3</v>
      </c>
      <c r="I1440" s="18" t="n">
        <v>1</v>
      </c>
      <c r="J1440" s="19" t="n">
        <v>0.930625038169357</v>
      </c>
      <c r="K1440" s="19" t="n">
        <v>0.621238109727396</v>
      </c>
      <c r="L1440" s="16" t="n">
        <v>12.0771900897807</v>
      </c>
      <c r="M1440" s="19" t="n">
        <v>0.950711519049951</v>
      </c>
      <c r="N1440" s="19" t="n">
        <v>0.651993689026557</v>
      </c>
      <c r="O1440" s="19" t="n">
        <v>0.930625038169357</v>
      </c>
      <c r="P1440" s="19" t="n">
        <v>0.369711048619094</v>
      </c>
      <c r="Q1440" s="17" t="s">
        <v>29</v>
      </c>
      <c r="R1440" s="5" t="str">
        <f aca="false">IF(OR(Q1440="Steel plate",Q1440="Concrete jacket"),"Steel plate or jacket",Q1440)</f>
        <v>Monitor</v>
      </c>
      <c r="S1440" s="5" t="str">
        <f aca="false">IF(O1440&lt;='Tree rules'!$C$4,IF(N1440&lt;='Tree rules'!$C$5,IF(P1440&lt;='Tree rules'!$C$7,"Monitor","Polymer laminate"),IF(P1440&lt;='Tree rules'!$C$8,"Seal cracks","Polymer laminate")),IF(O1440&lt;='Tree rules'!$C$6,IF(P1440&lt;='Tree rules'!$C$9,"Polymer laminate","Steel plate or jacket"),IF(L1440&lt;='Tree rules'!$C$10,"Steel plate or jacket","Polymer laminate")))</f>
        <v>Monitor</v>
      </c>
      <c r="T1440" s="5" t="str">
        <f aca="false">IF(S1440=R1440,"Yes","No")</f>
        <v>Yes</v>
      </c>
    </row>
    <row r="1441" customFormat="false" ht="15" hidden="false" customHeight="false" outlineLevel="0" collapsed="false">
      <c r="A1441" s="15" t="n">
        <v>4790</v>
      </c>
      <c r="B1441" s="16" t="n">
        <v>5.28171782004966</v>
      </c>
      <c r="C1441" s="15" t="n">
        <v>300</v>
      </c>
      <c r="D1441" s="15" t="n">
        <v>525</v>
      </c>
      <c r="E1441" s="15" t="n">
        <v>25</v>
      </c>
      <c r="F1441" s="16" t="n">
        <v>0.906664546490561</v>
      </c>
      <c r="G1441" s="17" t="s">
        <v>102</v>
      </c>
      <c r="H1441" s="18" t="n">
        <v>0.1</v>
      </c>
      <c r="I1441" s="18" t="n">
        <v>1.5</v>
      </c>
      <c r="J1441" s="19" t="n">
        <v>0.930822801736302</v>
      </c>
      <c r="K1441" s="19" t="n">
        <v>0.429208761365618</v>
      </c>
      <c r="L1441" s="16" t="n">
        <v>11.4322896537871</v>
      </c>
      <c r="M1441" s="19" t="n">
        <v>0.774354656842071</v>
      </c>
      <c r="N1441" s="19" t="n">
        <v>3.16023789180213</v>
      </c>
      <c r="O1441" s="19" t="n">
        <v>1.1964755517124</v>
      </c>
      <c r="P1441" s="19" t="n">
        <v>0.52058507712818</v>
      </c>
      <c r="Q1441" s="17" t="s">
        <v>31</v>
      </c>
      <c r="R1441" s="5" t="str">
        <f aca="false">IF(OR(Q1441="Steel plate",Q1441="Concrete jacket"),"Steel plate or jacket",Q1441)</f>
        <v>Polymer laminate</v>
      </c>
      <c r="S1441" s="5" t="str">
        <f aca="false">IF(O1441&lt;='Tree rules'!$C$4,IF(N1441&lt;='Tree rules'!$C$5,IF(P1441&lt;='Tree rules'!$C$7,"Monitor","Polymer laminate"),IF(P1441&lt;='Tree rules'!$C$8,"Seal cracks","Polymer laminate")),IF(O1441&lt;='Tree rules'!$C$6,IF(P1441&lt;='Tree rules'!$C$9,"Polymer laminate","Steel plate or jacket"),IF(L1441&lt;='Tree rules'!$C$10,"Steel plate or jacket","Polymer laminate")))</f>
        <v>Polymer laminate</v>
      </c>
      <c r="T1441" s="5" t="str">
        <f aca="false">IF(S1441=R1441,"Yes","No")</f>
        <v>Yes</v>
      </c>
    </row>
    <row r="1442" customFormat="false" ht="15" hidden="false" customHeight="false" outlineLevel="0" collapsed="false">
      <c r="A1442" s="15" t="n">
        <v>4793</v>
      </c>
      <c r="B1442" s="16" t="n">
        <v>3.34019103435317</v>
      </c>
      <c r="C1442" s="15" t="n">
        <v>230</v>
      </c>
      <c r="D1442" s="15" t="n">
        <v>325</v>
      </c>
      <c r="E1442" s="15" t="n">
        <v>20</v>
      </c>
      <c r="F1442" s="16" t="n">
        <v>0.699968036696473</v>
      </c>
      <c r="G1442" s="17" t="s">
        <v>103</v>
      </c>
      <c r="H1442" s="18" t="n">
        <v>0.2</v>
      </c>
      <c r="I1442" s="18" t="n">
        <v>1.5</v>
      </c>
      <c r="J1442" s="19" t="n">
        <v>0.925976089193925</v>
      </c>
      <c r="K1442" s="19" t="n">
        <v>0.414439158079988</v>
      </c>
      <c r="L1442" s="16" t="n">
        <v>11.886800833997</v>
      </c>
      <c r="M1442" s="19" t="n">
        <v>0.772013017043173</v>
      </c>
      <c r="N1442" s="19" t="n">
        <v>1.16724747813684</v>
      </c>
      <c r="O1442" s="19" t="n">
        <v>1.19708375838702</v>
      </c>
      <c r="P1442" s="19" t="n">
        <v>0.439595549306884</v>
      </c>
      <c r="Q1442" s="17" t="s">
        <v>31</v>
      </c>
      <c r="R1442" s="5" t="str">
        <f aca="false">IF(OR(Q1442="Steel plate",Q1442="Concrete jacket"),"Steel plate or jacket",Q1442)</f>
        <v>Polymer laminate</v>
      </c>
      <c r="S1442" s="5" t="str">
        <f aca="false">IF(O1442&lt;='Tree rules'!$C$4,IF(N1442&lt;='Tree rules'!$C$5,IF(P1442&lt;='Tree rules'!$C$7,"Monitor","Polymer laminate"),IF(P1442&lt;='Tree rules'!$C$8,"Seal cracks","Polymer laminate")),IF(O1442&lt;='Tree rules'!$C$6,IF(P1442&lt;='Tree rules'!$C$9,"Polymer laminate","Steel plate or jacket"),IF(L1442&lt;='Tree rules'!$C$10,"Steel plate or jacket","Polymer laminate")))</f>
        <v>Polymer laminate</v>
      </c>
      <c r="T1442" s="5" t="str">
        <f aca="false">IF(S1442=R1442,"Yes","No")</f>
        <v>Yes</v>
      </c>
    </row>
    <row r="1443" customFormat="false" ht="15" hidden="false" customHeight="false" outlineLevel="0" collapsed="false">
      <c r="A1443" s="15" t="n">
        <v>4801</v>
      </c>
      <c r="B1443" s="16" t="n">
        <v>5.13352990350072</v>
      </c>
      <c r="C1443" s="15" t="n">
        <v>230</v>
      </c>
      <c r="D1443" s="15" t="n">
        <v>475</v>
      </c>
      <c r="E1443" s="15" t="n">
        <v>30</v>
      </c>
      <c r="F1443" s="16" t="n">
        <v>0.815088394972116</v>
      </c>
      <c r="G1443" s="17" t="s">
        <v>103</v>
      </c>
      <c r="H1443" s="18" t="n">
        <v>0.2</v>
      </c>
      <c r="I1443" s="18" t="n">
        <v>1</v>
      </c>
      <c r="J1443" s="19" t="n">
        <v>0.924860329181715</v>
      </c>
      <c r="K1443" s="19" t="n">
        <v>0.438423254979049</v>
      </c>
      <c r="L1443" s="16" t="n">
        <v>11.9662701713304</v>
      </c>
      <c r="M1443" s="19" t="n">
        <v>0.786700322707603</v>
      </c>
      <c r="N1443" s="19" t="n">
        <v>0.872033512110321</v>
      </c>
      <c r="O1443" s="19" t="n">
        <v>0.924860329181714</v>
      </c>
      <c r="P1443" s="19" t="n">
        <v>0.436613895877672</v>
      </c>
      <c r="Q1443" s="17" t="s">
        <v>29</v>
      </c>
      <c r="R1443" s="5" t="str">
        <f aca="false">IF(OR(Q1443="Steel plate",Q1443="Concrete jacket"),"Steel plate or jacket",Q1443)</f>
        <v>Monitor</v>
      </c>
      <c r="S1443" s="5" t="str">
        <f aca="false">IF(O1443&lt;='Tree rules'!$C$4,IF(N1443&lt;='Tree rules'!$C$5,IF(P1443&lt;='Tree rules'!$C$7,"Monitor","Polymer laminate"),IF(P1443&lt;='Tree rules'!$C$8,"Seal cracks","Polymer laminate")),IF(O1443&lt;='Tree rules'!$C$6,IF(P1443&lt;='Tree rules'!$C$9,"Polymer laminate","Steel plate or jacket"),IF(L1443&lt;='Tree rules'!$C$10,"Steel plate or jacket","Polymer laminate")))</f>
        <v>Monitor</v>
      </c>
      <c r="T1443" s="5" t="str">
        <f aca="false">IF(S1443=R1443,"Yes","No")</f>
        <v>Yes</v>
      </c>
    </row>
    <row r="1444" customFormat="false" ht="15" hidden="false" customHeight="false" outlineLevel="0" collapsed="false">
      <c r="A1444" s="15" t="n">
        <v>4802</v>
      </c>
      <c r="B1444" s="16" t="n">
        <v>3.59233261199737</v>
      </c>
      <c r="C1444" s="15" t="n">
        <v>230</v>
      </c>
      <c r="D1444" s="15" t="n">
        <v>350</v>
      </c>
      <c r="E1444" s="15" t="n">
        <v>25</v>
      </c>
      <c r="F1444" s="16" t="n">
        <v>0.862679904875916</v>
      </c>
      <c r="G1444" s="17" t="s">
        <v>101</v>
      </c>
      <c r="H1444" s="18" t="n">
        <v>0.3</v>
      </c>
      <c r="I1444" s="18" t="n">
        <v>2</v>
      </c>
      <c r="J1444" s="19" t="n">
        <v>0.850294552224623</v>
      </c>
      <c r="K1444" s="19" t="n">
        <v>0.607608028023717</v>
      </c>
      <c r="L1444" s="16" t="n">
        <v>11.8168835920966</v>
      </c>
      <c r="M1444" s="19" t="n">
        <v>0.337082915995118</v>
      </c>
      <c r="N1444" s="19" t="n">
        <v>0.910336522781227</v>
      </c>
      <c r="O1444" s="19" t="n">
        <v>1.18394330833273</v>
      </c>
      <c r="P1444" s="19" t="n">
        <v>1.17703859568502</v>
      </c>
      <c r="Q1444" s="17" t="s">
        <v>31</v>
      </c>
      <c r="R1444" s="5" t="str">
        <f aca="false">IF(OR(Q1444="Steel plate",Q1444="Concrete jacket"),"Steel plate or jacket",Q1444)</f>
        <v>Polymer laminate</v>
      </c>
      <c r="S1444" s="5" t="str">
        <f aca="false">IF(O1444&lt;='Tree rules'!$C$4,IF(N1444&lt;='Tree rules'!$C$5,IF(P1444&lt;='Tree rules'!$C$7,"Monitor","Polymer laminate"),IF(P1444&lt;='Tree rules'!$C$8,"Seal cracks","Polymer laminate")),IF(O1444&lt;='Tree rules'!$C$6,IF(P1444&lt;='Tree rules'!$C$9,"Polymer laminate","Steel plate or jacket"),IF(L1444&lt;='Tree rules'!$C$10,"Steel plate or jacket","Polymer laminate")))</f>
        <v>Steel plate or jacket</v>
      </c>
      <c r="T1444" s="5" t="str">
        <f aca="false">IF(S1444=R1444,"Yes","No")</f>
        <v>No</v>
      </c>
    </row>
    <row r="1445" customFormat="false" ht="15" hidden="false" customHeight="false" outlineLevel="0" collapsed="false">
      <c r="A1445" s="15" t="n">
        <v>4812</v>
      </c>
      <c r="B1445" s="16" t="n">
        <v>6.31557278187428</v>
      </c>
      <c r="C1445" s="15" t="n">
        <v>300</v>
      </c>
      <c r="D1445" s="15" t="n">
        <v>575</v>
      </c>
      <c r="E1445" s="15" t="n">
        <v>30</v>
      </c>
      <c r="F1445" s="16" t="n">
        <v>0.79483685100311</v>
      </c>
      <c r="G1445" s="17" t="s">
        <v>103</v>
      </c>
      <c r="H1445" s="18" t="n">
        <v>0.2</v>
      </c>
      <c r="I1445" s="18" t="n">
        <v>1</v>
      </c>
      <c r="J1445" s="19" t="n">
        <v>0.948200229812469</v>
      </c>
      <c r="K1445" s="19" t="n">
        <v>0.468910309990922</v>
      </c>
      <c r="L1445" s="16" t="n">
        <v>11.9840090737652</v>
      </c>
      <c r="M1445" s="19" t="n">
        <v>0.367537399027279</v>
      </c>
      <c r="N1445" s="19" t="n">
        <v>1.04635420382125</v>
      </c>
      <c r="O1445" s="19" t="n">
        <v>0.948200229812469</v>
      </c>
      <c r="P1445" s="19" t="n">
        <v>0.93867305970515</v>
      </c>
      <c r="Q1445" s="17" t="s">
        <v>30</v>
      </c>
      <c r="R1445" s="5" t="str">
        <f aca="false">IF(OR(Q1445="Steel plate",Q1445="Concrete jacket"),"Steel plate or jacket",Q1445)</f>
        <v>Seal cracks</v>
      </c>
      <c r="S1445" s="5" t="str">
        <f aca="false">IF(O1445&lt;='Tree rules'!$C$4,IF(N1445&lt;='Tree rules'!$C$5,IF(P1445&lt;='Tree rules'!$C$7,"Monitor","Polymer laminate"),IF(P1445&lt;='Tree rules'!$C$8,"Seal cracks","Polymer laminate")),IF(O1445&lt;='Tree rules'!$C$6,IF(P1445&lt;='Tree rules'!$C$9,"Polymer laminate","Steel plate or jacket"),IF(L1445&lt;='Tree rules'!$C$10,"Steel plate or jacket","Polymer laminate")))</f>
        <v>Seal cracks</v>
      </c>
      <c r="T1445" s="5" t="str">
        <f aca="false">IF(S1445=R1445,"Yes","No")</f>
        <v>Yes</v>
      </c>
    </row>
    <row r="1446" customFormat="false" ht="15" hidden="false" customHeight="false" outlineLevel="0" collapsed="false">
      <c r="A1446" s="15" t="n">
        <v>4813</v>
      </c>
      <c r="B1446" s="16" t="n">
        <v>5.63184987030353</v>
      </c>
      <c r="C1446" s="15" t="n">
        <v>300</v>
      </c>
      <c r="D1446" s="15" t="n">
        <v>525</v>
      </c>
      <c r="E1446" s="15" t="n">
        <v>30</v>
      </c>
      <c r="F1446" s="16" t="n">
        <v>0.722205207721791</v>
      </c>
      <c r="G1446" s="17" t="s">
        <v>102</v>
      </c>
      <c r="H1446" s="18" t="n">
        <v>0.1</v>
      </c>
      <c r="I1446" s="18" t="n">
        <v>1.5</v>
      </c>
      <c r="J1446" s="19" t="n">
        <v>0.890955210541654</v>
      </c>
      <c r="K1446" s="19" t="n">
        <v>0.406743826029</v>
      </c>
      <c r="L1446" s="16" t="n">
        <v>12.1376074791024</v>
      </c>
      <c r="M1446" s="19" t="n">
        <v>0.727444457060603</v>
      </c>
      <c r="N1446" s="19" t="n">
        <v>2.99603400112641</v>
      </c>
      <c r="O1446" s="19" t="n">
        <v>1.15523755023439</v>
      </c>
      <c r="P1446" s="19" t="n">
        <v>0.446275483663013</v>
      </c>
      <c r="Q1446" s="17" t="s">
        <v>31</v>
      </c>
      <c r="R1446" s="5" t="str">
        <f aca="false">IF(OR(Q1446="Steel plate",Q1446="Concrete jacket"),"Steel plate or jacket",Q1446)</f>
        <v>Polymer laminate</v>
      </c>
      <c r="S1446" s="5" t="str">
        <f aca="false">IF(O1446&lt;='Tree rules'!$C$4,IF(N1446&lt;='Tree rules'!$C$5,IF(P1446&lt;='Tree rules'!$C$7,"Monitor","Polymer laminate"),IF(P1446&lt;='Tree rules'!$C$8,"Seal cracks","Polymer laminate")),IF(O1446&lt;='Tree rules'!$C$6,IF(P1446&lt;='Tree rules'!$C$9,"Polymer laminate","Steel plate or jacket"),IF(L1446&lt;='Tree rules'!$C$10,"Steel plate or jacket","Polymer laminate")))</f>
        <v>Polymer laminate</v>
      </c>
      <c r="T1446" s="5" t="str">
        <f aca="false">IF(S1446=R1446,"Yes","No")</f>
        <v>Yes</v>
      </c>
    </row>
    <row r="1447" customFormat="false" ht="15" hidden="false" customHeight="false" outlineLevel="0" collapsed="false">
      <c r="A1447" s="15" t="n">
        <v>4814</v>
      </c>
      <c r="B1447" s="16" t="n">
        <v>4.6239749764944</v>
      </c>
      <c r="C1447" s="15" t="n">
        <v>300</v>
      </c>
      <c r="D1447" s="15" t="n">
        <v>375</v>
      </c>
      <c r="E1447" s="15" t="n">
        <v>30</v>
      </c>
      <c r="F1447" s="16" t="n">
        <v>0.814840647739602</v>
      </c>
      <c r="G1447" s="17" t="s">
        <v>101</v>
      </c>
      <c r="H1447" s="18" t="n">
        <v>0.3</v>
      </c>
      <c r="I1447" s="18" t="n">
        <v>1</v>
      </c>
      <c r="J1447" s="19" t="n">
        <v>0.867043732773743</v>
      </c>
      <c r="K1447" s="19" t="n">
        <v>0.539208062791794</v>
      </c>
      <c r="L1447" s="16" t="n">
        <v>14.0546351869131</v>
      </c>
      <c r="M1447" s="19" t="n">
        <v>0.336512204022152</v>
      </c>
      <c r="N1447" s="19" t="n">
        <v>0.665257767828062</v>
      </c>
      <c r="O1447" s="19" t="n">
        <v>0.867043732773743</v>
      </c>
      <c r="P1447" s="19" t="n">
        <v>1.05545619595112</v>
      </c>
      <c r="Q1447" s="17" t="s">
        <v>31</v>
      </c>
      <c r="R1447" s="5" t="str">
        <f aca="false">IF(OR(Q1447="Steel plate",Q1447="Concrete jacket"),"Steel plate or jacket",Q1447)</f>
        <v>Polymer laminate</v>
      </c>
      <c r="S1447" s="5" t="str">
        <f aca="false">IF(O1447&lt;='Tree rules'!$C$4,IF(N1447&lt;='Tree rules'!$C$5,IF(P1447&lt;='Tree rules'!$C$7,"Monitor","Polymer laminate"),IF(P1447&lt;='Tree rules'!$C$8,"Seal cracks","Polymer laminate")),IF(O1447&lt;='Tree rules'!$C$6,IF(P1447&lt;='Tree rules'!$C$9,"Polymer laminate","Steel plate or jacket"),IF(L1447&lt;='Tree rules'!$C$10,"Steel plate or jacket","Polymer laminate")))</f>
        <v>Polymer laminate</v>
      </c>
      <c r="T1447" s="5" t="str">
        <f aca="false">IF(S1447=R1447,"Yes","No")</f>
        <v>Yes</v>
      </c>
    </row>
    <row r="1448" customFormat="false" ht="15" hidden="false" customHeight="false" outlineLevel="0" collapsed="false">
      <c r="A1448" s="15" t="n">
        <v>4819</v>
      </c>
      <c r="B1448" s="16" t="n">
        <v>4.6192641909439</v>
      </c>
      <c r="C1448" s="15" t="n">
        <v>300</v>
      </c>
      <c r="D1448" s="15" t="n">
        <v>400</v>
      </c>
      <c r="E1448" s="15" t="n">
        <v>25</v>
      </c>
      <c r="F1448" s="16" t="n">
        <v>0.757295404255167</v>
      </c>
      <c r="G1448" s="17" t="s">
        <v>103</v>
      </c>
      <c r="H1448" s="18" t="n">
        <v>0.2</v>
      </c>
      <c r="I1448" s="18" t="n">
        <v>1.5</v>
      </c>
      <c r="J1448" s="19" t="n">
        <v>0.88822415654867</v>
      </c>
      <c r="K1448" s="19" t="n">
        <v>0.44727196483721</v>
      </c>
      <c r="L1448" s="16" t="n">
        <v>13.0487689009715</v>
      </c>
      <c r="M1448" s="19" t="n">
        <v>0.671917569718626</v>
      </c>
      <c r="N1448" s="19" t="n">
        <v>1.21708862063423</v>
      </c>
      <c r="O1448" s="19" t="n">
        <v>1.13369735296531</v>
      </c>
      <c r="P1448" s="19" t="n">
        <v>0.576692001953579</v>
      </c>
      <c r="Q1448" s="17" t="s">
        <v>31</v>
      </c>
      <c r="R1448" s="5" t="str">
        <f aca="false">IF(OR(Q1448="Steel plate",Q1448="Concrete jacket"),"Steel plate or jacket",Q1448)</f>
        <v>Polymer laminate</v>
      </c>
      <c r="S1448" s="5" t="str">
        <f aca="false">IF(O1448&lt;='Tree rules'!$C$4,IF(N1448&lt;='Tree rules'!$C$5,IF(P1448&lt;='Tree rules'!$C$7,"Monitor","Polymer laminate"),IF(P1448&lt;='Tree rules'!$C$8,"Seal cracks","Polymer laminate")),IF(O1448&lt;='Tree rules'!$C$6,IF(P1448&lt;='Tree rules'!$C$9,"Polymer laminate","Steel plate or jacket"),IF(L1448&lt;='Tree rules'!$C$10,"Steel plate or jacket","Polymer laminate")))</f>
        <v>Polymer laminate</v>
      </c>
      <c r="T1448" s="5" t="str">
        <f aca="false">IF(S1448=R1448,"Yes","No")</f>
        <v>Yes</v>
      </c>
    </row>
    <row r="1449" customFormat="false" ht="15" hidden="false" customHeight="false" outlineLevel="0" collapsed="false">
      <c r="A1449" s="15" t="n">
        <v>4829</v>
      </c>
      <c r="B1449" s="16" t="n">
        <v>6.77781472508503</v>
      </c>
      <c r="C1449" s="15" t="n">
        <v>230</v>
      </c>
      <c r="D1449" s="15" t="n">
        <v>550</v>
      </c>
      <c r="E1449" s="15" t="n">
        <v>25</v>
      </c>
      <c r="F1449" s="16" t="n">
        <v>0.544187190990784</v>
      </c>
      <c r="G1449" s="17" t="s">
        <v>101</v>
      </c>
      <c r="H1449" s="18" t="n">
        <v>0.3</v>
      </c>
      <c r="I1449" s="18" t="n">
        <v>1</v>
      </c>
      <c r="J1449" s="19" t="n">
        <v>0.94523695871949</v>
      </c>
      <c r="K1449" s="19" t="n">
        <v>0.489840221377704</v>
      </c>
      <c r="L1449" s="16" t="n">
        <v>13.5016229583367</v>
      </c>
      <c r="M1449" s="19" t="n">
        <v>0.872749582451462</v>
      </c>
      <c r="N1449" s="19" t="n">
        <v>0.803686015072357</v>
      </c>
      <c r="O1449" s="19" t="n">
        <v>0.94523695871949</v>
      </c>
      <c r="P1449" s="19" t="n">
        <v>0.375222245653761</v>
      </c>
      <c r="Q1449" s="17" t="s">
        <v>29</v>
      </c>
      <c r="R1449" s="5" t="str">
        <f aca="false">IF(OR(Q1449="Steel plate",Q1449="Concrete jacket"),"Steel plate or jacket",Q1449)</f>
        <v>Monitor</v>
      </c>
      <c r="S1449" s="5" t="str">
        <f aca="false">IF(O1449&lt;='Tree rules'!$C$4,IF(N1449&lt;='Tree rules'!$C$5,IF(P1449&lt;='Tree rules'!$C$7,"Monitor","Polymer laminate"),IF(P1449&lt;='Tree rules'!$C$8,"Seal cracks","Polymer laminate")),IF(O1449&lt;='Tree rules'!$C$6,IF(P1449&lt;='Tree rules'!$C$9,"Polymer laminate","Steel plate or jacket"),IF(L1449&lt;='Tree rules'!$C$10,"Steel plate or jacket","Polymer laminate")))</f>
        <v>Monitor</v>
      </c>
      <c r="T1449" s="5" t="str">
        <f aca="false">IF(S1449=R1449,"Yes","No")</f>
        <v>Yes</v>
      </c>
    </row>
    <row r="1450" customFormat="false" ht="15" hidden="false" customHeight="false" outlineLevel="0" collapsed="false">
      <c r="A1450" s="15" t="n">
        <v>4830</v>
      </c>
      <c r="B1450" s="16" t="n">
        <v>4.92048020082344</v>
      </c>
      <c r="C1450" s="15" t="n">
        <v>300</v>
      </c>
      <c r="D1450" s="15" t="n">
        <v>375</v>
      </c>
      <c r="E1450" s="15" t="n">
        <v>30</v>
      </c>
      <c r="F1450" s="16" t="n">
        <v>0.611130485804701</v>
      </c>
      <c r="G1450" s="17" t="s">
        <v>101</v>
      </c>
      <c r="H1450" s="18" t="n">
        <v>0.3</v>
      </c>
      <c r="I1450" s="18" t="n">
        <v>1.5</v>
      </c>
      <c r="J1450" s="19" t="n">
        <v>0.861512318470285</v>
      </c>
      <c r="K1450" s="19" t="n">
        <v>0.459379837794534</v>
      </c>
      <c r="L1450" s="16" t="n">
        <v>14.9558668718038</v>
      </c>
      <c r="M1450" s="19" t="n">
        <v>0.820159404905036</v>
      </c>
      <c r="N1450" s="19" t="n">
        <v>0.867627156981649</v>
      </c>
      <c r="O1450" s="19" t="n">
        <v>1.09438778314699</v>
      </c>
      <c r="P1450" s="19" t="n">
        <v>0.415016609092763</v>
      </c>
      <c r="Q1450" s="17" t="s">
        <v>31</v>
      </c>
      <c r="R1450" s="5" t="str">
        <f aca="false">IF(OR(Q1450="Steel plate",Q1450="Concrete jacket"),"Steel plate or jacket",Q1450)</f>
        <v>Polymer laminate</v>
      </c>
      <c r="S1450" s="5" t="str">
        <f aca="false">IF(O1450&lt;='Tree rules'!$C$4,IF(N1450&lt;='Tree rules'!$C$5,IF(P1450&lt;='Tree rules'!$C$7,"Monitor","Polymer laminate"),IF(P1450&lt;='Tree rules'!$C$8,"Seal cracks","Polymer laminate")),IF(O1450&lt;='Tree rules'!$C$6,IF(P1450&lt;='Tree rules'!$C$9,"Polymer laminate","Steel plate or jacket"),IF(L1450&lt;='Tree rules'!$C$10,"Steel plate or jacket","Polymer laminate")))</f>
        <v>Polymer laminate</v>
      </c>
      <c r="T1450" s="5" t="str">
        <f aca="false">IF(S1450=R1450,"Yes","No")</f>
        <v>Yes</v>
      </c>
    </row>
    <row r="1451" customFormat="false" ht="15" hidden="false" customHeight="false" outlineLevel="0" collapsed="false">
      <c r="A1451" s="15" t="n">
        <v>4832</v>
      </c>
      <c r="B1451" s="16" t="n">
        <v>4.39722097964801</v>
      </c>
      <c r="C1451" s="15" t="n">
        <v>230</v>
      </c>
      <c r="D1451" s="15" t="n">
        <v>350</v>
      </c>
      <c r="E1451" s="15" t="n">
        <v>20</v>
      </c>
      <c r="F1451" s="16" t="n">
        <v>0.64278110559382</v>
      </c>
      <c r="G1451" s="17" t="s">
        <v>101</v>
      </c>
      <c r="H1451" s="18" t="n">
        <v>0.3</v>
      </c>
      <c r="I1451" s="18" t="n">
        <v>1.5</v>
      </c>
      <c r="J1451" s="19" t="n">
        <v>0.884886460581239</v>
      </c>
      <c r="K1451" s="19" t="n">
        <v>0.542349104822735</v>
      </c>
      <c r="L1451" s="16" t="n">
        <v>14.3700032014641</v>
      </c>
      <c r="M1451" s="19" t="n">
        <v>0.542084823183828</v>
      </c>
      <c r="N1451" s="19" t="n">
        <v>0.726984265698538</v>
      </c>
      <c r="O1451" s="19" t="n">
        <v>1.08737100098886</v>
      </c>
      <c r="P1451" s="19" t="n">
        <v>0.726871352422199</v>
      </c>
      <c r="Q1451" s="17" t="s">
        <v>31</v>
      </c>
      <c r="R1451" s="5" t="str">
        <f aca="false">IF(OR(Q1451="Steel plate",Q1451="Concrete jacket"),"Steel plate or jacket",Q1451)</f>
        <v>Polymer laminate</v>
      </c>
      <c r="S1451" s="5" t="str">
        <f aca="false">IF(O1451&lt;='Tree rules'!$C$4,IF(N1451&lt;='Tree rules'!$C$5,IF(P1451&lt;='Tree rules'!$C$7,"Monitor","Polymer laminate"),IF(P1451&lt;='Tree rules'!$C$8,"Seal cracks","Polymer laminate")),IF(O1451&lt;='Tree rules'!$C$6,IF(P1451&lt;='Tree rules'!$C$9,"Polymer laminate","Steel plate or jacket"),IF(L1451&lt;='Tree rules'!$C$10,"Steel plate or jacket","Polymer laminate")))</f>
        <v>Polymer laminate</v>
      </c>
      <c r="T1451" s="5" t="str">
        <f aca="false">IF(S1451=R1451,"Yes","No")</f>
        <v>Yes</v>
      </c>
    </row>
    <row r="1452" customFormat="false" ht="15" hidden="false" customHeight="false" outlineLevel="0" collapsed="false">
      <c r="A1452" s="15" t="n">
        <v>4843</v>
      </c>
      <c r="B1452" s="16" t="n">
        <v>5.03708440326501</v>
      </c>
      <c r="C1452" s="15" t="n">
        <v>230</v>
      </c>
      <c r="D1452" s="15" t="n">
        <v>425</v>
      </c>
      <c r="E1452" s="15" t="n">
        <v>25</v>
      </c>
      <c r="F1452" s="16" t="n">
        <v>0.691964884122107</v>
      </c>
      <c r="G1452" s="17" t="s">
        <v>103</v>
      </c>
      <c r="H1452" s="18" t="n">
        <v>0.2</v>
      </c>
      <c r="I1452" s="18" t="n">
        <v>1.5</v>
      </c>
      <c r="J1452" s="19" t="n">
        <v>0.898035590290517</v>
      </c>
      <c r="K1452" s="19" t="n">
        <v>0.584974050588268</v>
      </c>
      <c r="L1452" s="16" t="n">
        <v>13.2904601669262</v>
      </c>
      <c r="M1452" s="19" t="n">
        <v>0.807422324242605</v>
      </c>
      <c r="N1452" s="19" t="n">
        <v>1.12407562135825</v>
      </c>
      <c r="O1452" s="19" t="n">
        <v>1.08438962702344</v>
      </c>
      <c r="P1452" s="19" t="n">
        <v>0.506561306936663</v>
      </c>
      <c r="Q1452" s="17" t="s">
        <v>31</v>
      </c>
      <c r="R1452" s="5" t="str">
        <f aca="false">IF(OR(Q1452="Steel plate",Q1452="Concrete jacket"),"Steel plate or jacket",Q1452)</f>
        <v>Polymer laminate</v>
      </c>
      <c r="S1452" s="5" t="str">
        <f aca="false">IF(O1452&lt;='Tree rules'!$C$4,IF(N1452&lt;='Tree rules'!$C$5,IF(P1452&lt;='Tree rules'!$C$7,"Monitor","Polymer laminate"),IF(P1452&lt;='Tree rules'!$C$8,"Seal cracks","Polymer laminate")),IF(O1452&lt;='Tree rules'!$C$6,IF(P1452&lt;='Tree rules'!$C$9,"Polymer laminate","Steel plate or jacket"),IF(L1452&lt;='Tree rules'!$C$10,"Steel plate or jacket","Polymer laminate")))</f>
        <v>Polymer laminate</v>
      </c>
      <c r="T1452" s="5" t="str">
        <f aca="false">IF(S1452=R1452,"Yes","No")</f>
        <v>Yes</v>
      </c>
    </row>
    <row r="1453" customFormat="false" ht="15" hidden="false" customHeight="false" outlineLevel="0" collapsed="false">
      <c r="A1453" s="15" t="n">
        <v>4844</v>
      </c>
      <c r="B1453" s="16" t="n">
        <v>6.60769168427055</v>
      </c>
      <c r="C1453" s="15" t="n">
        <v>300</v>
      </c>
      <c r="D1453" s="15" t="n">
        <v>625</v>
      </c>
      <c r="E1453" s="15" t="n">
        <v>25</v>
      </c>
      <c r="F1453" s="16" t="n">
        <v>0.725960174139756</v>
      </c>
      <c r="G1453" s="17" t="s">
        <v>101</v>
      </c>
      <c r="H1453" s="18" t="n">
        <v>0.3</v>
      </c>
      <c r="I1453" s="18" t="n">
        <v>1.5</v>
      </c>
      <c r="J1453" s="19" t="n">
        <v>0.901683590527395</v>
      </c>
      <c r="K1453" s="19" t="n">
        <v>0.649295918527978</v>
      </c>
      <c r="L1453" s="16" t="n">
        <v>11.4518053453563</v>
      </c>
      <c r="M1453" s="19" t="n">
        <v>0.569460914670862</v>
      </c>
      <c r="N1453" s="19" t="n">
        <v>0.738526477811326</v>
      </c>
      <c r="O1453" s="19" t="n">
        <v>1.05979564822455</v>
      </c>
      <c r="P1453" s="19" t="n">
        <v>0.711462700279017</v>
      </c>
      <c r="Q1453" s="17" t="s">
        <v>31</v>
      </c>
      <c r="R1453" s="5" t="str">
        <f aca="false">IF(OR(Q1453="Steel plate",Q1453="Concrete jacket"),"Steel plate or jacket",Q1453)</f>
        <v>Polymer laminate</v>
      </c>
      <c r="S1453" s="5" t="str">
        <f aca="false">IF(O1453&lt;='Tree rules'!$C$4,IF(N1453&lt;='Tree rules'!$C$5,IF(P1453&lt;='Tree rules'!$C$7,"Monitor","Polymer laminate"),IF(P1453&lt;='Tree rules'!$C$8,"Seal cracks","Polymer laminate")),IF(O1453&lt;='Tree rules'!$C$6,IF(P1453&lt;='Tree rules'!$C$9,"Polymer laminate","Steel plate or jacket"),IF(L1453&lt;='Tree rules'!$C$10,"Steel plate or jacket","Polymer laminate")))</f>
        <v>Polymer laminate</v>
      </c>
      <c r="T1453" s="5" t="str">
        <f aca="false">IF(S1453=R1453,"Yes","No")</f>
        <v>Yes</v>
      </c>
    </row>
    <row r="1454" customFormat="false" ht="15" hidden="false" customHeight="false" outlineLevel="0" collapsed="false">
      <c r="A1454" s="15" t="n">
        <v>4848</v>
      </c>
      <c r="B1454" s="16" t="n">
        <v>3.17227445005064</v>
      </c>
      <c r="C1454" s="15" t="n">
        <v>300</v>
      </c>
      <c r="D1454" s="15" t="n">
        <v>300</v>
      </c>
      <c r="E1454" s="15" t="n">
        <v>25</v>
      </c>
      <c r="F1454" s="16" t="n">
        <v>0.831109167616348</v>
      </c>
      <c r="G1454" s="17" t="s">
        <v>103</v>
      </c>
      <c r="H1454" s="18" t="n">
        <v>0.2</v>
      </c>
      <c r="I1454" s="18" t="n">
        <v>1.5</v>
      </c>
      <c r="J1454" s="19" t="n">
        <v>0.913005447817807</v>
      </c>
      <c r="K1454" s="19" t="n">
        <v>0.583361877810856</v>
      </c>
      <c r="L1454" s="16" t="n">
        <v>12.5883906748041</v>
      </c>
      <c r="M1454" s="19" t="n">
        <v>0.365966887454085</v>
      </c>
      <c r="N1454" s="19" t="n">
        <v>1.87013880718421</v>
      </c>
      <c r="O1454" s="19" t="n">
        <v>1.10320188548144</v>
      </c>
      <c r="P1454" s="19" t="n">
        <v>0.999160348282112</v>
      </c>
      <c r="Q1454" s="17" t="s">
        <v>31</v>
      </c>
      <c r="R1454" s="5" t="str">
        <f aca="false">IF(OR(Q1454="Steel plate",Q1454="Concrete jacket"),"Steel plate or jacket",Q1454)</f>
        <v>Polymer laminate</v>
      </c>
      <c r="S1454" s="5" t="str">
        <f aca="false">IF(O1454&lt;='Tree rules'!$C$4,IF(N1454&lt;='Tree rules'!$C$5,IF(P1454&lt;='Tree rules'!$C$7,"Monitor","Polymer laminate"),IF(P1454&lt;='Tree rules'!$C$8,"Seal cracks","Polymer laminate")),IF(O1454&lt;='Tree rules'!$C$6,IF(P1454&lt;='Tree rules'!$C$9,"Polymer laminate","Steel plate or jacket"),IF(L1454&lt;='Tree rules'!$C$10,"Steel plate or jacket","Polymer laminate")))</f>
        <v>Polymer laminate</v>
      </c>
      <c r="T1454" s="5" t="str">
        <f aca="false">IF(S1454=R1454,"Yes","No")</f>
        <v>Yes</v>
      </c>
    </row>
    <row r="1455" customFormat="false" ht="15" hidden="false" customHeight="false" outlineLevel="0" collapsed="false">
      <c r="A1455" s="15" t="n">
        <v>4850</v>
      </c>
      <c r="B1455" s="16" t="n">
        <v>3.21100747885102</v>
      </c>
      <c r="C1455" s="15" t="n">
        <v>230</v>
      </c>
      <c r="D1455" s="15" t="n">
        <v>300</v>
      </c>
      <c r="E1455" s="15" t="n">
        <v>25</v>
      </c>
      <c r="F1455" s="16" t="n">
        <v>0.768324290280112</v>
      </c>
      <c r="G1455" s="17" t="s">
        <v>101</v>
      </c>
      <c r="H1455" s="18" t="n">
        <v>0.3</v>
      </c>
      <c r="I1455" s="18" t="n">
        <v>1</v>
      </c>
      <c r="J1455" s="19" t="n">
        <v>0.924257777108613</v>
      </c>
      <c r="K1455" s="19" t="n">
        <v>0.550951460474576</v>
      </c>
      <c r="L1455" s="16" t="n">
        <v>12.5429979642618</v>
      </c>
      <c r="M1455" s="19" t="n">
        <v>0.26433017983719</v>
      </c>
      <c r="N1455" s="19" t="n">
        <v>0.670885593717425</v>
      </c>
      <c r="O1455" s="19" t="n">
        <v>0.924257777108613</v>
      </c>
      <c r="P1455" s="19" t="n">
        <v>1.17934035829962</v>
      </c>
      <c r="Q1455" s="17" t="s">
        <v>31</v>
      </c>
      <c r="R1455" s="5" t="str">
        <f aca="false">IF(OR(Q1455="Steel plate",Q1455="Concrete jacket"),"Steel plate or jacket",Q1455)</f>
        <v>Polymer laminate</v>
      </c>
      <c r="S1455" s="5" t="str">
        <f aca="false">IF(O1455&lt;='Tree rules'!$C$4,IF(N1455&lt;='Tree rules'!$C$5,IF(P1455&lt;='Tree rules'!$C$7,"Monitor","Polymer laminate"),IF(P1455&lt;='Tree rules'!$C$8,"Seal cracks","Polymer laminate")),IF(O1455&lt;='Tree rules'!$C$6,IF(P1455&lt;='Tree rules'!$C$9,"Polymer laminate","Steel plate or jacket"),IF(L1455&lt;='Tree rules'!$C$10,"Steel plate or jacket","Polymer laminate")))</f>
        <v>Polymer laminate</v>
      </c>
      <c r="T1455" s="5" t="str">
        <f aca="false">IF(S1455=R1455,"Yes","No")</f>
        <v>Yes</v>
      </c>
    </row>
    <row r="1456" customFormat="false" ht="15" hidden="false" customHeight="false" outlineLevel="0" collapsed="false">
      <c r="A1456" s="15" t="n">
        <v>4853</v>
      </c>
      <c r="B1456" s="16" t="n">
        <v>6.19856217939884</v>
      </c>
      <c r="C1456" s="15" t="n">
        <v>230</v>
      </c>
      <c r="D1456" s="15" t="n">
        <v>475</v>
      </c>
      <c r="E1456" s="15" t="n">
        <v>30</v>
      </c>
      <c r="F1456" s="16" t="n">
        <v>0.633465437396808</v>
      </c>
      <c r="G1456" s="17" t="s">
        <v>102</v>
      </c>
      <c r="H1456" s="18" t="n">
        <v>0.1</v>
      </c>
      <c r="I1456" s="18" t="n">
        <v>2</v>
      </c>
      <c r="J1456" s="19" t="n">
        <v>0.949725263632241</v>
      </c>
      <c r="K1456" s="19" t="n">
        <v>0.47701321441401</v>
      </c>
      <c r="L1456" s="16" t="n">
        <v>14.9723724140069</v>
      </c>
      <c r="M1456" s="19" t="n">
        <v>0.825337571188323</v>
      </c>
      <c r="N1456" s="19" t="n">
        <v>3.86005286714607</v>
      </c>
      <c r="O1456" s="19" t="n">
        <v>1.44641902644907</v>
      </c>
      <c r="P1456" s="19" t="n">
        <v>0.51200346707578</v>
      </c>
      <c r="Q1456" s="17" t="s">
        <v>31</v>
      </c>
      <c r="R1456" s="5" t="str">
        <f aca="false">IF(OR(Q1456="Steel plate",Q1456="Concrete jacket"),"Steel plate or jacket",Q1456)</f>
        <v>Polymer laminate</v>
      </c>
      <c r="S1456" s="5" t="str">
        <f aca="false">IF(O1456&lt;='Tree rules'!$C$4,IF(N1456&lt;='Tree rules'!$C$5,IF(P1456&lt;='Tree rules'!$C$7,"Monitor","Polymer laminate"),IF(P1456&lt;='Tree rules'!$C$8,"Seal cracks","Polymer laminate")),IF(O1456&lt;='Tree rules'!$C$6,IF(P1456&lt;='Tree rules'!$C$9,"Polymer laminate","Steel plate or jacket"),IF(L1456&lt;='Tree rules'!$C$10,"Steel plate or jacket","Polymer laminate")))</f>
        <v>Polymer laminate</v>
      </c>
      <c r="T1456" s="5" t="str">
        <f aca="false">IF(S1456=R1456,"Yes","No")</f>
        <v>Yes</v>
      </c>
    </row>
    <row r="1457" customFormat="false" ht="15" hidden="false" customHeight="false" outlineLevel="0" collapsed="false">
      <c r="A1457" s="15" t="n">
        <v>4856</v>
      </c>
      <c r="B1457" s="16" t="n">
        <v>7.47203353157252</v>
      </c>
      <c r="C1457" s="15" t="n">
        <v>230</v>
      </c>
      <c r="D1457" s="15" t="n">
        <v>725</v>
      </c>
      <c r="E1457" s="15" t="n">
        <v>25</v>
      </c>
      <c r="F1457" s="16" t="n">
        <v>0.605277628974978</v>
      </c>
      <c r="G1457" s="17" t="s">
        <v>103</v>
      </c>
      <c r="H1457" s="18" t="n">
        <v>0.2</v>
      </c>
      <c r="I1457" s="18" t="n">
        <v>1</v>
      </c>
      <c r="J1457" s="19" t="n">
        <v>0.861907455330848</v>
      </c>
      <c r="K1457" s="19" t="n">
        <v>0.441567084928094</v>
      </c>
      <c r="L1457" s="16" t="n">
        <v>11.0369771515104</v>
      </c>
      <c r="M1457" s="19" t="n">
        <v>0.468347168189988</v>
      </c>
      <c r="N1457" s="19" t="n">
        <v>0.904565008958728</v>
      </c>
      <c r="O1457" s="19" t="n">
        <v>0.861907455330848</v>
      </c>
      <c r="P1457" s="19" t="n">
        <v>0.553561956195116</v>
      </c>
      <c r="Q1457" s="17" t="s">
        <v>29</v>
      </c>
      <c r="R1457" s="5" t="str">
        <f aca="false">IF(OR(Q1457="Steel plate",Q1457="Concrete jacket"),"Steel plate or jacket",Q1457)</f>
        <v>Monitor</v>
      </c>
      <c r="S1457" s="5" t="str">
        <f aca="false">IF(O1457&lt;='Tree rules'!$C$4,IF(N1457&lt;='Tree rules'!$C$5,IF(P1457&lt;='Tree rules'!$C$7,"Monitor","Polymer laminate"),IF(P1457&lt;='Tree rules'!$C$8,"Seal cracks","Polymer laminate")),IF(O1457&lt;='Tree rules'!$C$6,IF(P1457&lt;='Tree rules'!$C$9,"Polymer laminate","Steel plate or jacket"),IF(L1457&lt;='Tree rules'!$C$10,"Steel plate or jacket","Polymer laminate")))</f>
        <v>Monitor</v>
      </c>
      <c r="T1457" s="5" t="str">
        <f aca="false">IF(S1457=R1457,"Yes","No")</f>
        <v>Yes</v>
      </c>
    </row>
    <row r="1458" customFormat="false" ht="15" hidden="false" customHeight="false" outlineLevel="0" collapsed="false">
      <c r="A1458" s="15" t="n">
        <v>4857</v>
      </c>
      <c r="B1458" s="16" t="n">
        <v>4.48003289763962</v>
      </c>
      <c r="C1458" s="15" t="n">
        <v>300</v>
      </c>
      <c r="D1458" s="15" t="n">
        <v>425</v>
      </c>
      <c r="E1458" s="15" t="n">
        <v>30</v>
      </c>
      <c r="F1458" s="16" t="n">
        <v>1.1110849349566</v>
      </c>
      <c r="G1458" s="17" t="s">
        <v>101</v>
      </c>
      <c r="H1458" s="18" t="n">
        <v>0.3</v>
      </c>
      <c r="I1458" s="18" t="n">
        <v>1.5</v>
      </c>
      <c r="J1458" s="19" t="n">
        <v>0.864431931078401</v>
      </c>
      <c r="K1458" s="19" t="n">
        <v>0.488055770045295</v>
      </c>
      <c r="L1458" s="16" t="n">
        <v>11.883376386312</v>
      </c>
      <c r="M1458" s="19" t="n">
        <v>0.520029734727477</v>
      </c>
      <c r="N1458" s="19" t="n">
        <v>0.789179611772504</v>
      </c>
      <c r="O1458" s="19" t="n">
        <v>1.0857024007305</v>
      </c>
      <c r="P1458" s="19" t="n">
        <v>0.842315916098667</v>
      </c>
      <c r="Q1458" s="17" t="s">
        <v>31</v>
      </c>
      <c r="R1458" s="5" t="str">
        <f aca="false">IF(OR(Q1458="Steel plate",Q1458="Concrete jacket"),"Steel plate or jacket",Q1458)</f>
        <v>Polymer laminate</v>
      </c>
      <c r="S1458" s="5" t="str">
        <f aca="false">IF(O1458&lt;='Tree rules'!$C$4,IF(N1458&lt;='Tree rules'!$C$5,IF(P1458&lt;='Tree rules'!$C$7,"Monitor","Polymer laminate"),IF(P1458&lt;='Tree rules'!$C$8,"Seal cracks","Polymer laminate")),IF(O1458&lt;='Tree rules'!$C$6,IF(P1458&lt;='Tree rules'!$C$9,"Polymer laminate","Steel plate or jacket"),IF(L1458&lt;='Tree rules'!$C$10,"Steel plate or jacket","Polymer laminate")))</f>
        <v>Polymer laminate</v>
      </c>
      <c r="T1458" s="5" t="str">
        <f aca="false">IF(S1458=R1458,"Yes","No")</f>
        <v>Yes</v>
      </c>
    </row>
    <row r="1459" customFormat="false" ht="15" hidden="false" customHeight="false" outlineLevel="0" collapsed="false">
      <c r="A1459" s="15" t="n">
        <v>4859</v>
      </c>
      <c r="B1459" s="16" t="n">
        <v>5.83390209199363</v>
      </c>
      <c r="C1459" s="15" t="n">
        <v>300</v>
      </c>
      <c r="D1459" s="15" t="n">
        <v>500</v>
      </c>
      <c r="E1459" s="15" t="n">
        <v>20</v>
      </c>
      <c r="F1459" s="16" t="n">
        <v>0.695042622475618</v>
      </c>
      <c r="G1459" s="17" t="s">
        <v>103</v>
      </c>
      <c r="H1459" s="18" t="n">
        <v>0.2</v>
      </c>
      <c r="I1459" s="18" t="n">
        <v>2</v>
      </c>
      <c r="J1459" s="19" t="n">
        <v>0.859183224578249</v>
      </c>
      <c r="K1459" s="19" t="n">
        <v>0.445765439941587</v>
      </c>
      <c r="L1459" s="16" t="n">
        <v>12.9068630353841</v>
      </c>
      <c r="M1459" s="19" t="n">
        <v>0.819139800605221</v>
      </c>
      <c r="N1459" s="19" t="n">
        <v>1.57132066227032</v>
      </c>
      <c r="O1459" s="19" t="n">
        <v>1.33537226106194</v>
      </c>
      <c r="P1459" s="19" t="n">
        <v>0.550722556031982</v>
      </c>
      <c r="Q1459" s="17" t="s">
        <v>31</v>
      </c>
      <c r="R1459" s="5" t="str">
        <f aca="false">IF(OR(Q1459="Steel plate",Q1459="Concrete jacket"),"Steel plate or jacket",Q1459)</f>
        <v>Polymer laminate</v>
      </c>
      <c r="S1459" s="5" t="str">
        <f aca="false">IF(O1459&lt;='Tree rules'!$C$4,IF(N1459&lt;='Tree rules'!$C$5,IF(P1459&lt;='Tree rules'!$C$7,"Monitor","Polymer laminate"),IF(P1459&lt;='Tree rules'!$C$8,"Seal cracks","Polymer laminate")),IF(O1459&lt;='Tree rules'!$C$6,IF(P1459&lt;='Tree rules'!$C$9,"Polymer laminate","Steel plate or jacket"),IF(L1459&lt;='Tree rules'!$C$10,"Steel plate or jacket","Polymer laminate")))</f>
        <v>Polymer laminate</v>
      </c>
      <c r="T1459" s="5" t="str">
        <f aca="false">IF(S1459=R1459,"Yes","No")</f>
        <v>Yes</v>
      </c>
    </row>
    <row r="1460" customFormat="false" ht="15" hidden="false" customHeight="false" outlineLevel="0" collapsed="false">
      <c r="A1460" s="15" t="n">
        <v>4862</v>
      </c>
      <c r="B1460" s="16" t="n">
        <v>3.00645958763672</v>
      </c>
      <c r="C1460" s="15" t="n">
        <v>300</v>
      </c>
      <c r="D1460" s="15" t="n">
        <v>300</v>
      </c>
      <c r="E1460" s="15" t="n">
        <v>30</v>
      </c>
      <c r="F1460" s="16" t="n">
        <v>0.791582400904515</v>
      </c>
      <c r="G1460" s="17" t="s">
        <v>101</v>
      </c>
      <c r="H1460" s="18" t="n">
        <v>0.3</v>
      </c>
      <c r="I1460" s="18" t="n">
        <v>1</v>
      </c>
      <c r="J1460" s="19" t="n">
        <v>0.917271005261163</v>
      </c>
      <c r="K1460" s="19" t="n">
        <v>0.420828273208079</v>
      </c>
      <c r="L1460" s="16" t="n">
        <v>11.8364550694359</v>
      </c>
      <c r="M1460" s="19" t="n">
        <v>0.522951695249011</v>
      </c>
      <c r="N1460" s="19" t="n">
        <v>0.780237334678372</v>
      </c>
      <c r="O1460" s="19" t="n">
        <v>0.917271005261163</v>
      </c>
      <c r="P1460" s="19" t="n">
        <v>0.495711033345784</v>
      </c>
      <c r="Q1460" s="17" t="s">
        <v>29</v>
      </c>
      <c r="R1460" s="5" t="str">
        <f aca="false">IF(OR(Q1460="Steel plate",Q1460="Concrete jacket"),"Steel plate or jacket",Q1460)</f>
        <v>Monitor</v>
      </c>
      <c r="S1460" s="5" t="str">
        <f aca="false">IF(O1460&lt;='Tree rules'!$C$4,IF(N1460&lt;='Tree rules'!$C$5,IF(P1460&lt;='Tree rules'!$C$7,"Monitor","Polymer laminate"),IF(P1460&lt;='Tree rules'!$C$8,"Seal cracks","Polymer laminate")),IF(O1460&lt;='Tree rules'!$C$6,IF(P1460&lt;='Tree rules'!$C$9,"Polymer laminate","Steel plate or jacket"),IF(L1460&lt;='Tree rules'!$C$10,"Steel plate or jacket","Polymer laminate")))</f>
        <v>Monitor</v>
      </c>
      <c r="T1460" s="5" t="str">
        <f aca="false">IF(S1460=R1460,"Yes","No")</f>
        <v>Yes</v>
      </c>
    </row>
    <row r="1461" customFormat="false" ht="15" hidden="false" customHeight="false" outlineLevel="0" collapsed="false">
      <c r="A1461" s="15" t="n">
        <v>4866</v>
      </c>
      <c r="B1461" s="16" t="n">
        <v>3.24922105568009</v>
      </c>
      <c r="C1461" s="15" t="n">
        <v>300</v>
      </c>
      <c r="D1461" s="15" t="n">
        <v>300</v>
      </c>
      <c r="E1461" s="15" t="n">
        <v>25</v>
      </c>
      <c r="F1461" s="16" t="n">
        <v>0.791582400904515</v>
      </c>
      <c r="G1461" s="17" t="s">
        <v>101</v>
      </c>
      <c r="H1461" s="18" t="n">
        <v>0.3</v>
      </c>
      <c r="I1461" s="18" t="n">
        <v>2</v>
      </c>
      <c r="J1461" s="19" t="n">
        <v>0.905047070267625</v>
      </c>
      <c r="K1461" s="19" t="n">
        <v>0.623991681292093</v>
      </c>
      <c r="L1461" s="16" t="n">
        <v>12.7922088806303</v>
      </c>
      <c r="M1461" s="19" t="n">
        <v>0.947585299254282</v>
      </c>
      <c r="N1461" s="19" t="n">
        <v>0.991837077518782</v>
      </c>
      <c r="O1461" s="19" t="n">
        <v>1.24535229751047</v>
      </c>
      <c r="P1461" s="19" t="n">
        <v>0.450393947169687</v>
      </c>
      <c r="Q1461" s="17" t="s">
        <v>31</v>
      </c>
      <c r="R1461" s="5" t="str">
        <f aca="false">IF(OR(Q1461="Steel plate",Q1461="Concrete jacket"),"Steel plate or jacket",Q1461)</f>
        <v>Polymer laminate</v>
      </c>
      <c r="S1461" s="5" t="str">
        <f aca="false">IF(O1461&lt;='Tree rules'!$C$4,IF(N1461&lt;='Tree rules'!$C$5,IF(P1461&lt;='Tree rules'!$C$7,"Monitor","Polymer laminate"),IF(P1461&lt;='Tree rules'!$C$8,"Seal cracks","Polymer laminate")),IF(O1461&lt;='Tree rules'!$C$6,IF(P1461&lt;='Tree rules'!$C$9,"Polymer laminate","Steel plate or jacket"),IF(L1461&lt;='Tree rules'!$C$10,"Steel plate or jacket","Polymer laminate")))</f>
        <v>Polymer laminate</v>
      </c>
      <c r="T1461" s="5" t="str">
        <f aca="false">IF(S1461=R1461,"Yes","No")</f>
        <v>Yes</v>
      </c>
    </row>
    <row r="1462" customFormat="false" ht="15" hidden="false" customHeight="false" outlineLevel="0" collapsed="false">
      <c r="A1462" s="15" t="n">
        <v>4867</v>
      </c>
      <c r="B1462" s="16" t="n">
        <v>3.43829231939353</v>
      </c>
      <c r="C1462" s="15" t="n">
        <v>230</v>
      </c>
      <c r="D1462" s="15" t="n">
        <v>325</v>
      </c>
      <c r="E1462" s="15" t="n">
        <v>30</v>
      </c>
      <c r="F1462" s="16" t="n">
        <v>0.939980971621069</v>
      </c>
      <c r="G1462" s="17" t="s">
        <v>101</v>
      </c>
      <c r="H1462" s="18" t="n">
        <v>0.3</v>
      </c>
      <c r="I1462" s="18" t="n">
        <v>1</v>
      </c>
      <c r="J1462" s="19" t="n">
        <v>0.944322719017234</v>
      </c>
      <c r="K1462" s="19" t="n">
        <v>0.440955718295177</v>
      </c>
      <c r="L1462" s="16" t="n">
        <v>12.323628384923</v>
      </c>
      <c r="M1462" s="19" t="n">
        <v>0.630088212608633</v>
      </c>
      <c r="N1462" s="19" t="n">
        <v>0.698170149763344</v>
      </c>
      <c r="O1462" s="19" t="n">
        <v>0.944322719017234</v>
      </c>
      <c r="P1462" s="19" t="n">
        <v>0.541896044146296</v>
      </c>
      <c r="Q1462" s="17" t="s">
        <v>29</v>
      </c>
      <c r="R1462" s="5" t="str">
        <f aca="false">IF(OR(Q1462="Steel plate",Q1462="Concrete jacket"),"Steel plate or jacket",Q1462)</f>
        <v>Monitor</v>
      </c>
      <c r="S1462" s="5" t="str">
        <f aca="false">IF(O1462&lt;='Tree rules'!$C$4,IF(N1462&lt;='Tree rules'!$C$5,IF(P1462&lt;='Tree rules'!$C$7,"Monitor","Polymer laminate"),IF(P1462&lt;='Tree rules'!$C$8,"Seal cracks","Polymer laminate")),IF(O1462&lt;='Tree rules'!$C$6,IF(P1462&lt;='Tree rules'!$C$9,"Polymer laminate","Steel plate or jacket"),IF(L1462&lt;='Tree rules'!$C$10,"Steel plate or jacket","Polymer laminate")))</f>
        <v>Monitor</v>
      </c>
      <c r="T1462" s="5" t="str">
        <f aca="false">IF(S1462=R1462,"Yes","No")</f>
        <v>Yes</v>
      </c>
    </row>
    <row r="1463" customFormat="false" ht="15" hidden="false" customHeight="false" outlineLevel="0" collapsed="false">
      <c r="A1463" s="15" t="n">
        <v>4868</v>
      </c>
      <c r="B1463" s="16" t="n">
        <v>4.5988834488847</v>
      </c>
      <c r="C1463" s="15" t="n">
        <v>300</v>
      </c>
      <c r="D1463" s="15" t="n">
        <v>400</v>
      </c>
      <c r="E1463" s="15" t="n">
        <v>25</v>
      </c>
      <c r="F1463" s="16" t="n">
        <v>0.790804050461148</v>
      </c>
      <c r="G1463" s="17" t="s">
        <v>102</v>
      </c>
      <c r="H1463" s="18" t="n">
        <v>0.1</v>
      </c>
      <c r="I1463" s="18" t="n">
        <v>1</v>
      </c>
      <c r="J1463" s="19" t="n">
        <v>0.926085297944001</v>
      </c>
      <c r="K1463" s="19" t="n">
        <v>0.488006389364306</v>
      </c>
      <c r="L1463" s="16" t="n">
        <v>13.5660278728162</v>
      </c>
      <c r="M1463" s="19" t="n">
        <v>0.842248944094268</v>
      </c>
      <c r="N1463" s="19" t="n">
        <v>2.43380604916469</v>
      </c>
      <c r="O1463" s="19" t="n">
        <v>0.926085297944001</v>
      </c>
      <c r="P1463" s="19" t="n">
        <v>0.424525317840934</v>
      </c>
      <c r="Q1463" s="17" t="s">
        <v>30</v>
      </c>
      <c r="R1463" s="5" t="str">
        <f aca="false">IF(OR(Q1463="Steel plate",Q1463="Concrete jacket"),"Steel plate or jacket",Q1463)</f>
        <v>Seal cracks</v>
      </c>
      <c r="S1463" s="5" t="str">
        <f aca="false">IF(O1463&lt;='Tree rules'!$C$4,IF(N1463&lt;='Tree rules'!$C$5,IF(P1463&lt;='Tree rules'!$C$7,"Monitor","Polymer laminate"),IF(P1463&lt;='Tree rules'!$C$8,"Seal cracks","Polymer laminate")),IF(O1463&lt;='Tree rules'!$C$6,IF(P1463&lt;='Tree rules'!$C$9,"Polymer laminate","Steel plate or jacket"),IF(L1463&lt;='Tree rules'!$C$10,"Steel plate or jacket","Polymer laminate")))</f>
        <v>Seal cracks</v>
      </c>
      <c r="T1463" s="5" t="str">
        <f aca="false">IF(S1463=R1463,"Yes","No")</f>
        <v>Yes</v>
      </c>
    </row>
    <row r="1464" customFormat="false" ht="15" hidden="false" customHeight="false" outlineLevel="0" collapsed="false">
      <c r="A1464" s="15" t="n">
        <v>4873</v>
      </c>
      <c r="B1464" s="16" t="n">
        <v>5.20863423132303</v>
      </c>
      <c r="C1464" s="15" t="n">
        <v>230</v>
      </c>
      <c r="D1464" s="15" t="n">
        <v>450</v>
      </c>
      <c r="E1464" s="15" t="n">
        <v>30</v>
      </c>
      <c r="F1464" s="16" t="n">
        <v>0.679557138998441</v>
      </c>
      <c r="G1464" s="17" t="s">
        <v>101</v>
      </c>
      <c r="H1464" s="18" t="n">
        <v>0.3</v>
      </c>
      <c r="I1464" s="18" t="n">
        <v>1.5</v>
      </c>
      <c r="J1464" s="19" t="n">
        <v>0.899730179316738</v>
      </c>
      <c r="K1464" s="19" t="n">
        <v>0.540875475901737</v>
      </c>
      <c r="L1464" s="16" t="n">
        <v>12.9568015704553</v>
      </c>
      <c r="M1464" s="19" t="n">
        <v>0.319505387547833</v>
      </c>
      <c r="N1464" s="19" t="n">
        <v>1.10526220808409</v>
      </c>
      <c r="O1464" s="19" t="n">
        <v>1.10627427451456</v>
      </c>
      <c r="P1464" s="19" t="n">
        <v>1.06868845711174</v>
      </c>
      <c r="Q1464" s="17" t="s">
        <v>31</v>
      </c>
      <c r="R1464" s="5" t="str">
        <f aca="false">IF(OR(Q1464="Steel plate",Q1464="Concrete jacket"),"Steel plate or jacket",Q1464)</f>
        <v>Polymer laminate</v>
      </c>
      <c r="S1464" s="5" t="str">
        <f aca="false">IF(O1464&lt;='Tree rules'!$C$4,IF(N1464&lt;='Tree rules'!$C$5,IF(P1464&lt;='Tree rules'!$C$7,"Monitor","Polymer laminate"),IF(P1464&lt;='Tree rules'!$C$8,"Seal cracks","Polymer laminate")),IF(O1464&lt;='Tree rules'!$C$6,IF(P1464&lt;='Tree rules'!$C$9,"Polymer laminate","Steel plate or jacket"),IF(L1464&lt;='Tree rules'!$C$10,"Steel plate or jacket","Polymer laminate")))</f>
        <v>Polymer laminate</v>
      </c>
      <c r="T1464" s="5" t="str">
        <f aca="false">IF(S1464=R1464,"Yes","No")</f>
        <v>Yes</v>
      </c>
    </row>
    <row r="1465" customFormat="false" ht="15" hidden="false" customHeight="false" outlineLevel="0" collapsed="false">
      <c r="A1465" s="15" t="n">
        <v>4881</v>
      </c>
      <c r="B1465" s="16" t="n">
        <v>5.17097091152831</v>
      </c>
      <c r="C1465" s="15" t="n">
        <v>300</v>
      </c>
      <c r="D1465" s="15" t="n">
        <v>500</v>
      </c>
      <c r="E1465" s="15" t="n">
        <v>25</v>
      </c>
      <c r="F1465" s="16" t="n">
        <v>0.590490249132883</v>
      </c>
      <c r="G1465" s="17" t="s">
        <v>101</v>
      </c>
      <c r="H1465" s="18" t="n">
        <v>0.3</v>
      </c>
      <c r="I1465" s="18" t="n">
        <v>2</v>
      </c>
      <c r="J1465" s="19" t="n">
        <v>0.948986496034434</v>
      </c>
      <c r="K1465" s="19" t="n">
        <v>0.454724783138202</v>
      </c>
      <c r="L1465" s="16" t="n">
        <v>11.3898037698861</v>
      </c>
      <c r="M1465" s="19" t="n">
        <v>0.468779260895483</v>
      </c>
      <c r="N1465" s="19" t="n">
        <v>1.08099883192256</v>
      </c>
      <c r="O1465" s="19" t="n">
        <v>1.46644531345853</v>
      </c>
      <c r="P1465" s="19" t="n">
        <v>0.740648364940697</v>
      </c>
      <c r="Q1465" s="17" t="s">
        <v>31</v>
      </c>
      <c r="R1465" s="5" t="str">
        <f aca="false">IF(OR(Q1465="Steel plate",Q1465="Concrete jacket"),"Steel plate or jacket",Q1465)</f>
        <v>Polymer laminate</v>
      </c>
      <c r="S1465" s="5" t="str">
        <f aca="false">IF(O1465&lt;='Tree rules'!$C$4,IF(N1465&lt;='Tree rules'!$C$5,IF(P1465&lt;='Tree rules'!$C$7,"Monitor","Polymer laminate"),IF(P1465&lt;='Tree rules'!$C$8,"Seal cracks","Polymer laminate")),IF(O1465&lt;='Tree rules'!$C$6,IF(P1465&lt;='Tree rules'!$C$9,"Polymer laminate","Steel plate or jacket"),IF(L1465&lt;='Tree rules'!$C$10,"Steel plate or jacket","Polymer laminate")))</f>
        <v>Steel plate or jacket</v>
      </c>
      <c r="T1465" s="5" t="str">
        <f aca="false">IF(S1465=R1465,"Yes","No")</f>
        <v>No</v>
      </c>
    </row>
    <row r="1466" customFormat="false" ht="15" hidden="false" customHeight="false" outlineLevel="0" collapsed="false">
      <c r="A1466" s="15" t="n">
        <v>4886</v>
      </c>
      <c r="B1466" s="16" t="n">
        <v>4.36172126079094</v>
      </c>
      <c r="C1466" s="15" t="n">
        <v>300</v>
      </c>
      <c r="D1466" s="15" t="n">
        <v>425</v>
      </c>
      <c r="E1466" s="15" t="n">
        <v>30</v>
      </c>
      <c r="F1466" s="16" t="n">
        <v>0.884177351933803</v>
      </c>
      <c r="G1466" s="17" t="s">
        <v>101</v>
      </c>
      <c r="H1466" s="18" t="n">
        <v>0.3</v>
      </c>
      <c r="I1466" s="18" t="n">
        <v>1</v>
      </c>
      <c r="J1466" s="19" t="n">
        <v>0.902715736396024</v>
      </c>
      <c r="K1466" s="19" t="n">
        <v>0.400317765746928</v>
      </c>
      <c r="L1466" s="16" t="n">
        <v>11.5084993688415</v>
      </c>
      <c r="M1466" s="19" t="n">
        <v>0.305539102888075</v>
      </c>
      <c r="N1466" s="19" t="n">
        <v>0.641984728397678</v>
      </c>
      <c r="O1466" s="19" t="n">
        <v>0.902715736396023</v>
      </c>
      <c r="P1466" s="19" t="n">
        <v>0.975086049684195</v>
      </c>
      <c r="Q1466" s="17" t="s">
        <v>31</v>
      </c>
      <c r="R1466" s="5" t="str">
        <f aca="false">IF(OR(Q1466="Steel plate",Q1466="Concrete jacket"),"Steel plate or jacket",Q1466)</f>
        <v>Polymer laminate</v>
      </c>
      <c r="S1466" s="5" t="str">
        <f aca="false">IF(O1466&lt;='Tree rules'!$C$4,IF(N1466&lt;='Tree rules'!$C$5,IF(P1466&lt;='Tree rules'!$C$7,"Monitor","Polymer laminate"),IF(P1466&lt;='Tree rules'!$C$8,"Seal cracks","Polymer laminate")),IF(O1466&lt;='Tree rules'!$C$6,IF(P1466&lt;='Tree rules'!$C$9,"Polymer laminate","Steel plate or jacket"),IF(L1466&lt;='Tree rules'!$C$10,"Steel plate or jacket","Polymer laminate")))</f>
        <v>Polymer laminate</v>
      </c>
      <c r="T1466" s="5" t="str">
        <f aca="false">IF(S1466=R1466,"Yes","No")</f>
        <v>Yes</v>
      </c>
    </row>
    <row r="1467" customFormat="false" ht="15" hidden="false" customHeight="false" outlineLevel="0" collapsed="false">
      <c r="A1467" s="15" t="n">
        <v>4887</v>
      </c>
      <c r="B1467" s="16" t="n">
        <v>4.59312012256296</v>
      </c>
      <c r="C1467" s="15" t="n">
        <v>300</v>
      </c>
      <c r="D1467" s="15" t="n">
        <v>425</v>
      </c>
      <c r="E1467" s="15" t="n">
        <v>20</v>
      </c>
      <c r="F1467" s="16" t="n">
        <v>0.593686800678386</v>
      </c>
      <c r="G1467" s="17" t="s">
        <v>103</v>
      </c>
      <c r="H1467" s="18" t="n">
        <v>0.2</v>
      </c>
      <c r="I1467" s="18" t="n">
        <v>1</v>
      </c>
      <c r="J1467" s="19" t="n">
        <v>0.860104427049051</v>
      </c>
      <c r="K1467" s="19" t="n">
        <v>0.581927688265524</v>
      </c>
      <c r="L1467" s="16" t="n">
        <v>12.0554333925537</v>
      </c>
      <c r="M1467" s="19" t="n">
        <v>0.520512849081656</v>
      </c>
      <c r="N1467" s="19" t="n">
        <v>0.816213255201765</v>
      </c>
      <c r="O1467" s="19" t="n">
        <v>0.860104427049051</v>
      </c>
      <c r="P1467" s="19" t="n">
        <v>0.581303408416933</v>
      </c>
      <c r="Q1467" s="17" t="s">
        <v>29</v>
      </c>
      <c r="R1467" s="5" t="str">
        <f aca="false">IF(OR(Q1467="Steel plate",Q1467="Concrete jacket"),"Steel plate or jacket",Q1467)</f>
        <v>Monitor</v>
      </c>
      <c r="S1467" s="5" t="str">
        <f aca="false">IF(O1467&lt;='Tree rules'!$C$4,IF(N1467&lt;='Tree rules'!$C$5,IF(P1467&lt;='Tree rules'!$C$7,"Monitor","Polymer laminate"),IF(P1467&lt;='Tree rules'!$C$8,"Seal cracks","Polymer laminate")),IF(O1467&lt;='Tree rules'!$C$6,IF(P1467&lt;='Tree rules'!$C$9,"Polymer laminate","Steel plate or jacket"),IF(L1467&lt;='Tree rules'!$C$10,"Steel plate or jacket","Polymer laminate")))</f>
        <v>Monitor</v>
      </c>
      <c r="T1467" s="5" t="str">
        <f aca="false">IF(S1467=R1467,"Yes","No")</f>
        <v>Yes</v>
      </c>
    </row>
    <row r="1468" customFormat="false" ht="15" hidden="false" customHeight="false" outlineLevel="0" collapsed="false">
      <c r="A1468" s="15" t="n">
        <v>4888</v>
      </c>
      <c r="B1468" s="16" t="n">
        <v>3.31631834179514</v>
      </c>
      <c r="C1468" s="15" t="n">
        <v>230</v>
      </c>
      <c r="D1468" s="15" t="n">
        <v>300</v>
      </c>
      <c r="E1468" s="15" t="n">
        <v>30</v>
      </c>
      <c r="F1468" s="16" t="n">
        <v>0.768324290280112</v>
      </c>
      <c r="G1468" s="17" t="s">
        <v>103</v>
      </c>
      <c r="H1468" s="18" t="n">
        <v>0.2</v>
      </c>
      <c r="I1468" s="18" t="n">
        <v>1</v>
      </c>
      <c r="J1468" s="19" t="n">
        <v>0.882505200280261</v>
      </c>
      <c r="K1468" s="19" t="n">
        <v>0.619473126914433</v>
      </c>
      <c r="L1468" s="16" t="n">
        <v>12.9543685226373</v>
      </c>
      <c r="M1468" s="19" t="n">
        <v>0.60432440021223</v>
      </c>
      <c r="N1468" s="19" t="n">
        <v>0.895864456596943</v>
      </c>
      <c r="O1468" s="19" t="n">
        <v>0.882505200280261</v>
      </c>
      <c r="P1468" s="19" t="n">
        <v>0.528363021178285</v>
      </c>
      <c r="Q1468" s="17" t="s">
        <v>29</v>
      </c>
      <c r="R1468" s="5" t="str">
        <f aca="false">IF(OR(Q1468="Steel plate",Q1468="Concrete jacket"),"Steel plate or jacket",Q1468)</f>
        <v>Monitor</v>
      </c>
      <c r="S1468" s="5" t="str">
        <f aca="false">IF(O1468&lt;='Tree rules'!$C$4,IF(N1468&lt;='Tree rules'!$C$5,IF(P1468&lt;='Tree rules'!$C$7,"Monitor","Polymer laminate"),IF(P1468&lt;='Tree rules'!$C$8,"Seal cracks","Polymer laminate")),IF(O1468&lt;='Tree rules'!$C$6,IF(P1468&lt;='Tree rules'!$C$9,"Polymer laminate","Steel plate or jacket"),IF(L1468&lt;='Tree rules'!$C$10,"Steel plate or jacket","Polymer laminate")))</f>
        <v>Monitor</v>
      </c>
      <c r="T1468" s="5" t="str">
        <f aca="false">IF(S1468=R1468,"Yes","No")</f>
        <v>Yes</v>
      </c>
    </row>
    <row r="1469" customFormat="false" ht="15" hidden="false" customHeight="false" outlineLevel="0" collapsed="false">
      <c r="A1469" s="15" t="n">
        <v>4901</v>
      </c>
      <c r="B1469" s="16" t="n">
        <v>3.0040843762557</v>
      </c>
      <c r="C1469" s="15" t="n">
        <v>300</v>
      </c>
      <c r="D1469" s="15" t="n">
        <v>300</v>
      </c>
      <c r="E1469" s="15" t="n">
        <v>30</v>
      </c>
      <c r="F1469" s="16" t="n">
        <v>0.736310778185108</v>
      </c>
      <c r="G1469" s="17" t="s">
        <v>103</v>
      </c>
      <c r="H1469" s="18" t="n">
        <v>0.2</v>
      </c>
      <c r="I1469" s="18" t="n">
        <v>2</v>
      </c>
      <c r="J1469" s="19" t="n">
        <v>0.916980602730415</v>
      </c>
      <c r="K1469" s="19" t="n">
        <v>0.560724863842973</v>
      </c>
      <c r="L1469" s="16" t="n">
        <v>11.7347045947488</v>
      </c>
      <c r="M1469" s="19" t="n">
        <v>0.916858011865969</v>
      </c>
      <c r="N1469" s="19" t="n">
        <v>1.33074307106191</v>
      </c>
      <c r="O1469" s="19" t="n">
        <v>1.31978738184817</v>
      </c>
      <c r="P1469" s="19" t="n">
        <v>0.384024861394743</v>
      </c>
      <c r="Q1469" s="17" t="s">
        <v>31</v>
      </c>
      <c r="R1469" s="5" t="str">
        <f aca="false">IF(OR(Q1469="Steel plate",Q1469="Concrete jacket"),"Steel plate or jacket",Q1469)</f>
        <v>Polymer laminate</v>
      </c>
      <c r="S1469" s="5" t="str">
        <f aca="false">IF(O1469&lt;='Tree rules'!$C$4,IF(N1469&lt;='Tree rules'!$C$5,IF(P1469&lt;='Tree rules'!$C$7,"Monitor","Polymer laminate"),IF(P1469&lt;='Tree rules'!$C$8,"Seal cracks","Polymer laminate")),IF(O1469&lt;='Tree rules'!$C$6,IF(P1469&lt;='Tree rules'!$C$9,"Polymer laminate","Steel plate or jacket"),IF(L1469&lt;='Tree rules'!$C$10,"Steel plate or jacket","Polymer laminate")))</f>
        <v>Polymer laminate</v>
      </c>
      <c r="T1469" s="5" t="str">
        <f aca="false">IF(S1469=R1469,"Yes","No")</f>
        <v>Yes</v>
      </c>
    </row>
    <row r="1470" customFormat="false" ht="15" hidden="false" customHeight="false" outlineLevel="0" collapsed="false">
      <c r="A1470" s="15" t="n">
        <v>4905</v>
      </c>
      <c r="B1470" s="16" t="n">
        <v>6.96130589064521</v>
      </c>
      <c r="C1470" s="15" t="n">
        <v>300</v>
      </c>
      <c r="D1470" s="15" t="n">
        <v>675</v>
      </c>
      <c r="E1470" s="15" t="n">
        <v>30</v>
      </c>
      <c r="F1470" s="16" t="n">
        <v>0.668068613203571</v>
      </c>
      <c r="G1470" s="17" t="s">
        <v>101</v>
      </c>
      <c r="H1470" s="18" t="n">
        <v>0.3</v>
      </c>
      <c r="I1470" s="18" t="n">
        <v>1</v>
      </c>
      <c r="J1470" s="19" t="n">
        <v>0.874825711235876</v>
      </c>
      <c r="K1470" s="19" t="n">
        <v>0.489542038174157</v>
      </c>
      <c r="L1470" s="16" t="n">
        <v>11.1025612290992</v>
      </c>
      <c r="M1470" s="19" t="n">
        <v>0.668149963402581</v>
      </c>
      <c r="N1470" s="19" t="n">
        <v>0.591900016296895</v>
      </c>
      <c r="O1470" s="19" t="n">
        <v>0.874825711235876</v>
      </c>
      <c r="P1470" s="19" t="n">
        <v>0.42980442944087</v>
      </c>
      <c r="Q1470" s="17" t="s">
        <v>29</v>
      </c>
      <c r="R1470" s="5" t="str">
        <f aca="false">IF(OR(Q1470="Steel plate",Q1470="Concrete jacket"),"Steel plate or jacket",Q1470)</f>
        <v>Monitor</v>
      </c>
      <c r="S1470" s="5" t="str">
        <f aca="false">IF(O1470&lt;='Tree rules'!$C$4,IF(N1470&lt;='Tree rules'!$C$5,IF(P1470&lt;='Tree rules'!$C$7,"Monitor","Polymer laminate"),IF(P1470&lt;='Tree rules'!$C$8,"Seal cracks","Polymer laminate")),IF(O1470&lt;='Tree rules'!$C$6,IF(P1470&lt;='Tree rules'!$C$9,"Polymer laminate","Steel plate or jacket"),IF(L1470&lt;='Tree rules'!$C$10,"Steel plate or jacket","Polymer laminate")))</f>
        <v>Monitor</v>
      </c>
      <c r="T1470" s="5" t="str">
        <f aca="false">IF(S1470=R1470,"Yes","No")</f>
        <v>Yes</v>
      </c>
    </row>
    <row r="1471" customFormat="false" ht="15" hidden="false" customHeight="false" outlineLevel="0" collapsed="false">
      <c r="A1471" s="15" t="n">
        <v>4908</v>
      </c>
      <c r="B1471" s="16" t="n">
        <v>3.34761956519183</v>
      </c>
      <c r="C1471" s="15" t="n">
        <v>300</v>
      </c>
      <c r="D1471" s="15" t="n">
        <v>300</v>
      </c>
      <c r="E1471" s="15" t="n">
        <v>20</v>
      </c>
      <c r="F1471" s="16" t="n">
        <v>0.736310778185108</v>
      </c>
      <c r="G1471" s="17" t="s">
        <v>101</v>
      </c>
      <c r="H1471" s="18" t="n">
        <v>0.3</v>
      </c>
      <c r="I1471" s="18" t="n">
        <v>1</v>
      </c>
      <c r="J1471" s="19" t="n">
        <v>0.865090356825901</v>
      </c>
      <c r="K1471" s="19" t="n">
        <v>0.526895339603707</v>
      </c>
      <c r="L1471" s="16" t="n">
        <v>13.0766389265306</v>
      </c>
      <c r="M1471" s="19" t="n">
        <v>0.732778018763821</v>
      </c>
      <c r="N1471" s="19" t="n">
        <v>0.561032615735356</v>
      </c>
      <c r="O1471" s="19" t="n">
        <v>0.865090356825901</v>
      </c>
      <c r="P1471" s="19" t="n">
        <v>0.457377967269342</v>
      </c>
      <c r="Q1471" s="17" t="s">
        <v>29</v>
      </c>
      <c r="R1471" s="5" t="str">
        <f aca="false">IF(OR(Q1471="Steel plate",Q1471="Concrete jacket"),"Steel plate or jacket",Q1471)</f>
        <v>Monitor</v>
      </c>
      <c r="S1471" s="5" t="str">
        <f aca="false">IF(O1471&lt;='Tree rules'!$C$4,IF(N1471&lt;='Tree rules'!$C$5,IF(P1471&lt;='Tree rules'!$C$7,"Monitor","Polymer laminate"),IF(P1471&lt;='Tree rules'!$C$8,"Seal cracks","Polymer laminate")),IF(O1471&lt;='Tree rules'!$C$6,IF(P1471&lt;='Tree rules'!$C$9,"Polymer laminate","Steel plate or jacket"),IF(L1471&lt;='Tree rules'!$C$10,"Steel plate or jacket","Polymer laminate")))</f>
        <v>Monitor</v>
      </c>
      <c r="T1471" s="5" t="str">
        <f aca="false">IF(S1471=R1471,"Yes","No")</f>
        <v>Yes</v>
      </c>
    </row>
    <row r="1472" customFormat="false" ht="15" hidden="false" customHeight="false" outlineLevel="0" collapsed="false">
      <c r="A1472" s="15" t="n">
        <v>4914</v>
      </c>
      <c r="B1472" s="16" t="n">
        <v>7.65675177784152</v>
      </c>
      <c r="C1472" s="15" t="n">
        <v>300</v>
      </c>
      <c r="D1472" s="15" t="n">
        <v>650</v>
      </c>
      <c r="E1472" s="15" t="n">
        <v>30</v>
      </c>
      <c r="F1472" s="16" t="n">
        <v>0.665767979568698</v>
      </c>
      <c r="G1472" s="17" t="s">
        <v>101</v>
      </c>
      <c r="H1472" s="18" t="n">
        <v>0.3</v>
      </c>
      <c r="I1472" s="18" t="n">
        <v>1</v>
      </c>
      <c r="J1472" s="19" t="n">
        <v>0.927792882585406</v>
      </c>
      <c r="K1472" s="19" t="n">
        <v>0.447211192468811</v>
      </c>
      <c r="L1472" s="16" t="n">
        <v>12.6767413540423</v>
      </c>
      <c r="M1472" s="19" t="n">
        <v>0.873103474841989</v>
      </c>
      <c r="N1472" s="19" t="n">
        <v>0.534436149327243</v>
      </c>
      <c r="O1472" s="19" t="n">
        <v>0.927792882585407</v>
      </c>
      <c r="P1472" s="19" t="n">
        <v>0.394573394747495</v>
      </c>
      <c r="Q1472" s="17" t="s">
        <v>29</v>
      </c>
      <c r="R1472" s="5" t="str">
        <f aca="false">IF(OR(Q1472="Steel plate",Q1472="Concrete jacket"),"Steel plate or jacket",Q1472)</f>
        <v>Monitor</v>
      </c>
      <c r="S1472" s="5" t="str">
        <f aca="false">IF(O1472&lt;='Tree rules'!$C$4,IF(N1472&lt;='Tree rules'!$C$5,IF(P1472&lt;='Tree rules'!$C$7,"Monitor","Polymer laminate"),IF(P1472&lt;='Tree rules'!$C$8,"Seal cracks","Polymer laminate")),IF(O1472&lt;='Tree rules'!$C$6,IF(P1472&lt;='Tree rules'!$C$9,"Polymer laminate","Steel plate or jacket"),IF(L1472&lt;='Tree rules'!$C$10,"Steel plate or jacket","Polymer laminate")))</f>
        <v>Monitor</v>
      </c>
      <c r="T1472" s="5" t="str">
        <f aca="false">IF(S1472=R1472,"Yes","No")</f>
        <v>Yes</v>
      </c>
    </row>
    <row r="1473" customFormat="false" ht="15" hidden="false" customHeight="false" outlineLevel="0" collapsed="false">
      <c r="A1473" s="15" t="n">
        <v>4916</v>
      </c>
      <c r="B1473" s="16" t="n">
        <v>6.13632016062972</v>
      </c>
      <c r="C1473" s="15" t="n">
        <v>230</v>
      </c>
      <c r="D1473" s="15" t="n">
        <v>550</v>
      </c>
      <c r="E1473" s="15" t="n">
        <v>30</v>
      </c>
      <c r="F1473" s="16" t="n">
        <v>0.816280786486175</v>
      </c>
      <c r="G1473" s="17" t="s">
        <v>101</v>
      </c>
      <c r="H1473" s="18" t="n">
        <v>0.3</v>
      </c>
      <c r="I1473" s="18" t="n">
        <v>1.5</v>
      </c>
      <c r="J1473" s="19" t="n">
        <v>0.934640523427927</v>
      </c>
      <c r="K1473" s="19" t="n">
        <v>0.41652465033095</v>
      </c>
      <c r="L1473" s="16" t="n">
        <v>12.2237453398998</v>
      </c>
      <c r="M1473" s="19" t="n">
        <v>0.935373970568092</v>
      </c>
      <c r="N1473" s="19" t="n">
        <v>0.819395502700617</v>
      </c>
      <c r="O1473" s="19" t="n">
        <v>1.20731037653891</v>
      </c>
      <c r="P1473" s="19" t="n">
        <v>0.451117938081011</v>
      </c>
      <c r="Q1473" s="17" t="s">
        <v>31</v>
      </c>
      <c r="R1473" s="5" t="str">
        <f aca="false">IF(OR(Q1473="Steel plate",Q1473="Concrete jacket"),"Steel plate or jacket",Q1473)</f>
        <v>Polymer laminate</v>
      </c>
      <c r="S1473" s="5" t="str">
        <f aca="false">IF(O1473&lt;='Tree rules'!$C$4,IF(N1473&lt;='Tree rules'!$C$5,IF(P1473&lt;='Tree rules'!$C$7,"Monitor","Polymer laminate"),IF(P1473&lt;='Tree rules'!$C$8,"Seal cracks","Polymer laminate")),IF(O1473&lt;='Tree rules'!$C$6,IF(P1473&lt;='Tree rules'!$C$9,"Polymer laminate","Steel plate or jacket"),IF(L1473&lt;='Tree rules'!$C$10,"Steel plate or jacket","Polymer laminate")))</f>
        <v>Polymer laminate</v>
      </c>
      <c r="T1473" s="5" t="str">
        <f aca="false">IF(S1473=R1473,"Yes","No")</f>
        <v>Yes</v>
      </c>
    </row>
    <row r="1474" customFormat="false" ht="15" hidden="false" customHeight="false" outlineLevel="0" collapsed="false">
      <c r="A1474" s="15" t="n">
        <v>4918</v>
      </c>
      <c r="B1474" s="16" t="n">
        <v>4.13855714923683</v>
      </c>
      <c r="C1474" s="15" t="n">
        <v>230</v>
      </c>
      <c r="D1474" s="15" t="n">
        <v>375</v>
      </c>
      <c r="E1474" s="15" t="n">
        <v>25</v>
      </c>
      <c r="F1474" s="16" t="n">
        <v>0.797126720614828</v>
      </c>
      <c r="G1474" s="17" t="s">
        <v>101</v>
      </c>
      <c r="H1474" s="18" t="n">
        <v>0.3</v>
      </c>
      <c r="I1474" s="18" t="n">
        <v>1</v>
      </c>
      <c r="J1474" s="19" t="n">
        <v>0.878271181493625</v>
      </c>
      <c r="K1474" s="19" t="n">
        <v>0.602921858225015</v>
      </c>
      <c r="L1474" s="16" t="n">
        <v>12.5792010615101</v>
      </c>
      <c r="M1474" s="19" t="n">
        <v>0.77247304198285</v>
      </c>
      <c r="N1474" s="19" t="n">
        <v>0.608743285717562</v>
      </c>
      <c r="O1474" s="19" t="n">
        <v>0.878271181493625</v>
      </c>
      <c r="P1474" s="19" t="n">
        <v>0.483922954773543</v>
      </c>
      <c r="Q1474" s="17" t="s">
        <v>29</v>
      </c>
      <c r="R1474" s="5" t="str">
        <f aca="false">IF(OR(Q1474="Steel plate",Q1474="Concrete jacket"),"Steel plate or jacket",Q1474)</f>
        <v>Monitor</v>
      </c>
      <c r="S1474" s="5" t="str">
        <f aca="false">IF(O1474&lt;='Tree rules'!$C$4,IF(N1474&lt;='Tree rules'!$C$5,IF(P1474&lt;='Tree rules'!$C$7,"Monitor","Polymer laminate"),IF(P1474&lt;='Tree rules'!$C$8,"Seal cracks","Polymer laminate")),IF(O1474&lt;='Tree rules'!$C$6,IF(P1474&lt;='Tree rules'!$C$9,"Polymer laminate","Steel plate or jacket"),IF(L1474&lt;='Tree rules'!$C$10,"Steel plate or jacket","Polymer laminate")))</f>
        <v>Monitor</v>
      </c>
      <c r="T1474" s="5" t="str">
        <f aca="false">IF(S1474=R1474,"Yes","No")</f>
        <v>Yes</v>
      </c>
    </row>
    <row r="1475" customFormat="false" ht="15" hidden="false" customHeight="false" outlineLevel="0" collapsed="false">
      <c r="A1475" s="15" t="n">
        <v>4919</v>
      </c>
      <c r="B1475" s="16" t="n">
        <v>3.69881856795233</v>
      </c>
      <c r="C1475" s="15" t="n">
        <v>300</v>
      </c>
      <c r="D1475" s="15" t="n">
        <v>325</v>
      </c>
      <c r="E1475" s="15" t="n">
        <v>30</v>
      </c>
      <c r="F1475" s="16" t="n">
        <v>0.67080270183412</v>
      </c>
      <c r="G1475" s="17" t="s">
        <v>103</v>
      </c>
      <c r="H1475" s="18" t="n">
        <v>0.2</v>
      </c>
      <c r="I1475" s="18" t="n">
        <v>2</v>
      </c>
      <c r="J1475" s="19" t="n">
        <v>0.945521733082503</v>
      </c>
      <c r="K1475" s="19" t="n">
        <v>0.443593658461086</v>
      </c>
      <c r="L1475" s="16" t="n">
        <v>13.1630554019656</v>
      </c>
      <c r="M1475" s="19" t="n">
        <v>0.724633979527421</v>
      </c>
      <c r="N1475" s="19" t="n">
        <v>1.52207637115761</v>
      </c>
      <c r="O1475" s="19" t="n">
        <v>1.47161602143247</v>
      </c>
      <c r="P1475" s="19" t="n">
        <v>0.511462834216464</v>
      </c>
      <c r="Q1475" s="17" t="s">
        <v>31</v>
      </c>
      <c r="R1475" s="5" t="str">
        <f aca="false">IF(OR(Q1475="Steel plate",Q1475="Concrete jacket"),"Steel plate or jacket",Q1475)</f>
        <v>Polymer laminate</v>
      </c>
      <c r="S1475" s="5" t="str">
        <f aca="false">IF(O1475&lt;='Tree rules'!$C$4,IF(N1475&lt;='Tree rules'!$C$5,IF(P1475&lt;='Tree rules'!$C$7,"Monitor","Polymer laminate"),IF(P1475&lt;='Tree rules'!$C$8,"Seal cracks","Polymer laminate")),IF(O1475&lt;='Tree rules'!$C$6,IF(P1475&lt;='Tree rules'!$C$9,"Polymer laminate","Steel plate or jacket"),IF(L1475&lt;='Tree rules'!$C$10,"Steel plate or jacket","Polymer laminate")))</f>
        <v>Steel plate or jacket</v>
      </c>
      <c r="T1475" s="5" t="str">
        <f aca="false">IF(S1475=R1475,"Yes","No")</f>
        <v>No</v>
      </c>
    </row>
    <row r="1476" customFormat="false" ht="15" hidden="false" customHeight="false" outlineLevel="0" collapsed="false">
      <c r="A1476" s="15" t="n">
        <v>4920</v>
      </c>
      <c r="B1476" s="16" t="n">
        <v>4.75808200740076</v>
      </c>
      <c r="C1476" s="15" t="n">
        <v>300</v>
      </c>
      <c r="D1476" s="15" t="n">
        <v>375</v>
      </c>
      <c r="E1476" s="15" t="n">
        <v>20</v>
      </c>
      <c r="F1476" s="16" t="n">
        <v>0.683367586279351</v>
      </c>
      <c r="G1476" s="17" t="s">
        <v>101</v>
      </c>
      <c r="H1476" s="18" t="n">
        <v>0.3</v>
      </c>
      <c r="I1476" s="18" t="n">
        <v>1</v>
      </c>
      <c r="J1476" s="19" t="n">
        <v>0.863204543540133</v>
      </c>
      <c r="K1476" s="19" t="n">
        <v>0.570912916167209</v>
      </c>
      <c r="L1476" s="16" t="n">
        <v>14.3748701129932</v>
      </c>
      <c r="M1476" s="19" t="n">
        <v>0.490743304473155</v>
      </c>
      <c r="N1476" s="19" t="n">
        <v>0.560672268721905</v>
      </c>
      <c r="O1476" s="19" t="n">
        <v>0.863204543540133</v>
      </c>
      <c r="P1476" s="19" t="n">
        <v>0.77994340943107</v>
      </c>
      <c r="Q1476" s="17" t="s">
        <v>29</v>
      </c>
      <c r="R1476" s="5" t="str">
        <f aca="false">IF(OR(Q1476="Steel plate",Q1476="Concrete jacket"),"Steel plate or jacket",Q1476)</f>
        <v>Monitor</v>
      </c>
      <c r="S1476" s="5" t="str">
        <f aca="false">IF(O1476&lt;='Tree rules'!$C$4,IF(N1476&lt;='Tree rules'!$C$5,IF(P1476&lt;='Tree rules'!$C$7,"Monitor","Polymer laminate"),IF(P1476&lt;='Tree rules'!$C$8,"Seal cracks","Polymer laminate")),IF(O1476&lt;='Tree rules'!$C$6,IF(P1476&lt;='Tree rules'!$C$9,"Polymer laminate","Steel plate or jacket"),IF(L1476&lt;='Tree rules'!$C$10,"Steel plate or jacket","Polymer laminate")))</f>
        <v>Monitor</v>
      </c>
      <c r="T1476" s="5" t="str">
        <f aca="false">IF(S1476=R1476,"Yes","No")</f>
        <v>Yes</v>
      </c>
    </row>
    <row r="1477" customFormat="false" ht="15" hidden="false" customHeight="false" outlineLevel="0" collapsed="false">
      <c r="A1477" s="15" t="n">
        <v>4925</v>
      </c>
      <c r="B1477" s="16" t="n">
        <v>4.77829435551474</v>
      </c>
      <c r="C1477" s="15" t="n">
        <v>230</v>
      </c>
      <c r="D1477" s="15" t="n">
        <v>475</v>
      </c>
      <c r="E1477" s="15" t="n">
        <v>30</v>
      </c>
      <c r="F1477" s="16" t="n">
        <v>0.611316296229087</v>
      </c>
      <c r="G1477" s="17" t="s">
        <v>101</v>
      </c>
      <c r="H1477" s="18" t="n">
        <v>0.3</v>
      </c>
      <c r="I1477" s="18" t="n">
        <v>1.5</v>
      </c>
      <c r="J1477" s="19" t="n">
        <v>0.96580270213463</v>
      </c>
      <c r="K1477" s="19" t="n">
        <v>0.543872725112432</v>
      </c>
      <c r="L1477" s="16" t="n">
        <v>11.1382152809202</v>
      </c>
      <c r="M1477" s="19" t="n">
        <v>0.938500224160232</v>
      </c>
      <c r="N1477" s="19" t="n">
        <v>0.796517360071276</v>
      </c>
      <c r="O1477" s="19" t="n">
        <v>1.18606717943649</v>
      </c>
      <c r="P1477" s="19" t="n">
        <v>0.341517353558412</v>
      </c>
      <c r="Q1477" s="17" t="s">
        <v>31</v>
      </c>
      <c r="R1477" s="5" t="str">
        <f aca="false">IF(OR(Q1477="Steel plate",Q1477="Concrete jacket"),"Steel plate or jacket",Q1477)</f>
        <v>Polymer laminate</v>
      </c>
      <c r="S1477" s="5" t="str">
        <f aca="false">IF(O1477&lt;='Tree rules'!$C$4,IF(N1477&lt;='Tree rules'!$C$5,IF(P1477&lt;='Tree rules'!$C$7,"Monitor","Polymer laminate"),IF(P1477&lt;='Tree rules'!$C$8,"Seal cracks","Polymer laminate")),IF(O1477&lt;='Tree rules'!$C$6,IF(P1477&lt;='Tree rules'!$C$9,"Polymer laminate","Steel plate or jacket"),IF(L1477&lt;='Tree rules'!$C$10,"Steel plate or jacket","Polymer laminate")))</f>
        <v>Polymer laminate</v>
      </c>
      <c r="T1477" s="5" t="str">
        <f aca="false">IF(S1477=R1477,"Yes","No")</f>
        <v>Yes</v>
      </c>
    </row>
    <row r="1478" customFormat="false" ht="15" hidden="false" customHeight="false" outlineLevel="0" collapsed="false">
      <c r="A1478" s="15" t="n">
        <v>4926</v>
      </c>
      <c r="B1478" s="16" t="n">
        <v>6.26211601371562</v>
      </c>
      <c r="C1478" s="15" t="n">
        <v>230</v>
      </c>
      <c r="D1478" s="15" t="n">
        <v>600</v>
      </c>
      <c r="E1478" s="15" t="n">
        <v>25</v>
      </c>
      <c r="F1478" s="16" t="n">
        <v>0.742342309449384</v>
      </c>
      <c r="G1478" s="17" t="s">
        <v>101</v>
      </c>
      <c r="H1478" s="18" t="n">
        <v>0.3</v>
      </c>
      <c r="I1478" s="18" t="n">
        <v>2</v>
      </c>
      <c r="J1478" s="19" t="n">
        <v>0.854404425346996</v>
      </c>
      <c r="K1478" s="19" t="n">
        <v>0.401878771480873</v>
      </c>
      <c r="L1478" s="16" t="n">
        <v>11.3444130683254</v>
      </c>
      <c r="M1478" s="19" t="n">
        <v>0.337063313444039</v>
      </c>
      <c r="N1478" s="19" t="n">
        <v>1.00021909609267</v>
      </c>
      <c r="O1478" s="19" t="n">
        <v>1.36544184988772</v>
      </c>
      <c r="P1478" s="19" t="n">
        <v>1.12029018133794</v>
      </c>
      <c r="Q1478" s="17" t="s">
        <v>104</v>
      </c>
      <c r="R1478" s="5" t="str">
        <f aca="false">IF(OR(Q1478="Steel plate",Q1478="Concrete jacket"),"Steel plate or jacket",Q1478)</f>
        <v>Steel plate or jacket</v>
      </c>
      <c r="S1478" s="5" t="str">
        <f aca="false">IF(O1478&lt;='Tree rules'!$C$4,IF(N1478&lt;='Tree rules'!$C$5,IF(P1478&lt;='Tree rules'!$C$7,"Monitor","Polymer laminate"),IF(P1478&lt;='Tree rules'!$C$8,"Seal cracks","Polymer laminate")),IF(O1478&lt;='Tree rules'!$C$6,IF(P1478&lt;='Tree rules'!$C$9,"Polymer laminate","Steel plate or jacket"),IF(L1478&lt;='Tree rules'!$C$10,"Steel plate or jacket","Polymer laminate")))</f>
        <v>Steel plate or jacket</v>
      </c>
      <c r="T1478" s="5" t="str">
        <f aca="false">IF(S1478=R1478,"Yes","No")</f>
        <v>Yes</v>
      </c>
    </row>
    <row r="1479" customFormat="false" ht="15" hidden="false" customHeight="false" outlineLevel="0" collapsed="false">
      <c r="A1479" s="15" t="n">
        <v>4929</v>
      </c>
      <c r="B1479" s="16" t="n">
        <v>4.64880019828378</v>
      </c>
      <c r="C1479" s="15" t="n">
        <v>230</v>
      </c>
      <c r="D1479" s="15" t="n">
        <v>425</v>
      </c>
      <c r="E1479" s="15" t="n">
        <v>20</v>
      </c>
      <c r="F1479" s="16" t="n">
        <v>0.691964884122107</v>
      </c>
      <c r="G1479" s="17" t="s">
        <v>101</v>
      </c>
      <c r="H1479" s="18" t="n">
        <v>0.3</v>
      </c>
      <c r="I1479" s="18" t="n">
        <v>1</v>
      </c>
      <c r="J1479" s="19" t="n">
        <v>0.872882628156096</v>
      </c>
      <c r="K1479" s="19" t="n">
        <v>0.453905039579603</v>
      </c>
      <c r="L1479" s="16" t="n">
        <v>12.2659635838622</v>
      </c>
      <c r="M1479" s="19" t="n">
        <v>0.939494263727131</v>
      </c>
      <c r="N1479" s="19" t="n">
        <v>0.559035369874566</v>
      </c>
      <c r="O1479" s="19" t="n">
        <v>0.872882628156096</v>
      </c>
      <c r="P1479" s="19" t="n">
        <v>0.35339707323963</v>
      </c>
      <c r="Q1479" s="17" t="s">
        <v>29</v>
      </c>
      <c r="R1479" s="5" t="str">
        <f aca="false">IF(OR(Q1479="Steel plate",Q1479="Concrete jacket"),"Steel plate or jacket",Q1479)</f>
        <v>Monitor</v>
      </c>
      <c r="S1479" s="5" t="str">
        <f aca="false">IF(O1479&lt;='Tree rules'!$C$4,IF(N1479&lt;='Tree rules'!$C$5,IF(P1479&lt;='Tree rules'!$C$7,"Monitor","Polymer laminate"),IF(P1479&lt;='Tree rules'!$C$8,"Seal cracks","Polymer laminate")),IF(O1479&lt;='Tree rules'!$C$6,IF(P1479&lt;='Tree rules'!$C$9,"Polymer laminate","Steel plate or jacket"),IF(L1479&lt;='Tree rules'!$C$10,"Steel plate or jacket","Polymer laminate")))</f>
        <v>Monitor</v>
      </c>
      <c r="T1479" s="5" t="str">
        <f aca="false">IF(S1479=R1479,"Yes","No")</f>
        <v>Yes</v>
      </c>
    </row>
    <row r="1480" customFormat="false" ht="15" hidden="false" customHeight="false" outlineLevel="0" collapsed="false">
      <c r="A1480" s="15" t="n">
        <v>4932</v>
      </c>
      <c r="B1480" s="16" t="n">
        <v>5.8879818665484</v>
      </c>
      <c r="C1480" s="15" t="n">
        <v>300</v>
      </c>
      <c r="D1480" s="15" t="n">
        <v>575</v>
      </c>
      <c r="E1480" s="15" t="n">
        <v>30</v>
      </c>
      <c r="F1480" s="16" t="n">
        <v>0.993546063753888</v>
      </c>
      <c r="G1480" s="17" t="s">
        <v>101</v>
      </c>
      <c r="H1480" s="18" t="n">
        <v>0.3</v>
      </c>
      <c r="I1480" s="18" t="n">
        <v>1</v>
      </c>
      <c r="J1480" s="19" t="n">
        <v>0.875417073180639</v>
      </c>
      <c r="K1480" s="19" t="n">
        <v>0.539816406150669</v>
      </c>
      <c r="L1480" s="16" t="n">
        <v>11.1726411129951</v>
      </c>
      <c r="M1480" s="19" t="n">
        <v>0.556266180661458</v>
      </c>
      <c r="N1480" s="19" t="n">
        <v>0.570281809478655</v>
      </c>
      <c r="O1480" s="19" t="n">
        <v>0.875417073180639</v>
      </c>
      <c r="P1480" s="19" t="n">
        <v>0.693191667374144</v>
      </c>
      <c r="Q1480" s="17" t="s">
        <v>29</v>
      </c>
      <c r="R1480" s="5" t="str">
        <f aca="false">IF(OR(Q1480="Steel plate",Q1480="Concrete jacket"),"Steel plate or jacket",Q1480)</f>
        <v>Monitor</v>
      </c>
      <c r="S1480" s="5" t="str">
        <f aca="false">IF(O1480&lt;='Tree rules'!$C$4,IF(N1480&lt;='Tree rules'!$C$5,IF(P1480&lt;='Tree rules'!$C$7,"Monitor","Polymer laminate"),IF(P1480&lt;='Tree rules'!$C$8,"Seal cracks","Polymer laminate")),IF(O1480&lt;='Tree rules'!$C$6,IF(P1480&lt;='Tree rules'!$C$9,"Polymer laminate","Steel plate or jacket"),IF(L1480&lt;='Tree rules'!$C$10,"Steel plate or jacket","Polymer laminate")))</f>
        <v>Monitor</v>
      </c>
      <c r="T1480" s="5" t="str">
        <f aca="false">IF(S1480=R1480,"Yes","No")</f>
        <v>Yes</v>
      </c>
    </row>
    <row r="1481" customFormat="false" ht="15" hidden="false" customHeight="false" outlineLevel="0" collapsed="false">
      <c r="A1481" s="15" t="n">
        <v>4943</v>
      </c>
      <c r="B1481" s="16" t="n">
        <v>4.59150566408271</v>
      </c>
      <c r="C1481" s="15" t="n">
        <v>230</v>
      </c>
      <c r="D1481" s="15" t="n">
        <v>400</v>
      </c>
      <c r="E1481" s="15" t="n">
        <v>30</v>
      </c>
      <c r="F1481" s="16" t="n">
        <v>0.810628990734046</v>
      </c>
      <c r="G1481" s="17" t="s">
        <v>102</v>
      </c>
      <c r="H1481" s="18" t="n">
        <v>0.1</v>
      </c>
      <c r="I1481" s="18" t="n">
        <v>2</v>
      </c>
      <c r="J1481" s="19" t="n">
        <v>0.854864787575293</v>
      </c>
      <c r="K1481" s="19" t="n">
        <v>0.607087076809632</v>
      </c>
      <c r="L1481" s="16" t="n">
        <v>13.6246458874858</v>
      </c>
      <c r="M1481" s="19" t="n">
        <v>0.932431752426067</v>
      </c>
      <c r="N1481" s="19" t="n">
        <v>3.62723007859995</v>
      </c>
      <c r="O1481" s="19" t="n">
        <v>1.19075221019401</v>
      </c>
      <c r="P1481" s="19" t="n">
        <v>0.438378981034867</v>
      </c>
      <c r="Q1481" s="17" t="s">
        <v>31</v>
      </c>
      <c r="R1481" s="5" t="str">
        <f aca="false">IF(OR(Q1481="Steel plate",Q1481="Concrete jacket"),"Steel plate or jacket",Q1481)</f>
        <v>Polymer laminate</v>
      </c>
      <c r="S1481" s="5" t="str">
        <f aca="false">IF(O1481&lt;='Tree rules'!$C$4,IF(N1481&lt;='Tree rules'!$C$5,IF(P1481&lt;='Tree rules'!$C$7,"Monitor","Polymer laminate"),IF(P1481&lt;='Tree rules'!$C$8,"Seal cracks","Polymer laminate")),IF(O1481&lt;='Tree rules'!$C$6,IF(P1481&lt;='Tree rules'!$C$9,"Polymer laminate","Steel plate or jacket"),IF(L1481&lt;='Tree rules'!$C$10,"Steel plate or jacket","Polymer laminate")))</f>
        <v>Polymer laminate</v>
      </c>
      <c r="T1481" s="5" t="str">
        <f aca="false">IF(S1481=R1481,"Yes","No")</f>
        <v>Yes</v>
      </c>
    </row>
    <row r="1482" customFormat="false" ht="15" hidden="false" customHeight="false" outlineLevel="0" collapsed="false">
      <c r="A1482" s="15" t="n">
        <v>4948</v>
      </c>
      <c r="B1482" s="16" t="n">
        <v>4.26020837713847</v>
      </c>
      <c r="C1482" s="15" t="n">
        <v>300</v>
      </c>
      <c r="D1482" s="15" t="n">
        <v>350</v>
      </c>
      <c r="E1482" s="15" t="n">
        <v>25</v>
      </c>
      <c r="F1482" s="16" t="n">
        <v>0.661387927071535</v>
      </c>
      <c r="G1482" s="17" t="s">
        <v>103</v>
      </c>
      <c r="H1482" s="18" t="n">
        <v>0.2</v>
      </c>
      <c r="I1482" s="18" t="n">
        <v>2</v>
      </c>
      <c r="J1482" s="19" t="n">
        <v>0.935588063647988</v>
      </c>
      <c r="K1482" s="19" t="n">
        <v>0.630453123050708</v>
      </c>
      <c r="L1482" s="16" t="n">
        <v>14.0138433458502</v>
      </c>
      <c r="M1482" s="19" t="n">
        <v>0.92442350127857</v>
      </c>
      <c r="N1482" s="19" t="n">
        <v>1.52091778633581</v>
      </c>
      <c r="O1482" s="19" t="n">
        <v>1.28133171068014</v>
      </c>
      <c r="P1482" s="19" t="n">
        <v>0.483368072099417</v>
      </c>
      <c r="Q1482" s="17" t="s">
        <v>31</v>
      </c>
      <c r="R1482" s="5" t="str">
        <f aca="false">IF(OR(Q1482="Steel plate",Q1482="Concrete jacket"),"Steel plate or jacket",Q1482)</f>
        <v>Polymer laminate</v>
      </c>
      <c r="S1482" s="5" t="str">
        <f aca="false">IF(O1482&lt;='Tree rules'!$C$4,IF(N1482&lt;='Tree rules'!$C$5,IF(P1482&lt;='Tree rules'!$C$7,"Monitor","Polymer laminate"),IF(P1482&lt;='Tree rules'!$C$8,"Seal cracks","Polymer laminate")),IF(O1482&lt;='Tree rules'!$C$6,IF(P1482&lt;='Tree rules'!$C$9,"Polymer laminate","Steel plate or jacket"),IF(L1482&lt;='Tree rules'!$C$10,"Steel plate or jacket","Polymer laminate")))</f>
        <v>Polymer laminate</v>
      </c>
      <c r="T1482" s="5" t="str">
        <f aca="false">IF(S1482=R1482,"Yes","No")</f>
        <v>Yes</v>
      </c>
    </row>
    <row r="1483" customFormat="false" ht="15" hidden="false" customHeight="false" outlineLevel="0" collapsed="false">
      <c r="A1483" s="15" t="n">
        <v>4951</v>
      </c>
      <c r="B1483" s="16" t="n">
        <v>5.63367179173687</v>
      </c>
      <c r="C1483" s="15" t="n">
        <v>300</v>
      </c>
      <c r="D1483" s="15" t="n">
        <v>550</v>
      </c>
      <c r="E1483" s="15" t="n">
        <v>30</v>
      </c>
      <c r="F1483" s="16" t="n">
        <v>0.834420359519201</v>
      </c>
      <c r="G1483" s="17" t="s">
        <v>101</v>
      </c>
      <c r="H1483" s="18" t="n">
        <v>0.3</v>
      </c>
      <c r="I1483" s="18" t="n">
        <v>1</v>
      </c>
      <c r="J1483" s="19" t="n">
        <v>0.892129138974311</v>
      </c>
      <c r="K1483" s="19" t="n">
        <v>0.46156076536857</v>
      </c>
      <c r="L1483" s="16" t="n">
        <v>11.2224537684001</v>
      </c>
      <c r="M1483" s="19" t="n">
        <v>0.751792786896134</v>
      </c>
      <c r="N1483" s="19" t="n">
        <v>0.607419642198247</v>
      </c>
      <c r="O1483" s="19" t="n">
        <v>0.892129138974311</v>
      </c>
      <c r="P1483" s="19" t="n">
        <v>0.44261542794947</v>
      </c>
      <c r="Q1483" s="17" t="s">
        <v>29</v>
      </c>
      <c r="R1483" s="5" t="str">
        <f aca="false">IF(OR(Q1483="Steel plate",Q1483="Concrete jacket"),"Steel plate or jacket",Q1483)</f>
        <v>Monitor</v>
      </c>
      <c r="S1483" s="5" t="str">
        <f aca="false">IF(O1483&lt;='Tree rules'!$C$4,IF(N1483&lt;='Tree rules'!$C$5,IF(P1483&lt;='Tree rules'!$C$7,"Monitor","Polymer laminate"),IF(P1483&lt;='Tree rules'!$C$8,"Seal cracks","Polymer laminate")),IF(O1483&lt;='Tree rules'!$C$6,IF(P1483&lt;='Tree rules'!$C$9,"Polymer laminate","Steel plate or jacket"),IF(L1483&lt;='Tree rules'!$C$10,"Steel plate or jacket","Polymer laminate")))</f>
        <v>Monitor</v>
      </c>
      <c r="T1483" s="5" t="str">
        <f aca="false">IF(S1483=R1483,"Yes","No")</f>
        <v>Yes</v>
      </c>
    </row>
    <row r="1484" customFormat="false" ht="15" hidden="false" customHeight="false" outlineLevel="0" collapsed="false">
      <c r="A1484" s="15" t="n">
        <v>4952</v>
      </c>
      <c r="B1484" s="16" t="n">
        <v>6.58577597054723</v>
      </c>
      <c r="C1484" s="15" t="n">
        <v>300</v>
      </c>
      <c r="D1484" s="15" t="n">
        <v>525</v>
      </c>
      <c r="E1484" s="15" t="n">
        <v>20</v>
      </c>
      <c r="F1484" s="16" t="n">
        <v>0.658614812073332</v>
      </c>
      <c r="G1484" s="17" t="s">
        <v>103</v>
      </c>
      <c r="H1484" s="18" t="n">
        <v>0.2</v>
      </c>
      <c r="I1484" s="18" t="n">
        <v>2</v>
      </c>
      <c r="J1484" s="19" t="n">
        <v>0.852456744223065</v>
      </c>
      <c r="K1484" s="19" t="n">
        <v>0.591223571583481</v>
      </c>
      <c r="L1484" s="16" t="n">
        <v>13.8066582191766</v>
      </c>
      <c r="M1484" s="19" t="n">
        <v>0.791731944361065</v>
      </c>
      <c r="N1484" s="19" t="n">
        <v>1.40426260516165</v>
      </c>
      <c r="O1484" s="19" t="n">
        <v>1.20092096750614</v>
      </c>
      <c r="P1484" s="19" t="n">
        <v>0.607319915718322</v>
      </c>
      <c r="Q1484" s="17" t="s">
        <v>31</v>
      </c>
      <c r="R1484" s="5" t="str">
        <f aca="false">IF(OR(Q1484="Steel plate",Q1484="Concrete jacket"),"Steel plate or jacket",Q1484)</f>
        <v>Polymer laminate</v>
      </c>
      <c r="S1484" s="5" t="str">
        <f aca="false">IF(O1484&lt;='Tree rules'!$C$4,IF(N1484&lt;='Tree rules'!$C$5,IF(P1484&lt;='Tree rules'!$C$7,"Monitor","Polymer laminate"),IF(P1484&lt;='Tree rules'!$C$8,"Seal cracks","Polymer laminate")),IF(O1484&lt;='Tree rules'!$C$6,IF(P1484&lt;='Tree rules'!$C$9,"Polymer laminate","Steel plate or jacket"),IF(L1484&lt;='Tree rules'!$C$10,"Steel plate or jacket","Polymer laminate")))</f>
        <v>Polymer laminate</v>
      </c>
      <c r="T1484" s="5" t="str">
        <f aca="false">IF(S1484=R1484,"Yes","No")</f>
        <v>Yes</v>
      </c>
    </row>
    <row r="1485" customFormat="false" ht="15" hidden="false" customHeight="false" outlineLevel="0" collapsed="false">
      <c r="A1485" s="15" t="n">
        <v>4956</v>
      </c>
      <c r="B1485" s="16" t="n">
        <v>6.3662725801066</v>
      </c>
      <c r="C1485" s="15" t="n">
        <v>300</v>
      </c>
      <c r="D1485" s="15" t="n">
        <v>525</v>
      </c>
      <c r="E1485" s="15" t="n">
        <v>25</v>
      </c>
      <c r="F1485" s="16" t="n">
        <v>0.699589178252424</v>
      </c>
      <c r="G1485" s="17" t="s">
        <v>101</v>
      </c>
      <c r="H1485" s="18" t="n">
        <v>0.3</v>
      </c>
      <c r="I1485" s="18" t="n">
        <v>1.5</v>
      </c>
      <c r="J1485" s="19" t="n">
        <v>0.878279583137282</v>
      </c>
      <c r="K1485" s="19" t="n">
        <v>0.437748315646667</v>
      </c>
      <c r="L1485" s="16" t="n">
        <v>13.2907569522058</v>
      </c>
      <c r="M1485" s="19" t="n">
        <v>0.776628615301861</v>
      </c>
      <c r="N1485" s="19" t="n">
        <v>0.713935458402655</v>
      </c>
      <c r="O1485" s="19" t="n">
        <v>1.12518667061332</v>
      </c>
      <c r="P1485" s="19" t="n">
        <v>0.518592598518019</v>
      </c>
      <c r="Q1485" s="17" t="s">
        <v>31</v>
      </c>
      <c r="R1485" s="5" t="str">
        <f aca="false">IF(OR(Q1485="Steel plate",Q1485="Concrete jacket"),"Steel plate or jacket",Q1485)</f>
        <v>Polymer laminate</v>
      </c>
      <c r="S1485" s="5" t="str">
        <f aca="false">IF(O1485&lt;='Tree rules'!$C$4,IF(N1485&lt;='Tree rules'!$C$5,IF(P1485&lt;='Tree rules'!$C$7,"Monitor","Polymer laminate"),IF(P1485&lt;='Tree rules'!$C$8,"Seal cracks","Polymer laminate")),IF(O1485&lt;='Tree rules'!$C$6,IF(P1485&lt;='Tree rules'!$C$9,"Polymer laminate","Steel plate or jacket"),IF(L1485&lt;='Tree rules'!$C$10,"Steel plate or jacket","Polymer laminate")))</f>
        <v>Polymer laminate</v>
      </c>
      <c r="T1485" s="5" t="str">
        <f aca="false">IF(S1485=R1485,"Yes","No")</f>
        <v>Yes</v>
      </c>
    </row>
    <row r="1486" customFormat="false" ht="15" hidden="false" customHeight="false" outlineLevel="0" collapsed="false">
      <c r="A1486" s="15" t="n">
        <v>4966</v>
      </c>
      <c r="B1486" s="16" t="n">
        <v>3.31324100258087</v>
      </c>
      <c r="C1486" s="15" t="n">
        <v>300</v>
      </c>
      <c r="D1486" s="15" t="n">
        <v>300</v>
      </c>
      <c r="E1486" s="15" t="n">
        <v>20</v>
      </c>
      <c r="F1486" s="16" t="n">
        <v>0.736310778185108</v>
      </c>
      <c r="G1486" s="17" t="s">
        <v>101</v>
      </c>
      <c r="H1486" s="18" t="n">
        <v>0.3</v>
      </c>
      <c r="I1486" s="18" t="n">
        <v>1</v>
      </c>
      <c r="J1486" s="19" t="n">
        <v>0.873024195746985</v>
      </c>
      <c r="K1486" s="19" t="n">
        <v>0.541395698636989</v>
      </c>
      <c r="L1486" s="16" t="n">
        <v>12.9423476663315</v>
      </c>
      <c r="M1486" s="19" t="n">
        <v>0.496806544360315</v>
      </c>
      <c r="N1486" s="19" t="n">
        <v>0.602492315001585</v>
      </c>
      <c r="O1486" s="19" t="n">
        <v>0.873024195746985</v>
      </c>
      <c r="P1486" s="19" t="n">
        <v>0.658865121062307</v>
      </c>
      <c r="Q1486" s="17" t="s">
        <v>29</v>
      </c>
      <c r="R1486" s="5" t="str">
        <f aca="false">IF(OR(Q1486="Steel plate",Q1486="Concrete jacket"),"Steel plate or jacket",Q1486)</f>
        <v>Monitor</v>
      </c>
      <c r="S1486" s="5" t="str">
        <f aca="false">IF(O1486&lt;='Tree rules'!$C$4,IF(N1486&lt;='Tree rules'!$C$5,IF(P1486&lt;='Tree rules'!$C$7,"Monitor","Polymer laminate"),IF(P1486&lt;='Tree rules'!$C$8,"Seal cracks","Polymer laminate")),IF(O1486&lt;='Tree rules'!$C$6,IF(P1486&lt;='Tree rules'!$C$9,"Polymer laminate","Steel plate or jacket"),IF(L1486&lt;='Tree rules'!$C$10,"Steel plate or jacket","Polymer laminate")))</f>
        <v>Monitor</v>
      </c>
      <c r="T1486" s="5" t="str">
        <f aca="false">IF(S1486=R1486,"Yes","No")</f>
        <v>Yes</v>
      </c>
    </row>
    <row r="1487" customFormat="false" ht="15" hidden="false" customHeight="false" outlineLevel="0" collapsed="false">
      <c r="A1487" s="15" t="n">
        <v>4968</v>
      </c>
      <c r="B1487" s="16" t="n">
        <v>5.04662758382</v>
      </c>
      <c r="C1487" s="15" t="n">
        <v>300</v>
      </c>
      <c r="D1487" s="15" t="n">
        <v>500</v>
      </c>
      <c r="E1487" s="15" t="n">
        <v>30</v>
      </c>
      <c r="F1487" s="16" t="n">
        <v>0.590490249132883</v>
      </c>
      <c r="G1487" s="17" t="s">
        <v>101</v>
      </c>
      <c r="H1487" s="18" t="n">
        <v>0.3</v>
      </c>
      <c r="I1487" s="18" t="n">
        <v>1.5</v>
      </c>
      <c r="J1487" s="19" t="n">
        <v>0.944193037882761</v>
      </c>
      <c r="K1487" s="19" t="n">
        <v>0.541769514687754</v>
      </c>
      <c r="L1487" s="16" t="n">
        <v>11.1159197881498</v>
      </c>
      <c r="M1487" s="19" t="n">
        <v>0.906049814804032</v>
      </c>
      <c r="N1487" s="19" t="n">
        <v>0.77613405151918</v>
      </c>
      <c r="O1487" s="19" t="n">
        <v>1.16052205487149</v>
      </c>
      <c r="P1487" s="19" t="n">
        <v>0.343292159936373</v>
      </c>
      <c r="Q1487" s="17" t="s">
        <v>31</v>
      </c>
      <c r="R1487" s="5" t="str">
        <f aca="false">IF(OR(Q1487="Steel plate",Q1487="Concrete jacket"),"Steel plate or jacket",Q1487)</f>
        <v>Polymer laminate</v>
      </c>
      <c r="S1487" s="5" t="str">
        <f aca="false">IF(O1487&lt;='Tree rules'!$C$4,IF(N1487&lt;='Tree rules'!$C$5,IF(P1487&lt;='Tree rules'!$C$7,"Monitor","Polymer laminate"),IF(P1487&lt;='Tree rules'!$C$8,"Seal cracks","Polymer laminate")),IF(O1487&lt;='Tree rules'!$C$6,IF(P1487&lt;='Tree rules'!$C$9,"Polymer laminate","Steel plate or jacket"),IF(L1487&lt;='Tree rules'!$C$10,"Steel plate or jacket","Polymer laminate")))</f>
        <v>Polymer laminate</v>
      </c>
      <c r="T1487" s="5" t="str">
        <f aca="false">IF(S1487=R1487,"Yes","No")</f>
        <v>Yes</v>
      </c>
    </row>
    <row r="1488" customFormat="false" ht="15" hidden="false" customHeight="false" outlineLevel="0" collapsed="false">
      <c r="A1488" s="15" t="n">
        <v>4975</v>
      </c>
      <c r="B1488" s="16" t="n">
        <v>3.83501973587544</v>
      </c>
      <c r="C1488" s="15" t="n">
        <v>300</v>
      </c>
      <c r="D1488" s="15" t="n">
        <v>350</v>
      </c>
      <c r="E1488" s="15" t="n">
        <v>25</v>
      </c>
      <c r="F1488" s="16" t="n">
        <v>0.729754391077768</v>
      </c>
      <c r="G1488" s="17" t="s">
        <v>102</v>
      </c>
      <c r="H1488" s="18" t="n">
        <v>0.1</v>
      </c>
      <c r="I1488" s="18" t="n">
        <v>1.5</v>
      </c>
      <c r="J1488" s="19" t="n">
        <v>0.88221709029473</v>
      </c>
      <c r="K1488" s="19" t="n">
        <v>0.551529412610221</v>
      </c>
      <c r="L1488" s="16" t="n">
        <v>13.3624381040956</v>
      </c>
      <c r="M1488" s="19" t="n">
        <v>0.525016693580113</v>
      </c>
      <c r="N1488" s="19" t="n">
        <v>4.05296779390424</v>
      </c>
      <c r="O1488" s="19" t="n">
        <v>1.08004129863962</v>
      </c>
      <c r="P1488" s="19" t="n">
        <v>0.606952239676559</v>
      </c>
      <c r="Q1488" s="17" t="s">
        <v>31</v>
      </c>
      <c r="R1488" s="5" t="str">
        <f aca="false">IF(OR(Q1488="Steel plate",Q1488="Concrete jacket"),"Steel plate or jacket",Q1488)</f>
        <v>Polymer laminate</v>
      </c>
      <c r="S1488" s="5" t="str">
        <f aca="false">IF(O1488&lt;='Tree rules'!$C$4,IF(N1488&lt;='Tree rules'!$C$5,IF(P1488&lt;='Tree rules'!$C$7,"Monitor","Polymer laminate"),IF(P1488&lt;='Tree rules'!$C$8,"Seal cracks","Polymer laminate")),IF(O1488&lt;='Tree rules'!$C$6,IF(P1488&lt;='Tree rules'!$C$9,"Polymer laminate","Steel plate or jacket"),IF(L1488&lt;='Tree rules'!$C$10,"Steel plate or jacket","Polymer laminate")))</f>
        <v>Polymer laminate</v>
      </c>
      <c r="T1488" s="5" t="str">
        <f aca="false">IF(S1488=R1488,"Yes","No")</f>
        <v>Yes</v>
      </c>
    </row>
    <row r="1489" customFormat="false" ht="15" hidden="false" customHeight="false" outlineLevel="0" collapsed="false">
      <c r="A1489" s="15" t="n">
        <v>4976</v>
      </c>
      <c r="B1489" s="16" t="n">
        <v>6.43305527662076</v>
      </c>
      <c r="C1489" s="15" t="n">
        <v>300</v>
      </c>
      <c r="D1489" s="15" t="n">
        <v>525</v>
      </c>
      <c r="E1489" s="15" t="n">
        <v>25</v>
      </c>
      <c r="F1489" s="16" t="n">
        <v>0.699589178252424</v>
      </c>
      <c r="G1489" s="17" t="s">
        <v>101</v>
      </c>
      <c r="H1489" s="18" t="n">
        <v>0.3</v>
      </c>
      <c r="I1489" s="18" t="n">
        <v>1</v>
      </c>
      <c r="J1489" s="19" t="n">
        <v>0.85430998253094</v>
      </c>
      <c r="K1489" s="19" t="n">
        <v>0.469926773801639</v>
      </c>
      <c r="L1489" s="16" t="n">
        <v>13.4301780305235</v>
      </c>
      <c r="M1489" s="19" t="n">
        <v>0.326443380005934</v>
      </c>
      <c r="N1489" s="19" t="n">
        <v>0.589308486111931</v>
      </c>
      <c r="O1489" s="19" t="n">
        <v>0.85430998253094</v>
      </c>
      <c r="P1489" s="19" t="n">
        <v>1.01108955701354</v>
      </c>
      <c r="Q1489" s="17" t="s">
        <v>31</v>
      </c>
      <c r="R1489" s="5" t="str">
        <f aca="false">IF(OR(Q1489="Steel plate",Q1489="Concrete jacket"),"Steel plate or jacket",Q1489)</f>
        <v>Polymer laminate</v>
      </c>
      <c r="S1489" s="5" t="str">
        <f aca="false">IF(O1489&lt;='Tree rules'!$C$4,IF(N1489&lt;='Tree rules'!$C$5,IF(P1489&lt;='Tree rules'!$C$7,"Monitor","Polymer laminate"),IF(P1489&lt;='Tree rules'!$C$8,"Seal cracks","Polymer laminate")),IF(O1489&lt;='Tree rules'!$C$6,IF(P1489&lt;='Tree rules'!$C$9,"Polymer laminate","Steel plate or jacket"),IF(L1489&lt;='Tree rules'!$C$10,"Steel plate or jacket","Polymer laminate")))</f>
        <v>Polymer laminate</v>
      </c>
      <c r="T1489" s="5" t="str">
        <f aca="false">IF(S1489=R1489,"Yes","No")</f>
        <v>Yes</v>
      </c>
    </row>
    <row r="1490" customFormat="false" ht="15" hidden="false" customHeight="false" outlineLevel="0" collapsed="false">
      <c r="A1490" s="15" t="n">
        <v>4982</v>
      </c>
      <c r="B1490" s="16" t="n">
        <v>7.22408809241766</v>
      </c>
      <c r="C1490" s="15" t="n">
        <v>300</v>
      </c>
      <c r="D1490" s="15" t="n">
        <v>600</v>
      </c>
      <c r="E1490" s="15" t="n">
        <v>30</v>
      </c>
      <c r="F1490" s="16" t="n">
        <v>0.604879451954714</v>
      </c>
      <c r="G1490" s="17" t="s">
        <v>101</v>
      </c>
      <c r="H1490" s="18" t="n">
        <v>0.3</v>
      </c>
      <c r="I1490" s="18" t="n">
        <v>2</v>
      </c>
      <c r="J1490" s="19" t="n">
        <v>0.985419380090833</v>
      </c>
      <c r="K1490" s="19" t="n">
        <v>0.571467668157967</v>
      </c>
      <c r="L1490" s="16" t="n">
        <v>13.03987020292</v>
      </c>
      <c r="M1490" s="19" t="n">
        <v>0.52172153519237</v>
      </c>
      <c r="N1490" s="19" t="n">
        <v>0.946106531963935</v>
      </c>
      <c r="O1490" s="19" t="n">
        <v>1.40770344488349</v>
      </c>
      <c r="P1490" s="19" t="n">
        <v>0.820164774449509</v>
      </c>
      <c r="Q1490" s="17" t="s">
        <v>31</v>
      </c>
      <c r="R1490" s="5" t="str">
        <f aca="false">IF(OR(Q1490="Steel plate",Q1490="Concrete jacket"),"Steel plate or jacket",Q1490)</f>
        <v>Polymer laminate</v>
      </c>
      <c r="S1490" s="5" t="str">
        <f aca="false">IF(O1490&lt;='Tree rules'!$C$4,IF(N1490&lt;='Tree rules'!$C$5,IF(P1490&lt;='Tree rules'!$C$7,"Monitor","Polymer laminate"),IF(P1490&lt;='Tree rules'!$C$8,"Seal cracks","Polymer laminate")),IF(O1490&lt;='Tree rules'!$C$6,IF(P1490&lt;='Tree rules'!$C$9,"Polymer laminate","Steel plate or jacket"),IF(L1490&lt;='Tree rules'!$C$10,"Steel plate or jacket","Polymer laminate")))</f>
        <v>Steel plate or jacket</v>
      </c>
      <c r="T1490" s="5" t="str">
        <f aca="false">IF(S1490=R1490,"Yes","No")</f>
        <v>No</v>
      </c>
    </row>
    <row r="1491" customFormat="false" ht="15" hidden="false" customHeight="false" outlineLevel="0" collapsed="false">
      <c r="A1491" s="15" t="n">
        <v>4983</v>
      </c>
      <c r="B1491" s="16" t="n">
        <v>7.1699006170796</v>
      </c>
      <c r="C1491" s="15" t="n">
        <v>300</v>
      </c>
      <c r="D1491" s="15" t="n">
        <v>575</v>
      </c>
      <c r="E1491" s="15" t="n">
        <v>25</v>
      </c>
      <c r="F1491" s="16" t="n">
        <v>0.633465437396808</v>
      </c>
      <c r="G1491" s="17" t="s">
        <v>101</v>
      </c>
      <c r="H1491" s="18" t="n">
        <v>0.3</v>
      </c>
      <c r="I1491" s="18" t="n">
        <v>2</v>
      </c>
      <c r="J1491" s="19" t="n">
        <v>0.893467249405364</v>
      </c>
      <c r="K1491" s="19" t="n">
        <v>0.438825520164938</v>
      </c>
      <c r="L1491" s="16" t="n">
        <v>13.5536873668801</v>
      </c>
      <c r="M1491" s="19" t="n">
        <v>0.281641887535905</v>
      </c>
      <c r="N1491" s="19" t="n">
        <v>0.967768614374517</v>
      </c>
      <c r="O1491" s="19" t="n">
        <v>1.39485826834008</v>
      </c>
      <c r="P1491" s="19" t="n">
        <v>1.47816785321542</v>
      </c>
      <c r="Q1491" s="17" t="s">
        <v>104</v>
      </c>
      <c r="R1491" s="5" t="str">
        <f aca="false">IF(OR(Q1491="Steel plate",Q1491="Concrete jacket"),"Steel plate or jacket",Q1491)</f>
        <v>Steel plate or jacket</v>
      </c>
      <c r="S1491" s="5" t="str">
        <f aca="false">IF(O1491&lt;='Tree rules'!$C$4,IF(N1491&lt;='Tree rules'!$C$5,IF(P1491&lt;='Tree rules'!$C$7,"Monitor","Polymer laminate"),IF(P1491&lt;='Tree rules'!$C$8,"Seal cracks","Polymer laminate")),IF(O1491&lt;='Tree rules'!$C$6,IF(P1491&lt;='Tree rules'!$C$9,"Polymer laminate","Steel plate or jacket"),IF(L1491&lt;='Tree rules'!$C$10,"Steel plate or jacket","Polymer laminate")))</f>
        <v>Polymer laminate</v>
      </c>
      <c r="T1491" s="5" t="str">
        <f aca="false">IF(S1491=R1491,"Yes","No")</f>
        <v>No</v>
      </c>
    </row>
    <row r="1492" customFormat="false" ht="15" hidden="false" customHeight="false" outlineLevel="0" collapsed="false">
      <c r="A1492" s="15" t="n">
        <v>4988</v>
      </c>
      <c r="B1492" s="16" t="n">
        <v>5.31125211333359</v>
      </c>
      <c r="C1492" s="15" t="n">
        <v>300</v>
      </c>
      <c r="D1492" s="15" t="n">
        <v>475</v>
      </c>
      <c r="E1492" s="15" t="n">
        <v>30</v>
      </c>
      <c r="F1492" s="16" t="n">
        <v>0.762522488735387</v>
      </c>
      <c r="G1492" s="17" t="s">
        <v>102</v>
      </c>
      <c r="H1492" s="18" t="n">
        <v>0.1</v>
      </c>
      <c r="I1492" s="18" t="n">
        <v>1</v>
      </c>
      <c r="J1492" s="19" t="n">
        <v>0.971782518650164</v>
      </c>
      <c r="K1492" s="19" t="n">
        <v>0.515623224927466</v>
      </c>
      <c r="L1492" s="16" t="n">
        <v>12.8913886245961</v>
      </c>
      <c r="M1492" s="19" t="n">
        <v>0.364163047024601</v>
      </c>
      <c r="N1492" s="19" t="n">
        <v>3.03419670323569</v>
      </c>
      <c r="O1492" s="19" t="n">
        <v>0.971782518650164</v>
      </c>
      <c r="P1492" s="19" t="n">
        <v>0.90396304370866</v>
      </c>
      <c r="Q1492" s="17" t="s">
        <v>30</v>
      </c>
      <c r="R1492" s="5" t="str">
        <f aca="false">IF(OR(Q1492="Steel plate",Q1492="Concrete jacket"),"Steel plate or jacket",Q1492)</f>
        <v>Seal cracks</v>
      </c>
      <c r="S1492" s="5" t="str">
        <f aca="false">IF(O1492&lt;='Tree rules'!$C$4,IF(N1492&lt;='Tree rules'!$C$5,IF(P1492&lt;='Tree rules'!$C$7,"Monitor","Polymer laminate"),IF(P1492&lt;='Tree rules'!$C$8,"Seal cracks","Polymer laminate")),IF(O1492&lt;='Tree rules'!$C$6,IF(P1492&lt;='Tree rules'!$C$9,"Polymer laminate","Steel plate or jacket"),IF(L1492&lt;='Tree rules'!$C$10,"Steel plate or jacket","Polymer laminate")))</f>
        <v>Seal cracks</v>
      </c>
      <c r="T1492" s="5" t="str">
        <f aca="false">IF(S1492=R1492,"Yes","No")</f>
        <v>Yes</v>
      </c>
    </row>
    <row r="1493" customFormat="false" ht="15" hidden="false" customHeight="false" outlineLevel="0" collapsed="false">
      <c r="A1493" s="15" t="n">
        <v>4991</v>
      </c>
      <c r="B1493" s="16" t="n">
        <v>5.25700654268378</v>
      </c>
      <c r="C1493" s="15" t="n">
        <v>300</v>
      </c>
      <c r="D1493" s="15" t="n">
        <v>450</v>
      </c>
      <c r="E1493" s="15" t="n">
        <v>20</v>
      </c>
      <c r="F1493" s="16" t="n">
        <v>0.557129731671096</v>
      </c>
      <c r="G1493" s="17" t="s">
        <v>103</v>
      </c>
      <c r="H1493" s="18" t="n">
        <v>0.2</v>
      </c>
      <c r="I1493" s="18" t="n">
        <v>1</v>
      </c>
      <c r="J1493" s="19" t="n">
        <v>0.929729335521581</v>
      </c>
      <c r="K1493" s="19" t="n">
        <v>0.581820790466852</v>
      </c>
      <c r="L1493" s="16" t="n">
        <v>12.9482919770536</v>
      </c>
      <c r="M1493" s="19" t="n">
        <v>0.744628493956442</v>
      </c>
      <c r="N1493" s="19" t="n">
        <v>0.82249674372599</v>
      </c>
      <c r="O1493" s="19" t="n">
        <v>0.929729335521581</v>
      </c>
      <c r="P1493" s="19" t="n">
        <v>0.467311138941022</v>
      </c>
      <c r="Q1493" s="17" t="s">
        <v>29</v>
      </c>
      <c r="R1493" s="5" t="str">
        <f aca="false">IF(OR(Q1493="Steel plate",Q1493="Concrete jacket"),"Steel plate or jacket",Q1493)</f>
        <v>Monitor</v>
      </c>
      <c r="S1493" s="5" t="str">
        <f aca="false">IF(O1493&lt;='Tree rules'!$C$4,IF(N1493&lt;='Tree rules'!$C$5,IF(P1493&lt;='Tree rules'!$C$7,"Monitor","Polymer laminate"),IF(P1493&lt;='Tree rules'!$C$8,"Seal cracks","Polymer laminate")),IF(O1493&lt;='Tree rules'!$C$6,IF(P1493&lt;='Tree rules'!$C$9,"Polymer laminate","Steel plate or jacket"),IF(L1493&lt;='Tree rules'!$C$10,"Steel plate or jacket","Polymer laminate")))</f>
        <v>Monitor</v>
      </c>
      <c r="T1493" s="5" t="str">
        <f aca="false">IF(S1493=R1493,"Yes","No")</f>
        <v>Yes</v>
      </c>
    </row>
    <row r="1494" customFormat="false" ht="15" hidden="false" customHeight="false" outlineLevel="0" collapsed="false">
      <c r="A1494" s="15" t="n">
        <v>4992</v>
      </c>
      <c r="B1494" s="16" t="n">
        <v>5.80958391472462</v>
      </c>
      <c r="C1494" s="15" t="n">
        <v>230</v>
      </c>
      <c r="D1494" s="15" t="n">
        <v>500</v>
      </c>
      <c r="E1494" s="15" t="n">
        <v>20</v>
      </c>
      <c r="F1494" s="16" t="n">
        <v>0.577653504586516</v>
      </c>
      <c r="G1494" s="17" t="s">
        <v>101</v>
      </c>
      <c r="H1494" s="18" t="n">
        <v>0.3</v>
      </c>
      <c r="I1494" s="18" t="n">
        <v>1</v>
      </c>
      <c r="J1494" s="19" t="n">
        <v>0.945095773549745</v>
      </c>
      <c r="K1494" s="19" t="n">
        <v>0.630976190696618</v>
      </c>
      <c r="L1494" s="16" t="n">
        <v>12.7964403408031</v>
      </c>
      <c r="M1494" s="19" t="n">
        <v>0.27138128416943</v>
      </c>
      <c r="N1494" s="19" t="n">
        <v>0.716456904957921</v>
      </c>
      <c r="O1494" s="19" t="n">
        <v>0.945095773549745</v>
      </c>
      <c r="P1494" s="19" t="n">
        <v>1.3184113802732</v>
      </c>
      <c r="Q1494" s="17" t="s">
        <v>31</v>
      </c>
      <c r="R1494" s="5" t="str">
        <f aca="false">IF(OR(Q1494="Steel plate",Q1494="Concrete jacket"),"Steel plate or jacket",Q1494)</f>
        <v>Polymer laminate</v>
      </c>
      <c r="S1494" s="5" t="str">
        <f aca="false">IF(O1494&lt;='Tree rules'!$C$4,IF(N1494&lt;='Tree rules'!$C$5,IF(P1494&lt;='Tree rules'!$C$7,"Monitor","Polymer laminate"),IF(P1494&lt;='Tree rules'!$C$8,"Seal cracks","Polymer laminate")),IF(O1494&lt;='Tree rules'!$C$6,IF(P1494&lt;='Tree rules'!$C$9,"Polymer laminate","Steel plate or jacket"),IF(L1494&lt;='Tree rules'!$C$10,"Steel plate or jacket","Polymer laminate")))</f>
        <v>Polymer laminate</v>
      </c>
      <c r="T1494" s="5" t="str">
        <f aca="false">IF(S1494=R1494,"Yes","No")</f>
        <v>Yes</v>
      </c>
    </row>
    <row r="1495" customFormat="false" ht="15" hidden="false" customHeight="false" outlineLevel="0" collapsed="false">
      <c r="A1495" s="15" t="n">
        <v>4993</v>
      </c>
      <c r="B1495" s="16" t="n">
        <v>5.26174415548314</v>
      </c>
      <c r="C1495" s="15" t="n">
        <v>230</v>
      </c>
      <c r="D1495" s="15" t="n">
        <v>450</v>
      </c>
      <c r="E1495" s="15" t="n">
        <v>25</v>
      </c>
      <c r="F1495" s="16" t="n">
        <v>0.705896562990629</v>
      </c>
      <c r="G1495" s="17" t="s">
        <v>102</v>
      </c>
      <c r="H1495" s="18" t="n">
        <v>0.1</v>
      </c>
      <c r="I1495" s="18" t="n">
        <v>1</v>
      </c>
      <c r="J1495" s="19" t="n">
        <v>0.888788608380462</v>
      </c>
      <c r="K1495" s="19" t="n">
        <v>0.582082175553327</v>
      </c>
      <c r="L1495" s="16" t="n">
        <v>13.5962381278634</v>
      </c>
      <c r="M1495" s="19" t="n">
        <v>0.830069409121923</v>
      </c>
      <c r="N1495" s="19" t="n">
        <v>2.57344745271666</v>
      </c>
      <c r="O1495" s="19" t="n">
        <v>0.888788608380462</v>
      </c>
      <c r="P1495" s="19" t="n">
        <v>0.421126466446068</v>
      </c>
      <c r="Q1495" s="17" t="s">
        <v>30</v>
      </c>
      <c r="R1495" s="5" t="str">
        <f aca="false">IF(OR(Q1495="Steel plate",Q1495="Concrete jacket"),"Steel plate or jacket",Q1495)</f>
        <v>Seal cracks</v>
      </c>
      <c r="S1495" s="5" t="str">
        <f aca="false">IF(O1495&lt;='Tree rules'!$C$4,IF(N1495&lt;='Tree rules'!$C$5,IF(P1495&lt;='Tree rules'!$C$7,"Monitor","Polymer laminate"),IF(P1495&lt;='Tree rules'!$C$8,"Seal cracks","Polymer laminate")),IF(O1495&lt;='Tree rules'!$C$6,IF(P1495&lt;='Tree rules'!$C$9,"Polymer laminate","Steel plate or jacket"),IF(L1495&lt;='Tree rules'!$C$10,"Steel plate or jacket","Polymer laminate")))</f>
        <v>Seal cracks</v>
      </c>
      <c r="T1495" s="5" t="str">
        <f aca="false">IF(S1495=R1495,"Yes","No")</f>
        <v>Yes</v>
      </c>
    </row>
    <row r="1496" customFormat="false" ht="15" hidden="false" customHeight="false" outlineLevel="0" collapsed="false">
      <c r="A1496" s="15" t="n">
        <v>4997</v>
      </c>
      <c r="B1496" s="16" t="n">
        <v>5.21231204838269</v>
      </c>
      <c r="C1496" s="15" t="n">
        <v>300</v>
      </c>
      <c r="D1496" s="15" t="n">
        <v>475</v>
      </c>
      <c r="E1496" s="15" t="n">
        <v>30</v>
      </c>
      <c r="F1496" s="16" t="n">
        <v>0.624901102811956</v>
      </c>
      <c r="G1496" s="17" t="s">
        <v>103</v>
      </c>
      <c r="H1496" s="18" t="n">
        <v>0.2</v>
      </c>
      <c r="I1496" s="18" t="n">
        <v>1.5</v>
      </c>
      <c r="J1496" s="19" t="n">
        <v>0.992102677488802</v>
      </c>
      <c r="K1496" s="19" t="n">
        <v>0.54673565033526</v>
      </c>
      <c r="L1496" s="16" t="n">
        <v>12.1499115346916</v>
      </c>
      <c r="M1496" s="19" t="n">
        <v>0.702554878620949</v>
      </c>
      <c r="N1496" s="19" t="n">
        <v>1.29182463041413</v>
      </c>
      <c r="O1496" s="19" t="n">
        <v>1.21694506494511</v>
      </c>
      <c r="P1496" s="19" t="n">
        <v>0.509443059886439</v>
      </c>
      <c r="Q1496" s="17" t="s">
        <v>31</v>
      </c>
      <c r="R1496" s="5" t="str">
        <f aca="false">IF(OR(Q1496="Steel plate",Q1496="Concrete jacket"),"Steel plate or jacket",Q1496)</f>
        <v>Polymer laminate</v>
      </c>
      <c r="S1496" s="5" t="str">
        <f aca="false">IF(O1496&lt;='Tree rules'!$C$4,IF(N1496&lt;='Tree rules'!$C$5,IF(P1496&lt;='Tree rules'!$C$7,"Monitor","Polymer laminate"),IF(P1496&lt;='Tree rules'!$C$8,"Seal cracks","Polymer laminate")),IF(O1496&lt;='Tree rules'!$C$6,IF(P1496&lt;='Tree rules'!$C$9,"Polymer laminate","Steel plate or jacket"),IF(L1496&lt;='Tree rules'!$C$10,"Steel plate or jacket","Polymer laminate")))</f>
        <v>Polymer laminate</v>
      </c>
      <c r="T1496" s="5" t="str">
        <f aca="false">IF(S1496=R1496,"Yes","No")</f>
        <v>Yes</v>
      </c>
    </row>
    <row r="1497" customFormat="false" ht="15" hidden="false" customHeight="false" outlineLevel="0" collapsed="false">
      <c r="A1497" s="15" t="n">
        <v>4999</v>
      </c>
      <c r="B1497" s="16" t="n">
        <v>3.4517887221501</v>
      </c>
      <c r="C1497" s="15" t="n">
        <v>300</v>
      </c>
      <c r="D1497" s="15" t="n">
        <v>325</v>
      </c>
      <c r="E1497" s="15" t="n">
        <v>25</v>
      </c>
      <c r="F1497" s="16" t="n">
        <v>0.756099314943392</v>
      </c>
      <c r="G1497" s="17" t="s">
        <v>101</v>
      </c>
      <c r="H1497" s="18" t="n">
        <v>0.3</v>
      </c>
      <c r="I1497" s="18" t="n">
        <v>1.5</v>
      </c>
      <c r="J1497" s="19" t="n">
        <v>0.898247935232263</v>
      </c>
      <c r="K1497" s="19" t="n">
        <v>0.400582984195216</v>
      </c>
      <c r="L1497" s="16" t="n">
        <v>12.4613311268957</v>
      </c>
      <c r="M1497" s="19" t="n">
        <v>0.330952592054455</v>
      </c>
      <c r="N1497" s="19" t="n">
        <v>1.35033761395276</v>
      </c>
      <c r="O1497" s="19" t="n">
        <v>1.16746048362713</v>
      </c>
      <c r="P1497" s="19" t="n">
        <v>0.941894943707042</v>
      </c>
      <c r="Q1497" s="17" t="s">
        <v>31</v>
      </c>
      <c r="R1497" s="5" t="str">
        <f aca="false">IF(OR(Q1497="Steel plate",Q1497="Concrete jacket"),"Steel plate or jacket",Q1497)</f>
        <v>Polymer laminate</v>
      </c>
      <c r="S1497" s="5" t="str">
        <f aca="false">IF(O1497&lt;='Tree rules'!$C$4,IF(N1497&lt;='Tree rules'!$C$5,IF(P1497&lt;='Tree rules'!$C$7,"Monitor","Polymer laminate"),IF(P1497&lt;='Tree rules'!$C$8,"Seal cracks","Polymer laminate")),IF(O1497&lt;='Tree rules'!$C$6,IF(P1497&lt;='Tree rules'!$C$9,"Polymer laminate","Steel plate or jacket"),IF(L1497&lt;='Tree rules'!$C$10,"Steel plate or jacket","Polymer laminate")))</f>
        <v>Polymer laminate</v>
      </c>
      <c r="T1497" s="5" t="str">
        <f aca="false">IF(S1497=R1497,"Yes","No")</f>
        <v>Yes</v>
      </c>
    </row>
    <row r="1498" customFormat="false" ht="15" hidden="false" customHeight="false" outlineLevel="0" collapsed="false">
      <c r="A1498" s="15" t="n">
        <v>5007</v>
      </c>
      <c r="B1498" s="16" t="n">
        <v>7.78694814284142</v>
      </c>
      <c r="C1498" s="15" t="n">
        <v>230</v>
      </c>
      <c r="D1498" s="15" t="n">
        <v>725</v>
      </c>
      <c r="E1498" s="15" t="n">
        <v>25</v>
      </c>
      <c r="F1498" s="16" t="n">
        <v>0.605277628974978</v>
      </c>
      <c r="G1498" s="17" t="s">
        <v>101</v>
      </c>
      <c r="H1498" s="18" t="n">
        <v>0.3</v>
      </c>
      <c r="I1498" s="18" t="n">
        <v>1.5</v>
      </c>
      <c r="J1498" s="19" t="n">
        <v>0.932281047338266</v>
      </c>
      <c r="K1498" s="19" t="n">
        <v>0.519576274666627</v>
      </c>
      <c r="L1498" s="16" t="n">
        <v>11.50213905885</v>
      </c>
      <c r="M1498" s="19" t="n">
        <v>0.394680601175648</v>
      </c>
      <c r="N1498" s="19" t="n">
        <v>0.831861144624512</v>
      </c>
      <c r="O1498" s="19" t="n">
        <v>1.15622601424824</v>
      </c>
      <c r="P1498" s="19" t="n">
        <v>0.872617324047105</v>
      </c>
      <c r="Q1498" s="17" t="s">
        <v>31</v>
      </c>
      <c r="R1498" s="5" t="str">
        <f aca="false">IF(OR(Q1498="Steel plate",Q1498="Concrete jacket"),"Steel plate or jacket",Q1498)</f>
        <v>Polymer laminate</v>
      </c>
      <c r="S1498" s="5" t="str">
        <f aca="false">IF(O1498&lt;='Tree rules'!$C$4,IF(N1498&lt;='Tree rules'!$C$5,IF(P1498&lt;='Tree rules'!$C$7,"Monitor","Polymer laminate"),IF(P1498&lt;='Tree rules'!$C$8,"Seal cracks","Polymer laminate")),IF(O1498&lt;='Tree rules'!$C$6,IF(P1498&lt;='Tree rules'!$C$9,"Polymer laminate","Steel plate or jacket"),IF(L1498&lt;='Tree rules'!$C$10,"Steel plate or jacket","Polymer laminate")))</f>
        <v>Polymer laminate</v>
      </c>
      <c r="T1498" s="5" t="str">
        <f aca="false">IF(S1498=R1498,"Yes","No")</f>
        <v>Yes</v>
      </c>
    </row>
    <row r="1499" customFormat="false" ht="15" hidden="false" customHeight="false" outlineLevel="0" collapsed="false">
      <c r="A1499" s="15" t="n">
        <v>5017</v>
      </c>
      <c r="B1499" s="16" t="n">
        <v>4.10134795191883</v>
      </c>
      <c r="C1499" s="15" t="n">
        <v>230</v>
      </c>
      <c r="D1499" s="15" t="n">
        <v>375</v>
      </c>
      <c r="E1499" s="15" t="n">
        <v>25</v>
      </c>
      <c r="F1499" s="16" t="n">
        <v>0.875583236786453</v>
      </c>
      <c r="G1499" s="17" t="s">
        <v>102</v>
      </c>
      <c r="H1499" s="18" t="n">
        <v>0.1</v>
      </c>
      <c r="I1499" s="18" t="n">
        <v>2</v>
      </c>
      <c r="J1499" s="19" t="n">
        <v>0.940281281789054</v>
      </c>
      <c r="K1499" s="19" t="n">
        <v>0.421261361989865</v>
      </c>
      <c r="L1499" s="16" t="n">
        <v>13.1453459997399</v>
      </c>
      <c r="M1499" s="19" t="n">
        <v>0.65952273213942</v>
      </c>
      <c r="N1499" s="19" t="n">
        <v>4.76737979514358</v>
      </c>
      <c r="O1499" s="19" t="n">
        <v>1.48445839015807</v>
      </c>
      <c r="P1499" s="19" t="n">
        <v>0.656317655699114</v>
      </c>
      <c r="Q1499" s="17" t="s">
        <v>31</v>
      </c>
      <c r="R1499" s="5" t="str">
        <f aca="false">IF(OR(Q1499="Steel plate",Q1499="Concrete jacket"),"Steel plate or jacket",Q1499)</f>
        <v>Polymer laminate</v>
      </c>
      <c r="S1499" s="5" t="str">
        <f aca="false">IF(O1499&lt;='Tree rules'!$C$4,IF(N1499&lt;='Tree rules'!$C$5,IF(P1499&lt;='Tree rules'!$C$7,"Monitor","Polymer laminate"),IF(P1499&lt;='Tree rules'!$C$8,"Seal cracks","Polymer laminate")),IF(O1499&lt;='Tree rules'!$C$6,IF(P1499&lt;='Tree rules'!$C$9,"Polymer laminate","Steel plate or jacket"),IF(L1499&lt;='Tree rules'!$C$10,"Steel plate or jacket","Polymer laminate")))</f>
        <v>Steel plate or jacket</v>
      </c>
      <c r="T1499" s="5" t="str">
        <f aca="false">IF(S1499=R1499,"Yes","No")</f>
        <v>No</v>
      </c>
    </row>
    <row r="1500" customFormat="false" ht="15" hidden="false" customHeight="false" outlineLevel="0" collapsed="false">
      <c r="A1500" s="15" t="n">
        <v>5019</v>
      </c>
      <c r="B1500" s="16" t="n">
        <v>5.24755764462474</v>
      </c>
      <c r="C1500" s="15" t="n">
        <v>230</v>
      </c>
      <c r="D1500" s="15" t="n">
        <v>500</v>
      </c>
      <c r="E1500" s="15" t="n">
        <v>20</v>
      </c>
      <c r="F1500" s="16" t="n">
        <v>0.604384889109233</v>
      </c>
      <c r="G1500" s="17" t="s">
        <v>101</v>
      </c>
      <c r="H1500" s="18" t="n">
        <v>0.3</v>
      </c>
      <c r="I1500" s="18" t="n">
        <v>2</v>
      </c>
      <c r="J1500" s="19" t="n">
        <v>0.851453451999956</v>
      </c>
      <c r="K1500" s="19" t="n">
        <v>0.499108988071112</v>
      </c>
      <c r="L1500" s="16" t="n">
        <v>11.6096408066919</v>
      </c>
      <c r="M1500" s="19" t="n">
        <v>0.900647873596064</v>
      </c>
      <c r="N1500" s="19" t="n">
        <v>1.129127661043</v>
      </c>
      <c r="O1500" s="19" t="n">
        <v>1.27793883318256</v>
      </c>
      <c r="P1500" s="19" t="n">
        <v>0.409440194513096</v>
      </c>
      <c r="Q1500" s="17" t="s">
        <v>31</v>
      </c>
      <c r="R1500" s="5" t="str">
        <f aca="false">IF(OR(Q1500="Steel plate",Q1500="Concrete jacket"),"Steel plate or jacket",Q1500)</f>
        <v>Polymer laminate</v>
      </c>
      <c r="S1500" s="5" t="str">
        <f aca="false">IF(O1500&lt;='Tree rules'!$C$4,IF(N1500&lt;='Tree rules'!$C$5,IF(P1500&lt;='Tree rules'!$C$7,"Monitor","Polymer laminate"),IF(P1500&lt;='Tree rules'!$C$8,"Seal cracks","Polymer laminate")),IF(O1500&lt;='Tree rules'!$C$6,IF(P1500&lt;='Tree rules'!$C$9,"Polymer laminate","Steel plate or jacket"),IF(L1500&lt;='Tree rules'!$C$10,"Steel plate or jacket","Polymer laminate")))</f>
        <v>Polymer laminate</v>
      </c>
      <c r="T1500" s="5" t="str">
        <f aca="false">IF(S1500=R1500,"Yes","No")</f>
        <v>Yes</v>
      </c>
    </row>
    <row r="1501" customFormat="false" ht="15" hidden="false" customHeight="false" outlineLevel="0" collapsed="false">
      <c r="A1501" s="15" t="n">
        <v>5023</v>
      </c>
      <c r="B1501" s="16" t="n">
        <v>4.01025945459635</v>
      </c>
      <c r="C1501" s="15" t="n">
        <v>300</v>
      </c>
      <c r="D1501" s="15" t="n">
        <v>400</v>
      </c>
      <c r="E1501" s="15" t="n">
        <v>20</v>
      </c>
      <c r="F1501" s="16" t="n">
        <v>0.757295404255167</v>
      </c>
      <c r="G1501" s="17" t="s">
        <v>101</v>
      </c>
      <c r="H1501" s="18" t="n">
        <v>0.3</v>
      </c>
      <c r="I1501" s="18" t="n">
        <v>1</v>
      </c>
      <c r="J1501" s="19" t="n">
        <v>0.875983329674815</v>
      </c>
      <c r="K1501" s="19" t="n">
        <v>0.544930412688376</v>
      </c>
      <c r="L1501" s="16" t="n">
        <v>11.3284165384078</v>
      </c>
      <c r="M1501" s="19" t="n">
        <v>0.566511451734562</v>
      </c>
      <c r="N1501" s="19" t="n">
        <v>0.618465032390193</v>
      </c>
      <c r="O1501" s="19" t="n">
        <v>0.875983329674815</v>
      </c>
      <c r="P1501" s="19" t="n">
        <v>0.583278471514021</v>
      </c>
      <c r="Q1501" s="17" t="s">
        <v>29</v>
      </c>
      <c r="R1501" s="5" t="str">
        <f aca="false">IF(OR(Q1501="Steel plate",Q1501="Concrete jacket"),"Steel plate or jacket",Q1501)</f>
        <v>Monitor</v>
      </c>
      <c r="S1501" s="5" t="str">
        <f aca="false">IF(O1501&lt;='Tree rules'!$C$4,IF(N1501&lt;='Tree rules'!$C$5,IF(P1501&lt;='Tree rules'!$C$7,"Monitor","Polymer laminate"),IF(P1501&lt;='Tree rules'!$C$8,"Seal cracks","Polymer laminate")),IF(O1501&lt;='Tree rules'!$C$6,IF(P1501&lt;='Tree rules'!$C$9,"Polymer laminate","Steel plate or jacket"),IF(L1501&lt;='Tree rules'!$C$10,"Steel plate or jacket","Polymer laminate")))</f>
        <v>Monitor</v>
      </c>
      <c r="T1501" s="5" t="str">
        <f aca="false">IF(S1501=R1501,"Yes","No")</f>
        <v>Yes</v>
      </c>
    </row>
    <row r="1502" customFormat="false" ht="15" hidden="false" customHeight="false" outlineLevel="0" collapsed="false">
      <c r="A1502" s="15" t="n">
        <v>5026</v>
      </c>
      <c r="B1502" s="16" t="n">
        <v>3.00655106021161</v>
      </c>
      <c r="C1502" s="15" t="n">
        <v>300</v>
      </c>
      <c r="D1502" s="15" t="n">
        <v>300</v>
      </c>
      <c r="E1502" s="15" t="n">
        <v>20</v>
      </c>
      <c r="F1502" s="16" t="n">
        <v>0.736310778185108</v>
      </c>
      <c r="G1502" s="17" t="s">
        <v>103</v>
      </c>
      <c r="H1502" s="18" t="n">
        <v>0.2</v>
      </c>
      <c r="I1502" s="18" t="n">
        <v>1</v>
      </c>
      <c r="J1502" s="19" t="n">
        <v>0.879142114948091</v>
      </c>
      <c r="K1502" s="19" t="n">
        <v>0.404791364531845</v>
      </c>
      <c r="L1502" s="16" t="n">
        <v>11.7443400789516</v>
      </c>
      <c r="M1502" s="19" t="n">
        <v>0.495821000272054</v>
      </c>
      <c r="N1502" s="19" t="n">
        <v>0.910649250905975</v>
      </c>
      <c r="O1502" s="19" t="n">
        <v>0.879142114948091</v>
      </c>
      <c r="P1502" s="19" t="n">
        <v>0.537187999784011</v>
      </c>
      <c r="Q1502" s="17" t="s">
        <v>29</v>
      </c>
      <c r="R1502" s="5" t="str">
        <f aca="false">IF(OR(Q1502="Steel plate",Q1502="Concrete jacket"),"Steel plate or jacket",Q1502)</f>
        <v>Monitor</v>
      </c>
      <c r="S1502" s="5" t="str">
        <f aca="false">IF(O1502&lt;='Tree rules'!$C$4,IF(N1502&lt;='Tree rules'!$C$5,IF(P1502&lt;='Tree rules'!$C$7,"Monitor","Polymer laminate"),IF(P1502&lt;='Tree rules'!$C$8,"Seal cracks","Polymer laminate")),IF(O1502&lt;='Tree rules'!$C$6,IF(P1502&lt;='Tree rules'!$C$9,"Polymer laminate","Steel plate or jacket"),IF(L1502&lt;='Tree rules'!$C$10,"Steel plate or jacket","Polymer laminate")))</f>
        <v>Monitor</v>
      </c>
      <c r="T1502" s="5" t="str">
        <f aca="false">IF(S1502=R1502,"Yes","No")</f>
        <v>Yes</v>
      </c>
    </row>
    <row r="1503" customFormat="false" ht="15" hidden="false" customHeight="false" outlineLevel="0" collapsed="false">
      <c r="A1503" s="15" t="n">
        <v>5031</v>
      </c>
      <c r="B1503" s="16" t="n">
        <v>6.64166200082981</v>
      </c>
      <c r="C1503" s="15" t="n">
        <v>230</v>
      </c>
      <c r="D1503" s="15" t="n">
        <v>650</v>
      </c>
      <c r="E1503" s="15" t="n">
        <v>20</v>
      </c>
      <c r="F1503" s="16" t="n">
        <v>0.680685971455249</v>
      </c>
      <c r="G1503" s="17" t="s">
        <v>101</v>
      </c>
      <c r="H1503" s="18" t="n">
        <v>0.3</v>
      </c>
      <c r="I1503" s="18" t="n">
        <v>1</v>
      </c>
      <c r="J1503" s="19" t="n">
        <v>0.929983529668124</v>
      </c>
      <c r="K1503" s="19" t="n">
        <v>0.602670433629615</v>
      </c>
      <c r="L1503" s="16" t="n">
        <v>11.0326611309465</v>
      </c>
      <c r="M1503" s="19" t="n">
        <v>0.566062887320971</v>
      </c>
      <c r="N1503" s="19" t="n">
        <v>0.631700950036474</v>
      </c>
      <c r="O1503" s="19" t="n">
        <v>0.929983529668124</v>
      </c>
      <c r="P1503" s="19" t="n">
        <v>0.650893021125874</v>
      </c>
      <c r="Q1503" s="17" t="s">
        <v>29</v>
      </c>
      <c r="R1503" s="5" t="str">
        <f aca="false">IF(OR(Q1503="Steel plate",Q1503="Concrete jacket"),"Steel plate or jacket",Q1503)</f>
        <v>Monitor</v>
      </c>
      <c r="S1503" s="5" t="str">
        <f aca="false">IF(O1503&lt;='Tree rules'!$C$4,IF(N1503&lt;='Tree rules'!$C$5,IF(P1503&lt;='Tree rules'!$C$7,"Monitor","Polymer laminate"),IF(P1503&lt;='Tree rules'!$C$8,"Seal cracks","Polymer laminate")),IF(O1503&lt;='Tree rules'!$C$6,IF(P1503&lt;='Tree rules'!$C$9,"Polymer laminate","Steel plate or jacket"),IF(L1503&lt;='Tree rules'!$C$10,"Steel plate or jacket","Polymer laminate")))</f>
        <v>Monitor</v>
      </c>
      <c r="T1503" s="5" t="str">
        <f aca="false">IF(S1503=R1503,"Yes","No")</f>
        <v>Yes</v>
      </c>
    </row>
    <row r="1504" customFormat="false" ht="15" hidden="false" customHeight="false" outlineLevel="0" collapsed="false">
      <c r="A1504" s="15" t="n">
        <v>5032</v>
      </c>
      <c r="B1504" s="16" t="n">
        <v>6.77894461129323</v>
      </c>
      <c r="C1504" s="15" t="n">
        <v>230</v>
      </c>
      <c r="D1504" s="15" t="n">
        <v>625</v>
      </c>
      <c r="E1504" s="15" t="n">
        <v>25</v>
      </c>
      <c r="F1504" s="16" t="n">
        <v>0.710178431223674</v>
      </c>
      <c r="G1504" s="17" t="s">
        <v>101</v>
      </c>
      <c r="H1504" s="18" t="n">
        <v>0.3</v>
      </c>
      <c r="I1504" s="18" t="n">
        <v>2</v>
      </c>
      <c r="J1504" s="19" t="n">
        <v>0.98477239572586</v>
      </c>
      <c r="K1504" s="19" t="n">
        <v>0.487480034958087</v>
      </c>
      <c r="L1504" s="16" t="n">
        <v>11.7486041790177</v>
      </c>
      <c r="M1504" s="19" t="n">
        <v>0.821741440877796</v>
      </c>
      <c r="N1504" s="19" t="n">
        <v>1.01926461323672</v>
      </c>
      <c r="O1504" s="19" t="n">
        <v>1.48948790955752</v>
      </c>
      <c r="P1504" s="19" t="n">
        <v>0.573599107758701</v>
      </c>
      <c r="Q1504" s="17" t="s">
        <v>104</v>
      </c>
      <c r="R1504" s="5" t="str">
        <f aca="false">IF(OR(Q1504="Steel plate",Q1504="Concrete jacket"),"Steel plate or jacket",Q1504)</f>
        <v>Steel plate or jacket</v>
      </c>
      <c r="S1504" s="5" t="str">
        <f aca="false">IF(O1504&lt;='Tree rules'!$C$4,IF(N1504&lt;='Tree rules'!$C$5,IF(P1504&lt;='Tree rules'!$C$7,"Monitor","Polymer laminate"),IF(P1504&lt;='Tree rules'!$C$8,"Seal cracks","Polymer laminate")),IF(O1504&lt;='Tree rules'!$C$6,IF(P1504&lt;='Tree rules'!$C$9,"Polymer laminate","Steel plate or jacket"),IF(L1504&lt;='Tree rules'!$C$10,"Steel plate or jacket","Polymer laminate")))</f>
        <v>Steel plate or jacket</v>
      </c>
      <c r="T1504" s="5" t="str">
        <f aca="false">IF(S1504=R1504,"Yes","No")</f>
        <v>Yes</v>
      </c>
    </row>
    <row r="1505" customFormat="false" ht="15" hidden="false" customHeight="false" outlineLevel="0" collapsed="false">
      <c r="A1505" s="15" t="n">
        <v>5034</v>
      </c>
      <c r="B1505" s="16" t="n">
        <v>5.94380378201725</v>
      </c>
      <c r="C1505" s="15" t="n">
        <v>300</v>
      </c>
      <c r="D1505" s="15" t="n">
        <v>475</v>
      </c>
      <c r="E1505" s="15" t="n">
        <v>30</v>
      </c>
      <c r="F1505" s="16" t="n">
        <v>0.624901102811956</v>
      </c>
      <c r="G1505" s="17" t="s">
        <v>101</v>
      </c>
      <c r="H1505" s="18" t="n">
        <v>0.3</v>
      </c>
      <c r="I1505" s="18" t="n">
        <v>1.5</v>
      </c>
      <c r="J1505" s="19" t="n">
        <v>0.866785942169334</v>
      </c>
      <c r="K1505" s="19" t="n">
        <v>0.551670541784028</v>
      </c>
      <c r="L1505" s="16" t="n">
        <v>13.8550204709027</v>
      </c>
      <c r="M1505" s="19" t="n">
        <v>0.829206681978919</v>
      </c>
      <c r="N1505" s="19" t="n">
        <v>0.719853153988559</v>
      </c>
      <c r="O1505" s="19" t="n">
        <v>1.06108877809033</v>
      </c>
      <c r="P1505" s="19" t="n">
        <v>0.444998333340179</v>
      </c>
      <c r="Q1505" s="17" t="s">
        <v>31</v>
      </c>
      <c r="R1505" s="5" t="str">
        <f aca="false">IF(OR(Q1505="Steel plate",Q1505="Concrete jacket"),"Steel plate or jacket",Q1505)</f>
        <v>Polymer laminate</v>
      </c>
      <c r="S1505" s="5" t="str">
        <f aca="false">IF(O1505&lt;='Tree rules'!$C$4,IF(N1505&lt;='Tree rules'!$C$5,IF(P1505&lt;='Tree rules'!$C$7,"Monitor","Polymer laminate"),IF(P1505&lt;='Tree rules'!$C$8,"Seal cracks","Polymer laminate")),IF(O1505&lt;='Tree rules'!$C$6,IF(P1505&lt;='Tree rules'!$C$9,"Polymer laminate","Steel plate or jacket"),IF(L1505&lt;='Tree rules'!$C$10,"Steel plate or jacket","Polymer laminate")))</f>
        <v>Polymer laminate</v>
      </c>
      <c r="T1505" s="5" t="str">
        <f aca="false">IF(S1505=R1505,"Yes","No")</f>
        <v>Yes</v>
      </c>
    </row>
    <row r="1506" customFormat="false" ht="15" hidden="false" customHeight="false" outlineLevel="0" collapsed="false">
      <c r="A1506" s="15" t="n">
        <v>5036</v>
      </c>
      <c r="B1506" s="16" t="n">
        <v>5.02522488931951</v>
      </c>
      <c r="C1506" s="15" t="n">
        <v>230</v>
      </c>
      <c r="D1506" s="15" t="n">
        <v>475</v>
      </c>
      <c r="E1506" s="15" t="n">
        <v>30</v>
      </c>
      <c r="F1506" s="16" t="n">
        <v>0.959655631887728</v>
      </c>
      <c r="G1506" s="17" t="s">
        <v>101</v>
      </c>
      <c r="H1506" s="18" t="n">
        <v>0.3</v>
      </c>
      <c r="I1506" s="18" t="n">
        <v>1.5</v>
      </c>
      <c r="J1506" s="19" t="n">
        <v>0.857151602188524</v>
      </c>
      <c r="K1506" s="19" t="n">
        <v>0.410977366803724</v>
      </c>
      <c r="L1506" s="16" t="n">
        <v>11.7686765557834</v>
      </c>
      <c r="M1506" s="19" t="n">
        <v>0.413037409150966</v>
      </c>
      <c r="N1506" s="19" t="n">
        <v>0.820141942809027</v>
      </c>
      <c r="O1506" s="19" t="n">
        <v>1.10959244907327</v>
      </c>
      <c r="P1506" s="19" t="n">
        <v>0.915681468304171</v>
      </c>
      <c r="Q1506" s="17" t="s">
        <v>31</v>
      </c>
      <c r="R1506" s="5" t="str">
        <f aca="false">IF(OR(Q1506="Steel plate",Q1506="Concrete jacket"),"Steel plate or jacket",Q1506)</f>
        <v>Polymer laminate</v>
      </c>
      <c r="S1506" s="5" t="str">
        <f aca="false">IF(O1506&lt;='Tree rules'!$C$4,IF(N1506&lt;='Tree rules'!$C$5,IF(P1506&lt;='Tree rules'!$C$7,"Monitor","Polymer laminate"),IF(P1506&lt;='Tree rules'!$C$8,"Seal cracks","Polymer laminate")),IF(O1506&lt;='Tree rules'!$C$6,IF(P1506&lt;='Tree rules'!$C$9,"Polymer laminate","Steel plate or jacket"),IF(L1506&lt;='Tree rules'!$C$10,"Steel plate or jacket","Polymer laminate")))</f>
        <v>Polymer laminate</v>
      </c>
      <c r="T1506" s="5" t="str">
        <f aca="false">IF(S1506=R1506,"Yes","No")</f>
        <v>Yes</v>
      </c>
    </row>
    <row r="1507" customFormat="false" ht="15" hidden="false" customHeight="false" outlineLevel="0" collapsed="false">
      <c r="A1507" s="15" t="n">
        <v>5037</v>
      </c>
      <c r="B1507" s="16" t="n">
        <v>4.65174115715085</v>
      </c>
      <c r="C1507" s="15" t="n">
        <v>230</v>
      </c>
      <c r="D1507" s="15" t="n">
        <v>450</v>
      </c>
      <c r="E1507" s="15" t="n">
        <v>30</v>
      </c>
      <c r="F1507" s="16" t="n">
        <v>0.865527033274846</v>
      </c>
      <c r="G1507" s="17" t="s">
        <v>101</v>
      </c>
      <c r="H1507" s="18" t="n">
        <v>0.3</v>
      </c>
      <c r="I1507" s="18" t="n">
        <v>1.5</v>
      </c>
      <c r="J1507" s="19" t="n">
        <v>0.869469814739546</v>
      </c>
      <c r="K1507" s="19" t="n">
        <v>0.574016956003505</v>
      </c>
      <c r="L1507" s="16" t="n">
        <v>11.5142107850269</v>
      </c>
      <c r="M1507" s="19" t="n">
        <v>0.944588568962413</v>
      </c>
      <c r="N1507" s="19" t="n">
        <v>0.6582957791534</v>
      </c>
      <c r="O1507" s="19" t="n">
        <v>1.05465951391246</v>
      </c>
      <c r="P1507" s="19" t="n">
        <v>0.426072954960282</v>
      </c>
      <c r="Q1507" s="17" t="s">
        <v>31</v>
      </c>
      <c r="R1507" s="5" t="str">
        <f aca="false">IF(OR(Q1507="Steel plate",Q1507="Concrete jacket"),"Steel plate or jacket",Q1507)</f>
        <v>Polymer laminate</v>
      </c>
      <c r="S1507" s="5" t="str">
        <f aca="false">IF(O1507&lt;='Tree rules'!$C$4,IF(N1507&lt;='Tree rules'!$C$5,IF(P1507&lt;='Tree rules'!$C$7,"Monitor","Polymer laminate"),IF(P1507&lt;='Tree rules'!$C$8,"Seal cracks","Polymer laminate")),IF(O1507&lt;='Tree rules'!$C$6,IF(P1507&lt;='Tree rules'!$C$9,"Polymer laminate","Steel plate or jacket"),IF(L1507&lt;='Tree rules'!$C$10,"Steel plate or jacket","Polymer laminate")))</f>
        <v>Polymer laminate</v>
      </c>
      <c r="T1507" s="5" t="str">
        <f aca="false">IF(S1507=R1507,"Yes","No")</f>
        <v>Yes</v>
      </c>
    </row>
    <row r="1508" customFormat="false" ht="15" hidden="false" customHeight="false" outlineLevel="0" collapsed="false">
      <c r="A1508" s="15" t="n">
        <v>5044</v>
      </c>
      <c r="B1508" s="16" t="n">
        <v>4.49531944511056</v>
      </c>
      <c r="C1508" s="15" t="n">
        <v>300</v>
      </c>
      <c r="D1508" s="15" t="n">
        <v>425</v>
      </c>
      <c r="E1508" s="15" t="n">
        <v>20</v>
      </c>
      <c r="F1508" s="16" t="n">
        <v>0.707341881547042</v>
      </c>
      <c r="G1508" s="17" t="s">
        <v>101</v>
      </c>
      <c r="H1508" s="18" t="n">
        <v>0.3</v>
      </c>
      <c r="I1508" s="18" t="n">
        <v>1</v>
      </c>
      <c r="J1508" s="19" t="n">
        <v>0.873185648056372</v>
      </c>
      <c r="K1508" s="19" t="n">
        <v>0.437817284816104</v>
      </c>
      <c r="L1508" s="16" t="n">
        <v>11.8610011744342</v>
      </c>
      <c r="M1508" s="19" t="n">
        <v>0.767904213653201</v>
      </c>
      <c r="N1508" s="19" t="n">
        <v>0.581653583063951</v>
      </c>
      <c r="O1508" s="19" t="n">
        <v>0.873185648056372</v>
      </c>
      <c r="P1508" s="19" t="n">
        <v>0.411463534551006</v>
      </c>
      <c r="Q1508" s="17" t="s">
        <v>29</v>
      </c>
      <c r="R1508" s="5" t="str">
        <f aca="false">IF(OR(Q1508="Steel plate",Q1508="Concrete jacket"),"Steel plate or jacket",Q1508)</f>
        <v>Monitor</v>
      </c>
      <c r="S1508" s="5" t="str">
        <f aca="false">IF(O1508&lt;='Tree rules'!$C$4,IF(N1508&lt;='Tree rules'!$C$5,IF(P1508&lt;='Tree rules'!$C$7,"Monitor","Polymer laminate"),IF(P1508&lt;='Tree rules'!$C$8,"Seal cracks","Polymer laminate")),IF(O1508&lt;='Tree rules'!$C$6,IF(P1508&lt;='Tree rules'!$C$9,"Polymer laminate","Steel plate or jacket"),IF(L1508&lt;='Tree rules'!$C$10,"Steel plate or jacket","Polymer laminate")))</f>
        <v>Monitor</v>
      </c>
      <c r="T1508" s="5" t="str">
        <f aca="false">IF(S1508=R1508,"Yes","No")</f>
        <v>Yes</v>
      </c>
    </row>
    <row r="1509" customFormat="false" ht="15" hidden="false" customHeight="false" outlineLevel="0" collapsed="false">
      <c r="A1509" s="15" t="n">
        <v>5047</v>
      </c>
      <c r="B1509" s="16" t="n">
        <v>4.34358971827449</v>
      </c>
      <c r="C1509" s="15" t="n">
        <v>230</v>
      </c>
      <c r="D1509" s="15" t="n">
        <v>400</v>
      </c>
      <c r="E1509" s="15" t="n">
        <v>30</v>
      </c>
      <c r="F1509" s="16" t="n">
        <v>0.740832460684402</v>
      </c>
      <c r="G1509" s="17" t="s">
        <v>103</v>
      </c>
      <c r="H1509" s="18" t="n">
        <v>0.2</v>
      </c>
      <c r="I1509" s="18" t="n">
        <v>1.5</v>
      </c>
      <c r="J1509" s="19" t="n">
        <v>0.937095863754688</v>
      </c>
      <c r="K1509" s="19" t="n">
        <v>0.555705496944156</v>
      </c>
      <c r="L1509" s="16" t="n">
        <v>12.2700274527528</v>
      </c>
      <c r="M1509" s="19" t="n">
        <v>0.67211069297803</v>
      </c>
      <c r="N1509" s="19" t="n">
        <v>1.24438658956776</v>
      </c>
      <c r="O1509" s="19" t="n">
        <v>1.14526913430598</v>
      </c>
      <c r="P1509" s="19" t="n">
        <v>0.550788846209661</v>
      </c>
      <c r="Q1509" s="17" t="s">
        <v>31</v>
      </c>
      <c r="R1509" s="5" t="str">
        <f aca="false">IF(OR(Q1509="Steel plate",Q1509="Concrete jacket"),"Steel plate or jacket",Q1509)</f>
        <v>Polymer laminate</v>
      </c>
      <c r="S1509" s="5" t="str">
        <f aca="false">IF(O1509&lt;='Tree rules'!$C$4,IF(N1509&lt;='Tree rules'!$C$5,IF(P1509&lt;='Tree rules'!$C$7,"Monitor","Polymer laminate"),IF(P1509&lt;='Tree rules'!$C$8,"Seal cracks","Polymer laminate")),IF(O1509&lt;='Tree rules'!$C$6,IF(P1509&lt;='Tree rules'!$C$9,"Polymer laminate","Steel plate or jacket"),IF(L1509&lt;='Tree rules'!$C$10,"Steel plate or jacket","Polymer laminate")))</f>
        <v>Polymer laminate</v>
      </c>
      <c r="T1509" s="5" t="str">
        <f aca="false">IF(S1509=R1509,"Yes","No")</f>
        <v>Yes</v>
      </c>
    </row>
    <row r="1510" customFormat="false" ht="15" hidden="false" customHeight="false" outlineLevel="0" collapsed="false">
      <c r="A1510" s="15" t="n">
        <v>5048</v>
      </c>
      <c r="B1510" s="16" t="n">
        <v>5.92335712244308</v>
      </c>
      <c r="C1510" s="15" t="n">
        <v>230</v>
      </c>
      <c r="D1510" s="15" t="n">
        <v>575</v>
      </c>
      <c r="E1510" s="15" t="n">
        <v>30</v>
      </c>
      <c r="F1510" s="16" t="n">
        <v>0.777557789024782</v>
      </c>
      <c r="G1510" s="17" t="s">
        <v>101</v>
      </c>
      <c r="H1510" s="18" t="n">
        <v>0.3</v>
      </c>
      <c r="I1510" s="18" t="n">
        <v>1.5</v>
      </c>
      <c r="J1510" s="19" t="n">
        <v>0.957794520317633</v>
      </c>
      <c r="K1510" s="19" t="n">
        <v>0.416248182165548</v>
      </c>
      <c r="L1510" s="16" t="n">
        <v>11.2397668357554</v>
      </c>
      <c r="M1510" s="19" t="n">
        <v>0.96145472141204</v>
      </c>
      <c r="N1510" s="19" t="n">
        <v>0.833933169700811</v>
      </c>
      <c r="O1510" s="19" t="n">
        <v>1.23735166649128</v>
      </c>
      <c r="P1510" s="19" t="n">
        <v>0.40266878426173</v>
      </c>
      <c r="Q1510" s="17" t="s">
        <v>31</v>
      </c>
      <c r="R1510" s="5" t="str">
        <f aca="false">IF(OR(Q1510="Steel plate",Q1510="Concrete jacket"),"Steel plate or jacket",Q1510)</f>
        <v>Polymer laminate</v>
      </c>
      <c r="S1510" s="5" t="str">
        <f aca="false">IF(O1510&lt;='Tree rules'!$C$4,IF(N1510&lt;='Tree rules'!$C$5,IF(P1510&lt;='Tree rules'!$C$7,"Monitor","Polymer laminate"),IF(P1510&lt;='Tree rules'!$C$8,"Seal cracks","Polymer laminate")),IF(O1510&lt;='Tree rules'!$C$6,IF(P1510&lt;='Tree rules'!$C$9,"Polymer laminate","Steel plate or jacket"),IF(L1510&lt;='Tree rules'!$C$10,"Steel plate or jacket","Polymer laminate")))</f>
        <v>Polymer laminate</v>
      </c>
      <c r="T1510" s="5" t="str">
        <f aca="false">IF(S1510=R1510,"Yes","No")</f>
        <v>Yes</v>
      </c>
    </row>
    <row r="1511" customFormat="false" ht="15" hidden="false" customHeight="false" outlineLevel="0" collapsed="false">
      <c r="A1511" s="15" t="n">
        <v>5052</v>
      </c>
      <c r="B1511" s="16" t="n">
        <v>3.85976687856769</v>
      </c>
      <c r="C1511" s="15" t="n">
        <v>300</v>
      </c>
      <c r="D1511" s="15" t="n">
        <v>325</v>
      </c>
      <c r="E1511" s="15" t="n">
        <v>30</v>
      </c>
      <c r="F1511" s="16" t="n">
        <v>0.67080270183412</v>
      </c>
      <c r="G1511" s="17" t="s">
        <v>103</v>
      </c>
      <c r="H1511" s="18" t="n">
        <v>0.2</v>
      </c>
      <c r="I1511" s="18" t="n">
        <v>2</v>
      </c>
      <c r="J1511" s="19" t="n">
        <v>0.935078103889173</v>
      </c>
      <c r="K1511" s="19" t="n">
        <v>0.583262788968386</v>
      </c>
      <c r="L1511" s="16" t="n">
        <v>13.7358251906323</v>
      </c>
      <c r="M1511" s="19" t="n">
        <v>0.622680462780163</v>
      </c>
      <c r="N1511" s="19" t="n">
        <v>1.38248761857607</v>
      </c>
      <c r="O1511" s="19" t="n">
        <v>1.32475994500068</v>
      </c>
      <c r="P1511" s="19" t="n">
        <v>0.627787388747075</v>
      </c>
      <c r="Q1511" s="17" t="s">
        <v>31</v>
      </c>
      <c r="R1511" s="5" t="str">
        <f aca="false">IF(OR(Q1511="Steel plate",Q1511="Concrete jacket"),"Steel plate or jacket",Q1511)</f>
        <v>Polymer laminate</v>
      </c>
      <c r="S1511" s="5" t="str">
        <f aca="false">IF(O1511&lt;='Tree rules'!$C$4,IF(N1511&lt;='Tree rules'!$C$5,IF(P1511&lt;='Tree rules'!$C$7,"Monitor","Polymer laminate"),IF(P1511&lt;='Tree rules'!$C$8,"Seal cracks","Polymer laminate")),IF(O1511&lt;='Tree rules'!$C$6,IF(P1511&lt;='Tree rules'!$C$9,"Polymer laminate","Steel plate or jacket"),IF(L1511&lt;='Tree rules'!$C$10,"Steel plate or jacket","Polymer laminate")))</f>
        <v>Polymer laminate</v>
      </c>
      <c r="T1511" s="5" t="str">
        <f aca="false">IF(S1511=R1511,"Yes","No")</f>
        <v>Yes</v>
      </c>
    </row>
    <row r="1512" customFormat="false" ht="15" hidden="false" customHeight="false" outlineLevel="0" collapsed="false">
      <c r="A1512" s="15" t="n">
        <v>5053</v>
      </c>
      <c r="B1512" s="16" t="n">
        <v>6.63785754995295</v>
      </c>
      <c r="C1512" s="15" t="n">
        <v>300</v>
      </c>
      <c r="D1512" s="15" t="n">
        <v>575</v>
      </c>
      <c r="E1512" s="15" t="n">
        <v>30</v>
      </c>
      <c r="F1512" s="16" t="n">
        <v>0.633465437396808</v>
      </c>
      <c r="G1512" s="17" t="s">
        <v>101</v>
      </c>
      <c r="H1512" s="18" t="n">
        <v>0.3</v>
      </c>
      <c r="I1512" s="18" t="n">
        <v>2</v>
      </c>
      <c r="J1512" s="19" t="n">
        <v>0.950141874975009</v>
      </c>
      <c r="K1512" s="19" t="n">
        <v>0.454598270822827</v>
      </c>
      <c r="L1512" s="16" t="n">
        <v>12.5479348770377</v>
      </c>
      <c r="M1512" s="19" t="n">
        <v>0.614134094329693</v>
      </c>
      <c r="N1512" s="19" t="n">
        <v>0.978752807575004</v>
      </c>
      <c r="O1512" s="19" t="n">
        <v>1.46835089655002</v>
      </c>
      <c r="P1512" s="19" t="n">
        <v>0.655851395608033</v>
      </c>
      <c r="Q1512" s="17" t="s">
        <v>104</v>
      </c>
      <c r="R1512" s="5" t="str">
        <f aca="false">IF(OR(Q1512="Steel plate",Q1512="Concrete jacket"),"Steel plate or jacket",Q1512)</f>
        <v>Steel plate or jacket</v>
      </c>
      <c r="S1512" s="5" t="str">
        <f aca="false">IF(O1512&lt;='Tree rules'!$C$4,IF(N1512&lt;='Tree rules'!$C$5,IF(P1512&lt;='Tree rules'!$C$7,"Monitor","Polymer laminate"),IF(P1512&lt;='Tree rules'!$C$8,"Seal cracks","Polymer laminate")),IF(O1512&lt;='Tree rules'!$C$6,IF(P1512&lt;='Tree rules'!$C$9,"Polymer laminate","Steel plate or jacket"),IF(L1512&lt;='Tree rules'!$C$10,"Steel plate or jacket","Polymer laminate")))</f>
        <v>Steel plate or jacket</v>
      </c>
      <c r="T1512" s="5" t="str">
        <f aca="false">IF(S1512=R1512,"Yes","No")</f>
        <v>Yes</v>
      </c>
    </row>
    <row r="1513" customFormat="false" ht="15" hidden="false" customHeight="false" outlineLevel="0" collapsed="false">
      <c r="A1513" s="15" t="n">
        <v>5056</v>
      </c>
      <c r="B1513" s="16" t="n">
        <v>4.31401608179108</v>
      </c>
      <c r="C1513" s="15" t="n">
        <v>230</v>
      </c>
      <c r="D1513" s="15" t="n">
        <v>350</v>
      </c>
      <c r="E1513" s="15" t="n">
        <v>25</v>
      </c>
      <c r="F1513" s="16" t="n">
        <v>0.575119936583944</v>
      </c>
      <c r="G1513" s="17" t="s">
        <v>101</v>
      </c>
      <c r="H1513" s="18" t="n">
        <v>0.3</v>
      </c>
      <c r="I1513" s="18" t="n">
        <v>1</v>
      </c>
      <c r="J1513" s="19" t="n">
        <v>0.870916649613722</v>
      </c>
      <c r="K1513" s="19" t="n">
        <v>0.515640163267871</v>
      </c>
      <c r="L1513" s="16" t="n">
        <v>14.1908423743128</v>
      </c>
      <c r="M1513" s="19" t="n">
        <v>0.416072094750937</v>
      </c>
      <c r="N1513" s="19" t="n">
        <v>0.834207856759083</v>
      </c>
      <c r="O1513" s="19" t="n">
        <v>0.870916649613722</v>
      </c>
      <c r="P1513" s="19" t="n">
        <v>0.654890870320087</v>
      </c>
      <c r="Q1513" s="17" t="s">
        <v>29</v>
      </c>
      <c r="R1513" s="5" t="str">
        <f aca="false">IF(OR(Q1513="Steel plate",Q1513="Concrete jacket"),"Steel plate or jacket",Q1513)</f>
        <v>Monitor</v>
      </c>
      <c r="S1513" s="5" t="str">
        <f aca="false">IF(O1513&lt;='Tree rules'!$C$4,IF(N1513&lt;='Tree rules'!$C$5,IF(P1513&lt;='Tree rules'!$C$7,"Monitor","Polymer laminate"),IF(P1513&lt;='Tree rules'!$C$8,"Seal cracks","Polymer laminate")),IF(O1513&lt;='Tree rules'!$C$6,IF(P1513&lt;='Tree rules'!$C$9,"Polymer laminate","Steel plate or jacket"),IF(L1513&lt;='Tree rules'!$C$10,"Steel plate or jacket","Polymer laminate")))</f>
        <v>Monitor</v>
      </c>
      <c r="T1513" s="5" t="str">
        <f aca="false">IF(S1513=R1513,"Yes","No")</f>
        <v>Yes</v>
      </c>
    </row>
    <row r="1514" customFormat="false" ht="15" hidden="false" customHeight="false" outlineLevel="0" collapsed="false">
      <c r="A1514" s="15" t="n">
        <v>5065</v>
      </c>
      <c r="B1514" s="16" t="n">
        <v>5.37336824410626</v>
      </c>
      <c r="C1514" s="15" t="n">
        <v>300</v>
      </c>
      <c r="D1514" s="15" t="n">
        <v>450</v>
      </c>
      <c r="E1514" s="15" t="n">
        <v>25</v>
      </c>
      <c r="F1514" s="16" t="n">
        <v>0.557129731671096</v>
      </c>
      <c r="G1514" s="17" t="s">
        <v>101</v>
      </c>
      <c r="H1514" s="18" t="n">
        <v>0.3</v>
      </c>
      <c r="I1514" s="18" t="n">
        <v>1.5</v>
      </c>
      <c r="J1514" s="19" t="n">
        <v>0.881579755458228</v>
      </c>
      <c r="K1514" s="19" t="n">
        <v>0.61384726804561</v>
      </c>
      <c r="L1514" s="16" t="n">
        <v>13.2348971529711</v>
      </c>
      <c r="M1514" s="19" t="n">
        <v>0.462976315272343</v>
      </c>
      <c r="N1514" s="19" t="n">
        <v>0.683902128609146</v>
      </c>
      <c r="O1514" s="19" t="n">
        <v>1.05179197096117</v>
      </c>
      <c r="P1514" s="19" t="n">
        <v>0.726967020675435</v>
      </c>
      <c r="Q1514" s="17" t="s">
        <v>31</v>
      </c>
      <c r="R1514" s="5" t="str">
        <f aca="false">IF(OR(Q1514="Steel plate",Q1514="Concrete jacket"),"Steel plate or jacket",Q1514)</f>
        <v>Polymer laminate</v>
      </c>
      <c r="S1514" s="5" t="str">
        <f aca="false">IF(O1514&lt;='Tree rules'!$C$4,IF(N1514&lt;='Tree rules'!$C$5,IF(P1514&lt;='Tree rules'!$C$7,"Monitor","Polymer laminate"),IF(P1514&lt;='Tree rules'!$C$8,"Seal cracks","Polymer laminate")),IF(O1514&lt;='Tree rules'!$C$6,IF(P1514&lt;='Tree rules'!$C$9,"Polymer laminate","Steel plate or jacket"),IF(L1514&lt;='Tree rules'!$C$10,"Steel plate or jacket","Polymer laminate")))</f>
        <v>Polymer laminate</v>
      </c>
      <c r="T1514" s="5" t="str">
        <f aca="false">IF(S1514=R1514,"Yes","No")</f>
        <v>Yes</v>
      </c>
    </row>
    <row r="1515" customFormat="false" ht="15" hidden="false" customHeight="false" outlineLevel="0" collapsed="false">
      <c r="A1515" s="15" t="n">
        <v>5067</v>
      </c>
      <c r="B1515" s="16" t="n">
        <v>3.39473578576201</v>
      </c>
      <c r="C1515" s="15" t="n">
        <v>230</v>
      </c>
      <c r="D1515" s="15" t="n">
        <v>325</v>
      </c>
      <c r="E1515" s="15" t="n">
        <v>30</v>
      </c>
      <c r="F1515" s="16" t="n">
        <v>0.939980971621069</v>
      </c>
      <c r="G1515" s="17" t="s">
        <v>103</v>
      </c>
      <c r="H1515" s="18" t="n">
        <v>0.2</v>
      </c>
      <c r="I1515" s="18" t="n">
        <v>2</v>
      </c>
      <c r="J1515" s="19" t="n">
        <v>0.855665001215475</v>
      </c>
      <c r="K1515" s="19" t="n">
        <v>0.635796536593791</v>
      </c>
      <c r="L1515" s="16" t="n">
        <v>12.1675117769248</v>
      </c>
      <c r="M1515" s="19" t="n">
        <v>0.621173381644138</v>
      </c>
      <c r="N1515" s="19" t="n">
        <v>1.31146411327626</v>
      </c>
      <c r="O1515" s="19" t="n">
        <v>1.16730115817363</v>
      </c>
      <c r="P1515" s="19" t="n">
        <v>0.672327575075185</v>
      </c>
      <c r="Q1515" s="17" t="s">
        <v>31</v>
      </c>
      <c r="R1515" s="5" t="str">
        <f aca="false">IF(OR(Q1515="Steel plate",Q1515="Concrete jacket"),"Steel plate or jacket",Q1515)</f>
        <v>Polymer laminate</v>
      </c>
      <c r="S1515" s="5" t="str">
        <f aca="false">IF(O1515&lt;='Tree rules'!$C$4,IF(N1515&lt;='Tree rules'!$C$5,IF(P1515&lt;='Tree rules'!$C$7,"Monitor","Polymer laminate"),IF(P1515&lt;='Tree rules'!$C$8,"Seal cracks","Polymer laminate")),IF(O1515&lt;='Tree rules'!$C$6,IF(P1515&lt;='Tree rules'!$C$9,"Polymer laminate","Steel plate or jacket"),IF(L1515&lt;='Tree rules'!$C$10,"Steel plate or jacket","Polymer laminate")))</f>
        <v>Polymer laminate</v>
      </c>
      <c r="T1515" s="5" t="str">
        <f aca="false">IF(S1515=R1515,"Yes","No")</f>
        <v>Yes</v>
      </c>
    </row>
    <row r="1516" customFormat="false" ht="15" hidden="false" customHeight="false" outlineLevel="0" collapsed="false">
      <c r="A1516" s="15" t="n">
        <v>5071</v>
      </c>
      <c r="B1516" s="16" t="n">
        <v>4.00609410204155</v>
      </c>
      <c r="C1516" s="15" t="n">
        <v>230</v>
      </c>
      <c r="D1516" s="15" t="n">
        <v>325</v>
      </c>
      <c r="E1516" s="15" t="n">
        <v>25</v>
      </c>
      <c r="F1516" s="16" t="n">
        <v>0.662259320914844</v>
      </c>
      <c r="G1516" s="17" t="s">
        <v>102</v>
      </c>
      <c r="H1516" s="18" t="n">
        <v>0.1</v>
      </c>
      <c r="I1516" s="18" t="n">
        <v>2</v>
      </c>
      <c r="J1516" s="19" t="n">
        <v>0.921589267774138</v>
      </c>
      <c r="K1516" s="19" t="n">
        <v>0.433287756915443</v>
      </c>
      <c r="L1516" s="16" t="n">
        <v>15.1745988713695</v>
      </c>
      <c r="M1516" s="19" t="n">
        <v>0.400157647208193</v>
      </c>
      <c r="N1516" s="19" t="n">
        <v>4.88067708177872</v>
      </c>
      <c r="O1516" s="19" t="n">
        <v>1.44386518891708</v>
      </c>
      <c r="P1516" s="19" t="n">
        <v>0.87493427914763</v>
      </c>
      <c r="Q1516" s="17" t="s">
        <v>31</v>
      </c>
      <c r="R1516" s="5" t="str">
        <f aca="false">IF(OR(Q1516="Steel plate",Q1516="Concrete jacket"),"Steel plate or jacket",Q1516)</f>
        <v>Polymer laminate</v>
      </c>
      <c r="S1516" s="5" t="str">
        <f aca="false">IF(O1516&lt;='Tree rules'!$C$4,IF(N1516&lt;='Tree rules'!$C$5,IF(P1516&lt;='Tree rules'!$C$7,"Monitor","Polymer laminate"),IF(P1516&lt;='Tree rules'!$C$8,"Seal cracks","Polymer laminate")),IF(O1516&lt;='Tree rules'!$C$6,IF(P1516&lt;='Tree rules'!$C$9,"Polymer laminate","Steel plate or jacket"),IF(L1516&lt;='Tree rules'!$C$10,"Steel plate or jacket","Polymer laminate")))</f>
        <v>Polymer laminate</v>
      </c>
      <c r="T1516" s="5" t="str">
        <f aca="false">IF(S1516=R1516,"Yes","No")</f>
        <v>Yes</v>
      </c>
    </row>
    <row r="1517" customFormat="false" ht="15" hidden="false" customHeight="false" outlineLevel="0" collapsed="false">
      <c r="A1517" s="15" t="n">
        <v>5074</v>
      </c>
      <c r="B1517" s="16" t="n">
        <v>3.6910324345664</v>
      </c>
      <c r="C1517" s="15" t="n">
        <v>300</v>
      </c>
      <c r="D1517" s="15" t="n">
        <v>325</v>
      </c>
      <c r="E1517" s="15" t="n">
        <v>30</v>
      </c>
      <c r="F1517" s="16" t="n">
        <v>0.756099314943392</v>
      </c>
      <c r="G1517" s="17" t="s">
        <v>101</v>
      </c>
      <c r="H1517" s="18" t="n">
        <v>0.3</v>
      </c>
      <c r="I1517" s="18" t="n">
        <v>1</v>
      </c>
      <c r="J1517" s="19" t="n">
        <v>0.929759881055307</v>
      </c>
      <c r="K1517" s="19" t="n">
        <v>0.510333542181368</v>
      </c>
      <c r="L1517" s="16" t="n">
        <v>13.3250268395899</v>
      </c>
      <c r="M1517" s="19" t="n">
        <v>0.841755003205612</v>
      </c>
      <c r="N1517" s="19" t="n">
        <v>0.967646809400803</v>
      </c>
      <c r="O1517" s="19" t="n">
        <v>0.929759881055307</v>
      </c>
      <c r="P1517" s="19" t="n">
        <v>0.391099842048852</v>
      </c>
      <c r="Q1517" s="17" t="s">
        <v>29</v>
      </c>
      <c r="R1517" s="5" t="str">
        <f aca="false">IF(OR(Q1517="Steel plate",Q1517="Concrete jacket"),"Steel plate or jacket",Q1517)</f>
        <v>Monitor</v>
      </c>
      <c r="S1517" s="5" t="str">
        <f aca="false">IF(O1517&lt;='Tree rules'!$C$4,IF(N1517&lt;='Tree rules'!$C$5,IF(P1517&lt;='Tree rules'!$C$7,"Monitor","Polymer laminate"),IF(P1517&lt;='Tree rules'!$C$8,"Seal cracks","Polymer laminate")),IF(O1517&lt;='Tree rules'!$C$6,IF(P1517&lt;='Tree rules'!$C$9,"Polymer laminate","Steel plate or jacket"),IF(L1517&lt;='Tree rules'!$C$10,"Steel plate or jacket","Polymer laminate")))</f>
        <v>Monitor</v>
      </c>
      <c r="T1517" s="5" t="str">
        <f aca="false">IF(S1517=R1517,"Yes","No")</f>
        <v>Yes</v>
      </c>
    </row>
    <row r="1518" customFormat="false" ht="15" hidden="false" customHeight="false" outlineLevel="0" collapsed="false">
      <c r="A1518" s="15" t="n">
        <v>5078</v>
      </c>
      <c r="B1518" s="16" t="n">
        <v>5.70985105727353</v>
      </c>
      <c r="C1518" s="15" t="n">
        <v>230</v>
      </c>
      <c r="D1518" s="15" t="n">
        <v>500</v>
      </c>
      <c r="E1518" s="15" t="n">
        <v>30</v>
      </c>
      <c r="F1518" s="16" t="n">
        <v>0.90657733366385</v>
      </c>
      <c r="G1518" s="17" t="s">
        <v>101</v>
      </c>
      <c r="H1518" s="18" t="n">
        <v>0.3</v>
      </c>
      <c r="I1518" s="18" t="n">
        <v>1.5</v>
      </c>
      <c r="J1518" s="19" t="n">
        <v>0.86122371117575</v>
      </c>
      <c r="K1518" s="19" t="n">
        <v>0.517878881496227</v>
      </c>
      <c r="L1518" s="16" t="n">
        <v>12.6324138435255</v>
      </c>
      <c r="M1518" s="19" t="n">
        <v>0.761310774221624</v>
      </c>
      <c r="N1518" s="19" t="n">
        <v>0.745621681632979</v>
      </c>
      <c r="O1518" s="19" t="n">
        <v>1.06883078063276</v>
      </c>
      <c r="P1518" s="19" t="n">
        <v>0.577669155401878</v>
      </c>
      <c r="Q1518" s="17" t="s">
        <v>31</v>
      </c>
      <c r="R1518" s="5" t="str">
        <f aca="false">IF(OR(Q1518="Steel plate",Q1518="Concrete jacket"),"Steel plate or jacket",Q1518)</f>
        <v>Polymer laminate</v>
      </c>
      <c r="S1518" s="5" t="str">
        <f aca="false">IF(O1518&lt;='Tree rules'!$C$4,IF(N1518&lt;='Tree rules'!$C$5,IF(P1518&lt;='Tree rules'!$C$7,"Monitor","Polymer laminate"),IF(P1518&lt;='Tree rules'!$C$8,"Seal cracks","Polymer laminate")),IF(O1518&lt;='Tree rules'!$C$6,IF(P1518&lt;='Tree rules'!$C$9,"Polymer laminate","Steel plate or jacket"),IF(L1518&lt;='Tree rules'!$C$10,"Steel plate or jacket","Polymer laminate")))</f>
        <v>Polymer laminate</v>
      </c>
      <c r="T1518" s="5" t="str">
        <f aca="false">IF(S1518=R1518,"Yes","No")</f>
        <v>Yes</v>
      </c>
    </row>
    <row r="1519" customFormat="false" ht="15" hidden="false" customHeight="false" outlineLevel="0" collapsed="false">
      <c r="A1519" s="15" t="n">
        <v>5080</v>
      </c>
      <c r="B1519" s="16" t="n">
        <v>4.57736240984929</v>
      </c>
      <c r="C1519" s="15" t="n">
        <v>230</v>
      </c>
      <c r="D1519" s="15" t="n">
        <v>375</v>
      </c>
      <c r="E1519" s="15" t="n">
        <v>30</v>
      </c>
      <c r="F1519" s="16" t="n">
        <v>0.797126720614828</v>
      </c>
      <c r="G1519" s="17" t="s">
        <v>101</v>
      </c>
      <c r="H1519" s="18" t="n">
        <v>0.3</v>
      </c>
      <c r="I1519" s="18" t="n">
        <v>1</v>
      </c>
      <c r="J1519" s="19" t="n">
        <v>0.861528279544252</v>
      </c>
      <c r="K1519" s="19" t="n">
        <v>0.514335061250543</v>
      </c>
      <c r="L1519" s="16" t="n">
        <v>13.9129556530374</v>
      </c>
      <c r="M1519" s="19" t="n">
        <v>0.702883526120973</v>
      </c>
      <c r="N1519" s="19" t="n">
        <v>0.610803632087475</v>
      </c>
      <c r="O1519" s="19" t="n">
        <v>0.861528279544252</v>
      </c>
      <c r="P1519" s="19" t="n">
        <v>0.504347068932261</v>
      </c>
      <c r="Q1519" s="17" t="s">
        <v>29</v>
      </c>
      <c r="R1519" s="5" t="str">
        <f aca="false">IF(OR(Q1519="Steel plate",Q1519="Concrete jacket"),"Steel plate or jacket",Q1519)</f>
        <v>Monitor</v>
      </c>
      <c r="S1519" s="5" t="str">
        <f aca="false">IF(O1519&lt;='Tree rules'!$C$4,IF(N1519&lt;='Tree rules'!$C$5,IF(P1519&lt;='Tree rules'!$C$7,"Monitor","Polymer laminate"),IF(P1519&lt;='Tree rules'!$C$8,"Seal cracks","Polymer laminate")),IF(O1519&lt;='Tree rules'!$C$6,IF(P1519&lt;='Tree rules'!$C$9,"Polymer laminate","Steel plate or jacket"),IF(L1519&lt;='Tree rules'!$C$10,"Steel plate or jacket","Polymer laminate")))</f>
        <v>Monitor</v>
      </c>
      <c r="T1519" s="5" t="str">
        <f aca="false">IF(S1519=R1519,"Yes","No")</f>
        <v>Yes</v>
      </c>
    </row>
    <row r="1520" customFormat="false" ht="15" hidden="false" customHeight="false" outlineLevel="0" collapsed="false">
      <c r="A1520" s="15" t="n">
        <v>5084</v>
      </c>
      <c r="B1520" s="16" t="n">
        <v>3.48200777935495</v>
      </c>
      <c r="C1520" s="15" t="n">
        <v>300</v>
      </c>
      <c r="D1520" s="15" t="n">
        <v>325</v>
      </c>
      <c r="E1520" s="15" t="n">
        <v>25</v>
      </c>
      <c r="F1520" s="16" t="n">
        <v>0.756099314943392</v>
      </c>
      <c r="G1520" s="17" t="s">
        <v>101</v>
      </c>
      <c r="H1520" s="18" t="n">
        <v>0.3</v>
      </c>
      <c r="I1520" s="18" t="n">
        <v>1</v>
      </c>
      <c r="J1520" s="19" t="n">
        <v>0.880849232654668</v>
      </c>
      <c r="K1520" s="19" t="n">
        <v>0.554019022053927</v>
      </c>
      <c r="L1520" s="16" t="n">
        <v>12.5704251962273</v>
      </c>
      <c r="M1520" s="19" t="n">
        <v>0.31163124831026</v>
      </c>
      <c r="N1520" s="19" t="n">
        <v>1.01914008894774</v>
      </c>
      <c r="O1520" s="19" t="n">
        <v>0.880849232654668</v>
      </c>
      <c r="P1520" s="19" t="n">
        <v>0.961282079956734</v>
      </c>
      <c r="Q1520" s="17" t="s">
        <v>30</v>
      </c>
      <c r="R1520" s="5" t="str">
        <f aca="false">IF(OR(Q1520="Steel plate",Q1520="Concrete jacket"),"Steel plate or jacket",Q1520)</f>
        <v>Seal cracks</v>
      </c>
      <c r="S1520" s="5" t="str">
        <f aca="false">IF(O1520&lt;='Tree rules'!$C$4,IF(N1520&lt;='Tree rules'!$C$5,IF(P1520&lt;='Tree rules'!$C$7,"Monitor","Polymer laminate"),IF(P1520&lt;='Tree rules'!$C$8,"Seal cracks","Polymer laminate")),IF(O1520&lt;='Tree rules'!$C$6,IF(P1520&lt;='Tree rules'!$C$9,"Polymer laminate","Steel plate or jacket"),IF(L1520&lt;='Tree rules'!$C$10,"Steel plate or jacket","Polymer laminate")))</f>
        <v>Seal cracks</v>
      </c>
      <c r="T1520" s="5" t="str">
        <f aca="false">IF(S1520=R1520,"Yes","No")</f>
        <v>Yes</v>
      </c>
    </row>
    <row r="1521" customFormat="false" ht="15" hidden="false" customHeight="false" outlineLevel="0" collapsed="false">
      <c r="A1521" s="15" t="n">
        <v>5088</v>
      </c>
      <c r="B1521" s="16" t="n">
        <v>7.80579057480953</v>
      </c>
      <c r="C1521" s="15" t="n">
        <v>300</v>
      </c>
      <c r="D1521" s="15" t="n">
        <v>600</v>
      </c>
      <c r="E1521" s="15" t="n">
        <v>25</v>
      </c>
      <c r="F1521" s="16" t="n">
        <v>0.569129103911194</v>
      </c>
      <c r="G1521" s="17" t="s">
        <v>101</v>
      </c>
      <c r="H1521" s="18" t="n">
        <v>0.3</v>
      </c>
      <c r="I1521" s="18" t="n">
        <v>2</v>
      </c>
      <c r="J1521" s="19" t="n">
        <v>0.868799104530532</v>
      </c>
      <c r="K1521" s="19" t="n">
        <v>0.448471821663625</v>
      </c>
      <c r="L1521" s="16" t="n">
        <v>14.1409249543651</v>
      </c>
      <c r="M1521" s="19" t="n">
        <v>0.951927444577626</v>
      </c>
      <c r="N1521" s="19" t="n">
        <v>1.04063384271943</v>
      </c>
      <c r="O1521" s="19" t="n">
        <v>1.34796629199253</v>
      </c>
      <c r="P1521" s="19" t="n">
        <v>0.447327454964513</v>
      </c>
      <c r="Q1521" s="17" t="s">
        <v>31</v>
      </c>
      <c r="R1521" s="5" t="str">
        <f aca="false">IF(OR(Q1521="Steel plate",Q1521="Concrete jacket"),"Steel plate or jacket",Q1521)</f>
        <v>Polymer laminate</v>
      </c>
      <c r="S1521" s="5" t="str">
        <f aca="false">IF(O1521&lt;='Tree rules'!$C$4,IF(N1521&lt;='Tree rules'!$C$5,IF(P1521&lt;='Tree rules'!$C$7,"Monitor","Polymer laminate"),IF(P1521&lt;='Tree rules'!$C$8,"Seal cracks","Polymer laminate")),IF(O1521&lt;='Tree rules'!$C$6,IF(P1521&lt;='Tree rules'!$C$9,"Polymer laminate","Steel plate or jacket"),IF(L1521&lt;='Tree rules'!$C$10,"Steel plate or jacket","Polymer laminate")))</f>
        <v>Polymer laminate</v>
      </c>
      <c r="T1521" s="5" t="str">
        <f aca="false">IF(S1521=R1521,"Yes","No")</f>
        <v>Yes</v>
      </c>
    </row>
    <row r="1522" customFormat="false" ht="15" hidden="false" customHeight="false" outlineLevel="0" collapsed="false">
      <c r="A1522" s="15" t="n">
        <v>5092</v>
      </c>
      <c r="B1522" s="16" t="n">
        <v>5.58011053572571</v>
      </c>
      <c r="C1522" s="15" t="n">
        <v>300</v>
      </c>
      <c r="D1522" s="15" t="n">
        <v>525</v>
      </c>
      <c r="E1522" s="15" t="n">
        <v>20</v>
      </c>
      <c r="F1522" s="16" t="n">
        <v>0.658614812073332</v>
      </c>
      <c r="G1522" s="17" t="s">
        <v>101</v>
      </c>
      <c r="H1522" s="18" t="n">
        <v>0.3</v>
      </c>
      <c r="I1522" s="18" t="n">
        <v>1</v>
      </c>
      <c r="J1522" s="19" t="n">
        <v>0.973954664932414</v>
      </c>
      <c r="K1522" s="19" t="n">
        <v>0.588561518582061</v>
      </c>
      <c r="L1522" s="16" t="n">
        <v>11.6983449386283</v>
      </c>
      <c r="M1522" s="19" t="n">
        <v>0.947115317176739</v>
      </c>
      <c r="N1522" s="19" t="n">
        <v>0.711998496778917</v>
      </c>
      <c r="O1522" s="19" t="n">
        <v>0.973954664932414</v>
      </c>
      <c r="P1522" s="19" t="n">
        <v>0.415568939422918</v>
      </c>
      <c r="Q1522" s="17" t="s">
        <v>29</v>
      </c>
      <c r="R1522" s="5" t="str">
        <f aca="false">IF(OR(Q1522="Steel plate",Q1522="Concrete jacket"),"Steel plate or jacket",Q1522)</f>
        <v>Monitor</v>
      </c>
      <c r="S1522" s="5" t="str">
        <f aca="false">IF(O1522&lt;='Tree rules'!$C$4,IF(N1522&lt;='Tree rules'!$C$5,IF(P1522&lt;='Tree rules'!$C$7,"Monitor","Polymer laminate"),IF(P1522&lt;='Tree rules'!$C$8,"Seal cracks","Polymer laminate")),IF(O1522&lt;='Tree rules'!$C$6,IF(P1522&lt;='Tree rules'!$C$9,"Polymer laminate","Steel plate or jacket"),IF(L1522&lt;='Tree rules'!$C$10,"Steel plate or jacket","Polymer laminate")))</f>
        <v>Monitor</v>
      </c>
      <c r="T1522" s="5" t="str">
        <f aca="false">IF(S1522=R1522,"Yes","No")</f>
        <v>Yes</v>
      </c>
    </row>
    <row r="1523" customFormat="false" ht="15" hidden="false" customHeight="false" outlineLevel="0" collapsed="false">
      <c r="A1523" s="15" t="n">
        <v>5093</v>
      </c>
      <c r="B1523" s="16" t="n">
        <v>5.46362801605448</v>
      </c>
      <c r="C1523" s="15" t="n">
        <v>230</v>
      </c>
      <c r="D1523" s="15" t="n">
        <v>475</v>
      </c>
      <c r="E1523" s="15" t="n">
        <v>25</v>
      </c>
      <c r="F1523" s="16" t="n">
        <v>0.639770421258486</v>
      </c>
      <c r="G1523" s="17" t="s">
        <v>101</v>
      </c>
      <c r="H1523" s="18" t="n">
        <v>0.3</v>
      </c>
      <c r="I1523" s="18" t="n">
        <v>1</v>
      </c>
      <c r="J1523" s="19" t="n">
        <v>0.95978830652007</v>
      </c>
      <c r="K1523" s="19" t="n">
        <v>0.488375979390455</v>
      </c>
      <c r="L1523" s="16" t="n">
        <v>12.7953817706194</v>
      </c>
      <c r="M1523" s="19" t="n">
        <v>0.951209551183707</v>
      </c>
      <c r="N1523" s="19" t="n">
        <v>0.815199342383162</v>
      </c>
      <c r="O1523" s="19" t="n">
        <v>0.95978830652007</v>
      </c>
      <c r="P1523" s="19" t="n">
        <v>0.365232200473091</v>
      </c>
      <c r="Q1523" s="17" t="s">
        <v>29</v>
      </c>
      <c r="R1523" s="5" t="str">
        <f aca="false">IF(OR(Q1523="Steel plate",Q1523="Concrete jacket"),"Steel plate or jacket",Q1523)</f>
        <v>Monitor</v>
      </c>
      <c r="S1523" s="5" t="str">
        <f aca="false">IF(O1523&lt;='Tree rules'!$C$4,IF(N1523&lt;='Tree rules'!$C$5,IF(P1523&lt;='Tree rules'!$C$7,"Monitor","Polymer laminate"),IF(P1523&lt;='Tree rules'!$C$8,"Seal cracks","Polymer laminate")),IF(O1523&lt;='Tree rules'!$C$6,IF(P1523&lt;='Tree rules'!$C$9,"Polymer laminate","Steel plate or jacket"),IF(L1523&lt;='Tree rules'!$C$10,"Steel plate or jacket","Polymer laminate")))</f>
        <v>Monitor</v>
      </c>
      <c r="T1523" s="5" t="str">
        <f aca="false">IF(S1523=R1523,"Yes","No")</f>
        <v>Yes</v>
      </c>
    </row>
    <row r="1524" customFormat="false" ht="15" hidden="false" customHeight="false" outlineLevel="0" collapsed="false">
      <c r="A1524" s="15" t="n">
        <v>5095</v>
      </c>
      <c r="B1524" s="16" t="n">
        <v>3.54313780449995</v>
      </c>
      <c r="C1524" s="15" t="n">
        <v>230</v>
      </c>
      <c r="D1524" s="15" t="n">
        <v>300</v>
      </c>
      <c r="E1524" s="15" t="n">
        <v>20</v>
      </c>
      <c r="F1524" s="16" t="n">
        <v>0.688332522525665</v>
      </c>
      <c r="G1524" s="17" t="s">
        <v>103</v>
      </c>
      <c r="H1524" s="18" t="n">
        <v>0.2</v>
      </c>
      <c r="I1524" s="18" t="n">
        <v>1.5</v>
      </c>
      <c r="J1524" s="19" t="n">
        <v>0.875063162681112</v>
      </c>
      <c r="K1524" s="19" t="n">
        <v>0.576148949690785</v>
      </c>
      <c r="L1524" s="16" t="n">
        <v>13.9493614350392</v>
      </c>
      <c r="M1524" s="19" t="n">
        <v>0.710370362414348</v>
      </c>
      <c r="N1524" s="19" t="n">
        <v>1.42079075345694</v>
      </c>
      <c r="O1524" s="19" t="n">
        <v>1.06051138297576</v>
      </c>
      <c r="P1524" s="19" t="n">
        <v>0.530184838446279</v>
      </c>
      <c r="Q1524" s="17" t="s">
        <v>31</v>
      </c>
      <c r="R1524" s="5" t="str">
        <f aca="false">IF(OR(Q1524="Steel plate",Q1524="Concrete jacket"),"Steel plate or jacket",Q1524)</f>
        <v>Polymer laminate</v>
      </c>
      <c r="S1524" s="5" t="str">
        <f aca="false">IF(O1524&lt;='Tree rules'!$C$4,IF(N1524&lt;='Tree rules'!$C$5,IF(P1524&lt;='Tree rules'!$C$7,"Monitor","Polymer laminate"),IF(P1524&lt;='Tree rules'!$C$8,"Seal cracks","Polymer laminate")),IF(O1524&lt;='Tree rules'!$C$6,IF(P1524&lt;='Tree rules'!$C$9,"Polymer laminate","Steel plate or jacket"),IF(L1524&lt;='Tree rules'!$C$10,"Steel plate or jacket","Polymer laminate")))</f>
        <v>Polymer laminate</v>
      </c>
      <c r="T1524" s="5" t="str">
        <f aca="false">IF(S1524=R1524,"Yes","No")</f>
        <v>Yes</v>
      </c>
    </row>
    <row r="1525" customFormat="false" ht="15" hidden="false" customHeight="false" outlineLevel="0" collapsed="false">
      <c r="A1525" s="15" t="n">
        <v>5106</v>
      </c>
      <c r="B1525" s="16" t="n">
        <v>6.53331293692052</v>
      </c>
      <c r="C1525" s="15" t="n">
        <v>230</v>
      </c>
      <c r="D1525" s="15" t="n">
        <v>575</v>
      </c>
      <c r="E1525" s="15" t="n">
        <v>20</v>
      </c>
      <c r="F1525" s="16" t="n">
        <v>0.661007412935799</v>
      </c>
      <c r="G1525" s="17" t="s">
        <v>101</v>
      </c>
      <c r="H1525" s="18" t="n">
        <v>0.3</v>
      </c>
      <c r="I1525" s="18" t="n">
        <v>1</v>
      </c>
      <c r="J1525" s="19" t="n">
        <v>0.906904921188286</v>
      </c>
      <c r="K1525" s="19" t="n">
        <v>0.613955246772925</v>
      </c>
      <c r="L1525" s="16" t="n">
        <v>12.3503080093016</v>
      </c>
      <c r="M1525" s="19" t="n">
        <v>0.681824301546163</v>
      </c>
      <c r="N1525" s="19" t="n">
        <v>0.549977511865813</v>
      </c>
      <c r="O1525" s="19" t="n">
        <v>0.906904921188286</v>
      </c>
      <c r="P1525" s="19" t="n">
        <v>0.58215707504408</v>
      </c>
      <c r="Q1525" s="17" t="s">
        <v>29</v>
      </c>
      <c r="R1525" s="5" t="str">
        <f aca="false">IF(OR(Q1525="Steel plate",Q1525="Concrete jacket"),"Steel plate or jacket",Q1525)</f>
        <v>Monitor</v>
      </c>
      <c r="S1525" s="5" t="str">
        <f aca="false">IF(O1525&lt;='Tree rules'!$C$4,IF(N1525&lt;='Tree rules'!$C$5,IF(P1525&lt;='Tree rules'!$C$7,"Monitor","Polymer laminate"),IF(P1525&lt;='Tree rules'!$C$8,"Seal cracks","Polymer laminate")),IF(O1525&lt;='Tree rules'!$C$6,IF(P1525&lt;='Tree rules'!$C$9,"Polymer laminate","Steel plate or jacket"),IF(L1525&lt;='Tree rules'!$C$10,"Steel plate or jacket","Polymer laminate")))</f>
        <v>Monitor</v>
      </c>
      <c r="T1525" s="5" t="str">
        <f aca="false">IF(S1525=R1525,"Yes","No")</f>
        <v>Yes</v>
      </c>
    </row>
    <row r="1526" customFormat="false" ht="15" hidden="false" customHeight="false" outlineLevel="0" collapsed="false">
      <c r="A1526" s="15" t="n">
        <v>5109</v>
      </c>
      <c r="B1526" s="16" t="n">
        <v>3.27775286825161</v>
      </c>
      <c r="C1526" s="15" t="n">
        <v>300</v>
      </c>
      <c r="D1526" s="15" t="n">
        <v>300</v>
      </c>
      <c r="E1526" s="15" t="n">
        <v>30</v>
      </c>
      <c r="F1526" s="16" t="n">
        <v>0.883572933822129</v>
      </c>
      <c r="G1526" s="17" t="s">
        <v>101</v>
      </c>
      <c r="H1526" s="18" t="n">
        <v>0.3</v>
      </c>
      <c r="I1526" s="18" t="n">
        <v>2</v>
      </c>
      <c r="J1526" s="19" t="n">
        <v>0.944239047601501</v>
      </c>
      <c r="K1526" s="19" t="n">
        <v>0.418593614511075</v>
      </c>
      <c r="L1526" s="16" t="n">
        <v>12.8037221416079</v>
      </c>
      <c r="M1526" s="19" t="n">
        <v>0.784959148324353</v>
      </c>
      <c r="N1526" s="19" t="n">
        <v>1.007417119456</v>
      </c>
      <c r="O1526" s="19" t="n">
        <v>1.49322565930499</v>
      </c>
      <c r="P1526" s="19" t="n">
        <v>0.557364692810624</v>
      </c>
      <c r="Q1526" s="17" t="s">
        <v>31</v>
      </c>
      <c r="R1526" s="5" t="str">
        <f aca="false">IF(OR(Q1526="Steel plate",Q1526="Concrete jacket"),"Steel plate or jacket",Q1526)</f>
        <v>Polymer laminate</v>
      </c>
      <c r="S1526" s="5" t="str">
        <f aca="false">IF(O1526&lt;='Tree rules'!$C$4,IF(N1526&lt;='Tree rules'!$C$5,IF(P1526&lt;='Tree rules'!$C$7,"Monitor","Polymer laminate"),IF(P1526&lt;='Tree rules'!$C$8,"Seal cracks","Polymer laminate")),IF(O1526&lt;='Tree rules'!$C$6,IF(P1526&lt;='Tree rules'!$C$9,"Polymer laminate","Steel plate or jacket"),IF(L1526&lt;='Tree rules'!$C$10,"Steel plate or jacket","Polymer laminate")))</f>
        <v>Steel plate or jacket</v>
      </c>
      <c r="T1526" s="5" t="str">
        <f aca="false">IF(S1526=R1526,"Yes","No")</f>
        <v>No</v>
      </c>
    </row>
    <row r="1527" customFormat="false" ht="15" hidden="false" customHeight="false" outlineLevel="0" collapsed="false">
      <c r="A1527" s="15" t="n">
        <v>5110</v>
      </c>
      <c r="B1527" s="16" t="n">
        <v>4.46395654235753</v>
      </c>
      <c r="C1527" s="15" t="n">
        <v>230</v>
      </c>
      <c r="D1527" s="15" t="n">
        <v>350</v>
      </c>
      <c r="E1527" s="15" t="n">
        <v>25</v>
      </c>
      <c r="F1527" s="16" t="n">
        <v>0.675914152273913</v>
      </c>
      <c r="G1527" s="17" t="s">
        <v>102</v>
      </c>
      <c r="H1527" s="18" t="n">
        <v>0.1</v>
      </c>
      <c r="I1527" s="18" t="n">
        <v>1</v>
      </c>
      <c r="J1527" s="19" t="n">
        <v>0.974011090749484</v>
      </c>
      <c r="K1527" s="19" t="n">
        <v>0.568357770148235</v>
      </c>
      <c r="L1527" s="16" t="n">
        <v>15.3400568465895</v>
      </c>
      <c r="M1527" s="19" t="n">
        <v>0.942423471072541</v>
      </c>
      <c r="N1527" s="19" t="n">
        <v>2.39642233600036</v>
      </c>
      <c r="O1527" s="19" t="n">
        <v>0.974011090749484</v>
      </c>
      <c r="P1527" s="19" t="n">
        <v>0.393958491333007</v>
      </c>
      <c r="Q1527" s="17" t="s">
        <v>30</v>
      </c>
      <c r="R1527" s="5" t="str">
        <f aca="false">IF(OR(Q1527="Steel plate",Q1527="Concrete jacket"),"Steel plate or jacket",Q1527)</f>
        <v>Seal cracks</v>
      </c>
      <c r="S1527" s="5" t="str">
        <f aca="false">IF(O1527&lt;='Tree rules'!$C$4,IF(N1527&lt;='Tree rules'!$C$5,IF(P1527&lt;='Tree rules'!$C$7,"Monitor","Polymer laminate"),IF(P1527&lt;='Tree rules'!$C$8,"Seal cracks","Polymer laminate")),IF(O1527&lt;='Tree rules'!$C$6,IF(P1527&lt;='Tree rules'!$C$9,"Polymer laminate","Steel plate or jacket"),IF(L1527&lt;='Tree rules'!$C$10,"Steel plate or jacket","Polymer laminate")))</f>
        <v>Seal cracks</v>
      </c>
      <c r="T1527" s="5" t="str">
        <f aca="false">IF(S1527=R1527,"Yes","No")</f>
        <v>Yes</v>
      </c>
    </row>
    <row r="1528" customFormat="false" ht="15" hidden="false" customHeight="false" outlineLevel="0" collapsed="false">
      <c r="A1528" s="15" t="n">
        <v>5115</v>
      </c>
      <c r="B1528" s="16" t="n">
        <v>4.01680064285148</v>
      </c>
      <c r="C1528" s="15" t="n">
        <v>300</v>
      </c>
      <c r="D1528" s="15" t="n">
        <v>375</v>
      </c>
      <c r="E1528" s="15" t="n">
        <v>20</v>
      </c>
      <c r="F1528" s="16" t="n">
        <v>0.683367586279351</v>
      </c>
      <c r="G1528" s="17" t="s">
        <v>101</v>
      </c>
      <c r="H1528" s="18" t="n">
        <v>0.3</v>
      </c>
      <c r="I1528" s="18" t="n">
        <v>2</v>
      </c>
      <c r="J1528" s="19" t="n">
        <v>0.956143111093764</v>
      </c>
      <c r="K1528" s="19" t="n">
        <v>0.465263459430696</v>
      </c>
      <c r="L1528" s="16" t="n">
        <v>12.1353493741737</v>
      </c>
      <c r="M1528" s="19" t="n">
        <v>0.583065193227541</v>
      </c>
      <c r="N1528" s="19" t="n">
        <v>0.960836700555395</v>
      </c>
      <c r="O1528" s="19" t="n">
        <v>1.46742777060921</v>
      </c>
      <c r="P1528" s="19" t="n">
        <v>0.726086954817921</v>
      </c>
      <c r="Q1528" s="17" t="s">
        <v>31</v>
      </c>
      <c r="R1528" s="5" t="str">
        <f aca="false">IF(OR(Q1528="Steel plate",Q1528="Concrete jacket"),"Steel plate or jacket",Q1528)</f>
        <v>Polymer laminate</v>
      </c>
      <c r="S1528" s="5" t="str">
        <f aca="false">IF(O1528&lt;='Tree rules'!$C$4,IF(N1528&lt;='Tree rules'!$C$5,IF(P1528&lt;='Tree rules'!$C$7,"Monitor","Polymer laminate"),IF(P1528&lt;='Tree rules'!$C$8,"Seal cracks","Polymer laminate")),IF(O1528&lt;='Tree rules'!$C$6,IF(P1528&lt;='Tree rules'!$C$9,"Polymer laminate","Steel plate or jacket"),IF(L1528&lt;='Tree rules'!$C$10,"Steel plate or jacket","Polymer laminate")))</f>
        <v>Steel plate or jacket</v>
      </c>
      <c r="T1528" s="5" t="str">
        <f aca="false">IF(S1528=R1528,"Yes","No")</f>
        <v>No</v>
      </c>
    </row>
    <row r="1529" customFormat="false" ht="15" hidden="false" customHeight="false" outlineLevel="0" collapsed="false">
      <c r="A1529" s="15" t="n">
        <v>5120</v>
      </c>
      <c r="B1529" s="16" t="n">
        <v>5.5698883996855</v>
      </c>
      <c r="C1529" s="15" t="n">
        <v>230</v>
      </c>
      <c r="D1529" s="15" t="n">
        <v>525</v>
      </c>
      <c r="E1529" s="15" t="n">
        <v>20</v>
      </c>
      <c r="F1529" s="16" t="n">
        <v>0.730006099046008</v>
      </c>
      <c r="G1529" s="17" t="s">
        <v>103</v>
      </c>
      <c r="H1529" s="18" t="n">
        <v>0.2</v>
      </c>
      <c r="I1529" s="18" t="n">
        <v>1</v>
      </c>
      <c r="J1529" s="19" t="n">
        <v>0.906961865779794</v>
      </c>
      <c r="K1529" s="19" t="n">
        <v>0.570485493162297</v>
      </c>
      <c r="L1529" s="16" t="n">
        <v>11.6281594982996</v>
      </c>
      <c r="M1529" s="19" t="n">
        <v>0.3851152946896</v>
      </c>
      <c r="N1529" s="19" t="n">
        <v>0.894554854230724</v>
      </c>
      <c r="O1529" s="19" t="n">
        <v>0.906961865779794</v>
      </c>
      <c r="P1529" s="19" t="n">
        <v>0.952256510427808</v>
      </c>
      <c r="Q1529" s="17" t="s">
        <v>29</v>
      </c>
      <c r="R1529" s="5" t="str">
        <f aca="false">IF(OR(Q1529="Steel plate",Q1529="Concrete jacket"),"Steel plate or jacket",Q1529)</f>
        <v>Monitor</v>
      </c>
      <c r="S1529" s="5" t="str">
        <f aca="false">IF(O1529&lt;='Tree rules'!$C$4,IF(N1529&lt;='Tree rules'!$C$5,IF(P1529&lt;='Tree rules'!$C$7,"Monitor","Polymer laminate"),IF(P1529&lt;='Tree rules'!$C$8,"Seal cracks","Polymer laminate")),IF(O1529&lt;='Tree rules'!$C$6,IF(P1529&lt;='Tree rules'!$C$9,"Polymer laminate","Steel plate or jacket"),IF(L1529&lt;='Tree rules'!$C$10,"Steel plate or jacket","Polymer laminate")))</f>
        <v>Monitor</v>
      </c>
      <c r="T1529" s="5" t="str">
        <f aca="false">IF(S1529=R1529,"Yes","No")</f>
        <v>Yes</v>
      </c>
    </row>
    <row r="1530" customFormat="false" ht="15" hidden="false" customHeight="false" outlineLevel="0" collapsed="false">
      <c r="A1530" s="15" t="n">
        <v>5121</v>
      </c>
      <c r="B1530" s="16" t="n">
        <v>4.09666317292222</v>
      </c>
      <c r="C1530" s="15" t="n">
        <v>300</v>
      </c>
      <c r="D1530" s="15" t="n">
        <v>375</v>
      </c>
      <c r="E1530" s="15" t="n">
        <v>25</v>
      </c>
      <c r="F1530" s="16" t="n">
        <v>0.611130485804701</v>
      </c>
      <c r="G1530" s="17" t="s">
        <v>101</v>
      </c>
      <c r="H1530" s="18" t="n">
        <v>0.3</v>
      </c>
      <c r="I1530" s="18" t="n">
        <v>1</v>
      </c>
      <c r="J1530" s="19" t="n">
        <v>0.922204847162039</v>
      </c>
      <c r="K1530" s="19" t="n">
        <v>0.491915435568583</v>
      </c>
      <c r="L1530" s="16" t="n">
        <v>12.451863747484</v>
      </c>
      <c r="M1530" s="19" t="n">
        <v>0.670773716898276</v>
      </c>
      <c r="N1530" s="19" t="n">
        <v>0.736887228505263</v>
      </c>
      <c r="O1530" s="19" t="n">
        <v>0.922204847162039</v>
      </c>
      <c r="P1530" s="19" t="n">
        <v>0.421706813929452</v>
      </c>
      <c r="Q1530" s="17" t="s">
        <v>29</v>
      </c>
      <c r="R1530" s="5" t="str">
        <f aca="false">IF(OR(Q1530="Steel plate",Q1530="Concrete jacket"),"Steel plate or jacket",Q1530)</f>
        <v>Monitor</v>
      </c>
      <c r="S1530" s="5" t="str">
        <f aca="false">IF(O1530&lt;='Tree rules'!$C$4,IF(N1530&lt;='Tree rules'!$C$5,IF(P1530&lt;='Tree rules'!$C$7,"Monitor","Polymer laminate"),IF(P1530&lt;='Tree rules'!$C$8,"Seal cracks","Polymer laminate")),IF(O1530&lt;='Tree rules'!$C$6,IF(P1530&lt;='Tree rules'!$C$9,"Polymer laminate","Steel plate or jacket"),IF(L1530&lt;='Tree rules'!$C$10,"Steel plate or jacket","Polymer laminate")))</f>
        <v>Monitor</v>
      </c>
      <c r="T1530" s="5" t="str">
        <f aca="false">IF(S1530=R1530,"Yes","No")</f>
        <v>Yes</v>
      </c>
    </row>
    <row r="1531" customFormat="false" ht="15" hidden="false" customHeight="false" outlineLevel="0" collapsed="false">
      <c r="A1531" s="15" t="n">
        <v>5122</v>
      </c>
      <c r="B1531" s="16" t="n">
        <v>5.99826758097151</v>
      </c>
      <c r="C1531" s="15" t="n">
        <v>300</v>
      </c>
      <c r="D1531" s="15" t="n">
        <v>550</v>
      </c>
      <c r="E1531" s="15" t="n">
        <v>30</v>
      </c>
      <c r="F1531" s="16" t="n">
        <v>0.685282651089798</v>
      </c>
      <c r="G1531" s="17" t="s">
        <v>102</v>
      </c>
      <c r="H1531" s="18" t="n">
        <v>0.1</v>
      </c>
      <c r="I1531" s="18" t="n">
        <v>2</v>
      </c>
      <c r="J1531" s="19" t="n">
        <v>0.946738885811191</v>
      </c>
      <c r="K1531" s="19" t="n">
        <v>0.443519986042328</v>
      </c>
      <c r="L1531" s="16" t="n">
        <v>12.2663958711074</v>
      </c>
      <c r="M1531" s="19" t="n">
        <v>0.465693240973072</v>
      </c>
      <c r="N1531" s="19" t="n">
        <v>4.01256760586029</v>
      </c>
      <c r="O1531" s="19" t="n">
        <v>1.47358015420167</v>
      </c>
      <c r="P1531" s="19" t="n">
        <v>0.800629799952511</v>
      </c>
      <c r="Q1531" s="17" t="s">
        <v>31</v>
      </c>
      <c r="R1531" s="5" t="str">
        <f aca="false">IF(OR(Q1531="Steel plate",Q1531="Concrete jacket"),"Steel plate or jacket",Q1531)</f>
        <v>Polymer laminate</v>
      </c>
      <c r="S1531" s="5" t="str">
        <f aca="false">IF(O1531&lt;='Tree rules'!$C$4,IF(N1531&lt;='Tree rules'!$C$5,IF(P1531&lt;='Tree rules'!$C$7,"Monitor","Polymer laminate"),IF(P1531&lt;='Tree rules'!$C$8,"Seal cracks","Polymer laminate")),IF(O1531&lt;='Tree rules'!$C$6,IF(P1531&lt;='Tree rules'!$C$9,"Polymer laminate","Steel plate or jacket"),IF(L1531&lt;='Tree rules'!$C$10,"Steel plate or jacket","Polymer laminate")))</f>
        <v>Steel plate or jacket</v>
      </c>
      <c r="T1531" s="5" t="str">
        <f aca="false">IF(S1531=R1531,"Yes","No")</f>
        <v>No</v>
      </c>
    </row>
    <row r="1532" customFormat="false" ht="15" hidden="false" customHeight="false" outlineLevel="0" collapsed="false">
      <c r="A1532" s="15" t="n">
        <v>5123</v>
      </c>
      <c r="B1532" s="16" t="n">
        <v>3.65705683139304</v>
      </c>
      <c r="C1532" s="15" t="n">
        <v>230</v>
      </c>
      <c r="D1532" s="15" t="n">
        <v>300</v>
      </c>
      <c r="E1532" s="15" t="n">
        <v>30</v>
      </c>
      <c r="F1532" s="16" t="n">
        <v>0.688332522525665</v>
      </c>
      <c r="G1532" s="17" t="s">
        <v>101</v>
      </c>
      <c r="H1532" s="18" t="n">
        <v>0.3</v>
      </c>
      <c r="I1532" s="18" t="n">
        <v>1</v>
      </c>
      <c r="J1532" s="19" t="n">
        <v>0.946437260513572</v>
      </c>
      <c r="K1532" s="19" t="n">
        <v>0.499017835759197</v>
      </c>
      <c r="L1532" s="16" t="n">
        <v>14.3978615409175</v>
      </c>
      <c r="M1532" s="19" t="n">
        <v>0.581551784212471</v>
      </c>
      <c r="N1532" s="19" t="n">
        <v>0.879747305502938</v>
      </c>
      <c r="O1532" s="19" t="n">
        <v>0.946437260513572</v>
      </c>
      <c r="P1532" s="19" t="n">
        <v>0.525312259307005</v>
      </c>
      <c r="Q1532" s="17" t="s">
        <v>29</v>
      </c>
      <c r="R1532" s="5" t="str">
        <f aca="false">IF(OR(Q1532="Steel plate",Q1532="Concrete jacket"),"Steel plate or jacket",Q1532)</f>
        <v>Monitor</v>
      </c>
      <c r="S1532" s="5" t="str">
        <f aca="false">IF(O1532&lt;='Tree rules'!$C$4,IF(N1532&lt;='Tree rules'!$C$5,IF(P1532&lt;='Tree rules'!$C$7,"Monitor","Polymer laminate"),IF(P1532&lt;='Tree rules'!$C$8,"Seal cracks","Polymer laminate")),IF(O1532&lt;='Tree rules'!$C$6,IF(P1532&lt;='Tree rules'!$C$9,"Polymer laminate","Steel plate or jacket"),IF(L1532&lt;='Tree rules'!$C$10,"Steel plate or jacket","Polymer laminate")))</f>
        <v>Monitor</v>
      </c>
      <c r="T1532" s="5" t="str">
        <f aca="false">IF(S1532=R1532,"Yes","No")</f>
        <v>Yes</v>
      </c>
    </row>
    <row r="1533" customFormat="false" ht="15" hidden="false" customHeight="false" outlineLevel="0" collapsed="false">
      <c r="A1533" s="15" t="n">
        <v>5126</v>
      </c>
      <c r="B1533" s="16" t="n">
        <v>5.07030440829975</v>
      </c>
      <c r="C1533" s="15" t="n">
        <v>300</v>
      </c>
      <c r="D1533" s="15" t="n">
        <v>500</v>
      </c>
      <c r="E1533" s="15" t="n">
        <v>30</v>
      </c>
      <c r="F1533" s="16" t="n">
        <v>0.926723496634157</v>
      </c>
      <c r="G1533" s="17" t="s">
        <v>101</v>
      </c>
      <c r="H1533" s="18" t="n">
        <v>0.3</v>
      </c>
      <c r="I1533" s="18" t="n">
        <v>1</v>
      </c>
      <c r="J1533" s="19" t="n">
        <v>0.928349150417459</v>
      </c>
      <c r="K1533" s="19" t="n">
        <v>0.500626498627302</v>
      </c>
      <c r="L1533" s="16" t="n">
        <v>11.2174876289817</v>
      </c>
      <c r="M1533" s="19" t="n">
        <v>0.646434934914255</v>
      </c>
      <c r="N1533" s="19" t="n">
        <v>0.652704291162195</v>
      </c>
      <c r="O1533" s="19" t="n">
        <v>0.928349150417459</v>
      </c>
      <c r="P1533" s="19" t="n">
        <v>0.571170337459687</v>
      </c>
      <c r="Q1533" s="17" t="s">
        <v>29</v>
      </c>
      <c r="R1533" s="5" t="str">
        <f aca="false">IF(OR(Q1533="Steel plate",Q1533="Concrete jacket"),"Steel plate or jacket",Q1533)</f>
        <v>Monitor</v>
      </c>
      <c r="S1533" s="5" t="str">
        <f aca="false">IF(O1533&lt;='Tree rules'!$C$4,IF(N1533&lt;='Tree rules'!$C$5,IF(P1533&lt;='Tree rules'!$C$7,"Monitor","Polymer laminate"),IF(P1533&lt;='Tree rules'!$C$8,"Seal cracks","Polymer laminate")),IF(O1533&lt;='Tree rules'!$C$6,IF(P1533&lt;='Tree rules'!$C$9,"Polymer laminate","Steel plate or jacket"),IF(L1533&lt;='Tree rules'!$C$10,"Steel plate or jacket","Polymer laminate")))</f>
        <v>Monitor</v>
      </c>
      <c r="T1533" s="5" t="str">
        <f aca="false">IF(S1533=R1533,"Yes","No")</f>
        <v>Yes</v>
      </c>
    </row>
    <row r="1534" customFormat="false" ht="15" hidden="false" customHeight="false" outlineLevel="0" collapsed="false">
      <c r="A1534" s="15" t="n">
        <v>5127</v>
      </c>
      <c r="B1534" s="16" t="n">
        <v>4.62587256909682</v>
      </c>
      <c r="C1534" s="15" t="n">
        <v>300</v>
      </c>
      <c r="D1534" s="15" t="n">
        <v>375</v>
      </c>
      <c r="E1534" s="15" t="n">
        <v>30</v>
      </c>
      <c r="F1534" s="16" t="n">
        <v>0.611130485804701</v>
      </c>
      <c r="G1534" s="17" t="s">
        <v>101</v>
      </c>
      <c r="H1534" s="18" t="n">
        <v>0.3</v>
      </c>
      <c r="I1534" s="18" t="n">
        <v>2</v>
      </c>
      <c r="J1534" s="19" t="n">
        <v>0.994550545881197</v>
      </c>
      <c r="K1534" s="19" t="n">
        <v>0.474999479475549</v>
      </c>
      <c r="L1534" s="16" t="n">
        <v>14.0604029455831</v>
      </c>
      <c r="M1534" s="19" t="n">
        <v>0.937183294914018</v>
      </c>
      <c r="N1534" s="19" t="n">
        <v>1.22557856594111</v>
      </c>
      <c r="O1534" s="19" t="n">
        <v>1.5166901001567</v>
      </c>
      <c r="P1534" s="19" t="n">
        <v>0.441874469611642</v>
      </c>
      <c r="Q1534" s="17" t="s">
        <v>31</v>
      </c>
      <c r="R1534" s="5" t="str">
        <f aca="false">IF(OR(Q1534="Steel plate",Q1534="Concrete jacket"),"Steel plate or jacket",Q1534)</f>
        <v>Polymer laminate</v>
      </c>
      <c r="S1534" s="5" t="str">
        <f aca="false">IF(O1534&lt;='Tree rules'!$C$4,IF(N1534&lt;='Tree rules'!$C$5,IF(P1534&lt;='Tree rules'!$C$7,"Monitor","Polymer laminate"),IF(P1534&lt;='Tree rules'!$C$8,"Seal cracks","Polymer laminate")),IF(O1534&lt;='Tree rules'!$C$6,IF(P1534&lt;='Tree rules'!$C$9,"Polymer laminate","Steel plate or jacket"),IF(L1534&lt;='Tree rules'!$C$10,"Steel plate or jacket","Polymer laminate")))</f>
        <v>Polymer laminate</v>
      </c>
      <c r="T1534" s="5" t="str">
        <f aca="false">IF(S1534=R1534,"Yes","No")</f>
        <v>Yes</v>
      </c>
    </row>
    <row r="1535" customFormat="false" ht="15" hidden="false" customHeight="false" outlineLevel="0" collapsed="false">
      <c r="A1535" s="15" t="n">
        <v>5128</v>
      </c>
      <c r="B1535" s="16" t="n">
        <v>3.5534631994362</v>
      </c>
      <c r="C1535" s="15" t="n">
        <v>300</v>
      </c>
      <c r="D1535" s="15" t="n">
        <v>325</v>
      </c>
      <c r="E1535" s="15" t="n">
        <v>20</v>
      </c>
      <c r="F1535" s="16" t="n">
        <v>0.67080270183412</v>
      </c>
      <c r="G1535" s="17" t="s">
        <v>103</v>
      </c>
      <c r="H1535" s="18" t="n">
        <v>0.2</v>
      </c>
      <c r="I1535" s="18" t="n">
        <v>1</v>
      </c>
      <c r="J1535" s="19" t="n">
        <v>0.936552249243638</v>
      </c>
      <c r="K1535" s="19" t="n">
        <v>0.648814605935157</v>
      </c>
      <c r="L1535" s="16" t="n">
        <v>12.6457765104491</v>
      </c>
      <c r="M1535" s="19" t="n">
        <v>0.845977578669214</v>
      </c>
      <c r="N1535" s="19" t="n">
        <v>0.879013648447571</v>
      </c>
      <c r="O1535" s="19" t="n">
        <v>0.936552249243638</v>
      </c>
      <c r="P1535" s="19" t="n">
        <v>0.440549591348138</v>
      </c>
      <c r="Q1535" s="17" t="s">
        <v>29</v>
      </c>
      <c r="R1535" s="5" t="str">
        <f aca="false">IF(OR(Q1535="Steel plate",Q1535="Concrete jacket"),"Steel plate or jacket",Q1535)</f>
        <v>Monitor</v>
      </c>
      <c r="S1535" s="5" t="str">
        <f aca="false">IF(O1535&lt;='Tree rules'!$C$4,IF(N1535&lt;='Tree rules'!$C$5,IF(P1535&lt;='Tree rules'!$C$7,"Monitor","Polymer laminate"),IF(P1535&lt;='Tree rules'!$C$8,"Seal cracks","Polymer laminate")),IF(O1535&lt;='Tree rules'!$C$6,IF(P1535&lt;='Tree rules'!$C$9,"Polymer laminate","Steel plate or jacket"),IF(L1535&lt;='Tree rules'!$C$10,"Steel plate or jacket","Polymer laminate")))</f>
        <v>Monitor</v>
      </c>
      <c r="T1535" s="5" t="str">
        <f aca="false">IF(S1535=R1535,"Yes","No")</f>
        <v>Yes</v>
      </c>
    </row>
    <row r="1536" customFormat="false" ht="15" hidden="false" customHeight="false" outlineLevel="0" collapsed="false">
      <c r="A1536" s="15" t="n">
        <v>5129</v>
      </c>
      <c r="B1536" s="16" t="n">
        <v>5.38392761015237</v>
      </c>
      <c r="C1536" s="15" t="n">
        <v>230</v>
      </c>
      <c r="D1536" s="15" t="n">
        <v>450</v>
      </c>
      <c r="E1536" s="15" t="n">
        <v>25</v>
      </c>
      <c r="F1536" s="16" t="n">
        <v>0.679557138998441</v>
      </c>
      <c r="G1536" s="17" t="s">
        <v>101</v>
      </c>
      <c r="H1536" s="18" t="n">
        <v>0.3</v>
      </c>
      <c r="I1536" s="18" t="n">
        <v>1.5</v>
      </c>
      <c r="J1536" s="19" t="n">
        <v>0.88643700936636</v>
      </c>
      <c r="K1536" s="19" t="n">
        <v>0.487898173902242</v>
      </c>
      <c r="L1536" s="16" t="n">
        <v>13.3928547516228</v>
      </c>
      <c r="M1536" s="19" t="n">
        <v>0.270233780979746</v>
      </c>
      <c r="N1536" s="19" t="n">
        <v>1.11572497487651</v>
      </c>
      <c r="O1536" s="19" t="n">
        <v>1.11341001497493</v>
      </c>
      <c r="P1536" s="19" t="n">
        <v>1.33046587006591</v>
      </c>
      <c r="Q1536" s="17" t="s">
        <v>31</v>
      </c>
      <c r="R1536" s="5" t="str">
        <f aca="false">IF(OR(Q1536="Steel plate",Q1536="Concrete jacket"),"Steel plate or jacket",Q1536)</f>
        <v>Polymer laminate</v>
      </c>
      <c r="S1536" s="5" t="str">
        <f aca="false">IF(O1536&lt;='Tree rules'!$C$4,IF(N1536&lt;='Tree rules'!$C$5,IF(P1536&lt;='Tree rules'!$C$7,"Monitor","Polymer laminate"),IF(P1536&lt;='Tree rules'!$C$8,"Seal cracks","Polymer laminate")),IF(O1536&lt;='Tree rules'!$C$6,IF(P1536&lt;='Tree rules'!$C$9,"Polymer laminate","Steel plate or jacket"),IF(L1536&lt;='Tree rules'!$C$10,"Steel plate or jacket","Polymer laminate")))</f>
        <v>Steel plate or jacket</v>
      </c>
      <c r="T1536" s="5" t="str">
        <f aca="false">IF(S1536=R1536,"Yes","No")</f>
        <v>No</v>
      </c>
    </row>
    <row r="1537" customFormat="false" ht="15" hidden="false" customHeight="false" outlineLevel="0" collapsed="false">
      <c r="A1537" s="15" t="n">
        <v>5147</v>
      </c>
      <c r="B1537" s="16" t="n">
        <v>5.38234668896394</v>
      </c>
      <c r="C1537" s="15" t="n">
        <v>300</v>
      </c>
      <c r="D1537" s="15" t="n">
        <v>525</v>
      </c>
      <c r="E1537" s="15" t="n">
        <v>25</v>
      </c>
      <c r="F1537" s="16" t="n">
        <v>0.658614812073332</v>
      </c>
      <c r="G1537" s="17" t="s">
        <v>103</v>
      </c>
      <c r="H1537" s="18" t="n">
        <v>0.2</v>
      </c>
      <c r="I1537" s="18" t="n">
        <v>2</v>
      </c>
      <c r="J1537" s="19" t="n">
        <v>0.934737834498868</v>
      </c>
      <c r="K1537" s="19" t="n">
        <v>0.464023299281343</v>
      </c>
      <c r="L1537" s="16" t="n">
        <v>11.2837456791697</v>
      </c>
      <c r="M1537" s="19" t="n">
        <v>0.454940069827954</v>
      </c>
      <c r="N1537" s="19" t="n">
        <v>1.83604164240552</v>
      </c>
      <c r="O1537" s="19" t="n">
        <v>1.43573553507047</v>
      </c>
      <c r="P1537" s="19" t="n">
        <v>0.817562787146037</v>
      </c>
      <c r="Q1537" s="17" t="s">
        <v>31</v>
      </c>
      <c r="R1537" s="5" t="str">
        <f aca="false">IF(OR(Q1537="Steel plate",Q1537="Concrete jacket"),"Steel plate or jacket",Q1537)</f>
        <v>Polymer laminate</v>
      </c>
      <c r="S1537" s="5" t="str">
        <f aca="false">IF(O1537&lt;='Tree rules'!$C$4,IF(N1537&lt;='Tree rules'!$C$5,IF(P1537&lt;='Tree rules'!$C$7,"Monitor","Polymer laminate"),IF(P1537&lt;='Tree rules'!$C$8,"Seal cracks","Polymer laminate")),IF(O1537&lt;='Tree rules'!$C$6,IF(P1537&lt;='Tree rules'!$C$9,"Polymer laminate","Steel plate or jacket"),IF(L1537&lt;='Tree rules'!$C$10,"Steel plate or jacket","Polymer laminate")))</f>
        <v>Steel plate or jacket</v>
      </c>
      <c r="T1537" s="5" t="str">
        <f aca="false">IF(S1537=R1537,"Yes","No")</f>
        <v>No</v>
      </c>
    </row>
    <row r="1538" customFormat="false" ht="15" hidden="false" customHeight="false" outlineLevel="0" collapsed="false">
      <c r="A1538" s="15" t="n">
        <v>5150</v>
      </c>
      <c r="B1538" s="16" t="n">
        <v>3.69486989935381</v>
      </c>
      <c r="C1538" s="15" t="n">
        <v>230</v>
      </c>
      <c r="D1538" s="15" t="n">
        <v>300</v>
      </c>
      <c r="E1538" s="15" t="n">
        <v>30</v>
      </c>
      <c r="F1538" s="16" t="n">
        <v>0.768324290280112</v>
      </c>
      <c r="G1538" s="17" t="s">
        <v>101</v>
      </c>
      <c r="H1538" s="18" t="n">
        <v>0.3</v>
      </c>
      <c r="I1538" s="18" t="n">
        <v>2</v>
      </c>
      <c r="J1538" s="19" t="n">
        <v>0.901558719675957</v>
      </c>
      <c r="K1538" s="19" t="n">
        <v>0.496337628686503</v>
      </c>
      <c r="L1538" s="16" t="n">
        <v>14.4330855443508</v>
      </c>
      <c r="M1538" s="19" t="n">
        <v>0.465813088276434</v>
      </c>
      <c r="N1538" s="19" t="n">
        <v>0.96341635198583</v>
      </c>
      <c r="O1538" s="19" t="n">
        <v>1.35563992230631</v>
      </c>
      <c r="P1538" s="19" t="n">
        <v>0.87517689783167</v>
      </c>
      <c r="Q1538" s="17" t="s">
        <v>31</v>
      </c>
      <c r="R1538" s="5" t="str">
        <f aca="false">IF(OR(Q1538="Steel plate",Q1538="Concrete jacket"),"Steel plate or jacket",Q1538)</f>
        <v>Polymer laminate</v>
      </c>
      <c r="S1538" s="5" t="str">
        <f aca="false">IF(O1538&lt;='Tree rules'!$C$4,IF(N1538&lt;='Tree rules'!$C$5,IF(P1538&lt;='Tree rules'!$C$7,"Monitor","Polymer laminate"),IF(P1538&lt;='Tree rules'!$C$8,"Seal cracks","Polymer laminate")),IF(O1538&lt;='Tree rules'!$C$6,IF(P1538&lt;='Tree rules'!$C$9,"Polymer laminate","Steel plate or jacket"),IF(L1538&lt;='Tree rules'!$C$10,"Steel plate or jacket","Polymer laminate")))</f>
        <v>Polymer laminate</v>
      </c>
      <c r="T1538" s="5" t="str">
        <f aca="false">IF(S1538=R1538,"Yes","No")</f>
        <v>Yes</v>
      </c>
    </row>
    <row r="1539" customFormat="false" ht="15" hidden="false" customHeight="false" outlineLevel="0" collapsed="false">
      <c r="A1539" s="15" t="n">
        <v>5151</v>
      </c>
      <c r="B1539" s="16" t="n">
        <v>6.49859510367141</v>
      </c>
      <c r="C1539" s="15" t="n">
        <v>230</v>
      </c>
      <c r="D1539" s="15" t="n">
        <v>525</v>
      </c>
      <c r="E1539" s="15" t="n">
        <v>30</v>
      </c>
      <c r="F1539" s="16" t="n">
        <v>0.547504574284506</v>
      </c>
      <c r="G1539" s="17" t="s">
        <v>101</v>
      </c>
      <c r="H1539" s="18" t="n">
        <v>0.3</v>
      </c>
      <c r="I1539" s="18" t="n">
        <v>1.5</v>
      </c>
      <c r="J1539" s="19" t="n">
        <v>0.970834482448683</v>
      </c>
      <c r="K1539" s="19" t="n">
        <v>0.479361138963749</v>
      </c>
      <c r="L1539" s="16" t="n">
        <v>13.5670043917983</v>
      </c>
      <c r="M1539" s="19" t="n">
        <v>0.942826279080423</v>
      </c>
      <c r="N1539" s="19" t="n">
        <v>0.808389477808082</v>
      </c>
      <c r="O1539" s="19" t="n">
        <v>1.22356156204708</v>
      </c>
      <c r="P1539" s="19" t="n">
        <v>0.37893115000164</v>
      </c>
      <c r="Q1539" s="17" t="s">
        <v>31</v>
      </c>
      <c r="R1539" s="5" t="str">
        <f aca="false">IF(OR(Q1539="Steel plate",Q1539="Concrete jacket"),"Steel plate or jacket",Q1539)</f>
        <v>Polymer laminate</v>
      </c>
      <c r="S1539" s="5" t="str">
        <f aca="false">IF(O1539&lt;='Tree rules'!$C$4,IF(N1539&lt;='Tree rules'!$C$5,IF(P1539&lt;='Tree rules'!$C$7,"Monitor","Polymer laminate"),IF(P1539&lt;='Tree rules'!$C$8,"Seal cracks","Polymer laminate")),IF(O1539&lt;='Tree rules'!$C$6,IF(P1539&lt;='Tree rules'!$C$9,"Polymer laminate","Steel plate or jacket"),IF(L1539&lt;='Tree rules'!$C$10,"Steel plate or jacket","Polymer laminate")))</f>
        <v>Polymer laminate</v>
      </c>
      <c r="T1539" s="5" t="str">
        <f aca="false">IF(S1539=R1539,"Yes","No")</f>
        <v>Yes</v>
      </c>
    </row>
    <row r="1540" customFormat="false" ht="15" hidden="false" customHeight="false" outlineLevel="0" collapsed="false">
      <c r="A1540" s="15" t="n">
        <v>5153</v>
      </c>
      <c r="B1540" s="16" t="n">
        <v>6.09410627513895</v>
      </c>
      <c r="C1540" s="15" t="n">
        <v>300</v>
      </c>
      <c r="D1540" s="15" t="n">
        <v>525</v>
      </c>
      <c r="E1540" s="15" t="n">
        <v>30</v>
      </c>
      <c r="F1540" s="16" t="n">
        <v>0.699589178252424</v>
      </c>
      <c r="G1540" s="17" t="s">
        <v>101</v>
      </c>
      <c r="H1540" s="18" t="n">
        <v>0.3</v>
      </c>
      <c r="I1540" s="18" t="n">
        <v>1</v>
      </c>
      <c r="J1540" s="19" t="n">
        <v>0.955460149679054</v>
      </c>
      <c r="K1540" s="19" t="n">
        <v>0.437208047733722</v>
      </c>
      <c r="L1540" s="16" t="n">
        <v>12.722560073359</v>
      </c>
      <c r="M1540" s="19" t="n">
        <v>0.629413034594555</v>
      </c>
      <c r="N1540" s="19" t="n">
        <v>0.62416600922081</v>
      </c>
      <c r="O1540" s="19" t="n">
        <v>0.955460149679054</v>
      </c>
      <c r="P1540" s="19" t="n">
        <v>0.531952301702539</v>
      </c>
      <c r="Q1540" s="17" t="s">
        <v>29</v>
      </c>
      <c r="R1540" s="5" t="str">
        <f aca="false">IF(OR(Q1540="Steel plate",Q1540="Concrete jacket"),"Steel plate or jacket",Q1540)</f>
        <v>Monitor</v>
      </c>
      <c r="S1540" s="5" t="str">
        <f aca="false">IF(O1540&lt;='Tree rules'!$C$4,IF(N1540&lt;='Tree rules'!$C$5,IF(P1540&lt;='Tree rules'!$C$7,"Monitor","Polymer laminate"),IF(P1540&lt;='Tree rules'!$C$8,"Seal cracks","Polymer laminate")),IF(O1540&lt;='Tree rules'!$C$6,IF(P1540&lt;='Tree rules'!$C$9,"Polymer laminate","Steel plate or jacket"),IF(L1540&lt;='Tree rules'!$C$10,"Steel plate or jacket","Polymer laminate")))</f>
        <v>Monitor</v>
      </c>
      <c r="T1540" s="5" t="str">
        <f aca="false">IF(S1540=R1540,"Yes","No")</f>
        <v>Yes</v>
      </c>
    </row>
    <row r="1541" customFormat="false" ht="15" hidden="false" customHeight="false" outlineLevel="0" collapsed="false">
      <c r="A1541" s="15" t="n">
        <v>5155</v>
      </c>
      <c r="B1541" s="16" t="n">
        <v>4.23707669179071</v>
      </c>
      <c r="C1541" s="15" t="n">
        <v>300</v>
      </c>
      <c r="D1541" s="15" t="n">
        <v>375</v>
      </c>
      <c r="E1541" s="15" t="n">
        <v>20</v>
      </c>
      <c r="F1541" s="16" t="n">
        <v>0.611130485804701</v>
      </c>
      <c r="G1541" s="17" t="s">
        <v>103</v>
      </c>
      <c r="H1541" s="18" t="n">
        <v>0.2</v>
      </c>
      <c r="I1541" s="18" t="n">
        <v>1</v>
      </c>
      <c r="J1541" s="19" t="n">
        <v>0.91346595695481</v>
      </c>
      <c r="K1541" s="19" t="n">
        <v>0.49617611984131</v>
      </c>
      <c r="L1541" s="16" t="n">
        <v>12.8786525586344</v>
      </c>
      <c r="M1541" s="19" t="n">
        <v>0.293127983779145</v>
      </c>
      <c r="N1541" s="19" t="n">
        <v>1.20072274517812</v>
      </c>
      <c r="O1541" s="19" t="n">
        <v>0.91346595695481</v>
      </c>
      <c r="P1541" s="19" t="n">
        <v>1.01408955606134</v>
      </c>
      <c r="Q1541" s="17" t="s">
        <v>31</v>
      </c>
      <c r="R1541" s="5" t="str">
        <f aca="false">IF(OR(Q1541="Steel plate",Q1541="Concrete jacket"),"Steel plate or jacket",Q1541)</f>
        <v>Polymer laminate</v>
      </c>
      <c r="S1541" s="5" t="str">
        <f aca="false">IF(O1541&lt;='Tree rules'!$C$4,IF(N1541&lt;='Tree rules'!$C$5,IF(P1541&lt;='Tree rules'!$C$7,"Monitor","Polymer laminate"),IF(P1541&lt;='Tree rules'!$C$8,"Seal cracks","Polymer laminate")),IF(O1541&lt;='Tree rules'!$C$6,IF(P1541&lt;='Tree rules'!$C$9,"Polymer laminate","Steel plate or jacket"),IF(L1541&lt;='Tree rules'!$C$10,"Steel plate or jacket","Polymer laminate")))</f>
        <v>Polymer laminate</v>
      </c>
      <c r="T1541" s="5" t="str">
        <f aca="false">IF(S1541=R1541,"Yes","No")</f>
        <v>Yes</v>
      </c>
    </row>
    <row r="1542" customFormat="false" ht="15" hidden="false" customHeight="false" outlineLevel="0" collapsed="false">
      <c r="A1542" s="15" t="n">
        <v>5158</v>
      </c>
      <c r="B1542" s="16" t="n">
        <v>3.37854829778193</v>
      </c>
      <c r="C1542" s="15" t="n">
        <v>230</v>
      </c>
      <c r="D1542" s="15" t="n">
        <v>325</v>
      </c>
      <c r="E1542" s="15" t="n">
        <v>25</v>
      </c>
      <c r="F1542" s="16" t="n">
        <v>0.626653981080713</v>
      </c>
      <c r="G1542" s="17" t="s">
        <v>103</v>
      </c>
      <c r="H1542" s="18" t="n">
        <v>0.2</v>
      </c>
      <c r="I1542" s="18" t="n">
        <v>2</v>
      </c>
      <c r="J1542" s="19" t="n">
        <v>0.887652745489168</v>
      </c>
      <c r="K1542" s="19" t="n">
        <v>0.448289140315769</v>
      </c>
      <c r="L1542" s="16" t="n">
        <v>12.1094921067453</v>
      </c>
      <c r="M1542" s="19" t="n">
        <v>0.941659218034502</v>
      </c>
      <c r="N1542" s="19" t="n">
        <v>1.83377486010214</v>
      </c>
      <c r="O1542" s="19" t="n">
        <v>1.37738040480407</v>
      </c>
      <c r="P1542" s="19" t="n">
        <v>0.340111205699281</v>
      </c>
      <c r="Q1542" s="17" t="s">
        <v>31</v>
      </c>
      <c r="R1542" s="5" t="str">
        <f aca="false">IF(OR(Q1542="Steel plate",Q1542="Concrete jacket"),"Steel plate or jacket",Q1542)</f>
        <v>Polymer laminate</v>
      </c>
      <c r="S1542" s="5" t="str">
        <f aca="false">IF(O1542&lt;='Tree rules'!$C$4,IF(N1542&lt;='Tree rules'!$C$5,IF(P1542&lt;='Tree rules'!$C$7,"Monitor","Polymer laminate"),IF(P1542&lt;='Tree rules'!$C$8,"Seal cracks","Polymer laminate")),IF(O1542&lt;='Tree rules'!$C$6,IF(P1542&lt;='Tree rules'!$C$9,"Polymer laminate","Steel plate or jacket"),IF(L1542&lt;='Tree rules'!$C$10,"Steel plate or jacket","Polymer laminate")))</f>
        <v>Steel plate or jacket</v>
      </c>
      <c r="T1542" s="5" t="str">
        <f aca="false">IF(S1542=R1542,"Yes","No")</f>
        <v>No</v>
      </c>
    </row>
    <row r="1543" customFormat="false" ht="15" hidden="false" customHeight="false" outlineLevel="0" collapsed="false">
      <c r="A1543" s="15" t="n">
        <v>5162</v>
      </c>
      <c r="B1543" s="16" t="n">
        <v>6.76696393352361</v>
      </c>
      <c r="C1543" s="15" t="n">
        <v>300</v>
      </c>
      <c r="D1543" s="15" t="n">
        <v>625</v>
      </c>
      <c r="E1543" s="15" t="n">
        <v>20</v>
      </c>
      <c r="F1543" s="16" t="n">
        <v>0.578762031749415</v>
      </c>
      <c r="G1543" s="17" t="s">
        <v>101</v>
      </c>
      <c r="H1543" s="18" t="n">
        <v>0.3</v>
      </c>
      <c r="I1543" s="18" t="n">
        <v>1</v>
      </c>
      <c r="J1543" s="19" t="n">
        <v>0.953997374988713</v>
      </c>
      <c r="K1543" s="19" t="n">
        <v>0.431770378947479</v>
      </c>
      <c r="L1543" s="16" t="n">
        <v>11.6873297642895</v>
      </c>
      <c r="M1543" s="19" t="n">
        <v>0.738101229702149</v>
      </c>
      <c r="N1543" s="19" t="n">
        <v>0.574914725647729</v>
      </c>
      <c r="O1543" s="19" t="n">
        <v>0.953997374988713</v>
      </c>
      <c r="P1543" s="19" t="n">
        <v>0.428431104356873</v>
      </c>
      <c r="Q1543" s="17" t="s">
        <v>29</v>
      </c>
      <c r="R1543" s="5" t="str">
        <f aca="false">IF(OR(Q1543="Steel plate",Q1543="Concrete jacket"),"Steel plate or jacket",Q1543)</f>
        <v>Monitor</v>
      </c>
      <c r="S1543" s="5" t="str">
        <f aca="false">IF(O1543&lt;='Tree rules'!$C$4,IF(N1543&lt;='Tree rules'!$C$5,IF(P1543&lt;='Tree rules'!$C$7,"Monitor","Polymer laminate"),IF(P1543&lt;='Tree rules'!$C$8,"Seal cracks","Polymer laminate")),IF(O1543&lt;='Tree rules'!$C$6,IF(P1543&lt;='Tree rules'!$C$9,"Polymer laminate","Steel plate or jacket"),IF(L1543&lt;='Tree rules'!$C$10,"Steel plate or jacket","Polymer laminate")))</f>
        <v>Monitor</v>
      </c>
      <c r="T1543" s="5" t="str">
        <f aca="false">IF(S1543=R1543,"Yes","No")</f>
        <v>Yes</v>
      </c>
    </row>
    <row r="1544" customFormat="false" ht="15" hidden="false" customHeight="false" outlineLevel="0" collapsed="false">
      <c r="A1544" s="15" t="n">
        <v>5164</v>
      </c>
      <c r="B1544" s="16" t="n">
        <v>5.87828611082793</v>
      </c>
      <c r="C1544" s="15" t="n">
        <v>300</v>
      </c>
      <c r="D1544" s="15" t="n">
        <v>500</v>
      </c>
      <c r="E1544" s="15" t="n">
        <v>25</v>
      </c>
      <c r="F1544" s="16" t="n">
        <v>0.695042622475618</v>
      </c>
      <c r="G1544" s="17" t="s">
        <v>101</v>
      </c>
      <c r="H1544" s="18" t="n">
        <v>0.3</v>
      </c>
      <c r="I1544" s="18" t="n">
        <v>1</v>
      </c>
      <c r="J1544" s="19" t="n">
        <v>0.867486876965647</v>
      </c>
      <c r="K1544" s="19" t="n">
        <v>0.421255419375438</v>
      </c>
      <c r="L1544" s="16" t="n">
        <v>13.0050577673184</v>
      </c>
      <c r="M1544" s="19" t="n">
        <v>0.798956590173771</v>
      </c>
      <c r="N1544" s="19" t="n">
        <v>0.665902533632442</v>
      </c>
      <c r="O1544" s="19" t="n">
        <v>0.867486876965647</v>
      </c>
      <c r="P1544" s="19" t="n">
        <v>0.41047773514298</v>
      </c>
      <c r="Q1544" s="17" t="s">
        <v>29</v>
      </c>
      <c r="R1544" s="5" t="str">
        <f aca="false">IF(OR(Q1544="Steel plate",Q1544="Concrete jacket"),"Steel plate or jacket",Q1544)</f>
        <v>Monitor</v>
      </c>
      <c r="S1544" s="5" t="str">
        <f aca="false">IF(O1544&lt;='Tree rules'!$C$4,IF(N1544&lt;='Tree rules'!$C$5,IF(P1544&lt;='Tree rules'!$C$7,"Monitor","Polymer laminate"),IF(P1544&lt;='Tree rules'!$C$8,"Seal cracks","Polymer laminate")),IF(O1544&lt;='Tree rules'!$C$6,IF(P1544&lt;='Tree rules'!$C$9,"Polymer laminate","Steel plate or jacket"),IF(L1544&lt;='Tree rules'!$C$10,"Steel plate or jacket","Polymer laminate")))</f>
        <v>Monitor</v>
      </c>
      <c r="T1544" s="5" t="str">
        <f aca="false">IF(S1544=R1544,"Yes","No")</f>
        <v>Yes</v>
      </c>
    </row>
    <row r="1545" customFormat="false" ht="15" hidden="false" customHeight="false" outlineLevel="0" collapsed="false">
      <c r="A1545" s="15" t="n">
        <v>5166</v>
      </c>
      <c r="B1545" s="16" t="n">
        <v>3.26774886293109</v>
      </c>
      <c r="C1545" s="15" t="n">
        <v>300</v>
      </c>
      <c r="D1545" s="15" t="n">
        <v>300</v>
      </c>
      <c r="E1545" s="15" t="n">
        <v>30</v>
      </c>
      <c r="F1545" s="16" t="n">
        <v>0.625711399885104</v>
      </c>
      <c r="G1545" s="17" t="s">
        <v>102</v>
      </c>
      <c r="H1545" s="18" t="n">
        <v>0.1</v>
      </c>
      <c r="I1545" s="18" t="n">
        <v>1</v>
      </c>
      <c r="J1545" s="19" t="n">
        <v>0.86987524832138</v>
      </c>
      <c r="K1545" s="19" t="n">
        <v>0.547857499836837</v>
      </c>
      <c r="L1545" s="16" t="n">
        <v>13.5591239125772</v>
      </c>
      <c r="M1545" s="19" t="n">
        <v>0.370369191718945</v>
      </c>
      <c r="N1545" s="19" t="n">
        <v>2.66090825174093</v>
      </c>
      <c r="O1545" s="19" t="n">
        <v>0.86987524832138</v>
      </c>
      <c r="P1545" s="19" t="n">
        <v>0.586339102404031</v>
      </c>
      <c r="Q1545" s="17" t="s">
        <v>30</v>
      </c>
      <c r="R1545" s="5" t="str">
        <f aca="false">IF(OR(Q1545="Steel plate",Q1545="Concrete jacket"),"Steel plate or jacket",Q1545)</f>
        <v>Seal cracks</v>
      </c>
      <c r="S1545" s="5" t="str">
        <f aca="false">IF(O1545&lt;='Tree rules'!$C$4,IF(N1545&lt;='Tree rules'!$C$5,IF(P1545&lt;='Tree rules'!$C$7,"Monitor","Polymer laminate"),IF(P1545&lt;='Tree rules'!$C$8,"Seal cracks","Polymer laminate")),IF(O1545&lt;='Tree rules'!$C$6,IF(P1545&lt;='Tree rules'!$C$9,"Polymer laminate","Steel plate or jacket"),IF(L1545&lt;='Tree rules'!$C$10,"Steel plate or jacket","Polymer laminate")))</f>
        <v>Seal cracks</v>
      </c>
      <c r="T1545" s="5" t="str">
        <f aca="false">IF(S1545=R1545,"Yes","No")</f>
        <v>Yes</v>
      </c>
    </row>
    <row r="1546" customFormat="false" ht="15" hidden="false" customHeight="false" outlineLevel="0" collapsed="false">
      <c r="A1546" s="15" t="n">
        <v>5168</v>
      </c>
      <c r="B1546" s="16" t="n">
        <v>5.76012495470973</v>
      </c>
      <c r="C1546" s="15" t="n">
        <v>230</v>
      </c>
      <c r="D1546" s="15" t="n">
        <v>450</v>
      </c>
      <c r="E1546" s="15" t="n">
        <v>20</v>
      </c>
      <c r="F1546" s="16" t="n">
        <v>0.649145274956135</v>
      </c>
      <c r="G1546" s="17" t="s">
        <v>101</v>
      </c>
      <c r="H1546" s="18" t="n">
        <v>0.3</v>
      </c>
      <c r="I1546" s="18" t="n">
        <v>2</v>
      </c>
      <c r="J1546" s="19" t="n">
        <v>0.854822539221796</v>
      </c>
      <c r="K1546" s="19" t="n">
        <v>0.418128535643569</v>
      </c>
      <c r="L1546" s="16" t="n">
        <v>14.2577350364102</v>
      </c>
      <c r="M1546" s="19" t="n">
        <v>0.454919843118217</v>
      </c>
      <c r="N1546" s="19" t="n">
        <v>0.997895455162335</v>
      </c>
      <c r="O1546" s="19" t="n">
        <v>1.35221938188367</v>
      </c>
      <c r="P1546" s="19" t="n">
        <v>0.965473080702382</v>
      </c>
      <c r="Q1546" s="17" t="s">
        <v>31</v>
      </c>
      <c r="R1546" s="5" t="str">
        <f aca="false">IF(OR(Q1546="Steel plate",Q1546="Concrete jacket"),"Steel plate or jacket",Q1546)</f>
        <v>Polymer laminate</v>
      </c>
      <c r="S1546" s="5" t="str">
        <f aca="false">IF(O1546&lt;='Tree rules'!$C$4,IF(N1546&lt;='Tree rules'!$C$5,IF(P1546&lt;='Tree rules'!$C$7,"Monitor","Polymer laminate"),IF(P1546&lt;='Tree rules'!$C$8,"Seal cracks","Polymer laminate")),IF(O1546&lt;='Tree rules'!$C$6,IF(P1546&lt;='Tree rules'!$C$9,"Polymer laminate","Steel plate or jacket"),IF(L1546&lt;='Tree rules'!$C$10,"Steel plate or jacket","Polymer laminate")))</f>
        <v>Polymer laminate</v>
      </c>
      <c r="T1546" s="5" t="str">
        <f aca="false">IF(S1546=R1546,"Yes","No")</f>
        <v>Yes</v>
      </c>
    </row>
    <row r="1547" customFormat="false" ht="15" hidden="false" customHeight="false" outlineLevel="0" collapsed="false">
      <c r="A1547" s="15" t="n">
        <v>5169</v>
      </c>
      <c r="B1547" s="16" t="n">
        <v>5.93015867781828</v>
      </c>
      <c r="C1547" s="15" t="n">
        <v>300</v>
      </c>
      <c r="D1547" s="15" t="n">
        <v>475</v>
      </c>
      <c r="E1547" s="15" t="n">
        <v>30</v>
      </c>
      <c r="F1547" s="16" t="n">
        <v>0.624901102811956</v>
      </c>
      <c r="G1547" s="17" t="s">
        <v>103</v>
      </c>
      <c r="H1547" s="18" t="n">
        <v>0.2</v>
      </c>
      <c r="I1547" s="18" t="n">
        <v>1.5</v>
      </c>
      <c r="J1547" s="19" t="n">
        <v>0.963735814949652</v>
      </c>
      <c r="K1547" s="19" t="n">
        <v>0.545587735473392</v>
      </c>
      <c r="L1547" s="16" t="n">
        <v>13.8232137012081</v>
      </c>
      <c r="M1547" s="19" t="n">
        <v>0.774132936248268</v>
      </c>
      <c r="N1547" s="19" t="n">
        <v>1.23422827208661</v>
      </c>
      <c r="O1547" s="19" t="n">
        <v>1.18270250198799</v>
      </c>
      <c r="P1547" s="19" t="n">
        <v>0.517041485223729</v>
      </c>
      <c r="Q1547" s="17" t="s">
        <v>31</v>
      </c>
      <c r="R1547" s="5" t="str">
        <f aca="false">IF(OR(Q1547="Steel plate",Q1547="Concrete jacket"),"Steel plate or jacket",Q1547)</f>
        <v>Polymer laminate</v>
      </c>
      <c r="S1547" s="5" t="str">
        <f aca="false">IF(O1547&lt;='Tree rules'!$C$4,IF(N1547&lt;='Tree rules'!$C$5,IF(P1547&lt;='Tree rules'!$C$7,"Monitor","Polymer laminate"),IF(P1547&lt;='Tree rules'!$C$8,"Seal cracks","Polymer laminate")),IF(O1547&lt;='Tree rules'!$C$6,IF(P1547&lt;='Tree rules'!$C$9,"Polymer laminate","Steel plate or jacket"),IF(L1547&lt;='Tree rules'!$C$10,"Steel plate or jacket","Polymer laminate")))</f>
        <v>Polymer laminate</v>
      </c>
      <c r="T1547" s="5" t="str">
        <f aca="false">IF(S1547=R1547,"Yes","No")</f>
        <v>Yes</v>
      </c>
    </row>
    <row r="1548" customFormat="false" ht="15" hidden="false" customHeight="false" outlineLevel="0" collapsed="false">
      <c r="A1548" s="15" t="n">
        <v>5171</v>
      </c>
      <c r="B1548" s="16" t="n">
        <v>5.34765280100591</v>
      </c>
      <c r="C1548" s="15" t="n">
        <v>230</v>
      </c>
      <c r="D1548" s="15" t="n">
        <v>525</v>
      </c>
      <c r="E1548" s="15" t="n">
        <v>20</v>
      </c>
      <c r="F1548" s="16" t="n">
        <v>0.730006099046008</v>
      </c>
      <c r="G1548" s="17" t="s">
        <v>101</v>
      </c>
      <c r="H1548" s="18" t="n">
        <v>0.3</v>
      </c>
      <c r="I1548" s="18" t="n">
        <v>1.5</v>
      </c>
      <c r="J1548" s="19" t="n">
        <v>0.894754446258281</v>
      </c>
      <c r="K1548" s="19" t="n">
        <v>0.57771498344559</v>
      </c>
      <c r="L1548" s="16" t="n">
        <v>11.1642020897827</v>
      </c>
      <c r="M1548" s="19" t="n">
        <v>0.517414396351403</v>
      </c>
      <c r="N1548" s="19" t="n">
        <v>0.696115518089236</v>
      </c>
      <c r="O1548" s="19" t="n">
        <v>1.08367514433344</v>
      </c>
      <c r="P1548" s="19" t="n">
        <v>0.758016714521634</v>
      </c>
      <c r="Q1548" s="17" t="s">
        <v>31</v>
      </c>
      <c r="R1548" s="5" t="str">
        <f aca="false">IF(OR(Q1548="Steel plate",Q1548="Concrete jacket"),"Steel plate or jacket",Q1548)</f>
        <v>Polymer laminate</v>
      </c>
      <c r="S1548" s="5" t="str">
        <f aca="false">IF(O1548&lt;='Tree rules'!$C$4,IF(N1548&lt;='Tree rules'!$C$5,IF(P1548&lt;='Tree rules'!$C$7,"Monitor","Polymer laminate"),IF(P1548&lt;='Tree rules'!$C$8,"Seal cracks","Polymer laminate")),IF(O1548&lt;='Tree rules'!$C$6,IF(P1548&lt;='Tree rules'!$C$9,"Polymer laminate","Steel plate or jacket"),IF(L1548&lt;='Tree rules'!$C$10,"Steel plate or jacket","Polymer laminate")))</f>
        <v>Polymer laminate</v>
      </c>
      <c r="T1548" s="5" t="str">
        <f aca="false">IF(S1548=R1548,"Yes","No")</f>
        <v>Yes</v>
      </c>
    </row>
    <row r="1549" customFormat="false" ht="15" hidden="false" customHeight="false" outlineLevel="0" collapsed="false">
      <c r="A1549" s="15" t="n">
        <v>5175</v>
      </c>
      <c r="B1549" s="16" t="n">
        <v>7.26420433868417</v>
      </c>
      <c r="C1549" s="15" t="n">
        <v>230</v>
      </c>
      <c r="D1549" s="15" t="n">
        <v>650</v>
      </c>
      <c r="E1549" s="15" t="n">
        <v>30</v>
      </c>
      <c r="F1549" s="16" t="n">
        <v>0.680685971455249</v>
      </c>
      <c r="G1549" s="17" t="s">
        <v>101</v>
      </c>
      <c r="H1549" s="18" t="n">
        <v>0.3</v>
      </c>
      <c r="I1549" s="18" t="n">
        <v>1</v>
      </c>
      <c r="J1549" s="19" t="n">
        <v>0.97878531260667</v>
      </c>
      <c r="K1549" s="19" t="n">
        <v>0.49876800574138</v>
      </c>
      <c r="L1549" s="16" t="n">
        <v>12.0667846157544</v>
      </c>
      <c r="M1549" s="19" t="n">
        <v>0.604238203606421</v>
      </c>
      <c r="N1549" s="19" t="n">
        <v>0.681037775423729</v>
      </c>
      <c r="O1549" s="19" t="n">
        <v>0.97878531260667</v>
      </c>
      <c r="P1549" s="19" t="n">
        <v>0.571974636527106</v>
      </c>
      <c r="Q1549" s="17" t="s">
        <v>29</v>
      </c>
      <c r="R1549" s="5" t="str">
        <f aca="false">IF(OR(Q1549="Steel plate",Q1549="Concrete jacket"),"Steel plate or jacket",Q1549)</f>
        <v>Monitor</v>
      </c>
      <c r="S1549" s="5" t="str">
        <f aca="false">IF(O1549&lt;='Tree rules'!$C$4,IF(N1549&lt;='Tree rules'!$C$5,IF(P1549&lt;='Tree rules'!$C$7,"Monitor","Polymer laminate"),IF(P1549&lt;='Tree rules'!$C$8,"Seal cracks","Polymer laminate")),IF(O1549&lt;='Tree rules'!$C$6,IF(P1549&lt;='Tree rules'!$C$9,"Polymer laminate","Steel plate or jacket"),IF(L1549&lt;='Tree rules'!$C$10,"Steel plate or jacket","Polymer laminate")))</f>
        <v>Monitor</v>
      </c>
      <c r="T1549" s="5" t="str">
        <f aca="false">IF(S1549=R1549,"Yes","No")</f>
        <v>Yes</v>
      </c>
    </row>
    <row r="1550" customFormat="false" ht="15" hidden="false" customHeight="false" outlineLevel="0" collapsed="false">
      <c r="A1550" s="15" t="n">
        <v>5176</v>
      </c>
      <c r="B1550" s="16" t="n">
        <v>6.02467132056526</v>
      </c>
      <c r="C1550" s="15" t="n">
        <v>230</v>
      </c>
      <c r="D1550" s="15" t="n">
        <v>550</v>
      </c>
      <c r="E1550" s="15" t="n">
        <v>20</v>
      </c>
      <c r="F1550" s="16" t="n">
        <v>0.544187190990784</v>
      </c>
      <c r="G1550" s="17" t="s">
        <v>103</v>
      </c>
      <c r="H1550" s="18" t="n">
        <v>0.2</v>
      </c>
      <c r="I1550" s="18" t="n">
        <v>1.5</v>
      </c>
      <c r="J1550" s="19" t="n">
        <v>0.975534559395393</v>
      </c>
      <c r="K1550" s="19" t="n">
        <v>0.552305476488588</v>
      </c>
      <c r="L1550" s="16" t="n">
        <v>12.0013372919627</v>
      </c>
      <c r="M1550" s="19" t="n">
        <v>0.560792019765733</v>
      </c>
      <c r="N1550" s="19" t="n">
        <v>1.68813096593995</v>
      </c>
      <c r="O1550" s="19" t="n">
        <v>1.19390529926411</v>
      </c>
      <c r="P1550" s="19" t="n">
        <v>0.645858689889302</v>
      </c>
      <c r="Q1550" s="17" t="s">
        <v>31</v>
      </c>
      <c r="R1550" s="5" t="str">
        <f aca="false">IF(OR(Q1550="Steel plate",Q1550="Concrete jacket"),"Steel plate or jacket",Q1550)</f>
        <v>Polymer laminate</v>
      </c>
      <c r="S1550" s="5" t="str">
        <f aca="false">IF(O1550&lt;='Tree rules'!$C$4,IF(N1550&lt;='Tree rules'!$C$5,IF(P1550&lt;='Tree rules'!$C$7,"Monitor","Polymer laminate"),IF(P1550&lt;='Tree rules'!$C$8,"Seal cracks","Polymer laminate")),IF(O1550&lt;='Tree rules'!$C$6,IF(P1550&lt;='Tree rules'!$C$9,"Polymer laminate","Steel plate or jacket"),IF(L1550&lt;='Tree rules'!$C$10,"Steel plate or jacket","Polymer laminate")))</f>
        <v>Polymer laminate</v>
      </c>
      <c r="T1550" s="5" t="str">
        <f aca="false">IF(S1550=R1550,"Yes","No")</f>
        <v>Yes</v>
      </c>
    </row>
    <row r="1551" customFormat="false" ht="15" hidden="false" customHeight="false" outlineLevel="0" collapsed="false">
      <c r="A1551" s="15" t="n">
        <v>5179</v>
      </c>
      <c r="B1551" s="16" t="n">
        <v>4.64351092140943</v>
      </c>
      <c r="C1551" s="15" t="n">
        <v>300</v>
      </c>
      <c r="D1551" s="15" t="n">
        <v>425</v>
      </c>
      <c r="E1551" s="15" t="n">
        <v>25</v>
      </c>
      <c r="F1551" s="16" t="n">
        <v>0.736490585456948</v>
      </c>
      <c r="G1551" s="17" t="s">
        <v>102</v>
      </c>
      <c r="H1551" s="18" t="n">
        <v>0.1</v>
      </c>
      <c r="I1551" s="18" t="n">
        <v>1</v>
      </c>
      <c r="J1551" s="19" t="n">
        <v>0.95248461468112</v>
      </c>
      <c r="K1551" s="19" t="n">
        <v>0.573829387032949</v>
      </c>
      <c r="L1551" s="16" t="n">
        <v>12.7568981357402</v>
      </c>
      <c r="M1551" s="19" t="n">
        <v>0.568938611303857</v>
      </c>
      <c r="N1551" s="19" t="n">
        <v>2.6403651867928</v>
      </c>
      <c r="O1551" s="19" t="n">
        <v>0.95248461468112</v>
      </c>
      <c r="P1551" s="19" t="n">
        <v>0.604400989755054</v>
      </c>
      <c r="Q1551" s="17" t="s">
        <v>30</v>
      </c>
      <c r="R1551" s="5" t="str">
        <f aca="false">IF(OR(Q1551="Steel plate",Q1551="Concrete jacket"),"Steel plate or jacket",Q1551)</f>
        <v>Seal cracks</v>
      </c>
      <c r="S1551" s="5" t="str">
        <f aca="false">IF(O1551&lt;='Tree rules'!$C$4,IF(N1551&lt;='Tree rules'!$C$5,IF(P1551&lt;='Tree rules'!$C$7,"Monitor","Polymer laminate"),IF(P1551&lt;='Tree rules'!$C$8,"Seal cracks","Polymer laminate")),IF(O1551&lt;='Tree rules'!$C$6,IF(P1551&lt;='Tree rules'!$C$9,"Polymer laminate","Steel plate or jacket"),IF(L1551&lt;='Tree rules'!$C$10,"Steel plate or jacket","Polymer laminate")))</f>
        <v>Seal cracks</v>
      </c>
      <c r="T1551" s="5" t="str">
        <f aca="false">IF(S1551=R1551,"Yes","No")</f>
        <v>Yes</v>
      </c>
    </row>
    <row r="1552" customFormat="false" ht="15" hidden="false" customHeight="false" outlineLevel="0" collapsed="false">
      <c r="A1552" s="15" t="n">
        <v>5181</v>
      </c>
      <c r="B1552" s="16" t="n">
        <v>3.82627551809036</v>
      </c>
      <c r="C1552" s="15" t="n">
        <v>300</v>
      </c>
      <c r="D1552" s="15" t="n">
        <v>300</v>
      </c>
      <c r="E1552" s="15" t="n">
        <v>25</v>
      </c>
      <c r="F1552" s="16" t="n">
        <v>0.589048622548086</v>
      </c>
      <c r="G1552" s="17" t="s">
        <v>103</v>
      </c>
      <c r="H1552" s="18" t="n">
        <v>0.2</v>
      </c>
      <c r="I1552" s="18" t="n">
        <v>2</v>
      </c>
      <c r="J1552" s="19" t="n">
        <v>0.971971073275978</v>
      </c>
      <c r="K1552" s="19" t="n">
        <v>0.469917899547355</v>
      </c>
      <c r="L1552" s="16" t="n">
        <v>14.9463887425405</v>
      </c>
      <c r="M1552" s="19" t="n">
        <v>0.484069453540356</v>
      </c>
      <c r="N1552" s="19" t="n">
        <v>1.69740095413087</v>
      </c>
      <c r="O1552" s="19" t="n">
        <v>1.48719554137732</v>
      </c>
      <c r="P1552" s="19" t="n">
        <v>0.798424376667831</v>
      </c>
      <c r="Q1552" s="17" t="s">
        <v>31</v>
      </c>
      <c r="R1552" s="5" t="str">
        <f aca="false">IF(OR(Q1552="Steel plate",Q1552="Concrete jacket"),"Steel plate or jacket",Q1552)</f>
        <v>Polymer laminate</v>
      </c>
      <c r="S1552" s="5" t="str">
        <f aca="false">IF(O1552&lt;='Tree rules'!$C$4,IF(N1552&lt;='Tree rules'!$C$5,IF(P1552&lt;='Tree rules'!$C$7,"Monitor","Polymer laminate"),IF(P1552&lt;='Tree rules'!$C$8,"Seal cracks","Polymer laminate")),IF(O1552&lt;='Tree rules'!$C$6,IF(P1552&lt;='Tree rules'!$C$9,"Polymer laminate","Steel plate or jacket"),IF(L1552&lt;='Tree rules'!$C$10,"Steel plate or jacket","Polymer laminate")))</f>
        <v>Polymer laminate</v>
      </c>
      <c r="T1552" s="5" t="str">
        <f aca="false">IF(S1552=R1552,"Yes","No")</f>
        <v>Yes</v>
      </c>
    </row>
    <row r="1553" customFormat="false" ht="15" hidden="false" customHeight="false" outlineLevel="0" collapsed="false">
      <c r="A1553" s="15" t="n">
        <v>5182</v>
      </c>
      <c r="B1553" s="16" t="n">
        <v>4.96078445017521</v>
      </c>
      <c r="C1553" s="15" t="n">
        <v>230</v>
      </c>
      <c r="D1553" s="15" t="n">
        <v>425</v>
      </c>
      <c r="E1553" s="15" t="n">
        <v>25</v>
      </c>
      <c r="F1553" s="16" t="n">
        <v>0.691964884122107</v>
      </c>
      <c r="G1553" s="17" t="s">
        <v>103</v>
      </c>
      <c r="H1553" s="18" t="n">
        <v>0.2</v>
      </c>
      <c r="I1553" s="18" t="n">
        <v>1</v>
      </c>
      <c r="J1553" s="19" t="n">
        <v>0.888057531824591</v>
      </c>
      <c r="K1553" s="19" t="n">
        <v>0.631836675157376</v>
      </c>
      <c r="L1553" s="16" t="n">
        <v>13.089141029486</v>
      </c>
      <c r="M1553" s="19" t="n">
        <v>0.293751625265816</v>
      </c>
      <c r="N1553" s="19" t="n">
        <v>1.01931308298694</v>
      </c>
      <c r="O1553" s="19" t="n">
        <v>0.888057531824591</v>
      </c>
      <c r="P1553" s="19" t="n">
        <v>1.19705618527193</v>
      </c>
      <c r="Q1553" s="17" t="s">
        <v>31</v>
      </c>
      <c r="R1553" s="5" t="str">
        <f aca="false">IF(OR(Q1553="Steel plate",Q1553="Concrete jacket"),"Steel plate or jacket",Q1553)</f>
        <v>Polymer laminate</v>
      </c>
      <c r="S1553" s="5" t="str">
        <f aca="false">IF(O1553&lt;='Tree rules'!$C$4,IF(N1553&lt;='Tree rules'!$C$5,IF(P1553&lt;='Tree rules'!$C$7,"Monitor","Polymer laminate"),IF(P1553&lt;='Tree rules'!$C$8,"Seal cracks","Polymer laminate")),IF(O1553&lt;='Tree rules'!$C$6,IF(P1553&lt;='Tree rules'!$C$9,"Polymer laminate","Steel plate or jacket"),IF(L1553&lt;='Tree rules'!$C$10,"Steel plate or jacket","Polymer laminate")))</f>
        <v>Polymer laminate</v>
      </c>
      <c r="T1553" s="5" t="str">
        <f aca="false">IF(S1553=R1553,"Yes","No")</f>
        <v>Yes</v>
      </c>
    </row>
    <row r="1554" customFormat="false" ht="15" hidden="false" customHeight="false" outlineLevel="0" collapsed="false">
      <c r="A1554" s="15" t="n">
        <v>5183</v>
      </c>
      <c r="B1554" s="16" t="n">
        <v>7.41585303731867</v>
      </c>
      <c r="C1554" s="15" t="n">
        <v>300</v>
      </c>
      <c r="D1554" s="15" t="n">
        <v>650</v>
      </c>
      <c r="E1554" s="15" t="n">
        <v>20</v>
      </c>
      <c r="F1554" s="16" t="n">
        <v>0.554806649640582</v>
      </c>
      <c r="G1554" s="17" t="s">
        <v>101</v>
      </c>
      <c r="H1554" s="18" t="n">
        <v>0.3</v>
      </c>
      <c r="I1554" s="18" t="n">
        <v>1</v>
      </c>
      <c r="J1554" s="19" t="n">
        <v>0.932389774605735</v>
      </c>
      <c r="K1554" s="19" t="n">
        <v>0.576409459962549</v>
      </c>
      <c r="L1554" s="16" t="n">
        <v>12.2779023796667</v>
      </c>
      <c r="M1554" s="19" t="n">
        <v>0.524762513410541</v>
      </c>
      <c r="N1554" s="19" t="n">
        <v>0.593276695993463</v>
      </c>
      <c r="O1554" s="19" t="n">
        <v>0.932389774605735</v>
      </c>
      <c r="P1554" s="19" t="n">
        <v>0.659075685280296</v>
      </c>
      <c r="Q1554" s="17" t="s">
        <v>29</v>
      </c>
      <c r="R1554" s="5" t="str">
        <f aca="false">IF(OR(Q1554="Steel plate",Q1554="Concrete jacket"),"Steel plate or jacket",Q1554)</f>
        <v>Monitor</v>
      </c>
      <c r="S1554" s="5" t="str">
        <f aca="false">IF(O1554&lt;='Tree rules'!$C$4,IF(N1554&lt;='Tree rules'!$C$5,IF(P1554&lt;='Tree rules'!$C$7,"Monitor","Polymer laminate"),IF(P1554&lt;='Tree rules'!$C$8,"Seal cracks","Polymer laminate")),IF(O1554&lt;='Tree rules'!$C$6,IF(P1554&lt;='Tree rules'!$C$9,"Polymer laminate","Steel plate or jacket"),IF(L1554&lt;='Tree rules'!$C$10,"Steel plate or jacket","Polymer laminate")))</f>
        <v>Monitor</v>
      </c>
      <c r="T1554" s="5" t="str">
        <f aca="false">IF(S1554=R1554,"Yes","No")</f>
        <v>Yes</v>
      </c>
    </row>
    <row r="1555" customFormat="false" ht="15" hidden="false" customHeight="false" outlineLevel="0" collapsed="false">
      <c r="A1555" s="15" t="n">
        <v>5185</v>
      </c>
      <c r="B1555" s="16" t="n">
        <v>4.1554646095021</v>
      </c>
      <c r="C1555" s="15" t="n">
        <v>300</v>
      </c>
      <c r="D1555" s="15" t="n">
        <v>375</v>
      </c>
      <c r="E1555" s="15" t="n">
        <v>30</v>
      </c>
      <c r="F1555" s="16" t="n">
        <v>0.569472988566126</v>
      </c>
      <c r="G1555" s="17" t="s">
        <v>103</v>
      </c>
      <c r="H1555" s="18" t="n">
        <v>0.2</v>
      </c>
      <c r="I1555" s="18" t="n">
        <v>1.5</v>
      </c>
      <c r="J1555" s="19" t="n">
        <v>0.882562950797904</v>
      </c>
      <c r="K1555" s="19" t="n">
        <v>0.465006745972513</v>
      </c>
      <c r="L1555" s="16" t="n">
        <v>12.5542737447193</v>
      </c>
      <c r="M1555" s="19" t="n">
        <v>0.921581076546974</v>
      </c>
      <c r="N1555" s="19" t="n">
        <v>1.04432334626558</v>
      </c>
      <c r="O1555" s="19" t="n">
        <v>1.11864556326364</v>
      </c>
      <c r="P1555" s="19" t="n">
        <v>0.307697878052853</v>
      </c>
      <c r="Q1555" s="17" t="s">
        <v>31</v>
      </c>
      <c r="R1555" s="5" t="str">
        <f aca="false">IF(OR(Q1555="Steel plate",Q1555="Concrete jacket"),"Steel plate or jacket",Q1555)</f>
        <v>Polymer laminate</v>
      </c>
      <c r="S1555" s="5" t="str">
        <f aca="false">IF(O1555&lt;='Tree rules'!$C$4,IF(N1555&lt;='Tree rules'!$C$5,IF(P1555&lt;='Tree rules'!$C$7,"Monitor","Polymer laminate"),IF(P1555&lt;='Tree rules'!$C$8,"Seal cracks","Polymer laminate")),IF(O1555&lt;='Tree rules'!$C$6,IF(P1555&lt;='Tree rules'!$C$9,"Polymer laminate","Steel plate or jacket"),IF(L1555&lt;='Tree rules'!$C$10,"Steel plate or jacket","Polymer laminate")))</f>
        <v>Polymer laminate</v>
      </c>
      <c r="T1555" s="5" t="str">
        <f aca="false">IF(S1555=R1555,"Yes","No")</f>
        <v>Yes</v>
      </c>
    </row>
    <row r="1556" customFormat="false" ht="15" hidden="false" customHeight="false" outlineLevel="0" collapsed="false">
      <c r="A1556" s="15" t="n">
        <v>5186</v>
      </c>
      <c r="B1556" s="16" t="n">
        <v>3.30960769572812</v>
      </c>
      <c r="C1556" s="15" t="n">
        <v>300</v>
      </c>
      <c r="D1556" s="15" t="n">
        <v>300</v>
      </c>
      <c r="E1556" s="15" t="n">
        <v>30</v>
      </c>
      <c r="F1556" s="16" t="n">
        <v>0.736310778185108</v>
      </c>
      <c r="G1556" s="17" t="s">
        <v>103</v>
      </c>
      <c r="H1556" s="18" t="n">
        <v>0.2</v>
      </c>
      <c r="I1556" s="18" t="n">
        <v>2</v>
      </c>
      <c r="J1556" s="19" t="n">
        <v>0.966322819368705</v>
      </c>
      <c r="K1556" s="19" t="n">
        <v>0.603264993390733</v>
      </c>
      <c r="L1556" s="16" t="n">
        <v>12.928155061438</v>
      </c>
      <c r="M1556" s="19" t="n">
        <v>0.609278437433146</v>
      </c>
      <c r="N1556" s="19" t="n">
        <v>1.43195187488958</v>
      </c>
      <c r="O1556" s="19" t="n">
        <v>1.34969690949763</v>
      </c>
      <c r="P1556" s="19" t="n">
        <v>0.650418058665312</v>
      </c>
      <c r="Q1556" s="17" t="s">
        <v>31</v>
      </c>
      <c r="R1556" s="5" t="str">
        <f aca="false">IF(OR(Q1556="Steel plate",Q1556="Concrete jacket"),"Steel plate or jacket",Q1556)</f>
        <v>Polymer laminate</v>
      </c>
      <c r="S1556" s="5" t="str">
        <f aca="false">IF(O1556&lt;='Tree rules'!$C$4,IF(N1556&lt;='Tree rules'!$C$5,IF(P1556&lt;='Tree rules'!$C$7,"Monitor","Polymer laminate"),IF(P1556&lt;='Tree rules'!$C$8,"Seal cracks","Polymer laminate")),IF(O1556&lt;='Tree rules'!$C$6,IF(P1556&lt;='Tree rules'!$C$9,"Polymer laminate","Steel plate or jacket"),IF(L1556&lt;='Tree rules'!$C$10,"Steel plate or jacket","Polymer laminate")))</f>
        <v>Steel plate or jacket</v>
      </c>
      <c r="T1556" s="5" t="str">
        <f aca="false">IF(S1556=R1556,"Yes","No")</f>
        <v>No</v>
      </c>
    </row>
    <row r="1557" customFormat="false" ht="15" hidden="false" customHeight="false" outlineLevel="0" collapsed="false">
      <c r="A1557" s="15" t="n">
        <v>5188</v>
      </c>
      <c r="B1557" s="16" t="n">
        <v>3.7045450006245</v>
      </c>
      <c r="C1557" s="15" t="n">
        <v>300</v>
      </c>
      <c r="D1557" s="15" t="n">
        <v>350</v>
      </c>
      <c r="E1557" s="15" t="n">
        <v>30</v>
      </c>
      <c r="F1557" s="16" t="n">
        <v>0.739198271432892</v>
      </c>
      <c r="G1557" s="17" t="s">
        <v>103</v>
      </c>
      <c r="H1557" s="18" t="n">
        <v>0.2</v>
      </c>
      <c r="I1557" s="18" t="n">
        <v>2</v>
      </c>
      <c r="J1557" s="19" t="n">
        <v>0.98922878502255</v>
      </c>
      <c r="K1557" s="19" t="n">
        <v>0.600562290569222</v>
      </c>
      <c r="L1557" s="16" t="n">
        <v>12.1063562111912</v>
      </c>
      <c r="M1557" s="19" t="n">
        <v>0.38955439415253</v>
      </c>
      <c r="N1557" s="19" t="n">
        <v>1.43723435280016</v>
      </c>
      <c r="O1557" s="19" t="n">
        <v>1.38436406501495</v>
      </c>
      <c r="P1557" s="19" t="n">
        <v>1.02256947229232</v>
      </c>
      <c r="Q1557" s="17" t="s">
        <v>31</v>
      </c>
      <c r="R1557" s="5" t="str">
        <f aca="false">IF(OR(Q1557="Steel plate",Q1557="Concrete jacket"),"Steel plate or jacket",Q1557)</f>
        <v>Polymer laminate</v>
      </c>
      <c r="S1557" s="5" t="str">
        <f aca="false">IF(O1557&lt;='Tree rules'!$C$4,IF(N1557&lt;='Tree rules'!$C$5,IF(P1557&lt;='Tree rules'!$C$7,"Monitor","Polymer laminate"),IF(P1557&lt;='Tree rules'!$C$8,"Seal cracks","Polymer laminate")),IF(O1557&lt;='Tree rules'!$C$6,IF(P1557&lt;='Tree rules'!$C$9,"Polymer laminate","Steel plate or jacket"),IF(L1557&lt;='Tree rules'!$C$10,"Steel plate or jacket","Polymer laminate")))</f>
        <v>Steel plate or jacket</v>
      </c>
      <c r="T1557" s="5" t="str">
        <f aca="false">IF(S1557=R1557,"Yes","No")</f>
        <v>No</v>
      </c>
    </row>
    <row r="1558" customFormat="false" ht="15" hidden="false" customHeight="false" outlineLevel="0" collapsed="false">
      <c r="A1558" s="15" t="n">
        <v>5199</v>
      </c>
      <c r="B1558" s="16" t="n">
        <v>3.41362228746663</v>
      </c>
      <c r="C1558" s="15" t="n">
        <v>300</v>
      </c>
      <c r="D1558" s="15" t="n">
        <v>300</v>
      </c>
      <c r="E1558" s="15" t="n">
        <v>30</v>
      </c>
      <c r="F1558" s="16" t="n">
        <v>0.589048622548086</v>
      </c>
      <c r="G1558" s="17" t="s">
        <v>101</v>
      </c>
      <c r="H1558" s="18" t="n">
        <v>0.3</v>
      </c>
      <c r="I1558" s="18" t="n">
        <v>1</v>
      </c>
      <c r="J1558" s="19" t="n">
        <v>0.934219237068822</v>
      </c>
      <c r="K1558" s="19" t="n">
        <v>0.525473662721071</v>
      </c>
      <c r="L1558" s="16" t="n">
        <v>13.3344620604165</v>
      </c>
      <c r="M1558" s="19" t="n">
        <v>0.250222443085874</v>
      </c>
      <c r="N1558" s="19" t="n">
        <v>0.741489094983496</v>
      </c>
      <c r="O1558" s="19" t="n">
        <v>0.934219237068822</v>
      </c>
      <c r="P1558" s="19" t="n">
        <v>0.981439266628652</v>
      </c>
      <c r="Q1558" s="17" t="s">
        <v>29</v>
      </c>
      <c r="R1558" s="5" t="str">
        <f aca="false">IF(OR(Q1558="Steel plate",Q1558="Concrete jacket"),"Steel plate or jacket",Q1558)</f>
        <v>Monitor</v>
      </c>
      <c r="S1558" s="5" t="str">
        <f aca="false">IF(O1558&lt;='Tree rules'!$C$4,IF(N1558&lt;='Tree rules'!$C$5,IF(P1558&lt;='Tree rules'!$C$7,"Monitor","Polymer laminate"),IF(P1558&lt;='Tree rules'!$C$8,"Seal cracks","Polymer laminate")),IF(O1558&lt;='Tree rules'!$C$6,IF(P1558&lt;='Tree rules'!$C$9,"Polymer laminate","Steel plate or jacket"),IF(L1558&lt;='Tree rules'!$C$10,"Steel plate or jacket","Polymer laminate")))</f>
        <v>Polymer laminate</v>
      </c>
      <c r="T1558" s="5" t="str">
        <f aca="false">IF(S1558=R1558,"Yes","No")</f>
        <v>No</v>
      </c>
    </row>
    <row r="1559" customFormat="false" ht="15" hidden="false" customHeight="false" outlineLevel="0" collapsed="false">
      <c r="A1559" s="15" t="n">
        <v>5203</v>
      </c>
      <c r="B1559" s="16" t="n">
        <v>3.11982300695652</v>
      </c>
      <c r="C1559" s="15" t="n">
        <v>230</v>
      </c>
      <c r="D1559" s="15" t="n">
        <v>300</v>
      </c>
      <c r="E1559" s="15" t="n">
        <v>30</v>
      </c>
      <c r="F1559" s="16" t="n">
        <v>0.768324290280112</v>
      </c>
      <c r="G1559" s="17" t="s">
        <v>101</v>
      </c>
      <c r="H1559" s="18" t="n">
        <v>0.3</v>
      </c>
      <c r="I1559" s="18" t="n">
        <v>1</v>
      </c>
      <c r="J1559" s="19" t="n">
        <v>0.907456029314581</v>
      </c>
      <c r="K1559" s="19" t="n">
        <v>0.60593220608325</v>
      </c>
      <c r="L1559" s="16" t="n">
        <v>12.1868086209239</v>
      </c>
      <c r="M1559" s="19" t="n">
        <v>0.541618978093436</v>
      </c>
      <c r="N1559" s="19" t="n">
        <v>0.624232057382488</v>
      </c>
      <c r="O1559" s="19" t="n">
        <v>0.907456029314581</v>
      </c>
      <c r="P1559" s="19" t="n">
        <v>0.558662510497993</v>
      </c>
      <c r="Q1559" s="17" t="s">
        <v>29</v>
      </c>
      <c r="R1559" s="5" t="str">
        <f aca="false">IF(OR(Q1559="Steel plate",Q1559="Concrete jacket"),"Steel plate or jacket",Q1559)</f>
        <v>Monitor</v>
      </c>
      <c r="S1559" s="5" t="str">
        <f aca="false">IF(O1559&lt;='Tree rules'!$C$4,IF(N1559&lt;='Tree rules'!$C$5,IF(P1559&lt;='Tree rules'!$C$7,"Monitor","Polymer laminate"),IF(P1559&lt;='Tree rules'!$C$8,"Seal cracks","Polymer laminate")),IF(O1559&lt;='Tree rules'!$C$6,IF(P1559&lt;='Tree rules'!$C$9,"Polymer laminate","Steel plate or jacket"),IF(L1559&lt;='Tree rules'!$C$10,"Steel plate or jacket","Polymer laminate")))</f>
        <v>Monitor</v>
      </c>
      <c r="T1559" s="5" t="str">
        <f aca="false">IF(S1559=R1559,"Yes","No")</f>
        <v>Yes</v>
      </c>
    </row>
    <row r="1560" customFormat="false" ht="15" hidden="false" customHeight="false" outlineLevel="0" collapsed="false">
      <c r="A1560" s="15" t="n">
        <v>5205</v>
      </c>
      <c r="B1560" s="16" t="n">
        <v>6.84200085925931</v>
      </c>
      <c r="C1560" s="15" t="n">
        <v>300</v>
      </c>
      <c r="D1560" s="15" t="n">
        <v>600</v>
      </c>
      <c r="E1560" s="15" t="n">
        <v>25</v>
      </c>
      <c r="F1560" s="16" t="n">
        <v>0.725855342345656</v>
      </c>
      <c r="G1560" s="17" t="s">
        <v>101</v>
      </c>
      <c r="H1560" s="18" t="n">
        <v>0.3</v>
      </c>
      <c r="I1560" s="18" t="n">
        <v>1</v>
      </c>
      <c r="J1560" s="19" t="n">
        <v>0.912105222366356</v>
      </c>
      <c r="K1560" s="19" t="n">
        <v>0.403673323522365</v>
      </c>
      <c r="L1560" s="16" t="n">
        <v>12.3501820564247</v>
      </c>
      <c r="M1560" s="19" t="n">
        <v>0.967635318282845</v>
      </c>
      <c r="N1560" s="19" t="n">
        <v>0.511501773946158</v>
      </c>
      <c r="O1560" s="19" t="n">
        <v>0.912105222366356</v>
      </c>
      <c r="P1560" s="19" t="n">
        <v>0.37132954807937</v>
      </c>
      <c r="Q1560" s="17" t="s">
        <v>29</v>
      </c>
      <c r="R1560" s="5" t="str">
        <f aca="false">IF(OR(Q1560="Steel plate",Q1560="Concrete jacket"),"Steel plate or jacket",Q1560)</f>
        <v>Monitor</v>
      </c>
      <c r="S1560" s="5" t="str">
        <f aca="false">IF(O1560&lt;='Tree rules'!$C$4,IF(N1560&lt;='Tree rules'!$C$5,IF(P1560&lt;='Tree rules'!$C$7,"Monitor","Polymer laminate"),IF(P1560&lt;='Tree rules'!$C$8,"Seal cracks","Polymer laminate")),IF(O1560&lt;='Tree rules'!$C$6,IF(P1560&lt;='Tree rules'!$C$9,"Polymer laminate","Steel plate or jacket"),IF(L1560&lt;='Tree rules'!$C$10,"Steel plate or jacket","Polymer laminate")))</f>
        <v>Monitor</v>
      </c>
      <c r="T1560" s="5" t="str">
        <f aca="false">IF(S1560=R1560,"Yes","No")</f>
        <v>Yes</v>
      </c>
    </row>
    <row r="1561" customFormat="false" ht="15" hidden="false" customHeight="false" outlineLevel="0" collapsed="false">
      <c r="A1561" s="15" t="n">
        <v>5209</v>
      </c>
      <c r="B1561" s="16" t="n">
        <v>5.73744943138668</v>
      </c>
      <c r="C1561" s="15" t="n">
        <v>300</v>
      </c>
      <c r="D1561" s="15" t="n">
        <v>450</v>
      </c>
      <c r="E1561" s="15" t="n">
        <v>30</v>
      </c>
      <c r="F1561" s="16" t="n">
        <v>0.663570725510715</v>
      </c>
      <c r="G1561" s="17" t="s">
        <v>101</v>
      </c>
      <c r="H1561" s="18" t="n">
        <v>0.3</v>
      </c>
      <c r="I1561" s="18" t="n">
        <v>1</v>
      </c>
      <c r="J1561" s="19" t="n">
        <v>0.979774909954907</v>
      </c>
      <c r="K1561" s="19" t="n">
        <v>0.43293120346606</v>
      </c>
      <c r="L1561" s="16" t="n">
        <v>14.2016075034324</v>
      </c>
      <c r="M1561" s="19" t="n">
        <v>0.940018446868621</v>
      </c>
      <c r="N1561" s="19" t="n">
        <v>0.646154078709863</v>
      </c>
      <c r="O1561" s="19" t="n">
        <v>0.979774909954907</v>
      </c>
      <c r="P1561" s="19" t="n">
        <v>0.388808193836535</v>
      </c>
      <c r="Q1561" s="17" t="s">
        <v>29</v>
      </c>
      <c r="R1561" s="5" t="str">
        <f aca="false">IF(OR(Q1561="Steel plate",Q1561="Concrete jacket"),"Steel plate or jacket",Q1561)</f>
        <v>Monitor</v>
      </c>
      <c r="S1561" s="5" t="str">
        <f aca="false">IF(O1561&lt;='Tree rules'!$C$4,IF(N1561&lt;='Tree rules'!$C$5,IF(P1561&lt;='Tree rules'!$C$7,"Monitor","Polymer laminate"),IF(P1561&lt;='Tree rules'!$C$8,"Seal cracks","Polymer laminate")),IF(O1561&lt;='Tree rules'!$C$6,IF(P1561&lt;='Tree rules'!$C$9,"Polymer laminate","Steel plate or jacket"),IF(L1561&lt;='Tree rules'!$C$10,"Steel plate or jacket","Polymer laminate")))</f>
        <v>Monitor</v>
      </c>
      <c r="T1561" s="5" t="str">
        <f aca="false">IF(S1561=R1561,"Yes","No")</f>
        <v>Yes</v>
      </c>
    </row>
    <row r="1562" customFormat="false" ht="15" hidden="false" customHeight="false" outlineLevel="0" collapsed="false">
      <c r="A1562" s="15" t="n">
        <v>5213</v>
      </c>
      <c r="B1562" s="16" t="n">
        <v>3.75971137274035</v>
      </c>
      <c r="C1562" s="15" t="n">
        <v>300</v>
      </c>
      <c r="D1562" s="15" t="n">
        <v>325</v>
      </c>
      <c r="E1562" s="15" t="n">
        <v>25</v>
      </c>
      <c r="F1562" s="16" t="n">
        <v>0.799387443661525</v>
      </c>
      <c r="G1562" s="17" t="s">
        <v>102</v>
      </c>
      <c r="H1562" s="18" t="n">
        <v>0.1</v>
      </c>
      <c r="I1562" s="18" t="n">
        <v>1</v>
      </c>
      <c r="J1562" s="19" t="n">
        <v>0.856009673302696</v>
      </c>
      <c r="K1562" s="19" t="n">
        <v>0.52956794550046</v>
      </c>
      <c r="L1562" s="16" t="n">
        <v>14.3500434074059</v>
      </c>
      <c r="M1562" s="19" t="n">
        <v>0.884377663980554</v>
      </c>
      <c r="N1562" s="19" t="n">
        <v>2.88558420374377</v>
      </c>
      <c r="O1562" s="19" t="n">
        <v>0.856009673302696</v>
      </c>
      <c r="P1562" s="19" t="n">
        <v>0.363763625510635</v>
      </c>
      <c r="Q1562" s="17" t="s">
        <v>30</v>
      </c>
      <c r="R1562" s="5" t="str">
        <f aca="false">IF(OR(Q1562="Steel plate",Q1562="Concrete jacket"),"Steel plate or jacket",Q1562)</f>
        <v>Seal cracks</v>
      </c>
      <c r="S1562" s="5" t="str">
        <f aca="false">IF(O1562&lt;='Tree rules'!$C$4,IF(N1562&lt;='Tree rules'!$C$5,IF(P1562&lt;='Tree rules'!$C$7,"Monitor","Polymer laminate"),IF(P1562&lt;='Tree rules'!$C$8,"Seal cracks","Polymer laminate")),IF(O1562&lt;='Tree rules'!$C$6,IF(P1562&lt;='Tree rules'!$C$9,"Polymer laminate","Steel plate or jacket"),IF(L1562&lt;='Tree rules'!$C$10,"Steel plate or jacket","Polymer laminate")))</f>
        <v>Seal cracks</v>
      </c>
      <c r="T1562" s="5" t="str">
        <f aca="false">IF(S1562=R1562,"Yes","No")</f>
        <v>Yes</v>
      </c>
    </row>
    <row r="1563" customFormat="false" ht="15" hidden="false" customHeight="false" outlineLevel="0" collapsed="false">
      <c r="A1563" s="15" t="n">
        <v>5216</v>
      </c>
      <c r="B1563" s="16" t="n">
        <v>3.95740432302087</v>
      </c>
      <c r="C1563" s="15" t="n">
        <v>230</v>
      </c>
      <c r="D1563" s="15" t="n">
        <v>375</v>
      </c>
      <c r="E1563" s="15" t="n">
        <v>20</v>
      </c>
      <c r="F1563" s="16" t="n">
        <v>0.556804015036685</v>
      </c>
      <c r="G1563" s="17" t="s">
        <v>102</v>
      </c>
      <c r="H1563" s="18" t="n">
        <v>0.1</v>
      </c>
      <c r="I1563" s="18" t="n">
        <v>1.5</v>
      </c>
      <c r="J1563" s="19" t="n">
        <v>0.968750587694939</v>
      </c>
      <c r="K1563" s="19" t="n">
        <v>0.594518844205524</v>
      </c>
      <c r="L1563" s="16" t="n">
        <v>12.6031984809582</v>
      </c>
      <c r="M1563" s="19" t="n">
        <v>0.708258360128616</v>
      </c>
      <c r="N1563" s="19" t="n">
        <v>3.52668974074655</v>
      </c>
      <c r="O1563" s="19" t="n">
        <v>1.1651556416825</v>
      </c>
      <c r="P1563" s="19" t="n">
        <v>0.433809624228607</v>
      </c>
      <c r="Q1563" s="17" t="s">
        <v>31</v>
      </c>
      <c r="R1563" s="5" t="str">
        <f aca="false">IF(OR(Q1563="Steel plate",Q1563="Concrete jacket"),"Steel plate or jacket",Q1563)</f>
        <v>Polymer laminate</v>
      </c>
      <c r="S1563" s="5" t="str">
        <f aca="false">IF(O1563&lt;='Tree rules'!$C$4,IF(N1563&lt;='Tree rules'!$C$5,IF(P1563&lt;='Tree rules'!$C$7,"Monitor","Polymer laminate"),IF(P1563&lt;='Tree rules'!$C$8,"Seal cracks","Polymer laminate")),IF(O1563&lt;='Tree rules'!$C$6,IF(P1563&lt;='Tree rules'!$C$9,"Polymer laminate","Steel plate or jacket"),IF(L1563&lt;='Tree rules'!$C$10,"Steel plate or jacket","Polymer laminate")))</f>
        <v>Polymer laminate</v>
      </c>
      <c r="T1563" s="5" t="str">
        <f aca="false">IF(S1563=R1563,"Yes","No")</f>
        <v>Yes</v>
      </c>
    </row>
    <row r="1564" customFormat="false" ht="15" hidden="false" customHeight="false" outlineLevel="0" collapsed="false">
      <c r="A1564" s="15" t="n">
        <v>5217</v>
      </c>
      <c r="B1564" s="16" t="n">
        <v>5.31270748142569</v>
      </c>
      <c r="C1564" s="15" t="n">
        <v>230</v>
      </c>
      <c r="D1564" s="15" t="n">
        <v>450</v>
      </c>
      <c r="E1564" s="15" t="n">
        <v>25</v>
      </c>
      <c r="F1564" s="16" t="n">
        <v>0.679557138998441</v>
      </c>
      <c r="G1564" s="17" t="s">
        <v>101</v>
      </c>
      <c r="H1564" s="18" t="n">
        <v>0.3</v>
      </c>
      <c r="I1564" s="18" t="n">
        <v>1.5</v>
      </c>
      <c r="J1564" s="19" t="n">
        <v>0.887727471410944</v>
      </c>
      <c r="K1564" s="19" t="n">
        <v>0.565602213462447</v>
      </c>
      <c r="L1564" s="16" t="n">
        <v>13.2156902523027</v>
      </c>
      <c r="M1564" s="19" t="n">
        <v>0.437332963320135</v>
      </c>
      <c r="N1564" s="19" t="n">
        <v>1.04794251120934</v>
      </c>
      <c r="O1564" s="19" t="n">
        <v>1.08054089572569</v>
      </c>
      <c r="P1564" s="19" t="n">
        <v>0.864014753977112</v>
      </c>
      <c r="Q1564" s="17" t="s">
        <v>31</v>
      </c>
      <c r="R1564" s="5" t="str">
        <f aca="false">IF(OR(Q1564="Steel plate",Q1564="Concrete jacket"),"Steel plate or jacket",Q1564)</f>
        <v>Polymer laminate</v>
      </c>
      <c r="S1564" s="5" t="str">
        <f aca="false">IF(O1564&lt;='Tree rules'!$C$4,IF(N1564&lt;='Tree rules'!$C$5,IF(P1564&lt;='Tree rules'!$C$7,"Monitor","Polymer laminate"),IF(P1564&lt;='Tree rules'!$C$8,"Seal cracks","Polymer laminate")),IF(O1564&lt;='Tree rules'!$C$6,IF(P1564&lt;='Tree rules'!$C$9,"Polymer laminate","Steel plate or jacket"),IF(L1564&lt;='Tree rules'!$C$10,"Steel plate or jacket","Polymer laminate")))</f>
        <v>Polymer laminate</v>
      </c>
      <c r="T1564" s="5" t="str">
        <f aca="false">IF(S1564=R1564,"Yes","No")</f>
        <v>Yes</v>
      </c>
    </row>
    <row r="1565" customFormat="false" ht="15" hidden="false" customHeight="false" outlineLevel="0" collapsed="false">
      <c r="A1565" s="15" t="n">
        <v>5218</v>
      </c>
      <c r="B1565" s="16" t="n">
        <v>3.85686448315027</v>
      </c>
      <c r="C1565" s="15" t="n">
        <v>300</v>
      </c>
      <c r="D1565" s="15" t="n">
        <v>350</v>
      </c>
      <c r="E1565" s="15" t="n">
        <v>25</v>
      </c>
      <c r="F1565" s="16" t="n">
        <v>0.693508312050727</v>
      </c>
      <c r="G1565" s="17" t="s">
        <v>103</v>
      </c>
      <c r="H1565" s="18" t="n">
        <v>0.2</v>
      </c>
      <c r="I1565" s="18" t="n">
        <v>1.5</v>
      </c>
      <c r="J1565" s="19" t="n">
        <v>0.985011366347267</v>
      </c>
      <c r="K1565" s="19" t="n">
        <v>0.508653031813659</v>
      </c>
      <c r="L1565" s="16" t="n">
        <v>12.7710744475175</v>
      </c>
      <c r="M1565" s="19" t="n">
        <v>0.928572781734659</v>
      </c>
      <c r="N1565" s="19" t="n">
        <v>1.937955822799</v>
      </c>
      <c r="O1565" s="19" t="n">
        <v>1.22700254058918</v>
      </c>
      <c r="P1565" s="19" t="n">
        <v>0.413469927756985</v>
      </c>
      <c r="Q1565" s="17" t="s">
        <v>31</v>
      </c>
      <c r="R1565" s="5" t="str">
        <f aca="false">IF(OR(Q1565="Steel plate",Q1565="Concrete jacket"),"Steel plate or jacket",Q1565)</f>
        <v>Polymer laminate</v>
      </c>
      <c r="S1565" s="5" t="str">
        <f aca="false">IF(O1565&lt;='Tree rules'!$C$4,IF(N1565&lt;='Tree rules'!$C$5,IF(P1565&lt;='Tree rules'!$C$7,"Monitor","Polymer laminate"),IF(P1565&lt;='Tree rules'!$C$8,"Seal cracks","Polymer laminate")),IF(O1565&lt;='Tree rules'!$C$6,IF(P1565&lt;='Tree rules'!$C$9,"Polymer laminate","Steel plate or jacket"),IF(L1565&lt;='Tree rules'!$C$10,"Steel plate or jacket","Polymer laminate")))</f>
        <v>Polymer laminate</v>
      </c>
      <c r="T1565" s="5" t="str">
        <f aca="false">IF(S1565=R1565,"Yes","No")</f>
        <v>Yes</v>
      </c>
    </row>
    <row r="1566" customFormat="false" ht="15" hidden="false" customHeight="false" outlineLevel="0" collapsed="false">
      <c r="A1566" s="15" t="n">
        <v>5225</v>
      </c>
      <c r="B1566" s="16" t="n">
        <v>5.85237204260092</v>
      </c>
      <c r="C1566" s="15" t="n">
        <v>230</v>
      </c>
      <c r="D1566" s="15" t="n">
        <v>575</v>
      </c>
      <c r="E1566" s="15" t="n">
        <v>30</v>
      </c>
      <c r="F1566" s="16" t="n">
        <v>0.533558534916745</v>
      </c>
      <c r="G1566" s="17" t="s">
        <v>102</v>
      </c>
      <c r="H1566" s="18" t="n">
        <v>0.1</v>
      </c>
      <c r="I1566" s="18" t="n">
        <v>1.5</v>
      </c>
      <c r="J1566" s="19" t="n">
        <v>0.974316234854487</v>
      </c>
      <c r="K1566" s="19" t="n">
        <v>0.480062003965182</v>
      </c>
      <c r="L1566" s="16" t="n">
        <v>11.4304141457049</v>
      </c>
      <c r="M1566" s="19" t="n">
        <v>0.945536767753276</v>
      </c>
      <c r="N1566" s="19" t="n">
        <v>3.48749115230923</v>
      </c>
      <c r="O1566" s="19" t="n">
        <v>1.2276082501817</v>
      </c>
      <c r="P1566" s="19" t="n">
        <v>0.293715838524335</v>
      </c>
      <c r="Q1566" s="17" t="s">
        <v>31</v>
      </c>
      <c r="R1566" s="5" t="str">
        <f aca="false">IF(OR(Q1566="Steel plate",Q1566="Concrete jacket"),"Steel plate or jacket",Q1566)</f>
        <v>Polymer laminate</v>
      </c>
      <c r="S1566" s="5" t="str">
        <f aca="false">IF(O1566&lt;='Tree rules'!$C$4,IF(N1566&lt;='Tree rules'!$C$5,IF(P1566&lt;='Tree rules'!$C$7,"Monitor","Polymer laminate"),IF(P1566&lt;='Tree rules'!$C$8,"Seal cracks","Polymer laminate")),IF(O1566&lt;='Tree rules'!$C$6,IF(P1566&lt;='Tree rules'!$C$9,"Polymer laminate","Steel plate or jacket"),IF(L1566&lt;='Tree rules'!$C$10,"Steel plate or jacket","Polymer laminate")))</f>
        <v>Polymer laminate</v>
      </c>
      <c r="T1566" s="5" t="str">
        <f aca="false">IF(S1566=R1566,"Yes","No")</f>
        <v>Yes</v>
      </c>
    </row>
    <row r="1567" customFormat="false" ht="15" hidden="false" customHeight="false" outlineLevel="0" collapsed="false">
      <c r="A1567" s="15" t="n">
        <v>5226</v>
      </c>
      <c r="B1567" s="16" t="n">
        <v>3.75472179707376</v>
      </c>
      <c r="C1567" s="15" t="n">
        <v>230</v>
      </c>
      <c r="D1567" s="15" t="n">
        <v>325</v>
      </c>
      <c r="E1567" s="15" t="n">
        <v>30</v>
      </c>
      <c r="F1567" s="16" t="n">
        <v>0.939980971621069</v>
      </c>
      <c r="G1567" s="17" t="s">
        <v>103</v>
      </c>
      <c r="H1567" s="18" t="n">
        <v>0.2</v>
      </c>
      <c r="I1567" s="18" t="n">
        <v>1.5</v>
      </c>
      <c r="J1567" s="19" t="n">
        <v>0.857419654609504</v>
      </c>
      <c r="K1567" s="19" t="n">
        <v>0.585297299370605</v>
      </c>
      <c r="L1567" s="16" t="n">
        <v>13.4577842189024</v>
      </c>
      <c r="M1567" s="19" t="n">
        <v>0.438875438475741</v>
      </c>
      <c r="N1567" s="19" t="n">
        <v>1.19029314844701</v>
      </c>
      <c r="O1567" s="19" t="n">
        <v>1.03520677777915</v>
      </c>
      <c r="P1567" s="19" t="n">
        <v>0.93394242646288</v>
      </c>
      <c r="Q1567" s="17" t="s">
        <v>31</v>
      </c>
      <c r="R1567" s="5" t="str">
        <f aca="false">IF(OR(Q1567="Steel plate",Q1567="Concrete jacket"),"Steel plate or jacket",Q1567)</f>
        <v>Polymer laminate</v>
      </c>
      <c r="S1567" s="5" t="str">
        <f aca="false">IF(O1567&lt;='Tree rules'!$C$4,IF(N1567&lt;='Tree rules'!$C$5,IF(P1567&lt;='Tree rules'!$C$7,"Monitor","Polymer laminate"),IF(P1567&lt;='Tree rules'!$C$8,"Seal cracks","Polymer laminate")),IF(O1567&lt;='Tree rules'!$C$6,IF(P1567&lt;='Tree rules'!$C$9,"Polymer laminate","Steel plate or jacket"),IF(L1567&lt;='Tree rules'!$C$10,"Steel plate or jacket","Polymer laminate")))</f>
        <v>Polymer laminate</v>
      </c>
      <c r="T1567" s="5" t="str">
        <f aca="false">IF(S1567=R1567,"Yes","No")</f>
        <v>Yes</v>
      </c>
    </row>
    <row r="1568" customFormat="false" ht="15" hidden="false" customHeight="false" outlineLevel="0" collapsed="false">
      <c r="A1568" s="15" t="n">
        <v>5227</v>
      </c>
      <c r="B1568" s="16" t="n">
        <v>3.37736588330586</v>
      </c>
      <c r="C1568" s="15" t="n">
        <v>300</v>
      </c>
      <c r="D1568" s="15" t="n">
        <v>300</v>
      </c>
      <c r="E1568" s="15" t="n">
        <v>30</v>
      </c>
      <c r="F1568" s="16" t="n">
        <v>0.791582400904515</v>
      </c>
      <c r="G1568" s="17" t="s">
        <v>101</v>
      </c>
      <c r="H1568" s="18" t="n">
        <v>0.3</v>
      </c>
      <c r="I1568" s="18" t="n">
        <v>1</v>
      </c>
      <c r="J1568" s="19" t="n">
        <v>0.860692799710207</v>
      </c>
      <c r="K1568" s="19" t="n">
        <v>0.496999533742175</v>
      </c>
      <c r="L1568" s="16" t="n">
        <v>13.2967160760073</v>
      </c>
      <c r="M1568" s="19" t="n">
        <v>0.723004696835815</v>
      </c>
      <c r="N1568" s="19" t="n">
        <v>0.695819898964815</v>
      </c>
      <c r="O1568" s="19" t="n">
        <v>0.860692799710207</v>
      </c>
      <c r="P1568" s="19" t="n">
        <v>0.419060916103706</v>
      </c>
      <c r="Q1568" s="17" t="s">
        <v>29</v>
      </c>
      <c r="R1568" s="5" t="str">
        <f aca="false">IF(OR(Q1568="Steel plate",Q1568="Concrete jacket"),"Steel plate or jacket",Q1568)</f>
        <v>Monitor</v>
      </c>
      <c r="S1568" s="5" t="str">
        <f aca="false">IF(O1568&lt;='Tree rules'!$C$4,IF(N1568&lt;='Tree rules'!$C$5,IF(P1568&lt;='Tree rules'!$C$7,"Monitor","Polymer laminate"),IF(P1568&lt;='Tree rules'!$C$8,"Seal cracks","Polymer laminate")),IF(O1568&lt;='Tree rules'!$C$6,IF(P1568&lt;='Tree rules'!$C$9,"Polymer laminate","Steel plate or jacket"),IF(L1568&lt;='Tree rules'!$C$10,"Steel plate or jacket","Polymer laminate")))</f>
        <v>Monitor</v>
      </c>
      <c r="T1568" s="5" t="str">
        <f aca="false">IF(S1568=R1568,"Yes","No")</f>
        <v>Yes</v>
      </c>
    </row>
    <row r="1569" customFormat="false" ht="15" hidden="false" customHeight="false" outlineLevel="0" collapsed="false">
      <c r="A1569" s="15" t="n">
        <v>5229</v>
      </c>
      <c r="B1569" s="16" t="n">
        <v>3.64437900171349</v>
      </c>
      <c r="C1569" s="15" t="n">
        <v>300</v>
      </c>
      <c r="D1569" s="15" t="n">
        <v>300</v>
      </c>
      <c r="E1569" s="15" t="n">
        <v>20</v>
      </c>
      <c r="F1569" s="16" t="n">
        <v>0.625711399885104</v>
      </c>
      <c r="G1569" s="17" t="s">
        <v>102</v>
      </c>
      <c r="H1569" s="18" t="n">
        <v>0.1</v>
      </c>
      <c r="I1569" s="18" t="n">
        <v>1</v>
      </c>
      <c r="J1569" s="19" t="n">
        <v>0.862305395521306</v>
      </c>
      <c r="K1569" s="19" t="n">
        <v>0.649549460076723</v>
      </c>
      <c r="L1569" s="16" t="n">
        <v>15.1219045714253</v>
      </c>
      <c r="M1569" s="19" t="n">
        <v>0.933256709298986</v>
      </c>
      <c r="N1569" s="19" t="n">
        <v>2.12613012953359</v>
      </c>
      <c r="O1569" s="19" t="n">
        <v>0.862305395521306</v>
      </c>
      <c r="P1569" s="19" t="n">
        <v>0.343148752021417</v>
      </c>
      <c r="Q1569" s="17" t="s">
        <v>30</v>
      </c>
      <c r="R1569" s="5" t="str">
        <f aca="false">IF(OR(Q1569="Steel plate",Q1569="Concrete jacket"),"Steel plate or jacket",Q1569)</f>
        <v>Seal cracks</v>
      </c>
      <c r="S1569" s="5" t="str">
        <f aca="false">IF(O1569&lt;='Tree rules'!$C$4,IF(N1569&lt;='Tree rules'!$C$5,IF(P1569&lt;='Tree rules'!$C$7,"Monitor","Polymer laminate"),IF(P1569&lt;='Tree rules'!$C$8,"Seal cracks","Polymer laminate")),IF(O1569&lt;='Tree rules'!$C$6,IF(P1569&lt;='Tree rules'!$C$9,"Polymer laminate","Steel plate or jacket"),IF(L1569&lt;='Tree rules'!$C$10,"Steel plate or jacket","Polymer laminate")))</f>
        <v>Seal cracks</v>
      </c>
      <c r="T1569" s="5" t="str">
        <f aca="false">IF(S1569=R1569,"Yes","No")</f>
        <v>Yes</v>
      </c>
    </row>
    <row r="1570" customFormat="false" ht="15" hidden="false" customHeight="false" outlineLevel="0" collapsed="false">
      <c r="A1570" s="15" t="n">
        <v>5234</v>
      </c>
      <c r="B1570" s="16" t="n">
        <v>4.09159886281308</v>
      </c>
      <c r="C1570" s="15" t="n">
        <v>300</v>
      </c>
      <c r="D1570" s="15" t="n">
        <v>400</v>
      </c>
      <c r="E1570" s="15" t="n">
        <v>25</v>
      </c>
      <c r="F1570" s="16" t="n">
        <v>0.635378289490071</v>
      </c>
      <c r="G1570" s="17" t="s">
        <v>101</v>
      </c>
      <c r="H1570" s="18" t="n">
        <v>0.3</v>
      </c>
      <c r="I1570" s="18" t="n">
        <v>2</v>
      </c>
      <c r="J1570" s="19" t="n">
        <v>0.909477167167707</v>
      </c>
      <c r="K1570" s="19" t="n">
        <v>0.514571810857526</v>
      </c>
      <c r="L1570" s="16" t="n">
        <v>11.493255232621</v>
      </c>
      <c r="M1570" s="19" t="n">
        <v>0.337092800362052</v>
      </c>
      <c r="N1570" s="19" t="n">
        <v>0.921253298988673</v>
      </c>
      <c r="O1570" s="19" t="n">
        <v>1.35096302149235</v>
      </c>
      <c r="P1570" s="19" t="n">
        <v>0.997357136935229</v>
      </c>
      <c r="Q1570" s="17" t="s">
        <v>31</v>
      </c>
      <c r="R1570" s="5" t="str">
        <f aca="false">IF(OR(Q1570="Steel plate",Q1570="Concrete jacket"),"Steel plate or jacket",Q1570)</f>
        <v>Polymer laminate</v>
      </c>
      <c r="S1570" s="5" t="str">
        <f aca="false">IF(O1570&lt;='Tree rules'!$C$4,IF(N1570&lt;='Tree rules'!$C$5,IF(P1570&lt;='Tree rules'!$C$7,"Monitor","Polymer laminate"),IF(P1570&lt;='Tree rules'!$C$8,"Seal cracks","Polymer laminate")),IF(O1570&lt;='Tree rules'!$C$6,IF(P1570&lt;='Tree rules'!$C$9,"Polymer laminate","Steel plate or jacket"),IF(L1570&lt;='Tree rules'!$C$10,"Steel plate or jacket","Polymer laminate")))</f>
        <v>Steel plate or jacket</v>
      </c>
      <c r="T1570" s="5" t="str">
        <f aca="false">IF(S1570=R1570,"Yes","No")</f>
        <v>No</v>
      </c>
    </row>
    <row r="1571" customFormat="false" ht="15" hidden="false" customHeight="false" outlineLevel="0" collapsed="false">
      <c r="A1571" s="15" t="n">
        <v>5237</v>
      </c>
      <c r="B1571" s="16" t="n">
        <v>6.57840484322393</v>
      </c>
      <c r="C1571" s="15" t="n">
        <v>300</v>
      </c>
      <c r="D1571" s="15" t="n">
        <v>625</v>
      </c>
      <c r="E1571" s="15" t="n">
        <v>30</v>
      </c>
      <c r="F1571" s="16" t="n">
        <v>0.907450217674695</v>
      </c>
      <c r="G1571" s="17" t="s">
        <v>103</v>
      </c>
      <c r="H1571" s="18" t="n">
        <v>0.2</v>
      </c>
      <c r="I1571" s="18" t="n">
        <v>1</v>
      </c>
      <c r="J1571" s="19" t="n">
        <v>0.908606290383713</v>
      </c>
      <c r="K1571" s="19" t="n">
        <v>0.569780244020895</v>
      </c>
      <c r="L1571" s="16" t="n">
        <v>11.4010482551541</v>
      </c>
      <c r="M1571" s="19" t="n">
        <v>0.394981103938593</v>
      </c>
      <c r="N1571" s="19" t="n">
        <v>0.912146983260924</v>
      </c>
      <c r="O1571" s="19" t="n">
        <v>0.908606290383713</v>
      </c>
      <c r="P1571" s="19" t="n">
        <v>0.980275935308992</v>
      </c>
      <c r="Q1571" s="17" t="s">
        <v>29</v>
      </c>
      <c r="R1571" s="5" t="str">
        <f aca="false">IF(OR(Q1571="Steel plate",Q1571="Concrete jacket"),"Steel plate or jacket",Q1571)</f>
        <v>Monitor</v>
      </c>
      <c r="S1571" s="5" t="str">
        <f aca="false">IF(O1571&lt;='Tree rules'!$C$4,IF(N1571&lt;='Tree rules'!$C$5,IF(P1571&lt;='Tree rules'!$C$7,"Monitor","Polymer laminate"),IF(P1571&lt;='Tree rules'!$C$8,"Seal cracks","Polymer laminate")),IF(O1571&lt;='Tree rules'!$C$6,IF(P1571&lt;='Tree rules'!$C$9,"Polymer laminate","Steel plate or jacket"),IF(L1571&lt;='Tree rules'!$C$10,"Steel plate or jacket","Polymer laminate")))</f>
        <v>Polymer laminate</v>
      </c>
      <c r="T1571" s="5" t="str">
        <f aca="false">IF(S1571=R1571,"Yes","No")</f>
        <v>No</v>
      </c>
    </row>
    <row r="1572" customFormat="false" ht="15" hidden="false" customHeight="false" outlineLevel="0" collapsed="false">
      <c r="A1572" s="15" t="n">
        <v>5242</v>
      </c>
      <c r="B1572" s="16" t="n">
        <v>3.01655908016543</v>
      </c>
      <c r="C1572" s="15" t="n">
        <v>300</v>
      </c>
      <c r="D1572" s="15" t="n">
        <v>300</v>
      </c>
      <c r="E1572" s="15" t="n">
        <v>30</v>
      </c>
      <c r="F1572" s="16" t="n">
        <v>1.12168440630263</v>
      </c>
      <c r="G1572" s="17" t="s">
        <v>102</v>
      </c>
      <c r="H1572" s="18" t="n">
        <v>0.1</v>
      </c>
      <c r="I1572" s="18" t="n">
        <v>1</v>
      </c>
      <c r="J1572" s="19" t="n">
        <v>0.88435878077201</v>
      </c>
      <c r="K1572" s="19" t="n">
        <v>0.519428085281655</v>
      </c>
      <c r="L1572" s="16" t="n">
        <v>12.6215861094788</v>
      </c>
      <c r="M1572" s="19" t="n">
        <v>0.85146207147116</v>
      </c>
      <c r="N1572" s="19" t="n">
        <v>2.51524165155354</v>
      </c>
      <c r="O1572" s="19" t="n">
        <v>0.88435878077201</v>
      </c>
      <c r="P1572" s="19" t="n">
        <v>0.405610716473359</v>
      </c>
      <c r="Q1572" s="17" t="s">
        <v>30</v>
      </c>
      <c r="R1572" s="5" t="str">
        <f aca="false">IF(OR(Q1572="Steel plate",Q1572="Concrete jacket"),"Steel plate or jacket",Q1572)</f>
        <v>Seal cracks</v>
      </c>
      <c r="S1572" s="5" t="str">
        <f aca="false">IF(O1572&lt;='Tree rules'!$C$4,IF(N1572&lt;='Tree rules'!$C$5,IF(P1572&lt;='Tree rules'!$C$7,"Monitor","Polymer laminate"),IF(P1572&lt;='Tree rules'!$C$8,"Seal cracks","Polymer laminate")),IF(O1572&lt;='Tree rules'!$C$6,IF(P1572&lt;='Tree rules'!$C$9,"Polymer laminate","Steel plate or jacket"),IF(L1572&lt;='Tree rules'!$C$10,"Steel plate or jacket","Polymer laminate")))</f>
        <v>Seal cracks</v>
      </c>
      <c r="T1572" s="5" t="str">
        <f aca="false">IF(S1572=R1572,"Yes","No")</f>
        <v>Yes</v>
      </c>
    </row>
    <row r="1573" customFormat="false" ht="15" hidden="false" customHeight="false" outlineLevel="0" collapsed="false">
      <c r="A1573" s="15" t="n">
        <v>5245</v>
      </c>
      <c r="B1573" s="16" t="n">
        <v>4.93180448712688</v>
      </c>
      <c r="C1573" s="15" t="n">
        <v>230</v>
      </c>
      <c r="D1573" s="15" t="n">
        <v>400</v>
      </c>
      <c r="E1573" s="15" t="n">
        <v>30</v>
      </c>
      <c r="F1573" s="16" t="n">
        <v>0.740832460684402</v>
      </c>
      <c r="G1573" s="17" t="s">
        <v>103</v>
      </c>
      <c r="H1573" s="18" t="n">
        <v>0.2</v>
      </c>
      <c r="I1573" s="18" t="n">
        <v>2</v>
      </c>
      <c r="J1573" s="19" t="n">
        <v>0.941292512859157</v>
      </c>
      <c r="K1573" s="19" t="n">
        <v>0.483691231997157</v>
      </c>
      <c r="L1573" s="16" t="n">
        <v>13.9316510935788</v>
      </c>
      <c r="M1573" s="19" t="n">
        <v>0.36148007362689</v>
      </c>
      <c r="N1573" s="19" t="n">
        <v>1.6423047831291</v>
      </c>
      <c r="O1573" s="19" t="n">
        <v>1.42729009050377</v>
      </c>
      <c r="P1573" s="19" t="n">
        <v>1.21262907590535</v>
      </c>
      <c r="Q1573" s="17" t="s">
        <v>31</v>
      </c>
      <c r="R1573" s="5" t="str">
        <f aca="false">IF(OR(Q1573="Steel plate",Q1573="Concrete jacket"),"Steel plate or jacket",Q1573)</f>
        <v>Polymer laminate</v>
      </c>
      <c r="S1573" s="5" t="str">
        <f aca="false">IF(O1573&lt;='Tree rules'!$C$4,IF(N1573&lt;='Tree rules'!$C$5,IF(P1573&lt;='Tree rules'!$C$7,"Monitor","Polymer laminate"),IF(P1573&lt;='Tree rules'!$C$8,"Seal cracks","Polymer laminate")),IF(O1573&lt;='Tree rules'!$C$6,IF(P1573&lt;='Tree rules'!$C$9,"Polymer laminate","Steel plate or jacket"),IF(L1573&lt;='Tree rules'!$C$10,"Steel plate or jacket","Polymer laminate")))</f>
        <v>Polymer laminate</v>
      </c>
      <c r="T1573" s="5" t="str">
        <f aca="false">IF(S1573=R1573,"Yes","No")</f>
        <v>Yes</v>
      </c>
    </row>
    <row r="1574" customFormat="false" ht="15" hidden="false" customHeight="false" outlineLevel="0" collapsed="false">
      <c r="A1574" s="15" t="n">
        <v>5249</v>
      </c>
      <c r="B1574" s="16" t="n">
        <v>5.12514450651689</v>
      </c>
      <c r="C1574" s="15" t="n">
        <v>230</v>
      </c>
      <c r="D1574" s="15" t="n">
        <v>500</v>
      </c>
      <c r="E1574" s="15" t="n">
        <v>20</v>
      </c>
      <c r="F1574" s="16" t="n">
        <v>0.625130365852113</v>
      </c>
      <c r="G1574" s="17" t="s">
        <v>102</v>
      </c>
      <c r="H1574" s="18" t="n">
        <v>0.1</v>
      </c>
      <c r="I1574" s="18" t="n">
        <v>2</v>
      </c>
      <c r="J1574" s="19" t="n">
        <v>0.896120666272148</v>
      </c>
      <c r="K1574" s="19" t="n">
        <v>0.499895096379378</v>
      </c>
      <c r="L1574" s="16" t="n">
        <v>11.7280194657137</v>
      </c>
      <c r="M1574" s="19" t="n">
        <v>0.915840733646962</v>
      </c>
      <c r="N1574" s="19" t="n">
        <v>3.92230331064824</v>
      </c>
      <c r="O1574" s="19" t="n">
        <v>1.34427500571063</v>
      </c>
      <c r="P1574" s="19" t="n">
        <v>0.399493706013318</v>
      </c>
      <c r="Q1574" s="17" t="s">
        <v>31</v>
      </c>
      <c r="R1574" s="5" t="str">
        <f aca="false">IF(OR(Q1574="Steel plate",Q1574="Concrete jacket"),"Steel plate or jacket",Q1574)</f>
        <v>Polymer laminate</v>
      </c>
      <c r="S1574" s="5" t="str">
        <f aca="false">IF(O1574&lt;='Tree rules'!$C$4,IF(N1574&lt;='Tree rules'!$C$5,IF(P1574&lt;='Tree rules'!$C$7,"Monitor","Polymer laminate"),IF(P1574&lt;='Tree rules'!$C$8,"Seal cracks","Polymer laminate")),IF(O1574&lt;='Tree rules'!$C$6,IF(P1574&lt;='Tree rules'!$C$9,"Polymer laminate","Steel plate or jacket"),IF(L1574&lt;='Tree rules'!$C$10,"Steel plate or jacket","Polymer laminate")))</f>
        <v>Steel plate or jacket</v>
      </c>
      <c r="T1574" s="5" t="str">
        <f aca="false">IF(S1574=R1574,"Yes","No")</f>
        <v>No</v>
      </c>
    </row>
    <row r="1575" customFormat="false" ht="15" hidden="false" customHeight="false" outlineLevel="0" collapsed="false">
      <c r="A1575" s="15" t="n">
        <v>5253</v>
      </c>
      <c r="B1575" s="16" t="n">
        <v>5.88361897823313</v>
      </c>
      <c r="C1575" s="15" t="n">
        <v>300</v>
      </c>
      <c r="D1575" s="15" t="n">
        <v>525</v>
      </c>
      <c r="E1575" s="15" t="n">
        <v>25</v>
      </c>
      <c r="F1575" s="16" t="n">
        <v>0.658614812073332</v>
      </c>
      <c r="G1575" s="17" t="s">
        <v>101</v>
      </c>
      <c r="H1575" s="18" t="n">
        <v>0.3</v>
      </c>
      <c r="I1575" s="18" t="n">
        <v>1.5</v>
      </c>
      <c r="J1575" s="19" t="n">
        <v>0.912830944524739</v>
      </c>
      <c r="K1575" s="19" t="n">
        <v>0.529553108994111</v>
      </c>
      <c r="L1575" s="16" t="n">
        <v>12.3346309816208</v>
      </c>
      <c r="M1575" s="19" t="n">
        <v>0.766340276500276</v>
      </c>
      <c r="N1575" s="19" t="n">
        <v>0.896014310772853</v>
      </c>
      <c r="O1575" s="19" t="n">
        <v>1.12755018445756</v>
      </c>
      <c r="P1575" s="19" t="n">
        <v>0.497617080803029</v>
      </c>
      <c r="Q1575" s="17" t="s">
        <v>31</v>
      </c>
      <c r="R1575" s="5" t="str">
        <f aca="false">IF(OR(Q1575="Steel plate",Q1575="Concrete jacket"),"Steel plate or jacket",Q1575)</f>
        <v>Polymer laminate</v>
      </c>
      <c r="S1575" s="5" t="str">
        <f aca="false">IF(O1575&lt;='Tree rules'!$C$4,IF(N1575&lt;='Tree rules'!$C$5,IF(P1575&lt;='Tree rules'!$C$7,"Monitor","Polymer laminate"),IF(P1575&lt;='Tree rules'!$C$8,"Seal cracks","Polymer laminate")),IF(O1575&lt;='Tree rules'!$C$6,IF(P1575&lt;='Tree rules'!$C$9,"Polymer laminate","Steel plate or jacket"),IF(L1575&lt;='Tree rules'!$C$10,"Steel plate or jacket","Polymer laminate")))</f>
        <v>Polymer laminate</v>
      </c>
      <c r="T1575" s="5" t="str">
        <f aca="false">IF(S1575=R1575,"Yes","No")</f>
        <v>Yes</v>
      </c>
    </row>
    <row r="1576" customFormat="false" ht="15" hidden="false" customHeight="false" outlineLevel="0" collapsed="false">
      <c r="A1576" s="15" t="n">
        <v>5258</v>
      </c>
      <c r="B1576" s="16" t="n">
        <v>6.18187818449916</v>
      </c>
      <c r="C1576" s="15" t="n">
        <v>230</v>
      </c>
      <c r="D1576" s="15" t="n">
        <v>575</v>
      </c>
      <c r="E1576" s="15" t="n">
        <v>30</v>
      </c>
      <c r="F1576" s="16" t="n">
        <v>0.777557789024782</v>
      </c>
      <c r="G1576" s="17" t="s">
        <v>101</v>
      </c>
      <c r="H1576" s="18" t="n">
        <v>0.3</v>
      </c>
      <c r="I1576" s="18" t="n">
        <v>1.5</v>
      </c>
      <c r="J1576" s="19" t="n">
        <v>0.886913627813588</v>
      </c>
      <c r="K1576" s="19" t="n">
        <v>0.42787873938723</v>
      </c>
      <c r="L1576" s="16" t="n">
        <v>11.730319135672</v>
      </c>
      <c r="M1576" s="19" t="n">
        <v>0.944858823572189</v>
      </c>
      <c r="N1576" s="19" t="n">
        <v>0.763977358360159</v>
      </c>
      <c r="O1576" s="19" t="n">
        <v>1.14062469921327</v>
      </c>
      <c r="P1576" s="19" t="n">
        <v>0.401316501121546</v>
      </c>
      <c r="Q1576" s="17" t="s">
        <v>31</v>
      </c>
      <c r="R1576" s="5" t="str">
        <f aca="false">IF(OR(Q1576="Steel plate",Q1576="Concrete jacket"),"Steel plate or jacket",Q1576)</f>
        <v>Polymer laminate</v>
      </c>
      <c r="S1576" s="5" t="str">
        <f aca="false">IF(O1576&lt;='Tree rules'!$C$4,IF(N1576&lt;='Tree rules'!$C$5,IF(P1576&lt;='Tree rules'!$C$7,"Monitor","Polymer laminate"),IF(P1576&lt;='Tree rules'!$C$8,"Seal cracks","Polymer laminate")),IF(O1576&lt;='Tree rules'!$C$6,IF(P1576&lt;='Tree rules'!$C$9,"Polymer laminate","Steel plate or jacket"),IF(L1576&lt;='Tree rules'!$C$10,"Steel plate or jacket","Polymer laminate")))</f>
        <v>Polymer laminate</v>
      </c>
      <c r="T1576" s="5" t="str">
        <f aca="false">IF(S1576=R1576,"Yes","No")</f>
        <v>Yes</v>
      </c>
    </row>
    <row r="1577" customFormat="false" ht="15" hidden="false" customHeight="false" outlineLevel="0" collapsed="false">
      <c r="A1577" s="15" t="n">
        <v>5263</v>
      </c>
      <c r="B1577" s="16" t="n">
        <v>5.41993642166881</v>
      </c>
      <c r="C1577" s="15" t="n">
        <v>300</v>
      </c>
      <c r="D1577" s="15" t="n">
        <v>475</v>
      </c>
      <c r="E1577" s="15" t="n">
        <v>30</v>
      </c>
      <c r="F1577" s="16" t="n">
        <v>0.937351654217934</v>
      </c>
      <c r="G1577" s="17" t="s">
        <v>103</v>
      </c>
      <c r="H1577" s="18" t="n">
        <v>0.2</v>
      </c>
      <c r="I1577" s="18" t="n">
        <v>1</v>
      </c>
      <c r="J1577" s="19" t="n">
        <v>0.865220145884801</v>
      </c>
      <c r="K1577" s="19" t="n">
        <v>0.46133121102935</v>
      </c>
      <c r="L1577" s="16" t="n">
        <v>12.6338844327944</v>
      </c>
      <c r="M1577" s="19" t="n">
        <v>0.424325863393078</v>
      </c>
      <c r="N1577" s="19" t="n">
        <v>0.853566944972062</v>
      </c>
      <c r="O1577" s="19" t="n">
        <v>0.865220145884801</v>
      </c>
      <c r="P1577" s="19" t="n">
        <v>0.862467287497792</v>
      </c>
      <c r="Q1577" s="17" t="s">
        <v>29</v>
      </c>
      <c r="R1577" s="5" t="str">
        <f aca="false">IF(OR(Q1577="Steel plate",Q1577="Concrete jacket"),"Steel plate or jacket",Q1577)</f>
        <v>Monitor</v>
      </c>
      <c r="S1577" s="5" t="str">
        <f aca="false">IF(O1577&lt;='Tree rules'!$C$4,IF(N1577&lt;='Tree rules'!$C$5,IF(P1577&lt;='Tree rules'!$C$7,"Monitor","Polymer laminate"),IF(P1577&lt;='Tree rules'!$C$8,"Seal cracks","Polymer laminate")),IF(O1577&lt;='Tree rules'!$C$6,IF(P1577&lt;='Tree rules'!$C$9,"Polymer laminate","Steel plate or jacket"),IF(L1577&lt;='Tree rules'!$C$10,"Steel plate or jacket","Polymer laminate")))</f>
        <v>Monitor</v>
      </c>
      <c r="T1577" s="5" t="str">
        <f aca="false">IF(S1577=R1577,"Yes","No")</f>
        <v>Yes</v>
      </c>
    </row>
    <row r="1578" customFormat="false" ht="15" hidden="false" customHeight="false" outlineLevel="0" collapsed="false">
      <c r="A1578" s="15" t="n">
        <v>5264</v>
      </c>
      <c r="B1578" s="16" t="n">
        <v>3.19277607103269</v>
      </c>
      <c r="C1578" s="15" t="n">
        <v>230</v>
      </c>
      <c r="D1578" s="15" t="n">
        <v>300</v>
      </c>
      <c r="E1578" s="15" t="n">
        <v>25</v>
      </c>
      <c r="F1578" s="16" t="n">
        <v>0.816145304197962</v>
      </c>
      <c r="G1578" s="17" t="s">
        <v>102</v>
      </c>
      <c r="H1578" s="18" t="n">
        <v>0.1</v>
      </c>
      <c r="I1578" s="18" t="n">
        <v>1</v>
      </c>
      <c r="J1578" s="19" t="n">
        <v>0.939338504980449</v>
      </c>
      <c r="K1578" s="19" t="n">
        <v>0.539159757350591</v>
      </c>
      <c r="L1578" s="16" t="n">
        <v>13.2480334897622</v>
      </c>
      <c r="M1578" s="19" t="n">
        <v>0.486556502873013</v>
      </c>
      <c r="N1578" s="19" t="n">
        <v>2.68610400586367</v>
      </c>
      <c r="O1578" s="19" t="n">
        <v>0.939338504980449</v>
      </c>
      <c r="P1578" s="19" t="n">
        <v>0.621215660439413</v>
      </c>
      <c r="Q1578" s="17" t="s">
        <v>30</v>
      </c>
      <c r="R1578" s="5" t="str">
        <f aca="false">IF(OR(Q1578="Steel plate",Q1578="Concrete jacket"),"Steel plate or jacket",Q1578)</f>
        <v>Seal cracks</v>
      </c>
      <c r="S1578" s="5" t="str">
        <f aca="false">IF(O1578&lt;='Tree rules'!$C$4,IF(N1578&lt;='Tree rules'!$C$5,IF(P1578&lt;='Tree rules'!$C$7,"Monitor","Polymer laminate"),IF(P1578&lt;='Tree rules'!$C$8,"Seal cracks","Polymer laminate")),IF(O1578&lt;='Tree rules'!$C$6,IF(P1578&lt;='Tree rules'!$C$9,"Polymer laminate","Steel plate or jacket"),IF(L1578&lt;='Tree rules'!$C$10,"Steel plate or jacket","Polymer laminate")))</f>
        <v>Seal cracks</v>
      </c>
      <c r="T1578" s="5" t="str">
        <f aca="false">IF(S1578=R1578,"Yes","No")</f>
        <v>Yes</v>
      </c>
    </row>
    <row r="1579" customFormat="false" ht="15" hidden="false" customHeight="false" outlineLevel="0" collapsed="false">
      <c r="A1579" s="15" t="n">
        <v>5276</v>
      </c>
      <c r="B1579" s="16" t="n">
        <v>7.48665324981855</v>
      </c>
      <c r="C1579" s="15" t="n">
        <v>230</v>
      </c>
      <c r="D1579" s="15" t="n">
        <v>725</v>
      </c>
      <c r="E1579" s="15" t="n">
        <v>30</v>
      </c>
      <c r="F1579" s="16" t="n">
        <v>0.618992378876224</v>
      </c>
      <c r="G1579" s="17" t="s">
        <v>102</v>
      </c>
      <c r="H1579" s="18" t="n">
        <v>0.1</v>
      </c>
      <c r="I1579" s="18" t="n">
        <v>1</v>
      </c>
      <c r="J1579" s="19" t="n">
        <v>0.885341759402494</v>
      </c>
      <c r="K1579" s="19" t="n">
        <v>0.608607993269797</v>
      </c>
      <c r="L1579" s="16" t="n">
        <v>11.3091438819011</v>
      </c>
      <c r="M1579" s="19" t="n">
        <v>0.865765072561376</v>
      </c>
      <c r="N1579" s="19" t="n">
        <v>2.09930053384603</v>
      </c>
      <c r="O1579" s="19" t="n">
        <v>0.885341759402494</v>
      </c>
      <c r="P1579" s="19" t="n">
        <v>0.345459136531938</v>
      </c>
      <c r="Q1579" s="17" t="s">
        <v>30</v>
      </c>
      <c r="R1579" s="5" t="str">
        <f aca="false">IF(OR(Q1579="Steel plate",Q1579="Concrete jacket"),"Steel plate or jacket",Q1579)</f>
        <v>Seal cracks</v>
      </c>
      <c r="S1579" s="5" t="str">
        <f aca="false">IF(O1579&lt;='Tree rules'!$C$4,IF(N1579&lt;='Tree rules'!$C$5,IF(P1579&lt;='Tree rules'!$C$7,"Monitor","Polymer laminate"),IF(P1579&lt;='Tree rules'!$C$8,"Seal cracks","Polymer laminate")),IF(O1579&lt;='Tree rules'!$C$6,IF(P1579&lt;='Tree rules'!$C$9,"Polymer laminate","Steel plate or jacket"),IF(L1579&lt;='Tree rules'!$C$10,"Steel plate or jacket","Polymer laminate")))</f>
        <v>Seal cracks</v>
      </c>
      <c r="T1579" s="5" t="str">
        <f aca="false">IF(S1579=R1579,"Yes","No")</f>
        <v>Yes</v>
      </c>
    </row>
    <row r="1580" customFormat="false" ht="15" hidden="false" customHeight="false" outlineLevel="0" collapsed="false">
      <c r="A1580" s="15" t="n">
        <v>5277</v>
      </c>
      <c r="B1580" s="16" t="n">
        <v>3.72864494506516</v>
      </c>
      <c r="C1580" s="15" t="n">
        <v>230</v>
      </c>
      <c r="D1580" s="15" t="n">
        <v>300</v>
      </c>
      <c r="E1580" s="15" t="n">
        <v>30</v>
      </c>
      <c r="F1580" s="16" t="n">
        <v>0.731533308458238</v>
      </c>
      <c r="G1580" s="17" t="s">
        <v>102</v>
      </c>
      <c r="H1580" s="18" t="n">
        <v>0.1</v>
      </c>
      <c r="I1580" s="18" t="n">
        <v>1.5</v>
      </c>
      <c r="J1580" s="19" t="n">
        <v>0.92866870023334</v>
      </c>
      <c r="K1580" s="19" t="n">
        <v>0.639056845157047</v>
      </c>
      <c r="L1580" s="16" t="n">
        <v>15.6010248747496</v>
      </c>
      <c r="M1580" s="19" t="n">
        <v>0.394838403802554</v>
      </c>
      <c r="N1580" s="19" t="n">
        <v>3.76043637079214</v>
      </c>
      <c r="O1580" s="19" t="n">
        <v>1.0962670054664</v>
      </c>
      <c r="P1580" s="19" t="n">
        <v>0.866892528804373</v>
      </c>
      <c r="Q1580" s="17" t="s">
        <v>31</v>
      </c>
      <c r="R1580" s="5" t="str">
        <f aca="false">IF(OR(Q1580="Steel plate",Q1580="Concrete jacket"),"Steel plate or jacket",Q1580)</f>
        <v>Polymer laminate</v>
      </c>
      <c r="S1580" s="5" t="str">
        <f aca="false">IF(O1580&lt;='Tree rules'!$C$4,IF(N1580&lt;='Tree rules'!$C$5,IF(P1580&lt;='Tree rules'!$C$7,"Monitor","Polymer laminate"),IF(P1580&lt;='Tree rules'!$C$8,"Seal cracks","Polymer laminate")),IF(O1580&lt;='Tree rules'!$C$6,IF(P1580&lt;='Tree rules'!$C$9,"Polymer laminate","Steel plate or jacket"),IF(L1580&lt;='Tree rules'!$C$10,"Steel plate or jacket","Polymer laminate")))</f>
        <v>Polymer laminate</v>
      </c>
      <c r="T1580" s="5" t="str">
        <f aca="false">IF(S1580=R1580,"Yes","No")</f>
        <v>Yes</v>
      </c>
    </row>
    <row r="1581" customFormat="false" ht="15" hidden="false" customHeight="false" outlineLevel="0" collapsed="false">
      <c r="A1581" s="15" t="n">
        <v>5281</v>
      </c>
      <c r="B1581" s="16" t="n">
        <v>3.10394543646867</v>
      </c>
      <c r="C1581" s="15" t="n">
        <v>300</v>
      </c>
      <c r="D1581" s="15" t="n">
        <v>300</v>
      </c>
      <c r="E1581" s="15" t="n">
        <v>30</v>
      </c>
      <c r="F1581" s="16" t="n">
        <v>0.791582400904515</v>
      </c>
      <c r="G1581" s="17" t="s">
        <v>103</v>
      </c>
      <c r="H1581" s="18" t="n">
        <v>0.2</v>
      </c>
      <c r="I1581" s="18" t="n">
        <v>1</v>
      </c>
      <c r="J1581" s="19" t="n">
        <v>0.994745972035621</v>
      </c>
      <c r="K1581" s="19" t="n">
        <v>0.530969914880863</v>
      </c>
      <c r="L1581" s="16" t="n">
        <v>12.2202576238924</v>
      </c>
      <c r="M1581" s="19" t="n">
        <v>0.761736674534702</v>
      </c>
      <c r="N1581" s="19" t="n">
        <v>1.21523803892108</v>
      </c>
      <c r="O1581" s="19" t="n">
        <v>0.994745972035621</v>
      </c>
      <c r="P1581" s="19" t="n">
        <v>0.429295348744112</v>
      </c>
      <c r="Q1581" s="17" t="s">
        <v>30</v>
      </c>
      <c r="R1581" s="5" t="str">
        <f aca="false">IF(OR(Q1581="Steel plate",Q1581="Concrete jacket"),"Steel plate or jacket",Q1581)</f>
        <v>Seal cracks</v>
      </c>
      <c r="S1581" s="5" t="str">
        <f aca="false">IF(O1581&lt;='Tree rules'!$C$4,IF(N1581&lt;='Tree rules'!$C$5,IF(P1581&lt;='Tree rules'!$C$7,"Monitor","Polymer laminate"),IF(P1581&lt;='Tree rules'!$C$8,"Seal cracks","Polymer laminate")),IF(O1581&lt;='Tree rules'!$C$6,IF(P1581&lt;='Tree rules'!$C$9,"Polymer laminate","Steel plate or jacket"),IF(L1581&lt;='Tree rules'!$C$10,"Steel plate or jacket","Polymer laminate")))</f>
        <v>Seal cracks</v>
      </c>
      <c r="T1581" s="5" t="str">
        <f aca="false">IF(S1581=R1581,"Yes","No")</f>
        <v>Yes</v>
      </c>
    </row>
    <row r="1582" customFormat="false" ht="15" hidden="false" customHeight="false" outlineLevel="0" collapsed="false">
      <c r="A1582" s="15" t="n">
        <v>5286</v>
      </c>
      <c r="B1582" s="16" t="n">
        <v>5.1469124165899</v>
      </c>
      <c r="C1582" s="15" t="n">
        <v>300</v>
      </c>
      <c r="D1582" s="15" t="n">
        <v>500</v>
      </c>
      <c r="E1582" s="15" t="n">
        <v>25</v>
      </c>
      <c r="F1582" s="16" t="n">
        <v>0.926723496634157</v>
      </c>
      <c r="G1582" s="17" t="s">
        <v>101</v>
      </c>
      <c r="H1582" s="18" t="n">
        <v>0.3</v>
      </c>
      <c r="I1582" s="18" t="n">
        <v>1</v>
      </c>
      <c r="J1582" s="19" t="n">
        <v>0.854331484555558</v>
      </c>
      <c r="K1582" s="19" t="n">
        <v>0.560664470517607</v>
      </c>
      <c r="L1582" s="16" t="n">
        <v>11.3869743729865</v>
      </c>
      <c r="M1582" s="19" t="n">
        <v>0.529596474928526</v>
      </c>
      <c r="N1582" s="19" t="n">
        <v>0.599587711102951</v>
      </c>
      <c r="O1582" s="19" t="n">
        <v>0.854331484555558</v>
      </c>
      <c r="P1582" s="19" t="n">
        <v>0.708711222049859</v>
      </c>
      <c r="Q1582" s="17" t="s">
        <v>29</v>
      </c>
      <c r="R1582" s="5" t="str">
        <f aca="false">IF(OR(Q1582="Steel plate",Q1582="Concrete jacket"),"Steel plate or jacket",Q1582)</f>
        <v>Monitor</v>
      </c>
      <c r="S1582" s="5" t="str">
        <f aca="false">IF(O1582&lt;='Tree rules'!$C$4,IF(N1582&lt;='Tree rules'!$C$5,IF(P1582&lt;='Tree rules'!$C$7,"Monitor","Polymer laminate"),IF(P1582&lt;='Tree rules'!$C$8,"Seal cracks","Polymer laminate")),IF(O1582&lt;='Tree rules'!$C$6,IF(P1582&lt;='Tree rules'!$C$9,"Polymer laminate","Steel plate or jacket"),IF(L1582&lt;='Tree rules'!$C$10,"Steel plate or jacket","Polymer laminate")))</f>
        <v>Monitor</v>
      </c>
      <c r="T1582" s="5" t="str">
        <f aca="false">IF(S1582=R1582,"Yes","No")</f>
        <v>Yes</v>
      </c>
    </row>
    <row r="1583" customFormat="false" ht="15" hidden="false" customHeight="false" outlineLevel="0" collapsed="false">
      <c r="A1583" s="15" t="n">
        <v>5290</v>
      </c>
      <c r="B1583" s="16" t="n">
        <v>3.93515469202158</v>
      </c>
      <c r="C1583" s="15" t="n">
        <v>300</v>
      </c>
      <c r="D1583" s="15" t="n">
        <v>375</v>
      </c>
      <c r="E1583" s="15" t="n">
        <v>30</v>
      </c>
      <c r="F1583" s="16" t="n">
        <v>1.00692072230442</v>
      </c>
      <c r="G1583" s="17" t="s">
        <v>102</v>
      </c>
      <c r="H1583" s="18" t="n">
        <v>0.1</v>
      </c>
      <c r="I1583" s="18" t="n">
        <v>1</v>
      </c>
      <c r="J1583" s="19" t="n">
        <v>0.867462652367717</v>
      </c>
      <c r="K1583" s="19" t="n">
        <v>0.446521554772577</v>
      </c>
      <c r="L1583" s="16" t="n">
        <v>12.612675294941</v>
      </c>
      <c r="M1583" s="19" t="n">
        <v>0.307281250386059</v>
      </c>
      <c r="N1583" s="19" t="n">
        <v>2.79693394950295</v>
      </c>
      <c r="O1583" s="19" t="n">
        <v>0.867462652367717</v>
      </c>
      <c r="P1583" s="19" t="n">
        <v>0.979189478786425</v>
      </c>
      <c r="Q1583" s="17" t="s">
        <v>31</v>
      </c>
      <c r="R1583" s="5" t="str">
        <f aca="false">IF(OR(Q1583="Steel plate",Q1583="Concrete jacket"),"Steel plate or jacket",Q1583)</f>
        <v>Polymer laminate</v>
      </c>
      <c r="S1583" s="5" t="str">
        <f aca="false">IF(O1583&lt;='Tree rules'!$C$4,IF(N1583&lt;='Tree rules'!$C$5,IF(P1583&lt;='Tree rules'!$C$7,"Monitor","Polymer laminate"),IF(P1583&lt;='Tree rules'!$C$8,"Seal cracks","Polymer laminate")),IF(O1583&lt;='Tree rules'!$C$6,IF(P1583&lt;='Tree rules'!$C$9,"Polymer laminate","Steel plate or jacket"),IF(L1583&lt;='Tree rules'!$C$10,"Steel plate or jacket","Polymer laminate")))</f>
        <v>Seal cracks</v>
      </c>
      <c r="T1583" s="5" t="str">
        <f aca="false">IF(S1583=R1583,"Yes","No")</f>
        <v>No</v>
      </c>
    </row>
    <row r="1584" customFormat="false" ht="15" hidden="false" customHeight="false" outlineLevel="0" collapsed="false">
      <c r="A1584" s="15" t="n">
        <v>5291</v>
      </c>
      <c r="B1584" s="16" t="n">
        <v>3.96517947492444</v>
      </c>
      <c r="C1584" s="15" t="n">
        <v>300</v>
      </c>
      <c r="D1584" s="15" t="n">
        <v>325</v>
      </c>
      <c r="E1584" s="15" t="n">
        <v>20</v>
      </c>
      <c r="F1584" s="16" t="n">
        <v>0.67080270183412</v>
      </c>
      <c r="G1584" s="17" t="s">
        <v>101</v>
      </c>
      <c r="H1584" s="18" t="n">
        <v>0.3</v>
      </c>
      <c r="I1584" s="18" t="n">
        <v>1.5</v>
      </c>
      <c r="J1584" s="19" t="n">
        <v>0.851576833971935</v>
      </c>
      <c r="K1584" s="19" t="n">
        <v>0.578964551718491</v>
      </c>
      <c r="L1584" s="16" t="n">
        <v>14.1109589854962</v>
      </c>
      <c r="M1584" s="19" t="n">
        <v>0.353608009175012</v>
      </c>
      <c r="N1584" s="19" t="n">
        <v>0.733542361152969</v>
      </c>
      <c r="O1584" s="19" t="n">
        <v>1.0308488509907</v>
      </c>
      <c r="P1584" s="19" t="n">
        <v>1.05881322590292</v>
      </c>
      <c r="Q1584" s="17" t="s">
        <v>31</v>
      </c>
      <c r="R1584" s="5" t="str">
        <f aca="false">IF(OR(Q1584="Steel plate",Q1584="Concrete jacket"),"Steel plate or jacket",Q1584)</f>
        <v>Polymer laminate</v>
      </c>
      <c r="S1584" s="5" t="str">
        <f aca="false">IF(O1584&lt;='Tree rules'!$C$4,IF(N1584&lt;='Tree rules'!$C$5,IF(P1584&lt;='Tree rules'!$C$7,"Monitor","Polymer laminate"),IF(P1584&lt;='Tree rules'!$C$8,"Seal cracks","Polymer laminate")),IF(O1584&lt;='Tree rules'!$C$6,IF(P1584&lt;='Tree rules'!$C$9,"Polymer laminate","Steel plate or jacket"),IF(L1584&lt;='Tree rules'!$C$10,"Steel plate or jacket","Polymer laminate")))</f>
        <v>Polymer laminate</v>
      </c>
      <c r="T1584" s="5" t="str">
        <f aca="false">IF(S1584=R1584,"Yes","No")</f>
        <v>Yes</v>
      </c>
    </row>
    <row r="1585" customFormat="false" ht="15" hidden="false" customHeight="false" outlineLevel="0" collapsed="false">
      <c r="A1585" s="15" t="n">
        <v>5293</v>
      </c>
      <c r="B1585" s="16" t="n">
        <v>3.53864566949449</v>
      </c>
      <c r="C1585" s="15" t="n">
        <v>300</v>
      </c>
      <c r="D1585" s="15" t="n">
        <v>300</v>
      </c>
      <c r="E1585" s="15" t="n">
        <v>25</v>
      </c>
      <c r="F1585" s="16" t="n">
        <v>0.625711399885104</v>
      </c>
      <c r="G1585" s="17" t="s">
        <v>102</v>
      </c>
      <c r="H1585" s="18" t="n">
        <v>0.1</v>
      </c>
      <c r="I1585" s="18" t="n">
        <v>1</v>
      </c>
      <c r="J1585" s="19" t="n">
        <v>0.909335373154002</v>
      </c>
      <c r="K1585" s="19" t="n">
        <v>0.600833664896167</v>
      </c>
      <c r="L1585" s="16" t="n">
        <v>14.6831770518443</v>
      </c>
      <c r="M1585" s="19" t="n">
        <v>0.211806256895674</v>
      </c>
      <c r="N1585" s="19" t="n">
        <v>2.87042772413469</v>
      </c>
      <c r="O1585" s="19" t="n">
        <v>0.909335373154002</v>
      </c>
      <c r="P1585" s="19" t="n">
        <v>1.24973542040939</v>
      </c>
      <c r="Q1585" s="17" t="s">
        <v>31</v>
      </c>
      <c r="R1585" s="5" t="str">
        <f aca="false">IF(OR(Q1585="Steel plate",Q1585="Concrete jacket"),"Steel plate or jacket",Q1585)</f>
        <v>Polymer laminate</v>
      </c>
      <c r="S1585" s="5" t="str">
        <f aca="false">IF(O1585&lt;='Tree rules'!$C$4,IF(N1585&lt;='Tree rules'!$C$5,IF(P1585&lt;='Tree rules'!$C$7,"Monitor","Polymer laminate"),IF(P1585&lt;='Tree rules'!$C$8,"Seal cracks","Polymer laminate")),IF(O1585&lt;='Tree rules'!$C$6,IF(P1585&lt;='Tree rules'!$C$9,"Polymer laminate","Steel plate or jacket"),IF(L1585&lt;='Tree rules'!$C$10,"Steel plate or jacket","Polymer laminate")))</f>
        <v>Polymer laminate</v>
      </c>
      <c r="T1585" s="5" t="str">
        <f aca="false">IF(S1585=R1585,"Yes","No")</f>
        <v>Yes</v>
      </c>
    </row>
    <row r="1586" customFormat="false" ht="15" hidden="false" customHeight="false" outlineLevel="0" collapsed="false">
      <c r="A1586" s="15" t="n">
        <v>5296</v>
      </c>
      <c r="B1586" s="16" t="n">
        <v>4.29833700979885</v>
      </c>
      <c r="C1586" s="15" t="n">
        <v>300</v>
      </c>
      <c r="D1586" s="15" t="n">
        <v>400</v>
      </c>
      <c r="E1586" s="15" t="n">
        <v>25</v>
      </c>
      <c r="F1586" s="16" t="n">
        <v>0.932223339344152</v>
      </c>
      <c r="G1586" s="17" t="s">
        <v>102</v>
      </c>
      <c r="H1586" s="18" t="n">
        <v>0.1</v>
      </c>
      <c r="I1586" s="18" t="n">
        <v>1</v>
      </c>
      <c r="J1586" s="19" t="n">
        <v>0.862226188171501</v>
      </c>
      <c r="K1586" s="19" t="n">
        <v>0.463049761698677</v>
      </c>
      <c r="L1586" s="16" t="n">
        <v>12.7547092278898</v>
      </c>
      <c r="M1586" s="19" t="n">
        <v>0.828467812735052</v>
      </c>
      <c r="N1586" s="19" t="n">
        <v>2.44433210078618</v>
      </c>
      <c r="O1586" s="19" t="n">
        <v>0.862226188171501</v>
      </c>
      <c r="P1586" s="19" t="n">
        <v>0.418241007435182</v>
      </c>
      <c r="Q1586" s="17" t="s">
        <v>30</v>
      </c>
      <c r="R1586" s="5" t="str">
        <f aca="false">IF(OR(Q1586="Steel plate",Q1586="Concrete jacket"),"Steel plate or jacket",Q1586)</f>
        <v>Seal cracks</v>
      </c>
      <c r="S1586" s="5" t="str">
        <f aca="false">IF(O1586&lt;='Tree rules'!$C$4,IF(N1586&lt;='Tree rules'!$C$5,IF(P1586&lt;='Tree rules'!$C$7,"Monitor","Polymer laminate"),IF(P1586&lt;='Tree rules'!$C$8,"Seal cracks","Polymer laminate")),IF(O1586&lt;='Tree rules'!$C$6,IF(P1586&lt;='Tree rules'!$C$9,"Polymer laminate","Steel plate or jacket"),IF(L1586&lt;='Tree rules'!$C$10,"Steel plate or jacket","Polymer laminate")))</f>
        <v>Seal cracks</v>
      </c>
      <c r="T1586" s="5" t="str">
        <f aca="false">IF(S1586=R1586,"Yes","No")</f>
        <v>Yes</v>
      </c>
    </row>
    <row r="1587" customFormat="false" ht="15" hidden="false" customHeight="false" outlineLevel="0" collapsed="false">
      <c r="A1587" s="15" t="n">
        <v>5297</v>
      </c>
      <c r="B1587" s="16" t="n">
        <v>3.81745068486475</v>
      </c>
      <c r="C1587" s="15" t="n">
        <v>300</v>
      </c>
      <c r="D1587" s="15" t="n">
        <v>300</v>
      </c>
      <c r="E1587" s="15" t="n">
        <v>20</v>
      </c>
      <c r="F1587" s="16" t="n">
        <v>0.736310778185108</v>
      </c>
      <c r="G1587" s="17" t="s">
        <v>103</v>
      </c>
      <c r="H1587" s="18" t="n">
        <v>0.2</v>
      </c>
      <c r="I1587" s="18" t="n">
        <v>1</v>
      </c>
      <c r="J1587" s="19" t="n">
        <v>0.884777090760785</v>
      </c>
      <c r="K1587" s="19" t="n">
        <v>0.414680794531819</v>
      </c>
      <c r="L1587" s="16" t="n">
        <v>14.9119167377529</v>
      </c>
      <c r="M1587" s="19" t="n">
        <v>0.467228383226755</v>
      </c>
      <c r="N1587" s="19" t="n">
        <v>0.923293315079151</v>
      </c>
      <c r="O1587" s="19" t="n">
        <v>0.884777090760785</v>
      </c>
      <c r="P1587" s="19" t="n">
        <v>0.731283255493772</v>
      </c>
      <c r="Q1587" s="17" t="s">
        <v>29</v>
      </c>
      <c r="R1587" s="5" t="str">
        <f aca="false">IF(OR(Q1587="Steel plate",Q1587="Concrete jacket"),"Steel plate or jacket",Q1587)</f>
        <v>Monitor</v>
      </c>
      <c r="S1587" s="5" t="str">
        <f aca="false">IF(O1587&lt;='Tree rules'!$C$4,IF(N1587&lt;='Tree rules'!$C$5,IF(P1587&lt;='Tree rules'!$C$7,"Monitor","Polymer laminate"),IF(P1587&lt;='Tree rules'!$C$8,"Seal cracks","Polymer laminate")),IF(O1587&lt;='Tree rules'!$C$6,IF(P1587&lt;='Tree rules'!$C$9,"Polymer laminate","Steel plate or jacket"),IF(L1587&lt;='Tree rules'!$C$10,"Steel plate or jacket","Polymer laminate")))</f>
        <v>Monitor</v>
      </c>
      <c r="T1587" s="5" t="str">
        <f aca="false">IF(S1587=R1587,"Yes","No")</f>
        <v>Yes</v>
      </c>
    </row>
    <row r="1588" customFormat="false" ht="15" hidden="false" customHeight="false" outlineLevel="0" collapsed="false">
      <c r="A1588" s="15" t="n">
        <v>5299</v>
      </c>
      <c r="B1588" s="16" t="n">
        <v>3.98307410832837</v>
      </c>
      <c r="C1588" s="15" t="n">
        <v>300</v>
      </c>
      <c r="D1588" s="15" t="n">
        <v>350</v>
      </c>
      <c r="E1588" s="15" t="n">
        <v>30</v>
      </c>
      <c r="F1588" s="16" t="n">
        <v>0.739198271432892</v>
      </c>
      <c r="G1588" s="17" t="s">
        <v>103</v>
      </c>
      <c r="H1588" s="18" t="n">
        <v>0.2</v>
      </c>
      <c r="I1588" s="18" t="n">
        <v>1</v>
      </c>
      <c r="J1588" s="19" t="n">
        <v>0.860990406720826</v>
      </c>
      <c r="K1588" s="19" t="n">
        <v>0.534268275768542</v>
      </c>
      <c r="L1588" s="16" t="n">
        <v>13.0165820533607</v>
      </c>
      <c r="M1588" s="19" t="n">
        <v>0.894109858548626</v>
      </c>
      <c r="N1588" s="19" t="n">
        <v>0.780446658870051</v>
      </c>
      <c r="O1588" s="19" t="n">
        <v>0.860990406720826</v>
      </c>
      <c r="P1588" s="19" t="n">
        <v>0.363262095885534</v>
      </c>
      <c r="Q1588" s="17" t="s">
        <v>29</v>
      </c>
      <c r="R1588" s="5" t="str">
        <f aca="false">IF(OR(Q1588="Steel plate",Q1588="Concrete jacket"),"Steel plate or jacket",Q1588)</f>
        <v>Monitor</v>
      </c>
      <c r="S1588" s="5" t="str">
        <f aca="false">IF(O1588&lt;='Tree rules'!$C$4,IF(N1588&lt;='Tree rules'!$C$5,IF(P1588&lt;='Tree rules'!$C$7,"Monitor","Polymer laminate"),IF(P1588&lt;='Tree rules'!$C$8,"Seal cracks","Polymer laminate")),IF(O1588&lt;='Tree rules'!$C$6,IF(P1588&lt;='Tree rules'!$C$9,"Polymer laminate","Steel plate or jacket"),IF(L1588&lt;='Tree rules'!$C$10,"Steel plate or jacket","Polymer laminate")))</f>
        <v>Monitor</v>
      </c>
      <c r="T1588" s="5" t="str">
        <f aca="false">IF(S1588=R1588,"Yes","No")</f>
        <v>Yes</v>
      </c>
    </row>
    <row r="1589" customFormat="false" ht="15" hidden="false" customHeight="false" outlineLevel="0" collapsed="false">
      <c r="A1589" s="15" t="n">
        <v>5302</v>
      </c>
      <c r="B1589" s="16" t="n">
        <v>3.041374082791</v>
      </c>
      <c r="C1589" s="15" t="n">
        <v>300</v>
      </c>
      <c r="D1589" s="15" t="n">
        <v>300</v>
      </c>
      <c r="E1589" s="15" t="n">
        <v>25</v>
      </c>
      <c r="F1589" s="16" t="n">
        <v>0.883572933822129</v>
      </c>
      <c r="G1589" s="17" t="s">
        <v>101</v>
      </c>
      <c r="H1589" s="18" t="n">
        <v>0.3</v>
      </c>
      <c r="I1589" s="18" t="n">
        <v>1</v>
      </c>
      <c r="J1589" s="19" t="n">
        <v>0.928679342242077</v>
      </c>
      <c r="K1589" s="19" t="n">
        <v>0.595687684184046</v>
      </c>
      <c r="L1589" s="16" t="n">
        <v>11.8803675109023</v>
      </c>
      <c r="M1589" s="19" t="n">
        <v>0.581953666483936</v>
      </c>
      <c r="N1589" s="19" t="n">
        <v>0.620419827561874</v>
      </c>
      <c r="O1589" s="19" t="n">
        <v>0.928679342242077</v>
      </c>
      <c r="P1589" s="19" t="n">
        <v>0.622608081635307</v>
      </c>
      <c r="Q1589" s="17" t="s">
        <v>29</v>
      </c>
      <c r="R1589" s="5" t="str">
        <f aca="false">IF(OR(Q1589="Steel plate",Q1589="Concrete jacket"),"Steel plate or jacket",Q1589)</f>
        <v>Monitor</v>
      </c>
      <c r="S1589" s="5" t="str">
        <f aca="false">IF(O1589&lt;='Tree rules'!$C$4,IF(N1589&lt;='Tree rules'!$C$5,IF(P1589&lt;='Tree rules'!$C$7,"Monitor","Polymer laminate"),IF(P1589&lt;='Tree rules'!$C$8,"Seal cracks","Polymer laminate")),IF(O1589&lt;='Tree rules'!$C$6,IF(P1589&lt;='Tree rules'!$C$9,"Polymer laminate","Steel plate or jacket"),IF(L1589&lt;='Tree rules'!$C$10,"Steel plate or jacket","Polymer laminate")))</f>
        <v>Monitor</v>
      </c>
      <c r="T1589" s="5" t="str">
        <f aca="false">IF(S1589=R1589,"Yes","No")</f>
        <v>Yes</v>
      </c>
    </row>
    <row r="1590" customFormat="false" ht="15" hidden="false" customHeight="false" outlineLevel="0" collapsed="false">
      <c r="A1590" s="15" t="n">
        <v>5304</v>
      </c>
      <c r="B1590" s="16" t="n">
        <v>3.03868341457212</v>
      </c>
      <c r="C1590" s="15" t="n">
        <v>230</v>
      </c>
      <c r="D1590" s="15" t="n">
        <v>300</v>
      </c>
      <c r="E1590" s="15" t="n">
        <v>25</v>
      </c>
      <c r="F1590" s="16" t="n">
        <v>0.768324290280112</v>
      </c>
      <c r="G1590" s="17" t="s">
        <v>103</v>
      </c>
      <c r="H1590" s="18" t="n">
        <v>0.2</v>
      </c>
      <c r="I1590" s="18" t="n">
        <v>1</v>
      </c>
      <c r="J1590" s="19" t="n">
        <v>0.851797522844469</v>
      </c>
      <c r="K1590" s="19" t="n">
        <v>0.547979411575669</v>
      </c>
      <c r="L1590" s="16" t="n">
        <v>11.8698570881723</v>
      </c>
      <c r="M1590" s="19" t="n">
        <v>0.948056825395412</v>
      </c>
      <c r="N1590" s="19" t="n">
        <v>0.783263398255469</v>
      </c>
      <c r="O1590" s="19" t="n">
        <v>0.851797522844469</v>
      </c>
      <c r="P1590" s="19" t="n">
        <v>0.315142483013889</v>
      </c>
      <c r="Q1590" s="17" t="s">
        <v>29</v>
      </c>
      <c r="R1590" s="5" t="str">
        <f aca="false">IF(OR(Q1590="Steel plate",Q1590="Concrete jacket"),"Steel plate or jacket",Q1590)</f>
        <v>Monitor</v>
      </c>
      <c r="S1590" s="5" t="str">
        <f aca="false">IF(O1590&lt;='Tree rules'!$C$4,IF(N1590&lt;='Tree rules'!$C$5,IF(P1590&lt;='Tree rules'!$C$7,"Monitor","Polymer laminate"),IF(P1590&lt;='Tree rules'!$C$8,"Seal cracks","Polymer laminate")),IF(O1590&lt;='Tree rules'!$C$6,IF(P1590&lt;='Tree rules'!$C$9,"Polymer laminate","Steel plate or jacket"),IF(L1590&lt;='Tree rules'!$C$10,"Steel plate or jacket","Polymer laminate")))</f>
        <v>Monitor</v>
      </c>
      <c r="T1590" s="5" t="str">
        <f aca="false">IF(S1590=R1590,"Yes","No")</f>
        <v>Yes</v>
      </c>
    </row>
    <row r="1591" customFormat="false" ht="15" hidden="false" customHeight="false" outlineLevel="0" collapsed="false">
      <c r="A1591" s="15" t="n">
        <v>5310</v>
      </c>
      <c r="B1591" s="16" t="n">
        <v>5.21151084008336</v>
      </c>
      <c r="C1591" s="15" t="n">
        <v>230</v>
      </c>
      <c r="D1591" s="15" t="n">
        <v>525</v>
      </c>
      <c r="E1591" s="15" t="n">
        <v>25</v>
      </c>
      <c r="F1591" s="16" t="n">
        <v>0.57270853223768</v>
      </c>
      <c r="G1591" s="17" t="s">
        <v>103</v>
      </c>
      <c r="H1591" s="18" t="n">
        <v>0.2</v>
      </c>
      <c r="I1591" s="18" t="n">
        <v>1</v>
      </c>
      <c r="J1591" s="19" t="n">
        <v>0.853677497101867</v>
      </c>
      <c r="K1591" s="19" t="n">
        <v>0.463815790406549</v>
      </c>
      <c r="L1591" s="16" t="n">
        <v>10.9255992454578</v>
      </c>
      <c r="M1591" s="19" t="n">
        <v>0.753382495452181</v>
      </c>
      <c r="N1591" s="19" t="n">
        <v>1.11692114607528</v>
      </c>
      <c r="O1591" s="19" t="n">
        <v>0.853677497101867</v>
      </c>
      <c r="P1591" s="19" t="n">
        <v>0.318635964758126</v>
      </c>
      <c r="Q1591" s="17" t="s">
        <v>30</v>
      </c>
      <c r="R1591" s="5" t="str">
        <f aca="false">IF(OR(Q1591="Steel plate",Q1591="Concrete jacket"),"Steel plate or jacket",Q1591)</f>
        <v>Seal cracks</v>
      </c>
      <c r="S1591" s="5" t="str">
        <f aca="false">IF(O1591&lt;='Tree rules'!$C$4,IF(N1591&lt;='Tree rules'!$C$5,IF(P1591&lt;='Tree rules'!$C$7,"Monitor","Polymer laminate"),IF(P1591&lt;='Tree rules'!$C$8,"Seal cracks","Polymer laminate")),IF(O1591&lt;='Tree rules'!$C$6,IF(P1591&lt;='Tree rules'!$C$9,"Polymer laminate","Steel plate or jacket"),IF(L1591&lt;='Tree rules'!$C$10,"Steel plate or jacket","Polymer laminate")))</f>
        <v>Seal cracks</v>
      </c>
      <c r="T1591" s="5" t="str">
        <f aca="false">IF(S1591=R1591,"Yes","No")</f>
        <v>Yes</v>
      </c>
    </row>
    <row r="1592" customFormat="false" ht="15" hidden="false" customHeight="false" outlineLevel="0" collapsed="false">
      <c r="A1592" s="15" t="n">
        <v>5313</v>
      </c>
      <c r="B1592" s="16" t="n">
        <v>6.42727185540334</v>
      </c>
      <c r="C1592" s="15" t="n">
        <v>230</v>
      </c>
      <c r="D1592" s="15" t="n">
        <v>600</v>
      </c>
      <c r="E1592" s="15" t="n">
        <v>30</v>
      </c>
      <c r="F1592" s="16" t="n">
        <v>0.742342309449384</v>
      </c>
      <c r="G1592" s="17" t="s">
        <v>101</v>
      </c>
      <c r="H1592" s="18" t="n">
        <v>0.3</v>
      </c>
      <c r="I1592" s="18" t="n">
        <v>2</v>
      </c>
      <c r="J1592" s="19" t="n">
        <v>0.892118775861937</v>
      </c>
      <c r="K1592" s="19" t="n">
        <v>0.512650087564705</v>
      </c>
      <c r="L1592" s="16" t="n">
        <v>11.6436084337017</v>
      </c>
      <c r="M1592" s="19" t="n">
        <v>0.753712430357342</v>
      </c>
      <c r="N1592" s="19" t="n">
        <v>0.925358731745727</v>
      </c>
      <c r="O1592" s="19" t="n">
        <v>1.32689278316014</v>
      </c>
      <c r="P1592" s="19" t="n">
        <v>0.548186912878881</v>
      </c>
      <c r="Q1592" s="17" t="s">
        <v>31</v>
      </c>
      <c r="R1592" s="5" t="str">
        <f aca="false">IF(OR(Q1592="Steel plate",Q1592="Concrete jacket"),"Steel plate or jacket",Q1592)</f>
        <v>Polymer laminate</v>
      </c>
      <c r="S1592" s="5" t="str">
        <f aca="false">IF(O1592&lt;='Tree rules'!$C$4,IF(N1592&lt;='Tree rules'!$C$5,IF(P1592&lt;='Tree rules'!$C$7,"Monitor","Polymer laminate"),IF(P1592&lt;='Tree rules'!$C$8,"Seal cracks","Polymer laminate")),IF(O1592&lt;='Tree rules'!$C$6,IF(P1592&lt;='Tree rules'!$C$9,"Polymer laminate","Steel plate or jacket"),IF(L1592&lt;='Tree rules'!$C$10,"Steel plate or jacket","Polymer laminate")))</f>
        <v>Polymer laminate</v>
      </c>
      <c r="T1592" s="5" t="str">
        <f aca="false">IF(S1592=R1592,"Yes","No")</f>
        <v>Yes</v>
      </c>
    </row>
    <row r="1593" customFormat="false" ht="15" hidden="false" customHeight="false" outlineLevel="0" collapsed="false">
      <c r="A1593" s="15" t="n">
        <v>5319</v>
      </c>
      <c r="B1593" s="16" t="n">
        <v>4.25313098840131</v>
      </c>
      <c r="C1593" s="15" t="n">
        <v>300</v>
      </c>
      <c r="D1593" s="15" t="n">
        <v>400</v>
      </c>
      <c r="E1593" s="15" t="n">
        <v>30</v>
      </c>
      <c r="F1593" s="16" t="n">
        <v>0.621482226229435</v>
      </c>
      <c r="G1593" s="17" t="s">
        <v>102</v>
      </c>
      <c r="H1593" s="18" t="n">
        <v>0.1</v>
      </c>
      <c r="I1593" s="18" t="n">
        <v>1.5</v>
      </c>
      <c r="J1593" s="19" t="n">
        <v>0.985680311420259</v>
      </c>
      <c r="K1593" s="19" t="n">
        <v>0.45944417382677</v>
      </c>
      <c r="L1593" s="16" t="n">
        <v>12.6205667311612</v>
      </c>
      <c r="M1593" s="19" t="n">
        <v>0.365164550878367</v>
      </c>
      <c r="N1593" s="19" t="n">
        <v>4.9447077047717</v>
      </c>
      <c r="O1593" s="19" t="n">
        <v>1.25208792896149</v>
      </c>
      <c r="P1593" s="19" t="n">
        <v>0.755981180565107</v>
      </c>
      <c r="Q1593" s="17" t="s">
        <v>31</v>
      </c>
      <c r="R1593" s="5" t="str">
        <f aca="false">IF(OR(Q1593="Steel plate",Q1593="Concrete jacket"),"Steel plate or jacket",Q1593)</f>
        <v>Polymer laminate</v>
      </c>
      <c r="S1593" s="5" t="str">
        <f aca="false">IF(O1593&lt;='Tree rules'!$C$4,IF(N1593&lt;='Tree rules'!$C$5,IF(P1593&lt;='Tree rules'!$C$7,"Monitor","Polymer laminate"),IF(P1593&lt;='Tree rules'!$C$8,"Seal cracks","Polymer laminate")),IF(O1593&lt;='Tree rules'!$C$6,IF(P1593&lt;='Tree rules'!$C$9,"Polymer laminate","Steel plate or jacket"),IF(L1593&lt;='Tree rules'!$C$10,"Steel plate or jacket","Polymer laminate")))</f>
        <v>Polymer laminate</v>
      </c>
      <c r="T1593" s="5" t="str">
        <f aca="false">IF(S1593=R1593,"Yes","No")</f>
        <v>Yes</v>
      </c>
    </row>
    <row r="1594" customFormat="false" ht="15" hidden="false" customHeight="false" outlineLevel="0" collapsed="false">
      <c r="A1594" s="15" t="n">
        <v>5332</v>
      </c>
      <c r="B1594" s="16" t="n">
        <v>3.19935622678249</v>
      </c>
      <c r="C1594" s="15" t="n">
        <v>300</v>
      </c>
      <c r="D1594" s="15" t="n">
        <v>300</v>
      </c>
      <c r="E1594" s="15" t="n">
        <v>20</v>
      </c>
      <c r="F1594" s="16" t="n">
        <v>0.736310778185108</v>
      </c>
      <c r="G1594" s="17" t="s">
        <v>101</v>
      </c>
      <c r="H1594" s="18" t="n">
        <v>0.3</v>
      </c>
      <c r="I1594" s="18" t="n">
        <v>2</v>
      </c>
      <c r="J1594" s="19" t="n">
        <v>0.947006969814114</v>
      </c>
      <c r="K1594" s="19" t="n">
        <v>0.591115459730552</v>
      </c>
      <c r="L1594" s="16" t="n">
        <v>12.4974852608691</v>
      </c>
      <c r="M1594" s="19" t="n">
        <v>0.277943779652388</v>
      </c>
      <c r="N1594" s="19" t="n">
        <v>0.971663181121215</v>
      </c>
      <c r="O1594" s="19" t="n">
        <v>1.33422347929852</v>
      </c>
      <c r="P1594" s="19" t="n">
        <v>1.49189751559694</v>
      </c>
      <c r="Q1594" s="17" t="s">
        <v>31</v>
      </c>
      <c r="R1594" s="5" t="str">
        <f aca="false">IF(OR(Q1594="Steel plate",Q1594="Concrete jacket"),"Steel plate or jacket",Q1594)</f>
        <v>Polymer laminate</v>
      </c>
      <c r="S1594" s="5" t="str">
        <f aca="false">IF(O1594&lt;='Tree rules'!$C$4,IF(N1594&lt;='Tree rules'!$C$5,IF(P1594&lt;='Tree rules'!$C$7,"Monitor","Polymer laminate"),IF(P1594&lt;='Tree rules'!$C$8,"Seal cracks","Polymer laminate")),IF(O1594&lt;='Tree rules'!$C$6,IF(P1594&lt;='Tree rules'!$C$9,"Polymer laminate","Steel plate or jacket"),IF(L1594&lt;='Tree rules'!$C$10,"Steel plate or jacket","Polymer laminate")))</f>
        <v>Steel plate or jacket</v>
      </c>
      <c r="T1594" s="5" t="str">
        <f aca="false">IF(S1594=R1594,"Yes","No")</f>
        <v>No</v>
      </c>
    </row>
    <row r="1595" customFormat="false" ht="15" hidden="false" customHeight="false" outlineLevel="0" collapsed="false">
      <c r="A1595" s="15" t="n">
        <v>5333</v>
      </c>
      <c r="B1595" s="16" t="n">
        <v>4.31651106743576</v>
      </c>
      <c r="C1595" s="15" t="n">
        <v>230</v>
      </c>
      <c r="D1595" s="15" t="n">
        <v>375</v>
      </c>
      <c r="E1595" s="15" t="n">
        <v>30</v>
      </c>
      <c r="F1595" s="16" t="n">
        <v>0.875583236786453</v>
      </c>
      <c r="G1595" s="17" t="s">
        <v>102</v>
      </c>
      <c r="H1595" s="18" t="n">
        <v>0.1</v>
      </c>
      <c r="I1595" s="18" t="n">
        <v>1</v>
      </c>
      <c r="J1595" s="19" t="n">
        <v>0.87645844208443</v>
      </c>
      <c r="K1595" s="19" t="n">
        <v>0.56747498727096</v>
      </c>
      <c r="L1595" s="16" t="n">
        <v>13.8349713699864</v>
      </c>
      <c r="M1595" s="19" t="n">
        <v>0.865848542136986</v>
      </c>
      <c r="N1595" s="19" t="n">
        <v>2.63291699560946</v>
      </c>
      <c r="O1595" s="19" t="n">
        <v>0.87645844208443</v>
      </c>
      <c r="P1595" s="19" t="n">
        <v>0.41370532531927</v>
      </c>
      <c r="Q1595" s="17" t="s">
        <v>30</v>
      </c>
      <c r="R1595" s="5" t="str">
        <f aca="false">IF(OR(Q1595="Steel plate",Q1595="Concrete jacket"),"Steel plate or jacket",Q1595)</f>
        <v>Seal cracks</v>
      </c>
      <c r="S1595" s="5" t="str">
        <f aca="false">IF(O1595&lt;='Tree rules'!$C$4,IF(N1595&lt;='Tree rules'!$C$5,IF(P1595&lt;='Tree rules'!$C$7,"Monitor","Polymer laminate"),IF(P1595&lt;='Tree rules'!$C$8,"Seal cracks","Polymer laminate")),IF(O1595&lt;='Tree rules'!$C$6,IF(P1595&lt;='Tree rules'!$C$9,"Polymer laminate","Steel plate or jacket"),IF(L1595&lt;='Tree rules'!$C$10,"Steel plate or jacket","Polymer laminate")))</f>
        <v>Seal cracks</v>
      </c>
      <c r="T1595" s="5" t="str">
        <f aca="false">IF(S1595=R1595,"Yes","No")</f>
        <v>Yes</v>
      </c>
    </row>
    <row r="1596" customFormat="false" ht="15" hidden="false" customHeight="false" outlineLevel="0" collapsed="false">
      <c r="A1596" s="15" t="n">
        <v>5334</v>
      </c>
      <c r="B1596" s="16" t="n">
        <v>7.25502060950039</v>
      </c>
      <c r="C1596" s="15" t="n">
        <v>300</v>
      </c>
      <c r="D1596" s="15" t="n">
        <v>575</v>
      </c>
      <c r="E1596" s="15" t="n">
        <v>30</v>
      </c>
      <c r="F1596" s="16" t="n">
        <v>0.633465437396808</v>
      </c>
      <c r="G1596" s="17" t="s">
        <v>103</v>
      </c>
      <c r="H1596" s="18" t="n">
        <v>0.2</v>
      </c>
      <c r="I1596" s="18" t="n">
        <v>1</v>
      </c>
      <c r="J1596" s="19" t="n">
        <v>0.869300323043232</v>
      </c>
      <c r="K1596" s="19" t="n">
        <v>0.605341609937904</v>
      </c>
      <c r="L1596" s="16" t="n">
        <v>13.7145947249535</v>
      </c>
      <c r="M1596" s="19" t="n">
        <v>0.394355429226142</v>
      </c>
      <c r="N1596" s="19" t="n">
        <v>0.886176483691485</v>
      </c>
      <c r="O1596" s="19" t="n">
        <v>0.869300323043232</v>
      </c>
      <c r="P1596" s="19" t="n">
        <v>0.871248419446296</v>
      </c>
      <c r="Q1596" s="17" t="s">
        <v>29</v>
      </c>
      <c r="R1596" s="5" t="str">
        <f aca="false">IF(OR(Q1596="Steel plate",Q1596="Concrete jacket"),"Steel plate or jacket",Q1596)</f>
        <v>Monitor</v>
      </c>
      <c r="S1596" s="5" t="str">
        <f aca="false">IF(O1596&lt;='Tree rules'!$C$4,IF(N1596&lt;='Tree rules'!$C$5,IF(P1596&lt;='Tree rules'!$C$7,"Monitor","Polymer laminate"),IF(P1596&lt;='Tree rules'!$C$8,"Seal cracks","Polymer laminate")),IF(O1596&lt;='Tree rules'!$C$6,IF(P1596&lt;='Tree rules'!$C$9,"Polymer laminate","Steel plate or jacket"),IF(L1596&lt;='Tree rules'!$C$10,"Steel plate or jacket","Polymer laminate")))</f>
        <v>Monitor</v>
      </c>
      <c r="T1596" s="5" t="str">
        <f aca="false">IF(S1596=R1596,"Yes","No")</f>
        <v>Yes</v>
      </c>
    </row>
    <row r="1597" customFormat="false" ht="15" hidden="false" customHeight="false" outlineLevel="0" collapsed="false">
      <c r="A1597" s="15" t="n">
        <v>5338</v>
      </c>
      <c r="B1597" s="16" t="n">
        <v>4.82530216998768</v>
      </c>
      <c r="C1597" s="15" t="n">
        <v>230</v>
      </c>
      <c r="D1597" s="15" t="n">
        <v>400</v>
      </c>
      <c r="E1597" s="15" t="n">
        <v>20</v>
      </c>
      <c r="F1597" s="16" t="n">
        <v>0.740832460684402</v>
      </c>
      <c r="G1597" s="17" t="s">
        <v>103</v>
      </c>
      <c r="H1597" s="18" t="n">
        <v>0.2</v>
      </c>
      <c r="I1597" s="18" t="n">
        <v>2</v>
      </c>
      <c r="J1597" s="19" t="n">
        <v>0.857767300722489</v>
      </c>
      <c r="K1597" s="19" t="n">
        <v>0.440636606064418</v>
      </c>
      <c r="L1597" s="16" t="n">
        <v>13.6307970903607</v>
      </c>
      <c r="M1597" s="19" t="n">
        <v>0.35073393752754</v>
      </c>
      <c r="N1597" s="19" t="n">
        <v>1.51347797603725</v>
      </c>
      <c r="O1597" s="19" t="n">
        <v>1.33757092926158</v>
      </c>
      <c r="P1597" s="19" t="n">
        <v>1.27285619659663</v>
      </c>
      <c r="Q1597" s="17" t="s">
        <v>31</v>
      </c>
      <c r="R1597" s="5" t="str">
        <f aca="false">IF(OR(Q1597="Steel plate",Q1597="Concrete jacket"),"Steel plate or jacket",Q1597)</f>
        <v>Polymer laminate</v>
      </c>
      <c r="S1597" s="5" t="str">
        <f aca="false">IF(O1597&lt;='Tree rules'!$C$4,IF(N1597&lt;='Tree rules'!$C$5,IF(P1597&lt;='Tree rules'!$C$7,"Monitor","Polymer laminate"),IF(P1597&lt;='Tree rules'!$C$8,"Seal cracks","Polymer laminate")),IF(O1597&lt;='Tree rules'!$C$6,IF(P1597&lt;='Tree rules'!$C$9,"Polymer laminate","Steel plate or jacket"),IF(L1597&lt;='Tree rules'!$C$10,"Steel plate or jacket","Polymer laminate")))</f>
        <v>Polymer laminate</v>
      </c>
      <c r="T1597" s="5" t="str">
        <f aca="false">IF(S1597=R1597,"Yes","No")</f>
        <v>Yes</v>
      </c>
    </row>
    <row r="1598" customFormat="false" ht="15" hidden="false" customHeight="false" outlineLevel="0" collapsed="false">
      <c r="A1598" s="15" t="n">
        <v>5344</v>
      </c>
      <c r="B1598" s="16" t="n">
        <v>5.36794947949162</v>
      </c>
      <c r="C1598" s="15" t="n">
        <v>300</v>
      </c>
      <c r="D1598" s="15" t="n">
        <v>525</v>
      </c>
      <c r="E1598" s="15" t="n">
        <v>30</v>
      </c>
      <c r="F1598" s="16" t="n">
        <v>0.699589178252424</v>
      </c>
      <c r="G1598" s="17" t="s">
        <v>103</v>
      </c>
      <c r="H1598" s="18" t="n">
        <v>0.2</v>
      </c>
      <c r="I1598" s="18" t="n">
        <v>2</v>
      </c>
      <c r="J1598" s="19" t="n">
        <v>0.984389199678807</v>
      </c>
      <c r="K1598" s="19" t="n">
        <v>0.529479211560037</v>
      </c>
      <c r="L1598" s="16" t="n">
        <v>11.2065751137612</v>
      </c>
      <c r="M1598" s="19" t="n">
        <v>0.67425576742509</v>
      </c>
      <c r="N1598" s="19" t="n">
        <v>1.44731580223349</v>
      </c>
      <c r="O1598" s="19" t="n">
        <v>1.44756478204346</v>
      </c>
      <c r="P1598" s="19" t="n">
        <v>0.599380966248384</v>
      </c>
      <c r="Q1598" s="17" t="s">
        <v>31</v>
      </c>
      <c r="R1598" s="5" t="str">
        <f aca="false">IF(OR(Q1598="Steel plate",Q1598="Concrete jacket"),"Steel plate or jacket",Q1598)</f>
        <v>Polymer laminate</v>
      </c>
      <c r="S1598" s="5" t="str">
        <f aca="false">IF(O1598&lt;='Tree rules'!$C$4,IF(N1598&lt;='Tree rules'!$C$5,IF(P1598&lt;='Tree rules'!$C$7,"Monitor","Polymer laminate"),IF(P1598&lt;='Tree rules'!$C$8,"Seal cracks","Polymer laminate")),IF(O1598&lt;='Tree rules'!$C$6,IF(P1598&lt;='Tree rules'!$C$9,"Polymer laminate","Steel plate or jacket"),IF(L1598&lt;='Tree rules'!$C$10,"Steel plate or jacket","Polymer laminate")))</f>
        <v>Steel plate or jacket</v>
      </c>
      <c r="T1598" s="5" t="str">
        <f aca="false">IF(S1598=R1598,"Yes","No")</f>
        <v>No</v>
      </c>
    </row>
    <row r="1599" customFormat="false" ht="15" hidden="false" customHeight="false" outlineLevel="0" collapsed="false">
      <c r="A1599" s="15" t="n">
        <v>5349</v>
      </c>
      <c r="B1599" s="16" t="n">
        <v>3.19804240258577</v>
      </c>
      <c r="C1599" s="15" t="n">
        <v>300</v>
      </c>
      <c r="D1599" s="15" t="n">
        <v>300</v>
      </c>
      <c r="E1599" s="15" t="n">
        <v>25</v>
      </c>
      <c r="F1599" s="16" t="n">
        <v>0.831109167616348</v>
      </c>
      <c r="G1599" s="17" t="s">
        <v>101</v>
      </c>
      <c r="H1599" s="18" t="n">
        <v>0.3</v>
      </c>
      <c r="I1599" s="18" t="n">
        <v>1.5</v>
      </c>
      <c r="J1599" s="19" t="n">
        <v>0.883731379147465</v>
      </c>
      <c r="K1599" s="19" t="n">
        <v>0.462625193169238</v>
      </c>
      <c r="L1599" s="16" t="n">
        <v>12.6906444547055</v>
      </c>
      <c r="M1599" s="19" t="n">
        <v>0.535541656019268</v>
      </c>
      <c r="N1599" s="19" t="n">
        <v>1.23164905160478</v>
      </c>
      <c r="O1599" s="19" t="n">
        <v>1.12117886872729</v>
      </c>
      <c r="P1599" s="19" t="n">
        <v>0.643619085672173</v>
      </c>
      <c r="Q1599" s="17" t="s">
        <v>31</v>
      </c>
      <c r="R1599" s="5" t="str">
        <f aca="false">IF(OR(Q1599="Steel plate",Q1599="Concrete jacket"),"Steel plate or jacket",Q1599)</f>
        <v>Polymer laminate</v>
      </c>
      <c r="S1599" s="5" t="str">
        <f aca="false">IF(O1599&lt;='Tree rules'!$C$4,IF(N1599&lt;='Tree rules'!$C$5,IF(P1599&lt;='Tree rules'!$C$7,"Monitor","Polymer laminate"),IF(P1599&lt;='Tree rules'!$C$8,"Seal cracks","Polymer laminate")),IF(O1599&lt;='Tree rules'!$C$6,IF(P1599&lt;='Tree rules'!$C$9,"Polymer laminate","Steel plate or jacket"),IF(L1599&lt;='Tree rules'!$C$10,"Steel plate or jacket","Polymer laminate")))</f>
        <v>Polymer laminate</v>
      </c>
      <c r="T1599" s="5" t="str">
        <f aca="false">IF(S1599=R1599,"Yes","No")</f>
        <v>Yes</v>
      </c>
    </row>
    <row r="1600" customFormat="false" ht="15" hidden="false" customHeight="false" outlineLevel="0" collapsed="false">
      <c r="A1600" s="15" t="n">
        <v>5352</v>
      </c>
      <c r="B1600" s="16" t="n">
        <v>4.58846009823151</v>
      </c>
      <c r="C1600" s="15" t="n">
        <v>300</v>
      </c>
      <c r="D1600" s="15" t="n">
        <v>400</v>
      </c>
      <c r="E1600" s="15" t="n">
        <v>20</v>
      </c>
      <c r="F1600" s="16" t="n">
        <v>0.593103037845861</v>
      </c>
      <c r="G1600" s="17" t="s">
        <v>102</v>
      </c>
      <c r="H1600" s="18" t="n">
        <v>0.1</v>
      </c>
      <c r="I1600" s="18" t="n">
        <v>1.5</v>
      </c>
      <c r="J1600" s="19" t="n">
        <v>0.997905271901031</v>
      </c>
      <c r="K1600" s="19" t="n">
        <v>0.621829723214421</v>
      </c>
      <c r="L1600" s="16" t="n">
        <v>13.5352805257567</v>
      </c>
      <c r="M1600" s="19" t="n">
        <v>0.639912907536663</v>
      </c>
      <c r="N1600" s="19" t="n">
        <v>3.48149347882969</v>
      </c>
      <c r="O1600" s="19" t="n">
        <v>1.18659432834133</v>
      </c>
      <c r="P1600" s="19" t="n">
        <v>0.59066270413546</v>
      </c>
      <c r="Q1600" s="17" t="s">
        <v>31</v>
      </c>
      <c r="R1600" s="5" t="str">
        <f aca="false">IF(OR(Q1600="Steel plate",Q1600="Concrete jacket"),"Steel plate or jacket",Q1600)</f>
        <v>Polymer laminate</v>
      </c>
      <c r="S1600" s="5" t="str">
        <f aca="false">IF(O1600&lt;='Tree rules'!$C$4,IF(N1600&lt;='Tree rules'!$C$5,IF(P1600&lt;='Tree rules'!$C$7,"Monitor","Polymer laminate"),IF(P1600&lt;='Tree rules'!$C$8,"Seal cracks","Polymer laminate")),IF(O1600&lt;='Tree rules'!$C$6,IF(P1600&lt;='Tree rules'!$C$9,"Polymer laminate","Steel plate or jacket"),IF(L1600&lt;='Tree rules'!$C$10,"Steel plate or jacket","Polymer laminate")))</f>
        <v>Polymer laminate</v>
      </c>
      <c r="T1600" s="5" t="str">
        <f aca="false">IF(S1600=R1600,"Yes","No")</f>
        <v>Yes</v>
      </c>
    </row>
    <row r="1601" customFormat="false" ht="15" hidden="false" customHeight="false" outlineLevel="0" collapsed="false">
      <c r="A1601" s="15" t="n">
        <v>5356</v>
      </c>
      <c r="B1601" s="16" t="n">
        <v>6.9187416980172</v>
      </c>
      <c r="C1601" s="15" t="n">
        <v>300</v>
      </c>
      <c r="D1601" s="15" t="n">
        <v>675</v>
      </c>
      <c r="E1601" s="15" t="n">
        <v>25</v>
      </c>
      <c r="F1601" s="16" t="n">
        <v>0.63930661313115</v>
      </c>
      <c r="G1601" s="17" t="s">
        <v>103</v>
      </c>
      <c r="H1601" s="18" t="n">
        <v>0.2</v>
      </c>
      <c r="I1601" s="18" t="n">
        <v>1</v>
      </c>
      <c r="J1601" s="19" t="n">
        <v>0.903903024332349</v>
      </c>
      <c r="K1601" s="19" t="n">
        <v>0.538125713606551</v>
      </c>
      <c r="L1601" s="16" t="n">
        <v>10.9995893450194</v>
      </c>
      <c r="M1601" s="19" t="n">
        <v>0.920532953537028</v>
      </c>
      <c r="N1601" s="19" t="n">
        <v>0.751780156482314</v>
      </c>
      <c r="O1601" s="19" t="n">
        <v>0.903903024332349</v>
      </c>
      <c r="P1601" s="19" t="n">
        <v>0.353694844650906</v>
      </c>
      <c r="Q1601" s="17" t="s">
        <v>29</v>
      </c>
      <c r="R1601" s="5" t="str">
        <f aca="false">IF(OR(Q1601="Steel plate",Q1601="Concrete jacket"),"Steel plate or jacket",Q1601)</f>
        <v>Monitor</v>
      </c>
      <c r="S1601" s="5" t="str">
        <f aca="false">IF(O1601&lt;='Tree rules'!$C$4,IF(N1601&lt;='Tree rules'!$C$5,IF(P1601&lt;='Tree rules'!$C$7,"Monitor","Polymer laminate"),IF(P1601&lt;='Tree rules'!$C$8,"Seal cracks","Polymer laminate")),IF(O1601&lt;='Tree rules'!$C$6,IF(P1601&lt;='Tree rules'!$C$9,"Polymer laminate","Steel plate or jacket"),IF(L1601&lt;='Tree rules'!$C$10,"Steel plate or jacket","Polymer laminate")))</f>
        <v>Monitor</v>
      </c>
      <c r="T1601" s="5" t="str">
        <f aca="false">IF(S1601=R1601,"Yes","No")</f>
        <v>Yes</v>
      </c>
    </row>
    <row r="1602" customFormat="false" ht="15" hidden="false" customHeight="false" outlineLevel="0" collapsed="false">
      <c r="A1602" s="15" t="n">
        <v>5358</v>
      </c>
      <c r="B1602" s="16" t="n">
        <v>4.00598272204854</v>
      </c>
      <c r="C1602" s="15" t="n">
        <v>230</v>
      </c>
      <c r="D1602" s="15" t="n">
        <v>400</v>
      </c>
      <c r="E1602" s="15" t="n">
        <v>25</v>
      </c>
      <c r="F1602" s="16" t="n">
        <v>0.776085141697083</v>
      </c>
      <c r="G1602" s="17" t="s">
        <v>101</v>
      </c>
      <c r="H1602" s="18" t="n">
        <v>0.3</v>
      </c>
      <c r="I1602" s="18" t="n">
        <v>1</v>
      </c>
      <c r="J1602" s="19" t="n">
        <v>0.879972599272992</v>
      </c>
      <c r="K1602" s="19" t="n">
        <v>0.473406877538251</v>
      </c>
      <c r="L1602" s="16" t="n">
        <v>11.3806327330924</v>
      </c>
      <c r="M1602" s="19" t="n">
        <v>0.79937780563287</v>
      </c>
      <c r="N1602" s="19" t="n">
        <v>0.776442596828998</v>
      </c>
      <c r="O1602" s="19" t="n">
        <v>0.879972599272992</v>
      </c>
      <c r="P1602" s="19" t="n">
        <v>0.381407059014495</v>
      </c>
      <c r="Q1602" s="17" t="s">
        <v>29</v>
      </c>
      <c r="R1602" s="5" t="str">
        <f aca="false">IF(OR(Q1602="Steel plate",Q1602="Concrete jacket"),"Steel plate or jacket",Q1602)</f>
        <v>Monitor</v>
      </c>
      <c r="S1602" s="5" t="str">
        <f aca="false">IF(O1602&lt;='Tree rules'!$C$4,IF(N1602&lt;='Tree rules'!$C$5,IF(P1602&lt;='Tree rules'!$C$7,"Monitor","Polymer laminate"),IF(P1602&lt;='Tree rules'!$C$8,"Seal cracks","Polymer laminate")),IF(O1602&lt;='Tree rules'!$C$6,IF(P1602&lt;='Tree rules'!$C$9,"Polymer laminate","Steel plate or jacket"),IF(L1602&lt;='Tree rules'!$C$10,"Steel plate or jacket","Polymer laminate")))</f>
        <v>Monitor</v>
      </c>
      <c r="T1602" s="5" t="str">
        <f aca="false">IF(S1602=R1602,"Yes","No")</f>
        <v>Yes</v>
      </c>
    </row>
    <row r="1603" customFormat="false" ht="15" hidden="false" customHeight="false" outlineLevel="0" collapsed="false">
      <c r="A1603" s="15" t="n">
        <v>5360</v>
      </c>
      <c r="B1603" s="16" t="n">
        <v>7.08977100465167</v>
      </c>
      <c r="C1603" s="15" t="n">
        <v>300</v>
      </c>
      <c r="D1603" s="15" t="n">
        <v>650</v>
      </c>
      <c r="E1603" s="15" t="n">
        <v>20</v>
      </c>
      <c r="F1603" s="16" t="n">
        <v>0.554806649640582</v>
      </c>
      <c r="G1603" s="17" t="s">
        <v>103</v>
      </c>
      <c r="H1603" s="18" t="n">
        <v>0.2</v>
      </c>
      <c r="I1603" s="18" t="n">
        <v>1</v>
      </c>
      <c r="J1603" s="19" t="n">
        <v>0.991098428873445</v>
      </c>
      <c r="K1603" s="19" t="n">
        <v>0.467860510752998</v>
      </c>
      <c r="L1603" s="16" t="n">
        <v>11.7380314646551</v>
      </c>
      <c r="M1603" s="19" t="n">
        <v>0.622132060965516</v>
      </c>
      <c r="N1603" s="19" t="n">
        <v>0.924924733257986</v>
      </c>
      <c r="O1603" s="19" t="n">
        <v>0.991098428873445</v>
      </c>
      <c r="P1603" s="19" t="n">
        <v>0.52243382340611</v>
      </c>
      <c r="Q1603" s="17" t="s">
        <v>29</v>
      </c>
      <c r="R1603" s="5" t="str">
        <f aca="false">IF(OR(Q1603="Steel plate",Q1603="Concrete jacket"),"Steel plate or jacket",Q1603)</f>
        <v>Monitor</v>
      </c>
      <c r="S1603" s="5" t="str">
        <f aca="false">IF(O1603&lt;='Tree rules'!$C$4,IF(N1603&lt;='Tree rules'!$C$5,IF(P1603&lt;='Tree rules'!$C$7,"Monitor","Polymer laminate"),IF(P1603&lt;='Tree rules'!$C$8,"Seal cracks","Polymer laminate")),IF(O1603&lt;='Tree rules'!$C$6,IF(P1603&lt;='Tree rules'!$C$9,"Polymer laminate","Steel plate or jacket"),IF(L1603&lt;='Tree rules'!$C$10,"Steel plate or jacket","Polymer laminate")))</f>
        <v>Monitor</v>
      </c>
      <c r="T1603" s="5" t="str">
        <f aca="false">IF(S1603=R1603,"Yes","No")</f>
        <v>Yes</v>
      </c>
    </row>
    <row r="1604" customFormat="false" ht="15" hidden="false" customHeight="false" outlineLevel="0" collapsed="false">
      <c r="A1604" s="15" t="n">
        <v>5361</v>
      </c>
      <c r="B1604" s="16" t="n">
        <v>3.57728091188423</v>
      </c>
      <c r="C1604" s="15" t="n">
        <v>230</v>
      </c>
      <c r="D1604" s="15" t="n">
        <v>350</v>
      </c>
      <c r="E1604" s="15" t="n">
        <v>30</v>
      </c>
      <c r="F1604" s="16" t="n">
        <v>0.64278110559382</v>
      </c>
      <c r="G1604" s="17" t="s">
        <v>101</v>
      </c>
      <c r="H1604" s="18" t="n">
        <v>0.3</v>
      </c>
      <c r="I1604" s="18" t="n">
        <v>1</v>
      </c>
      <c r="J1604" s="19" t="n">
        <v>0.859911774728732</v>
      </c>
      <c r="K1604" s="19" t="n">
        <v>0.485599210167476</v>
      </c>
      <c r="L1604" s="16" t="n">
        <v>11.6904604963537</v>
      </c>
      <c r="M1604" s="19" t="n">
        <v>0.758331993157138</v>
      </c>
      <c r="N1604" s="19" t="n">
        <v>0.537885474451986</v>
      </c>
      <c r="O1604" s="19" t="n">
        <v>0.859911774728732</v>
      </c>
      <c r="P1604" s="19" t="n">
        <v>0.316059491097486</v>
      </c>
      <c r="Q1604" s="17" t="s">
        <v>29</v>
      </c>
      <c r="R1604" s="5" t="str">
        <f aca="false">IF(OR(Q1604="Steel plate",Q1604="Concrete jacket"),"Steel plate or jacket",Q1604)</f>
        <v>Monitor</v>
      </c>
      <c r="S1604" s="5" t="str">
        <f aca="false">IF(O1604&lt;='Tree rules'!$C$4,IF(N1604&lt;='Tree rules'!$C$5,IF(P1604&lt;='Tree rules'!$C$7,"Monitor","Polymer laminate"),IF(P1604&lt;='Tree rules'!$C$8,"Seal cracks","Polymer laminate")),IF(O1604&lt;='Tree rules'!$C$6,IF(P1604&lt;='Tree rules'!$C$9,"Polymer laminate","Steel plate or jacket"),IF(L1604&lt;='Tree rules'!$C$10,"Steel plate or jacket","Polymer laminate")))</f>
        <v>Monitor</v>
      </c>
      <c r="T1604" s="5" t="str">
        <f aca="false">IF(S1604=R1604,"Yes","No")</f>
        <v>Yes</v>
      </c>
    </row>
    <row r="1605" customFormat="false" ht="15" hidden="false" customHeight="false" outlineLevel="0" collapsed="false">
      <c r="A1605" s="15" t="n">
        <v>5362</v>
      </c>
      <c r="B1605" s="16" t="n">
        <v>3.60010203427446</v>
      </c>
      <c r="C1605" s="15" t="n">
        <v>230</v>
      </c>
      <c r="D1605" s="15" t="n">
        <v>325</v>
      </c>
      <c r="E1605" s="15" t="n">
        <v>20</v>
      </c>
      <c r="F1605" s="16" t="n">
        <v>0.699968036696473</v>
      </c>
      <c r="G1605" s="17" t="s">
        <v>101</v>
      </c>
      <c r="H1605" s="18" t="n">
        <v>0.3</v>
      </c>
      <c r="I1605" s="18" t="n">
        <v>1</v>
      </c>
      <c r="J1605" s="19" t="n">
        <v>0.918680818037856</v>
      </c>
      <c r="K1605" s="19" t="n">
        <v>0.587367938131294</v>
      </c>
      <c r="L1605" s="16" t="n">
        <v>12.8117510116529</v>
      </c>
      <c r="M1605" s="19" t="n">
        <v>0.491820767061249</v>
      </c>
      <c r="N1605" s="19" t="n">
        <v>0.622122759407956</v>
      </c>
      <c r="O1605" s="19" t="n">
        <v>0.918680818037856</v>
      </c>
      <c r="P1605" s="19" t="n">
        <v>0.709561639748594</v>
      </c>
      <c r="Q1605" s="17" t="s">
        <v>29</v>
      </c>
      <c r="R1605" s="5" t="str">
        <f aca="false">IF(OR(Q1605="Steel plate",Q1605="Concrete jacket"),"Steel plate or jacket",Q1605)</f>
        <v>Monitor</v>
      </c>
      <c r="S1605" s="5" t="str">
        <f aca="false">IF(O1605&lt;='Tree rules'!$C$4,IF(N1605&lt;='Tree rules'!$C$5,IF(P1605&lt;='Tree rules'!$C$7,"Monitor","Polymer laminate"),IF(P1605&lt;='Tree rules'!$C$8,"Seal cracks","Polymer laminate")),IF(O1605&lt;='Tree rules'!$C$6,IF(P1605&lt;='Tree rules'!$C$9,"Polymer laminate","Steel plate or jacket"),IF(L1605&lt;='Tree rules'!$C$10,"Steel plate or jacket","Polymer laminate")))</f>
        <v>Monitor</v>
      </c>
      <c r="T1605" s="5" t="str">
        <f aca="false">IF(S1605=R1605,"Yes","No")</f>
        <v>Yes</v>
      </c>
    </row>
    <row r="1606" customFormat="false" ht="15" hidden="false" customHeight="false" outlineLevel="0" collapsed="false">
      <c r="A1606" s="15" t="n">
        <v>5363</v>
      </c>
      <c r="B1606" s="16" t="n">
        <v>5.39305125736401</v>
      </c>
      <c r="C1606" s="15" t="n">
        <v>300</v>
      </c>
      <c r="D1606" s="15" t="n">
        <v>525</v>
      </c>
      <c r="E1606" s="15" t="n">
        <v>30</v>
      </c>
      <c r="F1606" s="16" t="n">
        <v>0.878153082764443</v>
      </c>
      <c r="G1606" s="17" t="s">
        <v>101</v>
      </c>
      <c r="H1606" s="18" t="n">
        <v>0.3</v>
      </c>
      <c r="I1606" s="18" t="n">
        <v>1</v>
      </c>
      <c r="J1606" s="19" t="n">
        <v>0.889271283174828</v>
      </c>
      <c r="K1606" s="19" t="n">
        <v>0.464286232242468</v>
      </c>
      <c r="L1606" s="16" t="n">
        <v>11.3061871223564</v>
      </c>
      <c r="M1606" s="19" t="n">
        <v>0.948750443473606</v>
      </c>
      <c r="N1606" s="19" t="n">
        <v>0.5836693949304</v>
      </c>
      <c r="O1606" s="19" t="n">
        <v>0.889271283174828</v>
      </c>
      <c r="P1606" s="19" t="n">
        <v>0.374617809534848</v>
      </c>
      <c r="Q1606" s="17" t="s">
        <v>29</v>
      </c>
      <c r="R1606" s="5" t="str">
        <f aca="false">IF(OR(Q1606="Steel plate",Q1606="Concrete jacket"),"Steel plate or jacket",Q1606)</f>
        <v>Monitor</v>
      </c>
      <c r="S1606" s="5" t="str">
        <f aca="false">IF(O1606&lt;='Tree rules'!$C$4,IF(N1606&lt;='Tree rules'!$C$5,IF(P1606&lt;='Tree rules'!$C$7,"Monitor","Polymer laminate"),IF(P1606&lt;='Tree rules'!$C$8,"Seal cracks","Polymer laminate")),IF(O1606&lt;='Tree rules'!$C$6,IF(P1606&lt;='Tree rules'!$C$9,"Polymer laminate","Steel plate or jacket"),IF(L1606&lt;='Tree rules'!$C$10,"Steel plate or jacket","Polymer laminate")))</f>
        <v>Monitor</v>
      </c>
      <c r="T1606" s="5" t="str">
        <f aca="false">IF(S1606=R1606,"Yes","No")</f>
        <v>Yes</v>
      </c>
    </row>
    <row r="1607" customFormat="false" ht="15" hidden="false" customHeight="false" outlineLevel="0" collapsed="false">
      <c r="A1607" s="15" t="n">
        <v>5365</v>
      </c>
      <c r="B1607" s="16" t="n">
        <v>6.87403527458984</v>
      </c>
      <c r="C1607" s="15" t="n">
        <v>300</v>
      </c>
      <c r="D1607" s="15" t="n">
        <v>625</v>
      </c>
      <c r="E1607" s="15" t="n">
        <v>30</v>
      </c>
      <c r="F1607" s="16" t="n">
        <v>0.907450217674695</v>
      </c>
      <c r="G1607" s="17" t="s">
        <v>101</v>
      </c>
      <c r="H1607" s="18" t="n">
        <v>0.3</v>
      </c>
      <c r="I1607" s="18" t="n">
        <v>2</v>
      </c>
      <c r="J1607" s="19" t="n">
        <v>0.868532205279237</v>
      </c>
      <c r="K1607" s="19" t="n">
        <v>0.579785207169781</v>
      </c>
      <c r="L1607" s="16" t="n">
        <v>11.9134060218195</v>
      </c>
      <c r="M1607" s="19" t="n">
        <v>0.927562995986624</v>
      </c>
      <c r="N1607" s="19" t="n">
        <v>0.768755481963396</v>
      </c>
      <c r="O1607" s="19" t="n">
        <v>1.23350228598703</v>
      </c>
      <c r="P1607" s="19" t="n">
        <v>0.543921779004884</v>
      </c>
      <c r="Q1607" s="17" t="s">
        <v>31</v>
      </c>
      <c r="R1607" s="5" t="str">
        <f aca="false">IF(OR(Q1607="Steel plate",Q1607="Concrete jacket"),"Steel plate or jacket",Q1607)</f>
        <v>Polymer laminate</v>
      </c>
      <c r="S1607" s="5" t="str">
        <f aca="false">IF(O1607&lt;='Tree rules'!$C$4,IF(N1607&lt;='Tree rules'!$C$5,IF(P1607&lt;='Tree rules'!$C$7,"Monitor","Polymer laminate"),IF(P1607&lt;='Tree rules'!$C$8,"Seal cracks","Polymer laminate")),IF(O1607&lt;='Tree rules'!$C$6,IF(P1607&lt;='Tree rules'!$C$9,"Polymer laminate","Steel plate or jacket"),IF(L1607&lt;='Tree rules'!$C$10,"Steel plate or jacket","Polymer laminate")))</f>
        <v>Polymer laminate</v>
      </c>
      <c r="T1607" s="5" t="str">
        <f aca="false">IF(S1607=R1607,"Yes","No")</f>
        <v>Yes</v>
      </c>
    </row>
    <row r="1608" customFormat="false" ht="15" hidden="false" customHeight="false" outlineLevel="0" collapsed="false">
      <c r="A1608" s="15" t="n">
        <v>5368</v>
      </c>
      <c r="B1608" s="16" t="n">
        <v>5.54821567145194</v>
      </c>
      <c r="C1608" s="15" t="n">
        <v>230</v>
      </c>
      <c r="D1608" s="15" t="n">
        <v>500</v>
      </c>
      <c r="E1608" s="15" t="n">
        <v>30</v>
      </c>
      <c r="F1608" s="16" t="n">
        <v>0.597391095859404</v>
      </c>
      <c r="G1608" s="17" t="s">
        <v>102</v>
      </c>
      <c r="H1608" s="18" t="n">
        <v>0.1</v>
      </c>
      <c r="I1608" s="18" t="n">
        <v>1</v>
      </c>
      <c r="J1608" s="19" t="n">
        <v>0.870887460029207</v>
      </c>
      <c r="K1608" s="19" t="n">
        <v>0.409335661052585</v>
      </c>
      <c r="L1608" s="16" t="n">
        <v>12.6383044907789</v>
      </c>
      <c r="M1608" s="19" t="n">
        <v>0.799367779936134</v>
      </c>
      <c r="N1608" s="19" t="n">
        <v>2.1537062828686</v>
      </c>
      <c r="O1608" s="19" t="n">
        <v>0.870887460029207</v>
      </c>
      <c r="P1608" s="19" t="n">
        <v>0.301319999150708</v>
      </c>
      <c r="Q1608" s="17" t="s">
        <v>30</v>
      </c>
      <c r="R1608" s="5" t="str">
        <f aca="false">IF(OR(Q1608="Steel plate",Q1608="Concrete jacket"),"Steel plate or jacket",Q1608)</f>
        <v>Seal cracks</v>
      </c>
      <c r="S1608" s="5" t="str">
        <f aca="false">IF(O1608&lt;='Tree rules'!$C$4,IF(N1608&lt;='Tree rules'!$C$5,IF(P1608&lt;='Tree rules'!$C$7,"Monitor","Polymer laminate"),IF(P1608&lt;='Tree rules'!$C$8,"Seal cracks","Polymer laminate")),IF(O1608&lt;='Tree rules'!$C$6,IF(P1608&lt;='Tree rules'!$C$9,"Polymer laminate","Steel plate or jacket"),IF(L1608&lt;='Tree rules'!$C$10,"Steel plate or jacket","Polymer laminate")))</f>
        <v>Seal cracks</v>
      </c>
      <c r="T1608" s="5" t="str">
        <f aca="false">IF(S1608=R1608,"Yes","No")</f>
        <v>Yes</v>
      </c>
    </row>
    <row r="1609" customFormat="false" ht="15" hidden="false" customHeight="false" outlineLevel="0" collapsed="false">
      <c r="A1609" s="15" t="n">
        <v>5369</v>
      </c>
      <c r="B1609" s="16" t="n">
        <v>6.75207140922514</v>
      </c>
      <c r="C1609" s="15" t="n">
        <v>300</v>
      </c>
      <c r="D1609" s="15" t="n">
        <v>575</v>
      </c>
      <c r="E1609" s="15" t="n">
        <v>30</v>
      </c>
      <c r="F1609" s="16" t="n">
        <v>0.633465437396808</v>
      </c>
      <c r="G1609" s="17" t="s">
        <v>101</v>
      </c>
      <c r="H1609" s="18" t="n">
        <v>0.3</v>
      </c>
      <c r="I1609" s="18" t="n">
        <v>1</v>
      </c>
      <c r="J1609" s="19" t="n">
        <v>0.877094373460229</v>
      </c>
      <c r="K1609" s="19" t="n">
        <v>0.536764179413236</v>
      </c>
      <c r="L1609" s="16" t="n">
        <v>12.7638400930532</v>
      </c>
      <c r="M1609" s="19" t="n">
        <v>0.726526971190141</v>
      </c>
      <c r="N1609" s="19" t="n">
        <v>0.546459843962764</v>
      </c>
      <c r="O1609" s="19" t="n">
        <v>0.877094373460229</v>
      </c>
      <c r="P1609" s="19" t="n">
        <v>0.445022008961402</v>
      </c>
      <c r="Q1609" s="17" t="s">
        <v>29</v>
      </c>
      <c r="R1609" s="5" t="str">
        <f aca="false">IF(OR(Q1609="Steel plate",Q1609="Concrete jacket"),"Steel plate or jacket",Q1609)</f>
        <v>Monitor</v>
      </c>
      <c r="S1609" s="5" t="str">
        <f aca="false">IF(O1609&lt;='Tree rules'!$C$4,IF(N1609&lt;='Tree rules'!$C$5,IF(P1609&lt;='Tree rules'!$C$7,"Monitor","Polymer laminate"),IF(P1609&lt;='Tree rules'!$C$8,"Seal cracks","Polymer laminate")),IF(O1609&lt;='Tree rules'!$C$6,IF(P1609&lt;='Tree rules'!$C$9,"Polymer laminate","Steel plate or jacket"),IF(L1609&lt;='Tree rules'!$C$10,"Steel plate or jacket","Polymer laminate")))</f>
        <v>Monitor</v>
      </c>
      <c r="T1609" s="5" t="str">
        <f aca="false">IF(S1609=R1609,"Yes","No")</f>
        <v>Yes</v>
      </c>
    </row>
    <row r="1610" customFormat="false" ht="15" hidden="false" customHeight="false" outlineLevel="0" collapsed="false">
      <c r="A1610" s="15" t="n">
        <v>5375</v>
      </c>
      <c r="B1610" s="16" t="n">
        <v>3.33068071599169</v>
      </c>
      <c r="C1610" s="15" t="n">
        <v>230</v>
      </c>
      <c r="D1610" s="15" t="n">
        <v>300</v>
      </c>
      <c r="E1610" s="15" t="n">
        <v>20</v>
      </c>
      <c r="F1610" s="16" t="n">
        <v>0.731533308458238</v>
      </c>
      <c r="G1610" s="17" t="s">
        <v>102</v>
      </c>
      <c r="H1610" s="18" t="n">
        <v>0.1</v>
      </c>
      <c r="I1610" s="18" t="n">
        <v>1</v>
      </c>
      <c r="J1610" s="19" t="n">
        <v>0.925319994814872</v>
      </c>
      <c r="K1610" s="19" t="n">
        <v>0.536846629416334</v>
      </c>
      <c r="L1610" s="16" t="n">
        <v>13.9359025773711</v>
      </c>
      <c r="M1610" s="19" t="n">
        <v>0.78761291051533</v>
      </c>
      <c r="N1610" s="19" t="n">
        <v>2.76179106699579</v>
      </c>
      <c r="O1610" s="19" t="n">
        <v>0.925319994814872</v>
      </c>
      <c r="P1610" s="19" t="n">
        <v>0.395169287229981</v>
      </c>
      <c r="Q1610" s="17" t="s">
        <v>30</v>
      </c>
      <c r="R1610" s="5" t="str">
        <f aca="false">IF(OR(Q1610="Steel plate",Q1610="Concrete jacket"),"Steel plate or jacket",Q1610)</f>
        <v>Seal cracks</v>
      </c>
      <c r="S1610" s="5" t="str">
        <f aca="false">IF(O1610&lt;='Tree rules'!$C$4,IF(N1610&lt;='Tree rules'!$C$5,IF(P1610&lt;='Tree rules'!$C$7,"Monitor","Polymer laminate"),IF(P1610&lt;='Tree rules'!$C$8,"Seal cracks","Polymer laminate")),IF(O1610&lt;='Tree rules'!$C$6,IF(P1610&lt;='Tree rules'!$C$9,"Polymer laminate","Steel plate or jacket"),IF(L1610&lt;='Tree rules'!$C$10,"Steel plate or jacket","Polymer laminate")))</f>
        <v>Seal cracks</v>
      </c>
      <c r="T1610" s="5" t="str">
        <f aca="false">IF(S1610=R1610,"Yes","No")</f>
        <v>Yes</v>
      </c>
    </row>
    <row r="1611" customFormat="false" ht="15" hidden="false" customHeight="false" outlineLevel="0" collapsed="false">
      <c r="A1611" s="15" t="n">
        <v>5377</v>
      </c>
      <c r="B1611" s="16" t="n">
        <v>7.43689131137333</v>
      </c>
      <c r="C1611" s="15" t="n">
        <v>230</v>
      </c>
      <c r="D1611" s="15" t="n">
        <v>625</v>
      </c>
      <c r="E1611" s="15" t="n">
        <v>25</v>
      </c>
      <c r="F1611" s="16" t="n">
        <v>0.603925598347216</v>
      </c>
      <c r="G1611" s="17" t="s">
        <v>103</v>
      </c>
      <c r="H1611" s="18" t="n">
        <v>0.2</v>
      </c>
      <c r="I1611" s="18" t="n">
        <v>1</v>
      </c>
      <c r="J1611" s="19" t="n">
        <v>0.870690385003718</v>
      </c>
      <c r="K1611" s="19" t="n">
        <v>0.403474512553504</v>
      </c>
      <c r="L1611" s="16" t="n">
        <v>12.8443718676569</v>
      </c>
      <c r="M1611" s="19" t="n">
        <v>0.875643259340382</v>
      </c>
      <c r="N1611" s="19" t="n">
        <v>0.746154952466455</v>
      </c>
      <c r="O1611" s="19" t="n">
        <v>0.870690385003718</v>
      </c>
      <c r="P1611" s="19" t="n">
        <v>0.351758412340962</v>
      </c>
      <c r="Q1611" s="17" t="s">
        <v>29</v>
      </c>
      <c r="R1611" s="5" t="str">
        <f aca="false">IF(OR(Q1611="Steel plate",Q1611="Concrete jacket"),"Steel plate or jacket",Q1611)</f>
        <v>Monitor</v>
      </c>
      <c r="S1611" s="5" t="str">
        <f aca="false">IF(O1611&lt;='Tree rules'!$C$4,IF(N1611&lt;='Tree rules'!$C$5,IF(P1611&lt;='Tree rules'!$C$7,"Monitor","Polymer laminate"),IF(P1611&lt;='Tree rules'!$C$8,"Seal cracks","Polymer laminate")),IF(O1611&lt;='Tree rules'!$C$6,IF(P1611&lt;='Tree rules'!$C$9,"Polymer laminate","Steel plate or jacket"),IF(L1611&lt;='Tree rules'!$C$10,"Steel plate or jacket","Polymer laminate")))</f>
        <v>Monitor</v>
      </c>
      <c r="T1611" s="5" t="str">
        <f aca="false">IF(S1611=R1611,"Yes","No")</f>
        <v>Yes</v>
      </c>
    </row>
    <row r="1612" customFormat="false" ht="15" hidden="false" customHeight="false" outlineLevel="0" collapsed="false">
      <c r="A1612" s="15" t="n">
        <v>5378</v>
      </c>
      <c r="B1612" s="16" t="n">
        <v>7.36798509197009</v>
      </c>
      <c r="C1612" s="15" t="n">
        <v>230</v>
      </c>
      <c r="D1612" s="15" t="n">
        <v>650</v>
      </c>
      <c r="E1612" s="15" t="n">
        <v>25</v>
      </c>
      <c r="F1612" s="16" t="n">
        <v>0.680685971455249</v>
      </c>
      <c r="G1612" s="17" t="s">
        <v>103</v>
      </c>
      <c r="H1612" s="18" t="n">
        <v>0.2</v>
      </c>
      <c r="I1612" s="18" t="n">
        <v>1.5</v>
      </c>
      <c r="J1612" s="19" t="n">
        <v>0.903827962694776</v>
      </c>
      <c r="K1612" s="19" t="n">
        <v>0.604971024119434</v>
      </c>
      <c r="L1612" s="16" t="n">
        <v>12.239177893638</v>
      </c>
      <c r="M1612" s="19" t="n">
        <v>0.789205508041663</v>
      </c>
      <c r="N1612" s="19" t="n">
        <v>1.08236675994556</v>
      </c>
      <c r="O1612" s="19" t="n">
        <v>1.08234707993255</v>
      </c>
      <c r="P1612" s="19" t="n">
        <v>0.531449999452794</v>
      </c>
      <c r="Q1612" s="17" t="s">
        <v>31</v>
      </c>
      <c r="R1612" s="5" t="str">
        <f aca="false">IF(OR(Q1612="Steel plate",Q1612="Concrete jacket"),"Steel plate or jacket",Q1612)</f>
        <v>Polymer laminate</v>
      </c>
      <c r="S1612" s="5" t="str">
        <f aca="false">IF(O1612&lt;='Tree rules'!$C$4,IF(N1612&lt;='Tree rules'!$C$5,IF(P1612&lt;='Tree rules'!$C$7,"Monitor","Polymer laminate"),IF(P1612&lt;='Tree rules'!$C$8,"Seal cracks","Polymer laminate")),IF(O1612&lt;='Tree rules'!$C$6,IF(P1612&lt;='Tree rules'!$C$9,"Polymer laminate","Steel plate or jacket"),IF(L1612&lt;='Tree rules'!$C$10,"Steel plate or jacket","Polymer laminate")))</f>
        <v>Polymer laminate</v>
      </c>
      <c r="T1612" s="5" t="str">
        <f aca="false">IF(S1612=R1612,"Yes","No")</f>
        <v>Yes</v>
      </c>
    </row>
    <row r="1613" customFormat="false" ht="15" hidden="false" customHeight="false" outlineLevel="0" collapsed="false">
      <c r="A1613" s="15" t="n">
        <v>5380</v>
      </c>
      <c r="B1613" s="16" t="n">
        <v>4.80791855059397</v>
      </c>
      <c r="C1613" s="15" t="n">
        <v>230</v>
      </c>
      <c r="D1613" s="15" t="n">
        <v>425</v>
      </c>
      <c r="E1613" s="15" t="n">
        <v>25</v>
      </c>
      <c r="F1613" s="16" t="n">
        <v>0.691964884122107</v>
      </c>
      <c r="G1613" s="17" t="s">
        <v>103</v>
      </c>
      <c r="H1613" s="18" t="n">
        <v>0.2</v>
      </c>
      <c r="I1613" s="18" t="n">
        <v>1</v>
      </c>
      <c r="J1613" s="19" t="n">
        <v>0.87688915550702</v>
      </c>
      <c r="K1613" s="19" t="n">
        <v>0.447105049188792</v>
      </c>
      <c r="L1613" s="16" t="n">
        <v>12.6858009250501</v>
      </c>
      <c r="M1613" s="19" t="n">
        <v>0.785241603740505</v>
      </c>
      <c r="N1613" s="19" t="n">
        <v>0.889977678045999</v>
      </c>
      <c r="O1613" s="19" t="n">
        <v>0.87688915550702</v>
      </c>
      <c r="P1613" s="19" t="n">
        <v>0.397737451905109</v>
      </c>
      <c r="Q1613" s="17" t="s">
        <v>29</v>
      </c>
      <c r="R1613" s="5" t="str">
        <f aca="false">IF(OR(Q1613="Steel plate",Q1613="Concrete jacket"),"Steel plate or jacket",Q1613)</f>
        <v>Monitor</v>
      </c>
      <c r="S1613" s="5" t="str">
        <f aca="false">IF(O1613&lt;='Tree rules'!$C$4,IF(N1613&lt;='Tree rules'!$C$5,IF(P1613&lt;='Tree rules'!$C$7,"Monitor","Polymer laminate"),IF(P1613&lt;='Tree rules'!$C$8,"Seal cracks","Polymer laminate")),IF(O1613&lt;='Tree rules'!$C$6,IF(P1613&lt;='Tree rules'!$C$9,"Polymer laminate","Steel plate or jacket"),IF(L1613&lt;='Tree rules'!$C$10,"Steel plate or jacket","Polymer laminate")))</f>
        <v>Monitor</v>
      </c>
      <c r="T1613" s="5" t="str">
        <f aca="false">IF(S1613=R1613,"Yes","No")</f>
        <v>Yes</v>
      </c>
    </row>
    <row r="1614" customFormat="false" ht="15" hidden="false" customHeight="false" outlineLevel="0" collapsed="false">
      <c r="A1614" s="15" t="n">
        <v>5383</v>
      </c>
      <c r="B1614" s="16" t="n">
        <v>6.71022050835676</v>
      </c>
      <c r="C1614" s="15" t="n">
        <v>300</v>
      </c>
      <c r="D1614" s="15" t="n">
        <v>650</v>
      </c>
      <c r="E1614" s="15" t="n">
        <v>25</v>
      </c>
      <c r="F1614" s="16" t="n">
        <v>0.713592879861395</v>
      </c>
      <c r="G1614" s="17" t="s">
        <v>102</v>
      </c>
      <c r="H1614" s="18" t="n">
        <v>0.1</v>
      </c>
      <c r="I1614" s="18" t="n">
        <v>1.5</v>
      </c>
      <c r="J1614" s="19" t="n">
        <v>0.870853854644274</v>
      </c>
      <c r="K1614" s="19" t="n">
        <v>0.555158895169997</v>
      </c>
      <c r="L1614" s="16" t="n">
        <v>11.4313807638105</v>
      </c>
      <c r="M1614" s="19" t="n">
        <v>0.400206796673021</v>
      </c>
      <c r="N1614" s="19" t="n">
        <v>2.92197946725508</v>
      </c>
      <c r="O1614" s="19" t="n">
        <v>1.06454965006699</v>
      </c>
      <c r="P1614" s="19" t="n">
        <v>0.852564557932414</v>
      </c>
      <c r="Q1614" s="17" t="s">
        <v>31</v>
      </c>
      <c r="R1614" s="5" t="str">
        <f aca="false">IF(OR(Q1614="Steel plate",Q1614="Concrete jacket"),"Steel plate or jacket",Q1614)</f>
        <v>Polymer laminate</v>
      </c>
      <c r="S1614" s="5" t="str">
        <f aca="false">IF(O1614&lt;='Tree rules'!$C$4,IF(N1614&lt;='Tree rules'!$C$5,IF(P1614&lt;='Tree rules'!$C$7,"Monitor","Polymer laminate"),IF(P1614&lt;='Tree rules'!$C$8,"Seal cracks","Polymer laminate")),IF(O1614&lt;='Tree rules'!$C$6,IF(P1614&lt;='Tree rules'!$C$9,"Polymer laminate","Steel plate or jacket"),IF(L1614&lt;='Tree rules'!$C$10,"Steel plate or jacket","Polymer laminate")))</f>
        <v>Polymer laminate</v>
      </c>
      <c r="T1614" s="5" t="str">
        <f aca="false">IF(S1614=R1614,"Yes","No")</f>
        <v>Yes</v>
      </c>
    </row>
    <row r="1615" customFormat="false" ht="15" hidden="false" customHeight="false" outlineLevel="0" collapsed="false">
      <c r="A1615" s="15" t="n">
        <v>5384</v>
      </c>
      <c r="B1615" s="16" t="n">
        <v>4.15111429187235</v>
      </c>
      <c r="C1615" s="15" t="n">
        <v>300</v>
      </c>
      <c r="D1615" s="15" t="n">
        <v>375</v>
      </c>
      <c r="E1615" s="15" t="n">
        <v>20</v>
      </c>
      <c r="F1615" s="16" t="n">
        <v>0.640487798897002</v>
      </c>
      <c r="G1615" s="17" t="s">
        <v>101</v>
      </c>
      <c r="H1615" s="18" t="n">
        <v>0.3</v>
      </c>
      <c r="I1615" s="18" t="n">
        <v>1.5</v>
      </c>
      <c r="J1615" s="19" t="n">
        <v>0.912233576162443</v>
      </c>
      <c r="K1615" s="19" t="n">
        <v>0.506530278074768</v>
      </c>
      <c r="L1615" s="16" t="n">
        <v>12.6945391188757</v>
      </c>
      <c r="M1615" s="19" t="n">
        <v>0.855125918390867</v>
      </c>
      <c r="N1615" s="19" t="n">
        <v>1.19161230116463</v>
      </c>
      <c r="O1615" s="19" t="n">
        <v>1.13731340074231</v>
      </c>
      <c r="P1615" s="19" t="n">
        <v>0.42873771294089</v>
      </c>
      <c r="Q1615" s="17" t="s">
        <v>31</v>
      </c>
      <c r="R1615" s="5" t="str">
        <f aca="false">IF(OR(Q1615="Steel plate",Q1615="Concrete jacket"),"Steel plate or jacket",Q1615)</f>
        <v>Polymer laminate</v>
      </c>
      <c r="S1615" s="5" t="str">
        <f aca="false">IF(O1615&lt;='Tree rules'!$C$4,IF(N1615&lt;='Tree rules'!$C$5,IF(P1615&lt;='Tree rules'!$C$7,"Monitor","Polymer laminate"),IF(P1615&lt;='Tree rules'!$C$8,"Seal cracks","Polymer laminate")),IF(O1615&lt;='Tree rules'!$C$6,IF(P1615&lt;='Tree rules'!$C$9,"Polymer laminate","Steel plate or jacket"),IF(L1615&lt;='Tree rules'!$C$10,"Steel plate or jacket","Polymer laminate")))</f>
        <v>Polymer laminate</v>
      </c>
      <c r="T1615" s="5" t="str">
        <f aca="false">IF(S1615=R1615,"Yes","No")</f>
        <v>Yes</v>
      </c>
    </row>
    <row r="1616" customFormat="false" ht="15" hidden="false" customHeight="false" outlineLevel="0" collapsed="false">
      <c r="A1616" s="15" t="n">
        <v>5387</v>
      </c>
      <c r="B1616" s="16" t="n">
        <v>3.97460940780496</v>
      </c>
      <c r="C1616" s="15" t="n">
        <v>300</v>
      </c>
      <c r="D1616" s="15" t="n">
        <v>325</v>
      </c>
      <c r="E1616" s="15" t="n">
        <v>30</v>
      </c>
      <c r="F1616" s="16" t="n">
        <v>0.72065207824282</v>
      </c>
      <c r="G1616" s="17" t="s">
        <v>103</v>
      </c>
      <c r="H1616" s="18" t="n">
        <v>0.2</v>
      </c>
      <c r="I1616" s="18" t="n">
        <v>1.5</v>
      </c>
      <c r="J1616" s="19" t="n">
        <v>0.909766011957747</v>
      </c>
      <c r="K1616" s="19" t="n">
        <v>0.421084748044625</v>
      </c>
      <c r="L1616" s="16" t="n">
        <v>14.2459118559318</v>
      </c>
      <c r="M1616" s="19" t="n">
        <v>0.74718436502358</v>
      </c>
      <c r="N1616" s="19" t="n">
        <v>1.45054333369594</v>
      </c>
      <c r="O1616" s="19" t="n">
        <v>1.17310472197423</v>
      </c>
      <c r="P1616" s="19" t="n">
        <v>0.477086578283199</v>
      </c>
      <c r="Q1616" s="17" t="s">
        <v>31</v>
      </c>
      <c r="R1616" s="5" t="str">
        <f aca="false">IF(OR(Q1616="Steel plate",Q1616="Concrete jacket"),"Steel plate or jacket",Q1616)</f>
        <v>Polymer laminate</v>
      </c>
      <c r="S1616" s="5" t="str">
        <f aca="false">IF(O1616&lt;='Tree rules'!$C$4,IF(N1616&lt;='Tree rules'!$C$5,IF(P1616&lt;='Tree rules'!$C$7,"Monitor","Polymer laminate"),IF(P1616&lt;='Tree rules'!$C$8,"Seal cracks","Polymer laminate")),IF(O1616&lt;='Tree rules'!$C$6,IF(P1616&lt;='Tree rules'!$C$9,"Polymer laminate","Steel plate or jacket"),IF(L1616&lt;='Tree rules'!$C$10,"Steel plate or jacket","Polymer laminate")))</f>
        <v>Polymer laminate</v>
      </c>
      <c r="T1616" s="5" t="str">
        <f aca="false">IF(S1616=R1616,"Yes","No")</f>
        <v>Yes</v>
      </c>
    </row>
    <row r="1617" customFormat="false" ht="15" hidden="false" customHeight="false" outlineLevel="0" collapsed="false">
      <c r="A1617" s="15" t="n">
        <v>5388</v>
      </c>
      <c r="B1617" s="16" t="n">
        <v>3.47135448965957</v>
      </c>
      <c r="C1617" s="15" t="n">
        <v>230</v>
      </c>
      <c r="D1617" s="15" t="n">
        <v>300</v>
      </c>
      <c r="E1617" s="15" t="n">
        <v>20</v>
      </c>
      <c r="F1617" s="16" t="n">
        <v>0.576243217710084</v>
      </c>
      <c r="G1617" s="17" t="s">
        <v>101</v>
      </c>
      <c r="H1617" s="18" t="n">
        <v>0.3</v>
      </c>
      <c r="I1617" s="18" t="n">
        <v>1.5</v>
      </c>
      <c r="J1617" s="19" t="n">
        <v>0.954578759669752</v>
      </c>
      <c r="K1617" s="19" t="n">
        <v>0.584747578772258</v>
      </c>
      <c r="L1617" s="16" t="n">
        <v>13.5599784752327</v>
      </c>
      <c r="M1617" s="19" t="n">
        <v>0.946976232919044</v>
      </c>
      <c r="N1617" s="19" t="n">
        <v>0.767265931896355</v>
      </c>
      <c r="O1617" s="19" t="n">
        <v>1.15277433027247</v>
      </c>
      <c r="P1617" s="19" t="n">
        <v>0.375386069649069</v>
      </c>
      <c r="Q1617" s="17" t="s">
        <v>31</v>
      </c>
      <c r="R1617" s="5" t="str">
        <f aca="false">IF(OR(Q1617="Steel plate",Q1617="Concrete jacket"),"Steel plate or jacket",Q1617)</f>
        <v>Polymer laminate</v>
      </c>
      <c r="S1617" s="5" t="str">
        <f aca="false">IF(O1617&lt;='Tree rules'!$C$4,IF(N1617&lt;='Tree rules'!$C$5,IF(P1617&lt;='Tree rules'!$C$7,"Monitor","Polymer laminate"),IF(P1617&lt;='Tree rules'!$C$8,"Seal cracks","Polymer laminate")),IF(O1617&lt;='Tree rules'!$C$6,IF(P1617&lt;='Tree rules'!$C$9,"Polymer laminate","Steel plate or jacket"),IF(L1617&lt;='Tree rules'!$C$10,"Steel plate or jacket","Polymer laminate")))</f>
        <v>Polymer laminate</v>
      </c>
      <c r="T1617" s="5" t="str">
        <f aca="false">IF(S1617=R1617,"Yes","No")</f>
        <v>Yes</v>
      </c>
    </row>
    <row r="1618" customFormat="false" ht="15" hidden="false" customHeight="false" outlineLevel="0" collapsed="false">
      <c r="A1618" s="15" t="n">
        <v>5390</v>
      </c>
      <c r="B1618" s="16" t="n">
        <v>3.53994051605798</v>
      </c>
      <c r="C1618" s="15" t="n">
        <v>300</v>
      </c>
      <c r="D1618" s="15" t="n">
        <v>325</v>
      </c>
      <c r="E1618" s="15" t="n">
        <v>25</v>
      </c>
      <c r="F1618" s="16" t="n">
        <v>0.67080270183412</v>
      </c>
      <c r="G1618" s="17" t="s">
        <v>103</v>
      </c>
      <c r="H1618" s="18" t="n">
        <v>0.2</v>
      </c>
      <c r="I1618" s="18" t="n">
        <v>1</v>
      </c>
      <c r="J1618" s="19" t="n">
        <v>0.919319507975546</v>
      </c>
      <c r="K1618" s="19" t="n">
        <v>0.423054712735404</v>
      </c>
      <c r="L1618" s="16" t="n">
        <v>12.5976530820569</v>
      </c>
      <c r="M1618" s="19" t="n">
        <v>0.736834695330732</v>
      </c>
      <c r="N1618" s="19" t="n">
        <v>0.896840143352855</v>
      </c>
      <c r="O1618" s="19" t="n">
        <v>0.919319507975546</v>
      </c>
      <c r="P1618" s="19" t="n">
        <v>0.381426135087207</v>
      </c>
      <c r="Q1618" s="17" t="s">
        <v>29</v>
      </c>
      <c r="R1618" s="5" t="str">
        <f aca="false">IF(OR(Q1618="Steel plate",Q1618="Concrete jacket"),"Steel plate or jacket",Q1618)</f>
        <v>Monitor</v>
      </c>
      <c r="S1618" s="5" t="str">
        <f aca="false">IF(O1618&lt;='Tree rules'!$C$4,IF(N1618&lt;='Tree rules'!$C$5,IF(P1618&lt;='Tree rules'!$C$7,"Monitor","Polymer laminate"),IF(P1618&lt;='Tree rules'!$C$8,"Seal cracks","Polymer laminate")),IF(O1618&lt;='Tree rules'!$C$6,IF(P1618&lt;='Tree rules'!$C$9,"Polymer laminate","Steel plate or jacket"),IF(L1618&lt;='Tree rules'!$C$10,"Steel plate or jacket","Polymer laminate")))</f>
        <v>Monitor</v>
      </c>
      <c r="T1618" s="5" t="str">
        <f aca="false">IF(S1618=R1618,"Yes","No")</f>
        <v>Yes</v>
      </c>
    </row>
    <row r="1619" customFormat="false" ht="15" hidden="false" customHeight="false" outlineLevel="0" collapsed="false">
      <c r="A1619" s="15" t="n">
        <v>5392</v>
      </c>
      <c r="B1619" s="16" t="n">
        <v>5.63447874478601</v>
      </c>
      <c r="C1619" s="15" t="n">
        <v>230</v>
      </c>
      <c r="D1619" s="15" t="n">
        <v>525</v>
      </c>
      <c r="E1619" s="15" t="n">
        <v>30</v>
      </c>
      <c r="F1619" s="16" t="n">
        <v>0.85906279835652</v>
      </c>
      <c r="G1619" s="17" t="s">
        <v>103</v>
      </c>
      <c r="H1619" s="18" t="n">
        <v>0.2</v>
      </c>
      <c r="I1619" s="18" t="n">
        <v>1.5</v>
      </c>
      <c r="J1619" s="19" t="n">
        <v>0.867508862329972</v>
      </c>
      <c r="K1619" s="19" t="n">
        <v>0.61977405159894</v>
      </c>
      <c r="L1619" s="16" t="n">
        <v>11.8123244125493</v>
      </c>
      <c r="M1619" s="19" t="n">
        <v>0.462965232320698</v>
      </c>
      <c r="N1619" s="19" t="n">
        <v>1.12897685331664</v>
      </c>
      <c r="O1619" s="19" t="n">
        <v>1.03243355229284</v>
      </c>
      <c r="P1619" s="19" t="n">
        <v>0.875260717390346</v>
      </c>
      <c r="Q1619" s="17" t="s">
        <v>31</v>
      </c>
      <c r="R1619" s="5" t="str">
        <f aca="false">IF(OR(Q1619="Steel plate",Q1619="Concrete jacket"),"Steel plate or jacket",Q1619)</f>
        <v>Polymer laminate</v>
      </c>
      <c r="S1619" s="5" t="str">
        <f aca="false">IF(O1619&lt;='Tree rules'!$C$4,IF(N1619&lt;='Tree rules'!$C$5,IF(P1619&lt;='Tree rules'!$C$7,"Monitor","Polymer laminate"),IF(P1619&lt;='Tree rules'!$C$8,"Seal cracks","Polymer laminate")),IF(O1619&lt;='Tree rules'!$C$6,IF(P1619&lt;='Tree rules'!$C$9,"Polymer laminate","Steel plate or jacket"),IF(L1619&lt;='Tree rules'!$C$10,"Steel plate or jacket","Polymer laminate")))</f>
        <v>Polymer laminate</v>
      </c>
      <c r="T1619" s="5" t="str">
        <f aca="false">IF(S1619=R1619,"Yes","No")</f>
        <v>Yes</v>
      </c>
    </row>
    <row r="1620" customFormat="false" ht="15" hidden="false" customHeight="false" outlineLevel="0" collapsed="false">
      <c r="A1620" s="15" t="n">
        <v>5395</v>
      </c>
      <c r="B1620" s="16" t="n">
        <v>6.13801689836232</v>
      </c>
      <c r="C1620" s="15" t="n">
        <v>230</v>
      </c>
      <c r="D1620" s="15" t="n">
        <v>575</v>
      </c>
      <c r="E1620" s="15" t="n">
        <v>30</v>
      </c>
      <c r="F1620" s="16" t="n">
        <v>0.777557789024782</v>
      </c>
      <c r="G1620" s="17" t="s">
        <v>103</v>
      </c>
      <c r="H1620" s="18" t="n">
        <v>0.2</v>
      </c>
      <c r="I1620" s="18" t="n">
        <v>1.5</v>
      </c>
      <c r="J1620" s="19" t="n">
        <v>0.935842696262772</v>
      </c>
      <c r="K1620" s="19" t="n">
        <v>0.43490866800848</v>
      </c>
      <c r="L1620" s="16" t="n">
        <v>11.6470908887331</v>
      </c>
      <c r="M1620" s="19" t="n">
        <v>0.337671516914251</v>
      </c>
      <c r="N1620" s="19" t="n">
        <v>1.33618436279921</v>
      </c>
      <c r="O1620" s="19" t="n">
        <v>1.20026099414561</v>
      </c>
      <c r="P1620" s="19" t="n">
        <v>1.07711196237709</v>
      </c>
      <c r="Q1620" s="17" t="s">
        <v>31</v>
      </c>
      <c r="R1620" s="5" t="str">
        <f aca="false">IF(OR(Q1620="Steel plate",Q1620="Concrete jacket"),"Steel plate or jacket",Q1620)</f>
        <v>Polymer laminate</v>
      </c>
      <c r="S1620" s="5" t="str">
        <f aca="false">IF(O1620&lt;='Tree rules'!$C$4,IF(N1620&lt;='Tree rules'!$C$5,IF(P1620&lt;='Tree rules'!$C$7,"Monitor","Polymer laminate"),IF(P1620&lt;='Tree rules'!$C$8,"Seal cracks","Polymer laminate")),IF(O1620&lt;='Tree rules'!$C$6,IF(P1620&lt;='Tree rules'!$C$9,"Polymer laminate","Steel plate or jacket"),IF(L1620&lt;='Tree rules'!$C$10,"Steel plate or jacket","Polymer laminate")))</f>
        <v>Polymer laminate</v>
      </c>
      <c r="T1620" s="5" t="str">
        <f aca="false">IF(S1620=R1620,"Yes","No")</f>
        <v>Yes</v>
      </c>
    </row>
    <row r="1621" customFormat="false" ht="15" hidden="false" customHeight="false" outlineLevel="0" collapsed="false">
      <c r="A1621" s="15" t="n">
        <v>5403</v>
      </c>
      <c r="B1621" s="16" t="n">
        <v>7.66210077925689</v>
      </c>
      <c r="C1621" s="15" t="n">
        <v>230</v>
      </c>
      <c r="D1621" s="15" t="n">
        <v>650</v>
      </c>
      <c r="E1621" s="15" t="n">
        <v>25</v>
      </c>
      <c r="F1621" s="16" t="n">
        <v>0.680685971455249</v>
      </c>
      <c r="G1621" s="17" t="s">
        <v>103</v>
      </c>
      <c r="H1621" s="18" t="n">
        <v>0.2</v>
      </c>
      <c r="I1621" s="18" t="n">
        <v>1.5</v>
      </c>
      <c r="J1621" s="19" t="n">
        <v>0.883892287597593</v>
      </c>
      <c r="K1621" s="19" t="n">
        <v>0.496096637627654</v>
      </c>
      <c r="L1621" s="16" t="n">
        <v>12.727742158234</v>
      </c>
      <c r="M1621" s="19" t="n">
        <v>0.943332778731058</v>
      </c>
      <c r="N1621" s="19" t="n">
        <v>1.07399146755846</v>
      </c>
      <c r="O1621" s="19" t="n">
        <v>1.1065904354453</v>
      </c>
      <c r="P1621" s="19" t="n">
        <v>0.43958410332168</v>
      </c>
      <c r="Q1621" s="17" t="s">
        <v>31</v>
      </c>
      <c r="R1621" s="5" t="str">
        <f aca="false">IF(OR(Q1621="Steel plate",Q1621="Concrete jacket"),"Steel plate or jacket",Q1621)</f>
        <v>Polymer laminate</v>
      </c>
      <c r="S1621" s="5" t="str">
        <f aca="false">IF(O1621&lt;='Tree rules'!$C$4,IF(N1621&lt;='Tree rules'!$C$5,IF(P1621&lt;='Tree rules'!$C$7,"Monitor","Polymer laminate"),IF(P1621&lt;='Tree rules'!$C$8,"Seal cracks","Polymer laminate")),IF(O1621&lt;='Tree rules'!$C$6,IF(P1621&lt;='Tree rules'!$C$9,"Polymer laminate","Steel plate or jacket"),IF(L1621&lt;='Tree rules'!$C$10,"Steel plate or jacket","Polymer laminate")))</f>
        <v>Polymer laminate</v>
      </c>
      <c r="T1621" s="5" t="str">
        <f aca="false">IF(S1621=R1621,"Yes","No")</f>
        <v>Yes</v>
      </c>
    </row>
    <row r="1622" customFormat="false" ht="15" hidden="false" customHeight="false" outlineLevel="0" collapsed="false">
      <c r="A1622" s="15" t="n">
        <v>5405</v>
      </c>
      <c r="B1622" s="16" t="n">
        <v>3.04419691689897</v>
      </c>
      <c r="C1622" s="15" t="n">
        <v>300</v>
      </c>
      <c r="D1622" s="15" t="n">
        <v>300</v>
      </c>
      <c r="E1622" s="15" t="n">
        <v>25</v>
      </c>
      <c r="F1622" s="16" t="n">
        <v>0.791582400904515</v>
      </c>
      <c r="G1622" s="17" t="s">
        <v>103</v>
      </c>
      <c r="H1622" s="18" t="n">
        <v>0.2</v>
      </c>
      <c r="I1622" s="18" t="n">
        <v>1</v>
      </c>
      <c r="J1622" s="19" t="n">
        <v>0.948078771806638</v>
      </c>
      <c r="K1622" s="19" t="n">
        <v>0.545470730663949</v>
      </c>
      <c r="L1622" s="16" t="n">
        <v>11.9850272318857</v>
      </c>
      <c r="M1622" s="19" t="n">
        <v>0.882478935334203</v>
      </c>
      <c r="N1622" s="19" t="n">
        <v>1.10758531719401</v>
      </c>
      <c r="O1622" s="19" t="n">
        <v>0.948078771806638</v>
      </c>
      <c r="P1622" s="19" t="n">
        <v>0.379454361896272</v>
      </c>
      <c r="Q1622" s="17" t="s">
        <v>30</v>
      </c>
      <c r="R1622" s="5" t="str">
        <f aca="false">IF(OR(Q1622="Steel plate",Q1622="Concrete jacket"),"Steel plate or jacket",Q1622)</f>
        <v>Seal cracks</v>
      </c>
      <c r="S1622" s="5" t="str">
        <f aca="false">IF(O1622&lt;='Tree rules'!$C$4,IF(N1622&lt;='Tree rules'!$C$5,IF(P1622&lt;='Tree rules'!$C$7,"Monitor","Polymer laminate"),IF(P1622&lt;='Tree rules'!$C$8,"Seal cracks","Polymer laminate")),IF(O1622&lt;='Tree rules'!$C$6,IF(P1622&lt;='Tree rules'!$C$9,"Polymer laminate","Steel plate or jacket"),IF(L1622&lt;='Tree rules'!$C$10,"Steel plate or jacket","Polymer laminate")))</f>
        <v>Seal cracks</v>
      </c>
      <c r="T1622" s="5" t="str">
        <f aca="false">IF(S1622=R1622,"Yes","No")</f>
        <v>Yes</v>
      </c>
    </row>
    <row r="1623" customFormat="false" ht="15" hidden="false" customHeight="false" outlineLevel="0" collapsed="false">
      <c r="A1623" s="15" t="n">
        <v>5407</v>
      </c>
      <c r="B1623" s="16" t="n">
        <v>4.47027637074382</v>
      </c>
      <c r="C1623" s="15" t="n">
        <v>300</v>
      </c>
      <c r="D1623" s="15" t="n">
        <v>375</v>
      </c>
      <c r="E1623" s="15" t="n">
        <v>25</v>
      </c>
      <c r="F1623" s="16" t="n">
        <v>0.611130485804701</v>
      </c>
      <c r="G1623" s="17" t="s">
        <v>101</v>
      </c>
      <c r="H1623" s="18" t="n">
        <v>0.3</v>
      </c>
      <c r="I1623" s="18" t="n">
        <v>1</v>
      </c>
      <c r="J1623" s="19" t="n">
        <v>0.882851492614693</v>
      </c>
      <c r="K1623" s="19" t="n">
        <v>0.473410024453126</v>
      </c>
      <c r="L1623" s="16" t="n">
        <v>13.5874661724736</v>
      </c>
      <c r="M1623" s="19" t="n">
        <v>0.297581704211094</v>
      </c>
      <c r="N1623" s="19" t="n">
        <v>0.778555713804618</v>
      </c>
      <c r="O1623" s="19" t="n">
        <v>0.882851492614693</v>
      </c>
      <c r="P1623" s="19" t="n">
        <v>0.924333095972754</v>
      </c>
      <c r="Q1623" s="17" t="s">
        <v>29</v>
      </c>
      <c r="R1623" s="5" t="str">
        <f aca="false">IF(OR(Q1623="Steel plate",Q1623="Concrete jacket"),"Steel plate or jacket",Q1623)</f>
        <v>Monitor</v>
      </c>
      <c r="S1623" s="5" t="str">
        <f aca="false">IF(O1623&lt;='Tree rules'!$C$4,IF(N1623&lt;='Tree rules'!$C$5,IF(P1623&lt;='Tree rules'!$C$7,"Monitor","Polymer laminate"),IF(P1623&lt;='Tree rules'!$C$8,"Seal cracks","Polymer laminate")),IF(O1623&lt;='Tree rules'!$C$6,IF(P1623&lt;='Tree rules'!$C$9,"Polymer laminate","Steel plate or jacket"),IF(L1623&lt;='Tree rules'!$C$10,"Steel plate or jacket","Polymer laminate")))</f>
        <v>Monitor</v>
      </c>
      <c r="T1623" s="5" t="str">
        <f aca="false">IF(S1623=R1623,"Yes","No")</f>
        <v>Yes</v>
      </c>
    </row>
    <row r="1624" customFormat="false" ht="15" hidden="false" customHeight="false" outlineLevel="0" collapsed="false">
      <c r="A1624" s="15" t="n">
        <v>5409</v>
      </c>
      <c r="B1624" s="16" t="n">
        <v>3.56324706831007</v>
      </c>
      <c r="C1624" s="15" t="n">
        <v>300</v>
      </c>
      <c r="D1624" s="15" t="n">
        <v>350</v>
      </c>
      <c r="E1624" s="15" t="n">
        <v>20</v>
      </c>
      <c r="F1624" s="16" t="n">
        <v>0.739198271432892</v>
      </c>
      <c r="G1624" s="17" t="s">
        <v>101</v>
      </c>
      <c r="H1624" s="18" t="n">
        <v>0.3</v>
      </c>
      <c r="I1624" s="18" t="n">
        <v>2</v>
      </c>
      <c r="J1624" s="19" t="n">
        <v>0.89170119637061</v>
      </c>
      <c r="K1624" s="19" t="n">
        <v>0.648745831992567</v>
      </c>
      <c r="L1624" s="16" t="n">
        <v>11.6445982624512</v>
      </c>
      <c r="M1624" s="19" t="n">
        <v>0.48804287700302</v>
      </c>
      <c r="N1624" s="19" t="n">
        <v>0.80093992027564</v>
      </c>
      <c r="O1624" s="19" t="n">
        <v>1.204914958213</v>
      </c>
      <c r="P1624" s="19" t="n">
        <v>0.834974013656436</v>
      </c>
      <c r="Q1624" s="17" t="s">
        <v>31</v>
      </c>
      <c r="R1624" s="5" t="str">
        <f aca="false">IF(OR(Q1624="Steel plate",Q1624="Concrete jacket"),"Steel plate or jacket",Q1624)</f>
        <v>Polymer laminate</v>
      </c>
      <c r="S1624" s="5" t="str">
        <f aca="false">IF(O1624&lt;='Tree rules'!$C$4,IF(N1624&lt;='Tree rules'!$C$5,IF(P1624&lt;='Tree rules'!$C$7,"Monitor","Polymer laminate"),IF(P1624&lt;='Tree rules'!$C$8,"Seal cracks","Polymer laminate")),IF(O1624&lt;='Tree rules'!$C$6,IF(P1624&lt;='Tree rules'!$C$9,"Polymer laminate","Steel plate or jacket"),IF(L1624&lt;='Tree rules'!$C$10,"Steel plate or jacket","Polymer laminate")))</f>
        <v>Polymer laminate</v>
      </c>
      <c r="T1624" s="5" t="str">
        <f aca="false">IF(S1624=R1624,"Yes","No")</f>
        <v>Yes</v>
      </c>
    </row>
    <row r="1625" customFormat="false" ht="15" hidden="false" customHeight="false" outlineLevel="0" collapsed="false">
      <c r="A1625" s="15" t="n">
        <v>5410</v>
      </c>
      <c r="B1625" s="16" t="n">
        <v>3.47059732562661</v>
      </c>
      <c r="C1625" s="15" t="n">
        <v>300</v>
      </c>
      <c r="D1625" s="15" t="n">
        <v>325</v>
      </c>
      <c r="E1625" s="15" t="n">
        <v>30</v>
      </c>
      <c r="F1625" s="16" t="n">
        <v>0.72065207824282</v>
      </c>
      <c r="G1625" s="17" t="s">
        <v>103</v>
      </c>
      <c r="H1625" s="18" t="n">
        <v>0.2</v>
      </c>
      <c r="I1625" s="18" t="n">
        <v>2</v>
      </c>
      <c r="J1625" s="19" t="n">
        <v>0.965085070963202</v>
      </c>
      <c r="K1625" s="19" t="n">
        <v>0.500231677892706</v>
      </c>
      <c r="L1625" s="16" t="n">
        <v>12.4394169377298</v>
      </c>
      <c r="M1625" s="19" t="n">
        <v>0.240823544464347</v>
      </c>
      <c r="N1625" s="19" t="n">
        <v>1.9580246052677</v>
      </c>
      <c r="O1625" s="19" t="n">
        <v>1.44740401756928</v>
      </c>
      <c r="P1625" s="19" t="n">
        <v>1.47717522163931</v>
      </c>
      <c r="Q1625" s="17" t="s">
        <v>31</v>
      </c>
      <c r="R1625" s="5" t="str">
        <f aca="false">IF(OR(Q1625="Steel plate",Q1625="Concrete jacket"),"Steel plate or jacket",Q1625)</f>
        <v>Polymer laminate</v>
      </c>
      <c r="S1625" s="5" t="str">
        <f aca="false">IF(O1625&lt;='Tree rules'!$C$4,IF(N1625&lt;='Tree rules'!$C$5,IF(P1625&lt;='Tree rules'!$C$7,"Monitor","Polymer laminate"),IF(P1625&lt;='Tree rules'!$C$8,"Seal cracks","Polymer laminate")),IF(O1625&lt;='Tree rules'!$C$6,IF(P1625&lt;='Tree rules'!$C$9,"Polymer laminate","Steel plate or jacket"),IF(L1625&lt;='Tree rules'!$C$10,"Steel plate or jacket","Polymer laminate")))</f>
        <v>Steel plate or jacket</v>
      </c>
      <c r="T1625" s="5" t="str">
        <f aca="false">IF(S1625=R1625,"Yes","No")</f>
        <v>No</v>
      </c>
    </row>
    <row r="1626" customFormat="false" ht="15" hidden="false" customHeight="false" outlineLevel="0" collapsed="false">
      <c r="A1626" s="15" t="n">
        <v>5414</v>
      </c>
      <c r="B1626" s="16" t="n">
        <v>5.45060067621407</v>
      </c>
      <c r="C1626" s="15" t="n">
        <v>300</v>
      </c>
      <c r="D1626" s="15" t="n">
        <v>525</v>
      </c>
      <c r="E1626" s="15" t="n">
        <v>20</v>
      </c>
      <c r="F1626" s="16" t="n">
        <v>0.658614812073332</v>
      </c>
      <c r="G1626" s="17" t="s">
        <v>101</v>
      </c>
      <c r="H1626" s="18" t="n">
        <v>0.3</v>
      </c>
      <c r="I1626" s="18" t="n">
        <v>1.5</v>
      </c>
      <c r="J1626" s="19" t="n">
        <v>0.910048010795865</v>
      </c>
      <c r="K1626" s="19" t="n">
        <v>0.428004720104085</v>
      </c>
      <c r="L1626" s="16" t="n">
        <v>11.4268357991909</v>
      </c>
      <c r="M1626" s="19" t="n">
        <v>0.898784255946132</v>
      </c>
      <c r="N1626" s="19" t="n">
        <v>0.889571244639434</v>
      </c>
      <c r="O1626" s="19" t="n">
        <v>1.17031959412282</v>
      </c>
      <c r="P1626" s="19" t="n">
        <v>0.40570512219427</v>
      </c>
      <c r="Q1626" s="17" t="s">
        <v>31</v>
      </c>
      <c r="R1626" s="5" t="str">
        <f aca="false">IF(OR(Q1626="Steel plate",Q1626="Concrete jacket"),"Steel plate or jacket",Q1626)</f>
        <v>Polymer laminate</v>
      </c>
      <c r="S1626" s="5" t="str">
        <f aca="false">IF(O1626&lt;='Tree rules'!$C$4,IF(N1626&lt;='Tree rules'!$C$5,IF(P1626&lt;='Tree rules'!$C$7,"Monitor","Polymer laminate"),IF(P1626&lt;='Tree rules'!$C$8,"Seal cracks","Polymer laminate")),IF(O1626&lt;='Tree rules'!$C$6,IF(P1626&lt;='Tree rules'!$C$9,"Polymer laminate","Steel plate or jacket"),IF(L1626&lt;='Tree rules'!$C$10,"Steel plate or jacket","Polymer laminate")))</f>
        <v>Polymer laminate</v>
      </c>
      <c r="T1626" s="5" t="str">
        <f aca="false">IF(S1626=R1626,"Yes","No")</f>
        <v>Yes</v>
      </c>
    </row>
    <row r="1627" customFormat="false" ht="15" hidden="false" customHeight="false" outlineLevel="0" collapsed="false">
      <c r="A1627" s="15" t="n">
        <v>5421</v>
      </c>
      <c r="B1627" s="16" t="n">
        <v>3.84165235167272</v>
      </c>
      <c r="C1627" s="15" t="n">
        <v>300</v>
      </c>
      <c r="D1627" s="15" t="n">
        <v>375</v>
      </c>
      <c r="E1627" s="15" t="n">
        <v>30</v>
      </c>
      <c r="F1627" s="16" t="n">
        <v>1.0185508096745</v>
      </c>
      <c r="G1627" s="17" t="s">
        <v>103</v>
      </c>
      <c r="H1627" s="18" t="n">
        <v>0.2</v>
      </c>
      <c r="I1627" s="18" t="n">
        <v>1</v>
      </c>
      <c r="J1627" s="19" t="n">
        <v>0.913484191970698</v>
      </c>
      <c r="K1627" s="19" t="n">
        <v>0.409546367472541</v>
      </c>
      <c r="L1627" s="16" t="n">
        <v>11.6767548683061</v>
      </c>
      <c r="M1627" s="19" t="n">
        <v>0.583578208055436</v>
      </c>
      <c r="N1627" s="19" t="n">
        <v>0.937738276107087</v>
      </c>
      <c r="O1627" s="19" t="n">
        <v>0.913484191970698</v>
      </c>
      <c r="P1627" s="19" t="n">
        <v>0.592257412739256</v>
      </c>
      <c r="Q1627" s="17" t="s">
        <v>29</v>
      </c>
      <c r="R1627" s="5" t="str">
        <f aca="false">IF(OR(Q1627="Steel plate",Q1627="Concrete jacket"),"Steel plate or jacket",Q1627)</f>
        <v>Monitor</v>
      </c>
      <c r="S1627" s="5" t="str">
        <f aca="false">IF(O1627&lt;='Tree rules'!$C$4,IF(N1627&lt;='Tree rules'!$C$5,IF(P1627&lt;='Tree rules'!$C$7,"Monitor","Polymer laminate"),IF(P1627&lt;='Tree rules'!$C$8,"Seal cracks","Polymer laminate")),IF(O1627&lt;='Tree rules'!$C$6,IF(P1627&lt;='Tree rules'!$C$9,"Polymer laminate","Steel plate or jacket"),IF(L1627&lt;='Tree rules'!$C$10,"Steel plate or jacket","Polymer laminate")))</f>
        <v>Monitor</v>
      </c>
      <c r="T1627" s="5" t="str">
        <f aca="false">IF(S1627=R1627,"Yes","No")</f>
        <v>Yes</v>
      </c>
    </row>
    <row r="1628" customFormat="false" ht="15" hidden="false" customHeight="false" outlineLevel="0" collapsed="false">
      <c r="A1628" s="15" t="n">
        <v>5424</v>
      </c>
      <c r="B1628" s="16" t="n">
        <v>3.28685693721608</v>
      </c>
      <c r="C1628" s="15" t="n">
        <v>300</v>
      </c>
      <c r="D1628" s="15" t="n">
        <v>300</v>
      </c>
      <c r="E1628" s="15" t="n">
        <v>25</v>
      </c>
      <c r="F1628" s="16" t="n">
        <v>0.883711013668015</v>
      </c>
      <c r="G1628" s="17" t="s">
        <v>102</v>
      </c>
      <c r="H1628" s="18" t="n">
        <v>0.1</v>
      </c>
      <c r="I1628" s="18" t="n">
        <v>2</v>
      </c>
      <c r="J1628" s="19" t="n">
        <v>0.976040094453673</v>
      </c>
      <c r="K1628" s="19" t="n">
        <v>0.449961915911215</v>
      </c>
      <c r="L1628" s="16" t="n">
        <v>13.8685946717978</v>
      </c>
      <c r="M1628" s="19" t="n">
        <v>0.53654224502607</v>
      </c>
      <c r="N1628" s="19" t="n">
        <v>5.73784630116843</v>
      </c>
      <c r="O1628" s="19" t="n">
        <v>1.51289931800081</v>
      </c>
      <c r="P1628" s="19" t="n">
        <v>0.762900639850967</v>
      </c>
      <c r="Q1628" s="17" t="s">
        <v>31</v>
      </c>
      <c r="R1628" s="5" t="str">
        <f aca="false">IF(OR(Q1628="Steel plate",Q1628="Concrete jacket"),"Steel plate or jacket",Q1628)</f>
        <v>Polymer laminate</v>
      </c>
      <c r="S1628" s="5" t="str">
        <f aca="false">IF(O1628&lt;='Tree rules'!$C$4,IF(N1628&lt;='Tree rules'!$C$5,IF(P1628&lt;='Tree rules'!$C$7,"Monitor","Polymer laminate"),IF(P1628&lt;='Tree rules'!$C$8,"Seal cracks","Polymer laminate")),IF(O1628&lt;='Tree rules'!$C$6,IF(P1628&lt;='Tree rules'!$C$9,"Polymer laminate","Steel plate or jacket"),IF(L1628&lt;='Tree rules'!$C$10,"Steel plate or jacket","Polymer laminate")))</f>
        <v>Polymer laminate</v>
      </c>
      <c r="T1628" s="5" t="str">
        <f aca="false">IF(S1628=R1628,"Yes","No")</f>
        <v>Yes</v>
      </c>
    </row>
    <row r="1629" customFormat="false" ht="15" hidden="false" customHeight="false" outlineLevel="0" collapsed="false">
      <c r="A1629" s="15" t="n">
        <v>5430</v>
      </c>
      <c r="B1629" s="16" t="n">
        <v>3.71383324836152</v>
      </c>
      <c r="C1629" s="15" t="n">
        <v>300</v>
      </c>
      <c r="D1629" s="15" t="n">
        <v>300</v>
      </c>
      <c r="E1629" s="15" t="n">
        <v>30</v>
      </c>
      <c r="F1629" s="16" t="n">
        <v>0.791582400904515</v>
      </c>
      <c r="G1629" s="17" t="s">
        <v>101</v>
      </c>
      <c r="H1629" s="18" t="n">
        <v>0.3</v>
      </c>
      <c r="I1629" s="18" t="n">
        <v>1.5</v>
      </c>
      <c r="J1629" s="19" t="n">
        <v>0.896549484520363</v>
      </c>
      <c r="K1629" s="19" t="n">
        <v>0.631952718406734</v>
      </c>
      <c r="L1629" s="16" t="n">
        <v>14.6213907415808</v>
      </c>
      <c r="M1629" s="19" t="n">
        <v>0.283605832403991</v>
      </c>
      <c r="N1629" s="19" t="n">
        <v>0.950244993221781</v>
      </c>
      <c r="O1629" s="19" t="n">
        <v>1.06153578481615</v>
      </c>
      <c r="P1629" s="19" t="n">
        <v>1.37276185659847</v>
      </c>
      <c r="Q1629" s="17" t="s">
        <v>31</v>
      </c>
      <c r="R1629" s="5" t="str">
        <f aca="false">IF(OR(Q1629="Steel plate",Q1629="Concrete jacket"),"Steel plate or jacket",Q1629)</f>
        <v>Polymer laminate</v>
      </c>
      <c r="S1629" s="5" t="str">
        <f aca="false">IF(O1629&lt;='Tree rules'!$C$4,IF(N1629&lt;='Tree rules'!$C$5,IF(P1629&lt;='Tree rules'!$C$7,"Monitor","Polymer laminate"),IF(P1629&lt;='Tree rules'!$C$8,"Seal cracks","Polymer laminate")),IF(O1629&lt;='Tree rules'!$C$6,IF(P1629&lt;='Tree rules'!$C$9,"Polymer laminate","Steel plate or jacket"),IF(L1629&lt;='Tree rules'!$C$10,"Steel plate or jacket","Polymer laminate")))</f>
        <v>Steel plate or jacket</v>
      </c>
      <c r="T1629" s="5" t="str">
        <f aca="false">IF(S1629=R1629,"Yes","No")</f>
        <v>No</v>
      </c>
    </row>
    <row r="1630" customFormat="false" ht="15" hidden="false" customHeight="false" outlineLevel="0" collapsed="false">
      <c r="A1630" s="15" t="n">
        <v>5434</v>
      </c>
      <c r="B1630" s="16" t="n">
        <v>6.32365674128079</v>
      </c>
      <c r="C1630" s="15" t="n">
        <v>230</v>
      </c>
      <c r="D1630" s="15" t="n">
        <v>550</v>
      </c>
      <c r="E1630" s="15" t="n">
        <v>30</v>
      </c>
      <c r="F1630" s="16" t="n">
        <v>0.693795479053647</v>
      </c>
      <c r="G1630" s="17" t="s">
        <v>101</v>
      </c>
      <c r="H1630" s="18" t="n">
        <v>0.3</v>
      </c>
      <c r="I1630" s="18" t="n">
        <v>2</v>
      </c>
      <c r="J1630" s="19" t="n">
        <v>0.915025025706977</v>
      </c>
      <c r="K1630" s="19" t="n">
        <v>0.501213248513379</v>
      </c>
      <c r="L1630" s="16" t="n">
        <v>12.5469379787317</v>
      </c>
      <c r="M1630" s="19" t="n">
        <v>0.742529578397957</v>
      </c>
      <c r="N1630" s="19" t="n">
        <v>0.879707085834504</v>
      </c>
      <c r="O1630" s="19" t="n">
        <v>1.37142738580832</v>
      </c>
      <c r="P1630" s="19" t="n">
        <v>0.571846298849763</v>
      </c>
      <c r="Q1630" s="17" t="s">
        <v>31</v>
      </c>
      <c r="R1630" s="5" t="str">
        <f aca="false">IF(OR(Q1630="Steel plate",Q1630="Concrete jacket"),"Steel plate or jacket",Q1630)</f>
        <v>Polymer laminate</v>
      </c>
      <c r="S1630" s="5" t="str">
        <f aca="false">IF(O1630&lt;='Tree rules'!$C$4,IF(N1630&lt;='Tree rules'!$C$5,IF(P1630&lt;='Tree rules'!$C$7,"Monitor","Polymer laminate"),IF(P1630&lt;='Tree rules'!$C$8,"Seal cracks","Polymer laminate")),IF(O1630&lt;='Tree rules'!$C$6,IF(P1630&lt;='Tree rules'!$C$9,"Polymer laminate","Steel plate or jacket"),IF(L1630&lt;='Tree rules'!$C$10,"Steel plate or jacket","Polymer laminate")))</f>
        <v>Steel plate or jacket</v>
      </c>
      <c r="T1630" s="5" t="str">
        <f aca="false">IF(S1630=R1630,"Yes","No")</f>
        <v>No</v>
      </c>
    </row>
    <row r="1631" customFormat="false" ht="15" hidden="false" customHeight="false" outlineLevel="0" collapsed="false">
      <c r="A1631" s="15" t="n">
        <v>5435</v>
      </c>
      <c r="B1631" s="16" t="n">
        <v>3.89940862203336</v>
      </c>
      <c r="C1631" s="15" t="n">
        <v>300</v>
      </c>
      <c r="D1631" s="15" t="n">
        <v>350</v>
      </c>
      <c r="E1631" s="15" t="n">
        <v>25</v>
      </c>
      <c r="F1631" s="16" t="n">
        <v>0.61599855952741</v>
      </c>
      <c r="G1631" s="17" t="s">
        <v>103</v>
      </c>
      <c r="H1631" s="18" t="n">
        <v>0.2</v>
      </c>
      <c r="I1631" s="18" t="n">
        <v>1.5</v>
      </c>
      <c r="J1631" s="19" t="n">
        <v>0.992499220198033</v>
      </c>
      <c r="K1631" s="19" t="n">
        <v>0.641082653335865</v>
      </c>
      <c r="L1631" s="16" t="n">
        <v>12.7431654314816</v>
      </c>
      <c r="M1631" s="19" t="n">
        <v>0.756554074364112</v>
      </c>
      <c r="N1631" s="19" t="n">
        <v>1.15279960255638</v>
      </c>
      <c r="O1631" s="19" t="n">
        <v>1.17061181353788</v>
      </c>
      <c r="P1631" s="19" t="n">
        <v>0.497007249574211</v>
      </c>
      <c r="Q1631" s="17" t="s">
        <v>31</v>
      </c>
      <c r="R1631" s="5" t="str">
        <f aca="false">IF(OR(Q1631="Steel plate",Q1631="Concrete jacket"),"Steel plate or jacket",Q1631)</f>
        <v>Polymer laminate</v>
      </c>
      <c r="S1631" s="5" t="str">
        <f aca="false">IF(O1631&lt;='Tree rules'!$C$4,IF(N1631&lt;='Tree rules'!$C$5,IF(P1631&lt;='Tree rules'!$C$7,"Monitor","Polymer laminate"),IF(P1631&lt;='Tree rules'!$C$8,"Seal cracks","Polymer laminate")),IF(O1631&lt;='Tree rules'!$C$6,IF(P1631&lt;='Tree rules'!$C$9,"Polymer laminate","Steel plate or jacket"),IF(L1631&lt;='Tree rules'!$C$10,"Steel plate or jacket","Polymer laminate")))</f>
        <v>Polymer laminate</v>
      </c>
      <c r="T1631" s="5" t="str">
        <f aca="false">IF(S1631=R1631,"Yes","No")</f>
        <v>Yes</v>
      </c>
    </row>
    <row r="1632" customFormat="false" ht="15" hidden="false" customHeight="false" outlineLevel="0" collapsed="false">
      <c r="A1632" s="15" t="n">
        <v>5436</v>
      </c>
      <c r="B1632" s="16" t="n">
        <v>3.31556584900971</v>
      </c>
      <c r="C1632" s="15" t="n">
        <v>230</v>
      </c>
      <c r="D1632" s="15" t="n">
        <v>325</v>
      </c>
      <c r="E1632" s="15" t="n">
        <v>30</v>
      </c>
      <c r="F1632" s="16" t="n">
        <v>0.699968036696473</v>
      </c>
      <c r="G1632" s="17" t="s">
        <v>101</v>
      </c>
      <c r="H1632" s="18" t="n">
        <v>0.3</v>
      </c>
      <c r="I1632" s="18" t="n">
        <v>2</v>
      </c>
      <c r="J1632" s="19" t="n">
        <v>0.976894981834454</v>
      </c>
      <c r="K1632" s="19" t="n">
        <v>0.625101414089982</v>
      </c>
      <c r="L1632" s="16" t="n">
        <v>11.7991667224545</v>
      </c>
      <c r="M1632" s="19" t="n">
        <v>0.52462521244243</v>
      </c>
      <c r="N1632" s="19" t="n">
        <v>0.934073290883619</v>
      </c>
      <c r="O1632" s="19" t="n">
        <v>1.34313152910678</v>
      </c>
      <c r="P1632" s="19" t="n">
        <v>0.683488437822772</v>
      </c>
      <c r="Q1632" s="17" t="s">
        <v>31</v>
      </c>
      <c r="R1632" s="5" t="str">
        <f aca="false">IF(OR(Q1632="Steel plate",Q1632="Concrete jacket"),"Steel plate or jacket",Q1632)</f>
        <v>Polymer laminate</v>
      </c>
      <c r="S1632" s="5" t="str">
        <f aca="false">IF(O1632&lt;='Tree rules'!$C$4,IF(N1632&lt;='Tree rules'!$C$5,IF(P1632&lt;='Tree rules'!$C$7,"Monitor","Polymer laminate"),IF(P1632&lt;='Tree rules'!$C$8,"Seal cracks","Polymer laminate")),IF(O1632&lt;='Tree rules'!$C$6,IF(P1632&lt;='Tree rules'!$C$9,"Polymer laminate","Steel plate or jacket"),IF(L1632&lt;='Tree rules'!$C$10,"Steel plate or jacket","Polymer laminate")))</f>
        <v>Steel plate or jacket</v>
      </c>
      <c r="T1632" s="5" t="str">
        <f aca="false">IF(S1632=R1632,"Yes","No")</f>
        <v>No</v>
      </c>
    </row>
    <row r="1633" customFormat="false" ht="15" hidden="false" customHeight="false" outlineLevel="0" collapsed="false">
      <c r="A1633" s="15" t="n">
        <v>5445</v>
      </c>
      <c r="B1633" s="16" t="n">
        <v>4.98901988156489</v>
      </c>
      <c r="C1633" s="15" t="n">
        <v>300</v>
      </c>
      <c r="D1633" s="15" t="n">
        <v>450</v>
      </c>
      <c r="E1633" s="15" t="n">
        <v>30</v>
      </c>
      <c r="F1633" s="16" t="n">
        <v>0.663570725510715</v>
      </c>
      <c r="G1633" s="17" t="s">
        <v>101</v>
      </c>
      <c r="H1633" s="18" t="n">
        <v>0.3</v>
      </c>
      <c r="I1633" s="18" t="n">
        <v>2</v>
      </c>
      <c r="J1633" s="19" t="n">
        <v>0.888982326862493</v>
      </c>
      <c r="K1633" s="19" t="n">
        <v>0.560474811227678</v>
      </c>
      <c r="L1633" s="16" t="n">
        <v>12.3490591127844</v>
      </c>
      <c r="M1633" s="19" t="n">
        <v>0.870683150467054</v>
      </c>
      <c r="N1633" s="19" t="n">
        <v>0.888837340904992</v>
      </c>
      <c r="O1633" s="19" t="n">
        <v>1.27971245189199</v>
      </c>
      <c r="P1633" s="19" t="n">
        <v>0.439843244123432</v>
      </c>
      <c r="Q1633" s="17" t="s">
        <v>31</v>
      </c>
      <c r="R1633" s="5" t="str">
        <f aca="false">IF(OR(Q1633="Steel plate",Q1633="Concrete jacket"),"Steel plate or jacket",Q1633)</f>
        <v>Polymer laminate</v>
      </c>
      <c r="S1633" s="5" t="str">
        <f aca="false">IF(O1633&lt;='Tree rules'!$C$4,IF(N1633&lt;='Tree rules'!$C$5,IF(P1633&lt;='Tree rules'!$C$7,"Monitor","Polymer laminate"),IF(P1633&lt;='Tree rules'!$C$8,"Seal cracks","Polymer laminate")),IF(O1633&lt;='Tree rules'!$C$6,IF(P1633&lt;='Tree rules'!$C$9,"Polymer laminate","Steel plate or jacket"),IF(L1633&lt;='Tree rules'!$C$10,"Steel plate or jacket","Polymer laminate")))</f>
        <v>Polymer laminate</v>
      </c>
      <c r="T1633" s="5" t="str">
        <f aca="false">IF(S1633=R1633,"Yes","No")</f>
        <v>Yes</v>
      </c>
    </row>
    <row r="1634" customFormat="false" ht="15" hidden="false" customHeight="false" outlineLevel="0" collapsed="false">
      <c r="A1634" s="15" t="n">
        <v>5447</v>
      </c>
      <c r="B1634" s="16" t="n">
        <v>5.09858603744803</v>
      </c>
      <c r="C1634" s="15" t="n">
        <v>300</v>
      </c>
      <c r="D1634" s="15" t="n">
        <v>425</v>
      </c>
      <c r="E1634" s="15" t="n">
        <v>30</v>
      </c>
      <c r="F1634" s="16" t="n">
        <v>0.593686800678386</v>
      </c>
      <c r="G1634" s="17" t="s">
        <v>101</v>
      </c>
      <c r="H1634" s="18" t="n">
        <v>0.3</v>
      </c>
      <c r="I1634" s="18" t="n">
        <v>2</v>
      </c>
      <c r="J1634" s="19" t="n">
        <v>0.857830345279368</v>
      </c>
      <c r="K1634" s="19" t="n">
        <v>0.612767331532414</v>
      </c>
      <c r="L1634" s="16" t="n">
        <v>13.3821155838531</v>
      </c>
      <c r="M1634" s="19" t="n">
        <v>0.938882857910298</v>
      </c>
      <c r="N1634" s="19" t="n">
        <v>0.713542610337615</v>
      </c>
      <c r="O1634" s="19" t="n">
        <v>1.19001027897437</v>
      </c>
      <c r="P1634" s="19" t="n">
        <v>0.394984393205165</v>
      </c>
      <c r="Q1634" s="17" t="s">
        <v>31</v>
      </c>
      <c r="R1634" s="5" t="str">
        <f aca="false">IF(OR(Q1634="Steel plate",Q1634="Concrete jacket"),"Steel plate or jacket",Q1634)</f>
        <v>Polymer laminate</v>
      </c>
      <c r="S1634" s="5" t="str">
        <f aca="false">IF(O1634&lt;='Tree rules'!$C$4,IF(N1634&lt;='Tree rules'!$C$5,IF(P1634&lt;='Tree rules'!$C$7,"Monitor","Polymer laminate"),IF(P1634&lt;='Tree rules'!$C$8,"Seal cracks","Polymer laminate")),IF(O1634&lt;='Tree rules'!$C$6,IF(P1634&lt;='Tree rules'!$C$9,"Polymer laminate","Steel plate or jacket"),IF(L1634&lt;='Tree rules'!$C$10,"Steel plate or jacket","Polymer laminate")))</f>
        <v>Polymer laminate</v>
      </c>
      <c r="T1634" s="5" t="str">
        <f aca="false">IF(S1634=R1634,"Yes","No")</f>
        <v>Yes</v>
      </c>
    </row>
    <row r="1635" customFormat="false" ht="15" hidden="false" customHeight="false" outlineLevel="0" collapsed="false">
      <c r="A1635" s="15" t="n">
        <v>5461</v>
      </c>
      <c r="B1635" s="16" t="n">
        <v>4.29741976636107</v>
      </c>
      <c r="C1635" s="15" t="n">
        <v>300</v>
      </c>
      <c r="D1635" s="15" t="n">
        <v>400</v>
      </c>
      <c r="E1635" s="15" t="n">
        <v>20</v>
      </c>
      <c r="F1635" s="16" t="n">
        <v>0.594998608634431</v>
      </c>
      <c r="G1635" s="17" t="s">
        <v>101</v>
      </c>
      <c r="H1635" s="18" t="n">
        <v>0.3</v>
      </c>
      <c r="I1635" s="18" t="n">
        <v>2</v>
      </c>
      <c r="J1635" s="19" t="n">
        <v>0.943859955743357</v>
      </c>
      <c r="K1635" s="19" t="n">
        <v>0.43809574698842</v>
      </c>
      <c r="L1635" s="16" t="n">
        <v>12.2085788817076</v>
      </c>
      <c r="M1635" s="19" t="n">
        <v>0.664981248831677</v>
      </c>
      <c r="N1635" s="19" t="n">
        <v>1.65972533915983</v>
      </c>
      <c r="O1635" s="19" t="n">
        <v>1.47421887912287</v>
      </c>
      <c r="P1635" s="19" t="n">
        <v>0.564091920149839</v>
      </c>
      <c r="Q1635" s="17" t="s">
        <v>31</v>
      </c>
      <c r="R1635" s="5" t="str">
        <f aca="false">IF(OR(Q1635="Steel plate",Q1635="Concrete jacket"),"Steel plate or jacket",Q1635)</f>
        <v>Polymer laminate</v>
      </c>
      <c r="S1635" s="5" t="str">
        <f aca="false">IF(O1635&lt;='Tree rules'!$C$4,IF(N1635&lt;='Tree rules'!$C$5,IF(P1635&lt;='Tree rules'!$C$7,"Monitor","Polymer laminate"),IF(P1635&lt;='Tree rules'!$C$8,"Seal cracks","Polymer laminate")),IF(O1635&lt;='Tree rules'!$C$6,IF(P1635&lt;='Tree rules'!$C$9,"Polymer laminate","Steel plate or jacket"),IF(L1635&lt;='Tree rules'!$C$10,"Steel plate or jacket","Polymer laminate")))</f>
        <v>Steel plate or jacket</v>
      </c>
      <c r="T1635" s="5" t="str">
        <f aca="false">IF(S1635=R1635,"Yes","No")</f>
        <v>No</v>
      </c>
    </row>
    <row r="1636" customFormat="false" ht="15" hidden="false" customHeight="false" outlineLevel="0" collapsed="false">
      <c r="A1636" s="15" t="n">
        <v>5462</v>
      </c>
      <c r="B1636" s="16" t="n">
        <v>3.41246198460467</v>
      </c>
      <c r="C1636" s="15" t="n">
        <v>300</v>
      </c>
      <c r="D1636" s="15" t="n">
        <v>300</v>
      </c>
      <c r="E1636" s="15" t="n">
        <v>30</v>
      </c>
      <c r="F1636" s="16" t="n">
        <v>0.589048622548086</v>
      </c>
      <c r="G1636" s="17" t="s">
        <v>101</v>
      </c>
      <c r="H1636" s="18" t="n">
        <v>0.3</v>
      </c>
      <c r="I1636" s="18" t="n">
        <v>1.5</v>
      </c>
      <c r="J1636" s="19" t="n">
        <v>0.933496317349225</v>
      </c>
      <c r="K1636" s="19" t="n">
        <v>0.507561529344387</v>
      </c>
      <c r="L1636" s="16" t="n">
        <v>13.329929627362</v>
      </c>
      <c r="M1636" s="19" t="n">
        <v>0.20705768495005</v>
      </c>
      <c r="N1636" s="19" t="n">
        <v>0.933914747786787</v>
      </c>
      <c r="O1636" s="19" t="n">
        <v>1.16334106678828</v>
      </c>
      <c r="P1636" s="19" t="n">
        <v>1.31126555014751</v>
      </c>
      <c r="Q1636" s="17" t="s">
        <v>31</v>
      </c>
      <c r="R1636" s="5" t="str">
        <f aca="false">IF(OR(Q1636="Steel plate",Q1636="Concrete jacket"),"Steel plate or jacket",Q1636)</f>
        <v>Polymer laminate</v>
      </c>
      <c r="S1636" s="5" t="str">
        <f aca="false">IF(O1636&lt;='Tree rules'!$C$4,IF(N1636&lt;='Tree rules'!$C$5,IF(P1636&lt;='Tree rules'!$C$7,"Monitor","Polymer laminate"),IF(P1636&lt;='Tree rules'!$C$8,"Seal cracks","Polymer laminate")),IF(O1636&lt;='Tree rules'!$C$6,IF(P1636&lt;='Tree rules'!$C$9,"Polymer laminate","Steel plate or jacket"),IF(L1636&lt;='Tree rules'!$C$10,"Steel plate or jacket","Polymer laminate")))</f>
        <v>Steel plate or jacket</v>
      </c>
      <c r="T1636" s="5" t="str">
        <f aca="false">IF(S1636=R1636,"Yes","No")</f>
        <v>No</v>
      </c>
    </row>
    <row r="1637" customFormat="false" ht="15" hidden="false" customHeight="false" outlineLevel="0" collapsed="false">
      <c r="A1637" s="15" t="n">
        <v>5467</v>
      </c>
      <c r="B1637" s="16" t="n">
        <v>7.15551565230826</v>
      </c>
      <c r="C1637" s="15" t="n">
        <v>300</v>
      </c>
      <c r="D1637" s="15" t="n">
        <v>700</v>
      </c>
      <c r="E1637" s="15" t="n">
        <v>20</v>
      </c>
      <c r="F1637" s="16" t="n">
        <v>0.642452485396686</v>
      </c>
      <c r="G1637" s="17" t="s">
        <v>103</v>
      </c>
      <c r="H1637" s="18" t="n">
        <v>0.2</v>
      </c>
      <c r="I1637" s="18" t="n">
        <v>1</v>
      </c>
      <c r="J1637" s="19" t="n">
        <v>0.904809564178837</v>
      </c>
      <c r="K1637" s="19" t="n">
        <v>0.532486974596115</v>
      </c>
      <c r="L1637" s="16" t="n">
        <v>10.9747172581415</v>
      </c>
      <c r="M1637" s="19" t="n">
        <v>0.511042257780227</v>
      </c>
      <c r="N1637" s="19" t="n">
        <v>0.925830925788638</v>
      </c>
      <c r="O1637" s="19" t="n">
        <v>0.904809564178837</v>
      </c>
      <c r="P1637" s="19" t="n">
        <v>0.637495955762848</v>
      </c>
      <c r="Q1637" s="17" t="s">
        <v>29</v>
      </c>
      <c r="R1637" s="5" t="str">
        <f aca="false">IF(OR(Q1637="Steel plate",Q1637="Concrete jacket"),"Steel plate or jacket",Q1637)</f>
        <v>Monitor</v>
      </c>
      <c r="S1637" s="5" t="str">
        <f aca="false">IF(O1637&lt;='Tree rules'!$C$4,IF(N1637&lt;='Tree rules'!$C$5,IF(P1637&lt;='Tree rules'!$C$7,"Monitor","Polymer laminate"),IF(P1637&lt;='Tree rules'!$C$8,"Seal cracks","Polymer laminate")),IF(O1637&lt;='Tree rules'!$C$6,IF(P1637&lt;='Tree rules'!$C$9,"Polymer laminate","Steel plate or jacket"),IF(L1637&lt;='Tree rules'!$C$10,"Steel plate or jacket","Polymer laminate")))</f>
        <v>Monitor</v>
      </c>
      <c r="T1637" s="5" t="str">
        <f aca="false">IF(S1637=R1637,"Yes","No")</f>
        <v>Yes</v>
      </c>
    </row>
    <row r="1638" customFormat="false" ht="15" hidden="false" customHeight="false" outlineLevel="0" collapsed="false">
      <c r="A1638" s="15" t="n">
        <v>5468</v>
      </c>
      <c r="B1638" s="16" t="n">
        <v>3.53954986886982</v>
      </c>
      <c r="C1638" s="15" t="n">
        <v>300</v>
      </c>
      <c r="D1638" s="15" t="n">
        <v>325</v>
      </c>
      <c r="E1638" s="15" t="n">
        <v>25</v>
      </c>
      <c r="F1638" s="16" t="n">
        <v>0.72065207824282</v>
      </c>
      <c r="G1638" s="17" t="s">
        <v>101</v>
      </c>
      <c r="H1638" s="18" t="n">
        <v>0.3</v>
      </c>
      <c r="I1638" s="18" t="n">
        <v>1</v>
      </c>
      <c r="J1638" s="19" t="n">
        <v>0.930704743343209</v>
      </c>
      <c r="K1638" s="19" t="n">
        <v>0.645976420379248</v>
      </c>
      <c r="L1638" s="16" t="n">
        <v>12.6865586697843</v>
      </c>
      <c r="M1638" s="19" t="n">
        <v>0.29450744641345</v>
      </c>
      <c r="N1638" s="19" t="n">
        <v>0.822726196561267</v>
      </c>
      <c r="O1638" s="19" t="n">
        <v>0.930704743343209</v>
      </c>
      <c r="P1638" s="19" t="n">
        <v>1.1353317290424</v>
      </c>
      <c r="Q1638" s="17" t="s">
        <v>31</v>
      </c>
      <c r="R1638" s="5" t="str">
        <f aca="false">IF(OR(Q1638="Steel plate",Q1638="Concrete jacket"),"Steel plate or jacket",Q1638)</f>
        <v>Polymer laminate</v>
      </c>
      <c r="S1638" s="5" t="str">
        <f aca="false">IF(O1638&lt;='Tree rules'!$C$4,IF(N1638&lt;='Tree rules'!$C$5,IF(P1638&lt;='Tree rules'!$C$7,"Monitor","Polymer laminate"),IF(P1638&lt;='Tree rules'!$C$8,"Seal cracks","Polymer laminate")),IF(O1638&lt;='Tree rules'!$C$6,IF(P1638&lt;='Tree rules'!$C$9,"Polymer laminate","Steel plate or jacket"),IF(L1638&lt;='Tree rules'!$C$10,"Steel plate or jacket","Polymer laminate")))</f>
        <v>Polymer laminate</v>
      </c>
      <c r="T1638" s="5" t="str">
        <f aca="false">IF(S1638=R1638,"Yes","No")</f>
        <v>Yes</v>
      </c>
    </row>
    <row r="1639" customFormat="false" ht="15" hidden="false" customHeight="false" outlineLevel="0" collapsed="false">
      <c r="A1639" s="15" t="n">
        <v>5469</v>
      </c>
      <c r="B1639" s="16" t="n">
        <v>6.52294109573488</v>
      </c>
      <c r="C1639" s="15" t="n">
        <v>230</v>
      </c>
      <c r="D1639" s="15" t="n">
        <v>625</v>
      </c>
      <c r="E1639" s="15" t="n">
        <v>30</v>
      </c>
      <c r="F1639" s="16" t="n">
        <v>0.710178431223674</v>
      </c>
      <c r="G1639" s="17" t="s">
        <v>103</v>
      </c>
      <c r="H1639" s="18" t="n">
        <v>0.2</v>
      </c>
      <c r="I1639" s="18" t="n">
        <v>1</v>
      </c>
      <c r="J1639" s="19" t="n">
        <v>0.885457748076431</v>
      </c>
      <c r="K1639" s="19" t="n">
        <v>0.518187149805938</v>
      </c>
      <c r="L1639" s="16" t="n">
        <v>11.3049239094192</v>
      </c>
      <c r="M1639" s="19" t="n">
        <v>0.632606501294622</v>
      </c>
      <c r="N1639" s="19" t="n">
        <v>0.915167487521916</v>
      </c>
      <c r="O1639" s="19" t="n">
        <v>0.885457748076431</v>
      </c>
      <c r="P1639" s="19" t="n">
        <v>0.489177665335706</v>
      </c>
      <c r="Q1639" s="17" t="s">
        <v>29</v>
      </c>
      <c r="R1639" s="5" t="str">
        <f aca="false">IF(OR(Q1639="Steel plate",Q1639="Concrete jacket"),"Steel plate or jacket",Q1639)</f>
        <v>Monitor</v>
      </c>
      <c r="S1639" s="5" t="str">
        <f aca="false">IF(O1639&lt;='Tree rules'!$C$4,IF(N1639&lt;='Tree rules'!$C$5,IF(P1639&lt;='Tree rules'!$C$7,"Monitor","Polymer laminate"),IF(P1639&lt;='Tree rules'!$C$8,"Seal cracks","Polymer laminate")),IF(O1639&lt;='Tree rules'!$C$6,IF(P1639&lt;='Tree rules'!$C$9,"Polymer laminate","Steel plate or jacket"),IF(L1639&lt;='Tree rules'!$C$10,"Steel plate or jacket","Polymer laminate")))</f>
        <v>Monitor</v>
      </c>
      <c r="T1639" s="5" t="str">
        <f aca="false">IF(S1639=R1639,"Yes","No")</f>
        <v>Yes</v>
      </c>
    </row>
    <row r="1640" customFormat="false" ht="15" hidden="false" customHeight="false" outlineLevel="0" collapsed="false">
      <c r="A1640" s="15" t="n">
        <v>5472</v>
      </c>
      <c r="B1640" s="16" t="n">
        <v>4.34408169401745</v>
      </c>
      <c r="C1640" s="15" t="n">
        <v>230</v>
      </c>
      <c r="D1640" s="15" t="n">
        <v>400</v>
      </c>
      <c r="E1640" s="15" t="n">
        <v>25</v>
      </c>
      <c r="F1640" s="16" t="n">
        <v>0.740832460684402</v>
      </c>
      <c r="G1640" s="17" t="s">
        <v>103</v>
      </c>
      <c r="H1640" s="18" t="n">
        <v>0.2</v>
      </c>
      <c r="I1640" s="18" t="n">
        <v>1</v>
      </c>
      <c r="J1640" s="19" t="n">
        <v>0.947536182509334</v>
      </c>
      <c r="K1640" s="19" t="n">
        <v>0.574967423928289</v>
      </c>
      <c r="L1640" s="16" t="n">
        <v>12.2714172147386</v>
      </c>
      <c r="M1640" s="19" t="n">
        <v>0.940446945915276</v>
      </c>
      <c r="N1640" s="19" t="n">
        <v>0.94595626529341</v>
      </c>
      <c r="O1640" s="19" t="n">
        <v>0.947536182509334</v>
      </c>
      <c r="P1640" s="19" t="n">
        <v>0.401326994267565</v>
      </c>
      <c r="Q1640" s="17" t="s">
        <v>29</v>
      </c>
      <c r="R1640" s="5" t="str">
        <f aca="false">IF(OR(Q1640="Steel plate",Q1640="Concrete jacket"),"Steel plate or jacket",Q1640)</f>
        <v>Monitor</v>
      </c>
      <c r="S1640" s="5" t="str">
        <f aca="false">IF(O1640&lt;='Tree rules'!$C$4,IF(N1640&lt;='Tree rules'!$C$5,IF(P1640&lt;='Tree rules'!$C$7,"Monitor","Polymer laminate"),IF(P1640&lt;='Tree rules'!$C$8,"Seal cracks","Polymer laminate")),IF(O1640&lt;='Tree rules'!$C$6,IF(P1640&lt;='Tree rules'!$C$9,"Polymer laminate","Steel plate or jacket"),IF(L1640&lt;='Tree rules'!$C$10,"Steel plate or jacket","Polymer laminate")))</f>
        <v>Monitor</v>
      </c>
      <c r="T1640" s="5" t="str">
        <f aca="false">IF(S1640=R1640,"Yes","No")</f>
        <v>Yes</v>
      </c>
    </row>
    <row r="1641" customFormat="false" ht="15" hidden="false" customHeight="false" outlineLevel="0" collapsed="false">
      <c r="A1641" s="15" t="n">
        <v>5473</v>
      </c>
      <c r="B1641" s="16" t="n">
        <v>6.18985601021753</v>
      </c>
      <c r="C1641" s="15" t="n">
        <v>230</v>
      </c>
      <c r="D1641" s="15" t="n">
        <v>575</v>
      </c>
      <c r="E1641" s="15" t="n">
        <v>30</v>
      </c>
      <c r="F1641" s="16" t="n">
        <v>0.777557789024782</v>
      </c>
      <c r="G1641" s="17" t="s">
        <v>103</v>
      </c>
      <c r="H1641" s="18" t="n">
        <v>0.2</v>
      </c>
      <c r="I1641" s="18" t="n">
        <v>2</v>
      </c>
      <c r="J1641" s="19" t="n">
        <v>0.854587488378545</v>
      </c>
      <c r="K1641" s="19" t="n">
        <v>0.535794026045613</v>
      </c>
      <c r="L1641" s="16" t="n">
        <v>11.745457324891</v>
      </c>
      <c r="M1641" s="19" t="n">
        <v>0.592813609113554</v>
      </c>
      <c r="N1641" s="19" t="n">
        <v>1.34145447566358</v>
      </c>
      <c r="O1641" s="19" t="n">
        <v>1.25129210575054</v>
      </c>
      <c r="P1641" s="19" t="n">
        <v>0.683774783373356</v>
      </c>
      <c r="Q1641" s="17" t="s">
        <v>31</v>
      </c>
      <c r="R1641" s="5" t="str">
        <f aca="false">IF(OR(Q1641="Steel plate",Q1641="Concrete jacket"),"Steel plate or jacket",Q1641)</f>
        <v>Polymer laminate</v>
      </c>
      <c r="S1641" s="5" t="str">
        <f aca="false">IF(O1641&lt;='Tree rules'!$C$4,IF(N1641&lt;='Tree rules'!$C$5,IF(P1641&lt;='Tree rules'!$C$7,"Monitor","Polymer laminate"),IF(P1641&lt;='Tree rules'!$C$8,"Seal cracks","Polymer laminate")),IF(O1641&lt;='Tree rules'!$C$6,IF(P1641&lt;='Tree rules'!$C$9,"Polymer laminate","Steel plate or jacket"),IF(L1641&lt;='Tree rules'!$C$10,"Steel plate or jacket","Polymer laminate")))</f>
        <v>Polymer laminate</v>
      </c>
      <c r="T1641" s="5" t="str">
        <f aca="false">IF(S1641=R1641,"Yes","No")</f>
        <v>Yes</v>
      </c>
    </row>
    <row r="1642" customFormat="false" ht="15" hidden="false" customHeight="false" outlineLevel="0" collapsed="false">
      <c r="A1642" s="15" t="n">
        <v>5475</v>
      </c>
      <c r="B1642" s="16" t="n">
        <v>6.59047513088506</v>
      </c>
      <c r="C1642" s="15" t="n">
        <v>300</v>
      </c>
      <c r="D1642" s="15" t="n">
        <v>600</v>
      </c>
      <c r="E1642" s="15" t="n">
        <v>30</v>
      </c>
      <c r="F1642" s="16" t="n">
        <v>0.604879451954714</v>
      </c>
      <c r="G1642" s="17" t="s">
        <v>101</v>
      </c>
      <c r="H1642" s="18" t="n">
        <v>0.3</v>
      </c>
      <c r="I1642" s="18" t="n">
        <v>2</v>
      </c>
      <c r="J1642" s="19" t="n">
        <v>0.984897505392744</v>
      </c>
      <c r="K1642" s="19" t="n">
        <v>0.540130217726074</v>
      </c>
      <c r="L1642" s="16" t="n">
        <v>11.8961644961824</v>
      </c>
      <c r="M1642" s="19" t="n">
        <v>0.345289625879678</v>
      </c>
      <c r="N1642" s="19" t="n">
        <v>0.994616280883488</v>
      </c>
      <c r="O1642" s="19" t="n">
        <v>1.43782210675984</v>
      </c>
      <c r="P1642" s="19" t="n">
        <v>1.09665170766278</v>
      </c>
      <c r="Q1642" s="17" t="s">
        <v>31</v>
      </c>
      <c r="R1642" s="5" t="str">
        <f aca="false">IF(OR(Q1642="Steel plate",Q1642="Concrete jacket"),"Steel plate or jacket",Q1642)</f>
        <v>Polymer laminate</v>
      </c>
      <c r="S1642" s="5" t="str">
        <f aca="false">IF(O1642&lt;='Tree rules'!$C$4,IF(N1642&lt;='Tree rules'!$C$5,IF(P1642&lt;='Tree rules'!$C$7,"Monitor","Polymer laminate"),IF(P1642&lt;='Tree rules'!$C$8,"Seal cracks","Polymer laminate")),IF(O1642&lt;='Tree rules'!$C$6,IF(P1642&lt;='Tree rules'!$C$9,"Polymer laminate","Steel plate or jacket"),IF(L1642&lt;='Tree rules'!$C$10,"Steel plate or jacket","Polymer laminate")))</f>
        <v>Steel plate or jacket</v>
      </c>
      <c r="T1642" s="5" t="str">
        <f aca="false">IF(S1642=R1642,"Yes","No")</f>
        <v>No</v>
      </c>
    </row>
    <row r="1643" customFormat="false" ht="15" hidden="false" customHeight="false" outlineLevel="0" collapsed="false">
      <c r="A1643" s="15" t="n">
        <v>5477</v>
      </c>
      <c r="B1643" s="16" t="n">
        <v>4.00354441497041</v>
      </c>
      <c r="C1643" s="15" t="n">
        <v>230</v>
      </c>
      <c r="D1643" s="15" t="n">
        <v>350</v>
      </c>
      <c r="E1643" s="15" t="n">
        <v>25</v>
      </c>
      <c r="F1643" s="16" t="n">
        <v>0.675914152273913</v>
      </c>
      <c r="G1643" s="17" t="s">
        <v>102</v>
      </c>
      <c r="H1643" s="18" t="n">
        <v>0.1</v>
      </c>
      <c r="I1643" s="18" t="n">
        <v>1</v>
      </c>
      <c r="J1643" s="19" t="n">
        <v>0.998513160051514</v>
      </c>
      <c r="K1643" s="19" t="n">
        <v>0.491455924668273</v>
      </c>
      <c r="L1643" s="16" t="n">
        <v>13.7578845875272</v>
      </c>
      <c r="M1643" s="19" t="n">
        <v>0.24400055448217</v>
      </c>
      <c r="N1643" s="19" t="n">
        <v>2.91784862405735</v>
      </c>
      <c r="O1643" s="19" t="n">
        <v>0.998513160051514</v>
      </c>
      <c r="P1643" s="19" t="n">
        <v>1.19679171085246</v>
      </c>
      <c r="Q1643" s="17" t="s">
        <v>31</v>
      </c>
      <c r="R1643" s="5" t="str">
        <f aca="false">IF(OR(Q1643="Steel plate",Q1643="Concrete jacket"),"Steel plate or jacket",Q1643)</f>
        <v>Polymer laminate</v>
      </c>
      <c r="S1643" s="5" t="str">
        <f aca="false">IF(O1643&lt;='Tree rules'!$C$4,IF(N1643&lt;='Tree rules'!$C$5,IF(P1643&lt;='Tree rules'!$C$7,"Monitor","Polymer laminate"),IF(P1643&lt;='Tree rules'!$C$8,"Seal cracks","Polymer laminate")),IF(O1643&lt;='Tree rules'!$C$6,IF(P1643&lt;='Tree rules'!$C$9,"Polymer laminate","Steel plate or jacket"),IF(L1643&lt;='Tree rules'!$C$10,"Steel plate or jacket","Polymer laminate")))</f>
        <v>Polymer laminate</v>
      </c>
      <c r="T1643" s="5" t="str">
        <f aca="false">IF(S1643=R1643,"Yes","No")</f>
        <v>Yes</v>
      </c>
    </row>
    <row r="1644" customFormat="false" ht="15" hidden="false" customHeight="false" outlineLevel="0" collapsed="false">
      <c r="A1644" s="15" t="n">
        <v>5480</v>
      </c>
      <c r="B1644" s="16" t="n">
        <v>6.82387210633106</v>
      </c>
      <c r="C1644" s="15" t="n">
        <v>230</v>
      </c>
      <c r="D1644" s="15" t="n">
        <v>675</v>
      </c>
      <c r="E1644" s="15" t="n">
        <v>20</v>
      </c>
      <c r="F1644" s="16" t="n">
        <v>0.653545382481754</v>
      </c>
      <c r="G1644" s="17" t="s">
        <v>103</v>
      </c>
      <c r="H1644" s="18" t="n">
        <v>0.2</v>
      </c>
      <c r="I1644" s="18" t="n">
        <v>1</v>
      </c>
      <c r="J1644" s="19" t="n">
        <v>0.935756175306032</v>
      </c>
      <c r="K1644" s="19" t="n">
        <v>0.558802258036703</v>
      </c>
      <c r="L1644" s="16" t="n">
        <v>10.8833685906397</v>
      </c>
      <c r="M1644" s="19" t="n">
        <v>0.365026377358435</v>
      </c>
      <c r="N1644" s="19" t="n">
        <v>0.999991866050798</v>
      </c>
      <c r="O1644" s="19" t="n">
        <v>0.935756175306032</v>
      </c>
      <c r="P1644" s="19" t="n">
        <v>0.921106229829769</v>
      </c>
      <c r="Q1644" s="17" t="s">
        <v>29</v>
      </c>
      <c r="R1644" s="5" t="str">
        <f aca="false">IF(OR(Q1644="Steel plate",Q1644="Concrete jacket"),"Steel plate or jacket",Q1644)</f>
        <v>Monitor</v>
      </c>
      <c r="S1644" s="5" t="str">
        <f aca="false">IF(O1644&lt;='Tree rules'!$C$4,IF(N1644&lt;='Tree rules'!$C$5,IF(P1644&lt;='Tree rules'!$C$7,"Monitor","Polymer laminate"),IF(P1644&lt;='Tree rules'!$C$8,"Seal cracks","Polymer laminate")),IF(O1644&lt;='Tree rules'!$C$6,IF(P1644&lt;='Tree rules'!$C$9,"Polymer laminate","Steel plate or jacket"),IF(L1644&lt;='Tree rules'!$C$10,"Steel plate or jacket","Polymer laminate")))</f>
        <v>Seal cracks</v>
      </c>
      <c r="T1644" s="5" t="str">
        <f aca="false">IF(S1644=R1644,"Yes","No")</f>
        <v>No</v>
      </c>
    </row>
    <row r="1645" customFormat="false" ht="15" hidden="false" customHeight="false" outlineLevel="0" collapsed="false">
      <c r="A1645" s="15" t="n">
        <v>5483</v>
      </c>
      <c r="B1645" s="16" t="n">
        <v>7.02617838770746</v>
      </c>
      <c r="C1645" s="15" t="n">
        <v>230</v>
      </c>
      <c r="D1645" s="15" t="n">
        <v>700</v>
      </c>
      <c r="E1645" s="15" t="n">
        <v>20</v>
      </c>
      <c r="F1645" s="16" t="n">
        <v>0.534668075600975</v>
      </c>
      <c r="G1645" s="17" t="s">
        <v>101</v>
      </c>
      <c r="H1645" s="18" t="n">
        <v>0.3</v>
      </c>
      <c r="I1645" s="18" t="n">
        <v>1</v>
      </c>
      <c r="J1645" s="19" t="n">
        <v>0.887713674417976</v>
      </c>
      <c r="K1645" s="19" t="n">
        <v>0.63789268874156</v>
      </c>
      <c r="L1645" s="16" t="n">
        <v>10.7433920301337</v>
      </c>
      <c r="M1645" s="19" t="n">
        <v>0.658810679034436</v>
      </c>
      <c r="N1645" s="19" t="n">
        <v>0.525663839430151</v>
      </c>
      <c r="O1645" s="19" t="n">
        <v>0.887713674417976</v>
      </c>
      <c r="P1645" s="19" t="n">
        <v>0.460882293946081</v>
      </c>
      <c r="Q1645" s="17" t="s">
        <v>29</v>
      </c>
      <c r="R1645" s="5" t="str">
        <f aca="false">IF(OR(Q1645="Steel plate",Q1645="Concrete jacket"),"Steel plate or jacket",Q1645)</f>
        <v>Monitor</v>
      </c>
      <c r="S1645" s="5" t="str">
        <f aca="false">IF(O1645&lt;='Tree rules'!$C$4,IF(N1645&lt;='Tree rules'!$C$5,IF(P1645&lt;='Tree rules'!$C$7,"Monitor","Polymer laminate"),IF(P1645&lt;='Tree rules'!$C$8,"Seal cracks","Polymer laminate")),IF(O1645&lt;='Tree rules'!$C$6,IF(P1645&lt;='Tree rules'!$C$9,"Polymer laminate","Steel plate or jacket"),IF(L1645&lt;='Tree rules'!$C$10,"Steel plate or jacket","Polymer laminate")))</f>
        <v>Monitor</v>
      </c>
      <c r="T1645" s="5" t="str">
        <f aca="false">IF(S1645=R1645,"Yes","No")</f>
        <v>Yes</v>
      </c>
    </row>
    <row r="1646" customFormat="false" ht="15" hidden="false" customHeight="false" outlineLevel="0" collapsed="false">
      <c r="A1646" s="15" t="n">
        <v>5485</v>
      </c>
      <c r="B1646" s="16" t="n">
        <v>3.7478624390557</v>
      </c>
      <c r="C1646" s="15" t="n">
        <v>300</v>
      </c>
      <c r="D1646" s="15" t="n">
        <v>300</v>
      </c>
      <c r="E1646" s="15" t="n">
        <v>30</v>
      </c>
      <c r="F1646" s="16" t="n">
        <v>0.560842203151316</v>
      </c>
      <c r="G1646" s="17" t="s">
        <v>102</v>
      </c>
      <c r="H1646" s="18" t="n">
        <v>0.1</v>
      </c>
      <c r="I1646" s="18" t="n">
        <v>1.5</v>
      </c>
      <c r="J1646" s="19" t="n">
        <v>0.918770970931296</v>
      </c>
      <c r="K1646" s="19" t="n">
        <v>0.43450254022868</v>
      </c>
      <c r="L1646" s="16" t="n">
        <v>15.6814327993962</v>
      </c>
      <c r="M1646" s="19" t="n">
        <v>0.291184936406932</v>
      </c>
      <c r="N1646" s="19" t="n">
        <v>4.74594905037726</v>
      </c>
      <c r="O1646" s="19" t="n">
        <v>1.17855229601793</v>
      </c>
      <c r="P1646" s="19" t="n">
        <v>0.838737200752424</v>
      </c>
      <c r="Q1646" s="17" t="s">
        <v>31</v>
      </c>
      <c r="R1646" s="5" t="str">
        <f aca="false">IF(OR(Q1646="Steel plate",Q1646="Concrete jacket"),"Steel plate or jacket",Q1646)</f>
        <v>Polymer laminate</v>
      </c>
      <c r="S1646" s="5" t="str">
        <f aca="false">IF(O1646&lt;='Tree rules'!$C$4,IF(N1646&lt;='Tree rules'!$C$5,IF(P1646&lt;='Tree rules'!$C$7,"Monitor","Polymer laminate"),IF(P1646&lt;='Tree rules'!$C$8,"Seal cracks","Polymer laminate")),IF(O1646&lt;='Tree rules'!$C$6,IF(P1646&lt;='Tree rules'!$C$9,"Polymer laminate","Steel plate or jacket"),IF(L1646&lt;='Tree rules'!$C$10,"Steel plate or jacket","Polymer laminate")))</f>
        <v>Polymer laminate</v>
      </c>
      <c r="T1646" s="5" t="str">
        <f aca="false">IF(S1646=R1646,"Yes","No")</f>
        <v>Yes</v>
      </c>
    </row>
    <row r="1647" customFormat="false" ht="15" hidden="false" customHeight="false" outlineLevel="0" collapsed="false">
      <c r="A1647" s="15" t="n">
        <v>5491</v>
      </c>
      <c r="B1647" s="16" t="n">
        <v>4.48315385655167</v>
      </c>
      <c r="C1647" s="15" t="n">
        <v>230</v>
      </c>
      <c r="D1647" s="15" t="n">
        <v>375</v>
      </c>
      <c r="E1647" s="15" t="n">
        <v>30</v>
      </c>
      <c r="F1647" s="16" t="n">
        <v>0.594232683721175</v>
      </c>
      <c r="G1647" s="17" t="s">
        <v>103</v>
      </c>
      <c r="H1647" s="18" t="n">
        <v>0.2</v>
      </c>
      <c r="I1647" s="18" t="n">
        <v>1</v>
      </c>
      <c r="J1647" s="19" t="n">
        <v>0.865354401775212</v>
      </c>
      <c r="K1647" s="19" t="n">
        <v>0.596157581270151</v>
      </c>
      <c r="L1647" s="16" t="n">
        <v>13.5442714699446</v>
      </c>
      <c r="M1647" s="19" t="n">
        <v>0.910412002330208</v>
      </c>
      <c r="N1647" s="19" t="n">
        <v>0.760269673557129</v>
      </c>
      <c r="O1647" s="19" t="n">
        <v>0.865354401775212</v>
      </c>
      <c r="P1647" s="19" t="n">
        <v>0.327818979846229</v>
      </c>
      <c r="Q1647" s="17" t="s">
        <v>29</v>
      </c>
      <c r="R1647" s="5" t="str">
        <f aca="false">IF(OR(Q1647="Steel plate",Q1647="Concrete jacket"),"Steel plate or jacket",Q1647)</f>
        <v>Monitor</v>
      </c>
      <c r="S1647" s="5" t="str">
        <f aca="false">IF(O1647&lt;='Tree rules'!$C$4,IF(N1647&lt;='Tree rules'!$C$5,IF(P1647&lt;='Tree rules'!$C$7,"Monitor","Polymer laminate"),IF(P1647&lt;='Tree rules'!$C$8,"Seal cracks","Polymer laminate")),IF(O1647&lt;='Tree rules'!$C$6,IF(P1647&lt;='Tree rules'!$C$9,"Polymer laminate","Steel plate or jacket"),IF(L1647&lt;='Tree rules'!$C$10,"Steel plate or jacket","Polymer laminate")))</f>
        <v>Monitor</v>
      </c>
      <c r="T1647" s="5" t="str">
        <f aca="false">IF(S1647=R1647,"Yes","No")</f>
        <v>Yes</v>
      </c>
    </row>
    <row r="1648" customFormat="false" ht="15" hidden="false" customHeight="false" outlineLevel="0" collapsed="false">
      <c r="A1648" s="15" t="n">
        <v>5496</v>
      </c>
      <c r="B1648" s="16" t="n">
        <v>5.33921289544103</v>
      </c>
      <c r="C1648" s="15" t="n">
        <v>300</v>
      </c>
      <c r="D1648" s="15" t="n">
        <v>525</v>
      </c>
      <c r="E1648" s="15" t="n">
        <v>20</v>
      </c>
      <c r="F1648" s="16" t="n">
        <v>0.658614812073332</v>
      </c>
      <c r="G1648" s="17" t="s">
        <v>101</v>
      </c>
      <c r="H1648" s="18" t="n">
        <v>0.3</v>
      </c>
      <c r="I1648" s="18" t="n">
        <v>2</v>
      </c>
      <c r="J1648" s="19" t="n">
        <v>0.984893727624389</v>
      </c>
      <c r="K1648" s="19" t="n">
        <v>0.582155750313483</v>
      </c>
      <c r="L1648" s="16" t="n">
        <v>11.1933184390797</v>
      </c>
      <c r="M1648" s="19" t="n">
        <v>0.39541658013945</v>
      </c>
      <c r="N1648" s="19" t="n">
        <v>1.17920479317779</v>
      </c>
      <c r="O1648" s="19" t="n">
        <v>1.39642590826456</v>
      </c>
      <c r="P1648" s="19" t="n">
        <v>1.07565533223031</v>
      </c>
      <c r="Q1648" s="17" t="s">
        <v>104</v>
      </c>
      <c r="R1648" s="5" t="str">
        <f aca="false">IF(OR(Q1648="Steel plate",Q1648="Concrete jacket"),"Steel plate or jacket",Q1648)</f>
        <v>Steel plate or jacket</v>
      </c>
      <c r="S1648" s="5" t="str">
        <f aca="false">IF(O1648&lt;='Tree rules'!$C$4,IF(N1648&lt;='Tree rules'!$C$5,IF(P1648&lt;='Tree rules'!$C$7,"Monitor","Polymer laminate"),IF(P1648&lt;='Tree rules'!$C$8,"Seal cracks","Polymer laminate")),IF(O1648&lt;='Tree rules'!$C$6,IF(P1648&lt;='Tree rules'!$C$9,"Polymer laminate","Steel plate or jacket"),IF(L1648&lt;='Tree rules'!$C$10,"Steel plate or jacket","Polymer laminate")))</f>
        <v>Steel plate or jacket</v>
      </c>
      <c r="T1648" s="5" t="str">
        <f aca="false">IF(S1648=R1648,"Yes","No")</f>
        <v>Yes</v>
      </c>
    </row>
    <row r="1649" customFormat="false" ht="15" hidden="false" customHeight="false" outlineLevel="0" collapsed="false">
      <c r="A1649" s="15" t="n">
        <v>5501</v>
      </c>
      <c r="B1649" s="16" t="n">
        <v>3.15948760372384</v>
      </c>
      <c r="C1649" s="15" t="n">
        <v>230</v>
      </c>
      <c r="D1649" s="15" t="n">
        <v>300</v>
      </c>
      <c r="E1649" s="15" t="n">
        <v>25</v>
      </c>
      <c r="F1649" s="16" t="n">
        <v>0.688332522525665</v>
      </c>
      <c r="G1649" s="17" t="s">
        <v>103</v>
      </c>
      <c r="H1649" s="18" t="n">
        <v>0.2</v>
      </c>
      <c r="I1649" s="18" t="n">
        <v>1</v>
      </c>
      <c r="J1649" s="19" t="n">
        <v>0.923296765135621</v>
      </c>
      <c r="K1649" s="19" t="n">
        <v>0.537940871299641</v>
      </c>
      <c r="L1649" s="16" t="n">
        <v>12.4389275737159</v>
      </c>
      <c r="M1649" s="19" t="n">
        <v>0.943865904511851</v>
      </c>
      <c r="N1649" s="19" t="n">
        <v>1.157697717153</v>
      </c>
      <c r="O1649" s="19" t="n">
        <v>0.923296765135621</v>
      </c>
      <c r="P1649" s="19" t="n">
        <v>0.314309185471842</v>
      </c>
      <c r="Q1649" s="17" t="s">
        <v>30</v>
      </c>
      <c r="R1649" s="5" t="str">
        <f aca="false">IF(OR(Q1649="Steel plate",Q1649="Concrete jacket"),"Steel plate or jacket",Q1649)</f>
        <v>Seal cracks</v>
      </c>
      <c r="S1649" s="5" t="str">
        <f aca="false">IF(O1649&lt;='Tree rules'!$C$4,IF(N1649&lt;='Tree rules'!$C$5,IF(P1649&lt;='Tree rules'!$C$7,"Monitor","Polymer laminate"),IF(P1649&lt;='Tree rules'!$C$8,"Seal cracks","Polymer laminate")),IF(O1649&lt;='Tree rules'!$C$6,IF(P1649&lt;='Tree rules'!$C$9,"Polymer laminate","Steel plate or jacket"),IF(L1649&lt;='Tree rules'!$C$10,"Steel plate or jacket","Polymer laminate")))</f>
        <v>Seal cracks</v>
      </c>
      <c r="T1649" s="5" t="str">
        <f aca="false">IF(S1649=R1649,"Yes","No")</f>
        <v>Yes</v>
      </c>
    </row>
    <row r="1650" customFormat="false" ht="15" hidden="false" customHeight="false" outlineLevel="0" collapsed="false">
      <c r="A1650" s="15" t="n">
        <v>5503</v>
      </c>
      <c r="B1650" s="16" t="n">
        <v>7.58180925591344</v>
      </c>
      <c r="C1650" s="15" t="n">
        <v>300</v>
      </c>
      <c r="D1650" s="15" t="n">
        <v>700</v>
      </c>
      <c r="E1650" s="15" t="n">
        <v>30</v>
      </c>
      <c r="F1650" s="16" t="n">
        <v>0.642452485396686</v>
      </c>
      <c r="G1650" s="17" t="s">
        <v>101</v>
      </c>
      <c r="H1650" s="18" t="n">
        <v>0.3</v>
      </c>
      <c r="I1650" s="18" t="n">
        <v>1</v>
      </c>
      <c r="J1650" s="19" t="n">
        <v>0.941243790718233</v>
      </c>
      <c r="K1650" s="19" t="n">
        <v>0.61837438610341</v>
      </c>
      <c r="L1650" s="16" t="n">
        <v>11.6285418035482</v>
      </c>
      <c r="M1650" s="19" t="n">
        <v>0.562243609006264</v>
      </c>
      <c r="N1650" s="19" t="n">
        <v>0.655111812221643</v>
      </c>
      <c r="O1650" s="19" t="n">
        <v>0.941243790718233</v>
      </c>
      <c r="P1650" s="19" t="n">
        <v>0.605049652877033</v>
      </c>
      <c r="Q1650" s="17" t="s">
        <v>29</v>
      </c>
      <c r="R1650" s="5" t="str">
        <f aca="false">IF(OR(Q1650="Steel plate",Q1650="Concrete jacket"),"Steel plate or jacket",Q1650)</f>
        <v>Monitor</v>
      </c>
      <c r="S1650" s="5" t="str">
        <f aca="false">IF(O1650&lt;='Tree rules'!$C$4,IF(N1650&lt;='Tree rules'!$C$5,IF(P1650&lt;='Tree rules'!$C$7,"Monitor","Polymer laminate"),IF(P1650&lt;='Tree rules'!$C$8,"Seal cracks","Polymer laminate")),IF(O1650&lt;='Tree rules'!$C$6,IF(P1650&lt;='Tree rules'!$C$9,"Polymer laminate","Steel plate or jacket"),IF(L1650&lt;='Tree rules'!$C$10,"Steel plate or jacket","Polymer laminate")))</f>
        <v>Monitor</v>
      </c>
      <c r="T1650" s="5" t="str">
        <f aca="false">IF(S1650=R1650,"Yes","No")</f>
        <v>Yes</v>
      </c>
    </row>
    <row r="1651" customFormat="false" ht="15" hidden="false" customHeight="false" outlineLevel="0" collapsed="false">
      <c r="A1651" s="15" t="n">
        <v>5504</v>
      </c>
      <c r="B1651" s="16" t="n">
        <v>5.56381421969858</v>
      </c>
      <c r="C1651" s="15" t="n">
        <v>300</v>
      </c>
      <c r="D1651" s="15" t="n">
        <v>525</v>
      </c>
      <c r="E1651" s="15" t="n">
        <v>30</v>
      </c>
      <c r="F1651" s="16" t="n">
        <v>0.55967134260194</v>
      </c>
      <c r="G1651" s="17" t="s">
        <v>103</v>
      </c>
      <c r="H1651" s="18" t="n">
        <v>0.2</v>
      </c>
      <c r="I1651" s="18" t="n">
        <v>2</v>
      </c>
      <c r="J1651" s="19" t="n">
        <v>0.936828550810354</v>
      </c>
      <c r="K1651" s="19" t="n">
        <v>0.544455117862814</v>
      </c>
      <c r="L1651" s="16" t="n">
        <v>11.6154785379929</v>
      </c>
      <c r="M1651" s="19" t="n">
        <v>0.666085215744739</v>
      </c>
      <c r="N1651" s="19" t="n">
        <v>1.45283289571127</v>
      </c>
      <c r="O1651" s="19" t="n">
        <v>1.36359600257201</v>
      </c>
      <c r="P1651" s="19" t="n">
        <v>0.499522354933995</v>
      </c>
      <c r="Q1651" s="17" t="s">
        <v>31</v>
      </c>
      <c r="R1651" s="5" t="str">
        <f aca="false">IF(OR(Q1651="Steel plate",Q1651="Concrete jacket"),"Steel plate or jacket",Q1651)</f>
        <v>Polymer laminate</v>
      </c>
      <c r="S1651" s="5" t="str">
        <f aca="false">IF(O1651&lt;='Tree rules'!$C$4,IF(N1651&lt;='Tree rules'!$C$5,IF(P1651&lt;='Tree rules'!$C$7,"Monitor","Polymer laminate"),IF(P1651&lt;='Tree rules'!$C$8,"Seal cracks","Polymer laminate")),IF(O1651&lt;='Tree rules'!$C$6,IF(P1651&lt;='Tree rules'!$C$9,"Polymer laminate","Steel plate or jacket"),IF(L1651&lt;='Tree rules'!$C$10,"Steel plate or jacket","Polymer laminate")))</f>
        <v>Steel plate or jacket</v>
      </c>
      <c r="T1651" s="5" t="str">
        <f aca="false">IF(S1651=R1651,"Yes","No")</f>
        <v>No</v>
      </c>
    </row>
    <row r="1652" customFormat="false" ht="15" hidden="false" customHeight="false" outlineLevel="0" collapsed="false">
      <c r="A1652" s="15" t="n">
        <v>5520</v>
      </c>
      <c r="B1652" s="16" t="n">
        <v>5.65677239640465</v>
      </c>
      <c r="C1652" s="15" t="n">
        <v>230</v>
      </c>
      <c r="D1652" s="15" t="n">
        <v>500</v>
      </c>
      <c r="E1652" s="15" t="n">
        <v>20</v>
      </c>
      <c r="F1652" s="16" t="n">
        <v>0.577653504586516</v>
      </c>
      <c r="G1652" s="17" t="s">
        <v>103</v>
      </c>
      <c r="H1652" s="18" t="n">
        <v>0.2</v>
      </c>
      <c r="I1652" s="18" t="n">
        <v>1</v>
      </c>
      <c r="J1652" s="19" t="n">
        <v>0.961784418988068</v>
      </c>
      <c r="K1652" s="19" t="n">
        <v>0.487094721479465</v>
      </c>
      <c r="L1652" s="16" t="n">
        <v>12.4598510934023</v>
      </c>
      <c r="M1652" s="19" t="n">
        <v>0.747324768672501</v>
      </c>
      <c r="N1652" s="19" t="n">
        <v>0.96262839295279</v>
      </c>
      <c r="O1652" s="19" t="n">
        <v>0.961784418988068</v>
      </c>
      <c r="P1652" s="19" t="n">
        <v>0.448936397584173</v>
      </c>
      <c r="Q1652" s="17" t="s">
        <v>29</v>
      </c>
      <c r="R1652" s="5" t="str">
        <f aca="false">IF(OR(Q1652="Steel plate",Q1652="Concrete jacket"),"Steel plate or jacket",Q1652)</f>
        <v>Monitor</v>
      </c>
      <c r="S1652" s="5" t="str">
        <f aca="false">IF(O1652&lt;='Tree rules'!$C$4,IF(N1652&lt;='Tree rules'!$C$5,IF(P1652&lt;='Tree rules'!$C$7,"Monitor","Polymer laminate"),IF(P1652&lt;='Tree rules'!$C$8,"Seal cracks","Polymer laminate")),IF(O1652&lt;='Tree rules'!$C$6,IF(P1652&lt;='Tree rules'!$C$9,"Polymer laminate","Steel plate or jacket"),IF(L1652&lt;='Tree rules'!$C$10,"Steel plate or jacket","Polymer laminate")))</f>
        <v>Monitor</v>
      </c>
      <c r="T1652" s="5" t="str">
        <f aca="false">IF(S1652=R1652,"Yes","No")</f>
        <v>Yes</v>
      </c>
    </row>
    <row r="1653" customFormat="false" ht="15" hidden="false" customHeight="false" outlineLevel="0" collapsed="false">
      <c r="A1653" s="15" t="n">
        <v>5525</v>
      </c>
      <c r="B1653" s="16" t="n">
        <v>3.98917823664072</v>
      </c>
      <c r="C1653" s="15" t="n">
        <v>300</v>
      </c>
      <c r="D1653" s="15" t="n">
        <v>375</v>
      </c>
      <c r="E1653" s="15" t="n">
        <v>30</v>
      </c>
      <c r="F1653" s="16" t="n">
        <v>0.814840647739602</v>
      </c>
      <c r="G1653" s="17" t="s">
        <v>103</v>
      </c>
      <c r="H1653" s="18" t="n">
        <v>0.2</v>
      </c>
      <c r="I1653" s="18" t="n">
        <v>1</v>
      </c>
      <c r="J1653" s="19" t="n">
        <v>0.853095420234403</v>
      </c>
      <c r="K1653" s="19" t="n">
        <v>0.567075398024909</v>
      </c>
      <c r="L1653" s="16" t="n">
        <v>12.1251618134976</v>
      </c>
      <c r="M1653" s="19" t="n">
        <v>0.904666714041026</v>
      </c>
      <c r="N1653" s="19" t="n">
        <v>0.863755551584146</v>
      </c>
      <c r="O1653" s="19" t="n">
        <v>0.853095420234403</v>
      </c>
      <c r="P1653" s="19" t="n">
        <v>0.373843959091417</v>
      </c>
      <c r="Q1653" s="17" t="s">
        <v>29</v>
      </c>
      <c r="R1653" s="5" t="str">
        <f aca="false">IF(OR(Q1653="Steel plate",Q1653="Concrete jacket"),"Steel plate or jacket",Q1653)</f>
        <v>Monitor</v>
      </c>
      <c r="S1653" s="5" t="str">
        <f aca="false">IF(O1653&lt;='Tree rules'!$C$4,IF(N1653&lt;='Tree rules'!$C$5,IF(P1653&lt;='Tree rules'!$C$7,"Monitor","Polymer laminate"),IF(P1653&lt;='Tree rules'!$C$8,"Seal cracks","Polymer laminate")),IF(O1653&lt;='Tree rules'!$C$6,IF(P1653&lt;='Tree rules'!$C$9,"Polymer laminate","Steel plate or jacket"),IF(L1653&lt;='Tree rules'!$C$10,"Steel plate or jacket","Polymer laminate")))</f>
        <v>Monitor</v>
      </c>
      <c r="T1653" s="5" t="str">
        <f aca="false">IF(S1653=R1653,"Yes","No")</f>
        <v>Yes</v>
      </c>
    </row>
    <row r="1654" customFormat="false" ht="15" hidden="false" customHeight="false" outlineLevel="0" collapsed="false">
      <c r="A1654" s="15" t="n">
        <v>5528</v>
      </c>
      <c r="B1654" s="16" t="n">
        <v>5.34831962566818</v>
      </c>
      <c r="C1654" s="15" t="n">
        <v>230</v>
      </c>
      <c r="D1654" s="15" t="n">
        <v>525</v>
      </c>
      <c r="E1654" s="15" t="n">
        <v>20</v>
      </c>
      <c r="F1654" s="16" t="n">
        <v>0.57270853223768</v>
      </c>
      <c r="G1654" s="17" t="s">
        <v>101</v>
      </c>
      <c r="H1654" s="18" t="n">
        <v>0.3</v>
      </c>
      <c r="I1654" s="18" t="n">
        <v>2</v>
      </c>
      <c r="J1654" s="19" t="n">
        <v>0.961411568904309</v>
      </c>
      <c r="K1654" s="19" t="n">
        <v>0.428774431336592</v>
      </c>
      <c r="L1654" s="16" t="n">
        <v>11.2124101167048</v>
      </c>
      <c r="M1654" s="19" t="n">
        <v>0.918081606106505</v>
      </c>
      <c r="N1654" s="19" t="n">
        <v>1.35537396317936</v>
      </c>
      <c r="O1654" s="19" t="n">
        <v>1.51059443907125</v>
      </c>
      <c r="P1654" s="19" t="n">
        <v>0.414259835224388</v>
      </c>
      <c r="Q1654" s="17" t="s">
        <v>104</v>
      </c>
      <c r="R1654" s="5" t="str">
        <f aca="false">IF(OR(Q1654="Steel plate",Q1654="Concrete jacket"),"Steel plate or jacket",Q1654)</f>
        <v>Steel plate or jacket</v>
      </c>
      <c r="S1654" s="5" t="str">
        <f aca="false">IF(O1654&lt;='Tree rules'!$C$4,IF(N1654&lt;='Tree rules'!$C$5,IF(P1654&lt;='Tree rules'!$C$7,"Monitor","Polymer laminate"),IF(P1654&lt;='Tree rules'!$C$8,"Seal cracks","Polymer laminate")),IF(O1654&lt;='Tree rules'!$C$6,IF(P1654&lt;='Tree rules'!$C$9,"Polymer laminate","Steel plate or jacket"),IF(L1654&lt;='Tree rules'!$C$10,"Steel plate or jacket","Polymer laminate")))</f>
        <v>Steel plate or jacket</v>
      </c>
      <c r="T1654" s="5" t="str">
        <f aca="false">IF(S1654=R1654,"Yes","No")</f>
        <v>Yes</v>
      </c>
    </row>
    <row r="1655" customFormat="false" ht="15" hidden="false" customHeight="false" outlineLevel="0" collapsed="false">
      <c r="A1655" s="15" t="n">
        <v>5529</v>
      </c>
      <c r="B1655" s="16" t="n">
        <v>7.01814942152944</v>
      </c>
      <c r="C1655" s="15" t="n">
        <v>230</v>
      </c>
      <c r="D1655" s="15" t="n">
        <v>575</v>
      </c>
      <c r="E1655" s="15" t="n">
        <v>20</v>
      </c>
      <c r="F1655" s="16" t="n">
        <v>0.661007412935799</v>
      </c>
      <c r="G1655" s="17" t="s">
        <v>101</v>
      </c>
      <c r="H1655" s="18" t="n">
        <v>0.3</v>
      </c>
      <c r="I1655" s="18" t="n">
        <v>2</v>
      </c>
      <c r="J1655" s="19" t="n">
        <v>0.858006486129471</v>
      </c>
      <c r="K1655" s="19" t="n">
        <v>0.619413096608908</v>
      </c>
      <c r="L1655" s="16" t="n">
        <v>13.2668231030802</v>
      </c>
      <c r="M1655" s="19" t="n">
        <v>0.770788337524653</v>
      </c>
      <c r="N1655" s="19" t="n">
        <v>0.721996669317308</v>
      </c>
      <c r="O1655" s="19" t="n">
        <v>1.18455251777496</v>
      </c>
      <c r="P1655" s="19" t="n">
        <v>0.626070881430129</v>
      </c>
      <c r="Q1655" s="17" t="s">
        <v>31</v>
      </c>
      <c r="R1655" s="5" t="str">
        <f aca="false">IF(OR(Q1655="Steel plate",Q1655="Concrete jacket"),"Steel plate or jacket",Q1655)</f>
        <v>Polymer laminate</v>
      </c>
      <c r="S1655" s="5" t="str">
        <f aca="false">IF(O1655&lt;='Tree rules'!$C$4,IF(N1655&lt;='Tree rules'!$C$5,IF(P1655&lt;='Tree rules'!$C$7,"Monitor","Polymer laminate"),IF(P1655&lt;='Tree rules'!$C$8,"Seal cracks","Polymer laminate")),IF(O1655&lt;='Tree rules'!$C$6,IF(P1655&lt;='Tree rules'!$C$9,"Polymer laminate","Steel plate or jacket"),IF(L1655&lt;='Tree rules'!$C$10,"Steel plate or jacket","Polymer laminate")))</f>
        <v>Polymer laminate</v>
      </c>
      <c r="T1655" s="5" t="str">
        <f aca="false">IF(S1655=R1655,"Yes","No")</f>
        <v>Yes</v>
      </c>
    </row>
    <row r="1656" customFormat="false" ht="15" hidden="false" customHeight="false" outlineLevel="0" collapsed="false">
      <c r="A1656" s="15" t="n">
        <v>5536</v>
      </c>
      <c r="B1656" s="16" t="n">
        <v>6.74647614189348</v>
      </c>
      <c r="C1656" s="15" t="n">
        <v>300</v>
      </c>
      <c r="D1656" s="15" t="n">
        <v>550</v>
      </c>
      <c r="E1656" s="15" t="n">
        <v>30</v>
      </c>
      <c r="F1656" s="16" t="n">
        <v>0.797864800911693</v>
      </c>
      <c r="G1656" s="17" t="s">
        <v>101</v>
      </c>
      <c r="H1656" s="18" t="n">
        <v>0.3</v>
      </c>
      <c r="I1656" s="18" t="n">
        <v>1.5</v>
      </c>
      <c r="J1656" s="19" t="n">
        <v>0.85551623478327</v>
      </c>
      <c r="K1656" s="19" t="n">
        <v>0.423343400518441</v>
      </c>
      <c r="L1656" s="16" t="n">
        <v>13.3858653608998</v>
      </c>
      <c r="M1656" s="19" t="n">
        <v>0.899175382710414</v>
      </c>
      <c r="N1656" s="19" t="n">
        <v>0.66372257651315</v>
      </c>
      <c r="O1656" s="19" t="n">
        <v>1.10218577615896</v>
      </c>
      <c r="P1656" s="19" t="n">
        <v>0.472898099865799</v>
      </c>
      <c r="Q1656" s="17" t="s">
        <v>31</v>
      </c>
      <c r="R1656" s="5" t="str">
        <f aca="false">IF(OR(Q1656="Steel plate",Q1656="Concrete jacket"),"Steel plate or jacket",Q1656)</f>
        <v>Polymer laminate</v>
      </c>
      <c r="S1656" s="5" t="str">
        <f aca="false">IF(O1656&lt;='Tree rules'!$C$4,IF(N1656&lt;='Tree rules'!$C$5,IF(P1656&lt;='Tree rules'!$C$7,"Monitor","Polymer laminate"),IF(P1656&lt;='Tree rules'!$C$8,"Seal cracks","Polymer laminate")),IF(O1656&lt;='Tree rules'!$C$6,IF(P1656&lt;='Tree rules'!$C$9,"Polymer laminate","Steel plate or jacket"),IF(L1656&lt;='Tree rules'!$C$10,"Steel plate or jacket","Polymer laminate")))</f>
        <v>Polymer laminate</v>
      </c>
      <c r="T1656" s="5" t="str">
        <f aca="false">IF(S1656=R1656,"Yes","No")</f>
        <v>Yes</v>
      </c>
    </row>
    <row r="1657" customFormat="false" ht="15" hidden="false" customHeight="false" outlineLevel="0" collapsed="false">
      <c r="A1657" s="15" t="n">
        <v>5541</v>
      </c>
      <c r="B1657" s="16" t="n">
        <v>4.76363899396421</v>
      </c>
      <c r="C1657" s="15" t="n">
        <v>230</v>
      </c>
      <c r="D1657" s="15" t="n">
        <v>375</v>
      </c>
      <c r="E1657" s="15" t="n">
        <v>20</v>
      </c>
      <c r="F1657" s="16" t="n">
        <v>0.594232683721175</v>
      </c>
      <c r="G1657" s="17" t="s">
        <v>101</v>
      </c>
      <c r="H1657" s="18" t="n">
        <v>0.3</v>
      </c>
      <c r="I1657" s="18" t="n">
        <v>1.5</v>
      </c>
      <c r="J1657" s="19" t="n">
        <v>0.871366133161945</v>
      </c>
      <c r="K1657" s="19" t="n">
        <v>0.575033646864992</v>
      </c>
      <c r="L1657" s="16" t="n">
        <v>14.3916585920369</v>
      </c>
      <c r="M1657" s="19" t="n">
        <v>0.516127342775338</v>
      </c>
      <c r="N1657" s="19" t="n">
        <v>0.702142102877872</v>
      </c>
      <c r="O1657" s="19" t="n">
        <v>1.05651677708954</v>
      </c>
      <c r="P1657" s="19" t="n">
        <v>0.735944332942042</v>
      </c>
      <c r="Q1657" s="17" t="s">
        <v>31</v>
      </c>
      <c r="R1657" s="5" t="str">
        <f aca="false">IF(OR(Q1657="Steel plate",Q1657="Concrete jacket"),"Steel plate or jacket",Q1657)</f>
        <v>Polymer laminate</v>
      </c>
      <c r="S1657" s="5" t="str">
        <f aca="false">IF(O1657&lt;='Tree rules'!$C$4,IF(N1657&lt;='Tree rules'!$C$5,IF(P1657&lt;='Tree rules'!$C$7,"Monitor","Polymer laminate"),IF(P1657&lt;='Tree rules'!$C$8,"Seal cracks","Polymer laminate")),IF(O1657&lt;='Tree rules'!$C$6,IF(P1657&lt;='Tree rules'!$C$9,"Polymer laminate","Steel plate or jacket"),IF(L1657&lt;='Tree rules'!$C$10,"Steel plate or jacket","Polymer laminate")))</f>
        <v>Polymer laminate</v>
      </c>
      <c r="T1657" s="5" t="str">
        <f aca="false">IF(S1657=R1657,"Yes","No")</f>
        <v>Yes</v>
      </c>
    </row>
    <row r="1658" customFormat="false" ht="15" hidden="false" customHeight="false" outlineLevel="0" collapsed="false">
      <c r="A1658" s="15" t="n">
        <v>5543</v>
      </c>
      <c r="B1658" s="16" t="n">
        <v>4.39076667881452</v>
      </c>
      <c r="C1658" s="15" t="n">
        <v>230</v>
      </c>
      <c r="D1658" s="15" t="n">
        <v>350</v>
      </c>
      <c r="E1658" s="15" t="n">
        <v>25</v>
      </c>
      <c r="F1658" s="16" t="n">
        <v>0.575119936583944</v>
      </c>
      <c r="G1658" s="17" t="s">
        <v>101</v>
      </c>
      <c r="H1658" s="18" t="n">
        <v>0.3</v>
      </c>
      <c r="I1658" s="18" t="n">
        <v>2</v>
      </c>
      <c r="J1658" s="19" t="n">
        <v>0.982113067505856</v>
      </c>
      <c r="K1658" s="19" t="n">
        <v>0.408782647868455</v>
      </c>
      <c r="L1658" s="16" t="n">
        <v>14.4433114434688</v>
      </c>
      <c r="M1658" s="19" t="n">
        <v>0.465477774730823</v>
      </c>
      <c r="N1658" s="19" t="n">
        <v>1.52303661881986</v>
      </c>
      <c r="O1658" s="19" t="n">
        <v>1.56275535477046</v>
      </c>
      <c r="P1658" s="19" t="n">
        <v>0.817178845276944</v>
      </c>
      <c r="Q1658" s="17" t="s">
        <v>31</v>
      </c>
      <c r="R1658" s="5" t="str">
        <f aca="false">IF(OR(Q1658="Steel plate",Q1658="Concrete jacket"),"Steel plate or jacket",Q1658)</f>
        <v>Polymer laminate</v>
      </c>
      <c r="S1658" s="5" t="str">
        <f aca="false">IF(O1658&lt;='Tree rules'!$C$4,IF(N1658&lt;='Tree rules'!$C$5,IF(P1658&lt;='Tree rules'!$C$7,"Monitor","Polymer laminate"),IF(P1658&lt;='Tree rules'!$C$8,"Seal cracks","Polymer laminate")),IF(O1658&lt;='Tree rules'!$C$6,IF(P1658&lt;='Tree rules'!$C$9,"Polymer laminate","Steel plate or jacket"),IF(L1658&lt;='Tree rules'!$C$10,"Steel plate or jacket","Polymer laminate")))</f>
        <v>Polymer laminate</v>
      </c>
      <c r="T1658" s="5" t="str">
        <f aca="false">IF(S1658=R1658,"Yes","No")</f>
        <v>Yes</v>
      </c>
    </row>
    <row r="1659" customFormat="false" ht="15" hidden="false" customHeight="false" outlineLevel="0" collapsed="false">
      <c r="A1659" s="15" t="n">
        <v>5548</v>
      </c>
      <c r="B1659" s="16" t="n">
        <v>6.75138455121408</v>
      </c>
      <c r="C1659" s="15" t="n">
        <v>300</v>
      </c>
      <c r="D1659" s="15" t="n">
        <v>575</v>
      </c>
      <c r="E1659" s="15" t="n">
        <v>30</v>
      </c>
      <c r="F1659" s="16" t="n">
        <v>0.613592315154257</v>
      </c>
      <c r="G1659" s="17" t="s">
        <v>102</v>
      </c>
      <c r="H1659" s="18" t="n">
        <v>0.1</v>
      </c>
      <c r="I1659" s="18" t="n">
        <v>1.5</v>
      </c>
      <c r="J1659" s="19" t="n">
        <v>0.886559375338777</v>
      </c>
      <c r="K1659" s="19" t="n">
        <v>0.473095237614451</v>
      </c>
      <c r="L1659" s="16" t="n">
        <v>13.18629795159</v>
      </c>
      <c r="M1659" s="19" t="n">
        <v>0.870322716404508</v>
      </c>
      <c r="N1659" s="19" t="n">
        <v>3.08640537516602</v>
      </c>
      <c r="O1659" s="19" t="n">
        <v>1.12012555384056</v>
      </c>
      <c r="P1659" s="19" t="n">
        <v>0.380908056467403</v>
      </c>
      <c r="Q1659" s="17" t="s">
        <v>31</v>
      </c>
      <c r="R1659" s="5" t="str">
        <f aca="false">IF(OR(Q1659="Steel plate",Q1659="Concrete jacket"),"Steel plate or jacket",Q1659)</f>
        <v>Polymer laminate</v>
      </c>
      <c r="S1659" s="5" t="str">
        <f aca="false">IF(O1659&lt;='Tree rules'!$C$4,IF(N1659&lt;='Tree rules'!$C$5,IF(P1659&lt;='Tree rules'!$C$7,"Monitor","Polymer laminate"),IF(P1659&lt;='Tree rules'!$C$8,"Seal cracks","Polymer laminate")),IF(O1659&lt;='Tree rules'!$C$6,IF(P1659&lt;='Tree rules'!$C$9,"Polymer laminate","Steel plate or jacket"),IF(L1659&lt;='Tree rules'!$C$10,"Steel plate or jacket","Polymer laminate")))</f>
        <v>Polymer laminate</v>
      </c>
      <c r="T1659" s="5" t="str">
        <f aca="false">IF(S1659=R1659,"Yes","No")</f>
        <v>Yes</v>
      </c>
    </row>
    <row r="1660" customFormat="false" ht="15" hidden="false" customHeight="false" outlineLevel="0" collapsed="false">
      <c r="A1660" s="15" t="n">
        <v>5550</v>
      </c>
      <c r="B1660" s="16" t="n">
        <v>3.89530154043217</v>
      </c>
      <c r="C1660" s="15" t="n">
        <v>300</v>
      </c>
      <c r="D1660" s="15" t="n">
        <v>400</v>
      </c>
      <c r="E1660" s="15" t="n">
        <v>30</v>
      </c>
      <c r="F1660" s="16" t="n">
        <v>0.635378289490071</v>
      </c>
      <c r="G1660" s="17" t="s">
        <v>101</v>
      </c>
      <c r="H1660" s="18" t="n">
        <v>0.3</v>
      </c>
      <c r="I1660" s="18" t="n">
        <v>1</v>
      </c>
      <c r="J1660" s="19" t="n">
        <v>0.854790899869692</v>
      </c>
      <c r="K1660" s="19" t="n">
        <v>0.45783967493105</v>
      </c>
      <c r="L1660" s="16" t="n">
        <v>10.9418582596409</v>
      </c>
      <c r="M1660" s="19" t="n">
        <v>0.291615205748362</v>
      </c>
      <c r="N1660" s="19" t="n">
        <v>0.587951235680157</v>
      </c>
      <c r="O1660" s="19" t="n">
        <v>0.854790899869692</v>
      </c>
      <c r="P1660" s="19" t="n">
        <v>0.731782985916561</v>
      </c>
      <c r="Q1660" s="17" t="s">
        <v>29</v>
      </c>
      <c r="R1660" s="5" t="str">
        <f aca="false">IF(OR(Q1660="Steel plate",Q1660="Concrete jacket"),"Steel plate or jacket",Q1660)</f>
        <v>Monitor</v>
      </c>
      <c r="S1660" s="5" t="str">
        <f aca="false">IF(O1660&lt;='Tree rules'!$C$4,IF(N1660&lt;='Tree rules'!$C$5,IF(P1660&lt;='Tree rules'!$C$7,"Monitor","Polymer laminate"),IF(P1660&lt;='Tree rules'!$C$8,"Seal cracks","Polymer laminate")),IF(O1660&lt;='Tree rules'!$C$6,IF(P1660&lt;='Tree rules'!$C$9,"Polymer laminate","Steel plate or jacket"),IF(L1660&lt;='Tree rules'!$C$10,"Steel plate or jacket","Polymer laminate")))</f>
        <v>Monitor</v>
      </c>
      <c r="T1660" s="5" t="str">
        <f aca="false">IF(S1660=R1660,"Yes","No")</f>
        <v>Yes</v>
      </c>
    </row>
    <row r="1661" customFormat="false" ht="15" hidden="false" customHeight="false" outlineLevel="0" collapsed="false">
      <c r="A1661" s="15" t="n">
        <v>5553</v>
      </c>
      <c r="B1661" s="16" t="n">
        <v>3.86392920728189</v>
      </c>
      <c r="C1661" s="15" t="n">
        <v>300</v>
      </c>
      <c r="D1661" s="15" t="n">
        <v>375</v>
      </c>
      <c r="E1661" s="15" t="n">
        <v>20</v>
      </c>
      <c r="F1661" s="16" t="n">
        <v>0.640324617292187</v>
      </c>
      <c r="G1661" s="17" t="s">
        <v>102</v>
      </c>
      <c r="H1661" s="18" t="n">
        <v>0.1</v>
      </c>
      <c r="I1661" s="18" t="n">
        <v>2</v>
      </c>
      <c r="J1661" s="19" t="n">
        <v>0.903226654323368</v>
      </c>
      <c r="K1661" s="19" t="n">
        <v>0.403995800526801</v>
      </c>
      <c r="L1661" s="16" t="n">
        <v>12.3055070295602</v>
      </c>
      <c r="M1661" s="19" t="n">
        <v>0.424132345141678</v>
      </c>
      <c r="N1661" s="19" t="n">
        <v>4.50033681562979</v>
      </c>
      <c r="O1661" s="19" t="n">
        <v>1.44155353337622</v>
      </c>
      <c r="P1661" s="19" t="n">
        <v>0.757644186706972</v>
      </c>
      <c r="Q1661" s="17" t="s">
        <v>31</v>
      </c>
      <c r="R1661" s="5" t="str">
        <f aca="false">IF(OR(Q1661="Steel plate",Q1661="Concrete jacket"),"Steel plate or jacket",Q1661)</f>
        <v>Polymer laminate</v>
      </c>
      <c r="S1661" s="5" t="str">
        <f aca="false">IF(O1661&lt;='Tree rules'!$C$4,IF(N1661&lt;='Tree rules'!$C$5,IF(P1661&lt;='Tree rules'!$C$7,"Monitor","Polymer laminate"),IF(P1661&lt;='Tree rules'!$C$8,"Seal cracks","Polymer laminate")),IF(O1661&lt;='Tree rules'!$C$6,IF(P1661&lt;='Tree rules'!$C$9,"Polymer laminate","Steel plate or jacket"),IF(L1661&lt;='Tree rules'!$C$10,"Steel plate or jacket","Polymer laminate")))</f>
        <v>Steel plate or jacket</v>
      </c>
      <c r="T1661" s="5" t="str">
        <f aca="false">IF(S1661=R1661,"Yes","No")</f>
        <v>No</v>
      </c>
    </row>
    <row r="1662" customFormat="false" ht="15" hidden="false" customHeight="false" outlineLevel="0" collapsed="false">
      <c r="A1662" s="15" t="n">
        <v>5562</v>
      </c>
      <c r="B1662" s="16" t="n">
        <v>5.97136399863254</v>
      </c>
      <c r="C1662" s="15" t="n">
        <v>230</v>
      </c>
      <c r="D1662" s="15" t="n">
        <v>575</v>
      </c>
      <c r="E1662" s="15" t="n">
        <v>25</v>
      </c>
      <c r="F1662" s="16" t="n">
        <v>0.777557789024782</v>
      </c>
      <c r="G1662" s="17" t="s">
        <v>101</v>
      </c>
      <c r="H1662" s="18" t="n">
        <v>0.3</v>
      </c>
      <c r="I1662" s="18" t="n">
        <v>2</v>
      </c>
      <c r="J1662" s="19" t="n">
        <v>0.928686171145932</v>
      </c>
      <c r="K1662" s="19" t="n">
        <v>0.499750203511813</v>
      </c>
      <c r="L1662" s="16" t="n">
        <v>11.3308614774811</v>
      </c>
      <c r="M1662" s="19" t="n">
        <v>0.594765312660863</v>
      </c>
      <c r="N1662" s="19" t="n">
        <v>0.985813627160222</v>
      </c>
      <c r="O1662" s="19" t="n">
        <v>1.39326123926308</v>
      </c>
      <c r="P1662" s="19" t="n">
        <v>0.744744535987585</v>
      </c>
      <c r="Q1662" s="17" t="s">
        <v>104</v>
      </c>
      <c r="R1662" s="5" t="str">
        <f aca="false">IF(OR(Q1662="Steel plate",Q1662="Concrete jacket"),"Steel plate or jacket",Q1662)</f>
        <v>Steel plate or jacket</v>
      </c>
      <c r="S1662" s="5" t="str">
        <f aca="false">IF(O1662&lt;='Tree rules'!$C$4,IF(N1662&lt;='Tree rules'!$C$5,IF(P1662&lt;='Tree rules'!$C$7,"Monitor","Polymer laminate"),IF(P1662&lt;='Tree rules'!$C$8,"Seal cracks","Polymer laminate")),IF(O1662&lt;='Tree rules'!$C$6,IF(P1662&lt;='Tree rules'!$C$9,"Polymer laminate","Steel plate or jacket"),IF(L1662&lt;='Tree rules'!$C$10,"Steel plate or jacket","Polymer laminate")))</f>
        <v>Steel plate or jacket</v>
      </c>
      <c r="T1662" s="5" t="str">
        <f aca="false">IF(S1662=R1662,"Yes","No")</f>
        <v>Yes</v>
      </c>
    </row>
    <row r="1663" customFormat="false" ht="15" hidden="false" customHeight="false" outlineLevel="0" collapsed="false">
      <c r="A1663" s="15" t="n">
        <v>5565</v>
      </c>
      <c r="B1663" s="16" t="n">
        <v>3.95765383549424</v>
      </c>
      <c r="C1663" s="15" t="n">
        <v>230</v>
      </c>
      <c r="D1663" s="15" t="n">
        <v>375</v>
      </c>
      <c r="E1663" s="15" t="n">
        <v>25</v>
      </c>
      <c r="F1663" s="16" t="n">
        <v>0.875583236786453</v>
      </c>
      <c r="G1663" s="17" t="s">
        <v>102</v>
      </c>
      <c r="H1663" s="18" t="n">
        <v>0.1</v>
      </c>
      <c r="I1663" s="18" t="n">
        <v>1</v>
      </c>
      <c r="J1663" s="19" t="n">
        <v>0.915044338061297</v>
      </c>
      <c r="K1663" s="19" t="n">
        <v>0.416432172080009</v>
      </c>
      <c r="L1663" s="16" t="n">
        <v>12.6847879342764</v>
      </c>
      <c r="M1663" s="19" t="n">
        <v>0.677636436999965</v>
      </c>
      <c r="N1663" s="19" t="n">
        <v>2.83825531729416</v>
      </c>
      <c r="O1663" s="19" t="n">
        <v>0.915044338061297</v>
      </c>
      <c r="P1663" s="19" t="n">
        <v>0.458659240688862</v>
      </c>
      <c r="Q1663" s="17" t="s">
        <v>30</v>
      </c>
      <c r="R1663" s="5" t="str">
        <f aca="false">IF(OR(Q1663="Steel plate",Q1663="Concrete jacket"),"Steel plate or jacket",Q1663)</f>
        <v>Seal cracks</v>
      </c>
      <c r="S1663" s="5" t="str">
        <f aca="false">IF(O1663&lt;='Tree rules'!$C$4,IF(N1663&lt;='Tree rules'!$C$5,IF(P1663&lt;='Tree rules'!$C$7,"Monitor","Polymer laminate"),IF(P1663&lt;='Tree rules'!$C$8,"Seal cracks","Polymer laminate")),IF(O1663&lt;='Tree rules'!$C$6,IF(P1663&lt;='Tree rules'!$C$9,"Polymer laminate","Steel plate or jacket"),IF(L1663&lt;='Tree rules'!$C$10,"Steel plate or jacket","Polymer laminate")))</f>
        <v>Seal cracks</v>
      </c>
      <c r="T1663" s="5" t="str">
        <f aca="false">IF(S1663=R1663,"Yes","No")</f>
        <v>Yes</v>
      </c>
    </row>
    <row r="1664" customFormat="false" ht="15" hidden="false" customHeight="false" outlineLevel="0" collapsed="false">
      <c r="A1664" s="15" t="n">
        <v>5567</v>
      </c>
      <c r="B1664" s="16" t="n">
        <v>4.97457178026142</v>
      </c>
      <c r="C1664" s="15" t="n">
        <v>300</v>
      </c>
      <c r="D1664" s="15" t="n">
        <v>425</v>
      </c>
      <c r="E1664" s="15" t="n">
        <v>20</v>
      </c>
      <c r="F1664" s="16" t="n">
        <v>0.593686800678386</v>
      </c>
      <c r="G1664" s="17" t="s">
        <v>103</v>
      </c>
      <c r="H1664" s="18" t="n">
        <v>0.2</v>
      </c>
      <c r="I1664" s="18" t="n">
        <v>1.5</v>
      </c>
      <c r="J1664" s="19" t="n">
        <v>0.963434740868707</v>
      </c>
      <c r="K1664" s="19" t="n">
        <v>0.549695788247385</v>
      </c>
      <c r="L1664" s="16" t="n">
        <v>13.0566188458305</v>
      </c>
      <c r="M1664" s="19" t="n">
        <v>0.780173813790028</v>
      </c>
      <c r="N1664" s="19" t="n">
        <v>1.07959338491797</v>
      </c>
      <c r="O1664" s="19" t="n">
        <v>1.18035410164969</v>
      </c>
      <c r="P1664" s="19" t="n">
        <v>0.521473400852613</v>
      </c>
      <c r="Q1664" s="17" t="s">
        <v>31</v>
      </c>
      <c r="R1664" s="5" t="str">
        <f aca="false">IF(OR(Q1664="Steel plate",Q1664="Concrete jacket"),"Steel plate or jacket",Q1664)</f>
        <v>Polymer laminate</v>
      </c>
      <c r="S1664" s="5" t="str">
        <f aca="false">IF(O1664&lt;='Tree rules'!$C$4,IF(N1664&lt;='Tree rules'!$C$5,IF(P1664&lt;='Tree rules'!$C$7,"Monitor","Polymer laminate"),IF(P1664&lt;='Tree rules'!$C$8,"Seal cracks","Polymer laminate")),IF(O1664&lt;='Tree rules'!$C$6,IF(P1664&lt;='Tree rules'!$C$9,"Polymer laminate","Steel plate or jacket"),IF(L1664&lt;='Tree rules'!$C$10,"Steel plate or jacket","Polymer laminate")))</f>
        <v>Polymer laminate</v>
      </c>
      <c r="T1664" s="5" t="str">
        <f aca="false">IF(S1664=R1664,"Yes","No")</f>
        <v>Yes</v>
      </c>
    </row>
    <row r="1665" customFormat="false" ht="15" hidden="false" customHeight="false" outlineLevel="0" collapsed="false">
      <c r="A1665" s="15" t="n">
        <v>5569</v>
      </c>
      <c r="B1665" s="16" t="n">
        <v>3.9589092767157</v>
      </c>
      <c r="C1665" s="15" t="n">
        <v>230</v>
      </c>
      <c r="D1665" s="15" t="n">
        <v>400</v>
      </c>
      <c r="E1665" s="15" t="n">
        <v>25</v>
      </c>
      <c r="F1665" s="16" t="n">
        <v>0.740832460684402</v>
      </c>
      <c r="G1665" s="17" t="s">
        <v>101</v>
      </c>
      <c r="H1665" s="18" t="n">
        <v>0.3</v>
      </c>
      <c r="I1665" s="18" t="n">
        <v>1</v>
      </c>
      <c r="J1665" s="19" t="n">
        <v>0.874690352512328</v>
      </c>
      <c r="K1665" s="19" t="n">
        <v>0.406903026297338</v>
      </c>
      <c r="L1665" s="16" t="n">
        <v>11.1833595387449</v>
      </c>
      <c r="M1665" s="19" t="n">
        <v>0.939941154733861</v>
      </c>
      <c r="N1665" s="19" t="n">
        <v>0.574596547745467</v>
      </c>
      <c r="O1665" s="19" t="n">
        <v>0.874690352512328</v>
      </c>
      <c r="P1665" s="19" t="n">
        <v>0.299243871672008</v>
      </c>
      <c r="Q1665" s="17" t="s">
        <v>29</v>
      </c>
      <c r="R1665" s="5" t="str">
        <f aca="false">IF(OR(Q1665="Steel plate",Q1665="Concrete jacket"),"Steel plate or jacket",Q1665)</f>
        <v>Monitor</v>
      </c>
      <c r="S1665" s="5" t="str">
        <f aca="false">IF(O1665&lt;='Tree rules'!$C$4,IF(N1665&lt;='Tree rules'!$C$5,IF(P1665&lt;='Tree rules'!$C$7,"Monitor","Polymer laminate"),IF(P1665&lt;='Tree rules'!$C$8,"Seal cracks","Polymer laminate")),IF(O1665&lt;='Tree rules'!$C$6,IF(P1665&lt;='Tree rules'!$C$9,"Polymer laminate","Steel plate or jacket"),IF(L1665&lt;='Tree rules'!$C$10,"Steel plate or jacket","Polymer laminate")))</f>
        <v>Monitor</v>
      </c>
      <c r="T1665" s="5" t="str">
        <f aca="false">IF(S1665=R1665,"Yes","No")</f>
        <v>Yes</v>
      </c>
    </row>
    <row r="1666" customFormat="false" ht="15" hidden="false" customHeight="false" outlineLevel="0" collapsed="false">
      <c r="A1666" s="15" t="n">
        <v>5571</v>
      </c>
      <c r="B1666" s="16" t="n">
        <v>3.73430122212687</v>
      </c>
      <c r="C1666" s="15" t="n">
        <v>230</v>
      </c>
      <c r="D1666" s="15" t="n">
        <v>350</v>
      </c>
      <c r="E1666" s="15" t="n">
        <v>25</v>
      </c>
      <c r="F1666" s="16" t="n">
        <v>0.64278110559382</v>
      </c>
      <c r="G1666" s="17" t="s">
        <v>103</v>
      </c>
      <c r="H1666" s="18" t="n">
        <v>0.2</v>
      </c>
      <c r="I1666" s="18" t="n">
        <v>2</v>
      </c>
      <c r="J1666" s="19" t="n">
        <v>0.8639068398893</v>
      </c>
      <c r="K1666" s="19" t="n">
        <v>0.4269297970013</v>
      </c>
      <c r="L1666" s="16" t="n">
        <v>12.2035987651205</v>
      </c>
      <c r="M1666" s="19" t="n">
        <v>0.934268797918457</v>
      </c>
      <c r="N1666" s="19" t="n">
        <v>1.29668978960385</v>
      </c>
      <c r="O1666" s="19" t="n">
        <v>1.35898610799663</v>
      </c>
      <c r="P1666" s="19" t="n">
        <v>0.362330326664057</v>
      </c>
      <c r="Q1666" s="17" t="s">
        <v>31</v>
      </c>
      <c r="R1666" s="5" t="str">
        <f aca="false">IF(OR(Q1666="Steel plate",Q1666="Concrete jacket"),"Steel plate or jacket",Q1666)</f>
        <v>Polymer laminate</v>
      </c>
      <c r="S1666" s="5" t="str">
        <f aca="false">IF(O1666&lt;='Tree rules'!$C$4,IF(N1666&lt;='Tree rules'!$C$5,IF(P1666&lt;='Tree rules'!$C$7,"Monitor","Polymer laminate"),IF(P1666&lt;='Tree rules'!$C$8,"Seal cracks","Polymer laminate")),IF(O1666&lt;='Tree rules'!$C$6,IF(P1666&lt;='Tree rules'!$C$9,"Polymer laminate","Steel plate or jacket"),IF(L1666&lt;='Tree rules'!$C$10,"Steel plate or jacket","Polymer laminate")))</f>
        <v>Steel plate or jacket</v>
      </c>
      <c r="T1666" s="5" t="str">
        <f aca="false">IF(S1666=R1666,"Yes","No")</f>
        <v>No</v>
      </c>
    </row>
    <row r="1667" customFormat="false" ht="15" hidden="false" customHeight="false" outlineLevel="0" collapsed="false">
      <c r="A1667" s="15" t="n">
        <v>5583</v>
      </c>
      <c r="B1667" s="16" t="n">
        <v>3.37911573397332</v>
      </c>
      <c r="C1667" s="15" t="n">
        <v>230</v>
      </c>
      <c r="D1667" s="15" t="n">
        <v>300</v>
      </c>
      <c r="E1667" s="15" t="n">
        <v>30</v>
      </c>
      <c r="F1667" s="16" t="n">
        <v>1.0324987837885</v>
      </c>
      <c r="G1667" s="17" t="s">
        <v>103</v>
      </c>
      <c r="H1667" s="18" t="n">
        <v>0.2</v>
      </c>
      <c r="I1667" s="18" t="n">
        <v>1</v>
      </c>
      <c r="J1667" s="19" t="n">
        <v>0.858388719698696</v>
      </c>
      <c r="K1667" s="19" t="n">
        <v>0.447013143778098</v>
      </c>
      <c r="L1667" s="16" t="n">
        <v>13.3036052518635</v>
      </c>
      <c r="M1667" s="19" t="n">
        <v>0.94577964246386</v>
      </c>
      <c r="N1667" s="19" t="n">
        <v>0.899798031127109</v>
      </c>
      <c r="O1667" s="19" t="n">
        <v>0.858388719698696</v>
      </c>
      <c r="P1667" s="19" t="n">
        <v>0.391662997438144</v>
      </c>
      <c r="Q1667" s="17" t="s">
        <v>29</v>
      </c>
      <c r="R1667" s="5" t="str">
        <f aca="false">IF(OR(Q1667="Steel plate",Q1667="Concrete jacket"),"Steel plate or jacket",Q1667)</f>
        <v>Monitor</v>
      </c>
      <c r="S1667" s="5" t="str">
        <f aca="false">IF(O1667&lt;='Tree rules'!$C$4,IF(N1667&lt;='Tree rules'!$C$5,IF(P1667&lt;='Tree rules'!$C$7,"Monitor","Polymer laminate"),IF(P1667&lt;='Tree rules'!$C$8,"Seal cracks","Polymer laminate")),IF(O1667&lt;='Tree rules'!$C$6,IF(P1667&lt;='Tree rules'!$C$9,"Polymer laminate","Steel plate or jacket"),IF(L1667&lt;='Tree rules'!$C$10,"Steel plate or jacket","Polymer laminate")))</f>
        <v>Monitor</v>
      </c>
      <c r="T1667" s="5" t="str">
        <f aca="false">IF(S1667=R1667,"Yes","No")</f>
        <v>Yes</v>
      </c>
    </row>
    <row r="1668" customFormat="false" ht="15" hidden="false" customHeight="false" outlineLevel="0" collapsed="false">
      <c r="A1668" s="15" t="n">
        <v>5585</v>
      </c>
      <c r="B1668" s="16" t="n">
        <v>7.20152592424631</v>
      </c>
      <c r="C1668" s="15" t="n">
        <v>230</v>
      </c>
      <c r="D1668" s="15" t="n">
        <v>575</v>
      </c>
      <c r="E1668" s="15" t="n">
        <v>20</v>
      </c>
      <c r="F1668" s="16" t="n">
        <v>0.533558534916745</v>
      </c>
      <c r="G1668" s="17" t="s">
        <v>102</v>
      </c>
      <c r="H1668" s="18" t="n">
        <v>0.1</v>
      </c>
      <c r="I1668" s="18" t="n">
        <v>1</v>
      </c>
      <c r="J1668" s="19" t="n">
        <v>0.9298359359813</v>
      </c>
      <c r="K1668" s="19" t="n">
        <v>0.575367105535576</v>
      </c>
      <c r="L1668" s="16" t="n">
        <v>14.0654803207936</v>
      </c>
      <c r="M1668" s="19" t="n">
        <v>0.448506587461322</v>
      </c>
      <c r="N1668" s="19" t="n">
        <v>2.87835654096927</v>
      </c>
      <c r="O1668" s="19" t="n">
        <v>0.9298359359813</v>
      </c>
      <c r="P1668" s="19" t="n">
        <v>0.750187548484383</v>
      </c>
      <c r="Q1668" s="17" t="s">
        <v>30</v>
      </c>
      <c r="R1668" s="5" t="str">
        <f aca="false">IF(OR(Q1668="Steel plate",Q1668="Concrete jacket"),"Steel plate or jacket",Q1668)</f>
        <v>Seal cracks</v>
      </c>
      <c r="S1668" s="5" t="str">
        <f aca="false">IF(O1668&lt;='Tree rules'!$C$4,IF(N1668&lt;='Tree rules'!$C$5,IF(P1668&lt;='Tree rules'!$C$7,"Monitor","Polymer laminate"),IF(P1668&lt;='Tree rules'!$C$8,"Seal cracks","Polymer laminate")),IF(O1668&lt;='Tree rules'!$C$6,IF(P1668&lt;='Tree rules'!$C$9,"Polymer laminate","Steel plate or jacket"),IF(L1668&lt;='Tree rules'!$C$10,"Steel plate or jacket","Polymer laminate")))</f>
        <v>Seal cracks</v>
      </c>
      <c r="T1668" s="5" t="str">
        <f aca="false">IF(S1668=R1668,"Yes","No")</f>
        <v>Yes</v>
      </c>
    </row>
    <row r="1669" customFormat="false" ht="15" hidden="false" customHeight="false" outlineLevel="0" collapsed="false">
      <c r="A1669" s="15" t="n">
        <v>5592</v>
      </c>
      <c r="B1669" s="16" t="n">
        <v>7.15888481764235</v>
      </c>
      <c r="C1669" s="15" t="n">
        <v>230</v>
      </c>
      <c r="D1669" s="15" t="n">
        <v>625</v>
      </c>
      <c r="E1669" s="15" t="n">
        <v>30</v>
      </c>
      <c r="F1669" s="16" t="n">
        <v>0.603925598347216</v>
      </c>
      <c r="G1669" s="17" t="s">
        <v>101</v>
      </c>
      <c r="H1669" s="18" t="n">
        <v>0.3</v>
      </c>
      <c r="I1669" s="18" t="n">
        <v>1.5</v>
      </c>
      <c r="J1669" s="19" t="n">
        <v>0.96371018769859</v>
      </c>
      <c r="K1669" s="19" t="n">
        <v>0.612868157445752</v>
      </c>
      <c r="L1669" s="16" t="n">
        <v>12.3642224829747</v>
      </c>
      <c r="M1669" s="19" t="n">
        <v>0.507845942411719</v>
      </c>
      <c r="N1669" s="19" t="n">
        <v>0.748640252436527</v>
      </c>
      <c r="O1669" s="19" t="n">
        <v>1.15025163802462</v>
      </c>
      <c r="P1669" s="19" t="n">
        <v>0.73215859150899</v>
      </c>
      <c r="Q1669" s="17" t="s">
        <v>31</v>
      </c>
      <c r="R1669" s="5" t="str">
        <f aca="false">IF(OR(Q1669="Steel plate",Q1669="Concrete jacket"),"Steel plate or jacket",Q1669)</f>
        <v>Polymer laminate</v>
      </c>
      <c r="S1669" s="5" t="str">
        <f aca="false">IF(O1669&lt;='Tree rules'!$C$4,IF(N1669&lt;='Tree rules'!$C$5,IF(P1669&lt;='Tree rules'!$C$7,"Monitor","Polymer laminate"),IF(P1669&lt;='Tree rules'!$C$8,"Seal cracks","Polymer laminate")),IF(O1669&lt;='Tree rules'!$C$6,IF(P1669&lt;='Tree rules'!$C$9,"Polymer laminate","Steel plate or jacket"),IF(L1669&lt;='Tree rules'!$C$10,"Steel plate or jacket","Polymer laminate")))</f>
        <v>Polymer laminate</v>
      </c>
      <c r="T1669" s="5" t="str">
        <f aca="false">IF(S1669=R1669,"Yes","No")</f>
        <v>Yes</v>
      </c>
    </row>
    <row r="1670" customFormat="false" ht="15" hidden="false" customHeight="false" outlineLevel="0" collapsed="false">
      <c r="A1670" s="15" t="n">
        <v>5598</v>
      </c>
      <c r="B1670" s="16" t="n">
        <v>6.79833637278328</v>
      </c>
      <c r="C1670" s="15" t="n">
        <v>230</v>
      </c>
      <c r="D1670" s="15" t="n">
        <v>600</v>
      </c>
      <c r="E1670" s="15" t="n">
        <v>30</v>
      </c>
      <c r="F1670" s="16" t="n">
        <v>0.742342309449384</v>
      </c>
      <c r="G1670" s="17" t="s">
        <v>101</v>
      </c>
      <c r="H1670" s="18" t="n">
        <v>0.3</v>
      </c>
      <c r="I1670" s="18" t="n">
        <v>1.5</v>
      </c>
      <c r="J1670" s="19" t="n">
        <v>0.870517533771099</v>
      </c>
      <c r="K1670" s="19" t="n">
        <v>0.543031538806947</v>
      </c>
      <c r="L1670" s="16" t="n">
        <v>12.3158267622886</v>
      </c>
      <c r="M1670" s="19" t="n">
        <v>0.807883837322768</v>
      </c>
      <c r="N1670" s="19" t="n">
        <v>0.725656197589513</v>
      </c>
      <c r="O1670" s="19" t="n">
        <v>1.06941706269558</v>
      </c>
      <c r="P1670" s="19" t="n">
        <v>0.489238887809529</v>
      </c>
      <c r="Q1670" s="17" t="s">
        <v>31</v>
      </c>
      <c r="R1670" s="5" t="str">
        <f aca="false">IF(OR(Q1670="Steel plate",Q1670="Concrete jacket"),"Steel plate or jacket",Q1670)</f>
        <v>Polymer laminate</v>
      </c>
      <c r="S1670" s="5" t="str">
        <f aca="false">IF(O1670&lt;='Tree rules'!$C$4,IF(N1670&lt;='Tree rules'!$C$5,IF(P1670&lt;='Tree rules'!$C$7,"Monitor","Polymer laminate"),IF(P1670&lt;='Tree rules'!$C$8,"Seal cracks","Polymer laminate")),IF(O1670&lt;='Tree rules'!$C$6,IF(P1670&lt;='Tree rules'!$C$9,"Polymer laminate","Steel plate or jacket"),IF(L1670&lt;='Tree rules'!$C$10,"Steel plate or jacket","Polymer laminate")))</f>
        <v>Polymer laminate</v>
      </c>
      <c r="T1670" s="5" t="str">
        <f aca="false">IF(S1670=R1670,"Yes","No")</f>
        <v>Yes</v>
      </c>
    </row>
    <row r="1671" customFormat="false" ht="15" hidden="false" customHeight="false" outlineLevel="0" collapsed="false">
      <c r="A1671" s="15" t="n">
        <v>5603</v>
      </c>
      <c r="B1671" s="16" t="n">
        <v>5.14577629450323</v>
      </c>
      <c r="C1671" s="15" t="n">
        <v>300</v>
      </c>
      <c r="D1671" s="15" t="n">
        <v>450</v>
      </c>
      <c r="E1671" s="15" t="n">
        <v>30</v>
      </c>
      <c r="F1671" s="16" t="n">
        <v>0.663570725510715</v>
      </c>
      <c r="G1671" s="17" t="s">
        <v>103</v>
      </c>
      <c r="H1671" s="18" t="n">
        <v>0.2</v>
      </c>
      <c r="I1671" s="18" t="n">
        <v>1</v>
      </c>
      <c r="J1671" s="19" t="n">
        <v>0.938168068336013</v>
      </c>
      <c r="K1671" s="19" t="n">
        <v>0.4796312807226</v>
      </c>
      <c r="L1671" s="16" t="n">
        <v>12.7370700358991</v>
      </c>
      <c r="M1671" s="19" t="n">
        <v>0.268297140768301</v>
      </c>
      <c r="N1671" s="19" t="n">
        <v>1.08266298842371</v>
      </c>
      <c r="O1671" s="19" t="n">
        <v>0.938168068336013</v>
      </c>
      <c r="P1671" s="19" t="n">
        <v>1.09488543474826</v>
      </c>
      <c r="Q1671" s="17" t="s">
        <v>31</v>
      </c>
      <c r="R1671" s="5" t="str">
        <f aca="false">IF(OR(Q1671="Steel plate",Q1671="Concrete jacket"),"Steel plate or jacket",Q1671)</f>
        <v>Polymer laminate</v>
      </c>
      <c r="S1671" s="5" t="str">
        <f aca="false">IF(O1671&lt;='Tree rules'!$C$4,IF(N1671&lt;='Tree rules'!$C$5,IF(P1671&lt;='Tree rules'!$C$7,"Monitor","Polymer laminate"),IF(P1671&lt;='Tree rules'!$C$8,"Seal cracks","Polymer laminate")),IF(O1671&lt;='Tree rules'!$C$6,IF(P1671&lt;='Tree rules'!$C$9,"Polymer laminate","Steel plate or jacket"),IF(L1671&lt;='Tree rules'!$C$10,"Steel plate or jacket","Polymer laminate")))</f>
        <v>Polymer laminate</v>
      </c>
      <c r="T1671" s="5" t="str">
        <f aca="false">IF(S1671=R1671,"Yes","No")</f>
        <v>Yes</v>
      </c>
    </row>
    <row r="1672" customFormat="false" ht="15" hidden="false" customHeight="false" outlineLevel="0" collapsed="false">
      <c r="A1672" s="15" t="n">
        <v>5606</v>
      </c>
      <c r="B1672" s="16" t="n">
        <v>5.18723418502335</v>
      </c>
      <c r="C1672" s="15" t="n">
        <v>300</v>
      </c>
      <c r="D1672" s="15" t="n">
        <v>400</v>
      </c>
      <c r="E1672" s="15" t="n">
        <v>30</v>
      </c>
      <c r="F1672" s="16" t="n">
        <v>0.635378289490071</v>
      </c>
      <c r="G1672" s="17" t="s">
        <v>101</v>
      </c>
      <c r="H1672" s="18" t="n">
        <v>0.3</v>
      </c>
      <c r="I1672" s="18" t="n">
        <v>1</v>
      </c>
      <c r="J1672" s="19" t="n">
        <v>0.860919412557556</v>
      </c>
      <c r="K1672" s="19" t="n">
        <v>0.506433956905604</v>
      </c>
      <c r="L1672" s="16" t="n">
        <v>14.5708825422004</v>
      </c>
      <c r="M1672" s="19" t="n">
        <v>0.940192592351929</v>
      </c>
      <c r="N1672" s="19" t="n">
        <v>0.494313297701021</v>
      </c>
      <c r="O1672" s="19" t="n">
        <v>0.860919412557556</v>
      </c>
      <c r="P1672" s="19" t="n">
        <v>0.354201194956186</v>
      </c>
      <c r="Q1672" s="17" t="s">
        <v>29</v>
      </c>
      <c r="R1672" s="5" t="str">
        <f aca="false">IF(OR(Q1672="Steel plate",Q1672="Concrete jacket"),"Steel plate or jacket",Q1672)</f>
        <v>Monitor</v>
      </c>
      <c r="S1672" s="5" t="str">
        <f aca="false">IF(O1672&lt;='Tree rules'!$C$4,IF(N1672&lt;='Tree rules'!$C$5,IF(P1672&lt;='Tree rules'!$C$7,"Monitor","Polymer laminate"),IF(P1672&lt;='Tree rules'!$C$8,"Seal cracks","Polymer laminate")),IF(O1672&lt;='Tree rules'!$C$6,IF(P1672&lt;='Tree rules'!$C$9,"Polymer laminate","Steel plate or jacket"),IF(L1672&lt;='Tree rules'!$C$10,"Steel plate or jacket","Polymer laminate")))</f>
        <v>Monitor</v>
      </c>
      <c r="T1672" s="5" t="str">
        <f aca="false">IF(S1672=R1672,"Yes","No")</f>
        <v>Yes</v>
      </c>
    </row>
    <row r="1673" customFormat="false" ht="15" hidden="false" customHeight="false" outlineLevel="0" collapsed="false">
      <c r="A1673" s="15" t="n">
        <v>5611</v>
      </c>
      <c r="B1673" s="16" t="n">
        <v>6.0730785054132</v>
      </c>
      <c r="C1673" s="15" t="n">
        <v>300</v>
      </c>
      <c r="D1673" s="15" t="n">
        <v>500</v>
      </c>
      <c r="E1673" s="15" t="n">
        <v>20</v>
      </c>
      <c r="F1673" s="16" t="n">
        <v>0.695042622475618</v>
      </c>
      <c r="G1673" s="17" t="s">
        <v>101</v>
      </c>
      <c r="H1673" s="18" t="n">
        <v>0.3</v>
      </c>
      <c r="I1673" s="18" t="n">
        <v>1.5</v>
      </c>
      <c r="J1673" s="19" t="n">
        <v>0.913940650376445</v>
      </c>
      <c r="K1673" s="19" t="n">
        <v>0.404514078835657</v>
      </c>
      <c r="L1673" s="16" t="n">
        <v>13.4360143925071</v>
      </c>
      <c r="M1673" s="19" t="n">
        <v>0.918953357454286</v>
      </c>
      <c r="N1673" s="19" t="n">
        <v>0.901750166611149</v>
      </c>
      <c r="O1673" s="19" t="n">
        <v>1.18606004541592</v>
      </c>
      <c r="P1673" s="19" t="n">
        <v>0.476917774415966</v>
      </c>
      <c r="Q1673" s="17" t="s">
        <v>31</v>
      </c>
      <c r="R1673" s="5" t="str">
        <f aca="false">IF(OR(Q1673="Steel plate",Q1673="Concrete jacket"),"Steel plate or jacket",Q1673)</f>
        <v>Polymer laminate</v>
      </c>
      <c r="S1673" s="5" t="str">
        <f aca="false">IF(O1673&lt;='Tree rules'!$C$4,IF(N1673&lt;='Tree rules'!$C$5,IF(P1673&lt;='Tree rules'!$C$7,"Monitor","Polymer laminate"),IF(P1673&lt;='Tree rules'!$C$8,"Seal cracks","Polymer laminate")),IF(O1673&lt;='Tree rules'!$C$6,IF(P1673&lt;='Tree rules'!$C$9,"Polymer laminate","Steel plate or jacket"),IF(L1673&lt;='Tree rules'!$C$10,"Steel plate or jacket","Polymer laminate")))</f>
        <v>Polymer laminate</v>
      </c>
      <c r="T1673" s="5" t="str">
        <f aca="false">IF(S1673=R1673,"Yes","No")</f>
        <v>Yes</v>
      </c>
    </row>
    <row r="1674" customFormat="false" ht="15" hidden="false" customHeight="false" outlineLevel="0" collapsed="false">
      <c r="A1674" s="15" t="n">
        <v>5615</v>
      </c>
      <c r="B1674" s="16" t="n">
        <v>3.0570876554269</v>
      </c>
      <c r="C1674" s="15" t="n">
        <v>300</v>
      </c>
      <c r="D1674" s="15" t="n">
        <v>300</v>
      </c>
      <c r="E1674" s="15" t="n">
        <v>30</v>
      </c>
      <c r="F1674" s="16" t="n">
        <v>0.831109167616348</v>
      </c>
      <c r="G1674" s="17" t="s">
        <v>101</v>
      </c>
      <c r="H1674" s="18" t="n">
        <v>0.3</v>
      </c>
      <c r="I1674" s="18" t="n">
        <v>1</v>
      </c>
      <c r="J1674" s="19" t="n">
        <v>0.909209520897176</v>
      </c>
      <c r="K1674" s="19" t="n">
        <v>0.606218580075588</v>
      </c>
      <c r="L1674" s="16" t="n">
        <v>12.131300219948</v>
      </c>
      <c r="M1674" s="19" t="n">
        <v>0.601467962925187</v>
      </c>
      <c r="N1674" s="19" t="n">
        <v>0.98803151827873</v>
      </c>
      <c r="O1674" s="19" t="n">
        <v>0.909209520897176</v>
      </c>
      <c r="P1674" s="19" t="n">
        <v>0.525491966077289</v>
      </c>
      <c r="Q1674" s="17" t="s">
        <v>29</v>
      </c>
      <c r="R1674" s="5" t="str">
        <f aca="false">IF(OR(Q1674="Steel plate",Q1674="Concrete jacket"),"Steel plate or jacket",Q1674)</f>
        <v>Monitor</v>
      </c>
      <c r="S1674" s="5" t="str">
        <f aca="false">IF(O1674&lt;='Tree rules'!$C$4,IF(N1674&lt;='Tree rules'!$C$5,IF(P1674&lt;='Tree rules'!$C$7,"Monitor","Polymer laminate"),IF(P1674&lt;='Tree rules'!$C$8,"Seal cracks","Polymer laminate")),IF(O1674&lt;='Tree rules'!$C$6,IF(P1674&lt;='Tree rules'!$C$9,"Polymer laminate","Steel plate or jacket"),IF(L1674&lt;='Tree rules'!$C$10,"Steel plate or jacket","Polymer laminate")))</f>
        <v>Monitor</v>
      </c>
      <c r="T1674" s="5" t="str">
        <f aca="false">IF(S1674=R1674,"Yes","No")</f>
        <v>Yes</v>
      </c>
    </row>
    <row r="1675" customFormat="false" ht="15" hidden="false" customHeight="false" outlineLevel="0" collapsed="false">
      <c r="A1675" s="15" t="n">
        <v>5617</v>
      </c>
      <c r="B1675" s="16" t="n">
        <v>5.31549332499867</v>
      </c>
      <c r="C1675" s="15" t="n">
        <v>230</v>
      </c>
      <c r="D1675" s="15" t="n">
        <v>500</v>
      </c>
      <c r="E1675" s="15" t="n">
        <v>30</v>
      </c>
      <c r="F1675" s="16" t="n">
        <v>0.770204672782022</v>
      </c>
      <c r="G1675" s="17" t="s">
        <v>103</v>
      </c>
      <c r="H1675" s="18" t="n">
        <v>0.2</v>
      </c>
      <c r="I1675" s="18" t="n">
        <v>1.5</v>
      </c>
      <c r="J1675" s="19" t="n">
        <v>0.884451328239271</v>
      </c>
      <c r="K1675" s="19" t="n">
        <v>0.560442756678918</v>
      </c>
      <c r="L1675" s="16" t="n">
        <v>11.7081350770896</v>
      </c>
      <c r="M1675" s="19" t="n">
        <v>0.598225507183816</v>
      </c>
      <c r="N1675" s="19" t="n">
        <v>1.05981108350684</v>
      </c>
      <c r="O1675" s="19" t="n">
        <v>1.07883482208553</v>
      </c>
      <c r="P1675" s="19" t="n">
        <v>0.619662925184011</v>
      </c>
      <c r="Q1675" s="17" t="s">
        <v>31</v>
      </c>
      <c r="R1675" s="5" t="str">
        <f aca="false">IF(OR(Q1675="Steel plate",Q1675="Concrete jacket"),"Steel plate or jacket",Q1675)</f>
        <v>Polymer laminate</v>
      </c>
      <c r="S1675" s="5" t="str">
        <f aca="false">IF(O1675&lt;='Tree rules'!$C$4,IF(N1675&lt;='Tree rules'!$C$5,IF(P1675&lt;='Tree rules'!$C$7,"Monitor","Polymer laminate"),IF(P1675&lt;='Tree rules'!$C$8,"Seal cracks","Polymer laminate")),IF(O1675&lt;='Tree rules'!$C$6,IF(P1675&lt;='Tree rules'!$C$9,"Polymer laminate","Steel plate or jacket"),IF(L1675&lt;='Tree rules'!$C$10,"Steel plate or jacket","Polymer laminate")))</f>
        <v>Polymer laminate</v>
      </c>
      <c r="T1675" s="5" t="str">
        <f aca="false">IF(S1675=R1675,"Yes","No")</f>
        <v>Yes</v>
      </c>
    </row>
    <row r="1676" customFormat="false" ht="15" hidden="false" customHeight="false" outlineLevel="0" collapsed="false">
      <c r="A1676" s="15" t="n">
        <v>5620</v>
      </c>
      <c r="B1676" s="16" t="n">
        <v>3.83436783068257</v>
      </c>
      <c r="C1676" s="15" t="n">
        <v>230</v>
      </c>
      <c r="D1676" s="15" t="n">
        <v>350</v>
      </c>
      <c r="E1676" s="15" t="n">
        <v>30</v>
      </c>
      <c r="F1676" s="16" t="n">
        <v>0.862679904875916</v>
      </c>
      <c r="G1676" s="17" t="s">
        <v>103</v>
      </c>
      <c r="H1676" s="18" t="n">
        <v>0.2</v>
      </c>
      <c r="I1676" s="18" t="n">
        <v>1</v>
      </c>
      <c r="J1676" s="19" t="n">
        <v>0.937940588477828</v>
      </c>
      <c r="K1676" s="19" t="n">
        <v>0.526684168679049</v>
      </c>
      <c r="L1676" s="16" t="n">
        <v>12.6130520746137</v>
      </c>
      <c r="M1676" s="19" t="n">
        <v>0.338894522120637</v>
      </c>
      <c r="N1676" s="19" t="n">
        <v>1.08832843127723</v>
      </c>
      <c r="O1676" s="19" t="n">
        <v>0.937940588477828</v>
      </c>
      <c r="P1676" s="19" t="n">
        <v>1.01664149546213</v>
      </c>
      <c r="Q1676" s="17" t="s">
        <v>31</v>
      </c>
      <c r="R1676" s="5" t="str">
        <f aca="false">IF(OR(Q1676="Steel plate",Q1676="Concrete jacket"),"Steel plate or jacket",Q1676)</f>
        <v>Polymer laminate</v>
      </c>
      <c r="S1676" s="5" t="str">
        <f aca="false">IF(O1676&lt;='Tree rules'!$C$4,IF(N1676&lt;='Tree rules'!$C$5,IF(P1676&lt;='Tree rules'!$C$7,"Monitor","Polymer laminate"),IF(P1676&lt;='Tree rules'!$C$8,"Seal cracks","Polymer laminate")),IF(O1676&lt;='Tree rules'!$C$6,IF(P1676&lt;='Tree rules'!$C$9,"Polymer laminate","Steel plate or jacket"),IF(L1676&lt;='Tree rules'!$C$10,"Steel plate or jacket","Polymer laminate")))</f>
        <v>Polymer laminate</v>
      </c>
      <c r="T1676" s="5" t="str">
        <f aca="false">IF(S1676=R1676,"Yes","No")</f>
        <v>Yes</v>
      </c>
    </row>
    <row r="1677" customFormat="false" ht="15" hidden="false" customHeight="false" outlineLevel="0" collapsed="false">
      <c r="A1677" s="15" t="n">
        <v>5621</v>
      </c>
      <c r="B1677" s="16" t="n">
        <v>3.07496246814037</v>
      </c>
      <c r="C1677" s="15" t="n">
        <v>230</v>
      </c>
      <c r="D1677" s="15" t="n">
        <v>300</v>
      </c>
      <c r="E1677" s="15" t="n">
        <v>30</v>
      </c>
      <c r="F1677" s="16" t="n">
        <v>1.08405543602132</v>
      </c>
      <c r="G1677" s="17" t="s">
        <v>101</v>
      </c>
      <c r="H1677" s="18" t="n">
        <v>0.3</v>
      </c>
      <c r="I1677" s="18" t="n">
        <v>1.5</v>
      </c>
      <c r="J1677" s="19" t="n">
        <v>0.874732646456111</v>
      </c>
      <c r="K1677" s="19" t="n">
        <v>0.464542445250179</v>
      </c>
      <c r="L1677" s="16" t="n">
        <v>12.2022320164301</v>
      </c>
      <c r="M1677" s="19" t="n">
        <v>0.934322040314357</v>
      </c>
      <c r="N1677" s="19" t="n">
        <v>0.994210561119596</v>
      </c>
      <c r="O1677" s="19" t="n">
        <v>1.10892374842173</v>
      </c>
      <c r="P1677" s="19" t="n">
        <v>0.43195891140215</v>
      </c>
      <c r="Q1677" s="17" t="s">
        <v>31</v>
      </c>
      <c r="R1677" s="5" t="str">
        <f aca="false">IF(OR(Q1677="Steel plate",Q1677="Concrete jacket"),"Steel plate or jacket",Q1677)</f>
        <v>Polymer laminate</v>
      </c>
      <c r="S1677" s="5" t="str">
        <f aca="false">IF(O1677&lt;='Tree rules'!$C$4,IF(N1677&lt;='Tree rules'!$C$5,IF(P1677&lt;='Tree rules'!$C$7,"Monitor","Polymer laminate"),IF(P1677&lt;='Tree rules'!$C$8,"Seal cracks","Polymer laminate")),IF(O1677&lt;='Tree rules'!$C$6,IF(P1677&lt;='Tree rules'!$C$9,"Polymer laminate","Steel plate or jacket"),IF(L1677&lt;='Tree rules'!$C$10,"Steel plate or jacket","Polymer laminate")))</f>
        <v>Polymer laminate</v>
      </c>
      <c r="T1677" s="5" t="str">
        <f aca="false">IF(S1677=R1677,"Yes","No")</f>
        <v>Yes</v>
      </c>
    </row>
    <row r="1678" customFormat="false" ht="15" hidden="false" customHeight="false" outlineLevel="0" collapsed="false">
      <c r="A1678" s="15" t="n">
        <v>5625</v>
      </c>
      <c r="B1678" s="16" t="n">
        <v>6.4974149314357</v>
      </c>
      <c r="C1678" s="15" t="n">
        <v>230</v>
      </c>
      <c r="D1678" s="15" t="n">
        <v>575</v>
      </c>
      <c r="E1678" s="15" t="n">
        <v>30</v>
      </c>
      <c r="F1678" s="16" t="n">
        <v>0.800337802375117</v>
      </c>
      <c r="G1678" s="17" t="s">
        <v>102</v>
      </c>
      <c r="H1678" s="18" t="n">
        <v>0.1</v>
      </c>
      <c r="I1678" s="18" t="n">
        <v>1.5</v>
      </c>
      <c r="J1678" s="19" t="n">
        <v>0.887568310640289</v>
      </c>
      <c r="K1678" s="19" t="n">
        <v>0.638539164153582</v>
      </c>
      <c r="L1678" s="16" t="n">
        <v>12.6902635379604</v>
      </c>
      <c r="M1678" s="19" t="n">
        <v>0.900709639851635</v>
      </c>
      <c r="N1678" s="19" t="n">
        <v>2.66064524977513</v>
      </c>
      <c r="O1678" s="19" t="n">
        <v>1.04797890235771</v>
      </c>
      <c r="P1678" s="19" t="n">
        <v>0.474417062942964</v>
      </c>
      <c r="Q1678" s="17" t="s">
        <v>31</v>
      </c>
      <c r="R1678" s="5" t="str">
        <f aca="false">IF(OR(Q1678="Steel plate",Q1678="Concrete jacket"),"Steel plate or jacket",Q1678)</f>
        <v>Polymer laminate</v>
      </c>
      <c r="S1678" s="5" t="str">
        <f aca="false">IF(O1678&lt;='Tree rules'!$C$4,IF(N1678&lt;='Tree rules'!$C$5,IF(P1678&lt;='Tree rules'!$C$7,"Monitor","Polymer laminate"),IF(P1678&lt;='Tree rules'!$C$8,"Seal cracks","Polymer laminate")),IF(O1678&lt;='Tree rules'!$C$6,IF(P1678&lt;='Tree rules'!$C$9,"Polymer laminate","Steel plate or jacket"),IF(L1678&lt;='Tree rules'!$C$10,"Steel plate or jacket","Polymer laminate")))</f>
        <v>Polymer laminate</v>
      </c>
      <c r="T1678" s="5" t="str">
        <f aca="false">IF(S1678=R1678,"Yes","No")</f>
        <v>Yes</v>
      </c>
    </row>
    <row r="1679" customFormat="false" ht="15" hidden="false" customHeight="false" outlineLevel="0" collapsed="false">
      <c r="A1679" s="15" t="n">
        <v>5640</v>
      </c>
      <c r="B1679" s="16" t="n">
        <v>4.55070228199118</v>
      </c>
      <c r="C1679" s="15" t="n">
        <v>300</v>
      </c>
      <c r="D1679" s="15" t="n">
        <v>400</v>
      </c>
      <c r="E1679" s="15" t="n">
        <v>25</v>
      </c>
      <c r="F1679" s="16" t="n">
        <v>0.621482226229435</v>
      </c>
      <c r="G1679" s="17" t="s">
        <v>102</v>
      </c>
      <c r="H1679" s="18" t="n">
        <v>0.1</v>
      </c>
      <c r="I1679" s="18" t="n">
        <v>2</v>
      </c>
      <c r="J1679" s="19" t="n">
        <v>0.937729912245659</v>
      </c>
      <c r="K1679" s="19" t="n">
        <v>0.515057363908162</v>
      </c>
      <c r="L1679" s="16" t="n">
        <v>13.5035676023477</v>
      </c>
      <c r="M1679" s="19" t="n">
        <v>0.266557783182573</v>
      </c>
      <c r="N1679" s="19" t="n">
        <v>5.5484797849842</v>
      </c>
      <c r="O1679" s="19" t="n">
        <v>1.39247512783224</v>
      </c>
      <c r="P1679" s="19" t="n">
        <v>1.27203164798202</v>
      </c>
      <c r="Q1679" s="17" t="s">
        <v>31</v>
      </c>
      <c r="R1679" s="5" t="str">
        <f aca="false">IF(OR(Q1679="Steel plate",Q1679="Concrete jacket"),"Steel plate or jacket",Q1679)</f>
        <v>Polymer laminate</v>
      </c>
      <c r="S1679" s="5" t="str">
        <f aca="false">IF(O1679&lt;='Tree rules'!$C$4,IF(N1679&lt;='Tree rules'!$C$5,IF(P1679&lt;='Tree rules'!$C$7,"Monitor","Polymer laminate"),IF(P1679&lt;='Tree rules'!$C$8,"Seal cracks","Polymer laminate")),IF(O1679&lt;='Tree rules'!$C$6,IF(P1679&lt;='Tree rules'!$C$9,"Polymer laminate","Steel plate or jacket"),IF(L1679&lt;='Tree rules'!$C$10,"Steel plate or jacket","Polymer laminate")))</f>
        <v>Polymer laminate</v>
      </c>
      <c r="T1679" s="5" t="str">
        <f aca="false">IF(S1679=R1679,"Yes","No")</f>
        <v>Yes</v>
      </c>
    </row>
    <row r="1680" customFormat="false" ht="15" hidden="false" customHeight="false" outlineLevel="0" collapsed="false">
      <c r="A1680" s="15" t="n">
        <v>5645</v>
      </c>
      <c r="B1680" s="16" t="n">
        <v>3.49281714120281</v>
      </c>
      <c r="C1680" s="15" t="n">
        <v>230</v>
      </c>
      <c r="D1680" s="15" t="n">
        <v>325</v>
      </c>
      <c r="E1680" s="15" t="n">
        <v>30</v>
      </c>
      <c r="F1680" s="16" t="n">
        <v>0.699968036696473</v>
      </c>
      <c r="G1680" s="17" t="s">
        <v>101</v>
      </c>
      <c r="H1680" s="18" t="n">
        <v>0.3</v>
      </c>
      <c r="I1680" s="18" t="n">
        <v>1.5</v>
      </c>
      <c r="J1680" s="19" t="n">
        <v>0.868048426495826</v>
      </c>
      <c r="K1680" s="19" t="n">
        <v>0.647704550192433</v>
      </c>
      <c r="L1680" s="16" t="n">
        <v>12.4299542391559</v>
      </c>
      <c r="M1680" s="19" t="n">
        <v>0.359826168199236</v>
      </c>
      <c r="N1680" s="19" t="n">
        <v>0.724103751809849</v>
      </c>
      <c r="O1680" s="19" t="n">
        <v>1.02095318192938</v>
      </c>
      <c r="P1680" s="19" t="n">
        <v>0.860775957688153</v>
      </c>
      <c r="Q1680" s="17" t="s">
        <v>31</v>
      </c>
      <c r="R1680" s="5" t="str">
        <f aca="false">IF(OR(Q1680="Steel plate",Q1680="Concrete jacket"),"Steel plate or jacket",Q1680)</f>
        <v>Polymer laminate</v>
      </c>
      <c r="S1680" s="5" t="str">
        <f aca="false">IF(O1680&lt;='Tree rules'!$C$4,IF(N1680&lt;='Tree rules'!$C$5,IF(P1680&lt;='Tree rules'!$C$7,"Monitor","Polymer laminate"),IF(P1680&lt;='Tree rules'!$C$8,"Seal cracks","Polymer laminate")),IF(O1680&lt;='Tree rules'!$C$6,IF(P1680&lt;='Tree rules'!$C$9,"Polymer laminate","Steel plate or jacket"),IF(L1680&lt;='Tree rules'!$C$10,"Steel plate or jacket","Polymer laminate")))</f>
        <v>Polymer laminate</v>
      </c>
      <c r="T1680" s="5" t="str">
        <f aca="false">IF(S1680=R1680,"Yes","No")</f>
        <v>Yes</v>
      </c>
    </row>
    <row r="1681" customFormat="false" ht="15" hidden="false" customHeight="false" outlineLevel="0" collapsed="false">
      <c r="A1681" s="15" t="n">
        <v>5648</v>
      </c>
      <c r="B1681" s="16" t="n">
        <v>3.68821914314412</v>
      </c>
      <c r="C1681" s="15" t="n">
        <v>300</v>
      </c>
      <c r="D1681" s="15" t="n">
        <v>350</v>
      </c>
      <c r="E1681" s="15" t="n">
        <v>30</v>
      </c>
      <c r="F1681" s="16" t="n">
        <v>1.04026246807609</v>
      </c>
      <c r="G1681" s="17" t="s">
        <v>103</v>
      </c>
      <c r="H1681" s="18" t="n">
        <v>0.2</v>
      </c>
      <c r="I1681" s="18" t="n">
        <v>1.5</v>
      </c>
      <c r="J1681" s="19" t="n">
        <v>0.886268533881138</v>
      </c>
      <c r="K1681" s="19" t="n">
        <v>0.480187768677155</v>
      </c>
      <c r="L1681" s="16" t="n">
        <v>12.2126461693514</v>
      </c>
      <c r="M1681" s="19" t="n">
        <v>0.746820120727216</v>
      </c>
      <c r="N1681" s="19" t="n">
        <v>1.38082488529925</v>
      </c>
      <c r="O1681" s="19" t="n">
        <v>1.11661514595513</v>
      </c>
      <c r="P1681" s="19" t="n">
        <v>0.564411413207368</v>
      </c>
      <c r="Q1681" s="17" t="s">
        <v>31</v>
      </c>
      <c r="R1681" s="5" t="str">
        <f aca="false">IF(OR(Q1681="Steel plate",Q1681="Concrete jacket"),"Steel plate or jacket",Q1681)</f>
        <v>Polymer laminate</v>
      </c>
      <c r="S1681" s="5" t="str">
        <f aca="false">IF(O1681&lt;='Tree rules'!$C$4,IF(N1681&lt;='Tree rules'!$C$5,IF(P1681&lt;='Tree rules'!$C$7,"Monitor","Polymer laminate"),IF(P1681&lt;='Tree rules'!$C$8,"Seal cracks","Polymer laminate")),IF(O1681&lt;='Tree rules'!$C$6,IF(P1681&lt;='Tree rules'!$C$9,"Polymer laminate","Steel plate or jacket"),IF(L1681&lt;='Tree rules'!$C$10,"Steel plate or jacket","Polymer laminate")))</f>
        <v>Polymer laminate</v>
      </c>
      <c r="T1681" s="5" t="str">
        <f aca="false">IF(S1681=R1681,"Yes","No")</f>
        <v>Yes</v>
      </c>
    </row>
    <row r="1682" customFormat="false" ht="15" hidden="false" customHeight="false" outlineLevel="0" collapsed="false">
      <c r="A1682" s="15" t="n">
        <v>5650</v>
      </c>
      <c r="B1682" s="16" t="n">
        <v>3.14118112480252</v>
      </c>
      <c r="C1682" s="15" t="n">
        <v>300</v>
      </c>
      <c r="D1682" s="15" t="n">
        <v>300</v>
      </c>
      <c r="E1682" s="15" t="n">
        <v>20</v>
      </c>
      <c r="F1682" s="16" t="n">
        <v>0.736310778185108</v>
      </c>
      <c r="G1682" s="17" t="s">
        <v>101</v>
      </c>
      <c r="H1682" s="18" t="n">
        <v>0.3</v>
      </c>
      <c r="I1682" s="18" t="n">
        <v>1.5</v>
      </c>
      <c r="J1682" s="19" t="n">
        <v>0.911097869914337</v>
      </c>
      <c r="K1682" s="19" t="n">
        <v>0.541572355628584</v>
      </c>
      <c r="L1682" s="16" t="n">
        <v>12.2702387687598</v>
      </c>
      <c r="M1682" s="19" t="n">
        <v>0.757828360112928</v>
      </c>
      <c r="N1682" s="19" t="n">
        <v>0.742951631137707</v>
      </c>
      <c r="O1682" s="19" t="n">
        <v>1.11993409506266</v>
      </c>
      <c r="P1682" s="19" t="n">
        <v>0.490060369625611</v>
      </c>
      <c r="Q1682" s="17" t="s">
        <v>31</v>
      </c>
      <c r="R1682" s="5" t="str">
        <f aca="false">IF(OR(Q1682="Steel plate",Q1682="Concrete jacket"),"Steel plate or jacket",Q1682)</f>
        <v>Polymer laminate</v>
      </c>
      <c r="S1682" s="5" t="str">
        <f aca="false">IF(O1682&lt;='Tree rules'!$C$4,IF(N1682&lt;='Tree rules'!$C$5,IF(P1682&lt;='Tree rules'!$C$7,"Monitor","Polymer laminate"),IF(P1682&lt;='Tree rules'!$C$8,"Seal cracks","Polymer laminate")),IF(O1682&lt;='Tree rules'!$C$6,IF(P1682&lt;='Tree rules'!$C$9,"Polymer laminate","Steel plate or jacket"),IF(L1682&lt;='Tree rules'!$C$10,"Steel plate or jacket","Polymer laminate")))</f>
        <v>Polymer laminate</v>
      </c>
      <c r="T1682" s="5" t="str">
        <f aca="false">IF(S1682=R1682,"Yes","No")</f>
        <v>Yes</v>
      </c>
    </row>
    <row r="1683" customFormat="false" ht="15" hidden="false" customHeight="false" outlineLevel="0" collapsed="false">
      <c r="A1683" s="15" t="n">
        <v>5659</v>
      </c>
      <c r="B1683" s="16" t="n">
        <v>7.1316373745524</v>
      </c>
      <c r="C1683" s="15" t="n">
        <v>300</v>
      </c>
      <c r="D1683" s="15" t="n">
        <v>650</v>
      </c>
      <c r="E1683" s="15" t="n">
        <v>30</v>
      </c>
      <c r="F1683" s="16" t="n">
        <v>0.554806649640582</v>
      </c>
      <c r="G1683" s="17" t="s">
        <v>101</v>
      </c>
      <c r="H1683" s="18" t="n">
        <v>0.3</v>
      </c>
      <c r="I1683" s="18" t="n">
        <v>1</v>
      </c>
      <c r="J1683" s="19" t="n">
        <v>0.981628768201013</v>
      </c>
      <c r="K1683" s="19" t="n">
        <v>0.535735440249486</v>
      </c>
      <c r="L1683" s="16" t="n">
        <v>11.8073466466099</v>
      </c>
      <c r="M1683" s="19" t="n">
        <v>0.480309219041054</v>
      </c>
      <c r="N1683" s="19" t="n">
        <v>0.647337961517214</v>
      </c>
      <c r="O1683" s="19" t="n">
        <v>0.981628768201013</v>
      </c>
      <c r="P1683" s="19" t="n">
        <v>0.609791815283142</v>
      </c>
      <c r="Q1683" s="17" t="s">
        <v>29</v>
      </c>
      <c r="R1683" s="5" t="str">
        <f aca="false">IF(OR(Q1683="Steel plate",Q1683="Concrete jacket"),"Steel plate or jacket",Q1683)</f>
        <v>Monitor</v>
      </c>
      <c r="S1683" s="5" t="str">
        <f aca="false">IF(O1683&lt;='Tree rules'!$C$4,IF(N1683&lt;='Tree rules'!$C$5,IF(P1683&lt;='Tree rules'!$C$7,"Monitor","Polymer laminate"),IF(P1683&lt;='Tree rules'!$C$8,"Seal cracks","Polymer laminate")),IF(O1683&lt;='Tree rules'!$C$6,IF(P1683&lt;='Tree rules'!$C$9,"Polymer laminate","Steel plate or jacket"),IF(L1683&lt;='Tree rules'!$C$10,"Steel plate or jacket","Polymer laminate")))</f>
        <v>Monitor</v>
      </c>
      <c r="T1683" s="5" t="str">
        <f aca="false">IF(S1683=R1683,"Yes","No")</f>
        <v>Yes</v>
      </c>
    </row>
    <row r="1684" customFormat="false" ht="15" hidden="false" customHeight="false" outlineLevel="0" collapsed="false">
      <c r="A1684" s="15" t="n">
        <v>5663</v>
      </c>
      <c r="B1684" s="16" t="n">
        <v>4.94386539042037</v>
      </c>
      <c r="C1684" s="15" t="n">
        <v>300</v>
      </c>
      <c r="D1684" s="15" t="n">
        <v>425</v>
      </c>
      <c r="E1684" s="15" t="n">
        <v>30</v>
      </c>
      <c r="F1684" s="16" t="n">
        <v>0.736490585456948</v>
      </c>
      <c r="G1684" s="17" t="s">
        <v>102</v>
      </c>
      <c r="H1684" s="18" t="n">
        <v>0.1</v>
      </c>
      <c r="I1684" s="18" t="n">
        <v>1</v>
      </c>
      <c r="J1684" s="19" t="n">
        <v>0.958462379428768</v>
      </c>
      <c r="K1684" s="19" t="n">
        <v>0.43426401017213</v>
      </c>
      <c r="L1684" s="16" t="n">
        <v>13.5820477758801</v>
      </c>
      <c r="M1684" s="19" t="n">
        <v>0.711204161241074</v>
      </c>
      <c r="N1684" s="19" t="n">
        <v>2.60301085115597</v>
      </c>
      <c r="O1684" s="19" t="n">
        <v>0.958462379428768</v>
      </c>
      <c r="P1684" s="19" t="n">
        <v>0.446864773164105</v>
      </c>
      <c r="Q1684" s="17" t="s">
        <v>30</v>
      </c>
      <c r="R1684" s="5" t="str">
        <f aca="false">IF(OR(Q1684="Steel plate",Q1684="Concrete jacket"),"Steel plate or jacket",Q1684)</f>
        <v>Seal cracks</v>
      </c>
      <c r="S1684" s="5" t="str">
        <f aca="false">IF(O1684&lt;='Tree rules'!$C$4,IF(N1684&lt;='Tree rules'!$C$5,IF(P1684&lt;='Tree rules'!$C$7,"Monitor","Polymer laminate"),IF(P1684&lt;='Tree rules'!$C$8,"Seal cracks","Polymer laminate")),IF(O1684&lt;='Tree rules'!$C$6,IF(P1684&lt;='Tree rules'!$C$9,"Polymer laminate","Steel plate or jacket"),IF(L1684&lt;='Tree rules'!$C$10,"Steel plate or jacket","Polymer laminate")))</f>
        <v>Seal cracks</v>
      </c>
      <c r="T1684" s="5" t="str">
        <f aca="false">IF(S1684=R1684,"Yes","No")</f>
        <v>Yes</v>
      </c>
    </row>
    <row r="1685" customFormat="false" ht="15" hidden="false" customHeight="false" outlineLevel="0" collapsed="false">
      <c r="A1685" s="15" t="n">
        <v>5669</v>
      </c>
      <c r="B1685" s="16" t="n">
        <v>5.44149875692289</v>
      </c>
      <c r="C1685" s="15" t="n">
        <v>300</v>
      </c>
      <c r="D1685" s="15" t="n">
        <v>475</v>
      </c>
      <c r="E1685" s="15" t="n">
        <v>30</v>
      </c>
      <c r="F1685" s="16" t="n">
        <v>0.624901102811956</v>
      </c>
      <c r="G1685" s="17" t="s">
        <v>103</v>
      </c>
      <c r="H1685" s="18" t="n">
        <v>0.2</v>
      </c>
      <c r="I1685" s="18" t="n">
        <v>1</v>
      </c>
      <c r="J1685" s="19" t="n">
        <v>0.856138199606333</v>
      </c>
      <c r="K1685" s="19" t="n">
        <v>0.415144206044803</v>
      </c>
      <c r="L1685" s="16" t="n">
        <v>12.6841462865336</v>
      </c>
      <c r="M1685" s="19" t="n">
        <v>0.900405637599197</v>
      </c>
      <c r="N1685" s="19" t="n">
        <v>0.824932630300168</v>
      </c>
      <c r="O1685" s="19" t="n">
        <v>0.856138199606333</v>
      </c>
      <c r="P1685" s="19" t="n">
        <v>0.306564917632997</v>
      </c>
      <c r="Q1685" s="17" t="s">
        <v>29</v>
      </c>
      <c r="R1685" s="5" t="str">
        <f aca="false">IF(OR(Q1685="Steel plate",Q1685="Concrete jacket"),"Steel plate or jacket",Q1685)</f>
        <v>Monitor</v>
      </c>
      <c r="S1685" s="5" t="str">
        <f aca="false">IF(O1685&lt;='Tree rules'!$C$4,IF(N1685&lt;='Tree rules'!$C$5,IF(P1685&lt;='Tree rules'!$C$7,"Monitor","Polymer laminate"),IF(P1685&lt;='Tree rules'!$C$8,"Seal cracks","Polymer laminate")),IF(O1685&lt;='Tree rules'!$C$6,IF(P1685&lt;='Tree rules'!$C$9,"Polymer laminate","Steel plate or jacket"),IF(L1685&lt;='Tree rules'!$C$10,"Steel plate or jacket","Polymer laminate")))</f>
        <v>Monitor</v>
      </c>
      <c r="T1685" s="5" t="str">
        <f aca="false">IF(S1685=R1685,"Yes","No")</f>
        <v>Yes</v>
      </c>
    </row>
    <row r="1686" customFormat="false" ht="15" hidden="false" customHeight="false" outlineLevel="0" collapsed="false">
      <c r="A1686" s="15" t="n">
        <v>5670</v>
      </c>
      <c r="B1686" s="16" t="n">
        <v>6.4990559265182</v>
      </c>
      <c r="C1686" s="15" t="n">
        <v>300</v>
      </c>
      <c r="D1686" s="15" t="n">
        <v>525</v>
      </c>
      <c r="E1686" s="15" t="n">
        <v>30</v>
      </c>
      <c r="F1686" s="16" t="n">
        <v>0.699589178252424</v>
      </c>
      <c r="G1686" s="17" t="s">
        <v>101</v>
      </c>
      <c r="H1686" s="18" t="n">
        <v>0.3</v>
      </c>
      <c r="I1686" s="18" t="n">
        <v>2</v>
      </c>
      <c r="J1686" s="19" t="n">
        <v>0.940601365810737</v>
      </c>
      <c r="K1686" s="19" t="n">
        <v>0.421955652963988</v>
      </c>
      <c r="L1686" s="16" t="n">
        <v>13.5679664436706</v>
      </c>
      <c r="M1686" s="19" t="n">
        <v>0.834854496254408</v>
      </c>
      <c r="N1686" s="19" t="n">
        <v>0.968397172604531</v>
      </c>
      <c r="O1686" s="19" t="n">
        <v>1.48431066813199</v>
      </c>
      <c r="P1686" s="19" t="n">
        <v>0.559153003043522</v>
      </c>
      <c r="Q1686" s="17" t="s">
        <v>104</v>
      </c>
      <c r="R1686" s="5" t="str">
        <f aca="false">IF(OR(Q1686="Steel plate",Q1686="Concrete jacket"),"Steel plate or jacket",Q1686)</f>
        <v>Steel plate or jacket</v>
      </c>
      <c r="S1686" s="5" t="str">
        <f aca="false">IF(O1686&lt;='Tree rules'!$C$4,IF(N1686&lt;='Tree rules'!$C$5,IF(P1686&lt;='Tree rules'!$C$7,"Monitor","Polymer laminate"),IF(P1686&lt;='Tree rules'!$C$8,"Seal cracks","Polymer laminate")),IF(O1686&lt;='Tree rules'!$C$6,IF(P1686&lt;='Tree rules'!$C$9,"Polymer laminate","Steel plate or jacket"),IF(L1686&lt;='Tree rules'!$C$10,"Steel plate or jacket","Polymer laminate")))</f>
        <v>Polymer laminate</v>
      </c>
      <c r="T1686" s="5" t="str">
        <f aca="false">IF(S1686=R1686,"Yes","No")</f>
        <v>No</v>
      </c>
    </row>
    <row r="1687" customFormat="false" ht="15" hidden="false" customHeight="false" outlineLevel="0" collapsed="false">
      <c r="A1687" s="15" t="n">
        <v>5671</v>
      </c>
      <c r="B1687" s="16" t="n">
        <v>5.50112111738947</v>
      </c>
      <c r="C1687" s="15" t="n">
        <v>300</v>
      </c>
      <c r="D1687" s="15" t="n">
        <v>525</v>
      </c>
      <c r="E1687" s="15" t="n">
        <v>25</v>
      </c>
      <c r="F1687" s="16" t="n">
        <v>0.55967134260194</v>
      </c>
      <c r="G1687" s="17" t="s">
        <v>103</v>
      </c>
      <c r="H1687" s="18" t="n">
        <v>0.2</v>
      </c>
      <c r="I1687" s="18" t="n">
        <v>1</v>
      </c>
      <c r="J1687" s="19" t="n">
        <v>0.855851646902334</v>
      </c>
      <c r="K1687" s="19" t="n">
        <v>0.554466788279887</v>
      </c>
      <c r="L1687" s="16" t="n">
        <v>11.4845952346336</v>
      </c>
      <c r="M1687" s="19" t="n">
        <v>0.366648131512198</v>
      </c>
      <c r="N1687" s="19" t="n">
        <v>0.945879478280008</v>
      </c>
      <c r="O1687" s="19" t="n">
        <v>0.855851646902334</v>
      </c>
      <c r="P1687" s="19" t="n">
        <v>0.695041172959863</v>
      </c>
      <c r="Q1687" s="17" t="s">
        <v>29</v>
      </c>
      <c r="R1687" s="5" t="str">
        <f aca="false">IF(OR(Q1687="Steel plate",Q1687="Concrete jacket"),"Steel plate or jacket",Q1687)</f>
        <v>Monitor</v>
      </c>
      <c r="S1687" s="5" t="str">
        <f aca="false">IF(O1687&lt;='Tree rules'!$C$4,IF(N1687&lt;='Tree rules'!$C$5,IF(P1687&lt;='Tree rules'!$C$7,"Monitor","Polymer laminate"),IF(P1687&lt;='Tree rules'!$C$8,"Seal cracks","Polymer laminate")),IF(O1687&lt;='Tree rules'!$C$6,IF(P1687&lt;='Tree rules'!$C$9,"Polymer laminate","Steel plate or jacket"),IF(L1687&lt;='Tree rules'!$C$10,"Steel plate or jacket","Polymer laminate")))</f>
        <v>Monitor</v>
      </c>
      <c r="T1687" s="5" t="str">
        <f aca="false">IF(S1687=R1687,"Yes","No")</f>
        <v>Yes</v>
      </c>
    </row>
    <row r="1688" customFormat="false" ht="15" hidden="false" customHeight="false" outlineLevel="0" collapsed="false">
      <c r="A1688" s="15" t="n">
        <v>5672</v>
      </c>
      <c r="B1688" s="16" t="n">
        <v>6.61662508938146</v>
      </c>
      <c r="C1688" s="15" t="n">
        <v>300</v>
      </c>
      <c r="D1688" s="15" t="n">
        <v>575</v>
      </c>
      <c r="E1688" s="15" t="n">
        <v>20</v>
      </c>
      <c r="F1688" s="16" t="n">
        <v>0.633465437396808</v>
      </c>
      <c r="G1688" s="17" t="s">
        <v>103</v>
      </c>
      <c r="H1688" s="18" t="n">
        <v>0.2</v>
      </c>
      <c r="I1688" s="18" t="n">
        <v>1</v>
      </c>
      <c r="J1688" s="19" t="n">
        <v>0.879917238079202</v>
      </c>
      <c r="K1688" s="19" t="n">
        <v>0.435916239276189</v>
      </c>
      <c r="L1688" s="16" t="n">
        <v>12.5077979005321</v>
      </c>
      <c r="M1688" s="19" t="n">
        <v>0.337305030716</v>
      </c>
      <c r="N1688" s="19" t="n">
        <v>0.889830338368701</v>
      </c>
      <c r="O1688" s="19" t="n">
        <v>0.879917238079202</v>
      </c>
      <c r="P1688" s="19" t="n">
        <v>0.9237867097254</v>
      </c>
      <c r="Q1688" s="17" t="s">
        <v>29</v>
      </c>
      <c r="R1688" s="5" t="str">
        <f aca="false">IF(OR(Q1688="Steel plate",Q1688="Concrete jacket"),"Steel plate or jacket",Q1688)</f>
        <v>Monitor</v>
      </c>
      <c r="S1688" s="5" t="str">
        <f aca="false">IF(O1688&lt;='Tree rules'!$C$4,IF(N1688&lt;='Tree rules'!$C$5,IF(P1688&lt;='Tree rules'!$C$7,"Monitor","Polymer laminate"),IF(P1688&lt;='Tree rules'!$C$8,"Seal cracks","Polymer laminate")),IF(O1688&lt;='Tree rules'!$C$6,IF(P1688&lt;='Tree rules'!$C$9,"Polymer laminate","Steel plate or jacket"),IF(L1688&lt;='Tree rules'!$C$10,"Steel plate or jacket","Polymer laminate")))</f>
        <v>Monitor</v>
      </c>
      <c r="T1688" s="5" t="str">
        <f aca="false">IF(S1688=R1688,"Yes","No")</f>
        <v>Yes</v>
      </c>
    </row>
    <row r="1689" customFormat="false" ht="15" hidden="false" customHeight="false" outlineLevel="0" collapsed="false">
      <c r="A1689" s="15" t="n">
        <v>5680</v>
      </c>
      <c r="B1689" s="16" t="n">
        <v>3.45592883175562</v>
      </c>
      <c r="C1689" s="15" t="n">
        <v>300</v>
      </c>
      <c r="D1689" s="15" t="n">
        <v>325</v>
      </c>
      <c r="E1689" s="15" t="n">
        <v>25</v>
      </c>
      <c r="F1689" s="16" t="n">
        <v>0.756099314943392</v>
      </c>
      <c r="G1689" s="17" t="s">
        <v>103</v>
      </c>
      <c r="H1689" s="18" t="n">
        <v>0.2</v>
      </c>
      <c r="I1689" s="18" t="n">
        <v>2</v>
      </c>
      <c r="J1689" s="19" t="n">
        <v>0.907791476178022</v>
      </c>
      <c r="K1689" s="19" t="n">
        <v>0.621573924765762</v>
      </c>
      <c r="L1689" s="16" t="n">
        <v>12.4762773709589</v>
      </c>
      <c r="M1689" s="19" t="n">
        <v>0.489649985699668</v>
      </c>
      <c r="N1689" s="19" t="n">
        <v>2.11808534653163</v>
      </c>
      <c r="O1689" s="19" t="n">
        <v>1.25132344163917</v>
      </c>
      <c r="P1689" s="19" t="n">
        <v>0.795365866599595</v>
      </c>
      <c r="Q1689" s="17" t="s">
        <v>31</v>
      </c>
      <c r="R1689" s="5" t="str">
        <f aca="false">IF(OR(Q1689="Steel plate",Q1689="Concrete jacket"),"Steel plate or jacket",Q1689)</f>
        <v>Polymer laminate</v>
      </c>
      <c r="S1689" s="5" t="str">
        <f aca="false">IF(O1689&lt;='Tree rules'!$C$4,IF(N1689&lt;='Tree rules'!$C$5,IF(P1689&lt;='Tree rules'!$C$7,"Monitor","Polymer laminate"),IF(P1689&lt;='Tree rules'!$C$8,"Seal cracks","Polymer laminate")),IF(O1689&lt;='Tree rules'!$C$6,IF(P1689&lt;='Tree rules'!$C$9,"Polymer laminate","Steel plate or jacket"),IF(L1689&lt;='Tree rules'!$C$10,"Steel plate or jacket","Polymer laminate")))</f>
        <v>Polymer laminate</v>
      </c>
      <c r="T1689" s="5" t="str">
        <f aca="false">IF(S1689=R1689,"Yes","No")</f>
        <v>Yes</v>
      </c>
    </row>
    <row r="1690" customFormat="false" ht="15" hidden="false" customHeight="false" outlineLevel="0" collapsed="false">
      <c r="A1690" s="15" t="n">
        <v>5683</v>
      </c>
      <c r="B1690" s="16" t="n">
        <v>4.14783806492483</v>
      </c>
      <c r="C1690" s="15" t="n">
        <v>230</v>
      </c>
      <c r="D1690" s="15" t="n">
        <v>350</v>
      </c>
      <c r="E1690" s="15" t="n">
        <v>20</v>
      </c>
      <c r="F1690" s="16" t="n">
        <v>0.64278110559382</v>
      </c>
      <c r="G1690" s="17" t="s">
        <v>101</v>
      </c>
      <c r="H1690" s="18" t="n">
        <v>0.3</v>
      </c>
      <c r="I1690" s="18" t="n">
        <v>2</v>
      </c>
      <c r="J1690" s="19" t="n">
        <v>0.94838624364418</v>
      </c>
      <c r="K1690" s="19" t="n">
        <v>0.498870666095354</v>
      </c>
      <c r="L1690" s="16" t="n">
        <v>13.5550263559635</v>
      </c>
      <c r="M1690" s="19" t="n">
        <v>0.709461458701678</v>
      </c>
      <c r="N1690" s="19" t="n">
        <v>0.938711502157507</v>
      </c>
      <c r="O1690" s="19" t="n">
        <v>1.42365041020592</v>
      </c>
      <c r="P1690" s="19" t="n">
        <v>0.62004504128925</v>
      </c>
      <c r="Q1690" s="17" t="s">
        <v>31</v>
      </c>
      <c r="R1690" s="5" t="str">
        <f aca="false">IF(OR(Q1690="Steel plate",Q1690="Concrete jacket"),"Steel plate or jacket",Q1690)</f>
        <v>Polymer laminate</v>
      </c>
      <c r="S1690" s="5" t="str">
        <f aca="false">IF(O1690&lt;='Tree rules'!$C$4,IF(N1690&lt;='Tree rules'!$C$5,IF(P1690&lt;='Tree rules'!$C$7,"Monitor","Polymer laminate"),IF(P1690&lt;='Tree rules'!$C$8,"Seal cracks","Polymer laminate")),IF(O1690&lt;='Tree rules'!$C$6,IF(P1690&lt;='Tree rules'!$C$9,"Polymer laminate","Steel plate or jacket"),IF(L1690&lt;='Tree rules'!$C$10,"Steel plate or jacket","Polymer laminate")))</f>
        <v>Polymer laminate</v>
      </c>
      <c r="T1690" s="5" t="str">
        <f aca="false">IF(S1690=R1690,"Yes","No")</f>
        <v>Yes</v>
      </c>
    </row>
    <row r="1691" customFormat="false" ht="15" hidden="false" customHeight="false" outlineLevel="0" collapsed="false">
      <c r="A1691" s="15" t="n">
        <v>5688</v>
      </c>
      <c r="B1691" s="16" t="n">
        <v>6.28937911925418</v>
      </c>
      <c r="C1691" s="15" t="n">
        <v>300</v>
      </c>
      <c r="D1691" s="15" t="n">
        <v>500</v>
      </c>
      <c r="E1691" s="15" t="n">
        <v>30</v>
      </c>
      <c r="F1691" s="16" t="n">
        <v>0.610666453545169</v>
      </c>
      <c r="G1691" s="17" t="s">
        <v>102</v>
      </c>
      <c r="H1691" s="18" t="n">
        <v>0.1</v>
      </c>
      <c r="I1691" s="18" t="n">
        <v>1</v>
      </c>
      <c r="J1691" s="19" t="n">
        <v>0.950116944461095</v>
      </c>
      <c r="K1691" s="19" t="n">
        <v>0.613518302434691</v>
      </c>
      <c r="L1691" s="16" t="n">
        <v>14.3266039162965</v>
      </c>
      <c r="M1691" s="19" t="n">
        <v>0.892789361548055</v>
      </c>
      <c r="N1691" s="19" t="n">
        <v>2.36023888578095</v>
      </c>
      <c r="O1691" s="19" t="n">
        <v>0.950116944461095</v>
      </c>
      <c r="P1691" s="19" t="n">
        <v>0.403507378254565</v>
      </c>
      <c r="Q1691" s="17" t="s">
        <v>30</v>
      </c>
      <c r="R1691" s="5" t="str">
        <f aca="false">IF(OR(Q1691="Steel plate",Q1691="Concrete jacket"),"Steel plate or jacket",Q1691)</f>
        <v>Seal cracks</v>
      </c>
      <c r="S1691" s="5" t="str">
        <f aca="false">IF(O1691&lt;='Tree rules'!$C$4,IF(N1691&lt;='Tree rules'!$C$5,IF(P1691&lt;='Tree rules'!$C$7,"Monitor","Polymer laminate"),IF(P1691&lt;='Tree rules'!$C$8,"Seal cracks","Polymer laminate")),IF(O1691&lt;='Tree rules'!$C$6,IF(P1691&lt;='Tree rules'!$C$9,"Polymer laminate","Steel plate or jacket"),IF(L1691&lt;='Tree rules'!$C$10,"Steel plate or jacket","Polymer laminate")))</f>
        <v>Seal cracks</v>
      </c>
      <c r="T1691" s="5" t="str">
        <f aca="false">IF(S1691=R1691,"Yes","No")</f>
        <v>Yes</v>
      </c>
    </row>
    <row r="1692" customFormat="false" ht="15" hidden="false" customHeight="false" outlineLevel="0" collapsed="false">
      <c r="A1692" s="15" t="n">
        <v>5689</v>
      </c>
      <c r="B1692" s="16" t="n">
        <v>5.45047800775553</v>
      </c>
      <c r="C1692" s="15" t="n">
        <v>300</v>
      </c>
      <c r="D1692" s="15" t="n">
        <v>475</v>
      </c>
      <c r="E1692" s="15" t="n">
        <v>25</v>
      </c>
      <c r="F1692" s="16" t="n">
        <v>0.735735984447258</v>
      </c>
      <c r="G1692" s="17" t="s">
        <v>101</v>
      </c>
      <c r="H1692" s="18" t="n">
        <v>0.3</v>
      </c>
      <c r="I1692" s="18" t="n">
        <v>1</v>
      </c>
      <c r="J1692" s="19" t="n">
        <v>0.85030239094644</v>
      </c>
      <c r="K1692" s="19" t="n">
        <v>0.469089936839922</v>
      </c>
      <c r="L1692" s="16" t="n">
        <v>12.7645854982565</v>
      </c>
      <c r="M1692" s="19" t="n">
        <v>0.456784612450606</v>
      </c>
      <c r="N1692" s="19" t="n">
        <v>0.713013262441992</v>
      </c>
      <c r="O1692" s="19" t="n">
        <v>0.85030239094644</v>
      </c>
      <c r="P1692" s="19" t="n">
        <v>0.699903126976945</v>
      </c>
      <c r="Q1692" s="17" t="s">
        <v>29</v>
      </c>
      <c r="R1692" s="5" t="str">
        <f aca="false">IF(OR(Q1692="Steel plate",Q1692="Concrete jacket"),"Steel plate or jacket",Q1692)</f>
        <v>Monitor</v>
      </c>
      <c r="S1692" s="5" t="str">
        <f aca="false">IF(O1692&lt;='Tree rules'!$C$4,IF(N1692&lt;='Tree rules'!$C$5,IF(P1692&lt;='Tree rules'!$C$7,"Monitor","Polymer laminate"),IF(P1692&lt;='Tree rules'!$C$8,"Seal cracks","Polymer laminate")),IF(O1692&lt;='Tree rules'!$C$6,IF(P1692&lt;='Tree rules'!$C$9,"Polymer laminate","Steel plate or jacket"),IF(L1692&lt;='Tree rules'!$C$10,"Steel plate or jacket","Polymer laminate")))</f>
        <v>Monitor</v>
      </c>
      <c r="T1692" s="5" t="str">
        <f aca="false">IF(S1692=R1692,"Yes","No")</f>
        <v>Yes</v>
      </c>
    </row>
    <row r="1693" customFormat="false" ht="15" hidden="false" customHeight="false" outlineLevel="0" collapsed="false">
      <c r="A1693" s="15" t="n">
        <v>5690</v>
      </c>
      <c r="B1693" s="16" t="n">
        <v>5.70938035411612</v>
      </c>
      <c r="C1693" s="15" t="n">
        <v>230</v>
      </c>
      <c r="D1693" s="15" t="n">
        <v>550</v>
      </c>
      <c r="E1693" s="15" t="n">
        <v>20</v>
      </c>
      <c r="F1693" s="16" t="n">
        <v>0.693795479053647</v>
      </c>
      <c r="G1693" s="17" t="s">
        <v>101</v>
      </c>
      <c r="H1693" s="18" t="n">
        <v>0.3</v>
      </c>
      <c r="I1693" s="18" t="n">
        <v>1.5</v>
      </c>
      <c r="J1693" s="19" t="n">
        <v>0.879381885785222</v>
      </c>
      <c r="K1693" s="19" t="n">
        <v>0.451644582134066</v>
      </c>
      <c r="L1693" s="16" t="n">
        <v>11.3281356232463</v>
      </c>
      <c r="M1693" s="19" t="n">
        <v>0.41349660881899</v>
      </c>
      <c r="N1693" s="19" t="n">
        <v>0.733224717381868</v>
      </c>
      <c r="O1693" s="19" t="n">
        <v>1.12048879650697</v>
      </c>
      <c r="P1693" s="19" t="n">
        <v>0.854109245251449</v>
      </c>
      <c r="Q1693" s="17" t="s">
        <v>31</v>
      </c>
      <c r="R1693" s="5" t="str">
        <f aca="false">IF(OR(Q1693="Steel plate",Q1693="Concrete jacket"),"Steel plate or jacket",Q1693)</f>
        <v>Polymer laminate</v>
      </c>
      <c r="S1693" s="5" t="str">
        <f aca="false">IF(O1693&lt;='Tree rules'!$C$4,IF(N1693&lt;='Tree rules'!$C$5,IF(P1693&lt;='Tree rules'!$C$7,"Monitor","Polymer laminate"),IF(P1693&lt;='Tree rules'!$C$8,"Seal cracks","Polymer laminate")),IF(O1693&lt;='Tree rules'!$C$6,IF(P1693&lt;='Tree rules'!$C$9,"Polymer laminate","Steel plate or jacket"),IF(L1693&lt;='Tree rules'!$C$10,"Steel plate or jacket","Polymer laminate")))</f>
        <v>Polymer laminate</v>
      </c>
      <c r="T1693" s="5" t="str">
        <f aca="false">IF(S1693=R1693,"Yes","No")</f>
        <v>Yes</v>
      </c>
    </row>
    <row r="1694" customFormat="false" ht="15" hidden="false" customHeight="false" outlineLevel="0" collapsed="false">
      <c r="A1694" s="15" t="n">
        <v>5693</v>
      </c>
      <c r="B1694" s="16" t="n">
        <v>7.33408574150482</v>
      </c>
      <c r="C1694" s="15" t="n">
        <v>300</v>
      </c>
      <c r="D1694" s="15" t="n">
        <v>625</v>
      </c>
      <c r="E1694" s="15" t="n">
        <v>20</v>
      </c>
      <c r="F1694" s="16" t="n">
        <v>0.578762031749415</v>
      </c>
      <c r="G1694" s="17" t="s">
        <v>101</v>
      </c>
      <c r="H1694" s="18" t="n">
        <v>0.3</v>
      </c>
      <c r="I1694" s="18" t="n">
        <v>2</v>
      </c>
      <c r="J1694" s="19" t="n">
        <v>0.851027733588781</v>
      </c>
      <c r="K1694" s="19" t="n">
        <v>0.415191998949727</v>
      </c>
      <c r="L1694" s="16" t="n">
        <v>12.6668147521672</v>
      </c>
      <c r="M1694" s="19" t="n">
        <v>0.533277577338987</v>
      </c>
      <c r="N1694" s="19" t="n">
        <v>0.877583078135536</v>
      </c>
      <c r="O1694" s="19" t="n">
        <v>1.34871556130718</v>
      </c>
      <c r="P1694" s="19" t="n">
        <v>0.729951435348385</v>
      </c>
      <c r="Q1694" s="17" t="s">
        <v>104</v>
      </c>
      <c r="R1694" s="5" t="str">
        <f aca="false">IF(OR(Q1694="Steel plate",Q1694="Concrete jacket"),"Steel plate or jacket",Q1694)</f>
        <v>Steel plate or jacket</v>
      </c>
      <c r="S1694" s="5" t="str">
        <f aca="false">IF(O1694&lt;='Tree rules'!$C$4,IF(N1694&lt;='Tree rules'!$C$5,IF(P1694&lt;='Tree rules'!$C$7,"Monitor","Polymer laminate"),IF(P1694&lt;='Tree rules'!$C$8,"Seal cracks","Polymer laminate")),IF(O1694&lt;='Tree rules'!$C$6,IF(P1694&lt;='Tree rules'!$C$9,"Polymer laminate","Steel plate or jacket"),IF(L1694&lt;='Tree rules'!$C$10,"Steel plate or jacket","Polymer laminate")))</f>
        <v>Steel plate or jacket</v>
      </c>
      <c r="T1694" s="5" t="str">
        <f aca="false">IF(S1694=R1694,"Yes","No")</f>
        <v>Yes</v>
      </c>
    </row>
    <row r="1695" customFormat="false" ht="15" hidden="false" customHeight="false" outlineLevel="0" collapsed="false">
      <c r="A1695" s="15" t="n">
        <v>5698</v>
      </c>
      <c r="B1695" s="16" t="n">
        <v>6.47670000054147</v>
      </c>
      <c r="C1695" s="15" t="n">
        <v>300</v>
      </c>
      <c r="D1695" s="15" t="n">
        <v>525</v>
      </c>
      <c r="E1695" s="15" t="n">
        <v>25</v>
      </c>
      <c r="F1695" s="16" t="n">
        <v>0.658614812073332</v>
      </c>
      <c r="G1695" s="17" t="s">
        <v>103</v>
      </c>
      <c r="H1695" s="18" t="n">
        <v>0.2</v>
      </c>
      <c r="I1695" s="18" t="n">
        <v>2</v>
      </c>
      <c r="J1695" s="19" t="n">
        <v>0.886237389927722</v>
      </c>
      <c r="K1695" s="19" t="n">
        <v>0.57384490718513</v>
      </c>
      <c r="L1695" s="16" t="n">
        <v>13.5779874225188</v>
      </c>
      <c r="M1695" s="19" t="n">
        <v>0.918571170917191</v>
      </c>
      <c r="N1695" s="19" t="n">
        <v>1.48049478985012</v>
      </c>
      <c r="O1695" s="19" t="n">
        <v>1.26391196708838</v>
      </c>
      <c r="P1695" s="19" t="n">
        <v>0.50442755601569</v>
      </c>
      <c r="Q1695" s="17" t="s">
        <v>31</v>
      </c>
      <c r="R1695" s="5" t="str">
        <f aca="false">IF(OR(Q1695="Steel plate",Q1695="Concrete jacket"),"Steel plate or jacket",Q1695)</f>
        <v>Polymer laminate</v>
      </c>
      <c r="S1695" s="5" t="str">
        <f aca="false">IF(O1695&lt;='Tree rules'!$C$4,IF(N1695&lt;='Tree rules'!$C$5,IF(P1695&lt;='Tree rules'!$C$7,"Monitor","Polymer laminate"),IF(P1695&lt;='Tree rules'!$C$8,"Seal cracks","Polymer laminate")),IF(O1695&lt;='Tree rules'!$C$6,IF(P1695&lt;='Tree rules'!$C$9,"Polymer laminate","Steel plate or jacket"),IF(L1695&lt;='Tree rules'!$C$10,"Steel plate or jacket","Polymer laminate")))</f>
        <v>Polymer laminate</v>
      </c>
      <c r="T1695" s="5" t="str">
        <f aca="false">IF(S1695=R1695,"Yes","No")</f>
        <v>Yes</v>
      </c>
    </row>
    <row r="1696" customFormat="false" ht="15" hidden="false" customHeight="false" outlineLevel="0" collapsed="false">
      <c r="A1696" s="15" t="n">
        <v>5701</v>
      </c>
      <c r="B1696" s="16" t="n">
        <v>3.60642484109903</v>
      </c>
      <c r="C1696" s="15" t="n">
        <v>300</v>
      </c>
      <c r="D1696" s="15" t="n">
        <v>300</v>
      </c>
      <c r="E1696" s="15" t="n">
        <v>30</v>
      </c>
      <c r="F1696" s="16" t="n">
        <v>0.831109167616348</v>
      </c>
      <c r="G1696" s="17" t="s">
        <v>103</v>
      </c>
      <c r="H1696" s="18" t="n">
        <v>0.2</v>
      </c>
      <c r="I1696" s="18" t="n">
        <v>1.5</v>
      </c>
      <c r="J1696" s="19" t="n">
        <v>0.896398160235419</v>
      </c>
      <c r="K1696" s="19" t="n">
        <v>0.590667935434397</v>
      </c>
      <c r="L1696" s="16" t="n">
        <v>14.3112096869009</v>
      </c>
      <c r="M1696" s="19" t="n">
        <v>0.754802398419461</v>
      </c>
      <c r="N1696" s="19" t="n">
        <v>1.73292820294103</v>
      </c>
      <c r="O1696" s="19" t="n">
        <v>1.07986041503641</v>
      </c>
      <c r="P1696" s="19" t="n">
        <v>0.53938856608411</v>
      </c>
      <c r="Q1696" s="17" t="s">
        <v>31</v>
      </c>
      <c r="R1696" s="5" t="str">
        <f aca="false">IF(OR(Q1696="Steel plate",Q1696="Concrete jacket"),"Steel plate or jacket",Q1696)</f>
        <v>Polymer laminate</v>
      </c>
      <c r="S1696" s="5" t="str">
        <f aca="false">IF(O1696&lt;='Tree rules'!$C$4,IF(N1696&lt;='Tree rules'!$C$5,IF(P1696&lt;='Tree rules'!$C$7,"Monitor","Polymer laminate"),IF(P1696&lt;='Tree rules'!$C$8,"Seal cracks","Polymer laminate")),IF(O1696&lt;='Tree rules'!$C$6,IF(P1696&lt;='Tree rules'!$C$9,"Polymer laminate","Steel plate or jacket"),IF(L1696&lt;='Tree rules'!$C$10,"Steel plate or jacket","Polymer laminate")))</f>
        <v>Polymer laminate</v>
      </c>
      <c r="T1696" s="5" t="str">
        <f aca="false">IF(S1696=R1696,"Yes","No")</f>
        <v>Yes</v>
      </c>
    </row>
    <row r="1697" customFormat="false" ht="15" hidden="false" customHeight="false" outlineLevel="0" collapsed="false">
      <c r="A1697" s="15" t="n">
        <v>5702</v>
      </c>
      <c r="B1697" s="16" t="n">
        <v>3.19159674823339</v>
      </c>
      <c r="C1697" s="15" t="n">
        <v>300</v>
      </c>
      <c r="D1697" s="15" t="n">
        <v>300</v>
      </c>
      <c r="E1697" s="15" t="n">
        <v>25</v>
      </c>
      <c r="F1697" s="16" t="n">
        <v>0.831109167616348</v>
      </c>
      <c r="G1697" s="17" t="s">
        <v>101</v>
      </c>
      <c r="H1697" s="18" t="n">
        <v>0.3</v>
      </c>
      <c r="I1697" s="18" t="n">
        <v>1</v>
      </c>
      <c r="J1697" s="19" t="n">
        <v>0.938902514498237</v>
      </c>
      <c r="K1697" s="19" t="n">
        <v>0.414071042982597</v>
      </c>
      <c r="L1697" s="16" t="n">
        <v>12.6650664612436</v>
      </c>
      <c r="M1697" s="19" t="n">
        <v>0.94478303319059</v>
      </c>
      <c r="N1697" s="19" t="n">
        <v>0.935815662804239</v>
      </c>
      <c r="O1697" s="19" t="n">
        <v>0.938902514498237</v>
      </c>
      <c r="P1697" s="19" t="n">
        <v>0.344756927794835</v>
      </c>
      <c r="Q1697" s="17" t="s">
        <v>29</v>
      </c>
      <c r="R1697" s="5" t="str">
        <f aca="false">IF(OR(Q1697="Steel plate",Q1697="Concrete jacket"),"Steel plate or jacket",Q1697)</f>
        <v>Monitor</v>
      </c>
      <c r="S1697" s="5" t="str">
        <f aca="false">IF(O1697&lt;='Tree rules'!$C$4,IF(N1697&lt;='Tree rules'!$C$5,IF(P1697&lt;='Tree rules'!$C$7,"Monitor","Polymer laminate"),IF(P1697&lt;='Tree rules'!$C$8,"Seal cracks","Polymer laminate")),IF(O1697&lt;='Tree rules'!$C$6,IF(P1697&lt;='Tree rules'!$C$9,"Polymer laminate","Steel plate or jacket"),IF(L1697&lt;='Tree rules'!$C$10,"Steel plate or jacket","Polymer laminate")))</f>
        <v>Monitor</v>
      </c>
      <c r="T1697" s="5" t="str">
        <f aca="false">IF(S1697=R1697,"Yes","No")</f>
        <v>Yes</v>
      </c>
    </row>
    <row r="1698" customFormat="false" ht="15" hidden="false" customHeight="false" outlineLevel="0" collapsed="false">
      <c r="A1698" s="15" t="n">
        <v>5707</v>
      </c>
      <c r="B1698" s="16" t="n">
        <v>5.87563488114192</v>
      </c>
      <c r="C1698" s="15" t="n">
        <v>230</v>
      </c>
      <c r="D1698" s="15" t="n">
        <v>525</v>
      </c>
      <c r="E1698" s="15" t="n">
        <v>25</v>
      </c>
      <c r="F1698" s="16" t="n">
        <v>0.57270853223768</v>
      </c>
      <c r="G1698" s="17" t="s">
        <v>101</v>
      </c>
      <c r="H1698" s="18" t="n">
        <v>0.3</v>
      </c>
      <c r="I1698" s="18" t="n">
        <v>1</v>
      </c>
      <c r="J1698" s="19" t="n">
        <v>0.893753946364978</v>
      </c>
      <c r="K1698" s="19" t="n">
        <v>0.564674782231093</v>
      </c>
      <c r="L1698" s="16" t="n">
        <v>12.3178928325826</v>
      </c>
      <c r="M1698" s="19" t="n">
        <v>0.468531337288055</v>
      </c>
      <c r="N1698" s="19" t="n">
        <v>0.853800822974384</v>
      </c>
      <c r="O1698" s="19" t="n">
        <v>0.893753946364978</v>
      </c>
      <c r="P1698" s="19" t="n">
        <v>0.624795010708676</v>
      </c>
      <c r="Q1698" s="17" t="s">
        <v>29</v>
      </c>
      <c r="R1698" s="5" t="str">
        <f aca="false">IF(OR(Q1698="Steel plate",Q1698="Concrete jacket"),"Steel plate or jacket",Q1698)</f>
        <v>Monitor</v>
      </c>
      <c r="S1698" s="5" t="str">
        <f aca="false">IF(O1698&lt;='Tree rules'!$C$4,IF(N1698&lt;='Tree rules'!$C$5,IF(P1698&lt;='Tree rules'!$C$7,"Monitor","Polymer laminate"),IF(P1698&lt;='Tree rules'!$C$8,"Seal cracks","Polymer laminate")),IF(O1698&lt;='Tree rules'!$C$6,IF(P1698&lt;='Tree rules'!$C$9,"Polymer laminate","Steel plate or jacket"),IF(L1698&lt;='Tree rules'!$C$10,"Steel plate or jacket","Polymer laminate")))</f>
        <v>Monitor</v>
      </c>
      <c r="T1698" s="5" t="str">
        <f aca="false">IF(S1698=R1698,"Yes","No")</f>
        <v>Yes</v>
      </c>
    </row>
    <row r="1699" customFormat="false" ht="15" hidden="false" customHeight="false" outlineLevel="0" collapsed="false">
      <c r="A1699" s="15" t="n">
        <v>5708</v>
      </c>
      <c r="B1699" s="16" t="n">
        <v>6.58247249666276</v>
      </c>
      <c r="C1699" s="15" t="n">
        <v>300</v>
      </c>
      <c r="D1699" s="15" t="n">
        <v>625</v>
      </c>
      <c r="E1699" s="15" t="n">
        <v>20</v>
      </c>
      <c r="F1699" s="16" t="n">
        <v>0.594154638976793</v>
      </c>
      <c r="G1699" s="17" t="s">
        <v>102</v>
      </c>
      <c r="H1699" s="18" t="n">
        <v>0.1</v>
      </c>
      <c r="I1699" s="18" t="n">
        <v>1</v>
      </c>
      <c r="J1699" s="19" t="n">
        <v>0.967259233475698</v>
      </c>
      <c r="K1699" s="19" t="n">
        <v>0.495279248043035</v>
      </c>
      <c r="L1699" s="16" t="n">
        <v>11.6710505259978</v>
      </c>
      <c r="M1699" s="19" t="n">
        <v>0.78024001407695</v>
      </c>
      <c r="N1699" s="19" t="n">
        <v>2.28580729906947</v>
      </c>
      <c r="O1699" s="19" t="n">
        <v>0.967259233475698</v>
      </c>
      <c r="P1699" s="19" t="n">
        <v>0.414639893843229</v>
      </c>
      <c r="Q1699" s="17" t="s">
        <v>30</v>
      </c>
      <c r="R1699" s="5" t="str">
        <f aca="false">IF(OR(Q1699="Steel plate",Q1699="Concrete jacket"),"Steel plate or jacket",Q1699)</f>
        <v>Seal cracks</v>
      </c>
      <c r="S1699" s="5" t="str">
        <f aca="false">IF(O1699&lt;='Tree rules'!$C$4,IF(N1699&lt;='Tree rules'!$C$5,IF(P1699&lt;='Tree rules'!$C$7,"Monitor","Polymer laminate"),IF(P1699&lt;='Tree rules'!$C$8,"Seal cracks","Polymer laminate")),IF(O1699&lt;='Tree rules'!$C$6,IF(P1699&lt;='Tree rules'!$C$9,"Polymer laminate","Steel plate or jacket"),IF(L1699&lt;='Tree rules'!$C$10,"Steel plate or jacket","Polymer laminate")))</f>
        <v>Seal cracks</v>
      </c>
      <c r="T1699" s="5" t="str">
        <f aca="false">IF(S1699=R1699,"Yes","No")</f>
        <v>Yes</v>
      </c>
    </row>
    <row r="1700" customFormat="false" ht="15" hidden="false" customHeight="false" outlineLevel="0" collapsed="false">
      <c r="A1700" s="15" t="n">
        <v>5710</v>
      </c>
      <c r="B1700" s="16" t="n">
        <v>3.67481398276911</v>
      </c>
      <c r="C1700" s="15" t="n">
        <v>230</v>
      </c>
      <c r="D1700" s="15" t="n">
        <v>300</v>
      </c>
      <c r="E1700" s="15" t="n">
        <v>30</v>
      </c>
      <c r="F1700" s="16" t="n">
        <v>0.688332522525665</v>
      </c>
      <c r="G1700" s="17" t="s">
        <v>101</v>
      </c>
      <c r="H1700" s="18" t="n">
        <v>0.3</v>
      </c>
      <c r="I1700" s="18" t="n">
        <v>2</v>
      </c>
      <c r="J1700" s="19" t="n">
        <v>0.945710947055463</v>
      </c>
      <c r="K1700" s="19" t="n">
        <v>0.640746149078263</v>
      </c>
      <c r="L1700" s="16" t="n">
        <v>14.4677715857052</v>
      </c>
      <c r="M1700" s="19" t="n">
        <v>0.439326214525634</v>
      </c>
      <c r="N1700" s="19" t="n">
        <v>1.25199493707641</v>
      </c>
      <c r="O1700" s="19" t="n">
        <v>1.28546124664398</v>
      </c>
      <c r="P1700" s="19" t="n">
        <v>0.89422084627624</v>
      </c>
      <c r="Q1700" s="17" t="s">
        <v>31</v>
      </c>
      <c r="R1700" s="5" t="str">
        <f aca="false">IF(OR(Q1700="Steel plate",Q1700="Concrete jacket"),"Steel plate or jacket",Q1700)</f>
        <v>Polymer laminate</v>
      </c>
      <c r="S1700" s="5" t="str">
        <f aca="false">IF(O1700&lt;='Tree rules'!$C$4,IF(N1700&lt;='Tree rules'!$C$5,IF(P1700&lt;='Tree rules'!$C$7,"Monitor","Polymer laminate"),IF(P1700&lt;='Tree rules'!$C$8,"Seal cracks","Polymer laminate")),IF(O1700&lt;='Tree rules'!$C$6,IF(P1700&lt;='Tree rules'!$C$9,"Polymer laminate","Steel plate or jacket"),IF(L1700&lt;='Tree rules'!$C$10,"Steel plate or jacket","Polymer laminate")))</f>
        <v>Polymer laminate</v>
      </c>
      <c r="T1700" s="5" t="str">
        <f aca="false">IF(S1700=R1700,"Yes","No")</f>
        <v>Yes</v>
      </c>
    </row>
    <row r="1701" customFormat="false" ht="15" hidden="false" customHeight="false" outlineLevel="0" collapsed="false">
      <c r="A1701" s="15" t="n">
        <v>5711</v>
      </c>
      <c r="B1701" s="16" t="n">
        <v>4.13976521730195</v>
      </c>
      <c r="C1701" s="15" t="n">
        <v>300</v>
      </c>
      <c r="D1701" s="15" t="n">
        <v>400</v>
      </c>
      <c r="E1701" s="15" t="n">
        <v>25</v>
      </c>
      <c r="F1701" s="16" t="n">
        <v>0.635378289490071</v>
      </c>
      <c r="G1701" s="17" t="s">
        <v>103</v>
      </c>
      <c r="H1701" s="18" t="n">
        <v>0.2</v>
      </c>
      <c r="I1701" s="18" t="n">
        <v>2</v>
      </c>
      <c r="J1701" s="19" t="n">
        <v>0.921595229196267</v>
      </c>
      <c r="K1701" s="19" t="n">
        <v>0.424588209860605</v>
      </c>
      <c r="L1701" s="16" t="n">
        <v>11.6285539811853</v>
      </c>
      <c r="M1701" s="19" t="n">
        <v>0.889755493490903</v>
      </c>
      <c r="N1701" s="19" t="n">
        <v>1.35974117392559</v>
      </c>
      <c r="O1701" s="19" t="n">
        <v>1.45189198981202</v>
      </c>
      <c r="P1701" s="19" t="n">
        <v>0.405091125720272</v>
      </c>
      <c r="Q1701" s="17" t="s">
        <v>31</v>
      </c>
      <c r="R1701" s="5" t="str">
        <f aca="false">IF(OR(Q1701="Steel plate",Q1701="Concrete jacket"),"Steel plate or jacket",Q1701)</f>
        <v>Polymer laminate</v>
      </c>
      <c r="S1701" s="5" t="str">
        <f aca="false">IF(O1701&lt;='Tree rules'!$C$4,IF(N1701&lt;='Tree rules'!$C$5,IF(P1701&lt;='Tree rules'!$C$7,"Monitor","Polymer laminate"),IF(P1701&lt;='Tree rules'!$C$8,"Seal cracks","Polymer laminate")),IF(O1701&lt;='Tree rules'!$C$6,IF(P1701&lt;='Tree rules'!$C$9,"Polymer laminate","Steel plate or jacket"),IF(L1701&lt;='Tree rules'!$C$10,"Steel plate or jacket","Polymer laminate")))</f>
        <v>Steel plate or jacket</v>
      </c>
      <c r="T1701" s="5" t="str">
        <f aca="false">IF(S1701=R1701,"Yes","No")</f>
        <v>No</v>
      </c>
    </row>
    <row r="1702" customFormat="false" ht="15" hidden="false" customHeight="false" outlineLevel="0" collapsed="false">
      <c r="A1702" s="15" t="n">
        <v>5712</v>
      </c>
      <c r="B1702" s="16" t="n">
        <v>4.42488610656356</v>
      </c>
      <c r="C1702" s="15" t="n">
        <v>300</v>
      </c>
      <c r="D1702" s="15" t="n">
        <v>425</v>
      </c>
      <c r="E1702" s="15" t="n">
        <v>20</v>
      </c>
      <c r="F1702" s="16" t="n">
        <v>0.578562182981546</v>
      </c>
      <c r="G1702" s="17" t="s">
        <v>102</v>
      </c>
      <c r="H1702" s="18" t="n">
        <v>0.1</v>
      </c>
      <c r="I1702" s="18" t="n">
        <v>2</v>
      </c>
      <c r="J1702" s="19" t="n">
        <v>0.859949139564882</v>
      </c>
      <c r="K1702" s="19" t="n">
        <v>0.447022083545304</v>
      </c>
      <c r="L1702" s="16" t="n">
        <v>12.2234422833248</v>
      </c>
      <c r="M1702" s="19" t="n">
        <v>0.951306658899561</v>
      </c>
      <c r="N1702" s="19" t="n">
        <v>4.58024709451522</v>
      </c>
      <c r="O1702" s="19" t="n">
        <v>1.33548202301848</v>
      </c>
      <c r="P1702" s="19" t="n">
        <v>0.335874207083038</v>
      </c>
      <c r="Q1702" s="17" t="s">
        <v>31</v>
      </c>
      <c r="R1702" s="5" t="str">
        <f aca="false">IF(OR(Q1702="Steel plate",Q1702="Concrete jacket"),"Steel plate or jacket",Q1702)</f>
        <v>Polymer laminate</v>
      </c>
      <c r="S1702" s="5" t="str">
        <f aca="false">IF(O1702&lt;='Tree rules'!$C$4,IF(N1702&lt;='Tree rules'!$C$5,IF(P1702&lt;='Tree rules'!$C$7,"Monitor","Polymer laminate"),IF(P1702&lt;='Tree rules'!$C$8,"Seal cracks","Polymer laminate")),IF(O1702&lt;='Tree rules'!$C$6,IF(P1702&lt;='Tree rules'!$C$9,"Polymer laminate","Steel plate or jacket"),IF(L1702&lt;='Tree rules'!$C$10,"Steel plate or jacket","Polymer laminate")))</f>
        <v>Polymer laminate</v>
      </c>
      <c r="T1702" s="5" t="str">
        <f aca="false">IF(S1702=R1702,"Yes","No")</f>
        <v>Yes</v>
      </c>
    </row>
    <row r="1703" customFormat="false" ht="15" hidden="false" customHeight="false" outlineLevel="0" collapsed="false">
      <c r="A1703" s="15" t="n">
        <v>5716</v>
      </c>
      <c r="B1703" s="16" t="n">
        <v>7.47542736084948</v>
      </c>
      <c r="C1703" s="15" t="n">
        <v>230</v>
      </c>
      <c r="D1703" s="15" t="n">
        <v>650</v>
      </c>
      <c r="E1703" s="15" t="n">
        <v>20</v>
      </c>
      <c r="F1703" s="16" t="n">
        <v>0.578928677885824</v>
      </c>
      <c r="G1703" s="17" t="s">
        <v>101</v>
      </c>
      <c r="H1703" s="18" t="n">
        <v>0.3</v>
      </c>
      <c r="I1703" s="18" t="n">
        <v>1.5</v>
      </c>
      <c r="J1703" s="19" t="n">
        <v>0.953923679753272</v>
      </c>
      <c r="K1703" s="19" t="n">
        <v>0.440700158367802</v>
      </c>
      <c r="L1703" s="16" t="n">
        <v>12.3765353656448</v>
      </c>
      <c r="M1703" s="19" t="n">
        <v>0.807145735939116</v>
      </c>
      <c r="N1703" s="19" t="n">
        <v>0.729588071205207</v>
      </c>
      <c r="O1703" s="19" t="n">
        <v>1.22068836126088</v>
      </c>
      <c r="P1703" s="19" t="n">
        <v>0.486475306707086</v>
      </c>
      <c r="Q1703" s="17" t="s">
        <v>31</v>
      </c>
      <c r="R1703" s="5" t="str">
        <f aca="false">IF(OR(Q1703="Steel plate",Q1703="Concrete jacket"),"Steel plate or jacket",Q1703)</f>
        <v>Polymer laminate</v>
      </c>
      <c r="S1703" s="5" t="str">
        <f aca="false">IF(O1703&lt;='Tree rules'!$C$4,IF(N1703&lt;='Tree rules'!$C$5,IF(P1703&lt;='Tree rules'!$C$7,"Monitor","Polymer laminate"),IF(P1703&lt;='Tree rules'!$C$8,"Seal cracks","Polymer laminate")),IF(O1703&lt;='Tree rules'!$C$6,IF(P1703&lt;='Tree rules'!$C$9,"Polymer laminate","Steel plate or jacket"),IF(L1703&lt;='Tree rules'!$C$10,"Steel plate or jacket","Polymer laminate")))</f>
        <v>Polymer laminate</v>
      </c>
      <c r="T1703" s="5" t="str">
        <f aca="false">IF(S1703=R1703,"Yes","No")</f>
        <v>Yes</v>
      </c>
    </row>
    <row r="1704" customFormat="false" ht="15" hidden="false" customHeight="false" outlineLevel="0" collapsed="false">
      <c r="A1704" s="15" t="n">
        <v>5719</v>
      </c>
      <c r="B1704" s="16" t="n">
        <v>6.02002360623948</v>
      </c>
      <c r="C1704" s="15" t="n">
        <v>230</v>
      </c>
      <c r="D1704" s="15" t="n">
        <v>550</v>
      </c>
      <c r="E1704" s="15" t="n">
        <v>25</v>
      </c>
      <c r="F1704" s="16" t="n">
        <v>0.693795479053647</v>
      </c>
      <c r="G1704" s="17" t="s">
        <v>101</v>
      </c>
      <c r="H1704" s="18" t="n">
        <v>0.3</v>
      </c>
      <c r="I1704" s="18" t="n">
        <v>1.5</v>
      </c>
      <c r="J1704" s="19" t="n">
        <v>0.887937225480761</v>
      </c>
      <c r="K1704" s="19" t="n">
        <v>0.502031064624347</v>
      </c>
      <c r="L1704" s="16" t="n">
        <v>11.9444912822212</v>
      </c>
      <c r="M1704" s="19" t="n">
        <v>0.342377142015651</v>
      </c>
      <c r="N1704" s="19" t="n">
        <v>0.747071282097026</v>
      </c>
      <c r="O1704" s="19" t="n">
        <v>1.10901980290729</v>
      </c>
      <c r="P1704" s="19" t="n">
        <v>1.04084631531436</v>
      </c>
      <c r="Q1704" s="17" t="s">
        <v>31</v>
      </c>
      <c r="R1704" s="5" t="str">
        <f aca="false">IF(OR(Q1704="Steel plate",Q1704="Concrete jacket"),"Steel plate or jacket",Q1704)</f>
        <v>Polymer laminate</v>
      </c>
      <c r="S1704" s="5" t="str">
        <f aca="false">IF(O1704&lt;='Tree rules'!$C$4,IF(N1704&lt;='Tree rules'!$C$5,IF(P1704&lt;='Tree rules'!$C$7,"Monitor","Polymer laminate"),IF(P1704&lt;='Tree rules'!$C$8,"Seal cracks","Polymer laminate")),IF(O1704&lt;='Tree rules'!$C$6,IF(P1704&lt;='Tree rules'!$C$9,"Polymer laminate","Steel plate or jacket"),IF(L1704&lt;='Tree rules'!$C$10,"Steel plate or jacket","Polymer laminate")))</f>
        <v>Polymer laminate</v>
      </c>
      <c r="T1704" s="5" t="str">
        <f aca="false">IF(S1704=R1704,"Yes","No")</f>
        <v>Yes</v>
      </c>
    </row>
    <row r="1705" customFormat="false" ht="15" hidden="false" customHeight="false" outlineLevel="0" collapsed="false">
      <c r="A1705" s="15" t="n">
        <v>5720</v>
      </c>
      <c r="B1705" s="16" t="n">
        <v>5.77544813878547</v>
      </c>
      <c r="C1705" s="15" t="n">
        <v>300</v>
      </c>
      <c r="D1705" s="15" t="n">
        <v>525</v>
      </c>
      <c r="E1705" s="15" t="n">
        <v>20</v>
      </c>
      <c r="F1705" s="16" t="n">
        <v>0.699589178252424</v>
      </c>
      <c r="G1705" s="17" t="s">
        <v>101</v>
      </c>
      <c r="H1705" s="18" t="n">
        <v>0.3</v>
      </c>
      <c r="I1705" s="18" t="n">
        <v>2</v>
      </c>
      <c r="J1705" s="19" t="n">
        <v>0.851756195082528</v>
      </c>
      <c r="K1705" s="19" t="n">
        <v>0.560061983869939</v>
      </c>
      <c r="L1705" s="16" t="n">
        <v>12.0573030037275</v>
      </c>
      <c r="M1705" s="19" t="n">
        <v>0.917127403781351</v>
      </c>
      <c r="N1705" s="19" t="n">
        <v>0.747030324514392</v>
      </c>
      <c r="O1705" s="19" t="n">
        <v>1.22647612577362</v>
      </c>
      <c r="P1705" s="19" t="n">
        <v>0.486860036710254</v>
      </c>
      <c r="Q1705" s="17" t="s">
        <v>31</v>
      </c>
      <c r="R1705" s="5" t="str">
        <f aca="false">IF(OR(Q1705="Steel plate",Q1705="Concrete jacket"),"Steel plate or jacket",Q1705)</f>
        <v>Polymer laminate</v>
      </c>
      <c r="S1705" s="5" t="str">
        <f aca="false">IF(O1705&lt;='Tree rules'!$C$4,IF(N1705&lt;='Tree rules'!$C$5,IF(P1705&lt;='Tree rules'!$C$7,"Monitor","Polymer laminate"),IF(P1705&lt;='Tree rules'!$C$8,"Seal cracks","Polymer laminate")),IF(O1705&lt;='Tree rules'!$C$6,IF(P1705&lt;='Tree rules'!$C$9,"Polymer laminate","Steel plate or jacket"),IF(L1705&lt;='Tree rules'!$C$10,"Steel plate or jacket","Polymer laminate")))</f>
        <v>Polymer laminate</v>
      </c>
      <c r="T1705" s="5" t="str">
        <f aca="false">IF(S1705=R1705,"Yes","No")</f>
        <v>Yes</v>
      </c>
    </row>
    <row r="1706" customFormat="false" ht="15" hidden="false" customHeight="false" outlineLevel="0" collapsed="false">
      <c r="A1706" s="15" t="n">
        <v>5724</v>
      </c>
      <c r="B1706" s="16" t="n">
        <v>6.85608306542216</v>
      </c>
      <c r="C1706" s="15" t="n">
        <v>300</v>
      </c>
      <c r="D1706" s="15" t="n">
        <v>575</v>
      </c>
      <c r="E1706" s="15" t="n">
        <v>25</v>
      </c>
      <c r="F1706" s="16" t="n">
        <v>0.79483685100311</v>
      </c>
      <c r="G1706" s="17" t="s">
        <v>103</v>
      </c>
      <c r="H1706" s="18" t="n">
        <v>0.2</v>
      </c>
      <c r="I1706" s="18" t="n">
        <v>2</v>
      </c>
      <c r="J1706" s="19" t="n">
        <v>0.861110571243286</v>
      </c>
      <c r="K1706" s="19" t="n">
        <v>0.403966049553464</v>
      </c>
      <c r="L1706" s="16" t="n">
        <v>13.009645285431</v>
      </c>
      <c r="M1706" s="19" t="n">
        <v>0.570895198329698</v>
      </c>
      <c r="N1706" s="19" t="n">
        <v>1.45665380060489</v>
      </c>
      <c r="O1706" s="19" t="n">
        <v>1.3743617067927</v>
      </c>
      <c r="P1706" s="19" t="n">
        <v>0.821733076346959</v>
      </c>
      <c r="Q1706" s="17" t="s">
        <v>104</v>
      </c>
      <c r="R1706" s="5" t="str">
        <f aca="false">IF(OR(Q1706="Steel plate",Q1706="Concrete jacket"),"Steel plate or jacket",Q1706)</f>
        <v>Steel plate or jacket</v>
      </c>
      <c r="S1706" s="5" t="str">
        <f aca="false">IF(O1706&lt;='Tree rules'!$C$4,IF(N1706&lt;='Tree rules'!$C$5,IF(P1706&lt;='Tree rules'!$C$7,"Monitor","Polymer laminate"),IF(P1706&lt;='Tree rules'!$C$8,"Seal cracks","Polymer laminate")),IF(O1706&lt;='Tree rules'!$C$6,IF(P1706&lt;='Tree rules'!$C$9,"Polymer laminate","Steel plate or jacket"),IF(L1706&lt;='Tree rules'!$C$10,"Steel plate or jacket","Polymer laminate")))</f>
        <v>Steel plate or jacket</v>
      </c>
      <c r="T1706" s="5" t="str">
        <f aca="false">IF(S1706=R1706,"Yes","No")</f>
        <v>Yes</v>
      </c>
    </row>
    <row r="1707" customFormat="false" ht="15" hidden="false" customHeight="false" outlineLevel="0" collapsed="false">
      <c r="A1707" s="15" t="n">
        <v>5726</v>
      </c>
      <c r="B1707" s="16" t="n">
        <v>3.24411037250629</v>
      </c>
      <c r="C1707" s="15" t="n">
        <v>300</v>
      </c>
      <c r="D1707" s="15" t="n">
        <v>300</v>
      </c>
      <c r="E1707" s="15" t="n">
        <v>20</v>
      </c>
      <c r="F1707" s="16" t="n">
        <v>0.589048622548086</v>
      </c>
      <c r="G1707" s="17" t="s">
        <v>101</v>
      </c>
      <c r="H1707" s="18" t="n">
        <v>0.3</v>
      </c>
      <c r="I1707" s="18" t="n">
        <v>1</v>
      </c>
      <c r="J1707" s="19" t="n">
        <v>0.94798982347864</v>
      </c>
      <c r="K1707" s="19" t="n">
        <v>0.588100195954982</v>
      </c>
      <c r="L1707" s="16" t="n">
        <v>12.6723061426027</v>
      </c>
      <c r="M1707" s="19" t="n">
        <v>0.731350131681895</v>
      </c>
      <c r="N1707" s="19" t="n">
        <v>0.647802785896992</v>
      </c>
      <c r="O1707" s="19" t="n">
        <v>0.94798982347864</v>
      </c>
      <c r="P1707" s="19" t="n">
        <v>0.418963533202312</v>
      </c>
      <c r="Q1707" s="17" t="s">
        <v>29</v>
      </c>
      <c r="R1707" s="5" t="str">
        <f aca="false">IF(OR(Q1707="Steel plate",Q1707="Concrete jacket"),"Steel plate or jacket",Q1707)</f>
        <v>Monitor</v>
      </c>
      <c r="S1707" s="5" t="str">
        <f aca="false">IF(O1707&lt;='Tree rules'!$C$4,IF(N1707&lt;='Tree rules'!$C$5,IF(P1707&lt;='Tree rules'!$C$7,"Monitor","Polymer laminate"),IF(P1707&lt;='Tree rules'!$C$8,"Seal cracks","Polymer laminate")),IF(O1707&lt;='Tree rules'!$C$6,IF(P1707&lt;='Tree rules'!$C$9,"Polymer laminate","Steel plate or jacket"),IF(L1707&lt;='Tree rules'!$C$10,"Steel plate or jacket","Polymer laminate")))</f>
        <v>Monitor</v>
      </c>
      <c r="T1707" s="5" t="str">
        <f aca="false">IF(S1707=R1707,"Yes","No")</f>
        <v>Yes</v>
      </c>
    </row>
    <row r="1708" customFormat="false" ht="15" hidden="false" customHeight="false" outlineLevel="0" collapsed="false">
      <c r="A1708" s="15" t="n">
        <v>5728</v>
      </c>
      <c r="B1708" s="16" t="n">
        <v>3.84952394331233</v>
      </c>
      <c r="C1708" s="15" t="n">
        <v>230</v>
      </c>
      <c r="D1708" s="15" t="n">
        <v>350</v>
      </c>
      <c r="E1708" s="15" t="n">
        <v>30</v>
      </c>
      <c r="F1708" s="16" t="n">
        <v>0.575119936583944</v>
      </c>
      <c r="G1708" s="17" t="s">
        <v>101</v>
      </c>
      <c r="H1708" s="18" t="n">
        <v>0.3</v>
      </c>
      <c r="I1708" s="18" t="n">
        <v>1.5</v>
      </c>
      <c r="J1708" s="19" t="n">
        <v>0.951819944383747</v>
      </c>
      <c r="K1708" s="19" t="n">
        <v>0.454784065405161</v>
      </c>
      <c r="L1708" s="16" t="n">
        <v>12.6629077082642</v>
      </c>
      <c r="M1708" s="19" t="n">
        <v>0.294234820042098</v>
      </c>
      <c r="N1708" s="19" t="n">
        <v>1.21658638549788</v>
      </c>
      <c r="O1708" s="19" t="n">
        <v>1.21129364465534</v>
      </c>
      <c r="P1708" s="19" t="n">
        <v>0.901622493860278</v>
      </c>
      <c r="Q1708" s="17" t="s">
        <v>31</v>
      </c>
      <c r="R1708" s="5" t="str">
        <f aca="false">IF(OR(Q1708="Steel plate",Q1708="Concrete jacket"),"Steel plate or jacket",Q1708)</f>
        <v>Polymer laminate</v>
      </c>
      <c r="S1708" s="5" t="str">
        <f aca="false">IF(O1708&lt;='Tree rules'!$C$4,IF(N1708&lt;='Tree rules'!$C$5,IF(P1708&lt;='Tree rules'!$C$7,"Monitor","Polymer laminate"),IF(P1708&lt;='Tree rules'!$C$8,"Seal cracks","Polymer laminate")),IF(O1708&lt;='Tree rules'!$C$6,IF(P1708&lt;='Tree rules'!$C$9,"Polymer laminate","Steel plate or jacket"),IF(L1708&lt;='Tree rules'!$C$10,"Steel plate or jacket","Polymer laminate")))</f>
        <v>Polymer laminate</v>
      </c>
      <c r="T1708" s="5" t="str">
        <f aca="false">IF(S1708=R1708,"Yes","No")</f>
        <v>Yes</v>
      </c>
    </row>
    <row r="1709" customFormat="false" ht="15" hidden="false" customHeight="false" outlineLevel="0" collapsed="false">
      <c r="A1709" s="15" t="n">
        <v>5738</v>
      </c>
      <c r="B1709" s="16" t="n">
        <v>6.60523904293336</v>
      </c>
      <c r="C1709" s="15" t="n">
        <v>230</v>
      </c>
      <c r="D1709" s="15" t="n">
        <v>625</v>
      </c>
      <c r="E1709" s="15" t="n">
        <v>20</v>
      </c>
      <c r="F1709" s="16" t="n">
        <v>0.603925598347216</v>
      </c>
      <c r="G1709" s="17" t="s">
        <v>101</v>
      </c>
      <c r="H1709" s="18" t="n">
        <v>0.3</v>
      </c>
      <c r="I1709" s="18" t="n">
        <v>1</v>
      </c>
      <c r="J1709" s="19" t="n">
        <v>0.900128410963094</v>
      </c>
      <c r="K1709" s="19" t="n">
        <v>0.60649374888716</v>
      </c>
      <c r="L1709" s="16" t="n">
        <v>11.4080121639609</v>
      </c>
      <c r="M1709" s="19" t="n">
        <v>0.670686215674093</v>
      </c>
      <c r="N1709" s="19" t="n">
        <v>0.541118749717267</v>
      </c>
      <c r="O1709" s="19" t="n">
        <v>0.900128410963094</v>
      </c>
      <c r="P1709" s="19" t="n">
        <v>0.512439524083603</v>
      </c>
      <c r="Q1709" s="17" t="s">
        <v>29</v>
      </c>
      <c r="R1709" s="5" t="str">
        <f aca="false">IF(OR(Q1709="Steel plate",Q1709="Concrete jacket"),"Steel plate or jacket",Q1709)</f>
        <v>Monitor</v>
      </c>
      <c r="S1709" s="5" t="str">
        <f aca="false">IF(O1709&lt;='Tree rules'!$C$4,IF(N1709&lt;='Tree rules'!$C$5,IF(P1709&lt;='Tree rules'!$C$7,"Monitor","Polymer laminate"),IF(P1709&lt;='Tree rules'!$C$8,"Seal cracks","Polymer laminate")),IF(O1709&lt;='Tree rules'!$C$6,IF(P1709&lt;='Tree rules'!$C$9,"Polymer laminate","Steel plate or jacket"),IF(L1709&lt;='Tree rules'!$C$10,"Steel plate or jacket","Polymer laminate")))</f>
        <v>Monitor</v>
      </c>
      <c r="T1709" s="5" t="str">
        <f aca="false">IF(S1709=R1709,"Yes","No")</f>
        <v>Yes</v>
      </c>
    </row>
    <row r="1710" customFormat="false" ht="15" hidden="false" customHeight="false" outlineLevel="0" collapsed="false">
      <c r="A1710" s="15" t="n">
        <v>5740</v>
      </c>
      <c r="B1710" s="16" t="n">
        <v>5.04269040866354</v>
      </c>
      <c r="C1710" s="15" t="n">
        <v>300</v>
      </c>
      <c r="D1710" s="15" t="n">
        <v>500</v>
      </c>
      <c r="E1710" s="15" t="n">
        <v>25</v>
      </c>
      <c r="F1710" s="16" t="n">
        <v>0.926723496634157</v>
      </c>
      <c r="G1710" s="17" t="s">
        <v>103</v>
      </c>
      <c r="H1710" s="18" t="n">
        <v>0.2</v>
      </c>
      <c r="I1710" s="18" t="n">
        <v>2</v>
      </c>
      <c r="J1710" s="19" t="n">
        <v>0.859013395046359</v>
      </c>
      <c r="K1710" s="19" t="n">
        <v>0.456919010742207</v>
      </c>
      <c r="L1710" s="16" t="n">
        <v>11.1563947094326</v>
      </c>
      <c r="M1710" s="19" t="n">
        <v>0.406285542542641</v>
      </c>
      <c r="N1710" s="19" t="n">
        <v>1.43643838724045</v>
      </c>
      <c r="O1710" s="19" t="n">
        <v>1.32552723941383</v>
      </c>
      <c r="P1710" s="19" t="n">
        <v>1.05820925233404</v>
      </c>
      <c r="Q1710" s="17" t="s">
        <v>104</v>
      </c>
      <c r="R1710" s="5" t="str">
        <f aca="false">IF(OR(Q1710="Steel plate",Q1710="Concrete jacket"),"Steel plate or jacket",Q1710)</f>
        <v>Steel plate or jacket</v>
      </c>
      <c r="S1710" s="5" t="str">
        <f aca="false">IF(O1710&lt;='Tree rules'!$C$4,IF(N1710&lt;='Tree rules'!$C$5,IF(P1710&lt;='Tree rules'!$C$7,"Monitor","Polymer laminate"),IF(P1710&lt;='Tree rules'!$C$8,"Seal cracks","Polymer laminate")),IF(O1710&lt;='Tree rules'!$C$6,IF(P1710&lt;='Tree rules'!$C$9,"Polymer laminate","Steel plate or jacket"),IF(L1710&lt;='Tree rules'!$C$10,"Steel plate or jacket","Polymer laminate")))</f>
        <v>Polymer laminate</v>
      </c>
      <c r="T1710" s="5" t="str">
        <f aca="false">IF(S1710=R1710,"Yes","No")</f>
        <v>No</v>
      </c>
    </row>
    <row r="1711" customFormat="false" ht="15" hidden="false" customHeight="false" outlineLevel="0" collapsed="false">
      <c r="A1711" s="15" t="n">
        <v>5742</v>
      </c>
      <c r="B1711" s="16" t="n">
        <v>4.07941145212889</v>
      </c>
      <c r="C1711" s="15" t="n">
        <v>230</v>
      </c>
      <c r="D1711" s="15" t="n">
        <v>375</v>
      </c>
      <c r="E1711" s="15" t="n">
        <v>25</v>
      </c>
      <c r="F1711" s="16" t="n">
        <v>0.622439931366167</v>
      </c>
      <c r="G1711" s="17" t="s">
        <v>102</v>
      </c>
      <c r="H1711" s="18" t="n">
        <v>0.1</v>
      </c>
      <c r="I1711" s="18" t="n">
        <v>1.5</v>
      </c>
      <c r="J1711" s="19" t="n">
        <v>0.865732014078583</v>
      </c>
      <c r="K1711" s="19" t="n">
        <v>0.528302268219411</v>
      </c>
      <c r="L1711" s="16" t="n">
        <v>12.9095299118003</v>
      </c>
      <c r="M1711" s="19" t="n">
        <v>0.946284717102905</v>
      </c>
      <c r="N1711" s="19" t="n">
        <v>2.61415994272174</v>
      </c>
      <c r="O1711" s="19" t="n">
        <v>1.06991392776394</v>
      </c>
      <c r="P1711" s="19" t="n">
        <v>0.31169965992276</v>
      </c>
      <c r="Q1711" s="17" t="s">
        <v>31</v>
      </c>
      <c r="R1711" s="5" t="str">
        <f aca="false">IF(OR(Q1711="Steel plate",Q1711="Concrete jacket"),"Steel plate or jacket",Q1711)</f>
        <v>Polymer laminate</v>
      </c>
      <c r="S1711" s="5" t="str">
        <f aca="false">IF(O1711&lt;='Tree rules'!$C$4,IF(N1711&lt;='Tree rules'!$C$5,IF(P1711&lt;='Tree rules'!$C$7,"Monitor","Polymer laminate"),IF(P1711&lt;='Tree rules'!$C$8,"Seal cracks","Polymer laminate")),IF(O1711&lt;='Tree rules'!$C$6,IF(P1711&lt;='Tree rules'!$C$9,"Polymer laminate","Steel plate or jacket"),IF(L1711&lt;='Tree rules'!$C$10,"Steel plate or jacket","Polymer laminate")))</f>
        <v>Polymer laminate</v>
      </c>
      <c r="T1711" s="5" t="str">
        <f aca="false">IF(S1711=R1711,"Yes","No")</f>
        <v>Yes</v>
      </c>
    </row>
    <row r="1712" customFormat="false" ht="15" hidden="false" customHeight="false" outlineLevel="0" collapsed="false">
      <c r="A1712" s="15" t="n">
        <v>5744</v>
      </c>
      <c r="B1712" s="16" t="n">
        <v>6.12475366189566</v>
      </c>
      <c r="C1712" s="15" t="n">
        <v>300</v>
      </c>
      <c r="D1712" s="15" t="n">
        <v>525</v>
      </c>
      <c r="E1712" s="15" t="n">
        <v>30</v>
      </c>
      <c r="F1712" s="16" t="n">
        <v>0.658614812073332</v>
      </c>
      <c r="G1712" s="17" t="s">
        <v>103</v>
      </c>
      <c r="H1712" s="18" t="n">
        <v>0.2</v>
      </c>
      <c r="I1712" s="18" t="n">
        <v>1</v>
      </c>
      <c r="J1712" s="19" t="n">
        <v>0.870972946736453</v>
      </c>
      <c r="K1712" s="19" t="n">
        <v>0.485324412740876</v>
      </c>
      <c r="L1712" s="16" t="n">
        <v>12.8401544274542</v>
      </c>
      <c r="M1712" s="19" t="n">
        <v>0.940289412884668</v>
      </c>
      <c r="N1712" s="19" t="n">
        <v>0.97004965276801</v>
      </c>
      <c r="O1712" s="19" t="n">
        <v>0.870972946736453</v>
      </c>
      <c r="P1712" s="19" t="n">
        <v>0.341770767135888</v>
      </c>
      <c r="Q1712" s="17" t="s">
        <v>29</v>
      </c>
      <c r="R1712" s="5" t="str">
        <f aca="false">IF(OR(Q1712="Steel plate",Q1712="Concrete jacket"),"Steel plate or jacket",Q1712)</f>
        <v>Monitor</v>
      </c>
      <c r="S1712" s="5" t="str">
        <f aca="false">IF(O1712&lt;='Tree rules'!$C$4,IF(N1712&lt;='Tree rules'!$C$5,IF(P1712&lt;='Tree rules'!$C$7,"Monitor","Polymer laminate"),IF(P1712&lt;='Tree rules'!$C$8,"Seal cracks","Polymer laminate")),IF(O1712&lt;='Tree rules'!$C$6,IF(P1712&lt;='Tree rules'!$C$9,"Polymer laminate","Steel plate or jacket"),IF(L1712&lt;='Tree rules'!$C$10,"Steel plate or jacket","Polymer laminate")))</f>
        <v>Monitor</v>
      </c>
      <c r="T1712" s="5" t="str">
        <f aca="false">IF(S1712=R1712,"Yes","No")</f>
        <v>Yes</v>
      </c>
    </row>
    <row r="1713" customFormat="false" ht="15" hidden="false" customHeight="false" outlineLevel="0" collapsed="false">
      <c r="A1713" s="15" t="n">
        <v>5747</v>
      </c>
      <c r="B1713" s="16" t="n">
        <v>3.00242965800141</v>
      </c>
      <c r="C1713" s="15" t="n">
        <v>230</v>
      </c>
      <c r="D1713" s="15" t="n">
        <v>300</v>
      </c>
      <c r="E1713" s="15" t="n">
        <v>30</v>
      </c>
      <c r="F1713" s="16" t="n">
        <v>1.0324987837885</v>
      </c>
      <c r="G1713" s="17" t="s">
        <v>103</v>
      </c>
      <c r="H1713" s="18" t="n">
        <v>0.2</v>
      </c>
      <c r="I1713" s="18" t="n">
        <v>2</v>
      </c>
      <c r="J1713" s="19" t="n">
        <v>0.94580873466199</v>
      </c>
      <c r="K1713" s="19" t="n">
        <v>0.442173493090928</v>
      </c>
      <c r="L1713" s="16" t="n">
        <v>11.8205892047299</v>
      </c>
      <c r="M1713" s="19" t="n">
        <v>0.359681324412479</v>
      </c>
      <c r="N1713" s="19" t="n">
        <v>1.73072725735004</v>
      </c>
      <c r="O1713" s="19" t="n">
        <v>1.47340591732258</v>
      </c>
      <c r="P1713" s="19" t="n">
        <v>1.18812636481667</v>
      </c>
      <c r="Q1713" s="17" t="s">
        <v>31</v>
      </c>
      <c r="R1713" s="5" t="str">
        <f aca="false">IF(OR(Q1713="Steel plate",Q1713="Concrete jacket"),"Steel plate or jacket",Q1713)</f>
        <v>Polymer laminate</v>
      </c>
      <c r="S1713" s="5" t="str">
        <f aca="false">IF(O1713&lt;='Tree rules'!$C$4,IF(N1713&lt;='Tree rules'!$C$5,IF(P1713&lt;='Tree rules'!$C$7,"Monitor","Polymer laminate"),IF(P1713&lt;='Tree rules'!$C$8,"Seal cracks","Polymer laminate")),IF(O1713&lt;='Tree rules'!$C$6,IF(P1713&lt;='Tree rules'!$C$9,"Polymer laminate","Steel plate or jacket"),IF(L1713&lt;='Tree rules'!$C$10,"Steel plate or jacket","Polymer laminate")))</f>
        <v>Steel plate or jacket</v>
      </c>
      <c r="T1713" s="5" t="str">
        <f aca="false">IF(S1713=R1713,"Yes","No")</f>
        <v>No</v>
      </c>
    </row>
    <row r="1714" customFormat="false" ht="15" hidden="false" customHeight="false" outlineLevel="0" collapsed="false">
      <c r="A1714" s="15" t="n">
        <v>5752</v>
      </c>
      <c r="B1714" s="16" t="n">
        <v>6.49390120862965</v>
      </c>
      <c r="C1714" s="15" t="n">
        <v>300</v>
      </c>
      <c r="D1714" s="15" t="n">
        <v>550</v>
      </c>
      <c r="E1714" s="15" t="n">
        <v>25</v>
      </c>
      <c r="F1714" s="16" t="n">
        <v>0.664887334093078</v>
      </c>
      <c r="G1714" s="17" t="s">
        <v>101</v>
      </c>
      <c r="H1714" s="18" t="n">
        <v>0.3</v>
      </c>
      <c r="I1714" s="18" t="n">
        <v>1</v>
      </c>
      <c r="J1714" s="19" t="n">
        <v>0.87608229619748</v>
      </c>
      <c r="K1714" s="19" t="n">
        <v>0.618840953761317</v>
      </c>
      <c r="L1714" s="16" t="n">
        <v>12.8847246202969</v>
      </c>
      <c r="M1714" s="19" t="n">
        <v>0.835190780711577</v>
      </c>
      <c r="N1714" s="19" t="n">
        <v>0.527942271976676</v>
      </c>
      <c r="O1714" s="19" t="n">
        <v>0.87608229619748</v>
      </c>
      <c r="P1714" s="19" t="n">
        <v>0.459115514823125</v>
      </c>
      <c r="Q1714" s="17" t="s">
        <v>29</v>
      </c>
      <c r="R1714" s="5" t="str">
        <f aca="false">IF(OR(Q1714="Steel plate",Q1714="Concrete jacket"),"Steel plate or jacket",Q1714)</f>
        <v>Monitor</v>
      </c>
      <c r="S1714" s="5" t="str">
        <f aca="false">IF(O1714&lt;='Tree rules'!$C$4,IF(N1714&lt;='Tree rules'!$C$5,IF(P1714&lt;='Tree rules'!$C$7,"Monitor","Polymer laminate"),IF(P1714&lt;='Tree rules'!$C$8,"Seal cracks","Polymer laminate")),IF(O1714&lt;='Tree rules'!$C$6,IF(P1714&lt;='Tree rules'!$C$9,"Polymer laminate","Steel plate or jacket"),IF(L1714&lt;='Tree rules'!$C$10,"Steel plate or jacket","Polymer laminate")))</f>
        <v>Monitor</v>
      </c>
      <c r="T1714" s="5" t="str">
        <f aca="false">IF(S1714=R1714,"Yes","No")</f>
        <v>Yes</v>
      </c>
    </row>
    <row r="1715" customFormat="false" ht="15" hidden="false" customHeight="false" outlineLevel="0" collapsed="false">
      <c r="A1715" s="15" t="n">
        <v>5761</v>
      </c>
      <c r="B1715" s="16" t="n">
        <v>5.42254140982866</v>
      </c>
      <c r="C1715" s="15" t="n">
        <v>230</v>
      </c>
      <c r="D1715" s="15" t="n">
        <v>525</v>
      </c>
      <c r="E1715" s="15" t="n">
        <v>20</v>
      </c>
      <c r="F1715" s="16" t="n">
        <v>0.57270853223768</v>
      </c>
      <c r="G1715" s="17" t="s">
        <v>103</v>
      </c>
      <c r="H1715" s="18" t="n">
        <v>0.2</v>
      </c>
      <c r="I1715" s="18" t="n">
        <v>2</v>
      </c>
      <c r="J1715" s="19" t="n">
        <v>0.886475647848947</v>
      </c>
      <c r="K1715" s="19" t="n">
        <v>0.402629210236358</v>
      </c>
      <c r="L1715" s="16" t="n">
        <v>11.3680113413599</v>
      </c>
      <c r="M1715" s="19" t="n">
        <v>0.635835513182327</v>
      </c>
      <c r="N1715" s="19" t="n">
        <v>1.9943742840601</v>
      </c>
      <c r="O1715" s="19" t="n">
        <v>1.41603030571071</v>
      </c>
      <c r="P1715" s="19" t="n">
        <v>0.542548911131381</v>
      </c>
      <c r="Q1715" s="17" t="s">
        <v>31</v>
      </c>
      <c r="R1715" s="5" t="str">
        <f aca="false">IF(OR(Q1715="Steel plate",Q1715="Concrete jacket"),"Steel plate or jacket",Q1715)</f>
        <v>Polymer laminate</v>
      </c>
      <c r="S1715" s="5" t="str">
        <f aca="false">IF(O1715&lt;='Tree rules'!$C$4,IF(N1715&lt;='Tree rules'!$C$5,IF(P1715&lt;='Tree rules'!$C$7,"Monitor","Polymer laminate"),IF(P1715&lt;='Tree rules'!$C$8,"Seal cracks","Polymer laminate")),IF(O1715&lt;='Tree rules'!$C$6,IF(P1715&lt;='Tree rules'!$C$9,"Polymer laminate","Steel plate or jacket"),IF(L1715&lt;='Tree rules'!$C$10,"Steel plate or jacket","Polymer laminate")))</f>
        <v>Steel plate or jacket</v>
      </c>
      <c r="T1715" s="5" t="str">
        <f aca="false">IF(S1715=R1715,"Yes","No")</f>
        <v>No</v>
      </c>
    </row>
    <row r="1716" customFormat="false" ht="15" hidden="false" customHeight="false" outlineLevel="0" collapsed="false">
      <c r="A1716" s="15" t="n">
        <v>5762</v>
      </c>
      <c r="B1716" s="16" t="n">
        <v>4.09228569729299</v>
      </c>
      <c r="C1716" s="15" t="n">
        <v>300</v>
      </c>
      <c r="D1716" s="15" t="n">
        <v>350</v>
      </c>
      <c r="E1716" s="15" t="n">
        <v>25</v>
      </c>
      <c r="F1716" s="16" t="n">
        <v>0.661387927071535</v>
      </c>
      <c r="G1716" s="17" t="s">
        <v>101</v>
      </c>
      <c r="H1716" s="18" t="n">
        <v>0.3</v>
      </c>
      <c r="I1716" s="18" t="n">
        <v>1.5</v>
      </c>
      <c r="J1716" s="19" t="n">
        <v>0.853083172827189</v>
      </c>
      <c r="K1716" s="19" t="n">
        <v>0.437367211266938</v>
      </c>
      <c r="L1716" s="16" t="n">
        <v>13.4614661095164</v>
      </c>
      <c r="M1716" s="19" t="n">
        <v>0.817094488373324</v>
      </c>
      <c r="N1716" s="19" t="n">
        <v>0.866446021129455</v>
      </c>
      <c r="O1716" s="19" t="n">
        <v>1.0930694551017</v>
      </c>
      <c r="P1716" s="19" t="n">
        <v>0.405670430812879</v>
      </c>
      <c r="Q1716" s="17" t="s">
        <v>31</v>
      </c>
      <c r="R1716" s="5" t="str">
        <f aca="false">IF(OR(Q1716="Steel plate",Q1716="Concrete jacket"),"Steel plate or jacket",Q1716)</f>
        <v>Polymer laminate</v>
      </c>
      <c r="S1716" s="5" t="str">
        <f aca="false">IF(O1716&lt;='Tree rules'!$C$4,IF(N1716&lt;='Tree rules'!$C$5,IF(P1716&lt;='Tree rules'!$C$7,"Monitor","Polymer laminate"),IF(P1716&lt;='Tree rules'!$C$8,"Seal cracks","Polymer laminate")),IF(O1716&lt;='Tree rules'!$C$6,IF(P1716&lt;='Tree rules'!$C$9,"Polymer laminate","Steel plate or jacket"),IF(L1716&lt;='Tree rules'!$C$10,"Steel plate or jacket","Polymer laminate")))</f>
        <v>Polymer laminate</v>
      </c>
      <c r="T1716" s="5" t="str">
        <f aca="false">IF(S1716=R1716,"Yes","No")</f>
        <v>Yes</v>
      </c>
    </row>
    <row r="1717" customFormat="false" ht="15" hidden="false" customHeight="false" outlineLevel="0" collapsed="false">
      <c r="A1717" s="15" t="n">
        <v>5763</v>
      </c>
      <c r="B1717" s="16" t="n">
        <v>4.45676228786282</v>
      </c>
      <c r="C1717" s="15" t="n">
        <v>230</v>
      </c>
      <c r="D1717" s="15" t="n">
        <v>350</v>
      </c>
      <c r="E1717" s="15" t="n">
        <v>20</v>
      </c>
      <c r="F1717" s="16" t="n">
        <v>0.575119936583944</v>
      </c>
      <c r="G1717" s="17" t="s">
        <v>103</v>
      </c>
      <c r="H1717" s="18" t="n">
        <v>0.2</v>
      </c>
      <c r="I1717" s="18" t="n">
        <v>1</v>
      </c>
      <c r="J1717" s="19" t="n">
        <v>0.95586497369934</v>
      </c>
      <c r="K1717" s="19" t="n">
        <v>0.52345158913628</v>
      </c>
      <c r="L1717" s="16" t="n">
        <v>14.6604022627066</v>
      </c>
      <c r="M1717" s="19" t="n">
        <v>0.331598837120443</v>
      </c>
      <c r="N1717" s="19" t="n">
        <v>1.40276865204387</v>
      </c>
      <c r="O1717" s="19" t="n">
        <v>0.95586497369934</v>
      </c>
      <c r="P1717" s="19" t="n">
        <v>1.00282079855596</v>
      </c>
      <c r="Q1717" s="17" t="s">
        <v>31</v>
      </c>
      <c r="R1717" s="5" t="str">
        <f aca="false">IF(OR(Q1717="Steel plate",Q1717="Concrete jacket"),"Steel plate or jacket",Q1717)</f>
        <v>Polymer laminate</v>
      </c>
      <c r="S1717" s="5" t="str">
        <f aca="false">IF(O1717&lt;='Tree rules'!$C$4,IF(N1717&lt;='Tree rules'!$C$5,IF(P1717&lt;='Tree rules'!$C$7,"Monitor","Polymer laminate"),IF(P1717&lt;='Tree rules'!$C$8,"Seal cracks","Polymer laminate")),IF(O1717&lt;='Tree rules'!$C$6,IF(P1717&lt;='Tree rules'!$C$9,"Polymer laminate","Steel plate or jacket"),IF(L1717&lt;='Tree rules'!$C$10,"Steel plate or jacket","Polymer laminate")))</f>
        <v>Polymer laminate</v>
      </c>
      <c r="T1717" s="5" t="str">
        <f aca="false">IF(S1717=R1717,"Yes","No")</f>
        <v>Yes</v>
      </c>
    </row>
    <row r="1718" customFormat="false" ht="15" hidden="false" customHeight="false" outlineLevel="0" collapsed="false">
      <c r="A1718" s="15" t="n">
        <v>5765</v>
      </c>
      <c r="B1718" s="16" t="n">
        <v>7.12896917260808</v>
      </c>
      <c r="C1718" s="15" t="n">
        <v>230</v>
      </c>
      <c r="D1718" s="15" t="n">
        <v>550</v>
      </c>
      <c r="E1718" s="15" t="n">
        <v>25</v>
      </c>
      <c r="F1718" s="16" t="n">
        <v>0.520346609290235</v>
      </c>
      <c r="G1718" s="17" t="s">
        <v>103</v>
      </c>
      <c r="H1718" s="18" t="n">
        <v>0.2</v>
      </c>
      <c r="I1718" s="18" t="n">
        <v>2</v>
      </c>
      <c r="J1718" s="19" t="n">
        <v>0.920755029626016</v>
      </c>
      <c r="K1718" s="19" t="n">
        <v>0.453804522722597</v>
      </c>
      <c r="L1718" s="16" t="n">
        <v>14.1447801043811</v>
      </c>
      <c r="M1718" s="19" t="n">
        <v>0.74157132587011</v>
      </c>
      <c r="N1718" s="19" t="n">
        <v>1.48314689744093</v>
      </c>
      <c r="O1718" s="19" t="n">
        <v>1.42366726248817</v>
      </c>
      <c r="P1718" s="19" t="n">
        <v>0.53635728747674</v>
      </c>
      <c r="Q1718" s="17" t="s">
        <v>31</v>
      </c>
      <c r="R1718" s="5" t="str">
        <f aca="false">IF(OR(Q1718="Steel plate",Q1718="Concrete jacket"),"Steel plate or jacket",Q1718)</f>
        <v>Polymer laminate</v>
      </c>
      <c r="S1718" s="5" t="str">
        <f aca="false">IF(O1718&lt;='Tree rules'!$C$4,IF(N1718&lt;='Tree rules'!$C$5,IF(P1718&lt;='Tree rules'!$C$7,"Monitor","Polymer laminate"),IF(P1718&lt;='Tree rules'!$C$8,"Seal cracks","Polymer laminate")),IF(O1718&lt;='Tree rules'!$C$6,IF(P1718&lt;='Tree rules'!$C$9,"Polymer laminate","Steel plate or jacket"),IF(L1718&lt;='Tree rules'!$C$10,"Steel plate or jacket","Polymer laminate")))</f>
        <v>Polymer laminate</v>
      </c>
      <c r="T1718" s="5" t="str">
        <f aca="false">IF(S1718=R1718,"Yes","No")</f>
        <v>Yes</v>
      </c>
    </row>
    <row r="1719" customFormat="false" ht="15" hidden="false" customHeight="false" outlineLevel="0" collapsed="false">
      <c r="A1719" s="15" t="n">
        <v>5766</v>
      </c>
      <c r="B1719" s="16" t="n">
        <v>5.0182658109491</v>
      </c>
      <c r="C1719" s="15" t="n">
        <v>300</v>
      </c>
      <c r="D1719" s="15" t="n">
        <v>475</v>
      </c>
      <c r="E1719" s="15" t="n">
        <v>25</v>
      </c>
      <c r="F1719" s="16" t="n">
        <v>0.781126378514945</v>
      </c>
      <c r="G1719" s="17" t="s">
        <v>101</v>
      </c>
      <c r="H1719" s="18" t="n">
        <v>0.3</v>
      </c>
      <c r="I1719" s="18" t="n">
        <v>2</v>
      </c>
      <c r="J1719" s="19" t="n">
        <v>0.943533780047428</v>
      </c>
      <c r="K1719" s="19" t="n">
        <v>0.472073752189157</v>
      </c>
      <c r="L1719" s="16" t="n">
        <v>11.6975893029117</v>
      </c>
      <c r="M1719" s="19" t="n">
        <v>0.48138417445105</v>
      </c>
      <c r="N1719" s="19" t="n">
        <v>0.981730191201743</v>
      </c>
      <c r="O1719" s="19" t="n">
        <v>1.44165002823065</v>
      </c>
      <c r="P1719" s="19" t="n">
        <v>0.912944589118801</v>
      </c>
      <c r="Q1719" s="17" t="s">
        <v>104</v>
      </c>
      <c r="R1719" s="5" t="str">
        <f aca="false">IF(OR(Q1719="Steel plate",Q1719="Concrete jacket"),"Steel plate or jacket",Q1719)</f>
        <v>Steel plate or jacket</v>
      </c>
      <c r="S1719" s="5" t="str">
        <f aca="false">IF(O1719&lt;='Tree rules'!$C$4,IF(N1719&lt;='Tree rules'!$C$5,IF(P1719&lt;='Tree rules'!$C$7,"Monitor","Polymer laminate"),IF(P1719&lt;='Tree rules'!$C$8,"Seal cracks","Polymer laminate")),IF(O1719&lt;='Tree rules'!$C$6,IF(P1719&lt;='Tree rules'!$C$9,"Polymer laminate","Steel plate or jacket"),IF(L1719&lt;='Tree rules'!$C$10,"Steel plate or jacket","Polymer laminate")))</f>
        <v>Steel plate or jacket</v>
      </c>
      <c r="T1719" s="5" t="str">
        <f aca="false">IF(S1719=R1719,"Yes","No")</f>
        <v>Yes</v>
      </c>
    </row>
    <row r="1720" customFormat="false" ht="15" hidden="false" customHeight="false" outlineLevel="0" collapsed="false">
      <c r="A1720" s="15" t="n">
        <v>5767</v>
      </c>
      <c r="B1720" s="16" t="n">
        <v>3.639008697475</v>
      </c>
      <c r="C1720" s="15" t="n">
        <v>300</v>
      </c>
      <c r="D1720" s="15" t="n">
        <v>350</v>
      </c>
      <c r="E1720" s="15" t="n">
        <v>30</v>
      </c>
      <c r="F1720" s="16" t="n">
        <v>0.729754391077768</v>
      </c>
      <c r="G1720" s="17" t="s">
        <v>102</v>
      </c>
      <c r="H1720" s="18" t="n">
        <v>0.1</v>
      </c>
      <c r="I1720" s="18" t="n">
        <v>2</v>
      </c>
      <c r="J1720" s="19" t="n">
        <v>0.865357384398455</v>
      </c>
      <c r="K1720" s="19" t="n">
        <v>0.538999484772975</v>
      </c>
      <c r="L1720" s="16" t="n">
        <v>12.6794728135018</v>
      </c>
      <c r="M1720" s="19" t="n">
        <v>0.430007536127855</v>
      </c>
      <c r="N1720" s="19" t="n">
        <v>4.93334420522392</v>
      </c>
      <c r="O1720" s="19" t="n">
        <v>1.26428758446165</v>
      </c>
      <c r="P1720" s="19" t="n">
        <v>0.702198133758763</v>
      </c>
      <c r="Q1720" s="17" t="s">
        <v>31</v>
      </c>
      <c r="R1720" s="5" t="str">
        <f aca="false">IF(OR(Q1720="Steel plate",Q1720="Concrete jacket"),"Steel plate or jacket",Q1720)</f>
        <v>Polymer laminate</v>
      </c>
      <c r="S1720" s="5" t="str">
        <f aca="false">IF(O1720&lt;='Tree rules'!$C$4,IF(N1720&lt;='Tree rules'!$C$5,IF(P1720&lt;='Tree rules'!$C$7,"Monitor","Polymer laminate"),IF(P1720&lt;='Tree rules'!$C$8,"Seal cracks","Polymer laminate")),IF(O1720&lt;='Tree rules'!$C$6,IF(P1720&lt;='Tree rules'!$C$9,"Polymer laminate","Steel plate or jacket"),IF(L1720&lt;='Tree rules'!$C$10,"Steel plate or jacket","Polymer laminate")))</f>
        <v>Polymer laminate</v>
      </c>
      <c r="T1720" s="5" t="str">
        <f aca="false">IF(S1720=R1720,"Yes","No")</f>
        <v>Yes</v>
      </c>
    </row>
    <row r="1721" customFormat="false" ht="15" hidden="false" customHeight="false" outlineLevel="0" collapsed="false">
      <c r="A1721" s="15" t="n">
        <v>5769</v>
      </c>
      <c r="B1721" s="16" t="n">
        <v>6.03894227372962</v>
      </c>
      <c r="C1721" s="15" t="n">
        <v>300</v>
      </c>
      <c r="D1721" s="15" t="n">
        <v>575</v>
      </c>
      <c r="E1721" s="15" t="n">
        <v>25</v>
      </c>
      <c r="F1721" s="16" t="n">
        <v>0.760158524876169</v>
      </c>
      <c r="G1721" s="17" t="s">
        <v>101</v>
      </c>
      <c r="H1721" s="18" t="n">
        <v>0.3</v>
      </c>
      <c r="I1721" s="18" t="n">
        <v>1.5</v>
      </c>
      <c r="J1721" s="19" t="n">
        <v>0.950521823081243</v>
      </c>
      <c r="K1721" s="19" t="n">
        <v>0.516583675371987</v>
      </c>
      <c r="L1721" s="16" t="n">
        <v>11.4157698936288</v>
      </c>
      <c r="M1721" s="19" t="n">
        <v>0.69790186140421</v>
      </c>
      <c r="N1721" s="19" t="n">
        <v>0.72471084980766</v>
      </c>
      <c r="O1721" s="19" t="n">
        <v>1.18027070617757</v>
      </c>
      <c r="P1721" s="19" t="n">
        <v>0.595268502769008</v>
      </c>
      <c r="Q1721" s="17" t="s">
        <v>31</v>
      </c>
      <c r="R1721" s="5" t="str">
        <f aca="false">IF(OR(Q1721="Steel plate",Q1721="Concrete jacket"),"Steel plate or jacket",Q1721)</f>
        <v>Polymer laminate</v>
      </c>
      <c r="S1721" s="5" t="str">
        <f aca="false">IF(O1721&lt;='Tree rules'!$C$4,IF(N1721&lt;='Tree rules'!$C$5,IF(P1721&lt;='Tree rules'!$C$7,"Monitor","Polymer laminate"),IF(P1721&lt;='Tree rules'!$C$8,"Seal cracks","Polymer laminate")),IF(O1721&lt;='Tree rules'!$C$6,IF(P1721&lt;='Tree rules'!$C$9,"Polymer laminate","Steel plate or jacket"),IF(L1721&lt;='Tree rules'!$C$10,"Steel plate or jacket","Polymer laminate")))</f>
        <v>Polymer laminate</v>
      </c>
      <c r="T1721" s="5" t="str">
        <f aca="false">IF(S1721=R1721,"Yes","No")</f>
        <v>Yes</v>
      </c>
    </row>
    <row r="1722" customFormat="false" ht="15" hidden="false" customHeight="false" outlineLevel="0" collapsed="false">
      <c r="A1722" s="15" t="n">
        <v>5773</v>
      </c>
      <c r="B1722" s="16" t="n">
        <v>4.36673673075222</v>
      </c>
      <c r="C1722" s="15" t="n">
        <v>300</v>
      </c>
      <c r="D1722" s="15" t="n">
        <v>350</v>
      </c>
      <c r="E1722" s="15" t="n">
        <v>25</v>
      </c>
      <c r="F1722" s="16" t="n">
        <v>0.661387927071535</v>
      </c>
      <c r="G1722" s="17" t="s">
        <v>101</v>
      </c>
      <c r="H1722" s="18" t="n">
        <v>0.3</v>
      </c>
      <c r="I1722" s="18" t="n">
        <v>1.5</v>
      </c>
      <c r="J1722" s="19" t="n">
        <v>0.868088404834462</v>
      </c>
      <c r="K1722" s="19" t="n">
        <v>0.601415257929794</v>
      </c>
      <c r="L1722" s="16" t="n">
        <v>14.3642655616849</v>
      </c>
      <c r="M1722" s="19" t="n">
        <v>0.876011338153299</v>
      </c>
      <c r="N1722" s="19" t="n">
        <v>0.808560511539456</v>
      </c>
      <c r="O1722" s="19" t="n">
        <v>1.041091801302</v>
      </c>
      <c r="P1722" s="19" t="n">
        <v>0.446486326249029</v>
      </c>
      <c r="Q1722" s="17" t="s">
        <v>31</v>
      </c>
      <c r="R1722" s="5" t="str">
        <f aca="false">IF(OR(Q1722="Steel plate",Q1722="Concrete jacket"),"Steel plate or jacket",Q1722)</f>
        <v>Polymer laminate</v>
      </c>
      <c r="S1722" s="5" t="str">
        <f aca="false">IF(O1722&lt;='Tree rules'!$C$4,IF(N1722&lt;='Tree rules'!$C$5,IF(P1722&lt;='Tree rules'!$C$7,"Monitor","Polymer laminate"),IF(P1722&lt;='Tree rules'!$C$8,"Seal cracks","Polymer laminate")),IF(O1722&lt;='Tree rules'!$C$6,IF(P1722&lt;='Tree rules'!$C$9,"Polymer laminate","Steel plate or jacket"),IF(L1722&lt;='Tree rules'!$C$10,"Steel plate or jacket","Polymer laminate")))</f>
        <v>Polymer laminate</v>
      </c>
      <c r="T1722" s="5" t="str">
        <f aca="false">IF(S1722=R1722,"Yes","No")</f>
        <v>Yes</v>
      </c>
    </row>
    <row r="1723" customFormat="false" ht="15" hidden="false" customHeight="false" outlineLevel="0" collapsed="false">
      <c r="A1723" s="15" t="n">
        <v>5774</v>
      </c>
      <c r="B1723" s="16" t="n">
        <v>5.89763847732027</v>
      </c>
      <c r="C1723" s="15" t="n">
        <v>300</v>
      </c>
      <c r="D1723" s="15" t="n">
        <v>575</v>
      </c>
      <c r="E1723" s="15" t="n">
        <v>30</v>
      </c>
      <c r="F1723" s="16" t="n">
        <v>0.596127638252333</v>
      </c>
      <c r="G1723" s="17" t="s">
        <v>103</v>
      </c>
      <c r="H1723" s="18" t="n">
        <v>0.2</v>
      </c>
      <c r="I1723" s="18" t="n">
        <v>1</v>
      </c>
      <c r="J1723" s="19" t="n">
        <v>0.877246695141665</v>
      </c>
      <c r="K1723" s="19" t="n">
        <v>0.462373709372154</v>
      </c>
      <c r="L1723" s="16" t="n">
        <v>11.1909648526001</v>
      </c>
      <c r="M1723" s="19" t="n">
        <v>0.76354668422038</v>
      </c>
      <c r="N1723" s="19" t="n">
        <v>1.01418036385106</v>
      </c>
      <c r="O1723" s="19" t="n">
        <v>0.877246695141665</v>
      </c>
      <c r="P1723" s="19" t="n">
        <v>0.33221757014638</v>
      </c>
      <c r="Q1723" s="17" t="s">
        <v>30</v>
      </c>
      <c r="R1723" s="5" t="str">
        <f aca="false">IF(OR(Q1723="Steel plate",Q1723="Concrete jacket"),"Steel plate or jacket",Q1723)</f>
        <v>Seal cracks</v>
      </c>
      <c r="S1723" s="5" t="str">
        <f aca="false">IF(O1723&lt;='Tree rules'!$C$4,IF(N1723&lt;='Tree rules'!$C$5,IF(P1723&lt;='Tree rules'!$C$7,"Monitor","Polymer laminate"),IF(P1723&lt;='Tree rules'!$C$8,"Seal cracks","Polymer laminate")),IF(O1723&lt;='Tree rules'!$C$6,IF(P1723&lt;='Tree rules'!$C$9,"Polymer laminate","Steel plate or jacket"),IF(L1723&lt;='Tree rules'!$C$10,"Steel plate or jacket","Polymer laminate")))</f>
        <v>Seal cracks</v>
      </c>
      <c r="T1723" s="5" t="str">
        <f aca="false">IF(S1723=R1723,"Yes","No")</f>
        <v>Yes</v>
      </c>
    </row>
    <row r="1724" customFormat="false" ht="15" hidden="false" customHeight="false" outlineLevel="0" collapsed="false">
      <c r="A1724" s="15" t="n">
        <v>5776</v>
      </c>
      <c r="B1724" s="16" t="n">
        <v>5.63754542313105</v>
      </c>
      <c r="C1724" s="15" t="n">
        <v>300</v>
      </c>
      <c r="D1724" s="15" t="n">
        <v>500</v>
      </c>
      <c r="E1724" s="15" t="n">
        <v>25</v>
      </c>
      <c r="F1724" s="16" t="n">
        <v>0.738112811416104</v>
      </c>
      <c r="G1724" s="17" t="s">
        <v>103</v>
      </c>
      <c r="H1724" s="18" t="n">
        <v>0.2</v>
      </c>
      <c r="I1724" s="18" t="n">
        <v>1.5</v>
      </c>
      <c r="J1724" s="19" t="n">
        <v>0.854447541930286</v>
      </c>
      <c r="K1724" s="19" t="n">
        <v>0.606545012953204</v>
      </c>
      <c r="L1724" s="16" t="n">
        <v>12.4175009320067</v>
      </c>
      <c r="M1724" s="19" t="n">
        <v>0.399064272676276</v>
      </c>
      <c r="N1724" s="19" t="n">
        <v>1.0474122296731</v>
      </c>
      <c r="O1724" s="19" t="n">
        <v>1.02254086520146</v>
      </c>
      <c r="P1724" s="19" t="n">
        <v>0.973471396067391</v>
      </c>
      <c r="Q1724" s="17" t="s">
        <v>31</v>
      </c>
      <c r="R1724" s="5" t="str">
        <f aca="false">IF(OR(Q1724="Steel plate",Q1724="Concrete jacket"),"Steel plate or jacket",Q1724)</f>
        <v>Polymer laminate</v>
      </c>
      <c r="S1724" s="5" t="str">
        <f aca="false">IF(O1724&lt;='Tree rules'!$C$4,IF(N1724&lt;='Tree rules'!$C$5,IF(P1724&lt;='Tree rules'!$C$7,"Monitor","Polymer laminate"),IF(P1724&lt;='Tree rules'!$C$8,"Seal cracks","Polymer laminate")),IF(O1724&lt;='Tree rules'!$C$6,IF(P1724&lt;='Tree rules'!$C$9,"Polymer laminate","Steel plate or jacket"),IF(L1724&lt;='Tree rules'!$C$10,"Steel plate or jacket","Polymer laminate")))</f>
        <v>Polymer laminate</v>
      </c>
      <c r="T1724" s="5" t="str">
        <f aca="false">IF(S1724=R1724,"Yes","No")</f>
        <v>Yes</v>
      </c>
    </row>
    <row r="1725" customFormat="false" ht="15" hidden="false" customHeight="false" outlineLevel="0" collapsed="false">
      <c r="A1725" s="15" t="n">
        <v>5778</v>
      </c>
      <c r="B1725" s="16" t="n">
        <v>4.78366345063845</v>
      </c>
      <c r="C1725" s="15" t="n">
        <v>300</v>
      </c>
      <c r="D1725" s="15" t="n">
        <v>400</v>
      </c>
      <c r="E1725" s="15" t="n">
        <v>20</v>
      </c>
      <c r="F1725" s="16" t="n">
        <v>0.567971553191375</v>
      </c>
      <c r="G1725" s="17" t="s">
        <v>103</v>
      </c>
      <c r="H1725" s="18" t="n">
        <v>0.2</v>
      </c>
      <c r="I1725" s="18" t="n">
        <v>1</v>
      </c>
      <c r="J1725" s="19" t="n">
        <v>0.964188623737931</v>
      </c>
      <c r="K1725" s="19" t="n">
        <v>0.48001938999841</v>
      </c>
      <c r="L1725" s="16" t="n">
        <v>13.5131735893741</v>
      </c>
      <c r="M1725" s="19" t="n">
        <v>0.436917182273396</v>
      </c>
      <c r="N1725" s="19" t="n">
        <v>1.22072049735422</v>
      </c>
      <c r="O1725" s="19" t="n">
        <v>0.964188623737931</v>
      </c>
      <c r="P1725" s="19" t="n">
        <v>0.730606420907665</v>
      </c>
      <c r="Q1725" s="17" t="s">
        <v>30</v>
      </c>
      <c r="R1725" s="5" t="str">
        <f aca="false">IF(OR(Q1725="Steel plate",Q1725="Concrete jacket"),"Steel plate or jacket",Q1725)</f>
        <v>Seal cracks</v>
      </c>
      <c r="S1725" s="5" t="str">
        <f aca="false">IF(O1725&lt;='Tree rules'!$C$4,IF(N1725&lt;='Tree rules'!$C$5,IF(P1725&lt;='Tree rules'!$C$7,"Monitor","Polymer laminate"),IF(P1725&lt;='Tree rules'!$C$8,"Seal cracks","Polymer laminate")),IF(O1725&lt;='Tree rules'!$C$6,IF(P1725&lt;='Tree rules'!$C$9,"Polymer laminate","Steel plate or jacket"),IF(L1725&lt;='Tree rules'!$C$10,"Steel plate or jacket","Polymer laminate")))</f>
        <v>Seal cracks</v>
      </c>
      <c r="T1725" s="5" t="str">
        <f aca="false">IF(S1725=R1725,"Yes","No")</f>
        <v>Yes</v>
      </c>
    </row>
    <row r="1726" customFormat="false" ht="15" hidden="false" customHeight="false" outlineLevel="0" collapsed="false">
      <c r="A1726" s="15" t="n">
        <v>5787</v>
      </c>
      <c r="B1726" s="16" t="n">
        <v>4.1652409371392</v>
      </c>
      <c r="C1726" s="15" t="n">
        <v>300</v>
      </c>
      <c r="D1726" s="15" t="n">
        <v>350</v>
      </c>
      <c r="E1726" s="15" t="n">
        <v>30</v>
      </c>
      <c r="F1726" s="16" t="n">
        <v>0.739198271432892</v>
      </c>
      <c r="G1726" s="17" t="s">
        <v>101</v>
      </c>
      <c r="H1726" s="18" t="n">
        <v>0.3</v>
      </c>
      <c r="I1726" s="18" t="n">
        <v>1.5</v>
      </c>
      <c r="J1726" s="19" t="n">
        <v>0.92327643189718</v>
      </c>
      <c r="K1726" s="19" t="n">
        <v>0.637471797396283</v>
      </c>
      <c r="L1726" s="16" t="n">
        <v>13.611898487383</v>
      </c>
      <c r="M1726" s="19" t="n">
        <v>0.292852478219483</v>
      </c>
      <c r="N1726" s="19" t="n">
        <v>0.764113694848351</v>
      </c>
      <c r="O1726" s="19" t="n">
        <v>1.09063330457821</v>
      </c>
      <c r="P1726" s="19" t="n">
        <v>1.32281727825499</v>
      </c>
      <c r="Q1726" s="17" t="s">
        <v>31</v>
      </c>
      <c r="R1726" s="5" t="str">
        <f aca="false">IF(OR(Q1726="Steel plate",Q1726="Concrete jacket"),"Steel plate or jacket",Q1726)</f>
        <v>Polymer laminate</v>
      </c>
      <c r="S1726" s="5" t="str">
        <f aca="false">IF(O1726&lt;='Tree rules'!$C$4,IF(N1726&lt;='Tree rules'!$C$5,IF(P1726&lt;='Tree rules'!$C$7,"Monitor","Polymer laminate"),IF(P1726&lt;='Tree rules'!$C$8,"Seal cracks","Polymer laminate")),IF(O1726&lt;='Tree rules'!$C$6,IF(P1726&lt;='Tree rules'!$C$9,"Polymer laminate","Steel plate or jacket"),IF(L1726&lt;='Tree rules'!$C$10,"Steel plate or jacket","Polymer laminate")))</f>
        <v>Steel plate or jacket</v>
      </c>
      <c r="T1726" s="5" t="str">
        <f aca="false">IF(S1726=R1726,"Yes","No")</f>
        <v>No</v>
      </c>
    </row>
    <row r="1727" customFormat="false" ht="15" hidden="false" customHeight="false" outlineLevel="0" collapsed="false">
      <c r="A1727" s="15" t="n">
        <v>5788</v>
      </c>
      <c r="B1727" s="16" t="n">
        <v>3.72580823626899</v>
      </c>
      <c r="C1727" s="15" t="n">
        <v>230</v>
      </c>
      <c r="D1727" s="15" t="n">
        <v>325</v>
      </c>
      <c r="E1727" s="15" t="n">
        <v>30</v>
      </c>
      <c r="F1727" s="16" t="n">
        <v>0.699968036696473</v>
      </c>
      <c r="G1727" s="17" t="s">
        <v>101</v>
      </c>
      <c r="H1727" s="18" t="n">
        <v>0.3</v>
      </c>
      <c r="I1727" s="18" t="n">
        <v>1</v>
      </c>
      <c r="J1727" s="19" t="n">
        <v>0.852742067105567</v>
      </c>
      <c r="K1727" s="19" t="n">
        <v>0.465267817311172</v>
      </c>
      <c r="L1727" s="16" t="n">
        <v>13.2591040436619</v>
      </c>
      <c r="M1727" s="19" t="n">
        <v>0.913703947268004</v>
      </c>
      <c r="N1727" s="19" t="n">
        <v>0.520152618262119</v>
      </c>
      <c r="O1727" s="19" t="n">
        <v>0.852742067105567</v>
      </c>
      <c r="P1727" s="19" t="n">
        <v>0.309443264148938</v>
      </c>
      <c r="Q1727" s="17" t="s">
        <v>29</v>
      </c>
      <c r="R1727" s="5" t="str">
        <f aca="false">IF(OR(Q1727="Steel plate",Q1727="Concrete jacket"),"Steel plate or jacket",Q1727)</f>
        <v>Monitor</v>
      </c>
      <c r="S1727" s="5" t="str">
        <f aca="false">IF(O1727&lt;='Tree rules'!$C$4,IF(N1727&lt;='Tree rules'!$C$5,IF(P1727&lt;='Tree rules'!$C$7,"Monitor","Polymer laminate"),IF(P1727&lt;='Tree rules'!$C$8,"Seal cracks","Polymer laminate")),IF(O1727&lt;='Tree rules'!$C$6,IF(P1727&lt;='Tree rules'!$C$9,"Polymer laminate","Steel plate or jacket"),IF(L1727&lt;='Tree rules'!$C$10,"Steel plate or jacket","Polymer laminate")))</f>
        <v>Monitor</v>
      </c>
      <c r="T1727" s="5" t="str">
        <f aca="false">IF(S1727=R1727,"Yes","No")</f>
        <v>Yes</v>
      </c>
    </row>
    <row r="1728" customFormat="false" ht="15" hidden="false" customHeight="false" outlineLevel="0" collapsed="false">
      <c r="A1728" s="15" t="n">
        <v>5789</v>
      </c>
      <c r="B1728" s="16" t="n">
        <v>4.62423992070319</v>
      </c>
      <c r="C1728" s="15" t="n">
        <v>300</v>
      </c>
      <c r="D1728" s="15" t="n">
        <v>425</v>
      </c>
      <c r="E1728" s="15" t="n">
        <v>30</v>
      </c>
      <c r="F1728" s="16" t="n">
        <v>0.833313701217452</v>
      </c>
      <c r="G1728" s="17" t="s">
        <v>101</v>
      </c>
      <c r="H1728" s="18" t="n">
        <v>0.3</v>
      </c>
      <c r="I1728" s="18" t="n">
        <v>2</v>
      </c>
      <c r="J1728" s="19" t="n">
        <v>0.859527181725467</v>
      </c>
      <c r="K1728" s="19" t="n">
        <v>0.537655945795964</v>
      </c>
      <c r="L1728" s="16" t="n">
        <v>12.2658883838281</v>
      </c>
      <c r="M1728" s="19" t="n">
        <v>0.949329644939701</v>
      </c>
      <c r="N1728" s="19" t="n">
        <v>1.00628639031186</v>
      </c>
      <c r="O1728" s="19" t="n">
        <v>1.25692446362299</v>
      </c>
      <c r="P1728" s="19" t="n">
        <v>0.456050270988211</v>
      </c>
      <c r="Q1728" s="17" t="s">
        <v>31</v>
      </c>
      <c r="R1728" s="5" t="str">
        <f aca="false">IF(OR(Q1728="Steel plate",Q1728="Concrete jacket"),"Steel plate or jacket",Q1728)</f>
        <v>Polymer laminate</v>
      </c>
      <c r="S1728" s="5" t="str">
        <f aca="false">IF(O1728&lt;='Tree rules'!$C$4,IF(N1728&lt;='Tree rules'!$C$5,IF(P1728&lt;='Tree rules'!$C$7,"Monitor","Polymer laminate"),IF(P1728&lt;='Tree rules'!$C$8,"Seal cracks","Polymer laminate")),IF(O1728&lt;='Tree rules'!$C$6,IF(P1728&lt;='Tree rules'!$C$9,"Polymer laminate","Steel plate or jacket"),IF(L1728&lt;='Tree rules'!$C$10,"Steel plate or jacket","Polymer laminate")))</f>
        <v>Polymer laminate</v>
      </c>
      <c r="T1728" s="5" t="str">
        <f aca="false">IF(S1728=R1728,"Yes","No")</f>
        <v>Yes</v>
      </c>
    </row>
    <row r="1729" customFormat="false" ht="15" hidden="false" customHeight="false" outlineLevel="0" collapsed="false">
      <c r="A1729" s="15" t="n">
        <v>5792</v>
      </c>
      <c r="B1729" s="16" t="n">
        <v>7.44319068344798</v>
      </c>
      <c r="C1729" s="15" t="n">
        <v>230</v>
      </c>
      <c r="D1729" s="15" t="n">
        <v>700</v>
      </c>
      <c r="E1729" s="15" t="n">
        <v>30</v>
      </c>
      <c r="F1729" s="16" t="n">
        <v>0.643285643353312</v>
      </c>
      <c r="G1729" s="17" t="s">
        <v>102</v>
      </c>
      <c r="H1729" s="18" t="n">
        <v>0.1</v>
      </c>
      <c r="I1729" s="18" t="n">
        <v>1</v>
      </c>
      <c r="J1729" s="19" t="n">
        <v>0.970296603485204</v>
      </c>
      <c r="K1729" s="19" t="n">
        <v>0.555723460467655</v>
      </c>
      <c r="L1729" s="16" t="n">
        <v>11.6847577448163</v>
      </c>
      <c r="M1729" s="19" t="n">
        <v>0.783311456664104</v>
      </c>
      <c r="N1729" s="19" t="n">
        <v>2.4047983328333</v>
      </c>
      <c r="O1729" s="19" t="n">
        <v>0.970296603485204</v>
      </c>
      <c r="P1729" s="19" t="n">
        <v>0.415406518624672</v>
      </c>
      <c r="Q1729" s="17" t="s">
        <v>30</v>
      </c>
      <c r="R1729" s="5" t="str">
        <f aca="false">IF(OR(Q1729="Steel plate",Q1729="Concrete jacket"),"Steel plate or jacket",Q1729)</f>
        <v>Seal cracks</v>
      </c>
      <c r="S1729" s="5" t="str">
        <f aca="false">IF(O1729&lt;='Tree rules'!$C$4,IF(N1729&lt;='Tree rules'!$C$5,IF(P1729&lt;='Tree rules'!$C$7,"Monitor","Polymer laminate"),IF(P1729&lt;='Tree rules'!$C$8,"Seal cracks","Polymer laminate")),IF(O1729&lt;='Tree rules'!$C$6,IF(P1729&lt;='Tree rules'!$C$9,"Polymer laminate","Steel plate or jacket"),IF(L1729&lt;='Tree rules'!$C$10,"Steel plate or jacket","Polymer laminate")))</f>
        <v>Seal cracks</v>
      </c>
      <c r="T1729" s="5" t="str">
        <f aca="false">IF(S1729=R1729,"Yes","No")</f>
        <v>Yes</v>
      </c>
    </row>
    <row r="1730" customFormat="false" ht="15" hidden="false" customHeight="false" outlineLevel="0" collapsed="false">
      <c r="A1730" s="15" t="n">
        <v>5798</v>
      </c>
      <c r="B1730" s="16" t="n">
        <v>6.86188242364799</v>
      </c>
      <c r="C1730" s="15" t="n">
        <v>230</v>
      </c>
      <c r="D1730" s="15" t="n">
        <v>675</v>
      </c>
      <c r="E1730" s="15" t="n">
        <v>30</v>
      </c>
      <c r="F1730" s="16" t="n">
        <v>0.653545382481754</v>
      </c>
      <c r="G1730" s="17" t="s">
        <v>101</v>
      </c>
      <c r="H1730" s="18" t="n">
        <v>0.3</v>
      </c>
      <c r="I1730" s="18" t="n">
        <v>1.5</v>
      </c>
      <c r="J1730" s="19" t="n">
        <v>0.924337562067547</v>
      </c>
      <c r="K1730" s="19" t="n">
        <v>0.638016546096025</v>
      </c>
      <c r="L1730" s="16" t="n">
        <v>10.9439911062966</v>
      </c>
      <c r="M1730" s="19" t="n">
        <v>0.879109277850465</v>
      </c>
      <c r="N1730" s="19" t="n">
        <v>0.719927785213502</v>
      </c>
      <c r="O1730" s="19" t="n">
        <v>1.09163501371274</v>
      </c>
      <c r="P1730" s="19" t="n">
        <v>0.411667824612634</v>
      </c>
      <c r="Q1730" s="17" t="s">
        <v>31</v>
      </c>
      <c r="R1730" s="5" t="str">
        <f aca="false">IF(OR(Q1730="Steel plate",Q1730="Concrete jacket"),"Steel plate or jacket",Q1730)</f>
        <v>Polymer laminate</v>
      </c>
      <c r="S1730" s="5" t="str">
        <f aca="false">IF(O1730&lt;='Tree rules'!$C$4,IF(N1730&lt;='Tree rules'!$C$5,IF(P1730&lt;='Tree rules'!$C$7,"Monitor","Polymer laminate"),IF(P1730&lt;='Tree rules'!$C$8,"Seal cracks","Polymer laminate")),IF(O1730&lt;='Tree rules'!$C$6,IF(P1730&lt;='Tree rules'!$C$9,"Polymer laminate","Steel plate or jacket"),IF(L1730&lt;='Tree rules'!$C$10,"Steel plate or jacket","Polymer laminate")))</f>
        <v>Polymer laminate</v>
      </c>
      <c r="T1730" s="5" t="str">
        <f aca="false">IF(S1730=R1730,"Yes","No")</f>
        <v>Yes</v>
      </c>
    </row>
    <row r="1731" customFormat="false" ht="15" hidden="false" customHeight="false" outlineLevel="0" collapsed="false">
      <c r="A1731" s="15" t="n">
        <v>5799</v>
      </c>
      <c r="B1731" s="16" t="n">
        <v>5.19435973085033</v>
      </c>
      <c r="C1731" s="15" t="n">
        <v>300</v>
      </c>
      <c r="D1731" s="15" t="n">
        <v>475</v>
      </c>
      <c r="E1731" s="15" t="n">
        <v>25</v>
      </c>
      <c r="F1731" s="16" t="n">
        <v>0.762522488735387</v>
      </c>
      <c r="G1731" s="17" t="s">
        <v>102</v>
      </c>
      <c r="H1731" s="18" t="n">
        <v>0.1</v>
      </c>
      <c r="I1731" s="18" t="n">
        <v>1</v>
      </c>
      <c r="J1731" s="19" t="n">
        <v>0.914316290773288</v>
      </c>
      <c r="K1731" s="19" t="n">
        <v>0.589852765809014</v>
      </c>
      <c r="L1731" s="16" t="n">
        <v>12.6076692496367</v>
      </c>
      <c r="M1731" s="19" t="n">
        <v>0.733076761720962</v>
      </c>
      <c r="N1731" s="19" t="n">
        <v>2.59517626577989</v>
      </c>
      <c r="O1731" s="19" t="n">
        <v>0.914316290773288</v>
      </c>
      <c r="P1731" s="19" t="n">
        <v>0.494462278880108</v>
      </c>
      <c r="Q1731" s="17" t="s">
        <v>30</v>
      </c>
      <c r="R1731" s="5" t="str">
        <f aca="false">IF(OR(Q1731="Steel plate",Q1731="Concrete jacket"),"Steel plate or jacket",Q1731)</f>
        <v>Seal cracks</v>
      </c>
      <c r="S1731" s="5" t="str">
        <f aca="false">IF(O1731&lt;='Tree rules'!$C$4,IF(N1731&lt;='Tree rules'!$C$5,IF(P1731&lt;='Tree rules'!$C$7,"Monitor","Polymer laminate"),IF(P1731&lt;='Tree rules'!$C$8,"Seal cracks","Polymer laminate")),IF(O1731&lt;='Tree rules'!$C$6,IF(P1731&lt;='Tree rules'!$C$9,"Polymer laminate","Steel plate or jacket"),IF(L1731&lt;='Tree rules'!$C$10,"Steel plate or jacket","Polymer laminate")))</f>
        <v>Seal cracks</v>
      </c>
      <c r="T1731" s="5" t="str">
        <f aca="false">IF(S1731=R1731,"Yes","No")</f>
        <v>Yes</v>
      </c>
    </row>
    <row r="1732" customFormat="false" ht="15" hidden="false" customHeight="false" outlineLevel="0" collapsed="false">
      <c r="A1732" s="15" t="n">
        <v>5806</v>
      </c>
      <c r="B1732" s="16" t="n">
        <v>4.37328062071156</v>
      </c>
      <c r="C1732" s="15" t="n">
        <v>300</v>
      </c>
      <c r="D1732" s="15" t="n">
        <v>350</v>
      </c>
      <c r="E1732" s="15" t="n">
        <v>30</v>
      </c>
      <c r="F1732" s="16" t="n">
        <v>0.661387927071535</v>
      </c>
      <c r="G1732" s="17" t="s">
        <v>103</v>
      </c>
      <c r="H1732" s="18" t="n">
        <v>0.2</v>
      </c>
      <c r="I1732" s="18" t="n">
        <v>1</v>
      </c>
      <c r="J1732" s="19" t="n">
        <v>0.905897434223587</v>
      </c>
      <c r="K1732" s="19" t="n">
        <v>0.58582231082907</v>
      </c>
      <c r="L1732" s="16" t="n">
        <v>14.3857915154986</v>
      </c>
      <c r="M1732" s="19" t="n">
        <v>0.419894226890959</v>
      </c>
      <c r="N1732" s="19" t="n">
        <v>1.17276020083693</v>
      </c>
      <c r="O1732" s="19" t="n">
        <v>0.905897434223587</v>
      </c>
      <c r="P1732" s="19" t="n">
        <v>0.772665921343421</v>
      </c>
      <c r="Q1732" s="17" t="s">
        <v>30</v>
      </c>
      <c r="R1732" s="5" t="str">
        <f aca="false">IF(OR(Q1732="Steel plate",Q1732="Concrete jacket"),"Steel plate or jacket",Q1732)</f>
        <v>Seal cracks</v>
      </c>
      <c r="S1732" s="5" t="str">
        <f aca="false">IF(O1732&lt;='Tree rules'!$C$4,IF(N1732&lt;='Tree rules'!$C$5,IF(P1732&lt;='Tree rules'!$C$7,"Monitor","Polymer laminate"),IF(P1732&lt;='Tree rules'!$C$8,"Seal cracks","Polymer laminate")),IF(O1732&lt;='Tree rules'!$C$6,IF(P1732&lt;='Tree rules'!$C$9,"Polymer laminate","Steel plate or jacket"),IF(L1732&lt;='Tree rules'!$C$10,"Steel plate or jacket","Polymer laminate")))</f>
        <v>Seal cracks</v>
      </c>
      <c r="T1732" s="5" t="str">
        <f aca="false">IF(S1732=R1732,"Yes","No")</f>
        <v>Yes</v>
      </c>
    </row>
    <row r="1733" customFormat="false" ht="15" hidden="false" customHeight="false" outlineLevel="0" collapsed="false">
      <c r="A1733" s="15" t="n">
        <v>5807</v>
      </c>
      <c r="B1733" s="16" t="n">
        <v>4.24576628049312</v>
      </c>
      <c r="C1733" s="15" t="n">
        <v>300</v>
      </c>
      <c r="D1733" s="15" t="n">
        <v>425</v>
      </c>
      <c r="E1733" s="15" t="n">
        <v>25</v>
      </c>
      <c r="F1733" s="16" t="n">
        <v>0.884177351933803</v>
      </c>
      <c r="G1733" s="17" t="s">
        <v>101</v>
      </c>
      <c r="H1733" s="18" t="n">
        <v>0.3</v>
      </c>
      <c r="I1733" s="18" t="n">
        <v>1</v>
      </c>
      <c r="J1733" s="19" t="n">
        <v>0.937636805166297</v>
      </c>
      <c r="K1733" s="19" t="n">
        <v>0.578791917240602</v>
      </c>
      <c r="L1733" s="16" t="n">
        <v>11.2025495527523</v>
      </c>
      <c r="M1733" s="19" t="n">
        <v>0.32496413057504</v>
      </c>
      <c r="N1733" s="19" t="n">
        <v>0.65454499580589</v>
      </c>
      <c r="O1733" s="19" t="n">
        <v>0.937636805166297</v>
      </c>
      <c r="P1733" s="19" t="n">
        <v>1.14059578431883</v>
      </c>
      <c r="Q1733" s="17" t="s">
        <v>31</v>
      </c>
      <c r="R1733" s="5" t="str">
        <f aca="false">IF(OR(Q1733="Steel plate",Q1733="Concrete jacket"),"Steel plate or jacket",Q1733)</f>
        <v>Polymer laminate</v>
      </c>
      <c r="S1733" s="5" t="str">
        <f aca="false">IF(O1733&lt;='Tree rules'!$C$4,IF(N1733&lt;='Tree rules'!$C$5,IF(P1733&lt;='Tree rules'!$C$7,"Monitor","Polymer laminate"),IF(P1733&lt;='Tree rules'!$C$8,"Seal cracks","Polymer laminate")),IF(O1733&lt;='Tree rules'!$C$6,IF(P1733&lt;='Tree rules'!$C$9,"Polymer laminate","Steel plate or jacket"),IF(L1733&lt;='Tree rules'!$C$10,"Steel plate or jacket","Polymer laminate")))</f>
        <v>Polymer laminate</v>
      </c>
      <c r="T1733" s="5" t="str">
        <f aca="false">IF(S1733=R1733,"Yes","No")</f>
        <v>Yes</v>
      </c>
    </row>
    <row r="1734" customFormat="false" ht="15" hidden="false" customHeight="false" outlineLevel="0" collapsed="false">
      <c r="A1734" s="15" t="n">
        <v>5808</v>
      </c>
      <c r="B1734" s="16" t="n">
        <v>3.6814142561721</v>
      </c>
      <c r="C1734" s="15" t="n">
        <v>300</v>
      </c>
      <c r="D1734" s="15" t="n">
        <v>350</v>
      </c>
      <c r="E1734" s="15" t="n">
        <v>25</v>
      </c>
      <c r="F1734" s="16" t="n">
        <v>0.881850569428714</v>
      </c>
      <c r="G1734" s="17" t="s">
        <v>103</v>
      </c>
      <c r="H1734" s="18" t="n">
        <v>0.2</v>
      </c>
      <c r="I1734" s="18" t="n">
        <v>2</v>
      </c>
      <c r="J1734" s="19" t="n">
        <v>0.861625889623012</v>
      </c>
      <c r="K1734" s="19" t="n">
        <v>0.508143407024539</v>
      </c>
      <c r="L1734" s="16" t="n">
        <v>12.1099153163556</v>
      </c>
      <c r="M1734" s="19" t="n">
        <v>0.433313283432897</v>
      </c>
      <c r="N1734" s="19" t="n">
        <v>1.45453414008458</v>
      </c>
      <c r="O1734" s="19" t="n">
        <v>1.28542226411244</v>
      </c>
      <c r="P1734" s="19" t="n">
        <v>0.956897609921668</v>
      </c>
      <c r="Q1734" s="17" t="s">
        <v>31</v>
      </c>
      <c r="R1734" s="5" t="str">
        <f aca="false">IF(OR(Q1734="Steel plate",Q1734="Concrete jacket"),"Steel plate or jacket",Q1734)</f>
        <v>Polymer laminate</v>
      </c>
      <c r="S1734" s="5" t="str">
        <f aca="false">IF(O1734&lt;='Tree rules'!$C$4,IF(N1734&lt;='Tree rules'!$C$5,IF(P1734&lt;='Tree rules'!$C$7,"Monitor","Polymer laminate"),IF(P1734&lt;='Tree rules'!$C$8,"Seal cracks","Polymer laminate")),IF(O1734&lt;='Tree rules'!$C$6,IF(P1734&lt;='Tree rules'!$C$9,"Polymer laminate","Steel plate or jacket"),IF(L1734&lt;='Tree rules'!$C$10,"Steel plate or jacket","Polymer laminate")))</f>
        <v>Polymer laminate</v>
      </c>
      <c r="T1734" s="5" t="str">
        <f aca="false">IF(S1734=R1734,"Yes","No")</f>
        <v>Yes</v>
      </c>
    </row>
    <row r="1735" customFormat="false" ht="15" hidden="false" customHeight="false" outlineLevel="0" collapsed="false">
      <c r="A1735" s="15" t="n">
        <v>5813</v>
      </c>
      <c r="B1735" s="16" t="n">
        <v>6.37941183824055</v>
      </c>
      <c r="C1735" s="15" t="n">
        <v>230</v>
      </c>
      <c r="D1735" s="15" t="n">
        <v>600</v>
      </c>
      <c r="E1735" s="15" t="n">
        <v>25</v>
      </c>
      <c r="F1735" s="16" t="n">
        <v>0.63117855856144</v>
      </c>
      <c r="G1735" s="17" t="s">
        <v>103</v>
      </c>
      <c r="H1735" s="18" t="n">
        <v>0.2</v>
      </c>
      <c r="I1735" s="18" t="n">
        <v>1</v>
      </c>
      <c r="J1735" s="19" t="n">
        <v>0.87973866687873</v>
      </c>
      <c r="K1735" s="19" t="n">
        <v>0.522041452660784</v>
      </c>
      <c r="L1735" s="16" t="n">
        <v>11.5151838235389</v>
      </c>
      <c r="M1735" s="19" t="n">
        <v>0.496785576733062</v>
      </c>
      <c r="N1735" s="19" t="n">
        <v>0.846411905567113</v>
      </c>
      <c r="O1735" s="19" t="n">
        <v>0.87973866687873</v>
      </c>
      <c r="P1735" s="19" t="n">
        <v>0.597613577329147</v>
      </c>
      <c r="Q1735" s="17" t="s">
        <v>29</v>
      </c>
      <c r="R1735" s="5" t="str">
        <f aca="false">IF(OR(Q1735="Steel plate",Q1735="Concrete jacket"),"Steel plate or jacket",Q1735)</f>
        <v>Monitor</v>
      </c>
      <c r="S1735" s="5" t="str">
        <f aca="false">IF(O1735&lt;='Tree rules'!$C$4,IF(N1735&lt;='Tree rules'!$C$5,IF(P1735&lt;='Tree rules'!$C$7,"Monitor","Polymer laminate"),IF(P1735&lt;='Tree rules'!$C$8,"Seal cracks","Polymer laminate")),IF(O1735&lt;='Tree rules'!$C$6,IF(P1735&lt;='Tree rules'!$C$9,"Polymer laminate","Steel plate or jacket"),IF(L1735&lt;='Tree rules'!$C$10,"Steel plate or jacket","Polymer laminate")))</f>
        <v>Monitor</v>
      </c>
      <c r="T1735" s="5" t="str">
        <f aca="false">IF(S1735=R1735,"Yes","No")</f>
        <v>Yes</v>
      </c>
    </row>
    <row r="1736" customFormat="false" ht="15" hidden="false" customHeight="false" outlineLevel="0" collapsed="false">
      <c r="A1736" s="15" t="n">
        <v>5816</v>
      </c>
      <c r="B1736" s="16" t="n">
        <v>5.00000496005442</v>
      </c>
      <c r="C1736" s="15" t="n">
        <v>300</v>
      </c>
      <c r="D1736" s="15" t="n">
        <v>450</v>
      </c>
      <c r="E1736" s="15" t="n">
        <v>30</v>
      </c>
      <c r="F1736" s="16" t="n">
        <v>0.781490709848207</v>
      </c>
      <c r="G1736" s="17" t="s">
        <v>101</v>
      </c>
      <c r="H1736" s="18" t="n">
        <v>0.3</v>
      </c>
      <c r="I1736" s="18" t="n">
        <v>1</v>
      </c>
      <c r="J1736" s="19" t="n">
        <v>0.914204548482687</v>
      </c>
      <c r="K1736" s="19" t="n">
        <v>0.61032911736662</v>
      </c>
      <c r="L1736" s="16" t="n">
        <v>12.4378232837175</v>
      </c>
      <c r="M1736" s="19" t="n">
        <v>0.295876380095712</v>
      </c>
      <c r="N1736" s="19" t="n">
        <v>0.804692461061051</v>
      </c>
      <c r="O1736" s="19" t="n">
        <v>0.914204548482687</v>
      </c>
      <c r="P1736" s="19" t="n">
        <v>1.19571449052908</v>
      </c>
      <c r="Q1736" s="17" t="s">
        <v>31</v>
      </c>
      <c r="R1736" s="5" t="str">
        <f aca="false">IF(OR(Q1736="Steel plate",Q1736="Concrete jacket"),"Steel plate or jacket",Q1736)</f>
        <v>Polymer laminate</v>
      </c>
      <c r="S1736" s="5" t="str">
        <f aca="false">IF(O1736&lt;='Tree rules'!$C$4,IF(N1736&lt;='Tree rules'!$C$5,IF(P1736&lt;='Tree rules'!$C$7,"Monitor","Polymer laminate"),IF(P1736&lt;='Tree rules'!$C$8,"Seal cracks","Polymer laminate")),IF(O1736&lt;='Tree rules'!$C$6,IF(P1736&lt;='Tree rules'!$C$9,"Polymer laminate","Steel plate or jacket"),IF(L1736&lt;='Tree rules'!$C$10,"Steel plate or jacket","Polymer laminate")))</f>
        <v>Polymer laminate</v>
      </c>
      <c r="T1736" s="5" t="str">
        <f aca="false">IF(S1736=R1736,"Yes","No")</f>
        <v>Yes</v>
      </c>
    </row>
    <row r="1737" customFormat="false" ht="15" hidden="false" customHeight="false" outlineLevel="0" collapsed="false">
      <c r="A1737" s="15" t="n">
        <v>5820</v>
      </c>
      <c r="B1737" s="16" t="n">
        <v>3.4483371857927</v>
      </c>
      <c r="C1737" s="15" t="n">
        <v>230</v>
      </c>
      <c r="D1737" s="15" t="n">
        <v>300</v>
      </c>
      <c r="E1737" s="15" t="n">
        <v>25</v>
      </c>
      <c r="F1737" s="16" t="n">
        <v>0.688332522525665</v>
      </c>
      <c r="G1737" s="17" t="s">
        <v>101</v>
      </c>
      <c r="H1737" s="18" t="n">
        <v>0.3</v>
      </c>
      <c r="I1737" s="18" t="n">
        <v>1.5</v>
      </c>
      <c r="J1737" s="19" t="n">
        <v>0.934032283615349</v>
      </c>
      <c r="K1737" s="19" t="n">
        <v>0.545068755909558</v>
      </c>
      <c r="L1737" s="16" t="n">
        <v>13.5761306527272</v>
      </c>
      <c r="M1737" s="19" t="n">
        <v>0.868296750391539</v>
      </c>
      <c r="N1737" s="19" t="n">
        <v>1.01077396890022</v>
      </c>
      <c r="O1737" s="19" t="n">
        <v>1.14649251801823</v>
      </c>
      <c r="P1737" s="19" t="n">
        <v>0.416216502459593</v>
      </c>
      <c r="Q1737" s="17" t="s">
        <v>31</v>
      </c>
      <c r="R1737" s="5" t="str">
        <f aca="false">IF(OR(Q1737="Steel plate",Q1737="Concrete jacket"),"Steel plate or jacket",Q1737)</f>
        <v>Polymer laminate</v>
      </c>
      <c r="S1737" s="5" t="str">
        <f aca="false">IF(O1737&lt;='Tree rules'!$C$4,IF(N1737&lt;='Tree rules'!$C$5,IF(P1737&lt;='Tree rules'!$C$7,"Monitor","Polymer laminate"),IF(P1737&lt;='Tree rules'!$C$8,"Seal cracks","Polymer laminate")),IF(O1737&lt;='Tree rules'!$C$6,IF(P1737&lt;='Tree rules'!$C$9,"Polymer laminate","Steel plate or jacket"),IF(L1737&lt;='Tree rules'!$C$10,"Steel plate or jacket","Polymer laminate")))</f>
        <v>Polymer laminate</v>
      </c>
      <c r="T1737" s="5" t="str">
        <f aca="false">IF(S1737=R1737,"Yes","No")</f>
        <v>Yes</v>
      </c>
    </row>
    <row r="1738" customFormat="false" ht="15" hidden="false" customHeight="false" outlineLevel="0" collapsed="false">
      <c r="A1738" s="15" t="n">
        <v>5821</v>
      </c>
      <c r="B1738" s="16" t="n">
        <v>3.88276841900359</v>
      </c>
      <c r="C1738" s="15" t="n">
        <v>300</v>
      </c>
      <c r="D1738" s="15" t="n">
        <v>350</v>
      </c>
      <c r="E1738" s="15" t="n">
        <v>30</v>
      </c>
      <c r="F1738" s="16" t="n">
        <v>0.881850569428714</v>
      </c>
      <c r="G1738" s="17" t="s">
        <v>101</v>
      </c>
      <c r="H1738" s="18" t="n">
        <v>0.3</v>
      </c>
      <c r="I1738" s="18" t="n">
        <v>1</v>
      </c>
      <c r="J1738" s="19" t="n">
        <v>0.868056073772661</v>
      </c>
      <c r="K1738" s="19" t="n">
        <v>0.612528694232415</v>
      </c>
      <c r="L1738" s="16" t="n">
        <v>12.772264536196</v>
      </c>
      <c r="M1738" s="19" t="n">
        <v>0.543704712435849</v>
      </c>
      <c r="N1738" s="19" t="n">
        <v>0.642213948604892</v>
      </c>
      <c r="O1738" s="19" t="n">
        <v>0.868056073772661</v>
      </c>
      <c r="P1738" s="19" t="n">
        <v>0.674141617439937</v>
      </c>
      <c r="Q1738" s="17" t="s">
        <v>29</v>
      </c>
      <c r="R1738" s="5" t="str">
        <f aca="false">IF(OR(Q1738="Steel plate",Q1738="Concrete jacket"),"Steel plate or jacket",Q1738)</f>
        <v>Monitor</v>
      </c>
      <c r="S1738" s="5" t="str">
        <f aca="false">IF(O1738&lt;='Tree rules'!$C$4,IF(N1738&lt;='Tree rules'!$C$5,IF(P1738&lt;='Tree rules'!$C$7,"Monitor","Polymer laminate"),IF(P1738&lt;='Tree rules'!$C$8,"Seal cracks","Polymer laminate")),IF(O1738&lt;='Tree rules'!$C$6,IF(P1738&lt;='Tree rules'!$C$9,"Polymer laminate","Steel plate or jacket"),IF(L1738&lt;='Tree rules'!$C$10,"Steel plate or jacket","Polymer laminate")))</f>
        <v>Monitor</v>
      </c>
      <c r="T1738" s="5" t="str">
        <f aca="false">IF(S1738=R1738,"Yes","No")</f>
        <v>Yes</v>
      </c>
    </row>
    <row r="1739" customFormat="false" ht="15" hidden="false" customHeight="false" outlineLevel="0" collapsed="false">
      <c r="A1739" s="15" t="n">
        <v>5822</v>
      </c>
      <c r="B1739" s="16" t="n">
        <v>3.4066582974334</v>
      </c>
      <c r="C1739" s="15" t="n">
        <v>230</v>
      </c>
      <c r="D1739" s="15" t="n">
        <v>300</v>
      </c>
      <c r="E1739" s="15" t="n">
        <v>30</v>
      </c>
      <c r="F1739" s="16" t="n">
        <v>0.688332522525665</v>
      </c>
      <c r="G1739" s="17" t="s">
        <v>101</v>
      </c>
      <c r="H1739" s="18" t="n">
        <v>0.3</v>
      </c>
      <c r="I1739" s="18" t="n">
        <v>1</v>
      </c>
      <c r="J1739" s="19" t="n">
        <v>0.970773014840631</v>
      </c>
      <c r="K1739" s="19" t="n">
        <v>0.641713998901298</v>
      </c>
      <c r="L1739" s="16" t="n">
        <v>13.4120405410764</v>
      </c>
      <c r="M1739" s="19" t="n">
        <v>0.724492113470833</v>
      </c>
      <c r="N1739" s="19" t="n">
        <v>0.874284861886764</v>
      </c>
      <c r="O1739" s="19" t="n">
        <v>0.970773014840631</v>
      </c>
      <c r="P1739" s="19" t="n">
        <v>0.4568418168622</v>
      </c>
      <c r="Q1739" s="17" t="s">
        <v>29</v>
      </c>
      <c r="R1739" s="5" t="str">
        <f aca="false">IF(OR(Q1739="Steel plate",Q1739="Concrete jacket"),"Steel plate or jacket",Q1739)</f>
        <v>Monitor</v>
      </c>
      <c r="S1739" s="5" t="str">
        <f aca="false">IF(O1739&lt;='Tree rules'!$C$4,IF(N1739&lt;='Tree rules'!$C$5,IF(P1739&lt;='Tree rules'!$C$7,"Monitor","Polymer laminate"),IF(P1739&lt;='Tree rules'!$C$8,"Seal cracks","Polymer laminate")),IF(O1739&lt;='Tree rules'!$C$6,IF(P1739&lt;='Tree rules'!$C$9,"Polymer laminate","Steel plate or jacket"),IF(L1739&lt;='Tree rules'!$C$10,"Steel plate or jacket","Polymer laminate")))</f>
        <v>Monitor</v>
      </c>
      <c r="T1739" s="5" t="str">
        <f aca="false">IF(S1739=R1739,"Yes","No")</f>
        <v>Yes</v>
      </c>
    </row>
    <row r="1740" customFormat="false" ht="15" hidden="false" customHeight="false" outlineLevel="0" collapsed="false">
      <c r="A1740" s="15" t="n">
        <v>5827</v>
      </c>
      <c r="B1740" s="16" t="n">
        <v>6.21770754824098</v>
      </c>
      <c r="C1740" s="15" t="n">
        <v>300</v>
      </c>
      <c r="D1740" s="15" t="n">
        <v>575</v>
      </c>
      <c r="E1740" s="15" t="n">
        <v>25</v>
      </c>
      <c r="F1740" s="16" t="n">
        <v>0.651951782846131</v>
      </c>
      <c r="G1740" s="17" t="s">
        <v>102</v>
      </c>
      <c r="H1740" s="18" t="n">
        <v>0.1</v>
      </c>
      <c r="I1740" s="18" t="n">
        <v>1</v>
      </c>
      <c r="J1740" s="19" t="n">
        <v>0.92356731476505</v>
      </c>
      <c r="K1740" s="19" t="n">
        <v>0.561045481629016</v>
      </c>
      <c r="L1740" s="16" t="n">
        <v>12.0967072922976</v>
      </c>
      <c r="M1740" s="19" t="n">
        <v>0.347017607674746</v>
      </c>
      <c r="N1740" s="19" t="n">
        <v>2.50329438656437</v>
      </c>
      <c r="O1740" s="19" t="n">
        <v>0.92356731476505</v>
      </c>
      <c r="P1740" s="19" t="n">
        <v>0.893185952395498</v>
      </c>
      <c r="Q1740" s="17" t="s">
        <v>30</v>
      </c>
      <c r="R1740" s="5" t="str">
        <f aca="false">IF(OR(Q1740="Steel plate",Q1740="Concrete jacket"),"Steel plate or jacket",Q1740)</f>
        <v>Seal cracks</v>
      </c>
      <c r="S1740" s="5" t="str">
        <f aca="false">IF(O1740&lt;='Tree rules'!$C$4,IF(N1740&lt;='Tree rules'!$C$5,IF(P1740&lt;='Tree rules'!$C$7,"Monitor","Polymer laminate"),IF(P1740&lt;='Tree rules'!$C$8,"Seal cracks","Polymer laminate")),IF(O1740&lt;='Tree rules'!$C$6,IF(P1740&lt;='Tree rules'!$C$9,"Polymer laminate","Steel plate or jacket"),IF(L1740&lt;='Tree rules'!$C$10,"Steel plate or jacket","Polymer laminate")))</f>
        <v>Seal cracks</v>
      </c>
      <c r="T1740" s="5" t="str">
        <f aca="false">IF(S1740=R1740,"Yes","No")</f>
        <v>Yes</v>
      </c>
    </row>
    <row r="1741" customFormat="false" ht="15" hidden="false" customHeight="false" outlineLevel="0" collapsed="false">
      <c r="A1741" s="15" t="n">
        <v>5828</v>
      </c>
      <c r="B1741" s="16" t="n">
        <v>4.73434661184606</v>
      </c>
      <c r="C1741" s="15" t="n">
        <v>300</v>
      </c>
      <c r="D1741" s="15" t="n">
        <v>400</v>
      </c>
      <c r="E1741" s="15" t="n">
        <v>25</v>
      </c>
      <c r="F1741" s="16" t="n">
        <v>0.594998608634431</v>
      </c>
      <c r="G1741" s="17" t="s">
        <v>101</v>
      </c>
      <c r="H1741" s="18" t="n">
        <v>0.3</v>
      </c>
      <c r="I1741" s="18" t="n">
        <v>1</v>
      </c>
      <c r="J1741" s="19" t="n">
        <v>0.988496390086121</v>
      </c>
      <c r="K1741" s="19" t="n">
        <v>0.579279120209623</v>
      </c>
      <c r="L1741" s="16" t="n">
        <v>13.4498483291081</v>
      </c>
      <c r="M1741" s="19" t="n">
        <v>0.951339584091422</v>
      </c>
      <c r="N1741" s="19" t="n">
        <v>1.00465926401213</v>
      </c>
      <c r="O1741" s="19" t="n">
        <v>0.988496390086121</v>
      </c>
      <c r="P1741" s="19" t="n">
        <v>0.375765376444047</v>
      </c>
      <c r="Q1741" s="17" t="s">
        <v>30</v>
      </c>
      <c r="R1741" s="5" t="str">
        <f aca="false">IF(OR(Q1741="Steel plate",Q1741="Concrete jacket"),"Steel plate or jacket",Q1741)</f>
        <v>Seal cracks</v>
      </c>
      <c r="S1741" s="5" t="str">
        <f aca="false">IF(O1741&lt;='Tree rules'!$C$4,IF(N1741&lt;='Tree rules'!$C$5,IF(P1741&lt;='Tree rules'!$C$7,"Monitor","Polymer laminate"),IF(P1741&lt;='Tree rules'!$C$8,"Seal cracks","Polymer laminate")),IF(O1741&lt;='Tree rules'!$C$6,IF(P1741&lt;='Tree rules'!$C$9,"Polymer laminate","Steel plate or jacket"),IF(L1741&lt;='Tree rules'!$C$10,"Steel plate or jacket","Polymer laminate")))</f>
        <v>Seal cracks</v>
      </c>
      <c r="T1741" s="5" t="str">
        <f aca="false">IF(S1741=R1741,"Yes","No")</f>
        <v>Yes</v>
      </c>
    </row>
    <row r="1742" customFormat="false" ht="15" hidden="false" customHeight="false" outlineLevel="0" collapsed="false">
      <c r="A1742" s="15" t="n">
        <v>5836</v>
      </c>
      <c r="B1742" s="16" t="n">
        <v>4.67759328655223</v>
      </c>
      <c r="C1742" s="15" t="n">
        <v>230</v>
      </c>
      <c r="D1742" s="15" t="n">
        <v>425</v>
      </c>
      <c r="E1742" s="15" t="n">
        <v>20</v>
      </c>
      <c r="F1742" s="16" t="n">
        <v>0.724620609754306</v>
      </c>
      <c r="G1742" s="17" t="s">
        <v>101</v>
      </c>
      <c r="H1742" s="18" t="n">
        <v>0.3</v>
      </c>
      <c r="I1742" s="18" t="n">
        <v>1</v>
      </c>
      <c r="J1742" s="19" t="n">
        <v>0.889102133729353</v>
      </c>
      <c r="K1742" s="19" t="n">
        <v>0.501958961780795</v>
      </c>
      <c r="L1742" s="16" t="n">
        <v>12.4074092481491</v>
      </c>
      <c r="M1742" s="19" t="n">
        <v>0.720163527671535</v>
      </c>
      <c r="N1742" s="19" t="n">
        <v>0.787467327618459</v>
      </c>
      <c r="O1742" s="19" t="n">
        <v>0.889102133729353</v>
      </c>
      <c r="P1742" s="19" t="n">
        <v>0.489376458833567</v>
      </c>
      <c r="Q1742" s="17" t="s">
        <v>29</v>
      </c>
      <c r="R1742" s="5" t="str">
        <f aca="false">IF(OR(Q1742="Steel plate",Q1742="Concrete jacket"),"Steel plate or jacket",Q1742)</f>
        <v>Monitor</v>
      </c>
      <c r="S1742" s="5" t="str">
        <f aca="false">IF(O1742&lt;='Tree rules'!$C$4,IF(N1742&lt;='Tree rules'!$C$5,IF(P1742&lt;='Tree rules'!$C$7,"Monitor","Polymer laminate"),IF(P1742&lt;='Tree rules'!$C$8,"Seal cracks","Polymer laminate")),IF(O1742&lt;='Tree rules'!$C$6,IF(P1742&lt;='Tree rules'!$C$9,"Polymer laminate","Steel plate or jacket"),IF(L1742&lt;='Tree rules'!$C$10,"Steel plate or jacket","Polymer laminate")))</f>
        <v>Monitor</v>
      </c>
      <c r="T1742" s="5" t="str">
        <f aca="false">IF(S1742=R1742,"Yes","No")</f>
        <v>Yes</v>
      </c>
    </row>
    <row r="1743" customFormat="false" ht="15" hidden="false" customHeight="false" outlineLevel="0" collapsed="false">
      <c r="A1743" s="15" t="n">
        <v>5838</v>
      </c>
      <c r="B1743" s="16" t="n">
        <v>6.81046988981505</v>
      </c>
      <c r="C1743" s="15" t="n">
        <v>230</v>
      </c>
      <c r="D1743" s="15" t="n">
        <v>650</v>
      </c>
      <c r="E1743" s="15" t="n">
        <v>25</v>
      </c>
      <c r="F1743" s="16" t="n">
        <v>0.680685971455249</v>
      </c>
      <c r="G1743" s="17" t="s">
        <v>103</v>
      </c>
      <c r="H1743" s="18" t="n">
        <v>0.2</v>
      </c>
      <c r="I1743" s="18" t="n">
        <v>1</v>
      </c>
      <c r="J1743" s="19" t="n">
        <v>0.86993943211504</v>
      </c>
      <c r="K1743" s="19" t="n">
        <v>0.525011288473415</v>
      </c>
      <c r="L1743" s="16" t="n">
        <v>11.3130729066695</v>
      </c>
      <c r="M1743" s="19" t="n">
        <v>0.767850003975457</v>
      </c>
      <c r="N1743" s="19" t="n">
        <v>0.852862609927374</v>
      </c>
      <c r="O1743" s="19" t="n">
        <v>0.86993943211504</v>
      </c>
      <c r="P1743" s="19" t="n">
        <v>0.420682513495941</v>
      </c>
      <c r="Q1743" s="17" t="s">
        <v>29</v>
      </c>
      <c r="R1743" s="5" t="str">
        <f aca="false">IF(OR(Q1743="Steel plate",Q1743="Concrete jacket"),"Steel plate or jacket",Q1743)</f>
        <v>Monitor</v>
      </c>
      <c r="S1743" s="5" t="str">
        <f aca="false">IF(O1743&lt;='Tree rules'!$C$4,IF(N1743&lt;='Tree rules'!$C$5,IF(P1743&lt;='Tree rules'!$C$7,"Monitor","Polymer laminate"),IF(P1743&lt;='Tree rules'!$C$8,"Seal cracks","Polymer laminate")),IF(O1743&lt;='Tree rules'!$C$6,IF(P1743&lt;='Tree rules'!$C$9,"Polymer laminate","Steel plate or jacket"),IF(L1743&lt;='Tree rules'!$C$10,"Steel plate or jacket","Polymer laminate")))</f>
        <v>Monitor</v>
      </c>
      <c r="T1743" s="5" t="str">
        <f aca="false">IF(S1743=R1743,"Yes","No")</f>
        <v>Yes</v>
      </c>
    </row>
    <row r="1744" customFormat="false" ht="15" hidden="false" customHeight="false" outlineLevel="0" collapsed="false">
      <c r="A1744" s="15" t="n">
        <v>5841</v>
      </c>
      <c r="B1744" s="16" t="n">
        <v>7.21844103211779</v>
      </c>
      <c r="C1744" s="15" t="n">
        <v>300</v>
      </c>
      <c r="D1744" s="15" t="n">
        <v>575</v>
      </c>
      <c r="E1744" s="15" t="n">
        <v>20</v>
      </c>
      <c r="F1744" s="16" t="n">
        <v>0.633465437396808</v>
      </c>
      <c r="G1744" s="17" t="s">
        <v>103</v>
      </c>
      <c r="H1744" s="18" t="n">
        <v>0.2</v>
      </c>
      <c r="I1744" s="18" t="n">
        <v>1</v>
      </c>
      <c r="J1744" s="19" t="n">
        <v>0.874199890435579</v>
      </c>
      <c r="K1744" s="19" t="n">
        <v>0.496312531690739</v>
      </c>
      <c r="L1744" s="16" t="n">
        <v>13.6454461854779</v>
      </c>
      <c r="M1744" s="19" t="n">
        <v>0.768291280064466</v>
      </c>
      <c r="N1744" s="19" t="n">
        <v>0.783713296782377</v>
      </c>
      <c r="O1744" s="19" t="n">
        <v>0.874199890435579</v>
      </c>
      <c r="P1744" s="19" t="n">
        <v>0.495283014448046</v>
      </c>
      <c r="Q1744" s="17" t="s">
        <v>29</v>
      </c>
      <c r="R1744" s="5" t="str">
        <f aca="false">IF(OR(Q1744="Steel plate",Q1744="Concrete jacket"),"Steel plate or jacket",Q1744)</f>
        <v>Monitor</v>
      </c>
      <c r="S1744" s="5" t="str">
        <f aca="false">IF(O1744&lt;='Tree rules'!$C$4,IF(N1744&lt;='Tree rules'!$C$5,IF(P1744&lt;='Tree rules'!$C$7,"Monitor","Polymer laminate"),IF(P1744&lt;='Tree rules'!$C$8,"Seal cracks","Polymer laminate")),IF(O1744&lt;='Tree rules'!$C$6,IF(P1744&lt;='Tree rules'!$C$9,"Polymer laminate","Steel plate or jacket"),IF(L1744&lt;='Tree rules'!$C$10,"Steel plate or jacket","Polymer laminate")))</f>
        <v>Monitor</v>
      </c>
      <c r="T1744" s="5" t="str">
        <f aca="false">IF(S1744=R1744,"Yes","No")</f>
        <v>Yes</v>
      </c>
    </row>
    <row r="1745" customFormat="false" ht="15" hidden="false" customHeight="false" outlineLevel="0" collapsed="false">
      <c r="A1745" s="15" t="n">
        <v>5842</v>
      </c>
      <c r="B1745" s="16" t="n">
        <v>3.81739901794839</v>
      </c>
      <c r="C1745" s="15" t="n">
        <v>230</v>
      </c>
      <c r="D1745" s="15" t="n">
        <v>350</v>
      </c>
      <c r="E1745" s="15" t="n">
        <v>30</v>
      </c>
      <c r="F1745" s="16" t="n">
        <v>0.907455678485392</v>
      </c>
      <c r="G1745" s="17" t="s">
        <v>102</v>
      </c>
      <c r="H1745" s="18" t="n">
        <v>0.1</v>
      </c>
      <c r="I1745" s="18" t="n">
        <v>1</v>
      </c>
      <c r="J1745" s="19" t="n">
        <v>0.904139712063349</v>
      </c>
      <c r="K1745" s="19" t="n">
        <v>0.54315695807401</v>
      </c>
      <c r="L1745" s="16" t="n">
        <v>13.2089931416899</v>
      </c>
      <c r="M1745" s="19" t="n">
        <v>0.944536522215699</v>
      </c>
      <c r="N1745" s="19" t="n">
        <v>2.40676187560776</v>
      </c>
      <c r="O1745" s="19" t="n">
        <v>0.904139712063349</v>
      </c>
      <c r="P1745" s="19" t="n">
        <v>0.371529291713308</v>
      </c>
      <c r="Q1745" s="17" t="s">
        <v>30</v>
      </c>
      <c r="R1745" s="5" t="str">
        <f aca="false">IF(OR(Q1745="Steel plate",Q1745="Concrete jacket"),"Steel plate or jacket",Q1745)</f>
        <v>Seal cracks</v>
      </c>
      <c r="S1745" s="5" t="str">
        <f aca="false">IF(O1745&lt;='Tree rules'!$C$4,IF(N1745&lt;='Tree rules'!$C$5,IF(P1745&lt;='Tree rules'!$C$7,"Monitor","Polymer laminate"),IF(P1745&lt;='Tree rules'!$C$8,"Seal cracks","Polymer laminate")),IF(O1745&lt;='Tree rules'!$C$6,IF(P1745&lt;='Tree rules'!$C$9,"Polymer laminate","Steel plate or jacket"),IF(L1745&lt;='Tree rules'!$C$10,"Steel plate or jacket","Polymer laminate")))</f>
        <v>Seal cracks</v>
      </c>
      <c r="T1745" s="5" t="str">
        <f aca="false">IF(S1745=R1745,"Yes","No")</f>
        <v>Yes</v>
      </c>
    </row>
    <row r="1746" customFormat="false" ht="15" hidden="false" customHeight="false" outlineLevel="0" collapsed="false">
      <c r="A1746" s="15" t="n">
        <v>5843</v>
      </c>
      <c r="B1746" s="16" t="n">
        <v>4.43866859850685</v>
      </c>
      <c r="C1746" s="15" t="n">
        <v>300</v>
      </c>
      <c r="D1746" s="15" t="n">
        <v>350</v>
      </c>
      <c r="E1746" s="15" t="n">
        <v>30</v>
      </c>
      <c r="F1746" s="16" t="n">
        <v>0.693508312050727</v>
      </c>
      <c r="G1746" s="17" t="s">
        <v>103</v>
      </c>
      <c r="H1746" s="18" t="n">
        <v>0.2</v>
      </c>
      <c r="I1746" s="18" t="n">
        <v>2</v>
      </c>
      <c r="J1746" s="19" t="n">
        <v>0.97942425611955</v>
      </c>
      <c r="K1746" s="19" t="n">
        <v>0.506439868196927</v>
      </c>
      <c r="L1746" s="16" t="n">
        <v>14.6975781407512</v>
      </c>
      <c r="M1746" s="19" t="n">
        <v>0.513365578762319</v>
      </c>
      <c r="N1746" s="19" t="n">
        <v>2.54275065865548</v>
      </c>
      <c r="O1746" s="19" t="n">
        <v>1.46282902106104</v>
      </c>
      <c r="P1746" s="19" t="n">
        <v>0.84710474336642</v>
      </c>
      <c r="Q1746" s="17" t="s">
        <v>31</v>
      </c>
      <c r="R1746" s="5" t="str">
        <f aca="false">IF(OR(Q1746="Steel plate",Q1746="Concrete jacket"),"Steel plate or jacket",Q1746)</f>
        <v>Polymer laminate</v>
      </c>
      <c r="S1746" s="5" t="str">
        <f aca="false">IF(O1746&lt;='Tree rules'!$C$4,IF(N1746&lt;='Tree rules'!$C$5,IF(P1746&lt;='Tree rules'!$C$7,"Monitor","Polymer laminate"),IF(P1746&lt;='Tree rules'!$C$8,"Seal cracks","Polymer laminate")),IF(O1746&lt;='Tree rules'!$C$6,IF(P1746&lt;='Tree rules'!$C$9,"Polymer laminate","Steel plate or jacket"),IF(L1746&lt;='Tree rules'!$C$10,"Steel plate or jacket","Polymer laminate")))</f>
        <v>Polymer laminate</v>
      </c>
      <c r="T1746" s="5" t="str">
        <f aca="false">IF(S1746=R1746,"Yes","No")</f>
        <v>Yes</v>
      </c>
    </row>
    <row r="1747" customFormat="false" ht="15" hidden="false" customHeight="false" outlineLevel="0" collapsed="false">
      <c r="A1747" s="15" t="n">
        <v>5844</v>
      </c>
      <c r="B1747" s="16" t="n">
        <v>6.14350527046841</v>
      </c>
      <c r="C1747" s="15" t="n">
        <v>230</v>
      </c>
      <c r="D1747" s="15" t="n">
        <v>500</v>
      </c>
      <c r="E1747" s="15" t="n">
        <v>25</v>
      </c>
      <c r="F1747" s="16" t="n">
        <v>0.604384889109233</v>
      </c>
      <c r="G1747" s="17" t="s">
        <v>103</v>
      </c>
      <c r="H1747" s="18" t="n">
        <v>0.2</v>
      </c>
      <c r="I1747" s="18" t="n">
        <v>1</v>
      </c>
      <c r="J1747" s="19" t="n">
        <v>0.944736558810668</v>
      </c>
      <c r="K1747" s="19" t="n">
        <v>0.578266935489379</v>
      </c>
      <c r="L1747" s="16" t="n">
        <v>13.5918258196204</v>
      </c>
      <c r="M1747" s="19" t="n">
        <v>0.439019783280407</v>
      </c>
      <c r="N1747" s="19" t="n">
        <v>1.369035785249</v>
      </c>
      <c r="O1747" s="19" t="n">
        <v>0.944736558810668</v>
      </c>
      <c r="P1747" s="19" t="n">
        <v>0.804132765848593</v>
      </c>
      <c r="Q1747" s="17" t="s">
        <v>30</v>
      </c>
      <c r="R1747" s="5" t="str">
        <f aca="false">IF(OR(Q1747="Steel plate",Q1747="Concrete jacket"),"Steel plate or jacket",Q1747)</f>
        <v>Seal cracks</v>
      </c>
      <c r="S1747" s="5" t="str">
        <f aca="false">IF(O1747&lt;='Tree rules'!$C$4,IF(N1747&lt;='Tree rules'!$C$5,IF(P1747&lt;='Tree rules'!$C$7,"Monitor","Polymer laminate"),IF(P1747&lt;='Tree rules'!$C$8,"Seal cracks","Polymer laminate")),IF(O1747&lt;='Tree rules'!$C$6,IF(P1747&lt;='Tree rules'!$C$9,"Polymer laminate","Steel plate or jacket"),IF(L1747&lt;='Tree rules'!$C$10,"Steel plate or jacket","Polymer laminate")))</f>
        <v>Seal cracks</v>
      </c>
      <c r="T1747" s="5" t="str">
        <f aca="false">IF(S1747=R1747,"Yes","No")</f>
        <v>Yes</v>
      </c>
    </row>
    <row r="1748" customFormat="false" ht="15" hidden="false" customHeight="false" outlineLevel="0" collapsed="false">
      <c r="A1748" s="15" t="n">
        <v>5845</v>
      </c>
      <c r="B1748" s="16" t="n">
        <v>4.88865978289681</v>
      </c>
      <c r="C1748" s="15" t="n">
        <v>300</v>
      </c>
      <c r="D1748" s="15" t="n">
        <v>400</v>
      </c>
      <c r="E1748" s="15" t="n">
        <v>20</v>
      </c>
      <c r="F1748" s="16" t="n">
        <v>0.529481907908392</v>
      </c>
      <c r="G1748" s="17" t="s">
        <v>101</v>
      </c>
      <c r="H1748" s="18" t="n">
        <v>0.3</v>
      </c>
      <c r="I1748" s="18" t="n">
        <v>1</v>
      </c>
      <c r="J1748" s="19" t="n">
        <v>0.997288186698398</v>
      </c>
      <c r="K1748" s="19" t="n">
        <v>0.576971178098978</v>
      </c>
      <c r="L1748" s="16" t="n">
        <v>13.7321904013955</v>
      </c>
      <c r="M1748" s="19" t="n">
        <v>0.478127461269313</v>
      </c>
      <c r="N1748" s="19" t="n">
        <v>0.670562713763433</v>
      </c>
      <c r="O1748" s="19" t="n">
        <v>0.997288186698398</v>
      </c>
      <c r="P1748" s="19" t="n">
        <v>0.728685599972312</v>
      </c>
      <c r="Q1748" s="17" t="s">
        <v>29</v>
      </c>
      <c r="R1748" s="5" t="str">
        <f aca="false">IF(OR(Q1748="Steel plate",Q1748="Concrete jacket"),"Steel plate or jacket",Q1748)</f>
        <v>Monitor</v>
      </c>
      <c r="S1748" s="5" t="str">
        <f aca="false">IF(O1748&lt;='Tree rules'!$C$4,IF(N1748&lt;='Tree rules'!$C$5,IF(P1748&lt;='Tree rules'!$C$7,"Monitor","Polymer laminate"),IF(P1748&lt;='Tree rules'!$C$8,"Seal cracks","Polymer laminate")),IF(O1748&lt;='Tree rules'!$C$6,IF(P1748&lt;='Tree rules'!$C$9,"Polymer laminate","Steel plate or jacket"),IF(L1748&lt;='Tree rules'!$C$10,"Steel plate or jacket","Polymer laminate")))</f>
        <v>Monitor</v>
      </c>
      <c r="T1748" s="5" t="str">
        <f aca="false">IF(S1748=R1748,"Yes","No")</f>
        <v>Yes</v>
      </c>
    </row>
    <row r="1749" customFormat="false" ht="15" hidden="false" customHeight="false" outlineLevel="0" collapsed="false">
      <c r="A1749" s="15" t="n">
        <v>5846</v>
      </c>
      <c r="B1749" s="16" t="n">
        <v>3.29049753644808</v>
      </c>
      <c r="C1749" s="15" t="n">
        <v>300</v>
      </c>
      <c r="D1749" s="15" t="n">
        <v>300</v>
      </c>
      <c r="E1749" s="15" t="n">
        <v>25</v>
      </c>
      <c r="F1749" s="16" t="n">
        <v>0.589048622548086</v>
      </c>
      <c r="G1749" s="17" t="s">
        <v>101</v>
      </c>
      <c r="H1749" s="18" t="n">
        <v>0.3</v>
      </c>
      <c r="I1749" s="18" t="n">
        <v>2</v>
      </c>
      <c r="J1749" s="19" t="n">
        <v>0.88512449165889</v>
      </c>
      <c r="K1749" s="19" t="n">
        <v>0.613446805914765</v>
      </c>
      <c r="L1749" s="16" t="n">
        <v>12.8535060017503</v>
      </c>
      <c r="M1749" s="19" t="n">
        <v>0.926059046177109</v>
      </c>
      <c r="N1749" s="19" t="n">
        <v>0.839680394153384</v>
      </c>
      <c r="O1749" s="19" t="n">
        <v>1.22727219107271</v>
      </c>
      <c r="P1749" s="19" t="n">
        <v>0.357947076631219</v>
      </c>
      <c r="Q1749" s="17" t="s">
        <v>31</v>
      </c>
      <c r="R1749" s="5" t="str">
        <f aca="false">IF(OR(Q1749="Steel plate",Q1749="Concrete jacket"),"Steel plate or jacket",Q1749)</f>
        <v>Polymer laminate</v>
      </c>
      <c r="S1749" s="5" t="str">
        <f aca="false">IF(O1749&lt;='Tree rules'!$C$4,IF(N1749&lt;='Tree rules'!$C$5,IF(P1749&lt;='Tree rules'!$C$7,"Monitor","Polymer laminate"),IF(P1749&lt;='Tree rules'!$C$8,"Seal cracks","Polymer laminate")),IF(O1749&lt;='Tree rules'!$C$6,IF(P1749&lt;='Tree rules'!$C$9,"Polymer laminate","Steel plate or jacket"),IF(L1749&lt;='Tree rules'!$C$10,"Steel plate or jacket","Polymer laminate")))</f>
        <v>Polymer laminate</v>
      </c>
      <c r="T1749" s="5" t="str">
        <f aca="false">IF(S1749=R1749,"Yes","No")</f>
        <v>Yes</v>
      </c>
    </row>
    <row r="1750" customFormat="false" ht="15" hidden="false" customHeight="false" outlineLevel="0" collapsed="false">
      <c r="A1750" s="15" t="n">
        <v>5851</v>
      </c>
      <c r="B1750" s="16" t="n">
        <v>4.49499892303233</v>
      </c>
      <c r="C1750" s="15" t="n">
        <v>230</v>
      </c>
      <c r="D1750" s="15" t="n">
        <v>400</v>
      </c>
      <c r="E1750" s="15" t="n">
        <v>20</v>
      </c>
      <c r="F1750" s="16" t="n">
        <v>0.740832460684402</v>
      </c>
      <c r="G1750" s="17" t="s">
        <v>101</v>
      </c>
      <c r="H1750" s="18" t="n">
        <v>0.3</v>
      </c>
      <c r="I1750" s="18" t="n">
        <v>1.5</v>
      </c>
      <c r="J1750" s="19" t="n">
        <v>0.863677665851895</v>
      </c>
      <c r="K1750" s="19" t="n">
        <v>0.634117757753994</v>
      </c>
      <c r="L1750" s="16" t="n">
        <v>12.6977370707128</v>
      </c>
      <c r="M1750" s="19" t="n">
        <v>0.496273367958124</v>
      </c>
      <c r="N1750" s="19" t="n">
        <v>0.74662711249001</v>
      </c>
      <c r="O1750" s="19" t="n">
        <v>1.02167982633174</v>
      </c>
      <c r="P1750" s="19" t="n">
        <v>0.833797628741244</v>
      </c>
      <c r="Q1750" s="17" t="s">
        <v>31</v>
      </c>
      <c r="R1750" s="5" t="str">
        <f aca="false">IF(OR(Q1750="Steel plate",Q1750="Concrete jacket"),"Steel plate or jacket",Q1750)</f>
        <v>Polymer laminate</v>
      </c>
      <c r="S1750" s="5" t="str">
        <f aca="false">IF(O1750&lt;='Tree rules'!$C$4,IF(N1750&lt;='Tree rules'!$C$5,IF(P1750&lt;='Tree rules'!$C$7,"Monitor","Polymer laminate"),IF(P1750&lt;='Tree rules'!$C$8,"Seal cracks","Polymer laminate")),IF(O1750&lt;='Tree rules'!$C$6,IF(P1750&lt;='Tree rules'!$C$9,"Polymer laminate","Steel plate or jacket"),IF(L1750&lt;='Tree rules'!$C$10,"Steel plate or jacket","Polymer laminate")))</f>
        <v>Polymer laminate</v>
      </c>
      <c r="T1750" s="5" t="str">
        <f aca="false">IF(S1750=R1750,"Yes","No")</f>
        <v>Yes</v>
      </c>
    </row>
    <row r="1751" customFormat="false" ht="15" hidden="false" customHeight="false" outlineLevel="0" collapsed="false">
      <c r="A1751" s="15" t="n">
        <v>5852</v>
      </c>
      <c r="B1751" s="16" t="n">
        <v>5.13657579648274</v>
      </c>
      <c r="C1751" s="15" t="n">
        <v>300</v>
      </c>
      <c r="D1751" s="15" t="n">
        <v>500</v>
      </c>
      <c r="E1751" s="15" t="n">
        <v>30</v>
      </c>
      <c r="F1751" s="16" t="n">
        <v>0.695042622475618</v>
      </c>
      <c r="G1751" s="17" t="s">
        <v>101</v>
      </c>
      <c r="H1751" s="18" t="n">
        <v>0.3</v>
      </c>
      <c r="I1751" s="18" t="n">
        <v>1.5</v>
      </c>
      <c r="J1751" s="19" t="n">
        <v>0.987562608656245</v>
      </c>
      <c r="K1751" s="19" t="n">
        <v>0.543894079034738</v>
      </c>
      <c r="L1751" s="16" t="n">
        <v>11.3641057444308</v>
      </c>
      <c r="M1751" s="19" t="n">
        <v>0.578432396889765</v>
      </c>
      <c r="N1751" s="19" t="n">
        <v>1.01870818420781</v>
      </c>
      <c r="O1751" s="19" t="n">
        <v>1.21277918522225</v>
      </c>
      <c r="P1751" s="19" t="n">
        <v>0.621576702308391</v>
      </c>
      <c r="Q1751" s="17" t="s">
        <v>31</v>
      </c>
      <c r="R1751" s="5" t="str">
        <f aca="false">IF(OR(Q1751="Steel plate",Q1751="Concrete jacket"),"Steel plate or jacket",Q1751)</f>
        <v>Polymer laminate</v>
      </c>
      <c r="S1751" s="5" t="str">
        <f aca="false">IF(O1751&lt;='Tree rules'!$C$4,IF(N1751&lt;='Tree rules'!$C$5,IF(P1751&lt;='Tree rules'!$C$7,"Monitor","Polymer laminate"),IF(P1751&lt;='Tree rules'!$C$8,"Seal cracks","Polymer laminate")),IF(O1751&lt;='Tree rules'!$C$6,IF(P1751&lt;='Tree rules'!$C$9,"Polymer laminate","Steel plate or jacket"),IF(L1751&lt;='Tree rules'!$C$10,"Steel plate or jacket","Polymer laminate")))</f>
        <v>Polymer laminate</v>
      </c>
      <c r="T1751" s="5" t="str">
        <f aca="false">IF(S1751=R1751,"Yes","No")</f>
        <v>Yes</v>
      </c>
    </row>
    <row r="1752" customFormat="false" ht="15" hidden="false" customHeight="false" outlineLevel="0" collapsed="false">
      <c r="A1752" s="15" t="n">
        <v>5855</v>
      </c>
      <c r="B1752" s="16" t="n">
        <v>4.19150647474537</v>
      </c>
      <c r="C1752" s="15" t="n">
        <v>230</v>
      </c>
      <c r="D1752" s="15" t="n">
        <v>400</v>
      </c>
      <c r="E1752" s="15" t="n">
        <v>20</v>
      </c>
      <c r="F1752" s="16" t="n">
        <v>0.740832460684402</v>
      </c>
      <c r="G1752" s="17" t="s">
        <v>101</v>
      </c>
      <c r="H1752" s="18" t="n">
        <v>0.3</v>
      </c>
      <c r="I1752" s="18" t="n">
        <v>1</v>
      </c>
      <c r="J1752" s="19" t="n">
        <v>0.960764022808011</v>
      </c>
      <c r="K1752" s="19" t="n">
        <v>0.46354932715767</v>
      </c>
      <c r="L1752" s="16" t="n">
        <v>11.8404137704671</v>
      </c>
      <c r="M1752" s="19" t="n">
        <v>0.353263129064096</v>
      </c>
      <c r="N1752" s="19" t="n">
        <v>0.722282471335619</v>
      </c>
      <c r="O1752" s="19" t="n">
        <v>0.960764022808011</v>
      </c>
      <c r="P1752" s="19" t="n">
        <v>0.952249257196629</v>
      </c>
      <c r="Q1752" s="17" t="s">
        <v>29</v>
      </c>
      <c r="R1752" s="5" t="str">
        <f aca="false">IF(OR(Q1752="Steel plate",Q1752="Concrete jacket"),"Steel plate or jacket",Q1752)</f>
        <v>Monitor</v>
      </c>
      <c r="S1752" s="5" t="str">
        <f aca="false">IF(O1752&lt;='Tree rules'!$C$4,IF(N1752&lt;='Tree rules'!$C$5,IF(P1752&lt;='Tree rules'!$C$7,"Monitor","Polymer laminate"),IF(P1752&lt;='Tree rules'!$C$8,"Seal cracks","Polymer laminate")),IF(O1752&lt;='Tree rules'!$C$6,IF(P1752&lt;='Tree rules'!$C$9,"Polymer laminate","Steel plate or jacket"),IF(L1752&lt;='Tree rules'!$C$10,"Steel plate or jacket","Polymer laminate")))</f>
        <v>Monitor</v>
      </c>
      <c r="T1752" s="5" t="str">
        <f aca="false">IF(S1752=R1752,"Yes","No")</f>
        <v>Yes</v>
      </c>
    </row>
    <row r="1753" customFormat="false" ht="15" hidden="false" customHeight="false" outlineLevel="0" collapsed="false">
      <c r="A1753" s="15" t="n">
        <v>5857</v>
      </c>
      <c r="B1753" s="16" t="n">
        <v>6.88995146439471</v>
      </c>
      <c r="C1753" s="15" t="n">
        <v>230</v>
      </c>
      <c r="D1753" s="15" t="n">
        <v>575</v>
      </c>
      <c r="E1753" s="15" t="n">
        <v>30</v>
      </c>
      <c r="F1753" s="16" t="n">
        <v>0.777557789024782</v>
      </c>
      <c r="G1753" s="17" t="s">
        <v>101</v>
      </c>
      <c r="H1753" s="18" t="n">
        <v>0.3</v>
      </c>
      <c r="I1753" s="18" t="n">
        <v>2</v>
      </c>
      <c r="J1753" s="19" t="n">
        <v>0.880837430556232</v>
      </c>
      <c r="K1753" s="19" t="n">
        <v>0.551745399313918</v>
      </c>
      <c r="L1753" s="16" t="n">
        <v>13.0739116971437</v>
      </c>
      <c r="M1753" s="19" t="n">
        <v>0.729935954758999</v>
      </c>
      <c r="N1753" s="19" t="n">
        <v>0.893921035525776</v>
      </c>
      <c r="O1753" s="19" t="n">
        <v>1.27567686125957</v>
      </c>
      <c r="P1753" s="19" t="n">
        <v>0.649224092390502</v>
      </c>
      <c r="Q1753" s="17" t="s">
        <v>31</v>
      </c>
      <c r="R1753" s="5" t="str">
        <f aca="false">IF(OR(Q1753="Steel plate",Q1753="Concrete jacket"),"Steel plate or jacket",Q1753)</f>
        <v>Polymer laminate</v>
      </c>
      <c r="S1753" s="5" t="str">
        <f aca="false">IF(O1753&lt;='Tree rules'!$C$4,IF(N1753&lt;='Tree rules'!$C$5,IF(P1753&lt;='Tree rules'!$C$7,"Monitor","Polymer laminate"),IF(P1753&lt;='Tree rules'!$C$8,"Seal cracks","Polymer laminate")),IF(O1753&lt;='Tree rules'!$C$6,IF(P1753&lt;='Tree rules'!$C$9,"Polymer laminate","Steel plate or jacket"),IF(L1753&lt;='Tree rules'!$C$10,"Steel plate or jacket","Polymer laminate")))</f>
        <v>Polymer laminate</v>
      </c>
      <c r="T1753" s="5" t="str">
        <f aca="false">IF(S1753=R1753,"Yes","No")</f>
        <v>Yes</v>
      </c>
    </row>
    <row r="1754" customFormat="false" ht="15" hidden="false" customHeight="false" outlineLevel="0" collapsed="false">
      <c r="A1754" s="15" t="n">
        <v>5862</v>
      </c>
      <c r="B1754" s="16" t="n">
        <v>6.56907910005062</v>
      </c>
      <c r="C1754" s="15" t="n">
        <v>300</v>
      </c>
      <c r="D1754" s="15" t="n">
        <v>650</v>
      </c>
      <c r="E1754" s="15" t="n">
        <v>25</v>
      </c>
      <c r="F1754" s="16" t="n">
        <v>0.695812326376477</v>
      </c>
      <c r="G1754" s="17" t="s">
        <v>103</v>
      </c>
      <c r="H1754" s="18" t="n">
        <v>0.2</v>
      </c>
      <c r="I1754" s="18" t="n">
        <v>1</v>
      </c>
      <c r="J1754" s="19" t="n">
        <v>0.870458864022164</v>
      </c>
      <c r="K1754" s="19" t="n">
        <v>0.635422501262962</v>
      </c>
      <c r="L1754" s="16" t="n">
        <v>10.9120915283233</v>
      </c>
      <c r="M1754" s="19" t="n">
        <v>0.429446223401587</v>
      </c>
      <c r="N1754" s="19" t="n">
        <v>0.928700304732663</v>
      </c>
      <c r="O1754" s="19" t="n">
        <v>0.870458864022164</v>
      </c>
      <c r="P1754" s="19" t="n">
        <v>0.763214700238737</v>
      </c>
      <c r="Q1754" s="17" t="s">
        <v>29</v>
      </c>
      <c r="R1754" s="5" t="str">
        <f aca="false">IF(OR(Q1754="Steel plate",Q1754="Concrete jacket"),"Steel plate or jacket",Q1754)</f>
        <v>Monitor</v>
      </c>
      <c r="S1754" s="5" t="str">
        <f aca="false">IF(O1754&lt;='Tree rules'!$C$4,IF(N1754&lt;='Tree rules'!$C$5,IF(P1754&lt;='Tree rules'!$C$7,"Monitor","Polymer laminate"),IF(P1754&lt;='Tree rules'!$C$8,"Seal cracks","Polymer laminate")),IF(O1754&lt;='Tree rules'!$C$6,IF(P1754&lt;='Tree rules'!$C$9,"Polymer laminate","Steel plate or jacket"),IF(L1754&lt;='Tree rules'!$C$10,"Steel plate or jacket","Polymer laminate")))</f>
        <v>Monitor</v>
      </c>
      <c r="T1754" s="5" t="str">
        <f aca="false">IF(S1754=R1754,"Yes","No")</f>
        <v>Yes</v>
      </c>
    </row>
    <row r="1755" customFormat="false" ht="15" hidden="false" customHeight="false" outlineLevel="0" collapsed="false">
      <c r="A1755" s="15" t="n">
        <v>5865</v>
      </c>
      <c r="B1755" s="16" t="n">
        <v>5.5540960948475</v>
      </c>
      <c r="C1755" s="15" t="n">
        <v>300</v>
      </c>
      <c r="D1755" s="15" t="n">
        <v>450</v>
      </c>
      <c r="E1755" s="15" t="n">
        <v>30</v>
      </c>
      <c r="F1755" s="16" t="n">
        <v>0.663570725510715</v>
      </c>
      <c r="G1755" s="17" t="s">
        <v>101</v>
      </c>
      <c r="H1755" s="18" t="n">
        <v>0.3</v>
      </c>
      <c r="I1755" s="18" t="n">
        <v>1</v>
      </c>
      <c r="J1755" s="19" t="n">
        <v>0.977607075568401</v>
      </c>
      <c r="K1755" s="19" t="n">
        <v>0.477946157577773</v>
      </c>
      <c r="L1755" s="16" t="n">
        <v>13.7477626110087</v>
      </c>
      <c r="M1755" s="19" t="n">
        <v>0.361653956632978</v>
      </c>
      <c r="N1755" s="19" t="n">
        <v>0.737249279358989</v>
      </c>
      <c r="O1755" s="19" t="n">
        <v>0.977607075568401</v>
      </c>
      <c r="P1755" s="19" t="n">
        <v>0.924625963961932</v>
      </c>
      <c r="Q1755" s="17" t="s">
        <v>29</v>
      </c>
      <c r="R1755" s="5" t="str">
        <f aca="false">IF(OR(Q1755="Steel plate",Q1755="Concrete jacket"),"Steel plate or jacket",Q1755)</f>
        <v>Monitor</v>
      </c>
      <c r="S1755" s="5" t="str">
        <f aca="false">IF(O1755&lt;='Tree rules'!$C$4,IF(N1755&lt;='Tree rules'!$C$5,IF(P1755&lt;='Tree rules'!$C$7,"Monitor","Polymer laminate"),IF(P1755&lt;='Tree rules'!$C$8,"Seal cracks","Polymer laminate")),IF(O1755&lt;='Tree rules'!$C$6,IF(P1755&lt;='Tree rules'!$C$9,"Polymer laminate","Steel plate or jacket"),IF(L1755&lt;='Tree rules'!$C$10,"Steel plate or jacket","Polymer laminate")))</f>
        <v>Monitor</v>
      </c>
      <c r="T1755" s="5" t="str">
        <f aca="false">IF(S1755=R1755,"Yes","No")</f>
        <v>Yes</v>
      </c>
    </row>
    <row r="1756" customFormat="false" ht="15" hidden="false" customHeight="false" outlineLevel="0" collapsed="false">
      <c r="A1756" s="15" t="n">
        <v>5870</v>
      </c>
      <c r="B1756" s="16" t="n">
        <v>6.79292274121486</v>
      </c>
      <c r="C1756" s="15" t="n">
        <v>300</v>
      </c>
      <c r="D1756" s="15" t="n">
        <v>600</v>
      </c>
      <c r="E1756" s="15" t="n">
        <v>20</v>
      </c>
      <c r="F1756" s="16" t="n">
        <v>0.758838805214926</v>
      </c>
      <c r="G1756" s="17" t="s">
        <v>103</v>
      </c>
      <c r="H1756" s="18" t="n">
        <v>0.2</v>
      </c>
      <c r="I1756" s="18" t="n">
        <v>1.5</v>
      </c>
      <c r="J1756" s="19" t="n">
        <v>0.863361933709216</v>
      </c>
      <c r="K1756" s="19" t="n">
        <v>0.426670840147933</v>
      </c>
      <c r="L1756" s="16" t="n">
        <v>12.3060194587226</v>
      </c>
      <c r="M1756" s="19" t="n">
        <v>0.706926560787546</v>
      </c>
      <c r="N1756" s="19" t="n">
        <v>1.10681048004368</v>
      </c>
      <c r="O1756" s="19" t="n">
        <v>1.1108572197601</v>
      </c>
      <c r="P1756" s="19" t="n">
        <v>0.589028417636316</v>
      </c>
      <c r="Q1756" s="17" t="s">
        <v>31</v>
      </c>
      <c r="R1756" s="5" t="str">
        <f aca="false">IF(OR(Q1756="Steel plate",Q1756="Concrete jacket"),"Steel plate or jacket",Q1756)</f>
        <v>Polymer laminate</v>
      </c>
      <c r="S1756" s="5" t="str">
        <f aca="false">IF(O1756&lt;='Tree rules'!$C$4,IF(N1756&lt;='Tree rules'!$C$5,IF(P1756&lt;='Tree rules'!$C$7,"Monitor","Polymer laminate"),IF(P1756&lt;='Tree rules'!$C$8,"Seal cracks","Polymer laminate")),IF(O1756&lt;='Tree rules'!$C$6,IF(P1756&lt;='Tree rules'!$C$9,"Polymer laminate","Steel plate or jacket"),IF(L1756&lt;='Tree rules'!$C$10,"Steel plate or jacket","Polymer laminate")))</f>
        <v>Polymer laminate</v>
      </c>
      <c r="T1756" s="5" t="str">
        <f aca="false">IF(S1756=R1756,"Yes","No")</f>
        <v>Yes</v>
      </c>
    </row>
    <row r="1757" customFormat="false" ht="15" hidden="false" customHeight="false" outlineLevel="0" collapsed="false">
      <c r="A1757" s="15" t="n">
        <v>5875</v>
      </c>
      <c r="B1757" s="16" t="n">
        <v>3.02361648742456</v>
      </c>
      <c r="C1757" s="15" t="n">
        <v>300</v>
      </c>
      <c r="D1757" s="15" t="n">
        <v>300</v>
      </c>
      <c r="E1757" s="15" t="n">
        <v>30</v>
      </c>
      <c r="F1757" s="16" t="n">
        <v>0.736310778185108</v>
      </c>
      <c r="G1757" s="17" t="s">
        <v>103</v>
      </c>
      <c r="H1757" s="18" t="n">
        <v>0.2</v>
      </c>
      <c r="I1757" s="18" t="n">
        <v>2</v>
      </c>
      <c r="J1757" s="19" t="n">
        <v>0.951436673045781</v>
      </c>
      <c r="K1757" s="19" t="n">
        <v>0.433640888055427</v>
      </c>
      <c r="L1757" s="16" t="n">
        <v>11.8110019040022</v>
      </c>
      <c r="M1757" s="19" t="n">
        <v>0.251553630140122</v>
      </c>
      <c r="N1757" s="19" t="n">
        <v>1.6683343141095</v>
      </c>
      <c r="O1757" s="19" t="n">
        <v>1.49029150226349</v>
      </c>
      <c r="P1757" s="19" t="n">
        <v>1.30194210914962</v>
      </c>
      <c r="Q1757" s="17" t="s">
        <v>31</v>
      </c>
      <c r="R1757" s="5" t="str">
        <f aca="false">IF(OR(Q1757="Steel plate",Q1757="Concrete jacket"),"Steel plate or jacket",Q1757)</f>
        <v>Polymer laminate</v>
      </c>
      <c r="S1757" s="5" t="str">
        <f aca="false">IF(O1757&lt;='Tree rules'!$C$4,IF(N1757&lt;='Tree rules'!$C$5,IF(P1757&lt;='Tree rules'!$C$7,"Monitor","Polymer laminate"),IF(P1757&lt;='Tree rules'!$C$8,"Seal cracks","Polymer laminate")),IF(O1757&lt;='Tree rules'!$C$6,IF(P1757&lt;='Tree rules'!$C$9,"Polymer laminate","Steel plate or jacket"),IF(L1757&lt;='Tree rules'!$C$10,"Steel plate or jacket","Polymer laminate")))</f>
        <v>Steel plate or jacket</v>
      </c>
      <c r="T1757" s="5" t="str">
        <f aca="false">IF(S1757=R1757,"Yes","No")</f>
        <v>No</v>
      </c>
    </row>
    <row r="1758" customFormat="false" ht="15" hidden="false" customHeight="false" outlineLevel="0" collapsed="false">
      <c r="A1758" s="15" t="n">
        <v>5878</v>
      </c>
      <c r="B1758" s="16" t="n">
        <v>6.85579925103864</v>
      </c>
      <c r="C1758" s="15" t="n">
        <v>300</v>
      </c>
      <c r="D1758" s="15" t="n">
        <v>650</v>
      </c>
      <c r="E1758" s="15" t="n">
        <v>30</v>
      </c>
      <c r="F1758" s="16" t="n">
        <v>0.869765407970596</v>
      </c>
      <c r="G1758" s="17" t="s">
        <v>103</v>
      </c>
      <c r="H1758" s="18" t="n">
        <v>0.2</v>
      </c>
      <c r="I1758" s="18" t="n">
        <v>1</v>
      </c>
      <c r="J1758" s="19" t="n">
        <v>0.967354126192494</v>
      </c>
      <c r="K1758" s="19" t="n">
        <v>0.424690632962738</v>
      </c>
      <c r="L1758" s="16" t="n">
        <v>11.3883708489014</v>
      </c>
      <c r="M1758" s="19" t="n">
        <v>0.659699865216718</v>
      </c>
      <c r="N1758" s="19" t="n">
        <v>0.925258023651697</v>
      </c>
      <c r="O1758" s="19" t="n">
        <v>0.967354126192494</v>
      </c>
      <c r="P1758" s="19" t="n">
        <v>0.561830163543717</v>
      </c>
      <c r="Q1758" s="17" t="s">
        <v>29</v>
      </c>
      <c r="R1758" s="5" t="str">
        <f aca="false">IF(OR(Q1758="Steel plate",Q1758="Concrete jacket"),"Steel plate or jacket",Q1758)</f>
        <v>Monitor</v>
      </c>
      <c r="S1758" s="5" t="str">
        <f aca="false">IF(O1758&lt;='Tree rules'!$C$4,IF(N1758&lt;='Tree rules'!$C$5,IF(P1758&lt;='Tree rules'!$C$7,"Monitor","Polymer laminate"),IF(P1758&lt;='Tree rules'!$C$8,"Seal cracks","Polymer laminate")),IF(O1758&lt;='Tree rules'!$C$6,IF(P1758&lt;='Tree rules'!$C$9,"Polymer laminate","Steel plate or jacket"),IF(L1758&lt;='Tree rules'!$C$10,"Steel plate or jacket","Polymer laminate")))</f>
        <v>Monitor</v>
      </c>
      <c r="T1758" s="5" t="str">
        <f aca="false">IF(S1758=R1758,"Yes","No")</f>
        <v>Yes</v>
      </c>
    </row>
    <row r="1759" customFormat="false" ht="15" hidden="false" customHeight="false" outlineLevel="0" collapsed="false">
      <c r="A1759" s="15" t="n">
        <v>5880</v>
      </c>
      <c r="B1759" s="16" t="n">
        <v>7.07169384875037</v>
      </c>
      <c r="C1759" s="15" t="n">
        <v>300</v>
      </c>
      <c r="D1759" s="15" t="n">
        <v>625</v>
      </c>
      <c r="E1759" s="15" t="n">
        <v>25</v>
      </c>
      <c r="F1759" s="16" t="n">
        <v>0.694514438099298</v>
      </c>
      <c r="G1759" s="17" t="s">
        <v>101</v>
      </c>
      <c r="H1759" s="18" t="n">
        <v>0.3</v>
      </c>
      <c r="I1759" s="18" t="n">
        <v>1.5</v>
      </c>
      <c r="J1759" s="19" t="n">
        <v>0.914514487697925</v>
      </c>
      <c r="K1759" s="19" t="n">
        <v>0.433692126282175</v>
      </c>
      <c r="L1759" s="16" t="n">
        <v>12.2136335902424</v>
      </c>
      <c r="M1759" s="19" t="n">
        <v>0.713746042598539</v>
      </c>
      <c r="N1759" s="19" t="n">
        <v>0.712569478252899</v>
      </c>
      <c r="O1759" s="19" t="n">
        <v>1.1734628652041</v>
      </c>
      <c r="P1759" s="19" t="n">
        <v>0.549935131319863</v>
      </c>
      <c r="Q1759" s="17" t="s">
        <v>31</v>
      </c>
      <c r="R1759" s="5" t="str">
        <f aca="false">IF(OR(Q1759="Steel plate",Q1759="Concrete jacket"),"Steel plate or jacket",Q1759)</f>
        <v>Polymer laminate</v>
      </c>
      <c r="S1759" s="5" t="str">
        <f aca="false">IF(O1759&lt;='Tree rules'!$C$4,IF(N1759&lt;='Tree rules'!$C$5,IF(P1759&lt;='Tree rules'!$C$7,"Monitor","Polymer laminate"),IF(P1759&lt;='Tree rules'!$C$8,"Seal cracks","Polymer laminate")),IF(O1759&lt;='Tree rules'!$C$6,IF(P1759&lt;='Tree rules'!$C$9,"Polymer laminate","Steel plate or jacket"),IF(L1759&lt;='Tree rules'!$C$10,"Steel plate or jacket","Polymer laminate")))</f>
        <v>Polymer laminate</v>
      </c>
      <c r="T1759" s="5" t="str">
        <f aca="false">IF(S1759=R1759,"Yes","No")</f>
        <v>Yes</v>
      </c>
    </row>
    <row r="1760" customFormat="false" ht="15" hidden="false" customHeight="false" outlineLevel="0" collapsed="false">
      <c r="A1760" s="15" t="n">
        <v>5881</v>
      </c>
      <c r="B1760" s="16" t="n">
        <v>7.04630814642675</v>
      </c>
      <c r="C1760" s="15" t="n">
        <v>300</v>
      </c>
      <c r="D1760" s="15" t="n">
        <v>650</v>
      </c>
      <c r="E1760" s="15" t="n">
        <v>20</v>
      </c>
      <c r="F1760" s="16" t="n">
        <v>0.568935851244331</v>
      </c>
      <c r="G1760" s="17" t="s">
        <v>102</v>
      </c>
      <c r="H1760" s="18" t="n">
        <v>0.1</v>
      </c>
      <c r="I1760" s="18" t="n">
        <v>1.5</v>
      </c>
      <c r="J1760" s="19" t="n">
        <v>0.906776036161661</v>
      </c>
      <c r="K1760" s="19" t="n">
        <v>0.438737427419567</v>
      </c>
      <c r="L1760" s="16" t="n">
        <v>11.9631717256821</v>
      </c>
      <c r="M1760" s="19" t="n">
        <v>0.769490314849953</v>
      </c>
      <c r="N1760" s="19" t="n">
        <v>2.79854683911494</v>
      </c>
      <c r="O1760" s="19" t="n">
        <v>1.16124576156685</v>
      </c>
      <c r="P1760" s="19" t="n">
        <v>0.434446698828827</v>
      </c>
      <c r="Q1760" s="17" t="s">
        <v>31</v>
      </c>
      <c r="R1760" s="5" t="str">
        <f aca="false">IF(OR(Q1760="Steel plate",Q1760="Concrete jacket"),"Steel plate or jacket",Q1760)</f>
        <v>Polymer laminate</v>
      </c>
      <c r="S1760" s="5" t="str">
        <f aca="false">IF(O1760&lt;='Tree rules'!$C$4,IF(N1760&lt;='Tree rules'!$C$5,IF(P1760&lt;='Tree rules'!$C$7,"Monitor","Polymer laminate"),IF(P1760&lt;='Tree rules'!$C$8,"Seal cracks","Polymer laminate")),IF(O1760&lt;='Tree rules'!$C$6,IF(P1760&lt;='Tree rules'!$C$9,"Polymer laminate","Steel plate or jacket"),IF(L1760&lt;='Tree rules'!$C$10,"Steel plate or jacket","Polymer laminate")))</f>
        <v>Polymer laminate</v>
      </c>
      <c r="T1760" s="5" t="str">
        <f aca="false">IF(S1760=R1760,"Yes","No")</f>
        <v>Yes</v>
      </c>
    </row>
    <row r="1761" customFormat="false" ht="15" hidden="false" customHeight="false" outlineLevel="0" collapsed="false">
      <c r="A1761" s="15" t="n">
        <v>5883</v>
      </c>
      <c r="B1761" s="16" t="n">
        <v>5.7439352771373</v>
      </c>
      <c r="C1761" s="15" t="n">
        <v>230</v>
      </c>
      <c r="D1761" s="15" t="n">
        <v>475</v>
      </c>
      <c r="E1761" s="15" t="n">
        <v>25</v>
      </c>
      <c r="F1761" s="16" t="n">
        <v>0.611316296229087</v>
      </c>
      <c r="G1761" s="17" t="s">
        <v>101</v>
      </c>
      <c r="H1761" s="18" t="n">
        <v>0.3</v>
      </c>
      <c r="I1761" s="18" t="n">
        <v>2</v>
      </c>
      <c r="J1761" s="19" t="n">
        <v>0.876738504981447</v>
      </c>
      <c r="K1761" s="19" t="n">
        <v>0.598450463281146</v>
      </c>
      <c r="L1761" s="16" t="n">
        <v>13.3891265201336</v>
      </c>
      <c r="M1761" s="19" t="n">
        <v>0.758165206717128</v>
      </c>
      <c r="N1761" s="19" t="n">
        <v>0.855421072067679</v>
      </c>
      <c r="O1761" s="19" t="n">
        <v>1.22879244548033</v>
      </c>
      <c r="P1761" s="19" t="n">
        <v>0.540186300833505</v>
      </c>
      <c r="Q1761" s="17" t="s">
        <v>31</v>
      </c>
      <c r="R1761" s="5" t="str">
        <f aca="false">IF(OR(Q1761="Steel plate",Q1761="Concrete jacket"),"Steel plate or jacket",Q1761)</f>
        <v>Polymer laminate</v>
      </c>
      <c r="S1761" s="5" t="str">
        <f aca="false">IF(O1761&lt;='Tree rules'!$C$4,IF(N1761&lt;='Tree rules'!$C$5,IF(P1761&lt;='Tree rules'!$C$7,"Monitor","Polymer laminate"),IF(P1761&lt;='Tree rules'!$C$8,"Seal cracks","Polymer laminate")),IF(O1761&lt;='Tree rules'!$C$6,IF(P1761&lt;='Tree rules'!$C$9,"Polymer laminate","Steel plate or jacket"),IF(L1761&lt;='Tree rules'!$C$10,"Steel plate or jacket","Polymer laminate")))</f>
        <v>Polymer laminate</v>
      </c>
      <c r="T1761" s="5" t="str">
        <f aca="false">IF(S1761=R1761,"Yes","No")</f>
        <v>Yes</v>
      </c>
    </row>
    <row r="1762" customFormat="false" ht="15" hidden="false" customHeight="false" outlineLevel="0" collapsed="false">
      <c r="A1762" s="15" t="n">
        <v>5888</v>
      </c>
      <c r="B1762" s="16" t="n">
        <v>5.38282512203751</v>
      </c>
      <c r="C1762" s="15" t="n">
        <v>230</v>
      </c>
      <c r="D1762" s="15" t="n">
        <v>450</v>
      </c>
      <c r="E1762" s="15" t="n">
        <v>30</v>
      </c>
      <c r="F1762" s="16" t="n">
        <v>0.649145274956135</v>
      </c>
      <c r="G1762" s="17" t="s">
        <v>101</v>
      </c>
      <c r="H1762" s="18" t="n">
        <v>0.3</v>
      </c>
      <c r="I1762" s="18" t="n">
        <v>1.5</v>
      </c>
      <c r="J1762" s="19" t="n">
        <v>0.8717465073092</v>
      </c>
      <c r="K1762" s="19" t="n">
        <v>0.433809410908413</v>
      </c>
      <c r="L1762" s="16" t="n">
        <v>13.3238245594988</v>
      </c>
      <c r="M1762" s="19" t="n">
        <v>0.893436722642504</v>
      </c>
      <c r="N1762" s="19" t="n">
        <v>0.759897962441234</v>
      </c>
      <c r="O1762" s="19" t="n">
        <v>1.11853384156516</v>
      </c>
      <c r="P1762" s="19" t="n">
        <v>0.382386216005662</v>
      </c>
      <c r="Q1762" s="17" t="s">
        <v>31</v>
      </c>
      <c r="R1762" s="5" t="str">
        <f aca="false">IF(OR(Q1762="Steel plate",Q1762="Concrete jacket"),"Steel plate or jacket",Q1762)</f>
        <v>Polymer laminate</v>
      </c>
      <c r="S1762" s="5" t="str">
        <f aca="false">IF(O1762&lt;='Tree rules'!$C$4,IF(N1762&lt;='Tree rules'!$C$5,IF(P1762&lt;='Tree rules'!$C$7,"Monitor","Polymer laminate"),IF(P1762&lt;='Tree rules'!$C$8,"Seal cracks","Polymer laminate")),IF(O1762&lt;='Tree rules'!$C$6,IF(P1762&lt;='Tree rules'!$C$9,"Polymer laminate","Steel plate or jacket"),IF(L1762&lt;='Tree rules'!$C$10,"Steel plate or jacket","Polymer laminate")))</f>
        <v>Polymer laminate</v>
      </c>
      <c r="T1762" s="5" t="str">
        <f aca="false">IF(S1762=R1762,"Yes","No")</f>
        <v>Yes</v>
      </c>
    </row>
    <row r="1763" customFormat="false" ht="15" hidden="false" customHeight="false" outlineLevel="0" collapsed="false">
      <c r="A1763" s="15" t="n">
        <v>5892</v>
      </c>
      <c r="B1763" s="16" t="n">
        <v>6.03492381449982</v>
      </c>
      <c r="C1763" s="15" t="n">
        <v>300</v>
      </c>
      <c r="D1763" s="15" t="n">
        <v>550</v>
      </c>
      <c r="E1763" s="15" t="n">
        <v>25</v>
      </c>
      <c r="F1763" s="16" t="n">
        <v>0.625815269639401</v>
      </c>
      <c r="G1763" s="17" t="s">
        <v>101</v>
      </c>
      <c r="H1763" s="18" t="n">
        <v>0.3</v>
      </c>
      <c r="I1763" s="18" t="n">
        <v>1</v>
      </c>
      <c r="J1763" s="19" t="n">
        <v>0.879019889292053</v>
      </c>
      <c r="K1763" s="19" t="n">
        <v>0.593311061455234</v>
      </c>
      <c r="L1763" s="16" t="n">
        <v>12.021760586653</v>
      </c>
      <c r="M1763" s="19" t="n">
        <v>0.848011430907304</v>
      </c>
      <c r="N1763" s="19" t="n">
        <v>0.65885175873607</v>
      </c>
      <c r="O1763" s="19" t="n">
        <v>0.879019889292053</v>
      </c>
      <c r="P1763" s="19" t="n">
        <v>0.39305326632013</v>
      </c>
      <c r="Q1763" s="17" t="s">
        <v>29</v>
      </c>
      <c r="R1763" s="5" t="str">
        <f aca="false">IF(OR(Q1763="Steel plate",Q1763="Concrete jacket"),"Steel plate or jacket",Q1763)</f>
        <v>Monitor</v>
      </c>
      <c r="S1763" s="5" t="str">
        <f aca="false">IF(O1763&lt;='Tree rules'!$C$4,IF(N1763&lt;='Tree rules'!$C$5,IF(P1763&lt;='Tree rules'!$C$7,"Monitor","Polymer laminate"),IF(P1763&lt;='Tree rules'!$C$8,"Seal cracks","Polymer laminate")),IF(O1763&lt;='Tree rules'!$C$6,IF(P1763&lt;='Tree rules'!$C$9,"Polymer laminate","Steel plate or jacket"),IF(L1763&lt;='Tree rules'!$C$10,"Steel plate or jacket","Polymer laminate")))</f>
        <v>Monitor</v>
      </c>
      <c r="T1763" s="5" t="str">
        <f aca="false">IF(S1763=R1763,"Yes","No")</f>
        <v>Yes</v>
      </c>
    </row>
    <row r="1764" customFormat="false" ht="15" hidden="false" customHeight="false" outlineLevel="0" collapsed="false">
      <c r="A1764" s="15" t="n">
        <v>5894</v>
      </c>
      <c r="B1764" s="16" t="n">
        <v>4.08675769019422</v>
      </c>
      <c r="C1764" s="15" t="n">
        <v>230</v>
      </c>
      <c r="D1764" s="15" t="n">
        <v>400</v>
      </c>
      <c r="E1764" s="15" t="n">
        <v>30</v>
      </c>
      <c r="F1764" s="16" t="n">
        <v>0.776085141697083</v>
      </c>
      <c r="G1764" s="17" t="s">
        <v>101</v>
      </c>
      <c r="H1764" s="18" t="n">
        <v>0.3</v>
      </c>
      <c r="I1764" s="18" t="n">
        <v>1</v>
      </c>
      <c r="J1764" s="19" t="n">
        <v>0.89134853424585</v>
      </c>
      <c r="K1764" s="19" t="n">
        <v>0.561174553322637</v>
      </c>
      <c r="L1764" s="16" t="n">
        <v>11.6101070744154</v>
      </c>
      <c r="M1764" s="19" t="n">
        <v>0.939441918389181</v>
      </c>
      <c r="N1764" s="19" t="n">
        <v>0.769722889469206</v>
      </c>
      <c r="O1764" s="19" t="n">
        <v>0.89134853424585</v>
      </c>
      <c r="P1764" s="19" t="n">
        <v>0.344542564759547</v>
      </c>
      <c r="Q1764" s="17" t="s">
        <v>29</v>
      </c>
      <c r="R1764" s="5" t="str">
        <f aca="false">IF(OR(Q1764="Steel plate",Q1764="Concrete jacket"),"Steel plate or jacket",Q1764)</f>
        <v>Monitor</v>
      </c>
      <c r="S1764" s="5" t="str">
        <f aca="false">IF(O1764&lt;='Tree rules'!$C$4,IF(N1764&lt;='Tree rules'!$C$5,IF(P1764&lt;='Tree rules'!$C$7,"Monitor","Polymer laminate"),IF(P1764&lt;='Tree rules'!$C$8,"Seal cracks","Polymer laminate")),IF(O1764&lt;='Tree rules'!$C$6,IF(P1764&lt;='Tree rules'!$C$9,"Polymer laminate","Steel plate or jacket"),IF(L1764&lt;='Tree rules'!$C$10,"Steel plate or jacket","Polymer laminate")))</f>
        <v>Monitor</v>
      </c>
      <c r="T1764" s="5" t="str">
        <f aca="false">IF(S1764=R1764,"Yes","No")</f>
        <v>Yes</v>
      </c>
    </row>
    <row r="1765" customFormat="false" ht="15" hidden="false" customHeight="false" outlineLevel="0" collapsed="false">
      <c r="A1765" s="15" t="n">
        <v>5899</v>
      </c>
      <c r="B1765" s="16" t="n">
        <v>4.53345566952963</v>
      </c>
      <c r="C1765" s="15" t="n">
        <v>300</v>
      </c>
      <c r="D1765" s="15" t="n">
        <v>375</v>
      </c>
      <c r="E1765" s="15" t="n">
        <v>20</v>
      </c>
      <c r="F1765" s="16" t="n">
        <v>0.671280481536281</v>
      </c>
      <c r="G1765" s="17" t="s">
        <v>102</v>
      </c>
      <c r="H1765" s="18" t="n">
        <v>0.1</v>
      </c>
      <c r="I1765" s="18" t="n">
        <v>2</v>
      </c>
      <c r="J1765" s="19" t="n">
        <v>0.959890479050165</v>
      </c>
      <c r="K1765" s="19" t="n">
        <v>0.490216709414116</v>
      </c>
      <c r="L1765" s="16" t="n">
        <v>14.5303066331078</v>
      </c>
      <c r="M1765" s="19" t="n">
        <v>0.925180709987874</v>
      </c>
      <c r="N1765" s="19" t="n">
        <v>5.07881170167789</v>
      </c>
      <c r="O1765" s="19" t="n">
        <v>1.44922660606242</v>
      </c>
      <c r="P1765" s="19" t="n">
        <v>0.480959770239042</v>
      </c>
      <c r="Q1765" s="17" t="s">
        <v>31</v>
      </c>
      <c r="R1765" s="5" t="str">
        <f aca="false">IF(OR(Q1765="Steel plate",Q1765="Concrete jacket"),"Steel plate or jacket",Q1765)</f>
        <v>Polymer laminate</v>
      </c>
      <c r="S1765" s="5" t="str">
        <f aca="false">IF(O1765&lt;='Tree rules'!$C$4,IF(N1765&lt;='Tree rules'!$C$5,IF(P1765&lt;='Tree rules'!$C$7,"Monitor","Polymer laminate"),IF(P1765&lt;='Tree rules'!$C$8,"Seal cracks","Polymer laminate")),IF(O1765&lt;='Tree rules'!$C$6,IF(P1765&lt;='Tree rules'!$C$9,"Polymer laminate","Steel plate or jacket"),IF(L1765&lt;='Tree rules'!$C$10,"Steel plate or jacket","Polymer laminate")))</f>
        <v>Polymer laminate</v>
      </c>
      <c r="T1765" s="5" t="str">
        <f aca="false">IF(S1765=R1765,"Yes","No")</f>
        <v>Yes</v>
      </c>
    </row>
    <row r="1766" customFormat="false" ht="15" hidden="false" customHeight="false" outlineLevel="0" collapsed="false">
      <c r="A1766" s="15" t="n">
        <v>5902</v>
      </c>
      <c r="B1766" s="16" t="n">
        <v>3.11454045167109</v>
      </c>
      <c r="C1766" s="15" t="n">
        <v>300</v>
      </c>
      <c r="D1766" s="15" t="n">
        <v>300</v>
      </c>
      <c r="E1766" s="15" t="n">
        <v>30</v>
      </c>
      <c r="F1766" s="16" t="n">
        <v>0.791582400904515</v>
      </c>
      <c r="G1766" s="17" t="s">
        <v>101</v>
      </c>
      <c r="H1766" s="18" t="n">
        <v>0.3</v>
      </c>
      <c r="I1766" s="18" t="n">
        <v>2</v>
      </c>
      <c r="J1766" s="19" t="n">
        <v>0.946002136080249</v>
      </c>
      <c r="K1766" s="19" t="n">
        <v>0.573184420353269</v>
      </c>
      <c r="L1766" s="16" t="n">
        <v>12.2619702821696</v>
      </c>
      <c r="M1766" s="19" t="n">
        <v>0.938160743609072</v>
      </c>
      <c r="N1766" s="19" t="n">
        <v>1.10063242084677</v>
      </c>
      <c r="O1766" s="19" t="n">
        <v>1.34977058613839</v>
      </c>
      <c r="P1766" s="19" t="n">
        <v>0.422509167154819</v>
      </c>
      <c r="Q1766" s="17" t="s">
        <v>31</v>
      </c>
      <c r="R1766" s="5" t="str">
        <f aca="false">IF(OR(Q1766="Steel plate",Q1766="Concrete jacket"),"Steel plate or jacket",Q1766)</f>
        <v>Polymer laminate</v>
      </c>
      <c r="S1766" s="5" t="str">
        <f aca="false">IF(O1766&lt;='Tree rules'!$C$4,IF(N1766&lt;='Tree rules'!$C$5,IF(P1766&lt;='Tree rules'!$C$7,"Monitor","Polymer laminate"),IF(P1766&lt;='Tree rules'!$C$8,"Seal cracks","Polymer laminate")),IF(O1766&lt;='Tree rules'!$C$6,IF(P1766&lt;='Tree rules'!$C$9,"Polymer laminate","Steel plate or jacket"),IF(L1766&lt;='Tree rules'!$C$10,"Steel plate or jacket","Polymer laminate")))</f>
        <v>Steel plate or jacket</v>
      </c>
      <c r="T1766" s="5" t="str">
        <f aca="false">IF(S1766=R1766,"Yes","No")</f>
        <v>No</v>
      </c>
    </row>
    <row r="1767" customFormat="false" ht="15" hidden="false" customHeight="false" outlineLevel="0" collapsed="false">
      <c r="A1767" s="15" t="n">
        <v>5903</v>
      </c>
      <c r="B1767" s="16" t="n">
        <v>5.67137269276297</v>
      </c>
      <c r="C1767" s="15" t="n">
        <v>300</v>
      </c>
      <c r="D1767" s="15" t="n">
        <v>475</v>
      </c>
      <c r="E1767" s="15" t="n">
        <v>30</v>
      </c>
      <c r="F1767" s="16" t="n">
        <v>0.624901102811956</v>
      </c>
      <c r="G1767" s="17" t="s">
        <v>101</v>
      </c>
      <c r="H1767" s="18" t="n">
        <v>0.3</v>
      </c>
      <c r="I1767" s="18" t="n">
        <v>2</v>
      </c>
      <c r="J1767" s="19" t="n">
        <v>0.957279545761321</v>
      </c>
      <c r="K1767" s="19" t="n">
        <v>0.566552693476339</v>
      </c>
      <c r="L1767" s="16" t="n">
        <v>13.2199829668135</v>
      </c>
      <c r="M1767" s="19" t="n">
        <v>0.906481067850667</v>
      </c>
      <c r="N1767" s="19" t="n">
        <v>0.94667057601872</v>
      </c>
      <c r="O1767" s="19" t="n">
        <v>1.37220978646176</v>
      </c>
      <c r="P1767" s="19" t="n">
        <v>0.470158906989888</v>
      </c>
      <c r="Q1767" s="17" t="s">
        <v>31</v>
      </c>
      <c r="R1767" s="5" t="str">
        <f aca="false">IF(OR(Q1767="Steel plate",Q1767="Concrete jacket"),"Steel plate or jacket",Q1767)</f>
        <v>Polymer laminate</v>
      </c>
      <c r="S1767" s="5" t="str">
        <f aca="false">IF(O1767&lt;='Tree rules'!$C$4,IF(N1767&lt;='Tree rules'!$C$5,IF(P1767&lt;='Tree rules'!$C$7,"Monitor","Polymer laminate"),IF(P1767&lt;='Tree rules'!$C$8,"Seal cracks","Polymer laminate")),IF(O1767&lt;='Tree rules'!$C$6,IF(P1767&lt;='Tree rules'!$C$9,"Polymer laminate","Steel plate or jacket"),IF(L1767&lt;='Tree rules'!$C$10,"Steel plate or jacket","Polymer laminate")))</f>
        <v>Steel plate or jacket</v>
      </c>
      <c r="T1767" s="5" t="str">
        <f aca="false">IF(S1767=R1767,"Yes","No")</f>
        <v>No</v>
      </c>
    </row>
    <row r="1768" customFormat="false" ht="15" hidden="false" customHeight="false" outlineLevel="0" collapsed="false">
      <c r="A1768" s="15" t="n">
        <v>5905</v>
      </c>
      <c r="B1768" s="16" t="n">
        <v>4.99703986054881</v>
      </c>
      <c r="C1768" s="15" t="n">
        <v>300</v>
      </c>
      <c r="D1768" s="15" t="n">
        <v>375</v>
      </c>
      <c r="E1768" s="15" t="n">
        <v>20</v>
      </c>
      <c r="F1768" s="16" t="n">
        <v>0.640324617292187</v>
      </c>
      <c r="G1768" s="17" t="s">
        <v>102</v>
      </c>
      <c r="H1768" s="18" t="n">
        <v>0.1</v>
      </c>
      <c r="I1768" s="18" t="n">
        <v>1.5</v>
      </c>
      <c r="J1768" s="19" t="n">
        <v>0.938800989784797</v>
      </c>
      <c r="K1768" s="19" t="n">
        <v>0.47020515119698</v>
      </c>
      <c r="L1768" s="16" t="n">
        <v>15.9141396832765</v>
      </c>
      <c r="M1768" s="19" t="n">
        <v>0.675996006908049</v>
      </c>
      <c r="N1768" s="19" t="n">
        <v>3.4910958311631</v>
      </c>
      <c r="O1768" s="19" t="n">
        <v>1.18748695400438</v>
      </c>
      <c r="P1768" s="19" t="n">
        <v>0.596814425381777</v>
      </c>
      <c r="Q1768" s="17" t="s">
        <v>31</v>
      </c>
      <c r="R1768" s="5" t="str">
        <f aca="false">IF(OR(Q1768="Steel plate",Q1768="Concrete jacket"),"Steel plate or jacket",Q1768)</f>
        <v>Polymer laminate</v>
      </c>
      <c r="S1768" s="5" t="str">
        <f aca="false">IF(O1768&lt;='Tree rules'!$C$4,IF(N1768&lt;='Tree rules'!$C$5,IF(P1768&lt;='Tree rules'!$C$7,"Monitor","Polymer laminate"),IF(P1768&lt;='Tree rules'!$C$8,"Seal cracks","Polymer laminate")),IF(O1768&lt;='Tree rules'!$C$6,IF(P1768&lt;='Tree rules'!$C$9,"Polymer laminate","Steel plate or jacket"),IF(L1768&lt;='Tree rules'!$C$10,"Steel plate or jacket","Polymer laminate")))</f>
        <v>Polymer laminate</v>
      </c>
      <c r="T1768" s="5" t="str">
        <f aca="false">IF(S1768=R1768,"Yes","No")</f>
        <v>Yes</v>
      </c>
    </row>
    <row r="1769" customFormat="false" ht="15" hidden="false" customHeight="false" outlineLevel="0" collapsed="false">
      <c r="A1769" s="15" t="n">
        <v>5909</v>
      </c>
      <c r="B1769" s="16" t="n">
        <v>3.17975261770216</v>
      </c>
      <c r="C1769" s="15" t="n">
        <v>300</v>
      </c>
      <c r="D1769" s="15" t="n">
        <v>300</v>
      </c>
      <c r="E1769" s="15" t="n">
        <v>25</v>
      </c>
      <c r="F1769" s="16" t="n">
        <v>0.736310778185108</v>
      </c>
      <c r="G1769" s="17" t="s">
        <v>103</v>
      </c>
      <c r="H1769" s="18" t="n">
        <v>0.2</v>
      </c>
      <c r="I1769" s="18" t="n">
        <v>1</v>
      </c>
      <c r="J1769" s="19" t="n">
        <v>0.977348666950626</v>
      </c>
      <c r="K1769" s="19" t="n">
        <v>0.416261426315065</v>
      </c>
      <c r="L1769" s="16" t="n">
        <v>12.4209086628991</v>
      </c>
      <c r="M1769" s="19" t="n">
        <v>0.908336882404162</v>
      </c>
      <c r="N1769" s="19" t="n">
        <v>0.938274646513077</v>
      </c>
      <c r="O1769" s="19" t="n">
        <v>0.977348666950626</v>
      </c>
      <c r="P1769" s="19" t="n">
        <v>0.34130498391763</v>
      </c>
      <c r="Q1769" s="17" t="s">
        <v>29</v>
      </c>
      <c r="R1769" s="5" t="str">
        <f aca="false">IF(OR(Q1769="Steel plate",Q1769="Concrete jacket"),"Steel plate or jacket",Q1769)</f>
        <v>Monitor</v>
      </c>
      <c r="S1769" s="5" t="str">
        <f aca="false">IF(O1769&lt;='Tree rules'!$C$4,IF(N1769&lt;='Tree rules'!$C$5,IF(P1769&lt;='Tree rules'!$C$7,"Monitor","Polymer laminate"),IF(P1769&lt;='Tree rules'!$C$8,"Seal cracks","Polymer laminate")),IF(O1769&lt;='Tree rules'!$C$6,IF(P1769&lt;='Tree rules'!$C$9,"Polymer laminate","Steel plate or jacket"),IF(L1769&lt;='Tree rules'!$C$10,"Steel plate or jacket","Polymer laminate")))</f>
        <v>Monitor</v>
      </c>
      <c r="T1769" s="5" t="str">
        <f aca="false">IF(S1769=R1769,"Yes","No")</f>
        <v>Yes</v>
      </c>
    </row>
    <row r="1770" customFormat="false" ht="15" hidden="false" customHeight="false" outlineLevel="0" collapsed="false">
      <c r="A1770" s="15" t="n">
        <v>5910</v>
      </c>
      <c r="B1770" s="16" t="n">
        <v>5.39374638472182</v>
      </c>
      <c r="C1770" s="15" t="n">
        <v>300</v>
      </c>
      <c r="D1770" s="15" t="n">
        <v>525</v>
      </c>
      <c r="E1770" s="15" t="n">
        <v>25</v>
      </c>
      <c r="F1770" s="16" t="n">
        <v>0.699589178252424</v>
      </c>
      <c r="G1770" s="17" t="s">
        <v>103</v>
      </c>
      <c r="H1770" s="18" t="n">
        <v>0.2</v>
      </c>
      <c r="I1770" s="18" t="n">
        <v>1</v>
      </c>
      <c r="J1770" s="19" t="n">
        <v>0.900327136051894</v>
      </c>
      <c r="K1770" s="19" t="n">
        <v>0.50214441473207</v>
      </c>
      <c r="L1770" s="16" t="n">
        <v>11.2604308658076</v>
      </c>
      <c r="M1770" s="19" t="n">
        <v>0.7955117294217</v>
      </c>
      <c r="N1770" s="19" t="n">
        <v>0.83234054294033</v>
      </c>
      <c r="O1770" s="19" t="n">
        <v>0.900327136051894</v>
      </c>
      <c r="P1770" s="19" t="n">
        <v>0.40455442256525</v>
      </c>
      <c r="Q1770" s="17" t="s">
        <v>29</v>
      </c>
      <c r="R1770" s="5" t="str">
        <f aca="false">IF(OR(Q1770="Steel plate",Q1770="Concrete jacket"),"Steel plate or jacket",Q1770)</f>
        <v>Monitor</v>
      </c>
      <c r="S1770" s="5" t="str">
        <f aca="false">IF(O1770&lt;='Tree rules'!$C$4,IF(N1770&lt;='Tree rules'!$C$5,IF(P1770&lt;='Tree rules'!$C$7,"Monitor","Polymer laminate"),IF(P1770&lt;='Tree rules'!$C$8,"Seal cracks","Polymer laminate")),IF(O1770&lt;='Tree rules'!$C$6,IF(P1770&lt;='Tree rules'!$C$9,"Polymer laminate","Steel plate or jacket"),IF(L1770&lt;='Tree rules'!$C$10,"Steel plate or jacket","Polymer laminate")))</f>
        <v>Monitor</v>
      </c>
      <c r="T1770" s="5" t="str">
        <f aca="false">IF(S1770=R1770,"Yes","No")</f>
        <v>Yes</v>
      </c>
    </row>
    <row r="1771" customFormat="false" ht="15" hidden="false" customHeight="false" outlineLevel="0" collapsed="false">
      <c r="A1771" s="15" t="n">
        <v>5912</v>
      </c>
      <c r="B1771" s="16" t="n">
        <v>7.47769765044846</v>
      </c>
      <c r="C1771" s="15" t="n">
        <v>230</v>
      </c>
      <c r="D1771" s="15" t="n">
        <v>700</v>
      </c>
      <c r="E1771" s="15" t="n">
        <v>25</v>
      </c>
      <c r="F1771" s="16" t="n">
        <v>0.628486127018497</v>
      </c>
      <c r="G1771" s="17" t="s">
        <v>103</v>
      </c>
      <c r="H1771" s="18" t="n">
        <v>0.2</v>
      </c>
      <c r="I1771" s="18" t="n">
        <v>1.5</v>
      </c>
      <c r="J1771" s="19" t="n">
        <v>0.914937744020129</v>
      </c>
      <c r="K1771" s="19" t="n">
        <v>0.527082250140459</v>
      </c>
      <c r="L1771" s="16" t="n">
        <v>11.4688614270682</v>
      </c>
      <c r="M1771" s="19" t="n">
        <v>0.806368223521773</v>
      </c>
      <c r="N1771" s="19" t="n">
        <v>1.12276305103572</v>
      </c>
      <c r="O1771" s="19" t="n">
        <v>1.13128289360191</v>
      </c>
      <c r="P1771" s="19" t="n">
        <v>0.454202597253439</v>
      </c>
      <c r="Q1771" s="17" t="s">
        <v>31</v>
      </c>
      <c r="R1771" s="5" t="str">
        <f aca="false">IF(OR(Q1771="Steel plate",Q1771="Concrete jacket"),"Steel plate or jacket",Q1771)</f>
        <v>Polymer laminate</v>
      </c>
      <c r="S1771" s="5" t="str">
        <f aca="false">IF(O1771&lt;='Tree rules'!$C$4,IF(N1771&lt;='Tree rules'!$C$5,IF(P1771&lt;='Tree rules'!$C$7,"Monitor","Polymer laminate"),IF(P1771&lt;='Tree rules'!$C$8,"Seal cracks","Polymer laminate")),IF(O1771&lt;='Tree rules'!$C$6,IF(P1771&lt;='Tree rules'!$C$9,"Polymer laminate","Steel plate or jacket"),IF(L1771&lt;='Tree rules'!$C$10,"Steel plate or jacket","Polymer laminate")))</f>
        <v>Polymer laminate</v>
      </c>
      <c r="T1771" s="5" t="str">
        <f aca="false">IF(S1771=R1771,"Yes","No")</f>
        <v>Yes</v>
      </c>
    </row>
    <row r="1772" customFormat="false" ht="15" hidden="false" customHeight="false" outlineLevel="0" collapsed="false">
      <c r="A1772" s="15" t="n">
        <v>5913</v>
      </c>
      <c r="B1772" s="16" t="n">
        <v>7.16766319626526</v>
      </c>
      <c r="C1772" s="15" t="n">
        <v>300</v>
      </c>
      <c r="D1772" s="15" t="n">
        <v>675</v>
      </c>
      <c r="E1772" s="15" t="n">
        <v>30</v>
      </c>
      <c r="F1772" s="16" t="n">
        <v>0.63930661313115</v>
      </c>
      <c r="G1772" s="17" t="s">
        <v>101</v>
      </c>
      <c r="H1772" s="18" t="n">
        <v>0.3</v>
      </c>
      <c r="I1772" s="18" t="n">
        <v>1</v>
      </c>
      <c r="J1772" s="19" t="n">
        <v>0.936863483333494</v>
      </c>
      <c r="K1772" s="19" t="n">
        <v>0.467702779718147</v>
      </c>
      <c r="L1772" s="16" t="n">
        <v>11.3953309956523</v>
      </c>
      <c r="M1772" s="19" t="n">
        <v>0.381185358589394</v>
      </c>
      <c r="N1772" s="19" t="n">
        <v>0.605270300530441</v>
      </c>
      <c r="O1772" s="19" t="n">
        <v>0.936863483333494</v>
      </c>
      <c r="P1772" s="19" t="n">
        <v>0.748004281275352</v>
      </c>
      <c r="Q1772" s="17" t="s">
        <v>29</v>
      </c>
      <c r="R1772" s="5" t="str">
        <f aca="false">IF(OR(Q1772="Steel plate",Q1772="Concrete jacket"),"Steel plate or jacket",Q1772)</f>
        <v>Monitor</v>
      </c>
      <c r="S1772" s="5" t="str">
        <f aca="false">IF(O1772&lt;='Tree rules'!$C$4,IF(N1772&lt;='Tree rules'!$C$5,IF(P1772&lt;='Tree rules'!$C$7,"Monitor","Polymer laminate"),IF(P1772&lt;='Tree rules'!$C$8,"Seal cracks","Polymer laminate")),IF(O1772&lt;='Tree rules'!$C$6,IF(P1772&lt;='Tree rules'!$C$9,"Polymer laminate","Steel plate or jacket"),IF(L1772&lt;='Tree rules'!$C$10,"Steel plate or jacket","Polymer laminate")))</f>
        <v>Monitor</v>
      </c>
      <c r="T1772" s="5" t="str">
        <f aca="false">IF(S1772=R1772,"Yes","No")</f>
        <v>Yes</v>
      </c>
    </row>
    <row r="1773" customFormat="false" ht="15" hidden="false" customHeight="false" outlineLevel="0" collapsed="false">
      <c r="A1773" s="15" t="n">
        <v>5915</v>
      </c>
      <c r="B1773" s="16" t="n">
        <v>5.36162421334411</v>
      </c>
      <c r="C1773" s="15" t="n">
        <v>230</v>
      </c>
      <c r="D1773" s="15" t="n">
        <v>475</v>
      </c>
      <c r="E1773" s="15" t="n">
        <v>20</v>
      </c>
      <c r="F1773" s="16" t="n">
        <v>0.611316296229087</v>
      </c>
      <c r="G1773" s="17" t="s">
        <v>103</v>
      </c>
      <c r="H1773" s="18" t="n">
        <v>0.2</v>
      </c>
      <c r="I1773" s="18" t="n">
        <v>1</v>
      </c>
      <c r="J1773" s="19" t="n">
        <v>0.902856023925489</v>
      </c>
      <c r="K1773" s="19" t="n">
        <v>0.562837219844379</v>
      </c>
      <c r="L1773" s="16" t="n">
        <v>12.4979585392637</v>
      </c>
      <c r="M1773" s="19" t="n">
        <v>0.786205113986428</v>
      </c>
      <c r="N1773" s="19" t="n">
        <v>0.893255246471207</v>
      </c>
      <c r="O1773" s="19" t="n">
        <v>0.902856023925489</v>
      </c>
      <c r="P1773" s="19" t="n">
        <v>0.444525387942242</v>
      </c>
      <c r="Q1773" s="17" t="s">
        <v>29</v>
      </c>
      <c r="R1773" s="5" t="str">
        <f aca="false">IF(OR(Q1773="Steel plate",Q1773="Concrete jacket"),"Steel plate or jacket",Q1773)</f>
        <v>Monitor</v>
      </c>
      <c r="S1773" s="5" t="str">
        <f aca="false">IF(O1773&lt;='Tree rules'!$C$4,IF(N1773&lt;='Tree rules'!$C$5,IF(P1773&lt;='Tree rules'!$C$7,"Monitor","Polymer laminate"),IF(P1773&lt;='Tree rules'!$C$8,"Seal cracks","Polymer laminate")),IF(O1773&lt;='Tree rules'!$C$6,IF(P1773&lt;='Tree rules'!$C$9,"Polymer laminate","Steel plate or jacket"),IF(L1773&lt;='Tree rules'!$C$10,"Steel plate or jacket","Polymer laminate")))</f>
        <v>Monitor</v>
      </c>
      <c r="T1773" s="5" t="str">
        <f aca="false">IF(S1773=R1773,"Yes","No")</f>
        <v>Yes</v>
      </c>
    </row>
    <row r="1774" customFormat="false" ht="15" hidden="false" customHeight="false" outlineLevel="0" collapsed="false">
      <c r="A1774" s="15" t="n">
        <v>5916</v>
      </c>
      <c r="B1774" s="16" t="n">
        <v>4.79658668963066</v>
      </c>
      <c r="C1774" s="15" t="n">
        <v>300</v>
      </c>
      <c r="D1774" s="15" t="n">
        <v>450</v>
      </c>
      <c r="E1774" s="15" t="n">
        <v>20</v>
      </c>
      <c r="F1774" s="16" t="n">
        <v>0.520993806565472</v>
      </c>
      <c r="G1774" s="17" t="s">
        <v>101</v>
      </c>
      <c r="H1774" s="18" t="n">
        <v>0.3</v>
      </c>
      <c r="I1774" s="18" t="n">
        <v>1</v>
      </c>
      <c r="J1774" s="19" t="n">
        <v>0.890834859617003</v>
      </c>
      <c r="K1774" s="19" t="n">
        <v>0.519535661439142</v>
      </c>
      <c r="L1774" s="16" t="n">
        <v>11.9318076856484</v>
      </c>
      <c r="M1774" s="19" t="n">
        <v>0.95011498728493</v>
      </c>
      <c r="N1774" s="19" t="n">
        <v>0.868350789507534</v>
      </c>
      <c r="O1774" s="19" t="n">
        <v>0.890834859617003</v>
      </c>
      <c r="P1774" s="19" t="n">
        <v>0.293961698980752</v>
      </c>
      <c r="Q1774" s="17" t="s">
        <v>29</v>
      </c>
      <c r="R1774" s="5" t="str">
        <f aca="false">IF(OR(Q1774="Steel plate",Q1774="Concrete jacket"),"Steel plate or jacket",Q1774)</f>
        <v>Monitor</v>
      </c>
      <c r="S1774" s="5" t="str">
        <f aca="false">IF(O1774&lt;='Tree rules'!$C$4,IF(N1774&lt;='Tree rules'!$C$5,IF(P1774&lt;='Tree rules'!$C$7,"Monitor","Polymer laminate"),IF(P1774&lt;='Tree rules'!$C$8,"Seal cracks","Polymer laminate")),IF(O1774&lt;='Tree rules'!$C$6,IF(P1774&lt;='Tree rules'!$C$9,"Polymer laminate","Steel plate or jacket"),IF(L1774&lt;='Tree rules'!$C$10,"Steel plate or jacket","Polymer laminate")))</f>
        <v>Monitor</v>
      </c>
      <c r="T1774" s="5" t="str">
        <f aca="false">IF(S1774=R1774,"Yes","No")</f>
        <v>Yes</v>
      </c>
    </row>
    <row r="1775" customFormat="false" ht="15" hidden="false" customHeight="false" outlineLevel="0" collapsed="false">
      <c r="A1775" s="15" t="n">
        <v>5920</v>
      </c>
      <c r="B1775" s="16" t="n">
        <v>5.47682060948254</v>
      </c>
      <c r="C1775" s="15" t="n">
        <v>300</v>
      </c>
      <c r="D1775" s="15" t="n">
        <v>425</v>
      </c>
      <c r="E1775" s="15" t="n">
        <v>20</v>
      </c>
      <c r="F1775" s="16" t="n">
        <v>0.530506411160282</v>
      </c>
      <c r="G1775" s="17" t="s">
        <v>101</v>
      </c>
      <c r="H1775" s="18" t="n">
        <v>0.3</v>
      </c>
      <c r="I1775" s="18" t="n">
        <v>1.5</v>
      </c>
      <c r="J1775" s="19" t="n">
        <v>0.989003140906191</v>
      </c>
      <c r="K1775" s="19" t="n">
        <v>0.50712971332642</v>
      </c>
      <c r="L1775" s="16" t="n">
        <v>14.4507140091888</v>
      </c>
      <c r="M1775" s="19" t="n">
        <v>0.938306966098805</v>
      </c>
      <c r="N1775" s="19" t="n">
        <v>0.933482470107241</v>
      </c>
      <c r="O1775" s="19" t="n">
        <v>1.23272827169594</v>
      </c>
      <c r="P1775" s="19" t="n">
        <v>0.440427407163138</v>
      </c>
      <c r="Q1775" s="17" t="s">
        <v>31</v>
      </c>
      <c r="R1775" s="5" t="str">
        <f aca="false">IF(OR(Q1775="Steel plate",Q1775="Concrete jacket"),"Steel plate or jacket",Q1775)</f>
        <v>Polymer laminate</v>
      </c>
      <c r="S1775" s="5" t="str">
        <f aca="false">IF(O1775&lt;='Tree rules'!$C$4,IF(N1775&lt;='Tree rules'!$C$5,IF(P1775&lt;='Tree rules'!$C$7,"Monitor","Polymer laminate"),IF(P1775&lt;='Tree rules'!$C$8,"Seal cracks","Polymer laminate")),IF(O1775&lt;='Tree rules'!$C$6,IF(P1775&lt;='Tree rules'!$C$9,"Polymer laminate","Steel plate or jacket"),IF(L1775&lt;='Tree rules'!$C$10,"Steel plate or jacket","Polymer laminate")))</f>
        <v>Polymer laminate</v>
      </c>
      <c r="T1775" s="5" t="str">
        <f aca="false">IF(S1775=R1775,"Yes","No")</f>
        <v>Yes</v>
      </c>
    </row>
    <row r="1776" customFormat="false" ht="15" hidden="false" customHeight="false" outlineLevel="0" collapsed="false">
      <c r="A1776" s="15" t="n">
        <v>5921</v>
      </c>
      <c r="B1776" s="16" t="n">
        <v>4.73108319875459</v>
      </c>
      <c r="C1776" s="15" t="n">
        <v>230</v>
      </c>
      <c r="D1776" s="15" t="n">
        <v>400</v>
      </c>
      <c r="E1776" s="15" t="n">
        <v>30</v>
      </c>
      <c r="F1776" s="16" t="n">
        <v>0.740832460684402</v>
      </c>
      <c r="G1776" s="17" t="s">
        <v>103</v>
      </c>
      <c r="H1776" s="18" t="n">
        <v>0.2</v>
      </c>
      <c r="I1776" s="18" t="n">
        <v>2</v>
      </c>
      <c r="J1776" s="19" t="n">
        <v>0.866975957469924</v>
      </c>
      <c r="K1776" s="19" t="n">
        <v>0.533403266340982</v>
      </c>
      <c r="L1776" s="16" t="n">
        <v>13.3646418043915</v>
      </c>
      <c r="M1776" s="19" t="n">
        <v>0.949677603404182</v>
      </c>
      <c r="N1776" s="19" t="n">
        <v>1.32985304186831</v>
      </c>
      <c r="O1776" s="19" t="n">
        <v>1.27150410738629</v>
      </c>
      <c r="P1776" s="19" t="n">
        <v>0.445908536579273</v>
      </c>
      <c r="Q1776" s="17" t="s">
        <v>31</v>
      </c>
      <c r="R1776" s="5" t="str">
        <f aca="false">IF(OR(Q1776="Steel plate",Q1776="Concrete jacket"),"Steel plate or jacket",Q1776)</f>
        <v>Polymer laminate</v>
      </c>
      <c r="S1776" s="5" t="str">
        <f aca="false">IF(O1776&lt;='Tree rules'!$C$4,IF(N1776&lt;='Tree rules'!$C$5,IF(P1776&lt;='Tree rules'!$C$7,"Monitor","Polymer laminate"),IF(P1776&lt;='Tree rules'!$C$8,"Seal cracks","Polymer laminate")),IF(O1776&lt;='Tree rules'!$C$6,IF(P1776&lt;='Tree rules'!$C$9,"Polymer laminate","Steel plate or jacket"),IF(L1776&lt;='Tree rules'!$C$10,"Steel plate or jacket","Polymer laminate")))</f>
        <v>Polymer laminate</v>
      </c>
      <c r="T1776" s="5" t="str">
        <f aca="false">IF(S1776=R1776,"Yes","No")</f>
        <v>Yes</v>
      </c>
    </row>
    <row r="1777" customFormat="false" ht="15" hidden="false" customHeight="false" outlineLevel="0" collapsed="false">
      <c r="A1777" s="15" t="n">
        <v>5925</v>
      </c>
      <c r="B1777" s="16" t="n">
        <v>3.54263471933983</v>
      </c>
      <c r="C1777" s="15" t="n">
        <v>300</v>
      </c>
      <c r="D1777" s="15" t="n">
        <v>350</v>
      </c>
      <c r="E1777" s="15" t="n">
        <v>30</v>
      </c>
      <c r="F1777" s="16" t="n">
        <v>0.881850569428714</v>
      </c>
      <c r="G1777" s="17" t="s">
        <v>101</v>
      </c>
      <c r="H1777" s="18" t="n">
        <v>0.3</v>
      </c>
      <c r="I1777" s="18" t="n">
        <v>2</v>
      </c>
      <c r="J1777" s="19" t="n">
        <v>0.867375366914258</v>
      </c>
      <c r="K1777" s="19" t="n">
        <v>0.441414140634024</v>
      </c>
      <c r="L1777" s="16" t="n">
        <v>11.6534036820389</v>
      </c>
      <c r="M1777" s="19" t="n">
        <v>0.325036491803476</v>
      </c>
      <c r="N1777" s="19" t="n">
        <v>1.04772115923927</v>
      </c>
      <c r="O1777" s="19" t="n">
        <v>1.35187898163494</v>
      </c>
      <c r="P1777" s="19" t="n">
        <v>1.12887638895414</v>
      </c>
      <c r="Q1777" s="17" t="s">
        <v>31</v>
      </c>
      <c r="R1777" s="5" t="str">
        <f aca="false">IF(OR(Q1777="Steel plate",Q1777="Concrete jacket"),"Steel plate or jacket",Q1777)</f>
        <v>Polymer laminate</v>
      </c>
      <c r="S1777" s="5" t="str">
        <f aca="false">IF(O1777&lt;='Tree rules'!$C$4,IF(N1777&lt;='Tree rules'!$C$5,IF(P1777&lt;='Tree rules'!$C$7,"Monitor","Polymer laminate"),IF(P1777&lt;='Tree rules'!$C$8,"Seal cracks","Polymer laminate")),IF(O1777&lt;='Tree rules'!$C$6,IF(P1777&lt;='Tree rules'!$C$9,"Polymer laminate","Steel plate or jacket"),IF(L1777&lt;='Tree rules'!$C$10,"Steel plate or jacket","Polymer laminate")))</f>
        <v>Steel plate or jacket</v>
      </c>
      <c r="T1777" s="5" t="str">
        <f aca="false">IF(S1777=R1777,"Yes","No")</f>
        <v>No</v>
      </c>
    </row>
    <row r="1778" customFormat="false" ht="15" hidden="false" customHeight="false" outlineLevel="0" collapsed="false">
      <c r="A1778" s="15" t="n">
        <v>5927</v>
      </c>
      <c r="B1778" s="16" t="n">
        <v>4.96396753641824</v>
      </c>
      <c r="C1778" s="15" t="n">
        <v>230</v>
      </c>
      <c r="D1778" s="15" t="n">
        <v>500</v>
      </c>
      <c r="E1778" s="15" t="n">
        <v>30</v>
      </c>
      <c r="F1778" s="16" t="n">
        <v>0.577653504586516</v>
      </c>
      <c r="G1778" s="17" t="s">
        <v>103</v>
      </c>
      <c r="H1778" s="18" t="n">
        <v>0.2</v>
      </c>
      <c r="I1778" s="18" t="n">
        <v>1</v>
      </c>
      <c r="J1778" s="19" t="n">
        <v>0.952702179616846</v>
      </c>
      <c r="K1778" s="19" t="n">
        <v>0.564404190653227</v>
      </c>
      <c r="L1778" s="16" t="n">
        <v>10.9338491991591</v>
      </c>
      <c r="M1778" s="19" t="n">
        <v>0.355214110198057</v>
      </c>
      <c r="N1778" s="19" t="n">
        <v>1.06881775687247</v>
      </c>
      <c r="O1778" s="19" t="n">
        <v>0.952702179616846</v>
      </c>
      <c r="P1778" s="19" t="n">
        <v>0.715980798036185</v>
      </c>
      <c r="Q1778" s="17" t="s">
        <v>30</v>
      </c>
      <c r="R1778" s="5" t="str">
        <f aca="false">IF(OR(Q1778="Steel plate",Q1778="Concrete jacket"),"Steel plate or jacket",Q1778)</f>
        <v>Seal cracks</v>
      </c>
      <c r="S1778" s="5" t="str">
        <f aca="false">IF(O1778&lt;='Tree rules'!$C$4,IF(N1778&lt;='Tree rules'!$C$5,IF(P1778&lt;='Tree rules'!$C$7,"Monitor","Polymer laminate"),IF(P1778&lt;='Tree rules'!$C$8,"Seal cracks","Polymer laminate")),IF(O1778&lt;='Tree rules'!$C$6,IF(P1778&lt;='Tree rules'!$C$9,"Polymer laminate","Steel plate or jacket"),IF(L1778&lt;='Tree rules'!$C$10,"Steel plate or jacket","Polymer laminate")))</f>
        <v>Seal cracks</v>
      </c>
      <c r="T1778" s="5" t="str">
        <f aca="false">IF(S1778=R1778,"Yes","No")</f>
        <v>Yes</v>
      </c>
    </row>
    <row r="1779" customFormat="false" ht="15" hidden="false" customHeight="false" outlineLevel="0" collapsed="false">
      <c r="A1779" s="15" t="n">
        <v>5930</v>
      </c>
      <c r="B1779" s="16" t="n">
        <v>4.98857492627052</v>
      </c>
      <c r="C1779" s="15" t="n">
        <v>300</v>
      </c>
      <c r="D1779" s="15" t="n">
        <v>425</v>
      </c>
      <c r="E1779" s="15" t="n">
        <v>25</v>
      </c>
      <c r="F1779" s="16" t="n">
        <v>0.736490585456948</v>
      </c>
      <c r="G1779" s="17" t="s">
        <v>102</v>
      </c>
      <c r="H1779" s="18" t="n">
        <v>0.1</v>
      </c>
      <c r="I1779" s="18" t="n">
        <v>1.5</v>
      </c>
      <c r="J1779" s="19" t="n">
        <v>0.922319991650622</v>
      </c>
      <c r="K1779" s="19" t="n">
        <v>0.524980025005232</v>
      </c>
      <c r="L1779" s="16" t="n">
        <v>13.7048761710729</v>
      </c>
      <c r="M1779" s="19" t="n">
        <v>0.349763690230737</v>
      </c>
      <c r="N1779" s="19" t="n">
        <v>3.33174072707261</v>
      </c>
      <c r="O1779" s="19" t="n">
        <v>1.14138020133615</v>
      </c>
      <c r="P1779" s="19" t="n">
        <v>1.06908925292595</v>
      </c>
      <c r="Q1779" s="17" t="s">
        <v>31</v>
      </c>
      <c r="R1779" s="5" t="str">
        <f aca="false">IF(OR(Q1779="Steel plate",Q1779="Concrete jacket"),"Steel plate or jacket",Q1779)</f>
        <v>Polymer laminate</v>
      </c>
      <c r="S1779" s="5" t="str">
        <f aca="false">IF(O1779&lt;='Tree rules'!$C$4,IF(N1779&lt;='Tree rules'!$C$5,IF(P1779&lt;='Tree rules'!$C$7,"Monitor","Polymer laminate"),IF(P1779&lt;='Tree rules'!$C$8,"Seal cracks","Polymer laminate")),IF(O1779&lt;='Tree rules'!$C$6,IF(P1779&lt;='Tree rules'!$C$9,"Polymer laminate","Steel plate or jacket"),IF(L1779&lt;='Tree rules'!$C$10,"Steel plate or jacket","Polymer laminate")))</f>
        <v>Polymer laminate</v>
      </c>
      <c r="T1779" s="5" t="str">
        <f aca="false">IF(S1779=R1779,"Yes","No")</f>
        <v>Yes</v>
      </c>
    </row>
    <row r="1780" customFormat="false" ht="15" hidden="false" customHeight="false" outlineLevel="0" collapsed="false">
      <c r="A1780" s="15" t="n">
        <v>5933</v>
      </c>
      <c r="B1780" s="16" t="n">
        <v>3.66712507712577</v>
      </c>
      <c r="C1780" s="15" t="n">
        <v>300</v>
      </c>
      <c r="D1780" s="15" t="n">
        <v>350</v>
      </c>
      <c r="E1780" s="15" t="n">
        <v>30</v>
      </c>
      <c r="F1780" s="16" t="n">
        <v>0.661387927071535</v>
      </c>
      <c r="G1780" s="17" t="s">
        <v>103</v>
      </c>
      <c r="H1780" s="18" t="n">
        <v>0.2</v>
      </c>
      <c r="I1780" s="18" t="n">
        <v>2</v>
      </c>
      <c r="J1780" s="19" t="n">
        <v>0.876656506864192</v>
      </c>
      <c r="K1780" s="19" t="n">
        <v>0.617108857013519</v>
      </c>
      <c r="L1780" s="16" t="n">
        <v>12.0629114379137</v>
      </c>
      <c r="M1780" s="19" t="n">
        <v>0.949005925527812</v>
      </c>
      <c r="N1780" s="19" t="n">
        <v>1.4358163762754</v>
      </c>
      <c r="O1780" s="19" t="n">
        <v>1.21232051878396</v>
      </c>
      <c r="P1780" s="19" t="n">
        <v>0.359666602255002</v>
      </c>
      <c r="Q1780" s="17" t="s">
        <v>31</v>
      </c>
      <c r="R1780" s="5" t="str">
        <f aca="false">IF(OR(Q1780="Steel plate",Q1780="Concrete jacket"),"Steel plate or jacket",Q1780)</f>
        <v>Polymer laminate</v>
      </c>
      <c r="S1780" s="5" t="str">
        <f aca="false">IF(O1780&lt;='Tree rules'!$C$4,IF(N1780&lt;='Tree rules'!$C$5,IF(P1780&lt;='Tree rules'!$C$7,"Monitor","Polymer laminate"),IF(P1780&lt;='Tree rules'!$C$8,"Seal cracks","Polymer laminate")),IF(O1780&lt;='Tree rules'!$C$6,IF(P1780&lt;='Tree rules'!$C$9,"Polymer laminate","Steel plate or jacket"),IF(L1780&lt;='Tree rules'!$C$10,"Steel plate or jacket","Polymer laminate")))</f>
        <v>Polymer laminate</v>
      </c>
      <c r="T1780" s="5" t="str">
        <f aca="false">IF(S1780=R1780,"Yes","No")</f>
        <v>Yes</v>
      </c>
    </row>
    <row r="1781" customFormat="false" ht="15" hidden="false" customHeight="false" outlineLevel="0" collapsed="false">
      <c r="A1781" s="15" t="n">
        <v>5935</v>
      </c>
      <c r="B1781" s="16" t="n">
        <v>6.63766394942116</v>
      </c>
      <c r="C1781" s="15" t="n">
        <v>230</v>
      </c>
      <c r="D1781" s="15" t="n">
        <v>525</v>
      </c>
      <c r="E1781" s="15" t="n">
        <v>25</v>
      </c>
      <c r="F1781" s="16" t="n">
        <v>0.547504574284506</v>
      </c>
      <c r="G1781" s="17" t="s">
        <v>101</v>
      </c>
      <c r="H1781" s="18" t="n">
        <v>0.3</v>
      </c>
      <c r="I1781" s="18" t="n">
        <v>1</v>
      </c>
      <c r="J1781" s="19" t="n">
        <v>0.983518993923848</v>
      </c>
      <c r="K1781" s="19" t="n">
        <v>0.449974447602844</v>
      </c>
      <c r="L1781" s="16" t="n">
        <v>13.8573360113177</v>
      </c>
      <c r="M1781" s="19" t="n">
        <v>0.947321160720403</v>
      </c>
      <c r="N1781" s="19" t="n">
        <v>0.619776234964737</v>
      </c>
      <c r="O1781" s="19" t="n">
        <v>0.983518993923848</v>
      </c>
      <c r="P1781" s="19" t="n">
        <v>0.35989404449929</v>
      </c>
      <c r="Q1781" s="17" t="s">
        <v>29</v>
      </c>
      <c r="R1781" s="5" t="str">
        <f aca="false">IF(OR(Q1781="Steel plate",Q1781="Concrete jacket"),"Steel plate or jacket",Q1781)</f>
        <v>Monitor</v>
      </c>
      <c r="S1781" s="5" t="str">
        <f aca="false">IF(O1781&lt;='Tree rules'!$C$4,IF(N1781&lt;='Tree rules'!$C$5,IF(P1781&lt;='Tree rules'!$C$7,"Monitor","Polymer laminate"),IF(P1781&lt;='Tree rules'!$C$8,"Seal cracks","Polymer laminate")),IF(O1781&lt;='Tree rules'!$C$6,IF(P1781&lt;='Tree rules'!$C$9,"Polymer laminate","Steel plate or jacket"),IF(L1781&lt;='Tree rules'!$C$10,"Steel plate or jacket","Polymer laminate")))</f>
        <v>Monitor</v>
      </c>
      <c r="T1781" s="5" t="str">
        <f aca="false">IF(S1781=R1781,"Yes","No")</f>
        <v>Yes</v>
      </c>
    </row>
    <row r="1782" customFormat="false" ht="15" hidden="false" customHeight="false" outlineLevel="0" collapsed="false">
      <c r="A1782" s="15" t="n">
        <v>5937</v>
      </c>
      <c r="B1782" s="16" t="n">
        <v>3.74281635320568</v>
      </c>
      <c r="C1782" s="15" t="n">
        <v>300</v>
      </c>
      <c r="D1782" s="15" t="n">
        <v>350</v>
      </c>
      <c r="E1782" s="15" t="n">
        <v>30</v>
      </c>
      <c r="F1782" s="16" t="n">
        <v>0.693508312050727</v>
      </c>
      <c r="G1782" s="17" t="s">
        <v>103</v>
      </c>
      <c r="H1782" s="18" t="n">
        <v>0.2</v>
      </c>
      <c r="I1782" s="18" t="n">
        <v>2</v>
      </c>
      <c r="J1782" s="19" t="n">
        <v>0.955293585388411</v>
      </c>
      <c r="K1782" s="19" t="n">
        <v>0.415422285287555</v>
      </c>
      <c r="L1782" s="16" t="n">
        <v>12.3934316331314</v>
      </c>
      <c r="M1782" s="19" t="n">
        <v>0.249854536168303</v>
      </c>
      <c r="N1782" s="19" t="n">
        <v>2.73231622112137</v>
      </c>
      <c r="O1782" s="19" t="n">
        <v>1.51373692641423</v>
      </c>
      <c r="P1782" s="19" t="n">
        <v>1.35443424852526</v>
      </c>
      <c r="Q1782" s="17" t="s">
        <v>31</v>
      </c>
      <c r="R1782" s="5" t="str">
        <f aca="false">IF(OR(Q1782="Steel plate",Q1782="Concrete jacket"),"Steel plate or jacket",Q1782)</f>
        <v>Polymer laminate</v>
      </c>
      <c r="S1782" s="5" t="str">
        <f aca="false">IF(O1782&lt;='Tree rules'!$C$4,IF(N1782&lt;='Tree rules'!$C$5,IF(P1782&lt;='Tree rules'!$C$7,"Monitor","Polymer laminate"),IF(P1782&lt;='Tree rules'!$C$8,"Seal cracks","Polymer laminate")),IF(O1782&lt;='Tree rules'!$C$6,IF(P1782&lt;='Tree rules'!$C$9,"Polymer laminate","Steel plate or jacket"),IF(L1782&lt;='Tree rules'!$C$10,"Steel plate or jacket","Polymer laminate")))</f>
        <v>Steel plate or jacket</v>
      </c>
      <c r="T1782" s="5" t="str">
        <f aca="false">IF(S1782=R1782,"Yes","No")</f>
        <v>No</v>
      </c>
    </row>
    <row r="1783" customFormat="false" ht="15" hidden="false" customHeight="false" outlineLevel="0" collapsed="false">
      <c r="A1783" s="15" t="n">
        <v>5942</v>
      </c>
      <c r="B1783" s="16" t="n">
        <v>3.31720184217569</v>
      </c>
      <c r="C1783" s="15" t="n">
        <v>300</v>
      </c>
      <c r="D1783" s="15" t="n">
        <v>300</v>
      </c>
      <c r="E1783" s="15" t="n">
        <v>30</v>
      </c>
      <c r="F1783" s="16" t="n">
        <v>0.791582400904515</v>
      </c>
      <c r="G1783" s="17" t="s">
        <v>103</v>
      </c>
      <c r="H1783" s="18" t="n">
        <v>0.2</v>
      </c>
      <c r="I1783" s="18" t="n">
        <v>1</v>
      </c>
      <c r="J1783" s="19" t="n">
        <v>0.98852170813051</v>
      </c>
      <c r="K1783" s="19" t="n">
        <v>0.491256119952918</v>
      </c>
      <c r="L1783" s="16" t="n">
        <v>13.0598497723452</v>
      </c>
      <c r="M1783" s="19" t="n">
        <v>0.815583887528163</v>
      </c>
      <c r="N1783" s="19" t="n">
        <v>1.19332736303038</v>
      </c>
      <c r="O1783" s="19" t="n">
        <v>0.98852170813051</v>
      </c>
      <c r="P1783" s="19" t="n">
        <v>0.416284636666204</v>
      </c>
      <c r="Q1783" s="17" t="s">
        <v>30</v>
      </c>
      <c r="R1783" s="5" t="str">
        <f aca="false">IF(OR(Q1783="Steel plate",Q1783="Concrete jacket"),"Steel plate or jacket",Q1783)</f>
        <v>Seal cracks</v>
      </c>
      <c r="S1783" s="5" t="str">
        <f aca="false">IF(O1783&lt;='Tree rules'!$C$4,IF(N1783&lt;='Tree rules'!$C$5,IF(P1783&lt;='Tree rules'!$C$7,"Monitor","Polymer laminate"),IF(P1783&lt;='Tree rules'!$C$8,"Seal cracks","Polymer laminate")),IF(O1783&lt;='Tree rules'!$C$6,IF(P1783&lt;='Tree rules'!$C$9,"Polymer laminate","Steel plate or jacket"),IF(L1783&lt;='Tree rules'!$C$10,"Steel plate or jacket","Polymer laminate")))</f>
        <v>Seal cracks</v>
      </c>
      <c r="T1783" s="5" t="str">
        <f aca="false">IF(S1783=R1783,"Yes","No")</f>
        <v>Yes</v>
      </c>
    </row>
    <row r="1784" customFormat="false" ht="15" hidden="false" customHeight="false" outlineLevel="0" collapsed="false">
      <c r="A1784" s="15" t="n">
        <v>5944</v>
      </c>
      <c r="B1784" s="16" t="n">
        <v>3.14621539948029</v>
      </c>
      <c r="C1784" s="15" t="n">
        <v>300</v>
      </c>
      <c r="D1784" s="15" t="n">
        <v>300</v>
      </c>
      <c r="E1784" s="15" t="n">
        <v>20</v>
      </c>
      <c r="F1784" s="16" t="n">
        <v>0.589048622548086</v>
      </c>
      <c r="G1784" s="17" t="s">
        <v>101</v>
      </c>
      <c r="H1784" s="18" t="n">
        <v>0.3</v>
      </c>
      <c r="I1784" s="18" t="n">
        <v>1</v>
      </c>
      <c r="J1784" s="19" t="n">
        <v>0.95978369734259</v>
      </c>
      <c r="K1784" s="19" t="n">
        <v>0.533682586614769</v>
      </c>
      <c r="L1784" s="16" t="n">
        <v>12.2899039042199</v>
      </c>
      <c r="M1784" s="19" t="n">
        <v>0.93855590545638</v>
      </c>
      <c r="N1784" s="19" t="n">
        <v>0.616655383176925</v>
      </c>
      <c r="O1784" s="19" t="n">
        <v>0.95978369734259</v>
      </c>
      <c r="P1784" s="19" t="n">
        <v>0.314917594771553</v>
      </c>
      <c r="Q1784" s="17" t="s">
        <v>29</v>
      </c>
      <c r="R1784" s="5" t="str">
        <f aca="false">IF(OR(Q1784="Steel plate",Q1784="Concrete jacket"),"Steel plate or jacket",Q1784)</f>
        <v>Monitor</v>
      </c>
      <c r="S1784" s="5" t="str">
        <f aca="false">IF(O1784&lt;='Tree rules'!$C$4,IF(N1784&lt;='Tree rules'!$C$5,IF(P1784&lt;='Tree rules'!$C$7,"Monitor","Polymer laminate"),IF(P1784&lt;='Tree rules'!$C$8,"Seal cracks","Polymer laminate")),IF(O1784&lt;='Tree rules'!$C$6,IF(P1784&lt;='Tree rules'!$C$9,"Polymer laminate","Steel plate or jacket"),IF(L1784&lt;='Tree rules'!$C$10,"Steel plate or jacket","Polymer laminate")))</f>
        <v>Monitor</v>
      </c>
      <c r="T1784" s="5" t="str">
        <f aca="false">IF(S1784=R1784,"Yes","No")</f>
        <v>Yes</v>
      </c>
    </row>
    <row r="1785" customFormat="false" ht="15" hidden="false" customHeight="false" outlineLevel="0" collapsed="false">
      <c r="A1785" s="15" t="n">
        <v>5947</v>
      </c>
      <c r="B1785" s="16" t="n">
        <v>4.87234008070748</v>
      </c>
      <c r="C1785" s="15" t="n">
        <v>300</v>
      </c>
      <c r="D1785" s="15" t="n">
        <v>475</v>
      </c>
      <c r="E1785" s="15" t="n">
        <v>25</v>
      </c>
      <c r="F1785" s="16" t="n">
        <v>0.937351654217934</v>
      </c>
      <c r="G1785" s="17" t="s">
        <v>101</v>
      </c>
      <c r="H1785" s="18" t="n">
        <v>0.3</v>
      </c>
      <c r="I1785" s="18" t="n">
        <v>1</v>
      </c>
      <c r="J1785" s="19" t="n">
        <v>0.872262268103971</v>
      </c>
      <c r="K1785" s="19" t="n">
        <v>0.62679437872267</v>
      </c>
      <c r="L1785" s="16" t="n">
        <v>11.3574360855652</v>
      </c>
      <c r="M1785" s="19" t="n">
        <v>0.795321934468583</v>
      </c>
      <c r="N1785" s="19" t="n">
        <v>0.522676907411221</v>
      </c>
      <c r="O1785" s="19" t="n">
        <v>0.872262268103971</v>
      </c>
      <c r="P1785" s="19" t="n">
        <v>0.52673327388238</v>
      </c>
      <c r="Q1785" s="17" t="s">
        <v>29</v>
      </c>
      <c r="R1785" s="5" t="str">
        <f aca="false">IF(OR(Q1785="Steel plate",Q1785="Concrete jacket"),"Steel plate or jacket",Q1785)</f>
        <v>Monitor</v>
      </c>
      <c r="S1785" s="5" t="str">
        <f aca="false">IF(O1785&lt;='Tree rules'!$C$4,IF(N1785&lt;='Tree rules'!$C$5,IF(P1785&lt;='Tree rules'!$C$7,"Monitor","Polymer laminate"),IF(P1785&lt;='Tree rules'!$C$8,"Seal cracks","Polymer laminate")),IF(O1785&lt;='Tree rules'!$C$6,IF(P1785&lt;='Tree rules'!$C$9,"Polymer laminate","Steel plate or jacket"),IF(L1785&lt;='Tree rules'!$C$10,"Steel plate or jacket","Polymer laminate")))</f>
        <v>Monitor</v>
      </c>
      <c r="T1785" s="5" t="str">
        <f aca="false">IF(S1785=R1785,"Yes","No")</f>
        <v>Yes</v>
      </c>
    </row>
    <row r="1786" customFormat="false" ht="15" hidden="false" customHeight="false" outlineLevel="0" collapsed="false">
      <c r="A1786" s="15" t="n">
        <v>5953</v>
      </c>
      <c r="B1786" s="16" t="n">
        <v>3.55883941264702</v>
      </c>
      <c r="C1786" s="15" t="n">
        <v>300</v>
      </c>
      <c r="D1786" s="15" t="n">
        <v>350</v>
      </c>
      <c r="E1786" s="15" t="n">
        <v>20</v>
      </c>
      <c r="F1786" s="16" t="n">
        <v>0.61599855952741</v>
      </c>
      <c r="G1786" s="17" t="s">
        <v>101</v>
      </c>
      <c r="H1786" s="18" t="n">
        <v>0.3</v>
      </c>
      <c r="I1786" s="18" t="n">
        <v>2</v>
      </c>
      <c r="J1786" s="19" t="n">
        <v>0.881956412252897</v>
      </c>
      <c r="K1786" s="19" t="n">
        <v>0.645803499577268</v>
      </c>
      <c r="L1786" s="16" t="n">
        <v>11.6301941589772</v>
      </c>
      <c r="M1786" s="19" t="n">
        <v>0.257106622775507</v>
      </c>
      <c r="N1786" s="19" t="n">
        <v>0.862733863476627</v>
      </c>
      <c r="O1786" s="19" t="n">
        <v>1.19434228699826</v>
      </c>
      <c r="P1786" s="19" t="n">
        <v>1.31515607412895</v>
      </c>
      <c r="Q1786" s="17" t="s">
        <v>31</v>
      </c>
      <c r="R1786" s="5" t="str">
        <f aca="false">IF(OR(Q1786="Steel plate",Q1786="Concrete jacket"),"Steel plate or jacket",Q1786)</f>
        <v>Polymer laminate</v>
      </c>
      <c r="S1786" s="5" t="str">
        <f aca="false">IF(O1786&lt;='Tree rules'!$C$4,IF(N1786&lt;='Tree rules'!$C$5,IF(P1786&lt;='Tree rules'!$C$7,"Monitor","Polymer laminate"),IF(P1786&lt;='Tree rules'!$C$8,"Seal cracks","Polymer laminate")),IF(O1786&lt;='Tree rules'!$C$6,IF(P1786&lt;='Tree rules'!$C$9,"Polymer laminate","Steel plate or jacket"),IF(L1786&lt;='Tree rules'!$C$10,"Steel plate or jacket","Polymer laminate")))</f>
        <v>Steel plate or jacket</v>
      </c>
      <c r="T1786" s="5" t="str">
        <f aca="false">IF(S1786=R1786,"Yes","No")</f>
        <v>No</v>
      </c>
    </row>
    <row r="1787" customFormat="false" ht="15" hidden="false" customHeight="false" outlineLevel="0" collapsed="false">
      <c r="A1787" s="15" t="n">
        <v>5954</v>
      </c>
      <c r="B1787" s="16" t="n">
        <v>4.84570147247777</v>
      </c>
      <c r="C1787" s="15" t="n">
        <v>300</v>
      </c>
      <c r="D1787" s="15" t="n">
        <v>375</v>
      </c>
      <c r="E1787" s="15" t="n">
        <v>30</v>
      </c>
      <c r="F1787" s="16" t="n">
        <v>0.683367586279351</v>
      </c>
      <c r="G1787" s="17" t="s">
        <v>103</v>
      </c>
      <c r="H1787" s="18" t="n">
        <v>0.2</v>
      </c>
      <c r="I1787" s="18" t="n">
        <v>1</v>
      </c>
      <c r="J1787" s="19" t="n">
        <v>0.90255864280311</v>
      </c>
      <c r="K1787" s="19" t="n">
        <v>0.609169819922712</v>
      </c>
      <c r="L1787" s="16" t="n">
        <v>14.6395814878482</v>
      </c>
      <c r="M1787" s="19" t="n">
        <v>0.903583619801259</v>
      </c>
      <c r="N1787" s="19" t="n">
        <v>0.807585461493138</v>
      </c>
      <c r="O1787" s="19" t="n">
        <v>0.90255864280311</v>
      </c>
      <c r="P1787" s="19" t="n">
        <v>0.428749500177382</v>
      </c>
      <c r="Q1787" s="17" t="s">
        <v>29</v>
      </c>
      <c r="R1787" s="5" t="str">
        <f aca="false">IF(OR(Q1787="Steel plate",Q1787="Concrete jacket"),"Steel plate or jacket",Q1787)</f>
        <v>Monitor</v>
      </c>
      <c r="S1787" s="5" t="str">
        <f aca="false">IF(O1787&lt;='Tree rules'!$C$4,IF(N1787&lt;='Tree rules'!$C$5,IF(P1787&lt;='Tree rules'!$C$7,"Monitor","Polymer laminate"),IF(P1787&lt;='Tree rules'!$C$8,"Seal cracks","Polymer laminate")),IF(O1787&lt;='Tree rules'!$C$6,IF(P1787&lt;='Tree rules'!$C$9,"Polymer laminate","Steel plate or jacket"),IF(L1787&lt;='Tree rules'!$C$10,"Steel plate or jacket","Polymer laminate")))</f>
        <v>Monitor</v>
      </c>
      <c r="T1787" s="5" t="str">
        <f aca="false">IF(S1787=R1787,"Yes","No")</f>
        <v>Yes</v>
      </c>
    </row>
    <row r="1788" customFormat="false" ht="15" hidden="false" customHeight="false" outlineLevel="0" collapsed="false">
      <c r="A1788" s="15" t="n">
        <v>5965</v>
      </c>
      <c r="B1788" s="16" t="n">
        <v>4.34573082699008</v>
      </c>
      <c r="C1788" s="15" t="n">
        <v>300</v>
      </c>
      <c r="D1788" s="15" t="n">
        <v>400</v>
      </c>
      <c r="E1788" s="15" t="n">
        <v>30</v>
      </c>
      <c r="F1788" s="16" t="n">
        <v>0.757295404255167</v>
      </c>
      <c r="G1788" s="17" t="s">
        <v>103</v>
      </c>
      <c r="H1788" s="18" t="n">
        <v>0.2</v>
      </c>
      <c r="I1788" s="18" t="n">
        <v>2</v>
      </c>
      <c r="J1788" s="19" t="n">
        <v>0.878050139064808</v>
      </c>
      <c r="K1788" s="19" t="n">
        <v>0.526201903108196</v>
      </c>
      <c r="L1788" s="16" t="n">
        <v>12.2760757824578</v>
      </c>
      <c r="M1788" s="19" t="n">
        <v>0.899728782445051</v>
      </c>
      <c r="N1788" s="19" t="n">
        <v>1.3665171783313</v>
      </c>
      <c r="O1788" s="19" t="n">
        <v>1.2940686239293</v>
      </c>
      <c r="P1788" s="19" t="n">
        <v>0.446138764655219</v>
      </c>
      <c r="Q1788" s="17" t="s">
        <v>31</v>
      </c>
      <c r="R1788" s="5" t="str">
        <f aca="false">IF(OR(Q1788="Steel plate",Q1788="Concrete jacket"),"Steel plate or jacket",Q1788)</f>
        <v>Polymer laminate</v>
      </c>
      <c r="S1788" s="5" t="str">
        <f aca="false">IF(O1788&lt;='Tree rules'!$C$4,IF(N1788&lt;='Tree rules'!$C$5,IF(P1788&lt;='Tree rules'!$C$7,"Monitor","Polymer laminate"),IF(P1788&lt;='Tree rules'!$C$8,"Seal cracks","Polymer laminate")),IF(O1788&lt;='Tree rules'!$C$6,IF(P1788&lt;='Tree rules'!$C$9,"Polymer laminate","Steel plate or jacket"),IF(L1788&lt;='Tree rules'!$C$10,"Steel plate or jacket","Polymer laminate")))</f>
        <v>Polymer laminate</v>
      </c>
      <c r="T1788" s="5" t="str">
        <f aca="false">IF(S1788=R1788,"Yes","No")</f>
        <v>Yes</v>
      </c>
    </row>
    <row r="1789" customFormat="false" ht="15" hidden="false" customHeight="false" outlineLevel="0" collapsed="false">
      <c r="A1789" s="15" t="n">
        <v>5972</v>
      </c>
      <c r="B1789" s="16" t="n">
        <v>5.37440433249766</v>
      </c>
      <c r="C1789" s="15" t="n">
        <v>230</v>
      </c>
      <c r="D1789" s="15" t="n">
        <v>525</v>
      </c>
      <c r="E1789" s="15" t="n">
        <v>30</v>
      </c>
      <c r="F1789" s="16" t="n">
        <v>0.730006099046008</v>
      </c>
      <c r="G1789" s="17" t="s">
        <v>101</v>
      </c>
      <c r="H1789" s="18" t="n">
        <v>0.3</v>
      </c>
      <c r="I1789" s="18" t="n">
        <v>1.5</v>
      </c>
      <c r="J1789" s="19" t="n">
        <v>0.880037140627889</v>
      </c>
      <c r="K1789" s="19" t="n">
        <v>0.447973711455049</v>
      </c>
      <c r="L1789" s="16" t="n">
        <v>11.2200507985337</v>
      </c>
      <c r="M1789" s="19" t="n">
        <v>0.373282645511894</v>
      </c>
      <c r="N1789" s="19" t="n">
        <v>0.76220375306113</v>
      </c>
      <c r="O1789" s="19" t="n">
        <v>1.12293895888915</v>
      </c>
      <c r="P1789" s="19" t="n">
        <v>0.841347413772235</v>
      </c>
      <c r="Q1789" s="17" t="s">
        <v>31</v>
      </c>
      <c r="R1789" s="5" t="str">
        <f aca="false">IF(OR(Q1789="Steel plate",Q1789="Concrete jacket"),"Steel plate or jacket",Q1789)</f>
        <v>Polymer laminate</v>
      </c>
      <c r="S1789" s="5" t="str">
        <f aca="false">IF(O1789&lt;='Tree rules'!$C$4,IF(N1789&lt;='Tree rules'!$C$5,IF(P1789&lt;='Tree rules'!$C$7,"Monitor","Polymer laminate"),IF(P1789&lt;='Tree rules'!$C$8,"Seal cracks","Polymer laminate")),IF(O1789&lt;='Tree rules'!$C$6,IF(P1789&lt;='Tree rules'!$C$9,"Polymer laminate","Steel plate or jacket"),IF(L1789&lt;='Tree rules'!$C$10,"Steel plate or jacket","Polymer laminate")))</f>
        <v>Polymer laminate</v>
      </c>
      <c r="T1789" s="5" t="str">
        <f aca="false">IF(S1789=R1789,"Yes","No")</f>
        <v>Yes</v>
      </c>
    </row>
    <row r="1790" customFormat="false" ht="15" hidden="false" customHeight="false" outlineLevel="0" collapsed="false">
      <c r="A1790" s="15" t="n">
        <v>5981</v>
      </c>
      <c r="B1790" s="16" t="n">
        <v>3.42870291468236</v>
      </c>
      <c r="C1790" s="15" t="n">
        <v>230</v>
      </c>
      <c r="D1790" s="15" t="n">
        <v>350</v>
      </c>
      <c r="E1790" s="15" t="n">
        <v>30</v>
      </c>
      <c r="F1790" s="16" t="n">
        <v>0.64278110559382</v>
      </c>
      <c r="G1790" s="17" t="s">
        <v>103</v>
      </c>
      <c r="H1790" s="18" t="n">
        <v>0.2</v>
      </c>
      <c r="I1790" s="18" t="n">
        <v>1.5</v>
      </c>
      <c r="J1790" s="19" t="n">
        <v>0.975540559976654</v>
      </c>
      <c r="K1790" s="19" t="n">
        <v>0.401075988495472</v>
      </c>
      <c r="L1790" s="16" t="n">
        <v>11.2049114858901</v>
      </c>
      <c r="M1790" s="19" t="n">
        <v>0.927617949406935</v>
      </c>
      <c r="N1790" s="19" t="n">
        <v>1.20864983860974</v>
      </c>
      <c r="O1790" s="19" t="n">
        <v>1.26767789275995</v>
      </c>
      <c r="P1790" s="19" t="n">
        <v>0.306459066130146</v>
      </c>
      <c r="Q1790" s="17" t="s">
        <v>31</v>
      </c>
      <c r="R1790" s="5" t="str">
        <f aca="false">IF(OR(Q1790="Steel plate",Q1790="Concrete jacket"),"Steel plate or jacket",Q1790)</f>
        <v>Polymer laminate</v>
      </c>
      <c r="S1790" s="5" t="str">
        <f aca="false">IF(O1790&lt;='Tree rules'!$C$4,IF(N1790&lt;='Tree rules'!$C$5,IF(P1790&lt;='Tree rules'!$C$7,"Monitor","Polymer laminate"),IF(P1790&lt;='Tree rules'!$C$8,"Seal cracks","Polymer laminate")),IF(O1790&lt;='Tree rules'!$C$6,IF(P1790&lt;='Tree rules'!$C$9,"Polymer laminate","Steel plate or jacket"),IF(L1790&lt;='Tree rules'!$C$10,"Steel plate or jacket","Polymer laminate")))</f>
        <v>Polymer laminate</v>
      </c>
      <c r="T1790" s="5" t="str">
        <f aca="false">IF(S1790=R1790,"Yes","No")</f>
        <v>Yes</v>
      </c>
    </row>
    <row r="1791" customFormat="false" ht="15" hidden="false" customHeight="false" outlineLevel="0" collapsed="false">
      <c r="A1791" s="15" t="n">
        <v>5986</v>
      </c>
      <c r="B1791" s="16" t="n">
        <v>6.21836789555095</v>
      </c>
      <c r="C1791" s="15" t="n">
        <v>230</v>
      </c>
      <c r="D1791" s="15" t="n">
        <v>625</v>
      </c>
      <c r="E1791" s="15" t="n">
        <v>20</v>
      </c>
      <c r="F1791" s="16" t="n">
        <v>0.710178431223674</v>
      </c>
      <c r="G1791" s="17" t="s">
        <v>101</v>
      </c>
      <c r="H1791" s="18" t="n">
        <v>0.3</v>
      </c>
      <c r="I1791" s="18" t="n">
        <v>1.5</v>
      </c>
      <c r="J1791" s="19" t="n">
        <v>0.879857613501419</v>
      </c>
      <c r="K1791" s="19" t="n">
        <v>0.471657839540974</v>
      </c>
      <c r="L1791" s="16" t="n">
        <v>10.777067409967</v>
      </c>
      <c r="M1791" s="19" t="n">
        <v>0.93233796196204</v>
      </c>
      <c r="N1791" s="19" t="n">
        <v>0.708839216096655</v>
      </c>
      <c r="O1791" s="19" t="n">
        <v>1.11229054970825</v>
      </c>
      <c r="P1791" s="19" t="n">
        <v>0.403484711471092</v>
      </c>
      <c r="Q1791" s="17" t="s">
        <v>31</v>
      </c>
      <c r="R1791" s="5" t="str">
        <f aca="false">IF(OR(Q1791="Steel plate",Q1791="Concrete jacket"),"Steel plate or jacket",Q1791)</f>
        <v>Polymer laminate</v>
      </c>
      <c r="S1791" s="5" t="str">
        <f aca="false">IF(O1791&lt;='Tree rules'!$C$4,IF(N1791&lt;='Tree rules'!$C$5,IF(P1791&lt;='Tree rules'!$C$7,"Monitor","Polymer laminate"),IF(P1791&lt;='Tree rules'!$C$8,"Seal cracks","Polymer laminate")),IF(O1791&lt;='Tree rules'!$C$6,IF(P1791&lt;='Tree rules'!$C$9,"Polymer laminate","Steel plate or jacket"),IF(L1791&lt;='Tree rules'!$C$10,"Steel plate or jacket","Polymer laminate")))</f>
        <v>Polymer laminate</v>
      </c>
      <c r="T1791" s="5" t="str">
        <f aca="false">IF(S1791=R1791,"Yes","No")</f>
        <v>Yes</v>
      </c>
    </row>
    <row r="1792" customFormat="false" ht="15" hidden="false" customHeight="false" outlineLevel="0" collapsed="false">
      <c r="A1792" s="15" t="n">
        <v>5989</v>
      </c>
      <c r="B1792" s="16" t="n">
        <v>3.44519751027892</v>
      </c>
      <c r="C1792" s="15" t="n">
        <v>300</v>
      </c>
      <c r="D1792" s="15" t="n">
        <v>300</v>
      </c>
      <c r="E1792" s="15" t="n">
        <v>25</v>
      </c>
      <c r="F1792" s="16" t="n">
        <v>0.841263304726974</v>
      </c>
      <c r="G1792" s="17" t="s">
        <v>102</v>
      </c>
      <c r="H1792" s="18" t="n">
        <v>0.1</v>
      </c>
      <c r="I1792" s="18" t="n">
        <v>1</v>
      </c>
      <c r="J1792" s="19" t="n">
        <v>0.876600461888504</v>
      </c>
      <c r="K1792" s="19" t="n">
        <v>0.508169937272434</v>
      </c>
      <c r="L1792" s="16" t="n">
        <v>14.4150523442633</v>
      </c>
      <c r="M1792" s="19" t="n">
        <v>0.946907103180813</v>
      </c>
      <c r="N1792" s="19" t="n">
        <v>2.47701410158368</v>
      </c>
      <c r="O1792" s="19" t="n">
        <v>0.876600461888504</v>
      </c>
      <c r="P1792" s="19" t="n">
        <v>0.347916934363188</v>
      </c>
      <c r="Q1792" s="17" t="s">
        <v>30</v>
      </c>
      <c r="R1792" s="5" t="str">
        <f aca="false">IF(OR(Q1792="Steel plate",Q1792="Concrete jacket"),"Steel plate or jacket",Q1792)</f>
        <v>Seal cracks</v>
      </c>
      <c r="S1792" s="5" t="str">
        <f aca="false">IF(O1792&lt;='Tree rules'!$C$4,IF(N1792&lt;='Tree rules'!$C$5,IF(P1792&lt;='Tree rules'!$C$7,"Monitor","Polymer laminate"),IF(P1792&lt;='Tree rules'!$C$8,"Seal cracks","Polymer laminate")),IF(O1792&lt;='Tree rules'!$C$6,IF(P1792&lt;='Tree rules'!$C$9,"Polymer laminate","Steel plate or jacket"),IF(L1792&lt;='Tree rules'!$C$10,"Steel plate or jacket","Polymer laminate")))</f>
        <v>Seal cracks</v>
      </c>
      <c r="T1792" s="5" t="str">
        <f aca="false">IF(S1792=R1792,"Yes","No")</f>
        <v>Yes</v>
      </c>
    </row>
    <row r="1793" customFormat="false" ht="15" hidden="false" customHeight="false" outlineLevel="0" collapsed="false">
      <c r="A1793" s="15" t="n">
        <v>5992</v>
      </c>
      <c r="B1793" s="16" t="n">
        <v>4.42182497070093</v>
      </c>
      <c r="C1793" s="15" t="n">
        <v>300</v>
      </c>
      <c r="D1793" s="15" t="n">
        <v>375</v>
      </c>
      <c r="E1793" s="15" t="n">
        <v>25</v>
      </c>
      <c r="F1793" s="16" t="n">
        <v>0.640487798897002</v>
      </c>
      <c r="G1793" s="17" t="s">
        <v>101</v>
      </c>
      <c r="H1793" s="18" t="n">
        <v>0.3</v>
      </c>
      <c r="I1793" s="18" t="n">
        <v>2</v>
      </c>
      <c r="J1793" s="19" t="n">
        <v>0.859729719334054</v>
      </c>
      <c r="K1793" s="19" t="n">
        <v>0.451043069901085</v>
      </c>
      <c r="L1793" s="16" t="n">
        <v>13.5224005220212</v>
      </c>
      <c r="M1793" s="19" t="n">
        <v>0.565096603028518</v>
      </c>
      <c r="N1793" s="19" t="n">
        <v>1.52268002372503</v>
      </c>
      <c r="O1793" s="19" t="n">
        <v>1.33168430677448</v>
      </c>
      <c r="P1793" s="19" t="n">
        <v>0.640379886164633</v>
      </c>
      <c r="Q1793" s="17" t="s">
        <v>31</v>
      </c>
      <c r="R1793" s="5" t="str">
        <f aca="false">IF(OR(Q1793="Steel plate",Q1793="Concrete jacket"),"Steel plate or jacket",Q1793)</f>
        <v>Polymer laminate</v>
      </c>
      <c r="S1793" s="5" t="str">
        <f aca="false">IF(O1793&lt;='Tree rules'!$C$4,IF(N1793&lt;='Tree rules'!$C$5,IF(P1793&lt;='Tree rules'!$C$7,"Monitor","Polymer laminate"),IF(P1793&lt;='Tree rules'!$C$8,"Seal cracks","Polymer laminate")),IF(O1793&lt;='Tree rules'!$C$6,IF(P1793&lt;='Tree rules'!$C$9,"Polymer laminate","Steel plate or jacket"),IF(L1793&lt;='Tree rules'!$C$10,"Steel plate or jacket","Polymer laminate")))</f>
        <v>Polymer laminate</v>
      </c>
      <c r="T1793" s="5" t="str">
        <f aca="false">IF(S1793=R1793,"Yes","No")</f>
        <v>Yes</v>
      </c>
    </row>
    <row r="1794" customFormat="false" ht="15" hidden="false" customHeight="false" outlineLevel="0" collapsed="false">
      <c r="A1794" s="15" t="n">
        <v>5993</v>
      </c>
      <c r="B1794" s="16" t="n">
        <v>7.30113866661801</v>
      </c>
      <c r="C1794" s="15" t="n">
        <v>230</v>
      </c>
      <c r="D1794" s="15" t="n">
        <v>600</v>
      </c>
      <c r="E1794" s="15" t="n">
        <v>25</v>
      </c>
      <c r="F1794" s="16" t="n">
        <v>0.63117855856144</v>
      </c>
      <c r="G1794" s="17" t="s">
        <v>101</v>
      </c>
      <c r="H1794" s="18" t="n">
        <v>0.3</v>
      </c>
      <c r="I1794" s="18" t="n">
        <v>1</v>
      </c>
      <c r="J1794" s="19" t="n">
        <v>0.885714206693168</v>
      </c>
      <c r="K1794" s="19" t="n">
        <v>0.564461194088979</v>
      </c>
      <c r="L1794" s="16" t="n">
        <v>13.1789506617654</v>
      </c>
      <c r="M1794" s="19" t="n">
        <v>0.902792228288676</v>
      </c>
      <c r="N1794" s="19" t="n">
        <v>0.50820515720878</v>
      </c>
      <c r="O1794" s="19" t="n">
        <v>0.885714206693168</v>
      </c>
      <c r="P1794" s="19" t="n">
        <v>0.415279853235493</v>
      </c>
      <c r="Q1794" s="17" t="s">
        <v>29</v>
      </c>
      <c r="R1794" s="5" t="str">
        <f aca="false">IF(OR(Q1794="Steel plate",Q1794="Concrete jacket"),"Steel plate or jacket",Q1794)</f>
        <v>Monitor</v>
      </c>
      <c r="S1794" s="5" t="str">
        <f aca="false">IF(O1794&lt;='Tree rules'!$C$4,IF(N1794&lt;='Tree rules'!$C$5,IF(P1794&lt;='Tree rules'!$C$7,"Monitor","Polymer laminate"),IF(P1794&lt;='Tree rules'!$C$8,"Seal cracks","Polymer laminate")),IF(O1794&lt;='Tree rules'!$C$6,IF(P1794&lt;='Tree rules'!$C$9,"Polymer laminate","Steel plate or jacket"),IF(L1794&lt;='Tree rules'!$C$10,"Steel plate or jacket","Polymer laminate")))</f>
        <v>Monitor</v>
      </c>
      <c r="T1794" s="5" t="str">
        <f aca="false">IF(S1794=R1794,"Yes","No")</f>
        <v>Yes</v>
      </c>
    </row>
    <row r="1795" customFormat="false" ht="15" hidden="false" customHeight="false" outlineLevel="0" collapsed="false">
      <c r="A1795" s="15" t="n">
        <v>5997</v>
      </c>
      <c r="B1795" s="16" t="n">
        <v>3.0112693635931</v>
      </c>
      <c r="C1795" s="15" t="n">
        <v>300</v>
      </c>
      <c r="D1795" s="15" t="n">
        <v>300</v>
      </c>
      <c r="E1795" s="15" t="n">
        <v>20</v>
      </c>
      <c r="F1795" s="16" t="n">
        <v>0.736310778185108</v>
      </c>
      <c r="G1795" s="17" t="s">
        <v>103</v>
      </c>
      <c r="H1795" s="18" t="n">
        <v>0.2</v>
      </c>
      <c r="I1795" s="18" t="n">
        <v>1</v>
      </c>
      <c r="J1795" s="19" t="n">
        <v>0.952135560913925</v>
      </c>
      <c r="K1795" s="19" t="n">
        <v>0.40213118761663</v>
      </c>
      <c r="L1795" s="16" t="n">
        <v>11.7627709515356</v>
      </c>
      <c r="M1795" s="19" t="n">
        <v>0.926112474386902</v>
      </c>
      <c r="N1795" s="19" t="n">
        <v>0.892847198642726</v>
      </c>
      <c r="O1795" s="19" t="n">
        <v>0.952135560913925</v>
      </c>
      <c r="P1795" s="19" t="n">
        <v>0.328866117682847</v>
      </c>
      <c r="Q1795" s="17" t="s">
        <v>29</v>
      </c>
      <c r="R1795" s="5" t="str">
        <f aca="false">IF(OR(Q1795="Steel plate",Q1795="Concrete jacket"),"Steel plate or jacket",Q1795)</f>
        <v>Monitor</v>
      </c>
      <c r="S1795" s="5" t="str">
        <f aca="false">IF(O1795&lt;='Tree rules'!$C$4,IF(N1795&lt;='Tree rules'!$C$5,IF(P1795&lt;='Tree rules'!$C$7,"Monitor","Polymer laminate"),IF(P1795&lt;='Tree rules'!$C$8,"Seal cracks","Polymer laminate")),IF(O1795&lt;='Tree rules'!$C$6,IF(P1795&lt;='Tree rules'!$C$9,"Polymer laminate","Steel plate or jacket"),IF(L1795&lt;='Tree rules'!$C$10,"Steel plate or jacket","Polymer laminate")))</f>
        <v>Monitor</v>
      </c>
      <c r="T1795" s="5" t="str">
        <f aca="false">IF(S1795=R1795,"Yes","No")</f>
        <v>Yes</v>
      </c>
    </row>
    <row r="1796" customFormat="false" ht="15" hidden="false" customHeight="false" outlineLevel="0" collapsed="false">
      <c r="A1796" s="15" t="n">
        <v>6001</v>
      </c>
      <c r="B1796" s="16" t="n">
        <v>3.32464028058391</v>
      </c>
      <c r="C1796" s="15" t="n">
        <v>300</v>
      </c>
      <c r="D1796" s="15" t="n">
        <v>325</v>
      </c>
      <c r="E1796" s="15" t="n">
        <v>20</v>
      </c>
      <c r="F1796" s="16" t="n">
        <v>0.756099314943392</v>
      </c>
      <c r="G1796" s="17" t="s">
        <v>103</v>
      </c>
      <c r="H1796" s="18" t="n">
        <v>0.2</v>
      </c>
      <c r="I1796" s="18" t="n">
        <v>1</v>
      </c>
      <c r="J1796" s="19" t="n">
        <v>0.981078736297846</v>
      </c>
      <c r="K1796" s="19" t="n">
        <v>0.487126899333935</v>
      </c>
      <c r="L1796" s="16" t="n">
        <v>12.0023114822524</v>
      </c>
      <c r="M1796" s="19" t="n">
        <v>0.773618090881074</v>
      </c>
      <c r="N1796" s="19" t="n">
        <v>1.5169085692685</v>
      </c>
      <c r="O1796" s="19" t="n">
        <v>0.981078736297846</v>
      </c>
      <c r="P1796" s="19" t="n">
        <v>0.444533387276997</v>
      </c>
      <c r="Q1796" s="17" t="s">
        <v>30</v>
      </c>
      <c r="R1796" s="5" t="str">
        <f aca="false">IF(OR(Q1796="Steel plate",Q1796="Concrete jacket"),"Steel plate or jacket",Q1796)</f>
        <v>Seal cracks</v>
      </c>
      <c r="S1796" s="5" t="str">
        <f aca="false">IF(O1796&lt;='Tree rules'!$C$4,IF(N1796&lt;='Tree rules'!$C$5,IF(P1796&lt;='Tree rules'!$C$7,"Monitor","Polymer laminate"),IF(P1796&lt;='Tree rules'!$C$8,"Seal cracks","Polymer laminate")),IF(O1796&lt;='Tree rules'!$C$6,IF(P1796&lt;='Tree rules'!$C$9,"Polymer laminate","Steel plate or jacket"),IF(L1796&lt;='Tree rules'!$C$10,"Steel plate or jacket","Polymer laminate")))</f>
        <v>Seal cracks</v>
      </c>
      <c r="T1796" s="5" t="str">
        <f aca="false">IF(S1796=R1796,"Yes","No")</f>
        <v>Yes</v>
      </c>
    </row>
    <row r="1797" customFormat="false" ht="15" hidden="false" customHeight="false" outlineLevel="0" collapsed="false">
      <c r="A1797" s="15" t="n">
        <v>6007</v>
      </c>
      <c r="B1797" s="16" t="n">
        <v>4.56050167160003</v>
      </c>
      <c r="C1797" s="15" t="n">
        <v>300</v>
      </c>
      <c r="D1797" s="15" t="n">
        <v>425</v>
      </c>
      <c r="E1797" s="15" t="n">
        <v>30</v>
      </c>
      <c r="F1797" s="16" t="n">
        <v>0.736490585456948</v>
      </c>
      <c r="G1797" s="17" t="s">
        <v>102</v>
      </c>
      <c r="H1797" s="18" t="n">
        <v>0.1</v>
      </c>
      <c r="I1797" s="18" t="n">
        <v>1.5</v>
      </c>
      <c r="J1797" s="19" t="n">
        <v>0.913674865426122</v>
      </c>
      <c r="K1797" s="19" t="n">
        <v>0.54788243031909</v>
      </c>
      <c r="L1797" s="16" t="n">
        <v>12.5288507461539</v>
      </c>
      <c r="M1797" s="19" t="n">
        <v>0.65468454261748</v>
      </c>
      <c r="N1797" s="19" t="n">
        <v>3.12237719903902</v>
      </c>
      <c r="O1797" s="19" t="n">
        <v>1.12021909524362</v>
      </c>
      <c r="P1797" s="19" t="n">
        <v>0.515355900248494</v>
      </c>
      <c r="Q1797" s="17" t="s">
        <v>31</v>
      </c>
      <c r="R1797" s="5" t="str">
        <f aca="false">IF(OR(Q1797="Steel plate",Q1797="Concrete jacket"),"Steel plate or jacket",Q1797)</f>
        <v>Polymer laminate</v>
      </c>
      <c r="S1797" s="5" t="str">
        <f aca="false">IF(O1797&lt;='Tree rules'!$C$4,IF(N1797&lt;='Tree rules'!$C$5,IF(P1797&lt;='Tree rules'!$C$7,"Monitor","Polymer laminate"),IF(P1797&lt;='Tree rules'!$C$8,"Seal cracks","Polymer laminate")),IF(O1797&lt;='Tree rules'!$C$6,IF(P1797&lt;='Tree rules'!$C$9,"Polymer laminate","Steel plate or jacket"),IF(L1797&lt;='Tree rules'!$C$10,"Steel plate or jacket","Polymer laminate")))</f>
        <v>Polymer laminate</v>
      </c>
      <c r="T1797" s="5" t="str">
        <f aca="false">IF(S1797=R1797,"Yes","No")</f>
        <v>Yes</v>
      </c>
    </row>
    <row r="1798" customFormat="false" ht="15" hidden="false" customHeight="false" outlineLevel="0" collapsed="false">
      <c r="A1798" s="15" t="n">
        <v>6008</v>
      </c>
      <c r="B1798" s="16" t="n">
        <v>7.60227014507335</v>
      </c>
      <c r="C1798" s="15" t="n">
        <v>300</v>
      </c>
      <c r="D1798" s="15" t="n">
        <v>600</v>
      </c>
      <c r="E1798" s="15" t="n">
        <v>25</v>
      </c>
      <c r="F1798" s="16" t="n">
        <v>0.604879451954714</v>
      </c>
      <c r="G1798" s="17" t="s">
        <v>101</v>
      </c>
      <c r="H1798" s="18" t="n">
        <v>0.3</v>
      </c>
      <c r="I1798" s="18" t="n">
        <v>1</v>
      </c>
      <c r="J1798" s="19" t="n">
        <v>0.863946148312213</v>
      </c>
      <c r="K1798" s="19" t="n">
        <v>0.493089442388568</v>
      </c>
      <c r="L1798" s="16" t="n">
        <v>13.722509287136</v>
      </c>
      <c r="M1798" s="19" t="n">
        <v>0.463675853195592</v>
      </c>
      <c r="N1798" s="19" t="n">
        <v>0.569015328907102</v>
      </c>
      <c r="O1798" s="19" t="n">
        <v>0.863946148312213</v>
      </c>
      <c r="P1798" s="19" t="n">
        <v>0.705970037107817</v>
      </c>
      <c r="Q1798" s="17" t="s">
        <v>29</v>
      </c>
      <c r="R1798" s="5" t="str">
        <f aca="false">IF(OR(Q1798="Steel plate",Q1798="Concrete jacket"),"Steel plate or jacket",Q1798)</f>
        <v>Monitor</v>
      </c>
      <c r="S1798" s="5" t="str">
        <f aca="false">IF(O1798&lt;='Tree rules'!$C$4,IF(N1798&lt;='Tree rules'!$C$5,IF(P1798&lt;='Tree rules'!$C$7,"Monitor","Polymer laminate"),IF(P1798&lt;='Tree rules'!$C$8,"Seal cracks","Polymer laminate")),IF(O1798&lt;='Tree rules'!$C$6,IF(P1798&lt;='Tree rules'!$C$9,"Polymer laminate","Steel plate or jacket"),IF(L1798&lt;='Tree rules'!$C$10,"Steel plate or jacket","Polymer laminate")))</f>
        <v>Monitor</v>
      </c>
      <c r="T1798" s="5" t="str">
        <f aca="false">IF(S1798=R1798,"Yes","No")</f>
        <v>Yes</v>
      </c>
    </row>
    <row r="1799" customFormat="false" ht="15" hidden="false" customHeight="false" outlineLevel="0" collapsed="false">
      <c r="A1799" s="15" t="n">
        <v>6009</v>
      </c>
      <c r="B1799" s="16" t="n">
        <v>3.91498603014889</v>
      </c>
      <c r="C1799" s="15" t="n">
        <v>230</v>
      </c>
      <c r="D1799" s="15" t="n">
        <v>350</v>
      </c>
      <c r="E1799" s="15" t="n">
        <v>20</v>
      </c>
      <c r="F1799" s="16" t="n">
        <v>0.64278110559382</v>
      </c>
      <c r="G1799" s="17" t="s">
        <v>101</v>
      </c>
      <c r="H1799" s="18" t="n">
        <v>0.3</v>
      </c>
      <c r="I1799" s="18" t="n">
        <v>2</v>
      </c>
      <c r="J1799" s="19" t="n">
        <v>0.90524684840829</v>
      </c>
      <c r="K1799" s="19" t="n">
        <v>0.458720116847962</v>
      </c>
      <c r="L1799" s="16" t="n">
        <v>12.7940719939506</v>
      </c>
      <c r="M1799" s="19" t="n">
        <v>0.538236520935858</v>
      </c>
      <c r="N1799" s="19" t="n">
        <v>0.946084263127845</v>
      </c>
      <c r="O1799" s="19" t="n">
        <v>1.39523875673848</v>
      </c>
      <c r="P1799" s="19" t="n">
        <v>0.718929137504877</v>
      </c>
      <c r="Q1799" s="17" t="s">
        <v>31</v>
      </c>
      <c r="R1799" s="5" t="str">
        <f aca="false">IF(OR(Q1799="Steel plate",Q1799="Concrete jacket"),"Steel plate or jacket",Q1799)</f>
        <v>Polymer laminate</v>
      </c>
      <c r="S1799" s="5" t="str">
        <f aca="false">IF(O1799&lt;='Tree rules'!$C$4,IF(N1799&lt;='Tree rules'!$C$5,IF(P1799&lt;='Tree rules'!$C$7,"Monitor","Polymer laminate"),IF(P1799&lt;='Tree rules'!$C$8,"Seal cracks","Polymer laminate")),IF(O1799&lt;='Tree rules'!$C$6,IF(P1799&lt;='Tree rules'!$C$9,"Polymer laminate","Steel plate or jacket"),IF(L1799&lt;='Tree rules'!$C$10,"Steel plate or jacket","Polymer laminate")))</f>
        <v>Steel plate or jacket</v>
      </c>
      <c r="T1799" s="5" t="str">
        <f aca="false">IF(S1799=R1799,"Yes","No")</f>
        <v>No</v>
      </c>
    </row>
    <row r="1800" customFormat="false" ht="15" hidden="false" customHeight="false" outlineLevel="0" collapsed="false">
      <c r="A1800" s="15" t="n">
        <v>6012</v>
      </c>
      <c r="B1800" s="16" t="n">
        <v>6.94199389951109</v>
      </c>
      <c r="C1800" s="15" t="n">
        <v>230</v>
      </c>
      <c r="D1800" s="15" t="n">
        <v>675</v>
      </c>
      <c r="E1800" s="15" t="n">
        <v>30</v>
      </c>
      <c r="F1800" s="16" t="n">
        <v>0.653545382481754</v>
      </c>
      <c r="G1800" s="17" t="s">
        <v>103</v>
      </c>
      <c r="H1800" s="18" t="n">
        <v>0.2</v>
      </c>
      <c r="I1800" s="18" t="n">
        <v>2</v>
      </c>
      <c r="J1800" s="19" t="n">
        <v>0.958567706139689</v>
      </c>
      <c r="K1800" s="19" t="n">
        <v>0.506240453150334</v>
      </c>
      <c r="L1800" s="16" t="n">
        <v>11.0717606052809</v>
      </c>
      <c r="M1800" s="19" t="n">
        <v>0.950934173819831</v>
      </c>
      <c r="N1800" s="19" t="n">
        <v>1.44350840714781</v>
      </c>
      <c r="O1800" s="19" t="n">
        <v>1.43186966234795</v>
      </c>
      <c r="P1800" s="19" t="n">
        <v>0.4176142548124</v>
      </c>
      <c r="Q1800" s="17" t="s">
        <v>104</v>
      </c>
      <c r="R1800" s="5" t="str">
        <f aca="false">IF(OR(Q1800="Steel plate",Q1800="Concrete jacket"),"Steel plate or jacket",Q1800)</f>
        <v>Steel plate or jacket</v>
      </c>
      <c r="S1800" s="5" t="str">
        <f aca="false">IF(O1800&lt;='Tree rules'!$C$4,IF(N1800&lt;='Tree rules'!$C$5,IF(P1800&lt;='Tree rules'!$C$7,"Monitor","Polymer laminate"),IF(P1800&lt;='Tree rules'!$C$8,"Seal cracks","Polymer laminate")),IF(O1800&lt;='Tree rules'!$C$6,IF(P1800&lt;='Tree rules'!$C$9,"Polymer laminate","Steel plate or jacket"),IF(L1800&lt;='Tree rules'!$C$10,"Steel plate or jacket","Polymer laminate")))</f>
        <v>Steel plate or jacket</v>
      </c>
      <c r="T1800" s="5" t="str">
        <f aca="false">IF(S1800=R1800,"Yes","No")</f>
        <v>Yes</v>
      </c>
    </row>
    <row r="1801" customFormat="false" ht="15" hidden="false" customHeight="false" outlineLevel="0" collapsed="false">
      <c r="A1801" s="15" t="n">
        <v>6017</v>
      </c>
      <c r="B1801" s="16" t="n">
        <v>4.87069727115375</v>
      </c>
      <c r="C1801" s="15" t="n">
        <v>230</v>
      </c>
      <c r="D1801" s="15" t="n">
        <v>400</v>
      </c>
      <c r="E1801" s="15" t="n">
        <v>30</v>
      </c>
      <c r="F1801" s="16" t="n">
        <v>0.552502860426148</v>
      </c>
      <c r="G1801" s="17" t="s">
        <v>101</v>
      </c>
      <c r="H1801" s="18" t="n">
        <v>0.3</v>
      </c>
      <c r="I1801" s="18" t="n">
        <v>2</v>
      </c>
      <c r="J1801" s="19" t="n">
        <v>0.874438343636882</v>
      </c>
      <c r="K1801" s="19" t="n">
        <v>0.634258029950372</v>
      </c>
      <c r="L1801" s="16" t="n">
        <v>13.6817339077352</v>
      </c>
      <c r="M1801" s="19" t="n">
        <v>0.452564810606774</v>
      </c>
      <c r="N1801" s="19" t="n">
        <v>0.810242950715591</v>
      </c>
      <c r="O1801" s="19" t="n">
        <v>1.19425714612557</v>
      </c>
      <c r="P1801" s="19" t="n">
        <v>0.73082477311347</v>
      </c>
      <c r="Q1801" s="17" t="s">
        <v>31</v>
      </c>
      <c r="R1801" s="5" t="str">
        <f aca="false">IF(OR(Q1801="Steel plate",Q1801="Concrete jacket"),"Steel plate or jacket",Q1801)</f>
        <v>Polymer laminate</v>
      </c>
      <c r="S1801" s="5" t="str">
        <f aca="false">IF(O1801&lt;='Tree rules'!$C$4,IF(N1801&lt;='Tree rules'!$C$5,IF(P1801&lt;='Tree rules'!$C$7,"Monitor","Polymer laminate"),IF(P1801&lt;='Tree rules'!$C$8,"Seal cracks","Polymer laminate")),IF(O1801&lt;='Tree rules'!$C$6,IF(P1801&lt;='Tree rules'!$C$9,"Polymer laminate","Steel plate or jacket"),IF(L1801&lt;='Tree rules'!$C$10,"Steel plate or jacket","Polymer laminate")))</f>
        <v>Polymer laminate</v>
      </c>
      <c r="T1801" s="5" t="str">
        <f aca="false">IF(S1801=R1801,"Yes","No")</f>
        <v>Yes</v>
      </c>
    </row>
    <row r="1802" customFormat="false" ht="15" hidden="false" customHeight="false" outlineLevel="0" collapsed="false">
      <c r="A1802" s="15" t="n">
        <v>6018</v>
      </c>
      <c r="B1802" s="16" t="n">
        <v>3.32123851560553</v>
      </c>
      <c r="C1802" s="15" t="n">
        <v>230</v>
      </c>
      <c r="D1802" s="15" t="n">
        <v>300</v>
      </c>
      <c r="E1802" s="15" t="n">
        <v>25</v>
      </c>
      <c r="F1802" s="16" t="n">
        <v>0.768324290280112</v>
      </c>
      <c r="G1802" s="17" t="s">
        <v>101</v>
      </c>
      <c r="H1802" s="18" t="n">
        <v>0.3</v>
      </c>
      <c r="I1802" s="18" t="n">
        <v>1</v>
      </c>
      <c r="J1802" s="19" t="n">
        <v>0.850828424022821</v>
      </c>
      <c r="K1802" s="19" t="n">
        <v>0.404879793559162</v>
      </c>
      <c r="L1802" s="16" t="n">
        <v>12.9735879515841</v>
      </c>
      <c r="M1802" s="19" t="n">
        <v>0.661884273614511</v>
      </c>
      <c r="N1802" s="19" t="n">
        <v>0.56168126632118</v>
      </c>
      <c r="O1802" s="19" t="n">
        <v>0.850828424022821</v>
      </c>
      <c r="P1802" s="19" t="n">
        <v>0.421734693281482</v>
      </c>
      <c r="Q1802" s="17" t="s">
        <v>29</v>
      </c>
      <c r="R1802" s="5" t="str">
        <f aca="false">IF(OR(Q1802="Steel plate",Q1802="Concrete jacket"),"Steel plate or jacket",Q1802)</f>
        <v>Monitor</v>
      </c>
      <c r="S1802" s="5" t="str">
        <f aca="false">IF(O1802&lt;='Tree rules'!$C$4,IF(N1802&lt;='Tree rules'!$C$5,IF(P1802&lt;='Tree rules'!$C$7,"Monitor","Polymer laminate"),IF(P1802&lt;='Tree rules'!$C$8,"Seal cracks","Polymer laminate")),IF(O1802&lt;='Tree rules'!$C$6,IF(P1802&lt;='Tree rules'!$C$9,"Polymer laminate","Steel plate or jacket"),IF(L1802&lt;='Tree rules'!$C$10,"Steel plate or jacket","Polymer laminate")))</f>
        <v>Monitor</v>
      </c>
      <c r="T1802" s="5" t="str">
        <f aca="false">IF(S1802=R1802,"Yes","No")</f>
        <v>Yes</v>
      </c>
    </row>
    <row r="1803" customFormat="false" ht="15" hidden="false" customHeight="false" outlineLevel="0" collapsed="false">
      <c r="A1803" s="15" t="n">
        <v>6021</v>
      </c>
      <c r="B1803" s="16" t="n">
        <v>3.2097387863715</v>
      </c>
      <c r="C1803" s="15" t="n">
        <v>230</v>
      </c>
      <c r="D1803" s="15" t="n">
        <v>325</v>
      </c>
      <c r="E1803" s="15" t="n">
        <v>30</v>
      </c>
      <c r="F1803" s="16" t="n">
        <v>0.98621649775225</v>
      </c>
      <c r="G1803" s="17" t="s">
        <v>101</v>
      </c>
      <c r="H1803" s="18" t="n">
        <v>0.3</v>
      </c>
      <c r="I1803" s="18" t="n">
        <v>1</v>
      </c>
      <c r="J1803" s="19" t="n">
        <v>0.887465248458806</v>
      </c>
      <c r="K1803" s="19" t="n">
        <v>0.514511202025361</v>
      </c>
      <c r="L1803" s="16" t="n">
        <v>11.5875046439404</v>
      </c>
      <c r="M1803" s="19" t="n">
        <v>0.539316226945129</v>
      </c>
      <c r="N1803" s="19" t="n">
        <v>0.836410970870072</v>
      </c>
      <c r="O1803" s="19" t="n">
        <v>0.887465248458806</v>
      </c>
      <c r="P1803" s="19" t="n">
        <v>0.602243178586131</v>
      </c>
      <c r="Q1803" s="17" t="s">
        <v>29</v>
      </c>
      <c r="R1803" s="5" t="str">
        <f aca="false">IF(OR(Q1803="Steel plate",Q1803="Concrete jacket"),"Steel plate or jacket",Q1803)</f>
        <v>Monitor</v>
      </c>
      <c r="S1803" s="5" t="str">
        <f aca="false">IF(O1803&lt;='Tree rules'!$C$4,IF(N1803&lt;='Tree rules'!$C$5,IF(P1803&lt;='Tree rules'!$C$7,"Monitor","Polymer laminate"),IF(P1803&lt;='Tree rules'!$C$8,"Seal cracks","Polymer laminate")),IF(O1803&lt;='Tree rules'!$C$6,IF(P1803&lt;='Tree rules'!$C$9,"Polymer laminate","Steel plate or jacket"),IF(L1803&lt;='Tree rules'!$C$10,"Steel plate or jacket","Polymer laminate")))</f>
        <v>Monitor</v>
      </c>
      <c r="T1803" s="5" t="str">
        <f aca="false">IF(S1803=R1803,"Yes","No")</f>
        <v>Yes</v>
      </c>
    </row>
    <row r="1804" customFormat="false" ht="15" hidden="false" customHeight="false" outlineLevel="0" collapsed="false">
      <c r="A1804" s="15" t="n">
        <v>6022</v>
      </c>
      <c r="B1804" s="16" t="n">
        <v>4.47156518214923</v>
      </c>
      <c r="C1804" s="15" t="n">
        <v>300</v>
      </c>
      <c r="D1804" s="15" t="n">
        <v>375</v>
      </c>
      <c r="E1804" s="15" t="n">
        <v>25</v>
      </c>
      <c r="F1804" s="16" t="n">
        <v>0.611130485804701</v>
      </c>
      <c r="G1804" s="17" t="s">
        <v>101</v>
      </c>
      <c r="H1804" s="18" t="n">
        <v>0.3</v>
      </c>
      <c r="I1804" s="18" t="n">
        <v>1.5</v>
      </c>
      <c r="J1804" s="19" t="n">
        <v>0.915236034290943</v>
      </c>
      <c r="K1804" s="19" t="n">
        <v>0.572361629117513</v>
      </c>
      <c r="L1804" s="16" t="n">
        <v>13.5913835323685</v>
      </c>
      <c r="M1804" s="19" t="n">
        <v>0.718812590391914</v>
      </c>
      <c r="N1804" s="19" t="n">
        <v>0.896034108121757</v>
      </c>
      <c r="O1804" s="19" t="n">
        <v>1.11093105762951</v>
      </c>
      <c r="P1804" s="19" t="n">
        <v>0.503177050029048</v>
      </c>
      <c r="Q1804" s="17" t="s">
        <v>31</v>
      </c>
      <c r="R1804" s="5" t="str">
        <f aca="false">IF(OR(Q1804="Steel plate",Q1804="Concrete jacket"),"Steel plate or jacket",Q1804)</f>
        <v>Polymer laminate</v>
      </c>
      <c r="S1804" s="5" t="str">
        <f aca="false">IF(O1804&lt;='Tree rules'!$C$4,IF(N1804&lt;='Tree rules'!$C$5,IF(P1804&lt;='Tree rules'!$C$7,"Monitor","Polymer laminate"),IF(P1804&lt;='Tree rules'!$C$8,"Seal cracks","Polymer laminate")),IF(O1804&lt;='Tree rules'!$C$6,IF(P1804&lt;='Tree rules'!$C$9,"Polymer laminate","Steel plate or jacket"),IF(L1804&lt;='Tree rules'!$C$10,"Steel plate or jacket","Polymer laminate")))</f>
        <v>Polymer laminate</v>
      </c>
      <c r="T1804" s="5" t="str">
        <f aca="false">IF(S1804=R1804,"Yes","No")</f>
        <v>Yes</v>
      </c>
    </row>
    <row r="1805" customFormat="false" ht="15" hidden="false" customHeight="false" outlineLevel="0" collapsed="false">
      <c r="A1805" s="15" t="n">
        <v>6024</v>
      </c>
      <c r="B1805" s="16" t="n">
        <v>5.86455568632144</v>
      </c>
      <c r="C1805" s="15" t="n">
        <v>300</v>
      </c>
      <c r="D1805" s="15" t="n">
        <v>550</v>
      </c>
      <c r="E1805" s="15" t="n">
        <v>30</v>
      </c>
      <c r="F1805" s="16" t="n">
        <v>0.645090893960943</v>
      </c>
      <c r="G1805" s="17" t="s">
        <v>102</v>
      </c>
      <c r="H1805" s="18" t="n">
        <v>0.1</v>
      </c>
      <c r="I1805" s="18" t="n">
        <v>1.5</v>
      </c>
      <c r="J1805" s="19" t="n">
        <v>0.850823485701923</v>
      </c>
      <c r="K1805" s="19" t="n">
        <v>0.635296726713813</v>
      </c>
      <c r="L1805" s="16" t="n">
        <v>12.0422088014814</v>
      </c>
      <c r="M1805" s="19" t="n">
        <v>0.816063443209858</v>
      </c>
      <c r="N1805" s="19" t="n">
        <v>2.79004214122166</v>
      </c>
      <c r="O1805" s="19" t="n">
        <v>1.00597254081405</v>
      </c>
      <c r="P1805" s="19" t="n">
        <v>0.392095212173707</v>
      </c>
      <c r="Q1805" s="17" t="s">
        <v>31</v>
      </c>
      <c r="R1805" s="5" t="str">
        <f aca="false">IF(OR(Q1805="Steel plate",Q1805="Concrete jacket"),"Steel plate or jacket",Q1805)</f>
        <v>Polymer laminate</v>
      </c>
      <c r="S1805" s="5" t="str">
        <f aca="false">IF(O1805&lt;='Tree rules'!$C$4,IF(N1805&lt;='Tree rules'!$C$5,IF(P1805&lt;='Tree rules'!$C$7,"Monitor","Polymer laminate"),IF(P1805&lt;='Tree rules'!$C$8,"Seal cracks","Polymer laminate")),IF(O1805&lt;='Tree rules'!$C$6,IF(P1805&lt;='Tree rules'!$C$9,"Polymer laminate","Steel plate or jacket"),IF(L1805&lt;='Tree rules'!$C$10,"Steel plate or jacket","Polymer laminate")))</f>
        <v>Polymer laminate</v>
      </c>
      <c r="T1805" s="5" t="str">
        <f aca="false">IF(S1805=R1805,"Yes","No")</f>
        <v>Yes</v>
      </c>
    </row>
    <row r="1806" customFormat="false" ht="15" hidden="false" customHeight="false" outlineLevel="0" collapsed="false">
      <c r="A1806" s="15" t="n">
        <v>6029</v>
      </c>
      <c r="B1806" s="16" t="n">
        <v>6.63031649082868</v>
      </c>
      <c r="C1806" s="15" t="n">
        <v>300</v>
      </c>
      <c r="D1806" s="15" t="n">
        <v>650</v>
      </c>
      <c r="E1806" s="15" t="n">
        <v>30</v>
      </c>
      <c r="F1806" s="16" t="n">
        <v>0.869765407970596</v>
      </c>
      <c r="G1806" s="17" t="s">
        <v>103</v>
      </c>
      <c r="H1806" s="18" t="n">
        <v>0.2</v>
      </c>
      <c r="I1806" s="18" t="n">
        <v>2</v>
      </c>
      <c r="J1806" s="19" t="n">
        <v>0.954346208198487</v>
      </c>
      <c r="K1806" s="19" t="n">
        <v>0.521630940703895</v>
      </c>
      <c r="L1806" s="16" t="n">
        <v>11.0138147688184</v>
      </c>
      <c r="M1806" s="19" t="n">
        <v>0.421031404016268</v>
      </c>
      <c r="N1806" s="19" t="n">
        <v>1.41585646571381</v>
      </c>
      <c r="O1806" s="19" t="n">
        <v>1.4108759060572</v>
      </c>
      <c r="P1806" s="19" t="n">
        <v>1.09147050425717</v>
      </c>
      <c r="Q1806" s="17" t="s">
        <v>104</v>
      </c>
      <c r="R1806" s="5" t="str">
        <f aca="false">IF(OR(Q1806="Steel plate",Q1806="Concrete jacket"),"Steel plate or jacket",Q1806)</f>
        <v>Steel plate or jacket</v>
      </c>
      <c r="S1806" s="5" t="str">
        <f aca="false">IF(O1806&lt;='Tree rules'!$C$4,IF(N1806&lt;='Tree rules'!$C$5,IF(P1806&lt;='Tree rules'!$C$7,"Monitor","Polymer laminate"),IF(P1806&lt;='Tree rules'!$C$8,"Seal cracks","Polymer laminate")),IF(O1806&lt;='Tree rules'!$C$6,IF(P1806&lt;='Tree rules'!$C$9,"Polymer laminate","Steel plate or jacket"),IF(L1806&lt;='Tree rules'!$C$10,"Steel plate or jacket","Polymer laminate")))</f>
        <v>Steel plate or jacket</v>
      </c>
      <c r="T1806" s="5" t="str">
        <f aca="false">IF(S1806=R1806,"Yes","No")</f>
        <v>Yes</v>
      </c>
    </row>
    <row r="1807" customFormat="false" ht="15" hidden="false" customHeight="false" outlineLevel="0" collapsed="false">
      <c r="A1807" s="15" t="n">
        <v>6030</v>
      </c>
      <c r="B1807" s="16" t="n">
        <v>4.70230342821667</v>
      </c>
      <c r="C1807" s="15" t="n">
        <v>300</v>
      </c>
      <c r="D1807" s="15" t="n">
        <v>425</v>
      </c>
      <c r="E1807" s="15" t="n">
        <v>25</v>
      </c>
      <c r="F1807" s="16" t="n">
        <v>0.593686800678386</v>
      </c>
      <c r="G1807" s="17" t="s">
        <v>103</v>
      </c>
      <c r="H1807" s="18" t="n">
        <v>0.2</v>
      </c>
      <c r="I1807" s="18" t="n">
        <v>1</v>
      </c>
      <c r="J1807" s="19" t="n">
        <v>0.954255880108559</v>
      </c>
      <c r="K1807" s="19" t="n">
        <v>0.457449615698508</v>
      </c>
      <c r="L1807" s="16" t="n">
        <v>12.3420037486002</v>
      </c>
      <c r="M1807" s="19" t="n">
        <v>0.945043908676987</v>
      </c>
      <c r="N1807" s="19" t="n">
        <v>0.817451927467963</v>
      </c>
      <c r="O1807" s="19" t="n">
        <v>0.954255880108559</v>
      </c>
      <c r="P1807" s="19" t="n">
        <v>0.321919609387626</v>
      </c>
      <c r="Q1807" s="17" t="s">
        <v>29</v>
      </c>
      <c r="R1807" s="5" t="str">
        <f aca="false">IF(OR(Q1807="Steel plate",Q1807="Concrete jacket"),"Steel plate or jacket",Q1807)</f>
        <v>Monitor</v>
      </c>
      <c r="S1807" s="5" t="str">
        <f aca="false">IF(O1807&lt;='Tree rules'!$C$4,IF(N1807&lt;='Tree rules'!$C$5,IF(P1807&lt;='Tree rules'!$C$7,"Monitor","Polymer laminate"),IF(P1807&lt;='Tree rules'!$C$8,"Seal cracks","Polymer laminate")),IF(O1807&lt;='Tree rules'!$C$6,IF(P1807&lt;='Tree rules'!$C$9,"Polymer laminate","Steel plate or jacket"),IF(L1807&lt;='Tree rules'!$C$10,"Steel plate or jacket","Polymer laminate")))</f>
        <v>Monitor</v>
      </c>
      <c r="T1807" s="5" t="str">
        <f aca="false">IF(S1807=R1807,"Yes","No")</f>
        <v>Yes</v>
      </c>
    </row>
    <row r="1808" customFormat="false" ht="15" hidden="false" customHeight="false" outlineLevel="0" collapsed="false">
      <c r="A1808" s="15" t="n">
        <v>6032</v>
      </c>
      <c r="B1808" s="16" t="n">
        <v>4.11522992508837</v>
      </c>
      <c r="C1808" s="15" t="n">
        <v>230</v>
      </c>
      <c r="D1808" s="15" t="n">
        <v>325</v>
      </c>
      <c r="E1808" s="15" t="n">
        <v>20</v>
      </c>
      <c r="F1808" s="16" t="n">
        <v>0.626653981080713</v>
      </c>
      <c r="G1808" s="17" t="s">
        <v>103</v>
      </c>
      <c r="H1808" s="18" t="n">
        <v>0.2</v>
      </c>
      <c r="I1808" s="18" t="n">
        <v>2</v>
      </c>
      <c r="J1808" s="19" t="n">
        <v>0.907178765127287</v>
      </c>
      <c r="K1808" s="19" t="n">
        <v>0.431424899172345</v>
      </c>
      <c r="L1808" s="16" t="n">
        <v>14.7499280469117</v>
      </c>
      <c r="M1808" s="19" t="n">
        <v>0.902755617908371</v>
      </c>
      <c r="N1808" s="19" t="n">
        <v>1.89429938264508</v>
      </c>
      <c r="O1808" s="19" t="n">
        <v>1.42297802297824</v>
      </c>
      <c r="P1808" s="19" t="n">
        <v>0.472309756445434</v>
      </c>
      <c r="Q1808" s="17" t="s">
        <v>31</v>
      </c>
      <c r="R1808" s="5" t="str">
        <f aca="false">IF(OR(Q1808="Steel plate",Q1808="Concrete jacket"),"Steel plate or jacket",Q1808)</f>
        <v>Polymer laminate</v>
      </c>
      <c r="S1808" s="5" t="str">
        <f aca="false">IF(O1808&lt;='Tree rules'!$C$4,IF(N1808&lt;='Tree rules'!$C$5,IF(P1808&lt;='Tree rules'!$C$7,"Monitor","Polymer laminate"),IF(P1808&lt;='Tree rules'!$C$8,"Seal cracks","Polymer laminate")),IF(O1808&lt;='Tree rules'!$C$6,IF(P1808&lt;='Tree rules'!$C$9,"Polymer laminate","Steel plate or jacket"),IF(L1808&lt;='Tree rules'!$C$10,"Steel plate or jacket","Polymer laminate")))</f>
        <v>Polymer laminate</v>
      </c>
      <c r="T1808" s="5" t="str">
        <f aca="false">IF(S1808=R1808,"Yes","No")</f>
        <v>Yes</v>
      </c>
    </row>
    <row r="1809" customFormat="false" ht="15" hidden="false" customHeight="false" outlineLevel="0" collapsed="false">
      <c r="A1809" s="15" t="n">
        <v>6039</v>
      </c>
      <c r="B1809" s="16" t="n">
        <v>6.30439907385214</v>
      </c>
      <c r="C1809" s="15" t="n">
        <v>230</v>
      </c>
      <c r="D1809" s="15" t="n">
        <v>600</v>
      </c>
      <c r="E1809" s="15" t="n">
        <v>30</v>
      </c>
      <c r="F1809" s="16" t="n">
        <v>0.742342309449384</v>
      </c>
      <c r="G1809" s="17" t="s">
        <v>101</v>
      </c>
      <c r="H1809" s="18" t="n">
        <v>0.3</v>
      </c>
      <c r="I1809" s="18" t="n">
        <v>1</v>
      </c>
      <c r="J1809" s="19" t="n">
        <v>0.970146705622737</v>
      </c>
      <c r="K1809" s="19" t="n">
        <v>0.420556462646374</v>
      </c>
      <c r="L1809" s="16" t="n">
        <v>11.4210128149495</v>
      </c>
      <c r="M1809" s="19" t="n">
        <v>0.561686265624904</v>
      </c>
      <c r="N1809" s="19" t="n">
        <v>0.686107996054442</v>
      </c>
      <c r="O1809" s="19" t="n">
        <v>0.970146705622737</v>
      </c>
      <c r="P1809" s="19" t="n">
        <v>0.565880869092979</v>
      </c>
      <c r="Q1809" s="17" t="s">
        <v>29</v>
      </c>
      <c r="R1809" s="5" t="str">
        <f aca="false">IF(OR(Q1809="Steel plate",Q1809="Concrete jacket"),"Steel plate or jacket",Q1809)</f>
        <v>Monitor</v>
      </c>
      <c r="S1809" s="5" t="str">
        <f aca="false">IF(O1809&lt;='Tree rules'!$C$4,IF(N1809&lt;='Tree rules'!$C$5,IF(P1809&lt;='Tree rules'!$C$7,"Monitor","Polymer laminate"),IF(P1809&lt;='Tree rules'!$C$8,"Seal cracks","Polymer laminate")),IF(O1809&lt;='Tree rules'!$C$6,IF(P1809&lt;='Tree rules'!$C$9,"Polymer laminate","Steel plate or jacket"),IF(L1809&lt;='Tree rules'!$C$10,"Steel plate or jacket","Polymer laminate")))</f>
        <v>Monitor</v>
      </c>
      <c r="T1809" s="5" t="str">
        <f aca="false">IF(S1809=R1809,"Yes","No")</f>
        <v>Yes</v>
      </c>
    </row>
    <row r="1810" customFormat="false" ht="15" hidden="false" customHeight="false" outlineLevel="0" collapsed="false">
      <c r="A1810" s="15" t="n">
        <v>6041</v>
      </c>
      <c r="B1810" s="16" t="n">
        <v>4.30894130927865</v>
      </c>
      <c r="C1810" s="15" t="n">
        <v>300</v>
      </c>
      <c r="D1810" s="15" t="n">
        <v>350</v>
      </c>
      <c r="E1810" s="15" t="n">
        <v>30</v>
      </c>
      <c r="F1810" s="16" t="n">
        <v>0.61599855952741</v>
      </c>
      <c r="G1810" s="17" t="s">
        <v>103</v>
      </c>
      <c r="H1810" s="18" t="n">
        <v>0.2</v>
      </c>
      <c r="I1810" s="18" t="n">
        <v>1.5</v>
      </c>
      <c r="J1810" s="19" t="n">
        <v>0.992863315745487</v>
      </c>
      <c r="K1810" s="19" t="n">
        <v>0.493498170976824</v>
      </c>
      <c r="L1810" s="16" t="n">
        <v>14.0815075466622</v>
      </c>
      <c r="M1810" s="19" t="n">
        <v>0.343312837277543</v>
      </c>
      <c r="N1810" s="19" t="n">
        <v>1.3458476688042</v>
      </c>
      <c r="O1810" s="19" t="n">
        <v>1.24430685844304</v>
      </c>
      <c r="P1810" s="19" t="n">
        <v>1.00317392801524</v>
      </c>
      <c r="Q1810" s="17" t="s">
        <v>31</v>
      </c>
      <c r="R1810" s="5" t="str">
        <f aca="false">IF(OR(Q1810="Steel plate",Q1810="Concrete jacket"),"Steel plate or jacket",Q1810)</f>
        <v>Polymer laminate</v>
      </c>
      <c r="S1810" s="5" t="str">
        <f aca="false">IF(O1810&lt;='Tree rules'!$C$4,IF(N1810&lt;='Tree rules'!$C$5,IF(P1810&lt;='Tree rules'!$C$7,"Monitor","Polymer laminate"),IF(P1810&lt;='Tree rules'!$C$8,"Seal cracks","Polymer laminate")),IF(O1810&lt;='Tree rules'!$C$6,IF(P1810&lt;='Tree rules'!$C$9,"Polymer laminate","Steel plate or jacket"),IF(L1810&lt;='Tree rules'!$C$10,"Steel plate or jacket","Polymer laminate")))</f>
        <v>Polymer laminate</v>
      </c>
      <c r="T1810" s="5" t="str">
        <f aca="false">IF(S1810=R1810,"Yes","No")</f>
        <v>Yes</v>
      </c>
    </row>
    <row r="1811" customFormat="false" ht="15" hidden="false" customHeight="false" outlineLevel="0" collapsed="false">
      <c r="A1811" s="15" t="n">
        <v>6043</v>
      </c>
      <c r="B1811" s="16" t="n">
        <v>4.6074200096307</v>
      </c>
      <c r="C1811" s="15" t="n">
        <v>300</v>
      </c>
      <c r="D1811" s="15" t="n">
        <v>425</v>
      </c>
      <c r="E1811" s="15" t="n">
        <v>30</v>
      </c>
      <c r="F1811" s="16" t="n">
        <v>0.707341881547042</v>
      </c>
      <c r="G1811" s="17" t="s">
        <v>101</v>
      </c>
      <c r="H1811" s="18" t="n">
        <v>0.3</v>
      </c>
      <c r="I1811" s="18" t="n">
        <v>1</v>
      </c>
      <c r="J1811" s="19" t="n">
        <v>0.859583444813662</v>
      </c>
      <c r="K1811" s="19" t="n">
        <v>0.459967545436852</v>
      </c>
      <c r="L1811" s="16" t="n">
        <v>12.1567810280494</v>
      </c>
      <c r="M1811" s="19" t="n">
        <v>0.945259671830445</v>
      </c>
      <c r="N1811" s="19" t="n">
        <v>0.56002076017142</v>
      </c>
      <c r="O1811" s="19" t="n">
        <v>0.859583444813662</v>
      </c>
      <c r="P1811" s="19" t="n">
        <v>0.313112252023785</v>
      </c>
      <c r="Q1811" s="17" t="s">
        <v>29</v>
      </c>
      <c r="R1811" s="5" t="str">
        <f aca="false">IF(OR(Q1811="Steel plate",Q1811="Concrete jacket"),"Steel plate or jacket",Q1811)</f>
        <v>Monitor</v>
      </c>
      <c r="S1811" s="5" t="str">
        <f aca="false">IF(O1811&lt;='Tree rules'!$C$4,IF(N1811&lt;='Tree rules'!$C$5,IF(P1811&lt;='Tree rules'!$C$7,"Monitor","Polymer laminate"),IF(P1811&lt;='Tree rules'!$C$8,"Seal cracks","Polymer laminate")),IF(O1811&lt;='Tree rules'!$C$6,IF(P1811&lt;='Tree rules'!$C$9,"Polymer laminate","Steel plate or jacket"),IF(L1811&lt;='Tree rules'!$C$10,"Steel plate or jacket","Polymer laminate")))</f>
        <v>Monitor</v>
      </c>
      <c r="T1811" s="5" t="str">
        <f aca="false">IF(S1811=R1811,"Yes","No")</f>
        <v>Yes</v>
      </c>
    </row>
    <row r="1812" customFormat="false" ht="15" hidden="false" customHeight="false" outlineLevel="0" collapsed="false">
      <c r="A1812" s="15" t="n">
        <v>6048</v>
      </c>
      <c r="B1812" s="16" t="n">
        <v>7.07297650766882</v>
      </c>
      <c r="C1812" s="15" t="n">
        <v>300</v>
      </c>
      <c r="D1812" s="15" t="n">
        <v>675</v>
      </c>
      <c r="E1812" s="15" t="n">
        <v>25</v>
      </c>
      <c r="F1812" s="16" t="n">
        <v>0.835085766504464</v>
      </c>
      <c r="G1812" s="17" t="s">
        <v>101</v>
      </c>
      <c r="H1812" s="18" t="n">
        <v>0.3</v>
      </c>
      <c r="I1812" s="18" t="n">
        <v>2</v>
      </c>
      <c r="J1812" s="19" t="n">
        <v>0.936387450577939</v>
      </c>
      <c r="K1812" s="19" t="n">
        <v>0.467328027211341</v>
      </c>
      <c r="L1812" s="16" t="n">
        <v>11.2806642865531</v>
      </c>
      <c r="M1812" s="19" t="n">
        <v>0.937385885534908</v>
      </c>
      <c r="N1812" s="19" t="n">
        <v>0.879732359849595</v>
      </c>
      <c r="O1812" s="19" t="n">
        <v>1.43517480117183</v>
      </c>
      <c r="P1812" s="19" t="n">
        <v>0.532441628610755</v>
      </c>
      <c r="Q1812" s="17" t="s">
        <v>105</v>
      </c>
      <c r="R1812" s="5" t="str">
        <f aca="false">IF(OR(Q1812="Steel plate",Q1812="Concrete jacket"),"Steel plate or jacket",Q1812)</f>
        <v>Steel plate or jacket</v>
      </c>
      <c r="S1812" s="5" t="str">
        <f aca="false">IF(O1812&lt;='Tree rules'!$C$4,IF(N1812&lt;='Tree rules'!$C$5,IF(P1812&lt;='Tree rules'!$C$7,"Monitor","Polymer laminate"),IF(P1812&lt;='Tree rules'!$C$8,"Seal cracks","Polymer laminate")),IF(O1812&lt;='Tree rules'!$C$6,IF(P1812&lt;='Tree rules'!$C$9,"Polymer laminate","Steel plate or jacket"),IF(L1812&lt;='Tree rules'!$C$10,"Steel plate or jacket","Polymer laminate")))</f>
        <v>Steel plate or jacket</v>
      </c>
      <c r="T1812" s="5" t="str">
        <f aca="false">IF(S1812=R1812,"Yes","No")</f>
        <v>Yes</v>
      </c>
    </row>
    <row r="1813" customFormat="false" ht="15" hidden="false" customHeight="false" outlineLevel="0" collapsed="false">
      <c r="A1813" s="15" t="n">
        <v>6051</v>
      </c>
      <c r="B1813" s="16" t="n">
        <v>4.46854229763729</v>
      </c>
      <c r="C1813" s="15" t="n">
        <v>300</v>
      </c>
      <c r="D1813" s="15" t="n">
        <v>375</v>
      </c>
      <c r="E1813" s="15" t="n">
        <v>25</v>
      </c>
      <c r="F1813" s="16" t="n">
        <v>0.640487798897002</v>
      </c>
      <c r="G1813" s="17" t="s">
        <v>103</v>
      </c>
      <c r="H1813" s="18" t="n">
        <v>0.2</v>
      </c>
      <c r="I1813" s="18" t="n">
        <v>1.5</v>
      </c>
      <c r="J1813" s="19" t="n">
        <v>0.851331557047234</v>
      </c>
      <c r="K1813" s="19" t="n">
        <v>0.435622398115521</v>
      </c>
      <c r="L1813" s="16" t="n">
        <v>13.6652669652517</v>
      </c>
      <c r="M1813" s="19" t="n">
        <v>0.888434589372121</v>
      </c>
      <c r="N1813" s="19" t="n">
        <v>1.71875177572441</v>
      </c>
      <c r="O1813" s="19" t="n">
        <v>1.09156778833468</v>
      </c>
      <c r="P1813" s="19" t="n">
        <v>0.377058440324751</v>
      </c>
      <c r="Q1813" s="17" t="s">
        <v>31</v>
      </c>
      <c r="R1813" s="5" t="str">
        <f aca="false">IF(OR(Q1813="Steel plate",Q1813="Concrete jacket"),"Steel plate or jacket",Q1813)</f>
        <v>Polymer laminate</v>
      </c>
      <c r="S1813" s="5" t="str">
        <f aca="false">IF(O1813&lt;='Tree rules'!$C$4,IF(N1813&lt;='Tree rules'!$C$5,IF(P1813&lt;='Tree rules'!$C$7,"Monitor","Polymer laminate"),IF(P1813&lt;='Tree rules'!$C$8,"Seal cracks","Polymer laminate")),IF(O1813&lt;='Tree rules'!$C$6,IF(P1813&lt;='Tree rules'!$C$9,"Polymer laminate","Steel plate or jacket"),IF(L1813&lt;='Tree rules'!$C$10,"Steel plate or jacket","Polymer laminate")))</f>
        <v>Polymer laminate</v>
      </c>
      <c r="T1813" s="5" t="str">
        <f aca="false">IF(S1813=R1813,"Yes","No")</f>
        <v>Yes</v>
      </c>
    </row>
    <row r="1814" customFormat="false" ht="15" hidden="false" customHeight="false" outlineLevel="0" collapsed="false">
      <c r="A1814" s="15" t="n">
        <v>6052</v>
      </c>
      <c r="B1814" s="16" t="n">
        <v>3.32053721186767</v>
      </c>
      <c r="C1814" s="15" t="n">
        <v>300</v>
      </c>
      <c r="D1814" s="15" t="n">
        <v>300</v>
      </c>
      <c r="E1814" s="15" t="n">
        <v>30</v>
      </c>
      <c r="F1814" s="16" t="n">
        <v>0.883711013668015</v>
      </c>
      <c r="G1814" s="17" t="s">
        <v>102</v>
      </c>
      <c r="H1814" s="18" t="n">
        <v>0.1</v>
      </c>
      <c r="I1814" s="18" t="n">
        <v>1</v>
      </c>
      <c r="J1814" s="19" t="n">
        <v>0.8984883014837</v>
      </c>
      <c r="K1814" s="19" t="n">
        <v>0.523798900197865</v>
      </c>
      <c r="L1814" s="16" t="n">
        <v>14.0107055353066</v>
      </c>
      <c r="M1814" s="19" t="n">
        <v>0.892480551515821</v>
      </c>
      <c r="N1814" s="19" t="n">
        <v>3.12921839009369</v>
      </c>
      <c r="O1814" s="19" t="n">
        <v>0.898488301483699</v>
      </c>
      <c r="P1814" s="19" t="n">
        <v>0.355683576697336</v>
      </c>
      <c r="Q1814" s="17" t="s">
        <v>30</v>
      </c>
      <c r="R1814" s="5" t="str">
        <f aca="false">IF(OR(Q1814="Steel plate",Q1814="Concrete jacket"),"Steel plate or jacket",Q1814)</f>
        <v>Seal cracks</v>
      </c>
      <c r="S1814" s="5" t="str">
        <f aca="false">IF(O1814&lt;='Tree rules'!$C$4,IF(N1814&lt;='Tree rules'!$C$5,IF(P1814&lt;='Tree rules'!$C$7,"Monitor","Polymer laminate"),IF(P1814&lt;='Tree rules'!$C$8,"Seal cracks","Polymer laminate")),IF(O1814&lt;='Tree rules'!$C$6,IF(P1814&lt;='Tree rules'!$C$9,"Polymer laminate","Steel plate or jacket"),IF(L1814&lt;='Tree rules'!$C$10,"Steel plate or jacket","Polymer laminate")))</f>
        <v>Seal cracks</v>
      </c>
      <c r="T1814" s="5" t="str">
        <f aca="false">IF(S1814=R1814,"Yes","No")</f>
        <v>Yes</v>
      </c>
    </row>
    <row r="1815" customFormat="false" ht="15" hidden="false" customHeight="false" outlineLevel="0" collapsed="false">
      <c r="A1815" s="15" t="n">
        <v>6054</v>
      </c>
      <c r="B1815" s="16" t="n">
        <v>3.01108304817105</v>
      </c>
      <c r="C1815" s="15" t="n">
        <v>230</v>
      </c>
      <c r="D1815" s="15" t="n">
        <v>300</v>
      </c>
      <c r="E1815" s="15" t="n">
        <v>20</v>
      </c>
      <c r="F1815" s="16" t="n">
        <v>0.731533308458238</v>
      </c>
      <c r="G1815" s="17" t="s">
        <v>102</v>
      </c>
      <c r="H1815" s="18" t="n">
        <v>0.1</v>
      </c>
      <c r="I1815" s="18" t="n">
        <v>2</v>
      </c>
      <c r="J1815" s="19" t="n">
        <v>0.913390071991397</v>
      </c>
      <c r="K1815" s="19" t="n">
        <v>0.585131900079774</v>
      </c>
      <c r="L1815" s="16" t="n">
        <v>12.5986738417199</v>
      </c>
      <c r="M1815" s="19" t="n">
        <v>0.949704358569992</v>
      </c>
      <c r="N1815" s="19" t="n">
        <v>3.90263283629277</v>
      </c>
      <c r="O1815" s="19" t="n">
        <v>1.29232647564447</v>
      </c>
      <c r="P1815" s="19" t="n">
        <v>0.368631137667958</v>
      </c>
      <c r="Q1815" s="17" t="s">
        <v>31</v>
      </c>
      <c r="R1815" s="5" t="str">
        <f aca="false">IF(OR(Q1815="Steel plate",Q1815="Concrete jacket"),"Steel plate or jacket",Q1815)</f>
        <v>Polymer laminate</v>
      </c>
      <c r="S1815" s="5" t="str">
        <f aca="false">IF(O1815&lt;='Tree rules'!$C$4,IF(N1815&lt;='Tree rules'!$C$5,IF(P1815&lt;='Tree rules'!$C$7,"Monitor","Polymer laminate"),IF(P1815&lt;='Tree rules'!$C$8,"Seal cracks","Polymer laminate")),IF(O1815&lt;='Tree rules'!$C$6,IF(P1815&lt;='Tree rules'!$C$9,"Polymer laminate","Steel plate or jacket"),IF(L1815&lt;='Tree rules'!$C$10,"Steel plate or jacket","Polymer laminate")))</f>
        <v>Polymer laminate</v>
      </c>
      <c r="T1815" s="5" t="str">
        <f aca="false">IF(S1815=R1815,"Yes","No")</f>
        <v>Yes</v>
      </c>
    </row>
    <row r="1816" customFormat="false" ht="15" hidden="false" customHeight="false" outlineLevel="0" collapsed="false">
      <c r="A1816" s="15" t="n">
        <v>6057</v>
      </c>
      <c r="B1816" s="16" t="n">
        <v>6.45605951035051</v>
      </c>
      <c r="C1816" s="15" t="n">
        <v>230</v>
      </c>
      <c r="D1816" s="15" t="n">
        <v>650</v>
      </c>
      <c r="E1816" s="15" t="n">
        <v>25</v>
      </c>
      <c r="F1816" s="16" t="n">
        <v>0.680685971455249</v>
      </c>
      <c r="G1816" s="17" t="s">
        <v>101</v>
      </c>
      <c r="H1816" s="18" t="n">
        <v>0.3</v>
      </c>
      <c r="I1816" s="18" t="n">
        <v>1</v>
      </c>
      <c r="J1816" s="19" t="n">
        <v>0.966973535187968</v>
      </c>
      <c r="K1816" s="19" t="n">
        <v>0.590093983125438</v>
      </c>
      <c r="L1816" s="16" t="n">
        <v>10.7243513460972</v>
      </c>
      <c r="M1816" s="19" t="n">
        <v>0.965557970981162</v>
      </c>
      <c r="N1816" s="19" t="n">
        <v>0.609915188405235</v>
      </c>
      <c r="O1816" s="19" t="n">
        <v>0.966973535187968</v>
      </c>
      <c r="P1816" s="19" t="n">
        <v>0.375500902910969</v>
      </c>
      <c r="Q1816" s="17" t="s">
        <v>29</v>
      </c>
      <c r="R1816" s="5" t="str">
        <f aca="false">IF(OR(Q1816="Steel plate",Q1816="Concrete jacket"),"Steel plate or jacket",Q1816)</f>
        <v>Monitor</v>
      </c>
      <c r="S1816" s="5" t="str">
        <f aca="false">IF(O1816&lt;='Tree rules'!$C$4,IF(N1816&lt;='Tree rules'!$C$5,IF(P1816&lt;='Tree rules'!$C$7,"Monitor","Polymer laminate"),IF(P1816&lt;='Tree rules'!$C$8,"Seal cracks","Polymer laminate")),IF(O1816&lt;='Tree rules'!$C$6,IF(P1816&lt;='Tree rules'!$C$9,"Polymer laminate","Steel plate or jacket"),IF(L1816&lt;='Tree rules'!$C$10,"Steel plate or jacket","Polymer laminate")))</f>
        <v>Monitor</v>
      </c>
      <c r="T1816" s="5" t="str">
        <f aca="false">IF(S1816=R1816,"Yes","No")</f>
        <v>Yes</v>
      </c>
    </row>
    <row r="1817" customFormat="false" ht="15" hidden="false" customHeight="false" outlineLevel="0" collapsed="false">
      <c r="A1817" s="15" t="n">
        <v>6063</v>
      </c>
      <c r="B1817" s="16" t="n">
        <v>3.96581162681199</v>
      </c>
      <c r="C1817" s="15" t="n">
        <v>230</v>
      </c>
      <c r="D1817" s="15" t="n">
        <v>375</v>
      </c>
      <c r="E1817" s="15" t="n">
        <v>25</v>
      </c>
      <c r="F1817" s="16" t="n">
        <v>0.556804015036685</v>
      </c>
      <c r="G1817" s="17" t="s">
        <v>102</v>
      </c>
      <c r="H1817" s="18" t="n">
        <v>0.1</v>
      </c>
      <c r="I1817" s="18" t="n">
        <v>1.5</v>
      </c>
      <c r="J1817" s="19" t="n">
        <v>0.899274028715361</v>
      </c>
      <c r="K1817" s="19" t="n">
        <v>0.558541052062812</v>
      </c>
      <c r="L1817" s="16" t="n">
        <v>12.6299733337962</v>
      </c>
      <c r="M1817" s="19" t="n">
        <v>0.223760957028149</v>
      </c>
      <c r="N1817" s="19" t="n">
        <v>3.76908833789836</v>
      </c>
      <c r="O1817" s="19" t="n">
        <v>1.09777031202732</v>
      </c>
      <c r="P1817" s="19" t="n">
        <v>1.09973446013001</v>
      </c>
      <c r="Q1817" s="17" t="s">
        <v>31</v>
      </c>
      <c r="R1817" s="5" t="str">
        <f aca="false">IF(OR(Q1817="Steel plate",Q1817="Concrete jacket"),"Steel plate or jacket",Q1817)</f>
        <v>Polymer laminate</v>
      </c>
      <c r="S1817" s="5" t="str">
        <f aca="false">IF(O1817&lt;='Tree rules'!$C$4,IF(N1817&lt;='Tree rules'!$C$5,IF(P1817&lt;='Tree rules'!$C$7,"Monitor","Polymer laminate"),IF(P1817&lt;='Tree rules'!$C$8,"Seal cracks","Polymer laminate")),IF(O1817&lt;='Tree rules'!$C$6,IF(P1817&lt;='Tree rules'!$C$9,"Polymer laminate","Steel plate or jacket"),IF(L1817&lt;='Tree rules'!$C$10,"Steel plate or jacket","Polymer laminate")))</f>
        <v>Polymer laminate</v>
      </c>
      <c r="T1817" s="5" t="str">
        <f aca="false">IF(S1817=R1817,"Yes","No")</f>
        <v>Yes</v>
      </c>
    </row>
    <row r="1818" customFormat="false" ht="15" hidden="false" customHeight="false" outlineLevel="0" collapsed="false">
      <c r="A1818" s="15" t="n">
        <v>6078</v>
      </c>
      <c r="B1818" s="16" t="n">
        <v>5.3993409301669</v>
      </c>
      <c r="C1818" s="15" t="n">
        <v>300</v>
      </c>
      <c r="D1818" s="15" t="n">
        <v>450</v>
      </c>
      <c r="E1818" s="15" t="n">
        <v>25</v>
      </c>
      <c r="F1818" s="16" t="n">
        <v>0.663570725510715</v>
      </c>
      <c r="G1818" s="17" t="s">
        <v>101</v>
      </c>
      <c r="H1818" s="18" t="n">
        <v>0.3</v>
      </c>
      <c r="I1818" s="18" t="n">
        <v>1</v>
      </c>
      <c r="J1818" s="19" t="n">
        <v>0.915250044650286</v>
      </c>
      <c r="K1818" s="19" t="n">
        <v>0.558321084983109</v>
      </c>
      <c r="L1818" s="16" t="n">
        <v>13.3647052726904</v>
      </c>
      <c r="M1818" s="19" t="n">
        <v>0.512589305151573</v>
      </c>
      <c r="N1818" s="19" t="n">
        <v>0.660172051694994</v>
      </c>
      <c r="O1818" s="19" t="n">
        <v>0.915250044650286</v>
      </c>
      <c r="P1818" s="19" t="n">
        <v>0.694829472167376</v>
      </c>
      <c r="Q1818" s="17" t="s">
        <v>29</v>
      </c>
      <c r="R1818" s="5" t="str">
        <f aca="false">IF(OR(Q1818="Steel plate",Q1818="Concrete jacket"),"Steel plate or jacket",Q1818)</f>
        <v>Monitor</v>
      </c>
      <c r="S1818" s="5" t="str">
        <f aca="false">IF(O1818&lt;='Tree rules'!$C$4,IF(N1818&lt;='Tree rules'!$C$5,IF(P1818&lt;='Tree rules'!$C$7,"Monitor","Polymer laminate"),IF(P1818&lt;='Tree rules'!$C$8,"Seal cracks","Polymer laminate")),IF(O1818&lt;='Tree rules'!$C$6,IF(P1818&lt;='Tree rules'!$C$9,"Polymer laminate","Steel plate or jacket"),IF(L1818&lt;='Tree rules'!$C$10,"Steel plate or jacket","Polymer laminate")))</f>
        <v>Monitor</v>
      </c>
      <c r="T1818" s="5" t="str">
        <f aca="false">IF(S1818=R1818,"Yes","No")</f>
        <v>Yes</v>
      </c>
    </row>
    <row r="1819" customFormat="false" ht="15" hidden="false" customHeight="false" outlineLevel="0" collapsed="false">
      <c r="A1819" s="15" t="n">
        <v>6080</v>
      </c>
      <c r="B1819" s="16" t="n">
        <v>3.66067119750546</v>
      </c>
      <c r="C1819" s="15" t="n">
        <v>230</v>
      </c>
      <c r="D1819" s="15" t="n">
        <v>350</v>
      </c>
      <c r="E1819" s="15" t="n">
        <v>30</v>
      </c>
      <c r="F1819" s="16" t="n">
        <v>0.862679904875916</v>
      </c>
      <c r="G1819" s="17" t="s">
        <v>103</v>
      </c>
      <c r="H1819" s="18" t="n">
        <v>0.2</v>
      </c>
      <c r="I1819" s="18" t="n">
        <v>1.5</v>
      </c>
      <c r="J1819" s="19" t="n">
        <v>0.940818159326238</v>
      </c>
      <c r="K1819" s="19" t="n">
        <v>0.472919853146875</v>
      </c>
      <c r="L1819" s="16" t="n">
        <v>12.0416815707416</v>
      </c>
      <c r="M1819" s="19" t="n">
        <v>0.75871770623849</v>
      </c>
      <c r="N1819" s="19" t="n">
        <v>1.29869124499137</v>
      </c>
      <c r="O1819" s="19" t="n">
        <v>1.18876144611612</v>
      </c>
      <c r="P1819" s="19" t="n">
        <v>0.501427442035537</v>
      </c>
      <c r="Q1819" s="17" t="s">
        <v>31</v>
      </c>
      <c r="R1819" s="5" t="str">
        <f aca="false">IF(OR(Q1819="Steel plate",Q1819="Concrete jacket"),"Steel plate or jacket",Q1819)</f>
        <v>Polymer laminate</v>
      </c>
      <c r="S1819" s="5" t="str">
        <f aca="false">IF(O1819&lt;='Tree rules'!$C$4,IF(N1819&lt;='Tree rules'!$C$5,IF(P1819&lt;='Tree rules'!$C$7,"Monitor","Polymer laminate"),IF(P1819&lt;='Tree rules'!$C$8,"Seal cracks","Polymer laminate")),IF(O1819&lt;='Tree rules'!$C$6,IF(P1819&lt;='Tree rules'!$C$9,"Polymer laminate","Steel plate or jacket"),IF(L1819&lt;='Tree rules'!$C$10,"Steel plate or jacket","Polymer laminate")))</f>
        <v>Polymer laminate</v>
      </c>
      <c r="T1819" s="5" t="str">
        <f aca="false">IF(S1819=R1819,"Yes","No")</f>
        <v>Yes</v>
      </c>
    </row>
    <row r="1820" customFormat="false" ht="15" hidden="false" customHeight="false" outlineLevel="0" collapsed="false">
      <c r="A1820" s="15" t="n">
        <v>6084</v>
      </c>
      <c r="B1820" s="16" t="n">
        <v>3.96485737267353</v>
      </c>
      <c r="C1820" s="15" t="n">
        <v>230</v>
      </c>
      <c r="D1820" s="15" t="n">
        <v>325</v>
      </c>
      <c r="E1820" s="15" t="n">
        <v>30</v>
      </c>
      <c r="F1820" s="16" t="n">
        <v>0.699968036696473</v>
      </c>
      <c r="G1820" s="17" t="s">
        <v>101</v>
      </c>
      <c r="H1820" s="18" t="n">
        <v>0.3</v>
      </c>
      <c r="I1820" s="18" t="n">
        <v>1</v>
      </c>
      <c r="J1820" s="19" t="n">
        <v>0.959002699792812</v>
      </c>
      <c r="K1820" s="19" t="n">
        <v>0.409294177989095</v>
      </c>
      <c r="L1820" s="16" t="n">
        <v>14.1098127141407</v>
      </c>
      <c r="M1820" s="19" t="n">
        <v>0.387683758636461</v>
      </c>
      <c r="N1820" s="19" t="n">
        <v>0.674952320700738</v>
      </c>
      <c r="O1820" s="19" t="n">
        <v>0.959002699792812</v>
      </c>
      <c r="P1820" s="19" t="n">
        <v>0.75988859308802</v>
      </c>
      <c r="Q1820" s="17" t="s">
        <v>29</v>
      </c>
      <c r="R1820" s="5" t="str">
        <f aca="false">IF(OR(Q1820="Steel plate",Q1820="Concrete jacket"),"Steel plate or jacket",Q1820)</f>
        <v>Monitor</v>
      </c>
      <c r="S1820" s="5" t="str">
        <f aca="false">IF(O1820&lt;='Tree rules'!$C$4,IF(N1820&lt;='Tree rules'!$C$5,IF(P1820&lt;='Tree rules'!$C$7,"Monitor","Polymer laminate"),IF(P1820&lt;='Tree rules'!$C$8,"Seal cracks","Polymer laminate")),IF(O1820&lt;='Tree rules'!$C$6,IF(P1820&lt;='Tree rules'!$C$9,"Polymer laminate","Steel plate or jacket"),IF(L1820&lt;='Tree rules'!$C$10,"Steel plate or jacket","Polymer laminate")))</f>
        <v>Monitor</v>
      </c>
      <c r="T1820" s="5" t="str">
        <f aca="false">IF(S1820=R1820,"Yes","No")</f>
        <v>Yes</v>
      </c>
    </row>
    <row r="1821" customFormat="false" ht="15" hidden="false" customHeight="false" outlineLevel="0" collapsed="false">
      <c r="A1821" s="15" t="n">
        <v>6085</v>
      </c>
      <c r="B1821" s="16" t="n">
        <v>4.15680951513014</v>
      </c>
      <c r="C1821" s="15" t="n">
        <v>300</v>
      </c>
      <c r="D1821" s="15" t="n">
        <v>325</v>
      </c>
      <c r="E1821" s="15" t="n">
        <v>30</v>
      </c>
      <c r="F1821" s="16" t="n">
        <v>0.799387443661525</v>
      </c>
      <c r="G1821" s="17" t="s">
        <v>102</v>
      </c>
      <c r="H1821" s="18" t="n">
        <v>0.1</v>
      </c>
      <c r="I1821" s="18" t="n">
        <v>1</v>
      </c>
      <c r="J1821" s="19" t="n">
        <v>0.92060056873864</v>
      </c>
      <c r="K1821" s="19" t="n">
        <v>0.573713816472835</v>
      </c>
      <c r="L1821" s="16" t="n">
        <v>15.8656851722525</v>
      </c>
      <c r="M1821" s="19" t="n">
        <v>0.774698976148764</v>
      </c>
      <c r="N1821" s="19" t="n">
        <v>3.28244951029587</v>
      </c>
      <c r="O1821" s="19" t="n">
        <v>0.92060056873864</v>
      </c>
      <c r="P1821" s="19" t="n">
        <v>0.470061178083549</v>
      </c>
      <c r="Q1821" s="17" t="s">
        <v>30</v>
      </c>
      <c r="R1821" s="5" t="str">
        <f aca="false">IF(OR(Q1821="Steel plate",Q1821="Concrete jacket"),"Steel plate or jacket",Q1821)</f>
        <v>Seal cracks</v>
      </c>
      <c r="S1821" s="5" t="str">
        <f aca="false">IF(O1821&lt;='Tree rules'!$C$4,IF(N1821&lt;='Tree rules'!$C$5,IF(P1821&lt;='Tree rules'!$C$7,"Monitor","Polymer laminate"),IF(P1821&lt;='Tree rules'!$C$8,"Seal cracks","Polymer laminate")),IF(O1821&lt;='Tree rules'!$C$6,IF(P1821&lt;='Tree rules'!$C$9,"Polymer laminate","Steel plate or jacket"),IF(L1821&lt;='Tree rules'!$C$10,"Steel plate or jacket","Polymer laminate")))</f>
        <v>Seal cracks</v>
      </c>
      <c r="T1821" s="5" t="str">
        <f aca="false">IF(S1821=R1821,"Yes","No")</f>
        <v>Yes</v>
      </c>
    </row>
    <row r="1822" customFormat="false" ht="15" hidden="false" customHeight="false" outlineLevel="0" collapsed="false">
      <c r="A1822" s="15" t="n">
        <v>6087</v>
      </c>
      <c r="B1822" s="16" t="n">
        <v>4.25530574887082</v>
      </c>
      <c r="C1822" s="15" t="n">
        <v>230</v>
      </c>
      <c r="D1822" s="15" t="n">
        <v>350</v>
      </c>
      <c r="E1822" s="15" t="n">
        <v>20</v>
      </c>
      <c r="F1822" s="16" t="n">
        <v>0.604970452323595</v>
      </c>
      <c r="G1822" s="17" t="s">
        <v>102</v>
      </c>
      <c r="H1822" s="18" t="n">
        <v>0.1</v>
      </c>
      <c r="I1822" s="18" t="n">
        <v>2</v>
      </c>
      <c r="J1822" s="19" t="n">
        <v>0.963570731281129</v>
      </c>
      <c r="K1822" s="19" t="n">
        <v>0.50097380934807</v>
      </c>
      <c r="L1822" s="16" t="n">
        <v>14.7242413455738</v>
      </c>
      <c r="M1822" s="19" t="n">
        <v>0.216620225998199</v>
      </c>
      <c r="N1822" s="19" t="n">
        <v>4.93806424915594</v>
      </c>
      <c r="O1822" s="19" t="n">
        <v>1.44441776273605</v>
      </c>
      <c r="P1822" s="19" t="n">
        <v>1.71490989723203</v>
      </c>
      <c r="Q1822" s="17" t="s">
        <v>104</v>
      </c>
      <c r="R1822" s="5" t="str">
        <f aca="false">IF(OR(Q1822="Steel plate",Q1822="Concrete jacket"),"Steel plate or jacket",Q1822)</f>
        <v>Steel plate or jacket</v>
      </c>
      <c r="S1822" s="5" t="str">
        <f aca="false">IF(O1822&lt;='Tree rules'!$C$4,IF(N1822&lt;='Tree rules'!$C$5,IF(P1822&lt;='Tree rules'!$C$7,"Monitor","Polymer laminate"),IF(P1822&lt;='Tree rules'!$C$8,"Seal cracks","Polymer laminate")),IF(O1822&lt;='Tree rules'!$C$6,IF(P1822&lt;='Tree rules'!$C$9,"Polymer laminate","Steel plate or jacket"),IF(L1822&lt;='Tree rules'!$C$10,"Steel plate or jacket","Polymer laminate")))</f>
        <v>Polymer laminate</v>
      </c>
      <c r="T1822" s="5" t="str">
        <f aca="false">IF(S1822=R1822,"Yes","No")</f>
        <v>No</v>
      </c>
    </row>
    <row r="1823" customFormat="false" ht="15" hidden="false" customHeight="false" outlineLevel="0" collapsed="false">
      <c r="A1823" s="15" t="n">
        <v>6089</v>
      </c>
      <c r="B1823" s="16" t="n">
        <v>3.10839007753042</v>
      </c>
      <c r="C1823" s="15" t="n">
        <v>300</v>
      </c>
      <c r="D1823" s="15" t="n">
        <v>300</v>
      </c>
      <c r="E1823" s="15" t="n">
        <v>25</v>
      </c>
      <c r="F1823" s="16" t="n">
        <v>0.589048622548086</v>
      </c>
      <c r="G1823" s="17" t="s">
        <v>101</v>
      </c>
      <c r="H1823" s="18" t="n">
        <v>0.3</v>
      </c>
      <c r="I1823" s="18" t="n">
        <v>1</v>
      </c>
      <c r="J1823" s="19" t="n">
        <v>0.877668606586865</v>
      </c>
      <c r="K1823" s="19" t="n">
        <v>0.583801791752663</v>
      </c>
      <c r="L1823" s="16" t="n">
        <v>12.1421487403532</v>
      </c>
      <c r="M1823" s="19" t="n">
        <v>0.72528228998839</v>
      </c>
      <c r="N1823" s="19" t="n">
        <v>0.600101605032956</v>
      </c>
      <c r="O1823" s="19" t="n">
        <v>0.877668606586865</v>
      </c>
      <c r="P1823" s="19" t="n">
        <v>0.348455477100849</v>
      </c>
      <c r="Q1823" s="17" t="s">
        <v>29</v>
      </c>
      <c r="R1823" s="5" t="str">
        <f aca="false">IF(OR(Q1823="Steel plate",Q1823="Concrete jacket"),"Steel plate or jacket",Q1823)</f>
        <v>Monitor</v>
      </c>
      <c r="S1823" s="5" t="str">
        <f aca="false">IF(O1823&lt;='Tree rules'!$C$4,IF(N1823&lt;='Tree rules'!$C$5,IF(P1823&lt;='Tree rules'!$C$7,"Monitor","Polymer laminate"),IF(P1823&lt;='Tree rules'!$C$8,"Seal cracks","Polymer laminate")),IF(O1823&lt;='Tree rules'!$C$6,IF(P1823&lt;='Tree rules'!$C$9,"Polymer laminate","Steel plate or jacket"),IF(L1823&lt;='Tree rules'!$C$10,"Steel plate or jacket","Polymer laminate")))</f>
        <v>Monitor</v>
      </c>
      <c r="T1823" s="5" t="str">
        <f aca="false">IF(S1823=R1823,"Yes","No")</f>
        <v>Yes</v>
      </c>
    </row>
    <row r="1824" customFormat="false" ht="15" hidden="false" customHeight="false" outlineLevel="0" collapsed="false">
      <c r="A1824" s="15" t="n">
        <v>6096</v>
      </c>
      <c r="B1824" s="16" t="n">
        <v>4.93873777038655</v>
      </c>
      <c r="C1824" s="15" t="n">
        <v>300</v>
      </c>
      <c r="D1824" s="15" t="n">
        <v>450</v>
      </c>
      <c r="E1824" s="15" t="n">
        <v>25</v>
      </c>
      <c r="F1824" s="16" t="n">
        <v>0.781490709848207</v>
      </c>
      <c r="G1824" s="17" t="s">
        <v>103</v>
      </c>
      <c r="H1824" s="18" t="n">
        <v>0.2</v>
      </c>
      <c r="I1824" s="18" t="n">
        <v>1</v>
      </c>
      <c r="J1824" s="19" t="n">
        <v>0.910971728049816</v>
      </c>
      <c r="K1824" s="19" t="n">
        <v>0.435337102335731</v>
      </c>
      <c r="L1824" s="16" t="n">
        <v>12.28541733927</v>
      </c>
      <c r="M1824" s="19" t="n">
        <v>0.451844765283766</v>
      </c>
      <c r="N1824" s="19" t="n">
        <v>1.1506953962061</v>
      </c>
      <c r="O1824" s="19" t="n">
        <v>0.910971728049816</v>
      </c>
      <c r="P1824" s="19" t="n">
        <v>0.726064465608272</v>
      </c>
      <c r="Q1824" s="17" t="s">
        <v>30</v>
      </c>
      <c r="R1824" s="5" t="str">
        <f aca="false">IF(OR(Q1824="Steel plate",Q1824="Concrete jacket"),"Steel plate or jacket",Q1824)</f>
        <v>Seal cracks</v>
      </c>
      <c r="S1824" s="5" t="str">
        <f aca="false">IF(O1824&lt;='Tree rules'!$C$4,IF(N1824&lt;='Tree rules'!$C$5,IF(P1824&lt;='Tree rules'!$C$7,"Monitor","Polymer laminate"),IF(P1824&lt;='Tree rules'!$C$8,"Seal cracks","Polymer laminate")),IF(O1824&lt;='Tree rules'!$C$6,IF(P1824&lt;='Tree rules'!$C$9,"Polymer laminate","Steel plate or jacket"),IF(L1824&lt;='Tree rules'!$C$10,"Steel plate or jacket","Polymer laminate")))</f>
        <v>Seal cracks</v>
      </c>
      <c r="T1824" s="5" t="str">
        <f aca="false">IF(S1824=R1824,"Yes","No")</f>
        <v>Yes</v>
      </c>
    </row>
    <row r="1825" customFormat="false" ht="15" hidden="false" customHeight="false" outlineLevel="0" collapsed="false">
      <c r="A1825" s="15" t="n">
        <v>6098</v>
      </c>
      <c r="B1825" s="16" t="n">
        <v>3.00589526063614</v>
      </c>
      <c r="C1825" s="15" t="n">
        <v>230</v>
      </c>
      <c r="D1825" s="15" t="n">
        <v>300</v>
      </c>
      <c r="E1825" s="15" t="n">
        <v>30</v>
      </c>
      <c r="F1825" s="16" t="n">
        <v>0.768324290280112</v>
      </c>
      <c r="G1825" s="17" t="s">
        <v>101</v>
      </c>
      <c r="H1825" s="18" t="n">
        <v>0.3</v>
      </c>
      <c r="I1825" s="18" t="n">
        <v>1</v>
      </c>
      <c r="J1825" s="19" t="n">
        <v>0.98484177300799</v>
      </c>
      <c r="K1825" s="19" t="n">
        <v>0.422388456301542</v>
      </c>
      <c r="L1825" s="16" t="n">
        <v>11.7417783618599</v>
      </c>
      <c r="M1825" s="19" t="n">
        <v>0.734860195977801</v>
      </c>
      <c r="N1825" s="19" t="n">
        <v>0.654198878809972</v>
      </c>
      <c r="O1825" s="19" t="n">
        <v>0.98484177300799</v>
      </c>
      <c r="P1825" s="19" t="n">
        <v>0.378710335669485</v>
      </c>
      <c r="Q1825" s="17" t="s">
        <v>29</v>
      </c>
      <c r="R1825" s="5" t="str">
        <f aca="false">IF(OR(Q1825="Steel plate",Q1825="Concrete jacket"),"Steel plate or jacket",Q1825)</f>
        <v>Monitor</v>
      </c>
      <c r="S1825" s="5" t="str">
        <f aca="false">IF(O1825&lt;='Tree rules'!$C$4,IF(N1825&lt;='Tree rules'!$C$5,IF(P1825&lt;='Tree rules'!$C$7,"Monitor","Polymer laminate"),IF(P1825&lt;='Tree rules'!$C$8,"Seal cracks","Polymer laminate")),IF(O1825&lt;='Tree rules'!$C$6,IF(P1825&lt;='Tree rules'!$C$9,"Polymer laminate","Steel plate or jacket"),IF(L1825&lt;='Tree rules'!$C$10,"Steel plate or jacket","Polymer laminate")))</f>
        <v>Monitor</v>
      </c>
      <c r="T1825" s="5" t="str">
        <f aca="false">IF(S1825=R1825,"Yes","No")</f>
        <v>Yes</v>
      </c>
    </row>
    <row r="1826" customFormat="false" ht="15" hidden="false" customHeight="false" outlineLevel="0" collapsed="false">
      <c r="A1826" s="15" t="n">
        <v>6108</v>
      </c>
      <c r="B1826" s="16" t="n">
        <v>4.80649806659523</v>
      </c>
      <c r="C1826" s="15" t="n">
        <v>230</v>
      </c>
      <c r="D1826" s="15" t="n">
        <v>425</v>
      </c>
      <c r="E1826" s="15" t="n">
        <v>25</v>
      </c>
      <c r="F1826" s="16" t="n">
        <v>0.724620609754306</v>
      </c>
      <c r="G1826" s="17" t="s">
        <v>101</v>
      </c>
      <c r="H1826" s="18" t="n">
        <v>0.3</v>
      </c>
      <c r="I1826" s="18" t="n">
        <v>1</v>
      </c>
      <c r="J1826" s="19" t="n">
        <v>0.878161028080328</v>
      </c>
      <c r="K1826" s="19" t="n">
        <v>0.455276232573945</v>
      </c>
      <c r="L1826" s="16" t="n">
        <v>12.7493317416319</v>
      </c>
      <c r="M1826" s="19" t="n">
        <v>0.277790658038663</v>
      </c>
      <c r="N1826" s="19" t="n">
        <v>0.875614538870201</v>
      </c>
      <c r="O1826" s="19" t="n">
        <v>0.878161028080328</v>
      </c>
      <c r="P1826" s="19" t="n">
        <v>1.07914396079523</v>
      </c>
      <c r="Q1826" s="17" t="s">
        <v>31</v>
      </c>
      <c r="R1826" s="5" t="str">
        <f aca="false">IF(OR(Q1826="Steel plate",Q1826="Concrete jacket"),"Steel plate or jacket",Q1826)</f>
        <v>Polymer laminate</v>
      </c>
      <c r="S1826" s="5" t="str">
        <f aca="false">IF(O1826&lt;='Tree rules'!$C$4,IF(N1826&lt;='Tree rules'!$C$5,IF(P1826&lt;='Tree rules'!$C$7,"Monitor","Polymer laminate"),IF(P1826&lt;='Tree rules'!$C$8,"Seal cracks","Polymer laminate")),IF(O1826&lt;='Tree rules'!$C$6,IF(P1826&lt;='Tree rules'!$C$9,"Polymer laminate","Steel plate or jacket"),IF(L1826&lt;='Tree rules'!$C$10,"Steel plate or jacket","Polymer laminate")))</f>
        <v>Polymer laminate</v>
      </c>
      <c r="T1826" s="5" t="str">
        <f aca="false">IF(S1826=R1826,"Yes","No")</f>
        <v>Yes</v>
      </c>
    </row>
    <row r="1827" customFormat="false" ht="15" hidden="false" customHeight="false" outlineLevel="0" collapsed="false">
      <c r="A1827" s="15" t="n">
        <v>6109</v>
      </c>
      <c r="B1827" s="16" t="n">
        <v>5.63159681680683</v>
      </c>
      <c r="C1827" s="15" t="n">
        <v>300</v>
      </c>
      <c r="D1827" s="15" t="n">
        <v>500</v>
      </c>
      <c r="E1827" s="15" t="n">
        <v>20</v>
      </c>
      <c r="F1827" s="16" t="n">
        <v>0.738112811416104</v>
      </c>
      <c r="G1827" s="17" t="s">
        <v>101</v>
      </c>
      <c r="H1827" s="18" t="n">
        <v>0.3</v>
      </c>
      <c r="I1827" s="18" t="n">
        <v>1.5</v>
      </c>
      <c r="J1827" s="19" t="n">
        <v>0.887606044324126</v>
      </c>
      <c r="K1827" s="19" t="n">
        <v>0.465027402152423</v>
      </c>
      <c r="L1827" s="16" t="n">
        <v>12.4043982749049</v>
      </c>
      <c r="M1827" s="19" t="n">
        <v>0.408915106127037</v>
      </c>
      <c r="N1827" s="19" t="n">
        <v>0.752638172349085</v>
      </c>
      <c r="O1827" s="19" t="n">
        <v>1.12502850002277</v>
      </c>
      <c r="P1827" s="19" t="n">
        <v>0.979704304952315</v>
      </c>
      <c r="Q1827" s="17" t="s">
        <v>31</v>
      </c>
      <c r="R1827" s="5" t="str">
        <f aca="false">IF(OR(Q1827="Steel plate",Q1827="Concrete jacket"),"Steel plate or jacket",Q1827)</f>
        <v>Polymer laminate</v>
      </c>
      <c r="S1827" s="5" t="str">
        <f aca="false">IF(O1827&lt;='Tree rules'!$C$4,IF(N1827&lt;='Tree rules'!$C$5,IF(P1827&lt;='Tree rules'!$C$7,"Monitor","Polymer laminate"),IF(P1827&lt;='Tree rules'!$C$8,"Seal cracks","Polymer laminate")),IF(O1827&lt;='Tree rules'!$C$6,IF(P1827&lt;='Tree rules'!$C$9,"Polymer laminate","Steel plate or jacket"),IF(L1827&lt;='Tree rules'!$C$10,"Steel plate or jacket","Polymer laminate")))</f>
        <v>Polymer laminate</v>
      </c>
      <c r="T1827" s="5" t="str">
        <f aca="false">IF(S1827=R1827,"Yes","No")</f>
        <v>Yes</v>
      </c>
    </row>
    <row r="1828" customFormat="false" ht="15" hidden="false" customHeight="false" outlineLevel="0" collapsed="false">
      <c r="A1828" s="15" t="n">
        <v>6111</v>
      </c>
      <c r="B1828" s="16" t="n">
        <v>5.58583890121183</v>
      </c>
      <c r="C1828" s="15" t="n">
        <v>300</v>
      </c>
      <c r="D1828" s="15" t="n">
        <v>525</v>
      </c>
      <c r="E1828" s="15" t="n">
        <v>30</v>
      </c>
      <c r="F1828" s="16" t="n">
        <v>0.878153082764443</v>
      </c>
      <c r="G1828" s="17" t="s">
        <v>103</v>
      </c>
      <c r="H1828" s="18" t="n">
        <v>0.2</v>
      </c>
      <c r="I1828" s="18" t="n">
        <v>1.5</v>
      </c>
      <c r="J1828" s="19" t="n">
        <v>0.8604474329625</v>
      </c>
      <c r="K1828" s="19" t="n">
        <v>0.422462525692087</v>
      </c>
      <c r="L1828" s="16" t="n">
        <v>11.7103540905908</v>
      </c>
      <c r="M1828" s="19" t="n">
        <v>0.814174804796011</v>
      </c>
      <c r="N1828" s="19" t="n">
        <v>1.14589990946426</v>
      </c>
      <c r="O1828" s="19" t="n">
        <v>1.10891775156644</v>
      </c>
      <c r="P1828" s="19" t="n">
        <v>0.477215855776487</v>
      </c>
      <c r="Q1828" s="17" t="s">
        <v>31</v>
      </c>
      <c r="R1828" s="5" t="str">
        <f aca="false">IF(OR(Q1828="Steel plate",Q1828="Concrete jacket"),"Steel plate or jacket",Q1828)</f>
        <v>Polymer laminate</v>
      </c>
      <c r="S1828" s="5" t="str">
        <f aca="false">IF(O1828&lt;='Tree rules'!$C$4,IF(N1828&lt;='Tree rules'!$C$5,IF(P1828&lt;='Tree rules'!$C$7,"Monitor","Polymer laminate"),IF(P1828&lt;='Tree rules'!$C$8,"Seal cracks","Polymer laminate")),IF(O1828&lt;='Tree rules'!$C$6,IF(P1828&lt;='Tree rules'!$C$9,"Polymer laminate","Steel plate or jacket"),IF(L1828&lt;='Tree rules'!$C$10,"Steel plate or jacket","Polymer laminate")))</f>
        <v>Polymer laminate</v>
      </c>
      <c r="T1828" s="5" t="str">
        <f aca="false">IF(S1828=R1828,"Yes","No")</f>
        <v>Yes</v>
      </c>
    </row>
    <row r="1829" customFormat="false" ht="15" hidden="false" customHeight="false" outlineLevel="0" collapsed="false">
      <c r="A1829" s="15" t="n">
        <v>6114</v>
      </c>
      <c r="B1829" s="16" t="n">
        <v>4.33445394215496</v>
      </c>
      <c r="C1829" s="15" t="n">
        <v>230</v>
      </c>
      <c r="D1829" s="15" t="n">
        <v>425</v>
      </c>
      <c r="E1829" s="15" t="n">
        <v>20</v>
      </c>
      <c r="F1829" s="16" t="n">
        <v>0.724620609754306</v>
      </c>
      <c r="G1829" s="17" t="s">
        <v>103</v>
      </c>
      <c r="H1829" s="18" t="n">
        <v>0.2</v>
      </c>
      <c r="I1829" s="18" t="n">
        <v>1.5</v>
      </c>
      <c r="J1829" s="19" t="n">
        <v>0.91867988424306</v>
      </c>
      <c r="K1829" s="19" t="n">
        <v>0.546605306644107</v>
      </c>
      <c r="L1829" s="16" t="n">
        <v>11.4972253107559</v>
      </c>
      <c r="M1829" s="19" t="n">
        <v>0.953915340122945</v>
      </c>
      <c r="N1829" s="19" t="n">
        <v>1.46051454332197</v>
      </c>
      <c r="O1829" s="19" t="n">
        <v>1.12694217644737</v>
      </c>
      <c r="P1829" s="19" t="n">
        <v>0.416229474003713</v>
      </c>
      <c r="Q1829" s="17" t="s">
        <v>31</v>
      </c>
      <c r="R1829" s="5" t="str">
        <f aca="false">IF(OR(Q1829="Steel plate",Q1829="Concrete jacket"),"Steel plate or jacket",Q1829)</f>
        <v>Polymer laminate</v>
      </c>
      <c r="S1829" s="5" t="str">
        <f aca="false">IF(O1829&lt;='Tree rules'!$C$4,IF(N1829&lt;='Tree rules'!$C$5,IF(P1829&lt;='Tree rules'!$C$7,"Monitor","Polymer laminate"),IF(P1829&lt;='Tree rules'!$C$8,"Seal cracks","Polymer laminate")),IF(O1829&lt;='Tree rules'!$C$6,IF(P1829&lt;='Tree rules'!$C$9,"Polymer laminate","Steel plate or jacket"),IF(L1829&lt;='Tree rules'!$C$10,"Steel plate or jacket","Polymer laminate")))</f>
        <v>Polymer laminate</v>
      </c>
      <c r="T1829" s="5" t="str">
        <f aca="false">IF(S1829=R1829,"Yes","No")</f>
        <v>Yes</v>
      </c>
    </row>
    <row r="1830" customFormat="false" ht="15" hidden="false" customHeight="false" outlineLevel="0" collapsed="false">
      <c r="A1830" s="15" t="n">
        <v>6115</v>
      </c>
      <c r="B1830" s="16" t="n">
        <v>3.51177298896013</v>
      </c>
      <c r="C1830" s="15" t="n">
        <v>300</v>
      </c>
      <c r="D1830" s="15" t="n">
        <v>325</v>
      </c>
      <c r="E1830" s="15" t="n">
        <v>30</v>
      </c>
      <c r="F1830" s="16" t="n">
        <v>0.804963242200943</v>
      </c>
      <c r="G1830" s="17" t="s">
        <v>101</v>
      </c>
      <c r="H1830" s="18" t="n">
        <v>0.3</v>
      </c>
      <c r="I1830" s="18" t="n">
        <v>1</v>
      </c>
      <c r="J1830" s="19" t="n">
        <v>0.983845697617921</v>
      </c>
      <c r="K1830" s="19" t="n">
        <v>0.529595851354785</v>
      </c>
      <c r="L1830" s="16" t="n">
        <v>12.4974127721001</v>
      </c>
      <c r="M1830" s="19" t="n">
        <v>0.777148953791546</v>
      </c>
      <c r="N1830" s="19" t="n">
        <v>0.632811839546885</v>
      </c>
      <c r="O1830" s="19" t="n">
        <v>0.983845697617921</v>
      </c>
      <c r="P1830" s="19" t="n">
        <v>0.458887268058659</v>
      </c>
      <c r="Q1830" s="17" t="s">
        <v>29</v>
      </c>
      <c r="R1830" s="5" t="str">
        <f aca="false">IF(OR(Q1830="Steel plate",Q1830="Concrete jacket"),"Steel plate or jacket",Q1830)</f>
        <v>Monitor</v>
      </c>
      <c r="S1830" s="5" t="str">
        <f aca="false">IF(O1830&lt;='Tree rules'!$C$4,IF(N1830&lt;='Tree rules'!$C$5,IF(P1830&lt;='Tree rules'!$C$7,"Monitor","Polymer laminate"),IF(P1830&lt;='Tree rules'!$C$8,"Seal cracks","Polymer laminate")),IF(O1830&lt;='Tree rules'!$C$6,IF(P1830&lt;='Tree rules'!$C$9,"Polymer laminate","Steel plate or jacket"),IF(L1830&lt;='Tree rules'!$C$10,"Steel plate or jacket","Polymer laminate")))</f>
        <v>Monitor</v>
      </c>
      <c r="T1830" s="5" t="str">
        <f aca="false">IF(S1830=R1830,"Yes","No")</f>
        <v>Yes</v>
      </c>
    </row>
    <row r="1831" customFormat="false" ht="15" hidden="false" customHeight="false" outlineLevel="0" collapsed="false">
      <c r="A1831" s="15" t="n">
        <v>6117</v>
      </c>
      <c r="B1831" s="16" t="n">
        <v>3.22708818041319</v>
      </c>
      <c r="C1831" s="15" t="n">
        <v>300</v>
      </c>
      <c r="D1831" s="15" t="n">
        <v>300</v>
      </c>
      <c r="E1831" s="15" t="n">
        <v>20</v>
      </c>
      <c r="F1831" s="16" t="n">
        <v>0.589048622548086</v>
      </c>
      <c r="G1831" s="17" t="s">
        <v>101</v>
      </c>
      <c r="H1831" s="18" t="n">
        <v>0.3</v>
      </c>
      <c r="I1831" s="18" t="n">
        <v>2</v>
      </c>
      <c r="J1831" s="19" t="n">
        <v>0.930673623679166</v>
      </c>
      <c r="K1831" s="19" t="n">
        <v>0.419652300016233</v>
      </c>
      <c r="L1831" s="16" t="n">
        <v>12.605813204739</v>
      </c>
      <c r="M1831" s="19" t="n">
        <v>0.589718968443651</v>
      </c>
      <c r="N1831" s="19" t="n">
        <v>1.08633891287957</v>
      </c>
      <c r="O1831" s="19" t="n">
        <v>1.47078792061693</v>
      </c>
      <c r="P1831" s="19" t="n">
        <v>0.573671368340389</v>
      </c>
      <c r="Q1831" s="17" t="s">
        <v>31</v>
      </c>
      <c r="R1831" s="5" t="str">
        <f aca="false">IF(OR(Q1831="Steel plate",Q1831="Concrete jacket"),"Steel plate or jacket",Q1831)</f>
        <v>Polymer laminate</v>
      </c>
      <c r="S1831" s="5" t="str">
        <f aca="false">IF(O1831&lt;='Tree rules'!$C$4,IF(N1831&lt;='Tree rules'!$C$5,IF(P1831&lt;='Tree rules'!$C$7,"Monitor","Polymer laminate"),IF(P1831&lt;='Tree rules'!$C$8,"Seal cracks","Polymer laminate")),IF(O1831&lt;='Tree rules'!$C$6,IF(P1831&lt;='Tree rules'!$C$9,"Polymer laminate","Steel plate or jacket"),IF(L1831&lt;='Tree rules'!$C$10,"Steel plate or jacket","Polymer laminate")))</f>
        <v>Steel plate or jacket</v>
      </c>
      <c r="T1831" s="5" t="str">
        <f aca="false">IF(S1831=R1831,"Yes","No")</f>
        <v>No</v>
      </c>
    </row>
    <row r="1832" customFormat="false" ht="15" hidden="false" customHeight="false" outlineLevel="0" collapsed="false">
      <c r="A1832" s="15" t="n">
        <v>6118</v>
      </c>
      <c r="B1832" s="16" t="n">
        <v>5.25956511101702</v>
      </c>
      <c r="C1832" s="15" t="n">
        <v>300</v>
      </c>
      <c r="D1832" s="15" t="n">
        <v>425</v>
      </c>
      <c r="E1832" s="15" t="n">
        <v>25</v>
      </c>
      <c r="F1832" s="16" t="n">
        <v>0.707341881547042</v>
      </c>
      <c r="G1832" s="17" t="s">
        <v>101</v>
      </c>
      <c r="H1832" s="18" t="n">
        <v>0.3</v>
      </c>
      <c r="I1832" s="18" t="n">
        <v>1</v>
      </c>
      <c r="J1832" s="19" t="n">
        <v>0.875907730508477</v>
      </c>
      <c r="K1832" s="19" t="n">
        <v>0.436462419614088</v>
      </c>
      <c r="L1832" s="16" t="n">
        <v>13.8774805040027</v>
      </c>
      <c r="M1832" s="19" t="n">
        <v>0.915689948567771</v>
      </c>
      <c r="N1832" s="19" t="n">
        <v>0.571214272953758</v>
      </c>
      <c r="O1832" s="19" t="n">
        <v>0.875907730508477</v>
      </c>
      <c r="P1832" s="19" t="n">
        <v>0.38765501078747</v>
      </c>
      <c r="Q1832" s="17" t="s">
        <v>29</v>
      </c>
      <c r="R1832" s="5" t="str">
        <f aca="false">IF(OR(Q1832="Steel plate",Q1832="Concrete jacket"),"Steel plate or jacket",Q1832)</f>
        <v>Monitor</v>
      </c>
      <c r="S1832" s="5" t="str">
        <f aca="false">IF(O1832&lt;='Tree rules'!$C$4,IF(N1832&lt;='Tree rules'!$C$5,IF(P1832&lt;='Tree rules'!$C$7,"Monitor","Polymer laminate"),IF(P1832&lt;='Tree rules'!$C$8,"Seal cracks","Polymer laminate")),IF(O1832&lt;='Tree rules'!$C$6,IF(P1832&lt;='Tree rules'!$C$9,"Polymer laminate","Steel plate or jacket"),IF(L1832&lt;='Tree rules'!$C$10,"Steel plate or jacket","Polymer laminate")))</f>
        <v>Monitor</v>
      </c>
      <c r="T1832" s="5" t="str">
        <f aca="false">IF(S1832=R1832,"Yes","No")</f>
        <v>Yes</v>
      </c>
    </row>
    <row r="1833" customFormat="false" ht="15" hidden="false" customHeight="false" outlineLevel="0" collapsed="false">
      <c r="A1833" s="15" t="n">
        <v>6119</v>
      </c>
      <c r="B1833" s="16" t="n">
        <v>5.6341132180477</v>
      </c>
      <c r="C1833" s="15" t="n">
        <v>230</v>
      </c>
      <c r="D1833" s="15" t="n">
        <v>525</v>
      </c>
      <c r="E1833" s="15" t="n">
        <v>20</v>
      </c>
      <c r="F1833" s="16" t="n">
        <v>0.547504574284506</v>
      </c>
      <c r="G1833" s="17" t="s">
        <v>101</v>
      </c>
      <c r="H1833" s="18" t="n">
        <v>0.3</v>
      </c>
      <c r="I1833" s="18" t="n">
        <v>1.5</v>
      </c>
      <c r="J1833" s="19" t="n">
        <v>0.88606881688915</v>
      </c>
      <c r="K1833" s="19" t="n">
        <v>0.49052291720426</v>
      </c>
      <c r="L1833" s="16" t="n">
        <v>11.7622405387217</v>
      </c>
      <c r="M1833" s="19" t="n">
        <v>0.648018670145243</v>
      </c>
      <c r="N1833" s="19" t="n">
        <v>0.769040080080655</v>
      </c>
      <c r="O1833" s="19" t="n">
        <v>1.11178469488163</v>
      </c>
      <c r="P1833" s="19" t="n">
        <v>0.492334202441933</v>
      </c>
      <c r="Q1833" s="17" t="s">
        <v>31</v>
      </c>
      <c r="R1833" s="5" t="str">
        <f aca="false">IF(OR(Q1833="Steel plate",Q1833="Concrete jacket"),"Steel plate or jacket",Q1833)</f>
        <v>Polymer laminate</v>
      </c>
      <c r="S1833" s="5" t="str">
        <f aca="false">IF(O1833&lt;='Tree rules'!$C$4,IF(N1833&lt;='Tree rules'!$C$5,IF(P1833&lt;='Tree rules'!$C$7,"Monitor","Polymer laminate"),IF(P1833&lt;='Tree rules'!$C$8,"Seal cracks","Polymer laminate")),IF(O1833&lt;='Tree rules'!$C$6,IF(P1833&lt;='Tree rules'!$C$9,"Polymer laminate","Steel plate or jacket"),IF(L1833&lt;='Tree rules'!$C$10,"Steel plate or jacket","Polymer laminate")))</f>
        <v>Polymer laminate</v>
      </c>
      <c r="T1833" s="5" t="str">
        <f aca="false">IF(S1833=R1833,"Yes","No")</f>
        <v>Yes</v>
      </c>
    </row>
    <row r="1834" customFormat="false" ht="15" hidden="false" customHeight="false" outlineLevel="0" collapsed="false">
      <c r="A1834" s="15" t="n">
        <v>6122</v>
      </c>
      <c r="B1834" s="16" t="n">
        <v>4.57400441082236</v>
      </c>
      <c r="C1834" s="15" t="n">
        <v>300</v>
      </c>
      <c r="D1834" s="15" t="n">
        <v>400</v>
      </c>
      <c r="E1834" s="15" t="n">
        <v>30</v>
      </c>
      <c r="F1834" s="16" t="n">
        <v>0.635378289490071</v>
      </c>
      <c r="G1834" s="17" t="s">
        <v>103</v>
      </c>
      <c r="H1834" s="18" t="n">
        <v>0.2</v>
      </c>
      <c r="I1834" s="18" t="n">
        <v>2</v>
      </c>
      <c r="J1834" s="19" t="n">
        <v>0.905546664531918</v>
      </c>
      <c r="K1834" s="19" t="n">
        <v>0.445513837690962</v>
      </c>
      <c r="L1834" s="16" t="n">
        <v>12.848326996692</v>
      </c>
      <c r="M1834" s="19" t="n">
        <v>0.666691844591093</v>
      </c>
      <c r="N1834" s="19" t="n">
        <v>1.37518309903842</v>
      </c>
      <c r="O1834" s="19" t="n">
        <v>1.40765975933997</v>
      </c>
      <c r="P1834" s="19" t="n">
        <v>0.539685593510377</v>
      </c>
      <c r="Q1834" s="17" t="s">
        <v>31</v>
      </c>
      <c r="R1834" s="5" t="str">
        <f aca="false">IF(OR(Q1834="Steel plate",Q1834="Concrete jacket"),"Steel plate or jacket",Q1834)</f>
        <v>Polymer laminate</v>
      </c>
      <c r="S1834" s="5" t="str">
        <f aca="false">IF(O1834&lt;='Tree rules'!$C$4,IF(N1834&lt;='Tree rules'!$C$5,IF(P1834&lt;='Tree rules'!$C$7,"Monitor","Polymer laminate"),IF(P1834&lt;='Tree rules'!$C$8,"Seal cracks","Polymer laminate")),IF(O1834&lt;='Tree rules'!$C$6,IF(P1834&lt;='Tree rules'!$C$9,"Polymer laminate","Steel plate or jacket"),IF(L1834&lt;='Tree rules'!$C$10,"Steel plate or jacket","Polymer laminate")))</f>
        <v>Steel plate or jacket</v>
      </c>
      <c r="T1834" s="5" t="str">
        <f aca="false">IF(S1834=R1834,"Yes","No")</f>
        <v>No</v>
      </c>
    </row>
    <row r="1835" customFormat="false" ht="15" hidden="false" customHeight="false" outlineLevel="0" collapsed="false">
      <c r="A1835" s="15" t="n">
        <v>6127</v>
      </c>
      <c r="B1835" s="16" t="n">
        <v>3.38660432745446</v>
      </c>
      <c r="C1835" s="15" t="n">
        <v>230</v>
      </c>
      <c r="D1835" s="15" t="n">
        <v>300</v>
      </c>
      <c r="E1835" s="15" t="n">
        <v>20</v>
      </c>
      <c r="F1835" s="16" t="n">
        <v>0.731533308458238</v>
      </c>
      <c r="G1835" s="17" t="s">
        <v>102</v>
      </c>
      <c r="H1835" s="18" t="n">
        <v>0.1</v>
      </c>
      <c r="I1835" s="18" t="n">
        <v>1</v>
      </c>
      <c r="J1835" s="19" t="n">
        <v>0.918171573219365</v>
      </c>
      <c r="K1835" s="19" t="n">
        <v>0.490448343566094</v>
      </c>
      <c r="L1835" s="16" t="n">
        <v>14.1698925834915</v>
      </c>
      <c r="M1835" s="19" t="n">
        <v>0.565908855231881</v>
      </c>
      <c r="N1835" s="19" t="n">
        <v>2.90330802278808</v>
      </c>
      <c r="O1835" s="19" t="n">
        <v>0.918171573219365</v>
      </c>
      <c r="P1835" s="19" t="n">
        <v>0.519796322554103</v>
      </c>
      <c r="Q1835" s="17" t="s">
        <v>30</v>
      </c>
      <c r="R1835" s="5" t="str">
        <f aca="false">IF(OR(Q1835="Steel plate",Q1835="Concrete jacket"),"Steel plate or jacket",Q1835)</f>
        <v>Seal cracks</v>
      </c>
      <c r="S1835" s="5" t="str">
        <f aca="false">IF(O1835&lt;='Tree rules'!$C$4,IF(N1835&lt;='Tree rules'!$C$5,IF(P1835&lt;='Tree rules'!$C$7,"Monitor","Polymer laminate"),IF(P1835&lt;='Tree rules'!$C$8,"Seal cracks","Polymer laminate")),IF(O1835&lt;='Tree rules'!$C$6,IF(P1835&lt;='Tree rules'!$C$9,"Polymer laminate","Steel plate or jacket"),IF(L1835&lt;='Tree rules'!$C$10,"Steel plate or jacket","Polymer laminate")))</f>
        <v>Seal cracks</v>
      </c>
      <c r="T1835" s="5" t="str">
        <f aca="false">IF(S1835=R1835,"Yes","No")</f>
        <v>Yes</v>
      </c>
    </row>
    <row r="1836" customFormat="false" ht="15" hidden="false" customHeight="false" outlineLevel="0" collapsed="false">
      <c r="A1836" s="15" t="n">
        <v>6128</v>
      </c>
      <c r="B1836" s="16" t="n">
        <v>4.09873008211173</v>
      </c>
      <c r="C1836" s="15" t="n">
        <v>300</v>
      </c>
      <c r="D1836" s="15" t="n">
        <v>375</v>
      </c>
      <c r="E1836" s="15" t="n">
        <v>25</v>
      </c>
      <c r="F1836" s="16" t="n">
        <v>0.569472988566126</v>
      </c>
      <c r="G1836" s="17" t="s">
        <v>101</v>
      </c>
      <c r="H1836" s="18" t="n">
        <v>0.3</v>
      </c>
      <c r="I1836" s="18" t="n">
        <v>1</v>
      </c>
      <c r="J1836" s="19" t="n">
        <v>0.993185829399619</v>
      </c>
      <c r="K1836" s="19" t="n">
        <v>0.557839833478093</v>
      </c>
      <c r="L1836" s="16" t="n">
        <v>12.3828703387061</v>
      </c>
      <c r="M1836" s="19" t="n">
        <v>0.394848413387248</v>
      </c>
      <c r="N1836" s="19" t="n">
        <v>0.69312139465736</v>
      </c>
      <c r="O1836" s="19" t="n">
        <v>0.993185829399619</v>
      </c>
      <c r="P1836" s="19" t="n">
        <v>0.73894309688909</v>
      </c>
      <c r="Q1836" s="17" t="s">
        <v>29</v>
      </c>
      <c r="R1836" s="5" t="str">
        <f aca="false">IF(OR(Q1836="Steel plate",Q1836="Concrete jacket"),"Steel plate or jacket",Q1836)</f>
        <v>Monitor</v>
      </c>
      <c r="S1836" s="5" t="str">
        <f aca="false">IF(O1836&lt;='Tree rules'!$C$4,IF(N1836&lt;='Tree rules'!$C$5,IF(P1836&lt;='Tree rules'!$C$7,"Monitor","Polymer laminate"),IF(P1836&lt;='Tree rules'!$C$8,"Seal cracks","Polymer laminate")),IF(O1836&lt;='Tree rules'!$C$6,IF(P1836&lt;='Tree rules'!$C$9,"Polymer laminate","Steel plate or jacket"),IF(L1836&lt;='Tree rules'!$C$10,"Steel plate or jacket","Polymer laminate")))</f>
        <v>Monitor</v>
      </c>
      <c r="T1836" s="5" t="str">
        <f aca="false">IF(S1836=R1836,"Yes","No")</f>
        <v>Yes</v>
      </c>
    </row>
    <row r="1837" customFormat="false" ht="15" hidden="false" customHeight="false" outlineLevel="0" collapsed="false">
      <c r="A1837" s="15" t="n">
        <v>6129</v>
      </c>
      <c r="B1837" s="16" t="n">
        <v>3.38736724348235</v>
      </c>
      <c r="C1837" s="15" t="n">
        <v>300</v>
      </c>
      <c r="D1837" s="15" t="n">
        <v>300</v>
      </c>
      <c r="E1837" s="15" t="n">
        <v>20</v>
      </c>
      <c r="F1837" s="16" t="n">
        <v>0.625711399885104</v>
      </c>
      <c r="G1837" s="17" t="s">
        <v>102</v>
      </c>
      <c r="H1837" s="18" t="n">
        <v>0.1</v>
      </c>
      <c r="I1837" s="18" t="n">
        <v>1</v>
      </c>
      <c r="J1837" s="19" t="n">
        <v>0.893170694812766</v>
      </c>
      <c r="K1837" s="19" t="n">
        <v>0.601952313477608</v>
      </c>
      <c r="L1837" s="16" t="n">
        <v>14.0554657405907</v>
      </c>
      <c r="M1837" s="19" t="n">
        <v>0.296575353422765</v>
      </c>
      <c r="N1837" s="19" t="n">
        <v>2.71241567965204</v>
      </c>
      <c r="O1837" s="19" t="n">
        <v>0.893170694812766</v>
      </c>
      <c r="P1837" s="19" t="n">
        <v>0.916635429423252</v>
      </c>
      <c r="Q1837" s="17" t="s">
        <v>30</v>
      </c>
      <c r="R1837" s="5" t="str">
        <f aca="false">IF(OR(Q1837="Steel plate",Q1837="Concrete jacket"),"Steel plate or jacket",Q1837)</f>
        <v>Seal cracks</v>
      </c>
      <c r="S1837" s="5" t="str">
        <f aca="false">IF(O1837&lt;='Tree rules'!$C$4,IF(N1837&lt;='Tree rules'!$C$5,IF(P1837&lt;='Tree rules'!$C$7,"Monitor","Polymer laminate"),IF(P1837&lt;='Tree rules'!$C$8,"Seal cracks","Polymer laminate")),IF(O1837&lt;='Tree rules'!$C$6,IF(P1837&lt;='Tree rules'!$C$9,"Polymer laminate","Steel plate or jacket"),IF(L1837&lt;='Tree rules'!$C$10,"Steel plate or jacket","Polymer laminate")))</f>
        <v>Seal cracks</v>
      </c>
      <c r="T1837" s="5" t="str">
        <f aca="false">IF(S1837=R1837,"Yes","No")</f>
        <v>Yes</v>
      </c>
    </row>
    <row r="1838" customFormat="false" ht="15" hidden="false" customHeight="false" outlineLevel="0" collapsed="false">
      <c r="A1838" s="15" t="n">
        <v>6134</v>
      </c>
      <c r="B1838" s="16" t="n">
        <v>4.00982783276469</v>
      </c>
      <c r="C1838" s="15" t="n">
        <v>300</v>
      </c>
      <c r="D1838" s="15" t="n">
        <v>375</v>
      </c>
      <c r="E1838" s="15" t="n">
        <v>25</v>
      </c>
      <c r="F1838" s="16" t="n">
        <v>0.640487798897002</v>
      </c>
      <c r="G1838" s="17" t="s">
        <v>103</v>
      </c>
      <c r="H1838" s="18" t="n">
        <v>0.2</v>
      </c>
      <c r="I1838" s="18" t="n">
        <v>2</v>
      </c>
      <c r="J1838" s="19" t="n">
        <v>0.993827312894931</v>
      </c>
      <c r="K1838" s="19" t="n">
        <v>0.501952016832043</v>
      </c>
      <c r="L1838" s="16" t="n">
        <v>12.2624704365893</v>
      </c>
      <c r="M1838" s="19" t="n">
        <v>0.523564069683342</v>
      </c>
      <c r="N1838" s="19" t="n">
        <v>2.5855006122761</v>
      </c>
      <c r="O1838" s="19" t="n">
        <v>1.48880100169948</v>
      </c>
      <c r="P1838" s="19" t="n">
        <v>0.72283195515434</v>
      </c>
      <c r="Q1838" s="17" t="s">
        <v>31</v>
      </c>
      <c r="R1838" s="5" t="str">
        <f aca="false">IF(OR(Q1838="Steel plate",Q1838="Concrete jacket"),"Steel plate or jacket",Q1838)</f>
        <v>Polymer laminate</v>
      </c>
      <c r="S1838" s="5" t="str">
        <f aca="false">IF(O1838&lt;='Tree rules'!$C$4,IF(N1838&lt;='Tree rules'!$C$5,IF(P1838&lt;='Tree rules'!$C$7,"Monitor","Polymer laminate"),IF(P1838&lt;='Tree rules'!$C$8,"Seal cracks","Polymer laminate")),IF(O1838&lt;='Tree rules'!$C$6,IF(P1838&lt;='Tree rules'!$C$9,"Polymer laminate","Steel plate or jacket"),IF(L1838&lt;='Tree rules'!$C$10,"Steel plate or jacket","Polymer laminate")))</f>
        <v>Steel plate or jacket</v>
      </c>
      <c r="T1838" s="5" t="str">
        <f aca="false">IF(S1838=R1838,"Yes","No")</f>
        <v>No</v>
      </c>
    </row>
    <row r="1839" customFormat="false" ht="15" hidden="false" customHeight="false" outlineLevel="0" collapsed="false">
      <c r="A1839" s="15" t="n">
        <v>6139</v>
      </c>
      <c r="B1839" s="16" t="n">
        <v>3.24188157577009</v>
      </c>
      <c r="C1839" s="15" t="n">
        <v>300</v>
      </c>
      <c r="D1839" s="15" t="n">
        <v>300</v>
      </c>
      <c r="E1839" s="15" t="n">
        <v>30</v>
      </c>
      <c r="F1839" s="16" t="n">
        <v>0.831109167616348</v>
      </c>
      <c r="G1839" s="17" t="s">
        <v>101</v>
      </c>
      <c r="H1839" s="18" t="n">
        <v>0.3</v>
      </c>
      <c r="I1839" s="18" t="n">
        <v>1</v>
      </c>
      <c r="J1839" s="19" t="n">
        <v>0.894868540060534</v>
      </c>
      <c r="K1839" s="19" t="n">
        <v>0.578280685375664</v>
      </c>
      <c r="L1839" s="16" t="n">
        <v>12.8646094276591</v>
      </c>
      <c r="M1839" s="19" t="n">
        <v>0.600881258904536</v>
      </c>
      <c r="N1839" s="19" t="n">
        <v>0.971408444594825</v>
      </c>
      <c r="O1839" s="19" t="n">
        <v>0.894868540060534</v>
      </c>
      <c r="P1839" s="19" t="n">
        <v>0.53839874958199</v>
      </c>
      <c r="Q1839" s="17" t="s">
        <v>29</v>
      </c>
      <c r="R1839" s="5" t="str">
        <f aca="false">IF(OR(Q1839="Steel plate",Q1839="Concrete jacket"),"Steel plate or jacket",Q1839)</f>
        <v>Monitor</v>
      </c>
      <c r="S1839" s="5" t="str">
        <f aca="false">IF(O1839&lt;='Tree rules'!$C$4,IF(N1839&lt;='Tree rules'!$C$5,IF(P1839&lt;='Tree rules'!$C$7,"Monitor","Polymer laminate"),IF(P1839&lt;='Tree rules'!$C$8,"Seal cracks","Polymer laminate")),IF(O1839&lt;='Tree rules'!$C$6,IF(P1839&lt;='Tree rules'!$C$9,"Polymer laminate","Steel plate or jacket"),IF(L1839&lt;='Tree rules'!$C$10,"Steel plate or jacket","Polymer laminate")))</f>
        <v>Monitor</v>
      </c>
      <c r="T1839" s="5" t="str">
        <f aca="false">IF(S1839=R1839,"Yes","No")</f>
        <v>Yes</v>
      </c>
    </row>
    <row r="1840" customFormat="false" ht="15" hidden="false" customHeight="false" outlineLevel="0" collapsed="false">
      <c r="A1840" s="15" t="n">
        <v>6143</v>
      </c>
      <c r="B1840" s="16" t="n">
        <v>5.8511514191464</v>
      </c>
      <c r="C1840" s="15" t="n">
        <v>230</v>
      </c>
      <c r="D1840" s="15" t="n">
        <v>550</v>
      </c>
      <c r="E1840" s="15" t="n">
        <v>30</v>
      </c>
      <c r="F1840" s="16" t="n">
        <v>0.693795479053647</v>
      </c>
      <c r="G1840" s="17" t="s">
        <v>101</v>
      </c>
      <c r="H1840" s="18" t="n">
        <v>0.3</v>
      </c>
      <c r="I1840" s="18" t="n">
        <v>1</v>
      </c>
      <c r="J1840" s="19" t="n">
        <v>0.853055216029619</v>
      </c>
      <c r="K1840" s="19" t="n">
        <v>0.534630386842147</v>
      </c>
      <c r="L1840" s="16" t="n">
        <v>11.6094274189413</v>
      </c>
      <c r="M1840" s="19" t="n">
        <v>0.751885833301011</v>
      </c>
      <c r="N1840" s="19" t="n">
        <v>0.521880353590958</v>
      </c>
      <c r="O1840" s="19" t="n">
        <v>0.853055216029619</v>
      </c>
      <c r="P1840" s="19" t="n">
        <v>0.405250443269665</v>
      </c>
      <c r="Q1840" s="17" t="s">
        <v>29</v>
      </c>
      <c r="R1840" s="5" t="str">
        <f aca="false">IF(OR(Q1840="Steel plate",Q1840="Concrete jacket"),"Steel plate or jacket",Q1840)</f>
        <v>Monitor</v>
      </c>
      <c r="S1840" s="5" t="str">
        <f aca="false">IF(O1840&lt;='Tree rules'!$C$4,IF(N1840&lt;='Tree rules'!$C$5,IF(P1840&lt;='Tree rules'!$C$7,"Monitor","Polymer laminate"),IF(P1840&lt;='Tree rules'!$C$8,"Seal cracks","Polymer laminate")),IF(O1840&lt;='Tree rules'!$C$6,IF(P1840&lt;='Tree rules'!$C$9,"Polymer laminate","Steel plate or jacket"),IF(L1840&lt;='Tree rules'!$C$10,"Steel plate or jacket","Polymer laminate")))</f>
        <v>Monitor</v>
      </c>
      <c r="T1840" s="5" t="str">
        <f aca="false">IF(S1840=R1840,"Yes","No")</f>
        <v>Yes</v>
      </c>
    </row>
    <row r="1841" customFormat="false" ht="15" hidden="false" customHeight="false" outlineLevel="0" collapsed="false">
      <c r="A1841" s="15" t="n">
        <v>6145</v>
      </c>
      <c r="B1841" s="16" t="n">
        <v>3.89685830200241</v>
      </c>
      <c r="C1841" s="15" t="n">
        <v>300</v>
      </c>
      <c r="D1841" s="15" t="n">
        <v>400</v>
      </c>
      <c r="E1841" s="15" t="n">
        <v>30</v>
      </c>
      <c r="F1841" s="16" t="n">
        <v>0.567971553191375</v>
      </c>
      <c r="G1841" s="17" t="s">
        <v>103</v>
      </c>
      <c r="H1841" s="18" t="n">
        <v>0.2</v>
      </c>
      <c r="I1841" s="18" t="n">
        <v>1.5</v>
      </c>
      <c r="J1841" s="19" t="n">
        <v>0.953081315534563</v>
      </c>
      <c r="K1841" s="19" t="n">
        <v>0.622863448928406</v>
      </c>
      <c r="L1841" s="16" t="n">
        <v>11.0080742994418</v>
      </c>
      <c r="M1841" s="19" t="n">
        <v>0.327934949000591</v>
      </c>
      <c r="N1841" s="19" t="n">
        <v>1.50125459645357</v>
      </c>
      <c r="O1841" s="19" t="n">
        <v>1.13280221565031</v>
      </c>
      <c r="P1841" s="19" t="n">
        <v>0.813651812290312</v>
      </c>
      <c r="Q1841" s="17" t="s">
        <v>31</v>
      </c>
      <c r="R1841" s="5" t="str">
        <f aca="false">IF(OR(Q1841="Steel plate",Q1841="Concrete jacket"),"Steel plate or jacket",Q1841)</f>
        <v>Polymer laminate</v>
      </c>
      <c r="S1841" s="5" t="str">
        <f aca="false">IF(O1841&lt;='Tree rules'!$C$4,IF(N1841&lt;='Tree rules'!$C$5,IF(P1841&lt;='Tree rules'!$C$7,"Monitor","Polymer laminate"),IF(P1841&lt;='Tree rules'!$C$8,"Seal cracks","Polymer laminate")),IF(O1841&lt;='Tree rules'!$C$6,IF(P1841&lt;='Tree rules'!$C$9,"Polymer laminate","Steel plate or jacket"),IF(L1841&lt;='Tree rules'!$C$10,"Steel plate or jacket","Polymer laminate")))</f>
        <v>Polymer laminate</v>
      </c>
      <c r="T1841" s="5" t="str">
        <f aca="false">IF(S1841=R1841,"Yes","No")</f>
        <v>Yes</v>
      </c>
    </row>
    <row r="1842" customFormat="false" ht="15" hidden="false" customHeight="false" outlineLevel="0" collapsed="false">
      <c r="A1842" s="15" t="n">
        <v>6148</v>
      </c>
      <c r="B1842" s="16" t="n">
        <v>5.50262160975188</v>
      </c>
      <c r="C1842" s="15" t="n">
        <v>300</v>
      </c>
      <c r="D1842" s="15" t="n">
        <v>525</v>
      </c>
      <c r="E1842" s="15" t="n">
        <v>25</v>
      </c>
      <c r="F1842" s="16" t="n">
        <v>0.699589178252424</v>
      </c>
      <c r="G1842" s="17" t="s">
        <v>101</v>
      </c>
      <c r="H1842" s="18" t="n">
        <v>0.3</v>
      </c>
      <c r="I1842" s="18" t="n">
        <v>1.5</v>
      </c>
      <c r="J1842" s="19" t="n">
        <v>0.857897531321246</v>
      </c>
      <c r="K1842" s="19" t="n">
        <v>0.416303231349989</v>
      </c>
      <c r="L1842" s="16" t="n">
        <v>11.4877277865384</v>
      </c>
      <c r="M1842" s="19" t="n">
        <v>0.343442283778937</v>
      </c>
      <c r="N1842" s="19" t="n">
        <v>0.763508761722123</v>
      </c>
      <c r="O1842" s="19" t="n">
        <v>1.10827353975376</v>
      </c>
      <c r="P1842" s="19" t="n">
        <v>0.919257120405064</v>
      </c>
      <c r="Q1842" s="17" t="s">
        <v>31</v>
      </c>
      <c r="R1842" s="5" t="str">
        <f aca="false">IF(OR(Q1842="Steel plate",Q1842="Concrete jacket"),"Steel plate or jacket",Q1842)</f>
        <v>Polymer laminate</v>
      </c>
      <c r="S1842" s="5" t="str">
        <f aca="false">IF(O1842&lt;='Tree rules'!$C$4,IF(N1842&lt;='Tree rules'!$C$5,IF(P1842&lt;='Tree rules'!$C$7,"Monitor","Polymer laminate"),IF(P1842&lt;='Tree rules'!$C$8,"Seal cracks","Polymer laminate")),IF(O1842&lt;='Tree rules'!$C$6,IF(P1842&lt;='Tree rules'!$C$9,"Polymer laminate","Steel plate or jacket"),IF(L1842&lt;='Tree rules'!$C$10,"Steel plate or jacket","Polymer laminate")))</f>
        <v>Polymer laminate</v>
      </c>
      <c r="T1842" s="5" t="str">
        <f aca="false">IF(S1842=R1842,"Yes","No")</f>
        <v>Yes</v>
      </c>
    </row>
    <row r="1843" customFormat="false" ht="15" hidden="false" customHeight="false" outlineLevel="0" collapsed="false">
      <c r="A1843" s="15" t="n">
        <v>6152</v>
      </c>
      <c r="B1843" s="16" t="n">
        <v>3.93847247868663</v>
      </c>
      <c r="C1843" s="15" t="n">
        <v>300</v>
      </c>
      <c r="D1843" s="15" t="n">
        <v>350</v>
      </c>
      <c r="E1843" s="15" t="n">
        <v>20</v>
      </c>
      <c r="F1843" s="16" t="n">
        <v>0.739198271432892</v>
      </c>
      <c r="G1843" s="17" t="s">
        <v>101</v>
      </c>
      <c r="H1843" s="18" t="n">
        <v>0.3</v>
      </c>
      <c r="I1843" s="18" t="n">
        <v>1</v>
      </c>
      <c r="J1843" s="19" t="n">
        <v>0.897738095533588</v>
      </c>
      <c r="K1843" s="19" t="n">
        <v>0.50530707509376</v>
      </c>
      <c r="L1843" s="16" t="n">
        <v>12.8708250937472</v>
      </c>
      <c r="M1843" s="19" t="n">
        <v>0.562855517600249</v>
      </c>
      <c r="N1843" s="19" t="n">
        <v>0.579233528630962</v>
      </c>
      <c r="O1843" s="19" t="n">
        <v>0.897738095533588</v>
      </c>
      <c r="P1843" s="19" t="n">
        <v>0.626845241692867</v>
      </c>
      <c r="Q1843" s="17" t="s">
        <v>29</v>
      </c>
      <c r="R1843" s="5" t="str">
        <f aca="false">IF(OR(Q1843="Steel plate",Q1843="Concrete jacket"),"Steel plate or jacket",Q1843)</f>
        <v>Monitor</v>
      </c>
      <c r="S1843" s="5" t="str">
        <f aca="false">IF(O1843&lt;='Tree rules'!$C$4,IF(N1843&lt;='Tree rules'!$C$5,IF(P1843&lt;='Tree rules'!$C$7,"Monitor","Polymer laminate"),IF(P1843&lt;='Tree rules'!$C$8,"Seal cracks","Polymer laminate")),IF(O1843&lt;='Tree rules'!$C$6,IF(P1843&lt;='Tree rules'!$C$9,"Polymer laminate","Steel plate or jacket"),IF(L1843&lt;='Tree rules'!$C$10,"Steel plate or jacket","Polymer laminate")))</f>
        <v>Monitor</v>
      </c>
      <c r="T1843" s="5" t="str">
        <f aca="false">IF(S1843=R1843,"Yes","No")</f>
        <v>Yes</v>
      </c>
    </row>
    <row r="1844" customFormat="false" ht="15" hidden="false" customHeight="false" outlineLevel="0" collapsed="false">
      <c r="A1844" s="15" t="n">
        <v>6154</v>
      </c>
      <c r="B1844" s="16" t="n">
        <v>3.99029498158849</v>
      </c>
      <c r="C1844" s="15" t="n">
        <v>230</v>
      </c>
      <c r="D1844" s="15" t="n">
        <v>350</v>
      </c>
      <c r="E1844" s="15" t="n">
        <v>30</v>
      </c>
      <c r="F1844" s="16" t="n">
        <v>0.9045760591966</v>
      </c>
      <c r="G1844" s="17" t="s">
        <v>103</v>
      </c>
      <c r="H1844" s="18" t="n">
        <v>0.2</v>
      </c>
      <c r="I1844" s="18" t="n">
        <v>1</v>
      </c>
      <c r="J1844" s="19" t="n">
        <v>0.861001706356171</v>
      </c>
      <c r="K1844" s="19" t="n">
        <v>0.576622301467923</v>
      </c>
      <c r="L1844" s="16" t="n">
        <v>13.2128972900281</v>
      </c>
      <c r="M1844" s="19" t="n">
        <v>0.932452600547838</v>
      </c>
      <c r="N1844" s="19" t="n">
        <v>1.12190093632516</v>
      </c>
      <c r="O1844" s="19" t="n">
        <v>0.861001706356171</v>
      </c>
      <c r="P1844" s="19" t="n">
        <v>0.414853043104724</v>
      </c>
      <c r="Q1844" s="17" t="s">
        <v>30</v>
      </c>
      <c r="R1844" s="5" t="str">
        <f aca="false">IF(OR(Q1844="Steel plate",Q1844="Concrete jacket"),"Steel plate or jacket",Q1844)</f>
        <v>Seal cracks</v>
      </c>
      <c r="S1844" s="5" t="str">
        <f aca="false">IF(O1844&lt;='Tree rules'!$C$4,IF(N1844&lt;='Tree rules'!$C$5,IF(P1844&lt;='Tree rules'!$C$7,"Monitor","Polymer laminate"),IF(P1844&lt;='Tree rules'!$C$8,"Seal cracks","Polymer laminate")),IF(O1844&lt;='Tree rules'!$C$6,IF(P1844&lt;='Tree rules'!$C$9,"Polymer laminate","Steel plate or jacket"),IF(L1844&lt;='Tree rules'!$C$10,"Steel plate or jacket","Polymer laminate")))</f>
        <v>Seal cracks</v>
      </c>
      <c r="T1844" s="5" t="str">
        <f aca="false">IF(S1844=R1844,"Yes","No")</f>
        <v>Yes</v>
      </c>
    </row>
    <row r="1845" customFormat="false" ht="15" hidden="false" customHeight="false" outlineLevel="0" collapsed="false">
      <c r="A1845" s="15" t="n">
        <v>6155</v>
      </c>
      <c r="B1845" s="16" t="n">
        <v>6.53909748232839</v>
      </c>
      <c r="C1845" s="15" t="n">
        <v>230</v>
      </c>
      <c r="D1845" s="15" t="n">
        <v>550</v>
      </c>
      <c r="E1845" s="15" t="n">
        <v>25</v>
      </c>
      <c r="F1845" s="16" t="n">
        <v>0.520346609290235</v>
      </c>
      <c r="G1845" s="17" t="s">
        <v>101</v>
      </c>
      <c r="H1845" s="18" t="n">
        <v>0.3</v>
      </c>
      <c r="I1845" s="18" t="n">
        <v>1</v>
      </c>
      <c r="J1845" s="19" t="n">
        <v>0.886322439810672</v>
      </c>
      <c r="K1845" s="19" t="n">
        <v>0.438328241154731</v>
      </c>
      <c r="L1845" s="16" t="n">
        <v>12.9743997665246</v>
      </c>
      <c r="M1845" s="19" t="n">
        <v>0.321529919741846</v>
      </c>
      <c r="N1845" s="19" t="n">
        <v>0.660477899236224</v>
      </c>
      <c r="O1845" s="19" t="n">
        <v>0.886322439810672</v>
      </c>
      <c r="P1845" s="19" t="n">
        <v>0.789449056404754</v>
      </c>
      <c r="Q1845" s="17" t="s">
        <v>29</v>
      </c>
      <c r="R1845" s="5" t="str">
        <f aca="false">IF(OR(Q1845="Steel plate",Q1845="Concrete jacket"),"Steel plate or jacket",Q1845)</f>
        <v>Monitor</v>
      </c>
      <c r="S1845" s="5" t="str">
        <f aca="false">IF(O1845&lt;='Tree rules'!$C$4,IF(N1845&lt;='Tree rules'!$C$5,IF(P1845&lt;='Tree rules'!$C$7,"Monitor","Polymer laminate"),IF(P1845&lt;='Tree rules'!$C$8,"Seal cracks","Polymer laminate")),IF(O1845&lt;='Tree rules'!$C$6,IF(P1845&lt;='Tree rules'!$C$9,"Polymer laminate","Steel plate or jacket"),IF(L1845&lt;='Tree rules'!$C$10,"Steel plate or jacket","Polymer laminate")))</f>
        <v>Monitor</v>
      </c>
      <c r="T1845" s="5" t="str">
        <f aca="false">IF(S1845=R1845,"Yes","No")</f>
        <v>Yes</v>
      </c>
    </row>
    <row r="1846" customFormat="false" ht="15" hidden="false" customHeight="false" outlineLevel="0" collapsed="false">
      <c r="A1846" s="15" t="n">
        <v>6156</v>
      </c>
      <c r="B1846" s="16" t="n">
        <v>3.73676064821441</v>
      </c>
      <c r="C1846" s="15" t="n">
        <v>300</v>
      </c>
      <c r="D1846" s="15" t="n">
        <v>300</v>
      </c>
      <c r="E1846" s="15" t="n">
        <v>30</v>
      </c>
      <c r="F1846" s="16" t="n">
        <v>0.78213924985638</v>
      </c>
      <c r="G1846" s="17" t="s">
        <v>102</v>
      </c>
      <c r="H1846" s="18" t="n">
        <v>0.1</v>
      </c>
      <c r="I1846" s="18" t="n">
        <v>1</v>
      </c>
      <c r="J1846" s="19" t="n">
        <v>0.937266108479053</v>
      </c>
      <c r="K1846" s="19" t="n">
        <v>0.56876104974163</v>
      </c>
      <c r="L1846" s="16" t="n">
        <v>15.505230905454</v>
      </c>
      <c r="M1846" s="19" t="n">
        <v>0.836434323416889</v>
      </c>
      <c r="N1846" s="19" t="n">
        <v>2.53393132732815</v>
      </c>
      <c r="O1846" s="19" t="n">
        <v>0.937266108479053</v>
      </c>
      <c r="P1846" s="19" t="n">
        <v>0.420865775070625</v>
      </c>
      <c r="Q1846" s="17" t="s">
        <v>30</v>
      </c>
      <c r="R1846" s="5" t="str">
        <f aca="false">IF(OR(Q1846="Steel plate",Q1846="Concrete jacket"),"Steel plate or jacket",Q1846)</f>
        <v>Seal cracks</v>
      </c>
      <c r="S1846" s="5" t="str">
        <f aca="false">IF(O1846&lt;='Tree rules'!$C$4,IF(N1846&lt;='Tree rules'!$C$5,IF(P1846&lt;='Tree rules'!$C$7,"Monitor","Polymer laminate"),IF(P1846&lt;='Tree rules'!$C$8,"Seal cracks","Polymer laminate")),IF(O1846&lt;='Tree rules'!$C$6,IF(P1846&lt;='Tree rules'!$C$9,"Polymer laminate","Steel plate or jacket"),IF(L1846&lt;='Tree rules'!$C$10,"Steel plate or jacket","Polymer laminate")))</f>
        <v>Seal cracks</v>
      </c>
      <c r="T1846" s="5" t="str">
        <f aca="false">IF(S1846=R1846,"Yes","No")</f>
        <v>Yes</v>
      </c>
    </row>
    <row r="1847" customFormat="false" ht="15" hidden="false" customHeight="false" outlineLevel="0" collapsed="false">
      <c r="A1847" s="15" t="n">
        <v>6157</v>
      </c>
      <c r="B1847" s="16" t="n">
        <v>7.22249829404489</v>
      </c>
      <c r="C1847" s="15" t="n">
        <v>300</v>
      </c>
      <c r="D1847" s="15" t="n">
        <v>650</v>
      </c>
      <c r="E1847" s="15" t="n">
        <v>30</v>
      </c>
      <c r="F1847" s="16" t="n">
        <v>0.695812326376477</v>
      </c>
      <c r="G1847" s="17" t="s">
        <v>103</v>
      </c>
      <c r="H1847" s="18" t="n">
        <v>0.2</v>
      </c>
      <c r="I1847" s="18" t="n">
        <v>1</v>
      </c>
      <c r="J1847" s="19" t="n">
        <v>0.856183883892867</v>
      </c>
      <c r="K1847" s="19" t="n">
        <v>0.563780402098873</v>
      </c>
      <c r="L1847" s="16" t="n">
        <v>11.9975054718354</v>
      </c>
      <c r="M1847" s="19" t="n">
        <v>0.761030973348465</v>
      </c>
      <c r="N1847" s="19" t="n">
        <v>0.850651658846236</v>
      </c>
      <c r="O1847" s="19" t="n">
        <v>0.856183883892867</v>
      </c>
      <c r="P1847" s="19" t="n">
        <v>0.440778192305118</v>
      </c>
      <c r="Q1847" s="17" t="s">
        <v>29</v>
      </c>
      <c r="R1847" s="5" t="str">
        <f aca="false">IF(OR(Q1847="Steel plate",Q1847="Concrete jacket"),"Steel plate or jacket",Q1847)</f>
        <v>Monitor</v>
      </c>
      <c r="S1847" s="5" t="str">
        <f aca="false">IF(O1847&lt;='Tree rules'!$C$4,IF(N1847&lt;='Tree rules'!$C$5,IF(P1847&lt;='Tree rules'!$C$7,"Monitor","Polymer laminate"),IF(P1847&lt;='Tree rules'!$C$8,"Seal cracks","Polymer laminate")),IF(O1847&lt;='Tree rules'!$C$6,IF(P1847&lt;='Tree rules'!$C$9,"Polymer laminate","Steel plate or jacket"),IF(L1847&lt;='Tree rules'!$C$10,"Steel plate or jacket","Polymer laminate")))</f>
        <v>Monitor</v>
      </c>
      <c r="T1847" s="5" t="str">
        <f aca="false">IF(S1847=R1847,"Yes","No")</f>
        <v>Yes</v>
      </c>
    </row>
    <row r="1848" customFormat="false" ht="15" hidden="false" customHeight="false" outlineLevel="0" collapsed="false">
      <c r="A1848" s="15" t="n">
        <v>6166</v>
      </c>
      <c r="B1848" s="16" t="n">
        <v>4.7960518353985</v>
      </c>
      <c r="C1848" s="15" t="n">
        <v>230</v>
      </c>
      <c r="D1848" s="15" t="n">
        <v>475</v>
      </c>
      <c r="E1848" s="15" t="n">
        <v>30</v>
      </c>
      <c r="F1848" s="16" t="n">
        <v>0.639770421258486</v>
      </c>
      <c r="G1848" s="17" t="s">
        <v>101</v>
      </c>
      <c r="H1848" s="18" t="n">
        <v>0.3</v>
      </c>
      <c r="I1848" s="18" t="n">
        <v>1.5</v>
      </c>
      <c r="J1848" s="19" t="n">
        <v>0.915046510501099</v>
      </c>
      <c r="K1848" s="19" t="n">
        <v>0.580511334475983</v>
      </c>
      <c r="L1848" s="16" t="n">
        <v>11.2319715114719</v>
      </c>
      <c r="M1848" s="19" t="n">
        <v>0.530765103827939</v>
      </c>
      <c r="N1848" s="19" t="n">
        <v>1.06221261258361</v>
      </c>
      <c r="O1848" s="19" t="n">
        <v>1.10697233029236</v>
      </c>
      <c r="P1848" s="19" t="n">
        <v>0.575513819330528</v>
      </c>
      <c r="Q1848" s="17" t="s">
        <v>31</v>
      </c>
      <c r="R1848" s="5" t="str">
        <f aca="false">IF(OR(Q1848="Steel plate",Q1848="Concrete jacket"),"Steel plate or jacket",Q1848)</f>
        <v>Polymer laminate</v>
      </c>
      <c r="S1848" s="5" t="str">
        <f aca="false">IF(O1848&lt;='Tree rules'!$C$4,IF(N1848&lt;='Tree rules'!$C$5,IF(P1848&lt;='Tree rules'!$C$7,"Monitor","Polymer laminate"),IF(P1848&lt;='Tree rules'!$C$8,"Seal cracks","Polymer laminate")),IF(O1848&lt;='Tree rules'!$C$6,IF(P1848&lt;='Tree rules'!$C$9,"Polymer laminate","Steel plate or jacket"),IF(L1848&lt;='Tree rules'!$C$10,"Steel plate or jacket","Polymer laminate")))</f>
        <v>Polymer laminate</v>
      </c>
      <c r="T1848" s="5" t="str">
        <f aca="false">IF(S1848=R1848,"Yes","No")</f>
        <v>Yes</v>
      </c>
    </row>
    <row r="1849" customFormat="false" ht="15" hidden="false" customHeight="false" outlineLevel="0" collapsed="false">
      <c r="A1849" s="15" t="n">
        <v>6167</v>
      </c>
      <c r="B1849" s="16" t="n">
        <v>3.54843074700167</v>
      </c>
      <c r="C1849" s="15" t="n">
        <v>300</v>
      </c>
      <c r="D1849" s="15" t="n">
        <v>325</v>
      </c>
      <c r="E1849" s="15" t="n">
        <v>30</v>
      </c>
      <c r="F1849" s="16" t="n">
        <v>0.756099314943392</v>
      </c>
      <c r="G1849" s="17" t="s">
        <v>103</v>
      </c>
      <c r="H1849" s="18" t="n">
        <v>0.2</v>
      </c>
      <c r="I1849" s="18" t="n">
        <v>1</v>
      </c>
      <c r="J1849" s="19" t="n">
        <v>0.950847953561452</v>
      </c>
      <c r="K1849" s="19" t="n">
        <v>0.489878262642004</v>
      </c>
      <c r="L1849" s="16" t="n">
        <v>12.8102193032551</v>
      </c>
      <c r="M1849" s="19" t="n">
        <v>0.523171820984096</v>
      </c>
      <c r="N1849" s="19" t="n">
        <v>1.59782234529568</v>
      </c>
      <c r="O1849" s="19" t="n">
        <v>0.950847953561452</v>
      </c>
      <c r="P1849" s="19" t="n">
        <v>0.577925000857488</v>
      </c>
      <c r="Q1849" s="17" t="s">
        <v>30</v>
      </c>
      <c r="R1849" s="5" t="str">
        <f aca="false">IF(OR(Q1849="Steel plate",Q1849="Concrete jacket"),"Steel plate or jacket",Q1849)</f>
        <v>Seal cracks</v>
      </c>
      <c r="S1849" s="5" t="str">
        <f aca="false">IF(O1849&lt;='Tree rules'!$C$4,IF(N1849&lt;='Tree rules'!$C$5,IF(P1849&lt;='Tree rules'!$C$7,"Monitor","Polymer laminate"),IF(P1849&lt;='Tree rules'!$C$8,"Seal cracks","Polymer laminate")),IF(O1849&lt;='Tree rules'!$C$6,IF(P1849&lt;='Tree rules'!$C$9,"Polymer laminate","Steel plate or jacket"),IF(L1849&lt;='Tree rules'!$C$10,"Steel plate or jacket","Polymer laminate")))</f>
        <v>Seal cracks</v>
      </c>
      <c r="T1849" s="5" t="str">
        <f aca="false">IF(S1849=R1849,"Yes","No")</f>
        <v>Yes</v>
      </c>
    </row>
    <row r="1850" customFormat="false" ht="15" hidden="false" customHeight="false" outlineLevel="0" collapsed="false">
      <c r="A1850" s="15" t="n">
        <v>6170</v>
      </c>
      <c r="B1850" s="16" t="n">
        <v>4.04163870274156</v>
      </c>
      <c r="C1850" s="15" t="n">
        <v>300</v>
      </c>
      <c r="D1850" s="15" t="n">
        <v>375</v>
      </c>
      <c r="E1850" s="15" t="n">
        <v>25</v>
      </c>
      <c r="F1850" s="16" t="n">
        <v>0.814840647739602</v>
      </c>
      <c r="G1850" s="17" t="s">
        <v>101</v>
      </c>
      <c r="H1850" s="18" t="n">
        <v>0.3</v>
      </c>
      <c r="I1850" s="18" t="n">
        <v>1</v>
      </c>
      <c r="J1850" s="19" t="n">
        <v>0.874109697075538</v>
      </c>
      <c r="K1850" s="19" t="n">
        <v>0.544482195868323</v>
      </c>
      <c r="L1850" s="16" t="n">
        <v>12.2846161177555</v>
      </c>
      <c r="M1850" s="19" t="n">
        <v>0.676769584254945</v>
      </c>
      <c r="N1850" s="19" t="n">
        <v>0.616652408089911</v>
      </c>
      <c r="O1850" s="19" t="n">
        <v>0.874109697075538</v>
      </c>
      <c r="P1850" s="19" t="n">
        <v>0.51970404273355</v>
      </c>
      <c r="Q1850" s="17" t="s">
        <v>29</v>
      </c>
      <c r="R1850" s="5" t="str">
        <f aca="false">IF(OR(Q1850="Steel plate",Q1850="Concrete jacket"),"Steel plate or jacket",Q1850)</f>
        <v>Monitor</v>
      </c>
      <c r="S1850" s="5" t="str">
        <f aca="false">IF(O1850&lt;='Tree rules'!$C$4,IF(N1850&lt;='Tree rules'!$C$5,IF(P1850&lt;='Tree rules'!$C$7,"Monitor","Polymer laminate"),IF(P1850&lt;='Tree rules'!$C$8,"Seal cracks","Polymer laminate")),IF(O1850&lt;='Tree rules'!$C$6,IF(P1850&lt;='Tree rules'!$C$9,"Polymer laminate","Steel plate or jacket"),IF(L1850&lt;='Tree rules'!$C$10,"Steel plate or jacket","Polymer laminate")))</f>
        <v>Monitor</v>
      </c>
      <c r="T1850" s="5" t="str">
        <f aca="false">IF(S1850=R1850,"Yes","No")</f>
        <v>Yes</v>
      </c>
    </row>
    <row r="1851" customFormat="false" ht="15" hidden="false" customHeight="false" outlineLevel="0" collapsed="false">
      <c r="A1851" s="15" t="n">
        <v>6173</v>
      </c>
      <c r="B1851" s="16" t="n">
        <v>3.42478089936056</v>
      </c>
      <c r="C1851" s="15" t="n">
        <v>230</v>
      </c>
      <c r="D1851" s="15" t="n">
        <v>325</v>
      </c>
      <c r="E1851" s="15" t="n">
        <v>25</v>
      </c>
      <c r="F1851" s="16" t="n">
        <v>0.524976027522354</v>
      </c>
      <c r="G1851" s="17" t="s">
        <v>101</v>
      </c>
      <c r="H1851" s="18" t="n">
        <v>0.3</v>
      </c>
      <c r="I1851" s="18" t="n">
        <v>1</v>
      </c>
      <c r="J1851" s="19" t="n">
        <v>0.936135075332616</v>
      </c>
      <c r="K1851" s="19" t="n">
        <v>0.549802664185904</v>
      </c>
      <c r="L1851" s="16" t="n">
        <v>12.187832382066</v>
      </c>
      <c r="M1851" s="19" t="n">
        <v>0.634400281114236</v>
      </c>
      <c r="N1851" s="19" t="n">
        <v>0.653134984541412</v>
      </c>
      <c r="O1851" s="19" t="n">
        <v>0.936135075332616</v>
      </c>
      <c r="P1851" s="19" t="n">
        <v>0.376811397157614</v>
      </c>
      <c r="Q1851" s="17" t="s">
        <v>29</v>
      </c>
      <c r="R1851" s="5" t="str">
        <f aca="false">IF(OR(Q1851="Steel plate",Q1851="Concrete jacket"),"Steel plate or jacket",Q1851)</f>
        <v>Monitor</v>
      </c>
      <c r="S1851" s="5" t="str">
        <f aca="false">IF(O1851&lt;='Tree rules'!$C$4,IF(N1851&lt;='Tree rules'!$C$5,IF(P1851&lt;='Tree rules'!$C$7,"Monitor","Polymer laminate"),IF(P1851&lt;='Tree rules'!$C$8,"Seal cracks","Polymer laminate")),IF(O1851&lt;='Tree rules'!$C$6,IF(P1851&lt;='Tree rules'!$C$9,"Polymer laminate","Steel plate or jacket"),IF(L1851&lt;='Tree rules'!$C$10,"Steel plate or jacket","Polymer laminate")))</f>
        <v>Monitor</v>
      </c>
      <c r="T1851" s="5" t="str">
        <f aca="false">IF(S1851=R1851,"Yes","No")</f>
        <v>Yes</v>
      </c>
    </row>
    <row r="1852" customFormat="false" ht="15" hidden="false" customHeight="false" outlineLevel="0" collapsed="false">
      <c r="A1852" s="15" t="n">
        <v>6181</v>
      </c>
      <c r="B1852" s="16" t="n">
        <v>6.21384406625316</v>
      </c>
      <c r="C1852" s="15" t="n">
        <v>230</v>
      </c>
      <c r="D1852" s="15" t="n">
        <v>625</v>
      </c>
      <c r="E1852" s="15" t="n">
        <v>25</v>
      </c>
      <c r="F1852" s="16" t="n">
        <v>0.710178431223674</v>
      </c>
      <c r="G1852" s="17" t="s">
        <v>103</v>
      </c>
      <c r="H1852" s="18" t="n">
        <v>0.2</v>
      </c>
      <c r="I1852" s="18" t="n">
        <v>1.5</v>
      </c>
      <c r="J1852" s="19" t="n">
        <v>0.918705898750075</v>
      </c>
      <c r="K1852" s="19" t="n">
        <v>0.519973414537307</v>
      </c>
      <c r="L1852" s="16" t="n">
        <v>10.7692271512187</v>
      </c>
      <c r="M1852" s="19" t="n">
        <v>0.680869424387017</v>
      </c>
      <c r="N1852" s="19" t="n">
        <v>1.1736120616731</v>
      </c>
      <c r="O1852" s="19" t="n">
        <v>1.13920752656079</v>
      </c>
      <c r="P1852" s="19" t="n">
        <v>0.534220385416754</v>
      </c>
      <c r="Q1852" s="17" t="s">
        <v>31</v>
      </c>
      <c r="R1852" s="5" t="str">
        <f aca="false">IF(OR(Q1852="Steel plate",Q1852="Concrete jacket"),"Steel plate or jacket",Q1852)</f>
        <v>Polymer laminate</v>
      </c>
      <c r="S1852" s="5" t="str">
        <f aca="false">IF(O1852&lt;='Tree rules'!$C$4,IF(N1852&lt;='Tree rules'!$C$5,IF(P1852&lt;='Tree rules'!$C$7,"Monitor","Polymer laminate"),IF(P1852&lt;='Tree rules'!$C$8,"Seal cracks","Polymer laminate")),IF(O1852&lt;='Tree rules'!$C$6,IF(P1852&lt;='Tree rules'!$C$9,"Polymer laminate","Steel plate or jacket"),IF(L1852&lt;='Tree rules'!$C$10,"Steel plate or jacket","Polymer laminate")))</f>
        <v>Polymer laminate</v>
      </c>
      <c r="T1852" s="5" t="str">
        <f aca="false">IF(S1852=R1852,"Yes","No")</f>
        <v>Yes</v>
      </c>
    </row>
    <row r="1853" customFormat="false" ht="15" hidden="false" customHeight="false" outlineLevel="0" collapsed="false">
      <c r="A1853" s="15" t="n">
        <v>6182</v>
      </c>
      <c r="B1853" s="16" t="n">
        <v>3.55943491050625</v>
      </c>
      <c r="C1853" s="15" t="n">
        <v>230</v>
      </c>
      <c r="D1853" s="15" t="n">
        <v>325</v>
      </c>
      <c r="E1853" s="15" t="n">
        <v>20</v>
      </c>
      <c r="F1853" s="16" t="n">
        <v>0.662259320914844</v>
      </c>
      <c r="G1853" s="17" t="s">
        <v>102</v>
      </c>
      <c r="H1853" s="18" t="n">
        <v>0.1</v>
      </c>
      <c r="I1853" s="18" t="n">
        <v>2</v>
      </c>
      <c r="J1853" s="19" t="n">
        <v>0.996753368045204</v>
      </c>
      <c r="K1853" s="19" t="n">
        <v>0.502020812844689</v>
      </c>
      <c r="L1853" s="16" t="n">
        <v>13.4827079943418</v>
      </c>
      <c r="M1853" s="19" t="n">
        <v>0.90854672109905</v>
      </c>
      <c r="N1853" s="19" t="n">
        <v>4.57041854184429</v>
      </c>
      <c r="O1853" s="19" t="n">
        <v>1.49311580005867</v>
      </c>
      <c r="P1853" s="19" t="n">
        <v>0.425542950985241</v>
      </c>
      <c r="Q1853" s="17" t="s">
        <v>31</v>
      </c>
      <c r="R1853" s="5" t="str">
        <f aca="false">IF(OR(Q1853="Steel plate",Q1853="Concrete jacket"),"Steel plate or jacket",Q1853)</f>
        <v>Polymer laminate</v>
      </c>
      <c r="S1853" s="5" t="str">
        <f aca="false">IF(O1853&lt;='Tree rules'!$C$4,IF(N1853&lt;='Tree rules'!$C$5,IF(P1853&lt;='Tree rules'!$C$7,"Monitor","Polymer laminate"),IF(P1853&lt;='Tree rules'!$C$8,"Seal cracks","Polymer laminate")),IF(O1853&lt;='Tree rules'!$C$6,IF(P1853&lt;='Tree rules'!$C$9,"Polymer laminate","Steel plate or jacket"),IF(L1853&lt;='Tree rules'!$C$10,"Steel plate or jacket","Polymer laminate")))</f>
        <v>Polymer laminate</v>
      </c>
      <c r="T1853" s="5" t="str">
        <f aca="false">IF(S1853=R1853,"Yes","No")</f>
        <v>Yes</v>
      </c>
    </row>
    <row r="1854" customFormat="false" ht="15" hidden="false" customHeight="false" outlineLevel="0" collapsed="false">
      <c r="A1854" s="15" t="n">
        <v>6185</v>
      </c>
      <c r="B1854" s="16" t="n">
        <v>3.12481592976209</v>
      </c>
      <c r="C1854" s="15" t="n">
        <v>230</v>
      </c>
      <c r="D1854" s="15" t="n">
        <v>300</v>
      </c>
      <c r="E1854" s="15" t="n">
        <v>30</v>
      </c>
      <c r="F1854" s="16" t="n">
        <v>1.0324987837885</v>
      </c>
      <c r="G1854" s="17" t="s">
        <v>103</v>
      </c>
      <c r="H1854" s="18" t="n">
        <v>0.2</v>
      </c>
      <c r="I1854" s="18" t="n">
        <v>1</v>
      </c>
      <c r="J1854" s="19" t="n">
        <v>0.91839399719523</v>
      </c>
      <c r="K1854" s="19" t="n">
        <v>0.410720667166745</v>
      </c>
      <c r="L1854" s="16" t="n">
        <v>12.3024249203232</v>
      </c>
      <c r="M1854" s="19" t="n">
        <v>0.532627826280745</v>
      </c>
      <c r="N1854" s="19" t="n">
        <v>1.0439075736039</v>
      </c>
      <c r="O1854" s="19" t="n">
        <v>0.91839399719523</v>
      </c>
      <c r="P1854" s="19" t="n">
        <v>0.620649543708878</v>
      </c>
      <c r="Q1854" s="17" t="s">
        <v>30</v>
      </c>
      <c r="R1854" s="5" t="str">
        <f aca="false">IF(OR(Q1854="Steel plate",Q1854="Concrete jacket"),"Steel plate or jacket",Q1854)</f>
        <v>Seal cracks</v>
      </c>
      <c r="S1854" s="5" t="str">
        <f aca="false">IF(O1854&lt;='Tree rules'!$C$4,IF(N1854&lt;='Tree rules'!$C$5,IF(P1854&lt;='Tree rules'!$C$7,"Monitor","Polymer laminate"),IF(P1854&lt;='Tree rules'!$C$8,"Seal cracks","Polymer laminate")),IF(O1854&lt;='Tree rules'!$C$6,IF(P1854&lt;='Tree rules'!$C$9,"Polymer laminate","Steel plate or jacket"),IF(L1854&lt;='Tree rules'!$C$10,"Steel plate or jacket","Polymer laminate")))</f>
        <v>Seal cracks</v>
      </c>
      <c r="T1854" s="5" t="str">
        <f aca="false">IF(S1854=R1854,"Yes","No")</f>
        <v>Yes</v>
      </c>
    </row>
    <row r="1855" customFormat="false" ht="15" hidden="false" customHeight="false" outlineLevel="0" collapsed="false">
      <c r="A1855" s="15" t="n">
        <v>6188</v>
      </c>
      <c r="B1855" s="16" t="n">
        <v>4.87708548172555</v>
      </c>
      <c r="C1855" s="15" t="n">
        <v>300</v>
      </c>
      <c r="D1855" s="15" t="n">
        <v>475</v>
      </c>
      <c r="E1855" s="15" t="n">
        <v>25</v>
      </c>
      <c r="F1855" s="16" t="n">
        <v>0.735735984447258</v>
      </c>
      <c r="G1855" s="17" t="s">
        <v>101</v>
      </c>
      <c r="H1855" s="18" t="n">
        <v>0.3</v>
      </c>
      <c r="I1855" s="18" t="n">
        <v>1</v>
      </c>
      <c r="J1855" s="19" t="n">
        <v>0.851736448237149</v>
      </c>
      <c r="K1855" s="19" t="n">
        <v>0.45817207334982</v>
      </c>
      <c r="L1855" s="16" t="n">
        <v>11.421745858842</v>
      </c>
      <c r="M1855" s="19" t="n">
        <v>0.930341386501429</v>
      </c>
      <c r="N1855" s="19" t="n">
        <v>0.633108263355171</v>
      </c>
      <c r="O1855" s="19" t="n">
        <v>0.851736448237149</v>
      </c>
      <c r="P1855" s="19" t="n">
        <v>0.330354607060734</v>
      </c>
      <c r="Q1855" s="17" t="s">
        <v>29</v>
      </c>
      <c r="R1855" s="5" t="str">
        <f aca="false">IF(OR(Q1855="Steel plate",Q1855="Concrete jacket"),"Steel plate or jacket",Q1855)</f>
        <v>Monitor</v>
      </c>
      <c r="S1855" s="5" t="str">
        <f aca="false">IF(O1855&lt;='Tree rules'!$C$4,IF(N1855&lt;='Tree rules'!$C$5,IF(P1855&lt;='Tree rules'!$C$7,"Monitor","Polymer laminate"),IF(P1855&lt;='Tree rules'!$C$8,"Seal cracks","Polymer laminate")),IF(O1855&lt;='Tree rules'!$C$6,IF(P1855&lt;='Tree rules'!$C$9,"Polymer laminate","Steel plate or jacket"),IF(L1855&lt;='Tree rules'!$C$10,"Steel plate or jacket","Polymer laminate")))</f>
        <v>Monitor</v>
      </c>
      <c r="T1855" s="5" t="str">
        <f aca="false">IF(S1855=R1855,"Yes","No")</f>
        <v>Yes</v>
      </c>
    </row>
    <row r="1856" customFormat="false" ht="15" hidden="false" customHeight="false" outlineLevel="0" collapsed="false">
      <c r="A1856" s="15" t="n">
        <v>6192</v>
      </c>
      <c r="B1856" s="16" t="n">
        <v>7.51339705066161</v>
      </c>
      <c r="C1856" s="15" t="n">
        <v>300</v>
      </c>
      <c r="D1856" s="15" t="n">
        <v>725</v>
      </c>
      <c r="E1856" s="15" t="n">
        <v>20</v>
      </c>
      <c r="F1856" s="16" t="n">
        <v>0.592229542944762</v>
      </c>
      <c r="G1856" s="17" t="s">
        <v>101</v>
      </c>
      <c r="H1856" s="18" t="n">
        <v>0.3</v>
      </c>
      <c r="I1856" s="18" t="n">
        <v>1</v>
      </c>
      <c r="J1856" s="19" t="n">
        <v>0.954814281396471</v>
      </c>
      <c r="K1856" s="19" t="n">
        <v>0.475879285898904</v>
      </c>
      <c r="L1856" s="16" t="n">
        <v>11.0653859361732</v>
      </c>
      <c r="M1856" s="19" t="n">
        <v>0.950859175651731</v>
      </c>
      <c r="N1856" s="19" t="n">
        <v>0.511671472446065</v>
      </c>
      <c r="O1856" s="19" t="n">
        <v>0.954814281396471</v>
      </c>
      <c r="P1856" s="19" t="n">
        <v>0.352321774752652</v>
      </c>
      <c r="Q1856" s="17" t="s">
        <v>29</v>
      </c>
      <c r="R1856" s="5" t="str">
        <f aca="false">IF(OR(Q1856="Steel plate",Q1856="Concrete jacket"),"Steel plate or jacket",Q1856)</f>
        <v>Monitor</v>
      </c>
      <c r="S1856" s="5" t="str">
        <f aca="false">IF(O1856&lt;='Tree rules'!$C$4,IF(N1856&lt;='Tree rules'!$C$5,IF(P1856&lt;='Tree rules'!$C$7,"Monitor","Polymer laminate"),IF(P1856&lt;='Tree rules'!$C$8,"Seal cracks","Polymer laminate")),IF(O1856&lt;='Tree rules'!$C$6,IF(P1856&lt;='Tree rules'!$C$9,"Polymer laminate","Steel plate or jacket"),IF(L1856&lt;='Tree rules'!$C$10,"Steel plate or jacket","Polymer laminate")))</f>
        <v>Monitor</v>
      </c>
      <c r="T1856" s="5" t="str">
        <f aca="false">IF(S1856=R1856,"Yes","No")</f>
        <v>Yes</v>
      </c>
    </row>
    <row r="1857" customFormat="false" ht="15" hidden="false" customHeight="false" outlineLevel="0" collapsed="false">
      <c r="A1857" s="15" t="n">
        <v>6198</v>
      </c>
      <c r="B1857" s="16" t="n">
        <v>6.2857442348233</v>
      </c>
      <c r="C1857" s="15" t="n">
        <v>300</v>
      </c>
      <c r="D1857" s="15" t="n">
        <v>575</v>
      </c>
      <c r="E1857" s="15" t="n">
        <v>25</v>
      </c>
      <c r="F1857" s="16" t="n">
        <v>0.633465437396808</v>
      </c>
      <c r="G1857" s="17" t="s">
        <v>103</v>
      </c>
      <c r="H1857" s="18" t="n">
        <v>0.2</v>
      </c>
      <c r="I1857" s="18" t="n">
        <v>1</v>
      </c>
      <c r="J1857" s="19" t="n">
        <v>0.996487539439355</v>
      </c>
      <c r="K1857" s="19" t="n">
        <v>0.489539235361987</v>
      </c>
      <c r="L1857" s="16" t="n">
        <v>11.8823142435223</v>
      </c>
      <c r="M1857" s="19" t="n">
        <v>0.640772196789355</v>
      </c>
      <c r="N1857" s="19" t="n">
        <v>0.954917416893581</v>
      </c>
      <c r="O1857" s="19" t="n">
        <v>0.996487539439355</v>
      </c>
      <c r="P1857" s="19" t="n">
        <v>0.530941211922064</v>
      </c>
      <c r="Q1857" s="17" t="s">
        <v>29</v>
      </c>
      <c r="R1857" s="5" t="str">
        <f aca="false">IF(OR(Q1857="Steel plate",Q1857="Concrete jacket"),"Steel plate or jacket",Q1857)</f>
        <v>Monitor</v>
      </c>
      <c r="S1857" s="5" t="str">
        <f aca="false">IF(O1857&lt;='Tree rules'!$C$4,IF(N1857&lt;='Tree rules'!$C$5,IF(P1857&lt;='Tree rules'!$C$7,"Monitor","Polymer laminate"),IF(P1857&lt;='Tree rules'!$C$8,"Seal cracks","Polymer laminate")),IF(O1857&lt;='Tree rules'!$C$6,IF(P1857&lt;='Tree rules'!$C$9,"Polymer laminate","Steel plate or jacket"),IF(L1857&lt;='Tree rules'!$C$10,"Steel plate or jacket","Polymer laminate")))</f>
        <v>Monitor</v>
      </c>
      <c r="T1857" s="5" t="str">
        <f aca="false">IF(S1857=R1857,"Yes","No")</f>
        <v>Yes</v>
      </c>
    </row>
    <row r="1858" customFormat="false" ht="15" hidden="false" customHeight="false" outlineLevel="0" collapsed="false">
      <c r="A1858" s="15" t="n">
        <v>6199</v>
      </c>
      <c r="B1858" s="16" t="n">
        <v>3.22089072355302</v>
      </c>
      <c r="C1858" s="15" t="n">
        <v>230</v>
      </c>
      <c r="D1858" s="15" t="n">
        <v>300</v>
      </c>
      <c r="E1858" s="15" t="n">
        <v>25</v>
      </c>
      <c r="F1858" s="16" t="n">
        <v>0.688332522525665</v>
      </c>
      <c r="G1858" s="17" t="s">
        <v>101</v>
      </c>
      <c r="H1858" s="18" t="n">
        <v>0.3</v>
      </c>
      <c r="I1858" s="18" t="n">
        <v>1</v>
      </c>
      <c r="J1858" s="19" t="n">
        <v>0.880589387033399</v>
      </c>
      <c r="K1858" s="19" t="n">
        <v>0.543463591301789</v>
      </c>
      <c r="L1858" s="16" t="n">
        <v>12.6806721399725</v>
      </c>
      <c r="M1858" s="19" t="n">
        <v>0.363468019021624</v>
      </c>
      <c r="N1858" s="19" t="n">
        <v>0.852307314217014</v>
      </c>
      <c r="O1858" s="19" t="n">
        <v>0.880589387033399</v>
      </c>
      <c r="P1858" s="19" t="n">
        <v>0.742816006658875</v>
      </c>
      <c r="Q1858" s="17" t="s">
        <v>29</v>
      </c>
      <c r="R1858" s="5" t="str">
        <f aca="false">IF(OR(Q1858="Steel plate",Q1858="Concrete jacket"),"Steel plate or jacket",Q1858)</f>
        <v>Monitor</v>
      </c>
      <c r="S1858" s="5" t="str">
        <f aca="false">IF(O1858&lt;='Tree rules'!$C$4,IF(N1858&lt;='Tree rules'!$C$5,IF(P1858&lt;='Tree rules'!$C$7,"Monitor","Polymer laminate"),IF(P1858&lt;='Tree rules'!$C$8,"Seal cracks","Polymer laminate")),IF(O1858&lt;='Tree rules'!$C$6,IF(P1858&lt;='Tree rules'!$C$9,"Polymer laminate","Steel plate or jacket"),IF(L1858&lt;='Tree rules'!$C$10,"Steel plate or jacket","Polymer laminate")))</f>
        <v>Monitor</v>
      </c>
      <c r="T1858" s="5" t="str">
        <f aca="false">IF(S1858=R1858,"Yes","No")</f>
        <v>Yes</v>
      </c>
    </row>
    <row r="1859" customFormat="false" ht="15" hidden="false" customHeight="false" outlineLevel="0" collapsed="false">
      <c r="A1859" s="15" t="n">
        <v>6200</v>
      </c>
      <c r="B1859" s="16" t="n">
        <v>3.22984548768953</v>
      </c>
      <c r="C1859" s="15" t="n">
        <v>230</v>
      </c>
      <c r="D1859" s="15" t="n">
        <v>300</v>
      </c>
      <c r="E1859" s="15" t="n">
        <v>30</v>
      </c>
      <c r="F1859" s="16" t="n">
        <v>0.688332522525665</v>
      </c>
      <c r="G1859" s="17" t="s">
        <v>101</v>
      </c>
      <c r="H1859" s="18" t="n">
        <v>0.3</v>
      </c>
      <c r="I1859" s="18" t="n">
        <v>2</v>
      </c>
      <c r="J1859" s="19" t="n">
        <v>0.869808908019702</v>
      </c>
      <c r="K1859" s="19" t="n">
        <v>0.419309650787877</v>
      </c>
      <c r="L1859" s="16" t="n">
        <v>12.7159271168879</v>
      </c>
      <c r="M1859" s="19" t="n">
        <v>0.353856090484169</v>
      </c>
      <c r="N1859" s="19" t="n">
        <v>1.36027315396793</v>
      </c>
      <c r="O1859" s="19" t="n">
        <v>1.37489854656548</v>
      </c>
      <c r="P1859" s="19" t="n">
        <v>0.844581550113406</v>
      </c>
      <c r="Q1859" s="17" t="s">
        <v>31</v>
      </c>
      <c r="R1859" s="5" t="str">
        <f aca="false">IF(OR(Q1859="Steel plate",Q1859="Concrete jacket"),"Steel plate or jacket",Q1859)</f>
        <v>Polymer laminate</v>
      </c>
      <c r="S1859" s="5" t="str">
        <f aca="false">IF(O1859&lt;='Tree rules'!$C$4,IF(N1859&lt;='Tree rules'!$C$5,IF(P1859&lt;='Tree rules'!$C$7,"Monitor","Polymer laminate"),IF(P1859&lt;='Tree rules'!$C$8,"Seal cracks","Polymer laminate")),IF(O1859&lt;='Tree rules'!$C$6,IF(P1859&lt;='Tree rules'!$C$9,"Polymer laminate","Steel plate or jacket"),IF(L1859&lt;='Tree rules'!$C$10,"Steel plate or jacket","Polymer laminate")))</f>
        <v>Steel plate or jacket</v>
      </c>
      <c r="T1859" s="5" t="str">
        <f aca="false">IF(S1859=R1859,"Yes","No")</f>
        <v>No</v>
      </c>
    </row>
    <row r="1860" customFormat="false" ht="15" hidden="false" customHeight="false" outlineLevel="0" collapsed="false">
      <c r="A1860" s="15" t="n">
        <v>6203</v>
      </c>
      <c r="B1860" s="16" t="n">
        <v>6.34881912215256</v>
      </c>
      <c r="C1860" s="15" t="n">
        <v>300</v>
      </c>
      <c r="D1860" s="15" t="n">
        <v>625</v>
      </c>
      <c r="E1860" s="15" t="n">
        <v>20</v>
      </c>
      <c r="F1860" s="16" t="n">
        <v>0.725960174139756</v>
      </c>
      <c r="G1860" s="17" t="s">
        <v>101</v>
      </c>
      <c r="H1860" s="18" t="n">
        <v>0.3</v>
      </c>
      <c r="I1860" s="18" t="n">
        <v>1</v>
      </c>
      <c r="J1860" s="19" t="n">
        <v>0.951468440018891</v>
      </c>
      <c r="K1860" s="19" t="n">
        <v>0.50596777940175</v>
      </c>
      <c r="L1860" s="16" t="n">
        <v>11.0031527247011</v>
      </c>
      <c r="M1860" s="19" t="n">
        <v>0.363604895921421</v>
      </c>
      <c r="N1860" s="19" t="n">
        <v>0.674358573363464</v>
      </c>
      <c r="O1860" s="19" t="n">
        <v>0.951468440018891</v>
      </c>
      <c r="P1860" s="19" t="n">
        <v>0.964047944885263</v>
      </c>
      <c r="Q1860" s="17" t="s">
        <v>29</v>
      </c>
      <c r="R1860" s="5" t="str">
        <f aca="false">IF(OR(Q1860="Steel plate",Q1860="Concrete jacket"),"Steel plate or jacket",Q1860)</f>
        <v>Monitor</v>
      </c>
      <c r="S1860" s="5" t="str">
        <f aca="false">IF(O1860&lt;='Tree rules'!$C$4,IF(N1860&lt;='Tree rules'!$C$5,IF(P1860&lt;='Tree rules'!$C$7,"Monitor","Polymer laminate"),IF(P1860&lt;='Tree rules'!$C$8,"Seal cracks","Polymer laminate")),IF(O1860&lt;='Tree rules'!$C$6,IF(P1860&lt;='Tree rules'!$C$9,"Polymer laminate","Steel plate or jacket"),IF(L1860&lt;='Tree rules'!$C$10,"Steel plate or jacket","Polymer laminate")))</f>
        <v>Polymer laminate</v>
      </c>
      <c r="T1860" s="5" t="str">
        <f aca="false">IF(S1860=R1860,"Yes","No")</f>
        <v>No</v>
      </c>
    </row>
    <row r="1861" customFormat="false" ht="15" hidden="false" customHeight="false" outlineLevel="0" collapsed="false">
      <c r="A1861" s="15" t="n">
        <v>6210</v>
      </c>
      <c r="B1861" s="16" t="n">
        <v>6.04275739492426</v>
      </c>
      <c r="C1861" s="15" t="n">
        <v>300</v>
      </c>
      <c r="D1861" s="15" t="n">
        <v>500</v>
      </c>
      <c r="E1861" s="15" t="n">
        <v>20</v>
      </c>
      <c r="F1861" s="16" t="n">
        <v>0.695042622475618</v>
      </c>
      <c r="G1861" s="17" t="s">
        <v>101</v>
      </c>
      <c r="H1861" s="18" t="n">
        <v>0.3</v>
      </c>
      <c r="I1861" s="18" t="n">
        <v>2</v>
      </c>
      <c r="J1861" s="19" t="n">
        <v>0.850534601364027</v>
      </c>
      <c r="K1861" s="19" t="n">
        <v>0.418542618681817</v>
      </c>
      <c r="L1861" s="16" t="n">
        <v>13.3689322896554</v>
      </c>
      <c r="M1861" s="19" t="n">
        <v>0.948254215435162</v>
      </c>
      <c r="N1861" s="19" t="n">
        <v>1.03227733506268</v>
      </c>
      <c r="O1861" s="19" t="n">
        <v>1.34508422339366</v>
      </c>
      <c r="P1861" s="19" t="n">
        <v>0.492852258430675</v>
      </c>
      <c r="Q1861" s="17" t="s">
        <v>31</v>
      </c>
      <c r="R1861" s="5" t="str">
        <f aca="false">IF(OR(Q1861="Steel plate",Q1861="Concrete jacket"),"Steel plate or jacket",Q1861)</f>
        <v>Polymer laminate</v>
      </c>
      <c r="S1861" s="5" t="str">
        <f aca="false">IF(O1861&lt;='Tree rules'!$C$4,IF(N1861&lt;='Tree rules'!$C$5,IF(P1861&lt;='Tree rules'!$C$7,"Monitor","Polymer laminate"),IF(P1861&lt;='Tree rules'!$C$8,"Seal cracks","Polymer laminate")),IF(O1861&lt;='Tree rules'!$C$6,IF(P1861&lt;='Tree rules'!$C$9,"Polymer laminate","Steel plate or jacket"),IF(L1861&lt;='Tree rules'!$C$10,"Steel plate or jacket","Polymer laminate")))</f>
        <v>Polymer laminate</v>
      </c>
      <c r="T1861" s="5" t="str">
        <f aca="false">IF(S1861=R1861,"Yes","No")</f>
        <v>Yes</v>
      </c>
    </row>
    <row r="1862" customFormat="false" ht="15" hidden="false" customHeight="false" outlineLevel="0" collapsed="false">
      <c r="A1862" s="15" t="n">
        <v>6212</v>
      </c>
      <c r="B1862" s="16" t="n">
        <v>5.21868351446008</v>
      </c>
      <c r="C1862" s="15" t="n">
        <v>230</v>
      </c>
      <c r="D1862" s="15" t="n">
        <v>525</v>
      </c>
      <c r="E1862" s="15" t="n">
        <v>30</v>
      </c>
      <c r="F1862" s="16" t="n">
        <v>0.547504574284506</v>
      </c>
      <c r="G1862" s="17" t="s">
        <v>101</v>
      </c>
      <c r="H1862" s="18" t="n">
        <v>0.3</v>
      </c>
      <c r="I1862" s="18" t="n">
        <v>1</v>
      </c>
      <c r="J1862" s="19" t="n">
        <v>0.899502710383915</v>
      </c>
      <c r="K1862" s="19" t="n">
        <v>0.589888547650291</v>
      </c>
      <c r="L1862" s="16" t="n">
        <v>10.8949551450106</v>
      </c>
      <c r="M1862" s="19" t="n">
        <v>0.537207539724722</v>
      </c>
      <c r="N1862" s="19" t="n">
        <v>0.634462052969006</v>
      </c>
      <c r="O1862" s="19" t="n">
        <v>0.899502710383915</v>
      </c>
      <c r="P1862" s="19" t="n">
        <v>0.453915979693085</v>
      </c>
      <c r="Q1862" s="17" t="s">
        <v>29</v>
      </c>
      <c r="R1862" s="5" t="str">
        <f aca="false">IF(OR(Q1862="Steel plate",Q1862="Concrete jacket"),"Steel plate or jacket",Q1862)</f>
        <v>Monitor</v>
      </c>
      <c r="S1862" s="5" t="str">
        <f aca="false">IF(O1862&lt;='Tree rules'!$C$4,IF(N1862&lt;='Tree rules'!$C$5,IF(P1862&lt;='Tree rules'!$C$7,"Monitor","Polymer laminate"),IF(P1862&lt;='Tree rules'!$C$8,"Seal cracks","Polymer laminate")),IF(O1862&lt;='Tree rules'!$C$6,IF(P1862&lt;='Tree rules'!$C$9,"Polymer laminate","Steel plate or jacket"),IF(L1862&lt;='Tree rules'!$C$10,"Steel plate or jacket","Polymer laminate")))</f>
        <v>Monitor</v>
      </c>
      <c r="T1862" s="5" t="str">
        <f aca="false">IF(S1862=R1862,"Yes","No")</f>
        <v>Yes</v>
      </c>
    </row>
    <row r="1863" customFormat="false" ht="15" hidden="false" customHeight="false" outlineLevel="0" collapsed="false">
      <c r="A1863" s="15" t="n">
        <v>6216</v>
      </c>
      <c r="B1863" s="16" t="n">
        <v>3.11294346482239</v>
      </c>
      <c r="C1863" s="15" t="n">
        <v>300</v>
      </c>
      <c r="D1863" s="15" t="n">
        <v>300</v>
      </c>
      <c r="E1863" s="15" t="n">
        <v>30</v>
      </c>
      <c r="F1863" s="16" t="n">
        <v>0.791582400904515</v>
      </c>
      <c r="G1863" s="17" t="s">
        <v>103</v>
      </c>
      <c r="H1863" s="18" t="n">
        <v>0.2</v>
      </c>
      <c r="I1863" s="18" t="n">
        <v>1</v>
      </c>
      <c r="J1863" s="19" t="n">
        <v>0.877118824398158</v>
      </c>
      <c r="K1863" s="19" t="n">
        <v>0.621906060614413</v>
      </c>
      <c r="L1863" s="16" t="n">
        <v>12.2556829323716</v>
      </c>
      <c r="M1863" s="19" t="n">
        <v>0.283380562901346</v>
      </c>
      <c r="N1863" s="19" t="n">
        <v>1.17612482025129</v>
      </c>
      <c r="O1863" s="19" t="n">
        <v>0.877118824398158</v>
      </c>
      <c r="P1863" s="19" t="n">
        <v>1.02898975828124</v>
      </c>
      <c r="Q1863" s="17" t="s">
        <v>31</v>
      </c>
      <c r="R1863" s="5" t="str">
        <f aca="false">IF(OR(Q1863="Steel plate",Q1863="Concrete jacket"),"Steel plate or jacket",Q1863)</f>
        <v>Polymer laminate</v>
      </c>
      <c r="S1863" s="5" t="str">
        <f aca="false">IF(O1863&lt;='Tree rules'!$C$4,IF(N1863&lt;='Tree rules'!$C$5,IF(P1863&lt;='Tree rules'!$C$7,"Monitor","Polymer laminate"),IF(P1863&lt;='Tree rules'!$C$8,"Seal cracks","Polymer laminate")),IF(O1863&lt;='Tree rules'!$C$6,IF(P1863&lt;='Tree rules'!$C$9,"Polymer laminate","Steel plate or jacket"),IF(L1863&lt;='Tree rules'!$C$10,"Steel plate or jacket","Polymer laminate")))</f>
        <v>Polymer laminate</v>
      </c>
      <c r="T1863" s="5" t="str">
        <f aca="false">IF(S1863=R1863,"Yes","No")</f>
        <v>Yes</v>
      </c>
    </row>
    <row r="1864" customFormat="false" ht="15" hidden="false" customHeight="false" outlineLevel="0" collapsed="false">
      <c r="A1864" s="15" t="n">
        <v>6220</v>
      </c>
      <c r="B1864" s="16" t="n">
        <v>5.9954002688886</v>
      </c>
      <c r="C1864" s="15" t="n">
        <v>300</v>
      </c>
      <c r="D1864" s="15" t="n">
        <v>575</v>
      </c>
      <c r="E1864" s="15" t="n">
        <v>30</v>
      </c>
      <c r="F1864" s="16" t="n">
        <v>0.760158524876169</v>
      </c>
      <c r="G1864" s="17" t="s">
        <v>103</v>
      </c>
      <c r="H1864" s="18" t="n">
        <v>0.2</v>
      </c>
      <c r="I1864" s="18" t="n">
        <v>2</v>
      </c>
      <c r="J1864" s="19" t="n">
        <v>0.854220288661853</v>
      </c>
      <c r="K1864" s="19" t="n">
        <v>0.415413516803838</v>
      </c>
      <c r="L1864" s="16" t="n">
        <v>11.3334598655739</v>
      </c>
      <c r="M1864" s="19" t="n">
        <v>0.659048961444007</v>
      </c>
      <c r="N1864" s="19" t="n">
        <v>1.28450569856478</v>
      </c>
      <c r="O1864" s="19" t="n">
        <v>1.3535859230855</v>
      </c>
      <c r="P1864" s="19" t="n">
        <v>0.577643460461942</v>
      </c>
      <c r="Q1864" s="17" t="s">
        <v>31</v>
      </c>
      <c r="R1864" s="5" t="str">
        <f aca="false">IF(OR(Q1864="Steel plate",Q1864="Concrete jacket"),"Steel plate or jacket",Q1864)</f>
        <v>Polymer laminate</v>
      </c>
      <c r="S1864" s="5" t="str">
        <f aca="false">IF(O1864&lt;='Tree rules'!$C$4,IF(N1864&lt;='Tree rules'!$C$5,IF(P1864&lt;='Tree rules'!$C$7,"Monitor","Polymer laminate"),IF(P1864&lt;='Tree rules'!$C$8,"Seal cracks","Polymer laminate")),IF(O1864&lt;='Tree rules'!$C$6,IF(P1864&lt;='Tree rules'!$C$9,"Polymer laminate","Steel plate or jacket"),IF(L1864&lt;='Tree rules'!$C$10,"Steel plate or jacket","Polymer laminate")))</f>
        <v>Steel plate or jacket</v>
      </c>
      <c r="T1864" s="5" t="str">
        <f aca="false">IF(S1864=R1864,"Yes","No")</f>
        <v>No</v>
      </c>
    </row>
    <row r="1865" customFormat="false" ht="15" hidden="false" customHeight="false" outlineLevel="0" collapsed="false">
      <c r="A1865" s="15" t="n">
        <v>6222</v>
      </c>
      <c r="B1865" s="16" t="n">
        <v>3.70176154709582</v>
      </c>
      <c r="C1865" s="15" t="n">
        <v>300</v>
      </c>
      <c r="D1865" s="15" t="n">
        <v>325</v>
      </c>
      <c r="E1865" s="15" t="n">
        <v>30</v>
      </c>
      <c r="F1865" s="16" t="n">
        <v>0.72065207824282</v>
      </c>
      <c r="G1865" s="17" t="s">
        <v>103</v>
      </c>
      <c r="H1865" s="18" t="n">
        <v>0.2</v>
      </c>
      <c r="I1865" s="18" t="n">
        <v>1</v>
      </c>
      <c r="J1865" s="19" t="n">
        <v>0.906700420967445</v>
      </c>
      <c r="K1865" s="19" t="n">
        <v>0.421067594347783</v>
      </c>
      <c r="L1865" s="16" t="n">
        <v>13.2679625343936</v>
      </c>
      <c r="M1865" s="19" t="n">
        <v>0.836553592065938</v>
      </c>
      <c r="N1865" s="19" t="n">
        <v>1.06594431012045</v>
      </c>
      <c r="O1865" s="19" t="n">
        <v>0.906700420967445</v>
      </c>
      <c r="P1865" s="19" t="n">
        <v>0.348844452163008</v>
      </c>
      <c r="Q1865" s="17" t="s">
        <v>30</v>
      </c>
      <c r="R1865" s="5" t="str">
        <f aca="false">IF(OR(Q1865="Steel plate",Q1865="Concrete jacket"),"Steel plate or jacket",Q1865)</f>
        <v>Seal cracks</v>
      </c>
      <c r="S1865" s="5" t="str">
        <f aca="false">IF(O1865&lt;='Tree rules'!$C$4,IF(N1865&lt;='Tree rules'!$C$5,IF(P1865&lt;='Tree rules'!$C$7,"Monitor","Polymer laminate"),IF(P1865&lt;='Tree rules'!$C$8,"Seal cracks","Polymer laminate")),IF(O1865&lt;='Tree rules'!$C$6,IF(P1865&lt;='Tree rules'!$C$9,"Polymer laminate","Steel plate or jacket"),IF(L1865&lt;='Tree rules'!$C$10,"Steel plate or jacket","Polymer laminate")))</f>
        <v>Seal cracks</v>
      </c>
      <c r="T1865" s="5" t="str">
        <f aca="false">IF(S1865=R1865,"Yes","No")</f>
        <v>Yes</v>
      </c>
    </row>
    <row r="1866" customFormat="false" ht="15" hidden="false" customHeight="false" outlineLevel="0" collapsed="false">
      <c r="A1866" s="15" t="n">
        <v>6226</v>
      </c>
      <c r="B1866" s="16" t="n">
        <v>3.11558143120819</v>
      </c>
      <c r="C1866" s="15" t="n">
        <v>230</v>
      </c>
      <c r="D1866" s="15" t="n">
        <v>300</v>
      </c>
      <c r="E1866" s="15" t="n">
        <v>30</v>
      </c>
      <c r="F1866" s="16" t="n">
        <v>1.09729996268736</v>
      </c>
      <c r="G1866" s="17" t="s">
        <v>102</v>
      </c>
      <c r="H1866" s="18" t="n">
        <v>0.1</v>
      </c>
      <c r="I1866" s="18" t="n">
        <v>1</v>
      </c>
      <c r="J1866" s="19" t="n">
        <v>0.870308381971835</v>
      </c>
      <c r="K1866" s="19" t="n">
        <v>0.616236269045175</v>
      </c>
      <c r="L1866" s="16" t="n">
        <v>13.0359055699087</v>
      </c>
      <c r="M1866" s="19" t="n">
        <v>0.269533632985013</v>
      </c>
      <c r="N1866" s="19" t="n">
        <v>2.72254059993689</v>
      </c>
      <c r="O1866" s="19" t="n">
        <v>0.870308381971835</v>
      </c>
      <c r="P1866" s="19" t="n">
        <v>1.24322495923713</v>
      </c>
      <c r="Q1866" s="17" t="s">
        <v>31</v>
      </c>
      <c r="R1866" s="5" t="str">
        <f aca="false">IF(OR(Q1866="Steel plate",Q1866="Concrete jacket"),"Steel plate or jacket",Q1866)</f>
        <v>Polymer laminate</v>
      </c>
      <c r="S1866" s="5" t="str">
        <f aca="false">IF(O1866&lt;='Tree rules'!$C$4,IF(N1866&lt;='Tree rules'!$C$5,IF(P1866&lt;='Tree rules'!$C$7,"Monitor","Polymer laminate"),IF(P1866&lt;='Tree rules'!$C$8,"Seal cracks","Polymer laminate")),IF(O1866&lt;='Tree rules'!$C$6,IF(P1866&lt;='Tree rules'!$C$9,"Polymer laminate","Steel plate or jacket"),IF(L1866&lt;='Tree rules'!$C$10,"Steel plate or jacket","Polymer laminate")))</f>
        <v>Polymer laminate</v>
      </c>
      <c r="T1866" s="5" t="str">
        <f aca="false">IF(S1866=R1866,"Yes","No")</f>
        <v>Yes</v>
      </c>
    </row>
    <row r="1867" customFormat="false" ht="15" hidden="false" customHeight="false" outlineLevel="0" collapsed="false">
      <c r="A1867" s="15" t="n">
        <v>6230</v>
      </c>
      <c r="B1867" s="16" t="n">
        <v>4.66214149797254</v>
      </c>
      <c r="C1867" s="15" t="n">
        <v>230</v>
      </c>
      <c r="D1867" s="15" t="n">
        <v>400</v>
      </c>
      <c r="E1867" s="15" t="n">
        <v>25</v>
      </c>
      <c r="F1867" s="16" t="n">
        <v>0.776085141697083</v>
      </c>
      <c r="G1867" s="17" t="s">
        <v>103</v>
      </c>
      <c r="H1867" s="18" t="n">
        <v>0.2</v>
      </c>
      <c r="I1867" s="18" t="n">
        <v>1</v>
      </c>
      <c r="J1867" s="19" t="n">
        <v>0.852871460138512</v>
      </c>
      <c r="K1867" s="19" t="n">
        <v>0.524636234342838</v>
      </c>
      <c r="L1867" s="16" t="n">
        <v>13.2447201646947</v>
      </c>
      <c r="M1867" s="19" t="n">
        <v>0.631359049796223</v>
      </c>
      <c r="N1867" s="19" t="n">
        <v>1.17149471550382</v>
      </c>
      <c r="O1867" s="19" t="n">
        <v>0.852871460138512</v>
      </c>
      <c r="P1867" s="19" t="n">
        <v>0.555320383663917</v>
      </c>
      <c r="Q1867" s="17" t="s">
        <v>30</v>
      </c>
      <c r="R1867" s="5" t="str">
        <f aca="false">IF(OR(Q1867="Steel plate",Q1867="Concrete jacket"),"Steel plate or jacket",Q1867)</f>
        <v>Seal cracks</v>
      </c>
      <c r="S1867" s="5" t="str">
        <f aca="false">IF(O1867&lt;='Tree rules'!$C$4,IF(N1867&lt;='Tree rules'!$C$5,IF(P1867&lt;='Tree rules'!$C$7,"Monitor","Polymer laminate"),IF(P1867&lt;='Tree rules'!$C$8,"Seal cracks","Polymer laminate")),IF(O1867&lt;='Tree rules'!$C$6,IF(P1867&lt;='Tree rules'!$C$9,"Polymer laminate","Steel plate or jacket"),IF(L1867&lt;='Tree rules'!$C$10,"Steel plate or jacket","Polymer laminate")))</f>
        <v>Seal cracks</v>
      </c>
      <c r="T1867" s="5" t="str">
        <f aca="false">IF(S1867=R1867,"Yes","No")</f>
        <v>Yes</v>
      </c>
    </row>
    <row r="1868" customFormat="false" ht="15" hidden="false" customHeight="false" outlineLevel="0" collapsed="false">
      <c r="A1868" s="15" t="n">
        <v>6231</v>
      </c>
      <c r="B1868" s="16" t="n">
        <v>7.47457903684027</v>
      </c>
      <c r="C1868" s="15" t="n">
        <v>300</v>
      </c>
      <c r="D1868" s="15" t="n">
        <v>625</v>
      </c>
      <c r="E1868" s="15" t="n">
        <v>25</v>
      </c>
      <c r="F1868" s="16" t="n">
        <v>0.544470130604817</v>
      </c>
      <c r="G1868" s="17" t="s">
        <v>103</v>
      </c>
      <c r="H1868" s="18" t="n">
        <v>0.2</v>
      </c>
      <c r="I1868" s="18" t="n">
        <v>1</v>
      </c>
      <c r="J1868" s="19" t="n">
        <v>0.867380332176698</v>
      </c>
      <c r="K1868" s="19" t="n">
        <v>0.633199698377486</v>
      </c>
      <c r="L1868" s="16" t="n">
        <v>12.9542097692206</v>
      </c>
      <c r="M1868" s="19" t="n">
        <v>0.647265624538664</v>
      </c>
      <c r="N1868" s="19" t="n">
        <v>1.01746192151474</v>
      </c>
      <c r="O1868" s="19" t="n">
        <v>0.867380332176698</v>
      </c>
      <c r="P1868" s="19" t="n">
        <v>0.504899259231315</v>
      </c>
      <c r="Q1868" s="17" t="s">
        <v>30</v>
      </c>
      <c r="R1868" s="5" t="str">
        <f aca="false">IF(OR(Q1868="Steel plate",Q1868="Concrete jacket"),"Steel plate or jacket",Q1868)</f>
        <v>Seal cracks</v>
      </c>
      <c r="S1868" s="5" t="str">
        <f aca="false">IF(O1868&lt;='Tree rules'!$C$4,IF(N1868&lt;='Tree rules'!$C$5,IF(P1868&lt;='Tree rules'!$C$7,"Monitor","Polymer laminate"),IF(P1868&lt;='Tree rules'!$C$8,"Seal cracks","Polymer laminate")),IF(O1868&lt;='Tree rules'!$C$6,IF(P1868&lt;='Tree rules'!$C$9,"Polymer laminate","Steel plate or jacket"),IF(L1868&lt;='Tree rules'!$C$10,"Steel plate or jacket","Polymer laminate")))</f>
        <v>Seal cracks</v>
      </c>
      <c r="T1868" s="5" t="str">
        <f aca="false">IF(S1868=R1868,"Yes","No")</f>
        <v>Yes</v>
      </c>
    </row>
    <row r="1869" customFormat="false" ht="15" hidden="false" customHeight="false" outlineLevel="0" collapsed="false">
      <c r="A1869" s="15" t="n">
        <v>6232</v>
      </c>
      <c r="B1869" s="16" t="n">
        <v>6.8322867071099</v>
      </c>
      <c r="C1869" s="15" t="n">
        <v>300</v>
      </c>
      <c r="D1869" s="15" t="n">
        <v>550</v>
      </c>
      <c r="E1869" s="15" t="n">
        <v>30</v>
      </c>
      <c r="F1869" s="16" t="n">
        <v>0.625815269639401</v>
      </c>
      <c r="G1869" s="17" t="s">
        <v>103</v>
      </c>
      <c r="H1869" s="18" t="n">
        <v>0.2</v>
      </c>
      <c r="I1869" s="18" t="n">
        <v>2</v>
      </c>
      <c r="J1869" s="19" t="n">
        <v>0.946894238204402</v>
      </c>
      <c r="K1869" s="19" t="n">
        <v>0.581107920150669</v>
      </c>
      <c r="L1869" s="16" t="n">
        <v>13.610132882689</v>
      </c>
      <c r="M1869" s="19" t="n">
        <v>0.312071342590733</v>
      </c>
      <c r="N1869" s="19" t="n">
        <v>1.77140845989256</v>
      </c>
      <c r="O1869" s="19" t="n">
        <v>1.34354073504319</v>
      </c>
      <c r="P1869" s="19" t="n">
        <v>1.34011370909304</v>
      </c>
      <c r="Q1869" s="17" t="s">
        <v>104</v>
      </c>
      <c r="R1869" s="5" t="str">
        <f aca="false">IF(OR(Q1869="Steel plate",Q1869="Concrete jacket"),"Steel plate or jacket",Q1869)</f>
        <v>Steel plate or jacket</v>
      </c>
      <c r="S1869" s="5" t="str">
        <f aca="false">IF(O1869&lt;='Tree rules'!$C$4,IF(N1869&lt;='Tree rules'!$C$5,IF(P1869&lt;='Tree rules'!$C$7,"Monitor","Polymer laminate"),IF(P1869&lt;='Tree rules'!$C$8,"Seal cracks","Polymer laminate")),IF(O1869&lt;='Tree rules'!$C$6,IF(P1869&lt;='Tree rules'!$C$9,"Polymer laminate","Steel plate or jacket"),IF(L1869&lt;='Tree rules'!$C$10,"Steel plate or jacket","Polymer laminate")))</f>
        <v>Polymer laminate</v>
      </c>
      <c r="T1869" s="5" t="str">
        <f aca="false">IF(S1869=R1869,"Yes","No")</f>
        <v>No</v>
      </c>
    </row>
    <row r="1870" customFormat="false" ht="15" hidden="false" customHeight="false" outlineLevel="0" collapsed="false">
      <c r="A1870" s="15" t="n">
        <v>6236</v>
      </c>
      <c r="B1870" s="16" t="n">
        <v>5.78158709233941</v>
      </c>
      <c r="C1870" s="15" t="n">
        <v>230</v>
      </c>
      <c r="D1870" s="15" t="n">
        <v>500</v>
      </c>
      <c r="E1870" s="15" t="n">
        <v>30</v>
      </c>
      <c r="F1870" s="16" t="n">
        <v>0.770204672782022</v>
      </c>
      <c r="G1870" s="17" t="s">
        <v>101</v>
      </c>
      <c r="H1870" s="18" t="n">
        <v>0.3</v>
      </c>
      <c r="I1870" s="18" t="n">
        <v>1</v>
      </c>
      <c r="J1870" s="19" t="n">
        <v>0.850151141971902</v>
      </c>
      <c r="K1870" s="19" t="n">
        <v>0.539310207727169</v>
      </c>
      <c r="L1870" s="16" t="n">
        <v>12.7347733311441</v>
      </c>
      <c r="M1870" s="19" t="n">
        <v>0.301192403118344</v>
      </c>
      <c r="N1870" s="19" t="n">
        <v>0.586063580167755</v>
      </c>
      <c r="O1870" s="19" t="n">
        <v>0.850151141971902</v>
      </c>
      <c r="P1870" s="19" t="n">
        <v>1.09509189384868</v>
      </c>
      <c r="Q1870" s="17" t="s">
        <v>31</v>
      </c>
      <c r="R1870" s="5" t="str">
        <f aca="false">IF(OR(Q1870="Steel plate",Q1870="Concrete jacket"),"Steel plate or jacket",Q1870)</f>
        <v>Polymer laminate</v>
      </c>
      <c r="S1870" s="5" t="str">
        <f aca="false">IF(O1870&lt;='Tree rules'!$C$4,IF(N1870&lt;='Tree rules'!$C$5,IF(P1870&lt;='Tree rules'!$C$7,"Monitor","Polymer laminate"),IF(P1870&lt;='Tree rules'!$C$8,"Seal cracks","Polymer laminate")),IF(O1870&lt;='Tree rules'!$C$6,IF(P1870&lt;='Tree rules'!$C$9,"Polymer laminate","Steel plate or jacket"),IF(L1870&lt;='Tree rules'!$C$10,"Steel plate or jacket","Polymer laminate")))</f>
        <v>Polymer laminate</v>
      </c>
      <c r="T1870" s="5" t="str">
        <f aca="false">IF(S1870=R1870,"Yes","No")</f>
        <v>Yes</v>
      </c>
    </row>
    <row r="1871" customFormat="false" ht="15" hidden="false" customHeight="false" outlineLevel="0" collapsed="false">
      <c r="A1871" s="15" t="n">
        <v>6237</v>
      </c>
      <c r="B1871" s="16" t="n">
        <v>4.67387836783179</v>
      </c>
      <c r="C1871" s="15" t="n">
        <v>300</v>
      </c>
      <c r="D1871" s="15" t="n">
        <v>350</v>
      </c>
      <c r="E1871" s="15" t="n">
        <v>20</v>
      </c>
      <c r="F1871" s="16" t="n">
        <v>0.661387927071535</v>
      </c>
      <c r="G1871" s="17" t="s">
        <v>101</v>
      </c>
      <c r="H1871" s="18" t="n">
        <v>0.3</v>
      </c>
      <c r="I1871" s="18" t="n">
        <v>1.5</v>
      </c>
      <c r="J1871" s="19" t="n">
        <v>0.861279299998306</v>
      </c>
      <c r="K1871" s="19" t="n">
        <v>0.530316504483081</v>
      </c>
      <c r="L1871" s="16" t="n">
        <v>15.3745998941835</v>
      </c>
      <c r="M1871" s="19" t="n">
        <v>0.30455835011293</v>
      </c>
      <c r="N1871" s="19" t="n">
        <v>0.929813195152698</v>
      </c>
      <c r="O1871" s="19" t="n">
        <v>1.06354363611809</v>
      </c>
      <c r="P1871" s="19" t="n">
        <v>1.31896744835285</v>
      </c>
      <c r="Q1871" s="17" t="s">
        <v>31</v>
      </c>
      <c r="R1871" s="5" t="str">
        <f aca="false">IF(OR(Q1871="Steel plate",Q1871="Concrete jacket"),"Steel plate or jacket",Q1871)</f>
        <v>Polymer laminate</v>
      </c>
      <c r="S1871" s="5" t="str">
        <f aca="false">IF(O1871&lt;='Tree rules'!$C$4,IF(N1871&lt;='Tree rules'!$C$5,IF(P1871&lt;='Tree rules'!$C$7,"Monitor","Polymer laminate"),IF(P1871&lt;='Tree rules'!$C$8,"Seal cracks","Polymer laminate")),IF(O1871&lt;='Tree rules'!$C$6,IF(P1871&lt;='Tree rules'!$C$9,"Polymer laminate","Steel plate or jacket"),IF(L1871&lt;='Tree rules'!$C$10,"Steel plate or jacket","Polymer laminate")))</f>
        <v>Steel plate or jacket</v>
      </c>
      <c r="T1871" s="5" t="str">
        <f aca="false">IF(S1871=R1871,"Yes","No")</f>
        <v>No</v>
      </c>
    </row>
    <row r="1872" customFormat="false" ht="15" hidden="false" customHeight="false" outlineLevel="0" collapsed="false">
      <c r="A1872" s="15" t="n">
        <v>6238</v>
      </c>
      <c r="B1872" s="16" t="n">
        <v>4.86744280616796</v>
      </c>
      <c r="C1872" s="15" t="n">
        <v>230</v>
      </c>
      <c r="D1872" s="15" t="n">
        <v>450</v>
      </c>
      <c r="E1872" s="15" t="n">
        <v>25</v>
      </c>
      <c r="F1872" s="16" t="n">
        <v>0.649145274956135</v>
      </c>
      <c r="G1872" s="17" t="s">
        <v>101</v>
      </c>
      <c r="H1872" s="18" t="n">
        <v>0.3</v>
      </c>
      <c r="I1872" s="18" t="n">
        <v>1.5</v>
      </c>
      <c r="J1872" s="19" t="n">
        <v>0.879407219788706</v>
      </c>
      <c r="K1872" s="19" t="n">
        <v>0.467140539896277</v>
      </c>
      <c r="L1872" s="16" t="n">
        <v>12.0481257578415</v>
      </c>
      <c r="M1872" s="19" t="n">
        <v>0.63424169618912</v>
      </c>
      <c r="N1872" s="19" t="n">
        <v>0.793927242595911</v>
      </c>
      <c r="O1872" s="19" t="n">
        <v>1.11370744796267</v>
      </c>
      <c r="P1872" s="19" t="n">
        <v>0.512914003376539</v>
      </c>
      <c r="Q1872" s="17" t="s">
        <v>31</v>
      </c>
      <c r="R1872" s="5" t="str">
        <f aca="false">IF(OR(Q1872="Steel plate",Q1872="Concrete jacket"),"Steel plate or jacket",Q1872)</f>
        <v>Polymer laminate</v>
      </c>
      <c r="S1872" s="5" t="str">
        <f aca="false">IF(O1872&lt;='Tree rules'!$C$4,IF(N1872&lt;='Tree rules'!$C$5,IF(P1872&lt;='Tree rules'!$C$7,"Monitor","Polymer laminate"),IF(P1872&lt;='Tree rules'!$C$8,"Seal cracks","Polymer laminate")),IF(O1872&lt;='Tree rules'!$C$6,IF(P1872&lt;='Tree rules'!$C$9,"Polymer laminate","Steel plate or jacket"),IF(L1872&lt;='Tree rules'!$C$10,"Steel plate or jacket","Polymer laminate")))</f>
        <v>Polymer laminate</v>
      </c>
      <c r="T1872" s="5" t="str">
        <f aca="false">IF(S1872=R1872,"Yes","No")</f>
        <v>Yes</v>
      </c>
    </row>
    <row r="1873" customFormat="false" ht="15" hidden="false" customHeight="false" outlineLevel="0" collapsed="false">
      <c r="A1873" s="15" t="n">
        <v>6239</v>
      </c>
      <c r="B1873" s="16" t="n">
        <v>6.49742590011669</v>
      </c>
      <c r="C1873" s="15" t="n">
        <v>300</v>
      </c>
      <c r="D1873" s="15" t="n">
        <v>650</v>
      </c>
      <c r="E1873" s="15" t="n">
        <v>20</v>
      </c>
      <c r="F1873" s="16" t="n">
        <v>0.554806649640582</v>
      </c>
      <c r="G1873" s="17" t="s">
        <v>103</v>
      </c>
      <c r="H1873" s="18" t="n">
        <v>0.2</v>
      </c>
      <c r="I1873" s="18" t="n">
        <v>2</v>
      </c>
      <c r="J1873" s="19" t="n">
        <v>0.931329927841886</v>
      </c>
      <c r="K1873" s="19" t="n">
        <v>0.458894153949635</v>
      </c>
      <c r="L1873" s="16" t="n">
        <v>10.7573276491998</v>
      </c>
      <c r="M1873" s="19" t="n">
        <v>0.953870931034958</v>
      </c>
      <c r="N1873" s="19" t="n">
        <v>1.29358951418872</v>
      </c>
      <c r="O1873" s="19" t="n">
        <v>1.4352779963988</v>
      </c>
      <c r="P1873" s="19" t="n">
        <v>0.390425913640259</v>
      </c>
      <c r="Q1873" s="17" t="s">
        <v>104</v>
      </c>
      <c r="R1873" s="5" t="str">
        <f aca="false">IF(OR(Q1873="Steel plate",Q1873="Concrete jacket"),"Steel plate or jacket",Q1873)</f>
        <v>Steel plate or jacket</v>
      </c>
      <c r="S1873" s="5" t="str">
        <f aca="false">IF(O1873&lt;='Tree rules'!$C$4,IF(N1873&lt;='Tree rules'!$C$5,IF(P1873&lt;='Tree rules'!$C$7,"Monitor","Polymer laminate"),IF(P1873&lt;='Tree rules'!$C$8,"Seal cracks","Polymer laminate")),IF(O1873&lt;='Tree rules'!$C$6,IF(P1873&lt;='Tree rules'!$C$9,"Polymer laminate","Steel plate or jacket"),IF(L1873&lt;='Tree rules'!$C$10,"Steel plate or jacket","Polymer laminate")))</f>
        <v>Steel plate or jacket</v>
      </c>
      <c r="T1873" s="5" t="str">
        <f aca="false">IF(S1873=R1873,"Yes","No")</f>
        <v>Yes</v>
      </c>
    </row>
    <row r="1874" customFormat="false" ht="15" hidden="false" customHeight="false" outlineLevel="0" collapsed="false">
      <c r="A1874" s="15" t="n">
        <v>6240</v>
      </c>
      <c r="B1874" s="16" t="n">
        <v>5.64547073561089</v>
      </c>
      <c r="C1874" s="15" t="n">
        <v>230</v>
      </c>
      <c r="D1874" s="15" t="n">
        <v>475</v>
      </c>
      <c r="E1874" s="15" t="n">
        <v>30</v>
      </c>
      <c r="F1874" s="16" t="n">
        <v>0.639770421258486</v>
      </c>
      <c r="G1874" s="17" t="s">
        <v>101</v>
      </c>
      <c r="H1874" s="18" t="n">
        <v>0.3</v>
      </c>
      <c r="I1874" s="18" t="n">
        <v>2</v>
      </c>
      <c r="J1874" s="19" t="n">
        <v>0.954934225654478</v>
      </c>
      <c r="K1874" s="19" t="n">
        <v>0.548458347328625</v>
      </c>
      <c r="L1874" s="16" t="n">
        <v>13.2212429405407</v>
      </c>
      <c r="M1874" s="19" t="n">
        <v>0.604493867964899</v>
      </c>
      <c r="N1874" s="19" t="n">
        <v>1.32965517357536</v>
      </c>
      <c r="O1874" s="19" t="n">
        <v>1.38612680409896</v>
      </c>
      <c r="P1874" s="19" t="n">
        <v>0.676142400690933</v>
      </c>
      <c r="Q1874" s="17" t="s">
        <v>31</v>
      </c>
      <c r="R1874" s="5" t="str">
        <f aca="false">IF(OR(Q1874="Steel plate",Q1874="Concrete jacket"),"Steel plate or jacket",Q1874)</f>
        <v>Polymer laminate</v>
      </c>
      <c r="S1874" s="5" t="str">
        <f aca="false">IF(O1874&lt;='Tree rules'!$C$4,IF(N1874&lt;='Tree rules'!$C$5,IF(P1874&lt;='Tree rules'!$C$7,"Monitor","Polymer laminate"),IF(P1874&lt;='Tree rules'!$C$8,"Seal cracks","Polymer laminate")),IF(O1874&lt;='Tree rules'!$C$6,IF(P1874&lt;='Tree rules'!$C$9,"Polymer laminate","Steel plate or jacket"),IF(L1874&lt;='Tree rules'!$C$10,"Steel plate or jacket","Polymer laminate")))</f>
        <v>Steel plate or jacket</v>
      </c>
      <c r="T1874" s="5" t="str">
        <f aca="false">IF(S1874=R1874,"Yes","No")</f>
        <v>No</v>
      </c>
    </row>
    <row r="1875" customFormat="false" ht="15" hidden="false" customHeight="false" outlineLevel="0" collapsed="false">
      <c r="A1875" s="15" t="n">
        <v>6242</v>
      </c>
      <c r="B1875" s="16" t="n">
        <v>5.39721267819436</v>
      </c>
      <c r="C1875" s="15" t="n">
        <v>300</v>
      </c>
      <c r="D1875" s="15" t="n">
        <v>500</v>
      </c>
      <c r="E1875" s="15" t="n">
        <v>20</v>
      </c>
      <c r="F1875" s="16" t="n">
        <v>0.695042622475618</v>
      </c>
      <c r="G1875" s="17" t="s">
        <v>101</v>
      </c>
      <c r="H1875" s="18" t="n">
        <v>0.3</v>
      </c>
      <c r="I1875" s="18" t="n">
        <v>1</v>
      </c>
      <c r="J1875" s="19" t="n">
        <v>0.89996042588184</v>
      </c>
      <c r="K1875" s="19" t="n">
        <v>0.583205865328553</v>
      </c>
      <c r="L1875" s="16" t="n">
        <v>11.9407360137043</v>
      </c>
      <c r="M1875" s="19" t="n">
        <v>0.715315436378491</v>
      </c>
      <c r="N1875" s="19" t="n">
        <v>0.694468206141114</v>
      </c>
      <c r="O1875" s="19" t="n">
        <v>0.89996042588184</v>
      </c>
      <c r="P1875" s="19" t="n">
        <v>0.519884356907558</v>
      </c>
      <c r="Q1875" s="17" t="s">
        <v>29</v>
      </c>
      <c r="R1875" s="5" t="str">
        <f aca="false">IF(OR(Q1875="Steel plate",Q1875="Concrete jacket"),"Steel plate or jacket",Q1875)</f>
        <v>Monitor</v>
      </c>
      <c r="S1875" s="5" t="str">
        <f aca="false">IF(O1875&lt;='Tree rules'!$C$4,IF(N1875&lt;='Tree rules'!$C$5,IF(P1875&lt;='Tree rules'!$C$7,"Monitor","Polymer laminate"),IF(P1875&lt;='Tree rules'!$C$8,"Seal cracks","Polymer laminate")),IF(O1875&lt;='Tree rules'!$C$6,IF(P1875&lt;='Tree rules'!$C$9,"Polymer laminate","Steel plate or jacket"),IF(L1875&lt;='Tree rules'!$C$10,"Steel plate or jacket","Polymer laminate")))</f>
        <v>Monitor</v>
      </c>
      <c r="T1875" s="5" t="str">
        <f aca="false">IF(S1875=R1875,"Yes","No")</f>
        <v>Yes</v>
      </c>
    </row>
    <row r="1876" customFormat="false" ht="15" hidden="false" customHeight="false" outlineLevel="0" collapsed="false">
      <c r="A1876" s="15" t="n">
        <v>6243</v>
      </c>
      <c r="B1876" s="16" t="n">
        <v>4.83257201738245</v>
      </c>
      <c r="C1876" s="15" t="n">
        <v>300</v>
      </c>
      <c r="D1876" s="15" t="n">
        <v>400</v>
      </c>
      <c r="E1876" s="15" t="n">
        <v>30</v>
      </c>
      <c r="F1876" s="16" t="n">
        <v>0.593103037845861</v>
      </c>
      <c r="G1876" s="17" t="s">
        <v>102</v>
      </c>
      <c r="H1876" s="18" t="n">
        <v>0.1</v>
      </c>
      <c r="I1876" s="18" t="n">
        <v>1</v>
      </c>
      <c r="J1876" s="19" t="n">
        <v>0.905698706485978</v>
      </c>
      <c r="K1876" s="19" t="n">
        <v>0.576863731790316</v>
      </c>
      <c r="L1876" s="16" t="n">
        <v>14.2553746825441</v>
      </c>
      <c r="M1876" s="19" t="n">
        <v>0.78342057985887</v>
      </c>
      <c r="N1876" s="19" t="n">
        <v>2.52612720164413</v>
      </c>
      <c r="O1876" s="19" t="n">
        <v>0.905698706485978</v>
      </c>
      <c r="P1876" s="19" t="n">
        <v>0.369551235925531</v>
      </c>
      <c r="Q1876" s="17" t="s">
        <v>30</v>
      </c>
      <c r="R1876" s="5" t="str">
        <f aca="false">IF(OR(Q1876="Steel plate",Q1876="Concrete jacket"),"Steel plate or jacket",Q1876)</f>
        <v>Seal cracks</v>
      </c>
      <c r="S1876" s="5" t="str">
        <f aca="false">IF(O1876&lt;='Tree rules'!$C$4,IF(N1876&lt;='Tree rules'!$C$5,IF(P1876&lt;='Tree rules'!$C$7,"Monitor","Polymer laminate"),IF(P1876&lt;='Tree rules'!$C$8,"Seal cracks","Polymer laminate")),IF(O1876&lt;='Tree rules'!$C$6,IF(P1876&lt;='Tree rules'!$C$9,"Polymer laminate","Steel plate or jacket"),IF(L1876&lt;='Tree rules'!$C$10,"Steel plate or jacket","Polymer laminate")))</f>
        <v>Seal cracks</v>
      </c>
      <c r="T1876" s="5" t="str">
        <f aca="false">IF(S1876=R1876,"Yes","No")</f>
        <v>Yes</v>
      </c>
    </row>
    <row r="1877" customFormat="false" ht="15" hidden="false" customHeight="false" outlineLevel="0" collapsed="false">
      <c r="A1877" s="15" t="n">
        <v>6244</v>
      </c>
      <c r="B1877" s="16" t="n">
        <v>3.37714765615631</v>
      </c>
      <c r="C1877" s="15" t="n">
        <v>300</v>
      </c>
      <c r="D1877" s="15" t="n">
        <v>300</v>
      </c>
      <c r="E1877" s="15" t="n">
        <v>20</v>
      </c>
      <c r="F1877" s="16" t="n">
        <v>0.589048622548086</v>
      </c>
      <c r="G1877" s="17" t="s">
        <v>103</v>
      </c>
      <c r="H1877" s="18" t="n">
        <v>0.2</v>
      </c>
      <c r="I1877" s="18" t="n">
        <v>1</v>
      </c>
      <c r="J1877" s="19" t="n">
        <v>0.983074789047994</v>
      </c>
      <c r="K1877" s="19" t="n">
        <v>0.435363778317156</v>
      </c>
      <c r="L1877" s="16" t="n">
        <v>13.1919830318606</v>
      </c>
      <c r="M1877" s="19" t="n">
        <v>0.512367726089329</v>
      </c>
      <c r="N1877" s="19" t="n">
        <v>1.07713985020353</v>
      </c>
      <c r="O1877" s="19" t="n">
        <v>0.983074789047994</v>
      </c>
      <c r="P1877" s="19" t="n">
        <v>0.553120140038646</v>
      </c>
      <c r="Q1877" s="17" t="s">
        <v>30</v>
      </c>
      <c r="R1877" s="5" t="str">
        <f aca="false">IF(OR(Q1877="Steel plate",Q1877="Concrete jacket"),"Steel plate or jacket",Q1877)</f>
        <v>Seal cracks</v>
      </c>
      <c r="S1877" s="5" t="str">
        <f aca="false">IF(O1877&lt;='Tree rules'!$C$4,IF(N1877&lt;='Tree rules'!$C$5,IF(P1877&lt;='Tree rules'!$C$7,"Monitor","Polymer laminate"),IF(P1877&lt;='Tree rules'!$C$8,"Seal cracks","Polymer laminate")),IF(O1877&lt;='Tree rules'!$C$6,IF(P1877&lt;='Tree rules'!$C$9,"Polymer laminate","Steel plate or jacket"),IF(L1877&lt;='Tree rules'!$C$10,"Steel plate or jacket","Polymer laminate")))</f>
        <v>Seal cracks</v>
      </c>
      <c r="T1877" s="5" t="str">
        <f aca="false">IF(S1877=R1877,"Yes","No")</f>
        <v>Yes</v>
      </c>
    </row>
    <row r="1878" customFormat="false" ht="15" hidden="false" customHeight="false" outlineLevel="0" collapsed="false">
      <c r="A1878" s="15" t="n">
        <v>6245</v>
      </c>
      <c r="B1878" s="16" t="n">
        <v>4.29837055780582</v>
      </c>
      <c r="C1878" s="15" t="n">
        <v>300</v>
      </c>
      <c r="D1878" s="15" t="n">
        <v>375</v>
      </c>
      <c r="E1878" s="15" t="n">
        <v>25</v>
      </c>
      <c r="F1878" s="16" t="n">
        <v>0.683367586279351</v>
      </c>
      <c r="G1878" s="17" t="s">
        <v>101</v>
      </c>
      <c r="H1878" s="18" t="n">
        <v>0.3</v>
      </c>
      <c r="I1878" s="18" t="n">
        <v>2</v>
      </c>
      <c r="J1878" s="19" t="n">
        <v>0.942784106836382</v>
      </c>
      <c r="K1878" s="19" t="n">
        <v>0.602093479449077</v>
      </c>
      <c r="L1878" s="16" t="n">
        <v>12.9860137698061</v>
      </c>
      <c r="M1878" s="19" t="n">
        <v>0.288397493530098</v>
      </c>
      <c r="N1878" s="19" t="n">
        <v>0.91150709795324</v>
      </c>
      <c r="O1878" s="19" t="n">
        <v>1.31792405041836</v>
      </c>
      <c r="P1878" s="19" t="n">
        <v>1.43661061289351</v>
      </c>
      <c r="Q1878" s="17" t="s">
        <v>31</v>
      </c>
      <c r="R1878" s="5" t="str">
        <f aca="false">IF(OR(Q1878="Steel plate",Q1878="Concrete jacket"),"Steel plate or jacket",Q1878)</f>
        <v>Polymer laminate</v>
      </c>
      <c r="S1878" s="5" t="str">
        <f aca="false">IF(O1878&lt;='Tree rules'!$C$4,IF(N1878&lt;='Tree rules'!$C$5,IF(P1878&lt;='Tree rules'!$C$7,"Monitor","Polymer laminate"),IF(P1878&lt;='Tree rules'!$C$8,"Seal cracks","Polymer laminate")),IF(O1878&lt;='Tree rules'!$C$6,IF(P1878&lt;='Tree rules'!$C$9,"Polymer laminate","Steel plate or jacket"),IF(L1878&lt;='Tree rules'!$C$10,"Steel plate or jacket","Polymer laminate")))</f>
        <v>Steel plate or jacket</v>
      </c>
      <c r="T1878" s="5" t="str">
        <f aca="false">IF(S1878=R1878,"Yes","No")</f>
        <v>No</v>
      </c>
    </row>
    <row r="1879" customFormat="false" ht="15" hidden="false" customHeight="false" outlineLevel="0" collapsed="false">
      <c r="A1879" s="15" t="n">
        <v>6248</v>
      </c>
      <c r="B1879" s="16" t="n">
        <v>6.58023409143654</v>
      </c>
      <c r="C1879" s="15" t="n">
        <v>300</v>
      </c>
      <c r="D1879" s="15" t="n">
        <v>650</v>
      </c>
      <c r="E1879" s="15" t="n">
        <v>20</v>
      </c>
      <c r="F1879" s="16" t="n">
        <v>0.535194659896047</v>
      </c>
      <c r="G1879" s="17" t="s">
        <v>102</v>
      </c>
      <c r="H1879" s="18" t="n">
        <v>0.1</v>
      </c>
      <c r="I1879" s="18" t="n">
        <v>1</v>
      </c>
      <c r="J1879" s="19" t="n">
        <v>0.860739931701797</v>
      </c>
      <c r="K1879" s="19" t="n">
        <v>0.484079625613051</v>
      </c>
      <c r="L1879" s="16" t="n">
        <v>11.2099388269788</v>
      </c>
      <c r="M1879" s="19" t="n">
        <v>0.562716936036754</v>
      </c>
      <c r="N1879" s="19" t="n">
        <v>2.39399179449211</v>
      </c>
      <c r="O1879" s="19" t="n">
        <v>0.860739931701797</v>
      </c>
      <c r="P1879" s="19" t="n">
        <v>0.440227203591587</v>
      </c>
      <c r="Q1879" s="17" t="s">
        <v>30</v>
      </c>
      <c r="R1879" s="5" t="str">
        <f aca="false">IF(OR(Q1879="Steel plate",Q1879="Concrete jacket"),"Steel plate or jacket",Q1879)</f>
        <v>Seal cracks</v>
      </c>
      <c r="S1879" s="5" t="str">
        <f aca="false">IF(O1879&lt;='Tree rules'!$C$4,IF(N1879&lt;='Tree rules'!$C$5,IF(P1879&lt;='Tree rules'!$C$7,"Monitor","Polymer laminate"),IF(P1879&lt;='Tree rules'!$C$8,"Seal cracks","Polymer laminate")),IF(O1879&lt;='Tree rules'!$C$6,IF(P1879&lt;='Tree rules'!$C$9,"Polymer laminate","Steel plate or jacket"),IF(L1879&lt;='Tree rules'!$C$10,"Steel plate or jacket","Polymer laminate")))</f>
        <v>Seal cracks</v>
      </c>
      <c r="T1879" s="5" t="str">
        <f aca="false">IF(S1879=R1879,"Yes","No")</f>
        <v>Yes</v>
      </c>
    </row>
    <row r="1880" customFormat="false" ht="15" hidden="false" customHeight="false" outlineLevel="0" collapsed="false">
      <c r="A1880" s="15" t="n">
        <v>6249</v>
      </c>
      <c r="B1880" s="16" t="n">
        <v>3.90760449517908</v>
      </c>
      <c r="C1880" s="15" t="n">
        <v>300</v>
      </c>
      <c r="D1880" s="15" t="n">
        <v>350</v>
      </c>
      <c r="E1880" s="15" t="n">
        <v>20</v>
      </c>
      <c r="F1880" s="16" t="n">
        <v>0.695716020172134</v>
      </c>
      <c r="G1880" s="17" t="s">
        <v>102</v>
      </c>
      <c r="H1880" s="18" t="n">
        <v>0.1</v>
      </c>
      <c r="I1880" s="18" t="n">
        <v>2</v>
      </c>
      <c r="J1880" s="19" t="n">
        <v>0.861864242004722</v>
      </c>
      <c r="K1880" s="19" t="n">
        <v>0.532506419281709</v>
      </c>
      <c r="L1880" s="16" t="n">
        <v>13.5211228206889</v>
      </c>
      <c r="M1880" s="19" t="n">
        <v>0.81479521574012</v>
      </c>
      <c r="N1880" s="19" t="n">
        <v>3.67783973032177</v>
      </c>
      <c r="O1880" s="19" t="n">
        <v>1.26478024259257</v>
      </c>
      <c r="P1880" s="19" t="n">
        <v>0.461940342447229</v>
      </c>
      <c r="Q1880" s="17" t="s">
        <v>31</v>
      </c>
      <c r="R1880" s="5" t="str">
        <f aca="false">IF(OR(Q1880="Steel plate",Q1880="Concrete jacket"),"Steel plate or jacket",Q1880)</f>
        <v>Polymer laminate</v>
      </c>
      <c r="S1880" s="5" t="str">
        <f aca="false">IF(O1880&lt;='Tree rules'!$C$4,IF(N1880&lt;='Tree rules'!$C$5,IF(P1880&lt;='Tree rules'!$C$7,"Monitor","Polymer laminate"),IF(P1880&lt;='Tree rules'!$C$8,"Seal cracks","Polymer laminate")),IF(O1880&lt;='Tree rules'!$C$6,IF(P1880&lt;='Tree rules'!$C$9,"Polymer laminate","Steel plate or jacket"),IF(L1880&lt;='Tree rules'!$C$10,"Steel plate or jacket","Polymer laminate")))</f>
        <v>Polymer laminate</v>
      </c>
      <c r="T1880" s="5" t="str">
        <f aca="false">IF(S1880=R1880,"Yes","No")</f>
        <v>Yes</v>
      </c>
    </row>
    <row r="1881" customFormat="false" ht="15" hidden="false" customHeight="false" outlineLevel="0" collapsed="false">
      <c r="A1881" s="15" t="n">
        <v>6251</v>
      </c>
      <c r="B1881" s="16" t="n">
        <v>3.18454411472211</v>
      </c>
      <c r="C1881" s="15" t="n">
        <v>300</v>
      </c>
      <c r="D1881" s="15" t="n">
        <v>300</v>
      </c>
      <c r="E1881" s="15" t="n">
        <v>30</v>
      </c>
      <c r="F1881" s="16" t="n">
        <v>0.589048622548086</v>
      </c>
      <c r="G1881" s="17" t="s">
        <v>103</v>
      </c>
      <c r="H1881" s="18" t="n">
        <v>0.2</v>
      </c>
      <c r="I1881" s="18" t="n">
        <v>2</v>
      </c>
      <c r="J1881" s="19" t="n">
        <v>0.946251004540352</v>
      </c>
      <c r="K1881" s="19" t="n">
        <v>0.594339954541194</v>
      </c>
      <c r="L1881" s="16" t="n">
        <v>12.4396254481333</v>
      </c>
      <c r="M1881" s="19" t="n">
        <v>0.32517843078911</v>
      </c>
      <c r="N1881" s="19" t="n">
        <v>1.5682049872639</v>
      </c>
      <c r="O1881" s="19" t="n">
        <v>1.33010723005763</v>
      </c>
      <c r="P1881" s="19" t="n">
        <v>0.913659680382346</v>
      </c>
      <c r="Q1881" s="17" t="s">
        <v>31</v>
      </c>
      <c r="R1881" s="5" t="str">
        <f aca="false">IF(OR(Q1881="Steel plate",Q1881="Concrete jacket"),"Steel plate or jacket",Q1881)</f>
        <v>Polymer laminate</v>
      </c>
      <c r="S1881" s="5" t="str">
        <f aca="false">IF(O1881&lt;='Tree rules'!$C$4,IF(N1881&lt;='Tree rules'!$C$5,IF(P1881&lt;='Tree rules'!$C$7,"Monitor","Polymer laminate"),IF(P1881&lt;='Tree rules'!$C$8,"Seal cracks","Polymer laminate")),IF(O1881&lt;='Tree rules'!$C$6,IF(P1881&lt;='Tree rules'!$C$9,"Polymer laminate","Steel plate or jacket"),IF(L1881&lt;='Tree rules'!$C$10,"Steel plate or jacket","Polymer laminate")))</f>
        <v>Polymer laminate</v>
      </c>
      <c r="T1881" s="5" t="str">
        <f aca="false">IF(S1881=R1881,"Yes","No")</f>
        <v>Yes</v>
      </c>
    </row>
    <row r="1882" customFormat="false" ht="15" hidden="false" customHeight="false" outlineLevel="0" collapsed="false">
      <c r="A1882" s="15" t="n">
        <v>6254</v>
      </c>
      <c r="B1882" s="16" t="n">
        <v>3.8704850069571</v>
      </c>
      <c r="C1882" s="15" t="n">
        <v>300</v>
      </c>
      <c r="D1882" s="15" t="n">
        <v>325</v>
      </c>
      <c r="E1882" s="15" t="n">
        <v>30</v>
      </c>
      <c r="F1882" s="16" t="n">
        <v>0.72065207824282</v>
      </c>
      <c r="G1882" s="17" t="s">
        <v>101</v>
      </c>
      <c r="H1882" s="18" t="n">
        <v>0.3</v>
      </c>
      <c r="I1882" s="18" t="n">
        <v>1</v>
      </c>
      <c r="J1882" s="19" t="n">
        <v>0.950252337075613</v>
      </c>
      <c r="K1882" s="19" t="n">
        <v>0.620841645061745</v>
      </c>
      <c r="L1882" s="16" t="n">
        <v>13.8727061181258</v>
      </c>
      <c r="M1882" s="19" t="n">
        <v>0.809516233580575</v>
      </c>
      <c r="N1882" s="19" t="n">
        <v>0.754774982043678</v>
      </c>
      <c r="O1882" s="19" t="n">
        <v>0.950252337075613</v>
      </c>
      <c r="P1882" s="19" t="n">
        <v>0.455843643416101</v>
      </c>
      <c r="Q1882" s="17" t="s">
        <v>29</v>
      </c>
      <c r="R1882" s="5" t="str">
        <f aca="false">IF(OR(Q1882="Steel plate",Q1882="Concrete jacket"),"Steel plate or jacket",Q1882)</f>
        <v>Monitor</v>
      </c>
      <c r="S1882" s="5" t="str">
        <f aca="false">IF(O1882&lt;='Tree rules'!$C$4,IF(N1882&lt;='Tree rules'!$C$5,IF(P1882&lt;='Tree rules'!$C$7,"Monitor","Polymer laminate"),IF(P1882&lt;='Tree rules'!$C$8,"Seal cracks","Polymer laminate")),IF(O1882&lt;='Tree rules'!$C$6,IF(P1882&lt;='Tree rules'!$C$9,"Polymer laminate","Steel plate or jacket"),IF(L1882&lt;='Tree rules'!$C$10,"Steel plate or jacket","Polymer laminate")))</f>
        <v>Monitor</v>
      </c>
      <c r="T1882" s="5" t="str">
        <f aca="false">IF(S1882=R1882,"Yes","No")</f>
        <v>Yes</v>
      </c>
    </row>
    <row r="1883" customFormat="false" ht="15" hidden="false" customHeight="false" outlineLevel="0" collapsed="false">
      <c r="A1883" s="15" t="n">
        <v>6256</v>
      </c>
      <c r="B1883" s="16" t="n">
        <v>3.29679649911256</v>
      </c>
      <c r="C1883" s="15" t="n">
        <v>230</v>
      </c>
      <c r="D1883" s="15" t="n">
        <v>300</v>
      </c>
      <c r="E1883" s="15" t="n">
        <v>25</v>
      </c>
      <c r="F1883" s="16" t="n">
        <v>0.768324290280112</v>
      </c>
      <c r="G1883" s="17" t="s">
        <v>101</v>
      </c>
      <c r="H1883" s="18" t="n">
        <v>0.3</v>
      </c>
      <c r="I1883" s="18" t="n">
        <v>1.5</v>
      </c>
      <c r="J1883" s="19" t="n">
        <v>0.92428534936523</v>
      </c>
      <c r="K1883" s="19" t="n">
        <v>0.493028516697949</v>
      </c>
      <c r="L1883" s="16" t="n">
        <v>12.8781113246584</v>
      </c>
      <c r="M1883" s="19" t="n">
        <v>0.623492701476621</v>
      </c>
      <c r="N1883" s="19" t="n">
        <v>0.790648287665223</v>
      </c>
      <c r="O1883" s="19" t="n">
        <v>1.15857850664625</v>
      </c>
      <c r="P1883" s="19" t="n">
        <v>0.580141967620075</v>
      </c>
      <c r="Q1883" s="17" t="s">
        <v>31</v>
      </c>
      <c r="R1883" s="5" t="str">
        <f aca="false">IF(OR(Q1883="Steel plate",Q1883="Concrete jacket"),"Steel plate or jacket",Q1883)</f>
        <v>Polymer laminate</v>
      </c>
      <c r="S1883" s="5" t="str">
        <f aca="false">IF(O1883&lt;='Tree rules'!$C$4,IF(N1883&lt;='Tree rules'!$C$5,IF(P1883&lt;='Tree rules'!$C$7,"Monitor","Polymer laminate"),IF(P1883&lt;='Tree rules'!$C$8,"Seal cracks","Polymer laminate")),IF(O1883&lt;='Tree rules'!$C$6,IF(P1883&lt;='Tree rules'!$C$9,"Polymer laminate","Steel plate or jacket"),IF(L1883&lt;='Tree rules'!$C$10,"Steel plate or jacket","Polymer laminate")))</f>
        <v>Polymer laminate</v>
      </c>
      <c r="T1883" s="5" t="str">
        <f aca="false">IF(S1883=R1883,"Yes","No")</f>
        <v>Yes</v>
      </c>
    </row>
    <row r="1884" customFormat="false" ht="15" hidden="false" customHeight="false" outlineLevel="0" collapsed="false">
      <c r="A1884" s="15" t="n">
        <v>6262</v>
      </c>
      <c r="B1884" s="16" t="n">
        <v>6.47637699922685</v>
      </c>
      <c r="C1884" s="15" t="n">
        <v>300</v>
      </c>
      <c r="D1884" s="15" t="n">
        <v>575</v>
      </c>
      <c r="E1884" s="15" t="n">
        <v>30</v>
      </c>
      <c r="F1884" s="16" t="n">
        <v>0.79483685100311</v>
      </c>
      <c r="G1884" s="17" t="s">
        <v>103</v>
      </c>
      <c r="H1884" s="18" t="n">
        <v>0.2</v>
      </c>
      <c r="I1884" s="18" t="n">
        <v>1</v>
      </c>
      <c r="J1884" s="19" t="n">
        <v>0.897967764557265</v>
      </c>
      <c r="K1884" s="19" t="n">
        <v>0.523264515397076</v>
      </c>
      <c r="L1884" s="16" t="n">
        <v>12.2891404159902</v>
      </c>
      <c r="M1884" s="19" t="n">
        <v>0.323022480094638</v>
      </c>
      <c r="N1884" s="19" t="n">
        <v>0.99918007789902</v>
      </c>
      <c r="O1884" s="19" t="n">
        <v>0.897967764557265</v>
      </c>
      <c r="P1884" s="19" t="n">
        <v>1.08096458072722</v>
      </c>
      <c r="Q1884" s="17" t="s">
        <v>31</v>
      </c>
      <c r="R1884" s="5" t="str">
        <f aca="false">IF(OR(Q1884="Steel plate",Q1884="Concrete jacket"),"Steel plate or jacket",Q1884)</f>
        <v>Polymer laminate</v>
      </c>
      <c r="S1884" s="5" t="str">
        <f aca="false">IF(O1884&lt;='Tree rules'!$C$4,IF(N1884&lt;='Tree rules'!$C$5,IF(P1884&lt;='Tree rules'!$C$7,"Monitor","Polymer laminate"),IF(P1884&lt;='Tree rules'!$C$8,"Seal cracks","Polymer laminate")),IF(O1884&lt;='Tree rules'!$C$6,IF(P1884&lt;='Tree rules'!$C$9,"Polymer laminate","Steel plate or jacket"),IF(L1884&lt;='Tree rules'!$C$10,"Steel plate or jacket","Polymer laminate")))</f>
        <v>Polymer laminate</v>
      </c>
      <c r="T1884" s="5" t="str">
        <f aca="false">IF(S1884=R1884,"Yes","No")</f>
        <v>Yes</v>
      </c>
    </row>
    <row r="1885" customFormat="false" ht="15" hidden="false" customHeight="false" outlineLevel="0" collapsed="false">
      <c r="A1885" s="15" t="n">
        <v>6263</v>
      </c>
      <c r="B1885" s="16" t="n">
        <v>7.48897315543476</v>
      </c>
      <c r="C1885" s="15" t="n">
        <v>300</v>
      </c>
      <c r="D1885" s="15" t="n">
        <v>675</v>
      </c>
      <c r="E1885" s="15" t="n">
        <v>25</v>
      </c>
      <c r="F1885" s="16" t="n">
        <v>0.835085766504464</v>
      </c>
      <c r="G1885" s="17" t="s">
        <v>103</v>
      </c>
      <c r="H1885" s="18" t="n">
        <v>0.2</v>
      </c>
      <c r="I1885" s="18" t="n">
        <v>2</v>
      </c>
      <c r="J1885" s="19" t="n">
        <v>0.873840336625106</v>
      </c>
      <c r="K1885" s="19" t="n">
        <v>0.409114359363293</v>
      </c>
      <c r="L1885" s="16" t="n">
        <v>11.9441358140905</v>
      </c>
      <c r="M1885" s="19" t="n">
        <v>0.948249104861147</v>
      </c>
      <c r="N1885" s="19" t="n">
        <v>1.27295786120031</v>
      </c>
      <c r="O1885" s="19" t="n">
        <v>1.39018004374603</v>
      </c>
      <c r="P1885" s="19" t="n">
        <v>0.517750400884151</v>
      </c>
      <c r="Q1885" s="17" t="s">
        <v>104</v>
      </c>
      <c r="R1885" s="5" t="str">
        <f aca="false">IF(OR(Q1885="Steel plate",Q1885="Concrete jacket"),"Steel plate or jacket",Q1885)</f>
        <v>Steel plate or jacket</v>
      </c>
      <c r="S1885" s="5" t="str">
        <f aca="false">IF(O1885&lt;='Tree rules'!$C$4,IF(N1885&lt;='Tree rules'!$C$5,IF(P1885&lt;='Tree rules'!$C$7,"Monitor","Polymer laminate"),IF(P1885&lt;='Tree rules'!$C$8,"Seal cracks","Polymer laminate")),IF(O1885&lt;='Tree rules'!$C$6,IF(P1885&lt;='Tree rules'!$C$9,"Polymer laminate","Steel plate or jacket"),IF(L1885&lt;='Tree rules'!$C$10,"Steel plate or jacket","Polymer laminate")))</f>
        <v>Steel plate or jacket</v>
      </c>
      <c r="T1885" s="5" t="str">
        <f aca="false">IF(S1885=R1885,"Yes","No")</f>
        <v>Yes</v>
      </c>
    </row>
    <row r="1886" customFormat="false" ht="15" hidden="false" customHeight="false" outlineLevel="0" collapsed="false">
      <c r="A1886" s="15" t="n">
        <v>6272</v>
      </c>
      <c r="B1886" s="16" t="n">
        <v>3.89811802700285</v>
      </c>
      <c r="C1886" s="15" t="n">
        <v>300</v>
      </c>
      <c r="D1886" s="15" t="n">
        <v>375</v>
      </c>
      <c r="E1886" s="15" t="n">
        <v>30</v>
      </c>
      <c r="F1886" s="16" t="n">
        <v>0.814840647739602</v>
      </c>
      <c r="G1886" s="17" t="s">
        <v>103</v>
      </c>
      <c r="H1886" s="18" t="n">
        <v>0.2</v>
      </c>
      <c r="I1886" s="18" t="n">
        <v>1</v>
      </c>
      <c r="J1886" s="19" t="n">
        <v>0.915943477708382</v>
      </c>
      <c r="K1886" s="19" t="n">
        <v>0.477957891339728</v>
      </c>
      <c r="L1886" s="16" t="n">
        <v>11.8483830607989</v>
      </c>
      <c r="M1886" s="19" t="n">
        <v>0.48796899483096</v>
      </c>
      <c r="N1886" s="19" t="n">
        <v>1.02345162122661</v>
      </c>
      <c r="O1886" s="19" t="n">
        <v>0.915943477708382</v>
      </c>
      <c r="P1886" s="19" t="n">
        <v>0.629897866709209</v>
      </c>
      <c r="Q1886" s="17" t="s">
        <v>30</v>
      </c>
      <c r="R1886" s="5" t="str">
        <f aca="false">IF(OR(Q1886="Steel plate",Q1886="Concrete jacket"),"Steel plate or jacket",Q1886)</f>
        <v>Seal cracks</v>
      </c>
      <c r="S1886" s="5" t="str">
        <f aca="false">IF(O1886&lt;='Tree rules'!$C$4,IF(N1886&lt;='Tree rules'!$C$5,IF(P1886&lt;='Tree rules'!$C$7,"Monitor","Polymer laminate"),IF(P1886&lt;='Tree rules'!$C$8,"Seal cracks","Polymer laminate")),IF(O1886&lt;='Tree rules'!$C$6,IF(P1886&lt;='Tree rules'!$C$9,"Polymer laminate","Steel plate or jacket"),IF(L1886&lt;='Tree rules'!$C$10,"Steel plate or jacket","Polymer laminate")))</f>
        <v>Seal cracks</v>
      </c>
      <c r="T1886" s="5" t="str">
        <f aca="false">IF(S1886=R1886,"Yes","No")</f>
        <v>Yes</v>
      </c>
    </row>
    <row r="1887" customFormat="false" ht="15" hidden="false" customHeight="false" outlineLevel="0" collapsed="false">
      <c r="A1887" s="15" t="n">
        <v>6273</v>
      </c>
      <c r="B1887" s="16" t="n">
        <v>4.13669362214593</v>
      </c>
      <c r="C1887" s="15" t="n">
        <v>230</v>
      </c>
      <c r="D1887" s="15" t="n">
        <v>350</v>
      </c>
      <c r="E1887" s="15" t="n">
        <v>25</v>
      </c>
      <c r="F1887" s="16" t="n">
        <v>0.675914152273913</v>
      </c>
      <c r="G1887" s="17" t="s">
        <v>102</v>
      </c>
      <c r="H1887" s="18" t="n">
        <v>0.1</v>
      </c>
      <c r="I1887" s="18" t="n">
        <v>1</v>
      </c>
      <c r="J1887" s="19" t="n">
        <v>0.964761923483288</v>
      </c>
      <c r="K1887" s="19" t="n">
        <v>0.567714702724428</v>
      </c>
      <c r="L1887" s="16" t="n">
        <v>14.2154420005015</v>
      </c>
      <c r="M1887" s="19" t="n">
        <v>0.331444095008679</v>
      </c>
      <c r="N1887" s="19" t="n">
        <v>2.76245177689986</v>
      </c>
      <c r="O1887" s="19" t="n">
        <v>0.964761923483288</v>
      </c>
      <c r="P1887" s="19" t="n">
        <v>0.949937649597059</v>
      </c>
      <c r="Q1887" s="17" t="s">
        <v>30</v>
      </c>
      <c r="R1887" s="5" t="str">
        <f aca="false">IF(OR(Q1887="Steel plate",Q1887="Concrete jacket"),"Steel plate or jacket",Q1887)</f>
        <v>Seal cracks</v>
      </c>
      <c r="S1887" s="5" t="str">
        <f aca="false">IF(O1887&lt;='Tree rules'!$C$4,IF(N1887&lt;='Tree rules'!$C$5,IF(P1887&lt;='Tree rules'!$C$7,"Monitor","Polymer laminate"),IF(P1887&lt;='Tree rules'!$C$8,"Seal cracks","Polymer laminate")),IF(O1887&lt;='Tree rules'!$C$6,IF(P1887&lt;='Tree rules'!$C$9,"Polymer laminate","Steel plate or jacket"),IF(L1887&lt;='Tree rules'!$C$10,"Steel plate or jacket","Polymer laminate")))</f>
        <v>Seal cracks</v>
      </c>
      <c r="T1887" s="5" t="str">
        <f aca="false">IF(S1887=R1887,"Yes","No")</f>
        <v>Yes</v>
      </c>
    </row>
    <row r="1888" customFormat="false" ht="15" hidden="false" customHeight="false" outlineLevel="0" collapsed="false">
      <c r="A1888" s="15" t="n">
        <v>6277</v>
      </c>
      <c r="B1888" s="16" t="n">
        <v>4.03698674489574</v>
      </c>
      <c r="C1888" s="15" t="n">
        <v>230</v>
      </c>
      <c r="D1888" s="15" t="n">
        <v>350</v>
      </c>
      <c r="E1888" s="15" t="n">
        <v>25</v>
      </c>
      <c r="F1888" s="16" t="n">
        <v>0.675914152273913</v>
      </c>
      <c r="G1888" s="17" t="s">
        <v>102</v>
      </c>
      <c r="H1888" s="18" t="n">
        <v>0.1</v>
      </c>
      <c r="I1888" s="18" t="n">
        <v>1</v>
      </c>
      <c r="J1888" s="19" t="n">
        <v>0.911646473126904</v>
      </c>
      <c r="K1888" s="19" t="n">
        <v>0.411031015998478</v>
      </c>
      <c r="L1888" s="16" t="n">
        <v>13.8728066834905</v>
      </c>
      <c r="M1888" s="19" t="n">
        <v>0.294359939596298</v>
      </c>
      <c r="N1888" s="19" t="n">
        <v>2.63032401551145</v>
      </c>
      <c r="O1888" s="19" t="n">
        <v>0.911646473126904</v>
      </c>
      <c r="P1888" s="19" t="n">
        <v>0.859953988619541</v>
      </c>
      <c r="Q1888" s="17" t="s">
        <v>30</v>
      </c>
      <c r="R1888" s="5" t="str">
        <f aca="false">IF(OR(Q1888="Steel plate",Q1888="Concrete jacket"),"Steel plate or jacket",Q1888)</f>
        <v>Seal cracks</v>
      </c>
      <c r="S1888" s="5" t="str">
        <f aca="false">IF(O1888&lt;='Tree rules'!$C$4,IF(N1888&lt;='Tree rules'!$C$5,IF(P1888&lt;='Tree rules'!$C$7,"Monitor","Polymer laminate"),IF(P1888&lt;='Tree rules'!$C$8,"Seal cracks","Polymer laminate")),IF(O1888&lt;='Tree rules'!$C$6,IF(P1888&lt;='Tree rules'!$C$9,"Polymer laminate","Steel plate or jacket"),IF(L1888&lt;='Tree rules'!$C$10,"Steel plate or jacket","Polymer laminate")))</f>
        <v>Seal cracks</v>
      </c>
      <c r="T1888" s="5" t="str">
        <f aca="false">IF(S1888=R1888,"Yes","No")</f>
        <v>Yes</v>
      </c>
    </row>
    <row r="1889" customFormat="false" ht="15" hidden="false" customHeight="false" outlineLevel="0" collapsed="false">
      <c r="A1889" s="15" t="n">
        <v>6279</v>
      </c>
      <c r="B1889" s="16" t="n">
        <v>5.82329581754036</v>
      </c>
      <c r="C1889" s="15" t="n">
        <v>300</v>
      </c>
      <c r="D1889" s="15" t="n">
        <v>500</v>
      </c>
      <c r="E1889" s="15" t="n">
        <v>20</v>
      </c>
      <c r="F1889" s="16" t="n">
        <v>0.738112811416104</v>
      </c>
      <c r="G1889" s="17" t="s">
        <v>101</v>
      </c>
      <c r="H1889" s="18" t="n">
        <v>0.3</v>
      </c>
      <c r="I1889" s="18" t="n">
        <v>1</v>
      </c>
      <c r="J1889" s="19" t="n">
        <v>0.854801449316367</v>
      </c>
      <c r="K1889" s="19" t="n">
        <v>0.433426509011541</v>
      </c>
      <c r="L1889" s="16" t="n">
        <v>12.8266427699127</v>
      </c>
      <c r="M1889" s="19" t="n">
        <v>0.652536333510211</v>
      </c>
      <c r="N1889" s="19" t="n">
        <v>0.5350680850426</v>
      </c>
      <c r="O1889" s="19" t="n">
        <v>0.854801449316367</v>
      </c>
      <c r="P1889" s="19" t="n">
        <v>0.542740284231046</v>
      </c>
      <c r="Q1889" s="17" t="s">
        <v>29</v>
      </c>
      <c r="R1889" s="5" t="str">
        <f aca="false">IF(OR(Q1889="Steel plate",Q1889="Concrete jacket"),"Steel plate or jacket",Q1889)</f>
        <v>Monitor</v>
      </c>
      <c r="S1889" s="5" t="str">
        <f aca="false">IF(O1889&lt;='Tree rules'!$C$4,IF(N1889&lt;='Tree rules'!$C$5,IF(P1889&lt;='Tree rules'!$C$7,"Monitor","Polymer laminate"),IF(P1889&lt;='Tree rules'!$C$8,"Seal cracks","Polymer laminate")),IF(O1889&lt;='Tree rules'!$C$6,IF(P1889&lt;='Tree rules'!$C$9,"Polymer laminate","Steel plate or jacket"),IF(L1889&lt;='Tree rules'!$C$10,"Steel plate or jacket","Polymer laminate")))</f>
        <v>Monitor</v>
      </c>
      <c r="T1889" s="5" t="str">
        <f aca="false">IF(S1889=R1889,"Yes","No")</f>
        <v>Yes</v>
      </c>
    </row>
    <row r="1890" customFormat="false" ht="15" hidden="false" customHeight="false" outlineLevel="0" collapsed="false">
      <c r="A1890" s="15" t="n">
        <v>6280</v>
      </c>
      <c r="B1890" s="16" t="n">
        <v>4.64463111922847</v>
      </c>
      <c r="C1890" s="15" t="n">
        <v>300</v>
      </c>
      <c r="D1890" s="15" t="n">
        <v>375</v>
      </c>
      <c r="E1890" s="15" t="n">
        <v>25</v>
      </c>
      <c r="F1890" s="16" t="n">
        <v>0.611130485804701</v>
      </c>
      <c r="G1890" s="17" t="s">
        <v>103</v>
      </c>
      <c r="H1890" s="18" t="n">
        <v>0.2</v>
      </c>
      <c r="I1890" s="18" t="n">
        <v>1</v>
      </c>
      <c r="J1890" s="19" t="n">
        <v>0.856208680559595</v>
      </c>
      <c r="K1890" s="19" t="n">
        <v>0.582530957686252</v>
      </c>
      <c r="L1890" s="16" t="n">
        <v>14.1174198152841</v>
      </c>
      <c r="M1890" s="19" t="n">
        <v>0.412679219670096</v>
      </c>
      <c r="N1890" s="19" t="n">
        <v>1.09645222842177</v>
      </c>
      <c r="O1890" s="19" t="n">
        <v>0.856208680559594</v>
      </c>
      <c r="P1890" s="19" t="n">
        <v>0.749529135675986</v>
      </c>
      <c r="Q1890" s="17" t="s">
        <v>30</v>
      </c>
      <c r="R1890" s="5" t="str">
        <f aca="false">IF(OR(Q1890="Steel plate",Q1890="Concrete jacket"),"Steel plate or jacket",Q1890)</f>
        <v>Seal cracks</v>
      </c>
      <c r="S1890" s="5" t="str">
        <f aca="false">IF(O1890&lt;='Tree rules'!$C$4,IF(N1890&lt;='Tree rules'!$C$5,IF(P1890&lt;='Tree rules'!$C$7,"Monitor","Polymer laminate"),IF(P1890&lt;='Tree rules'!$C$8,"Seal cracks","Polymer laminate")),IF(O1890&lt;='Tree rules'!$C$6,IF(P1890&lt;='Tree rules'!$C$9,"Polymer laminate","Steel plate or jacket"),IF(L1890&lt;='Tree rules'!$C$10,"Steel plate or jacket","Polymer laminate")))</f>
        <v>Seal cracks</v>
      </c>
      <c r="T1890" s="5" t="str">
        <f aca="false">IF(S1890=R1890,"Yes","No")</f>
        <v>Yes</v>
      </c>
    </row>
    <row r="1891" customFormat="false" ht="15" hidden="false" customHeight="false" outlineLevel="0" collapsed="false">
      <c r="A1891" s="15" t="n">
        <v>6281</v>
      </c>
      <c r="B1891" s="16" t="n">
        <v>4.46795145921749</v>
      </c>
      <c r="C1891" s="15" t="n">
        <v>300</v>
      </c>
      <c r="D1891" s="15" t="n">
        <v>375</v>
      </c>
      <c r="E1891" s="15" t="n">
        <v>25</v>
      </c>
      <c r="F1891" s="16" t="n">
        <v>0.569472988566126</v>
      </c>
      <c r="G1891" s="17" t="s">
        <v>101</v>
      </c>
      <c r="H1891" s="18" t="n">
        <v>0.3</v>
      </c>
      <c r="I1891" s="18" t="n">
        <v>1.5</v>
      </c>
      <c r="J1891" s="19" t="n">
        <v>0.956303426646886</v>
      </c>
      <c r="K1891" s="19" t="n">
        <v>0.533527448947389</v>
      </c>
      <c r="L1891" s="16" t="n">
        <v>13.4983427770921</v>
      </c>
      <c r="M1891" s="19" t="n">
        <v>0.927940014962615</v>
      </c>
      <c r="N1891" s="19" t="n">
        <v>0.734126545749574</v>
      </c>
      <c r="O1891" s="19" t="n">
        <v>1.17934807615105</v>
      </c>
      <c r="P1891" s="19" t="n">
        <v>0.387942268708958</v>
      </c>
      <c r="Q1891" s="17" t="s">
        <v>31</v>
      </c>
      <c r="R1891" s="5" t="str">
        <f aca="false">IF(OR(Q1891="Steel plate",Q1891="Concrete jacket"),"Steel plate or jacket",Q1891)</f>
        <v>Polymer laminate</v>
      </c>
      <c r="S1891" s="5" t="str">
        <f aca="false">IF(O1891&lt;='Tree rules'!$C$4,IF(N1891&lt;='Tree rules'!$C$5,IF(P1891&lt;='Tree rules'!$C$7,"Monitor","Polymer laminate"),IF(P1891&lt;='Tree rules'!$C$8,"Seal cracks","Polymer laminate")),IF(O1891&lt;='Tree rules'!$C$6,IF(P1891&lt;='Tree rules'!$C$9,"Polymer laminate","Steel plate or jacket"),IF(L1891&lt;='Tree rules'!$C$10,"Steel plate or jacket","Polymer laminate")))</f>
        <v>Polymer laminate</v>
      </c>
      <c r="T1891" s="5" t="str">
        <f aca="false">IF(S1891=R1891,"Yes","No")</f>
        <v>Yes</v>
      </c>
    </row>
    <row r="1892" customFormat="false" ht="15" hidden="false" customHeight="false" outlineLevel="0" collapsed="false">
      <c r="A1892" s="15" t="n">
        <v>6283</v>
      </c>
      <c r="B1892" s="16" t="n">
        <v>4.61323441741971</v>
      </c>
      <c r="C1892" s="15" t="n">
        <v>300</v>
      </c>
      <c r="D1892" s="15" t="n">
        <v>400</v>
      </c>
      <c r="E1892" s="15" t="n">
        <v>20</v>
      </c>
      <c r="F1892" s="16" t="n">
        <v>0.567971553191375</v>
      </c>
      <c r="G1892" s="17" t="s">
        <v>103</v>
      </c>
      <c r="H1892" s="18" t="n">
        <v>0.2</v>
      </c>
      <c r="I1892" s="18" t="n">
        <v>1</v>
      </c>
      <c r="J1892" s="19" t="n">
        <v>0.956398026861401</v>
      </c>
      <c r="K1892" s="19" t="n">
        <v>0.524598424168247</v>
      </c>
      <c r="L1892" s="16" t="n">
        <v>13.0317356424286</v>
      </c>
      <c r="M1892" s="19" t="n">
        <v>0.659692243545185</v>
      </c>
      <c r="N1892" s="19" t="n">
        <v>1.13634476481722</v>
      </c>
      <c r="O1892" s="19" t="n">
        <v>0.956398026861401</v>
      </c>
      <c r="P1892" s="19" t="n">
        <v>0.495282581047231</v>
      </c>
      <c r="Q1892" s="17" t="s">
        <v>30</v>
      </c>
      <c r="R1892" s="5" t="str">
        <f aca="false">IF(OR(Q1892="Steel plate",Q1892="Concrete jacket"),"Steel plate or jacket",Q1892)</f>
        <v>Seal cracks</v>
      </c>
      <c r="S1892" s="5" t="str">
        <f aca="false">IF(O1892&lt;='Tree rules'!$C$4,IF(N1892&lt;='Tree rules'!$C$5,IF(P1892&lt;='Tree rules'!$C$7,"Monitor","Polymer laminate"),IF(P1892&lt;='Tree rules'!$C$8,"Seal cracks","Polymer laminate")),IF(O1892&lt;='Tree rules'!$C$6,IF(P1892&lt;='Tree rules'!$C$9,"Polymer laminate","Steel plate or jacket"),IF(L1892&lt;='Tree rules'!$C$10,"Steel plate or jacket","Polymer laminate")))</f>
        <v>Seal cracks</v>
      </c>
      <c r="T1892" s="5" t="str">
        <f aca="false">IF(S1892=R1892,"Yes","No")</f>
        <v>Yes</v>
      </c>
    </row>
    <row r="1893" customFormat="false" ht="15" hidden="false" customHeight="false" outlineLevel="0" collapsed="false">
      <c r="A1893" s="15" t="n">
        <v>6285</v>
      </c>
      <c r="B1893" s="16" t="n">
        <v>6.85480552186019</v>
      </c>
      <c r="C1893" s="15" t="n">
        <v>300</v>
      </c>
      <c r="D1893" s="15" t="n">
        <v>600</v>
      </c>
      <c r="E1893" s="15" t="n">
        <v>30</v>
      </c>
      <c r="F1893" s="16" t="n">
        <v>0.604879451954714</v>
      </c>
      <c r="G1893" s="17" t="s">
        <v>103</v>
      </c>
      <c r="H1893" s="18" t="n">
        <v>0.2</v>
      </c>
      <c r="I1893" s="18" t="n">
        <v>1.5</v>
      </c>
      <c r="J1893" s="19" t="n">
        <v>0.996967924799828</v>
      </c>
      <c r="K1893" s="19" t="n">
        <v>0.460365856334467</v>
      </c>
      <c r="L1893" s="16" t="n">
        <v>12.3732951658126</v>
      </c>
      <c r="M1893" s="19" t="n">
        <v>0.531397572564789</v>
      </c>
      <c r="N1893" s="19" t="n">
        <v>1.26775296806067</v>
      </c>
      <c r="O1893" s="19" t="n">
        <v>1.26596689098051</v>
      </c>
      <c r="P1893" s="19" t="n">
        <v>0.669561932439448</v>
      </c>
      <c r="Q1893" s="17" t="s">
        <v>31</v>
      </c>
      <c r="R1893" s="5" t="str">
        <f aca="false">IF(OR(Q1893="Steel plate",Q1893="Concrete jacket"),"Steel plate or jacket",Q1893)</f>
        <v>Polymer laminate</v>
      </c>
      <c r="S1893" s="5" t="str">
        <f aca="false">IF(O1893&lt;='Tree rules'!$C$4,IF(N1893&lt;='Tree rules'!$C$5,IF(P1893&lt;='Tree rules'!$C$7,"Monitor","Polymer laminate"),IF(P1893&lt;='Tree rules'!$C$8,"Seal cracks","Polymer laminate")),IF(O1893&lt;='Tree rules'!$C$6,IF(P1893&lt;='Tree rules'!$C$9,"Polymer laminate","Steel plate or jacket"),IF(L1893&lt;='Tree rules'!$C$10,"Steel plate or jacket","Polymer laminate")))</f>
        <v>Polymer laminate</v>
      </c>
      <c r="T1893" s="5" t="str">
        <f aca="false">IF(S1893=R1893,"Yes","No")</f>
        <v>Yes</v>
      </c>
    </row>
    <row r="1894" customFormat="false" ht="15" hidden="false" customHeight="false" outlineLevel="0" collapsed="false">
      <c r="A1894" s="15" t="n">
        <v>6288</v>
      </c>
      <c r="B1894" s="16" t="n">
        <v>5.94813586150343</v>
      </c>
      <c r="C1894" s="15" t="n">
        <v>230</v>
      </c>
      <c r="D1894" s="15" t="n">
        <v>550</v>
      </c>
      <c r="E1894" s="15" t="n">
        <v>30</v>
      </c>
      <c r="F1894" s="16" t="n">
        <v>0.693795479053647</v>
      </c>
      <c r="G1894" s="17" t="s">
        <v>101</v>
      </c>
      <c r="H1894" s="18" t="n">
        <v>0.3</v>
      </c>
      <c r="I1894" s="18" t="n">
        <v>1</v>
      </c>
      <c r="J1894" s="19" t="n">
        <v>0.925220468233165</v>
      </c>
      <c r="K1894" s="19" t="n">
        <v>0.462043644393878</v>
      </c>
      <c r="L1894" s="16" t="n">
        <v>11.8018568680624</v>
      </c>
      <c r="M1894" s="19" t="n">
        <v>0.868200179998224</v>
      </c>
      <c r="N1894" s="19" t="n">
        <v>0.555679004954275</v>
      </c>
      <c r="O1894" s="19" t="n">
        <v>0.925220468233165</v>
      </c>
      <c r="P1894" s="19" t="n">
        <v>0.368583092537079</v>
      </c>
      <c r="Q1894" s="17" t="s">
        <v>29</v>
      </c>
      <c r="R1894" s="5" t="str">
        <f aca="false">IF(OR(Q1894="Steel plate",Q1894="Concrete jacket"),"Steel plate or jacket",Q1894)</f>
        <v>Monitor</v>
      </c>
      <c r="S1894" s="5" t="str">
        <f aca="false">IF(O1894&lt;='Tree rules'!$C$4,IF(N1894&lt;='Tree rules'!$C$5,IF(P1894&lt;='Tree rules'!$C$7,"Monitor","Polymer laminate"),IF(P1894&lt;='Tree rules'!$C$8,"Seal cracks","Polymer laminate")),IF(O1894&lt;='Tree rules'!$C$6,IF(P1894&lt;='Tree rules'!$C$9,"Polymer laminate","Steel plate or jacket"),IF(L1894&lt;='Tree rules'!$C$10,"Steel plate or jacket","Polymer laminate")))</f>
        <v>Monitor</v>
      </c>
      <c r="T1894" s="5" t="str">
        <f aca="false">IF(S1894=R1894,"Yes","No")</f>
        <v>Yes</v>
      </c>
    </row>
    <row r="1895" customFormat="false" ht="15" hidden="false" customHeight="false" outlineLevel="0" collapsed="false">
      <c r="A1895" s="15" t="n">
        <v>6291</v>
      </c>
      <c r="B1895" s="16" t="n">
        <v>3.92323634248977</v>
      </c>
      <c r="C1895" s="15" t="n">
        <v>230</v>
      </c>
      <c r="D1895" s="15" t="n">
        <v>350</v>
      </c>
      <c r="E1895" s="15" t="n">
        <v>30</v>
      </c>
      <c r="F1895" s="16" t="n">
        <v>0.64278110559382</v>
      </c>
      <c r="G1895" s="17" t="s">
        <v>101</v>
      </c>
      <c r="H1895" s="18" t="n">
        <v>0.3</v>
      </c>
      <c r="I1895" s="18" t="n">
        <v>2</v>
      </c>
      <c r="J1895" s="19" t="n">
        <v>0.874772551794823</v>
      </c>
      <c r="K1895" s="19" t="n">
        <v>0.555701412365299</v>
      </c>
      <c r="L1895" s="16" t="n">
        <v>12.8210337989862</v>
      </c>
      <c r="M1895" s="19" t="n">
        <v>0.715437167010895</v>
      </c>
      <c r="N1895" s="19" t="n">
        <v>0.835846825174761</v>
      </c>
      <c r="O1895" s="19" t="n">
        <v>1.26343276105887</v>
      </c>
      <c r="P1895" s="19" t="n">
        <v>0.474330106243944</v>
      </c>
      <c r="Q1895" s="17" t="s">
        <v>31</v>
      </c>
      <c r="R1895" s="5" t="str">
        <f aca="false">IF(OR(Q1895="Steel plate",Q1895="Concrete jacket"),"Steel plate or jacket",Q1895)</f>
        <v>Polymer laminate</v>
      </c>
      <c r="S1895" s="5" t="str">
        <f aca="false">IF(O1895&lt;='Tree rules'!$C$4,IF(N1895&lt;='Tree rules'!$C$5,IF(P1895&lt;='Tree rules'!$C$7,"Monitor","Polymer laminate"),IF(P1895&lt;='Tree rules'!$C$8,"Seal cracks","Polymer laminate")),IF(O1895&lt;='Tree rules'!$C$6,IF(P1895&lt;='Tree rules'!$C$9,"Polymer laminate","Steel plate or jacket"),IF(L1895&lt;='Tree rules'!$C$10,"Steel plate or jacket","Polymer laminate")))</f>
        <v>Polymer laminate</v>
      </c>
      <c r="T1895" s="5" t="str">
        <f aca="false">IF(S1895=R1895,"Yes","No")</f>
        <v>Yes</v>
      </c>
    </row>
    <row r="1896" customFormat="false" ht="15" hidden="false" customHeight="false" outlineLevel="0" collapsed="false">
      <c r="A1896" s="15" t="n">
        <v>6292</v>
      </c>
      <c r="B1896" s="16" t="n">
        <v>3.37869086636246</v>
      </c>
      <c r="C1896" s="15" t="n">
        <v>230</v>
      </c>
      <c r="D1896" s="15" t="n">
        <v>325</v>
      </c>
      <c r="E1896" s="15" t="n">
        <v>30</v>
      </c>
      <c r="F1896" s="16" t="n">
        <v>1.04267927434112</v>
      </c>
      <c r="G1896" s="17" t="s">
        <v>102</v>
      </c>
      <c r="H1896" s="18" t="n">
        <v>0.1</v>
      </c>
      <c r="I1896" s="18" t="n">
        <v>1</v>
      </c>
      <c r="J1896" s="19" t="n">
        <v>0.856834760091723</v>
      </c>
      <c r="K1896" s="19" t="n">
        <v>0.438482624469322</v>
      </c>
      <c r="L1896" s="16" t="n">
        <v>12.8957666655056</v>
      </c>
      <c r="M1896" s="19" t="n">
        <v>0.582780844764964</v>
      </c>
      <c r="N1896" s="19" t="n">
        <v>2.78640799380008</v>
      </c>
      <c r="O1896" s="19" t="n">
        <v>0.856834760091723</v>
      </c>
      <c r="P1896" s="19" t="n">
        <v>0.510270470399367</v>
      </c>
      <c r="Q1896" s="17" t="s">
        <v>30</v>
      </c>
      <c r="R1896" s="5" t="str">
        <f aca="false">IF(OR(Q1896="Steel plate",Q1896="Concrete jacket"),"Steel plate or jacket",Q1896)</f>
        <v>Seal cracks</v>
      </c>
      <c r="S1896" s="5" t="str">
        <f aca="false">IF(O1896&lt;='Tree rules'!$C$4,IF(N1896&lt;='Tree rules'!$C$5,IF(P1896&lt;='Tree rules'!$C$7,"Monitor","Polymer laminate"),IF(P1896&lt;='Tree rules'!$C$8,"Seal cracks","Polymer laminate")),IF(O1896&lt;='Tree rules'!$C$6,IF(P1896&lt;='Tree rules'!$C$9,"Polymer laminate","Steel plate or jacket"),IF(L1896&lt;='Tree rules'!$C$10,"Steel plate or jacket","Polymer laminate")))</f>
        <v>Seal cracks</v>
      </c>
      <c r="T1896" s="5" t="str">
        <f aca="false">IF(S1896=R1896,"Yes","No")</f>
        <v>Yes</v>
      </c>
    </row>
    <row r="1897" customFormat="false" ht="15" hidden="false" customHeight="false" outlineLevel="0" collapsed="false">
      <c r="A1897" s="15" t="n">
        <v>6294</v>
      </c>
      <c r="B1897" s="16" t="n">
        <v>6.30587151537266</v>
      </c>
      <c r="C1897" s="15" t="n">
        <v>230</v>
      </c>
      <c r="D1897" s="15" t="n">
        <v>525</v>
      </c>
      <c r="E1897" s="15" t="n">
        <v>30</v>
      </c>
      <c r="F1897" s="16" t="n">
        <v>0.730006099046008</v>
      </c>
      <c r="G1897" s="17" t="s">
        <v>101</v>
      </c>
      <c r="H1897" s="18" t="n">
        <v>0.3</v>
      </c>
      <c r="I1897" s="18" t="n">
        <v>2</v>
      </c>
      <c r="J1897" s="19" t="n">
        <v>0.878541403613813</v>
      </c>
      <c r="K1897" s="19" t="n">
        <v>0.594823499122731</v>
      </c>
      <c r="L1897" s="16" t="n">
        <v>13.1646586959763</v>
      </c>
      <c r="M1897" s="19" t="n">
        <v>0.683479765161395</v>
      </c>
      <c r="N1897" s="19" t="n">
        <v>0.798385775004113</v>
      </c>
      <c r="O1897" s="19" t="n">
        <v>1.23450573540586</v>
      </c>
      <c r="P1897" s="19" t="n">
        <v>0.656366887155897</v>
      </c>
      <c r="Q1897" s="17" t="s">
        <v>31</v>
      </c>
      <c r="R1897" s="5" t="str">
        <f aca="false">IF(OR(Q1897="Steel plate",Q1897="Concrete jacket"),"Steel plate or jacket",Q1897)</f>
        <v>Polymer laminate</v>
      </c>
      <c r="S1897" s="5" t="str">
        <f aca="false">IF(O1897&lt;='Tree rules'!$C$4,IF(N1897&lt;='Tree rules'!$C$5,IF(P1897&lt;='Tree rules'!$C$7,"Monitor","Polymer laminate"),IF(P1897&lt;='Tree rules'!$C$8,"Seal cracks","Polymer laminate")),IF(O1897&lt;='Tree rules'!$C$6,IF(P1897&lt;='Tree rules'!$C$9,"Polymer laminate","Steel plate or jacket"),IF(L1897&lt;='Tree rules'!$C$10,"Steel plate or jacket","Polymer laminate")))</f>
        <v>Polymer laminate</v>
      </c>
      <c r="T1897" s="5" t="str">
        <f aca="false">IF(S1897=R1897,"Yes","No")</f>
        <v>Yes</v>
      </c>
    </row>
    <row r="1898" customFormat="false" ht="15" hidden="false" customHeight="false" outlineLevel="0" collapsed="false">
      <c r="A1898" s="15" t="n">
        <v>6296</v>
      </c>
      <c r="B1898" s="16" t="n">
        <v>3.87581199897962</v>
      </c>
      <c r="C1898" s="15" t="n">
        <v>300</v>
      </c>
      <c r="D1898" s="15" t="n">
        <v>325</v>
      </c>
      <c r="E1898" s="15" t="n">
        <v>30</v>
      </c>
      <c r="F1898" s="16" t="n">
        <v>0.72065207824282</v>
      </c>
      <c r="G1898" s="17" t="s">
        <v>101</v>
      </c>
      <c r="H1898" s="18" t="n">
        <v>0.3</v>
      </c>
      <c r="I1898" s="18" t="n">
        <v>1</v>
      </c>
      <c r="J1898" s="19" t="n">
        <v>0.90665699135276</v>
      </c>
      <c r="K1898" s="19" t="n">
        <v>0.479615100423076</v>
      </c>
      <c r="L1898" s="16" t="n">
        <v>13.8917992794969</v>
      </c>
      <c r="M1898" s="19" t="n">
        <v>0.95021345603618</v>
      </c>
      <c r="N1898" s="19" t="n">
        <v>0.690202558902061</v>
      </c>
      <c r="O1898" s="19" t="n">
        <v>0.90665699135276</v>
      </c>
      <c r="P1898" s="19" t="n">
        <v>0.343095810050508</v>
      </c>
      <c r="Q1898" s="17" t="s">
        <v>29</v>
      </c>
      <c r="R1898" s="5" t="str">
        <f aca="false">IF(OR(Q1898="Steel plate",Q1898="Concrete jacket"),"Steel plate or jacket",Q1898)</f>
        <v>Monitor</v>
      </c>
      <c r="S1898" s="5" t="str">
        <f aca="false">IF(O1898&lt;='Tree rules'!$C$4,IF(N1898&lt;='Tree rules'!$C$5,IF(P1898&lt;='Tree rules'!$C$7,"Monitor","Polymer laminate"),IF(P1898&lt;='Tree rules'!$C$8,"Seal cracks","Polymer laminate")),IF(O1898&lt;='Tree rules'!$C$6,IF(P1898&lt;='Tree rules'!$C$9,"Polymer laminate","Steel plate or jacket"),IF(L1898&lt;='Tree rules'!$C$10,"Steel plate or jacket","Polymer laminate")))</f>
        <v>Monitor</v>
      </c>
      <c r="T1898" s="5" t="str">
        <f aca="false">IF(S1898=R1898,"Yes","No")</f>
        <v>Yes</v>
      </c>
    </row>
    <row r="1899" customFormat="false" ht="15" hidden="false" customHeight="false" outlineLevel="0" collapsed="false">
      <c r="A1899" s="15" t="n">
        <v>6298</v>
      </c>
      <c r="B1899" s="16" t="n">
        <v>5.13967274126792</v>
      </c>
      <c r="C1899" s="15" t="n">
        <v>300</v>
      </c>
      <c r="D1899" s="15" t="n">
        <v>475</v>
      </c>
      <c r="E1899" s="15" t="n">
        <v>30</v>
      </c>
      <c r="F1899" s="16" t="n">
        <v>0.781126378514945</v>
      </c>
      <c r="G1899" s="17" t="s">
        <v>103</v>
      </c>
      <c r="H1899" s="18" t="n">
        <v>0.2</v>
      </c>
      <c r="I1899" s="18" t="n">
        <v>1</v>
      </c>
      <c r="J1899" s="19" t="n">
        <v>0.952564498831426</v>
      </c>
      <c r="K1899" s="19" t="n">
        <v>0.578972130313664</v>
      </c>
      <c r="L1899" s="16" t="n">
        <v>11.9805891404847</v>
      </c>
      <c r="M1899" s="19" t="n">
        <v>0.931765634919384</v>
      </c>
      <c r="N1899" s="19" t="n">
        <v>0.887234115113552</v>
      </c>
      <c r="O1899" s="19" t="n">
        <v>0.952564498831426</v>
      </c>
      <c r="P1899" s="19" t="n">
        <v>0.419198606287443</v>
      </c>
      <c r="Q1899" s="17" t="s">
        <v>29</v>
      </c>
      <c r="R1899" s="5" t="str">
        <f aca="false">IF(OR(Q1899="Steel plate",Q1899="Concrete jacket"),"Steel plate or jacket",Q1899)</f>
        <v>Monitor</v>
      </c>
      <c r="S1899" s="5" t="str">
        <f aca="false">IF(O1899&lt;='Tree rules'!$C$4,IF(N1899&lt;='Tree rules'!$C$5,IF(P1899&lt;='Tree rules'!$C$7,"Monitor","Polymer laminate"),IF(P1899&lt;='Tree rules'!$C$8,"Seal cracks","Polymer laminate")),IF(O1899&lt;='Tree rules'!$C$6,IF(P1899&lt;='Tree rules'!$C$9,"Polymer laminate","Steel plate or jacket"),IF(L1899&lt;='Tree rules'!$C$10,"Steel plate or jacket","Polymer laminate")))</f>
        <v>Monitor</v>
      </c>
      <c r="T1899" s="5" t="str">
        <f aca="false">IF(S1899=R1899,"Yes","No")</f>
        <v>Yes</v>
      </c>
    </row>
    <row r="1900" customFormat="false" ht="15" hidden="false" customHeight="false" outlineLevel="0" collapsed="false">
      <c r="A1900" s="15" t="n">
        <v>6308</v>
      </c>
      <c r="B1900" s="16" t="n">
        <v>4.7600691587007</v>
      </c>
      <c r="C1900" s="15" t="n">
        <v>300</v>
      </c>
      <c r="D1900" s="15" t="n">
        <v>375</v>
      </c>
      <c r="E1900" s="15" t="n">
        <v>30</v>
      </c>
      <c r="F1900" s="16" t="n">
        <v>0.640487798897002</v>
      </c>
      <c r="G1900" s="17" t="s">
        <v>101</v>
      </c>
      <c r="H1900" s="18" t="n">
        <v>0.3</v>
      </c>
      <c r="I1900" s="18" t="n">
        <v>1</v>
      </c>
      <c r="J1900" s="19" t="n">
        <v>0.90900380058395</v>
      </c>
      <c r="K1900" s="19" t="n">
        <v>0.44869860188612</v>
      </c>
      <c r="L1900" s="16" t="n">
        <v>14.5567864180449</v>
      </c>
      <c r="M1900" s="19" t="n">
        <v>0.943387511921535</v>
      </c>
      <c r="N1900" s="19" t="n">
        <v>0.920857472160213</v>
      </c>
      <c r="O1900" s="19" t="n">
        <v>0.90900380058395</v>
      </c>
      <c r="P1900" s="19" t="n">
        <v>0.336505798350844</v>
      </c>
      <c r="Q1900" s="17" t="s">
        <v>29</v>
      </c>
      <c r="R1900" s="5" t="str">
        <f aca="false">IF(OR(Q1900="Steel plate",Q1900="Concrete jacket"),"Steel plate or jacket",Q1900)</f>
        <v>Monitor</v>
      </c>
      <c r="S1900" s="5" t="str">
        <f aca="false">IF(O1900&lt;='Tree rules'!$C$4,IF(N1900&lt;='Tree rules'!$C$5,IF(P1900&lt;='Tree rules'!$C$7,"Monitor","Polymer laminate"),IF(P1900&lt;='Tree rules'!$C$8,"Seal cracks","Polymer laminate")),IF(O1900&lt;='Tree rules'!$C$6,IF(P1900&lt;='Tree rules'!$C$9,"Polymer laminate","Steel plate or jacket"),IF(L1900&lt;='Tree rules'!$C$10,"Steel plate or jacket","Polymer laminate")))</f>
        <v>Monitor</v>
      </c>
      <c r="T1900" s="5" t="str">
        <f aca="false">IF(S1900=R1900,"Yes","No")</f>
        <v>Yes</v>
      </c>
    </row>
    <row r="1901" customFormat="false" ht="15" hidden="false" customHeight="false" outlineLevel="0" collapsed="false">
      <c r="A1901" s="15" t="n">
        <v>6310</v>
      </c>
      <c r="B1901" s="16" t="n">
        <v>3.48066543314056</v>
      </c>
      <c r="C1901" s="15" t="n">
        <v>230</v>
      </c>
      <c r="D1901" s="15" t="n">
        <v>350</v>
      </c>
      <c r="E1901" s="15" t="n">
        <v>25</v>
      </c>
      <c r="F1901" s="16" t="n">
        <v>0.862679904875916</v>
      </c>
      <c r="G1901" s="17" t="s">
        <v>101</v>
      </c>
      <c r="H1901" s="18" t="n">
        <v>0.3</v>
      </c>
      <c r="I1901" s="18" t="n">
        <v>1</v>
      </c>
      <c r="J1901" s="19" t="n">
        <v>0.873094937359433</v>
      </c>
      <c r="K1901" s="19" t="n">
        <v>0.63404159183292</v>
      </c>
      <c r="L1901" s="16" t="n">
        <v>11.4495573458571</v>
      </c>
      <c r="M1901" s="19" t="n">
        <v>0.737021714992077</v>
      </c>
      <c r="N1901" s="19" t="n">
        <v>0.615784519995718</v>
      </c>
      <c r="O1901" s="19" t="n">
        <v>0.873094937359433</v>
      </c>
      <c r="P1901" s="19" t="n">
        <v>0.483945308417062</v>
      </c>
      <c r="Q1901" s="17" t="s">
        <v>29</v>
      </c>
      <c r="R1901" s="5" t="str">
        <f aca="false">IF(OR(Q1901="Steel plate",Q1901="Concrete jacket"),"Steel plate or jacket",Q1901)</f>
        <v>Monitor</v>
      </c>
      <c r="S1901" s="5" t="str">
        <f aca="false">IF(O1901&lt;='Tree rules'!$C$4,IF(N1901&lt;='Tree rules'!$C$5,IF(P1901&lt;='Tree rules'!$C$7,"Monitor","Polymer laminate"),IF(P1901&lt;='Tree rules'!$C$8,"Seal cracks","Polymer laminate")),IF(O1901&lt;='Tree rules'!$C$6,IF(P1901&lt;='Tree rules'!$C$9,"Polymer laminate","Steel plate or jacket"),IF(L1901&lt;='Tree rules'!$C$10,"Steel plate or jacket","Polymer laminate")))</f>
        <v>Monitor</v>
      </c>
      <c r="T1901" s="5" t="str">
        <f aca="false">IF(S1901=R1901,"Yes","No")</f>
        <v>Yes</v>
      </c>
    </row>
    <row r="1902" customFormat="false" ht="15" hidden="false" customHeight="false" outlineLevel="0" collapsed="false">
      <c r="A1902" s="15" t="n">
        <v>6316</v>
      </c>
      <c r="B1902" s="16" t="n">
        <v>3.44657229716129</v>
      </c>
      <c r="C1902" s="15" t="n">
        <v>300</v>
      </c>
      <c r="D1902" s="15" t="n">
        <v>325</v>
      </c>
      <c r="E1902" s="15" t="n">
        <v>20</v>
      </c>
      <c r="F1902" s="16" t="n">
        <v>0.72065207824282</v>
      </c>
      <c r="G1902" s="17" t="s">
        <v>103</v>
      </c>
      <c r="H1902" s="18" t="n">
        <v>0.2</v>
      </c>
      <c r="I1902" s="18" t="n">
        <v>1.5</v>
      </c>
      <c r="J1902" s="19" t="n">
        <v>0.923589307732364</v>
      </c>
      <c r="K1902" s="19" t="n">
        <v>0.451020841119562</v>
      </c>
      <c r="L1902" s="16" t="n">
        <v>12.3533057245925</v>
      </c>
      <c r="M1902" s="19" t="n">
        <v>0.777260986950537</v>
      </c>
      <c r="N1902" s="19" t="n">
        <v>1.41097040525487</v>
      </c>
      <c r="O1902" s="19" t="n">
        <v>1.1771049483873</v>
      </c>
      <c r="P1902" s="19" t="n">
        <v>0.468847911787335</v>
      </c>
      <c r="Q1902" s="17" t="s">
        <v>31</v>
      </c>
      <c r="R1902" s="5" t="str">
        <f aca="false">IF(OR(Q1902="Steel plate",Q1902="Concrete jacket"),"Steel plate or jacket",Q1902)</f>
        <v>Polymer laminate</v>
      </c>
      <c r="S1902" s="5" t="str">
        <f aca="false">IF(O1902&lt;='Tree rules'!$C$4,IF(N1902&lt;='Tree rules'!$C$5,IF(P1902&lt;='Tree rules'!$C$7,"Monitor","Polymer laminate"),IF(P1902&lt;='Tree rules'!$C$8,"Seal cracks","Polymer laminate")),IF(O1902&lt;='Tree rules'!$C$6,IF(P1902&lt;='Tree rules'!$C$9,"Polymer laminate","Steel plate or jacket"),IF(L1902&lt;='Tree rules'!$C$10,"Steel plate or jacket","Polymer laminate")))</f>
        <v>Polymer laminate</v>
      </c>
      <c r="T1902" s="5" t="str">
        <f aca="false">IF(S1902=R1902,"Yes","No")</f>
        <v>Yes</v>
      </c>
    </row>
    <row r="1903" customFormat="false" ht="15" hidden="false" customHeight="false" outlineLevel="0" collapsed="false">
      <c r="A1903" s="15" t="n">
        <v>6317</v>
      </c>
      <c r="B1903" s="16" t="n">
        <v>4.44231881610821</v>
      </c>
      <c r="C1903" s="15" t="n">
        <v>230</v>
      </c>
      <c r="D1903" s="15" t="n">
        <v>400</v>
      </c>
      <c r="E1903" s="15" t="n">
        <v>30</v>
      </c>
      <c r="F1903" s="16" t="n">
        <v>0.776085141697083</v>
      </c>
      <c r="G1903" s="17" t="s">
        <v>101</v>
      </c>
      <c r="H1903" s="18" t="n">
        <v>0.3</v>
      </c>
      <c r="I1903" s="18" t="n">
        <v>1</v>
      </c>
      <c r="J1903" s="19" t="n">
        <v>0.866644432801976</v>
      </c>
      <c r="K1903" s="19" t="n">
        <v>0.584735842970062</v>
      </c>
      <c r="L1903" s="16" t="n">
        <v>12.6202239093983</v>
      </c>
      <c r="M1903" s="19" t="n">
        <v>0.355729250858108</v>
      </c>
      <c r="N1903" s="19" t="n">
        <v>0.852654061111392</v>
      </c>
      <c r="O1903" s="19" t="n">
        <v>0.866644432801976</v>
      </c>
      <c r="P1903" s="19" t="n">
        <v>0.900578079921134</v>
      </c>
      <c r="Q1903" s="17" t="s">
        <v>29</v>
      </c>
      <c r="R1903" s="5" t="str">
        <f aca="false">IF(OR(Q1903="Steel plate",Q1903="Concrete jacket"),"Steel plate or jacket",Q1903)</f>
        <v>Monitor</v>
      </c>
      <c r="S1903" s="5" t="str">
        <f aca="false">IF(O1903&lt;='Tree rules'!$C$4,IF(N1903&lt;='Tree rules'!$C$5,IF(P1903&lt;='Tree rules'!$C$7,"Monitor","Polymer laminate"),IF(P1903&lt;='Tree rules'!$C$8,"Seal cracks","Polymer laminate")),IF(O1903&lt;='Tree rules'!$C$6,IF(P1903&lt;='Tree rules'!$C$9,"Polymer laminate","Steel plate or jacket"),IF(L1903&lt;='Tree rules'!$C$10,"Steel plate or jacket","Polymer laminate")))</f>
        <v>Monitor</v>
      </c>
      <c r="T1903" s="5" t="str">
        <f aca="false">IF(S1903=R1903,"Yes","No")</f>
        <v>Yes</v>
      </c>
    </row>
    <row r="1904" customFormat="false" ht="15" hidden="false" customHeight="false" outlineLevel="0" collapsed="false">
      <c r="A1904" s="15" t="n">
        <v>6319</v>
      </c>
      <c r="B1904" s="16" t="n">
        <v>4.65032688284503</v>
      </c>
      <c r="C1904" s="15" t="n">
        <v>230</v>
      </c>
      <c r="D1904" s="15" t="n">
        <v>425</v>
      </c>
      <c r="E1904" s="15" t="n">
        <v>30</v>
      </c>
      <c r="F1904" s="16" t="n">
        <v>0.724620609754306</v>
      </c>
      <c r="G1904" s="17" t="s">
        <v>101</v>
      </c>
      <c r="H1904" s="18" t="n">
        <v>0.3</v>
      </c>
      <c r="I1904" s="18" t="n">
        <v>2</v>
      </c>
      <c r="J1904" s="19" t="n">
        <v>0.896667106455489</v>
      </c>
      <c r="K1904" s="19" t="n">
        <v>0.600989767735496</v>
      </c>
      <c r="L1904" s="16" t="n">
        <v>12.3350845698807</v>
      </c>
      <c r="M1904" s="19" t="n">
        <v>0.94352886249125</v>
      </c>
      <c r="N1904" s="19" t="n">
        <v>1.13014746288013</v>
      </c>
      <c r="O1904" s="19" t="n">
        <v>1.25444645686624</v>
      </c>
      <c r="P1904" s="19" t="n">
        <v>0.429374959059562</v>
      </c>
      <c r="Q1904" s="17" t="s">
        <v>31</v>
      </c>
      <c r="R1904" s="5" t="str">
        <f aca="false">IF(OR(Q1904="Steel plate",Q1904="Concrete jacket"),"Steel plate or jacket",Q1904)</f>
        <v>Polymer laminate</v>
      </c>
      <c r="S1904" s="5" t="str">
        <f aca="false">IF(O1904&lt;='Tree rules'!$C$4,IF(N1904&lt;='Tree rules'!$C$5,IF(P1904&lt;='Tree rules'!$C$7,"Monitor","Polymer laminate"),IF(P1904&lt;='Tree rules'!$C$8,"Seal cracks","Polymer laminate")),IF(O1904&lt;='Tree rules'!$C$6,IF(P1904&lt;='Tree rules'!$C$9,"Polymer laminate","Steel plate or jacket"),IF(L1904&lt;='Tree rules'!$C$10,"Steel plate or jacket","Polymer laminate")))</f>
        <v>Polymer laminate</v>
      </c>
      <c r="T1904" s="5" t="str">
        <f aca="false">IF(S1904=R1904,"Yes","No")</f>
        <v>Yes</v>
      </c>
    </row>
    <row r="1905" customFormat="false" ht="15" hidden="false" customHeight="false" outlineLevel="0" collapsed="false">
      <c r="A1905" s="15" t="n">
        <v>6323</v>
      </c>
      <c r="B1905" s="16" t="n">
        <v>5.57880172508485</v>
      </c>
      <c r="C1905" s="15" t="n">
        <v>300</v>
      </c>
      <c r="D1905" s="15" t="n">
        <v>500</v>
      </c>
      <c r="E1905" s="15" t="n">
        <v>25</v>
      </c>
      <c r="F1905" s="16" t="n">
        <v>0.695042622475618</v>
      </c>
      <c r="G1905" s="17" t="s">
        <v>101</v>
      </c>
      <c r="H1905" s="18" t="n">
        <v>0.3</v>
      </c>
      <c r="I1905" s="18" t="n">
        <v>1</v>
      </c>
      <c r="J1905" s="19" t="n">
        <v>0.853006262722402</v>
      </c>
      <c r="K1905" s="19" t="n">
        <v>0.648265145546994</v>
      </c>
      <c r="L1905" s="16" t="n">
        <v>12.3424816926656</v>
      </c>
      <c r="M1905" s="19" t="n">
        <v>0.90116682603506</v>
      </c>
      <c r="N1905" s="19" t="n">
        <v>0.634947271748504</v>
      </c>
      <c r="O1905" s="19" t="n">
        <v>0.853006262722402</v>
      </c>
      <c r="P1905" s="19" t="n">
        <v>0.410114388312778</v>
      </c>
      <c r="Q1905" s="17" t="s">
        <v>29</v>
      </c>
      <c r="R1905" s="5" t="str">
        <f aca="false">IF(OR(Q1905="Steel plate",Q1905="Concrete jacket"),"Steel plate or jacket",Q1905)</f>
        <v>Monitor</v>
      </c>
      <c r="S1905" s="5" t="str">
        <f aca="false">IF(O1905&lt;='Tree rules'!$C$4,IF(N1905&lt;='Tree rules'!$C$5,IF(P1905&lt;='Tree rules'!$C$7,"Monitor","Polymer laminate"),IF(P1905&lt;='Tree rules'!$C$8,"Seal cracks","Polymer laminate")),IF(O1905&lt;='Tree rules'!$C$6,IF(P1905&lt;='Tree rules'!$C$9,"Polymer laminate","Steel plate or jacket"),IF(L1905&lt;='Tree rules'!$C$10,"Steel plate or jacket","Polymer laminate")))</f>
        <v>Monitor</v>
      </c>
      <c r="T1905" s="5" t="str">
        <f aca="false">IF(S1905=R1905,"Yes","No")</f>
        <v>Yes</v>
      </c>
    </row>
    <row r="1906" customFormat="false" ht="15" hidden="false" customHeight="false" outlineLevel="0" collapsed="false">
      <c r="A1906" s="15" t="n">
        <v>6325</v>
      </c>
      <c r="B1906" s="16" t="n">
        <v>3.18940340552769</v>
      </c>
      <c r="C1906" s="15" t="n">
        <v>230</v>
      </c>
      <c r="D1906" s="15" t="n">
        <v>300</v>
      </c>
      <c r="E1906" s="15" t="n">
        <v>30</v>
      </c>
      <c r="F1906" s="16" t="n">
        <v>0.768324290280112</v>
      </c>
      <c r="G1906" s="17" t="s">
        <v>101</v>
      </c>
      <c r="H1906" s="18" t="n">
        <v>0.3</v>
      </c>
      <c r="I1906" s="18" t="n">
        <v>1.5</v>
      </c>
      <c r="J1906" s="19" t="n">
        <v>0.893000793896808</v>
      </c>
      <c r="K1906" s="19" t="n">
        <v>0.402632341936679</v>
      </c>
      <c r="L1906" s="16" t="n">
        <v>12.4586070528425</v>
      </c>
      <c r="M1906" s="19" t="n">
        <v>0.605277917095963</v>
      </c>
      <c r="N1906" s="19" t="n">
        <v>0.8004114014436</v>
      </c>
      <c r="O1906" s="19" t="n">
        <v>1.15972569034622</v>
      </c>
      <c r="P1906" s="19" t="n">
        <v>0.501515413130315</v>
      </c>
      <c r="Q1906" s="17" t="s">
        <v>31</v>
      </c>
      <c r="R1906" s="5" t="str">
        <f aca="false">IF(OR(Q1906="Steel plate",Q1906="Concrete jacket"),"Steel plate or jacket",Q1906)</f>
        <v>Polymer laminate</v>
      </c>
      <c r="S1906" s="5" t="str">
        <f aca="false">IF(O1906&lt;='Tree rules'!$C$4,IF(N1906&lt;='Tree rules'!$C$5,IF(P1906&lt;='Tree rules'!$C$7,"Monitor","Polymer laminate"),IF(P1906&lt;='Tree rules'!$C$8,"Seal cracks","Polymer laminate")),IF(O1906&lt;='Tree rules'!$C$6,IF(P1906&lt;='Tree rules'!$C$9,"Polymer laminate","Steel plate or jacket"),IF(L1906&lt;='Tree rules'!$C$10,"Steel plate or jacket","Polymer laminate")))</f>
        <v>Polymer laminate</v>
      </c>
      <c r="T1906" s="5" t="str">
        <f aca="false">IF(S1906=R1906,"Yes","No")</f>
        <v>Yes</v>
      </c>
    </row>
    <row r="1907" customFormat="false" ht="15" hidden="false" customHeight="false" outlineLevel="0" collapsed="false">
      <c r="A1907" s="15" t="n">
        <v>6330</v>
      </c>
      <c r="B1907" s="16" t="n">
        <v>7.61855375436222</v>
      </c>
      <c r="C1907" s="15" t="n">
        <v>230</v>
      </c>
      <c r="D1907" s="15" t="n">
        <v>625</v>
      </c>
      <c r="E1907" s="15" t="n">
        <v>30</v>
      </c>
      <c r="F1907" s="16" t="n">
        <v>0.603925598347216</v>
      </c>
      <c r="G1907" s="17" t="s">
        <v>101</v>
      </c>
      <c r="H1907" s="18" t="n">
        <v>0.3</v>
      </c>
      <c r="I1907" s="18" t="n">
        <v>2</v>
      </c>
      <c r="J1907" s="19" t="n">
        <v>0.911170317775192</v>
      </c>
      <c r="K1907" s="19" t="n">
        <v>0.481634363207029</v>
      </c>
      <c r="L1907" s="16" t="n">
        <v>13.1581239280867</v>
      </c>
      <c r="M1907" s="19" t="n">
        <v>0.910190294400278</v>
      </c>
      <c r="N1907" s="19" t="n">
        <v>0.847471930790704</v>
      </c>
      <c r="O1907" s="19" t="n">
        <v>1.38348969977558</v>
      </c>
      <c r="P1907" s="19" t="n">
        <v>0.45562610036951</v>
      </c>
      <c r="Q1907" s="17" t="s">
        <v>31</v>
      </c>
      <c r="R1907" s="5" t="str">
        <f aca="false">IF(OR(Q1907="Steel plate",Q1907="Concrete jacket"),"Steel plate or jacket",Q1907)</f>
        <v>Polymer laminate</v>
      </c>
      <c r="S1907" s="5" t="str">
        <f aca="false">IF(O1907&lt;='Tree rules'!$C$4,IF(N1907&lt;='Tree rules'!$C$5,IF(P1907&lt;='Tree rules'!$C$7,"Monitor","Polymer laminate"),IF(P1907&lt;='Tree rules'!$C$8,"Seal cracks","Polymer laminate")),IF(O1907&lt;='Tree rules'!$C$6,IF(P1907&lt;='Tree rules'!$C$9,"Polymer laminate","Steel plate or jacket"),IF(L1907&lt;='Tree rules'!$C$10,"Steel plate or jacket","Polymer laminate")))</f>
        <v>Steel plate or jacket</v>
      </c>
      <c r="T1907" s="5" t="str">
        <f aca="false">IF(S1907=R1907,"Yes","No")</f>
        <v>No</v>
      </c>
    </row>
    <row r="1908" customFormat="false" ht="15" hidden="false" customHeight="false" outlineLevel="0" collapsed="false">
      <c r="A1908" s="15" t="n">
        <v>6333</v>
      </c>
      <c r="B1908" s="16" t="n">
        <v>3.38812651175608</v>
      </c>
      <c r="C1908" s="15" t="n">
        <v>230</v>
      </c>
      <c r="D1908" s="15" t="n">
        <v>300</v>
      </c>
      <c r="E1908" s="15" t="n">
        <v>25</v>
      </c>
      <c r="F1908" s="16" t="n">
        <v>0.688332522525665</v>
      </c>
      <c r="G1908" s="17" t="s">
        <v>101</v>
      </c>
      <c r="H1908" s="18" t="n">
        <v>0.3</v>
      </c>
      <c r="I1908" s="18" t="n">
        <v>1.5</v>
      </c>
      <c r="J1908" s="19" t="n">
        <v>0.898685621772719</v>
      </c>
      <c r="K1908" s="19" t="n">
        <v>0.617031721397833</v>
      </c>
      <c r="L1908" s="16" t="n">
        <v>13.3390807549452</v>
      </c>
      <c r="M1908" s="19" t="n">
        <v>0.538915379190709</v>
      </c>
      <c r="N1908" s="19" t="n">
        <v>1.00503676039053</v>
      </c>
      <c r="O1908" s="19" t="n">
        <v>1.07076966456013</v>
      </c>
      <c r="P1908" s="19" t="n">
        <v>0.634404322482229</v>
      </c>
      <c r="Q1908" s="17" t="s">
        <v>31</v>
      </c>
      <c r="R1908" s="5" t="str">
        <f aca="false">IF(OR(Q1908="Steel plate",Q1908="Concrete jacket"),"Steel plate or jacket",Q1908)</f>
        <v>Polymer laminate</v>
      </c>
      <c r="S1908" s="5" t="str">
        <f aca="false">IF(O1908&lt;='Tree rules'!$C$4,IF(N1908&lt;='Tree rules'!$C$5,IF(P1908&lt;='Tree rules'!$C$7,"Monitor","Polymer laminate"),IF(P1908&lt;='Tree rules'!$C$8,"Seal cracks","Polymer laminate")),IF(O1908&lt;='Tree rules'!$C$6,IF(P1908&lt;='Tree rules'!$C$9,"Polymer laminate","Steel plate or jacket"),IF(L1908&lt;='Tree rules'!$C$10,"Steel plate or jacket","Polymer laminate")))</f>
        <v>Polymer laminate</v>
      </c>
      <c r="T1908" s="5" t="str">
        <f aca="false">IF(S1908=R1908,"Yes","No")</f>
        <v>Yes</v>
      </c>
    </row>
    <row r="1909" customFormat="false" ht="15" hidden="false" customHeight="false" outlineLevel="0" collapsed="false">
      <c r="A1909" s="15" t="n">
        <v>6334</v>
      </c>
      <c r="B1909" s="16" t="n">
        <v>3.42238674280703</v>
      </c>
      <c r="C1909" s="15" t="n">
        <v>300</v>
      </c>
      <c r="D1909" s="15" t="n">
        <v>300</v>
      </c>
      <c r="E1909" s="15" t="n">
        <v>25</v>
      </c>
      <c r="F1909" s="16" t="n">
        <v>0.78213924985638</v>
      </c>
      <c r="G1909" s="17" t="s">
        <v>102</v>
      </c>
      <c r="H1909" s="18" t="n">
        <v>0.1</v>
      </c>
      <c r="I1909" s="18" t="n">
        <v>1</v>
      </c>
      <c r="J1909" s="19" t="n">
        <v>0.980807254186449</v>
      </c>
      <c r="K1909" s="19" t="n">
        <v>0.496107131757277</v>
      </c>
      <c r="L1909" s="16" t="n">
        <v>14.2007748664192</v>
      </c>
      <c r="M1909" s="19" t="n">
        <v>0.884145528460807</v>
      </c>
      <c r="N1909" s="19" t="n">
        <v>2.59648713177301</v>
      </c>
      <c r="O1909" s="19" t="n">
        <v>0.980807254186449</v>
      </c>
      <c r="P1909" s="19" t="n">
        <v>0.381750438905753</v>
      </c>
      <c r="Q1909" s="17" t="s">
        <v>30</v>
      </c>
      <c r="R1909" s="5" t="str">
        <f aca="false">IF(OR(Q1909="Steel plate",Q1909="Concrete jacket"),"Steel plate or jacket",Q1909)</f>
        <v>Seal cracks</v>
      </c>
      <c r="S1909" s="5" t="str">
        <f aca="false">IF(O1909&lt;='Tree rules'!$C$4,IF(N1909&lt;='Tree rules'!$C$5,IF(P1909&lt;='Tree rules'!$C$7,"Monitor","Polymer laminate"),IF(P1909&lt;='Tree rules'!$C$8,"Seal cracks","Polymer laminate")),IF(O1909&lt;='Tree rules'!$C$6,IF(P1909&lt;='Tree rules'!$C$9,"Polymer laminate","Steel plate or jacket"),IF(L1909&lt;='Tree rules'!$C$10,"Steel plate or jacket","Polymer laminate")))</f>
        <v>Seal cracks</v>
      </c>
      <c r="T1909" s="5" t="str">
        <f aca="false">IF(S1909=R1909,"Yes","No")</f>
        <v>Yes</v>
      </c>
    </row>
    <row r="1910" customFormat="false" ht="15" hidden="false" customHeight="false" outlineLevel="0" collapsed="false">
      <c r="A1910" s="15" t="n">
        <v>6339</v>
      </c>
      <c r="B1910" s="16" t="n">
        <v>6.64697332003255</v>
      </c>
      <c r="C1910" s="15" t="n">
        <v>300</v>
      </c>
      <c r="D1910" s="15" t="n">
        <v>550</v>
      </c>
      <c r="E1910" s="15" t="n">
        <v>30</v>
      </c>
      <c r="F1910" s="16" t="n">
        <v>0.645090893960943</v>
      </c>
      <c r="G1910" s="17" t="s">
        <v>102</v>
      </c>
      <c r="H1910" s="18" t="n">
        <v>0.1</v>
      </c>
      <c r="I1910" s="18" t="n">
        <v>1.5</v>
      </c>
      <c r="J1910" s="19" t="n">
        <v>0.906242944681144</v>
      </c>
      <c r="K1910" s="19" t="n">
        <v>0.481096497344256</v>
      </c>
      <c r="L1910" s="16" t="n">
        <v>13.6488158522229</v>
      </c>
      <c r="M1910" s="19" t="n">
        <v>0.470363385783451</v>
      </c>
      <c r="N1910" s="19" t="n">
        <v>3.4530742058436</v>
      </c>
      <c r="O1910" s="19" t="n">
        <v>1.1413692638072</v>
      </c>
      <c r="P1910" s="19" t="n">
        <v>0.719382759949006</v>
      </c>
      <c r="Q1910" s="17" t="s">
        <v>31</v>
      </c>
      <c r="R1910" s="5" t="str">
        <f aca="false">IF(OR(Q1910="Steel plate",Q1910="Concrete jacket"),"Steel plate or jacket",Q1910)</f>
        <v>Polymer laminate</v>
      </c>
      <c r="S1910" s="5" t="str">
        <f aca="false">IF(O1910&lt;='Tree rules'!$C$4,IF(N1910&lt;='Tree rules'!$C$5,IF(P1910&lt;='Tree rules'!$C$7,"Monitor","Polymer laminate"),IF(P1910&lt;='Tree rules'!$C$8,"Seal cracks","Polymer laminate")),IF(O1910&lt;='Tree rules'!$C$6,IF(P1910&lt;='Tree rules'!$C$9,"Polymer laminate","Steel plate or jacket"),IF(L1910&lt;='Tree rules'!$C$10,"Steel plate or jacket","Polymer laminate")))</f>
        <v>Polymer laminate</v>
      </c>
      <c r="T1910" s="5" t="str">
        <f aca="false">IF(S1910=R1910,"Yes","No")</f>
        <v>Yes</v>
      </c>
    </row>
    <row r="1911" customFormat="false" ht="15" hidden="false" customHeight="false" outlineLevel="0" collapsed="false">
      <c r="A1911" s="15" t="n">
        <v>6340</v>
      </c>
      <c r="B1911" s="16" t="n">
        <v>5.46125441408441</v>
      </c>
      <c r="C1911" s="15" t="n">
        <v>300</v>
      </c>
      <c r="D1911" s="15" t="n">
        <v>525</v>
      </c>
      <c r="E1911" s="15" t="n">
        <v>20</v>
      </c>
      <c r="F1911" s="16" t="n">
        <v>0.658614812073332</v>
      </c>
      <c r="G1911" s="17" t="s">
        <v>101</v>
      </c>
      <c r="H1911" s="18" t="n">
        <v>0.3</v>
      </c>
      <c r="I1911" s="18" t="n">
        <v>1</v>
      </c>
      <c r="J1911" s="19" t="n">
        <v>0.862120582510001</v>
      </c>
      <c r="K1911" s="19" t="n">
        <v>0.626882670319475</v>
      </c>
      <c r="L1911" s="16" t="n">
        <v>11.4491706794222</v>
      </c>
      <c r="M1911" s="19" t="n">
        <v>0.898225285530158</v>
      </c>
      <c r="N1911" s="19" t="n">
        <v>0.62540292881264</v>
      </c>
      <c r="O1911" s="19" t="n">
        <v>0.862120582510001</v>
      </c>
      <c r="P1911" s="19" t="n">
        <v>0.39336399443162</v>
      </c>
      <c r="Q1911" s="17" t="s">
        <v>29</v>
      </c>
      <c r="R1911" s="5" t="str">
        <f aca="false">IF(OR(Q1911="Steel plate",Q1911="Concrete jacket"),"Steel plate or jacket",Q1911)</f>
        <v>Monitor</v>
      </c>
      <c r="S1911" s="5" t="str">
        <f aca="false">IF(O1911&lt;='Tree rules'!$C$4,IF(N1911&lt;='Tree rules'!$C$5,IF(P1911&lt;='Tree rules'!$C$7,"Monitor","Polymer laminate"),IF(P1911&lt;='Tree rules'!$C$8,"Seal cracks","Polymer laminate")),IF(O1911&lt;='Tree rules'!$C$6,IF(P1911&lt;='Tree rules'!$C$9,"Polymer laminate","Steel plate or jacket"),IF(L1911&lt;='Tree rules'!$C$10,"Steel plate or jacket","Polymer laminate")))</f>
        <v>Monitor</v>
      </c>
      <c r="T1911" s="5" t="str">
        <f aca="false">IF(S1911=R1911,"Yes","No")</f>
        <v>Yes</v>
      </c>
    </row>
    <row r="1912" customFormat="false" ht="15" hidden="false" customHeight="false" outlineLevel="0" collapsed="false">
      <c r="A1912" s="15" t="n">
        <v>6343</v>
      </c>
      <c r="B1912" s="16" t="n">
        <v>3.79986530243374</v>
      </c>
      <c r="C1912" s="15" t="n">
        <v>230</v>
      </c>
      <c r="D1912" s="15" t="n">
        <v>350</v>
      </c>
      <c r="E1912" s="15" t="n">
        <v>30</v>
      </c>
      <c r="F1912" s="16" t="n">
        <v>0.862679904875916</v>
      </c>
      <c r="G1912" s="17" t="s">
        <v>101</v>
      </c>
      <c r="H1912" s="18" t="n">
        <v>0.3</v>
      </c>
      <c r="I1912" s="18" t="n">
        <v>1</v>
      </c>
      <c r="J1912" s="19" t="n">
        <v>0.857928135810313</v>
      </c>
      <c r="K1912" s="19" t="n">
        <v>0.523996042681545</v>
      </c>
      <c r="L1912" s="16" t="n">
        <v>12.4995569159005</v>
      </c>
      <c r="M1912" s="19" t="n">
        <v>0.912048821998279</v>
      </c>
      <c r="N1912" s="19" t="n">
        <v>0.586641989510408</v>
      </c>
      <c r="O1912" s="19" t="n">
        <v>0.857928135810313</v>
      </c>
      <c r="P1912" s="19" t="n">
        <v>0.374895560577501</v>
      </c>
      <c r="Q1912" s="17" t="s">
        <v>29</v>
      </c>
      <c r="R1912" s="5" t="str">
        <f aca="false">IF(OR(Q1912="Steel plate",Q1912="Concrete jacket"),"Steel plate or jacket",Q1912)</f>
        <v>Monitor</v>
      </c>
      <c r="S1912" s="5" t="str">
        <f aca="false">IF(O1912&lt;='Tree rules'!$C$4,IF(N1912&lt;='Tree rules'!$C$5,IF(P1912&lt;='Tree rules'!$C$7,"Monitor","Polymer laminate"),IF(P1912&lt;='Tree rules'!$C$8,"Seal cracks","Polymer laminate")),IF(O1912&lt;='Tree rules'!$C$6,IF(P1912&lt;='Tree rules'!$C$9,"Polymer laminate","Steel plate or jacket"),IF(L1912&lt;='Tree rules'!$C$10,"Steel plate or jacket","Polymer laminate")))</f>
        <v>Monitor</v>
      </c>
      <c r="T1912" s="5" t="str">
        <f aca="false">IF(S1912=R1912,"Yes","No")</f>
        <v>Yes</v>
      </c>
    </row>
    <row r="1913" customFormat="false" ht="15" hidden="false" customHeight="false" outlineLevel="0" collapsed="false">
      <c r="A1913" s="15" t="n">
        <v>6346</v>
      </c>
      <c r="B1913" s="16" t="n">
        <v>5.82873693118173</v>
      </c>
      <c r="C1913" s="15" t="n">
        <v>230</v>
      </c>
      <c r="D1913" s="15" t="n">
        <v>450</v>
      </c>
      <c r="E1913" s="15" t="n">
        <v>25</v>
      </c>
      <c r="F1913" s="16" t="n">
        <v>0.679557138998441</v>
      </c>
      <c r="G1913" s="17" t="s">
        <v>103</v>
      </c>
      <c r="H1913" s="18" t="n">
        <v>0.2</v>
      </c>
      <c r="I1913" s="18" t="n">
        <v>1.5</v>
      </c>
      <c r="J1913" s="19" t="n">
        <v>0.886748571166083</v>
      </c>
      <c r="K1913" s="19" t="n">
        <v>0.509446512131814</v>
      </c>
      <c r="L1913" s="16" t="n">
        <v>14.4993455999545</v>
      </c>
      <c r="M1913" s="19" t="n">
        <v>0.775912328553786</v>
      </c>
      <c r="N1913" s="19" t="n">
        <v>1.50164205748939</v>
      </c>
      <c r="O1913" s="19" t="n">
        <v>1.10424737338991</v>
      </c>
      <c r="P1913" s="19" t="n">
        <v>0.542675967875996</v>
      </c>
      <c r="Q1913" s="17" t="s">
        <v>31</v>
      </c>
      <c r="R1913" s="5" t="str">
        <f aca="false">IF(OR(Q1913="Steel plate",Q1913="Concrete jacket"),"Steel plate or jacket",Q1913)</f>
        <v>Polymer laminate</v>
      </c>
      <c r="S1913" s="5" t="str">
        <f aca="false">IF(O1913&lt;='Tree rules'!$C$4,IF(N1913&lt;='Tree rules'!$C$5,IF(P1913&lt;='Tree rules'!$C$7,"Monitor","Polymer laminate"),IF(P1913&lt;='Tree rules'!$C$8,"Seal cracks","Polymer laminate")),IF(O1913&lt;='Tree rules'!$C$6,IF(P1913&lt;='Tree rules'!$C$9,"Polymer laminate","Steel plate or jacket"),IF(L1913&lt;='Tree rules'!$C$10,"Steel plate or jacket","Polymer laminate")))</f>
        <v>Polymer laminate</v>
      </c>
      <c r="T1913" s="5" t="str">
        <f aca="false">IF(S1913=R1913,"Yes","No")</f>
        <v>Yes</v>
      </c>
    </row>
    <row r="1914" customFormat="false" ht="15" hidden="false" customHeight="false" outlineLevel="0" collapsed="false">
      <c r="A1914" s="15" t="n">
        <v>6352</v>
      </c>
      <c r="B1914" s="16" t="n">
        <v>6.12119786901779</v>
      </c>
      <c r="C1914" s="15" t="n">
        <v>230</v>
      </c>
      <c r="D1914" s="15" t="n">
        <v>500</v>
      </c>
      <c r="E1914" s="15" t="n">
        <v>30</v>
      </c>
      <c r="F1914" s="16" t="n">
        <v>0.604384889109233</v>
      </c>
      <c r="G1914" s="17" t="s">
        <v>101</v>
      </c>
      <c r="H1914" s="18" t="n">
        <v>0.3</v>
      </c>
      <c r="I1914" s="18" t="n">
        <v>1</v>
      </c>
      <c r="J1914" s="19" t="n">
        <v>0.987560881646604</v>
      </c>
      <c r="K1914" s="19" t="n">
        <v>0.474007290674841</v>
      </c>
      <c r="L1914" s="16" t="n">
        <v>13.5424731615438</v>
      </c>
      <c r="M1914" s="19" t="n">
        <v>0.251618252288937</v>
      </c>
      <c r="N1914" s="19" t="n">
        <v>1.00328697283438</v>
      </c>
      <c r="O1914" s="19" t="n">
        <v>0.987560881646604</v>
      </c>
      <c r="P1914" s="19" t="n">
        <v>1.21599128329082</v>
      </c>
      <c r="Q1914" s="17" t="s">
        <v>31</v>
      </c>
      <c r="R1914" s="5" t="str">
        <f aca="false">IF(OR(Q1914="Steel plate",Q1914="Concrete jacket"),"Steel plate or jacket",Q1914)</f>
        <v>Polymer laminate</v>
      </c>
      <c r="S1914" s="5" t="str">
        <f aca="false">IF(O1914&lt;='Tree rules'!$C$4,IF(N1914&lt;='Tree rules'!$C$5,IF(P1914&lt;='Tree rules'!$C$7,"Monitor","Polymer laminate"),IF(P1914&lt;='Tree rules'!$C$8,"Seal cracks","Polymer laminate")),IF(O1914&lt;='Tree rules'!$C$6,IF(P1914&lt;='Tree rules'!$C$9,"Polymer laminate","Steel plate or jacket"),IF(L1914&lt;='Tree rules'!$C$10,"Steel plate or jacket","Polymer laminate")))</f>
        <v>Polymer laminate</v>
      </c>
      <c r="T1914" s="5" t="str">
        <f aca="false">IF(S1914=R1914,"Yes","No")</f>
        <v>Yes</v>
      </c>
    </row>
    <row r="1915" customFormat="false" ht="15" hidden="false" customHeight="false" outlineLevel="0" collapsed="false">
      <c r="A1915" s="15" t="n">
        <v>6355</v>
      </c>
      <c r="B1915" s="16" t="n">
        <v>6.0285640868314</v>
      </c>
      <c r="C1915" s="15" t="n">
        <v>300</v>
      </c>
      <c r="D1915" s="15" t="n">
        <v>525</v>
      </c>
      <c r="E1915" s="15" t="n">
        <v>30</v>
      </c>
      <c r="F1915" s="16" t="n">
        <v>0.658614812073332</v>
      </c>
      <c r="G1915" s="17" t="s">
        <v>103</v>
      </c>
      <c r="H1915" s="18" t="n">
        <v>0.2</v>
      </c>
      <c r="I1915" s="18" t="n">
        <v>1</v>
      </c>
      <c r="J1915" s="19" t="n">
        <v>0.911881962332693</v>
      </c>
      <c r="K1915" s="19" t="n">
        <v>0.464865888093328</v>
      </c>
      <c r="L1915" s="16" t="n">
        <v>12.6384991338185</v>
      </c>
      <c r="M1915" s="19" t="n">
        <v>0.935648035787322</v>
      </c>
      <c r="N1915" s="19" t="n">
        <v>1.02572832232779</v>
      </c>
      <c r="O1915" s="19" t="n">
        <v>0.911881962332693</v>
      </c>
      <c r="P1915" s="19" t="n">
        <v>0.34571111045277</v>
      </c>
      <c r="Q1915" s="17" t="s">
        <v>30</v>
      </c>
      <c r="R1915" s="5" t="str">
        <f aca="false">IF(OR(Q1915="Steel plate",Q1915="Concrete jacket"),"Steel plate or jacket",Q1915)</f>
        <v>Seal cracks</v>
      </c>
      <c r="S1915" s="5" t="str">
        <f aca="false">IF(O1915&lt;='Tree rules'!$C$4,IF(N1915&lt;='Tree rules'!$C$5,IF(P1915&lt;='Tree rules'!$C$7,"Monitor","Polymer laminate"),IF(P1915&lt;='Tree rules'!$C$8,"Seal cracks","Polymer laminate")),IF(O1915&lt;='Tree rules'!$C$6,IF(P1915&lt;='Tree rules'!$C$9,"Polymer laminate","Steel plate or jacket"),IF(L1915&lt;='Tree rules'!$C$10,"Steel plate or jacket","Polymer laminate")))</f>
        <v>Seal cracks</v>
      </c>
      <c r="T1915" s="5" t="str">
        <f aca="false">IF(S1915=R1915,"Yes","No")</f>
        <v>Yes</v>
      </c>
    </row>
    <row r="1916" customFormat="false" ht="15" hidden="false" customHeight="false" outlineLevel="0" collapsed="false">
      <c r="A1916" s="15" t="n">
        <v>6360</v>
      </c>
      <c r="B1916" s="16" t="n">
        <v>3.13788106825883</v>
      </c>
      <c r="C1916" s="15" t="n">
        <v>300</v>
      </c>
      <c r="D1916" s="15" t="n">
        <v>300</v>
      </c>
      <c r="E1916" s="15" t="n">
        <v>20</v>
      </c>
      <c r="F1916" s="16" t="n">
        <v>0.736310778185108</v>
      </c>
      <c r="G1916" s="17" t="s">
        <v>103</v>
      </c>
      <c r="H1916" s="18" t="n">
        <v>0.2</v>
      </c>
      <c r="I1916" s="18" t="n">
        <v>1</v>
      </c>
      <c r="J1916" s="19" t="n">
        <v>0.902493061461533</v>
      </c>
      <c r="K1916" s="19" t="n">
        <v>0.458412167037896</v>
      </c>
      <c r="L1916" s="16" t="n">
        <v>12.2573479228861</v>
      </c>
      <c r="M1916" s="19" t="n">
        <v>0.950118403041043</v>
      </c>
      <c r="N1916" s="19" t="n">
        <v>0.833140453879562</v>
      </c>
      <c r="O1916" s="19" t="n">
        <v>0.902493061461533</v>
      </c>
      <c r="P1916" s="19" t="n">
        <v>0.335082084833327</v>
      </c>
      <c r="Q1916" s="17" t="s">
        <v>29</v>
      </c>
      <c r="R1916" s="5" t="str">
        <f aca="false">IF(OR(Q1916="Steel plate",Q1916="Concrete jacket"),"Steel plate or jacket",Q1916)</f>
        <v>Monitor</v>
      </c>
      <c r="S1916" s="5" t="str">
        <f aca="false">IF(O1916&lt;='Tree rules'!$C$4,IF(N1916&lt;='Tree rules'!$C$5,IF(P1916&lt;='Tree rules'!$C$7,"Monitor","Polymer laminate"),IF(P1916&lt;='Tree rules'!$C$8,"Seal cracks","Polymer laminate")),IF(O1916&lt;='Tree rules'!$C$6,IF(P1916&lt;='Tree rules'!$C$9,"Polymer laminate","Steel plate or jacket"),IF(L1916&lt;='Tree rules'!$C$10,"Steel plate or jacket","Polymer laminate")))</f>
        <v>Monitor</v>
      </c>
      <c r="T1916" s="5" t="str">
        <f aca="false">IF(S1916=R1916,"Yes","No")</f>
        <v>Yes</v>
      </c>
    </row>
    <row r="1917" customFormat="false" ht="15" hidden="false" customHeight="false" outlineLevel="0" collapsed="false">
      <c r="A1917" s="15" t="n">
        <v>6365</v>
      </c>
      <c r="B1917" s="16" t="n">
        <v>5.67900590846191</v>
      </c>
      <c r="C1917" s="15" t="n">
        <v>230</v>
      </c>
      <c r="D1917" s="15" t="n">
        <v>450</v>
      </c>
      <c r="E1917" s="15" t="n">
        <v>20</v>
      </c>
      <c r="F1917" s="16" t="n">
        <v>0.679557138998441</v>
      </c>
      <c r="G1917" s="17" t="s">
        <v>101</v>
      </c>
      <c r="H1917" s="18" t="n">
        <v>0.3</v>
      </c>
      <c r="I1917" s="18" t="n">
        <v>1.5</v>
      </c>
      <c r="J1917" s="19" t="n">
        <v>0.853328234123995</v>
      </c>
      <c r="K1917" s="19" t="n">
        <v>0.416184082353474</v>
      </c>
      <c r="L1917" s="16" t="n">
        <v>14.1268803693082</v>
      </c>
      <c r="M1917" s="19" t="n">
        <v>0.900309133173048</v>
      </c>
      <c r="N1917" s="19" t="n">
        <v>0.959077430030461</v>
      </c>
      <c r="O1917" s="19" t="n">
        <v>1.10242153715339</v>
      </c>
      <c r="P1917" s="19" t="n">
        <v>0.459209510453671</v>
      </c>
      <c r="Q1917" s="17" t="s">
        <v>31</v>
      </c>
      <c r="R1917" s="5" t="str">
        <f aca="false">IF(OR(Q1917="Steel plate",Q1917="Concrete jacket"),"Steel plate or jacket",Q1917)</f>
        <v>Polymer laminate</v>
      </c>
      <c r="S1917" s="5" t="str">
        <f aca="false">IF(O1917&lt;='Tree rules'!$C$4,IF(N1917&lt;='Tree rules'!$C$5,IF(P1917&lt;='Tree rules'!$C$7,"Monitor","Polymer laminate"),IF(P1917&lt;='Tree rules'!$C$8,"Seal cracks","Polymer laminate")),IF(O1917&lt;='Tree rules'!$C$6,IF(P1917&lt;='Tree rules'!$C$9,"Polymer laminate","Steel plate or jacket"),IF(L1917&lt;='Tree rules'!$C$10,"Steel plate or jacket","Polymer laminate")))</f>
        <v>Polymer laminate</v>
      </c>
      <c r="T1917" s="5" t="str">
        <f aca="false">IF(S1917=R1917,"Yes","No")</f>
        <v>Yes</v>
      </c>
    </row>
    <row r="1918" customFormat="false" ht="15" hidden="false" customHeight="false" outlineLevel="0" collapsed="false">
      <c r="A1918" s="15" t="n">
        <v>6368</v>
      </c>
      <c r="B1918" s="16" t="n">
        <v>7.8310684046295</v>
      </c>
      <c r="C1918" s="15" t="n">
        <v>300</v>
      </c>
      <c r="D1918" s="15" t="n">
        <v>675</v>
      </c>
      <c r="E1918" s="15" t="n">
        <v>25</v>
      </c>
      <c r="F1918" s="16" t="n">
        <v>0.63930661313115</v>
      </c>
      <c r="G1918" s="17" t="s">
        <v>103</v>
      </c>
      <c r="H1918" s="18" t="n">
        <v>0.2</v>
      </c>
      <c r="I1918" s="18" t="n">
        <v>1.5</v>
      </c>
      <c r="J1918" s="19" t="n">
        <v>0.880653420750633</v>
      </c>
      <c r="K1918" s="19" t="n">
        <v>0.591482205782411</v>
      </c>
      <c r="L1918" s="16" t="n">
        <v>12.4500292601423</v>
      </c>
      <c r="M1918" s="19" t="n">
        <v>0.68379431039766</v>
      </c>
      <c r="N1918" s="19" t="n">
        <v>0.955777993338496</v>
      </c>
      <c r="O1918" s="19" t="n">
        <v>1.06053471720825</v>
      </c>
      <c r="P1918" s="19" t="n">
        <v>0.578704130888737</v>
      </c>
      <c r="Q1918" s="17" t="s">
        <v>31</v>
      </c>
      <c r="R1918" s="5" t="str">
        <f aca="false">IF(OR(Q1918="Steel plate",Q1918="Concrete jacket"),"Steel plate or jacket",Q1918)</f>
        <v>Polymer laminate</v>
      </c>
      <c r="S1918" s="5" t="str">
        <f aca="false">IF(O1918&lt;='Tree rules'!$C$4,IF(N1918&lt;='Tree rules'!$C$5,IF(P1918&lt;='Tree rules'!$C$7,"Monitor","Polymer laminate"),IF(P1918&lt;='Tree rules'!$C$8,"Seal cracks","Polymer laminate")),IF(O1918&lt;='Tree rules'!$C$6,IF(P1918&lt;='Tree rules'!$C$9,"Polymer laminate","Steel plate or jacket"),IF(L1918&lt;='Tree rules'!$C$10,"Steel plate or jacket","Polymer laminate")))</f>
        <v>Polymer laminate</v>
      </c>
      <c r="T1918" s="5" t="str">
        <f aca="false">IF(S1918=R1918,"Yes","No")</f>
        <v>Yes</v>
      </c>
    </row>
    <row r="1919" customFormat="false" ht="15" hidden="false" customHeight="false" outlineLevel="0" collapsed="false">
      <c r="A1919" s="15" t="n">
        <v>6373</v>
      </c>
      <c r="B1919" s="16" t="n">
        <v>5.10258117890464</v>
      </c>
      <c r="C1919" s="15" t="n">
        <v>230</v>
      </c>
      <c r="D1919" s="15" t="n">
        <v>475</v>
      </c>
      <c r="E1919" s="15" t="n">
        <v>30</v>
      </c>
      <c r="F1919" s="16" t="n">
        <v>0.959655631887728</v>
      </c>
      <c r="G1919" s="17" t="s">
        <v>103</v>
      </c>
      <c r="H1919" s="18" t="n">
        <v>0.2</v>
      </c>
      <c r="I1919" s="18" t="n">
        <v>1</v>
      </c>
      <c r="J1919" s="19" t="n">
        <v>0.863027422568256</v>
      </c>
      <c r="K1919" s="19" t="n">
        <v>0.411532582727121</v>
      </c>
      <c r="L1919" s="16" t="n">
        <v>11.9498388264746</v>
      </c>
      <c r="M1919" s="19" t="n">
        <v>0.948428737793598</v>
      </c>
      <c r="N1919" s="19" t="n">
        <v>0.859823171119157</v>
      </c>
      <c r="O1919" s="19" t="n">
        <v>0.863027422568256</v>
      </c>
      <c r="P1919" s="19" t="n">
        <v>0.383509837793206</v>
      </c>
      <c r="Q1919" s="17" t="s">
        <v>29</v>
      </c>
      <c r="R1919" s="5" t="str">
        <f aca="false">IF(OR(Q1919="Steel plate",Q1919="Concrete jacket"),"Steel plate or jacket",Q1919)</f>
        <v>Monitor</v>
      </c>
      <c r="S1919" s="5" t="str">
        <f aca="false">IF(O1919&lt;='Tree rules'!$C$4,IF(N1919&lt;='Tree rules'!$C$5,IF(P1919&lt;='Tree rules'!$C$7,"Monitor","Polymer laminate"),IF(P1919&lt;='Tree rules'!$C$8,"Seal cracks","Polymer laminate")),IF(O1919&lt;='Tree rules'!$C$6,IF(P1919&lt;='Tree rules'!$C$9,"Polymer laminate","Steel plate or jacket"),IF(L1919&lt;='Tree rules'!$C$10,"Steel plate or jacket","Polymer laminate")))</f>
        <v>Monitor</v>
      </c>
      <c r="T1919" s="5" t="str">
        <f aca="false">IF(S1919=R1919,"Yes","No")</f>
        <v>Yes</v>
      </c>
    </row>
    <row r="1920" customFormat="false" ht="15" hidden="false" customHeight="false" outlineLevel="0" collapsed="false">
      <c r="A1920" s="15" t="n">
        <v>6376</v>
      </c>
      <c r="B1920" s="16" t="n">
        <v>3.29026072944332</v>
      </c>
      <c r="C1920" s="15" t="n">
        <v>300</v>
      </c>
      <c r="D1920" s="15" t="n">
        <v>325</v>
      </c>
      <c r="E1920" s="15" t="n">
        <v>30</v>
      </c>
      <c r="F1920" s="16" t="n">
        <v>0.960869437657093</v>
      </c>
      <c r="G1920" s="17" t="s">
        <v>101</v>
      </c>
      <c r="H1920" s="18" t="n">
        <v>0.3</v>
      </c>
      <c r="I1920" s="18" t="n">
        <v>1.5</v>
      </c>
      <c r="J1920" s="19" t="n">
        <v>0.873439623507521</v>
      </c>
      <c r="K1920" s="19" t="n">
        <v>0.513543700628994</v>
      </c>
      <c r="L1920" s="16" t="n">
        <v>11.7930492094743</v>
      </c>
      <c r="M1920" s="19" t="n">
        <v>0.89257436036705</v>
      </c>
      <c r="N1920" s="19" t="n">
        <v>0.774239380102753</v>
      </c>
      <c r="O1920" s="19" t="n">
        <v>1.08588472699526</v>
      </c>
      <c r="P1920" s="19" t="n">
        <v>0.431798479374062</v>
      </c>
      <c r="Q1920" s="17" t="s">
        <v>31</v>
      </c>
      <c r="R1920" s="5" t="str">
        <f aca="false">IF(OR(Q1920="Steel plate",Q1920="Concrete jacket"),"Steel plate or jacket",Q1920)</f>
        <v>Polymer laminate</v>
      </c>
      <c r="S1920" s="5" t="str">
        <f aca="false">IF(O1920&lt;='Tree rules'!$C$4,IF(N1920&lt;='Tree rules'!$C$5,IF(P1920&lt;='Tree rules'!$C$7,"Monitor","Polymer laminate"),IF(P1920&lt;='Tree rules'!$C$8,"Seal cracks","Polymer laminate")),IF(O1920&lt;='Tree rules'!$C$6,IF(P1920&lt;='Tree rules'!$C$9,"Polymer laminate","Steel plate or jacket"),IF(L1920&lt;='Tree rules'!$C$10,"Steel plate or jacket","Polymer laminate")))</f>
        <v>Polymer laminate</v>
      </c>
      <c r="T1920" s="5" t="str">
        <f aca="false">IF(S1920=R1920,"Yes","No")</f>
        <v>Yes</v>
      </c>
    </row>
    <row r="1921" customFormat="false" ht="15" hidden="false" customHeight="false" outlineLevel="0" collapsed="false">
      <c r="A1921" s="15" t="n">
        <v>6377</v>
      </c>
      <c r="B1921" s="16" t="n">
        <v>4.77741678201827</v>
      </c>
      <c r="C1921" s="15" t="n">
        <v>300</v>
      </c>
      <c r="D1921" s="15" t="n">
        <v>425</v>
      </c>
      <c r="E1921" s="15" t="n">
        <v>30</v>
      </c>
      <c r="F1921" s="16" t="n">
        <v>0.707341881547042</v>
      </c>
      <c r="G1921" s="17" t="s">
        <v>103</v>
      </c>
      <c r="H1921" s="18" t="n">
        <v>0.2</v>
      </c>
      <c r="I1921" s="18" t="n">
        <v>2</v>
      </c>
      <c r="J1921" s="19" t="n">
        <v>0.90429712773584</v>
      </c>
      <c r="K1921" s="19" t="n">
        <v>0.475085161095636</v>
      </c>
      <c r="L1921" s="16" t="n">
        <v>12.6053213245865</v>
      </c>
      <c r="M1921" s="19" t="n">
        <v>0.950494348419086</v>
      </c>
      <c r="N1921" s="19" t="n">
        <v>1.44145775876873</v>
      </c>
      <c r="O1921" s="19" t="n">
        <v>1.37897610886298</v>
      </c>
      <c r="P1921" s="19" t="n">
        <v>0.427747530636144</v>
      </c>
      <c r="Q1921" s="17" t="s">
        <v>31</v>
      </c>
      <c r="R1921" s="5" t="str">
        <f aca="false">IF(OR(Q1921="Steel plate",Q1921="Concrete jacket"),"Steel plate or jacket",Q1921)</f>
        <v>Polymer laminate</v>
      </c>
      <c r="S1921" s="5" t="str">
        <f aca="false">IF(O1921&lt;='Tree rules'!$C$4,IF(N1921&lt;='Tree rules'!$C$5,IF(P1921&lt;='Tree rules'!$C$7,"Monitor","Polymer laminate"),IF(P1921&lt;='Tree rules'!$C$8,"Seal cracks","Polymer laminate")),IF(O1921&lt;='Tree rules'!$C$6,IF(P1921&lt;='Tree rules'!$C$9,"Polymer laminate","Steel plate or jacket"),IF(L1921&lt;='Tree rules'!$C$10,"Steel plate or jacket","Polymer laminate")))</f>
        <v>Steel plate or jacket</v>
      </c>
      <c r="T1921" s="5" t="str">
        <f aca="false">IF(S1921=R1921,"Yes","No")</f>
        <v>No</v>
      </c>
    </row>
    <row r="1922" customFormat="false" ht="15" hidden="false" customHeight="false" outlineLevel="0" collapsed="false">
      <c r="A1922" s="15" t="n">
        <v>6379</v>
      </c>
      <c r="B1922" s="16" t="n">
        <v>3.90836470845527</v>
      </c>
      <c r="C1922" s="15" t="n">
        <v>300</v>
      </c>
      <c r="D1922" s="15" t="n">
        <v>375</v>
      </c>
      <c r="E1922" s="15" t="n">
        <v>20</v>
      </c>
      <c r="F1922" s="16" t="n">
        <v>0.640487798897002</v>
      </c>
      <c r="G1922" s="17" t="s">
        <v>101</v>
      </c>
      <c r="H1922" s="18" t="n">
        <v>0.3</v>
      </c>
      <c r="I1922" s="18" t="n">
        <v>2</v>
      </c>
      <c r="J1922" s="19" t="n">
        <v>0.888222668746317</v>
      </c>
      <c r="K1922" s="19" t="n">
        <v>0.624906261548908</v>
      </c>
      <c r="L1922" s="16" t="n">
        <v>11.9521856527684</v>
      </c>
      <c r="M1922" s="19" t="n">
        <v>0.660741590783017</v>
      </c>
      <c r="N1922" s="19" t="n">
        <v>1.34438693429934</v>
      </c>
      <c r="O1922" s="19" t="n">
        <v>1.22138943014338</v>
      </c>
      <c r="P1922" s="19" t="n">
        <v>0.568038026421849</v>
      </c>
      <c r="Q1922" s="17" t="s">
        <v>31</v>
      </c>
      <c r="R1922" s="5" t="str">
        <f aca="false">IF(OR(Q1922="Steel plate",Q1922="Concrete jacket"),"Steel plate or jacket",Q1922)</f>
        <v>Polymer laminate</v>
      </c>
      <c r="S1922" s="5" t="str">
        <f aca="false">IF(O1922&lt;='Tree rules'!$C$4,IF(N1922&lt;='Tree rules'!$C$5,IF(P1922&lt;='Tree rules'!$C$7,"Monitor","Polymer laminate"),IF(P1922&lt;='Tree rules'!$C$8,"Seal cracks","Polymer laminate")),IF(O1922&lt;='Tree rules'!$C$6,IF(P1922&lt;='Tree rules'!$C$9,"Polymer laminate","Steel plate or jacket"),IF(L1922&lt;='Tree rules'!$C$10,"Steel plate or jacket","Polymer laminate")))</f>
        <v>Polymer laminate</v>
      </c>
      <c r="T1922" s="5" t="str">
        <f aca="false">IF(S1922=R1922,"Yes","No")</f>
        <v>Yes</v>
      </c>
    </row>
    <row r="1923" customFormat="false" ht="15" hidden="false" customHeight="false" outlineLevel="0" collapsed="false">
      <c r="A1923" s="15" t="n">
        <v>6383</v>
      </c>
      <c r="B1923" s="16" t="n">
        <v>4.21768679196194</v>
      </c>
      <c r="C1923" s="15" t="n">
        <v>230</v>
      </c>
      <c r="D1923" s="15" t="n">
        <v>400</v>
      </c>
      <c r="E1923" s="15" t="n">
        <v>30</v>
      </c>
      <c r="F1923" s="16" t="n">
        <v>0.552502860426148</v>
      </c>
      <c r="G1923" s="17" t="s">
        <v>101</v>
      </c>
      <c r="H1923" s="18" t="n">
        <v>0.3</v>
      </c>
      <c r="I1923" s="18" t="n">
        <v>1</v>
      </c>
      <c r="J1923" s="19" t="n">
        <v>0.945311341719762</v>
      </c>
      <c r="K1923" s="19" t="n">
        <v>0.603875180148437</v>
      </c>
      <c r="L1923" s="16" t="n">
        <v>11.8474348088819</v>
      </c>
      <c r="M1923" s="19" t="n">
        <v>0.291391954751092</v>
      </c>
      <c r="N1923" s="19" t="n">
        <v>0.66070953840333</v>
      </c>
      <c r="O1923" s="19" t="n">
        <v>0.945311341719762</v>
      </c>
      <c r="P1923" s="19" t="n">
        <v>0.864240396462283</v>
      </c>
      <c r="Q1923" s="17" t="s">
        <v>29</v>
      </c>
      <c r="R1923" s="5" t="str">
        <f aca="false">IF(OR(Q1923="Steel plate",Q1923="Concrete jacket"),"Steel plate or jacket",Q1923)</f>
        <v>Monitor</v>
      </c>
      <c r="S1923" s="5" t="str">
        <f aca="false">IF(O1923&lt;='Tree rules'!$C$4,IF(N1923&lt;='Tree rules'!$C$5,IF(P1923&lt;='Tree rules'!$C$7,"Monitor","Polymer laminate"),IF(P1923&lt;='Tree rules'!$C$8,"Seal cracks","Polymer laminate")),IF(O1923&lt;='Tree rules'!$C$6,IF(P1923&lt;='Tree rules'!$C$9,"Polymer laminate","Steel plate or jacket"),IF(L1923&lt;='Tree rules'!$C$10,"Steel plate or jacket","Polymer laminate")))</f>
        <v>Monitor</v>
      </c>
      <c r="T1923" s="5" t="str">
        <f aca="false">IF(S1923=R1923,"Yes","No")</f>
        <v>Yes</v>
      </c>
    </row>
    <row r="1924" customFormat="false" ht="15" hidden="false" customHeight="false" outlineLevel="0" collapsed="false">
      <c r="A1924" s="15" t="n">
        <v>6385</v>
      </c>
      <c r="B1924" s="16" t="n">
        <v>5.20311602052932</v>
      </c>
      <c r="C1924" s="15" t="n">
        <v>300</v>
      </c>
      <c r="D1924" s="15" t="n">
        <v>475</v>
      </c>
      <c r="E1924" s="15" t="n">
        <v>20</v>
      </c>
      <c r="F1924" s="16" t="n">
        <v>0.735735984447258</v>
      </c>
      <c r="G1924" s="17" t="s">
        <v>103</v>
      </c>
      <c r="H1924" s="18" t="n">
        <v>0.2</v>
      </c>
      <c r="I1924" s="18" t="n">
        <v>1.5</v>
      </c>
      <c r="J1924" s="19" t="n">
        <v>0.881998164591884</v>
      </c>
      <c r="K1924" s="19" t="n">
        <v>0.520220341268852</v>
      </c>
      <c r="L1924" s="16" t="n">
        <v>12.1852834204434</v>
      </c>
      <c r="M1924" s="19" t="n">
        <v>0.403098077917355</v>
      </c>
      <c r="N1924" s="19" t="n">
        <v>1.37285719788088</v>
      </c>
      <c r="O1924" s="19" t="n">
        <v>1.09358055379658</v>
      </c>
      <c r="P1924" s="19" t="n">
        <v>0.971137951876302</v>
      </c>
      <c r="Q1924" s="17" t="s">
        <v>31</v>
      </c>
      <c r="R1924" s="5" t="str">
        <f aca="false">IF(OR(Q1924="Steel plate",Q1924="Concrete jacket"),"Steel plate or jacket",Q1924)</f>
        <v>Polymer laminate</v>
      </c>
      <c r="S1924" s="5" t="str">
        <f aca="false">IF(O1924&lt;='Tree rules'!$C$4,IF(N1924&lt;='Tree rules'!$C$5,IF(P1924&lt;='Tree rules'!$C$7,"Monitor","Polymer laminate"),IF(P1924&lt;='Tree rules'!$C$8,"Seal cracks","Polymer laminate")),IF(O1924&lt;='Tree rules'!$C$6,IF(P1924&lt;='Tree rules'!$C$9,"Polymer laminate","Steel plate or jacket"),IF(L1924&lt;='Tree rules'!$C$10,"Steel plate or jacket","Polymer laminate")))</f>
        <v>Polymer laminate</v>
      </c>
      <c r="T1924" s="5" t="str">
        <f aca="false">IF(S1924=R1924,"Yes","No")</f>
        <v>Yes</v>
      </c>
    </row>
    <row r="1925" customFormat="false" ht="15" hidden="false" customHeight="false" outlineLevel="0" collapsed="false">
      <c r="A1925" s="15" t="n">
        <v>6388</v>
      </c>
      <c r="B1925" s="16" t="n">
        <v>4.84942813430748</v>
      </c>
      <c r="C1925" s="15" t="n">
        <v>230</v>
      </c>
      <c r="D1925" s="15" t="n">
        <v>450</v>
      </c>
      <c r="E1925" s="15" t="n">
        <v>25</v>
      </c>
      <c r="F1925" s="16" t="n">
        <v>0.679557138998441</v>
      </c>
      <c r="G1925" s="17" t="s">
        <v>103</v>
      </c>
      <c r="H1925" s="18" t="n">
        <v>0.2</v>
      </c>
      <c r="I1925" s="18" t="n">
        <v>1.5</v>
      </c>
      <c r="J1925" s="19" t="n">
        <v>0.981127992005727</v>
      </c>
      <c r="K1925" s="19" t="n">
        <v>0.593257558130972</v>
      </c>
      <c r="L1925" s="16" t="n">
        <v>12.0632540654415</v>
      </c>
      <c r="M1925" s="19" t="n">
        <v>0.485451931386387</v>
      </c>
      <c r="N1925" s="19" t="n">
        <v>1.70735516587616</v>
      </c>
      <c r="O1925" s="19" t="n">
        <v>1.18066118963296</v>
      </c>
      <c r="P1925" s="19" t="n">
        <v>0.7960593150971</v>
      </c>
      <c r="Q1925" s="17" t="s">
        <v>31</v>
      </c>
      <c r="R1925" s="5" t="str">
        <f aca="false">IF(OR(Q1925="Steel plate",Q1925="Concrete jacket"),"Steel plate or jacket",Q1925)</f>
        <v>Polymer laminate</v>
      </c>
      <c r="S1925" s="5" t="str">
        <f aca="false">IF(O1925&lt;='Tree rules'!$C$4,IF(N1925&lt;='Tree rules'!$C$5,IF(P1925&lt;='Tree rules'!$C$7,"Monitor","Polymer laminate"),IF(P1925&lt;='Tree rules'!$C$8,"Seal cracks","Polymer laminate")),IF(O1925&lt;='Tree rules'!$C$6,IF(P1925&lt;='Tree rules'!$C$9,"Polymer laminate","Steel plate or jacket"),IF(L1925&lt;='Tree rules'!$C$10,"Steel plate or jacket","Polymer laminate")))</f>
        <v>Polymer laminate</v>
      </c>
      <c r="T1925" s="5" t="str">
        <f aca="false">IF(S1925=R1925,"Yes","No")</f>
        <v>Yes</v>
      </c>
    </row>
    <row r="1926" customFormat="false" ht="15" hidden="false" customHeight="false" outlineLevel="0" collapsed="false">
      <c r="A1926" s="15" t="n">
        <v>6394</v>
      </c>
      <c r="B1926" s="16" t="n">
        <v>4.92124582942206</v>
      </c>
      <c r="C1926" s="15" t="n">
        <v>300</v>
      </c>
      <c r="D1926" s="15" t="n">
        <v>425</v>
      </c>
      <c r="E1926" s="15" t="n">
        <v>25</v>
      </c>
      <c r="F1926" s="16" t="n">
        <v>0.833313701217452</v>
      </c>
      <c r="G1926" s="17" t="s">
        <v>101</v>
      </c>
      <c r="H1926" s="18" t="n">
        <v>0.3</v>
      </c>
      <c r="I1926" s="18" t="n">
        <v>1</v>
      </c>
      <c r="J1926" s="19" t="n">
        <v>0.857945524970998</v>
      </c>
      <c r="K1926" s="19" t="n">
        <v>0.491409495847432</v>
      </c>
      <c r="L1926" s="16" t="n">
        <v>13.0537024653105</v>
      </c>
      <c r="M1926" s="19" t="n">
        <v>0.461069285891964</v>
      </c>
      <c r="N1926" s="19" t="n">
        <v>0.71973301300544</v>
      </c>
      <c r="O1926" s="19" t="n">
        <v>0.857945524970998</v>
      </c>
      <c r="P1926" s="19" t="n">
        <v>0.77469576847078</v>
      </c>
      <c r="Q1926" s="17" t="s">
        <v>29</v>
      </c>
      <c r="R1926" s="5" t="str">
        <f aca="false">IF(OR(Q1926="Steel plate",Q1926="Concrete jacket"),"Steel plate or jacket",Q1926)</f>
        <v>Monitor</v>
      </c>
      <c r="S1926" s="5" t="str">
        <f aca="false">IF(O1926&lt;='Tree rules'!$C$4,IF(N1926&lt;='Tree rules'!$C$5,IF(P1926&lt;='Tree rules'!$C$7,"Monitor","Polymer laminate"),IF(P1926&lt;='Tree rules'!$C$8,"Seal cracks","Polymer laminate")),IF(O1926&lt;='Tree rules'!$C$6,IF(P1926&lt;='Tree rules'!$C$9,"Polymer laminate","Steel plate or jacket"),IF(L1926&lt;='Tree rules'!$C$10,"Steel plate or jacket","Polymer laminate")))</f>
        <v>Monitor</v>
      </c>
      <c r="T1926" s="5" t="str">
        <f aca="false">IF(S1926=R1926,"Yes","No")</f>
        <v>Yes</v>
      </c>
    </row>
    <row r="1927" customFormat="false" ht="15" hidden="false" customHeight="false" outlineLevel="0" collapsed="false">
      <c r="A1927" s="15" t="n">
        <v>6400</v>
      </c>
      <c r="B1927" s="16" t="n">
        <v>3.32304119905435</v>
      </c>
      <c r="C1927" s="15" t="n">
        <v>300</v>
      </c>
      <c r="D1927" s="15" t="n">
        <v>300</v>
      </c>
      <c r="E1927" s="15" t="n">
        <v>25</v>
      </c>
      <c r="F1927" s="16" t="n">
        <v>0.736310778185108</v>
      </c>
      <c r="G1927" s="17" t="s">
        <v>103</v>
      </c>
      <c r="H1927" s="18" t="n">
        <v>0.2</v>
      </c>
      <c r="I1927" s="18" t="n">
        <v>2</v>
      </c>
      <c r="J1927" s="19" t="n">
        <v>0.88033699743579</v>
      </c>
      <c r="K1927" s="19" t="n">
        <v>0.479287254970437</v>
      </c>
      <c r="L1927" s="16" t="n">
        <v>12.980629683806</v>
      </c>
      <c r="M1927" s="19" t="n">
        <v>0.321085561026315</v>
      </c>
      <c r="N1927" s="19" t="n">
        <v>1.47006027485651</v>
      </c>
      <c r="O1927" s="19" t="n">
        <v>1.33873969192166</v>
      </c>
      <c r="P1927" s="19" t="n">
        <v>1.13218918782835</v>
      </c>
      <c r="Q1927" s="17" t="s">
        <v>31</v>
      </c>
      <c r="R1927" s="5" t="str">
        <f aca="false">IF(OR(Q1927="Steel plate",Q1927="Concrete jacket"),"Steel plate or jacket",Q1927)</f>
        <v>Polymer laminate</v>
      </c>
      <c r="S1927" s="5" t="str">
        <f aca="false">IF(O1927&lt;='Tree rules'!$C$4,IF(N1927&lt;='Tree rules'!$C$5,IF(P1927&lt;='Tree rules'!$C$7,"Monitor","Polymer laminate"),IF(P1927&lt;='Tree rules'!$C$8,"Seal cracks","Polymer laminate")),IF(O1927&lt;='Tree rules'!$C$6,IF(P1927&lt;='Tree rules'!$C$9,"Polymer laminate","Steel plate or jacket"),IF(L1927&lt;='Tree rules'!$C$10,"Steel plate or jacket","Polymer laminate")))</f>
        <v>Steel plate or jacket</v>
      </c>
      <c r="T1927" s="5" t="str">
        <f aca="false">IF(S1927=R1927,"Yes","No")</f>
        <v>No</v>
      </c>
    </row>
    <row r="1928" customFormat="false" ht="15" hidden="false" customHeight="false" outlineLevel="0" collapsed="false">
      <c r="A1928" s="15" t="n">
        <v>6402</v>
      </c>
      <c r="B1928" s="16" t="n">
        <v>3.02358191036344</v>
      </c>
      <c r="C1928" s="15" t="n">
        <v>230</v>
      </c>
      <c r="D1928" s="15" t="n">
        <v>300</v>
      </c>
      <c r="E1928" s="15" t="n">
        <v>30</v>
      </c>
      <c r="F1928" s="16" t="n">
        <v>1.0324987837885</v>
      </c>
      <c r="G1928" s="17" t="s">
        <v>103</v>
      </c>
      <c r="H1928" s="18" t="n">
        <v>0.2</v>
      </c>
      <c r="I1928" s="18" t="n">
        <v>1</v>
      </c>
      <c r="J1928" s="19" t="n">
        <v>0.852371108532069</v>
      </c>
      <c r="K1928" s="19" t="n">
        <v>0.446703035900603</v>
      </c>
      <c r="L1928" s="16" t="n">
        <v>11.9038657888324</v>
      </c>
      <c r="M1928" s="19" t="n">
        <v>0.690724140542737</v>
      </c>
      <c r="N1928" s="19" t="n">
        <v>0.937851187577218</v>
      </c>
      <c r="O1928" s="19" t="n">
        <v>0.852371108532069</v>
      </c>
      <c r="P1928" s="19" t="n">
        <v>0.457992772151581</v>
      </c>
      <c r="Q1928" s="17" t="s">
        <v>29</v>
      </c>
      <c r="R1928" s="5" t="str">
        <f aca="false">IF(OR(Q1928="Steel plate",Q1928="Concrete jacket"),"Steel plate or jacket",Q1928)</f>
        <v>Monitor</v>
      </c>
      <c r="S1928" s="5" t="str">
        <f aca="false">IF(O1928&lt;='Tree rules'!$C$4,IF(N1928&lt;='Tree rules'!$C$5,IF(P1928&lt;='Tree rules'!$C$7,"Monitor","Polymer laminate"),IF(P1928&lt;='Tree rules'!$C$8,"Seal cracks","Polymer laminate")),IF(O1928&lt;='Tree rules'!$C$6,IF(P1928&lt;='Tree rules'!$C$9,"Polymer laminate","Steel plate or jacket"),IF(L1928&lt;='Tree rules'!$C$10,"Steel plate or jacket","Polymer laminate")))</f>
        <v>Monitor</v>
      </c>
      <c r="T1928" s="5" t="str">
        <f aca="false">IF(S1928=R1928,"Yes","No")</f>
        <v>Yes</v>
      </c>
    </row>
    <row r="1929" customFormat="false" ht="15" hidden="false" customHeight="false" outlineLevel="0" collapsed="false">
      <c r="A1929" s="15" t="n">
        <v>6405</v>
      </c>
      <c r="B1929" s="16" t="n">
        <v>5.74240268156729</v>
      </c>
      <c r="C1929" s="15" t="n">
        <v>230</v>
      </c>
      <c r="D1929" s="15" t="n">
        <v>525</v>
      </c>
      <c r="E1929" s="15" t="n">
        <v>25</v>
      </c>
      <c r="F1929" s="16" t="n">
        <v>0.59130296510254</v>
      </c>
      <c r="G1929" s="17" t="s">
        <v>102</v>
      </c>
      <c r="H1929" s="18" t="n">
        <v>0.1</v>
      </c>
      <c r="I1929" s="18" t="n">
        <v>1</v>
      </c>
      <c r="J1929" s="19" t="n">
        <v>0.855625430637178</v>
      </c>
      <c r="K1929" s="19" t="n">
        <v>0.648770203350602</v>
      </c>
      <c r="L1929" s="16" t="n">
        <v>12.4294430336954</v>
      </c>
      <c r="M1929" s="19" t="n">
        <v>0.922461506041019</v>
      </c>
      <c r="N1929" s="19" t="n">
        <v>2.30759267859577</v>
      </c>
      <c r="O1929" s="19" t="n">
        <v>0.855625430637178</v>
      </c>
      <c r="P1929" s="19" t="n">
        <v>0.328367322307613</v>
      </c>
      <c r="Q1929" s="17" t="s">
        <v>30</v>
      </c>
      <c r="R1929" s="5" t="str">
        <f aca="false">IF(OR(Q1929="Steel plate",Q1929="Concrete jacket"),"Steel plate or jacket",Q1929)</f>
        <v>Seal cracks</v>
      </c>
      <c r="S1929" s="5" t="str">
        <f aca="false">IF(O1929&lt;='Tree rules'!$C$4,IF(N1929&lt;='Tree rules'!$C$5,IF(P1929&lt;='Tree rules'!$C$7,"Monitor","Polymer laminate"),IF(P1929&lt;='Tree rules'!$C$8,"Seal cracks","Polymer laminate")),IF(O1929&lt;='Tree rules'!$C$6,IF(P1929&lt;='Tree rules'!$C$9,"Polymer laminate","Steel plate or jacket"),IF(L1929&lt;='Tree rules'!$C$10,"Steel plate or jacket","Polymer laminate")))</f>
        <v>Seal cracks</v>
      </c>
      <c r="T1929" s="5" t="str">
        <f aca="false">IF(S1929=R1929,"Yes","No")</f>
        <v>Yes</v>
      </c>
    </row>
    <row r="1930" customFormat="false" ht="15" hidden="false" customHeight="false" outlineLevel="0" collapsed="false">
      <c r="A1930" s="15" t="n">
        <v>6409</v>
      </c>
      <c r="B1930" s="16" t="n">
        <v>6.66139632928439</v>
      </c>
      <c r="C1930" s="15" t="n">
        <v>300</v>
      </c>
      <c r="D1930" s="15" t="n">
        <v>625</v>
      </c>
      <c r="E1930" s="15" t="n">
        <v>25</v>
      </c>
      <c r="F1930" s="16" t="n">
        <v>0.907450217674695</v>
      </c>
      <c r="G1930" s="17" t="s">
        <v>103</v>
      </c>
      <c r="H1930" s="18" t="n">
        <v>0.2</v>
      </c>
      <c r="I1930" s="18" t="n">
        <v>2</v>
      </c>
      <c r="J1930" s="19" t="n">
        <v>0.929078450929923</v>
      </c>
      <c r="K1930" s="19" t="n">
        <v>0.4397082221864</v>
      </c>
      <c r="L1930" s="16" t="n">
        <v>11.5448809866281</v>
      </c>
      <c r="M1930" s="19" t="n">
        <v>0.772794458195024</v>
      </c>
      <c r="N1930" s="19" t="n">
        <v>1.36601780984184</v>
      </c>
      <c r="O1930" s="19" t="n">
        <v>1.44963346792975</v>
      </c>
      <c r="P1930" s="19" t="n">
        <v>0.668091270186092</v>
      </c>
      <c r="Q1930" s="17" t="s">
        <v>105</v>
      </c>
      <c r="R1930" s="5" t="str">
        <f aca="false">IF(OR(Q1930="Steel plate",Q1930="Concrete jacket"),"Steel plate or jacket",Q1930)</f>
        <v>Steel plate or jacket</v>
      </c>
      <c r="S1930" s="5" t="str">
        <f aca="false">IF(O1930&lt;='Tree rules'!$C$4,IF(N1930&lt;='Tree rules'!$C$5,IF(P1930&lt;='Tree rules'!$C$7,"Monitor","Polymer laminate"),IF(P1930&lt;='Tree rules'!$C$8,"Seal cracks","Polymer laminate")),IF(O1930&lt;='Tree rules'!$C$6,IF(P1930&lt;='Tree rules'!$C$9,"Polymer laminate","Steel plate or jacket"),IF(L1930&lt;='Tree rules'!$C$10,"Steel plate or jacket","Polymer laminate")))</f>
        <v>Steel plate or jacket</v>
      </c>
      <c r="T1930" s="5" t="str">
        <f aca="false">IF(S1930=R1930,"Yes","No")</f>
        <v>Yes</v>
      </c>
    </row>
    <row r="1931" customFormat="false" ht="15" hidden="false" customHeight="false" outlineLevel="0" collapsed="false">
      <c r="A1931" s="15" t="n">
        <v>6414</v>
      </c>
      <c r="B1931" s="16" t="n">
        <v>3.63712282872551</v>
      </c>
      <c r="C1931" s="15" t="n">
        <v>230</v>
      </c>
      <c r="D1931" s="15" t="n">
        <v>300</v>
      </c>
      <c r="E1931" s="15" t="n">
        <v>30</v>
      </c>
      <c r="F1931" s="16" t="n">
        <v>0.768324290280112</v>
      </c>
      <c r="G1931" s="17" t="s">
        <v>101</v>
      </c>
      <c r="H1931" s="18" t="n">
        <v>0.3</v>
      </c>
      <c r="I1931" s="18" t="n">
        <v>2</v>
      </c>
      <c r="J1931" s="19" t="n">
        <v>0.878983064287038</v>
      </c>
      <c r="K1931" s="19" t="n">
        <v>0.624129024029698</v>
      </c>
      <c r="L1931" s="16" t="n">
        <v>14.207511049709</v>
      </c>
      <c r="M1931" s="19" t="n">
        <v>0.895982843231725</v>
      </c>
      <c r="N1931" s="19" t="n">
        <v>0.796522960456532</v>
      </c>
      <c r="O1931" s="19" t="n">
        <v>1.20936728652197</v>
      </c>
      <c r="P1931" s="19" t="n">
        <v>0.473539661568679</v>
      </c>
      <c r="Q1931" s="17" t="s">
        <v>31</v>
      </c>
      <c r="R1931" s="5" t="str">
        <f aca="false">IF(OR(Q1931="Steel plate",Q1931="Concrete jacket"),"Steel plate or jacket",Q1931)</f>
        <v>Polymer laminate</v>
      </c>
      <c r="S1931" s="5" t="str">
        <f aca="false">IF(O1931&lt;='Tree rules'!$C$4,IF(N1931&lt;='Tree rules'!$C$5,IF(P1931&lt;='Tree rules'!$C$7,"Monitor","Polymer laminate"),IF(P1931&lt;='Tree rules'!$C$8,"Seal cracks","Polymer laminate")),IF(O1931&lt;='Tree rules'!$C$6,IF(P1931&lt;='Tree rules'!$C$9,"Polymer laminate","Steel plate or jacket"),IF(L1931&lt;='Tree rules'!$C$10,"Steel plate or jacket","Polymer laminate")))</f>
        <v>Polymer laminate</v>
      </c>
      <c r="T1931" s="5" t="str">
        <f aca="false">IF(S1931=R1931,"Yes","No")</f>
        <v>Yes</v>
      </c>
    </row>
    <row r="1932" customFormat="false" ht="15" hidden="false" customHeight="false" outlineLevel="0" collapsed="false">
      <c r="A1932" s="15" t="n">
        <v>6415</v>
      </c>
      <c r="B1932" s="16" t="n">
        <v>6.67856390915277</v>
      </c>
      <c r="C1932" s="15" t="n">
        <v>300</v>
      </c>
      <c r="D1932" s="15" t="n">
        <v>650</v>
      </c>
      <c r="E1932" s="15" t="n">
        <v>30</v>
      </c>
      <c r="F1932" s="16" t="n">
        <v>0.695812326376477</v>
      </c>
      <c r="G1932" s="17" t="s">
        <v>101</v>
      </c>
      <c r="H1932" s="18" t="n">
        <v>0.3</v>
      </c>
      <c r="I1932" s="18" t="n">
        <v>1</v>
      </c>
      <c r="J1932" s="19" t="n">
        <v>0.999825002503005</v>
      </c>
      <c r="K1932" s="19" t="n">
        <v>0.578710909328533</v>
      </c>
      <c r="L1932" s="16" t="n">
        <v>11.0939599819813</v>
      </c>
      <c r="M1932" s="19" t="n">
        <v>0.797775113982852</v>
      </c>
      <c r="N1932" s="19" t="n">
        <v>0.668611872805133</v>
      </c>
      <c r="O1932" s="19" t="n">
        <v>0.999825002503005</v>
      </c>
      <c r="P1932" s="19" t="n">
        <v>0.453264801946337</v>
      </c>
      <c r="Q1932" s="17" t="s">
        <v>29</v>
      </c>
      <c r="R1932" s="5" t="str">
        <f aca="false">IF(OR(Q1932="Steel plate",Q1932="Concrete jacket"),"Steel plate or jacket",Q1932)</f>
        <v>Monitor</v>
      </c>
      <c r="S1932" s="5" t="str">
        <f aca="false">IF(O1932&lt;='Tree rules'!$C$4,IF(N1932&lt;='Tree rules'!$C$5,IF(P1932&lt;='Tree rules'!$C$7,"Monitor","Polymer laminate"),IF(P1932&lt;='Tree rules'!$C$8,"Seal cracks","Polymer laminate")),IF(O1932&lt;='Tree rules'!$C$6,IF(P1932&lt;='Tree rules'!$C$9,"Polymer laminate","Steel plate or jacket"),IF(L1932&lt;='Tree rules'!$C$10,"Steel plate or jacket","Polymer laminate")))</f>
        <v>Monitor</v>
      </c>
      <c r="T1932" s="5" t="str">
        <f aca="false">IF(S1932=R1932,"Yes","No")</f>
        <v>Yes</v>
      </c>
    </row>
    <row r="1933" customFormat="false" ht="15" hidden="false" customHeight="false" outlineLevel="0" collapsed="false">
      <c r="A1933" s="15" t="n">
        <v>6422</v>
      </c>
      <c r="B1933" s="16" t="n">
        <v>3.42706269192072</v>
      </c>
      <c r="C1933" s="15" t="n">
        <v>300</v>
      </c>
      <c r="D1933" s="15" t="n">
        <v>300</v>
      </c>
      <c r="E1933" s="15" t="n">
        <v>25</v>
      </c>
      <c r="F1933" s="16" t="n">
        <v>0.831109167616348</v>
      </c>
      <c r="G1933" s="17" t="s">
        <v>101</v>
      </c>
      <c r="H1933" s="18" t="n">
        <v>0.3</v>
      </c>
      <c r="I1933" s="18" t="n">
        <v>1</v>
      </c>
      <c r="J1933" s="19" t="n">
        <v>0.86576950306259</v>
      </c>
      <c r="K1933" s="19" t="n">
        <v>0.5731711815358</v>
      </c>
      <c r="L1933" s="16" t="n">
        <v>13.5994551266695</v>
      </c>
      <c r="M1933" s="19" t="n">
        <v>0.482073609393248</v>
      </c>
      <c r="N1933" s="19" t="n">
        <v>0.949368900553797</v>
      </c>
      <c r="O1933" s="19" t="n">
        <v>0.86576950306259</v>
      </c>
      <c r="P1933" s="19" t="n">
        <v>0.714293183995876</v>
      </c>
      <c r="Q1933" s="17" t="s">
        <v>29</v>
      </c>
      <c r="R1933" s="5" t="str">
        <f aca="false">IF(OR(Q1933="Steel plate",Q1933="Concrete jacket"),"Steel plate or jacket",Q1933)</f>
        <v>Monitor</v>
      </c>
      <c r="S1933" s="5" t="str">
        <f aca="false">IF(O1933&lt;='Tree rules'!$C$4,IF(N1933&lt;='Tree rules'!$C$5,IF(P1933&lt;='Tree rules'!$C$7,"Monitor","Polymer laminate"),IF(P1933&lt;='Tree rules'!$C$8,"Seal cracks","Polymer laminate")),IF(O1933&lt;='Tree rules'!$C$6,IF(P1933&lt;='Tree rules'!$C$9,"Polymer laminate","Steel plate or jacket"),IF(L1933&lt;='Tree rules'!$C$10,"Steel plate or jacket","Polymer laminate")))</f>
        <v>Monitor</v>
      </c>
      <c r="T1933" s="5" t="str">
        <f aca="false">IF(S1933=R1933,"Yes","No")</f>
        <v>Yes</v>
      </c>
    </row>
    <row r="1934" customFormat="false" ht="15" hidden="false" customHeight="false" outlineLevel="0" collapsed="false">
      <c r="A1934" s="15" t="n">
        <v>6426</v>
      </c>
      <c r="B1934" s="16" t="n">
        <v>3.48987253364909</v>
      </c>
      <c r="C1934" s="15" t="n">
        <v>230</v>
      </c>
      <c r="D1934" s="15" t="n">
        <v>300</v>
      </c>
      <c r="E1934" s="15" t="n">
        <v>30</v>
      </c>
      <c r="F1934" s="16" t="n">
        <v>0.816145304197962</v>
      </c>
      <c r="G1934" s="17" t="s">
        <v>102</v>
      </c>
      <c r="H1934" s="18" t="n">
        <v>0.1</v>
      </c>
      <c r="I1934" s="18" t="n">
        <v>2</v>
      </c>
      <c r="J1934" s="19" t="n">
        <v>0.899151761545939</v>
      </c>
      <c r="K1934" s="19" t="n">
        <v>0.504935069189981</v>
      </c>
      <c r="L1934" s="16" t="n">
        <v>14.4807988948095</v>
      </c>
      <c r="M1934" s="19" t="n">
        <v>0.512857025514937</v>
      </c>
      <c r="N1934" s="19" t="n">
        <v>3.94673083575568</v>
      </c>
      <c r="O1934" s="19" t="n">
        <v>1.34429026616339</v>
      </c>
      <c r="P1934" s="19" t="n">
        <v>0.714055850364067</v>
      </c>
      <c r="Q1934" s="17" t="s">
        <v>31</v>
      </c>
      <c r="R1934" s="5" t="str">
        <f aca="false">IF(OR(Q1934="Steel plate",Q1934="Concrete jacket"),"Steel plate or jacket",Q1934)</f>
        <v>Polymer laminate</v>
      </c>
      <c r="S1934" s="5" t="str">
        <f aca="false">IF(O1934&lt;='Tree rules'!$C$4,IF(N1934&lt;='Tree rules'!$C$5,IF(P1934&lt;='Tree rules'!$C$7,"Monitor","Polymer laminate"),IF(P1934&lt;='Tree rules'!$C$8,"Seal cracks","Polymer laminate")),IF(O1934&lt;='Tree rules'!$C$6,IF(P1934&lt;='Tree rules'!$C$9,"Polymer laminate","Steel plate or jacket"),IF(L1934&lt;='Tree rules'!$C$10,"Steel plate or jacket","Polymer laminate")))</f>
        <v>Polymer laminate</v>
      </c>
      <c r="T1934" s="5" t="str">
        <f aca="false">IF(S1934=R1934,"Yes","No")</f>
        <v>Yes</v>
      </c>
    </row>
    <row r="1935" customFormat="false" ht="15" hidden="false" customHeight="false" outlineLevel="0" collapsed="false">
      <c r="A1935" s="15" t="n">
        <v>6428</v>
      </c>
      <c r="B1935" s="16" t="n">
        <v>3.78807604287013</v>
      </c>
      <c r="C1935" s="15" t="n">
        <v>230</v>
      </c>
      <c r="D1935" s="15" t="n">
        <v>325</v>
      </c>
      <c r="E1935" s="15" t="n">
        <v>25</v>
      </c>
      <c r="F1935" s="16" t="n">
        <v>0.699968036696473</v>
      </c>
      <c r="G1935" s="17" t="s">
        <v>101</v>
      </c>
      <c r="H1935" s="18" t="n">
        <v>0.3</v>
      </c>
      <c r="I1935" s="18" t="n">
        <v>1.5</v>
      </c>
      <c r="J1935" s="19" t="n">
        <v>0.851014714390297</v>
      </c>
      <c r="K1935" s="19" t="n">
        <v>0.59853248642511</v>
      </c>
      <c r="L1935" s="16" t="n">
        <v>13.4806976614596</v>
      </c>
      <c r="M1935" s="19" t="n">
        <v>0.606422838997205</v>
      </c>
      <c r="N1935" s="19" t="n">
        <v>0.683909533166656</v>
      </c>
      <c r="O1935" s="19" t="n">
        <v>1.02184209509126</v>
      </c>
      <c r="P1935" s="19" t="n">
        <v>0.584439094294482</v>
      </c>
      <c r="Q1935" s="17" t="s">
        <v>31</v>
      </c>
      <c r="R1935" s="5" t="str">
        <f aca="false">IF(OR(Q1935="Steel plate",Q1935="Concrete jacket"),"Steel plate or jacket",Q1935)</f>
        <v>Polymer laminate</v>
      </c>
      <c r="S1935" s="5" t="str">
        <f aca="false">IF(O1935&lt;='Tree rules'!$C$4,IF(N1935&lt;='Tree rules'!$C$5,IF(P1935&lt;='Tree rules'!$C$7,"Monitor","Polymer laminate"),IF(P1935&lt;='Tree rules'!$C$8,"Seal cracks","Polymer laminate")),IF(O1935&lt;='Tree rules'!$C$6,IF(P1935&lt;='Tree rules'!$C$9,"Polymer laminate","Steel plate or jacket"),IF(L1935&lt;='Tree rules'!$C$10,"Steel plate or jacket","Polymer laminate")))</f>
        <v>Polymer laminate</v>
      </c>
      <c r="T1935" s="5" t="str">
        <f aca="false">IF(S1935=R1935,"Yes","No")</f>
        <v>Yes</v>
      </c>
    </row>
    <row r="1936" customFormat="false" ht="15" hidden="false" customHeight="false" outlineLevel="0" collapsed="false">
      <c r="A1936" s="15" t="n">
        <v>6429</v>
      </c>
      <c r="B1936" s="16" t="n">
        <v>6.46723537682371</v>
      </c>
      <c r="C1936" s="15" t="n">
        <v>300</v>
      </c>
      <c r="D1936" s="15" t="n">
        <v>525</v>
      </c>
      <c r="E1936" s="15" t="n">
        <v>25</v>
      </c>
      <c r="F1936" s="16" t="n">
        <v>0.55967134260194</v>
      </c>
      <c r="G1936" s="17" t="s">
        <v>103</v>
      </c>
      <c r="H1936" s="18" t="n">
        <v>0.2</v>
      </c>
      <c r="I1936" s="18" t="n">
        <v>1</v>
      </c>
      <c r="J1936" s="19" t="n">
        <v>0.949710417379193</v>
      </c>
      <c r="K1936" s="19" t="n">
        <v>0.581910285344719</v>
      </c>
      <c r="L1936" s="16" t="n">
        <v>13.5015352334524</v>
      </c>
      <c r="M1936" s="19" t="n">
        <v>0.315790633322376</v>
      </c>
      <c r="N1936" s="19" t="n">
        <v>1.06728891181971</v>
      </c>
      <c r="O1936" s="19" t="n">
        <v>0.949710417379193</v>
      </c>
      <c r="P1936" s="19" t="n">
        <v>1.06129880255411</v>
      </c>
      <c r="Q1936" s="17" t="s">
        <v>31</v>
      </c>
      <c r="R1936" s="5" t="str">
        <f aca="false">IF(OR(Q1936="Steel plate",Q1936="Concrete jacket"),"Steel plate or jacket",Q1936)</f>
        <v>Polymer laminate</v>
      </c>
      <c r="S1936" s="5" t="str">
        <f aca="false">IF(O1936&lt;='Tree rules'!$C$4,IF(N1936&lt;='Tree rules'!$C$5,IF(P1936&lt;='Tree rules'!$C$7,"Monitor","Polymer laminate"),IF(P1936&lt;='Tree rules'!$C$8,"Seal cracks","Polymer laminate")),IF(O1936&lt;='Tree rules'!$C$6,IF(P1936&lt;='Tree rules'!$C$9,"Polymer laminate","Steel plate or jacket"),IF(L1936&lt;='Tree rules'!$C$10,"Steel plate or jacket","Polymer laminate")))</f>
        <v>Polymer laminate</v>
      </c>
      <c r="T1936" s="5" t="str">
        <f aca="false">IF(S1936=R1936,"Yes","No")</f>
        <v>Yes</v>
      </c>
    </row>
    <row r="1937" customFormat="false" ht="15" hidden="false" customHeight="false" outlineLevel="0" collapsed="false">
      <c r="A1937" s="15" t="n">
        <v>6434</v>
      </c>
      <c r="B1937" s="16" t="n">
        <v>5.12346904283097</v>
      </c>
      <c r="C1937" s="15" t="n">
        <v>230</v>
      </c>
      <c r="D1937" s="15" t="n">
        <v>450</v>
      </c>
      <c r="E1937" s="15" t="n">
        <v>20</v>
      </c>
      <c r="F1937" s="16" t="n">
        <v>0.649145274956135</v>
      </c>
      <c r="G1937" s="17" t="s">
        <v>101</v>
      </c>
      <c r="H1937" s="18" t="n">
        <v>0.3</v>
      </c>
      <c r="I1937" s="18" t="n">
        <v>1</v>
      </c>
      <c r="J1937" s="19" t="n">
        <v>0.85347352794916</v>
      </c>
      <c r="K1937" s="19" t="n">
        <v>0.460487258785186</v>
      </c>
      <c r="L1937" s="16" t="n">
        <v>12.6818540664133</v>
      </c>
      <c r="M1937" s="19" t="n">
        <v>0.91636142826732</v>
      </c>
      <c r="N1937" s="19" t="n">
        <v>0.541604812813743</v>
      </c>
      <c r="O1937" s="19" t="n">
        <v>0.85347352794916</v>
      </c>
      <c r="P1937" s="19" t="n">
        <v>0.356713905980746</v>
      </c>
      <c r="Q1937" s="17" t="s">
        <v>29</v>
      </c>
      <c r="R1937" s="5" t="str">
        <f aca="false">IF(OR(Q1937="Steel plate",Q1937="Concrete jacket"),"Steel plate or jacket",Q1937)</f>
        <v>Monitor</v>
      </c>
      <c r="S1937" s="5" t="str">
        <f aca="false">IF(O1937&lt;='Tree rules'!$C$4,IF(N1937&lt;='Tree rules'!$C$5,IF(P1937&lt;='Tree rules'!$C$7,"Monitor","Polymer laminate"),IF(P1937&lt;='Tree rules'!$C$8,"Seal cracks","Polymer laminate")),IF(O1937&lt;='Tree rules'!$C$6,IF(P1937&lt;='Tree rules'!$C$9,"Polymer laminate","Steel plate or jacket"),IF(L1937&lt;='Tree rules'!$C$10,"Steel plate or jacket","Polymer laminate")))</f>
        <v>Monitor</v>
      </c>
      <c r="T1937" s="5" t="str">
        <f aca="false">IF(S1937=R1937,"Yes","No")</f>
        <v>Yes</v>
      </c>
    </row>
    <row r="1938" customFormat="false" ht="15" hidden="false" customHeight="false" outlineLevel="0" collapsed="false">
      <c r="A1938" s="15" t="n">
        <v>6435</v>
      </c>
      <c r="B1938" s="16" t="n">
        <v>3.18607335237929</v>
      </c>
      <c r="C1938" s="15" t="n">
        <v>300</v>
      </c>
      <c r="D1938" s="15" t="n">
        <v>300</v>
      </c>
      <c r="E1938" s="15" t="n">
        <v>30</v>
      </c>
      <c r="F1938" s="16" t="n">
        <v>0.791582400904515</v>
      </c>
      <c r="G1938" s="17" t="s">
        <v>101</v>
      </c>
      <c r="H1938" s="18" t="n">
        <v>0.3</v>
      </c>
      <c r="I1938" s="18" t="n">
        <v>2</v>
      </c>
      <c r="J1938" s="19" t="n">
        <v>0.912178778379611</v>
      </c>
      <c r="K1938" s="19" t="n">
        <v>0.538022221068996</v>
      </c>
      <c r="L1938" s="16" t="n">
        <v>12.543595875509</v>
      </c>
      <c r="M1938" s="19" t="n">
        <v>0.363539253985282</v>
      </c>
      <c r="N1938" s="19" t="n">
        <v>1.1820634099282</v>
      </c>
      <c r="O1938" s="19" t="n">
        <v>1.33358510440342</v>
      </c>
      <c r="P1938" s="19" t="n">
        <v>0.996671919390548</v>
      </c>
      <c r="Q1938" s="17" t="s">
        <v>31</v>
      </c>
      <c r="R1938" s="5" t="str">
        <f aca="false">IF(OR(Q1938="Steel plate",Q1938="Concrete jacket"),"Steel plate or jacket",Q1938)</f>
        <v>Polymer laminate</v>
      </c>
      <c r="S1938" s="5" t="str">
        <f aca="false">IF(O1938&lt;='Tree rules'!$C$4,IF(N1938&lt;='Tree rules'!$C$5,IF(P1938&lt;='Tree rules'!$C$7,"Monitor","Polymer laminate"),IF(P1938&lt;='Tree rules'!$C$8,"Seal cracks","Polymer laminate")),IF(O1938&lt;='Tree rules'!$C$6,IF(P1938&lt;='Tree rules'!$C$9,"Polymer laminate","Steel plate or jacket"),IF(L1938&lt;='Tree rules'!$C$10,"Steel plate or jacket","Polymer laminate")))</f>
        <v>Polymer laminate</v>
      </c>
      <c r="T1938" s="5" t="str">
        <f aca="false">IF(S1938=R1938,"Yes","No")</f>
        <v>Yes</v>
      </c>
    </row>
    <row r="1939" customFormat="false" ht="15" hidden="false" customHeight="false" outlineLevel="0" collapsed="false">
      <c r="A1939" s="15" t="n">
        <v>6437</v>
      </c>
      <c r="B1939" s="16" t="n">
        <v>4.39515876383061</v>
      </c>
      <c r="C1939" s="15" t="n">
        <v>230</v>
      </c>
      <c r="D1939" s="15" t="n">
        <v>375</v>
      </c>
      <c r="E1939" s="15" t="n">
        <v>20</v>
      </c>
      <c r="F1939" s="16" t="n">
        <v>0.622439931366167</v>
      </c>
      <c r="G1939" s="17" t="s">
        <v>102</v>
      </c>
      <c r="H1939" s="18" t="n">
        <v>0.1</v>
      </c>
      <c r="I1939" s="18" t="n">
        <v>1</v>
      </c>
      <c r="J1939" s="19" t="n">
        <v>0.950362347587661</v>
      </c>
      <c r="K1939" s="19" t="n">
        <v>0.479974568692473</v>
      </c>
      <c r="L1939" s="16" t="n">
        <v>13.9087302652867</v>
      </c>
      <c r="M1939" s="19" t="n">
        <v>0.253266080052274</v>
      </c>
      <c r="N1939" s="19" t="n">
        <v>2.7124974223881</v>
      </c>
      <c r="O1939" s="19" t="n">
        <v>0.950362347587661</v>
      </c>
      <c r="P1939" s="19" t="n">
        <v>1.15691172524466</v>
      </c>
      <c r="Q1939" s="17" t="s">
        <v>31</v>
      </c>
      <c r="R1939" s="5" t="str">
        <f aca="false">IF(OR(Q1939="Steel plate",Q1939="Concrete jacket"),"Steel plate or jacket",Q1939)</f>
        <v>Polymer laminate</v>
      </c>
      <c r="S1939" s="5" t="str">
        <f aca="false">IF(O1939&lt;='Tree rules'!$C$4,IF(N1939&lt;='Tree rules'!$C$5,IF(P1939&lt;='Tree rules'!$C$7,"Monitor","Polymer laminate"),IF(P1939&lt;='Tree rules'!$C$8,"Seal cracks","Polymer laminate")),IF(O1939&lt;='Tree rules'!$C$6,IF(P1939&lt;='Tree rules'!$C$9,"Polymer laminate","Steel plate or jacket"),IF(L1939&lt;='Tree rules'!$C$10,"Steel plate or jacket","Polymer laminate")))</f>
        <v>Polymer laminate</v>
      </c>
      <c r="T1939" s="5" t="str">
        <f aca="false">IF(S1939=R1939,"Yes","No")</f>
        <v>Yes</v>
      </c>
    </row>
    <row r="1940" customFormat="false" ht="15" hidden="false" customHeight="false" outlineLevel="0" collapsed="false">
      <c r="A1940" s="15" t="n">
        <v>6444</v>
      </c>
      <c r="B1940" s="16" t="n">
        <v>4.24297353996773</v>
      </c>
      <c r="C1940" s="15" t="n">
        <v>230</v>
      </c>
      <c r="D1940" s="15" t="n">
        <v>400</v>
      </c>
      <c r="E1940" s="15" t="n">
        <v>25</v>
      </c>
      <c r="F1940" s="16" t="n">
        <v>0.740832460684402</v>
      </c>
      <c r="G1940" s="17" t="s">
        <v>101</v>
      </c>
      <c r="H1940" s="18" t="n">
        <v>0.3</v>
      </c>
      <c r="I1940" s="18" t="n">
        <v>2</v>
      </c>
      <c r="J1940" s="19" t="n">
        <v>0.898481475265192</v>
      </c>
      <c r="K1940" s="19" t="n">
        <v>0.444125855993579</v>
      </c>
      <c r="L1940" s="16" t="n">
        <v>11.9858009603608</v>
      </c>
      <c r="M1940" s="19" t="n">
        <v>0.950123126649673</v>
      </c>
      <c r="N1940" s="19" t="n">
        <v>0.97613989217279</v>
      </c>
      <c r="O1940" s="19" t="n">
        <v>1.39792409623386</v>
      </c>
      <c r="P1940" s="19" t="n">
        <v>0.429388932573078</v>
      </c>
      <c r="Q1940" s="17" t="s">
        <v>31</v>
      </c>
      <c r="R1940" s="5" t="str">
        <f aca="false">IF(OR(Q1940="Steel plate",Q1940="Concrete jacket"),"Steel plate or jacket",Q1940)</f>
        <v>Polymer laminate</v>
      </c>
      <c r="S1940" s="5" t="str">
        <f aca="false">IF(O1940&lt;='Tree rules'!$C$4,IF(N1940&lt;='Tree rules'!$C$5,IF(P1940&lt;='Tree rules'!$C$7,"Monitor","Polymer laminate"),IF(P1940&lt;='Tree rules'!$C$8,"Seal cracks","Polymer laminate")),IF(O1940&lt;='Tree rules'!$C$6,IF(P1940&lt;='Tree rules'!$C$9,"Polymer laminate","Steel plate or jacket"),IF(L1940&lt;='Tree rules'!$C$10,"Steel plate or jacket","Polymer laminate")))</f>
        <v>Steel plate or jacket</v>
      </c>
      <c r="T1940" s="5" t="str">
        <f aca="false">IF(S1940=R1940,"Yes","No")</f>
        <v>No</v>
      </c>
    </row>
    <row r="1941" customFormat="false" ht="15" hidden="false" customHeight="false" outlineLevel="0" collapsed="false">
      <c r="A1941" s="15" t="n">
        <v>6446</v>
      </c>
      <c r="B1941" s="16" t="n">
        <v>3.88785470501077</v>
      </c>
      <c r="C1941" s="15" t="n">
        <v>300</v>
      </c>
      <c r="D1941" s="15" t="n">
        <v>350</v>
      </c>
      <c r="E1941" s="15" t="n">
        <v>25</v>
      </c>
      <c r="F1941" s="16" t="n">
        <v>0.693508312050727</v>
      </c>
      <c r="G1941" s="17" t="s">
        <v>103</v>
      </c>
      <c r="H1941" s="18" t="n">
        <v>0.2</v>
      </c>
      <c r="I1941" s="18" t="n">
        <v>1</v>
      </c>
      <c r="J1941" s="19" t="n">
        <v>0.966530037507539</v>
      </c>
      <c r="K1941" s="19" t="n">
        <v>0.423931662205238</v>
      </c>
      <c r="L1941" s="16" t="n">
        <v>12.8736910761946</v>
      </c>
      <c r="M1941" s="19" t="n">
        <v>0.94921451648982</v>
      </c>
      <c r="N1941" s="19" t="n">
        <v>1.46505846285723</v>
      </c>
      <c r="O1941" s="19" t="n">
        <v>0.966530037507539</v>
      </c>
      <c r="P1941" s="19" t="n">
        <v>0.336220891352967</v>
      </c>
      <c r="Q1941" s="17" t="s">
        <v>30</v>
      </c>
      <c r="R1941" s="5" t="str">
        <f aca="false">IF(OR(Q1941="Steel plate",Q1941="Concrete jacket"),"Steel plate or jacket",Q1941)</f>
        <v>Seal cracks</v>
      </c>
      <c r="S1941" s="5" t="str">
        <f aca="false">IF(O1941&lt;='Tree rules'!$C$4,IF(N1941&lt;='Tree rules'!$C$5,IF(P1941&lt;='Tree rules'!$C$7,"Monitor","Polymer laminate"),IF(P1941&lt;='Tree rules'!$C$8,"Seal cracks","Polymer laminate")),IF(O1941&lt;='Tree rules'!$C$6,IF(P1941&lt;='Tree rules'!$C$9,"Polymer laminate","Steel plate or jacket"),IF(L1941&lt;='Tree rules'!$C$10,"Steel plate or jacket","Polymer laminate")))</f>
        <v>Seal cracks</v>
      </c>
      <c r="T1941" s="5" t="str">
        <f aca="false">IF(S1941=R1941,"Yes","No")</f>
        <v>Yes</v>
      </c>
    </row>
    <row r="1942" customFormat="false" ht="15" hidden="false" customHeight="false" outlineLevel="0" collapsed="false">
      <c r="A1942" s="15" t="n">
        <v>6451</v>
      </c>
      <c r="B1942" s="16" t="n">
        <v>3.6989369427735</v>
      </c>
      <c r="C1942" s="15" t="n">
        <v>300</v>
      </c>
      <c r="D1942" s="15" t="n">
        <v>350</v>
      </c>
      <c r="E1942" s="15" t="n">
        <v>30</v>
      </c>
      <c r="F1942" s="16" t="n">
        <v>1.10231321178589</v>
      </c>
      <c r="G1942" s="17" t="s">
        <v>103</v>
      </c>
      <c r="H1942" s="18" t="n">
        <v>0.2</v>
      </c>
      <c r="I1942" s="18" t="n">
        <v>2</v>
      </c>
      <c r="J1942" s="19" t="n">
        <v>0.879727153059393</v>
      </c>
      <c r="K1942" s="19" t="n">
        <v>0.462650927177499</v>
      </c>
      <c r="L1942" s="16" t="n">
        <v>12.1675557328076</v>
      </c>
      <c r="M1942" s="19" t="n">
        <v>0.634553956682045</v>
      </c>
      <c r="N1942" s="19" t="n">
        <v>1.40878559053949</v>
      </c>
      <c r="O1942" s="19" t="n">
        <v>1.35244772309264</v>
      </c>
      <c r="P1942" s="19" t="n">
        <v>0.763418771235725</v>
      </c>
      <c r="Q1942" s="17" t="s">
        <v>31</v>
      </c>
      <c r="R1942" s="5" t="str">
        <f aca="false">IF(OR(Q1942="Steel plate",Q1942="Concrete jacket"),"Steel plate or jacket",Q1942)</f>
        <v>Polymer laminate</v>
      </c>
      <c r="S1942" s="5" t="str">
        <f aca="false">IF(O1942&lt;='Tree rules'!$C$4,IF(N1942&lt;='Tree rules'!$C$5,IF(P1942&lt;='Tree rules'!$C$7,"Monitor","Polymer laminate"),IF(P1942&lt;='Tree rules'!$C$8,"Seal cracks","Polymer laminate")),IF(O1942&lt;='Tree rules'!$C$6,IF(P1942&lt;='Tree rules'!$C$9,"Polymer laminate","Steel plate or jacket"),IF(L1942&lt;='Tree rules'!$C$10,"Steel plate or jacket","Polymer laminate")))</f>
        <v>Steel plate or jacket</v>
      </c>
      <c r="T1942" s="5" t="str">
        <f aca="false">IF(S1942=R1942,"Yes","No")</f>
        <v>No</v>
      </c>
    </row>
    <row r="1943" customFormat="false" ht="15" hidden="false" customHeight="false" outlineLevel="0" collapsed="false">
      <c r="A1943" s="15" t="n">
        <v>6452</v>
      </c>
      <c r="B1943" s="16" t="n">
        <v>5.68382445834285</v>
      </c>
      <c r="C1943" s="15" t="n">
        <v>300</v>
      </c>
      <c r="D1943" s="15" t="n">
        <v>500</v>
      </c>
      <c r="E1943" s="15" t="n">
        <v>30</v>
      </c>
      <c r="F1943" s="16" t="n">
        <v>0.738112811416104</v>
      </c>
      <c r="G1943" s="17" t="s">
        <v>101</v>
      </c>
      <c r="H1943" s="18" t="n">
        <v>0.3</v>
      </c>
      <c r="I1943" s="18" t="n">
        <v>2</v>
      </c>
      <c r="J1943" s="19" t="n">
        <v>0.90297524787694</v>
      </c>
      <c r="K1943" s="19" t="n">
        <v>0.483030233745612</v>
      </c>
      <c r="L1943" s="16" t="n">
        <v>12.5194371329138</v>
      </c>
      <c r="M1943" s="19" t="n">
        <v>0.784801729102505</v>
      </c>
      <c r="N1943" s="19" t="n">
        <v>0.900138421733104</v>
      </c>
      <c r="O1943" s="19" t="n">
        <v>1.36978615070538</v>
      </c>
      <c r="P1943" s="19" t="n">
        <v>0.549658743562055</v>
      </c>
      <c r="Q1943" s="17" t="s">
        <v>31</v>
      </c>
      <c r="R1943" s="5" t="str">
        <f aca="false">IF(OR(Q1943="Steel plate",Q1943="Concrete jacket"),"Steel plate or jacket",Q1943)</f>
        <v>Polymer laminate</v>
      </c>
      <c r="S1943" s="5" t="str">
        <f aca="false">IF(O1943&lt;='Tree rules'!$C$4,IF(N1943&lt;='Tree rules'!$C$5,IF(P1943&lt;='Tree rules'!$C$7,"Monitor","Polymer laminate"),IF(P1943&lt;='Tree rules'!$C$8,"Seal cracks","Polymer laminate")),IF(O1943&lt;='Tree rules'!$C$6,IF(P1943&lt;='Tree rules'!$C$9,"Polymer laminate","Steel plate or jacket"),IF(L1943&lt;='Tree rules'!$C$10,"Steel plate or jacket","Polymer laminate")))</f>
        <v>Steel plate or jacket</v>
      </c>
      <c r="T1943" s="5" t="str">
        <f aca="false">IF(S1943=R1943,"Yes","No")</f>
        <v>No</v>
      </c>
    </row>
    <row r="1944" customFormat="false" ht="15" hidden="false" customHeight="false" outlineLevel="0" collapsed="false">
      <c r="A1944" s="15" t="n">
        <v>6458</v>
      </c>
      <c r="B1944" s="16" t="n">
        <v>5.28240091246779</v>
      </c>
      <c r="C1944" s="15" t="n">
        <v>300</v>
      </c>
      <c r="D1944" s="15" t="n">
        <v>450</v>
      </c>
      <c r="E1944" s="15" t="n">
        <v>30</v>
      </c>
      <c r="F1944" s="16" t="n">
        <v>0.781490709848207</v>
      </c>
      <c r="G1944" s="17" t="s">
        <v>101</v>
      </c>
      <c r="H1944" s="18" t="n">
        <v>0.3</v>
      </c>
      <c r="I1944" s="18" t="n">
        <v>1</v>
      </c>
      <c r="J1944" s="19" t="n">
        <v>0.913093016400289</v>
      </c>
      <c r="K1944" s="19" t="n">
        <v>0.469183219283075</v>
      </c>
      <c r="L1944" s="16" t="n">
        <v>13.1403007772831</v>
      </c>
      <c r="M1944" s="19" t="n">
        <v>0.928508790591322</v>
      </c>
      <c r="N1944" s="19" t="n">
        <v>0.701736568106645</v>
      </c>
      <c r="O1944" s="19" t="n">
        <v>0.913093016400289</v>
      </c>
      <c r="P1944" s="19" t="n">
        <v>0.398032679419944</v>
      </c>
      <c r="Q1944" s="17" t="s">
        <v>29</v>
      </c>
      <c r="R1944" s="5" t="str">
        <f aca="false">IF(OR(Q1944="Steel plate",Q1944="Concrete jacket"),"Steel plate or jacket",Q1944)</f>
        <v>Monitor</v>
      </c>
      <c r="S1944" s="5" t="str">
        <f aca="false">IF(O1944&lt;='Tree rules'!$C$4,IF(N1944&lt;='Tree rules'!$C$5,IF(P1944&lt;='Tree rules'!$C$7,"Monitor","Polymer laminate"),IF(P1944&lt;='Tree rules'!$C$8,"Seal cracks","Polymer laminate")),IF(O1944&lt;='Tree rules'!$C$6,IF(P1944&lt;='Tree rules'!$C$9,"Polymer laminate","Steel plate or jacket"),IF(L1944&lt;='Tree rules'!$C$10,"Steel plate or jacket","Polymer laminate")))</f>
        <v>Monitor</v>
      </c>
      <c r="T1944" s="5" t="str">
        <f aca="false">IF(S1944=R1944,"Yes","No")</f>
        <v>Yes</v>
      </c>
    </row>
    <row r="1945" customFormat="false" ht="15" hidden="false" customHeight="false" outlineLevel="0" collapsed="false">
      <c r="A1945" s="15" t="n">
        <v>6459</v>
      </c>
      <c r="B1945" s="16" t="n">
        <v>7.28087205118038</v>
      </c>
      <c r="C1945" s="15" t="n">
        <v>300</v>
      </c>
      <c r="D1945" s="15" t="n">
        <v>675</v>
      </c>
      <c r="E1945" s="15" t="n">
        <v>25</v>
      </c>
      <c r="F1945" s="16" t="n">
        <v>0.668068613203571</v>
      </c>
      <c r="G1945" s="17" t="s">
        <v>101</v>
      </c>
      <c r="H1945" s="18" t="n">
        <v>0.3</v>
      </c>
      <c r="I1945" s="18" t="n">
        <v>2</v>
      </c>
      <c r="J1945" s="19" t="n">
        <v>0.949140804845294</v>
      </c>
      <c r="K1945" s="19" t="n">
        <v>0.444899675339173</v>
      </c>
      <c r="L1945" s="16" t="n">
        <v>11.6122361262845</v>
      </c>
      <c r="M1945" s="19" t="n">
        <v>0.521136087777141</v>
      </c>
      <c r="N1945" s="19" t="n">
        <v>1.04796643111895</v>
      </c>
      <c r="O1945" s="19" t="n">
        <v>1.47600917376376</v>
      </c>
      <c r="P1945" s="19" t="n">
        <v>0.800478101042305</v>
      </c>
      <c r="Q1945" s="17" t="s">
        <v>104</v>
      </c>
      <c r="R1945" s="5" t="str">
        <f aca="false">IF(OR(Q1945="Steel plate",Q1945="Concrete jacket"),"Steel plate or jacket",Q1945)</f>
        <v>Steel plate or jacket</v>
      </c>
      <c r="S1945" s="5" t="str">
        <f aca="false">IF(O1945&lt;='Tree rules'!$C$4,IF(N1945&lt;='Tree rules'!$C$5,IF(P1945&lt;='Tree rules'!$C$7,"Monitor","Polymer laminate"),IF(P1945&lt;='Tree rules'!$C$8,"Seal cracks","Polymer laminate")),IF(O1945&lt;='Tree rules'!$C$6,IF(P1945&lt;='Tree rules'!$C$9,"Polymer laminate","Steel plate or jacket"),IF(L1945&lt;='Tree rules'!$C$10,"Steel plate or jacket","Polymer laminate")))</f>
        <v>Steel plate or jacket</v>
      </c>
      <c r="T1945" s="5" t="str">
        <f aca="false">IF(S1945=R1945,"Yes","No")</f>
        <v>Yes</v>
      </c>
    </row>
    <row r="1946" customFormat="false" ht="15" hidden="false" customHeight="false" outlineLevel="0" collapsed="false">
      <c r="A1946" s="15" t="n">
        <v>6460</v>
      </c>
      <c r="B1946" s="16" t="n">
        <v>4.78790046240386</v>
      </c>
      <c r="C1946" s="15" t="n">
        <v>300</v>
      </c>
      <c r="D1946" s="15" t="n">
        <v>475</v>
      </c>
      <c r="E1946" s="15" t="n">
        <v>30</v>
      </c>
      <c r="F1946" s="16" t="n">
        <v>0.781126378514945</v>
      </c>
      <c r="G1946" s="17" t="s">
        <v>101</v>
      </c>
      <c r="H1946" s="18" t="n">
        <v>0.3</v>
      </c>
      <c r="I1946" s="18" t="n">
        <v>2</v>
      </c>
      <c r="J1946" s="19" t="n">
        <v>0.930090869458181</v>
      </c>
      <c r="K1946" s="19" t="n">
        <v>0.611475873281734</v>
      </c>
      <c r="L1946" s="16" t="n">
        <v>11.1606071384705</v>
      </c>
      <c r="M1946" s="19" t="n">
        <v>0.837767155483821</v>
      </c>
      <c r="N1946" s="19" t="n">
        <v>0.843491564849216</v>
      </c>
      <c r="O1946" s="19" t="n">
        <v>1.29145361228305</v>
      </c>
      <c r="P1946" s="19" t="n">
        <v>0.504094475577695</v>
      </c>
      <c r="Q1946" s="17" t="s">
        <v>31</v>
      </c>
      <c r="R1946" s="5" t="str">
        <f aca="false">IF(OR(Q1946="Steel plate",Q1946="Concrete jacket"),"Steel plate or jacket",Q1946)</f>
        <v>Polymer laminate</v>
      </c>
      <c r="S1946" s="5" t="str">
        <f aca="false">IF(O1946&lt;='Tree rules'!$C$4,IF(N1946&lt;='Tree rules'!$C$5,IF(P1946&lt;='Tree rules'!$C$7,"Monitor","Polymer laminate"),IF(P1946&lt;='Tree rules'!$C$8,"Seal cracks","Polymer laminate")),IF(O1946&lt;='Tree rules'!$C$6,IF(P1946&lt;='Tree rules'!$C$9,"Polymer laminate","Steel plate or jacket"),IF(L1946&lt;='Tree rules'!$C$10,"Steel plate or jacket","Polymer laminate")))</f>
        <v>Polymer laminate</v>
      </c>
      <c r="T1946" s="5" t="str">
        <f aca="false">IF(S1946=R1946,"Yes","No")</f>
        <v>Yes</v>
      </c>
    </row>
    <row r="1947" customFormat="false" ht="15" hidden="false" customHeight="false" outlineLevel="0" collapsed="false">
      <c r="A1947" s="15" t="n">
        <v>6461</v>
      </c>
      <c r="B1947" s="16" t="n">
        <v>3.02800008006142</v>
      </c>
      <c r="C1947" s="15" t="n">
        <v>300</v>
      </c>
      <c r="D1947" s="15" t="n">
        <v>300</v>
      </c>
      <c r="E1947" s="15" t="n">
        <v>25</v>
      </c>
      <c r="F1947" s="16" t="n">
        <v>0.883572933822129</v>
      </c>
      <c r="G1947" s="17" t="s">
        <v>103</v>
      </c>
      <c r="H1947" s="18" t="n">
        <v>0.2</v>
      </c>
      <c r="I1947" s="18" t="n">
        <v>2</v>
      </c>
      <c r="J1947" s="19" t="n">
        <v>0.888680149241894</v>
      </c>
      <c r="K1947" s="19" t="n">
        <v>0.606097630254107</v>
      </c>
      <c r="L1947" s="16" t="n">
        <v>11.8281253127399</v>
      </c>
      <c r="M1947" s="19" t="n">
        <v>0.615522104779906</v>
      </c>
      <c r="N1947" s="19" t="n">
        <v>1.25320679086034</v>
      </c>
      <c r="O1947" s="19" t="n">
        <v>1.23873336597441</v>
      </c>
      <c r="P1947" s="19" t="n">
        <v>0.674039922388697</v>
      </c>
      <c r="Q1947" s="17" t="s">
        <v>31</v>
      </c>
      <c r="R1947" s="5" t="str">
        <f aca="false">IF(OR(Q1947="Steel plate",Q1947="Concrete jacket"),"Steel plate or jacket",Q1947)</f>
        <v>Polymer laminate</v>
      </c>
      <c r="S1947" s="5" t="str">
        <f aca="false">IF(O1947&lt;='Tree rules'!$C$4,IF(N1947&lt;='Tree rules'!$C$5,IF(P1947&lt;='Tree rules'!$C$7,"Monitor","Polymer laminate"),IF(P1947&lt;='Tree rules'!$C$8,"Seal cracks","Polymer laminate")),IF(O1947&lt;='Tree rules'!$C$6,IF(P1947&lt;='Tree rules'!$C$9,"Polymer laminate","Steel plate or jacket"),IF(L1947&lt;='Tree rules'!$C$10,"Steel plate or jacket","Polymer laminate")))</f>
        <v>Polymer laminate</v>
      </c>
      <c r="T1947" s="5" t="str">
        <f aca="false">IF(S1947=R1947,"Yes","No")</f>
        <v>Yes</v>
      </c>
    </row>
    <row r="1948" customFormat="false" ht="15" hidden="false" customHeight="false" outlineLevel="0" collapsed="false">
      <c r="A1948" s="15" t="n">
        <v>6462</v>
      </c>
      <c r="B1948" s="16" t="n">
        <v>4.77223300553373</v>
      </c>
      <c r="C1948" s="15" t="n">
        <v>230</v>
      </c>
      <c r="D1948" s="15" t="n">
        <v>400</v>
      </c>
      <c r="E1948" s="15" t="n">
        <v>25</v>
      </c>
      <c r="F1948" s="16" t="n">
        <v>0.776085141697083</v>
      </c>
      <c r="G1948" s="17" t="s">
        <v>103</v>
      </c>
      <c r="H1948" s="18" t="n">
        <v>0.2</v>
      </c>
      <c r="I1948" s="18" t="n">
        <v>1.5</v>
      </c>
      <c r="J1948" s="19" t="n">
        <v>0.853624972259303</v>
      </c>
      <c r="K1948" s="19" t="n">
        <v>0.44095987817468</v>
      </c>
      <c r="L1948" s="16" t="n">
        <v>13.5574801293572</v>
      </c>
      <c r="M1948" s="19" t="n">
        <v>0.906257014039717</v>
      </c>
      <c r="N1948" s="19" t="n">
        <v>1.45037282763179</v>
      </c>
      <c r="O1948" s="19" t="n">
        <v>1.09223027650179</v>
      </c>
      <c r="P1948" s="19" t="n">
        <v>0.440910428242353</v>
      </c>
      <c r="Q1948" s="17" t="s">
        <v>31</v>
      </c>
      <c r="R1948" s="5" t="str">
        <f aca="false">IF(OR(Q1948="Steel plate",Q1948="Concrete jacket"),"Steel plate or jacket",Q1948)</f>
        <v>Polymer laminate</v>
      </c>
      <c r="S1948" s="5" t="str">
        <f aca="false">IF(O1948&lt;='Tree rules'!$C$4,IF(N1948&lt;='Tree rules'!$C$5,IF(P1948&lt;='Tree rules'!$C$7,"Monitor","Polymer laminate"),IF(P1948&lt;='Tree rules'!$C$8,"Seal cracks","Polymer laminate")),IF(O1948&lt;='Tree rules'!$C$6,IF(P1948&lt;='Tree rules'!$C$9,"Polymer laminate","Steel plate or jacket"),IF(L1948&lt;='Tree rules'!$C$10,"Steel plate or jacket","Polymer laminate")))</f>
        <v>Polymer laminate</v>
      </c>
      <c r="T1948" s="5" t="str">
        <f aca="false">IF(S1948=R1948,"Yes","No")</f>
        <v>Yes</v>
      </c>
    </row>
    <row r="1949" customFormat="false" ht="15" hidden="false" customHeight="false" outlineLevel="0" collapsed="false">
      <c r="A1949" s="15" t="n">
        <v>6463</v>
      </c>
      <c r="B1949" s="16" t="n">
        <v>3.28330295747318</v>
      </c>
      <c r="C1949" s="15" t="n">
        <v>230</v>
      </c>
      <c r="D1949" s="15" t="n">
        <v>300</v>
      </c>
      <c r="E1949" s="15" t="n">
        <v>20</v>
      </c>
      <c r="F1949" s="16" t="n">
        <v>0.731533308458238</v>
      </c>
      <c r="G1949" s="17" t="s">
        <v>102</v>
      </c>
      <c r="H1949" s="18" t="n">
        <v>0.1</v>
      </c>
      <c r="I1949" s="18" t="n">
        <v>1</v>
      </c>
      <c r="J1949" s="19" t="n">
        <v>0.914084596450505</v>
      </c>
      <c r="K1949" s="19" t="n">
        <v>0.571729070356455</v>
      </c>
      <c r="L1949" s="16" t="n">
        <v>13.7376692781305</v>
      </c>
      <c r="M1949" s="19" t="n">
        <v>0.637283238397805</v>
      </c>
      <c r="N1949" s="19" t="n">
        <v>2.83577675507786</v>
      </c>
      <c r="O1949" s="19" t="n">
        <v>0.914084596450505</v>
      </c>
      <c r="P1949" s="19" t="n">
        <v>0.479956300974963</v>
      </c>
      <c r="Q1949" s="17" t="s">
        <v>30</v>
      </c>
      <c r="R1949" s="5" t="str">
        <f aca="false">IF(OR(Q1949="Steel plate",Q1949="Concrete jacket"),"Steel plate or jacket",Q1949)</f>
        <v>Seal cracks</v>
      </c>
      <c r="S1949" s="5" t="str">
        <f aca="false">IF(O1949&lt;='Tree rules'!$C$4,IF(N1949&lt;='Tree rules'!$C$5,IF(P1949&lt;='Tree rules'!$C$7,"Monitor","Polymer laminate"),IF(P1949&lt;='Tree rules'!$C$8,"Seal cracks","Polymer laminate")),IF(O1949&lt;='Tree rules'!$C$6,IF(P1949&lt;='Tree rules'!$C$9,"Polymer laminate","Steel plate or jacket"),IF(L1949&lt;='Tree rules'!$C$10,"Steel plate or jacket","Polymer laminate")))</f>
        <v>Seal cracks</v>
      </c>
      <c r="T1949" s="5" t="str">
        <f aca="false">IF(S1949=R1949,"Yes","No")</f>
        <v>Yes</v>
      </c>
    </row>
    <row r="1950" customFormat="false" ht="15" hidden="false" customHeight="false" outlineLevel="0" collapsed="false">
      <c r="A1950" s="15" t="n">
        <v>6466</v>
      </c>
      <c r="B1950" s="16" t="n">
        <v>5.26575884816039</v>
      </c>
      <c r="C1950" s="15" t="n">
        <v>300</v>
      </c>
      <c r="D1950" s="15" t="n">
        <v>450</v>
      </c>
      <c r="E1950" s="15" t="n">
        <v>30</v>
      </c>
      <c r="F1950" s="16" t="n">
        <v>0.663570725510715</v>
      </c>
      <c r="G1950" s="17" t="s">
        <v>101</v>
      </c>
      <c r="H1950" s="18" t="n">
        <v>0.3</v>
      </c>
      <c r="I1950" s="18" t="n">
        <v>2</v>
      </c>
      <c r="J1950" s="19" t="n">
        <v>0.992790845927934</v>
      </c>
      <c r="K1950" s="19" t="n">
        <v>0.477038890883642</v>
      </c>
      <c r="L1950" s="16" t="n">
        <v>13.0340565548525</v>
      </c>
      <c r="M1950" s="19" t="n">
        <v>0.74454015614254</v>
      </c>
      <c r="N1950" s="19" t="n">
        <v>1.08839036795569</v>
      </c>
      <c r="O1950" s="19" t="n">
        <v>1.51198184783497</v>
      </c>
      <c r="P1950" s="19" t="n">
        <v>0.578905035650143</v>
      </c>
      <c r="Q1950" s="17" t="s">
        <v>31</v>
      </c>
      <c r="R1950" s="5" t="str">
        <f aca="false">IF(OR(Q1950="Steel plate",Q1950="Concrete jacket"),"Steel plate or jacket",Q1950)</f>
        <v>Polymer laminate</v>
      </c>
      <c r="S1950" s="5" t="str">
        <f aca="false">IF(O1950&lt;='Tree rules'!$C$4,IF(N1950&lt;='Tree rules'!$C$5,IF(P1950&lt;='Tree rules'!$C$7,"Monitor","Polymer laminate"),IF(P1950&lt;='Tree rules'!$C$8,"Seal cracks","Polymer laminate")),IF(O1950&lt;='Tree rules'!$C$6,IF(P1950&lt;='Tree rules'!$C$9,"Polymer laminate","Steel plate or jacket"),IF(L1950&lt;='Tree rules'!$C$10,"Steel plate or jacket","Polymer laminate")))</f>
        <v>Steel plate or jacket</v>
      </c>
      <c r="T1950" s="5" t="str">
        <f aca="false">IF(S1950=R1950,"Yes","No")</f>
        <v>No</v>
      </c>
    </row>
    <row r="1951" customFormat="false" ht="15" hidden="false" customHeight="false" outlineLevel="0" collapsed="false">
      <c r="A1951" s="15" t="n">
        <v>6468</v>
      </c>
      <c r="B1951" s="16" t="n">
        <v>5.49879540102038</v>
      </c>
      <c r="C1951" s="15" t="n">
        <v>230</v>
      </c>
      <c r="D1951" s="15" t="n">
        <v>475</v>
      </c>
      <c r="E1951" s="15" t="n">
        <v>20</v>
      </c>
      <c r="F1951" s="16" t="n">
        <v>0.639770421258486</v>
      </c>
      <c r="G1951" s="17" t="s">
        <v>101</v>
      </c>
      <c r="H1951" s="18" t="n">
        <v>0.3</v>
      </c>
      <c r="I1951" s="18" t="n">
        <v>2</v>
      </c>
      <c r="J1951" s="19" t="n">
        <v>0.88982128018459</v>
      </c>
      <c r="K1951" s="19" t="n">
        <v>0.48431479217963</v>
      </c>
      <c r="L1951" s="16" t="n">
        <v>12.8777409859962</v>
      </c>
      <c r="M1951" s="19" t="n">
        <v>0.363579505605358</v>
      </c>
      <c r="N1951" s="19" t="n">
        <v>1.32100960135747</v>
      </c>
      <c r="O1951" s="19" t="n">
        <v>1.34868895197957</v>
      </c>
      <c r="P1951" s="19" t="n">
        <v>1.13241921393281</v>
      </c>
      <c r="Q1951" s="17" t="s">
        <v>31</v>
      </c>
      <c r="R1951" s="5" t="str">
        <f aca="false">IF(OR(Q1951="Steel plate",Q1951="Concrete jacket"),"Steel plate or jacket",Q1951)</f>
        <v>Polymer laminate</v>
      </c>
      <c r="S1951" s="5" t="str">
        <f aca="false">IF(O1951&lt;='Tree rules'!$C$4,IF(N1951&lt;='Tree rules'!$C$5,IF(P1951&lt;='Tree rules'!$C$7,"Monitor","Polymer laminate"),IF(P1951&lt;='Tree rules'!$C$8,"Seal cracks","Polymer laminate")),IF(O1951&lt;='Tree rules'!$C$6,IF(P1951&lt;='Tree rules'!$C$9,"Polymer laminate","Steel plate or jacket"),IF(L1951&lt;='Tree rules'!$C$10,"Steel plate or jacket","Polymer laminate")))</f>
        <v>Steel plate or jacket</v>
      </c>
      <c r="T1951" s="5" t="str">
        <f aca="false">IF(S1951=R1951,"Yes","No")</f>
        <v>No</v>
      </c>
    </row>
    <row r="1952" customFormat="false" ht="15" hidden="false" customHeight="false" outlineLevel="0" collapsed="false">
      <c r="A1952" s="15" t="n">
        <v>6470</v>
      </c>
      <c r="B1952" s="16" t="n">
        <v>5.44479288230628</v>
      </c>
      <c r="C1952" s="15" t="n">
        <v>230</v>
      </c>
      <c r="D1952" s="15" t="n">
        <v>500</v>
      </c>
      <c r="E1952" s="15" t="n">
        <v>25</v>
      </c>
      <c r="F1952" s="16" t="n">
        <v>0.770204672782022</v>
      </c>
      <c r="G1952" s="17" t="s">
        <v>103</v>
      </c>
      <c r="H1952" s="18" t="n">
        <v>0.2</v>
      </c>
      <c r="I1952" s="18" t="n">
        <v>1</v>
      </c>
      <c r="J1952" s="19" t="n">
        <v>0.921485285523849</v>
      </c>
      <c r="K1952" s="19" t="n">
        <v>0.451745777913138</v>
      </c>
      <c r="L1952" s="16" t="n">
        <v>11.9929358641108</v>
      </c>
      <c r="M1952" s="19" t="n">
        <v>0.66199787414496</v>
      </c>
      <c r="N1952" s="19" t="n">
        <v>0.874145565418205</v>
      </c>
      <c r="O1952" s="19" t="n">
        <v>0.921485285523849</v>
      </c>
      <c r="P1952" s="19" t="n">
        <v>0.52735066212337</v>
      </c>
      <c r="Q1952" s="17" t="s">
        <v>29</v>
      </c>
      <c r="R1952" s="5" t="str">
        <f aca="false">IF(OR(Q1952="Steel plate",Q1952="Concrete jacket"),"Steel plate or jacket",Q1952)</f>
        <v>Monitor</v>
      </c>
      <c r="S1952" s="5" t="str">
        <f aca="false">IF(O1952&lt;='Tree rules'!$C$4,IF(N1952&lt;='Tree rules'!$C$5,IF(P1952&lt;='Tree rules'!$C$7,"Monitor","Polymer laminate"),IF(P1952&lt;='Tree rules'!$C$8,"Seal cracks","Polymer laminate")),IF(O1952&lt;='Tree rules'!$C$6,IF(P1952&lt;='Tree rules'!$C$9,"Polymer laminate","Steel plate or jacket"),IF(L1952&lt;='Tree rules'!$C$10,"Steel plate or jacket","Polymer laminate")))</f>
        <v>Monitor</v>
      </c>
      <c r="T1952" s="5" t="str">
        <f aca="false">IF(S1952=R1952,"Yes","No")</f>
        <v>Yes</v>
      </c>
    </row>
    <row r="1953" customFormat="false" ht="15" hidden="false" customHeight="false" outlineLevel="0" collapsed="false">
      <c r="A1953" s="15" t="n">
        <v>6471</v>
      </c>
      <c r="B1953" s="16" t="n">
        <v>5.44806389933775</v>
      </c>
      <c r="C1953" s="15" t="n">
        <v>230</v>
      </c>
      <c r="D1953" s="15" t="n">
        <v>500</v>
      </c>
      <c r="E1953" s="15" t="n">
        <v>25</v>
      </c>
      <c r="F1953" s="16" t="n">
        <v>0.90657733366385</v>
      </c>
      <c r="G1953" s="17" t="s">
        <v>101</v>
      </c>
      <c r="H1953" s="18" t="n">
        <v>0.3</v>
      </c>
      <c r="I1953" s="18" t="n">
        <v>1.5</v>
      </c>
      <c r="J1953" s="19" t="n">
        <v>0.882979447929401</v>
      </c>
      <c r="K1953" s="19" t="n">
        <v>0.430636336139902</v>
      </c>
      <c r="L1953" s="16" t="n">
        <v>12.053238715349</v>
      </c>
      <c r="M1953" s="19" t="n">
        <v>0.911304181845931</v>
      </c>
      <c r="N1953" s="19" t="n">
        <v>0.761466112139889</v>
      </c>
      <c r="O1953" s="19" t="n">
        <v>1.13434765472253</v>
      </c>
      <c r="P1953" s="19" t="n">
        <v>0.48403920102873</v>
      </c>
      <c r="Q1953" s="17" t="s">
        <v>31</v>
      </c>
      <c r="R1953" s="5" t="str">
        <f aca="false">IF(OR(Q1953="Steel plate",Q1953="Concrete jacket"),"Steel plate or jacket",Q1953)</f>
        <v>Polymer laminate</v>
      </c>
      <c r="S1953" s="5" t="str">
        <f aca="false">IF(O1953&lt;='Tree rules'!$C$4,IF(N1953&lt;='Tree rules'!$C$5,IF(P1953&lt;='Tree rules'!$C$7,"Monitor","Polymer laminate"),IF(P1953&lt;='Tree rules'!$C$8,"Seal cracks","Polymer laminate")),IF(O1953&lt;='Tree rules'!$C$6,IF(P1953&lt;='Tree rules'!$C$9,"Polymer laminate","Steel plate or jacket"),IF(L1953&lt;='Tree rules'!$C$10,"Steel plate or jacket","Polymer laminate")))</f>
        <v>Polymer laminate</v>
      </c>
      <c r="T1953" s="5" t="str">
        <f aca="false">IF(S1953=R1953,"Yes","No")</f>
        <v>Yes</v>
      </c>
    </row>
    <row r="1954" customFormat="false" ht="15" hidden="false" customHeight="false" outlineLevel="0" collapsed="false">
      <c r="A1954" s="15" t="n">
        <v>6472</v>
      </c>
      <c r="B1954" s="16" t="n">
        <v>3.63182942844484</v>
      </c>
      <c r="C1954" s="15" t="n">
        <v>300</v>
      </c>
      <c r="D1954" s="15" t="n">
        <v>300</v>
      </c>
      <c r="E1954" s="15" t="n">
        <v>30</v>
      </c>
      <c r="F1954" s="16" t="n">
        <v>0.883572933822129</v>
      </c>
      <c r="G1954" s="17" t="s">
        <v>103</v>
      </c>
      <c r="H1954" s="18" t="n">
        <v>0.2</v>
      </c>
      <c r="I1954" s="18" t="n">
        <v>1</v>
      </c>
      <c r="J1954" s="19" t="n">
        <v>0.884036620085027</v>
      </c>
      <c r="K1954" s="19" t="n">
        <v>0.467616769048528</v>
      </c>
      <c r="L1954" s="16" t="n">
        <v>14.1868337048627</v>
      </c>
      <c r="M1954" s="19" t="n">
        <v>0.711074279220816</v>
      </c>
      <c r="N1954" s="19" t="n">
        <v>0.86996085244362</v>
      </c>
      <c r="O1954" s="19" t="n">
        <v>0.884036620085027</v>
      </c>
      <c r="P1954" s="19" t="n">
        <v>0.50732090618664</v>
      </c>
      <c r="Q1954" s="17" t="s">
        <v>29</v>
      </c>
      <c r="R1954" s="5" t="str">
        <f aca="false">IF(OR(Q1954="Steel plate",Q1954="Concrete jacket"),"Steel plate or jacket",Q1954)</f>
        <v>Monitor</v>
      </c>
      <c r="S1954" s="5" t="str">
        <f aca="false">IF(O1954&lt;='Tree rules'!$C$4,IF(N1954&lt;='Tree rules'!$C$5,IF(P1954&lt;='Tree rules'!$C$7,"Monitor","Polymer laminate"),IF(P1954&lt;='Tree rules'!$C$8,"Seal cracks","Polymer laminate")),IF(O1954&lt;='Tree rules'!$C$6,IF(P1954&lt;='Tree rules'!$C$9,"Polymer laminate","Steel plate or jacket"),IF(L1954&lt;='Tree rules'!$C$10,"Steel plate or jacket","Polymer laminate")))</f>
        <v>Monitor</v>
      </c>
      <c r="T1954" s="5" t="str">
        <f aca="false">IF(S1954=R1954,"Yes","No")</f>
        <v>Yes</v>
      </c>
    </row>
    <row r="1955" customFormat="false" ht="15" hidden="false" customHeight="false" outlineLevel="0" collapsed="false">
      <c r="A1955" s="15" t="n">
        <v>6476</v>
      </c>
      <c r="B1955" s="16" t="n">
        <v>3.09244982243064</v>
      </c>
      <c r="C1955" s="15" t="n">
        <v>300</v>
      </c>
      <c r="D1955" s="15" t="n">
        <v>300</v>
      </c>
      <c r="E1955" s="15" t="n">
        <v>25</v>
      </c>
      <c r="F1955" s="16" t="n">
        <v>0.883572933822129</v>
      </c>
      <c r="G1955" s="17" t="s">
        <v>101</v>
      </c>
      <c r="H1955" s="18" t="n">
        <v>0.3</v>
      </c>
      <c r="I1955" s="18" t="n">
        <v>1</v>
      </c>
      <c r="J1955" s="19" t="n">
        <v>0.887911518379145</v>
      </c>
      <c r="K1955" s="19" t="n">
        <v>0.445981508963001</v>
      </c>
      <c r="L1955" s="16" t="n">
        <v>12.0798821188697</v>
      </c>
      <c r="M1955" s="19" t="n">
        <v>0.430451467288751</v>
      </c>
      <c r="N1955" s="19" t="n">
        <v>0.610260787835288</v>
      </c>
      <c r="O1955" s="19" t="n">
        <v>0.887911518379145</v>
      </c>
      <c r="P1955" s="19" t="n">
        <v>0.711208494748748</v>
      </c>
      <c r="Q1955" s="17" t="s">
        <v>29</v>
      </c>
      <c r="R1955" s="5" t="str">
        <f aca="false">IF(OR(Q1955="Steel plate",Q1955="Concrete jacket"),"Steel plate or jacket",Q1955)</f>
        <v>Monitor</v>
      </c>
      <c r="S1955" s="5" t="str">
        <f aca="false">IF(O1955&lt;='Tree rules'!$C$4,IF(N1955&lt;='Tree rules'!$C$5,IF(P1955&lt;='Tree rules'!$C$7,"Monitor","Polymer laminate"),IF(P1955&lt;='Tree rules'!$C$8,"Seal cracks","Polymer laminate")),IF(O1955&lt;='Tree rules'!$C$6,IF(P1955&lt;='Tree rules'!$C$9,"Polymer laminate","Steel plate or jacket"),IF(L1955&lt;='Tree rules'!$C$10,"Steel plate or jacket","Polymer laminate")))</f>
        <v>Monitor</v>
      </c>
      <c r="T1955" s="5" t="str">
        <f aca="false">IF(S1955=R1955,"Yes","No")</f>
        <v>Yes</v>
      </c>
    </row>
    <row r="1956" customFormat="false" ht="15" hidden="false" customHeight="false" outlineLevel="0" collapsed="false">
      <c r="A1956" s="15" t="n">
        <v>6481</v>
      </c>
      <c r="B1956" s="16" t="n">
        <v>4.0994942772456</v>
      </c>
      <c r="C1956" s="15" t="n">
        <v>300</v>
      </c>
      <c r="D1956" s="15" t="n">
        <v>375</v>
      </c>
      <c r="E1956" s="15" t="n">
        <v>20</v>
      </c>
      <c r="F1956" s="16" t="n">
        <v>0.683367586279351</v>
      </c>
      <c r="G1956" s="17" t="s">
        <v>101</v>
      </c>
      <c r="H1956" s="18" t="n">
        <v>0.3</v>
      </c>
      <c r="I1956" s="18" t="n">
        <v>1</v>
      </c>
      <c r="J1956" s="19" t="n">
        <v>0.9018757287893</v>
      </c>
      <c r="K1956" s="19" t="n">
        <v>0.562415336800677</v>
      </c>
      <c r="L1956" s="16" t="n">
        <v>12.3851790853342</v>
      </c>
      <c r="M1956" s="19" t="n">
        <v>0.492537521350686</v>
      </c>
      <c r="N1956" s="19" t="n">
        <v>0.586893230277207</v>
      </c>
      <c r="O1956" s="19" t="n">
        <v>0.9018757287893</v>
      </c>
      <c r="P1956" s="19" t="n">
        <v>0.692989517412535</v>
      </c>
      <c r="Q1956" s="17" t="s">
        <v>29</v>
      </c>
      <c r="R1956" s="5" t="str">
        <f aca="false">IF(OR(Q1956="Steel plate",Q1956="Concrete jacket"),"Steel plate or jacket",Q1956)</f>
        <v>Monitor</v>
      </c>
      <c r="S1956" s="5" t="str">
        <f aca="false">IF(O1956&lt;='Tree rules'!$C$4,IF(N1956&lt;='Tree rules'!$C$5,IF(P1956&lt;='Tree rules'!$C$7,"Monitor","Polymer laminate"),IF(P1956&lt;='Tree rules'!$C$8,"Seal cracks","Polymer laminate")),IF(O1956&lt;='Tree rules'!$C$6,IF(P1956&lt;='Tree rules'!$C$9,"Polymer laminate","Steel plate or jacket"),IF(L1956&lt;='Tree rules'!$C$10,"Steel plate or jacket","Polymer laminate")))</f>
        <v>Monitor</v>
      </c>
      <c r="T1956" s="5" t="str">
        <f aca="false">IF(S1956=R1956,"Yes","No")</f>
        <v>Yes</v>
      </c>
    </row>
    <row r="1957" customFormat="false" ht="15" hidden="false" customHeight="false" outlineLevel="0" collapsed="false">
      <c r="A1957" s="15" t="n">
        <v>6484</v>
      </c>
      <c r="B1957" s="16" t="n">
        <v>3.97447469154608</v>
      </c>
      <c r="C1957" s="15" t="n">
        <v>300</v>
      </c>
      <c r="D1957" s="15" t="n">
        <v>325</v>
      </c>
      <c r="E1957" s="15" t="n">
        <v>30</v>
      </c>
      <c r="F1957" s="16" t="n">
        <v>0.67080270183412</v>
      </c>
      <c r="G1957" s="17" t="s">
        <v>103</v>
      </c>
      <c r="H1957" s="18" t="n">
        <v>0.2</v>
      </c>
      <c r="I1957" s="18" t="n">
        <v>1</v>
      </c>
      <c r="J1957" s="19" t="n">
        <v>0.927007436705511</v>
      </c>
      <c r="K1957" s="19" t="n">
        <v>0.464546393110547</v>
      </c>
      <c r="L1957" s="16" t="n">
        <v>14.1440380482067</v>
      </c>
      <c r="M1957" s="19" t="n">
        <v>0.232749639432779</v>
      </c>
      <c r="N1957" s="19" t="n">
        <v>1.03106994070573</v>
      </c>
      <c r="O1957" s="19" t="n">
        <v>0.927007436705511</v>
      </c>
      <c r="P1957" s="19" t="n">
        <v>1.22464525231751</v>
      </c>
      <c r="Q1957" s="17" t="s">
        <v>31</v>
      </c>
      <c r="R1957" s="5" t="str">
        <f aca="false">IF(OR(Q1957="Steel plate",Q1957="Concrete jacket"),"Steel plate or jacket",Q1957)</f>
        <v>Polymer laminate</v>
      </c>
      <c r="S1957" s="5" t="str">
        <f aca="false">IF(O1957&lt;='Tree rules'!$C$4,IF(N1957&lt;='Tree rules'!$C$5,IF(P1957&lt;='Tree rules'!$C$7,"Monitor","Polymer laminate"),IF(P1957&lt;='Tree rules'!$C$8,"Seal cracks","Polymer laminate")),IF(O1957&lt;='Tree rules'!$C$6,IF(P1957&lt;='Tree rules'!$C$9,"Polymer laminate","Steel plate or jacket"),IF(L1957&lt;='Tree rules'!$C$10,"Steel plate or jacket","Polymer laminate")))</f>
        <v>Polymer laminate</v>
      </c>
      <c r="T1957" s="5" t="str">
        <f aca="false">IF(S1957=R1957,"Yes","No")</f>
        <v>Yes</v>
      </c>
    </row>
    <row r="1958" customFormat="false" ht="15" hidden="false" customHeight="false" outlineLevel="0" collapsed="false">
      <c r="A1958" s="15" t="n">
        <v>6487</v>
      </c>
      <c r="B1958" s="16" t="n">
        <v>5.34962203905805</v>
      </c>
      <c r="C1958" s="15" t="n">
        <v>300</v>
      </c>
      <c r="D1958" s="15" t="n">
        <v>500</v>
      </c>
      <c r="E1958" s="15" t="n">
        <v>20</v>
      </c>
      <c r="F1958" s="16" t="n">
        <v>0.738112811416104</v>
      </c>
      <c r="G1958" s="17" t="s">
        <v>103</v>
      </c>
      <c r="H1958" s="18" t="n">
        <v>0.2</v>
      </c>
      <c r="I1958" s="18" t="n">
        <v>1</v>
      </c>
      <c r="J1958" s="19" t="n">
        <v>0.865735686686453</v>
      </c>
      <c r="K1958" s="19" t="n">
        <v>0.482861642300888</v>
      </c>
      <c r="L1958" s="16" t="n">
        <v>11.783308456075</v>
      </c>
      <c r="M1958" s="19" t="n">
        <v>0.63241761584942</v>
      </c>
      <c r="N1958" s="19" t="n">
        <v>0.817952223897133</v>
      </c>
      <c r="O1958" s="19" t="n">
        <v>0.865735686686453</v>
      </c>
      <c r="P1958" s="19" t="n">
        <v>0.540459243918768</v>
      </c>
      <c r="Q1958" s="17" t="s">
        <v>29</v>
      </c>
      <c r="R1958" s="5" t="str">
        <f aca="false">IF(OR(Q1958="Steel plate",Q1958="Concrete jacket"),"Steel plate or jacket",Q1958)</f>
        <v>Monitor</v>
      </c>
      <c r="S1958" s="5" t="str">
        <f aca="false">IF(O1958&lt;='Tree rules'!$C$4,IF(N1958&lt;='Tree rules'!$C$5,IF(P1958&lt;='Tree rules'!$C$7,"Monitor","Polymer laminate"),IF(P1958&lt;='Tree rules'!$C$8,"Seal cracks","Polymer laminate")),IF(O1958&lt;='Tree rules'!$C$6,IF(P1958&lt;='Tree rules'!$C$9,"Polymer laminate","Steel plate or jacket"),IF(L1958&lt;='Tree rules'!$C$10,"Steel plate or jacket","Polymer laminate")))</f>
        <v>Monitor</v>
      </c>
      <c r="T1958" s="5" t="str">
        <f aca="false">IF(S1958=R1958,"Yes","No")</f>
        <v>Yes</v>
      </c>
    </row>
    <row r="1959" customFormat="false" ht="15" hidden="false" customHeight="false" outlineLevel="0" collapsed="false">
      <c r="A1959" s="15" t="n">
        <v>6490</v>
      </c>
      <c r="B1959" s="16" t="n">
        <v>4.63456988652446</v>
      </c>
      <c r="C1959" s="15" t="n">
        <v>230</v>
      </c>
      <c r="D1959" s="15" t="n">
        <v>425</v>
      </c>
      <c r="E1959" s="15" t="n">
        <v>30</v>
      </c>
      <c r="F1959" s="16" t="n">
        <v>0.691964884122107</v>
      </c>
      <c r="G1959" s="17" t="s">
        <v>101</v>
      </c>
      <c r="H1959" s="18" t="n">
        <v>0.3</v>
      </c>
      <c r="I1959" s="18" t="n">
        <v>2</v>
      </c>
      <c r="J1959" s="19" t="n">
        <v>0.865884544926382</v>
      </c>
      <c r="K1959" s="19" t="n">
        <v>0.570887849981854</v>
      </c>
      <c r="L1959" s="16" t="n">
        <v>12.2284165871358</v>
      </c>
      <c r="M1959" s="19" t="n">
        <v>0.664396087184658</v>
      </c>
      <c r="N1959" s="19" t="n">
        <v>0.895741123013263</v>
      </c>
      <c r="O1959" s="19" t="n">
        <v>1.23744612366723</v>
      </c>
      <c r="P1959" s="19" t="n">
        <v>0.548073944148023</v>
      </c>
      <c r="Q1959" s="17" t="s">
        <v>31</v>
      </c>
      <c r="R1959" s="5" t="str">
        <f aca="false">IF(OR(Q1959="Steel plate",Q1959="Concrete jacket"),"Steel plate or jacket",Q1959)</f>
        <v>Polymer laminate</v>
      </c>
      <c r="S1959" s="5" t="str">
        <f aca="false">IF(O1959&lt;='Tree rules'!$C$4,IF(N1959&lt;='Tree rules'!$C$5,IF(P1959&lt;='Tree rules'!$C$7,"Monitor","Polymer laminate"),IF(P1959&lt;='Tree rules'!$C$8,"Seal cracks","Polymer laminate")),IF(O1959&lt;='Tree rules'!$C$6,IF(P1959&lt;='Tree rules'!$C$9,"Polymer laminate","Steel plate or jacket"),IF(L1959&lt;='Tree rules'!$C$10,"Steel plate or jacket","Polymer laminate")))</f>
        <v>Polymer laminate</v>
      </c>
      <c r="T1959" s="5" t="str">
        <f aca="false">IF(S1959=R1959,"Yes","No")</f>
        <v>Yes</v>
      </c>
    </row>
    <row r="1960" customFormat="false" ht="15" hidden="false" customHeight="false" outlineLevel="0" collapsed="false">
      <c r="A1960" s="15" t="n">
        <v>6499</v>
      </c>
      <c r="B1960" s="16" t="n">
        <v>3.49639948153639</v>
      </c>
      <c r="C1960" s="15" t="n">
        <v>300</v>
      </c>
      <c r="D1960" s="15" t="n">
        <v>325</v>
      </c>
      <c r="E1960" s="15" t="n">
        <v>20</v>
      </c>
      <c r="F1960" s="16" t="n">
        <v>0.72065207824282</v>
      </c>
      <c r="G1960" s="17" t="s">
        <v>103</v>
      </c>
      <c r="H1960" s="18" t="n">
        <v>0.2</v>
      </c>
      <c r="I1960" s="18" t="n">
        <v>1</v>
      </c>
      <c r="J1960" s="19" t="n">
        <v>0.890902693618882</v>
      </c>
      <c r="K1960" s="19" t="n">
        <v>0.452720302814703</v>
      </c>
      <c r="L1960" s="16" t="n">
        <v>12.5318977832845</v>
      </c>
      <c r="M1960" s="19" t="n">
        <v>0.904684570136408</v>
      </c>
      <c r="N1960" s="19" t="n">
        <v>0.998823814479289</v>
      </c>
      <c r="O1960" s="19" t="n">
        <v>0.890902693618882</v>
      </c>
      <c r="P1960" s="19" t="n">
        <v>0.353458755511047</v>
      </c>
      <c r="Q1960" s="17" t="s">
        <v>29</v>
      </c>
      <c r="R1960" s="5" t="str">
        <f aca="false">IF(OR(Q1960="Steel plate",Q1960="Concrete jacket"),"Steel plate or jacket",Q1960)</f>
        <v>Monitor</v>
      </c>
      <c r="S1960" s="5" t="str">
        <f aca="false">IF(O1960&lt;='Tree rules'!$C$4,IF(N1960&lt;='Tree rules'!$C$5,IF(P1960&lt;='Tree rules'!$C$7,"Monitor","Polymer laminate"),IF(P1960&lt;='Tree rules'!$C$8,"Seal cracks","Polymer laminate")),IF(O1960&lt;='Tree rules'!$C$6,IF(P1960&lt;='Tree rules'!$C$9,"Polymer laminate","Steel plate or jacket"),IF(L1960&lt;='Tree rules'!$C$10,"Steel plate or jacket","Polymer laminate")))</f>
        <v>Monitor</v>
      </c>
      <c r="T1960" s="5" t="str">
        <f aca="false">IF(S1960=R1960,"Yes","No")</f>
        <v>Yes</v>
      </c>
    </row>
    <row r="1961" customFormat="false" ht="15" hidden="false" customHeight="false" outlineLevel="0" collapsed="false">
      <c r="A1961" s="15" t="n">
        <v>6505</v>
      </c>
      <c r="B1961" s="16" t="n">
        <v>3.98990965705266</v>
      </c>
      <c r="C1961" s="15" t="n">
        <v>230</v>
      </c>
      <c r="D1961" s="15" t="n">
        <v>325</v>
      </c>
      <c r="E1961" s="15" t="n">
        <v>30</v>
      </c>
      <c r="F1961" s="16" t="n">
        <v>0.699968036696473</v>
      </c>
      <c r="G1961" s="17" t="s">
        <v>101</v>
      </c>
      <c r="H1961" s="18" t="n">
        <v>0.3</v>
      </c>
      <c r="I1961" s="18" t="n">
        <v>1</v>
      </c>
      <c r="J1961" s="19" t="n">
        <v>0.919171811316283</v>
      </c>
      <c r="K1961" s="19" t="n">
        <v>0.567590324157435</v>
      </c>
      <c r="L1961" s="16" t="n">
        <v>14.1989667510771</v>
      </c>
      <c r="M1961" s="19" t="n">
        <v>0.553052380889841</v>
      </c>
      <c r="N1961" s="19" t="n">
        <v>0.621615144954989</v>
      </c>
      <c r="O1961" s="19" t="n">
        <v>0.919171811316283</v>
      </c>
      <c r="P1961" s="19" t="n">
        <v>0.602604185407504</v>
      </c>
      <c r="Q1961" s="17" t="s">
        <v>29</v>
      </c>
      <c r="R1961" s="5" t="str">
        <f aca="false">IF(OR(Q1961="Steel plate",Q1961="Concrete jacket"),"Steel plate or jacket",Q1961)</f>
        <v>Monitor</v>
      </c>
      <c r="S1961" s="5" t="str">
        <f aca="false">IF(O1961&lt;='Tree rules'!$C$4,IF(N1961&lt;='Tree rules'!$C$5,IF(P1961&lt;='Tree rules'!$C$7,"Monitor","Polymer laminate"),IF(P1961&lt;='Tree rules'!$C$8,"Seal cracks","Polymer laminate")),IF(O1961&lt;='Tree rules'!$C$6,IF(P1961&lt;='Tree rules'!$C$9,"Polymer laminate","Steel plate or jacket"),IF(L1961&lt;='Tree rules'!$C$10,"Steel plate or jacket","Polymer laminate")))</f>
        <v>Monitor</v>
      </c>
      <c r="T1961" s="5" t="str">
        <f aca="false">IF(S1961=R1961,"Yes","No")</f>
        <v>Yes</v>
      </c>
    </row>
    <row r="1962" customFormat="false" ht="15" hidden="false" customHeight="false" outlineLevel="0" collapsed="false">
      <c r="A1962" s="15" t="n">
        <v>6509</v>
      </c>
      <c r="B1962" s="16" t="n">
        <v>4.95257380970683</v>
      </c>
      <c r="C1962" s="15" t="n">
        <v>300</v>
      </c>
      <c r="D1962" s="15" t="n">
        <v>450</v>
      </c>
      <c r="E1962" s="15" t="n">
        <v>25</v>
      </c>
      <c r="F1962" s="16" t="n">
        <v>0.663570725510715</v>
      </c>
      <c r="G1962" s="17" t="s">
        <v>101</v>
      </c>
      <c r="H1962" s="18" t="n">
        <v>0.3</v>
      </c>
      <c r="I1962" s="18" t="n">
        <v>1</v>
      </c>
      <c r="J1962" s="19" t="n">
        <v>0.882310210485392</v>
      </c>
      <c r="K1962" s="19" t="n">
        <v>0.50014484324607</v>
      </c>
      <c r="L1962" s="16" t="n">
        <v>12.2588460636308</v>
      </c>
      <c r="M1962" s="19" t="n">
        <v>0.454381119951407</v>
      </c>
      <c r="N1962" s="19" t="n">
        <v>0.644455891791143</v>
      </c>
      <c r="O1962" s="19" t="n">
        <v>0.882310210485392</v>
      </c>
      <c r="P1962" s="19" t="n">
        <v>0.657372307180167</v>
      </c>
      <c r="Q1962" s="17" t="s">
        <v>29</v>
      </c>
      <c r="R1962" s="5" t="str">
        <f aca="false">IF(OR(Q1962="Steel plate",Q1962="Concrete jacket"),"Steel plate or jacket",Q1962)</f>
        <v>Monitor</v>
      </c>
      <c r="S1962" s="5" t="str">
        <f aca="false">IF(O1962&lt;='Tree rules'!$C$4,IF(N1962&lt;='Tree rules'!$C$5,IF(P1962&lt;='Tree rules'!$C$7,"Monitor","Polymer laminate"),IF(P1962&lt;='Tree rules'!$C$8,"Seal cracks","Polymer laminate")),IF(O1962&lt;='Tree rules'!$C$6,IF(P1962&lt;='Tree rules'!$C$9,"Polymer laminate","Steel plate or jacket"),IF(L1962&lt;='Tree rules'!$C$10,"Steel plate or jacket","Polymer laminate")))</f>
        <v>Monitor</v>
      </c>
      <c r="T1962" s="5" t="str">
        <f aca="false">IF(S1962=R1962,"Yes","No")</f>
        <v>Yes</v>
      </c>
    </row>
    <row r="1963" customFormat="false" ht="15" hidden="false" customHeight="false" outlineLevel="0" collapsed="false">
      <c r="A1963" s="15" t="n">
        <v>6513</v>
      </c>
      <c r="B1963" s="16" t="n">
        <v>5.01995806091609</v>
      </c>
      <c r="C1963" s="15" t="n">
        <v>230</v>
      </c>
      <c r="D1963" s="15" t="n">
        <v>475</v>
      </c>
      <c r="E1963" s="15" t="n">
        <v>20</v>
      </c>
      <c r="F1963" s="16" t="n">
        <v>0.611316296229087</v>
      </c>
      <c r="G1963" s="17" t="s">
        <v>103</v>
      </c>
      <c r="H1963" s="18" t="n">
        <v>0.2</v>
      </c>
      <c r="I1963" s="18" t="n">
        <v>1</v>
      </c>
      <c r="J1963" s="19" t="n">
        <v>0.922862036571177</v>
      </c>
      <c r="K1963" s="19" t="n">
        <v>0.538091113806622</v>
      </c>
      <c r="L1963" s="16" t="n">
        <v>11.7015339415293</v>
      </c>
      <c r="M1963" s="19" t="n">
        <v>0.894474144056202</v>
      </c>
      <c r="N1963" s="19" t="n">
        <v>0.887429268828152</v>
      </c>
      <c r="O1963" s="19" t="n">
        <v>0.922862036571177</v>
      </c>
      <c r="P1963" s="19" t="n">
        <v>0.371098588979511</v>
      </c>
      <c r="Q1963" s="17" t="s">
        <v>29</v>
      </c>
      <c r="R1963" s="5" t="str">
        <f aca="false">IF(OR(Q1963="Steel plate",Q1963="Concrete jacket"),"Steel plate or jacket",Q1963)</f>
        <v>Monitor</v>
      </c>
      <c r="S1963" s="5" t="str">
        <f aca="false">IF(O1963&lt;='Tree rules'!$C$4,IF(N1963&lt;='Tree rules'!$C$5,IF(P1963&lt;='Tree rules'!$C$7,"Monitor","Polymer laminate"),IF(P1963&lt;='Tree rules'!$C$8,"Seal cracks","Polymer laminate")),IF(O1963&lt;='Tree rules'!$C$6,IF(P1963&lt;='Tree rules'!$C$9,"Polymer laminate","Steel plate or jacket"),IF(L1963&lt;='Tree rules'!$C$10,"Steel plate or jacket","Polymer laminate")))</f>
        <v>Monitor</v>
      </c>
      <c r="T1963" s="5" t="str">
        <f aca="false">IF(S1963=R1963,"Yes","No")</f>
        <v>Yes</v>
      </c>
    </row>
    <row r="1964" customFormat="false" ht="15" hidden="false" customHeight="false" outlineLevel="0" collapsed="false">
      <c r="A1964" s="15" t="n">
        <v>6518</v>
      </c>
      <c r="B1964" s="16" t="n">
        <v>4.10361255715284</v>
      </c>
      <c r="C1964" s="15" t="n">
        <v>230</v>
      </c>
      <c r="D1964" s="15" t="n">
        <v>400</v>
      </c>
      <c r="E1964" s="15" t="n">
        <v>30</v>
      </c>
      <c r="F1964" s="16" t="n">
        <v>0.776085141697083</v>
      </c>
      <c r="G1964" s="17" t="s">
        <v>101</v>
      </c>
      <c r="H1964" s="18" t="n">
        <v>0.3</v>
      </c>
      <c r="I1964" s="18" t="n">
        <v>2</v>
      </c>
      <c r="J1964" s="19" t="n">
        <v>0.974029747183423</v>
      </c>
      <c r="K1964" s="19" t="n">
        <v>0.451740933059605</v>
      </c>
      <c r="L1964" s="16" t="n">
        <v>11.6579902191842</v>
      </c>
      <c r="M1964" s="19" t="n">
        <v>0.662445394659146</v>
      </c>
      <c r="N1964" s="19" t="n">
        <v>1.43910291781171</v>
      </c>
      <c r="O1964" s="19" t="n">
        <v>1.5080503875464</v>
      </c>
      <c r="P1964" s="19" t="n">
        <v>0.602460506976402</v>
      </c>
      <c r="Q1964" s="17" t="s">
        <v>31</v>
      </c>
      <c r="R1964" s="5" t="str">
        <f aca="false">IF(OR(Q1964="Steel plate",Q1964="Concrete jacket"),"Steel plate or jacket",Q1964)</f>
        <v>Polymer laminate</v>
      </c>
      <c r="S1964" s="5" t="str">
        <f aca="false">IF(O1964&lt;='Tree rules'!$C$4,IF(N1964&lt;='Tree rules'!$C$5,IF(P1964&lt;='Tree rules'!$C$7,"Monitor","Polymer laminate"),IF(P1964&lt;='Tree rules'!$C$8,"Seal cracks","Polymer laminate")),IF(O1964&lt;='Tree rules'!$C$6,IF(P1964&lt;='Tree rules'!$C$9,"Polymer laminate","Steel plate or jacket"),IF(L1964&lt;='Tree rules'!$C$10,"Steel plate or jacket","Polymer laminate")))</f>
        <v>Steel plate or jacket</v>
      </c>
      <c r="T1964" s="5" t="str">
        <f aca="false">IF(S1964=R1964,"Yes","No")</f>
        <v>No</v>
      </c>
    </row>
    <row r="1965" customFormat="false" ht="15" hidden="false" customHeight="false" outlineLevel="0" collapsed="false">
      <c r="A1965" s="15" t="n">
        <v>6520</v>
      </c>
      <c r="B1965" s="16" t="n">
        <v>6.79307610620303</v>
      </c>
      <c r="C1965" s="15" t="n">
        <v>300</v>
      </c>
      <c r="D1965" s="15" t="n">
        <v>650</v>
      </c>
      <c r="E1965" s="15" t="n">
        <v>25</v>
      </c>
      <c r="F1965" s="16" t="n">
        <v>0.665767979568698</v>
      </c>
      <c r="G1965" s="17" t="s">
        <v>103</v>
      </c>
      <c r="H1965" s="18" t="n">
        <v>0.2</v>
      </c>
      <c r="I1965" s="18" t="n">
        <v>1</v>
      </c>
      <c r="J1965" s="19" t="n">
        <v>0.921500980317788</v>
      </c>
      <c r="K1965" s="19" t="n">
        <v>0.402485659852322</v>
      </c>
      <c r="L1965" s="16" t="n">
        <v>11.2468147453693</v>
      </c>
      <c r="M1965" s="19" t="n">
        <v>0.93488208589549</v>
      </c>
      <c r="N1965" s="19" t="n">
        <v>0.771639311723557</v>
      </c>
      <c r="O1965" s="19" t="n">
        <v>0.921500980317788</v>
      </c>
      <c r="P1965" s="19" t="n">
        <v>0.334105020933595</v>
      </c>
      <c r="Q1965" s="17" t="s">
        <v>29</v>
      </c>
      <c r="R1965" s="5" t="str">
        <f aca="false">IF(OR(Q1965="Steel plate",Q1965="Concrete jacket"),"Steel plate or jacket",Q1965)</f>
        <v>Monitor</v>
      </c>
      <c r="S1965" s="5" t="str">
        <f aca="false">IF(O1965&lt;='Tree rules'!$C$4,IF(N1965&lt;='Tree rules'!$C$5,IF(P1965&lt;='Tree rules'!$C$7,"Monitor","Polymer laminate"),IF(P1965&lt;='Tree rules'!$C$8,"Seal cracks","Polymer laminate")),IF(O1965&lt;='Tree rules'!$C$6,IF(P1965&lt;='Tree rules'!$C$9,"Polymer laminate","Steel plate or jacket"),IF(L1965&lt;='Tree rules'!$C$10,"Steel plate or jacket","Polymer laminate")))</f>
        <v>Monitor</v>
      </c>
      <c r="T1965" s="5" t="str">
        <f aca="false">IF(S1965=R1965,"Yes","No")</f>
        <v>Yes</v>
      </c>
    </row>
    <row r="1966" customFormat="false" ht="15" hidden="false" customHeight="false" outlineLevel="0" collapsed="false">
      <c r="A1966" s="15" t="n">
        <v>6522</v>
      </c>
      <c r="B1966" s="16" t="n">
        <v>7.5886987794471</v>
      </c>
      <c r="C1966" s="15" t="n">
        <v>230</v>
      </c>
      <c r="D1966" s="15" t="n">
        <v>700</v>
      </c>
      <c r="E1966" s="15" t="n">
        <v>30</v>
      </c>
      <c r="F1966" s="16" t="n">
        <v>0.643285643353312</v>
      </c>
      <c r="G1966" s="17" t="s">
        <v>102</v>
      </c>
      <c r="H1966" s="18" t="n">
        <v>0.1</v>
      </c>
      <c r="I1966" s="18" t="n">
        <v>2</v>
      </c>
      <c r="J1966" s="19" t="n">
        <v>0.851143992717745</v>
      </c>
      <c r="K1966" s="19" t="n">
        <v>0.530484043862027</v>
      </c>
      <c r="L1966" s="16" t="n">
        <v>11.9131848970912</v>
      </c>
      <c r="M1966" s="19" t="n">
        <v>0.931032634493496</v>
      </c>
      <c r="N1966" s="19" t="n">
        <v>3.10268829082049</v>
      </c>
      <c r="O1966" s="19" t="n">
        <v>1.25076967826971</v>
      </c>
      <c r="P1966" s="19" t="n">
        <v>0.388187937981905</v>
      </c>
      <c r="Q1966" s="17" t="s">
        <v>31</v>
      </c>
      <c r="R1966" s="5" t="str">
        <f aca="false">IF(OR(Q1966="Steel plate",Q1966="Concrete jacket"),"Steel plate or jacket",Q1966)</f>
        <v>Polymer laminate</v>
      </c>
      <c r="S1966" s="5" t="str">
        <f aca="false">IF(O1966&lt;='Tree rules'!$C$4,IF(N1966&lt;='Tree rules'!$C$5,IF(P1966&lt;='Tree rules'!$C$7,"Monitor","Polymer laminate"),IF(P1966&lt;='Tree rules'!$C$8,"Seal cracks","Polymer laminate")),IF(O1966&lt;='Tree rules'!$C$6,IF(P1966&lt;='Tree rules'!$C$9,"Polymer laminate","Steel plate or jacket"),IF(L1966&lt;='Tree rules'!$C$10,"Steel plate or jacket","Polymer laminate")))</f>
        <v>Polymer laminate</v>
      </c>
      <c r="T1966" s="5" t="str">
        <f aca="false">IF(S1966=R1966,"Yes","No")</f>
        <v>Yes</v>
      </c>
    </row>
    <row r="1967" customFormat="false" ht="15" hidden="false" customHeight="false" outlineLevel="0" collapsed="false">
      <c r="A1967" s="15" t="n">
        <v>6524</v>
      </c>
      <c r="B1967" s="16" t="n">
        <v>5.10692198547987</v>
      </c>
      <c r="C1967" s="15" t="n">
        <v>230</v>
      </c>
      <c r="D1967" s="15" t="n">
        <v>500</v>
      </c>
      <c r="E1967" s="15" t="n">
        <v>30</v>
      </c>
      <c r="F1967" s="16" t="n">
        <v>0.770204672782022</v>
      </c>
      <c r="G1967" s="17" t="s">
        <v>103</v>
      </c>
      <c r="H1967" s="18" t="n">
        <v>0.2</v>
      </c>
      <c r="I1967" s="18" t="n">
        <v>1</v>
      </c>
      <c r="J1967" s="19" t="n">
        <v>0.960361431151511</v>
      </c>
      <c r="K1967" s="19" t="n">
        <v>0.429752926229824</v>
      </c>
      <c r="L1967" s="16" t="n">
        <v>11.248726840264</v>
      </c>
      <c r="M1967" s="19" t="n">
        <v>0.800436561433228</v>
      </c>
      <c r="N1967" s="19" t="n">
        <v>0.898659554803118</v>
      </c>
      <c r="O1967" s="19" t="n">
        <v>0.960361431151511</v>
      </c>
      <c r="P1967" s="19" t="n">
        <v>0.402417710016457</v>
      </c>
      <c r="Q1967" s="17" t="s">
        <v>29</v>
      </c>
      <c r="R1967" s="5" t="str">
        <f aca="false">IF(OR(Q1967="Steel plate",Q1967="Concrete jacket"),"Steel plate or jacket",Q1967)</f>
        <v>Monitor</v>
      </c>
      <c r="S1967" s="5" t="str">
        <f aca="false">IF(O1967&lt;='Tree rules'!$C$4,IF(N1967&lt;='Tree rules'!$C$5,IF(P1967&lt;='Tree rules'!$C$7,"Monitor","Polymer laminate"),IF(P1967&lt;='Tree rules'!$C$8,"Seal cracks","Polymer laminate")),IF(O1967&lt;='Tree rules'!$C$6,IF(P1967&lt;='Tree rules'!$C$9,"Polymer laminate","Steel plate or jacket"),IF(L1967&lt;='Tree rules'!$C$10,"Steel plate or jacket","Polymer laminate")))</f>
        <v>Monitor</v>
      </c>
      <c r="T1967" s="5" t="str">
        <f aca="false">IF(S1967=R1967,"Yes","No")</f>
        <v>Yes</v>
      </c>
    </row>
    <row r="1968" customFormat="false" ht="15" hidden="false" customHeight="false" outlineLevel="0" collapsed="false">
      <c r="A1968" s="15" t="n">
        <v>6529</v>
      </c>
      <c r="B1968" s="16" t="n">
        <v>4.96967763344489</v>
      </c>
      <c r="C1968" s="15" t="n">
        <v>230</v>
      </c>
      <c r="D1968" s="15" t="n">
        <v>400</v>
      </c>
      <c r="E1968" s="15" t="n">
        <v>25</v>
      </c>
      <c r="F1968" s="16" t="n">
        <v>0.552502860426148</v>
      </c>
      <c r="G1968" s="17" t="s">
        <v>101</v>
      </c>
      <c r="H1968" s="18" t="n">
        <v>0.3</v>
      </c>
      <c r="I1968" s="18" t="n">
        <v>1.5</v>
      </c>
      <c r="J1968" s="19" t="n">
        <v>0.886557981793665</v>
      </c>
      <c r="K1968" s="19" t="n">
        <v>0.52202702818321</v>
      </c>
      <c r="L1968" s="16" t="n">
        <v>13.9597686332722</v>
      </c>
      <c r="M1968" s="19" t="n">
        <v>0.94338425868939</v>
      </c>
      <c r="N1968" s="19" t="n">
        <v>0.653026329363783</v>
      </c>
      <c r="O1968" s="19" t="n">
        <v>1.09843335841657</v>
      </c>
      <c r="P1968" s="19" t="n">
        <v>0.361985909046926</v>
      </c>
      <c r="Q1968" s="17" t="s">
        <v>31</v>
      </c>
      <c r="R1968" s="5" t="str">
        <f aca="false">IF(OR(Q1968="Steel plate",Q1968="Concrete jacket"),"Steel plate or jacket",Q1968)</f>
        <v>Polymer laminate</v>
      </c>
      <c r="S1968" s="5" t="str">
        <f aca="false">IF(O1968&lt;='Tree rules'!$C$4,IF(N1968&lt;='Tree rules'!$C$5,IF(P1968&lt;='Tree rules'!$C$7,"Monitor","Polymer laminate"),IF(P1968&lt;='Tree rules'!$C$8,"Seal cracks","Polymer laminate")),IF(O1968&lt;='Tree rules'!$C$6,IF(P1968&lt;='Tree rules'!$C$9,"Polymer laminate","Steel plate or jacket"),IF(L1968&lt;='Tree rules'!$C$10,"Steel plate or jacket","Polymer laminate")))</f>
        <v>Polymer laminate</v>
      </c>
      <c r="T1968" s="5" t="str">
        <f aca="false">IF(S1968=R1968,"Yes","No")</f>
        <v>Yes</v>
      </c>
    </row>
    <row r="1969" customFormat="false" ht="15" hidden="false" customHeight="false" outlineLevel="0" collapsed="false">
      <c r="A1969" s="15" t="n">
        <v>6535</v>
      </c>
      <c r="B1969" s="16" t="n">
        <v>3.04322617589031</v>
      </c>
      <c r="C1969" s="15" t="n">
        <v>230</v>
      </c>
      <c r="D1969" s="15" t="n">
        <v>300</v>
      </c>
      <c r="E1969" s="15" t="n">
        <v>30</v>
      </c>
      <c r="F1969" s="16" t="n">
        <v>0.612108978148471</v>
      </c>
      <c r="G1969" s="17" t="s">
        <v>102</v>
      </c>
      <c r="H1969" s="18" t="n">
        <v>0.1</v>
      </c>
      <c r="I1969" s="18" t="n">
        <v>1</v>
      </c>
      <c r="J1969" s="19" t="n">
        <v>0.918505131892645</v>
      </c>
      <c r="K1969" s="19" t="n">
        <v>0.585435523752948</v>
      </c>
      <c r="L1969" s="16" t="n">
        <v>12.6274945057689</v>
      </c>
      <c r="M1969" s="19" t="n">
        <v>0.522632165207642</v>
      </c>
      <c r="N1969" s="19" t="n">
        <v>2.67464021890145</v>
      </c>
      <c r="O1969" s="19" t="n">
        <v>0.918505131892645</v>
      </c>
      <c r="P1969" s="19" t="n">
        <v>0.414466500561034</v>
      </c>
      <c r="Q1969" s="17" t="s">
        <v>30</v>
      </c>
      <c r="R1969" s="5" t="str">
        <f aca="false">IF(OR(Q1969="Steel plate",Q1969="Concrete jacket"),"Steel plate or jacket",Q1969)</f>
        <v>Seal cracks</v>
      </c>
      <c r="S1969" s="5" t="str">
        <f aca="false">IF(O1969&lt;='Tree rules'!$C$4,IF(N1969&lt;='Tree rules'!$C$5,IF(P1969&lt;='Tree rules'!$C$7,"Monitor","Polymer laminate"),IF(P1969&lt;='Tree rules'!$C$8,"Seal cracks","Polymer laminate")),IF(O1969&lt;='Tree rules'!$C$6,IF(P1969&lt;='Tree rules'!$C$9,"Polymer laminate","Steel plate or jacket"),IF(L1969&lt;='Tree rules'!$C$10,"Steel plate or jacket","Polymer laminate")))</f>
        <v>Seal cracks</v>
      </c>
      <c r="T1969" s="5" t="str">
        <f aca="false">IF(S1969=R1969,"Yes","No")</f>
        <v>Yes</v>
      </c>
    </row>
    <row r="1970" customFormat="false" ht="15" hidden="false" customHeight="false" outlineLevel="0" collapsed="false">
      <c r="A1970" s="15" t="n">
        <v>6537</v>
      </c>
      <c r="B1970" s="16" t="n">
        <v>5.72625114031163</v>
      </c>
      <c r="C1970" s="15" t="n">
        <v>300</v>
      </c>
      <c r="D1970" s="15" t="n">
        <v>475</v>
      </c>
      <c r="E1970" s="15" t="n">
        <v>30</v>
      </c>
      <c r="F1970" s="16" t="n">
        <v>0.735735984447258</v>
      </c>
      <c r="G1970" s="17" t="s">
        <v>103</v>
      </c>
      <c r="H1970" s="18" t="n">
        <v>0.2</v>
      </c>
      <c r="I1970" s="18" t="n">
        <v>1.5</v>
      </c>
      <c r="J1970" s="19" t="n">
        <v>0.917152680540333</v>
      </c>
      <c r="K1970" s="19" t="n">
        <v>0.543585481445295</v>
      </c>
      <c r="L1970" s="16" t="n">
        <v>13.4104242161865</v>
      </c>
      <c r="M1970" s="19" t="n">
        <v>0.748862512869749</v>
      </c>
      <c r="N1970" s="19" t="n">
        <v>1.37360763244194</v>
      </c>
      <c r="O1970" s="19" t="n">
        <v>1.12645358010532</v>
      </c>
      <c r="P1970" s="19" t="n">
        <v>0.559084190508872</v>
      </c>
      <c r="Q1970" s="17" t="s">
        <v>31</v>
      </c>
      <c r="R1970" s="5" t="str">
        <f aca="false">IF(OR(Q1970="Steel plate",Q1970="Concrete jacket"),"Steel plate or jacket",Q1970)</f>
        <v>Polymer laminate</v>
      </c>
      <c r="S1970" s="5" t="str">
        <f aca="false">IF(O1970&lt;='Tree rules'!$C$4,IF(N1970&lt;='Tree rules'!$C$5,IF(P1970&lt;='Tree rules'!$C$7,"Monitor","Polymer laminate"),IF(P1970&lt;='Tree rules'!$C$8,"Seal cracks","Polymer laminate")),IF(O1970&lt;='Tree rules'!$C$6,IF(P1970&lt;='Tree rules'!$C$9,"Polymer laminate","Steel plate or jacket"),IF(L1970&lt;='Tree rules'!$C$10,"Steel plate or jacket","Polymer laminate")))</f>
        <v>Polymer laminate</v>
      </c>
      <c r="T1970" s="5" t="str">
        <f aca="false">IF(S1970=R1970,"Yes","No")</f>
        <v>Yes</v>
      </c>
    </row>
    <row r="1971" customFormat="false" ht="15" hidden="false" customHeight="false" outlineLevel="0" collapsed="false">
      <c r="A1971" s="15" t="n">
        <v>6546</v>
      </c>
      <c r="B1971" s="16" t="n">
        <v>6.7014577767411</v>
      </c>
      <c r="C1971" s="15" t="n">
        <v>300</v>
      </c>
      <c r="D1971" s="15" t="n">
        <v>650</v>
      </c>
      <c r="E1971" s="15" t="n">
        <v>20</v>
      </c>
      <c r="F1971" s="16" t="n">
        <v>0.554806649640582</v>
      </c>
      <c r="G1971" s="17" t="s">
        <v>101</v>
      </c>
      <c r="H1971" s="18" t="n">
        <v>0.3</v>
      </c>
      <c r="I1971" s="18" t="n">
        <v>1</v>
      </c>
      <c r="J1971" s="19" t="n">
        <v>0.858703389258845</v>
      </c>
      <c r="K1971" s="19" t="n">
        <v>0.479701010781354</v>
      </c>
      <c r="L1971" s="16" t="n">
        <v>11.0951287694389</v>
      </c>
      <c r="M1971" s="19" t="n">
        <v>0.32130568191943</v>
      </c>
      <c r="N1971" s="19" t="n">
        <v>0.577864868564054</v>
      </c>
      <c r="O1971" s="19" t="n">
        <v>0.858703389258845</v>
      </c>
      <c r="P1971" s="19" t="n">
        <v>0.806980367430538</v>
      </c>
      <c r="Q1971" s="17" t="s">
        <v>29</v>
      </c>
      <c r="R1971" s="5" t="str">
        <f aca="false">IF(OR(Q1971="Steel plate",Q1971="Concrete jacket"),"Steel plate or jacket",Q1971)</f>
        <v>Monitor</v>
      </c>
      <c r="S1971" s="5" t="str">
        <f aca="false">IF(O1971&lt;='Tree rules'!$C$4,IF(N1971&lt;='Tree rules'!$C$5,IF(P1971&lt;='Tree rules'!$C$7,"Monitor","Polymer laminate"),IF(P1971&lt;='Tree rules'!$C$8,"Seal cracks","Polymer laminate")),IF(O1971&lt;='Tree rules'!$C$6,IF(P1971&lt;='Tree rules'!$C$9,"Polymer laminate","Steel plate or jacket"),IF(L1971&lt;='Tree rules'!$C$10,"Steel plate or jacket","Polymer laminate")))</f>
        <v>Monitor</v>
      </c>
      <c r="T1971" s="5" t="str">
        <f aca="false">IF(S1971=R1971,"Yes","No")</f>
        <v>Yes</v>
      </c>
    </row>
    <row r="1972" customFormat="false" ht="15" hidden="false" customHeight="false" outlineLevel="0" collapsed="false">
      <c r="A1972" s="15" t="n">
        <v>6550</v>
      </c>
      <c r="B1972" s="16" t="n">
        <v>6.3464312474892</v>
      </c>
      <c r="C1972" s="15" t="n">
        <v>300</v>
      </c>
      <c r="D1972" s="15" t="n">
        <v>600</v>
      </c>
      <c r="E1972" s="15" t="n">
        <v>30</v>
      </c>
      <c r="F1972" s="16" t="n">
        <v>0.725855342345656</v>
      </c>
      <c r="G1972" s="17" t="s">
        <v>101</v>
      </c>
      <c r="H1972" s="18" t="n">
        <v>0.3</v>
      </c>
      <c r="I1972" s="18" t="n">
        <v>1.5</v>
      </c>
      <c r="J1972" s="19" t="n">
        <v>0.918895594267516</v>
      </c>
      <c r="K1972" s="19" t="n">
        <v>0.404511163642436</v>
      </c>
      <c r="L1972" s="16" t="n">
        <v>11.4556520712801</v>
      </c>
      <c r="M1972" s="19" t="n">
        <v>0.608942976371889</v>
      </c>
      <c r="N1972" s="19" t="n">
        <v>0.752112586742679</v>
      </c>
      <c r="O1972" s="19" t="n">
        <v>1.19249162834974</v>
      </c>
      <c r="P1972" s="19" t="n">
        <v>0.571882832220478</v>
      </c>
      <c r="Q1972" s="17" t="s">
        <v>31</v>
      </c>
      <c r="R1972" s="5" t="str">
        <f aca="false">IF(OR(Q1972="Steel plate",Q1972="Concrete jacket"),"Steel plate or jacket",Q1972)</f>
        <v>Polymer laminate</v>
      </c>
      <c r="S1972" s="5" t="str">
        <f aca="false">IF(O1972&lt;='Tree rules'!$C$4,IF(N1972&lt;='Tree rules'!$C$5,IF(P1972&lt;='Tree rules'!$C$7,"Monitor","Polymer laminate"),IF(P1972&lt;='Tree rules'!$C$8,"Seal cracks","Polymer laminate")),IF(O1972&lt;='Tree rules'!$C$6,IF(P1972&lt;='Tree rules'!$C$9,"Polymer laminate","Steel plate or jacket"),IF(L1972&lt;='Tree rules'!$C$10,"Steel plate or jacket","Polymer laminate")))</f>
        <v>Polymer laminate</v>
      </c>
      <c r="T1972" s="5" t="str">
        <f aca="false">IF(S1972=R1972,"Yes","No")</f>
        <v>Yes</v>
      </c>
    </row>
    <row r="1973" customFormat="false" ht="15" hidden="false" customHeight="false" outlineLevel="0" collapsed="false">
      <c r="A1973" s="15" t="n">
        <v>6556</v>
      </c>
      <c r="B1973" s="16" t="n">
        <v>5.09038599070638</v>
      </c>
      <c r="C1973" s="15" t="n">
        <v>230</v>
      </c>
      <c r="D1973" s="15" t="n">
        <v>475</v>
      </c>
      <c r="E1973" s="15" t="n">
        <v>30</v>
      </c>
      <c r="F1973" s="16" t="n">
        <v>0.611316296229087</v>
      </c>
      <c r="G1973" s="17" t="s">
        <v>103</v>
      </c>
      <c r="H1973" s="18" t="n">
        <v>0.2</v>
      </c>
      <c r="I1973" s="18" t="n">
        <v>1.5</v>
      </c>
      <c r="J1973" s="19" t="n">
        <v>0.908935729601059</v>
      </c>
      <c r="K1973" s="19" t="n">
        <v>0.430398293068523</v>
      </c>
      <c r="L1973" s="16" t="n">
        <v>11.8657016100382</v>
      </c>
      <c r="M1973" s="19" t="n">
        <v>0.322556307782776</v>
      </c>
      <c r="N1973" s="19" t="n">
        <v>1.33141449156459</v>
      </c>
      <c r="O1973" s="19" t="n">
        <v>1.16780140113694</v>
      </c>
      <c r="P1973" s="19" t="n">
        <v>0.871079634886218</v>
      </c>
      <c r="Q1973" s="17" t="s">
        <v>31</v>
      </c>
      <c r="R1973" s="5" t="str">
        <f aca="false">IF(OR(Q1973="Steel plate",Q1973="Concrete jacket"),"Steel plate or jacket",Q1973)</f>
        <v>Polymer laminate</v>
      </c>
      <c r="S1973" s="5" t="str">
        <f aca="false">IF(O1973&lt;='Tree rules'!$C$4,IF(N1973&lt;='Tree rules'!$C$5,IF(P1973&lt;='Tree rules'!$C$7,"Monitor","Polymer laminate"),IF(P1973&lt;='Tree rules'!$C$8,"Seal cracks","Polymer laminate")),IF(O1973&lt;='Tree rules'!$C$6,IF(P1973&lt;='Tree rules'!$C$9,"Polymer laminate","Steel plate or jacket"),IF(L1973&lt;='Tree rules'!$C$10,"Steel plate or jacket","Polymer laminate")))</f>
        <v>Polymer laminate</v>
      </c>
      <c r="T1973" s="5" t="str">
        <f aca="false">IF(S1973=R1973,"Yes","No")</f>
        <v>Yes</v>
      </c>
    </row>
    <row r="1974" customFormat="false" ht="15" hidden="false" customHeight="false" outlineLevel="0" collapsed="false">
      <c r="A1974" s="15" t="n">
        <v>6558</v>
      </c>
      <c r="B1974" s="16" t="n">
        <v>3.97741212246129</v>
      </c>
      <c r="C1974" s="15" t="n">
        <v>230</v>
      </c>
      <c r="D1974" s="15" t="n">
        <v>350</v>
      </c>
      <c r="E1974" s="15" t="n">
        <v>25</v>
      </c>
      <c r="F1974" s="16" t="n">
        <v>0.64278110559382</v>
      </c>
      <c r="G1974" s="17" t="s">
        <v>103</v>
      </c>
      <c r="H1974" s="18" t="n">
        <v>0.2</v>
      </c>
      <c r="I1974" s="18" t="n">
        <v>1.5</v>
      </c>
      <c r="J1974" s="19" t="n">
        <v>0.883574287446134</v>
      </c>
      <c r="K1974" s="19" t="n">
        <v>0.439535150590526</v>
      </c>
      <c r="L1974" s="16" t="n">
        <v>12.9980788315728</v>
      </c>
      <c r="M1974" s="19" t="n">
        <v>0.793283408200215</v>
      </c>
      <c r="N1974" s="19" t="n">
        <v>1.08532262479007</v>
      </c>
      <c r="O1974" s="19" t="n">
        <v>1.13118045242392</v>
      </c>
      <c r="P1974" s="19" t="n">
        <v>0.406305872101735</v>
      </c>
      <c r="Q1974" s="17" t="s">
        <v>31</v>
      </c>
      <c r="R1974" s="5" t="str">
        <f aca="false">IF(OR(Q1974="Steel plate",Q1974="Concrete jacket"),"Steel plate or jacket",Q1974)</f>
        <v>Polymer laminate</v>
      </c>
      <c r="S1974" s="5" t="str">
        <f aca="false">IF(O1974&lt;='Tree rules'!$C$4,IF(N1974&lt;='Tree rules'!$C$5,IF(P1974&lt;='Tree rules'!$C$7,"Monitor","Polymer laminate"),IF(P1974&lt;='Tree rules'!$C$8,"Seal cracks","Polymer laminate")),IF(O1974&lt;='Tree rules'!$C$6,IF(P1974&lt;='Tree rules'!$C$9,"Polymer laminate","Steel plate or jacket"),IF(L1974&lt;='Tree rules'!$C$10,"Steel plate or jacket","Polymer laminate")))</f>
        <v>Polymer laminate</v>
      </c>
      <c r="T1974" s="5" t="str">
        <f aca="false">IF(S1974=R1974,"Yes","No")</f>
        <v>Yes</v>
      </c>
    </row>
    <row r="1975" customFormat="false" ht="15" hidden="false" customHeight="false" outlineLevel="0" collapsed="false">
      <c r="A1975" s="15" t="n">
        <v>6559</v>
      </c>
      <c r="B1975" s="16" t="n">
        <v>4.28839341090759</v>
      </c>
      <c r="C1975" s="15" t="n">
        <v>300</v>
      </c>
      <c r="D1975" s="15" t="n">
        <v>350</v>
      </c>
      <c r="E1975" s="15" t="n">
        <v>30</v>
      </c>
      <c r="F1975" s="16" t="n">
        <v>0.693508312050727</v>
      </c>
      <c r="G1975" s="17" t="s">
        <v>101</v>
      </c>
      <c r="H1975" s="18" t="n">
        <v>0.3</v>
      </c>
      <c r="I1975" s="18" t="n">
        <v>1</v>
      </c>
      <c r="J1975" s="19" t="n">
        <v>0.889079710048556</v>
      </c>
      <c r="K1975" s="19" t="n">
        <v>0.522953305938945</v>
      </c>
      <c r="L1975" s="16" t="n">
        <v>14.1999781818132</v>
      </c>
      <c r="M1975" s="19" t="n">
        <v>0.554672110376696</v>
      </c>
      <c r="N1975" s="19" t="n">
        <v>0.993093771571102</v>
      </c>
      <c r="O1975" s="19" t="n">
        <v>0.889079710048556</v>
      </c>
      <c r="P1975" s="19" t="n">
        <v>0.565240859484914</v>
      </c>
      <c r="Q1975" s="17" t="s">
        <v>29</v>
      </c>
      <c r="R1975" s="5" t="str">
        <f aca="false">IF(OR(Q1975="Steel plate",Q1975="Concrete jacket"),"Steel plate or jacket",Q1975)</f>
        <v>Monitor</v>
      </c>
      <c r="S1975" s="5" t="str">
        <f aca="false">IF(O1975&lt;='Tree rules'!$C$4,IF(N1975&lt;='Tree rules'!$C$5,IF(P1975&lt;='Tree rules'!$C$7,"Monitor","Polymer laminate"),IF(P1975&lt;='Tree rules'!$C$8,"Seal cracks","Polymer laminate")),IF(O1975&lt;='Tree rules'!$C$6,IF(P1975&lt;='Tree rules'!$C$9,"Polymer laminate","Steel plate or jacket"),IF(L1975&lt;='Tree rules'!$C$10,"Steel plate or jacket","Polymer laminate")))</f>
        <v>Monitor</v>
      </c>
      <c r="T1975" s="5" t="str">
        <f aca="false">IF(S1975=R1975,"Yes","No")</f>
        <v>Yes</v>
      </c>
    </row>
    <row r="1976" customFormat="false" ht="15" hidden="false" customHeight="false" outlineLevel="0" collapsed="false">
      <c r="A1976" s="15" t="n">
        <v>6564</v>
      </c>
      <c r="B1976" s="16" t="n">
        <v>3.09730046798045</v>
      </c>
      <c r="C1976" s="15" t="n">
        <v>230</v>
      </c>
      <c r="D1976" s="15" t="n">
        <v>300</v>
      </c>
      <c r="E1976" s="15" t="n">
        <v>25</v>
      </c>
      <c r="F1976" s="16" t="n">
        <v>0.731533308458238</v>
      </c>
      <c r="G1976" s="17" t="s">
        <v>102</v>
      </c>
      <c r="H1976" s="18" t="n">
        <v>0.1</v>
      </c>
      <c r="I1976" s="18" t="n">
        <v>1.5</v>
      </c>
      <c r="J1976" s="19" t="n">
        <v>0.962481538252882</v>
      </c>
      <c r="K1976" s="19" t="n">
        <v>0.489599868930509</v>
      </c>
      <c r="L1976" s="16" t="n">
        <v>12.9594161840186</v>
      </c>
      <c r="M1976" s="19" t="n">
        <v>0.315938861856623</v>
      </c>
      <c r="N1976" s="19" t="n">
        <v>4.15661972952954</v>
      </c>
      <c r="O1976" s="19" t="n">
        <v>1.208106889891</v>
      </c>
      <c r="P1976" s="19" t="n">
        <v>0.90885836572823</v>
      </c>
      <c r="Q1976" s="17" t="s">
        <v>31</v>
      </c>
      <c r="R1976" s="5" t="str">
        <f aca="false">IF(OR(Q1976="Steel plate",Q1976="Concrete jacket"),"Steel plate or jacket",Q1976)</f>
        <v>Polymer laminate</v>
      </c>
      <c r="S1976" s="5" t="str">
        <f aca="false">IF(O1976&lt;='Tree rules'!$C$4,IF(N1976&lt;='Tree rules'!$C$5,IF(P1976&lt;='Tree rules'!$C$7,"Monitor","Polymer laminate"),IF(P1976&lt;='Tree rules'!$C$8,"Seal cracks","Polymer laminate")),IF(O1976&lt;='Tree rules'!$C$6,IF(P1976&lt;='Tree rules'!$C$9,"Polymer laminate","Steel plate or jacket"),IF(L1976&lt;='Tree rules'!$C$10,"Steel plate or jacket","Polymer laminate")))</f>
        <v>Polymer laminate</v>
      </c>
      <c r="T1976" s="5" t="str">
        <f aca="false">IF(S1976=R1976,"Yes","No")</f>
        <v>Yes</v>
      </c>
    </row>
    <row r="1977" customFormat="false" ht="15" hidden="false" customHeight="false" outlineLevel="0" collapsed="false">
      <c r="A1977" s="15" t="n">
        <v>6566</v>
      </c>
      <c r="B1977" s="16" t="n">
        <v>4.18034810433096</v>
      </c>
      <c r="C1977" s="15" t="n">
        <v>300</v>
      </c>
      <c r="D1977" s="15" t="n">
        <v>400</v>
      </c>
      <c r="E1977" s="15" t="n">
        <v>30</v>
      </c>
      <c r="F1977" s="16" t="n">
        <v>0.594998608634431</v>
      </c>
      <c r="G1977" s="17" t="s">
        <v>103</v>
      </c>
      <c r="H1977" s="18" t="n">
        <v>0.2</v>
      </c>
      <c r="I1977" s="18" t="n">
        <v>1</v>
      </c>
      <c r="J1977" s="19" t="n">
        <v>0.957069211093335</v>
      </c>
      <c r="K1977" s="19" t="n">
        <v>0.490901221015675</v>
      </c>
      <c r="L1977" s="16" t="n">
        <v>11.8759889327584</v>
      </c>
      <c r="M1977" s="19" t="n">
        <v>0.498856674871536</v>
      </c>
      <c r="N1977" s="19" t="n">
        <v>1.65746267519719</v>
      </c>
      <c r="O1977" s="19" t="n">
        <v>0.957069211093335</v>
      </c>
      <c r="P1977" s="19" t="n">
        <v>0.504521334631702</v>
      </c>
      <c r="Q1977" s="17" t="s">
        <v>30</v>
      </c>
      <c r="R1977" s="5" t="str">
        <f aca="false">IF(OR(Q1977="Steel plate",Q1977="Concrete jacket"),"Steel plate or jacket",Q1977)</f>
        <v>Seal cracks</v>
      </c>
      <c r="S1977" s="5" t="str">
        <f aca="false">IF(O1977&lt;='Tree rules'!$C$4,IF(N1977&lt;='Tree rules'!$C$5,IF(P1977&lt;='Tree rules'!$C$7,"Monitor","Polymer laminate"),IF(P1977&lt;='Tree rules'!$C$8,"Seal cracks","Polymer laminate")),IF(O1977&lt;='Tree rules'!$C$6,IF(P1977&lt;='Tree rules'!$C$9,"Polymer laminate","Steel plate or jacket"),IF(L1977&lt;='Tree rules'!$C$10,"Steel plate or jacket","Polymer laminate")))</f>
        <v>Seal cracks</v>
      </c>
      <c r="T1977" s="5" t="str">
        <f aca="false">IF(S1977=R1977,"Yes","No")</f>
        <v>Yes</v>
      </c>
    </row>
    <row r="1978" customFormat="false" ht="15" hidden="false" customHeight="false" outlineLevel="0" collapsed="false">
      <c r="A1978" s="15" t="n">
        <v>6567</v>
      </c>
      <c r="B1978" s="16" t="n">
        <v>6.36025893532787</v>
      </c>
      <c r="C1978" s="15" t="n">
        <v>230</v>
      </c>
      <c r="D1978" s="15" t="n">
        <v>500</v>
      </c>
      <c r="E1978" s="15" t="n">
        <v>25</v>
      </c>
      <c r="F1978" s="16" t="n">
        <v>0.604384889109233</v>
      </c>
      <c r="G1978" s="17" t="s">
        <v>101</v>
      </c>
      <c r="H1978" s="18" t="n">
        <v>0.3</v>
      </c>
      <c r="I1978" s="18" t="n">
        <v>1</v>
      </c>
      <c r="J1978" s="19" t="n">
        <v>0.96365959406171</v>
      </c>
      <c r="K1978" s="19" t="n">
        <v>0.512922549880571</v>
      </c>
      <c r="L1978" s="16" t="n">
        <v>14.0713693259466</v>
      </c>
      <c r="M1978" s="19" t="n">
        <v>0.821819315990278</v>
      </c>
      <c r="N1978" s="19" t="n">
        <v>0.843796843986022</v>
      </c>
      <c r="O1978" s="19" t="n">
        <v>0.96365959406171</v>
      </c>
      <c r="P1978" s="19" t="n">
        <v>0.453265830670818</v>
      </c>
      <c r="Q1978" s="17" t="s">
        <v>29</v>
      </c>
      <c r="R1978" s="5" t="str">
        <f aca="false">IF(OR(Q1978="Steel plate",Q1978="Concrete jacket"),"Steel plate or jacket",Q1978)</f>
        <v>Monitor</v>
      </c>
      <c r="S1978" s="5" t="str">
        <f aca="false">IF(O1978&lt;='Tree rules'!$C$4,IF(N1978&lt;='Tree rules'!$C$5,IF(P1978&lt;='Tree rules'!$C$7,"Monitor","Polymer laminate"),IF(P1978&lt;='Tree rules'!$C$8,"Seal cracks","Polymer laminate")),IF(O1978&lt;='Tree rules'!$C$6,IF(P1978&lt;='Tree rules'!$C$9,"Polymer laminate","Steel plate or jacket"),IF(L1978&lt;='Tree rules'!$C$10,"Steel plate or jacket","Polymer laminate")))</f>
        <v>Monitor</v>
      </c>
      <c r="T1978" s="5" t="str">
        <f aca="false">IF(S1978=R1978,"Yes","No")</f>
        <v>Yes</v>
      </c>
    </row>
    <row r="1979" customFormat="false" ht="15" hidden="false" customHeight="false" outlineLevel="0" collapsed="false">
      <c r="A1979" s="15" t="n">
        <v>6573</v>
      </c>
      <c r="B1979" s="16" t="n">
        <v>3.21583527073349</v>
      </c>
      <c r="C1979" s="15" t="n">
        <v>300</v>
      </c>
      <c r="D1979" s="15" t="n">
        <v>300</v>
      </c>
      <c r="E1979" s="15" t="n">
        <v>20</v>
      </c>
      <c r="F1979" s="16" t="n">
        <v>0.560842203151316</v>
      </c>
      <c r="G1979" s="17" t="s">
        <v>102</v>
      </c>
      <c r="H1979" s="18" t="n">
        <v>0.1</v>
      </c>
      <c r="I1979" s="18" t="n">
        <v>1</v>
      </c>
      <c r="J1979" s="19" t="n">
        <v>0.922262737197922</v>
      </c>
      <c r="K1979" s="19" t="n">
        <v>0.535341602962917</v>
      </c>
      <c r="L1979" s="16" t="n">
        <v>13.4553777018138</v>
      </c>
      <c r="M1979" s="19" t="n">
        <v>0.372794666420457</v>
      </c>
      <c r="N1979" s="19" t="n">
        <v>3.46778458929852</v>
      </c>
      <c r="O1979" s="19" t="n">
        <v>0.922262737197922</v>
      </c>
      <c r="P1979" s="19" t="n">
        <v>0.61464730539111</v>
      </c>
      <c r="Q1979" s="17" t="s">
        <v>30</v>
      </c>
      <c r="R1979" s="5" t="str">
        <f aca="false">IF(OR(Q1979="Steel plate",Q1979="Concrete jacket"),"Steel plate or jacket",Q1979)</f>
        <v>Seal cracks</v>
      </c>
      <c r="S1979" s="5" t="str">
        <f aca="false">IF(O1979&lt;='Tree rules'!$C$4,IF(N1979&lt;='Tree rules'!$C$5,IF(P1979&lt;='Tree rules'!$C$7,"Monitor","Polymer laminate"),IF(P1979&lt;='Tree rules'!$C$8,"Seal cracks","Polymer laminate")),IF(O1979&lt;='Tree rules'!$C$6,IF(P1979&lt;='Tree rules'!$C$9,"Polymer laminate","Steel plate or jacket"),IF(L1979&lt;='Tree rules'!$C$10,"Steel plate or jacket","Polymer laminate")))</f>
        <v>Seal cracks</v>
      </c>
      <c r="T1979" s="5" t="str">
        <f aca="false">IF(S1979=R1979,"Yes","No")</f>
        <v>Yes</v>
      </c>
    </row>
    <row r="1980" customFormat="false" ht="15" hidden="false" customHeight="false" outlineLevel="0" collapsed="false">
      <c r="A1980" s="15" t="n">
        <v>6577</v>
      </c>
      <c r="B1980" s="16" t="n">
        <v>5.08223231815593</v>
      </c>
      <c r="C1980" s="15" t="n">
        <v>300</v>
      </c>
      <c r="D1980" s="15" t="n">
        <v>425</v>
      </c>
      <c r="E1980" s="15" t="n">
        <v>25</v>
      </c>
      <c r="F1980" s="16" t="n">
        <v>0.593686800678386</v>
      </c>
      <c r="G1980" s="17" t="s">
        <v>101</v>
      </c>
      <c r="H1980" s="18" t="n">
        <v>0.3</v>
      </c>
      <c r="I1980" s="18" t="n">
        <v>1</v>
      </c>
      <c r="J1980" s="19" t="n">
        <v>0.992406648043854</v>
      </c>
      <c r="K1980" s="19" t="n">
        <v>0.435707916785966</v>
      </c>
      <c r="L1980" s="16" t="n">
        <v>13.3391924361048</v>
      </c>
      <c r="M1980" s="19" t="n">
        <v>0.247249489751359</v>
      </c>
      <c r="N1980" s="19" t="n">
        <v>0.683145498184945</v>
      </c>
      <c r="O1980" s="19" t="n">
        <v>0.992406648043854</v>
      </c>
      <c r="P1980" s="19" t="n">
        <v>1.21687204827338</v>
      </c>
      <c r="Q1980" s="17" t="s">
        <v>31</v>
      </c>
      <c r="R1980" s="5" t="str">
        <f aca="false">IF(OR(Q1980="Steel plate",Q1980="Concrete jacket"),"Steel plate or jacket",Q1980)</f>
        <v>Polymer laminate</v>
      </c>
      <c r="S1980" s="5" t="str">
        <f aca="false">IF(O1980&lt;='Tree rules'!$C$4,IF(N1980&lt;='Tree rules'!$C$5,IF(P1980&lt;='Tree rules'!$C$7,"Monitor","Polymer laminate"),IF(P1980&lt;='Tree rules'!$C$8,"Seal cracks","Polymer laminate")),IF(O1980&lt;='Tree rules'!$C$6,IF(P1980&lt;='Tree rules'!$C$9,"Polymer laminate","Steel plate or jacket"),IF(L1980&lt;='Tree rules'!$C$10,"Steel plate or jacket","Polymer laminate")))</f>
        <v>Polymer laminate</v>
      </c>
      <c r="T1980" s="5" t="str">
        <f aca="false">IF(S1980=R1980,"Yes","No")</f>
        <v>Yes</v>
      </c>
    </row>
    <row r="1981" customFormat="false" ht="15" hidden="false" customHeight="false" outlineLevel="0" collapsed="false">
      <c r="A1981" s="15" t="n">
        <v>6578</v>
      </c>
      <c r="B1981" s="16" t="n">
        <v>6.04185388015495</v>
      </c>
      <c r="C1981" s="15" t="n">
        <v>230</v>
      </c>
      <c r="D1981" s="15" t="n">
        <v>550</v>
      </c>
      <c r="E1981" s="15" t="n">
        <v>20</v>
      </c>
      <c r="F1981" s="16" t="n">
        <v>0.693795479053647</v>
      </c>
      <c r="G1981" s="17" t="s">
        <v>103</v>
      </c>
      <c r="H1981" s="18" t="n">
        <v>0.2</v>
      </c>
      <c r="I1981" s="18" t="n">
        <v>1</v>
      </c>
      <c r="J1981" s="19" t="n">
        <v>0.90636920950206</v>
      </c>
      <c r="K1981" s="19" t="n">
        <v>0.620992416985049</v>
      </c>
      <c r="L1981" s="16" t="n">
        <v>11.9878053177678</v>
      </c>
      <c r="M1981" s="19" t="n">
        <v>0.501123401370023</v>
      </c>
      <c r="N1981" s="19" t="n">
        <v>0.867186289515161</v>
      </c>
      <c r="O1981" s="19" t="n">
        <v>0.90636920950206</v>
      </c>
      <c r="P1981" s="19" t="n">
        <v>0.774947216930205</v>
      </c>
      <c r="Q1981" s="17" t="s">
        <v>29</v>
      </c>
      <c r="R1981" s="5" t="str">
        <f aca="false">IF(OR(Q1981="Steel plate",Q1981="Concrete jacket"),"Steel plate or jacket",Q1981)</f>
        <v>Monitor</v>
      </c>
      <c r="S1981" s="5" t="str">
        <f aca="false">IF(O1981&lt;='Tree rules'!$C$4,IF(N1981&lt;='Tree rules'!$C$5,IF(P1981&lt;='Tree rules'!$C$7,"Monitor","Polymer laminate"),IF(P1981&lt;='Tree rules'!$C$8,"Seal cracks","Polymer laminate")),IF(O1981&lt;='Tree rules'!$C$6,IF(P1981&lt;='Tree rules'!$C$9,"Polymer laminate","Steel plate or jacket"),IF(L1981&lt;='Tree rules'!$C$10,"Steel plate or jacket","Polymer laminate")))</f>
        <v>Monitor</v>
      </c>
      <c r="T1981" s="5" t="str">
        <f aca="false">IF(S1981=R1981,"Yes","No")</f>
        <v>Yes</v>
      </c>
    </row>
    <row r="1982" customFormat="false" ht="15" hidden="false" customHeight="false" outlineLevel="0" collapsed="false">
      <c r="A1982" s="15" t="n">
        <v>6579</v>
      </c>
      <c r="B1982" s="16" t="n">
        <v>5.50012527635446</v>
      </c>
      <c r="C1982" s="15" t="n">
        <v>300</v>
      </c>
      <c r="D1982" s="15" t="n">
        <v>500</v>
      </c>
      <c r="E1982" s="15" t="n">
        <v>20</v>
      </c>
      <c r="F1982" s="16" t="n">
        <v>0.590490249132883</v>
      </c>
      <c r="G1982" s="17" t="s">
        <v>103</v>
      </c>
      <c r="H1982" s="18" t="n">
        <v>0.2</v>
      </c>
      <c r="I1982" s="18" t="n">
        <v>1</v>
      </c>
      <c r="J1982" s="19" t="n">
        <v>0.985609215144555</v>
      </c>
      <c r="K1982" s="19" t="n">
        <v>0.506357787381236</v>
      </c>
      <c r="L1982" s="16" t="n">
        <v>12.1148133840407</v>
      </c>
      <c r="M1982" s="19" t="n">
        <v>0.865940361639152</v>
      </c>
      <c r="N1982" s="19" t="n">
        <v>0.951780281547413</v>
      </c>
      <c r="O1982" s="19" t="n">
        <v>0.985609215144555</v>
      </c>
      <c r="P1982" s="19" t="n">
        <v>0.405980322329614</v>
      </c>
      <c r="Q1982" s="17" t="s">
        <v>29</v>
      </c>
      <c r="R1982" s="5" t="str">
        <f aca="false">IF(OR(Q1982="Steel plate",Q1982="Concrete jacket"),"Steel plate or jacket",Q1982)</f>
        <v>Monitor</v>
      </c>
      <c r="S1982" s="5" t="str">
        <f aca="false">IF(O1982&lt;='Tree rules'!$C$4,IF(N1982&lt;='Tree rules'!$C$5,IF(P1982&lt;='Tree rules'!$C$7,"Monitor","Polymer laminate"),IF(P1982&lt;='Tree rules'!$C$8,"Seal cracks","Polymer laminate")),IF(O1982&lt;='Tree rules'!$C$6,IF(P1982&lt;='Tree rules'!$C$9,"Polymer laminate","Steel plate or jacket"),IF(L1982&lt;='Tree rules'!$C$10,"Steel plate or jacket","Polymer laminate")))</f>
        <v>Monitor</v>
      </c>
      <c r="T1982" s="5" t="str">
        <f aca="false">IF(S1982=R1982,"Yes","No")</f>
        <v>Yes</v>
      </c>
    </row>
    <row r="1983" customFormat="false" ht="15" hidden="false" customHeight="false" outlineLevel="0" collapsed="false">
      <c r="A1983" s="15" t="n">
        <v>6581</v>
      </c>
      <c r="B1983" s="16" t="n">
        <v>3.57698986086009</v>
      </c>
      <c r="C1983" s="15" t="n">
        <v>300</v>
      </c>
      <c r="D1983" s="15" t="n">
        <v>325</v>
      </c>
      <c r="E1983" s="15" t="n">
        <v>20</v>
      </c>
      <c r="F1983" s="16" t="n">
        <v>0.756099314943392</v>
      </c>
      <c r="G1983" s="17" t="s">
        <v>103</v>
      </c>
      <c r="H1983" s="18" t="n">
        <v>0.2</v>
      </c>
      <c r="I1983" s="18" t="n">
        <v>2</v>
      </c>
      <c r="J1983" s="19" t="n">
        <v>0.870195769395765</v>
      </c>
      <c r="K1983" s="19" t="n">
        <v>0.592238490088298</v>
      </c>
      <c r="L1983" s="16" t="n">
        <v>12.9133207973289</v>
      </c>
      <c r="M1983" s="19" t="n">
        <v>0.941230027304292</v>
      </c>
      <c r="N1983" s="19" t="n">
        <v>1.8785138176204</v>
      </c>
      <c r="O1983" s="19" t="n">
        <v>1.22502811024336</v>
      </c>
      <c r="P1983" s="19" t="n">
        <v>0.463227483887031</v>
      </c>
      <c r="Q1983" s="17" t="s">
        <v>31</v>
      </c>
      <c r="R1983" s="5" t="str">
        <f aca="false">IF(OR(Q1983="Steel plate",Q1983="Concrete jacket"),"Steel plate or jacket",Q1983)</f>
        <v>Polymer laminate</v>
      </c>
      <c r="S1983" s="5" t="str">
        <f aca="false">IF(O1983&lt;='Tree rules'!$C$4,IF(N1983&lt;='Tree rules'!$C$5,IF(P1983&lt;='Tree rules'!$C$7,"Monitor","Polymer laminate"),IF(P1983&lt;='Tree rules'!$C$8,"Seal cracks","Polymer laminate")),IF(O1983&lt;='Tree rules'!$C$6,IF(P1983&lt;='Tree rules'!$C$9,"Polymer laminate","Steel plate or jacket"),IF(L1983&lt;='Tree rules'!$C$10,"Steel plate or jacket","Polymer laminate")))</f>
        <v>Polymer laminate</v>
      </c>
      <c r="T1983" s="5" t="str">
        <f aca="false">IF(S1983=R1983,"Yes","No")</f>
        <v>Yes</v>
      </c>
    </row>
    <row r="1984" customFormat="false" ht="15" hidden="false" customHeight="false" outlineLevel="0" collapsed="false">
      <c r="A1984" s="15" t="n">
        <v>6596</v>
      </c>
      <c r="B1984" s="16" t="n">
        <v>5.19899888744645</v>
      </c>
      <c r="C1984" s="15" t="n">
        <v>300</v>
      </c>
      <c r="D1984" s="15" t="n">
        <v>500</v>
      </c>
      <c r="E1984" s="15" t="n">
        <v>30</v>
      </c>
      <c r="F1984" s="16" t="n">
        <v>0.695042622475618</v>
      </c>
      <c r="G1984" s="17" t="s">
        <v>103</v>
      </c>
      <c r="H1984" s="18" t="n">
        <v>0.2</v>
      </c>
      <c r="I1984" s="18" t="n">
        <v>1</v>
      </c>
      <c r="J1984" s="19" t="n">
        <v>0.994199914357999</v>
      </c>
      <c r="K1984" s="19" t="n">
        <v>0.546119335177745</v>
      </c>
      <c r="L1984" s="16" t="n">
        <v>11.5022099279789</v>
      </c>
      <c r="M1984" s="19" t="n">
        <v>0.773679439130828</v>
      </c>
      <c r="N1984" s="19" t="n">
        <v>1.18606709034909</v>
      </c>
      <c r="O1984" s="19" t="n">
        <v>0.994199914357999</v>
      </c>
      <c r="P1984" s="19" t="n">
        <v>0.438848847521706</v>
      </c>
      <c r="Q1984" s="17" t="s">
        <v>30</v>
      </c>
      <c r="R1984" s="5" t="str">
        <f aca="false">IF(OR(Q1984="Steel plate",Q1984="Concrete jacket"),"Steel plate or jacket",Q1984)</f>
        <v>Seal cracks</v>
      </c>
      <c r="S1984" s="5" t="str">
        <f aca="false">IF(O1984&lt;='Tree rules'!$C$4,IF(N1984&lt;='Tree rules'!$C$5,IF(P1984&lt;='Tree rules'!$C$7,"Monitor","Polymer laminate"),IF(P1984&lt;='Tree rules'!$C$8,"Seal cracks","Polymer laminate")),IF(O1984&lt;='Tree rules'!$C$6,IF(P1984&lt;='Tree rules'!$C$9,"Polymer laminate","Steel plate or jacket"),IF(L1984&lt;='Tree rules'!$C$10,"Steel plate or jacket","Polymer laminate")))</f>
        <v>Seal cracks</v>
      </c>
      <c r="T1984" s="5" t="str">
        <f aca="false">IF(S1984=R1984,"Yes","No")</f>
        <v>Yes</v>
      </c>
    </row>
    <row r="1985" customFormat="false" ht="15" hidden="false" customHeight="false" outlineLevel="0" collapsed="false">
      <c r="A1985" s="15" t="n">
        <v>6603</v>
      </c>
      <c r="B1985" s="16" t="n">
        <v>5.39950993776724</v>
      </c>
      <c r="C1985" s="15" t="n">
        <v>300</v>
      </c>
      <c r="D1985" s="15" t="n">
        <v>525</v>
      </c>
      <c r="E1985" s="15" t="n">
        <v>20</v>
      </c>
      <c r="F1985" s="16" t="n">
        <v>0.658614812073332</v>
      </c>
      <c r="G1985" s="17" t="s">
        <v>101</v>
      </c>
      <c r="H1985" s="18" t="n">
        <v>0.3</v>
      </c>
      <c r="I1985" s="18" t="n">
        <v>1.5</v>
      </c>
      <c r="J1985" s="19" t="n">
        <v>0.916441318408028</v>
      </c>
      <c r="K1985" s="19" t="n">
        <v>0.463770797914245</v>
      </c>
      <c r="L1985" s="16" t="n">
        <v>11.3197273328454</v>
      </c>
      <c r="M1985" s="19" t="n">
        <v>0.907510870496836</v>
      </c>
      <c r="N1985" s="19" t="n">
        <v>0.880908223557964</v>
      </c>
      <c r="O1985" s="19" t="n">
        <v>1.16215261687221</v>
      </c>
      <c r="P1985" s="19" t="n">
        <v>0.408025700391318</v>
      </c>
      <c r="Q1985" s="17" t="s">
        <v>31</v>
      </c>
      <c r="R1985" s="5" t="str">
        <f aca="false">IF(OR(Q1985="Steel plate",Q1985="Concrete jacket"),"Steel plate or jacket",Q1985)</f>
        <v>Polymer laminate</v>
      </c>
      <c r="S1985" s="5" t="str">
        <f aca="false">IF(O1985&lt;='Tree rules'!$C$4,IF(N1985&lt;='Tree rules'!$C$5,IF(P1985&lt;='Tree rules'!$C$7,"Monitor","Polymer laminate"),IF(P1985&lt;='Tree rules'!$C$8,"Seal cracks","Polymer laminate")),IF(O1985&lt;='Tree rules'!$C$6,IF(P1985&lt;='Tree rules'!$C$9,"Polymer laminate","Steel plate or jacket"),IF(L1985&lt;='Tree rules'!$C$10,"Steel plate or jacket","Polymer laminate")))</f>
        <v>Polymer laminate</v>
      </c>
      <c r="T1985" s="5" t="str">
        <f aca="false">IF(S1985=R1985,"Yes","No")</f>
        <v>Yes</v>
      </c>
    </row>
    <row r="1986" customFormat="false" ht="15" hidden="false" customHeight="false" outlineLevel="0" collapsed="false">
      <c r="A1986" s="15" t="n">
        <v>6604</v>
      </c>
      <c r="B1986" s="16" t="n">
        <v>3.3956285903333</v>
      </c>
      <c r="C1986" s="15" t="n">
        <v>300</v>
      </c>
      <c r="D1986" s="15" t="n">
        <v>300</v>
      </c>
      <c r="E1986" s="15" t="n">
        <v>25</v>
      </c>
      <c r="F1986" s="16" t="n">
        <v>0.736310778185108</v>
      </c>
      <c r="G1986" s="17" t="s">
        <v>101</v>
      </c>
      <c r="H1986" s="18" t="n">
        <v>0.3</v>
      </c>
      <c r="I1986" s="18" t="n">
        <v>2</v>
      </c>
      <c r="J1986" s="19" t="n">
        <v>0.928802641162247</v>
      </c>
      <c r="K1986" s="19" t="n">
        <v>0.50228677311856</v>
      </c>
      <c r="L1986" s="16" t="n">
        <v>13.2641741809895</v>
      </c>
      <c r="M1986" s="19" t="n">
        <v>0.346517726624563</v>
      </c>
      <c r="N1986" s="19" t="n">
        <v>1.01497185582962</v>
      </c>
      <c r="O1986" s="19" t="n">
        <v>1.39108000083111</v>
      </c>
      <c r="P1986" s="19" t="n">
        <v>1.1386311041813</v>
      </c>
      <c r="Q1986" s="17" t="s">
        <v>31</v>
      </c>
      <c r="R1986" s="5" t="str">
        <f aca="false">IF(OR(Q1986="Steel plate",Q1986="Concrete jacket"),"Steel plate or jacket",Q1986)</f>
        <v>Polymer laminate</v>
      </c>
      <c r="S1986" s="5" t="str">
        <f aca="false">IF(O1986&lt;='Tree rules'!$C$4,IF(N1986&lt;='Tree rules'!$C$5,IF(P1986&lt;='Tree rules'!$C$7,"Monitor","Polymer laminate"),IF(P1986&lt;='Tree rules'!$C$8,"Seal cracks","Polymer laminate")),IF(O1986&lt;='Tree rules'!$C$6,IF(P1986&lt;='Tree rules'!$C$9,"Polymer laminate","Steel plate or jacket"),IF(L1986&lt;='Tree rules'!$C$10,"Steel plate or jacket","Polymer laminate")))</f>
        <v>Steel plate or jacket</v>
      </c>
      <c r="T1986" s="5" t="str">
        <f aca="false">IF(S1986=R1986,"Yes","No")</f>
        <v>No</v>
      </c>
    </row>
    <row r="1987" customFormat="false" ht="15" hidden="false" customHeight="false" outlineLevel="0" collapsed="false">
      <c r="A1987" s="15" t="n">
        <v>6616</v>
      </c>
      <c r="B1987" s="16" t="n">
        <v>6.97630453955327</v>
      </c>
      <c r="C1987" s="15" t="n">
        <v>230</v>
      </c>
      <c r="D1987" s="15" t="n">
        <v>675</v>
      </c>
      <c r="E1987" s="15" t="n">
        <v>25</v>
      </c>
      <c r="F1987" s="16" t="n">
        <v>0.653545382481754</v>
      </c>
      <c r="G1987" s="17" t="s">
        <v>103</v>
      </c>
      <c r="H1987" s="18" t="n">
        <v>0.2</v>
      </c>
      <c r="I1987" s="18" t="n">
        <v>1</v>
      </c>
      <c r="J1987" s="19" t="n">
        <v>0.863633291529624</v>
      </c>
      <c r="K1987" s="19" t="n">
        <v>0.533083501307347</v>
      </c>
      <c r="L1987" s="16" t="n">
        <v>11.1264825192237</v>
      </c>
      <c r="M1987" s="19" t="n">
        <v>0.547346415553109</v>
      </c>
      <c r="N1987" s="19" t="n">
        <v>0.893113086732465</v>
      </c>
      <c r="O1987" s="19" t="n">
        <v>0.863633291529624</v>
      </c>
      <c r="P1987" s="19" t="n">
        <v>0.547663363914071</v>
      </c>
      <c r="Q1987" s="17" t="s">
        <v>29</v>
      </c>
      <c r="R1987" s="5" t="str">
        <f aca="false">IF(OR(Q1987="Steel plate",Q1987="Concrete jacket"),"Steel plate or jacket",Q1987)</f>
        <v>Monitor</v>
      </c>
      <c r="S1987" s="5" t="str">
        <f aca="false">IF(O1987&lt;='Tree rules'!$C$4,IF(N1987&lt;='Tree rules'!$C$5,IF(P1987&lt;='Tree rules'!$C$7,"Monitor","Polymer laminate"),IF(P1987&lt;='Tree rules'!$C$8,"Seal cracks","Polymer laminate")),IF(O1987&lt;='Tree rules'!$C$6,IF(P1987&lt;='Tree rules'!$C$9,"Polymer laminate","Steel plate or jacket"),IF(L1987&lt;='Tree rules'!$C$10,"Steel plate or jacket","Polymer laminate")))</f>
        <v>Monitor</v>
      </c>
      <c r="T1987" s="5" t="str">
        <f aca="false">IF(S1987=R1987,"Yes","No")</f>
        <v>Yes</v>
      </c>
    </row>
    <row r="1988" customFormat="false" ht="15" hidden="false" customHeight="false" outlineLevel="0" collapsed="false">
      <c r="A1988" s="15" t="n">
        <v>6623</v>
      </c>
      <c r="B1988" s="16" t="n">
        <v>3.68963363788266</v>
      </c>
      <c r="C1988" s="15" t="n">
        <v>300</v>
      </c>
      <c r="D1988" s="15" t="n">
        <v>325</v>
      </c>
      <c r="E1988" s="15" t="n">
        <v>20</v>
      </c>
      <c r="F1988" s="16" t="n">
        <v>0.72065207824282</v>
      </c>
      <c r="G1988" s="17" t="s">
        <v>101</v>
      </c>
      <c r="H1988" s="18" t="n">
        <v>0.3</v>
      </c>
      <c r="I1988" s="18" t="n">
        <v>1</v>
      </c>
      <c r="J1988" s="19" t="n">
        <v>0.873248129388007</v>
      </c>
      <c r="K1988" s="19" t="n">
        <v>0.404756367573344</v>
      </c>
      <c r="L1988" s="16" t="n">
        <v>13.2244933257443</v>
      </c>
      <c r="M1988" s="19" t="n">
        <v>0.367658966190665</v>
      </c>
      <c r="N1988" s="19" t="n">
        <v>0.749437128673837</v>
      </c>
      <c r="O1988" s="19" t="n">
        <v>0.873248129388007</v>
      </c>
      <c r="P1988" s="19" t="n">
        <v>0.796819928474434</v>
      </c>
      <c r="Q1988" s="17" t="s">
        <v>29</v>
      </c>
      <c r="R1988" s="5" t="str">
        <f aca="false">IF(OR(Q1988="Steel plate",Q1988="Concrete jacket"),"Steel plate or jacket",Q1988)</f>
        <v>Monitor</v>
      </c>
      <c r="S1988" s="5" t="str">
        <f aca="false">IF(O1988&lt;='Tree rules'!$C$4,IF(N1988&lt;='Tree rules'!$C$5,IF(P1988&lt;='Tree rules'!$C$7,"Monitor","Polymer laminate"),IF(P1988&lt;='Tree rules'!$C$8,"Seal cracks","Polymer laminate")),IF(O1988&lt;='Tree rules'!$C$6,IF(P1988&lt;='Tree rules'!$C$9,"Polymer laminate","Steel plate or jacket"),IF(L1988&lt;='Tree rules'!$C$10,"Steel plate or jacket","Polymer laminate")))</f>
        <v>Monitor</v>
      </c>
      <c r="T1988" s="5" t="str">
        <f aca="false">IF(S1988=R1988,"Yes","No")</f>
        <v>Yes</v>
      </c>
    </row>
    <row r="1989" customFormat="false" ht="15" hidden="false" customHeight="false" outlineLevel="0" collapsed="false">
      <c r="A1989" s="15" t="n">
        <v>6624</v>
      </c>
      <c r="B1989" s="16" t="n">
        <v>3.05636755306889</v>
      </c>
      <c r="C1989" s="15" t="n">
        <v>230</v>
      </c>
      <c r="D1989" s="15" t="n">
        <v>300</v>
      </c>
      <c r="E1989" s="15" t="n">
        <v>30</v>
      </c>
      <c r="F1989" s="16" t="n">
        <v>0.688332522525665</v>
      </c>
      <c r="G1989" s="17" t="s">
        <v>103</v>
      </c>
      <c r="H1989" s="18" t="n">
        <v>0.2</v>
      </c>
      <c r="I1989" s="18" t="n">
        <v>1</v>
      </c>
      <c r="J1989" s="19" t="n">
        <v>0.940956385139335</v>
      </c>
      <c r="K1989" s="19" t="n">
        <v>0.525448610082195</v>
      </c>
      <c r="L1989" s="16" t="n">
        <v>12.0329431223185</v>
      </c>
      <c r="M1989" s="19" t="n">
        <v>0.921565420201505</v>
      </c>
      <c r="N1989" s="19" t="n">
        <v>1.20414235430857</v>
      </c>
      <c r="O1989" s="19" t="n">
        <v>0.940956385139335</v>
      </c>
      <c r="P1989" s="19" t="n">
        <v>0.294361265420217</v>
      </c>
      <c r="Q1989" s="17" t="s">
        <v>30</v>
      </c>
      <c r="R1989" s="5" t="str">
        <f aca="false">IF(OR(Q1989="Steel plate",Q1989="Concrete jacket"),"Steel plate or jacket",Q1989)</f>
        <v>Seal cracks</v>
      </c>
      <c r="S1989" s="5" t="str">
        <f aca="false">IF(O1989&lt;='Tree rules'!$C$4,IF(N1989&lt;='Tree rules'!$C$5,IF(P1989&lt;='Tree rules'!$C$7,"Monitor","Polymer laminate"),IF(P1989&lt;='Tree rules'!$C$8,"Seal cracks","Polymer laminate")),IF(O1989&lt;='Tree rules'!$C$6,IF(P1989&lt;='Tree rules'!$C$9,"Polymer laminate","Steel plate or jacket"),IF(L1989&lt;='Tree rules'!$C$10,"Steel plate or jacket","Polymer laminate")))</f>
        <v>Seal cracks</v>
      </c>
      <c r="T1989" s="5" t="str">
        <f aca="false">IF(S1989=R1989,"Yes","No")</f>
        <v>Yes</v>
      </c>
    </row>
    <row r="1990" customFormat="false" ht="15" hidden="false" customHeight="false" outlineLevel="0" collapsed="false">
      <c r="A1990" s="15" t="n">
        <v>6627</v>
      </c>
      <c r="B1990" s="16" t="n">
        <v>5.62225497296943</v>
      </c>
      <c r="C1990" s="15" t="n">
        <v>230</v>
      </c>
      <c r="D1990" s="15" t="n">
        <v>500</v>
      </c>
      <c r="E1990" s="15" t="n">
        <v>30</v>
      </c>
      <c r="F1990" s="16" t="n">
        <v>0.90657733366385</v>
      </c>
      <c r="G1990" s="17" t="s">
        <v>101</v>
      </c>
      <c r="H1990" s="18" t="n">
        <v>0.3</v>
      </c>
      <c r="I1990" s="18" t="n">
        <v>1.5</v>
      </c>
      <c r="J1990" s="19" t="n">
        <v>0.88229377416245</v>
      </c>
      <c r="K1990" s="19" t="n">
        <v>0.462433235847985</v>
      </c>
      <c r="L1990" s="16" t="n">
        <v>12.438617196835</v>
      </c>
      <c r="M1990" s="19" t="n">
        <v>0.814886540925604</v>
      </c>
      <c r="N1990" s="19" t="n">
        <v>0.776946732715987</v>
      </c>
      <c r="O1990" s="19" t="n">
        <v>1.11943967876644</v>
      </c>
      <c r="P1990" s="19" t="n">
        <v>0.53264963893475</v>
      </c>
      <c r="Q1990" s="17" t="s">
        <v>31</v>
      </c>
      <c r="R1990" s="5" t="str">
        <f aca="false">IF(OR(Q1990="Steel plate",Q1990="Concrete jacket"),"Steel plate or jacket",Q1990)</f>
        <v>Polymer laminate</v>
      </c>
      <c r="S1990" s="5" t="str">
        <f aca="false">IF(O1990&lt;='Tree rules'!$C$4,IF(N1990&lt;='Tree rules'!$C$5,IF(P1990&lt;='Tree rules'!$C$7,"Monitor","Polymer laminate"),IF(P1990&lt;='Tree rules'!$C$8,"Seal cracks","Polymer laminate")),IF(O1990&lt;='Tree rules'!$C$6,IF(P1990&lt;='Tree rules'!$C$9,"Polymer laminate","Steel plate or jacket"),IF(L1990&lt;='Tree rules'!$C$10,"Steel plate or jacket","Polymer laminate")))</f>
        <v>Polymer laminate</v>
      </c>
      <c r="T1990" s="5" t="str">
        <f aca="false">IF(S1990=R1990,"Yes","No")</f>
        <v>Yes</v>
      </c>
    </row>
    <row r="1991" customFormat="false" ht="15" hidden="false" customHeight="false" outlineLevel="0" collapsed="false">
      <c r="A1991" s="15" t="n">
        <v>6628</v>
      </c>
      <c r="B1991" s="16" t="n">
        <v>6.63564981048653</v>
      </c>
      <c r="C1991" s="15" t="n">
        <v>230</v>
      </c>
      <c r="D1991" s="15" t="n">
        <v>575</v>
      </c>
      <c r="E1991" s="15" t="n">
        <v>30</v>
      </c>
      <c r="F1991" s="16" t="n">
        <v>0.661007412935799</v>
      </c>
      <c r="G1991" s="17" t="s">
        <v>101</v>
      </c>
      <c r="H1991" s="18" t="n">
        <v>0.3</v>
      </c>
      <c r="I1991" s="18" t="n">
        <v>1.5</v>
      </c>
      <c r="J1991" s="19" t="n">
        <v>0.931927973984777</v>
      </c>
      <c r="K1991" s="19" t="n">
        <v>0.641101886214881</v>
      </c>
      <c r="L1991" s="16" t="n">
        <v>12.5437614564963</v>
      </c>
      <c r="M1991" s="19" t="n">
        <v>0.938417936512446</v>
      </c>
      <c r="N1991" s="19" t="n">
        <v>0.660011039915462</v>
      </c>
      <c r="O1991" s="19" t="n">
        <v>1.09916157000814</v>
      </c>
      <c r="P1991" s="19" t="n">
        <v>0.440740954176142</v>
      </c>
      <c r="Q1991" s="17" t="s">
        <v>31</v>
      </c>
      <c r="R1991" s="5" t="str">
        <f aca="false">IF(OR(Q1991="Steel plate",Q1991="Concrete jacket"),"Steel plate or jacket",Q1991)</f>
        <v>Polymer laminate</v>
      </c>
      <c r="S1991" s="5" t="str">
        <f aca="false">IF(O1991&lt;='Tree rules'!$C$4,IF(N1991&lt;='Tree rules'!$C$5,IF(P1991&lt;='Tree rules'!$C$7,"Monitor","Polymer laminate"),IF(P1991&lt;='Tree rules'!$C$8,"Seal cracks","Polymer laminate")),IF(O1991&lt;='Tree rules'!$C$6,IF(P1991&lt;='Tree rules'!$C$9,"Polymer laminate","Steel plate or jacket"),IF(L1991&lt;='Tree rules'!$C$10,"Steel plate or jacket","Polymer laminate")))</f>
        <v>Polymer laminate</v>
      </c>
      <c r="T1991" s="5" t="str">
        <f aca="false">IF(S1991=R1991,"Yes","No")</f>
        <v>Yes</v>
      </c>
    </row>
    <row r="1992" customFormat="false" ht="15" hidden="false" customHeight="false" outlineLevel="0" collapsed="false">
      <c r="A1992" s="15" t="n">
        <v>6631</v>
      </c>
      <c r="B1992" s="16" t="n">
        <v>5.02138767547888</v>
      </c>
      <c r="C1992" s="15" t="n">
        <v>300</v>
      </c>
      <c r="D1992" s="15" t="n">
        <v>400</v>
      </c>
      <c r="E1992" s="15" t="n">
        <v>20</v>
      </c>
      <c r="F1992" s="16" t="n">
        <v>0.621482226229435</v>
      </c>
      <c r="G1992" s="17" t="s">
        <v>102</v>
      </c>
      <c r="H1992" s="18" t="n">
        <v>0.1</v>
      </c>
      <c r="I1992" s="18" t="n">
        <v>1</v>
      </c>
      <c r="J1992" s="19" t="n">
        <v>0.943261057072062</v>
      </c>
      <c r="K1992" s="19" t="n">
        <v>0.476859584195994</v>
      </c>
      <c r="L1992" s="16" t="n">
        <v>14.9002601646258</v>
      </c>
      <c r="M1992" s="19" t="n">
        <v>0.938644374312254</v>
      </c>
      <c r="N1992" s="19" t="n">
        <v>3.05907466266496</v>
      </c>
      <c r="O1992" s="19" t="n">
        <v>0.943261057072062</v>
      </c>
      <c r="P1992" s="19" t="n">
        <v>0.370306003794384</v>
      </c>
      <c r="Q1992" s="17" t="s">
        <v>30</v>
      </c>
      <c r="R1992" s="5" t="str">
        <f aca="false">IF(OR(Q1992="Steel plate",Q1992="Concrete jacket"),"Steel plate or jacket",Q1992)</f>
        <v>Seal cracks</v>
      </c>
      <c r="S1992" s="5" t="str">
        <f aca="false">IF(O1992&lt;='Tree rules'!$C$4,IF(N1992&lt;='Tree rules'!$C$5,IF(P1992&lt;='Tree rules'!$C$7,"Monitor","Polymer laminate"),IF(P1992&lt;='Tree rules'!$C$8,"Seal cracks","Polymer laminate")),IF(O1992&lt;='Tree rules'!$C$6,IF(P1992&lt;='Tree rules'!$C$9,"Polymer laminate","Steel plate or jacket"),IF(L1992&lt;='Tree rules'!$C$10,"Steel plate or jacket","Polymer laminate")))</f>
        <v>Seal cracks</v>
      </c>
      <c r="T1992" s="5" t="str">
        <f aca="false">IF(S1992=R1992,"Yes","No")</f>
        <v>Yes</v>
      </c>
    </row>
    <row r="1993" customFormat="false" ht="15" hidden="false" customHeight="false" outlineLevel="0" collapsed="false">
      <c r="A1993" s="15" t="n">
        <v>6643</v>
      </c>
      <c r="B1993" s="16" t="n">
        <v>3.24601798657714</v>
      </c>
      <c r="C1993" s="15" t="n">
        <v>300</v>
      </c>
      <c r="D1993" s="15" t="n">
        <v>300</v>
      </c>
      <c r="E1993" s="15" t="n">
        <v>30</v>
      </c>
      <c r="F1993" s="16" t="n">
        <v>0.791582400904515</v>
      </c>
      <c r="G1993" s="17" t="s">
        <v>101</v>
      </c>
      <c r="H1993" s="18" t="n">
        <v>0.3</v>
      </c>
      <c r="I1993" s="18" t="n">
        <v>1.5</v>
      </c>
      <c r="J1993" s="19" t="n">
        <v>0.940102050612139</v>
      </c>
      <c r="K1993" s="19" t="n">
        <v>0.496231708717681</v>
      </c>
      <c r="L1993" s="16" t="n">
        <v>12.7795983723509</v>
      </c>
      <c r="M1993" s="19" t="n">
        <v>0.842456175245573</v>
      </c>
      <c r="N1993" s="19" t="n">
        <v>0.960829694153835</v>
      </c>
      <c r="O1993" s="19" t="n">
        <v>1.17689885244608</v>
      </c>
      <c r="P1993" s="19" t="n">
        <v>0.42698062417954</v>
      </c>
      <c r="Q1993" s="17" t="s">
        <v>31</v>
      </c>
      <c r="R1993" s="5" t="str">
        <f aca="false">IF(OR(Q1993="Steel plate",Q1993="Concrete jacket"),"Steel plate or jacket",Q1993)</f>
        <v>Polymer laminate</v>
      </c>
      <c r="S1993" s="5" t="str">
        <f aca="false">IF(O1993&lt;='Tree rules'!$C$4,IF(N1993&lt;='Tree rules'!$C$5,IF(P1993&lt;='Tree rules'!$C$7,"Monitor","Polymer laminate"),IF(P1993&lt;='Tree rules'!$C$8,"Seal cracks","Polymer laminate")),IF(O1993&lt;='Tree rules'!$C$6,IF(P1993&lt;='Tree rules'!$C$9,"Polymer laminate","Steel plate or jacket"),IF(L1993&lt;='Tree rules'!$C$10,"Steel plate or jacket","Polymer laminate")))</f>
        <v>Polymer laminate</v>
      </c>
      <c r="T1993" s="5" t="str">
        <f aca="false">IF(S1993=R1993,"Yes","No")</f>
        <v>Yes</v>
      </c>
    </row>
    <row r="1994" customFormat="false" ht="15" hidden="false" customHeight="false" outlineLevel="0" collapsed="false">
      <c r="A1994" s="15" t="n">
        <v>6646</v>
      </c>
      <c r="B1994" s="16" t="n">
        <v>3.24696534223819</v>
      </c>
      <c r="C1994" s="15" t="n">
        <v>300</v>
      </c>
      <c r="D1994" s="15" t="n">
        <v>300</v>
      </c>
      <c r="E1994" s="15" t="n">
        <v>25</v>
      </c>
      <c r="F1994" s="16" t="n">
        <v>0.883711013668015</v>
      </c>
      <c r="G1994" s="17" t="s">
        <v>102</v>
      </c>
      <c r="H1994" s="18" t="n">
        <v>0.1</v>
      </c>
      <c r="I1994" s="18" t="n">
        <v>1</v>
      </c>
      <c r="J1994" s="19" t="n">
        <v>0.921936535821778</v>
      </c>
      <c r="K1994" s="19" t="n">
        <v>0.528129631056175</v>
      </c>
      <c r="L1994" s="16" t="n">
        <v>13.7002757056464</v>
      </c>
      <c r="M1994" s="19" t="n">
        <v>0.60717327968879</v>
      </c>
      <c r="N1994" s="19" t="n">
        <v>3.36167939412412</v>
      </c>
      <c r="O1994" s="19" t="n">
        <v>0.921936535821778</v>
      </c>
      <c r="P1994" s="19" t="n">
        <v>0.527852390578776</v>
      </c>
      <c r="Q1994" s="17" t="s">
        <v>30</v>
      </c>
      <c r="R1994" s="5" t="str">
        <f aca="false">IF(OR(Q1994="Steel plate",Q1994="Concrete jacket"),"Steel plate or jacket",Q1994)</f>
        <v>Seal cracks</v>
      </c>
      <c r="S1994" s="5" t="str">
        <f aca="false">IF(O1994&lt;='Tree rules'!$C$4,IF(N1994&lt;='Tree rules'!$C$5,IF(P1994&lt;='Tree rules'!$C$7,"Monitor","Polymer laminate"),IF(P1994&lt;='Tree rules'!$C$8,"Seal cracks","Polymer laminate")),IF(O1994&lt;='Tree rules'!$C$6,IF(P1994&lt;='Tree rules'!$C$9,"Polymer laminate","Steel plate or jacket"),IF(L1994&lt;='Tree rules'!$C$10,"Steel plate or jacket","Polymer laminate")))</f>
        <v>Seal cracks</v>
      </c>
      <c r="T1994" s="5" t="str">
        <f aca="false">IF(S1994=R1994,"Yes","No")</f>
        <v>Yes</v>
      </c>
    </row>
    <row r="1995" customFormat="false" ht="15" hidden="false" customHeight="false" outlineLevel="0" collapsed="false">
      <c r="A1995" s="15" t="n">
        <v>6650</v>
      </c>
      <c r="B1995" s="16" t="n">
        <v>6.47219317191173</v>
      </c>
      <c r="C1995" s="15" t="n">
        <v>300</v>
      </c>
      <c r="D1995" s="15" t="n">
        <v>625</v>
      </c>
      <c r="E1995" s="15" t="n">
        <v>30</v>
      </c>
      <c r="F1995" s="16" t="n">
        <v>0.725960174139756</v>
      </c>
      <c r="G1995" s="17" t="s">
        <v>103</v>
      </c>
      <c r="H1995" s="18" t="n">
        <v>0.2</v>
      </c>
      <c r="I1995" s="18" t="n">
        <v>2</v>
      </c>
      <c r="J1995" s="19" t="n">
        <v>0.893850230256687</v>
      </c>
      <c r="K1995" s="19" t="n">
        <v>0.647094376639421</v>
      </c>
      <c r="L1995" s="16" t="n">
        <v>11.2169725683046</v>
      </c>
      <c r="M1995" s="19" t="n">
        <v>0.622999226955086</v>
      </c>
      <c r="N1995" s="19" t="n">
        <v>1.2793107080162</v>
      </c>
      <c r="O1995" s="19" t="n">
        <v>1.20929500295642</v>
      </c>
      <c r="P1995" s="19" t="n">
        <v>0.645228737129608</v>
      </c>
      <c r="Q1995" s="17" t="s">
        <v>31</v>
      </c>
      <c r="R1995" s="5" t="str">
        <f aca="false">IF(OR(Q1995="Steel plate",Q1995="Concrete jacket"),"Steel plate or jacket",Q1995)</f>
        <v>Polymer laminate</v>
      </c>
      <c r="S1995" s="5" t="str">
        <f aca="false">IF(O1995&lt;='Tree rules'!$C$4,IF(N1995&lt;='Tree rules'!$C$5,IF(P1995&lt;='Tree rules'!$C$7,"Monitor","Polymer laminate"),IF(P1995&lt;='Tree rules'!$C$8,"Seal cracks","Polymer laminate")),IF(O1995&lt;='Tree rules'!$C$6,IF(P1995&lt;='Tree rules'!$C$9,"Polymer laminate","Steel plate or jacket"),IF(L1995&lt;='Tree rules'!$C$10,"Steel plate or jacket","Polymer laminate")))</f>
        <v>Polymer laminate</v>
      </c>
      <c r="T1995" s="5" t="str">
        <f aca="false">IF(S1995=R1995,"Yes","No")</f>
        <v>Yes</v>
      </c>
    </row>
    <row r="1996" customFormat="false" ht="15" hidden="false" customHeight="false" outlineLevel="0" collapsed="false">
      <c r="A1996" s="15" t="n">
        <v>6655</v>
      </c>
      <c r="B1996" s="16" t="n">
        <v>4.33586496503039</v>
      </c>
      <c r="C1996" s="15" t="n">
        <v>230</v>
      </c>
      <c r="D1996" s="15" t="n">
        <v>425</v>
      </c>
      <c r="E1996" s="15" t="n">
        <v>20</v>
      </c>
      <c r="F1996" s="16" t="n">
        <v>0.724620609754306</v>
      </c>
      <c r="G1996" s="17" t="s">
        <v>101</v>
      </c>
      <c r="H1996" s="18" t="n">
        <v>0.3</v>
      </c>
      <c r="I1996" s="18" t="n">
        <v>2</v>
      </c>
      <c r="J1996" s="19" t="n">
        <v>0.865972145963636</v>
      </c>
      <c r="K1996" s="19" t="n">
        <v>0.546663368809608</v>
      </c>
      <c r="L1996" s="16" t="n">
        <v>11.5009680770037</v>
      </c>
      <c r="M1996" s="19" t="n">
        <v>0.558208252904675</v>
      </c>
      <c r="N1996" s="19" t="n">
        <v>1.18243940288427</v>
      </c>
      <c r="O1996" s="19" t="n">
        <v>1.25854904131951</v>
      </c>
      <c r="P1996" s="19" t="n">
        <v>0.708571426397601</v>
      </c>
      <c r="Q1996" s="17" t="s">
        <v>31</v>
      </c>
      <c r="R1996" s="5" t="str">
        <f aca="false">IF(OR(Q1996="Steel plate",Q1996="Concrete jacket"),"Steel plate or jacket",Q1996)</f>
        <v>Polymer laminate</v>
      </c>
      <c r="S1996" s="5" t="str">
        <f aca="false">IF(O1996&lt;='Tree rules'!$C$4,IF(N1996&lt;='Tree rules'!$C$5,IF(P1996&lt;='Tree rules'!$C$7,"Monitor","Polymer laminate"),IF(P1996&lt;='Tree rules'!$C$8,"Seal cracks","Polymer laminate")),IF(O1996&lt;='Tree rules'!$C$6,IF(P1996&lt;='Tree rules'!$C$9,"Polymer laminate","Steel plate or jacket"),IF(L1996&lt;='Tree rules'!$C$10,"Steel plate or jacket","Polymer laminate")))</f>
        <v>Polymer laminate</v>
      </c>
      <c r="T1996" s="5" t="str">
        <f aca="false">IF(S1996=R1996,"Yes","No")</f>
        <v>Yes</v>
      </c>
    </row>
    <row r="1997" customFormat="false" ht="15" hidden="false" customHeight="false" outlineLevel="0" collapsed="false">
      <c r="A1997" s="15" t="n">
        <v>6658</v>
      </c>
      <c r="B1997" s="16" t="n">
        <v>7.17661759976749</v>
      </c>
      <c r="C1997" s="15" t="n">
        <v>230</v>
      </c>
      <c r="D1997" s="15" t="n">
        <v>550</v>
      </c>
      <c r="E1997" s="15" t="n">
        <v>30</v>
      </c>
      <c r="F1997" s="16" t="n">
        <v>0.693795479053647</v>
      </c>
      <c r="G1997" s="17" t="s">
        <v>103</v>
      </c>
      <c r="H1997" s="18" t="n">
        <v>0.2</v>
      </c>
      <c r="I1997" s="18" t="n">
        <v>1</v>
      </c>
      <c r="J1997" s="19" t="n">
        <v>0.876375785363778</v>
      </c>
      <c r="K1997" s="19" t="n">
        <v>0.524724848635834</v>
      </c>
      <c r="L1997" s="16" t="n">
        <v>14.2393206344593</v>
      </c>
      <c r="M1997" s="19" t="n">
        <v>0.945179110925469</v>
      </c>
      <c r="N1997" s="19" t="n">
        <v>0.767399465951938</v>
      </c>
      <c r="O1997" s="19" t="n">
        <v>0.876375785363778</v>
      </c>
      <c r="P1997" s="19" t="n">
        <v>0.41394341102141</v>
      </c>
      <c r="Q1997" s="17" t="s">
        <v>29</v>
      </c>
      <c r="R1997" s="5" t="str">
        <f aca="false">IF(OR(Q1997="Steel plate",Q1997="Concrete jacket"),"Steel plate or jacket",Q1997)</f>
        <v>Monitor</v>
      </c>
      <c r="S1997" s="5" t="str">
        <f aca="false">IF(O1997&lt;='Tree rules'!$C$4,IF(N1997&lt;='Tree rules'!$C$5,IF(P1997&lt;='Tree rules'!$C$7,"Monitor","Polymer laminate"),IF(P1997&lt;='Tree rules'!$C$8,"Seal cracks","Polymer laminate")),IF(O1997&lt;='Tree rules'!$C$6,IF(P1997&lt;='Tree rules'!$C$9,"Polymer laminate","Steel plate or jacket"),IF(L1997&lt;='Tree rules'!$C$10,"Steel plate or jacket","Polymer laminate")))</f>
        <v>Monitor</v>
      </c>
      <c r="T1997" s="5" t="str">
        <f aca="false">IF(S1997=R1997,"Yes","No")</f>
        <v>Yes</v>
      </c>
    </row>
    <row r="1998" customFormat="false" ht="15" hidden="false" customHeight="false" outlineLevel="0" collapsed="false">
      <c r="A1998" s="15" t="n">
        <v>6662</v>
      </c>
      <c r="B1998" s="16" t="n">
        <v>6.30287380050465</v>
      </c>
      <c r="C1998" s="15" t="n">
        <v>300</v>
      </c>
      <c r="D1998" s="15" t="n">
        <v>625</v>
      </c>
      <c r="E1998" s="15" t="n">
        <v>30</v>
      </c>
      <c r="F1998" s="16" t="n">
        <v>0.907450217674695</v>
      </c>
      <c r="G1998" s="17" t="s">
        <v>103</v>
      </c>
      <c r="H1998" s="18" t="n">
        <v>0.2</v>
      </c>
      <c r="I1998" s="18" t="n">
        <v>1.5</v>
      </c>
      <c r="J1998" s="19" t="n">
        <v>0.869684808569173</v>
      </c>
      <c r="K1998" s="19" t="n">
        <v>0.44757366809878</v>
      </c>
      <c r="L1998" s="16" t="n">
        <v>10.9235247842368</v>
      </c>
      <c r="M1998" s="19" t="n">
        <v>0.577562767583947</v>
      </c>
      <c r="N1998" s="19" t="n">
        <v>1.08592340328949</v>
      </c>
      <c r="O1998" s="19" t="n">
        <v>1.10990320292322</v>
      </c>
      <c r="P1998" s="19" t="n">
        <v>0.659288274992848</v>
      </c>
      <c r="Q1998" s="17" t="s">
        <v>31</v>
      </c>
      <c r="R1998" s="5" t="str">
        <f aca="false">IF(OR(Q1998="Steel plate",Q1998="Concrete jacket"),"Steel plate or jacket",Q1998)</f>
        <v>Polymer laminate</v>
      </c>
      <c r="S1998" s="5" t="str">
        <f aca="false">IF(O1998&lt;='Tree rules'!$C$4,IF(N1998&lt;='Tree rules'!$C$5,IF(P1998&lt;='Tree rules'!$C$7,"Monitor","Polymer laminate"),IF(P1998&lt;='Tree rules'!$C$8,"Seal cracks","Polymer laminate")),IF(O1998&lt;='Tree rules'!$C$6,IF(P1998&lt;='Tree rules'!$C$9,"Polymer laminate","Steel plate or jacket"),IF(L1998&lt;='Tree rules'!$C$10,"Steel plate or jacket","Polymer laminate")))</f>
        <v>Polymer laminate</v>
      </c>
      <c r="T1998" s="5" t="str">
        <f aca="false">IF(S1998=R1998,"Yes","No")</f>
        <v>Yes</v>
      </c>
    </row>
    <row r="1999" customFormat="false" ht="15" hidden="false" customHeight="false" outlineLevel="0" collapsed="false">
      <c r="A1999" s="15" t="n">
        <v>6664</v>
      </c>
      <c r="B1999" s="16" t="n">
        <v>6.89049159997461</v>
      </c>
      <c r="C1999" s="15" t="n">
        <v>300</v>
      </c>
      <c r="D1999" s="15" t="n">
        <v>525</v>
      </c>
      <c r="E1999" s="15" t="n">
        <v>25</v>
      </c>
      <c r="F1999" s="16" t="n">
        <v>0.658614812073332</v>
      </c>
      <c r="G1999" s="17" t="s">
        <v>101</v>
      </c>
      <c r="H1999" s="18" t="n">
        <v>0.3</v>
      </c>
      <c r="I1999" s="18" t="n">
        <v>1</v>
      </c>
      <c r="J1999" s="19" t="n">
        <v>0.90122019241661</v>
      </c>
      <c r="K1999" s="19" t="n">
        <v>0.478918527072479</v>
      </c>
      <c r="L1999" s="16" t="n">
        <v>14.4454750523577</v>
      </c>
      <c r="M1999" s="19" t="n">
        <v>0.427723415128894</v>
      </c>
      <c r="N1999" s="19" t="n">
        <v>0.761052742107383</v>
      </c>
      <c r="O1999" s="19" t="n">
        <v>0.90122019241661</v>
      </c>
      <c r="P1999" s="19" t="n">
        <v>0.844346679045378</v>
      </c>
      <c r="Q1999" s="17" t="s">
        <v>29</v>
      </c>
      <c r="R1999" s="5" t="str">
        <f aca="false">IF(OR(Q1999="Steel plate",Q1999="Concrete jacket"),"Steel plate or jacket",Q1999)</f>
        <v>Monitor</v>
      </c>
      <c r="S1999" s="5" t="str">
        <f aca="false">IF(O1999&lt;='Tree rules'!$C$4,IF(N1999&lt;='Tree rules'!$C$5,IF(P1999&lt;='Tree rules'!$C$7,"Monitor","Polymer laminate"),IF(P1999&lt;='Tree rules'!$C$8,"Seal cracks","Polymer laminate")),IF(O1999&lt;='Tree rules'!$C$6,IF(P1999&lt;='Tree rules'!$C$9,"Polymer laminate","Steel plate or jacket"),IF(L1999&lt;='Tree rules'!$C$10,"Steel plate or jacket","Polymer laminate")))</f>
        <v>Monitor</v>
      </c>
      <c r="T1999" s="5" t="str">
        <f aca="false">IF(S1999=R1999,"Yes","No")</f>
        <v>Yes</v>
      </c>
    </row>
    <row r="2000" customFormat="false" ht="15" hidden="false" customHeight="false" outlineLevel="0" collapsed="false">
      <c r="A2000" s="15" t="n">
        <v>6667</v>
      </c>
      <c r="B2000" s="16" t="n">
        <v>4.43589638081924</v>
      </c>
      <c r="C2000" s="15" t="n">
        <v>230</v>
      </c>
      <c r="D2000" s="15" t="n">
        <v>375</v>
      </c>
      <c r="E2000" s="15" t="n">
        <v>25</v>
      </c>
      <c r="F2000" s="16" t="n">
        <v>0.531417813743219</v>
      </c>
      <c r="G2000" s="17" t="s">
        <v>103</v>
      </c>
      <c r="H2000" s="18" t="n">
        <v>0.2</v>
      </c>
      <c r="I2000" s="18" t="n">
        <v>1</v>
      </c>
      <c r="J2000" s="19" t="n">
        <v>0.865866525674484</v>
      </c>
      <c r="K2000" s="19" t="n">
        <v>0.468971332756724</v>
      </c>
      <c r="L2000" s="16" t="n">
        <v>13.4829677228548</v>
      </c>
      <c r="M2000" s="19" t="n">
        <v>0.896511655749954</v>
      </c>
      <c r="N2000" s="19" t="n">
        <v>1.05364190921589</v>
      </c>
      <c r="O2000" s="19" t="n">
        <v>0.865866525674484</v>
      </c>
      <c r="P2000" s="19" t="n">
        <v>0.284809767747431</v>
      </c>
      <c r="Q2000" s="17" t="s">
        <v>30</v>
      </c>
      <c r="R2000" s="5" t="str">
        <f aca="false">IF(OR(Q2000="Steel plate",Q2000="Concrete jacket"),"Steel plate or jacket",Q2000)</f>
        <v>Seal cracks</v>
      </c>
      <c r="S2000" s="5" t="str">
        <f aca="false">IF(O2000&lt;='Tree rules'!$C$4,IF(N2000&lt;='Tree rules'!$C$5,IF(P2000&lt;='Tree rules'!$C$7,"Monitor","Polymer laminate"),IF(P2000&lt;='Tree rules'!$C$8,"Seal cracks","Polymer laminate")),IF(O2000&lt;='Tree rules'!$C$6,IF(P2000&lt;='Tree rules'!$C$9,"Polymer laminate","Steel plate or jacket"),IF(L2000&lt;='Tree rules'!$C$10,"Steel plate or jacket","Polymer laminate")))</f>
        <v>Seal cracks</v>
      </c>
      <c r="T2000" s="5" t="str">
        <f aca="false">IF(S2000=R2000,"Yes","No")</f>
        <v>Yes</v>
      </c>
    </row>
    <row r="2001" customFormat="false" ht="15" hidden="false" customHeight="false" outlineLevel="0" collapsed="false">
      <c r="A2001" s="15" t="n">
        <v>6671</v>
      </c>
      <c r="B2001" s="16" t="n">
        <v>4.51423959494997</v>
      </c>
      <c r="C2001" s="15" t="n">
        <v>230</v>
      </c>
      <c r="D2001" s="15" t="n">
        <v>350</v>
      </c>
      <c r="E2001" s="15" t="n">
        <v>30</v>
      </c>
      <c r="F2001" s="16" t="n">
        <v>0.64278110559382</v>
      </c>
      <c r="G2001" s="17" t="s">
        <v>101</v>
      </c>
      <c r="H2001" s="18" t="n">
        <v>0.3</v>
      </c>
      <c r="I2001" s="18" t="n">
        <v>1</v>
      </c>
      <c r="J2001" s="19" t="n">
        <v>0.933142694191297</v>
      </c>
      <c r="K2001" s="19" t="n">
        <v>0.606081915018321</v>
      </c>
      <c r="L2001" s="16" t="n">
        <v>14.7524169769607</v>
      </c>
      <c r="M2001" s="19" t="n">
        <v>0.261200519785165</v>
      </c>
      <c r="N2001" s="19" t="n">
        <v>0.668399492443576</v>
      </c>
      <c r="O2001" s="19" t="n">
        <v>0.933142694191297</v>
      </c>
      <c r="P2001" s="19" t="n">
        <v>1.27930944512243</v>
      </c>
      <c r="Q2001" s="17" t="s">
        <v>31</v>
      </c>
      <c r="R2001" s="5" t="str">
        <f aca="false">IF(OR(Q2001="Steel plate",Q2001="Concrete jacket"),"Steel plate or jacket",Q2001)</f>
        <v>Polymer laminate</v>
      </c>
      <c r="S2001" s="5" t="str">
        <f aca="false">IF(O2001&lt;='Tree rules'!$C$4,IF(N2001&lt;='Tree rules'!$C$5,IF(P2001&lt;='Tree rules'!$C$7,"Monitor","Polymer laminate"),IF(P2001&lt;='Tree rules'!$C$8,"Seal cracks","Polymer laminate")),IF(O2001&lt;='Tree rules'!$C$6,IF(P2001&lt;='Tree rules'!$C$9,"Polymer laminate","Steel plate or jacket"),IF(L2001&lt;='Tree rules'!$C$10,"Steel plate or jacket","Polymer laminate")))</f>
        <v>Polymer laminate</v>
      </c>
      <c r="T2001" s="5" t="str">
        <f aca="false">IF(S2001=R2001,"Yes","No")</f>
        <v>Yes</v>
      </c>
    </row>
    <row r="2002" customFormat="false" ht="15" hidden="false" customHeight="false" outlineLevel="0" collapsed="false">
      <c r="A2002" s="15" t="n">
        <v>6672</v>
      </c>
      <c r="B2002" s="16" t="n">
        <v>3.5157111190573</v>
      </c>
      <c r="C2002" s="15" t="n">
        <v>300</v>
      </c>
      <c r="D2002" s="15" t="n">
        <v>350</v>
      </c>
      <c r="E2002" s="15" t="n">
        <v>30</v>
      </c>
      <c r="F2002" s="16" t="n">
        <v>0.693508312050727</v>
      </c>
      <c r="G2002" s="17" t="s">
        <v>101</v>
      </c>
      <c r="H2002" s="18" t="n">
        <v>0.3</v>
      </c>
      <c r="I2002" s="18" t="n">
        <v>1</v>
      </c>
      <c r="J2002" s="19" t="n">
        <v>0.976757085292697</v>
      </c>
      <c r="K2002" s="19" t="n">
        <v>0.590377915662608</v>
      </c>
      <c r="L2002" s="16" t="n">
        <v>11.6414275465473</v>
      </c>
      <c r="M2002" s="19" t="n">
        <v>0.660073372663755</v>
      </c>
      <c r="N2002" s="19" t="n">
        <v>1.07283020017859</v>
      </c>
      <c r="O2002" s="19" t="n">
        <v>0.976757085292697</v>
      </c>
      <c r="P2002" s="19" t="n">
        <v>0.453884664402614</v>
      </c>
      <c r="Q2002" s="17" t="s">
        <v>30</v>
      </c>
      <c r="R2002" s="5" t="str">
        <f aca="false">IF(OR(Q2002="Steel plate",Q2002="Concrete jacket"),"Steel plate or jacket",Q2002)</f>
        <v>Seal cracks</v>
      </c>
      <c r="S2002" s="5" t="str">
        <f aca="false">IF(O2002&lt;='Tree rules'!$C$4,IF(N2002&lt;='Tree rules'!$C$5,IF(P2002&lt;='Tree rules'!$C$7,"Monitor","Polymer laminate"),IF(P2002&lt;='Tree rules'!$C$8,"Seal cracks","Polymer laminate")),IF(O2002&lt;='Tree rules'!$C$6,IF(P2002&lt;='Tree rules'!$C$9,"Polymer laminate","Steel plate or jacket"),IF(L2002&lt;='Tree rules'!$C$10,"Steel plate or jacket","Polymer laminate")))</f>
        <v>Seal cracks</v>
      </c>
      <c r="T2002" s="5" t="str">
        <f aca="false">IF(S2002=R2002,"Yes","No")</f>
        <v>Yes</v>
      </c>
    </row>
    <row r="2003" customFormat="false" ht="15" hidden="false" customHeight="false" outlineLevel="0" collapsed="false">
      <c r="A2003" s="15" t="n">
        <v>6678</v>
      </c>
      <c r="B2003" s="16" t="n">
        <v>6.72224738655406</v>
      </c>
      <c r="C2003" s="15" t="n">
        <v>230</v>
      </c>
      <c r="D2003" s="15" t="n">
        <v>675</v>
      </c>
      <c r="E2003" s="15" t="n">
        <v>20</v>
      </c>
      <c r="F2003" s="16" t="n">
        <v>0.653545382481754</v>
      </c>
      <c r="G2003" s="17" t="s">
        <v>103</v>
      </c>
      <c r="H2003" s="18" t="n">
        <v>0.2</v>
      </c>
      <c r="I2003" s="18" t="n">
        <v>2</v>
      </c>
      <c r="J2003" s="19" t="n">
        <v>0.954274018683372</v>
      </c>
      <c r="K2003" s="19" t="n">
        <v>0.445118958483501</v>
      </c>
      <c r="L2003" s="16" t="n">
        <v>10.7212876978534</v>
      </c>
      <c r="M2003" s="19" t="n">
        <v>0.939516522272633</v>
      </c>
      <c r="N2003" s="19" t="n">
        <v>1.45483367070585</v>
      </c>
      <c r="O2003" s="19" t="n">
        <v>1.48378258006254</v>
      </c>
      <c r="P2003" s="19" t="n">
        <v>0.454128143679264</v>
      </c>
      <c r="Q2003" s="17" t="s">
        <v>104</v>
      </c>
      <c r="R2003" s="5" t="str">
        <f aca="false">IF(OR(Q2003="Steel plate",Q2003="Concrete jacket"),"Steel plate or jacket",Q2003)</f>
        <v>Steel plate or jacket</v>
      </c>
      <c r="S2003" s="5" t="str">
        <f aca="false">IF(O2003&lt;='Tree rules'!$C$4,IF(N2003&lt;='Tree rules'!$C$5,IF(P2003&lt;='Tree rules'!$C$7,"Monitor","Polymer laminate"),IF(P2003&lt;='Tree rules'!$C$8,"Seal cracks","Polymer laminate")),IF(O2003&lt;='Tree rules'!$C$6,IF(P2003&lt;='Tree rules'!$C$9,"Polymer laminate","Steel plate or jacket"),IF(L2003&lt;='Tree rules'!$C$10,"Steel plate or jacket","Polymer laminate")))</f>
        <v>Steel plate or jacket</v>
      </c>
      <c r="T2003" s="5" t="str">
        <f aca="false">IF(S2003=R2003,"Yes","No")</f>
        <v>Yes</v>
      </c>
    </row>
    <row r="2004" customFormat="false" ht="15" hidden="false" customHeight="false" outlineLevel="0" collapsed="false">
      <c r="A2004" s="15" t="n">
        <v>6680</v>
      </c>
      <c r="B2004" s="16" t="n">
        <v>3.48458379443027</v>
      </c>
      <c r="C2004" s="15" t="n">
        <v>300</v>
      </c>
      <c r="D2004" s="15" t="n">
        <v>300</v>
      </c>
      <c r="E2004" s="15" t="n">
        <v>30</v>
      </c>
      <c r="F2004" s="16" t="n">
        <v>0.78213924985638</v>
      </c>
      <c r="G2004" s="17" t="s">
        <v>102</v>
      </c>
      <c r="H2004" s="18" t="n">
        <v>0.1</v>
      </c>
      <c r="I2004" s="18" t="n">
        <v>1.5</v>
      </c>
      <c r="J2004" s="19" t="n">
        <v>0.994347127869901</v>
      </c>
      <c r="K2004" s="19" t="n">
        <v>0.582058932642668</v>
      </c>
      <c r="L2004" s="16" t="n">
        <v>14.4588539187978</v>
      </c>
      <c r="M2004" s="19" t="n">
        <v>0.291125714102644</v>
      </c>
      <c r="N2004" s="19" t="n">
        <v>3.68423528109269</v>
      </c>
      <c r="O2004" s="19" t="n">
        <v>1.20213637784272</v>
      </c>
      <c r="P2004" s="19" t="n">
        <v>1.21950176021898</v>
      </c>
      <c r="Q2004" s="17" t="s">
        <v>31</v>
      </c>
      <c r="R2004" s="5" t="str">
        <f aca="false">IF(OR(Q2004="Steel plate",Q2004="Concrete jacket"),"Steel plate or jacket",Q2004)</f>
        <v>Polymer laminate</v>
      </c>
      <c r="S2004" s="5" t="str">
        <f aca="false">IF(O2004&lt;='Tree rules'!$C$4,IF(N2004&lt;='Tree rules'!$C$5,IF(P2004&lt;='Tree rules'!$C$7,"Monitor","Polymer laminate"),IF(P2004&lt;='Tree rules'!$C$8,"Seal cracks","Polymer laminate")),IF(O2004&lt;='Tree rules'!$C$6,IF(P2004&lt;='Tree rules'!$C$9,"Polymer laminate","Steel plate or jacket"),IF(L2004&lt;='Tree rules'!$C$10,"Steel plate or jacket","Polymer laminate")))</f>
        <v>Steel plate or jacket</v>
      </c>
      <c r="T2004" s="5" t="str">
        <f aca="false">IF(S2004=R2004,"Yes","No")</f>
        <v>No</v>
      </c>
    </row>
    <row r="2005" customFormat="false" ht="15" hidden="false" customHeight="false" outlineLevel="0" collapsed="false">
      <c r="A2005" s="15" t="n">
        <v>6681</v>
      </c>
      <c r="B2005" s="16" t="n">
        <v>3.23437690288555</v>
      </c>
      <c r="C2005" s="15" t="n">
        <v>300</v>
      </c>
      <c r="D2005" s="15" t="n">
        <v>300</v>
      </c>
      <c r="E2005" s="15" t="n">
        <v>20</v>
      </c>
      <c r="F2005" s="16" t="n">
        <v>0.736310778185108</v>
      </c>
      <c r="G2005" s="17" t="s">
        <v>103</v>
      </c>
      <c r="H2005" s="18" t="n">
        <v>0.2</v>
      </c>
      <c r="I2005" s="18" t="n">
        <v>1</v>
      </c>
      <c r="J2005" s="19" t="n">
        <v>0.915984425231607</v>
      </c>
      <c r="K2005" s="19" t="n">
        <v>0.649928953439462</v>
      </c>
      <c r="L2005" s="16" t="n">
        <v>12.6342847768967</v>
      </c>
      <c r="M2005" s="19" t="n">
        <v>0.311735343464327</v>
      </c>
      <c r="N2005" s="19" t="n">
        <v>0.992670038755312</v>
      </c>
      <c r="O2005" s="19" t="n">
        <v>0.915984425231607</v>
      </c>
      <c r="P2005" s="19" t="n">
        <v>1.13821083802833</v>
      </c>
      <c r="Q2005" s="17" t="s">
        <v>31</v>
      </c>
      <c r="R2005" s="5" t="str">
        <f aca="false">IF(OR(Q2005="Steel plate",Q2005="Concrete jacket"),"Steel plate or jacket",Q2005)</f>
        <v>Polymer laminate</v>
      </c>
      <c r="S2005" s="5" t="str">
        <f aca="false">IF(O2005&lt;='Tree rules'!$C$4,IF(N2005&lt;='Tree rules'!$C$5,IF(P2005&lt;='Tree rules'!$C$7,"Monitor","Polymer laminate"),IF(P2005&lt;='Tree rules'!$C$8,"Seal cracks","Polymer laminate")),IF(O2005&lt;='Tree rules'!$C$6,IF(P2005&lt;='Tree rules'!$C$9,"Polymer laminate","Steel plate or jacket"),IF(L2005&lt;='Tree rules'!$C$10,"Steel plate or jacket","Polymer laminate")))</f>
        <v>Polymer laminate</v>
      </c>
      <c r="T2005" s="5" t="str">
        <f aca="false">IF(S2005=R2005,"Yes","No")</f>
        <v>Yes</v>
      </c>
    </row>
    <row r="2006" customFormat="false" ht="15" hidden="false" customHeight="false" outlineLevel="0" collapsed="false">
      <c r="A2006" s="15" t="n">
        <v>6687</v>
      </c>
      <c r="B2006" s="16" t="n">
        <v>3.28433112915274</v>
      </c>
      <c r="C2006" s="15" t="n">
        <v>230</v>
      </c>
      <c r="D2006" s="15" t="n">
        <v>325</v>
      </c>
      <c r="E2006" s="15" t="n">
        <v>20</v>
      </c>
      <c r="F2006" s="16" t="n">
        <v>0.699968036696473</v>
      </c>
      <c r="G2006" s="17" t="s">
        <v>103</v>
      </c>
      <c r="H2006" s="18" t="n">
        <v>0.2</v>
      </c>
      <c r="I2006" s="18" t="n">
        <v>1.5</v>
      </c>
      <c r="J2006" s="19" t="n">
        <v>0.911965209024985</v>
      </c>
      <c r="K2006" s="19" t="n">
        <v>0.570577754537569</v>
      </c>
      <c r="L2006" s="16" t="n">
        <v>11.6880111357749</v>
      </c>
      <c r="M2006" s="19" t="n">
        <v>0.527145587908313</v>
      </c>
      <c r="N2006" s="19" t="n">
        <v>1.12749188281331</v>
      </c>
      <c r="O2006" s="19" t="n">
        <v>1.10777428294655</v>
      </c>
      <c r="P2006" s="19" t="n">
        <v>0.656998909034246</v>
      </c>
      <c r="Q2006" s="17" t="s">
        <v>31</v>
      </c>
      <c r="R2006" s="5" t="str">
        <f aca="false">IF(OR(Q2006="Steel plate",Q2006="Concrete jacket"),"Steel plate or jacket",Q2006)</f>
        <v>Polymer laminate</v>
      </c>
      <c r="S2006" s="5" t="str">
        <f aca="false">IF(O2006&lt;='Tree rules'!$C$4,IF(N2006&lt;='Tree rules'!$C$5,IF(P2006&lt;='Tree rules'!$C$7,"Monitor","Polymer laminate"),IF(P2006&lt;='Tree rules'!$C$8,"Seal cracks","Polymer laminate")),IF(O2006&lt;='Tree rules'!$C$6,IF(P2006&lt;='Tree rules'!$C$9,"Polymer laminate","Steel plate or jacket"),IF(L2006&lt;='Tree rules'!$C$10,"Steel plate or jacket","Polymer laminate")))</f>
        <v>Polymer laminate</v>
      </c>
      <c r="T2006" s="5" t="str">
        <f aca="false">IF(S2006=R2006,"Yes","No")</f>
        <v>Yes</v>
      </c>
    </row>
    <row r="2007" customFormat="false" ht="15" hidden="false" customHeight="false" outlineLevel="0" collapsed="false">
      <c r="A2007" s="15" t="n">
        <v>6691</v>
      </c>
      <c r="B2007" s="16" t="n">
        <v>4.79299725745587</v>
      </c>
      <c r="C2007" s="15" t="n">
        <v>300</v>
      </c>
      <c r="D2007" s="15" t="n">
        <v>425</v>
      </c>
      <c r="E2007" s="15" t="n">
        <v>20</v>
      </c>
      <c r="F2007" s="16" t="n">
        <v>0.593686800678386</v>
      </c>
      <c r="G2007" s="17" t="s">
        <v>103</v>
      </c>
      <c r="H2007" s="18" t="n">
        <v>0.2</v>
      </c>
      <c r="I2007" s="18" t="n">
        <v>1</v>
      </c>
      <c r="J2007" s="19" t="n">
        <v>0.873899936673166</v>
      </c>
      <c r="K2007" s="19" t="n">
        <v>0.583082889762257</v>
      </c>
      <c r="L2007" s="16" t="n">
        <v>12.5800452951598</v>
      </c>
      <c r="M2007" s="19" t="n">
        <v>0.88098301502436</v>
      </c>
      <c r="N2007" s="19" t="n">
        <v>0.742097399554829</v>
      </c>
      <c r="O2007" s="19" t="n">
        <v>0.873899936673166</v>
      </c>
      <c r="P2007" s="19" t="n">
        <v>0.38248650047327</v>
      </c>
      <c r="Q2007" s="17" t="s">
        <v>29</v>
      </c>
      <c r="R2007" s="5" t="str">
        <f aca="false">IF(OR(Q2007="Steel plate",Q2007="Concrete jacket"),"Steel plate or jacket",Q2007)</f>
        <v>Monitor</v>
      </c>
      <c r="S2007" s="5" t="str">
        <f aca="false">IF(O2007&lt;='Tree rules'!$C$4,IF(N2007&lt;='Tree rules'!$C$5,IF(P2007&lt;='Tree rules'!$C$7,"Monitor","Polymer laminate"),IF(P2007&lt;='Tree rules'!$C$8,"Seal cracks","Polymer laminate")),IF(O2007&lt;='Tree rules'!$C$6,IF(P2007&lt;='Tree rules'!$C$9,"Polymer laminate","Steel plate or jacket"),IF(L2007&lt;='Tree rules'!$C$10,"Steel plate or jacket","Polymer laminate")))</f>
        <v>Monitor</v>
      </c>
      <c r="T2007" s="5" t="str">
        <f aca="false">IF(S2007=R2007,"Yes","No")</f>
        <v>Yes</v>
      </c>
    </row>
    <row r="2008" customFormat="false" ht="15" hidden="false" customHeight="false" outlineLevel="0" collapsed="false">
      <c r="A2008" s="15" t="n">
        <v>6693</v>
      </c>
      <c r="B2008" s="16" t="n">
        <v>5.08731567746781</v>
      </c>
      <c r="C2008" s="15" t="n">
        <v>300</v>
      </c>
      <c r="D2008" s="15" t="n">
        <v>425</v>
      </c>
      <c r="E2008" s="15" t="n">
        <v>30</v>
      </c>
      <c r="F2008" s="16" t="n">
        <v>0.833313701217452</v>
      </c>
      <c r="G2008" s="17" t="s">
        <v>103</v>
      </c>
      <c r="H2008" s="18" t="n">
        <v>0.2</v>
      </c>
      <c r="I2008" s="18" t="n">
        <v>1.5</v>
      </c>
      <c r="J2008" s="19" t="n">
        <v>0.888848146394223</v>
      </c>
      <c r="K2008" s="19" t="n">
        <v>0.43385925895252</v>
      </c>
      <c r="L2008" s="16" t="n">
        <v>13.4942060410287</v>
      </c>
      <c r="M2008" s="19" t="n">
        <v>0.809531386306604</v>
      </c>
      <c r="N2008" s="19" t="n">
        <v>1.38766053338102</v>
      </c>
      <c r="O2008" s="19" t="n">
        <v>1.14045472053338</v>
      </c>
      <c r="P2008" s="19" t="n">
        <v>0.515974012836568</v>
      </c>
      <c r="Q2008" s="17" t="s">
        <v>31</v>
      </c>
      <c r="R2008" s="5" t="str">
        <f aca="false">IF(OR(Q2008="Steel plate",Q2008="Concrete jacket"),"Steel plate or jacket",Q2008)</f>
        <v>Polymer laminate</v>
      </c>
      <c r="S2008" s="5" t="str">
        <f aca="false">IF(O2008&lt;='Tree rules'!$C$4,IF(N2008&lt;='Tree rules'!$C$5,IF(P2008&lt;='Tree rules'!$C$7,"Monitor","Polymer laminate"),IF(P2008&lt;='Tree rules'!$C$8,"Seal cracks","Polymer laminate")),IF(O2008&lt;='Tree rules'!$C$6,IF(P2008&lt;='Tree rules'!$C$9,"Polymer laminate","Steel plate or jacket"),IF(L2008&lt;='Tree rules'!$C$10,"Steel plate or jacket","Polymer laminate")))</f>
        <v>Polymer laminate</v>
      </c>
      <c r="T2008" s="5" t="str">
        <f aca="false">IF(S2008=R2008,"Yes","No")</f>
        <v>Yes</v>
      </c>
    </row>
    <row r="2009" customFormat="false" ht="15" hidden="false" customHeight="false" outlineLevel="0" collapsed="false">
      <c r="A2009" s="15" t="n">
        <v>6695</v>
      </c>
      <c r="B2009" s="16" t="n">
        <v>5.62214634971551</v>
      </c>
      <c r="C2009" s="15" t="n">
        <v>300</v>
      </c>
      <c r="D2009" s="15" t="n">
        <v>525</v>
      </c>
      <c r="E2009" s="15" t="n">
        <v>20</v>
      </c>
      <c r="F2009" s="16" t="n">
        <v>0.699589178252424</v>
      </c>
      <c r="G2009" s="17" t="s">
        <v>103</v>
      </c>
      <c r="H2009" s="18" t="n">
        <v>0.2</v>
      </c>
      <c r="I2009" s="18" t="n">
        <v>1</v>
      </c>
      <c r="J2009" s="19" t="n">
        <v>0.854272334472174</v>
      </c>
      <c r="K2009" s="19" t="n">
        <v>0.410926866617182</v>
      </c>
      <c r="L2009" s="16" t="n">
        <v>11.7372575150637</v>
      </c>
      <c r="M2009" s="19" t="n">
        <v>0.608705150950099</v>
      </c>
      <c r="N2009" s="19" t="n">
        <v>0.807824334432545</v>
      </c>
      <c r="O2009" s="19" t="n">
        <v>0.854272334472174</v>
      </c>
      <c r="P2009" s="19" t="n">
        <v>0.504469206386259</v>
      </c>
      <c r="Q2009" s="17" t="s">
        <v>29</v>
      </c>
      <c r="R2009" s="5" t="str">
        <f aca="false">IF(OR(Q2009="Steel plate",Q2009="Concrete jacket"),"Steel plate or jacket",Q2009)</f>
        <v>Monitor</v>
      </c>
      <c r="S2009" s="5" t="str">
        <f aca="false">IF(O2009&lt;='Tree rules'!$C$4,IF(N2009&lt;='Tree rules'!$C$5,IF(P2009&lt;='Tree rules'!$C$7,"Monitor","Polymer laminate"),IF(P2009&lt;='Tree rules'!$C$8,"Seal cracks","Polymer laminate")),IF(O2009&lt;='Tree rules'!$C$6,IF(P2009&lt;='Tree rules'!$C$9,"Polymer laminate","Steel plate or jacket"),IF(L2009&lt;='Tree rules'!$C$10,"Steel plate or jacket","Polymer laminate")))</f>
        <v>Monitor</v>
      </c>
      <c r="T2009" s="5" t="str">
        <f aca="false">IF(S2009=R2009,"Yes","No")</f>
        <v>Yes</v>
      </c>
    </row>
    <row r="2010" customFormat="false" ht="15" hidden="false" customHeight="false" outlineLevel="0" collapsed="false">
      <c r="A2010" s="15" t="n">
        <v>6704</v>
      </c>
      <c r="B2010" s="16" t="n">
        <v>5.60232706342584</v>
      </c>
      <c r="C2010" s="15" t="n">
        <v>230</v>
      </c>
      <c r="D2010" s="15" t="n">
        <v>475</v>
      </c>
      <c r="E2010" s="15" t="n">
        <v>30</v>
      </c>
      <c r="F2010" s="16" t="n">
        <v>0.611316296229087</v>
      </c>
      <c r="G2010" s="17" t="s">
        <v>101</v>
      </c>
      <c r="H2010" s="18" t="n">
        <v>0.3</v>
      </c>
      <c r="I2010" s="18" t="n">
        <v>2</v>
      </c>
      <c r="J2010" s="19" t="n">
        <v>0.85292225851228</v>
      </c>
      <c r="K2010" s="19" t="n">
        <v>0.587873178074664</v>
      </c>
      <c r="L2010" s="16" t="n">
        <v>13.0590374438831</v>
      </c>
      <c r="M2010" s="19" t="n">
        <v>0.654826902387935</v>
      </c>
      <c r="N2010" s="19" t="n">
        <v>0.859144299167919</v>
      </c>
      <c r="O2010" s="19" t="n">
        <v>1.20443439826233</v>
      </c>
      <c r="P2010" s="19" t="n">
        <v>0.548964487013894</v>
      </c>
      <c r="Q2010" s="17" t="s">
        <v>31</v>
      </c>
      <c r="R2010" s="5" t="str">
        <f aca="false">IF(OR(Q2010="Steel plate",Q2010="Concrete jacket"),"Steel plate or jacket",Q2010)</f>
        <v>Polymer laminate</v>
      </c>
      <c r="S2010" s="5" t="str">
        <f aca="false">IF(O2010&lt;='Tree rules'!$C$4,IF(N2010&lt;='Tree rules'!$C$5,IF(P2010&lt;='Tree rules'!$C$7,"Monitor","Polymer laminate"),IF(P2010&lt;='Tree rules'!$C$8,"Seal cracks","Polymer laminate")),IF(O2010&lt;='Tree rules'!$C$6,IF(P2010&lt;='Tree rules'!$C$9,"Polymer laminate","Steel plate or jacket"),IF(L2010&lt;='Tree rules'!$C$10,"Steel plate or jacket","Polymer laminate")))</f>
        <v>Polymer laminate</v>
      </c>
      <c r="T2010" s="5" t="str">
        <f aca="false">IF(S2010=R2010,"Yes","No")</f>
        <v>Yes</v>
      </c>
    </row>
    <row r="2011" customFormat="false" ht="15" hidden="false" customHeight="false" outlineLevel="0" collapsed="false">
      <c r="A2011" s="15" t="n">
        <v>6706</v>
      </c>
      <c r="B2011" s="16" t="n">
        <v>5.16749129805988</v>
      </c>
      <c r="C2011" s="15" t="n">
        <v>300</v>
      </c>
      <c r="D2011" s="15" t="n">
        <v>500</v>
      </c>
      <c r="E2011" s="15" t="n">
        <v>30</v>
      </c>
      <c r="F2011" s="16" t="n">
        <v>0.738112811416104</v>
      </c>
      <c r="G2011" s="17" t="s">
        <v>101</v>
      </c>
      <c r="H2011" s="18" t="n">
        <v>0.3</v>
      </c>
      <c r="I2011" s="18" t="n">
        <v>1</v>
      </c>
      <c r="J2011" s="19" t="n">
        <v>0.893432868978161</v>
      </c>
      <c r="K2011" s="19" t="n">
        <v>0.51546398473911</v>
      </c>
      <c r="L2011" s="16" t="n">
        <v>11.3821394230394</v>
      </c>
      <c r="M2011" s="19" t="n">
        <v>0.506728670038756</v>
      </c>
      <c r="N2011" s="19" t="n">
        <v>0.600940129753991</v>
      </c>
      <c r="O2011" s="19" t="n">
        <v>0.893432868978161</v>
      </c>
      <c r="P2011" s="19" t="n">
        <v>0.59906003140527</v>
      </c>
      <c r="Q2011" s="17" t="s">
        <v>29</v>
      </c>
      <c r="R2011" s="5" t="str">
        <f aca="false">IF(OR(Q2011="Steel plate",Q2011="Concrete jacket"),"Steel plate or jacket",Q2011)</f>
        <v>Monitor</v>
      </c>
      <c r="S2011" s="5" t="str">
        <f aca="false">IF(O2011&lt;='Tree rules'!$C$4,IF(N2011&lt;='Tree rules'!$C$5,IF(P2011&lt;='Tree rules'!$C$7,"Monitor","Polymer laminate"),IF(P2011&lt;='Tree rules'!$C$8,"Seal cracks","Polymer laminate")),IF(O2011&lt;='Tree rules'!$C$6,IF(P2011&lt;='Tree rules'!$C$9,"Polymer laminate","Steel plate or jacket"),IF(L2011&lt;='Tree rules'!$C$10,"Steel plate or jacket","Polymer laminate")))</f>
        <v>Monitor</v>
      </c>
      <c r="T2011" s="5" t="str">
        <f aca="false">IF(S2011=R2011,"Yes","No")</f>
        <v>Yes</v>
      </c>
    </row>
    <row r="2012" customFormat="false" ht="15" hidden="false" customHeight="false" outlineLevel="0" collapsed="false">
      <c r="A2012" s="15" t="n">
        <v>6714</v>
      </c>
      <c r="B2012" s="16" t="n">
        <v>6.0529315336386</v>
      </c>
      <c r="C2012" s="15" t="n">
        <v>300</v>
      </c>
      <c r="D2012" s="15" t="n">
        <v>525</v>
      </c>
      <c r="E2012" s="15" t="n">
        <v>25</v>
      </c>
      <c r="F2012" s="16" t="n">
        <v>0.658614812073332</v>
      </c>
      <c r="G2012" s="17" t="s">
        <v>101</v>
      </c>
      <c r="H2012" s="18" t="n">
        <v>0.3</v>
      </c>
      <c r="I2012" s="18" t="n">
        <v>1.5</v>
      </c>
      <c r="J2012" s="19" t="n">
        <v>0.897203738242835</v>
      </c>
      <c r="K2012" s="19" t="n">
        <v>0.4193452845785</v>
      </c>
      <c r="L2012" s="16" t="n">
        <v>12.6895839279635</v>
      </c>
      <c r="M2012" s="19" t="n">
        <v>0.282696488440632</v>
      </c>
      <c r="N2012" s="19" t="n">
        <v>1.012711683721</v>
      </c>
      <c r="O2012" s="19" t="n">
        <v>1.15768652889509</v>
      </c>
      <c r="P2012" s="19" t="n">
        <v>1.20517266367561</v>
      </c>
      <c r="Q2012" s="17" t="s">
        <v>31</v>
      </c>
      <c r="R2012" s="5" t="str">
        <f aca="false">IF(OR(Q2012="Steel plate",Q2012="Concrete jacket"),"Steel plate or jacket",Q2012)</f>
        <v>Polymer laminate</v>
      </c>
      <c r="S2012" s="5" t="str">
        <f aca="false">IF(O2012&lt;='Tree rules'!$C$4,IF(N2012&lt;='Tree rules'!$C$5,IF(P2012&lt;='Tree rules'!$C$7,"Monitor","Polymer laminate"),IF(P2012&lt;='Tree rules'!$C$8,"Seal cracks","Polymer laminate")),IF(O2012&lt;='Tree rules'!$C$6,IF(P2012&lt;='Tree rules'!$C$9,"Polymer laminate","Steel plate or jacket"),IF(L2012&lt;='Tree rules'!$C$10,"Steel plate or jacket","Polymer laminate")))</f>
        <v>Steel plate or jacket</v>
      </c>
      <c r="T2012" s="5" t="str">
        <f aca="false">IF(S2012=R2012,"Yes","No")</f>
        <v>No</v>
      </c>
    </row>
    <row r="2013" customFormat="false" ht="15" hidden="false" customHeight="false" outlineLevel="0" collapsed="false">
      <c r="A2013" s="15" t="n">
        <v>6719</v>
      </c>
      <c r="B2013" s="16" t="n">
        <v>6.69503177695283</v>
      </c>
      <c r="C2013" s="15" t="n">
        <v>300</v>
      </c>
      <c r="D2013" s="15" t="n">
        <v>650</v>
      </c>
      <c r="E2013" s="15" t="n">
        <v>30</v>
      </c>
      <c r="F2013" s="16" t="n">
        <v>0.869765407970596</v>
      </c>
      <c r="G2013" s="17" t="s">
        <v>101</v>
      </c>
      <c r="H2013" s="18" t="n">
        <v>0.3</v>
      </c>
      <c r="I2013" s="18" t="n">
        <v>1</v>
      </c>
      <c r="J2013" s="19" t="n">
        <v>0.897937737716787</v>
      </c>
      <c r="K2013" s="19" t="n">
        <v>0.415504786723265</v>
      </c>
      <c r="L2013" s="16" t="n">
        <v>11.1213152441077</v>
      </c>
      <c r="M2013" s="19" t="n">
        <v>0.912882962531784</v>
      </c>
      <c r="N2013" s="19" t="n">
        <v>0.541050963036147</v>
      </c>
      <c r="O2013" s="19" t="n">
        <v>0.897937737716787</v>
      </c>
      <c r="P2013" s="19" t="n">
        <v>0.384369929545413</v>
      </c>
      <c r="Q2013" s="17" t="s">
        <v>29</v>
      </c>
      <c r="R2013" s="5" t="str">
        <f aca="false">IF(OR(Q2013="Steel plate",Q2013="Concrete jacket"),"Steel plate or jacket",Q2013)</f>
        <v>Monitor</v>
      </c>
      <c r="S2013" s="5" t="str">
        <f aca="false">IF(O2013&lt;='Tree rules'!$C$4,IF(N2013&lt;='Tree rules'!$C$5,IF(P2013&lt;='Tree rules'!$C$7,"Monitor","Polymer laminate"),IF(P2013&lt;='Tree rules'!$C$8,"Seal cracks","Polymer laminate")),IF(O2013&lt;='Tree rules'!$C$6,IF(P2013&lt;='Tree rules'!$C$9,"Polymer laminate","Steel plate or jacket"),IF(L2013&lt;='Tree rules'!$C$10,"Steel plate or jacket","Polymer laminate")))</f>
        <v>Monitor</v>
      </c>
      <c r="T2013" s="5" t="str">
        <f aca="false">IF(S2013=R2013,"Yes","No")</f>
        <v>Yes</v>
      </c>
    </row>
    <row r="2014" customFormat="false" ht="15" hidden="false" customHeight="false" outlineLevel="0" collapsed="false">
      <c r="A2014" s="15" t="n">
        <v>6727</v>
      </c>
      <c r="B2014" s="16" t="n">
        <v>3.61761784515311</v>
      </c>
      <c r="C2014" s="15" t="n">
        <v>230</v>
      </c>
      <c r="D2014" s="15" t="n">
        <v>350</v>
      </c>
      <c r="E2014" s="15" t="n">
        <v>30</v>
      </c>
      <c r="F2014" s="16" t="n">
        <v>0.862679904875916</v>
      </c>
      <c r="G2014" s="17" t="s">
        <v>103</v>
      </c>
      <c r="H2014" s="18" t="n">
        <v>0.2</v>
      </c>
      <c r="I2014" s="18" t="n">
        <v>1.5</v>
      </c>
      <c r="J2014" s="19" t="n">
        <v>0.994872944605448</v>
      </c>
      <c r="K2014" s="19" t="n">
        <v>0.448865778054511</v>
      </c>
      <c r="L2014" s="16" t="n">
        <v>11.9000587011615</v>
      </c>
      <c r="M2014" s="19" t="n">
        <v>0.279044613295704</v>
      </c>
      <c r="N2014" s="19" t="n">
        <v>1.4886783039504</v>
      </c>
      <c r="O2014" s="19" t="n">
        <v>1.26902720773532</v>
      </c>
      <c r="P2014" s="19" t="n">
        <v>1.3180231604188</v>
      </c>
      <c r="Q2014" s="17" t="s">
        <v>31</v>
      </c>
      <c r="R2014" s="5" t="str">
        <f aca="false">IF(OR(Q2014="Steel plate",Q2014="Concrete jacket"),"Steel plate or jacket",Q2014)</f>
        <v>Polymer laminate</v>
      </c>
      <c r="S2014" s="5" t="str">
        <f aca="false">IF(O2014&lt;='Tree rules'!$C$4,IF(N2014&lt;='Tree rules'!$C$5,IF(P2014&lt;='Tree rules'!$C$7,"Monitor","Polymer laminate"),IF(P2014&lt;='Tree rules'!$C$8,"Seal cracks","Polymer laminate")),IF(O2014&lt;='Tree rules'!$C$6,IF(P2014&lt;='Tree rules'!$C$9,"Polymer laminate","Steel plate or jacket"),IF(L2014&lt;='Tree rules'!$C$10,"Steel plate or jacket","Polymer laminate")))</f>
        <v>Steel plate or jacket</v>
      </c>
      <c r="T2014" s="5" t="str">
        <f aca="false">IF(S2014=R2014,"Yes","No")</f>
        <v>No</v>
      </c>
    </row>
    <row r="2015" customFormat="false" ht="15" hidden="false" customHeight="false" outlineLevel="0" collapsed="false">
      <c r="A2015" s="15" t="n">
        <v>6733</v>
      </c>
      <c r="B2015" s="16" t="n">
        <v>3.0058051842692</v>
      </c>
      <c r="C2015" s="15" t="n">
        <v>300</v>
      </c>
      <c r="D2015" s="15" t="n">
        <v>300</v>
      </c>
      <c r="E2015" s="15" t="n">
        <v>30</v>
      </c>
      <c r="F2015" s="16" t="n">
        <v>1.05544320120602</v>
      </c>
      <c r="G2015" s="17" t="s">
        <v>101</v>
      </c>
      <c r="H2015" s="18" t="n">
        <v>0.3</v>
      </c>
      <c r="I2015" s="18" t="n">
        <v>1</v>
      </c>
      <c r="J2015" s="19" t="n">
        <v>0.870532068203631</v>
      </c>
      <c r="K2015" s="19" t="n">
        <v>0.446371793459878</v>
      </c>
      <c r="L2015" s="16" t="n">
        <v>11.8338786782252</v>
      </c>
      <c r="M2015" s="19" t="n">
        <v>0.582322263126418</v>
      </c>
      <c r="N2015" s="19" t="n">
        <v>0.649704793008757</v>
      </c>
      <c r="O2015" s="19" t="n">
        <v>0.870532068203631</v>
      </c>
      <c r="P2015" s="19" t="n">
        <v>0.554209865107095</v>
      </c>
      <c r="Q2015" s="17" t="s">
        <v>29</v>
      </c>
      <c r="R2015" s="5" t="str">
        <f aca="false">IF(OR(Q2015="Steel plate",Q2015="Concrete jacket"),"Steel plate or jacket",Q2015)</f>
        <v>Monitor</v>
      </c>
      <c r="S2015" s="5" t="str">
        <f aca="false">IF(O2015&lt;='Tree rules'!$C$4,IF(N2015&lt;='Tree rules'!$C$5,IF(P2015&lt;='Tree rules'!$C$7,"Monitor","Polymer laminate"),IF(P2015&lt;='Tree rules'!$C$8,"Seal cracks","Polymer laminate")),IF(O2015&lt;='Tree rules'!$C$6,IF(P2015&lt;='Tree rules'!$C$9,"Polymer laminate","Steel plate or jacket"),IF(L2015&lt;='Tree rules'!$C$10,"Steel plate or jacket","Polymer laminate")))</f>
        <v>Monitor</v>
      </c>
      <c r="T2015" s="5" t="str">
        <f aca="false">IF(S2015=R2015,"Yes","No")</f>
        <v>Yes</v>
      </c>
    </row>
    <row r="2016" customFormat="false" ht="15" hidden="false" customHeight="false" outlineLevel="0" collapsed="false">
      <c r="A2016" s="15" t="n">
        <v>6736</v>
      </c>
      <c r="B2016" s="16" t="n">
        <v>5.43862339606717</v>
      </c>
      <c r="C2016" s="15" t="n">
        <v>300</v>
      </c>
      <c r="D2016" s="15" t="n">
        <v>500</v>
      </c>
      <c r="E2016" s="15" t="n">
        <v>25</v>
      </c>
      <c r="F2016" s="16" t="n">
        <v>0.695042622475618</v>
      </c>
      <c r="G2016" s="17" t="s">
        <v>103</v>
      </c>
      <c r="H2016" s="18" t="n">
        <v>0.2</v>
      </c>
      <c r="I2016" s="18" t="n">
        <v>1</v>
      </c>
      <c r="J2016" s="19" t="n">
        <v>0.872898581618923</v>
      </c>
      <c r="K2016" s="19" t="n">
        <v>0.476556921757077</v>
      </c>
      <c r="L2016" s="16" t="n">
        <v>12.0323526461663</v>
      </c>
      <c r="M2016" s="19" t="n">
        <v>0.498877433203558</v>
      </c>
      <c r="N2016" s="19" t="n">
        <v>1.0865440747875</v>
      </c>
      <c r="O2016" s="19" t="n">
        <v>0.872898581618923</v>
      </c>
      <c r="P2016" s="19" t="n">
        <v>0.608821220537836</v>
      </c>
      <c r="Q2016" s="17" t="s">
        <v>30</v>
      </c>
      <c r="R2016" s="5" t="str">
        <f aca="false">IF(OR(Q2016="Steel plate",Q2016="Concrete jacket"),"Steel plate or jacket",Q2016)</f>
        <v>Seal cracks</v>
      </c>
      <c r="S2016" s="5" t="str">
        <f aca="false">IF(O2016&lt;='Tree rules'!$C$4,IF(N2016&lt;='Tree rules'!$C$5,IF(P2016&lt;='Tree rules'!$C$7,"Monitor","Polymer laminate"),IF(P2016&lt;='Tree rules'!$C$8,"Seal cracks","Polymer laminate")),IF(O2016&lt;='Tree rules'!$C$6,IF(P2016&lt;='Tree rules'!$C$9,"Polymer laminate","Steel plate or jacket"),IF(L2016&lt;='Tree rules'!$C$10,"Steel plate or jacket","Polymer laminate")))</f>
        <v>Seal cracks</v>
      </c>
      <c r="T2016" s="5" t="str">
        <f aca="false">IF(S2016=R2016,"Yes","No")</f>
        <v>Yes</v>
      </c>
    </row>
    <row r="2017" customFormat="false" ht="15" hidden="false" customHeight="false" outlineLevel="0" collapsed="false">
      <c r="A2017" s="15" t="n">
        <v>6740</v>
      </c>
      <c r="B2017" s="16" t="n">
        <v>3.5323578675895</v>
      </c>
      <c r="C2017" s="15" t="n">
        <v>230</v>
      </c>
      <c r="D2017" s="15" t="n">
        <v>325</v>
      </c>
      <c r="E2017" s="15" t="n">
        <v>20</v>
      </c>
      <c r="F2017" s="16" t="n">
        <v>0.626653981080713</v>
      </c>
      <c r="G2017" s="17" t="s">
        <v>101</v>
      </c>
      <c r="H2017" s="18" t="n">
        <v>0.3</v>
      </c>
      <c r="I2017" s="18" t="n">
        <v>2</v>
      </c>
      <c r="J2017" s="19" t="n">
        <v>0.918807821395574</v>
      </c>
      <c r="K2017" s="19" t="n">
        <v>0.633495735828833</v>
      </c>
      <c r="L2017" s="16" t="n">
        <v>12.6607808874176</v>
      </c>
      <c r="M2017" s="19" t="n">
        <v>0.505875778671291</v>
      </c>
      <c r="N2017" s="19" t="n">
        <v>1.18856239074438</v>
      </c>
      <c r="O2017" s="19" t="n">
        <v>1.25555480589087</v>
      </c>
      <c r="P2017" s="19" t="n">
        <v>0.740071578598859</v>
      </c>
      <c r="Q2017" s="17" t="s">
        <v>31</v>
      </c>
      <c r="R2017" s="5" t="str">
        <f aca="false">IF(OR(Q2017="Steel plate",Q2017="Concrete jacket"),"Steel plate or jacket",Q2017)</f>
        <v>Polymer laminate</v>
      </c>
      <c r="S2017" s="5" t="str">
        <f aca="false">IF(O2017&lt;='Tree rules'!$C$4,IF(N2017&lt;='Tree rules'!$C$5,IF(P2017&lt;='Tree rules'!$C$7,"Monitor","Polymer laminate"),IF(P2017&lt;='Tree rules'!$C$8,"Seal cracks","Polymer laminate")),IF(O2017&lt;='Tree rules'!$C$6,IF(P2017&lt;='Tree rules'!$C$9,"Polymer laminate","Steel plate or jacket"),IF(L2017&lt;='Tree rules'!$C$10,"Steel plate or jacket","Polymer laminate")))</f>
        <v>Polymer laminate</v>
      </c>
      <c r="T2017" s="5" t="str">
        <f aca="false">IF(S2017=R2017,"Yes","No")</f>
        <v>Yes</v>
      </c>
    </row>
    <row r="2018" customFormat="false" ht="15" hidden="false" customHeight="false" outlineLevel="0" collapsed="false">
      <c r="A2018" s="15" t="n">
        <v>6743</v>
      </c>
      <c r="B2018" s="16" t="n">
        <v>6.45380294099071</v>
      </c>
      <c r="C2018" s="15" t="n">
        <v>300</v>
      </c>
      <c r="D2018" s="15" t="n">
        <v>600</v>
      </c>
      <c r="E2018" s="15" t="n">
        <v>30</v>
      </c>
      <c r="F2018" s="16" t="n">
        <v>0.569129103911194</v>
      </c>
      <c r="G2018" s="17" t="s">
        <v>103</v>
      </c>
      <c r="H2018" s="18" t="n">
        <v>0.2</v>
      </c>
      <c r="I2018" s="18" t="n">
        <v>1.5</v>
      </c>
      <c r="J2018" s="19" t="n">
        <v>0.892535447424726</v>
      </c>
      <c r="K2018" s="19" t="n">
        <v>0.620613215160003</v>
      </c>
      <c r="L2018" s="16" t="n">
        <v>11.6916719945484</v>
      </c>
      <c r="M2018" s="19" t="n">
        <v>0.493658674587779</v>
      </c>
      <c r="N2018" s="19" t="n">
        <v>1.33739579587278</v>
      </c>
      <c r="O2018" s="19" t="n">
        <v>1.06184352430182</v>
      </c>
      <c r="P2018" s="19" t="n">
        <v>0.62205861505739</v>
      </c>
      <c r="Q2018" s="17" t="s">
        <v>31</v>
      </c>
      <c r="R2018" s="5" t="str">
        <f aca="false">IF(OR(Q2018="Steel plate",Q2018="Concrete jacket"),"Steel plate or jacket",Q2018)</f>
        <v>Polymer laminate</v>
      </c>
      <c r="S2018" s="5" t="str">
        <f aca="false">IF(O2018&lt;='Tree rules'!$C$4,IF(N2018&lt;='Tree rules'!$C$5,IF(P2018&lt;='Tree rules'!$C$7,"Monitor","Polymer laminate"),IF(P2018&lt;='Tree rules'!$C$8,"Seal cracks","Polymer laminate")),IF(O2018&lt;='Tree rules'!$C$6,IF(P2018&lt;='Tree rules'!$C$9,"Polymer laminate","Steel plate or jacket"),IF(L2018&lt;='Tree rules'!$C$10,"Steel plate or jacket","Polymer laminate")))</f>
        <v>Polymer laminate</v>
      </c>
      <c r="T2018" s="5" t="str">
        <f aca="false">IF(S2018=R2018,"Yes","No")</f>
        <v>Yes</v>
      </c>
    </row>
    <row r="2019" customFormat="false" ht="15" hidden="false" customHeight="false" outlineLevel="0" collapsed="false">
      <c r="A2019" s="15" t="n">
        <v>6744</v>
      </c>
      <c r="B2019" s="16" t="n">
        <v>6.53782274703531</v>
      </c>
      <c r="C2019" s="15" t="n">
        <v>230</v>
      </c>
      <c r="D2019" s="15" t="n">
        <v>550</v>
      </c>
      <c r="E2019" s="15" t="n">
        <v>20</v>
      </c>
      <c r="F2019" s="16" t="n">
        <v>0.544187190990784</v>
      </c>
      <c r="G2019" s="17" t="s">
        <v>101</v>
      </c>
      <c r="H2019" s="18" t="n">
        <v>0.3</v>
      </c>
      <c r="I2019" s="18" t="n">
        <v>2</v>
      </c>
      <c r="J2019" s="19" t="n">
        <v>0.86774105467366</v>
      </c>
      <c r="K2019" s="19" t="n">
        <v>0.614298429049856</v>
      </c>
      <c r="L2019" s="16" t="n">
        <v>13.023551288915</v>
      </c>
      <c r="M2019" s="19" t="n">
        <v>0.489732149956994</v>
      </c>
      <c r="N2019" s="19" t="n">
        <v>1.1521201781262</v>
      </c>
      <c r="O2019" s="19" t="n">
        <v>1.20243014263923</v>
      </c>
      <c r="P2019" s="19" t="n">
        <v>0.795882535349041</v>
      </c>
      <c r="Q2019" s="17" t="s">
        <v>31</v>
      </c>
      <c r="R2019" s="5" t="str">
        <f aca="false">IF(OR(Q2019="Steel plate",Q2019="Concrete jacket"),"Steel plate or jacket",Q2019)</f>
        <v>Polymer laminate</v>
      </c>
      <c r="S2019" s="5" t="str">
        <f aca="false">IF(O2019&lt;='Tree rules'!$C$4,IF(N2019&lt;='Tree rules'!$C$5,IF(P2019&lt;='Tree rules'!$C$7,"Monitor","Polymer laminate"),IF(P2019&lt;='Tree rules'!$C$8,"Seal cracks","Polymer laminate")),IF(O2019&lt;='Tree rules'!$C$6,IF(P2019&lt;='Tree rules'!$C$9,"Polymer laminate","Steel plate or jacket"),IF(L2019&lt;='Tree rules'!$C$10,"Steel plate or jacket","Polymer laminate")))</f>
        <v>Polymer laminate</v>
      </c>
      <c r="T2019" s="5" t="str">
        <f aca="false">IF(S2019=R2019,"Yes","No")</f>
        <v>Yes</v>
      </c>
    </row>
    <row r="2020" customFormat="false" ht="15" hidden="false" customHeight="false" outlineLevel="0" collapsed="false">
      <c r="A2020" s="15" t="n">
        <v>6749</v>
      </c>
      <c r="B2020" s="16" t="n">
        <v>7.436624489833</v>
      </c>
      <c r="C2020" s="15" t="n">
        <v>300</v>
      </c>
      <c r="D2020" s="15" t="n">
        <v>600</v>
      </c>
      <c r="E2020" s="15" t="n">
        <v>20</v>
      </c>
      <c r="F2020" s="16" t="n">
        <v>0.604879451954714</v>
      </c>
      <c r="G2020" s="17" t="s">
        <v>103</v>
      </c>
      <c r="H2020" s="18" t="n">
        <v>0.2</v>
      </c>
      <c r="I2020" s="18" t="n">
        <v>1</v>
      </c>
      <c r="J2020" s="19" t="n">
        <v>0.90876583488681</v>
      </c>
      <c r="K2020" s="19" t="n">
        <v>0.436774196489196</v>
      </c>
      <c r="L2020" s="16" t="n">
        <v>13.4235099094459</v>
      </c>
      <c r="M2020" s="19" t="n">
        <v>0.951919808859621</v>
      </c>
      <c r="N2020" s="19" t="n">
        <v>0.769720861370847</v>
      </c>
      <c r="O2020" s="19" t="n">
        <v>0.90876583488681</v>
      </c>
      <c r="P2020" s="19" t="n">
        <v>0.3886114648246</v>
      </c>
      <c r="Q2020" s="17" t="s">
        <v>29</v>
      </c>
      <c r="R2020" s="5" t="str">
        <f aca="false">IF(OR(Q2020="Steel plate",Q2020="Concrete jacket"),"Steel plate or jacket",Q2020)</f>
        <v>Monitor</v>
      </c>
      <c r="S2020" s="5" t="str">
        <f aca="false">IF(O2020&lt;='Tree rules'!$C$4,IF(N2020&lt;='Tree rules'!$C$5,IF(P2020&lt;='Tree rules'!$C$7,"Monitor","Polymer laminate"),IF(P2020&lt;='Tree rules'!$C$8,"Seal cracks","Polymer laminate")),IF(O2020&lt;='Tree rules'!$C$6,IF(P2020&lt;='Tree rules'!$C$9,"Polymer laminate","Steel plate or jacket"),IF(L2020&lt;='Tree rules'!$C$10,"Steel plate or jacket","Polymer laminate")))</f>
        <v>Monitor</v>
      </c>
      <c r="T2020" s="5" t="str">
        <f aca="false">IF(S2020=R2020,"Yes","No")</f>
        <v>Yes</v>
      </c>
    </row>
    <row r="2021" customFormat="false" ht="15" hidden="false" customHeight="false" outlineLevel="0" collapsed="false">
      <c r="A2021" s="15" t="n">
        <v>6750</v>
      </c>
      <c r="B2021" s="16" t="n">
        <v>5.52494024606177</v>
      </c>
      <c r="C2021" s="15" t="n">
        <v>300</v>
      </c>
      <c r="D2021" s="15" t="n">
        <v>500</v>
      </c>
      <c r="E2021" s="15" t="n">
        <v>25</v>
      </c>
      <c r="F2021" s="16" t="n">
        <v>0.71889992072993</v>
      </c>
      <c r="G2021" s="17" t="s">
        <v>102</v>
      </c>
      <c r="H2021" s="18" t="n">
        <v>0.1</v>
      </c>
      <c r="I2021" s="18" t="n">
        <v>1.5</v>
      </c>
      <c r="J2021" s="19" t="n">
        <v>0.934381262137881</v>
      </c>
      <c r="K2021" s="19" t="n">
        <v>0.52333043099939</v>
      </c>
      <c r="L2021" s="16" t="n">
        <v>12.6428838582649</v>
      </c>
      <c r="M2021" s="19" t="n">
        <v>0.690405990579144</v>
      </c>
      <c r="N2021" s="19" t="n">
        <v>3.36334972856423</v>
      </c>
      <c r="O2021" s="19" t="n">
        <v>1.15707681889064</v>
      </c>
      <c r="P2021" s="19" t="n">
        <v>0.551574452442431</v>
      </c>
      <c r="Q2021" s="17" t="s">
        <v>31</v>
      </c>
      <c r="R2021" s="5" t="str">
        <f aca="false">IF(OR(Q2021="Steel plate",Q2021="Concrete jacket"),"Steel plate or jacket",Q2021)</f>
        <v>Polymer laminate</v>
      </c>
      <c r="S2021" s="5" t="str">
        <f aca="false">IF(O2021&lt;='Tree rules'!$C$4,IF(N2021&lt;='Tree rules'!$C$5,IF(P2021&lt;='Tree rules'!$C$7,"Monitor","Polymer laminate"),IF(P2021&lt;='Tree rules'!$C$8,"Seal cracks","Polymer laminate")),IF(O2021&lt;='Tree rules'!$C$6,IF(P2021&lt;='Tree rules'!$C$9,"Polymer laminate","Steel plate or jacket"),IF(L2021&lt;='Tree rules'!$C$10,"Steel plate or jacket","Polymer laminate")))</f>
        <v>Polymer laminate</v>
      </c>
      <c r="T2021" s="5" t="str">
        <f aca="false">IF(S2021=R2021,"Yes","No")</f>
        <v>Yes</v>
      </c>
    </row>
    <row r="2022" customFormat="false" ht="15" hidden="false" customHeight="false" outlineLevel="0" collapsed="false">
      <c r="A2022" s="15" t="n">
        <v>6751</v>
      </c>
      <c r="B2022" s="16" t="n">
        <v>4.17826929739701</v>
      </c>
      <c r="C2022" s="15" t="n">
        <v>300</v>
      </c>
      <c r="D2022" s="15" t="n">
        <v>400</v>
      </c>
      <c r="E2022" s="15" t="n">
        <v>25</v>
      </c>
      <c r="F2022" s="16" t="n">
        <v>0.892497912951646</v>
      </c>
      <c r="G2022" s="17" t="s">
        <v>101</v>
      </c>
      <c r="H2022" s="18" t="n">
        <v>0.3</v>
      </c>
      <c r="I2022" s="18" t="n">
        <v>1.5</v>
      </c>
      <c r="J2022" s="19" t="n">
        <v>0.867449234771149</v>
      </c>
      <c r="K2022" s="19" t="n">
        <v>0.416988575425984</v>
      </c>
      <c r="L2022" s="16" t="n">
        <v>11.8700832312415</v>
      </c>
      <c r="M2022" s="19" t="n">
        <v>0.366749163097166</v>
      </c>
      <c r="N2022" s="19" t="n">
        <v>0.96010702697582</v>
      </c>
      <c r="O2022" s="19" t="n">
        <v>1.12031564182593</v>
      </c>
      <c r="P2022" s="19" t="n">
        <v>0.990819803473527</v>
      </c>
      <c r="Q2022" s="17" t="s">
        <v>31</v>
      </c>
      <c r="R2022" s="5" t="str">
        <f aca="false">IF(OR(Q2022="Steel plate",Q2022="Concrete jacket"),"Steel plate or jacket",Q2022)</f>
        <v>Polymer laminate</v>
      </c>
      <c r="S2022" s="5" t="str">
        <f aca="false">IF(O2022&lt;='Tree rules'!$C$4,IF(N2022&lt;='Tree rules'!$C$5,IF(P2022&lt;='Tree rules'!$C$7,"Monitor","Polymer laminate"),IF(P2022&lt;='Tree rules'!$C$8,"Seal cracks","Polymer laminate")),IF(O2022&lt;='Tree rules'!$C$6,IF(P2022&lt;='Tree rules'!$C$9,"Polymer laminate","Steel plate or jacket"),IF(L2022&lt;='Tree rules'!$C$10,"Steel plate or jacket","Polymer laminate")))</f>
        <v>Polymer laminate</v>
      </c>
      <c r="T2022" s="5" t="str">
        <f aca="false">IF(S2022=R2022,"Yes","No")</f>
        <v>Yes</v>
      </c>
    </row>
    <row r="2023" customFormat="false" ht="15" hidden="false" customHeight="false" outlineLevel="0" collapsed="false">
      <c r="A2023" s="15" t="n">
        <v>6757</v>
      </c>
      <c r="B2023" s="16" t="n">
        <v>3.84578552911081</v>
      </c>
      <c r="C2023" s="15" t="n">
        <v>230</v>
      </c>
      <c r="D2023" s="15" t="n">
        <v>375</v>
      </c>
      <c r="E2023" s="15" t="n">
        <v>30</v>
      </c>
      <c r="F2023" s="16" t="n">
        <v>0.835206022555027</v>
      </c>
      <c r="G2023" s="17" t="s">
        <v>102</v>
      </c>
      <c r="H2023" s="18" t="n">
        <v>0.1</v>
      </c>
      <c r="I2023" s="18" t="n">
        <v>1</v>
      </c>
      <c r="J2023" s="19" t="n">
        <v>0.898800793891739</v>
      </c>
      <c r="K2023" s="19" t="n">
        <v>0.532030492123628</v>
      </c>
      <c r="L2023" s="16" t="n">
        <v>12.2477246150026</v>
      </c>
      <c r="M2023" s="19" t="n">
        <v>0.818168549963257</v>
      </c>
      <c r="N2023" s="19" t="n">
        <v>2.41044624348442</v>
      </c>
      <c r="O2023" s="19" t="n">
        <v>0.898800793891739</v>
      </c>
      <c r="P2023" s="19" t="n">
        <v>0.37431160483636</v>
      </c>
      <c r="Q2023" s="17" t="s">
        <v>30</v>
      </c>
      <c r="R2023" s="5" t="str">
        <f aca="false">IF(OR(Q2023="Steel plate",Q2023="Concrete jacket"),"Steel plate or jacket",Q2023)</f>
        <v>Seal cracks</v>
      </c>
      <c r="S2023" s="5" t="str">
        <f aca="false">IF(O2023&lt;='Tree rules'!$C$4,IF(N2023&lt;='Tree rules'!$C$5,IF(P2023&lt;='Tree rules'!$C$7,"Monitor","Polymer laminate"),IF(P2023&lt;='Tree rules'!$C$8,"Seal cracks","Polymer laminate")),IF(O2023&lt;='Tree rules'!$C$6,IF(P2023&lt;='Tree rules'!$C$9,"Polymer laminate","Steel plate or jacket"),IF(L2023&lt;='Tree rules'!$C$10,"Steel plate or jacket","Polymer laminate")))</f>
        <v>Seal cracks</v>
      </c>
      <c r="T2023" s="5" t="str">
        <f aca="false">IF(S2023=R2023,"Yes","No")</f>
        <v>Yes</v>
      </c>
    </row>
    <row r="2024" customFormat="false" ht="15" hidden="false" customHeight="false" outlineLevel="0" collapsed="false">
      <c r="A2024" s="15" t="n">
        <v>6758</v>
      </c>
      <c r="B2024" s="16" t="n">
        <v>3.46452332319708</v>
      </c>
      <c r="C2024" s="15" t="n">
        <v>300</v>
      </c>
      <c r="D2024" s="15" t="n">
        <v>300</v>
      </c>
      <c r="E2024" s="15" t="n">
        <v>30</v>
      </c>
      <c r="F2024" s="16" t="n">
        <v>0.736310778185108</v>
      </c>
      <c r="G2024" s="17" t="s">
        <v>103</v>
      </c>
      <c r="H2024" s="18" t="n">
        <v>0.2</v>
      </c>
      <c r="I2024" s="18" t="n">
        <v>1</v>
      </c>
      <c r="J2024" s="19" t="n">
        <v>0.895210658178265</v>
      </c>
      <c r="K2024" s="19" t="n">
        <v>0.424553003957705</v>
      </c>
      <c r="L2024" s="16" t="n">
        <v>13.5332942312386</v>
      </c>
      <c r="M2024" s="19" t="n">
        <v>0.332713846324445</v>
      </c>
      <c r="N2024" s="19" t="n">
        <v>0.983047940566476</v>
      </c>
      <c r="O2024" s="19" t="n">
        <v>0.895210658178265</v>
      </c>
      <c r="P2024" s="19" t="n">
        <v>0.811261282726043</v>
      </c>
      <c r="Q2024" s="17" t="s">
        <v>29</v>
      </c>
      <c r="R2024" s="5" t="str">
        <f aca="false">IF(OR(Q2024="Steel plate",Q2024="Concrete jacket"),"Steel plate or jacket",Q2024)</f>
        <v>Monitor</v>
      </c>
      <c r="S2024" s="5" t="str">
        <f aca="false">IF(O2024&lt;='Tree rules'!$C$4,IF(N2024&lt;='Tree rules'!$C$5,IF(P2024&lt;='Tree rules'!$C$7,"Monitor","Polymer laminate"),IF(P2024&lt;='Tree rules'!$C$8,"Seal cracks","Polymer laminate")),IF(O2024&lt;='Tree rules'!$C$6,IF(P2024&lt;='Tree rules'!$C$9,"Polymer laminate","Steel plate or jacket"),IF(L2024&lt;='Tree rules'!$C$10,"Steel plate or jacket","Polymer laminate")))</f>
        <v>Monitor</v>
      </c>
      <c r="T2024" s="5" t="str">
        <f aca="false">IF(S2024=R2024,"Yes","No")</f>
        <v>Yes</v>
      </c>
    </row>
    <row r="2025" customFormat="false" ht="15" hidden="false" customHeight="false" outlineLevel="0" collapsed="false">
      <c r="A2025" s="15" t="n">
        <v>6769</v>
      </c>
      <c r="B2025" s="16" t="n">
        <v>3.55798236727587</v>
      </c>
      <c r="C2025" s="15" t="n">
        <v>230</v>
      </c>
      <c r="D2025" s="15" t="n">
        <v>350</v>
      </c>
      <c r="E2025" s="15" t="n">
        <v>20</v>
      </c>
      <c r="F2025" s="16" t="n">
        <v>0.675914152273913</v>
      </c>
      <c r="G2025" s="17" t="s">
        <v>102</v>
      </c>
      <c r="H2025" s="18" t="n">
        <v>0.1</v>
      </c>
      <c r="I2025" s="18" t="n">
        <v>1</v>
      </c>
      <c r="J2025" s="19" t="n">
        <v>0.902863525618493</v>
      </c>
      <c r="K2025" s="19" t="n">
        <v>0.422668427640774</v>
      </c>
      <c r="L2025" s="16" t="n">
        <v>12.2267435301576</v>
      </c>
      <c r="M2025" s="19" t="n">
        <v>0.326474129608334</v>
      </c>
      <c r="N2025" s="19" t="n">
        <v>2.55734738418606</v>
      </c>
      <c r="O2025" s="19" t="n">
        <v>0.902863525618493</v>
      </c>
      <c r="P2025" s="19" t="n">
        <v>0.742208421166612</v>
      </c>
      <c r="Q2025" s="17" t="s">
        <v>30</v>
      </c>
      <c r="R2025" s="5" t="str">
        <f aca="false">IF(OR(Q2025="Steel plate",Q2025="Concrete jacket"),"Steel plate or jacket",Q2025)</f>
        <v>Seal cracks</v>
      </c>
      <c r="S2025" s="5" t="str">
        <f aca="false">IF(O2025&lt;='Tree rules'!$C$4,IF(N2025&lt;='Tree rules'!$C$5,IF(P2025&lt;='Tree rules'!$C$7,"Monitor","Polymer laminate"),IF(P2025&lt;='Tree rules'!$C$8,"Seal cracks","Polymer laminate")),IF(O2025&lt;='Tree rules'!$C$6,IF(P2025&lt;='Tree rules'!$C$9,"Polymer laminate","Steel plate or jacket"),IF(L2025&lt;='Tree rules'!$C$10,"Steel plate or jacket","Polymer laminate")))</f>
        <v>Seal cracks</v>
      </c>
      <c r="T2025" s="5" t="str">
        <f aca="false">IF(S2025=R2025,"Yes","No")</f>
        <v>Yes</v>
      </c>
    </row>
    <row r="2026" customFormat="false" ht="15" hidden="false" customHeight="false" outlineLevel="0" collapsed="false">
      <c r="A2026" s="15" t="n">
        <v>6770</v>
      </c>
      <c r="B2026" s="16" t="n">
        <v>3.56144553839549</v>
      </c>
      <c r="C2026" s="15" t="n">
        <v>300</v>
      </c>
      <c r="D2026" s="15" t="n">
        <v>300</v>
      </c>
      <c r="E2026" s="15" t="n">
        <v>30</v>
      </c>
      <c r="F2026" s="16" t="n">
        <v>0.831109167616348</v>
      </c>
      <c r="G2026" s="17" t="s">
        <v>101</v>
      </c>
      <c r="H2026" s="18" t="n">
        <v>0.3</v>
      </c>
      <c r="I2026" s="18" t="n">
        <v>1</v>
      </c>
      <c r="J2026" s="19" t="n">
        <v>0.868596327501311</v>
      </c>
      <c r="K2026" s="19" t="n">
        <v>0.41783543451225</v>
      </c>
      <c r="L2026" s="16" t="n">
        <v>14.1327203904583</v>
      </c>
      <c r="M2026" s="19" t="n">
        <v>0.40894955383767</v>
      </c>
      <c r="N2026" s="19" t="n">
        <v>0.980798965955325</v>
      </c>
      <c r="O2026" s="19" t="n">
        <v>0.868596327501311</v>
      </c>
      <c r="P2026" s="19" t="n">
        <v>0.718139624399102</v>
      </c>
      <c r="Q2026" s="17" t="s">
        <v>29</v>
      </c>
      <c r="R2026" s="5" t="str">
        <f aca="false">IF(OR(Q2026="Steel plate",Q2026="Concrete jacket"),"Steel plate or jacket",Q2026)</f>
        <v>Monitor</v>
      </c>
      <c r="S2026" s="5" t="str">
        <f aca="false">IF(O2026&lt;='Tree rules'!$C$4,IF(N2026&lt;='Tree rules'!$C$5,IF(P2026&lt;='Tree rules'!$C$7,"Monitor","Polymer laminate"),IF(P2026&lt;='Tree rules'!$C$8,"Seal cracks","Polymer laminate")),IF(O2026&lt;='Tree rules'!$C$6,IF(P2026&lt;='Tree rules'!$C$9,"Polymer laminate","Steel plate or jacket"),IF(L2026&lt;='Tree rules'!$C$10,"Steel plate or jacket","Polymer laminate")))</f>
        <v>Monitor</v>
      </c>
      <c r="T2026" s="5" t="str">
        <f aca="false">IF(S2026=R2026,"Yes","No")</f>
        <v>Yes</v>
      </c>
    </row>
    <row r="2027" customFormat="false" ht="15" hidden="false" customHeight="false" outlineLevel="0" collapsed="false">
      <c r="A2027" s="15" t="n">
        <v>6775</v>
      </c>
      <c r="B2027" s="16" t="n">
        <v>3.0779007646568</v>
      </c>
      <c r="C2027" s="15" t="n">
        <v>230</v>
      </c>
      <c r="D2027" s="15" t="n">
        <v>300</v>
      </c>
      <c r="E2027" s="15" t="n">
        <v>25</v>
      </c>
      <c r="F2027" s="16" t="n">
        <v>0.688332522525665</v>
      </c>
      <c r="G2027" s="17" t="s">
        <v>101</v>
      </c>
      <c r="H2027" s="18" t="n">
        <v>0.3</v>
      </c>
      <c r="I2027" s="18" t="n">
        <v>1</v>
      </c>
      <c r="J2027" s="19" t="n">
        <v>0.934373306840803</v>
      </c>
      <c r="K2027" s="19" t="n">
        <v>0.513971546637411</v>
      </c>
      <c r="L2027" s="16" t="n">
        <v>12.1177195458929</v>
      </c>
      <c r="M2027" s="19" t="n">
        <v>0.877061553234584</v>
      </c>
      <c r="N2027" s="19" t="n">
        <v>0.797038916714638</v>
      </c>
      <c r="O2027" s="19" t="n">
        <v>0.934373306840803</v>
      </c>
      <c r="P2027" s="19" t="n">
        <v>0.324262117398053</v>
      </c>
      <c r="Q2027" s="17" t="s">
        <v>29</v>
      </c>
      <c r="R2027" s="5" t="str">
        <f aca="false">IF(OR(Q2027="Steel plate",Q2027="Concrete jacket"),"Steel plate or jacket",Q2027)</f>
        <v>Monitor</v>
      </c>
      <c r="S2027" s="5" t="str">
        <f aca="false">IF(O2027&lt;='Tree rules'!$C$4,IF(N2027&lt;='Tree rules'!$C$5,IF(P2027&lt;='Tree rules'!$C$7,"Monitor","Polymer laminate"),IF(P2027&lt;='Tree rules'!$C$8,"Seal cracks","Polymer laminate")),IF(O2027&lt;='Tree rules'!$C$6,IF(P2027&lt;='Tree rules'!$C$9,"Polymer laminate","Steel plate or jacket"),IF(L2027&lt;='Tree rules'!$C$10,"Steel plate or jacket","Polymer laminate")))</f>
        <v>Monitor</v>
      </c>
      <c r="T2027" s="5" t="str">
        <f aca="false">IF(S2027=R2027,"Yes","No")</f>
        <v>Yes</v>
      </c>
    </row>
    <row r="2028" customFormat="false" ht="15" hidden="false" customHeight="false" outlineLevel="0" collapsed="false">
      <c r="A2028" s="15" t="n">
        <v>6776</v>
      </c>
      <c r="B2028" s="16" t="n">
        <v>3.50748215913596</v>
      </c>
      <c r="C2028" s="15" t="n">
        <v>230</v>
      </c>
      <c r="D2028" s="15" t="n">
        <v>300</v>
      </c>
      <c r="E2028" s="15" t="n">
        <v>30</v>
      </c>
      <c r="F2028" s="16" t="n">
        <v>1.0324987837885</v>
      </c>
      <c r="G2028" s="17" t="s">
        <v>101</v>
      </c>
      <c r="H2028" s="18" t="n">
        <v>0.3</v>
      </c>
      <c r="I2028" s="18" t="n">
        <v>1</v>
      </c>
      <c r="J2028" s="19" t="n">
        <v>0.851834932427173</v>
      </c>
      <c r="K2028" s="19" t="n">
        <v>0.447536929179636</v>
      </c>
      <c r="L2028" s="16" t="n">
        <v>13.8089848784881</v>
      </c>
      <c r="M2028" s="19" t="n">
        <v>0.642079852201068</v>
      </c>
      <c r="N2028" s="19" t="n">
        <v>0.630554457092571</v>
      </c>
      <c r="O2028" s="19" t="n">
        <v>0.851834932427173</v>
      </c>
      <c r="P2028" s="19" t="n">
        <v>0.567124002125373</v>
      </c>
      <c r="Q2028" s="17" t="s">
        <v>29</v>
      </c>
      <c r="R2028" s="5" t="str">
        <f aca="false">IF(OR(Q2028="Steel plate",Q2028="Concrete jacket"),"Steel plate or jacket",Q2028)</f>
        <v>Monitor</v>
      </c>
      <c r="S2028" s="5" t="str">
        <f aca="false">IF(O2028&lt;='Tree rules'!$C$4,IF(N2028&lt;='Tree rules'!$C$5,IF(P2028&lt;='Tree rules'!$C$7,"Monitor","Polymer laminate"),IF(P2028&lt;='Tree rules'!$C$8,"Seal cracks","Polymer laminate")),IF(O2028&lt;='Tree rules'!$C$6,IF(P2028&lt;='Tree rules'!$C$9,"Polymer laminate","Steel plate or jacket"),IF(L2028&lt;='Tree rules'!$C$10,"Steel plate or jacket","Polymer laminate")))</f>
        <v>Monitor</v>
      </c>
      <c r="T2028" s="5" t="str">
        <f aca="false">IF(S2028=R2028,"Yes","No")</f>
        <v>Yes</v>
      </c>
    </row>
    <row r="2029" customFormat="false" ht="15" hidden="false" customHeight="false" outlineLevel="0" collapsed="false">
      <c r="A2029" s="15" t="n">
        <v>6777</v>
      </c>
      <c r="B2029" s="16" t="n">
        <v>5.24729441026896</v>
      </c>
      <c r="C2029" s="15" t="n">
        <v>300</v>
      </c>
      <c r="D2029" s="15" t="n">
        <v>500</v>
      </c>
      <c r="E2029" s="15" t="n">
        <v>30</v>
      </c>
      <c r="F2029" s="16" t="n">
        <v>0.695042622475618</v>
      </c>
      <c r="G2029" s="17" t="s">
        <v>103</v>
      </c>
      <c r="H2029" s="18" t="n">
        <v>0.2</v>
      </c>
      <c r="I2029" s="18" t="n">
        <v>2</v>
      </c>
      <c r="J2029" s="19" t="n">
        <v>0.901576142643337</v>
      </c>
      <c r="K2029" s="19" t="n">
        <v>0.521629725333535</v>
      </c>
      <c r="L2029" s="16" t="n">
        <v>11.6090584297986</v>
      </c>
      <c r="M2029" s="19" t="n">
        <v>0.319213185599209</v>
      </c>
      <c r="N2029" s="19" t="n">
        <v>1.75618823392318</v>
      </c>
      <c r="O2029" s="19" t="n">
        <v>1.33286336963236</v>
      </c>
      <c r="P2029" s="19" t="n">
        <v>1.11737556902875</v>
      </c>
      <c r="Q2029" s="17" t="s">
        <v>31</v>
      </c>
      <c r="R2029" s="5" t="str">
        <f aca="false">IF(OR(Q2029="Steel plate",Q2029="Concrete jacket"),"Steel plate or jacket",Q2029)</f>
        <v>Polymer laminate</v>
      </c>
      <c r="S2029" s="5" t="str">
        <f aca="false">IF(O2029&lt;='Tree rules'!$C$4,IF(N2029&lt;='Tree rules'!$C$5,IF(P2029&lt;='Tree rules'!$C$7,"Monitor","Polymer laminate"),IF(P2029&lt;='Tree rules'!$C$8,"Seal cracks","Polymer laminate")),IF(O2029&lt;='Tree rules'!$C$6,IF(P2029&lt;='Tree rules'!$C$9,"Polymer laminate","Steel plate or jacket"),IF(L2029&lt;='Tree rules'!$C$10,"Steel plate or jacket","Polymer laminate")))</f>
        <v>Polymer laminate</v>
      </c>
      <c r="T2029" s="5" t="str">
        <f aca="false">IF(S2029=R2029,"Yes","No")</f>
        <v>Yes</v>
      </c>
    </row>
    <row r="2030" customFormat="false" ht="15" hidden="false" customHeight="false" outlineLevel="0" collapsed="false">
      <c r="A2030" s="15" t="n">
        <v>6780</v>
      </c>
      <c r="B2030" s="16" t="n">
        <v>4.53861460048218</v>
      </c>
      <c r="C2030" s="15" t="n">
        <v>230</v>
      </c>
      <c r="D2030" s="15" t="n">
        <v>350</v>
      </c>
      <c r="E2030" s="15" t="n">
        <v>20</v>
      </c>
      <c r="F2030" s="16" t="n">
        <v>0.64278110559382</v>
      </c>
      <c r="G2030" s="17" t="s">
        <v>101</v>
      </c>
      <c r="H2030" s="18" t="n">
        <v>0.3</v>
      </c>
      <c r="I2030" s="18" t="n">
        <v>1</v>
      </c>
      <c r="J2030" s="19" t="n">
        <v>0.88078380077945</v>
      </c>
      <c r="K2030" s="19" t="n">
        <v>0.545503966739619</v>
      </c>
      <c r="L2030" s="16" t="n">
        <v>14.8320738577849</v>
      </c>
      <c r="M2030" s="19" t="n">
        <v>0.317688935107886</v>
      </c>
      <c r="N2030" s="19" t="n">
        <v>0.616463765833732</v>
      </c>
      <c r="O2030" s="19" t="n">
        <v>0.88078380077945</v>
      </c>
      <c r="P2030" s="19" t="n">
        <v>1.11453993594015</v>
      </c>
      <c r="Q2030" s="17" t="s">
        <v>31</v>
      </c>
      <c r="R2030" s="5" t="str">
        <f aca="false">IF(OR(Q2030="Steel plate",Q2030="Concrete jacket"),"Steel plate or jacket",Q2030)</f>
        <v>Polymer laminate</v>
      </c>
      <c r="S2030" s="5" t="str">
        <f aca="false">IF(O2030&lt;='Tree rules'!$C$4,IF(N2030&lt;='Tree rules'!$C$5,IF(P2030&lt;='Tree rules'!$C$7,"Monitor","Polymer laminate"),IF(P2030&lt;='Tree rules'!$C$8,"Seal cracks","Polymer laminate")),IF(O2030&lt;='Tree rules'!$C$6,IF(P2030&lt;='Tree rules'!$C$9,"Polymer laminate","Steel plate or jacket"),IF(L2030&lt;='Tree rules'!$C$10,"Steel plate or jacket","Polymer laminate")))</f>
        <v>Polymer laminate</v>
      </c>
      <c r="T2030" s="5" t="str">
        <f aca="false">IF(S2030=R2030,"Yes","No")</f>
        <v>Yes</v>
      </c>
    </row>
    <row r="2031" customFormat="false" ht="15" hidden="false" customHeight="false" outlineLevel="0" collapsed="false">
      <c r="A2031" s="15" t="n">
        <v>6790</v>
      </c>
      <c r="B2031" s="16" t="n">
        <v>4.69830710194931</v>
      </c>
      <c r="C2031" s="15" t="n">
        <v>300</v>
      </c>
      <c r="D2031" s="15" t="n">
        <v>425</v>
      </c>
      <c r="E2031" s="15" t="n">
        <v>25</v>
      </c>
      <c r="F2031" s="16" t="n">
        <v>0.707341881547042</v>
      </c>
      <c r="G2031" s="17" t="s">
        <v>101</v>
      </c>
      <c r="H2031" s="18" t="n">
        <v>0.3</v>
      </c>
      <c r="I2031" s="18" t="n">
        <v>2</v>
      </c>
      <c r="J2031" s="19" t="n">
        <v>0.860264378438277</v>
      </c>
      <c r="K2031" s="19" t="n">
        <v>0.522934073725747</v>
      </c>
      <c r="L2031" s="16" t="n">
        <v>12.3965886594969</v>
      </c>
      <c r="M2031" s="19" t="n">
        <v>0.503913395517445</v>
      </c>
      <c r="N2031" s="19" t="n">
        <v>0.937226895506854</v>
      </c>
      <c r="O2031" s="19" t="n">
        <v>1.27066720097868</v>
      </c>
      <c r="P2031" s="19" t="n">
        <v>0.769682682761075</v>
      </c>
      <c r="Q2031" s="17" t="s">
        <v>31</v>
      </c>
      <c r="R2031" s="5" t="str">
        <f aca="false">IF(OR(Q2031="Steel plate",Q2031="Concrete jacket"),"Steel plate or jacket",Q2031)</f>
        <v>Polymer laminate</v>
      </c>
      <c r="S2031" s="5" t="str">
        <f aca="false">IF(O2031&lt;='Tree rules'!$C$4,IF(N2031&lt;='Tree rules'!$C$5,IF(P2031&lt;='Tree rules'!$C$7,"Monitor","Polymer laminate"),IF(P2031&lt;='Tree rules'!$C$8,"Seal cracks","Polymer laminate")),IF(O2031&lt;='Tree rules'!$C$6,IF(P2031&lt;='Tree rules'!$C$9,"Polymer laminate","Steel plate or jacket"),IF(L2031&lt;='Tree rules'!$C$10,"Steel plate or jacket","Polymer laminate")))</f>
        <v>Polymer laminate</v>
      </c>
      <c r="T2031" s="5" t="str">
        <f aca="false">IF(S2031=R2031,"Yes","No")</f>
        <v>Yes</v>
      </c>
    </row>
    <row r="2032" customFormat="false" ht="15" hidden="false" customHeight="false" outlineLevel="0" collapsed="false">
      <c r="A2032" s="15" t="n">
        <v>6792</v>
      </c>
      <c r="B2032" s="16" t="n">
        <v>5.81357582557684</v>
      </c>
      <c r="C2032" s="15" t="n">
        <v>300</v>
      </c>
      <c r="D2032" s="15" t="n">
        <v>550</v>
      </c>
      <c r="E2032" s="15" t="n">
        <v>25</v>
      </c>
      <c r="F2032" s="16" t="n">
        <v>0.531909867274462</v>
      </c>
      <c r="G2032" s="17" t="s">
        <v>103</v>
      </c>
      <c r="H2032" s="18" t="n">
        <v>0.2</v>
      </c>
      <c r="I2032" s="18" t="n">
        <v>1</v>
      </c>
      <c r="J2032" s="19" t="n">
        <v>0.93804430372727</v>
      </c>
      <c r="K2032" s="19" t="n">
        <v>0.625194880370517</v>
      </c>
      <c r="L2032" s="16" t="n">
        <v>11.5348726697953</v>
      </c>
      <c r="M2032" s="19" t="n">
        <v>0.667938427059037</v>
      </c>
      <c r="N2032" s="19" t="n">
        <v>0.949038669977137</v>
      </c>
      <c r="O2032" s="19" t="n">
        <v>0.93804430372727</v>
      </c>
      <c r="P2032" s="19" t="n">
        <v>0.447123196936171</v>
      </c>
      <c r="Q2032" s="17" t="s">
        <v>29</v>
      </c>
      <c r="R2032" s="5" t="str">
        <f aca="false">IF(OR(Q2032="Steel plate",Q2032="Concrete jacket"),"Steel plate or jacket",Q2032)</f>
        <v>Monitor</v>
      </c>
      <c r="S2032" s="5" t="str">
        <f aca="false">IF(O2032&lt;='Tree rules'!$C$4,IF(N2032&lt;='Tree rules'!$C$5,IF(P2032&lt;='Tree rules'!$C$7,"Monitor","Polymer laminate"),IF(P2032&lt;='Tree rules'!$C$8,"Seal cracks","Polymer laminate")),IF(O2032&lt;='Tree rules'!$C$6,IF(P2032&lt;='Tree rules'!$C$9,"Polymer laminate","Steel plate or jacket"),IF(L2032&lt;='Tree rules'!$C$10,"Steel plate or jacket","Polymer laminate")))</f>
        <v>Monitor</v>
      </c>
      <c r="T2032" s="5" t="str">
        <f aca="false">IF(S2032=R2032,"Yes","No")</f>
        <v>Yes</v>
      </c>
    </row>
    <row r="2033" customFormat="false" ht="15" hidden="false" customHeight="false" outlineLevel="0" collapsed="false">
      <c r="A2033" s="15" t="n">
        <v>6793</v>
      </c>
      <c r="B2033" s="16" t="n">
        <v>6.7387685518429</v>
      </c>
      <c r="C2033" s="15" t="n">
        <v>300</v>
      </c>
      <c r="D2033" s="15" t="n">
        <v>550</v>
      </c>
      <c r="E2033" s="15" t="n">
        <v>30</v>
      </c>
      <c r="F2033" s="16" t="n">
        <v>0.664887334093078</v>
      </c>
      <c r="G2033" s="17" t="s">
        <v>101</v>
      </c>
      <c r="H2033" s="18" t="n">
        <v>0.3</v>
      </c>
      <c r="I2033" s="18" t="n">
        <v>2</v>
      </c>
      <c r="J2033" s="19" t="n">
        <v>0.935772049474587</v>
      </c>
      <c r="K2033" s="19" t="n">
        <v>0.402498929463619</v>
      </c>
      <c r="L2033" s="16" t="n">
        <v>13.3705725234978</v>
      </c>
      <c r="M2033" s="19" t="n">
        <v>0.320115195536806</v>
      </c>
      <c r="N2033" s="19" t="n">
        <v>1.04450006410415</v>
      </c>
      <c r="O2033" s="19" t="n">
        <v>1.49489685081368</v>
      </c>
      <c r="P2033" s="19" t="n">
        <v>1.29124885067961</v>
      </c>
      <c r="Q2033" s="17" t="s">
        <v>104</v>
      </c>
      <c r="R2033" s="5" t="str">
        <f aca="false">IF(OR(Q2033="Steel plate",Q2033="Concrete jacket"),"Steel plate or jacket",Q2033)</f>
        <v>Steel plate or jacket</v>
      </c>
      <c r="S2033" s="5" t="str">
        <f aca="false">IF(O2033&lt;='Tree rules'!$C$4,IF(N2033&lt;='Tree rules'!$C$5,IF(P2033&lt;='Tree rules'!$C$7,"Monitor","Polymer laminate"),IF(P2033&lt;='Tree rules'!$C$8,"Seal cracks","Polymer laminate")),IF(O2033&lt;='Tree rules'!$C$6,IF(P2033&lt;='Tree rules'!$C$9,"Polymer laminate","Steel plate or jacket"),IF(L2033&lt;='Tree rules'!$C$10,"Steel plate or jacket","Polymer laminate")))</f>
        <v>Polymer laminate</v>
      </c>
      <c r="T2033" s="5" t="str">
        <f aca="false">IF(S2033=R2033,"Yes","No")</f>
        <v>No</v>
      </c>
    </row>
    <row r="2034" customFormat="false" ht="15" hidden="false" customHeight="false" outlineLevel="0" collapsed="false">
      <c r="A2034" s="15" t="n">
        <v>6794</v>
      </c>
      <c r="B2034" s="16" t="n">
        <v>3.33299139506081</v>
      </c>
      <c r="C2034" s="15" t="n">
        <v>300</v>
      </c>
      <c r="D2034" s="15" t="n">
        <v>325</v>
      </c>
      <c r="E2034" s="15" t="n">
        <v>20</v>
      </c>
      <c r="F2034" s="16" t="n">
        <v>0.536642161467296</v>
      </c>
      <c r="G2034" s="17" t="s">
        <v>101</v>
      </c>
      <c r="H2034" s="18" t="n">
        <v>0.3</v>
      </c>
      <c r="I2034" s="18" t="n">
        <v>1.5</v>
      </c>
      <c r="J2034" s="19" t="n">
        <v>0.937721661872853</v>
      </c>
      <c r="K2034" s="19" t="n">
        <v>0.540593064470893</v>
      </c>
      <c r="L2034" s="16" t="n">
        <v>11.8611793418534</v>
      </c>
      <c r="M2034" s="19" t="n">
        <v>0.855114575522176</v>
      </c>
      <c r="N2034" s="19" t="n">
        <v>0.772305060071156</v>
      </c>
      <c r="O2034" s="19" t="n">
        <v>1.15311957940299</v>
      </c>
      <c r="P2034" s="19" t="n">
        <v>0.347158890627901</v>
      </c>
      <c r="Q2034" s="17" t="s">
        <v>31</v>
      </c>
      <c r="R2034" s="5" t="str">
        <f aca="false">IF(OR(Q2034="Steel plate",Q2034="Concrete jacket"),"Steel plate or jacket",Q2034)</f>
        <v>Polymer laminate</v>
      </c>
      <c r="S2034" s="5" t="str">
        <f aca="false">IF(O2034&lt;='Tree rules'!$C$4,IF(N2034&lt;='Tree rules'!$C$5,IF(P2034&lt;='Tree rules'!$C$7,"Monitor","Polymer laminate"),IF(P2034&lt;='Tree rules'!$C$8,"Seal cracks","Polymer laminate")),IF(O2034&lt;='Tree rules'!$C$6,IF(P2034&lt;='Tree rules'!$C$9,"Polymer laminate","Steel plate or jacket"),IF(L2034&lt;='Tree rules'!$C$10,"Steel plate or jacket","Polymer laminate")))</f>
        <v>Polymer laminate</v>
      </c>
      <c r="T2034" s="5" t="str">
        <f aca="false">IF(S2034=R2034,"Yes","No")</f>
        <v>Yes</v>
      </c>
    </row>
    <row r="2035" customFormat="false" ht="15" hidden="false" customHeight="false" outlineLevel="0" collapsed="false">
      <c r="A2035" s="15" t="n">
        <v>6796</v>
      </c>
      <c r="B2035" s="16" t="n">
        <v>6.6939179420576</v>
      </c>
      <c r="C2035" s="15" t="n">
        <v>230</v>
      </c>
      <c r="D2035" s="15" t="n">
        <v>625</v>
      </c>
      <c r="E2035" s="15" t="n">
        <v>30</v>
      </c>
      <c r="F2035" s="16" t="n">
        <v>0.710178431223674</v>
      </c>
      <c r="G2035" s="17" t="s">
        <v>101</v>
      </c>
      <c r="H2035" s="18" t="n">
        <v>0.3</v>
      </c>
      <c r="I2035" s="18" t="n">
        <v>1.5</v>
      </c>
      <c r="J2035" s="19" t="n">
        <v>0.951622820840732</v>
      </c>
      <c r="K2035" s="19" t="n">
        <v>0.648001020293882</v>
      </c>
      <c r="L2035" s="16" t="n">
        <v>11.6012442669976</v>
      </c>
      <c r="M2035" s="19" t="n">
        <v>0.929448917519418</v>
      </c>
      <c r="N2035" s="19" t="n">
        <v>0.741350362983857</v>
      </c>
      <c r="O2035" s="19" t="n">
        <v>1.11910795184123</v>
      </c>
      <c r="P2035" s="19" t="n">
        <v>0.450077958839781</v>
      </c>
      <c r="Q2035" s="17" t="s">
        <v>31</v>
      </c>
      <c r="R2035" s="5" t="str">
        <f aca="false">IF(OR(Q2035="Steel plate",Q2035="Concrete jacket"),"Steel plate or jacket",Q2035)</f>
        <v>Polymer laminate</v>
      </c>
      <c r="S2035" s="5" t="str">
        <f aca="false">IF(O2035&lt;='Tree rules'!$C$4,IF(N2035&lt;='Tree rules'!$C$5,IF(P2035&lt;='Tree rules'!$C$7,"Monitor","Polymer laminate"),IF(P2035&lt;='Tree rules'!$C$8,"Seal cracks","Polymer laminate")),IF(O2035&lt;='Tree rules'!$C$6,IF(P2035&lt;='Tree rules'!$C$9,"Polymer laminate","Steel plate or jacket"),IF(L2035&lt;='Tree rules'!$C$10,"Steel plate or jacket","Polymer laminate")))</f>
        <v>Polymer laminate</v>
      </c>
      <c r="T2035" s="5" t="str">
        <f aca="false">IF(S2035=R2035,"Yes","No")</f>
        <v>Yes</v>
      </c>
    </row>
    <row r="2036" customFormat="false" ht="15" hidden="false" customHeight="false" outlineLevel="0" collapsed="false">
      <c r="A2036" s="15" t="n">
        <v>6798</v>
      </c>
      <c r="B2036" s="16" t="n">
        <v>4.0239821613109</v>
      </c>
      <c r="C2036" s="15" t="n">
        <v>300</v>
      </c>
      <c r="D2036" s="15" t="n">
        <v>400</v>
      </c>
      <c r="E2036" s="15" t="n">
        <v>20</v>
      </c>
      <c r="F2036" s="16" t="n">
        <v>0.593103037845861</v>
      </c>
      <c r="G2036" s="17" t="s">
        <v>102</v>
      </c>
      <c r="H2036" s="18" t="n">
        <v>0.1</v>
      </c>
      <c r="I2036" s="18" t="n">
        <v>1</v>
      </c>
      <c r="J2036" s="19" t="n">
        <v>0.98585484954715</v>
      </c>
      <c r="K2036" s="19" t="n">
        <v>0.600495970979837</v>
      </c>
      <c r="L2036" s="16" t="n">
        <v>11.8701538681737</v>
      </c>
      <c r="M2036" s="19" t="n">
        <v>0.949774969989986</v>
      </c>
      <c r="N2036" s="19" t="n">
        <v>2.58999824619372</v>
      </c>
      <c r="O2036" s="19" t="n">
        <v>0.98585484954715</v>
      </c>
      <c r="P2036" s="19" t="n">
        <v>0.325112957541912</v>
      </c>
      <c r="Q2036" s="17" t="s">
        <v>30</v>
      </c>
      <c r="R2036" s="5" t="str">
        <f aca="false">IF(OR(Q2036="Steel plate",Q2036="Concrete jacket"),"Steel plate or jacket",Q2036)</f>
        <v>Seal cracks</v>
      </c>
      <c r="S2036" s="5" t="str">
        <f aca="false">IF(O2036&lt;='Tree rules'!$C$4,IF(N2036&lt;='Tree rules'!$C$5,IF(P2036&lt;='Tree rules'!$C$7,"Monitor","Polymer laminate"),IF(P2036&lt;='Tree rules'!$C$8,"Seal cracks","Polymer laminate")),IF(O2036&lt;='Tree rules'!$C$6,IF(P2036&lt;='Tree rules'!$C$9,"Polymer laminate","Steel plate or jacket"),IF(L2036&lt;='Tree rules'!$C$10,"Steel plate or jacket","Polymer laminate")))</f>
        <v>Seal cracks</v>
      </c>
      <c r="T2036" s="5" t="str">
        <f aca="false">IF(S2036=R2036,"Yes","No")</f>
        <v>Yes</v>
      </c>
    </row>
    <row r="2037" customFormat="false" ht="15" hidden="false" customHeight="false" outlineLevel="0" collapsed="false">
      <c r="A2037" s="15" t="n">
        <v>6801</v>
      </c>
      <c r="B2037" s="16" t="n">
        <v>4.86080382596945</v>
      </c>
      <c r="C2037" s="15" t="n">
        <v>300</v>
      </c>
      <c r="D2037" s="15" t="n">
        <v>475</v>
      </c>
      <c r="E2037" s="15" t="n">
        <v>20</v>
      </c>
      <c r="F2037" s="16" t="n">
        <v>0.735735984447258</v>
      </c>
      <c r="G2037" s="17" t="s">
        <v>101</v>
      </c>
      <c r="H2037" s="18" t="n">
        <v>0.3</v>
      </c>
      <c r="I2037" s="18" t="n">
        <v>2</v>
      </c>
      <c r="J2037" s="19" t="n">
        <v>0.946538587215031</v>
      </c>
      <c r="K2037" s="19" t="n">
        <v>0.602198961641131</v>
      </c>
      <c r="L2037" s="16" t="n">
        <v>11.3836155174929</v>
      </c>
      <c r="M2037" s="19" t="n">
        <v>0.511415230086205</v>
      </c>
      <c r="N2037" s="19" t="n">
        <v>1.09159720775845</v>
      </c>
      <c r="O2037" s="19" t="n">
        <v>1.32307262005591</v>
      </c>
      <c r="P2037" s="19" t="n">
        <v>0.876258515831218</v>
      </c>
      <c r="Q2037" s="17" t="s">
        <v>31</v>
      </c>
      <c r="R2037" s="5" t="str">
        <f aca="false">IF(OR(Q2037="Steel plate",Q2037="Concrete jacket"),"Steel plate or jacket",Q2037)</f>
        <v>Polymer laminate</v>
      </c>
      <c r="S2037" s="5" t="str">
        <f aca="false">IF(O2037&lt;='Tree rules'!$C$4,IF(N2037&lt;='Tree rules'!$C$5,IF(P2037&lt;='Tree rules'!$C$7,"Monitor","Polymer laminate"),IF(P2037&lt;='Tree rules'!$C$8,"Seal cracks","Polymer laminate")),IF(O2037&lt;='Tree rules'!$C$6,IF(P2037&lt;='Tree rules'!$C$9,"Polymer laminate","Steel plate or jacket"),IF(L2037&lt;='Tree rules'!$C$10,"Steel plate or jacket","Polymer laminate")))</f>
        <v>Polymer laminate</v>
      </c>
      <c r="T2037" s="5" t="str">
        <f aca="false">IF(S2037=R2037,"Yes","No")</f>
        <v>Yes</v>
      </c>
    </row>
    <row r="2038" customFormat="false" ht="15" hidden="false" customHeight="false" outlineLevel="0" collapsed="false">
      <c r="A2038" s="15" t="n">
        <v>6803</v>
      </c>
      <c r="B2038" s="16" t="n">
        <v>7.17451996708546</v>
      </c>
      <c r="C2038" s="15" t="n">
        <v>300</v>
      </c>
      <c r="D2038" s="15" t="n">
        <v>600</v>
      </c>
      <c r="E2038" s="15" t="n">
        <v>25</v>
      </c>
      <c r="F2038" s="16" t="n">
        <v>0.758838805214926</v>
      </c>
      <c r="G2038" s="17" t="s">
        <v>103</v>
      </c>
      <c r="H2038" s="18" t="n">
        <v>0.2</v>
      </c>
      <c r="I2038" s="18" t="n">
        <v>1</v>
      </c>
      <c r="J2038" s="19" t="n">
        <v>0.856950394566641</v>
      </c>
      <c r="K2038" s="19" t="n">
        <v>0.563892060280008</v>
      </c>
      <c r="L2038" s="16" t="n">
        <v>12.9973187809519</v>
      </c>
      <c r="M2038" s="19" t="n">
        <v>0.943894871006887</v>
      </c>
      <c r="N2038" s="19" t="n">
        <v>0.808342584691062</v>
      </c>
      <c r="O2038" s="19" t="n">
        <v>0.856950394566641</v>
      </c>
      <c r="P2038" s="19" t="n">
        <v>0.438907806895039</v>
      </c>
      <c r="Q2038" s="17" t="s">
        <v>29</v>
      </c>
      <c r="R2038" s="5" t="str">
        <f aca="false">IF(OR(Q2038="Steel plate",Q2038="Concrete jacket"),"Steel plate or jacket",Q2038)</f>
        <v>Monitor</v>
      </c>
      <c r="S2038" s="5" t="str">
        <f aca="false">IF(O2038&lt;='Tree rules'!$C$4,IF(N2038&lt;='Tree rules'!$C$5,IF(P2038&lt;='Tree rules'!$C$7,"Monitor","Polymer laminate"),IF(P2038&lt;='Tree rules'!$C$8,"Seal cracks","Polymer laminate")),IF(O2038&lt;='Tree rules'!$C$6,IF(P2038&lt;='Tree rules'!$C$9,"Polymer laminate","Steel plate or jacket"),IF(L2038&lt;='Tree rules'!$C$10,"Steel plate or jacket","Polymer laminate")))</f>
        <v>Monitor</v>
      </c>
      <c r="T2038" s="5" t="str">
        <f aca="false">IF(S2038=R2038,"Yes","No")</f>
        <v>Yes</v>
      </c>
    </row>
    <row r="2039" customFormat="false" ht="15" hidden="false" customHeight="false" outlineLevel="0" collapsed="false">
      <c r="A2039" s="15" t="n">
        <v>6806</v>
      </c>
      <c r="B2039" s="16" t="n">
        <v>4.62711490261616</v>
      </c>
      <c r="C2039" s="15" t="n">
        <v>300</v>
      </c>
      <c r="D2039" s="15" t="n">
        <v>425</v>
      </c>
      <c r="E2039" s="15" t="n">
        <v>20</v>
      </c>
      <c r="F2039" s="16" t="n">
        <v>0.593686800678386</v>
      </c>
      <c r="G2039" s="17" t="s">
        <v>101</v>
      </c>
      <c r="H2039" s="18" t="n">
        <v>0.3</v>
      </c>
      <c r="I2039" s="18" t="n">
        <v>1</v>
      </c>
      <c r="J2039" s="19" t="n">
        <v>0.851877198896862</v>
      </c>
      <c r="K2039" s="19" t="n">
        <v>0.605125921827782</v>
      </c>
      <c r="L2039" s="16" t="n">
        <v>12.1446585370503</v>
      </c>
      <c r="M2039" s="19" t="n">
        <v>0.306235394122957</v>
      </c>
      <c r="N2039" s="19" t="n">
        <v>0.573495599807645</v>
      </c>
      <c r="O2039" s="19" t="n">
        <v>0.851877198896862</v>
      </c>
      <c r="P2039" s="19" t="n">
        <v>0.973640551672098</v>
      </c>
      <c r="Q2039" s="17" t="s">
        <v>29</v>
      </c>
      <c r="R2039" s="5" t="str">
        <f aca="false">IF(OR(Q2039="Steel plate",Q2039="Concrete jacket"),"Steel plate or jacket",Q2039)</f>
        <v>Monitor</v>
      </c>
      <c r="S2039" s="5" t="str">
        <f aca="false">IF(O2039&lt;='Tree rules'!$C$4,IF(N2039&lt;='Tree rules'!$C$5,IF(P2039&lt;='Tree rules'!$C$7,"Monitor","Polymer laminate"),IF(P2039&lt;='Tree rules'!$C$8,"Seal cracks","Polymer laminate")),IF(O2039&lt;='Tree rules'!$C$6,IF(P2039&lt;='Tree rules'!$C$9,"Polymer laminate","Steel plate or jacket"),IF(L2039&lt;='Tree rules'!$C$10,"Steel plate or jacket","Polymer laminate")))</f>
        <v>Polymer laminate</v>
      </c>
      <c r="T2039" s="5" t="str">
        <f aca="false">IF(S2039=R2039,"Yes","No")</f>
        <v>No</v>
      </c>
    </row>
    <row r="2040" customFormat="false" ht="15" hidden="false" customHeight="false" outlineLevel="0" collapsed="false">
      <c r="A2040" s="15" t="n">
        <v>6816</v>
      </c>
      <c r="B2040" s="16" t="n">
        <v>3.90959523965937</v>
      </c>
      <c r="C2040" s="15" t="n">
        <v>230</v>
      </c>
      <c r="D2040" s="15" t="n">
        <v>350</v>
      </c>
      <c r="E2040" s="15" t="n">
        <v>30</v>
      </c>
      <c r="F2040" s="16" t="n">
        <v>0.64278110559382</v>
      </c>
      <c r="G2040" s="17" t="s">
        <v>103</v>
      </c>
      <c r="H2040" s="18" t="n">
        <v>0.2</v>
      </c>
      <c r="I2040" s="18" t="n">
        <v>1</v>
      </c>
      <c r="J2040" s="19" t="n">
        <v>0.903314203617327</v>
      </c>
      <c r="K2040" s="19" t="n">
        <v>0.41088926128222</v>
      </c>
      <c r="L2040" s="16" t="n">
        <v>12.7764550315666</v>
      </c>
      <c r="M2040" s="19" t="n">
        <v>0.792597532478696</v>
      </c>
      <c r="N2040" s="19" t="n">
        <v>0.845791079137887</v>
      </c>
      <c r="O2040" s="19" t="n">
        <v>0.903314203617327</v>
      </c>
      <c r="P2040" s="19" t="n">
        <v>0.326281970440608</v>
      </c>
      <c r="Q2040" s="17" t="s">
        <v>29</v>
      </c>
      <c r="R2040" s="5" t="str">
        <f aca="false">IF(OR(Q2040="Steel plate",Q2040="Concrete jacket"),"Steel plate or jacket",Q2040)</f>
        <v>Monitor</v>
      </c>
      <c r="S2040" s="5" t="str">
        <f aca="false">IF(O2040&lt;='Tree rules'!$C$4,IF(N2040&lt;='Tree rules'!$C$5,IF(P2040&lt;='Tree rules'!$C$7,"Monitor","Polymer laminate"),IF(P2040&lt;='Tree rules'!$C$8,"Seal cracks","Polymer laminate")),IF(O2040&lt;='Tree rules'!$C$6,IF(P2040&lt;='Tree rules'!$C$9,"Polymer laminate","Steel plate or jacket"),IF(L2040&lt;='Tree rules'!$C$10,"Steel plate or jacket","Polymer laminate")))</f>
        <v>Monitor</v>
      </c>
      <c r="T2040" s="5" t="str">
        <f aca="false">IF(S2040=R2040,"Yes","No")</f>
        <v>Yes</v>
      </c>
    </row>
    <row r="2041" customFormat="false" ht="15" hidden="false" customHeight="false" outlineLevel="0" collapsed="false">
      <c r="A2041" s="15" t="n">
        <v>6817</v>
      </c>
      <c r="B2041" s="16" t="n">
        <v>6.15742310018818</v>
      </c>
      <c r="C2041" s="15" t="n">
        <v>230</v>
      </c>
      <c r="D2041" s="15" t="n">
        <v>600</v>
      </c>
      <c r="E2041" s="15" t="n">
        <v>25</v>
      </c>
      <c r="F2041" s="16" t="n">
        <v>0.742342309449384</v>
      </c>
      <c r="G2041" s="17" t="s">
        <v>101</v>
      </c>
      <c r="H2041" s="18" t="n">
        <v>0.3</v>
      </c>
      <c r="I2041" s="18" t="n">
        <v>2</v>
      </c>
      <c r="J2041" s="19" t="n">
        <v>0.94688255445453</v>
      </c>
      <c r="K2041" s="19" t="n">
        <v>0.564178861188486</v>
      </c>
      <c r="L2041" s="16" t="n">
        <v>11.1547519930945</v>
      </c>
      <c r="M2041" s="19" t="n">
        <v>0.334681630777938</v>
      </c>
      <c r="N2041" s="19" t="n">
        <v>0.996230068711142</v>
      </c>
      <c r="O2041" s="19" t="n">
        <v>1.35955398765766</v>
      </c>
      <c r="P2041" s="19" t="n">
        <v>1.27471258532286</v>
      </c>
      <c r="Q2041" s="17" t="s">
        <v>104</v>
      </c>
      <c r="R2041" s="5" t="str">
        <f aca="false">IF(OR(Q2041="Steel plate",Q2041="Concrete jacket"),"Steel plate or jacket",Q2041)</f>
        <v>Steel plate or jacket</v>
      </c>
      <c r="S2041" s="5" t="str">
        <f aca="false">IF(O2041&lt;='Tree rules'!$C$4,IF(N2041&lt;='Tree rules'!$C$5,IF(P2041&lt;='Tree rules'!$C$7,"Monitor","Polymer laminate"),IF(P2041&lt;='Tree rules'!$C$8,"Seal cracks","Polymer laminate")),IF(O2041&lt;='Tree rules'!$C$6,IF(P2041&lt;='Tree rules'!$C$9,"Polymer laminate","Steel plate or jacket"),IF(L2041&lt;='Tree rules'!$C$10,"Steel plate or jacket","Polymer laminate")))</f>
        <v>Steel plate or jacket</v>
      </c>
      <c r="T2041" s="5" t="str">
        <f aca="false">IF(S2041=R2041,"Yes","No")</f>
        <v>Yes</v>
      </c>
    </row>
    <row r="2042" customFormat="false" ht="15" hidden="false" customHeight="false" outlineLevel="0" collapsed="false">
      <c r="A2042" s="15" t="n">
        <v>6818</v>
      </c>
      <c r="B2042" s="16" t="n">
        <v>7.54065747176635</v>
      </c>
      <c r="C2042" s="15" t="n">
        <v>300</v>
      </c>
      <c r="D2042" s="15" t="n">
        <v>725</v>
      </c>
      <c r="E2042" s="15" t="n">
        <v>20</v>
      </c>
      <c r="F2042" s="16" t="n">
        <v>0.592229542944762</v>
      </c>
      <c r="G2042" s="17" t="s">
        <v>101</v>
      </c>
      <c r="H2042" s="18" t="n">
        <v>0.3</v>
      </c>
      <c r="I2042" s="18" t="n">
        <v>1.5</v>
      </c>
      <c r="J2042" s="19" t="n">
        <v>0.867972103188758</v>
      </c>
      <c r="K2042" s="19" t="n">
        <v>0.622176583032856</v>
      </c>
      <c r="L2042" s="16" t="n">
        <v>11.1055338317619</v>
      </c>
      <c r="M2042" s="19" t="n">
        <v>0.326951607895954</v>
      </c>
      <c r="N2042" s="19" t="n">
        <v>0.656679674263969</v>
      </c>
      <c r="O2042" s="19" t="n">
        <v>1.03194219611823</v>
      </c>
      <c r="P2042" s="19" t="n">
        <v>1.05224023432729</v>
      </c>
      <c r="Q2042" s="17" t="s">
        <v>31</v>
      </c>
      <c r="R2042" s="5" t="str">
        <f aca="false">IF(OR(Q2042="Steel plate",Q2042="Concrete jacket"),"Steel plate or jacket",Q2042)</f>
        <v>Polymer laminate</v>
      </c>
      <c r="S2042" s="5" t="str">
        <f aca="false">IF(O2042&lt;='Tree rules'!$C$4,IF(N2042&lt;='Tree rules'!$C$5,IF(P2042&lt;='Tree rules'!$C$7,"Monitor","Polymer laminate"),IF(P2042&lt;='Tree rules'!$C$8,"Seal cracks","Polymer laminate")),IF(O2042&lt;='Tree rules'!$C$6,IF(P2042&lt;='Tree rules'!$C$9,"Polymer laminate","Steel plate or jacket"),IF(L2042&lt;='Tree rules'!$C$10,"Steel plate or jacket","Polymer laminate")))</f>
        <v>Polymer laminate</v>
      </c>
      <c r="T2042" s="5" t="str">
        <f aca="false">IF(S2042=R2042,"Yes","No")</f>
        <v>Yes</v>
      </c>
    </row>
    <row r="2043" customFormat="false" ht="15" hidden="false" customHeight="false" outlineLevel="0" collapsed="false">
      <c r="A2043" s="15" t="n">
        <v>6820</v>
      </c>
      <c r="B2043" s="16" t="n">
        <v>4.06986047556531</v>
      </c>
      <c r="C2043" s="15" t="n">
        <v>300</v>
      </c>
      <c r="D2043" s="15" t="n">
        <v>325</v>
      </c>
      <c r="E2043" s="15" t="n">
        <v>30</v>
      </c>
      <c r="F2043" s="16" t="n">
        <v>0.72065207824282</v>
      </c>
      <c r="G2043" s="17" t="s">
        <v>103</v>
      </c>
      <c r="H2043" s="18" t="n">
        <v>0.2</v>
      </c>
      <c r="I2043" s="18" t="n">
        <v>2</v>
      </c>
      <c r="J2043" s="19" t="n">
        <v>0.953949783683104</v>
      </c>
      <c r="K2043" s="19" t="n">
        <v>0.567502286628789</v>
      </c>
      <c r="L2043" s="16" t="n">
        <v>14.5873135324921</v>
      </c>
      <c r="M2043" s="19" t="n">
        <v>0.412144320454815</v>
      </c>
      <c r="N2043" s="19" t="n">
        <v>1.80247433372608</v>
      </c>
      <c r="O2043" s="19" t="n">
        <v>1.36653088379701</v>
      </c>
      <c r="P2043" s="19" t="n">
        <v>1.03993617192748</v>
      </c>
      <c r="Q2043" s="17" t="s">
        <v>31</v>
      </c>
      <c r="R2043" s="5" t="str">
        <f aca="false">IF(OR(Q2043="Steel plate",Q2043="Concrete jacket"),"Steel plate or jacket",Q2043)</f>
        <v>Polymer laminate</v>
      </c>
      <c r="S2043" s="5" t="str">
        <f aca="false">IF(O2043&lt;='Tree rules'!$C$4,IF(N2043&lt;='Tree rules'!$C$5,IF(P2043&lt;='Tree rules'!$C$7,"Monitor","Polymer laminate"),IF(P2043&lt;='Tree rules'!$C$8,"Seal cracks","Polymer laminate")),IF(O2043&lt;='Tree rules'!$C$6,IF(P2043&lt;='Tree rules'!$C$9,"Polymer laminate","Steel plate or jacket"),IF(L2043&lt;='Tree rules'!$C$10,"Steel plate or jacket","Polymer laminate")))</f>
        <v>Polymer laminate</v>
      </c>
      <c r="T2043" s="5" t="str">
        <f aca="false">IF(S2043=R2043,"Yes","No")</f>
        <v>Yes</v>
      </c>
    </row>
    <row r="2044" customFormat="false" ht="15" hidden="false" customHeight="false" outlineLevel="0" collapsed="false">
      <c r="A2044" s="15" t="n">
        <v>6824</v>
      </c>
      <c r="B2044" s="16" t="n">
        <v>4.86503609959783</v>
      </c>
      <c r="C2044" s="15" t="n">
        <v>230</v>
      </c>
      <c r="D2044" s="15" t="n">
        <v>475</v>
      </c>
      <c r="E2044" s="15" t="n">
        <v>30</v>
      </c>
      <c r="F2044" s="16" t="n">
        <v>0.639770421258486</v>
      </c>
      <c r="G2044" s="17" t="s">
        <v>103</v>
      </c>
      <c r="H2044" s="18" t="n">
        <v>0.2</v>
      </c>
      <c r="I2044" s="18" t="n">
        <v>2</v>
      </c>
      <c r="J2044" s="19" t="n">
        <v>0.885188227713755</v>
      </c>
      <c r="K2044" s="19" t="n">
        <v>0.553882868000717</v>
      </c>
      <c r="L2044" s="16" t="n">
        <v>11.3935271653345</v>
      </c>
      <c r="M2044" s="19" t="n">
        <v>0.801386736387926</v>
      </c>
      <c r="N2044" s="19" t="n">
        <v>1.76902559957874</v>
      </c>
      <c r="O2044" s="19" t="n">
        <v>1.28008586114094</v>
      </c>
      <c r="P2044" s="19" t="n">
        <v>0.420417349394411</v>
      </c>
      <c r="Q2044" s="17" t="s">
        <v>31</v>
      </c>
      <c r="R2044" s="5" t="str">
        <f aca="false">IF(OR(Q2044="Steel plate",Q2044="Concrete jacket"),"Steel plate or jacket",Q2044)</f>
        <v>Polymer laminate</v>
      </c>
      <c r="S2044" s="5" t="str">
        <f aca="false">IF(O2044&lt;='Tree rules'!$C$4,IF(N2044&lt;='Tree rules'!$C$5,IF(P2044&lt;='Tree rules'!$C$7,"Monitor","Polymer laminate"),IF(P2044&lt;='Tree rules'!$C$8,"Seal cracks","Polymer laminate")),IF(O2044&lt;='Tree rules'!$C$6,IF(P2044&lt;='Tree rules'!$C$9,"Polymer laminate","Steel plate or jacket"),IF(L2044&lt;='Tree rules'!$C$10,"Steel plate or jacket","Polymer laminate")))</f>
        <v>Polymer laminate</v>
      </c>
      <c r="T2044" s="5" t="str">
        <f aca="false">IF(S2044=R2044,"Yes","No")</f>
        <v>Yes</v>
      </c>
    </row>
    <row r="2045" customFormat="false" ht="15" hidden="false" customHeight="false" outlineLevel="0" collapsed="false">
      <c r="A2045" s="15" t="n">
        <v>6825</v>
      </c>
      <c r="B2045" s="16" t="n">
        <v>3.82070598314102</v>
      </c>
      <c r="C2045" s="15" t="n">
        <v>300</v>
      </c>
      <c r="D2045" s="15" t="n">
        <v>300</v>
      </c>
      <c r="E2045" s="15" t="n">
        <v>25</v>
      </c>
      <c r="F2045" s="16" t="n">
        <v>0.736310778185108</v>
      </c>
      <c r="G2045" s="17" t="s">
        <v>101</v>
      </c>
      <c r="H2045" s="18" t="n">
        <v>0.3</v>
      </c>
      <c r="I2045" s="18" t="n">
        <v>1.5</v>
      </c>
      <c r="J2045" s="19" t="n">
        <v>0.909344822477892</v>
      </c>
      <c r="K2045" s="19" t="n">
        <v>0.456275749927211</v>
      </c>
      <c r="L2045" s="16" t="n">
        <v>14.9246327466446</v>
      </c>
      <c r="M2045" s="19" t="n">
        <v>0.815589482900178</v>
      </c>
      <c r="N2045" s="19" t="n">
        <v>0.771838042708197</v>
      </c>
      <c r="O2045" s="19" t="n">
        <v>1.15656123830757</v>
      </c>
      <c r="P2045" s="19" t="n">
        <v>0.497575204044124</v>
      </c>
      <c r="Q2045" s="17" t="s">
        <v>31</v>
      </c>
      <c r="R2045" s="5" t="str">
        <f aca="false">IF(OR(Q2045="Steel plate",Q2045="Concrete jacket"),"Steel plate or jacket",Q2045)</f>
        <v>Polymer laminate</v>
      </c>
      <c r="S2045" s="5" t="str">
        <f aca="false">IF(O2045&lt;='Tree rules'!$C$4,IF(N2045&lt;='Tree rules'!$C$5,IF(P2045&lt;='Tree rules'!$C$7,"Monitor","Polymer laminate"),IF(P2045&lt;='Tree rules'!$C$8,"Seal cracks","Polymer laminate")),IF(O2045&lt;='Tree rules'!$C$6,IF(P2045&lt;='Tree rules'!$C$9,"Polymer laminate","Steel plate or jacket"),IF(L2045&lt;='Tree rules'!$C$10,"Steel plate or jacket","Polymer laminate")))</f>
        <v>Polymer laminate</v>
      </c>
      <c r="T2045" s="5" t="str">
        <f aca="false">IF(S2045=R2045,"Yes","No")</f>
        <v>Yes</v>
      </c>
    </row>
    <row r="2046" customFormat="false" ht="15" hidden="false" customHeight="false" outlineLevel="0" collapsed="false">
      <c r="A2046" s="15" t="n">
        <v>6832</v>
      </c>
      <c r="B2046" s="16" t="n">
        <v>3.88121329999178</v>
      </c>
      <c r="C2046" s="15" t="n">
        <v>300</v>
      </c>
      <c r="D2046" s="15" t="n">
        <v>350</v>
      </c>
      <c r="E2046" s="15" t="n">
        <v>30</v>
      </c>
      <c r="F2046" s="16" t="n">
        <v>0.693508312050727</v>
      </c>
      <c r="G2046" s="17" t="s">
        <v>103</v>
      </c>
      <c r="H2046" s="18" t="n">
        <v>0.2</v>
      </c>
      <c r="I2046" s="18" t="n">
        <v>2</v>
      </c>
      <c r="J2046" s="19" t="n">
        <v>0.884460396025559</v>
      </c>
      <c r="K2046" s="19" t="n">
        <v>0.455566197403029</v>
      </c>
      <c r="L2046" s="16" t="n">
        <v>12.851699668847</v>
      </c>
      <c r="M2046" s="19" t="n">
        <v>0.946729509121002</v>
      </c>
      <c r="N2046" s="19" t="n">
        <v>2.20726971075829</v>
      </c>
      <c r="O2046" s="19" t="n">
        <v>1.36599053268018</v>
      </c>
      <c r="P2046" s="19" t="n">
        <v>0.382066477389552</v>
      </c>
      <c r="Q2046" s="17" t="s">
        <v>31</v>
      </c>
      <c r="R2046" s="5" t="str">
        <f aca="false">IF(OR(Q2046="Steel plate",Q2046="Concrete jacket"),"Steel plate or jacket",Q2046)</f>
        <v>Polymer laminate</v>
      </c>
      <c r="S2046" s="5" t="str">
        <f aca="false">IF(O2046&lt;='Tree rules'!$C$4,IF(N2046&lt;='Tree rules'!$C$5,IF(P2046&lt;='Tree rules'!$C$7,"Monitor","Polymer laminate"),IF(P2046&lt;='Tree rules'!$C$8,"Seal cracks","Polymer laminate")),IF(O2046&lt;='Tree rules'!$C$6,IF(P2046&lt;='Tree rules'!$C$9,"Polymer laminate","Steel plate or jacket"),IF(L2046&lt;='Tree rules'!$C$10,"Steel plate or jacket","Polymer laminate")))</f>
        <v>Steel plate or jacket</v>
      </c>
      <c r="T2046" s="5" t="str">
        <f aca="false">IF(S2046=R2046,"Yes","No")</f>
        <v>No</v>
      </c>
    </row>
    <row r="2047" customFormat="false" ht="15" hidden="false" customHeight="false" outlineLevel="0" collapsed="false">
      <c r="A2047" s="15" t="n">
        <v>6833</v>
      </c>
      <c r="B2047" s="16" t="n">
        <v>6.13933491236013</v>
      </c>
      <c r="C2047" s="15" t="n">
        <v>230</v>
      </c>
      <c r="D2047" s="15" t="n">
        <v>550</v>
      </c>
      <c r="E2047" s="15" t="n">
        <v>20</v>
      </c>
      <c r="F2047" s="16" t="n">
        <v>0.693795479053647</v>
      </c>
      <c r="G2047" s="17" t="s">
        <v>101</v>
      </c>
      <c r="H2047" s="18" t="n">
        <v>0.3</v>
      </c>
      <c r="I2047" s="18" t="n">
        <v>2</v>
      </c>
      <c r="J2047" s="19" t="n">
        <v>0.883185906956858</v>
      </c>
      <c r="K2047" s="19" t="n">
        <v>0.444590214441422</v>
      </c>
      <c r="L2047" s="16" t="n">
        <v>12.1812200642066</v>
      </c>
      <c r="M2047" s="19" t="n">
        <v>0.402217204469949</v>
      </c>
      <c r="N2047" s="19" t="n">
        <v>0.903601559926835</v>
      </c>
      <c r="O2047" s="19" t="n">
        <v>1.37371600214813</v>
      </c>
      <c r="P2047" s="19" t="n">
        <v>1.06777431562429</v>
      </c>
      <c r="Q2047" s="17" t="s">
        <v>104</v>
      </c>
      <c r="R2047" s="5" t="str">
        <f aca="false">IF(OR(Q2047="Steel plate",Q2047="Concrete jacket"),"Steel plate or jacket",Q2047)</f>
        <v>Steel plate or jacket</v>
      </c>
      <c r="S2047" s="5" t="str">
        <f aca="false">IF(O2047&lt;='Tree rules'!$C$4,IF(N2047&lt;='Tree rules'!$C$5,IF(P2047&lt;='Tree rules'!$C$7,"Monitor","Polymer laminate"),IF(P2047&lt;='Tree rules'!$C$8,"Seal cracks","Polymer laminate")),IF(O2047&lt;='Tree rules'!$C$6,IF(P2047&lt;='Tree rules'!$C$9,"Polymer laminate","Steel plate or jacket"),IF(L2047&lt;='Tree rules'!$C$10,"Steel plate or jacket","Polymer laminate")))</f>
        <v>Steel plate or jacket</v>
      </c>
      <c r="T2047" s="5" t="str">
        <f aca="false">IF(S2047=R2047,"Yes","No")</f>
        <v>Yes</v>
      </c>
    </row>
    <row r="2048" customFormat="false" ht="15" hidden="false" customHeight="false" outlineLevel="0" collapsed="false">
      <c r="A2048" s="15" t="n">
        <v>6834</v>
      </c>
      <c r="B2048" s="16" t="n">
        <v>5.63911013833952</v>
      </c>
      <c r="C2048" s="15" t="n">
        <v>300</v>
      </c>
      <c r="D2048" s="15" t="n">
        <v>500</v>
      </c>
      <c r="E2048" s="15" t="n">
        <v>25</v>
      </c>
      <c r="F2048" s="16" t="n">
        <v>0.763333066931461</v>
      </c>
      <c r="G2048" s="17" t="s">
        <v>102</v>
      </c>
      <c r="H2048" s="18" t="n">
        <v>0.1</v>
      </c>
      <c r="I2048" s="18" t="n">
        <v>1</v>
      </c>
      <c r="J2048" s="19" t="n">
        <v>0.887118298889056</v>
      </c>
      <c r="K2048" s="19" t="n">
        <v>0.415764998853597</v>
      </c>
      <c r="L2048" s="16" t="n">
        <v>12.845353390295</v>
      </c>
      <c r="M2048" s="19" t="n">
        <v>0.946532310386602</v>
      </c>
      <c r="N2048" s="19" t="n">
        <v>2.11865741850623</v>
      </c>
      <c r="O2048" s="19" t="n">
        <v>0.887118298889056</v>
      </c>
      <c r="P2048" s="19" t="n">
        <v>0.355243007831305</v>
      </c>
      <c r="Q2048" s="17" t="s">
        <v>30</v>
      </c>
      <c r="R2048" s="5" t="str">
        <f aca="false">IF(OR(Q2048="Steel plate",Q2048="Concrete jacket"),"Steel plate or jacket",Q2048)</f>
        <v>Seal cracks</v>
      </c>
      <c r="S2048" s="5" t="str">
        <f aca="false">IF(O2048&lt;='Tree rules'!$C$4,IF(N2048&lt;='Tree rules'!$C$5,IF(P2048&lt;='Tree rules'!$C$7,"Monitor","Polymer laminate"),IF(P2048&lt;='Tree rules'!$C$8,"Seal cracks","Polymer laminate")),IF(O2048&lt;='Tree rules'!$C$6,IF(P2048&lt;='Tree rules'!$C$9,"Polymer laminate","Steel plate or jacket"),IF(L2048&lt;='Tree rules'!$C$10,"Steel plate or jacket","Polymer laminate")))</f>
        <v>Seal cracks</v>
      </c>
      <c r="T2048" s="5" t="str">
        <f aca="false">IF(S2048=R2048,"Yes","No")</f>
        <v>Yes</v>
      </c>
    </row>
    <row r="2049" customFormat="false" ht="15" hidden="false" customHeight="false" outlineLevel="0" collapsed="false">
      <c r="A2049" s="15" t="n">
        <v>6838</v>
      </c>
      <c r="B2049" s="16" t="n">
        <v>4.23341328347524</v>
      </c>
      <c r="C2049" s="15" t="n">
        <v>300</v>
      </c>
      <c r="D2049" s="15" t="n">
        <v>350</v>
      </c>
      <c r="E2049" s="15" t="n">
        <v>30</v>
      </c>
      <c r="F2049" s="16" t="n">
        <v>0.693508312050727</v>
      </c>
      <c r="G2049" s="17" t="s">
        <v>101</v>
      </c>
      <c r="H2049" s="18" t="n">
        <v>0.3</v>
      </c>
      <c r="I2049" s="18" t="n">
        <v>1</v>
      </c>
      <c r="J2049" s="19" t="n">
        <v>0.901153668136816</v>
      </c>
      <c r="K2049" s="19" t="n">
        <v>0.580771014888636</v>
      </c>
      <c r="L2049" s="16" t="n">
        <v>14.0179247797193</v>
      </c>
      <c r="M2049" s="19" t="n">
        <v>0.287508351055664</v>
      </c>
      <c r="N2049" s="19" t="n">
        <v>1.07354165042365</v>
      </c>
      <c r="O2049" s="19" t="n">
        <v>0.901153668136816</v>
      </c>
      <c r="P2049" s="19" t="n">
        <v>1.09233497977778</v>
      </c>
      <c r="Q2049" s="17" t="s">
        <v>31</v>
      </c>
      <c r="R2049" s="5" t="str">
        <f aca="false">IF(OR(Q2049="Steel plate",Q2049="Concrete jacket"),"Steel plate or jacket",Q2049)</f>
        <v>Polymer laminate</v>
      </c>
      <c r="S2049" s="5" t="str">
        <f aca="false">IF(O2049&lt;='Tree rules'!$C$4,IF(N2049&lt;='Tree rules'!$C$5,IF(P2049&lt;='Tree rules'!$C$7,"Monitor","Polymer laminate"),IF(P2049&lt;='Tree rules'!$C$8,"Seal cracks","Polymer laminate")),IF(O2049&lt;='Tree rules'!$C$6,IF(P2049&lt;='Tree rules'!$C$9,"Polymer laminate","Steel plate or jacket"),IF(L2049&lt;='Tree rules'!$C$10,"Steel plate or jacket","Polymer laminate")))</f>
        <v>Polymer laminate</v>
      </c>
      <c r="T2049" s="5" t="str">
        <f aca="false">IF(S2049=R2049,"Yes","No")</f>
        <v>Yes</v>
      </c>
    </row>
    <row r="2050" customFormat="false" ht="15" hidden="false" customHeight="false" outlineLevel="0" collapsed="false">
      <c r="A2050" s="15" t="n">
        <v>6846</v>
      </c>
      <c r="B2050" s="16" t="n">
        <v>3.51566548228476</v>
      </c>
      <c r="C2050" s="15" t="n">
        <v>300</v>
      </c>
      <c r="D2050" s="15" t="n">
        <v>300</v>
      </c>
      <c r="E2050" s="15" t="n">
        <v>30</v>
      </c>
      <c r="F2050" s="16" t="n">
        <v>0.883572933822129</v>
      </c>
      <c r="G2050" s="17" t="s">
        <v>103</v>
      </c>
      <c r="H2050" s="18" t="n">
        <v>0.2</v>
      </c>
      <c r="I2050" s="18" t="n">
        <v>1.5</v>
      </c>
      <c r="J2050" s="19" t="n">
        <v>0.879105846221543</v>
      </c>
      <c r="K2050" s="19" t="n">
        <v>0.419690135712792</v>
      </c>
      <c r="L2050" s="16" t="n">
        <v>13.7330682901749</v>
      </c>
      <c r="M2050" s="19" t="n">
        <v>0.883004113960942</v>
      </c>
      <c r="N2050" s="19" t="n">
        <v>1.10748849284071</v>
      </c>
      <c r="O2050" s="19" t="n">
        <v>1.134182743379</v>
      </c>
      <c r="P2050" s="19" t="n">
        <v>0.447084856240622</v>
      </c>
      <c r="Q2050" s="17" t="s">
        <v>31</v>
      </c>
      <c r="R2050" s="5" t="str">
        <f aca="false">IF(OR(Q2050="Steel plate",Q2050="Concrete jacket"),"Steel plate or jacket",Q2050)</f>
        <v>Polymer laminate</v>
      </c>
      <c r="S2050" s="5" t="str">
        <f aca="false">IF(O2050&lt;='Tree rules'!$C$4,IF(N2050&lt;='Tree rules'!$C$5,IF(P2050&lt;='Tree rules'!$C$7,"Monitor","Polymer laminate"),IF(P2050&lt;='Tree rules'!$C$8,"Seal cracks","Polymer laminate")),IF(O2050&lt;='Tree rules'!$C$6,IF(P2050&lt;='Tree rules'!$C$9,"Polymer laminate","Steel plate or jacket"),IF(L2050&lt;='Tree rules'!$C$10,"Steel plate or jacket","Polymer laminate")))</f>
        <v>Polymer laminate</v>
      </c>
      <c r="T2050" s="5" t="str">
        <f aca="false">IF(S2050=R2050,"Yes","No")</f>
        <v>Yes</v>
      </c>
    </row>
    <row r="2051" customFormat="false" ht="15" hidden="false" customHeight="false" outlineLevel="0" collapsed="false">
      <c r="A2051" s="15" t="n">
        <v>6848</v>
      </c>
      <c r="B2051" s="16" t="n">
        <v>6.47444112267589</v>
      </c>
      <c r="C2051" s="15" t="n">
        <v>300</v>
      </c>
      <c r="D2051" s="15" t="n">
        <v>575</v>
      </c>
      <c r="E2051" s="15" t="n">
        <v>25</v>
      </c>
      <c r="F2051" s="16" t="n">
        <v>0.633465437396808</v>
      </c>
      <c r="G2051" s="17" t="s">
        <v>101</v>
      </c>
      <c r="H2051" s="18" t="n">
        <v>0.3</v>
      </c>
      <c r="I2051" s="18" t="n">
        <v>2</v>
      </c>
      <c r="J2051" s="19" t="n">
        <v>0.89357485098547</v>
      </c>
      <c r="K2051" s="19" t="n">
        <v>0.570986142972012</v>
      </c>
      <c r="L2051" s="16" t="n">
        <v>12.2390191354932</v>
      </c>
      <c r="M2051" s="19" t="n">
        <v>0.675268943882642</v>
      </c>
      <c r="N2051" s="19" t="n">
        <v>0.826035782087117</v>
      </c>
      <c r="O2051" s="19" t="n">
        <v>1.27693084434996</v>
      </c>
      <c r="P2051" s="19" t="n">
        <v>0.605293830031864</v>
      </c>
      <c r="Q2051" s="17" t="s">
        <v>31</v>
      </c>
      <c r="R2051" s="5" t="str">
        <f aca="false">IF(OR(Q2051="Steel plate",Q2051="Concrete jacket"),"Steel plate or jacket",Q2051)</f>
        <v>Polymer laminate</v>
      </c>
      <c r="S2051" s="5" t="str">
        <f aca="false">IF(O2051&lt;='Tree rules'!$C$4,IF(N2051&lt;='Tree rules'!$C$5,IF(P2051&lt;='Tree rules'!$C$7,"Monitor","Polymer laminate"),IF(P2051&lt;='Tree rules'!$C$8,"Seal cracks","Polymer laminate")),IF(O2051&lt;='Tree rules'!$C$6,IF(P2051&lt;='Tree rules'!$C$9,"Polymer laminate","Steel plate or jacket"),IF(L2051&lt;='Tree rules'!$C$10,"Steel plate or jacket","Polymer laminate")))</f>
        <v>Polymer laminate</v>
      </c>
      <c r="T2051" s="5" t="str">
        <f aca="false">IF(S2051=R2051,"Yes","No")</f>
        <v>Yes</v>
      </c>
    </row>
    <row r="2052" customFormat="false" ht="15" hidden="false" customHeight="false" outlineLevel="0" collapsed="false">
      <c r="A2052" s="15" t="n">
        <v>6849</v>
      </c>
      <c r="B2052" s="16" t="n">
        <v>3.41506500990749</v>
      </c>
      <c r="C2052" s="15" t="n">
        <v>230</v>
      </c>
      <c r="D2052" s="15" t="n">
        <v>325</v>
      </c>
      <c r="E2052" s="15" t="n">
        <v>30</v>
      </c>
      <c r="F2052" s="16" t="n">
        <v>0.699968036696473</v>
      </c>
      <c r="G2052" s="17" t="s">
        <v>103</v>
      </c>
      <c r="H2052" s="18" t="n">
        <v>0.2</v>
      </c>
      <c r="I2052" s="18" t="n">
        <v>1</v>
      </c>
      <c r="J2052" s="19" t="n">
        <v>0.904226210315204</v>
      </c>
      <c r="K2052" s="19" t="n">
        <v>0.462862843265726</v>
      </c>
      <c r="L2052" s="16" t="n">
        <v>12.153256263016</v>
      </c>
      <c r="M2052" s="19" t="n">
        <v>0.411041557075384</v>
      </c>
      <c r="N2052" s="19" t="n">
        <v>0.947520733671673</v>
      </c>
      <c r="O2052" s="19" t="n">
        <v>0.904226210315204</v>
      </c>
      <c r="P2052" s="19" t="n">
        <v>0.614714072271321</v>
      </c>
      <c r="Q2052" s="17" t="s">
        <v>29</v>
      </c>
      <c r="R2052" s="5" t="str">
        <f aca="false">IF(OR(Q2052="Steel plate",Q2052="Concrete jacket"),"Steel plate or jacket",Q2052)</f>
        <v>Monitor</v>
      </c>
      <c r="S2052" s="5" t="str">
        <f aca="false">IF(O2052&lt;='Tree rules'!$C$4,IF(N2052&lt;='Tree rules'!$C$5,IF(P2052&lt;='Tree rules'!$C$7,"Monitor","Polymer laminate"),IF(P2052&lt;='Tree rules'!$C$8,"Seal cracks","Polymer laminate")),IF(O2052&lt;='Tree rules'!$C$6,IF(P2052&lt;='Tree rules'!$C$9,"Polymer laminate","Steel plate or jacket"),IF(L2052&lt;='Tree rules'!$C$10,"Steel plate or jacket","Polymer laminate")))</f>
        <v>Monitor</v>
      </c>
      <c r="T2052" s="5" t="str">
        <f aca="false">IF(S2052=R2052,"Yes","No")</f>
        <v>Yes</v>
      </c>
    </row>
    <row r="2053" customFormat="false" ht="15" hidden="false" customHeight="false" outlineLevel="0" collapsed="false">
      <c r="A2053" s="15" t="n">
        <v>6852</v>
      </c>
      <c r="B2053" s="16" t="n">
        <v>3.34296092170277</v>
      </c>
      <c r="C2053" s="15" t="n">
        <v>300</v>
      </c>
      <c r="D2053" s="15" t="n">
        <v>300</v>
      </c>
      <c r="E2053" s="15" t="n">
        <v>30</v>
      </c>
      <c r="F2053" s="16" t="n">
        <v>0.791582400904515</v>
      </c>
      <c r="G2053" s="17" t="s">
        <v>101</v>
      </c>
      <c r="H2053" s="18" t="n">
        <v>0.3</v>
      </c>
      <c r="I2053" s="18" t="n">
        <v>1</v>
      </c>
      <c r="J2053" s="19" t="n">
        <v>0.873340819565608</v>
      </c>
      <c r="K2053" s="19" t="n">
        <v>0.600468614562655</v>
      </c>
      <c r="L2053" s="16" t="n">
        <v>13.1612634712707</v>
      </c>
      <c r="M2053" s="19" t="n">
        <v>0.949441115990687</v>
      </c>
      <c r="N2053" s="19" t="n">
        <v>0.669381616909665</v>
      </c>
      <c r="O2053" s="19" t="n">
        <v>0.873340819565608</v>
      </c>
      <c r="P2053" s="19" t="n">
        <v>0.357788208112271</v>
      </c>
      <c r="Q2053" s="17" t="s">
        <v>29</v>
      </c>
      <c r="R2053" s="5" t="str">
        <f aca="false">IF(OR(Q2053="Steel plate",Q2053="Concrete jacket"),"Steel plate or jacket",Q2053)</f>
        <v>Monitor</v>
      </c>
      <c r="S2053" s="5" t="str">
        <f aca="false">IF(O2053&lt;='Tree rules'!$C$4,IF(N2053&lt;='Tree rules'!$C$5,IF(P2053&lt;='Tree rules'!$C$7,"Monitor","Polymer laminate"),IF(P2053&lt;='Tree rules'!$C$8,"Seal cracks","Polymer laminate")),IF(O2053&lt;='Tree rules'!$C$6,IF(P2053&lt;='Tree rules'!$C$9,"Polymer laminate","Steel plate or jacket"),IF(L2053&lt;='Tree rules'!$C$10,"Steel plate or jacket","Polymer laminate")))</f>
        <v>Monitor</v>
      </c>
      <c r="T2053" s="5" t="str">
        <f aca="false">IF(S2053=R2053,"Yes","No")</f>
        <v>Yes</v>
      </c>
    </row>
    <row r="2054" customFormat="false" ht="15" hidden="false" customHeight="false" outlineLevel="0" collapsed="false">
      <c r="A2054" s="15" t="n">
        <v>6853</v>
      </c>
      <c r="B2054" s="16" t="n">
        <v>7.59785432233907</v>
      </c>
      <c r="C2054" s="15" t="n">
        <v>300</v>
      </c>
      <c r="D2054" s="15" t="n">
        <v>700</v>
      </c>
      <c r="E2054" s="15" t="n">
        <v>20</v>
      </c>
      <c r="F2054" s="16" t="n">
        <v>0.614868286941122</v>
      </c>
      <c r="G2054" s="17" t="s">
        <v>101</v>
      </c>
      <c r="H2054" s="18" t="n">
        <v>0.3</v>
      </c>
      <c r="I2054" s="18" t="n">
        <v>1.5</v>
      </c>
      <c r="J2054" s="19" t="n">
        <v>0.872196064584056</v>
      </c>
      <c r="K2054" s="19" t="n">
        <v>0.543083159598942</v>
      </c>
      <c r="L2054" s="16" t="n">
        <v>11.6175142543411</v>
      </c>
      <c r="M2054" s="19" t="n">
        <v>0.686012592817139</v>
      </c>
      <c r="N2054" s="19" t="n">
        <v>0.629073245506992</v>
      </c>
      <c r="O2054" s="19" t="n">
        <v>1.07145659960405</v>
      </c>
      <c r="P2054" s="19" t="n">
        <v>0.544582993401575</v>
      </c>
      <c r="Q2054" s="17" t="s">
        <v>31</v>
      </c>
      <c r="R2054" s="5" t="str">
        <f aca="false">IF(OR(Q2054="Steel plate",Q2054="Concrete jacket"),"Steel plate or jacket",Q2054)</f>
        <v>Polymer laminate</v>
      </c>
      <c r="S2054" s="5" t="str">
        <f aca="false">IF(O2054&lt;='Tree rules'!$C$4,IF(N2054&lt;='Tree rules'!$C$5,IF(P2054&lt;='Tree rules'!$C$7,"Monitor","Polymer laminate"),IF(P2054&lt;='Tree rules'!$C$8,"Seal cracks","Polymer laminate")),IF(O2054&lt;='Tree rules'!$C$6,IF(P2054&lt;='Tree rules'!$C$9,"Polymer laminate","Steel plate or jacket"),IF(L2054&lt;='Tree rules'!$C$10,"Steel plate or jacket","Polymer laminate")))</f>
        <v>Polymer laminate</v>
      </c>
      <c r="T2054" s="5" t="str">
        <f aca="false">IF(S2054=R2054,"Yes","No")</f>
        <v>Yes</v>
      </c>
    </row>
    <row r="2055" customFormat="false" ht="15" hidden="false" customHeight="false" outlineLevel="0" collapsed="false">
      <c r="A2055" s="15" t="n">
        <v>6854</v>
      </c>
      <c r="B2055" s="16" t="n">
        <v>3.73677521936996</v>
      </c>
      <c r="C2055" s="15" t="n">
        <v>300</v>
      </c>
      <c r="D2055" s="15" t="n">
        <v>325</v>
      </c>
      <c r="E2055" s="15" t="n">
        <v>30</v>
      </c>
      <c r="F2055" s="16" t="n">
        <v>0.756099314943392</v>
      </c>
      <c r="G2055" s="17" t="s">
        <v>101</v>
      </c>
      <c r="H2055" s="18" t="n">
        <v>0.3</v>
      </c>
      <c r="I2055" s="18" t="n">
        <v>1</v>
      </c>
      <c r="J2055" s="19" t="n">
        <v>0.899754279645227</v>
      </c>
      <c r="K2055" s="19" t="n">
        <v>0.525177012117272</v>
      </c>
      <c r="L2055" s="16" t="n">
        <v>13.490163246823</v>
      </c>
      <c r="M2055" s="19" t="n">
        <v>0.945983221684645</v>
      </c>
      <c r="N2055" s="19" t="n">
        <v>0.908282170822222</v>
      </c>
      <c r="O2055" s="19" t="n">
        <v>0.899754279645227</v>
      </c>
      <c r="P2055" s="19" t="n">
        <v>0.351869013935789</v>
      </c>
      <c r="Q2055" s="17" t="s">
        <v>29</v>
      </c>
      <c r="R2055" s="5" t="str">
        <f aca="false">IF(OR(Q2055="Steel plate",Q2055="Concrete jacket"),"Steel plate or jacket",Q2055)</f>
        <v>Monitor</v>
      </c>
      <c r="S2055" s="5" t="str">
        <f aca="false">IF(O2055&lt;='Tree rules'!$C$4,IF(N2055&lt;='Tree rules'!$C$5,IF(P2055&lt;='Tree rules'!$C$7,"Monitor","Polymer laminate"),IF(P2055&lt;='Tree rules'!$C$8,"Seal cracks","Polymer laminate")),IF(O2055&lt;='Tree rules'!$C$6,IF(P2055&lt;='Tree rules'!$C$9,"Polymer laminate","Steel plate or jacket"),IF(L2055&lt;='Tree rules'!$C$10,"Steel plate or jacket","Polymer laminate")))</f>
        <v>Monitor</v>
      </c>
      <c r="T2055" s="5" t="str">
        <f aca="false">IF(S2055=R2055,"Yes","No")</f>
        <v>Yes</v>
      </c>
    </row>
    <row r="2056" customFormat="false" ht="15" hidden="false" customHeight="false" outlineLevel="0" collapsed="false">
      <c r="A2056" s="15" t="n">
        <v>6858</v>
      </c>
      <c r="B2056" s="16" t="n">
        <v>6.18985675186917</v>
      </c>
      <c r="C2056" s="15" t="n">
        <v>300</v>
      </c>
      <c r="D2056" s="15" t="n">
        <v>575</v>
      </c>
      <c r="E2056" s="15" t="n">
        <v>30</v>
      </c>
      <c r="F2056" s="16" t="n">
        <v>0.633465437396808</v>
      </c>
      <c r="G2056" s="17" t="s">
        <v>101</v>
      </c>
      <c r="H2056" s="18" t="n">
        <v>0.3</v>
      </c>
      <c r="I2056" s="18" t="n">
        <v>1</v>
      </c>
      <c r="J2056" s="19" t="n">
        <v>0.932979012153851</v>
      </c>
      <c r="K2056" s="19" t="n">
        <v>0.424017064229287</v>
      </c>
      <c r="L2056" s="16" t="n">
        <v>11.7010524610003</v>
      </c>
      <c r="M2056" s="19" t="n">
        <v>0.365457059025639</v>
      </c>
      <c r="N2056" s="19" t="n">
        <v>0.639860322698613</v>
      </c>
      <c r="O2056" s="19" t="n">
        <v>0.932979012153851</v>
      </c>
      <c r="P2056" s="19" t="n">
        <v>0.73460994622298</v>
      </c>
      <c r="Q2056" s="17" t="s">
        <v>29</v>
      </c>
      <c r="R2056" s="5" t="str">
        <f aca="false">IF(OR(Q2056="Steel plate",Q2056="Concrete jacket"),"Steel plate or jacket",Q2056)</f>
        <v>Monitor</v>
      </c>
      <c r="S2056" s="5" t="str">
        <f aca="false">IF(O2056&lt;='Tree rules'!$C$4,IF(N2056&lt;='Tree rules'!$C$5,IF(P2056&lt;='Tree rules'!$C$7,"Monitor","Polymer laminate"),IF(P2056&lt;='Tree rules'!$C$8,"Seal cracks","Polymer laminate")),IF(O2056&lt;='Tree rules'!$C$6,IF(P2056&lt;='Tree rules'!$C$9,"Polymer laminate","Steel plate or jacket"),IF(L2056&lt;='Tree rules'!$C$10,"Steel plate or jacket","Polymer laminate")))</f>
        <v>Monitor</v>
      </c>
      <c r="T2056" s="5" t="str">
        <f aca="false">IF(S2056=R2056,"Yes","No")</f>
        <v>Yes</v>
      </c>
    </row>
    <row r="2057" customFormat="false" ht="15" hidden="false" customHeight="false" outlineLevel="0" collapsed="false">
      <c r="A2057" s="15" t="n">
        <v>6859</v>
      </c>
      <c r="B2057" s="16" t="n">
        <v>4.06717555092363</v>
      </c>
      <c r="C2057" s="15" t="n">
        <v>300</v>
      </c>
      <c r="D2057" s="15" t="n">
        <v>375</v>
      </c>
      <c r="E2057" s="15" t="n">
        <v>20</v>
      </c>
      <c r="F2057" s="16" t="n">
        <v>0.671280481536281</v>
      </c>
      <c r="G2057" s="17" t="s">
        <v>102</v>
      </c>
      <c r="H2057" s="18" t="n">
        <v>0.1</v>
      </c>
      <c r="I2057" s="18" t="n">
        <v>1.5</v>
      </c>
      <c r="J2057" s="19" t="n">
        <v>0.997919426736799</v>
      </c>
      <c r="K2057" s="19" t="n">
        <v>0.412164374867028</v>
      </c>
      <c r="L2057" s="16" t="n">
        <v>13.0358190734732</v>
      </c>
      <c r="M2057" s="19" t="n">
        <v>0.728182494146564</v>
      </c>
      <c r="N2057" s="19" t="n">
        <v>4.6342437651775</v>
      </c>
      <c r="O2057" s="19" t="n">
        <v>1.29122572176088</v>
      </c>
      <c r="P2057" s="19" t="n">
        <v>0.479681090659765</v>
      </c>
      <c r="Q2057" s="17" t="s">
        <v>31</v>
      </c>
      <c r="R2057" s="5" t="str">
        <f aca="false">IF(OR(Q2057="Steel plate",Q2057="Concrete jacket"),"Steel plate or jacket",Q2057)</f>
        <v>Polymer laminate</v>
      </c>
      <c r="S2057" s="5" t="str">
        <f aca="false">IF(O2057&lt;='Tree rules'!$C$4,IF(N2057&lt;='Tree rules'!$C$5,IF(P2057&lt;='Tree rules'!$C$7,"Monitor","Polymer laminate"),IF(P2057&lt;='Tree rules'!$C$8,"Seal cracks","Polymer laminate")),IF(O2057&lt;='Tree rules'!$C$6,IF(P2057&lt;='Tree rules'!$C$9,"Polymer laminate","Steel plate or jacket"),IF(L2057&lt;='Tree rules'!$C$10,"Steel plate or jacket","Polymer laminate")))</f>
        <v>Polymer laminate</v>
      </c>
      <c r="T2057" s="5" t="str">
        <f aca="false">IF(S2057=R2057,"Yes","No")</f>
        <v>Yes</v>
      </c>
    </row>
    <row r="2058" customFormat="false" ht="15" hidden="false" customHeight="false" outlineLevel="0" collapsed="false">
      <c r="A2058" s="15" t="n">
        <v>6860</v>
      </c>
      <c r="B2058" s="16" t="n">
        <v>5.34023543806281</v>
      </c>
      <c r="C2058" s="15" t="n">
        <v>230</v>
      </c>
      <c r="D2058" s="15" t="n">
        <v>500</v>
      </c>
      <c r="E2058" s="15" t="n">
        <v>25</v>
      </c>
      <c r="F2058" s="16" t="n">
        <v>0.937695548778169</v>
      </c>
      <c r="G2058" s="17" t="s">
        <v>102</v>
      </c>
      <c r="H2058" s="18" t="n">
        <v>0.1</v>
      </c>
      <c r="I2058" s="18" t="n">
        <v>1.5</v>
      </c>
      <c r="J2058" s="19" t="n">
        <v>0.86675054143848</v>
      </c>
      <c r="K2058" s="19" t="n">
        <v>0.514139499226319</v>
      </c>
      <c r="L2058" s="16" t="n">
        <v>12.2202183937364</v>
      </c>
      <c r="M2058" s="19" t="n">
        <v>0.434420689783519</v>
      </c>
      <c r="N2058" s="19" t="n">
        <v>2.98642657519654</v>
      </c>
      <c r="O2058" s="19" t="n">
        <v>1.07731046749306</v>
      </c>
      <c r="P2058" s="19" t="n">
        <v>0.930890316215457</v>
      </c>
      <c r="Q2058" s="17" t="s">
        <v>31</v>
      </c>
      <c r="R2058" s="5" t="str">
        <f aca="false">IF(OR(Q2058="Steel plate",Q2058="Concrete jacket"),"Steel plate or jacket",Q2058)</f>
        <v>Polymer laminate</v>
      </c>
      <c r="S2058" s="5" t="str">
        <f aca="false">IF(O2058&lt;='Tree rules'!$C$4,IF(N2058&lt;='Tree rules'!$C$5,IF(P2058&lt;='Tree rules'!$C$7,"Monitor","Polymer laminate"),IF(P2058&lt;='Tree rules'!$C$8,"Seal cracks","Polymer laminate")),IF(O2058&lt;='Tree rules'!$C$6,IF(P2058&lt;='Tree rules'!$C$9,"Polymer laminate","Steel plate or jacket"),IF(L2058&lt;='Tree rules'!$C$10,"Steel plate or jacket","Polymer laminate")))</f>
        <v>Polymer laminate</v>
      </c>
      <c r="T2058" s="5" t="str">
        <f aca="false">IF(S2058=R2058,"Yes","No")</f>
        <v>Yes</v>
      </c>
    </row>
    <row r="2059" customFormat="false" ht="15" hidden="false" customHeight="false" outlineLevel="0" collapsed="false">
      <c r="A2059" s="15" t="n">
        <v>6868</v>
      </c>
      <c r="B2059" s="16" t="n">
        <v>4.69891312867246</v>
      </c>
      <c r="C2059" s="15" t="n">
        <v>300</v>
      </c>
      <c r="D2059" s="15" t="n">
        <v>450</v>
      </c>
      <c r="E2059" s="15" t="n">
        <v>30</v>
      </c>
      <c r="F2059" s="16" t="n">
        <v>0.520993806565472</v>
      </c>
      <c r="G2059" s="17" t="s">
        <v>103</v>
      </c>
      <c r="H2059" s="18" t="n">
        <v>0.2</v>
      </c>
      <c r="I2059" s="18" t="n">
        <v>1.5</v>
      </c>
      <c r="J2059" s="19" t="n">
        <v>0.969684440126654</v>
      </c>
      <c r="K2059" s="19" t="n">
        <v>0.440892912727807</v>
      </c>
      <c r="L2059" s="16" t="n">
        <v>11.6888386285385</v>
      </c>
      <c r="M2059" s="19" t="n">
        <v>0.950844781734463</v>
      </c>
      <c r="N2059" s="19" t="n">
        <v>1.99171266834648</v>
      </c>
      <c r="O2059" s="19" t="n">
        <v>1.24076316157284</v>
      </c>
      <c r="P2059" s="19" t="n">
        <v>0.289062375559952</v>
      </c>
      <c r="Q2059" s="17" t="s">
        <v>31</v>
      </c>
      <c r="R2059" s="5" t="str">
        <f aca="false">IF(OR(Q2059="Steel plate",Q2059="Concrete jacket"),"Steel plate or jacket",Q2059)</f>
        <v>Polymer laminate</v>
      </c>
      <c r="S2059" s="5" t="str">
        <f aca="false">IF(O2059&lt;='Tree rules'!$C$4,IF(N2059&lt;='Tree rules'!$C$5,IF(P2059&lt;='Tree rules'!$C$7,"Monitor","Polymer laminate"),IF(P2059&lt;='Tree rules'!$C$8,"Seal cracks","Polymer laminate")),IF(O2059&lt;='Tree rules'!$C$6,IF(P2059&lt;='Tree rules'!$C$9,"Polymer laminate","Steel plate or jacket"),IF(L2059&lt;='Tree rules'!$C$10,"Steel plate or jacket","Polymer laminate")))</f>
        <v>Polymer laminate</v>
      </c>
      <c r="T2059" s="5" t="str">
        <f aca="false">IF(S2059=R2059,"Yes","No")</f>
        <v>Yes</v>
      </c>
    </row>
    <row r="2060" customFormat="false" ht="15" hidden="false" customHeight="false" outlineLevel="0" collapsed="false">
      <c r="A2060" s="15" t="n">
        <v>6869</v>
      </c>
      <c r="B2060" s="16" t="n">
        <v>4.05964668299031</v>
      </c>
      <c r="C2060" s="15" t="n">
        <v>300</v>
      </c>
      <c r="D2060" s="15" t="n">
        <v>350</v>
      </c>
      <c r="E2060" s="15" t="n">
        <v>25</v>
      </c>
      <c r="F2060" s="16" t="n">
        <v>0.661387927071535</v>
      </c>
      <c r="G2060" s="17" t="s">
        <v>101</v>
      </c>
      <c r="H2060" s="18" t="n">
        <v>0.3</v>
      </c>
      <c r="I2060" s="18" t="n">
        <v>1</v>
      </c>
      <c r="J2060" s="19" t="n">
        <v>0.868890181312911</v>
      </c>
      <c r="K2060" s="19" t="n">
        <v>0.492250262202445</v>
      </c>
      <c r="L2060" s="16" t="n">
        <v>13.3541009308892</v>
      </c>
      <c r="M2060" s="19" t="n">
        <v>0.876009681893783</v>
      </c>
      <c r="N2060" s="19" t="n">
        <v>0.654617461619867</v>
      </c>
      <c r="O2060" s="19" t="n">
        <v>0.868890181312911</v>
      </c>
      <c r="P2060" s="19" t="n">
        <v>0.351704383148883</v>
      </c>
      <c r="Q2060" s="17" t="s">
        <v>29</v>
      </c>
      <c r="R2060" s="5" t="str">
        <f aca="false">IF(OR(Q2060="Steel plate",Q2060="Concrete jacket"),"Steel plate or jacket",Q2060)</f>
        <v>Monitor</v>
      </c>
      <c r="S2060" s="5" t="str">
        <f aca="false">IF(O2060&lt;='Tree rules'!$C$4,IF(N2060&lt;='Tree rules'!$C$5,IF(P2060&lt;='Tree rules'!$C$7,"Monitor","Polymer laminate"),IF(P2060&lt;='Tree rules'!$C$8,"Seal cracks","Polymer laminate")),IF(O2060&lt;='Tree rules'!$C$6,IF(P2060&lt;='Tree rules'!$C$9,"Polymer laminate","Steel plate or jacket"),IF(L2060&lt;='Tree rules'!$C$10,"Steel plate or jacket","Polymer laminate")))</f>
        <v>Monitor</v>
      </c>
      <c r="T2060" s="5" t="str">
        <f aca="false">IF(S2060=R2060,"Yes","No")</f>
        <v>Yes</v>
      </c>
    </row>
    <row r="2061" customFormat="false" ht="15" hidden="false" customHeight="false" outlineLevel="0" collapsed="false">
      <c r="A2061" s="15" t="n">
        <v>6871</v>
      </c>
      <c r="B2061" s="16" t="n">
        <v>3.57977908289204</v>
      </c>
      <c r="C2061" s="15" t="n">
        <v>300</v>
      </c>
      <c r="D2061" s="15" t="n">
        <v>300</v>
      </c>
      <c r="E2061" s="15" t="n">
        <v>20</v>
      </c>
      <c r="F2061" s="16" t="n">
        <v>0.736310778185108</v>
      </c>
      <c r="G2061" s="17" t="s">
        <v>103</v>
      </c>
      <c r="H2061" s="18" t="n">
        <v>0.2</v>
      </c>
      <c r="I2061" s="18" t="n">
        <v>1</v>
      </c>
      <c r="J2061" s="19" t="n">
        <v>0.874296833104107</v>
      </c>
      <c r="K2061" s="19" t="n">
        <v>0.523560986779772</v>
      </c>
      <c r="L2061" s="16" t="n">
        <v>13.983512042547</v>
      </c>
      <c r="M2061" s="19" t="n">
        <v>0.339816419503411</v>
      </c>
      <c r="N2061" s="19" t="n">
        <v>0.940734268741188</v>
      </c>
      <c r="O2061" s="19" t="n">
        <v>0.874296833104107</v>
      </c>
      <c r="P2061" s="19" t="n">
        <v>1.00427215341853</v>
      </c>
      <c r="Q2061" s="17" t="s">
        <v>31</v>
      </c>
      <c r="R2061" s="5" t="str">
        <f aca="false">IF(OR(Q2061="Steel plate",Q2061="Concrete jacket"),"Steel plate or jacket",Q2061)</f>
        <v>Polymer laminate</v>
      </c>
      <c r="S2061" s="5" t="str">
        <f aca="false">IF(O2061&lt;='Tree rules'!$C$4,IF(N2061&lt;='Tree rules'!$C$5,IF(P2061&lt;='Tree rules'!$C$7,"Monitor","Polymer laminate"),IF(P2061&lt;='Tree rules'!$C$8,"Seal cracks","Polymer laminate")),IF(O2061&lt;='Tree rules'!$C$6,IF(P2061&lt;='Tree rules'!$C$9,"Polymer laminate","Steel plate or jacket"),IF(L2061&lt;='Tree rules'!$C$10,"Steel plate or jacket","Polymer laminate")))</f>
        <v>Polymer laminate</v>
      </c>
      <c r="T2061" s="5" t="str">
        <f aca="false">IF(S2061=R2061,"Yes","No")</f>
        <v>Yes</v>
      </c>
    </row>
    <row r="2062" customFormat="false" ht="15" hidden="false" customHeight="false" outlineLevel="0" collapsed="false">
      <c r="A2062" s="15" t="n">
        <v>6880</v>
      </c>
      <c r="B2062" s="16" t="n">
        <v>6.56753254430201</v>
      </c>
      <c r="C2062" s="15" t="n">
        <v>300</v>
      </c>
      <c r="D2062" s="15" t="n">
        <v>550</v>
      </c>
      <c r="E2062" s="15" t="n">
        <v>30</v>
      </c>
      <c r="F2062" s="16" t="n">
        <v>0.625815269639401</v>
      </c>
      <c r="G2062" s="17" t="s">
        <v>103</v>
      </c>
      <c r="H2062" s="18" t="n">
        <v>0.2</v>
      </c>
      <c r="I2062" s="18" t="n">
        <v>2</v>
      </c>
      <c r="J2062" s="19" t="n">
        <v>0.903559061789692</v>
      </c>
      <c r="K2062" s="19" t="n">
        <v>0.446159380312776</v>
      </c>
      <c r="L2062" s="16" t="n">
        <v>13.082734151996</v>
      </c>
      <c r="M2062" s="19" t="n">
        <v>0.41840732796748</v>
      </c>
      <c r="N2062" s="19" t="n">
        <v>1.8212695372934</v>
      </c>
      <c r="O2062" s="19" t="n">
        <v>1.4039867724953</v>
      </c>
      <c r="P2062" s="19" t="n">
        <v>0.901841607927487</v>
      </c>
      <c r="Q2062" s="17" t="s">
        <v>31</v>
      </c>
      <c r="R2062" s="5" t="str">
        <f aca="false">IF(OR(Q2062="Steel plate",Q2062="Concrete jacket"),"Steel plate or jacket",Q2062)</f>
        <v>Polymer laminate</v>
      </c>
      <c r="S2062" s="5" t="str">
        <f aca="false">IF(O2062&lt;='Tree rules'!$C$4,IF(N2062&lt;='Tree rules'!$C$5,IF(P2062&lt;='Tree rules'!$C$7,"Monitor","Polymer laminate"),IF(P2062&lt;='Tree rules'!$C$8,"Seal cracks","Polymer laminate")),IF(O2062&lt;='Tree rules'!$C$6,IF(P2062&lt;='Tree rules'!$C$9,"Polymer laminate","Steel plate or jacket"),IF(L2062&lt;='Tree rules'!$C$10,"Steel plate or jacket","Polymer laminate")))</f>
        <v>Steel plate or jacket</v>
      </c>
      <c r="T2062" s="5" t="str">
        <f aca="false">IF(S2062=R2062,"Yes","No")</f>
        <v>No</v>
      </c>
    </row>
    <row r="2063" customFormat="false" ht="15" hidden="false" customHeight="false" outlineLevel="0" collapsed="false">
      <c r="A2063" s="15" t="n">
        <v>6881</v>
      </c>
      <c r="B2063" s="16" t="n">
        <v>3.08057091456173</v>
      </c>
      <c r="C2063" s="15" t="n">
        <v>300</v>
      </c>
      <c r="D2063" s="15" t="n">
        <v>300</v>
      </c>
      <c r="E2063" s="15" t="n">
        <v>30</v>
      </c>
      <c r="F2063" s="16" t="n">
        <v>0.831109167616348</v>
      </c>
      <c r="G2063" s="17" t="s">
        <v>101</v>
      </c>
      <c r="H2063" s="18" t="n">
        <v>0.3</v>
      </c>
      <c r="I2063" s="18" t="n">
        <v>1.5</v>
      </c>
      <c r="J2063" s="19" t="n">
        <v>0.927579674574662</v>
      </c>
      <c r="K2063" s="19" t="n">
        <v>0.568368778927259</v>
      </c>
      <c r="L2063" s="16" t="n">
        <v>12.2244877561973</v>
      </c>
      <c r="M2063" s="19" t="n">
        <v>0.947041077227011</v>
      </c>
      <c r="N2063" s="19" t="n">
        <v>1.17109135840278</v>
      </c>
      <c r="O2063" s="19" t="n">
        <v>1.12776584836412</v>
      </c>
      <c r="P2063" s="19" t="n">
        <v>0.384405103022081</v>
      </c>
      <c r="Q2063" s="17" t="s">
        <v>31</v>
      </c>
      <c r="R2063" s="5" t="str">
        <f aca="false">IF(OR(Q2063="Steel plate",Q2063="Concrete jacket"),"Steel plate or jacket",Q2063)</f>
        <v>Polymer laminate</v>
      </c>
      <c r="S2063" s="5" t="str">
        <f aca="false">IF(O2063&lt;='Tree rules'!$C$4,IF(N2063&lt;='Tree rules'!$C$5,IF(P2063&lt;='Tree rules'!$C$7,"Monitor","Polymer laminate"),IF(P2063&lt;='Tree rules'!$C$8,"Seal cracks","Polymer laminate")),IF(O2063&lt;='Tree rules'!$C$6,IF(P2063&lt;='Tree rules'!$C$9,"Polymer laminate","Steel plate or jacket"),IF(L2063&lt;='Tree rules'!$C$10,"Steel plate or jacket","Polymer laminate")))</f>
        <v>Polymer laminate</v>
      </c>
      <c r="T2063" s="5" t="str">
        <f aca="false">IF(S2063=R2063,"Yes","No")</f>
        <v>Yes</v>
      </c>
    </row>
    <row r="2064" customFormat="false" ht="15" hidden="false" customHeight="false" outlineLevel="0" collapsed="false">
      <c r="A2064" s="15" t="n">
        <v>6883</v>
      </c>
      <c r="B2064" s="16" t="n">
        <v>3.55577217148801</v>
      </c>
      <c r="C2064" s="15" t="n">
        <v>300</v>
      </c>
      <c r="D2064" s="15" t="n">
        <v>300</v>
      </c>
      <c r="E2064" s="15" t="n">
        <v>25</v>
      </c>
      <c r="F2064" s="16" t="n">
        <v>0.841263304726974</v>
      </c>
      <c r="G2064" s="17" t="s">
        <v>102</v>
      </c>
      <c r="H2064" s="18" t="n">
        <v>0.1</v>
      </c>
      <c r="I2064" s="18" t="n">
        <v>1.5</v>
      </c>
      <c r="J2064" s="19" t="n">
        <v>0.918539756344379</v>
      </c>
      <c r="K2064" s="19" t="n">
        <v>0.411074800253965</v>
      </c>
      <c r="L2064" s="16" t="n">
        <v>14.8777078304938</v>
      </c>
      <c r="M2064" s="19" t="n">
        <v>0.384048540776768</v>
      </c>
      <c r="N2064" s="19" t="n">
        <v>3.87441157985797</v>
      </c>
      <c r="O2064" s="19" t="n">
        <v>1.18901536108427</v>
      </c>
      <c r="P2064" s="19" t="n">
        <v>0.902191903257318</v>
      </c>
      <c r="Q2064" s="17" t="s">
        <v>31</v>
      </c>
      <c r="R2064" s="5" t="str">
        <f aca="false">IF(OR(Q2064="Steel plate",Q2064="Concrete jacket"),"Steel plate or jacket",Q2064)</f>
        <v>Polymer laminate</v>
      </c>
      <c r="S2064" s="5" t="str">
        <f aca="false">IF(O2064&lt;='Tree rules'!$C$4,IF(N2064&lt;='Tree rules'!$C$5,IF(P2064&lt;='Tree rules'!$C$7,"Monitor","Polymer laminate"),IF(P2064&lt;='Tree rules'!$C$8,"Seal cracks","Polymer laminate")),IF(O2064&lt;='Tree rules'!$C$6,IF(P2064&lt;='Tree rules'!$C$9,"Polymer laminate","Steel plate or jacket"),IF(L2064&lt;='Tree rules'!$C$10,"Steel plate or jacket","Polymer laminate")))</f>
        <v>Polymer laminate</v>
      </c>
      <c r="T2064" s="5" t="str">
        <f aca="false">IF(S2064=R2064,"Yes","No")</f>
        <v>Yes</v>
      </c>
    </row>
    <row r="2065" customFormat="false" ht="15" hidden="false" customHeight="false" outlineLevel="0" collapsed="false">
      <c r="A2065" s="15" t="n">
        <v>6889</v>
      </c>
      <c r="B2065" s="16" t="n">
        <v>4.7526838304208</v>
      </c>
      <c r="C2065" s="15" t="n">
        <v>300</v>
      </c>
      <c r="D2065" s="15" t="n">
        <v>450</v>
      </c>
      <c r="E2065" s="15" t="n">
        <v>30</v>
      </c>
      <c r="F2065" s="16" t="n">
        <v>0.995356088266073</v>
      </c>
      <c r="G2065" s="17" t="s">
        <v>101</v>
      </c>
      <c r="H2065" s="18" t="n">
        <v>0.3</v>
      </c>
      <c r="I2065" s="18" t="n">
        <v>1.5</v>
      </c>
      <c r="J2065" s="19" t="n">
        <v>0.905105229122705</v>
      </c>
      <c r="K2065" s="19" t="n">
        <v>0.445353555961516</v>
      </c>
      <c r="L2065" s="16" t="n">
        <v>11.7640688871802</v>
      </c>
      <c r="M2065" s="19" t="n">
        <v>0.417807579950911</v>
      </c>
      <c r="N2065" s="19" t="n">
        <v>0.76701255957955</v>
      </c>
      <c r="O2065" s="19" t="n">
        <v>1.15611192752948</v>
      </c>
      <c r="P2065" s="19" t="n">
        <v>0.992757024607322</v>
      </c>
      <c r="Q2065" s="17" t="s">
        <v>31</v>
      </c>
      <c r="R2065" s="5" t="str">
        <f aca="false">IF(OR(Q2065="Steel plate",Q2065="Concrete jacket"),"Steel plate or jacket",Q2065)</f>
        <v>Polymer laminate</v>
      </c>
      <c r="S2065" s="5" t="str">
        <f aca="false">IF(O2065&lt;='Tree rules'!$C$4,IF(N2065&lt;='Tree rules'!$C$5,IF(P2065&lt;='Tree rules'!$C$7,"Monitor","Polymer laminate"),IF(P2065&lt;='Tree rules'!$C$8,"Seal cracks","Polymer laminate")),IF(O2065&lt;='Tree rules'!$C$6,IF(P2065&lt;='Tree rules'!$C$9,"Polymer laminate","Steel plate or jacket"),IF(L2065&lt;='Tree rules'!$C$10,"Steel plate or jacket","Polymer laminate")))</f>
        <v>Polymer laminate</v>
      </c>
      <c r="T2065" s="5" t="str">
        <f aca="false">IF(S2065=R2065,"Yes","No")</f>
        <v>Yes</v>
      </c>
    </row>
    <row r="2066" customFormat="false" ht="15" hidden="false" customHeight="false" outlineLevel="0" collapsed="false">
      <c r="A2066" s="15" t="n">
        <v>6898</v>
      </c>
      <c r="B2066" s="16" t="n">
        <v>6.35949476604982</v>
      </c>
      <c r="C2066" s="15" t="n">
        <v>230</v>
      </c>
      <c r="D2066" s="15" t="n">
        <v>500</v>
      </c>
      <c r="E2066" s="15" t="n">
        <v>30</v>
      </c>
      <c r="F2066" s="16" t="n">
        <v>0.577653504586516</v>
      </c>
      <c r="G2066" s="17" t="s">
        <v>103</v>
      </c>
      <c r="H2066" s="18" t="n">
        <v>0.2</v>
      </c>
      <c r="I2066" s="18" t="n">
        <v>1.5</v>
      </c>
      <c r="J2066" s="19" t="n">
        <v>0.925106137434989</v>
      </c>
      <c r="K2066" s="19" t="n">
        <v>0.481641036442167</v>
      </c>
      <c r="L2066" s="16" t="n">
        <v>14.0076977225767</v>
      </c>
      <c r="M2066" s="19" t="n">
        <v>0.816199324911092</v>
      </c>
      <c r="N2066" s="19" t="n">
        <v>1.19078001959174</v>
      </c>
      <c r="O2066" s="19" t="n">
        <v>1.16487466672589</v>
      </c>
      <c r="P2066" s="19" t="n">
        <v>0.439961396777532</v>
      </c>
      <c r="Q2066" s="17" t="s">
        <v>31</v>
      </c>
      <c r="R2066" s="5" t="str">
        <f aca="false">IF(OR(Q2066="Steel plate",Q2066="Concrete jacket"),"Steel plate or jacket",Q2066)</f>
        <v>Polymer laminate</v>
      </c>
      <c r="S2066" s="5" t="str">
        <f aca="false">IF(O2066&lt;='Tree rules'!$C$4,IF(N2066&lt;='Tree rules'!$C$5,IF(P2066&lt;='Tree rules'!$C$7,"Monitor","Polymer laminate"),IF(P2066&lt;='Tree rules'!$C$8,"Seal cracks","Polymer laminate")),IF(O2066&lt;='Tree rules'!$C$6,IF(P2066&lt;='Tree rules'!$C$9,"Polymer laminate","Steel plate or jacket"),IF(L2066&lt;='Tree rules'!$C$10,"Steel plate or jacket","Polymer laminate")))</f>
        <v>Polymer laminate</v>
      </c>
      <c r="T2066" s="5" t="str">
        <f aca="false">IF(S2066=R2066,"Yes","No")</f>
        <v>Yes</v>
      </c>
    </row>
    <row r="2067" customFormat="false" ht="15" hidden="false" customHeight="false" outlineLevel="0" collapsed="false">
      <c r="A2067" s="15" t="n">
        <v>6914</v>
      </c>
      <c r="B2067" s="16" t="n">
        <v>7.66235926179941</v>
      </c>
      <c r="C2067" s="15" t="n">
        <v>300</v>
      </c>
      <c r="D2067" s="15" t="n">
        <v>650</v>
      </c>
      <c r="E2067" s="15" t="n">
        <v>20</v>
      </c>
      <c r="F2067" s="16" t="n">
        <v>0.554806649640582</v>
      </c>
      <c r="G2067" s="17" t="s">
        <v>101</v>
      </c>
      <c r="H2067" s="18" t="n">
        <v>0.3</v>
      </c>
      <c r="I2067" s="18" t="n">
        <v>1</v>
      </c>
      <c r="J2067" s="19" t="n">
        <v>0.905886100884783</v>
      </c>
      <c r="K2067" s="19" t="n">
        <v>0.55688011663502</v>
      </c>
      <c r="L2067" s="16" t="n">
        <v>12.6860252678798</v>
      </c>
      <c r="M2067" s="19" t="n">
        <v>0.948939806793127</v>
      </c>
      <c r="N2067" s="19" t="n">
        <v>0.502750957797869</v>
      </c>
      <c r="O2067" s="19" t="n">
        <v>0.905886100884783</v>
      </c>
      <c r="P2067" s="19" t="n">
        <v>0.383507413957583</v>
      </c>
      <c r="Q2067" s="17" t="s">
        <v>29</v>
      </c>
      <c r="R2067" s="5" t="str">
        <f aca="false">IF(OR(Q2067="Steel plate",Q2067="Concrete jacket"),"Steel plate or jacket",Q2067)</f>
        <v>Monitor</v>
      </c>
      <c r="S2067" s="5" t="str">
        <f aca="false">IF(O2067&lt;='Tree rules'!$C$4,IF(N2067&lt;='Tree rules'!$C$5,IF(P2067&lt;='Tree rules'!$C$7,"Monitor","Polymer laminate"),IF(P2067&lt;='Tree rules'!$C$8,"Seal cracks","Polymer laminate")),IF(O2067&lt;='Tree rules'!$C$6,IF(P2067&lt;='Tree rules'!$C$9,"Polymer laminate","Steel plate or jacket"),IF(L2067&lt;='Tree rules'!$C$10,"Steel plate or jacket","Polymer laminate")))</f>
        <v>Monitor</v>
      </c>
      <c r="T2067" s="5" t="str">
        <f aca="false">IF(S2067=R2067,"Yes","No")</f>
        <v>Yes</v>
      </c>
    </row>
    <row r="2068" customFormat="false" ht="15" hidden="false" customHeight="false" outlineLevel="0" collapsed="false">
      <c r="A2068" s="15" t="n">
        <v>6920</v>
      </c>
      <c r="B2068" s="16" t="n">
        <v>7.99749305437999</v>
      </c>
      <c r="C2068" s="15" t="n">
        <v>300</v>
      </c>
      <c r="D2068" s="15" t="n">
        <v>750</v>
      </c>
      <c r="E2068" s="15" t="n">
        <v>20</v>
      </c>
      <c r="F2068" s="16" t="n">
        <v>0.596693761365583</v>
      </c>
      <c r="G2068" s="17" t="s">
        <v>103</v>
      </c>
      <c r="H2068" s="18" t="n">
        <v>0.2</v>
      </c>
      <c r="I2068" s="18" t="n">
        <v>1</v>
      </c>
      <c r="J2068" s="19" t="n">
        <v>0.928808480997717</v>
      </c>
      <c r="K2068" s="19" t="n">
        <v>0.521688608532241</v>
      </c>
      <c r="L2068" s="16" t="n">
        <v>11.3924402484046</v>
      </c>
      <c r="M2068" s="19" t="n">
        <v>0.90252816023163</v>
      </c>
      <c r="N2068" s="19" t="n">
        <v>0.848050386593983</v>
      </c>
      <c r="O2068" s="19" t="n">
        <v>0.928808480997717</v>
      </c>
      <c r="P2068" s="19" t="n">
        <v>0.3857082564384</v>
      </c>
      <c r="Q2068" s="17" t="s">
        <v>29</v>
      </c>
      <c r="R2068" s="5" t="str">
        <f aca="false">IF(OR(Q2068="Steel plate",Q2068="Concrete jacket"),"Steel plate or jacket",Q2068)</f>
        <v>Monitor</v>
      </c>
      <c r="S2068" s="5" t="str">
        <f aca="false">IF(O2068&lt;='Tree rules'!$C$4,IF(N2068&lt;='Tree rules'!$C$5,IF(P2068&lt;='Tree rules'!$C$7,"Monitor","Polymer laminate"),IF(P2068&lt;='Tree rules'!$C$8,"Seal cracks","Polymer laminate")),IF(O2068&lt;='Tree rules'!$C$6,IF(P2068&lt;='Tree rules'!$C$9,"Polymer laminate","Steel plate or jacket"),IF(L2068&lt;='Tree rules'!$C$10,"Steel plate or jacket","Polymer laminate")))</f>
        <v>Monitor</v>
      </c>
      <c r="T2068" s="5" t="str">
        <f aca="false">IF(S2068=R2068,"Yes","No")</f>
        <v>Yes</v>
      </c>
    </row>
    <row r="2069" customFormat="false" ht="15" hidden="false" customHeight="false" outlineLevel="0" collapsed="false">
      <c r="A2069" s="15" t="n">
        <v>6924</v>
      </c>
      <c r="B2069" s="16" t="n">
        <v>4.47283802282901</v>
      </c>
      <c r="C2069" s="15" t="n">
        <v>300</v>
      </c>
      <c r="D2069" s="15" t="n">
        <v>400</v>
      </c>
      <c r="E2069" s="15" t="n">
        <v>30</v>
      </c>
      <c r="F2069" s="16" t="n">
        <v>0.567971553191375</v>
      </c>
      <c r="G2069" s="17" t="s">
        <v>103</v>
      </c>
      <c r="H2069" s="18" t="n">
        <v>0.2</v>
      </c>
      <c r="I2069" s="18" t="n">
        <v>1.5</v>
      </c>
      <c r="J2069" s="19" t="n">
        <v>0.986853352942843</v>
      </c>
      <c r="K2069" s="19" t="n">
        <v>0.628534195402347</v>
      </c>
      <c r="L2069" s="16" t="n">
        <v>12.6351356577091</v>
      </c>
      <c r="M2069" s="19" t="n">
        <v>0.743212843637962</v>
      </c>
      <c r="N2069" s="19" t="n">
        <v>1.41729098503923</v>
      </c>
      <c r="O2069" s="19" t="n">
        <v>1.17014449032825</v>
      </c>
      <c r="P2069" s="19" t="n">
        <v>0.45069468313529</v>
      </c>
      <c r="Q2069" s="17" t="s">
        <v>31</v>
      </c>
      <c r="R2069" s="5" t="str">
        <f aca="false">IF(OR(Q2069="Steel plate",Q2069="Concrete jacket"),"Steel plate or jacket",Q2069)</f>
        <v>Polymer laminate</v>
      </c>
      <c r="S2069" s="5" t="str">
        <f aca="false">IF(O2069&lt;='Tree rules'!$C$4,IF(N2069&lt;='Tree rules'!$C$5,IF(P2069&lt;='Tree rules'!$C$7,"Monitor","Polymer laminate"),IF(P2069&lt;='Tree rules'!$C$8,"Seal cracks","Polymer laminate")),IF(O2069&lt;='Tree rules'!$C$6,IF(P2069&lt;='Tree rules'!$C$9,"Polymer laminate","Steel plate or jacket"),IF(L2069&lt;='Tree rules'!$C$10,"Steel plate or jacket","Polymer laminate")))</f>
        <v>Polymer laminate</v>
      </c>
      <c r="T2069" s="5" t="str">
        <f aca="false">IF(S2069=R2069,"Yes","No")</f>
        <v>Yes</v>
      </c>
    </row>
    <row r="2070" customFormat="false" ht="15" hidden="false" customHeight="false" outlineLevel="0" collapsed="false">
      <c r="A2070" s="15" t="n">
        <v>6925</v>
      </c>
      <c r="B2070" s="16" t="n">
        <v>7.17831639477334</v>
      </c>
      <c r="C2070" s="15" t="n">
        <v>300</v>
      </c>
      <c r="D2070" s="15" t="n">
        <v>675</v>
      </c>
      <c r="E2070" s="15" t="n">
        <v>20</v>
      </c>
      <c r="F2070" s="16" t="n">
        <v>0.545770710721354</v>
      </c>
      <c r="G2070" s="17" t="s">
        <v>102</v>
      </c>
      <c r="H2070" s="18" t="n">
        <v>0.1</v>
      </c>
      <c r="I2070" s="18" t="n">
        <v>1</v>
      </c>
      <c r="J2070" s="19" t="n">
        <v>0.854665926693118</v>
      </c>
      <c r="K2070" s="19" t="n">
        <v>0.424385968468154</v>
      </c>
      <c r="L2070" s="16" t="n">
        <v>11.6910690468621</v>
      </c>
      <c r="M2070" s="19" t="n">
        <v>0.444255066912988</v>
      </c>
      <c r="N2070" s="19" t="n">
        <v>2.17828298336955</v>
      </c>
      <c r="O2070" s="19" t="n">
        <v>0.854665926693118</v>
      </c>
      <c r="P2070" s="19" t="n">
        <v>0.556873511853585</v>
      </c>
      <c r="Q2070" s="17" t="s">
        <v>30</v>
      </c>
      <c r="R2070" s="5" t="str">
        <f aca="false">IF(OR(Q2070="Steel plate",Q2070="Concrete jacket"),"Steel plate or jacket",Q2070)</f>
        <v>Seal cracks</v>
      </c>
      <c r="S2070" s="5" t="str">
        <f aca="false">IF(O2070&lt;='Tree rules'!$C$4,IF(N2070&lt;='Tree rules'!$C$5,IF(P2070&lt;='Tree rules'!$C$7,"Monitor","Polymer laminate"),IF(P2070&lt;='Tree rules'!$C$8,"Seal cracks","Polymer laminate")),IF(O2070&lt;='Tree rules'!$C$6,IF(P2070&lt;='Tree rules'!$C$9,"Polymer laminate","Steel plate or jacket"),IF(L2070&lt;='Tree rules'!$C$10,"Steel plate or jacket","Polymer laminate")))</f>
        <v>Seal cracks</v>
      </c>
      <c r="T2070" s="5" t="str">
        <f aca="false">IF(S2070=R2070,"Yes","No")</f>
        <v>Yes</v>
      </c>
    </row>
    <row r="2071" customFormat="false" ht="15" hidden="false" customHeight="false" outlineLevel="0" collapsed="false">
      <c r="A2071" s="15" t="n">
        <v>6926</v>
      </c>
      <c r="B2071" s="16" t="n">
        <v>5.06316572610867</v>
      </c>
      <c r="C2071" s="15" t="n">
        <v>300</v>
      </c>
      <c r="D2071" s="15" t="n">
        <v>475</v>
      </c>
      <c r="E2071" s="15" t="n">
        <v>25</v>
      </c>
      <c r="F2071" s="16" t="n">
        <v>0.735735984447258</v>
      </c>
      <c r="G2071" s="17" t="s">
        <v>103</v>
      </c>
      <c r="H2071" s="18" t="n">
        <v>0.2</v>
      </c>
      <c r="I2071" s="18" t="n">
        <v>1</v>
      </c>
      <c r="J2071" s="19" t="n">
        <v>0.926010468899012</v>
      </c>
      <c r="K2071" s="19" t="n">
        <v>0.464377669828949</v>
      </c>
      <c r="L2071" s="16" t="n">
        <v>11.8575309744934</v>
      </c>
      <c r="M2071" s="19" t="n">
        <v>0.949861189400064</v>
      </c>
      <c r="N2071" s="19" t="n">
        <v>1.04177170022133</v>
      </c>
      <c r="O2071" s="19" t="n">
        <v>0.926010468899012</v>
      </c>
      <c r="P2071" s="19" t="n">
        <v>0.36364633382692</v>
      </c>
      <c r="Q2071" s="17" t="s">
        <v>30</v>
      </c>
      <c r="R2071" s="5" t="str">
        <f aca="false">IF(OR(Q2071="Steel plate",Q2071="Concrete jacket"),"Steel plate or jacket",Q2071)</f>
        <v>Seal cracks</v>
      </c>
      <c r="S2071" s="5" t="str">
        <f aca="false">IF(O2071&lt;='Tree rules'!$C$4,IF(N2071&lt;='Tree rules'!$C$5,IF(P2071&lt;='Tree rules'!$C$7,"Monitor","Polymer laminate"),IF(P2071&lt;='Tree rules'!$C$8,"Seal cracks","Polymer laminate")),IF(O2071&lt;='Tree rules'!$C$6,IF(P2071&lt;='Tree rules'!$C$9,"Polymer laminate","Steel plate or jacket"),IF(L2071&lt;='Tree rules'!$C$10,"Steel plate or jacket","Polymer laminate")))</f>
        <v>Seal cracks</v>
      </c>
      <c r="T2071" s="5" t="str">
        <f aca="false">IF(S2071=R2071,"Yes","No")</f>
        <v>Yes</v>
      </c>
    </row>
    <row r="2072" customFormat="false" ht="15" hidden="false" customHeight="false" outlineLevel="0" collapsed="false">
      <c r="A2072" s="15" t="n">
        <v>6928</v>
      </c>
      <c r="B2072" s="16" t="n">
        <v>6.07897291796525</v>
      </c>
      <c r="C2072" s="15" t="n">
        <v>230</v>
      </c>
      <c r="D2072" s="15" t="n">
        <v>600</v>
      </c>
      <c r="E2072" s="15" t="n">
        <v>20</v>
      </c>
      <c r="F2072" s="16" t="n">
        <v>0.742342309449384</v>
      </c>
      <c r="G2072" s="17" t="s">
        <v>101</v>
      </c>
      <c r="H2072" s="18" t="n">
        <v>0.3</v>
      </c>
      <c r="I2072" s="18" t="n">
        <v>1</v>
      </c>
      <c r="J2072" s="19" t="n">
        <v>0.863898581294833</v>
      </c>
      <c r="K2072" s="19" t="n">
        <v>0.520815232264401</v>
      </c>
      <c r="L2072" s="16" t="n">
        <v>11.0126320977631</v>
      </c>
      <c r="M2072" s="19" t="n">
        <v>0.92068810644308</v>
      </c>
      <c r="N2072" s="19" t="n">
        <v>0.534800330873335</v>
      </c>
      <c r="O2072" s="19" t="n">
        <v>0.863898581294833</v>
      </c>
      <c r="P2072" s="19" t="n">
        <v>0.385812139812306</v>
      </c>
      <c r="Q2072" s="17" t="s">
        <v>29</v>
      </c>
      <c r="R2072" s="5" t="str">
        <f aca="false">IF(OR(Q2072="Steel plate",Q2072="Concrete jacket"),"Steel plate or jacket",Q2072)</f>
        <v>Monitor</v>
      </c>
      <c r="S2072" s="5" t="str">
        <f aca="false">IF(O2072&lt;='Tree rules'!$C$4,IF(N2072&lt;='Tree rules'!$C$5,IF(P2072&lt;='Tree rules'!$C$7,"Monitor","Polymer laminate"),IF(P2072&lt;='Tree rules'!$C$8,"Seal cracks","Polymer laminate")),IF(O2072&lt;='Tree rules'!$C$6,IF(P2072&lt;='Tree rules'!$C$9,"Polymer laminate","Steel plate or jacket"),IF(L2072&lt;='Tree rules'!$C$10,"Steel plate or jacket","Polymer laminate")))</f>
        <v>Monitor</v>
      </c>
      <c r="T2072" s="5" t="str">
        <f aca="false">IF(S2072=R2072,"Yes","No")</f>
        <v>Yes</v>
      </c>
    </row>
    <row r="2073" customFormat="false" ht="15" hidden="false" customHeight="false" outlineLevel="0" collapsed="false">
      <c r="A2073" s="15" t="n">
        <v>6929</v>
      </c>
      <c r="B2073" s="16" t="n">
        <v>5.0454071729979</v>
      </c>
      <c r="C2073" s="15" t="n">
        <v>300</v>
      </c>
      <c r="D2073" s="15" t="n">
        <v>475</v>
      </c>
      <c r="E2073" s="15" t="n">
        <v>20</v>
      </c>
      <c r="F2073" s="16" t="n">
        <v>0.624901102811956</v>
      </c>
      <c r="G2073" s="17" t="s">
        <v>101</v>
      </c>
      <c r="H2073" s="18" t="n">
        <v>0.3</v>
      </c>
      <c r="I2073" s="18" t="n">
        <v>1.5</v>
      </c>
      <c r="J2073" s="19" t="n">
        <v>0.983641179634752</v>
      </c>
      <c r="K2073" s="19" t="n">
        <v>0.554947187486546</v>
      </c>
      <c r="L2073" s="16" t="n">
        <v>11.760855881114</v>
      </c>
      <c r="M2073" s="19" t="n">
        <v>0.691650122583874</v>
      </c>
      <c r="N2073" s="19" t="n">
        <v>0.833173607255252</v>
      </c>
      <c r="O2073" s="19" t="n">
        <v>1.202527316385</v>
      </c>
      <c r="P2073" s="19" t="n">
        <v>0.570634080768621</v>
      </c>
      <c r="Q2073" s="17" t="s">
        <v>31</v>
      </c>
      <c r="R2073" s="5" t="str">
        <f aca="false">IF(OR(Q2073="Steel plate",Q2073="Concrete jacket"),"Steel plate or jacket",Q2073)</f>
        <v>Polymer laminate</v>
      </c>
      <c r="S2073" s="5" t="str">
        <f aca="false">IF(O2073&lt;='Tree rules'!$C$4,IF(N2073&lt;='Tree rules'!$C$5,IF(P2073&lt;='Tree rules'!$C$7,"Monitor","Polymer laminate"),IF(P2073&lt;='Tree rules'!$C$8,"Seal cracks","Polymer laminate")),IF(O2073&lt;='Tree rules'!$C$6,IF(P2073&lt;='Tree rules'!$C$9,"Polymer laminate","Steel plate or jacket"),IF(L2073&lt;='Tree rules'!$C$10,"Steel plate or jacket","Polymer laminate")))</f>
        <v>Polymer laminate</v>
      </c>
      <c r="T2073" s="5" t="str">
        <f aca="false">IF(S2073=R2073,"Yes","No")</f>
        <v>Yes</v>
      </c>
    </row>
    <row r="2074" customFormat="false" ht="15" hidden="false" customHeight="false" outlineLevel="0" collapsed="false">
      <c r="A2074" s="15" t="n">
        <v>6932</v>
      </c>
      <c r="B2074" s="16" t="n">
        <v>3.66764829546823</v>
      </c>
      <c r="C2074" s="15" t="n">
        <v>230</v>
      </c>
      <c r="D2074" s="15" t="n">
        <v>325</v>
      </c>
      <c r="E2074" s="15" t="n">
        <v>25</v>
      </c>
      <c r="F2074" s="16" t="n">
        <v>0.662259320914844</v>
      </c>
      <c r="G2074" s="17" t="s">
        <v>102</v>
      </c>
      <c r="H2074" s="18" t="n">
        <v>0.1</v>
      </c>
      <c r="I2074" s="18" t="n">
        <v>1</v>
      </c>
      <c r="J2074" s="19" t="n">
        <v>0.889874157581799</v>
      </c>
      <c r="K2074" s="19" t="n">
        <v>0.425108370051259</v>
      </c>
      <c r="L2074" s="16" t="n">
        <v>13.8926071798039</v>
      </c>
      <c r="M2074" s="19" t="n">
        <v>0.949419304347108</v>
      </c>
      <c r="N2074" s="19" t="n">
        <v>2.5153618692791</v>
      </c>
      <c r="O2074" s="19" t="n">
        <v>0.889874157581799</v>
      </c>
      <c r="P2074" s="19" t="n">
        <v>0.268703714149967</v>
      </c>
      <c r="Q2074" s="17" t="s">
        <v>30</v>
      </c>
      <c r="R2074" s="5" t="str">
        <f aca="false">IF(OR(Q2074="Steel plate",Q2074="Concrete jacket"),"Steel plate or jacket",Q2074)</f>
        <v>Seal cracks</v>
      </c>
      <c r="S2074" s="5" t="str">
        <f aca="false">IF(O2074&lt;='Tree rules'!$C$4,IF(N2074&lt;='Tree rules'!$C$5,IF(P2074&lt;='Tree rules'!$C$7,"Monitor","Polymer laminate"),IF(P2074&lt;='Tree rules'!$C$8,"Seal cracks","Polymer laminate")),IF(O2074&lt;='Tree rules'!$C$6,IF(P2074&lt;='Tree rules'!$C$9,"Polymer laminate","Steel plate or jacket"),IF(L2074&lt;='Tree rules'!$C$10,"Steel plate or jacket","Polymer laminate")))</f>
        <v>Seal cracks</v>
      </c>
      <c r="T2074" s="5" t="str">
        <f aca="false">IF(S2074=R2074,"Yes","No")</f>
        <v>Yes</v>
      </c>
    </row>
    <row r="2075" customFormat="false" ht="15" hidden="false" customHeight="false" outlineLevel="0" collapsed="false">
      <c r="A2075" s="15" t="n">
        <v>6934</v>
      </c>
      <c r="B2075" s="16" t="n">
        <v>4.16420407139102</v>
      </c>
      <c r="C2075" s="15" t="n">
        <v>300</v>
      </c>
      <c r="D2075" s="15" t="n">
        <v>350</v>
      </c>
      <c r="E2075" s="15" t="n">
        <v>25</v>
      </c>
      <c r="F2075" s="16" t="n">
        <v>0.661387927071535</v>
      </c>
      <c r="G2075" s="17" t="s">
        <v>101</v>
      </c>
      <c r="H2075" s="18" t="n">
        <v>0.3</v>
      </c>
      <c r="I2075" s="18" t="n">
        <v>1.5</v>
      </c>
      <c r="J2075" s="19" t="n">
        <v>0.878348518217507</v>
      </c>
      <c r="K2075" s="19" t="n">
        <v>0.644423412363901</v>
      </c>
      <c r="L2075" s="16" t="n">
        <v>13.6980397085231</v>
      </c>
      <c r="M2075" s="19" t="n">
        <v>0.684237568684387</v>
      </c>
      <c r="N2075" s="19" t="n">
        <v>0.8398439191097</v>
      </c>
      <c r="O2075" s="19" t="n">
        <v>1.03450860264901</v>
      </c>
      <c r="P2075" s="19" t="n">
        <v>0.547987929320929</v>
      </c>
      <c r="Q2075" s="17" t="s">
        <v>31</v>
      </c>
      <c r="R2075" s="5" t="str">
        <f aca="false">IF(OR(Q2075="Steel plate",Q2075="Concrete jacket"),"Steel plate or jacket",Q2075)</f>
        <v>Polymer laminate</v>
      </c>
      <c r="S2075" s="5" t="str">
        <f aca="false">IF(O2075&lt;='Tree rules'!$C$4,IF(N2075&lt;='Tree rules'!$C$5,IF(P2075&lt;='Tree rules'!$C$7,"Monitor","Polymer laminate"),IF(P2075&lt;='Tree rules'!$C$8,"Seal cracks","Polymer laminate")),IF(O2075&lt;='Tree rules'!$C$6,IF(P2075&lt;='Tree rules'!$C$9,"Polymer laminate","Steel plate or jacket"),IF(L2075&lt;='Tree rules'!$C$10,"Steel plate or jacket","Polymer laminate")))</f>
        <v>Polymer laminate</v>
      </c>
      <c r="T2075" s="5" t="str">
        <f aca="false">IF(S2075=R2075,"Yes","No")</f>
        <v>Yes</v>
      </c>
    </row>
    <row r="2076" customFormat="false" ht="15" hidden="false" customHeight="false" outlineLevel="0" collapsed="false">
      <c r="A2076" s="15" t="n">
        <v>6935</v>
      </c>
      <c r="B2076" s="16" t="n">
        <v>7.11809010694604</v>
      </c>
      <c r="C2076" s="15" t="n">
        <v>230</v>
      </c>
      <c r="D2076" s="15" t="n">
        <v>625</v>
      </c>
      <c r="E2076" s="15" t="n">
        <v>25</v>
      </c>
      <c r="F2076" s="16" t="n">
        <v>0.603925598347216</v>
      </c>
      <c r="G2076" s="17" t="s">
        <v>101</v>
      </c>
      <c r="H2076" s="18" t="n">
        <v>0.3</v>
      </c>
      <c r="I2076" s="18" t="n">
        <v>1</v>
      </c>
      <c r="J2076" s="19" t="n">
        <v>0.98174608402037</v>
      </c>
      <c r="K2076" s="19" t="n">
        <v>0.483350203565891</v>
      </c>
      <c r="L2076" s="16" t="n">
        <v>12.2937652969707</v>
      </c>
      <c r="M2076" s="19" t="n">
        <v>0.279056961144645</v>
      </c>
      <c r="N2076" s="19" t="n">
        <v>0.663876613478754</v>
      </c>
      <c r="O2076" s="19" t="n">
        <v>0.98174608402037</v>
      </c>
      <c r="P2076" s="19" t="n">
        <v>1.14849328626853</v>
      </c>
      <c r="Q2076" s="17" t="s">
        <v>31</v>
      </c>
      <c r="R2076" s="5" t="str">
        <f aca="false">IF(OR(Q2076="Steel plate",Q2076="Concrete jacket"),"Steel plate or jacket",Q2076)</f>
        <v>Polymer laminate</v>
      </c>
      <c r="S2076" s="5" t="str">
        <f aca="false">IF(O2076&lt;='Tree rules'!$C$4,IF(N2076&lt;='Tree rules'!$C$5,IF(P2076&lt;='Tree rules'!$C$7,"Monitor","Polymer laminate"),IF(P2076&lt;='Tree rules'!$C$8,"Seal cracks","Polymer laminate")),IF(O2076&lt;='Tree rules'!$C$6,IF(P2076&lt;='Tree rules'!$C$9,"Polymer laminate","Steel plate or jacket"),IF(L2076&lt;='Tree rules'!$C$10,"Steel plate or jacket","Polymer laminate")))</f>
        <v>Polymer laminate</v>
      </c>
      <c r="T2076" s="5" t="str">
        <f aca="false">IF(S2076=R2076,"Yes","No")</f>
        <v>Yes</v>
      </c>
    </row>
    <row r="2077" customFormat="false" ht="15" hidden="false" customHeight="false" outlineLevel="0" collapsed="false">
      <c r="A2077" s="15" t="n">
        <v>6937</v>
      </c>
      <c r="B2077" s="16" t="n">
        <v>7.47458013096717</v>
      </c>
      <c r="C2077" s="15" t="n">
        <v>300</v>
      </c>
      <c r="D2077" s="15" t="n">
        <v>725</v>
      </c>
      <c r="E2077" s="15" t="n">
        <v>30</v>
      </c>
      <c r="F2077" s="16" t="n">
        <v>0.6187282429522</v>
      </c>
      <c r="G2077" s="17" t="s">
        <v>103</v>
      </c>
      <c r="H2077" s="18" t="n">
        <v>0.2</v>
      </c>
      <c r="I2077" s="18" t="n">
        <v>1</v>
      </c>
      <c r="J2077" s="19" t="n">
        <v>0.852223308621389</v>
      </c>
      <c r="K2077" s="19" t="n">
        <v>0.539849063275455</v>
      </c>
      <c r="L2077" s="16" t="n">
        <v>11.0407387458895</v>
      </c>
      <c r="M2077" s="19" t="n">
        <v>0.3770147488438</v>
      </c>
      <c r="N2077" s="19" t="n">
        <v>0.924568347922863</v>
      </c>
      <c r="O2077" s="19" t="n">
        <v>0.852223308621389</v>
      </c>
      <c r="P2077" s="19" t="n">
        <v>0.696982170742674</v>
      </c>
      <c r="Q2077" s="17" t="s">
        <v>29</v>
      </c>
      <c r="R2077" s="5" t="str">
        <f aca="false">IF(OR(Q2077="Steel plate",Q2077="Concrete jacket"),"Steel plate or jacket",Q2077)</f>
        <v>Monitor</v>
      </c>
      <c r="S2077" s="5" t="str">
        <f aca="false">IF(O2077&lt;='Tree rules'!$C$4,IF(N2077&lt;='Tree rules'!$C$5,IF(P2077&lt;='Tree rules'!$C$7,"Monitor","Polymer laminate"),IF(P2077&lt;='Tree rules'!$C$8,"Seal cracks","Polymer laminate")),IF(O2077&lt;='Tree rules'!$C$6,IF(P2077&lt;='Tree rules'!$C$9,"Polymer laminate","Steel plate or jacket"),IF(L2077&lt;='Tree rules'!$C$10,"Steel plate or jacket","Polymer laminate")))</f>
        <v>Monitor</v>
      </c>
      <c r="T2077" s="5" t="str">
        <f aca="false">IF(S2077=R2077,"Yes","No")</f>
        <v>Yes</v>
      </c>
    </row>
    <row r="2078" customFormat="false" ht="15" hidden="false" customHeight="false" outlineLevel="0" collapsed="false">
      <c r="A2078" s="15" t="n">
        <v>6939</v>
      </c>
      <c r="B2078" s="16" t="n">
        <v>7.71810410899993</v>
      </c>
      <c r="C2078" s="15" t="n">
        <v>230</v>
      </c>
      <c r="D2078" s="15" t="n">
        <v>700</v>
      </c>
      <c r="E2078" s="15" t="n">
        <v>25</v>
      </c>
      <c r="F2078" s="16" t="n">
        <v>0.534668075600975</v>
      </c>
      <c r="G2078" s="17" t="s">
        <v>103</v>
      </c>
      <c r="H2078" s="18" t="n">
        <v>0.2</v>
      </c>
      <c r="I2078" s="18" t="n">
        <v>1</v>
      </c>
      <c r="J2078" s="19" t="n">
        <v>0.981775980800686</v>
      </c>
      <c r="K2078" s="19" t="n">
        <v>0.426799543557362</v>
      </c>
      <c r="L2078" s="16" t="n">
        <v>11.8013824296635</v>
      </c>
      <c r="M2078" s="19" t="n">
        <v>0.34433701903431</v>
      </c>
      <c r="N2078" s="19" t="n">
        <v>0.971577629707474</v>
      </c>
      <c r="O2078" s="19" t="n">
        <v>0.981775980800686</v>
      </c>
      <c r="P2078" s="19" t="n">
        <v>0.795199237891253</v>
      </c>
      <c r="Q2078" s="17" t="s">
        <v>29</v>
      </c>
      <c r="R2078" s="5" t="str">
        <f aca="false">IF(OR(Q2078="Steel plate",Q2078="Concrete jacket"),"Steel plate or jacket",Q2078)</f>
        <v>Monitor</v>
      </c>
      <c r="S2078" s="5" t="str">
        <f aca="false">IF(O2078&lt;='Tree rules'!$C$4,IF(N2078&lt;='Tree rules'!$C$5,IF(P2078&lt;='Tree rules'!$C$7,"Monitor","Polymer laminate"),IF(P2078&lt;='Tree rules'!$C$8,"Seal cracks","Polymer laminate")),IF(O2078&lt;='Tree rules'!$C$6,IF(P2078&lt;='Tree rules'!$C$9,"Polymer laminate","Steel plate or jacket"),IF(L2078&lt;='Tree rules'!$C$10,"Steel plate or jacket","Polymer laminate")))</f>
        <v>Monitor</v>
      </c>
      <c r="T2078" s="5" t="str">
        <f aca="false">IF(S2078=R2078,"Yes","No")</f>
        <v>Yes</v>
      </c>
    </row>
    <row r="2079" customFormat="false" ht="15" hidden="false" customHeight="false" outlineLevel="0" collapsed="false">
      <c r="A2079" s="15" t="n">
        <v>6941</v>
      </c>
      <c r="B2079" s="16" t="n">
        <v>6.932307463137</v>
      </c>
      <c r="C2079" s="15" t="n">
        <v>300</v>
      </c>
      <c r="D2079" s="15" t="n">
        <v>575</v>
      </c>
      <c r="E2079" s="15" t="n">
        <v>30</v>
      </c>
      <c r="F2079" s="16" t="n">
        <v>0.760158524876169</v>
      </c>
      <c r="G2079" s="17" t="s">
        <v>101</v>
      </c>
      <c r="H2079" s="18" t="n">
        <v>0.3</v>
      </c>
      <c r="I2079" s="18" t="n">
        <v>1</v>
      </c>
      <c r="J2079" s="19" t="n">
        <v>0.878338814360648</v>
      </c>
      <c r="K2079" s="19" t="n">
        <v>0.478807171409119</v>
      </c>
      <c r="L2079" s="16" t="n">
        <v>13.1045509700132</v>
      </c>
      <c r="M2079" s="19" t="n">
        <v>0.92157489778405</v>
      </c>
      <c r="N2079" s="19" t="n">
        <v>0.507635394406634</v>
      </c>
      <c r="O2079" s="19" t="n">
        <v>0.878338814360648</v>
      </c>
      <c r="P2079" s="19" t="n">
        <v>0.411715288151971</v>
      </c>
      <c r="Q2079" s="17" t="s">
        <v>29</v>
      </c>
      <c r="R2079" s="5" t="str">
        <f aca="false">IF(OR(Q2079="Steel plate",Q2079="Concrete jacket"),"Steel plate or jacket",Q2079)</f>
        <v>Monitor</v>
      </c>
      <c r="S2079" s="5" t="str">
        <f aca="false">IF(O2079&lt;='Tree rules'!$C$4,IF(N2079&lt;='Tree rules'!$C$5,IF(P2079&lt;='Tree rules'!$C$7,"Monitor","Polymer laminate"),IF(P2079&lt;='Tree rules'!$C$8,"Seal cracks","Polymer laminate")),IF(O2079&lt;='Tree rules'!$C$6,IF(P2079&lt;='Tree rules'!$C$9,"Polymer laminate","Steel plate or jacket"),IF(L2079&lt;='Tree rules'!$C$10,"Steel plate or jacket","Polymer laminate")))</f>
        <v>Monitor</v>
      </c>
      <c r="T2079" s="5" t="str">
        <f aca="false">IF(S2079=R2079,"Yes","No")</f>
        <v>Yes</v>
      </c>
    </row>
    <row r="2080" customFormat="false" ht="15" hidden="false" customHeight="false" outlineLevel="0" collapsed="false">
      <c r="A2080" s="15" t="n">
        <v>6943</v>
      </c>
      <c r="B2080" s="16" t="n">
        <v>4.54547246259781</v>
      </c>
      <c r="C2080" s="15" t="n">
        <v>300</v>
      </c>
      <c r="D2080" s="15" t="n">
        <v>375</v>
      </c>
      <c r="E2080" s="15" t="n">
        <v>30</v>
      </c>
      <c r="F2080" s="16" t="n">
        <v>0.611130485804701</v>
      </c>
      <c r="G2080" s="17" t="s">
        <v>101</v>
      </c>
      <c r="H2080" s="18" t="n">
        <v>0.3</v>
      </c>
      <c r="I2080" s="18" t="n">
        <v>1</v>
      </c>
      <c r="J2080" s="19" t="n">
        <v>0.974240488224571</v>
      </c>
      <c r="K2080" s="19" t="n">
        <v>0.564698789561589</v>
      </c>
      <c r="L2080" s="16" t="n">
        <v>13.8160257221818</v>
      </c>
      <c r="M2080" s="19" t="n">
        <v>0.280657057253952</v>
      </c>
      <c r="N2080" s="19" t="n">
        <v>0.869008501320334</v>
      </c>
      <c r="O2080" s="19" t="n">
        <v>0.974240488224571</v>
      </c>
      <c r="P2080" s="19" t="n">
        <v>1.1015601942431</v>
      </c>
      <c r="Q2080" s="17" t="s">
        <v>31</v>
      </c>
      <c r="R2080" s="5" t="str">
        <f aca="false">IF(OR(Q2080="Steel plate",Q2080="Concrete jacket"),"Steel plate or jacket",Q2080)</f>
        <v>Polymer laminate</v>
      </c>
      <c r="S2080" s="5" t="str">
        <f aca="false">IF(O2080&lt;='Tree rules'!$C$4,IF(N2080&lt;='Tree rules'!$C$5,IF(P2080&lt;='Tree rules'!$C$7,"Monitor","Polymer laminate"),IF(P2080&lt;='Tree rules'!$C$8,"Seal cracks","Polymer laminate")),IF(O2080&lt;='Tree rules'!$C$6,IF(P2080&lt;='Tree rules'!$C$9,"Polymer laminate","Steel plate or jacket"),IF(L2080&lt;='Tree rules'!$C$10,"Steel plate or jacket","Polymer laminate")))</f>
        <v>Polymer laminate</v>
      </c>
      <c r="T2080" s="5" t="str">
        <f aca="false">IF(S2080=R2080,"Yes","No")</f>
        <v>Yes</v>
      </c>
    </row>
    <row r="2081" customFormat="false" ht="15" hidden="false" customHeight="false" outlineLevel="0" collapsed="false">
      <c r="A2081" s="15" t="n">
        <v>6946</v>
      </c>
      <c r="B2081" s="16" t="n">
        <v>7.13440093882079</v>
      </c>
      <c r="C2081" s="15" t="n">
        <v>300</v>
      </c>
      <c r="D2081" s="15" t="n">
        <v>700</v>
      </c>
      <c r="E2081" s="15" t="n">
        <v>20</v>
      </c>
      <c r="F2081" s="16" t="n">
        <v>0.614868286941122</v>
      </c>
      <c r="G2081" s="17" t="s">
        <v>101</v>
      </c>
      <c r="H2081" s="18" t="n">
        <v>0.3</v>
      </c>
      <c r="I2081" s="18" t="n">
        <v>1</v>
      </c>
      <c r="J2081" s="19" t="n">
        <v>0.982324300878587</v>
      </c>
      <c r="K2081" s="19" t="n">
        <v>0.608867810124083</v>
      </c>
      <c r="L2081" s="16" t="n">
        <v>10.9088699370349</v>
      </c>
      <c r="M2081" s="19" t="n">
        <v>0.838124686526511</v>
      </c>
      <c r="N2081" s="19" t="n">
        <v>0.549350977375029</v>
      </c>
      <c r="O2081" s="19" t="n">
        <v>0.982324300878587</v>
      </c>
      <c r="P2081" s="19" t="n">
        <v>0.449922179542376</v>
      </c>
      <c r="Q2081" s="17" t="s">
        <v>29</v>
      </c>
      <c r="R2081" s="5" t="str">
        <f aca="false">IF(OR(Q2081="Steel plate",Q2081="Concrete jacket"),"Steel plate or jacket",Q2081)</f>
        <v>Monitor</v>
      </c>
      <c r="S2081" s="5" t="str">
        <f aca="false">IF(O2081&lt;='Tree rules'!$C$4,IF(N2081&lt;='Tree rules'!$C$5,IF(P2081&lt;='Tree rules'!$C$7,"Monitor","Polymer laminate"),IF(P2081&lt;='Tree rules'!$C$8,"Seal cracks","Polymer laminate")),IF(O2081&lt;='Tree rules'!$C$6,IF(P2081&lt;='Tree rules'!$C$9,"Polymer laminate","Steel plate or jacket"),IF(L2081&lt;='Tree rules'!$C$10,"Steel plate or jacket","Polymer laminate")))</f>
        <v>Monitor</v>
      </c>
      <c r="T2081" s="5" t="str">
        <f aca="false">IF(S2081=R2081,"Yes","No")</f>
        <v>Yes</v>
      </c>
    </row>
    <row r="2082" customFormat="false" ht="15" hidden="false" customHeight="false" outlineLevel="0" collapsed="false">
      <c r="A2082" s="15" t="n">
        <v>6947</v>
      </c>
      <c r="B2082" s="16" t="n">
        <v>5.33976719512994</v>
      </c>
      <c r="C2082" s="15" t="n">
        <v>300</v>
      </c>
      <c r="D2082" s="15" t="n">
        <v>425</v>
      </c>
      <c r="E2082" s="15" t="n">
        <v>25</v>
      </c>
      <c r="F2082" s="16" t="n">
        <v>0.555542467478301</v>
      </c>
      <c r="G2082" s="17" t="s">
        <v>101</v>
      </c>
      <c r="H2082" s="18" t="n">
        <v>0.3</v>
      </c>
      <c r="I2082" s="18" t="n">
        <v>2</v>
      </c>
      <c r="J2082" s="19" t="n">
        <v>0.930388099766485</v>
      </c>
      <c r="K2082" s="19" t="n">
        <v>0.509398569811671</v>
      </c>
      <c r="L2082" s="16" t="n">
        <v>14.1638387138725</v>
      </c>
      <c r="M2082" s="19" t="n">
        <v>0.944512699905466</v>
      </c>
      <c r="N2082" s="19" t="n">
        <v>1.49896037569045</v>
      </c>
      <c r="O2082" s="19" t="n">
        <v>1.38683783214212</v>
      </c>
      <c r="P2082" s="19" t="n">
        <v>0.42737638444067</v>
      </c>
      <c r="Q2082" s="17" t="s">
        <v>31</v>
      </c>
      <c r="R2082" s="5" t="str">
        <f aca="false">IF(OR(Q2082="Steel plate",Q2082="Concrete jacket"),"Steel plate or jacket",Q2082)</f>
        <v>Polymer laminate</v>
      </c>
      <c r="S2082" s="5" t="str">
        <f aca="false">IF(O2082&lt;='Tree rules'!$C$4,IF(N2082&lt;='Tree rules'!$C$5,IF(P2082&lt;='Tree rules'!$C$7,"Monitor","Polymer laminate"),IF(P2082&lt;='Tree rules'!$C$8,"Seal cracks","Polymer laminate")),IF(O2082&lt;='Tree rules'!$C$6,IF(P2082&lt;='Tree rules'!$C$9,"Polymer laminate","Steel plate or jacket"),IF(L2082&lt;='Tree rules'!$C$10,"Steel plate or jacket","Polymer laminate")))</f>
        <v>Polymer laminate</v>
      </c>
      <c r="T2082" s="5" t="str">
        <f aca="false">IF(S2082=R2082,"Yes","No")</f>
        <v>Yes</v>
      </c>
    </row>
    <row r="2083" customFormat="false" ht="15" hidden="false" customHeight="false" outlineLevel="0" collapsed="false">
      <c r="A2083" s="15" t="n">
        <v>6949</v>
      </c>
      <c r="B2083" s="16" t="n">
        <v>5.09025944470525</v>
      </c>
      <c r="C2083" s="15" t="n">
        <v>300</v>
      </c>
      <c r="D2083" s="15" t="n">
        <v>400</v>
      </c>
      <c r="E2083" s="15" t="n">
        <v>25</v>
      </c>
      <c r="F2083" s="16" t="n">
        <v>0.529481907908392</v>
      </c>
      <c r="G2083" s="17" t="s">
        <v>101</v>
      </c>
      <c r="H2083" s="18" t="n">
        <v>0.3</v>
      </c>
      <c r="I2083" s="18" t="n">
        <v>1</v>
      </c>
      <c r="J2083" s="19" t="n">
        <v>0.852787353311743</v>
      </c>
      <c r="K2083" s="19" t="n">
        <v>0.632602543403899</v>
      </c>
      <c r="L2083" s="16" t="n">
        <v>14.2984815862507</v>
      </c>
      <c r="M2083" s="19" t="n">
        <v>0.366358508040853</v>
      </c>
      <c r="N2083" s="19" t="n">
        <v>0.590742703563815</v>
      </c>
      <c r="O2083" s="19" t="n">
        <v>0.852787353311743</v>
      </c>
      <c r="P2083" s="19" t="n">
        <v>0.809092426151346</v>
      </c>
      <c r="Q2083" s="17" t="s">
        <v>29</v>
      </c>
      <c r="R2083" s="5" t="str">
        <f aca="false">IF(OR(Q2083="Steel plate",Q2083="Concrete jacket"),"Steel plate or jacket",Q2083)</f>
        <v>Monitor</v>
      </c>
      <c r="S2083" s="5" t="str">
        <f aca="false">IF(O2083&lt;='Tree rules'!$C$4,IF(N2083&lt;='Tree rules'!$C$5,IF(P2083&lt;='Tree rules'!$C$7,"Monitor","Polymer laminate"),IF(P2083&lt;='Tree rules'!$C$8,"Seal cracks","Polymer laminate")),IF(O2083&lt;='Tree rules'!$C$6,IF(P2083&lt;='Tree rules'!$C$9,"Polymer laminate","Steel plate or jacket"),IF(L2083&lt;='Tree rules'!$C$10,"Steel plate or jacket","Polymer laminate")))</f>
        <v>Monitor</v>
      </c>
      <c r="T2083" s="5" t="str">
        <f aca="false">IF(S2083=R2083,"Yes","No")</f>
        <v>Yes</v>
      </c>
    </row>
    <row r="2084" customFormat="false" ht="15" hidden="false" customHeight="false" outlineLevel="0" collapsed="false">
      <c r="A2084" s="15" t="n">
        <v>6950</v>
      </c>
      <c r="B2084" s="16" t="n">
        <v>4.24883029412702</v>
      </c>
      <c r="C2084" s="15" t="n">
        <v>230</v>
      </c>
      <c r="D2084" s="15" t="n">
        <v>400</v>
      </c>
      <c r="E2084" s="15" t="n">
        <v>25</v>
      </c>
      <c r="F2084" s="16" t="n">
        <v>0.776085141697083</v>
      </c>
      <c r="G2084" s="17" t="s">
        <v>103</v>
      </c>
      <c r="H2084" s="18" t="n">
        <v>0.2</v>
      </c>
      <c r="I2084" s="18" t="n">
        <v>1</v>
      </c>
      <c r="J2084" s="19" t="n">
        <v>0.953857871913702</v>
      </c>
      <c r="K2084" s="19" t="n">
        <v>0.407696248790162</v>
      </c>
      <c r="L2084" s="16" t="n">
        <v>12.0705406083154</v>
      </c>
      <c r="M2084" s="19" t="n">
        <v>0.344294171796135</v>
      </c>
      <c r="N2084" s="19" t="n">
        <v>1.40223165559595</v>
      </c>
      <c r="O2084" s="19" t="n">
        <v>0.953857871913702</v>
      </c>
      <c r="P2084" s="19" t="n">
        <v>0.89246438147427</v>
      </c>
      <c r="Q2084" s="17" t="s">
        <v>30</v>
      </c>
      <c r="R2084" s="5" t="str">
        <f aca="false">IF(OR(Q2084="Steel plate",Q2084="Concrete jacket"),"Steel plate or jacket",Q2084)</f>
        <v>Seal cracks</v>
      </c>
      <c r="S2084" s="5" t="str">
        <f aca="false">IF(O2084&lt;='Tree rules'!$C$4,IF(N2084&lt;='Tree rules'!$C$5,IF(P2084&lt;='Tree rules'!$C$7,"Monitor","Polymer laminate"),IF(P2084&lt;='Tree rules'!$C$8,"Seal cracks","Polymer laminate")),IF(O2084&lt;='Tree rules'!$C$6,IF(P2084&lt;='Tree rules'!$C$9,"Polymer laminate","Steel plate or jacket"),IF(L2084&lt;='Tree rules'!$C$10,"Steel plate or jacket","Polymer laminate")))</f>
        <v>Seal cracks</v>
      </c>
      <c r="T2084" s="5" t="str">
        <f aca="false">IF(S2084=R2084,"Yes","No")</f>
        <v>Yes</v>
      </c>
    </row>
    <row r="2085" customFormat="false" ht="15" hidden="false" customHeight="false" outlineLevel="0" collapsed="false">
      <c r="A2085" s="15" t="n">
        <v>6953</v>
      </c>
      <c r="B2085" s="16" t="n">
        <v>7.41260870200413</v>
      </c>
      <c r="C2085" s="15" t="n">
        <v>230</v>
      </c>
      <c r="D2085" s="15" t="n">
        <v>675</v>
      </c>
      <c r="E2085" s="15" t="n">
        <v>20</v>
      </c>
      <c r="F2085" s="16" t="n">
        <v>0.653545382481754</v>
      </c>
      <c r="G2085" s="17" t="s">
        <v>103</v>
      </c>
      <c r="H2085" s="18" t="n">
        <v>0.2</v>
      </c>
      <c r="I2085" s="18" t="n">
        <v>1.5</v>
      </c>
      <c r="J2085" s="19" t="n">
        <v>0.851126060520803</v>
      </c>
      <c r="K2085" s="19" t="n">
        <v>0.484468945474235</v>
      </c>
      <c r="L2085" s="16" t="n">
        <v>11.8223424274388</v>
      </c>
      <c r="M2085" s="19" t="n">
        <v>0.499185361564706</v>
      </c>
      <c r="N2085" s="19" t="n">
        <v>1.11354343116175</v>
      </c>
      <c r="O2085" s="19" t="n">
        <v>1.07051701827813</v>
      </c>
      <c r="P2085" s="19" t="n">
        <v>0.728561305811725</v>
      </c>
      <c r="Q2085" s="17" t="s">
        <v>31</v>
      </c>
      <c r="R2085" s="5" t="str">
        <f aca="false">IF(OR(Q2085="Steel plate",Q2085="Concrete jacket"),"Steel plate or jacket",Q2085)</f>
        <v>Polymer laminate</v>
      </c>
      <c r="S2085" s="5" t="str">
        <f aca="false">IF(O2085&lt;='Tree rules'!$C$4,IF(N2085&lt;='Tree rules'!$C$5,IF(P2085&lt;='Tree rules'!$C$7,"Monitor","Polymer laminate"),IF(P2085&lt;='Tree rules'!$C$8,"Seal cracks","Polymer laminate")),IF(O2085&lt;='Tree rules'!$C$6,IF(P2085&lt;='Tree rules'!$C$9,"Polymer laminate","Steel plate or jacket"),IF(L2085&lt;='Tree rules'!$C$10,"Steel plate or jacket","Polymer laminate")))</f>
        <v>Polymer laminate</v>
      </c>
      <c r="T2085" s="5" t="str">
        <f aca="false">IF(S2085=R2085,"Yes","No")</f>
        <v>Yes</v>
      </c>
    </row>
    <row r="2086" customFormat="false" ht="15" hidden="false" customHeight="false" outlineLevel="0" collapsed="false">
      <c r="A2086" s="15" t="n">
        <v>6958</v>
      </c>
      <c r="B2086" s="16" t="n">
        <v>5.14687149407869</v>
      </c>
      <c r="C2086" s="15" t="n">
        <v>300</v>
      </c>
      <c r="D2086" s="15" t="n">
        <v>475</v>
      </c>
      <c r="E2086" s="15" t="n">
        <v>30</v>
      </c>
      <c r="F2086" s="16" t="n">
        <v>0.735735984447258</v>
      </c>
      <c r="G2086" s="17" t="s">
        <v>103</v>
      </c>
      <c r="H2086" s="18" t="n">
        <v>0.2</v>
      </c>
      <c r="I2086" s="18" t="n">
        <v>1.5</v>
      </c>
      <c r="J2086" s="19" t="n">
        <v>0.909123259431472</v>
      </c>
      <c r="K2086" s="19" t="n">
        <v>0.627017476944766</v>
      </c>
      <c r="L2086" s="16" t="n">
        <v>12.0535632179829</v>
      </c>
      <c r="M2086" s="19" t="n">
        <v>0.776855303663839</v>
      </c>
      <c r="N2086" s="19" t="n">
        <v>1.30313868890172</v>
      </c>
      <c r="O2086" s="19" t="n">
        <v>1.07866680296695</v>
      </c>
      <c r="P2086" s="19" t="n">
        <v>0.501312852153509</v>
      </c>
      <c r="Q2086" s="17" t="s">
        <v>31</v>
      </c>
      <c r="R2086" s="5" t="str">
        <f aca="false">IF(OR(Q2086="Steel plate",Q2086="Concrete jacket"),"Steel plate or jacket",Q2086)</f>
        <v>Polymer laminate</v>
      </c>
      <c r="S2086" s="5" t="str">
        <f aca="false">IF(O2086&lt;='Tree rules'!$C$4,IF(N2086&lt;='Tree rules'!$C$5,IF(P2086&lt;='Tree rules'!$C$7,"Monitor","Polymer laminate"),IF(P2086&lt;='Tree rules'!$C$8,"Seal cracks","Polymer laminate")),IF(O2086&lt;='Tree rules'!$C$6,IF(P2086&lt;='Tree rules'!$C$9,"Polymer laminate","Steel plate or jacket"),IF(L2086&lt;='Tree rules'!$C$10,"Steel plate or jacket","Polymer laminate")))</f>
        <v>Polymer laminate</v>
      </c>
      <c r="T2086" s="5" t="str">
        <f aca="false">IF(S2086=R2086,"Yes","No")</f>
        <v>Yes</v>
      </c>
    </row>
    <row r="2087" customFormat="false" ht="15" hidden="false" customHeight="false" outlineLevel="0" collapsed="false">
      <c r="A2087" s="15" t="n">
        <v>6965</v>
      </c>
      <c r="B2087" s="16" t="n">
        <v>7.16885357877155</v>
      </c>
      <c r="C2087" s="15" t="n">
        <v>300</v>
      </c>
      <c r="D2087" s="15" t="n">
        <v>625</v>
      </c>
      <c r="E2087" s="15" t="n">
        <v>25</v>
      </c>
      <c r="F2087" s="16" t="n">
        <v>0.694514438099298</v>
      </c>
      <c r="G2087" s="17" t="s">
        <v>101</v>
      </c>
      <c r="H2087" s="18" t="n">
        <v>0.3</v>
      </c>
      <c r="I2087" s="18" t="n">
        <v>1.5</v>
      </c>
      <c r="J2087" s="19" t="n">
        <v>0.856997783240174</v>
      </c>
      <c r="K2087" s="19" t="n">
        <v>0.43428276161803</v>
      </c>
      <c r="L2087" s="16" t="n">
        <v>12.3814396869975</v>
      </c>
      <c r="M2087" s="19" t="n">
        <v>0.764549926150136</v>
      </c>
      <c r="N2087" s="19" t="n">
        <v>0.657333527697727</v>
      </c>
      <c r="O2087" s="19" t="n">
        <v>1.09940699285722</v>
      </c>
      <c r="P2087" s="19" t="n">
        <v>0.494881901252391</v>
      </c>
      <c r="Q2087" s="17" t="s">
        <v>31</v>
      </c>
      <c r="R2087" s="5" t="str">
        <f aca="false">IF(OR(Q2087="Steel plate",Q2087="Concrete jacket"),"Steel plate or jacket",Q2087)</f>
        <v>Polymer laminate</v>
      </c>
      <c r="S2087" s="5" t="str">
        <f aca="false">IF(O2087&lt;='Tree rules'!$C$4,IF(N2087&lt;='Tree rules'!$C$5,IF(P2087&lt;='Tree rules'!$C$7,"Monitor","Polymer laminate"),IF(P2087&lt;='Tree rules'!$C$8,"Seal cracks","Polymer laminate")),IF(O2087&lt;='Tree rules'!$C$6,IF(P2087&lt;='Tree rules'!$C$9,"Polymer laminate","Steel plate or jacket"),IF(L2087&lt;='Tree rules'!$C$10,"Steel plate or jacket","Polymer laminate")))</f>
        <v>Polymer laminate</v>
      </c>
      <c r="T2087" s="5" t="str">
        <f aca="false">IF(S2087=R2087,"Yes","No")</f>
        <v>Yes</v>
      </c>
    </row>
    <row r="2088" customFormat="false" ht="15" hidden="false" customHeight="false" outlineLevel="0" collapsed="false">
      <c r="A2088" s="15" t="n">
        <v>6966</v>
      </c>
      <c r="B2088" s="16" t="n">
        <v>4.51892437934256</v>
      </c>
      <c r="C2088" s="15" t="n">
        <v>300</v>
      </c>
      <c r="D2088" s="15" t="n">
        <v>375</v>
      </c>
      <c r="E2088" s="15" t="n">
        <v>25</v>
      </c>
      <c r="F2088" s="16" t="n">
        <v>0.640487798897002</v>
      </c>
      <c r="G2088" s="17" t="s">
        <v>101</v>
      </c>
      <c r="H2088" s="18" t="n">
        <v>0.3</v>
      </c>
      <c r="I2088" s="18" t="n">
        <v>1</v>
      </c>
      <c r="J2088" s="19" t="n">
        <v>0.899587473047424</v>
      </c>
      <c r="K2088" s="19" t="n">
        <v>0.486817371650148</v>
      </c>
      <c r="L2088" s="16" t="n">
        <v>13.8193406096103</v>
      </c>
      <c r="M2088" s="19" t="n">
        <v>0.281708652549812</v>
      </c>
      <c r="N2088" s="19" t="n">
        <v>1.07655211239296</v>
      </c>
      <c r="O2088" s="19" t="n">
        <v>0.899587473047424</v>
      </c>
      <c r="P2088" s="19" t="n">
        <v>1.0447130153496</v>
      </c>
      <c r="Q2088" s="17" t="s">
        <v>31</v>
      </c>
      <c r="R2088" s="5" t="str">
        <f aca="false">IF(OR(Q2088="Steel plate",Q2088="Concrete jacket"),"Steel plate or jacket",Q2088)</f>
        <v>Polymer laminate</v>
      </c>
      <c r="S2088" s="5" t="str">
        <f aca="false">IF(O2088&lt;='Tree rules'!$C$4,IF(N2088&lt;='Tree rules'!$C$5,IF(P2088&lt;='Tree rules'!$C$7,"Monitor","Polymer laminate"),IF(P2088&lt;='Tree rules'!$C$8,"Seal cracks","Polymer laminate")),IF(O2088&lt;='Tree rules'!$C$6,IF(P2088&lt;='Tree rules'!$C$9,"Polymer laminate","Steel plate or jacket"),IF(L2088&lt;='Tree rules'!$C$10,"Steel plate or jacket","Polymer laminate")))</f>
        <v>Polymer laminate</v>
      </c>
      <c r="T2088" s="5" t="str">
        <f aca="false">IF(S2088=R2088,"Yes","No")</f>
        <v>Yes</v>
      </c>
    </row>
    <row r="2089" customFormat="false" ht="15" hidden="false" customHeight="false" outlineLevel="0" collapsed="false">
      <c r="A2089" s="15" t="n">
        <v>6969</v>
      </c>
      <c r="B2089" s="16" t="n">
        <v>3.38556006338521</v>
      </c>
      <c r="C2089" s="15" t="n">
        <v>300</v>
      </c>
      <c r="D2089" s="15" t="n">
        <v>300</v>
      </c>
      <c r="E2089" s="15" t="n">
        <v>25</v>
      </c>
      <c r="F2089" s="16" t="n">
        <v>0.589048622548086</v>
      </c>
      <c r="G2089" s="17" t="s">
        <v>101</v>
      </c>
      <c r="H2089" s="18" t="n">
        <v>0.3</v>
      </c>
      <c r="I2089" s="18" t="n">
        <v>1</v>
      </c>
      <c r="J2089" s="19" t="n">
        <v>0.96127866198169</v>
      </c>
      <c r="K2089" s="19" t="n">
        <v>0.469210412386465</v>
      </c>
      <c r="L2089" s="16" t="n">
        <v>13.2248439975985</v>
      </c>
      <c r="M2089" s="19" t="n">
        <v>0.484144609412614</v>
      </c>
      <c r="N2089" s="19" t="n">
        <v>0.713051004054036</v>
      </c>
      <c r="O2089" s="19" t="n">
        <v>0.96127866198169</v>
      </c>
      <c r="P2089" s="19" t="n">
        <v>0.545169285241066</v>
      </c>
      <c r="Q2089" s="17" t="s">
        <v>29</v>
      </c>
      <c r="R2089" s="5" t="str">
        <f aca="false">IF(OR(Q2089="Steel plate",Q2089="Concrete jacket"),"Steel plate or jacket",Q2089)</f>
        <v>Monitor</v>
      </c>
      <c r="S2089" s="5" t="str">
        <f aca="false">IF(O2089&lt;='Tree rules'!$C$4,IF(N2089&lt;='Tree rules'!$C$5,IF(P2089&lt;='Tree rules'!$C$7,"Monitor","Polymer laminate"),IF(P2089&lt;='Tree rules'!$C$8,"Seal cracks","Polymer laminate")),IF(O2089&lt;='Tree rules'!$C$6,IF(P2089&lt;='Tree rules'!$C$9,"Polymer laminate","Steel plate or jacket"),IF(L2089&lt;='Tree rules'!$C$10,"Steel plate or jacket","Polymer laminate")))</f>
        <v>Monitor</v>
      </c>
      <c r="T2089" s="5" t="str">
        <f aca="false">IF(S2089=R2089,"Yes","No")</f>
        <v>Yes</v>
      </c>
    </row>
    <row r="2090" customFormat="false" ht="15" hidden="false" customHeight="false" outlineLevel="0" collapsed="false">
      <c r="A2090" s="15" t="n">
        <v>6970</v>
      </c>
      <c r="B2090" s="16" t="n">
        <v>5.13718508100322</v>
      </c>
      <c r="C2090" s="15" t="n">
        <v>300</v>
      </c>
      <c r="D2090" s="15" t="n">
        <v>425</v>
      </c>
      <c r="E2090" s="15" t="n">
        <v>30</v>
      </c>
      <c r="F2090" s="16" t="n">
        <v>0.593686800678386</v>
      </c>
      <c r="G2090" s="17" t="s">
        <v>101</v>
      </c>
      <c r="H2090" s="18" t="n">
        <v>0.3</v>
      </c>
      <c r="I2090" s="18" t="n">
        <v>1</v>
      </c>
      <c r="J2090" s="19" t="n">
        <v>0.870910864422771</v>
      </c>
      <c r="K2090" s="19" t="n">
        <v>0.478680892214905</v>
      </c>
      <c r="L2090" s="16" t="n">
        <v>13.4834254094573</v>
      </c>
      <c r="M2090" s="19" t="n">
        <v>0.893601657818629</v>
      </c>
      <c r="N2090" s="19" t="n">
        <v>0.499319074598448</v>
      </c>
      <c r="O2090" s="19" t="n">
        <v>0.870910864422772</v>
      </c>
      <c r="P2090" s="19" t="n">
        <v>0.326497003743337</v>
      </c>
      <c r="Q2090" s="17" t="s">
        <v>29</v>
      </c>
      <c r="R2090" s="5" t="str">
        <f aca="false">IF(OR(Q2090="Steel plate",Q2090="Concrete jacket"),"Steel plate or jacket",Q2090)</f>
        <v>Monitor</v>
      </c>
      <c r="S2090" s="5" t="str">
        <f aca="false">IF(O2090&lt;='Tree rules'!$C$4,IF(N2090&lt;='Tree rules'!$C$5,IF(P2090&lt;='Tree rules'!$C$7,"Monitor","Polymer laminate"),IF(P2090&lt;='Tree rules'!$C$8,"Seal cracks","Polymer laminate")),IF(O2090&lt;='Tree rules'!$C$6,IF(P2090&lt;='Tree rules'!$C$9,"Polymer laminate","Steel plate or jacket"),IF(L2090&lt;='Tree rules'!$C$10,"Steel plate or jacket","Polymer laminate")))</f>
        <v>Monitor</v>
      </c>
      <c r="T2090" s="5" t="str">
        <f aca="false">IF(S2090=R2090,"Yes","No")</f>
        <v>Yes</v>
      </c>
    </row>
    <row r="2091" customFormat="false" ht="15" hidden="false" customHeight="false" outlineLevel="0" collapsed="false">
      <c r="A2091" s="15" t="n">
        <v>6972</v>
      </c>
      <c r="B2091" s="16" t="n">
        <v>3.62042607560284</v>
      </c>
      <c r="C2091" s="15" t="n">
        <v>230</v>
      </c>
      <c r="D2091" s="15" t="n">
        <v>300</v>
      </c>
      <c r="E2091" s="15" t="n">
        <v>25</v>
      </c>
      <c r="F2091" s="16" t="n">
        <v>0.731533308458238</v>
      </c>
      <c r="G2091" s="17" t="s">
        <v>102</v>
      </c>
      <c r="H2091" s="18" t="n">
        <v>0.1</v>
      </c>
      <c r="I2091" s="18" t="n">
        <v>2</v>
      </c>
      <c r="J2091" s="19" t="n">
        <v>0.941461969344555</v>
      </c>
      <c r="K2091" s="19" t="n">
        <v>0.520949300606416</v>
      </c>
      <c r="L2091" s="16" t="n">
        <v>15.1482262577525</v>
      </c>
      <c r="M2091" s="19" t="n">
        <v>0.860572997516041</v>
      </c>
      <c r="N2091" s="19" t="n">
        <v>4.40023924414313</v>
      </c>
      <c r="O2091" s="19" t="n">
        <v>1.39246998421153</v>
      </c>
      <c r="P2091" s="19" t="n">
        <v>0.457943072115563</v>
      </c>
      <c r="Q2091" s="17" t="s">
        <v>31</v>
      </c>
      <c r="R2091" s="5" t="str">
        <f aca="false">IF(OR(Q2091="Steel plate",Q2091="Concrete jacket"),"Steel plate or jacket",Q2091)</f>
        <v>Polymer laminate</v>
      </c>
      <c r="S2091" s="5" t="str">
        <f aca="false">IF(O2091&lt;='Tree rules'!$C$4,IF(N2091&lt;='Tree rules'!$C$5,IF(P2091&lt;='Tree rules'!$C$7,"Monitor","Polymer laminate"),IF(P2091&lt;='Tree rules'!$C$8,"Seal cracks","Polymer laminate")),IF(O2091&lt;='Tree rules'!$C$6,IF(P2091&lt;='Tree rules'!$C$9,"Polymer laminate","Steel plate or jacket"),IF(L2091&lt;='Tree rules'!$C$10,"Steel plate or jacket","Polymer laminate")))</f>
        <v>Polymer laminate</v>
      </c>
      <c r="T2091" s="5" t="str">
        <f aca="false">IF(S2091=R2091,"Yes","No")</f>
        <v>Yes</v>
      </c>
    </row>
    <row r="2092" customFormat="false" ht="15" hidden="false" customHeight="false" outlineLevel="0" collapsed="false">
      <c r="A2092" s="15" t="n">
        <v>6973</v>
      </c>
      <c r="B2092" s="16" t="n">
        <v>5.1066770687913</v>
      </c>
      <c r="C2092" s="15" t="n">
        <v>230</v>
      </c>
      <c r="D2092" s="15" t="n">
        <v>425</v>
      </c>
      <c r="E2092" s="15" t="n">
        <v>25</v>
      </c>
      <c r="F2092" s="16" t="n">
        <v>0.724620609754306</v>
      </c>
      <c r="G2092" s="17" t="s">
        <v>103</v>
      </c>
      <c r="H2092" s="18" t="n">
        <v>0.2</v>
      </c>
      <c r="I2092" s="18" t="n">
        <v>1</v>
      </c>
      <c r="J2092" s="19" t="n">
        <v>0.861281969228005</v>
      </c>
      <c r="K2092" s="19" t="n">
        <v>0.497704018090742</v>
      </c>
      <c r="L2092" s="16" t="n">
        <v>13.5455625166878</v>
      </c>
      <c r="M2092" s="19" t="n">
        <v>0.819104857976059</v>
      </c>
      <c r="N2092" s="19" t="n">
        <v>1.12757182663428</v>
      </c>
      <c r="O2092" s="19" t="n">
        <v>0.861281969228005</v>
      </c>
      <c r="P2092" s="19" t="n">
        <v>0.430221881372804</v>
      </c>
      <c r="Q2092" s="17" t="s">
        <v>30</v>
      </c>
      <c r="R2092" s="5" t="str">
        <f aca="false">IF(OR(Q2092="Steel plate",Q2092="Concrete jacket"),"Steel plate or jacket",Q2092)</f>
        <v>Seal cracks</v>
      </c>
      <c r="S2092" s="5" t="str">
        <f aca="false">IF(O2092&lt;='Tree rules'!$C$4,IF(N2092&lt;='Tree rules'!$C$5,IF(P2092&lt;='Tree rules'!$C$7,"Monitor","Polymer laminate"),IF(P2092&lt;='Tree rules'!$C$8,"Seal cracks","Polymer laminate")),IF(O2092&lt;='Tree rules'!$C$6,IF(P2092&lt;='Tree rules'!$C$9,"Polymer laminate","Steel plate or jacket"),IF(L2092&lt;='Tree rules'!$C$10,"Steel plate or jacket","Polymer laminate")))</f>
        <v>Seal cracks</v>
      </c>
      <c r="T2092" s="5" t="str">
        <f aca="false">IF(S2092=R2092,"Yes","No")</f>
        <v>Yes</v>
      </c>
    </row>
    <row r="2093" customFormat="false" ht="15" hidden="false" customHeight="false" outlineLevel="0" collapsed="false">
      <c r="A2093" s="15" t="n">
        <v>6978</v>
      </c>
      <c r="B2093" s="16" t="n">
        <v>4.37824973755936</v>
      </c>
      <c r="C2093" s="15" t="n">
        <v>230</v>
      </c>
      <c r="D2093" s="15" t="n">
        <v>400</v>
      </c>
      <c r="E2093" s="15" t="n">
        <v>30</v>
      </c>
      <c r="F2093" s="16" t="n">
        <v>0.776085141697083</v>
      </c>
      <c r="G2093" s="17" t="s">
        <v>101</v>
      </c>
      <c r="H2093" s="18" t="n">
        <v>0.3</v>
      </c>
      <c r="I2093" s="18" t="n">
        <v>1.5</v>
      </c>
      <c r="J2093" s="19" t="n">
        <v>0.885963380689602</v>
      </c>
      <c r="K2093" s="19" t="n">
        <v>0.593616412131958</v>
      </c>
      <c r="L2093" s="16" t="n">
        <v>12.4382094817027</v>
      </c>
      <c r="M2093" s="19" t="n">
        <v>0.932240413396644</v>
      </c>
      <c r="N2093" s="19" t="n">
        <v>0.946131753291034</v>
      </c>
      <c r="O2093" s="19" t="n">
        <v>1.06598386937177</v>
      </c>
      <c r="P2093" s="19" t="n">
        <v>0.412764657672222</v>
      </c>
      <c r="Q2093" s="17" t="s">
        <v>31</v>
      </c>
      <c r="R2093" s="5" t="str">
        <f aca="false">IF(OR(Q2093="Steel plate",Q2093="Concrete jacket"),"Steel plate or jacket",Q2093)</f>
        <v>Polymer laminate</v>
      </c>
      <c r="S2093" s="5" t="str">
        <f aca="false">IF(O2093&lt;='Tree rules'!$C$4,IF(N2093&lt;='Tree rules'!$C$5,IF(P2093&lt;='Tree rules'!$C$7,"Monitor","Polymer laminate"),IF(P2093&lt;='Tree rules'!$C$8,"Seal cracks","Polymer laminate")),IF(O2093&lt;='Tree rules'!$C$6,IF(P2093&lt;='Tree rules'!$C$9,"Polymer laminate","Steel plate or jacket"),IF(L2093&lt;='Tree rules'!$C$10,"Steel plate or jacket","Polymer laminate")))</f>
        <v>Polymer laminate</v>
      </c>
      <c r="T2093" s="5" t="str">
        <f aca="false">IF(S2093=R2093,"Yes","No")</f>
        <v>Yes</v>
      </c>
    </row>
    <row r="2094" customFormat="false" ht="15" hidden="false" customHeight="false" outlineLevel="0" collapsed="false">
      <c r="A2094" s="15" t="n">
        <v>6984</v>
      </c>
      <c r="B2094" s="16" t="n">
        <v>4.10092792951457</v>
      </c>
      <c r="C2094" s="15" t="n">
        <v>300</v>
      </c>
      <c r="D2094" s="15" t="n">
        <v>375</v>
      </c>
      <c r="E2094" s="15" t="n">
        <v>20</v>
      </c>
      <c r="F2094" s="16" t="n">
        <v>0.683367586279351</v>
      </c>
      <c r="G2094" s="17" t="s">
        <v>101</v>
      </c>
      <c r="H2094" s="18" t="n">
        <v>0.3</v>
      </c>
      <c r="I2094" s="18" t="n">
        <v>1</v>
      </c>
      <c r="J2094" s="19" t="n">
        <v>0.909131883639202</v>
      </c>
      <c r="K2094" s="19" t="n">
        <v>0.455783058108446</v>
      </c>
      <c r="L2094" s="16" t="n">
        <v>12.3895103610712</v>
      </c>
      <c r="M2094" s="19" t="n">
        <v>0.38655508676331</v>
      </c>
      <c r="N2094" s="19" t="n">
        <v>0.607571575263532</v>
      </c>
      <c r="O2094" s="19" t="n">
        <v>0.909131883639202</v>
      </c>
      <c r="P2094" s="19" t="n">
        <v>0.802513911111446</v>
      </c>
      <c r="Q2094" s="17" t="s">
        <v>29</v>
      </c>
      <c r="R2094" s="5" t="str">
        <f aca="false">IF(OR(Q2094="Steel plate",Q2094="Concrete jacket"),"Steel plate or jacket",Q2094)</f>
        <v>Monitor</v>
      </c>
      <c r="S2094" s="5" t="str">
        <f aca="false">IF(O2094&lt;='Tree rules'!$C$4,IF(N2094&lt;='Tree rules'!$C$5,IF(P2094&lt;='Tree rules'!$C$7,"Monitor","Polymer laminate"),IF(P2094&lt;='Tree rules'!$C$8,"Seal cracks","Polymer laminate")),IF(O2094&lt;='Tree rules'!$C$6,IF(P2094&lt;='Tree rules'!$C$9,"Polymer laminate","Steel plate or jacket"),IF(L2094&lt;='Tree rules'!$C$10,"Steel plate or jacket","Polymer laminate")))</f>
        <v>Monitor</v>
      </c>
      <c r="T2094" s="5" t="str">
        <f aca="false">IF(S2094=R2094,"Yes","No")</f>
        <v>Yes</v>
      </c>
    </row>
    <row r="2095" customFormat="false" ht="15" hidden="false" customHeight="false" outlineLevel="0" collapsed="false">
      <c r="A2095" s="15" t="n">
        <v>6987</v>
      </c>
      <c r="B2095" s="16" t="n">
        <v>7.9887818200143</v>
      </c>
      <c r="C2095" s="15" t="n">
        <v>300</v>
      </c>
      <c r="D2095" s="15" t="n">
        <v>725</v>
      </c>
      <c r="E2095" s="15" t="n">
        <v>30</v>
      </c>
      <c r="F2095" s="16" t="n">
        <v>0.6187282429522</v>
      </c>
      <c r="G2095" s="17" t="s">
        <v>103</v>
      </c>
      <c r="H2095" s="18" t="n">
        <v>0.2</v>
      </c>
      <c r="I2095" s="18" t="n">
        <v>1.5</v>
      </c>
      <c r="J2095" s="19" t="n">
        <v>0.913089751250186</v>
      </c>
      <c r="K2095" s="19" t="n">
        <v>0.532133672519115</v>
      </c>
      <c r="L2095" s="16" t="n">
        <v>11.8002685672294</v>
      </c>
      <c r="M2095" s="19" t="n">
        <v>0.63327540478924</v>
      </c>
      <c r="N2095" s="19" t="n">
        <v>1.16893869070583</v>
      </c>
      <c r="O2095" s="19" t="n">
        <v>1.12669172553912</v>
      </c>
      <c r="P2095" s="19" t="n">
        <v>0.54631145502509</v>
      </c>
      <c r="Q2095" s="17" t="s">
        <v>31</v>
      </c>
      <c r="R2095" s="5" t="str">
        <f aca="false">IF(OR(Q2095="Steel plate",Q2095="Concrete jacket"),"Steel plate or jacket",Q2095)</f>
        <v>Polymer laminate</v>
      </c>
      <c r="S2095" s="5" t="str">
        <f aca="false">IF(O2095&lt;='Tree rules'!$C$4,IF(N2095&lt;='Tree rules'!$C$5,IF(P2095&lt;='Tree rules'!$C$7,"Monitor","Polymer laminate"),IF(P2095&lt;='Tree rules'!$C$8,"Seal cracks","Polymer laminate")),IF(O2095&lt;='Tree rules'!$C$6,IF(P2095&lt;='Tree rules'!$C$9,"Polymer laminate","Steel plate or jacket"),IF(L2095&lt;='Tree rules'!$C$10,"Steel plate or jacket","Polymer laminate")))</f>
        <v>Polymer laminate</v>
      </c>
      <c r="T2095" s="5" t="str">
        <f aca="false">IF(S2095=R2095,"Yes","No")</f>
        <v>Yes</v>
      </c>
    </row>
    <row r="2096" customFormat="false" ht="15" hidden="false" customHeight="false" outlineLevel="0" collapsed="false">
      <c r="A2096" s="15" t="n">
        <v>6992</v>
      </c>
      <c r="B2096" s="16" t="n">
        <v>6.68150709346782</v>
      </c>
      <c r="C2096" s="15" t="n">
        <v>300</v>
      </c>
      <c r="D2096" s="15" t="n">
        <v>600</v>
      </c>
      <c r="E2096" s="15" t="n">
        <v>25</v>
      </c>
      <c r="F2096" s="16" t="n">
        <v>0.758838805214926</v>
      </c>
      <c r="G2096" s="17" t="s">
        <v>103</v>
      </c>
      <c r="H2096" s="18" t="n">
        <v>0.2</v>
      </c>
      <c r="I2096" s="18" t="n">
        <v>1</v>
      </c>
      <c r="J2096" s="19" t="n">
        <v>0.85883798255372</v>
      </c>
      <c r="K2096" s="19" t="n">
        <v>0.414821267875492</v>
      </c>
      <c r="L2096" s="16" t="n">
        <v>12.1041795171519</v>
      </c>
      <c r="M2096" s="19" t="n">
        <v>0.363028059985973</v>
      </c>
      <c r="N2096" s="19" t="n">
        <v>0.93298985498701</v>
      </c>
      <c r="O2096" s="19" t="n">
        <v>0.85883798255372</v>
      </c>
      <c r="P2096" s="19" t="n">
        <v>0.858276119762142</v>
      </c>
      <c r="Q2096" s="17" t="s">
        <v>29</v>
      </c>
      <c r="R2096" s="5" t="str">
        <f aca="false">IF(OR(Q2096="Steel plate",Q2096="Concrete jacket"),"Steel plate or jacket",Q2096)</f>
        <v>Monitor</v>
      </c>
      <c r="S2096" s="5" t="str">
        <f aca="false">IF(O2096&lt;='Tree rules'!$C$4,IF(N2096&lt;='Tree rules'!$C$5,IF(P2096&lt;='Tree rules'!$C$7,"Monitor","Polymer laminate"),IF(P2096&lt;='Tree rules'!$C$8,"Seal cracks","Polymer laminate")),IF(O2096&lt;='Tree rules'!$C$6,IF(P2096&lt;='Tree rules'!$C$9,"Polymer laminate","Steel plate or jacket"),IF(L2096&lt;='Tree rules'!$C$10,"Steel plate or jacket","Polymer laminate")))</f>
        <v>Monitor</v>
      </c>
      <c r="T2096" s="5" t="str">
        <f aca="false">IF(S2096=R2096,"Yes","No")</f>
        <v>Yes</v>
      </c>
    </row>
    <row r="2097" customFormat="false" ht="15" hidden="false" customHeight="false" outlineLevel="0" collapsed="false">
      <c r="A2097" s="15" t="n">
        <v>6996</v>
      </c>
      <c r="B2097" s="16" t="n">
        <v>6.44078087381144</v>
      </c>
      <c r="C2097" s="15" t="n">
        <v>230</v>
      </c>
      <c r="D2097" s="15" t="n">
        <v>525</v>
      </c>
      <c r="E2097" s="15" t="n">
        <v>20</v>
      </c>
      <c r="F2097" s="16" t="n">
        <v>0.57270853223768</v>
      </c>
      <c r="G2097" s="17" t="s">
        <v>103</v>
      </c>
      <c r="H2097" s="18" t="n">
        <v>0.2</v>
      </c>
      <c r="I2097" s="18" t="n">
        <v>2</v>
      </c>
      <c r="J2097" s="19" t="n">
        <v>0.948031186491935</v>
      </c>
      <c r="K2097" s="19" t="n">
        <v>0.562553479444891</v>
      </c>
      <c r="L2097" s="16" t="n">
        <v>13.5026852700449</v>
      </c>
      <c r="M2097" s="19" t="n">
        <v>0.446794925306738</v>
      </c>
      <c r="N2097" s="19" t="n">
        <v>1.9835689662492</v>
      </c>
      <c r="O2097" s="19" t="n">
        <v>1.36274413040056</v>
      </c>
      <c r="P2097" s="19" t="n">
        <v>0.995159762898941</v>
      </c>
      <c r="Q2097" s="17" t="s">
        <v>31</v>
      </c>
      <c r="R2097" s="5" t="str">
        <f aca="false">IF(OR(Q2097="Steel plate",Q2097="Concrete jacket"),"Steel plate or jacket",Q2097)</f>
        <v>Polymer laminate</v>
      </c>
      <c r="S2097" s="5" t="str">
        <f aca="false">IF(O2097&lt;='Tree rules'!$C$4,IF(N2097&lt;='Tree rules'!$C$5,IF(P2097&lt;='Tree rules'!$C$7,"Monitor","Polymer laminate"),IF(P2097&lt;='Tree rules'!$C$8,"Seal cracks","Polymer laminate")),IF(O2097&lt;='Tree rules'!$C$6,IF(P2097&lt;='Tree rules'!$C$9,"Polymer laminate","Steel plate or jacket"),IF(L2097&lt;='Tree rules'!$C$10,"Steel plate or jacket","Polymer laminate")))</f>
        <v>Polymer laminate</v>
      </c>
      <c r="T2097" s="5" t="str">
        <f aca="false">IF(S2097=R2097,"Yes","No")</f>
        <v>Yes</v>
      </c>
    </row>
    <row r="2098" customFormat="false" ht="15" hidden="false" customHeight="false" outlineLevel="0" collapsed="false">
      <c r="A2098" s="15" t="n">
        <v>7009</v>
      </c>
      <c r="B2098" s="16" t="n">
        <v>3.28673745808572</v>
      </c>
      <c r="C2098" s="15" t="n">
        <v>300</v>
      </c>
      <c r="D2098" s="15" t="n">
        <v>300</v>
      </c>
      <c r="E2098" s="15" t="n">
        <v>25</v>
      </c>
      <c r="F2098" s="16" t="n">
        <v>0.736310778185108</v>
      </c>
      <c r="G2098" s="17" t="s">
        <v>103</v>
      </c>
      <c r="H2098" s="18" t="n">
        <v>0.2</v>
      </c>
      <c r="I2098" s="18" t="n">
        <v>2</v>
      </c>
      <c r="J2098" s="19" t="n">
        <v>0.942888082275079</v>
      </c>
      <c r="K2098" s="19" t="n">
        <v>0.438500846053334</v>
      </c>
      <c r="L2098" s="16" t="n">
        <v>12.8388181956474</v>
      </c>
      <c r="M2098" s="19" t="n">
        <v>0.306776161419652</v>
      </c>
      <c r="N2098" s="19" t="n">
        <v>1.62143851801268</v>
      </c>
      <c r="O2098" s="19" t="n">
        <v>1.47231894273893</v>
      </c>
      <c r="P2098" s="19" t="n">
        <v>1.23690656285951</v>
      </c>
      <c r="Q2098" s="17" t="s">
        <v>31</v>
      </c>
      <c r="R2098" s="5" t="str">
        <f aca="false">IF(OR(Q2098="Steel plate",Q2098="Concrete jacket"),"Steel plate or jacket",Q2098)</f>
        <v>Polymer laminate</v>
      </c>
      <c r="S2098" s="5" t="str">
        <f aca="false">IF(O2098&lt;='Tree rules'!$C$4,IF(N2098&lt;='Tree rules'!$C$5,IF(P2098&lt;='Tree rules'!$C$7,"Monitor","Polymer laminate"),IF(P2098&lt;='Tree rules'!$C$8,"Seal cracks","Polymer laminate")),IF(O2098&lt;='Tree rules'!$C$6,IF(P2098&lt;='Tree rules'!$C$9,"Polymer laminate","Steel plate or jacket"),IF(L2098&lt;='Tree rules'!$C$10,"Steel plate or jacket","Polymer laminate")))</f>
        <v>Steel plate or jacket</v>
      </c>
      <c r="T2098" s="5" t="str">
        <f aca="false">IF(S2098=R2098,"Yes","No")</f>
        <v>No</v>
      </c>
    </row>
    <row r="2099" customFormat="false" ht="15" hidden="false" customHeight="false" outlineLevel="0" collapsed="false">
      <c r="A2099" s="15" t="n">
        <v>7014</v>
      </c>
      <c r="B2099" s="16" t="n">
        <v>5.31225222692456</v>
      </c>
      <c r="C2099" s="15" t="n">
        <v>300</v>
      </c>
      <c r="D2099" s="15" t="n">
        <v>525</v>
      </c>
      <c r="E2099" s="15" t="n">
        <v>25</v>
      </c>
      <c r="F2099" s="16" t="n">
        <v>0.679998409867921</v>
      </c>
      <c r="G2099" s="17" t="s">
        <v>102</v>
      </c>
      <c r="H2099" s="18" t="n">
        <v>0.1</v>
      </c>
      <c r="I2099" s="18" t="n">
        <v>1</v>
      </c>
      <c r="J2099" s="19" t="n">
        <v>0.929623619645498</v>
      </c>
      <c r="K2099" s="19" t="n">
        <v>0.636729565137694</v>
      </c>
      <c r="L2099" s="16" t="n">
        <v>11.4983814435597</v>
      </c>
      <c r="M2099" s="19" t="n">
        <v>0.546481476396607</v>
      </c>
      <c r="N2099" s="19" t="n">
        <v>2.72434955012745</v>
      </c>
      <c r="O2099" s="19" t="n">
        <v>0.929623619645498</v>
      </c>
      <c r="P2099" s="19" t="n">
        <v>0.587252053634247</v>
      </c>
      <c r="Q2099" s="17" t="s">
        <v>30</v>
      </c>
      <c r="R2099" s="5" t="str">
        <f aca="false">IF(OR(Q2099="Steel plate",Q2099="Concrete jacket"),"Steel plate or jacket",Q2099)</f>
        <v>Seal cracks</v>
      </c>
      <c r="S2099" s="5" t="str">
        <f aca="false">IF(O2099&lt;='Tree rules'!$C$4,IF(N2099&lt;='Tree rules'!$C$5,IF(P2099&lt;='Tree rules'!$C$7,"Monitor","Polymer laminate"),IF(P2099&lt;='Tree rules'!$C$8,"Seal cracks","Polymer laminate")),IF(O2099&lt;='Tree rules'!$C$6,IF(P2099&lt;='Tree rules'!$C$9,"Polymer laminate","Steel plate or jacket"),IF(L2099&lt;='Tree rules'!$C$10,"Steel plate or jacket","Polymer laminate")))</f>
        <v>Seal cracks</v>
      </c>
      <c r="T2099" s="5" t="str">
        <f aca="false">IF(S2099=R2099,"Yes","No")</f>
        <v>Yes</v>
      </c>
    </row>
    <row r="2100" customFormat="false" ht="15" hidden="false" customHeight="false" outlineLevel="0" collapsed="false">
      <c r="A2100" s="15" t="n">
        <v>7015</v>
      </c>
      <c r="B2100" s="16" t="n">
        <v>6.50093274246073</v>
      </c>
      <c r="C2100" s="15" t="n">
        <v>300</v>
      </c>
      <c r="D2100" s="15" t="n">
        <v>550</v>
      </c>
      <c r="E2100" s="15" t="n">
        <v>30</v>
      </c>
      <c r="F2100" s="16" t="n">
        <v>0.664887334093078</v>
      </c>
      <c r="G2100" s="17" t="s">
        <v>103</v>
      </c>
      <c r="H2100" s="18" t="n">
        <v>0.2</v>
      </c>
      <c r="I2100" s="18" t="n">
        <v>1.5</v>
      </c>
      <c r="J2100" s="19" t="n">
        <v>0.865425951154233</v>
      </c>
      <c r="K2100" s="19" t="n">
        <v>0.479221062917563</v>
      </c>
      <c r="L2100" s="16" t="n">
        <v>12.898676076311</v>
      </c>
      <c r="M2100" s="19" t="n">
        <v>0.845252147380813</v>
      </c>
      <c r="N2100" s="19" t="n">
        <v>1.02615986036293</v>
      </c>
      <c r="O2100" s="19" t="n">
        <v>1.09077375463706</v>
      </c>
      <c r="P2100" s="19" t="n">
        <v>0.432080274275934</v>
      </c>
      <c r="Q2100" s="17" t="s">
        <v>31</v>
      </c>
      <c r="R2100" s="5" t="str">
        <f aca="false">IF(OR(Q2100="Steel plate",Q2100="Concrete jacket"),"Steel plate or jacket",Q2100)</f>
        <v>Polymer laminate</v>
      </c>
      <c r="S2100" s="5" t="str">
        <f aca="false">IF(O2100&lt;='Tree rules'!$C$4,IF(N2100&lt;='Tree rules'!$C$5,IF(P2100&lt;='Tree rules'!$C$7,"Monitor","Polymer laminate"),IF(P2100&lt;='Tree rules'!$C$8,"Seal cracks","Polymer laminate")),IF(O2100&lt;='Tree rules'!$C$6,IF(P2100&lt;='Tree rules'!$C$9,"Polymer laminate","Steel plate or jacket"),IF(L2100&lt;='Tree rules'!$C$10,"Steel plate or jacket","Polymer laminate")))</f>
        <v>Polymer laminate</v>
      </c>
      <c r="T2100" s="5" t="str">
        <f aca="false">IF(S2100=R2100,"Yes","No")</f>
        <v>Yes</v>
      </c>
    </row>
    <row r="2101" customFormat="false" ht="15" hidden="false" customHeight="false" outlineLevel="0" collapsed="false">
      <c r="A2101" s="15" t="n">
        <v>7016</v>
      </c>
      <c r="B2101" s="16" t="n">
        <v>6.52806066491309</v>
      </c>
      <c r="C2101" s="15" t="n">
        <v>230</v>
      </c>
      <c r="D2101" s="15" t="n">
        <v>600</v>
      </c>
      <c r="E2101" s="15" t="n">
        <v>30</v>
      </c>
      <c r="F2101" s="16" t="n">
        <v>0.63117855856144</v>
      </c>
      <c r="G2101" s="17" t="s">
        <v>101</v>
      </c>
      <c r="H2101" s="18" t="n">
        <v>0.3</v>
      </c>
      <c r="I2101" s="18" t="n">
        <v>1</v>
      </c>
      <c r="J2101" s="19" t="n">
        <v>0.985493753408763</v>
      </c>
      <c r="K2101" s="19" t="n">
        <v>0.619239545597797</v>
      </c>
      <c r="L2101" s="16" t="n">
        <v>11.7835030052583</v>
      </c>
      <c r="M2101" s="19" t="n">
        <v>0.55987472560421</v>
      </c>
      <c r="N2101" s="19" t="n">
        <v>0.631717004637111</v>
      </c>
      <c r="O2101" s="19" t="n">
        <v>0.985493753408763</v>
      </c>
      <c r="P2101" s="19" t="n">
        <v>0.61622940709927</v>
      </c>
      <c r="Q2101" s="17" t="s">
        <v>29</v>
      </c>
      <c r="R2101" s="5" t="str">
        <f aca="false">IF(OR(Q2101="Steel plate",Q2101="Concrete jacket"),"Steel plate or jacket",Q2101)</f>
        <v>Monitor</v>
      </c>
      <c r="S2101" s="5" t="str">
        <f aca="false">IF(O2101&lt;='Tree rules'!$C$4,IF(N2101&lt;='Tree rules'!$C$5,IF(P2101&lt;='Tree rules'!$C$7,"Monitor","Polymer laminate"),IF(P2101&lt;='Tree rules'!$C$8,"Seal cracks","Polymer laminate")),IF(O2101&lt;='Tree rules'!$C$6,IF(P2101&lt;='Tree rules'!$C$9,"Polymer laminate","Steel plate or jacket"),IF(L2101&lt;='Tree rules'!$C$10,"Steel plate or jacket","Polymer laminate")))</f>
        <v>Monitor</v>
      </c>
      <c r="T2101" s="5" t="str">
        <f aca="false">IF(S2101=R2101,"Yes","No")</f>
        <v>Yes</v>
      </c>
    </row>
    <row r="2102" customFormat="false" ht="15" hidden="false" customHeight="false" outlineLevel="0" collapsed="false">
      <c r="A2102" s="15" t="n">
        <v>7032</v>
      </c>
      <c r="B2102" s="16" t="n">
        <v>3.6154923646283</v>
      </c>
      <c r="C2102" s="15" t="n">
        <v>230</v>
      </c>
      <c r="D2102" s="15" t="n">
        <v>300</v>
      </c>
      <c r="E2102" s="15" t="n">
        <v>25</v>
      </c>
      <c r="F2102" s="16" t="n">
        <v>0.816145304197962</v>
      </c>
      <c r="G2102" s="17" t="s">
        <v>102</v>
      </c>
      <c r="H2102" s="18" t="n">
        <v>0.1</v>
      </c>
      <c r="I2102" s="18" t="n">
        <v>2</v>
      </c>
      <c r="J2102" s="19" t="n">
        <v>0.882500748960736</v>
      </c>
      <c r="K2102" s="19" t="n">
        <v>0.403090344495533</v>
      </c>
      <c r="L2102" s="16" t="n">
        <v>15.0020430067564</v>
      </c>
      <c r="M2102" s="19" t="n">
        <v>0.319793165625902</v>
      </c>
      <c r="N2102" s="19" t="n">
        <v>4.20033754307196</v>
      </c>
      <c r="O2102" s="19" t="n">
        <v>1.40927396700532</v>
      </c>
      <c r="P2102" s="19" t="n">
        <v>1.17568447200784</v>
      </c>
      <c r="Q2102" s="17" t="s">
        <v>31</v>
      </c>
      <c r="R2102" s="5" t="str">
        <f aca="false">IF(OR(Q2102="Steel plate",Q2102="Concrete jacket"),"Steel plate or jacket",Q2102)</f>
        <v>Polymer laminate</v>
      </c>
      <c r="S2102" s="5" t="str">
        <f aca="false">IF(O2102&lt;='Tree rules'!$C$4,IF(N2102&lt;='Tree rules'!$C$5,IF(P2102&lt;='Tree rules'!$C$7,"Monitor","Polymer laminate"),IF(P2102&lt;='Tree rules'!$C$8,"Seal cracks","Polymer laminate")),IF(O2102&lt;='Tree rules'!$C$6,IF(P2102&lt;='Tree rules'!$C$9,"Polymer laminate","Steel plate or jacket"),IF(L2102&lt;='Tree rules'!$C$10,"Steel plate or jacket","Polymer laminate")))</f>
        <v>Polymer laminate</v>
      </c>
      <c r="T2102" s="5" t="str">
        <f aca="false">IF(S2102=R2102,"Yes","No")</f>
        <v>Yes</v>
      </c>
    </row>
    <row r="2103" customFormat="false" ht="15" hidden="false" customHeight="false" outlineLevel="0" collapsed="false">
      <c r="A2103" s="15" t="n">
        <v>7036</v>
      </c>
      <c r="B2103" s="16" t="n">
        <v>3.54685978961352</v>
      </c>
      <c r="C2103" s="15" t="n">
        <v>300</v>
      </c>
      <c r="D2103" s="15" t="n">
        <v>350</v>
      </c>
      <c r="E2103" s="15" t="n">
        <v>25</v>
      </c>
      <c r="F2103" s="16" t="n">
        <v>0.661387927071535</v>
      </c>
      <c r="G2103" s="17" t="s">
        <v>101</v>
      </c>
      <c r="H2103" s="18" t="n">
        <v>0.3</v>
      </c>
      <c r="I2103" s="18" t="n">
        <v>1</v>
      </c>
      <c r="J2103" s="19" t="n">
        <v>0.995565641213019</v>
      </c>
      <c r="K2103" s="19" t="n">
        <v>0.463949358281965</v>
      </c>
      <c r="L2103" s="16" t="n">
        <v>11.6673019395182</v>
      </c>
      <c r="M2103" s="19" t="n">
        <v>0.808757331691498</v>
      </c>
      <c r="N2103" s="19" t="n">
        <v>0.780896237769583</v>
      </c>
      <c r="O2103" s="19" t="n">
        <v>0.995565641213019</v>
      </c>
      <c r="P2103" s="19" t="n">
        <v>0.363069955929181</v>
      </c>
      <c r="Q2103" s="17" t="s">
        <v>29</v>
      </c>
      <c r="R2103" s="5" t="str">
        <f aca="false">IF(OR(Q2103="Steel plate",Q2103="Concrete jacket"),"Steel plate or jacket",Q2103)</f>
        <v>Monitor</v>
      </c>
      <c r="S2103" s="5" t="str">
        <f aca="false">IF(O2103&lt;='Tree rules'!$C$4,IF(N2103&lt;='Tree rules'!$C$5,IF(P2103&lt;='Tree rules'!$C$7,"Monitor","Polymer laminate"),IF(P2103&lt;='Tree rules'!$C$8,"Seal cracks","Polymer laminate")),IF(O2103&lt;='Tree rules'!$C$6,IF(P2103&lt;='Tree rules'!$C$9,"Polymer laminate","Steel plate or jacket"),IF(L2103&lt;='Tree rules'!$C$10,"Steel plate or jacket","Polymer laminate")))</f>
        <v>Monitor</v>
      </c>
      <c r="T2103" s="5" t="str">
        <f aca="false">IF(S2103=R2103,"Yes","No")</f>
        <v>Yes</v>
      </c>
    </row>
    <row r="2104" customFormat="false" ht="15" hidden="false" customHeight="false" outlineLevel="0" collapsed="false">
      <c r="A2104" s="15" t="n">
        <v>7039</v>
      </c>
      <c r="B2104" s="16" t="n">
        <v>6.65099981583077</v>
      </c>
      <c r="C2104" s="15" t="n">
        <v>300</v>
      </c>
      <c r="D2104" s="15" t="n">
        <v>600</v>
      </c>
      <c r="E2104" s="15" t="n">
        <v>30</v>
      </c>
      <c r="F2104" s="16" t="n">
        <v>0.725855342345656</v>
      </c>
      <c r="G2104" s="17" t="s">
        <v>103</v>
      </c>
      <c r="H2104" s="18" t="n">
        <v>0.2</v>
      </c>
      <c r="I2104" s="18" t="n">
        <v>2</v>
      </c>
      <c r="J2104" s="19" t="n">
        <v>0.938256331201633</v>
      </c>
      <c r="K2104" s="19" t="n">
        <v>0.534514376237563</v>
      </c>
      <c r="L2104" s="16" t="n">
        <v>12.0054148300195</v>
      </c>
      <c r="M2104" s="19" t="n">
        <v>0.430726624798064</v>
      </c>
      <c r="N2104" s="19" t="n">
        <v>1.34423188783286</v>
      </c>
      <c r="O2104" s="19" t="n">
        <v>1.37500116478008</v>
      </c>
      <c r="P2104" s="19" t="n">
        <v>0.992239322257448</v>
      </c>
      <c r="Q2104" s="17" t="s">
        <v>104</v>
      </c>
      <c r="R2104" s="5" t="str">
        <f aca="false">IF(OR(Q2104="Steel plate",Q2104="Concrete jacket"),"Steel plate or jacket",Q2104)</f>
        <v>Steel plate or jacket</v>
      </c>
      <c r="S2104" s="5" t="str">
        <f aca="false">IF(O2104&lt;='Tree rules'!$C$4,IF(N2104&lt;='Tree rules'!$C$5,IF(P2104&lt;='Tree rules'!$C$7,"Monitor","Polymer laminate"),IF(P2104&lt;='Tree rules'!$C$8,"Seal cracks","Polymer laminate")),IF(O2104&lt;='Tree rules'!$C$6,IF(P2104&lt;='Tree rules'!$C$9,"Polymer laminate","Steel plate or jacket"),IF(L2104&lt;='Tree rules'!$C$10,"Steel plate or jacket","Polymer laminate")))</f>
        <v>Steel plate or jacket</v>
      </c>
      <c r="T2104" s="5" t="str">
        <f aca="false">IF(S2104=R2104,"Yes","No")</f>
        <v>Yes</v>
      </c>
    </row>
    <row r="2105" customFormat="false" ht="15" hidden="false" customHeight="false" outlineLevel="0" collapsed="false">
      <c r="A2105" s="15" t="n">
        <v>7040</v>
      </c>
      <c r="B2105" s="16" t="n">
        <v>4.15198273732003</v>
      </c>
      <c r="C2105" s="15" t="n">
        <v>300</v>
      </c>
      <c r="D2105" s="15" t="n">
        <v>325</v>
      </c>
      <c r="E2105" s="15" t="n">
        <v>30</v>
      </c>
      <c r="F2105" s="16" t="n">
        <v>0.756099314943392</v>
      </c>
      <c r="G2105" s="17" t="s">
        <v>101</v>
      </c>
      <c r="H2105" s="18" t="n">
        <v>0.3</v>
      </c>
      <c r="I2105" s="18" t="n">
        <v>2</v>
      </c>
      <c r="J2105" s="19" t="n">
        <v>0.862071475698158</v>
      </c>
      <c r="K2105" s="19" t="n">
        <v>0.558705386351561</v>
      </c>
      <c r="L2105" s="16" t="n">
        <v>14.9891073549459</v>
      </c>
      <c r="M2105" s="19" t="n">
        <v>0.758918787110731</v>
      </c>
      <c r="N2105" s="19" t="n">
        <v>1.35795218350456</v>
      </c>
      <c r="O2105" s="19" t="n">
        <v>1.24249897450372</v>
      </c>
      <c r="P2105" s="19" t="n">
        <v>0.563513801945739</v>
      </c>
      <c r="Q2105" s="17" t="s">
        <v>31</v>
      </c>
      <c r="R2105" s="5" t="str">
        <f aca="false">IF(OR(Q2105="Steel plate",Q2105="Concrete jacket"),"Steel plate or jacket",Q2105)</f>
        <v>Polymer laminate</v>
      </c>
      <c r="S2105" s="5" t="str">
        <f aca="false">IF(O2105&lt;='Tree rules'!$C$4,IF(N2105&lt;='Tree rules'!$C$5,IF(P2105&lt;='Tree rules'!$C$7,"Monitor","Polymer laminate"),IF(P2105&lt;='Tree rules'!$C$8,"Seal cracks","Polymer laminate")),IF(O2105&lt;='Tree rules'!$C$6,IF(P2105&lt;='Tree rules'!$C$9,"Polymer laminate","Steel plate or jacket"),IF(L2105&lt;='Tree rules'!$C$10,"Steel plate or jacket","Polymer laminate")))</f>
        <v>Polymer laminate</v>
      </c>
      <c r="T2105" s="5" t="str">
        <f aca="false">IF(S2105=R2105,"Yes","No")</f>
        <v>Yes</v>
      </c>
    </row>
    <row r="2106" customFormat="false" ht="15" hidden="false" customHeight="false" outlineLevel="0" collapsed="false">
      <c r="A2106" s="15" t="n">
        <v>7041</v>
      </c>
      <c r="B2106" s="16" t="n">
        <v>6.64440489172996</v>
      </c>
      <c r="C2106" s="15" t="n">
        <v>300</v>
      </c>
      <c r="D2106" s="15" t="n">
        <v>625</v>
      </c>
      <c r="E2106" s="15" t="n">
        <v>30</v>
      </c>
      <c r="F2106" s="16" t="n">
        <v>0.578762031749415</v>
      </c>
      <c r="G2106" s="17" t="s">
        <v>101</v>
      </c>
      <c r="H2106" s="18" t="n">
        <v>0.3</v>
      </c>
      <c r="I2106" s="18" t="n">
        <v>2</v>
      </c>
      <c r="J2106" s="19" t="n">
        <v>0.980206121890638</v>
      </c>
      <c r="K2106" s="19" t="n">
        <v>0.490806138270161</v>
      </c>
      <c r="L2106" s="16" t="n">
        <v>11.4756561169775</v>
      </c>
      <c r="M2106" s="19" t="n">
        <v>0.443789495181786</v>
      </c>
      <c r="N2106" s="19" t="n">
        <v>1.00497017585128</v>
      </c>
      <c r="O2106" s="19" t="n">
        <v>1.47932106238736</v>
      </c>
      <c r="P2106" s="19" t="n">
        <v>0.797411031678082</v>
      </c>
      <c r="Q2106" s="17" t="s">
        <v>104</v>
      </c>
      <c r="R2106" s="5" t="str">
        <f aca="false">IF(OR(Q2106="Steel plate",Q2106="Concrete jacket"),"Steel plate or jacket",Q2106)</f>
        <v>Steel plate or jacket</v>
      </c>
      <c r="S2106" s="5" t="str">
        <f aca="false">IF(O2106&lt;='Tree rules'!$C$4,IF(N2106&lt;='Tree rules'!$C$5,IF(P2106&lt;='Tree rules'!$C$7,"Monitor","Polymer laminate"),IF(P2106&lt;='Tree rules'!$C$8,"Seal cracks","Polymer laminate")),IF(O2106&lt;='Tree rules'!$C$6,IF(P2106&lt;='Tree rules'!$C$9,"Polymer laminate","Steel plate or jacket"),IF(L2106&lt;='Tree rules'!$C$10,"Steel plate or jacket","Polymer laminate")))</f>
        <v>Steel plate or jacket</v>
      </c>
      <c r="T2106" s="5" t="str">
        <f aca="false">IF(S2106=R2106,"Yes","No")</f>
        <v>Yes</v>
      </c>
    </row>
    <row r="2107" customFormat="false" ht="15" hidden="false" customHeight="false" outlineLevel="0" collapsed="false">
      <c r="A2107" s="15" t="n">
        <v>7048</v>
      </c>
      <c r="B2107" s="16" t="n">
        <v>6.35810915888219</v>
      </c>
      <c r="C2107" s="15" t="n">
        <v>230</v>
      </c>
      <c r="D2107" s="15" t="n">
        <v>600</v>
      </c>
      <c r="E2107" s="15" t="n">
        <v>20</v>
      </c>
      <c r="F2107" s="16" t="n">
        <v>0.63117855856144</v>
      </c>
      <c r="G2107" s="17" t="s">
        <v>101</v>
      </c>
      <c r="H2107" s="18" t="n">
        <v>0.3</v>
      </c>
      <c r="I2107" s="18" t="n">
        <v>2</v>
      </c>
      <c r="J2107" s="19" t="n">
        <v>0.937005983801615</v>
      </c>
      <c r="K2107" s="19" t="n">
        <v>0.440157949783569</v>
      </c>
      <c r="L2107" s="16" t="n">
        <v>11.4767313337224</v>
      </c>
      <c r="M2107" s="19" t="n">
        <v>0.417701372313167</v>
      </c>
      <c r="N2107" s="19" t="n">
        <v>0.956408345910572</v>
      </c>
      <c r="O2107" s="19" t="n">
        <v>1.46158133483818</v>
      </c>
      <c r="P2107" s="19" t="n">
        <v>0.973275195419209</v>
      </c>
      <c r="Q2107" s="17" t="s">
        <v>104</v>
      </c>
      <c r="R2107" s="5" t="str">
        <f aca="false">IF(OR(Q2107="Steel plate",Q2107="Concrete jacket"),"Steel plate or jacket",Q2107)</f>
        <v>Steel plate or jacket</v>
      </c>
      <c r="S2107" s="5" t="str">
        <f aca="false">IF(O2107&lt;='Tree rules'!$C$4,IF(N2107&lt;='Tree rules'!$C$5,IF(P2107&lt;='Tree rules'!$C$7,"Monitor","Polymer laminate"),IF(P2107&lt;='Tree rules'!$C$8,"Seal cracks","Polymer laminate")),IF(O2107&lt;='Tree rules'!$C$6,IF(P2107&lt;='Tree rules'!$C$9,"Polymer laminate","Steel plate or jacket"),IF(L2107&lt;='Tree rules'!$C$10,"Steel plate or jacket","Polymer laminate")))</f>
        <v>Steel plate or jacket</v>
      </c>
      <c r="T2107" s="5" t="str">
        <f aca="false">IF(S2107=R2107,"Yes","No")</f>
        <v>Yes</v>
      </c>
    </row>
    <row r="2108" customFormat="false" ht="15" hidden="false" customHeight="false" outlineLevel="0" collapsed="false">
      <c r="A2108" s="15" t="n">
        <v>7051</v>
      </c>
      <c r="B2108" s="16" t="n">
        <v>3.42387680118011</v>
      </c>
      <c r="C2108" s="15" t="n">
        <v>230</v>
      </c>
      <c r="D2108" s="15" t="n">
        <v>325</v>
      </c>
      <c r="E2108" s="15" t="n">
        <v>30</v>
      </c>
      <c r="F2108" s="16" t="n">
        <v>0.699968036696473</v>
      </c>
      <c r="G2108" s="17" t="s">
        <v>101</v>
      </c>
      <c r="H2108" s="18" t="n">
        <v>0.3</v>
      </c>
      <c r="I2108" s="18" t="n">
        <v>2</v>
      </c>
      <c r="J2108" s="19" t="n">
        <v>0.90686951330715</v>
      </c>
      <c r="K2108" s="19" t="n">
        <v>0.417422751994869</v>
      </c>
      <c r="L2108" s="16" t="n">
        <v>12.1846149508189</v>
      </c>
      <c r="M2108" s="19" t="n">
        <v>0.493819524096305</v>
      </c>
      <c r="N2108" s="19" t="n">
        <v>1.00555204883408</v>
      </c>
      <c r="O2108" s="19" t="n">
        <v>1.43519105866938</v>
      </c>
      <c r="P2108" s="19" t="n">
        <v>0.66212025598483</v>
      </c>
      <c r="Q2108" s="17" t="s">
        <v>31</v>
      </c>
      <c r="R2108" s="5" t="str">
        <f aca="false">IF(OR(Q2108="Steel plate",Q2108="Concrete jacket"),"Steel plate or jacket",Q2108)</f>
        <v>Polymer laminate</v>
      </c>
      <c r="S2108" s="5" t="str">
        <f aca="false">IF(O2108&lt;='Tree rules'!$C$4,IF(N2108&lt;='Tree rules'!$C$5,IF(P2108&lt;='Tree rules'!$C$7,"Monitor","Polymer laminate"),IF(P2108&lt;='Tree rules'!$C$8,"Seal cracks","Polymer laminate")),IF(O2108&lt;='Tree rules'!$C$6,IF(P2108&lt;='Tree rules'!$C$9,"Polymer laminate","Steel plate or jacket"),IF(L2108&lt;='Tree rules'!$C$10,"Steel plate or jacket","Polymer laminate")))</f>
        <v>Steel plate or jacket</v>
      </c>
      <c r="T2108" s="5" t="str">
        <f aca="false">IF(S2108=R2108,"Yes","No")</f>
        <v>No</v>
      </c>
    </row>
    <row r="2109" customFormat="false" ht="15" hidden="false" customHeight="false" outlineLevel="0" collapsed="false">
      <c r="A2109" s="15" t="n">
        <v>7055</v>
      </c>
      <c r="B2109" s="16" t="n">
        <v>4.43056699487463</v>
      </c>
      <c r="C2109" s="15" t="n">
        <v>300</v>
      </c>
      <c r="D2109" s="15" t="n">
        <v>375</v>
      </c>
      <c r="E2109" s="15" t="n">
        <v>30</v>
      </c>
      <c r="F2109" s="16" t="n">
        <v>0.814840647739602</v>
      </c>
      <c r="G2109" s="17" t="s">
        <v>103</v>
      </c>
      <c r="H2109" s="18" t="n">
        <v>0.2</v>
      </c>
      <c r="I2109" s="18" t="n">
        <v>1.5</v>
      </c>
      <c r="J2109" s="19" t="n">
        <v>0.873830761496516</v>
      </c>
      <c r="K2109" s="19" t="n">
        <v>0.557742618508144</v>
      </c>
      <c r="L2109" s="16" t="n">
        <v>13.4667689813819</v>
      </c>
      <c r="M2109" s="19" t="n">
        <v>0.769043782182904</v>
      </c>
      <c r="N2109" s="19" t="n">
        <v>1.14124807466571</v>
      </c>
      <c r="O2109" s="19" t="n">
        <v>1.06705981371976</v>
      </c>
      <c r="P2109" s="19" t="n">
        <v>0.534971859264451</v>
      </c>
      <c r="Q2109" s="17" t="s">
        <v>31</v>
      </c>
      <c r="R2109" s="5" t="str">
        <f aca="false">IF(OR(Q2109="Steel plate",Q2109="Concrete jacket"),"Steel plate or jacket",Q2109)</f>
        <v>Polymer laminate</v>
      </c>
      <c r="S2109" s="5" t="str">
        <f aca="false">IF(O2109&lt;='Tree rules'!$C$4,IF(N2109&lt;='Tree rules'!$C$5,IF(P2109&lt;='Tree rules'!$C$7,"Monitor","Polymer laminate"),IF(P2109&lt;='Tree rules'!$C$8,"Seal cracks","Polymer laminate")),IF(O2109&lt;='Tree rules'!$C$6,IF(P2109&lt;='Tree rules'!$C$9,"Polymer laminate","Steel plate or jacket"),IF(L2109&lt;='Tree rules'!$C$10,"Steel plate or jacket","Polymer laminate")))</f>
        <v>Polymer laminate</v>
      </c>
      <c r="T2109" s="5" t="str">
        <f aca="false">IF(S2109=R2109,"Yes","No")</f>
        <v>Yes</v>
      </c>
    </row>
    <row r="2110" customFormat="false" ht="15" hidden="false" customHeight="false" outlineLevel="0" collapsed="false">
      <c r="A2110" s="15" t="n">
        <v>7057</v>
      </c>
      <c r="B2110" s="16" t="n">
        <v>3.97715585581922</v>
      </c>
      <c r="C2110" s="15" t="n">
        <v>300</v>
      </c>
      <c r="D2110" s="15" t="n">
        <v>325</v>
      </c>
      <c r="E2110" s="15" t="n">
        <v>25</v>
      </c>
      <c r="F2110" s="16" t="n">
        <v>0.67080270183412</v>
      </c>
      <c r="G2110" s="17" t="s">
        <v>103</v>
      </c>
      <c r="H2110" s="18" t="n">
        <v>0.2</v>
      </c>
      <c r="I2110" s="18" t="n">
        <v>1</v>
      </c>
      <c r="J2110" s="19" t="n">
        <v>0.907136244171423</v>
      </c>
      <c r="K2110" s="19" t="n">
        <v>0.407177102324133</v>
      </c>
      <c r="L2110" s="16" t="n">
        <v>14.1535795580755</v>
      </c>
      <c r="M2110" s="19" t="n">
        <v>0.953148834109743</v>
      </c>
      <c r="N2110" s="19" t="n">
        <v>0.832122113381657</v>
      </c>
      <c r="O2110" s="19" t="n">
        <v>0.907136244171423</v>
      </c>
      <c r="P2110" s="19" t="n">
        <v>0.33409242016272</v>
      </c>
      <c r="Q2110" s="17" t="s">
        <v>29</v>
      </c>
      <c r="R2110" s="5" t="str">
        <f aca="false">IF(OR(Q2110="Steel plate",Q2110="Concrete jacket"),"Steel plate or jacket",Q2110)</f>
        <v>Monitor</v>
      </c>
      <c r="S2110" s="5" t="str">
        <f aca="false">IF(O2110&lt;='Tree rules'!$C$4,IF(N2110&lt;='Tree rules'!$C$5,IF(P2110&lt;='Tree rules'!$C$7,"Monitor","Polymer laminate"),IF(P2110&lt;='Tree rules'!$C$8,"Seal cracks","Polymer laminate")),IF(O2110&lt;='Tree rules'!$C$6,IF(P2110&lt;='Tree rules'!$C$9,"Polymer laminate","Steel plate or jacket"),IF(L2110&lt;='Tree rules'!$C$10,"Steel plate or jacket","Polymer laminate")))</f>
        <v>Monitor</v>
      </c>
      <c r="T2110" s="5" t="str">
        <f aca="false">IF(S2110=R2110,"Yes","No")</f>
        <v>Yes</v>
      </c>
    </row>
    <row r="2111" customFormat="false" ht="15" hidden="false" customHeight="false" outlineLevel="0" collapsed="false">
      <c r="A2111" s="15" t="n">
        <v>7059</v>
      </c>
      <c r="B2111" s="16" t="n">
        <v>3.34610263850464</v>
      </c>
      <c r="C2111" s="15" t="n">
        <v>230</v>
      </c>
      <c r="D2111" s="15" t="n">
        <v>325</v>
      </c>
      <c r="E2111" s="15" t="n">
        <v>20</v>
      </c>
      <c r="F2111" s="16" t="n">
        <v>0.739439918465071</v>
      </c>
      <c r="G2111" s="17" t="s">
        <v>102</v>
      </c>
      <c r="H2111" s="18" t="n">
        <v>0.1</v>
      </c>
      <c r="I2111" s="18" t="n">
        <v>2</v>
      </c>
      <c r="J2111" s="19" t="n">
        <v>0.969889900414538</v>
      </c>
      <c r="K2111" s="19" t="n">
        <v>0.59393437542076</v>
      </c>
      <c r="L2111" s="16" t="n">
        <v>12.5793332274611</v>
      </c>
      <c r="M2111" s="19" t="n">
        <v>0.655144493363429</v>
      </c>
      <c r="N2111" s="19" t="n">
        <v>3.73627701031788</v>
      </c>
      <c r="O2111" s="19" t="n">
        <v>1.36372884859947</v>
      </c>
      <c r="P2111" s="19" t="n">
        <v>0.599914397319267</v>
      </c>
      <c r="Q2111" s="17" t="s">
        <v>31</v>
      </c>
      <c r="R2111" s="5" t="str">
        <f aca="false">IF(OR(Q2111="Steel plate",Q2111="Concrete jacket"),"Steel plate or jacket",Q2111)</f>
        <v>Polymer laminate</v>
      </c>
      <c r="S2111" s="5" t="str">
        <f aca="false">IF(O2111&lt;='Tree rules'!$C$4,IF(N2111&lt;='Tree rules'!$C$5,IF(P2111&lt;='Tree rules'!$C$7,"Monitor","Polymer laminate"),IF(P2111&lt;='Tree rules'!$C$8,"Seal cracks","Polymer laminate")),IF(O2111&lt;='Tree rules'!$C$6,IF(P2111&lt;='Tree rules'!$C$9,"Polymer laminate","Steel plate or jacket"),IF(L2111&lt;='Tree rules'!$C$10,"Steel plate or jacket","Polymer laminate")))</f>
        <v>Steel plate or jacket</v>
      </c>
      <c r="T2111" s="5" t="str">
        <f aca="false">IF(S2111=R2111,"Yes","No")</f>
        <v>No</v>
      </c>
    </row>
    <row r="2112" customFormat="false" ht="15" hidden="false" customHeight="false" outlineLevel="0" collapsed="false">
      <c r="A2112" s="15" t="n">
        <v>7060</v>
      </c>
      <c r="B2112" s="16" t="n">
        <v>6.55694870464419</v>
      </c>
      <c r="C2112" s="15" t="n">
        <v>230</v>
      </c>
      <c r="D2112" s="15" t="n">
        <v>625</v>
      </c>
      <c r="E2112" s="15" t="n">
        <v>20</v>
      </c>
      <c r="F2112" s="16" t="n">
        <v>0.603925598347216</v>
      </c>
      <c r="G2112" s="17" t="s">
        <v>101</v>
      </c>
      <c r="H2112" s="18" t="n">
        <v>0.3</v>
      </c>
      <c r="I2112" s="18" t="n">
        <v>2</v>
      </c>
      <c r="J2112" s="19" t="n">
        <v>0.914394233351743</v>
      </c>
      <c r="K2112" s="19" t="n">
        <v>0.425435802726394</v>
      </c>
      <c r="L2112" s="16" t="n">
        <v>11.3246091617344</v>
      </c>
      <c r="M2112" s="19" t="n">
        <v>0.597941454913552</v>
      </c>
      <c r="N2112" s="19" t="n">
        <v>0.911902176649024</v>
      </c>
      <c r="O2112" s="19" t="n">
        <v>1.4397724220291</v>
      </c>
      <c r="P2112" s="19" t="n">
        <v>0.649952835281404</v>
      </c>
      <c r="Q2112" s="17" t="s">
        <v>104</v>
      </c>
      <c r="R2112" s="5" t="str">
        <f aca="false">IF(OR(Q2112="Steel plate",Q2112="Concrete jacket"),"Steel plate or jacket",Q2112)</f>
        <v>Steel plate or jacket</v>
      </c>
      <c r="S2112" s="5" t="str">
        <f aca="false">IF(O2112&lt;='Tree rules'!$C$4,IF(N2112&lt;='Tree rules'!$C$5,IF(P2112&lt;='Tree rules'!$C$7,"Monitor","Polymer laminate"),IF(P2112&lt;='Tree rules'!$C$8,"Seal cracks","Polymer laminate")),IF(O2112&lt;='Tree rules'!$C$6,IF(P2112&lt;='Tree rules'!$C$9,"Polymer laminate","Steel plate or jacket"),IF(L2112&lt;='Tree rules'!$C$10,"Steel plate or jacket","Polymer laminate")))</f>
        <v>Steel plate or jacket</v>
      </c>
      <c r="T2112" s="5" t="str">
        <f aca="false">IF(S2112=R2112,"Yes","No")</f>
        <v>Yes</v>
      </c>
    </row>
    <row r="2113" customFormat="false" ht="15" hidden="false" customHeight="false" outlineLevel="0" collapsed="false">
      <c r="A2113" s="15" t="n">
        <v>7068</v>
      </c>
      <c r="B2113" s="16" t="n">
        <v>6.23647150457271</v>
      </c>
      <c r="C2113" s="15" t="n">
        <v>230</v>
      </c>
      <c r="D2113" s="15" t="n">
        <v>525</v>
      </c>
      <c r="E2113" s="15" t="n">
        <v>20</v>
      </c>
      <c r="F2113" s="16" t="n">
        <v>0.547504574284506</v>
      </c>
      <c r="G2113" s="17" t="s">
        <v>101</v>
      </c>
      <c r="H2113" s="18" t="n">
        <v>0.3</v>
      </c>
      <c r="I2113" s="18" t="n">
        <v>1.5</v>
      </c>
      <c r="J2113" s="19" t="n">
        <v>0.877105241065036</v>
      </c>
      <c r="K2113" s="19" t="n">
        <v>0.442246692750089</v>
      </c>
      <c r="L2113" s="16" t="n">
        <v>13.0197734959764</v>
      </c>
      <c r="M2113" s="19" t="n">
        <v>0.939098998499467</v>
      </c>
      <c r="N2113" s="19" t="n">
        <v>0.720950464622741</v>
      </c>
      <c r="O2113" s="19" t="n">
        <v>1.12170941557016</v>
      </c>
      <c r="P2113" s="19" t="n">
        <v>0.377244591722521</v>
      </c>
      <c r="Q2113" s="17" t="s">
        <v>31</v>
      </c>
      <c r="R2113" s="5" t="str">
        <f aca="false">IF(OR(Q2113="Steel plate",Q2113="Concrete jacket"),"Steel plate or jacket",Q2113)</f>
        <v>Polymer laminate</v>
      </c>
      <c r="S2113" s="5" t="str">
        <f aca="false">IF(O2113&lt;='Tree rules'!$C$4,IF(N2113&lt;='Tree rules'!$C$5,IF(P2113&lt;='Tree rules'!$C$7,"Monitor","Polymer laminate"),IF(P2113&lt;='Tree rules'!$C$8,"Seal cracks","Polymer laminate")),IF(O2113&lt;='Tree rules'!$C$6,IF(P2113&lt;='Tree rules'!$C$9,"Polymer laminate","Steel plate or jacket"),IF(L2113&lt;='Tree rules'!$C$10,"Steel plate or jacket","Polymer laminate")))</f>
        <v>Polymer laminate</v>
      </c>
      <c r="T2113" s="5" t="str">
        <f aca="false">IF(S2113=R2113,"Yes","No")</f>
        <v>Yes</v>
      </c>
    </row>
    <row r="2114" customFormat="false" ht="15" hidden="false" customHeight="false" outlineLevel="0" collapsed="false">
      <c r="A2114" s="15" t="n">
        <v>7070</v>
      </c>
      <c r="B2114" s="16" t="n">
        <v>5.56346625053399</v>
      </c>
      <c r="C2114" s="15" t="n">
        <v>230</v>
      </c>
      <c r="D2114" s="15" t="n">
        <v>450</v>
      </c>
      <c r="E2114" s="15" t="n">
        <v>25</v>
      </c>
      <c r="F2114" s="16" t="n">
        <v>0.679557138998441</v>
      </c>
      <c r="G2114" s="17" t="s">
        <v>101</v>
      </c>
      <c r="H2114" s="18" t="n">
        <v>0.3</v>
      </c>
      <c r="I2114" s="18" t="n">
        <v>1.5</v>
      </c>
      <c r="J2114" s="19" t="n">
        <v>0.875202097854553</v>
      </c>
      <c r="K2114" s="19" t="n">
        <v>0.551968268126921</v>
      </c>
      <c r="L2114" s="16" t="n">
        <v>13.8394682849104</v>
      </c>
      <c r="M2114" s="19" t="n">
        <v>0.552107002741604</v>
      </c>
      <c r="N2114" s="19" t="n">
        <v>1.0147098741757</v>
      </c>
      <c r="O2114" s="19" t="n">
        <v>1.07126125367492</v>
      </c>
      <c r="P2114" s="19" t="n">
        <v>0.713185172969571</v>
      </c>
      <c r="Q2114" s="17" t="s">
        <v>31</v>
      </c>
      <c r="R2114" s="5" t="str">
        <f aca="false">IF(OR(Q2114="Steel plate",Q2114="Concrete jacket"),"Steel plate or jacket",Q2114)</f>
        <v>Polymer laminate</v>
      </c>
      <c r="S2114" s="5" t="str">
        <f aca="false">IF(O2114&lt;='Tree rules'!$C$4,IF(N2114&lt;='Tree rules'!$C$5,IF(P2114&lt;='Tree rules'!$C$7,"Monitor","Polymer laminate"),IF(P2114&lt;='Tree rules'!$C$8,"Seal cracks","Polymer laminate")),IF(O2114&lt;='Tree rules'!$C$6,IF(P2114&lt;='Tree rules'!$C$9,"Polymer laminate","Steel plate or jacket"),IF(L2114&lt;='Tree rules'!$C$10,"Steel plate or jacket","Polymer laminate")))</f>
        <v>Polymer laminate</v>
      </c>
      <c r="T2114" s="5" t="str">
        <f aca="false">IF(S2114=R2114,"Yes","No")</f>
        <v>Yes</v>
      </c>
    </row>
    <row r="2115" customFormat="false" ht="15" hidden="false" customHeight="false" outlineLevel="0" collapsed="false">
      <c r="A2115" s="15" t="n">
        <v>7074</v>
      </c>
      <c r="B2115" s="16" t="n">
        <v>3.00081423585386</v>
      </c>
      <c r="C2115" s="15" t="n">
        <v>300</v>
      </c>
      <c r="D2115" s="15" t="n">
        <v>300</v>
      </c>
      <c r="E2115" s="15" t="n">
        <v>20</v>
      </c>
      <c r="F2115" s="16" t="n">
        <v>0.736310778185108</v>
      </c>
      <c r="G2115" s="17" t="s">
        <v>103</v>
      </c>
      <c r="H2115" s="18" t="n">
        <v>0.2</v>
      </c>
      <c r="I2115" s="18" t="n">
        <v>1.5</v>
      </c>
      <c r="J2115" s="19" t="n">
        <v>0.949021361634363</v>
      </c>
      <c r="K2115" s="19" t="n">
        <v>0.605320027820033</v>
      </c>
      <c r="L2115" s="16" t="n">
        <v>11.7219306088041</v>
      </c>
      <c r="M2115" s="19" t="n">
        <v>0.893971625681461</v>
      </c>
      <c r="N2115" s="19" t="n">
        <v>1.10144098046189</v>
      </c>
      <c r="O2115" s="19" t="n">
        <v>1.13630122393839</v>
      </c>
      <c r="P2115" s="19" t="n">
        <v>0.430875439038048</v>
      </c>
      <c r="Q2115" s="17" t="s">
        <v>31</v>
      </c>
      <c r="R2115" s="5" t="str">
        <f aca="false">IF(OR(Q2115="Steel plate",Q2115="Concrete jacket"),"Steel plate or jacket",Q2115)</f>
        <v>Polymer laminate</v>
      </c>
      <c r="S2115" s="5" t="str">
        <f aca="false">IF(O2115&lt;='Tree rules'!$C$4,IF(N2115&lt;='Tree rules'!$C$5,IF(P2115&lt;='Tree rules'!$C$7,"Monitor","Polymer laminate"),IF(P2115&lt;='Tree rules'!$C$8,"Seal cracks","Polymer laminate")),IF(O2115&lt;='Tree rules'!$C$6,IF(P2115&lt;='Tree rules'!$C$9,"Polymer laminate","Steel plate or jacket"),IF(L2115&lt;='Tree rules'!$C$10,"Steel plate or jacket","Polymer laminate")))</f>
        <v>Polymer laminate</v>
      </c>
      <c r="T2115" s="5" t="str">
        <f aca="false">IF(S2115=R2115,"Yes","No")</f>
        <v>Yes</v>
      </c>
    </row>
    <row r="2116" customFormat="false" ht="15" hidden="false" customHeight="false" outlineLevel="0" collapsed="false">
      <c r="A2116" s="15" t="n">
        <v>7077</v>
      </c>
      <c r="B2116" s="16" t="n">
        <v>3.69257857499039</v>
      </c>
      <c r="C2116" s="15" t="n">
        <v>300</v>
      </c>
      <c r="D2116" s="15" t="n">
        <v>300</v>
      </c>
      <c r="E2116" s="15" t="n">
        <v>25</v>
      </c>
      <c r="F2116" s="16" t="n">
        <v>0.791582400904515</v>
      </c>
      <c r="G2116" s="17" t="s">
        <v>103</v>
      </c>
      <c r="H2116" s="18" t="n">
        <v>0.2</v>
      </c>
      <c r="I2116" s="18" t="n">
        <v>1.5</v>
      </c>
      <c r="J2116" s="19" t="n">
        <v>0.882125599682395</v>
      </c>
      <c r="K2116" s="19" t="n">
        <v>0.460505390669102</v>
      </c>
      <c r="L2116" s="16" t="n">
        <v>14.537710925159</v>
      </c>
      <c r="M2116" s="19" t="n">
        <v>0.743895481012216</v>
      </c>
      <c r="N2116" s="19" t="n">
        <v>1.37227198801947</v>
      </c>
      <c r="O2116" s="19" t="n">
        <v>1.12007660257311</v>
      </c>
      <c r="P2116" s="19" t="n">
        <v>0.534349929514817</v>
      </c>
      <c r="Q2116" s="17" t="s">
        <v>31</v>
      </c>
      <c r="R2116" s="5" t="str">
        <f aca="false">IF(OR(Q2116="Steel plate",Q2116="Concrete jacket"),"Steel plate or jacket",Q2116)</f>
        <v>Polymer laminate</v>
      </c>
      <c r="S2116" s="5" t="str">
        <f aca="false">IF(O2116&lt;='Tree rules'!$C$4,IF(N2116&lt;='Tree rules'!$C$5,IF(P2116&lt;='Tree rules'!$C$7,"Monitor","Polymer laminate"),IF(P2116&lt;='Tree rules'!$C$8,"Seal cracks","Polymer laminate")),IF(O2116&lt;='Tree rules'!$C$6,IF(P2116&lt;='Tree rules'!$C$9,"Polymer laminate","Steel plate or jacket"),IF(L2116&lt;='Tree rules'!$C$10,"Steel plate or jacket","Polymer laminate")))</f>
        <v>Polymer laminate</v>
      </c>
      <c r="T2116" s="5" t="str">
        <f aca="false">IF(S2116=R2116,"Yes","No")</f>
        <v>Yes</v>
      </c>
    </row>
    <row r="2117" customFormat="false" ht="15" hidden="false" customHeight="false" outlineLevel="0" collapsed="false">
      <c r="A2117" s="15" t="n">
        <v>7087</v>
      </c>
      <c r="B2117" s="16" t="n">
        <v>6.1163425003143</v>
      </c>
      <c r="C2117" s="15" t="n">
        <v>230</v>
      </c>
      <c r="D2117" s="15" t="n">
        <v>500</v>
      </c>
      <c r="E2117" s="15" t="n">
        <v>30</v>
      </c>
      <c r="F2117" s="16" t="n">
        <v>0.604384889109233</v>
      </c>
      <c r="G2117" s="17" t="s">
        <v>101</v>
      </c>
      <c r="H2117" s="18" t="n">
        <v>0.3</v>
      </c>
      <c r="I2117" s="18" t="n">
        <v>1</v>
      </c>
      <c r="J2117" s="19" t="n">
        <v>0.983387171493761</v>
      </c>
      <c r="K2117" s="19" t="n">
        <v>0.529355392754578</v>
      </c>
      <c r="L2117" s="16" t="n">
        <v>13.5317311953856</v>
      </c>
      <c r="M2117" s="19" t="n">
        <v>0.718053985579725</v>
      </c>
      <c r="N2117" s="19" t="n">
        <v>0.893030971882065</v>
      </c>
      <c r="O2117" s="19" t="n">
        <v>0.983387171493761</v>
      </c>
      <c r="P2117" s="19" t="n">
        <v>0.475817155754664</v>
      </c>
      <c r="Q2117" s="17" t="s">
        <v>29</v>
      </c>
      <c r="R2117" s="5" t="str">
        <f aca="false">IF(OR(Q2117="Steel plate",Q2117="Concrete jacket"),"Steel plate or jacket",Q2117)</f>
        <v>Monitor</v>
      </c>
      <c r="S2117" s="5" t="str">
        <f aca="false">IF(O2117&lt;='Tree rules'!$C$4,IF(N2117&lt;='Tree rules'!$C$5,IF(P2117&lt;='Tree rules'!$C$7,"Monitor","Polymer laminate"),IF(P2117&lt;='Tree rules'!$C$8,"Seal cracks","Polymer laminate")),IF(O2117&lt;='Tree rules'!$C$6,IF(P2117&lt;='Tree rules'!$C$9,"Polymer laminate","Steel plate or jacket"),IF(L2117&lt;='Tree rules'!$C$10,"Steel plate or jacket","Polymer laminate")))</f>
        <v>Monitor</v>
      </c>
      <c r="T2117" s="5" t="str">
        <f aca="false">IF(S2117=R2117,"Yes","No")</f>
        <v>Yes</v>
      </c>
    </row>
    <row r="2118" customFormat="false" ht="15" hidden="false" customHeight="false" outlineLevel="0" collapsed="false">
      <c r="A2118" s="15" t="n">
        <v>7089</v>
      </c>
      <c r="B2118" s="16" t="n">
        <v>7.03726917982812</v>
      </c>
      <c r="C2118" s="15" t="n">
        <v>230</v>
      </c>
      <c r="D2118" s="15" t="n">
        <v>600</v>
      </c>
      <c r="E2118" s="15" t="n">
        <v>25</v>
      </c>
      <c r="F2118" s="16" t="n">
        <v>0.742342309449384</v>
      </c>
      <c r="G2118" s="17" t="s">
        <v>103</v>
      </c>
      <c r="H2118" s="18" t="n">
        <v>0.2</v>
      </c>
      <c r="I2118" s="18" t="n">
        <v>2</v>
      </c>
      <c r="J2118" s="19" t="n">
        <v>0.888570249103068</v>
      </c>
      <c r="K2118" s="19" t="n">
        <v>0.462389904235244</v>
      </c>
      <c r="L2118" s="16" t="n">
        <v>12.7486760504133</v>
      </c>
      <c r="M2118" s="19" t="n">
        <v>0.918258450268096</v>
      </c>
      <c r="N2118" s="19" t="n">
        <v>1.37693362679586</v>
      </c>
      <c r="O2118" s="19" t="n">
        <v>1.36627458581708</v>
      </c>
      <c r="P2118" s="19" t="n">
        <v>0.523182939429288</v>
      </c>
      <c r="Q2118" s="17" t="s">
        <v>104</v>
      </c>
      <c r="R2118" s="5" t="str">
        <f aca="false">IF(OR(Q2118="Steel plate",Q2118="Concrete jacket"),"Steel plate or jacket",Q2118)</f>
        <v>Steel plate or jacket</v>
      </c>
      <c r="S2118" s="5" t="str">
        <f aca="false">IF(O2118&lt;='Tree rules'!$C$4,IF(N2118&lt;='Tree rules'!$C$5,IF(P2118&lt;='Tree rules'!$C$7,"Monitor","Polymer laminate"),IF(P2118&lt;='Tree rules'!$C$8,"Seal cracks","Polymer laminate")),IF(O2118&lt;='Tree rules'!$C$6,IF(P2118&lt;='Tree rules'!$C$9,"Polymer laminate","Steel plate or jacket"),IF(L2118&lt;='Tree rules'!$C$10,"Steel plate or jacket","Polymer laminate")))</f>
        <v>Steel plate or jacket</v>
      </c>
      <c r="T2118" s="5" t="str">
        <f aca="false">IF(S2118=R2118,"Yes","No")</f>
        <v>Yes</v>
      </c>
    </row>
    <row r="2119" customFormat="false" ht="15" hidden="false" customHeight="false" outlineLevel="0" collapsed="false">
      <c r="A2119" s="15" t="n">
        <v>7090</v>
      </c>
      <c r="B2119" s="16" t="n">
        <v>4.6345100132446</v>
      </c>
      <c r="C2119" s="15" t="n">
        <v>300</v>
      </c>
      <c r="D2119" s="15" t="n">
        <v>400</v>
      </c>
      <c r="E2119" s="15" t="n">
        <v>30</v>
      </c>
      <c r="F2119" s="16" t="n">
        <v>0.567971553191375</v>
      </c>
      <c r="G2119" s="17" t="s">
        <v>103</v>
      </c>
      <c r="H2119" s="18" t="n">
        <v>0.2</v>
      </c>
      <c r="I2119" s="18" t="n">
        <v>1</v>
      </c>
      <c r="J2119" s="19" t="n">
        <v>0.963316375809278</v>
      </c>
      <c r="K2119" s="19" t="n">
        <v>0.422395176795941</v>
      </c>
      <c r="L2119" s="16" t="n">
        <v>13.0918361956062</v>
      </c>
      <c r="M2119" s="19" t="n">
        <v>0.61496656684949</v>
      </c>
      <c r="N2119" s="19" t="n">
        <v>1.17812681729131</v>
      </c>
      <c r="O2119" s="19" t="n">
        <v>0.963316375809278</v>
      </c>
      <c r="P2119" s="19" t="n">
        <v>0.425565400866397</v>
      </c>
      <c r="Q2119" s="17" t="s">
        <v>30</v>
      </c>
      <c r="R2119" s="5" t="str">
        <f aca="false">IF(OR(Q2119="Steel plate",Q2119="Concrete jacket"),"Steel plate or jacket",Q2119)</f>
        <v>Seal cracks</v>
      </c>
      <c r="S2119" s="5" t="str">
        <f aca="false">IF(O2119&lt;='Tree rules'!$C$4,IF(N2119&lt;='Tree rules'!$C$5,IF(P2119&lt;='Tree rules'!$C$7,"Monitor","Polymer laminate"),IF(P2119&lt;='Tree rules'!$C$8,"Seal cracks","Polymer laminate")),IF(O2119&lt;='Tree rules'!$C$6,IF(P2119&lt;='Tree rules'!$C$9,"Polymer laminate","Steel plate or jacket"),IF(L2119&lt;='Tree rules'!$C$10,"Steel plate or jacket","Polymer laminate")))</f>
        <v>Seal cracks</v>
      </c>
      <c r="T2119" s="5" t="str">
        <f aca="false">IF(S2119=R2119,"Yes","No")</f>
        <v>Yes</v>
      </c>
    </row>
    <row r="2120" customFormat="false" ht="15" hidden="false" customHeight="false" outlineLevel="0" collapsed="false">
      <c r="A2120" s="15" t="n">
        <v>7093</v>
      </c>
      <c r="B2120" s="16" t="n">
        <v>3.80176006288926</v>
      </c>
      <c r="C2120" s="15" t="n">
        <v>230</v>
      </c>
      <c r="D2120" s="15" t="n">
        <v>375</v>
      </c>
      <c r="E2120" s="15" t="n">
        <v>30</v>
      </c>
      <c r="F2120" s="16" t="n">
        <v>0.835418868126524</v>
      </c>
      <c r="G2120" s="17" t="s">
        <v>101</v>
      </c>
      <c r="H2120" s="18" t="n">
        <v>0.3</v>
      </c>
      <c r="I2120" s="18" t="n">
        <v>1.5</v>
      </c>
      <c r="J2120" s="19" t="n">
        <v>0.965658195603606</v>
      </c>
      <c r="K2120" s="19" t="n">
        <v>0.579172506332451</v>
      </c>
      <c r="L2120" s="16" t="n">
        <v>11.6261775623525</v>
      </c>
      <c r="M2120" s="19" t="n">
        <v>0.55445118958109</v>
      </c>
      <c r="N2120" s="19" t="n">
        <v>1.11729772776287</v>
      </c>
      <c r="O2120" s="19" t="n">
        <v>1.1688459547013</v>
      </c>
      <c r="P2120" s="19" t="n">
        <v>0.687896432370071</v>
      </c>
      <c r="Q2120" s="17" t="s">
        <v>31</v>
      </c>
      <c r="R2120" s="5" t="str">
        <f aca="false">IF(OR(Q2120="Steel plate",Q2120="Concrete jacket"),"Steel plate or jacket",Q2120)</f>
        <v>Polymer laminate</v>
      </c>
      <c r="S2120" s="5" t="str">
        <f aca="false">IF(O2120&lt;='Tree rules'!$C$4,IF(N2120&lt;='Tree rules'!$C$5,IF(P2120&lt;='Tree rules'!$C$7,"Monitor","Polymer laminate"),IF(P2120&lt;='Tree rules'!$C$8,"Seal cracks","Polymer laminate")),IF(O2120&lt;='Tree rules'!$C$6,IF(P2120&lt;='Tree rules'!$C$9,"Polymer laminate","Steel plate or jacket"),IF(L2120&lt;='Tree rules'!$C$10,"Steel plate or jacket","Polymer laminate")))</f>
        <v>Polymer laminate</v>
      </c>
      <c r="T2120" s="5" t="str">
        <f aca="false">IF(S2120=R2120,"Yes","No")</f>
        <v>Yes</v>
      </c>
    </row>
    <row r="2121" customFormat="false" ht="15" hidden="false" customHeight="false" outlineLevel="0" collapsed="false">
      <c r="A2121" s="15" t="n">
        <v>7100</v>
      </c>
      <c r="B2121" s="16" t="n">
        <v>5.76495349959053</v>
      </c>
      <c r="C2121" s="15" t="n">
        <v>230</v>
      </c>
      <c r="D2121" s="15" t="n">
        <v>500</v>
      </c>
      <c r="E2121" s="15" t="n">
        <v>25</v>
      </c>
      <c r="F2121" s="16" t="n">
        <v>0.577653504586516</v>
      </c>
      <c r="G2121" s="17" t="s">
        <v>103</v>
      </c>
      <c r="H2121" s="18" t="n">
        <v>0.2</v>
      </c>
      <c r="I2121" s="18" t="n">
        <v>1.5</v>
      </c>
      <c r="J2121" s="19" t="n">
        <v>0.927223999053173</v>
      </c>
      <c r="K2121" s="19" t="n">
        <v>0.426100031689516</v>
      </c>
      <c r="L2121" s="16" t="n">
        <v>12.6981354616531</v>
      </c>
      <c r="M2121" s="19" t="n">
        <v>0.914326654801567</v>
      </c>
      <c r="N2121" s="19" t="n">
        <v>1.19063819177541</v>
      </c>
      <c r="O2121" s="19" t="n">
        <v>1.19329091088984</v>
      </c>
      <c r="P2121" s="19" t="n">
        <v>0.374972487494233</v>
      </c>
      <c r="Q2121" s="17" t="s">
        <v>31</v>
      </c>
      <c r="R2121" s="5" t="str">
        <f aca="false">IF(OR(Q2121="Steel plate",Q2121="Concrete jacket"),"Steel plate or jacket",Q2121)</f>
        <v>Polymer laminate</v>
      </c>
      <c r="S2121" s="5" t="str">
        <f aca="false">IF(O2121&lt;='Tree rules'!$C$4,IF(N2121&lt;='Tree rules'!$C$5,IF(P2121&lt;='Tree rules'!$C$7,"Monitor","Polymer laminate"),IF(P2121&lt;='Tree rules'!$C$8,"Seal cracks","Polymer laminate")),IF(O2121&lt;='Tree rules'!$C$6,IF(P2121&lt;='Tree rules'!$C$9,"Polymer laminate","Steel plate or jacket"),IF(L2121&lt;='Tree rules'!$C$10,"Steel plate or jacket","Polymer laminate")))</f>
        <v>Polymer laminate</v>
      </c>
      <c r="T2121" s="5" t="str">
        <f aca="false">IF(S2121=R2121,"Yes","No")</f>
        <v>Yes</v>
      </c>
    </row>
    <row r="2122" customFormat="false" ht="15" hidden="false" customHeight="false" outlineLevel="0" collapsed="false">
      <c r="A2122" s="15" t="n">
        <v>7101</v>
      </c>
      <c r="B2122" s="16" t="n">
        <v>7.40098423557643</v>
      </c>
      <c r="C2122" s="15" t="n">
        <v>230</v>
      </c>
      <c r="D2122" s="15" t="n">
        <v>625</v>
      </c>
      <c r="E2122" s="15" t="n">
        <v>30</v>
      </c>
      <c r="F2122" s="16" t="n">
        <v>0.710178431223674</v>
      </c>
      <c r="G2122" s="17" t="s">
        <v>101</v>
      </c>
      <c r="H2122" s="18" t="n">
        <v>0.3</v>
      </c>
      <c r="I2122" s="18" t="n">
        <v>1</v>
      </c>
      <c r="J2122" s="19" t="n">
        <v>0.867090060615751</v>
      </c>
      <c r="K2122" s="19" t="n">
        <v>0.577029239908396</v>
      </c>
      <c r="L2122" s="16" t="n">
        <v>12.8266624533387</v>
      </c>
      <c r="M2122" s="19" t="n">
        <v>0.647939793828232</v>
      </c>
      <c r="N2122" s="19" t="n">
        <v>0.59419238841763</v>
      </c>
      <c r="O2122" s="19" t="n">
        <v>0.867090060615751</v>
      </c>
      <c r="P2122" s="19" t="n">
        <v>0.557666226487938</v>
      </c>
      <c r="Q2122" s="17" t="s">
        <v>29</v>
      </c>
      <c r="R2122" s="5" t="str">
        <f aca="false">IF(OR(Q2122="Steel plate",Q2122="Concrete jacket"),"Steel plate or jacket",Q2122)</f>
        <v>Monitor</v>
      </c>
      <c r="S2122" s="5" t="str">
        <f aca="false">IF(O2122&lt;='Tree rules'!$C$4,IF(N2122&lt;='Tree rules'!$C$5,IF(P2122&lt;='Tree rules'!$C$7,"Monitor","Polymer laminate"),IF(P2122&lt;='Tree rules'!$C$8,"Seal cracks","Polymer laminate")),IF(O2122&lt;='Tree rules'!$C$6,IF(P2122&lt;='Tree rules'!$C$9,"Polymer laminate","Steel plate or jacket"),IF(L2122&lt;='Tree rules'!$C$10,"Steel plate or jacket","Polymer laminate")))</f>
        <v>Monitor</v>
      </c>
      <c r="T2122" s="5" t="str">
        <f aca="false">IF(S2122=R2122,"Yes","No")</f>
        <v>Yes</v>
      </c>
    </row>
    <row r="2123" customFormat="false" ht="15" hidden="false" customHeight="false" outlineLevel="0" collapsed="false">
      <c r="A2123" s="15" t="n">
        <v>7104</v>
      </c>
      <c r="B2123" s="16" t="n">
        <v>7.20464935037676</v>
      </c>
      <c r="C2123" s="15" t="n">
        <v>300</v>
      </c>
      <c r="D2123" s="15" t="n">
        <v>675</v>
      </c>
      <c r="E2123" s="15" t="n">
        <v>20</v>
      </c>
      <c r="F2123" s="16" t="n">
        <v>0.63930661313115</v>
      </c>
      <c r="G2123" s="17" t="s">
        <v>101</v>
      </c>
      <c r="H2123" s="18" t="n">
        <v>0.3</v>
      </c>
      <c r="I2123" s="18" t="n">
        <v>1</v>
      </c>
      <c r="J2123" s="19" t="n">
        <v>0.851148410508037</v>
      </c>
      <c r="K2123" s="19" t="n">
        <v>0.49212333870863</v>
      </c>
      <c r="L2123" s="16" t="n">
        <v>11.4541325125227</v>
      </c>
      <c r="M2123" s="19" t="n">
        <v>0.680065297299332</v>
      </c>
      <c r="N2123" s="19" t="n">
        <v>0.491109804306039</v>
      </c>
      <c r="O2123" s="19" t="n">
        <v>0.851148410508037</v>
      </c>
      <c r="P2123" s="19" t="n">
        <v>0.468704759926798</v>
      </c>
      <c r="Q2123" s="17" t="s">
        <v>29</v>
      </c>
      <c r="R2123" s="5" t="str">
        <f aca="false">IF(OR(Q2123="Steel plate",Q2123="Concrete jacket"),"Steel plate or jacket",Q2123)</f>
        <v>Monitor</v>
      </c>
      <c r="S2123" s="5" t="str">
        <f aca="false">IF(O2123&lt;='Tree rules'!$C$4,IF(N2123&lt;='Tree rules'!$C$5,IF(P2123&lt;='Tree rules'!$C$7,"Monitor","Polymer laminate"),IF(P2123&lt;='Tree rules'!$C$8,"Seal cracks","Polymer laminate")),IF(O2123&lt;='Tree rules'!$C$6,IF(P2123&lt;='Tree rules'!$C$9,"Polymer laminate","Steel plate or jacket"),IF(L2123&lt;='Tree rules'!$C$10,"Steel plate or jacket","Polymer laminate")))</f>
        <v>Monitor</v>
      </c>
      <c r="T2123" s="5" t="str">
        <f aca="false">IF(S2123=R2123,"Yes","No")</f>
        <v>Yes</v>
      </c>
    </row>
    <row r="2124" customFormat="false" ht="15" hidden="false" customHeight="false" outlineLevel="0" collapsed="false">
      <c r="A2124" s="15" t="n">
        <v>7106</v>
      </c>
      <c r="B2124" s="16" t="n">
        <v>3.39467916537834</v>
      </c>
      <c r="C2124" s="15" t="n">
        <v>300</v>
      </c>
      <c r="D2124" s="15" t="n">
        <v>300</v>
      </c>
      <c r="E2124" s="15" t="n">
        <v>30</v>
      </c>
      <c r="F2124" s="16" t="n">
        <v>0.589048622548086</v>
      </c>
      <c r="G2124" s="17" t="s">
        <v>103</v>
      </c>
      <c r="H2124" s="18" t="n">
        <v>0.2</v>
      </c>
      <c r="I2124" s="18" t="n">
        <v>2</v>
      </c>
      <c r="J2124" s="19" t="n">
        <v>0.927045601101556</v>
      </c>
      <c r="K2124" s="19" t="n">
        <v>0.479722607877363</v>
      </c>
      <c r="L2124" s="16" t="n">
        <v>13.2604654897592</v>
      </c>
      <c r="M2124" s="19" t="n">
        <v>0.535849608878255</v>
      </c>
      <c r="N2124" s="19" t="n">
        <v>1.60355347705174</v>
      </c>
      <c r="O2124" s="19" t="n">
        <v>1.40936646882144</v>
      </c>
      <c r="P2124" s="19" t="n">
        <v>0.578323607917501</v>
      </c>
      <c r="Q2124" s="17" t="s">
        <v>31</v>
      </c>
      <c r="R2124" s="5" t="str">
        <f aca="false">IF(OR(Q2124="Steel plate",Q2124="Concrete jacket"),"Steel plate or jacket",Q2124)</f>
        <v>Polymer laminate</v>
      </c>
      <c r="S2124" s="5" t="str">
        <f aca="false">IF(O2124&lt;='Tree rules'!$C$4,IF(N2124&lt;='Tree rules'!$C$5,IF(P2124&lt;='Tree rules'!$C$7,"Monitor","Polymer laminate"),IF(P2124&lt;='Tree rules'!$C$8,"Seal cracks","Polymer laminate")),IF(O2124&lt;='Tree rules'!$C$6,IF(P2124&lt;='Tree rules'!$C$9,"Polymer laminate","Steel plate or jacket"),IF(L2124&lt;='Tree rules'!$C$10,"Steel plate or jacket","Polymer laminate")))</f>
        <v>Steel plate or jacket</v>
      </c>
      <c r="T2124" s="5" t="str">
        <f aca="false">IF(S2124=R2124,"Yes","No")</f>
        <v>No</v>
      </c>
    </row>
    <row r="2125" customFormat="false" ht="15" hidden="false" customHeight="false" outlineLevel="0" collapsed="false">
      <c r="A2125" s="15" t="n">
        <v>7107</v>
      </c>
      <c r="B2125" s="16" t="n">
        <v>4.00099913905151</v>
      </c>
      <c r="C2125" s="15" t="n">
        <v>300</v>
      </c>
      <c r="D2125" s="15" t="n">
        <v>375</v>
      </c>
      <c r="E2125" s="15" t="n">
        <v>30</v>
      </c>
      <c r="F2125" s="16" t="n">
        <v>0.611130485804701</v>
      </c>
      <c r="G2125" s="17" t="s">
        <v>103</v>
      </c>
      <c r="H2125" s="18" t="n">
        <v>0.2</v>
      </c>
      <c r="I2125" s="18" t="n">
        <v>1.5</v>
      </c>
      <c r="J2125" s="19" t="n">
        <v>0.949235605037073</v>
      </c>
      <c r="K2125" s="19" t="n">
        <v>0.593358133409629</v>
      </c>
      <c r="L2125" s="16" t="n">
        <v>12.1610916080593</v>
      </c>
      <c r="M2125" s="19" t="n">
        <v>0.305817705175506</v>
      </c>
      <c r="N2125" s="19" t="n">
        <v>1.52364891808069</v>
      </c>
      <c r="O2125" s="19" t="n">
        <v>1.14223507417023</v>
      </c>
      <c r="P2125" s="19" t="n">
        <v>0.980024919420052</v>
      </c>
      <c r="Q2125" s="17" t="s">
        <v>31</v>
      </c>
      <c r="R2125" s="5" t="str">
        <f aca="false">IF(OR(Q2125="Steel plate",Q2125="Concrete jacket"),"Steel plate or jacket",Q2125)</f>
        <v>Polymer laminate</v>
      </c>
      <c r="S2125" s="5" t="str">
        <f aca="false">IF(O2125&lt;='Tree rules'!$C$4,IF(N2125&lt;='Tree rules'!$C$5,IF(P2125&lt;='Tree rules'!$C$7,"Monitor","Polymer laminate"),IF(P2125&lt;='Tree rules'!$C$8,"Seal cracks","Polymer laminate")),IF(O2125&lt;='Tree rules'!$C$6,IF(P2125&lt;='Tree rules'!$C$9,"Polymer laminate","Steel plate or jacket"),IF(L2125&lt;='Tree rules'!$C$10,"Steel plate or jacket","Polymer laminate")))</f>
        <v>Polymer laminate</v>
      </c>
      <c r="T2125" s="5" t="str">
        <f aca="false">IF(S2125=R2125,"Yes","No")</f>
        <v>Yes</v>
      </c>
    </row>
    <row r="2126" customFormat="false" ht="15" hidden="false" customHeight="false" outlineLevel="0" collapsed="false">
      <c r="A2126" s="15" t="n">
        <v>7109</v>
      </c>
      <c r="B2126" s="16" t="n">
        <v>3.52058645235479</v>
      </c>
      <c r="C2126" s="15" t="n">
        <v>300</v>
      </c>
      <c r="D2126" s="15" t="n">
        <v>350</v>
      </c>
      <c r="E2126" s="15" t="n">
        <v>30</v>
      </c>
      <c r="F2126" s="16" t="n">
        <v>0.61599855952741</v>
      </c>
      <c r="G2126" s="17" t="s">
        <v>101</v>
      </c>
      <c r="H2126" s="18" t="n">
        <v>0.3</v>
      </c>
      <c r="I2126" s="18" t="n">
        <v>1</v>
      </c>
      <c r="J2126" s="19" t="n">
        <v>0.914840796003574</v>
      </c>
      <c r="K2126" s="19" t="n">
        <v>0.477455398778332</v>
      </c>
      <c r="L2126" s="16" t="n">
        <v>11.5051844848196</v>
      </c>
      <c r="M2126" s="19" t="n">
        <v>0.942623159738532</v>
      </c>
      <c r="N2126" s="19" t="n">
        <v>0.55506569800769</v>
      </c>
      <c r="O2126" s="19" t="n">
        <v>0.914840796003574</v>
      </c>
      <c r="P2126" s="19" t="n">
        <v>0.264839944577728</v>
      </c>
      <c r="Q2126" s="17" t="s">
        <v>29</v>
      </c>
      <c r="R2126" s="5" t="str">
        <f aca="false">IF(OR(Q2126="Steel plate",Q2126="Concrete jacket"),"Steel plate or jacket",Q2126)</f>
        <v>Monitor</v>
      </c>
      <c r="S2126" s="5" t="str">
        <f aca="false">IF(O2126&lt;='Tree rules'!$C$4,IF(N2126&lt;='Tree rules'!$C$5,IF(P2126&lt;='Tree rules'!$C$7,"Monitor","Polymer laminate"),IF(P2126&lt;='Tree rules'!$C$8,"Seal cracks","Polymer laminate")),IF(O2126&lt;='Tree rules'!$C$6,IF(P2126&lt;='Tree rules'!$C$9,"Polymer laminate","Steel plate or jacket"),IF(L2126&lt;='Tree rules'!$C$10,"Steel plate or jacket","Polymer laminate")))</f>
        <v>Monitor</v>
      </c>
      <c r="T2126" s="5" t="str">
        <f aca="false">IF(S2126=R2126,"Yes","No")</f>
        <v>Yes</v>
      </c>
    </row>
    <row r="2127" customFormat="false" ht="15" hidden="false" customHeight="false" outlineLevel="0" collapsed="false">
      <c r="A2127" s="15" t="n">
        <v>7114</v>
      </c>
      <c r="B2127" s="16" t="n">
        <v>7.82879908654406</v>
      </c>
      <c r="C2127" s="15" t="n">
        <v>230</v>
      </c>
      <c r="D2127" s="15" t="n">
        <v>725</v>
      </c>
      <c r="E2127" s="15" t="n">
        <v>25</v>
      </c>
      <c r="F2127" s="16" t="n">
        <v>0.605277628974978</v>
      </c>
      <c r="G2127" s="17" t="s">
        <v>103</v>
      </c>
      <c r="H2127" s="18" t="n">
        <v>0.2</v>
      </c>
      <c r="I2127" s="18" t="n">
        <v>1.5</v>
      </c>
      <c r="J2127" s="19" t="n">
        <v>0.889933547134769</v>
      </c>
      <c r="K2127" s="19" t="n">
        <v>0.595745420974874</v>
      </c>
      <c r="L2127" s="16" t="n">
        <v>11.5639572917933</v>
      </c>
      <c r="M2127" s="19" t="n">
        <v>0.801535013201687</v>
      </c>
      <c r="N2127" s="19" t="n">
        <v>1.05114460030133</v>
      </c>
      <c r="O2127" s="19" t="n">
        <v>1.06981340286342</v>
      </c>
      <c r="P2127" s="19" t="n">
        <v>0.453192962359915</v>
      </c>
      <c r="Q2127" s="17" t="s">
        <v>31</v>
      </c>
      <c r="R2127" s="5" t="str">
        <f aca="false">IF(OR(Q2127="Steel plate",Q2127="Concrete jacket"),"Steel plate or jacket",Q2127)</f>
        <v>Polymer laminate</v>
      </c>
      <c r="S2127" s="5" t="str">
        <f aca="false">IF(O2127&lt;='Tree rules'!$C$4,IF(N2127&lt;='Tree rules'!$C$5,IF(P2127&lt;='Tree rules'!$C$7,"Monitor","Polymer laminate"),IF(P2127&lt;='Tree rules'!$C$8,"Seal cracks","Polymer laminate")),IF(O2127&lt;='Tree rules'!$C$6,IF(P2127&lt;='Tree rules'!$C$9,"Polymer laminate","Steel plate or jacket"),IF(L2127&lt;='Tree rules'!$C$10,"Steel plate or jacket","Polymer laminate")))</f>
        <v>Polymer laminate</v>
      </c>
      <c r="T2127" s="5" t="str">
        <f aca="false">IF(S2127=R2127,"Yes","No")</f>
        <v>Yes</v>
      </c>
    </row>
    <row r="2128" customFormat="false" ht="15" hidden="false" customHeight="false" outlineLevel="0" collapsed="false">
      <c r="A2128" s="15" t="n">
        <v>7120</v>
      </c>
      <c r="B2128" s="16" t="n">
        <v>6.13378428694432</v>
      </c>
      <c r="C2128" s="15" t="n">
        <v>300</v>
      </c>
      <c r="D2128" s="15" t="n">
        <v>550</v>
      </c>
      <c r="E2128" s="15" t="n">
        <v>30</v>
      </c>
      <c r="F2128" s="16" t="n">
        <v>0.645090893960943</v>
      </c>
      <c r="G2128" s="17" t="s">
        <v>102</v>
      </c>
      <c r="H2128" s="18" t="n">
        <v>0.1</v>
      </c>
      <c r="I2128" s="18" t="n">
        <v>1</v>
      </c>
      <c r="J2128" s="19" t="n">
        <v>0.964088257657473</v>
      </c>
      <c r="K2128" s="19" t="n">
        <v>0.618103378998704</v>
      </c>
      <c r="L2128" s="16" t="n">
        <v>12.5950396035818</v>
      </c>
      <c r="M2128" s="19" t="n">
        <v>0.26106796258647</v>
      </c>
      <c r="N2128" s="19" t="n">
        <v>3.03441005975363</v>
      </c>
      <c r="O2128" s="19" t="n">
        <v>0.964088257657473</v>
      </c>
      <c r="P2128" s="19" t="n">
        <v>1.20287513355377</v>
      </c>
      <c r="Q2128" s="17" t="s">
        <v>31</v>
      </c>
      <c r="R2128" s="5" t="str">
        <f aca="false">IF(OR(Q2128="Steel plate",Q2128="Concrete jacket"),"Steel plate or jacket",Q2128)</f>
        <v>Polymer laminate</v>
      </c>
      <c r="S2128" s="5" t="str">
        <f aca="false">IF(O2128&lt;='Tree rules'!$C$4,IF(N2128&lt;='Tree rules'!$C$5,IF(P2128&lt;='Tree rules'!$C$7,"Monitor","Polymer laminate"),IF(P2128&lt;='Tree rules'!$C$8,"Seal cracks","Polymer laminate")),IF(O2128&lt;='Tree rules'!$C$6,IF(P2128&lt;='Tree rules'!$C$9,"Polymer laminate","Steel plate or jacket"),IF(L2128&lt;='Tree rules'!$C$10,"Steel plate or jacket","Polymer laminate")))</f>
        <v>Polymer laminate</v>
      </c>
      <c r="T2128" s="5" t="str">
        <f aca="false">IF(S2128=R2128,"Yes","No")</f>
        <v>Yes</v>
      </c>
    </row>
    <row r="2129" customFormat="false" ht="15" hidden="false" customHeight="false" outlineLevel="0" collapsed="false">
      <c r="A2129" s="15" t="n">
        <v>7124</v>
      </c>
      <c r="B2129" s="16" t="n">
        <v>7.76633431961287</v>
      </c>
      <c r="C2129" s="15" t="n">
        <v>300</v>
      </c>
      <c r="D2129" s="15" t="n">
        <v>675</v>
      </c>
      <c r="E2129" s="15" t="n">
        <v>30</v>
      </c>
      <c r="F2129" s="16" t="n">
        <v>0.668068613203571</v>
      </c>
      <c r="G2129" s="17" t="s">
        <v>101</v>
      </c>
      <c r="H2129" s="18" t="n">
        <v>0.3</v>
      </c>
      <c r="I2129" s="18" t="n">
        <v>1</v>
      </c>
      <c r="J2129" s="19" t="n">
        <v>0.878920424965956</v>
      </c>
      <c r="K2129" s="19" t="n">
        <v>0.551553938445312</v>
      </c>
      <c r="L2129" s="16" t="n">
        <v>12.3864981174049</v>
      </c>
      <c r="M2129" s="19" t="n">
        <v>0.517232451655087</v>
      </c>
      <c r="N2129" s="19" t="n">
        <v>0.617896066008856</v>
      </c>
      <c r="O2129" s="19" t="n">
        <v>0.878920424965956</v>
      </c>
      <c r="P2129" s="19" t="n">
        <v>0.636390136017838</v>
      </c>
      <c r="Q2129" s="17" t="s">
        <v>29</v>
      </c>
      <c r="R2129" s="5" t="str">
        <f aca="false">IF(OR(Q2129="Steel plate",Q2129="Concrete jacket"),"Steel plate or jacket",Q2129)</f>
        <v>Monitor</v>
      </c>
      <c r="S2129" s="5" t="str">
        <f aca="false">IF(O2129&lt;='Tree rules'!$C$4,IF(N2129&lt;='Tree rules'!$C$5,IF(P2129&lt;='Tree rules'!$C$7,"Monitor","Polymer laminate"),IF(P2129&lt;='Tree rules'!$C$8,"Seal cracks","Polymer laminate")),IF(O2129&lt;='Tree rules'!$C$6,IF(P2129&lt;='Tree rules'!$C$9,"Polymer laminate","Steel plate or jacket"),IF(L2129&lt;='Tree rules'!$C$10,"Steel plate or jacket","Polymer laminate")))</f>
        <v>Monitor</v>
      </c>
      <c r="T2129" s="5" t="str">
        <f aca="false">IF(S2129=R2129,"Yes","No")</f>
        <v>Yes</v>
      </c>
    </row>
    <row r="2130" customFormat="false" ht="15" hidden="false" customHeight="false" outlineLevel="0" collapsed="false">
      <c r="A2130" s="15" t="n">
        <v>7125</v>
      </c>
      <c r="B2130" s="16" t="n">
        <v>4.78780353930722</v>
      </c>
      <c r="C2130" s="15" t="n">
        <v>300</v>
      </c>
      <c r="D2130" s="15" t="n">
        <v>450</v>
      </c>
      <c r="E2130" s="15" t="n">
        <v>30</v>
      </c>
      <c r="F2130" s="16" t="n">
        <v>0.781490709848207</v>
      </c>
      <c r="G2130" s="17" t="s">
        <v>101</v>
      </c>
      <c r="H2130" s="18" t="n">
        <v>0.3</v>
      </c>
      <c r="I2130" s="18" t="n">
        <v>1</v>
      </c>
      <c r="J2130" s="19" t="n">
        <v>0.928454295622307</v>
      </c>
      <c r="K2130" s="19" t="n">
        <v>0.510472748213048</v>
      </c>
      <c r="L2130" s="16" t="n">
        <v>11.909959053003</v>
      </c>
      <c r="M2130" s="19" t="n">
        <v>0.487103955041217</v>
      </c>
      <c r="N2130" s="19" t="n">
        <v>0.786448042699792</v>
      </c>
      <c r="O2130" s="19" t="n">
        <v>0.928454295622307</v>
      </c>
      <c r="P2130" s="19" t="n">
        <v>0.672129285761964</v>
      </c>
      <c r="Q2130" s="17" t="s">
        <v>29</v>
      </c>
      <c r="R2130" s="5" t="str">
        <f aca="false">IF(OR(Q2130="Steel plate",Q2130="Concrete jacket"),"Steel plate or jacket",Q2130)</f>
        <v>Monitor</v>
      </c>
      <c r="S2130" s="5" t="str">
        <f aca="false">IF(O2130&lt;='Tree rules'!$C$4,IF(N2130&lt;='Tree rules'!$C$5,IF(P2130&lt;='Tree rules'!$C$7,"Monitor","Polymer laminate"),IF(P2130&lt;='Tree rules'!$C$8,"Seal cracks","Polymer laminate")),IF(O2130&lt;='Tree rules'!$C$6,IF(P2130&lt;='Tree rules'!$C$9,"Polymer laminate","Steel plate or jacket"),IF(L2130&lt;='Tree rules'!$C$10,"Steel plate or jacket","Polymer laminate")))</f>
        <v>Monitor</v>
      </c>
      <c r="T2130" s="5" t="str">
        <f aca="false">IF(S2130=R2130,"Yes","No")</f>
        <v>Yes</v>
      </c>
    </row>
    <row r="2131" customFormat="false" ht="15" hidden="false" customHeight="false" outlineLevel="0" collapsed="false">
      <c r="A2131" s="15" t="n">
        <v>7126</v>
      </c>
      <c r="B2131" s="16" t="n">
        <v>4.14190892345265</v>
      </c>
      <c r="C2131" s="15" t="n">
        <v>300</v>
      </c>
      <c r="D2131" s="15" t="n">
        <v>350</v>
      </c>
      <c r="E2131" s="15" t="n">
        <v>25</v>
      </c>
      <c r="F2131" s="16" t="n">
        <v>0.61599855952741</v>
      </c>
      <c r="G2131" s="17" t="s">
        <v>101</v>
      </c>
      <c r="H2131" s="18" t="n">
        <v>0.3</v>
      </c>
      <c r="I2131" s="18" t="n">
        <v>1</v>
      </c>
      <c r="J2131" s="19" t="n">
        <v>0.969614116944938</v>
      </c>
      <c r="K2131" s="19" t="n">
        <v>0.518567607060452</v>
      </c>
      <c r="L2131" s="16" t="n">
        <v>13.5356500766427</v>
      </c>
      <c r="M2131" s="19" t="n">
        <v>0.531410939350052</v>
      </c>
      <c r="N2131" s="19" t="n">
        <v>0.659357145741191</v>
      </c>
      <c r="O2131" s="19" t="n">
        <v>0.969614116944938</v>
      </c>
      <c r="P2131" s="19" t="n">
        <v>0.60225201045151</v>
      </c>
      <c r="Q2131" s="17" t="s">
        <v>29</v>
      </c>
      <c r="R2131" s="5" t="str">
        <f aca="false">IF(OR(Q2131="Steel plate",Q2131="Concrete jacket"),"Steel plate or jacket",Q2131)</f>
        <v>Monitor</v>
      </c>
      <c r="S2131" s="5" t="str">
        <f aca="false">IF(O2131&lt;='Tree rules'!$C$4,IF(N2131&lt;='Tree rules'!$C$5,IF(P2131&lt;='Tree rules'!$C$7,"Monitor","Polymer laminate"),IF(P2131&lt;='Tree rules'!$C$8,"Seal cracks","Polymer laminate")),IF(O2131&lt;='Tree rules'!$C$6,IF(P2131&lt;='Tree rules'!$C$9,"Polymer laminate","Steel plate or jacket"),IF(L2131&lt;='Tree rules'!$C$10,"Steel plate or jacket","Polymer laminate")))</f>
        <v>Monitor</v>
      </c>
      <c r="T2131" s="5" t="str">
        <f aca="false">IF(S2131=R2131,"Yes","No")</f>
        <v>Yes</v>
      </c>
    </row>
    <row r="2132" customFormat="false" ht="15" hidden="false" customHeight="false" outlineLevel="0" collapsed="false">
      <c r="A2132" s="15" t="n">
        <v>7131</v>
      </c>
      <c r="B2132" s="16" t="n">
        <v>5.03329224179264</v>
      </c>
      <c r="C2132" s="15" t="n">
        <v>300</v>
      </c>
      <c r="D2132" s="15" t="n">
        <v>425</v>
      </c>
      <c r="E2132" s="15" t="n">
        <v>20</v>
      </c>
      <c r="F2132" s="16" t="n">
        <v>0.555542467478301</v>
      </c>
      <c r="G2132" s="17" t="s">
        <v>101</v>
      </c>
      <c r="H2132" s="18" t="n">
        <v>0.3</v>
      </c>
      <c r="I2132" s="18" t="n">
        <v>1.5</v>
      </c>
      <c r="J2132" s="19" t="n">
        <v>0.91637364581071</v>
      </c>
      <c r="K2132" s="19" t="n">
        <v>0.402639979319523</v>
      </c>
      <c r="L2132" s="16" t="n">
        <v>13.3509078031635</v>
      </c>
      <c r="M2132" s="19" t="n">
        <v>0.724521479326368</v>
      </c>
      <c r="N2132" s="19" t="n">
        <v>1.30714806052709</v>
      </c>
      <c r="O2132" s="19" t="n">
        <v>1.19007613581697</v>
      </c>
      <c r="P2132" s="19" t="n">
        <v>0.466970766287028</v>
      </c>
      <c r="Q2132" s="17" t="s">
        <v>31</v>
      </c>
      <c r="R2132" s="5" t="str">
        <f aca="false">IF(OR(Q2132="Steel plate",Q2132="Concrete jacket"),"Steel plate or jacket",Q2132)</f>
        <v>Polymer laminate</v>
      </c>
      <c r="S2132" s="5" t="str">
        <f aca="false">IF(O2132&lt;='Tree rules'!$C$4,IF(N2132&lt;='Tree rules'!$C$5,IF(P2132&lt;='Tree rules'!$C$7,"Monitor","Polymer laminate"),IF(P2132&lt;='Tree rules'!$C$8,"Seal cracks","Polymer laminate")),IF(O2132&lt;='Tree rules'!$C$6,IF(P2132&lt;='Tree rules'!$C$9,"Polymer laminate","Steel plate or jacket"),IF(L2132&lt;='Tree rules'!$C$10,"Steel plate or jacket","Polymer laminate")))</f>
        <v>Polymer laminate</v>
      </c>
      <c r="T2132" s="5" t="str">
        <f aca="false">IF(S2132=R2132,"Yes","No")</f>
        <v>Yes</v>
      </c>
    </row>
    <row r="2133" customFormat="false" ht="15" hidden="false" customHeight="false" outlineLevel="0" collapsed="false">
      <c r="A2133" s="15" t="n">
        <v>7133</v>
      </c>
      <c r="B2133" s="16" t="n">
        <v>4.94499940981157</v>
      </c>
      <c r="C2133" s="15" t="n">
        <v>230</v>
      </c>
      <c r="D2133" s="15" t="n">
        <v>500</v>
      </c>
      <c r="E2133" s="15" t="n">
        <v>20</v>
      </c>
      <c r="F2133" s="16" t="n">
        <v>0.577653504586516</v>
      </c>
      <c r="G2133" s="17" t="s">
        <v>103</v>
      </c>
      <c r="H2133" s="18" t="n">
        <v>0.2</v>
      </c>
      <c r="I2133" s="18" t="n">
        <v>1.5</v>
      </c>
      <c r="J2133" s="19" t="n">
        <v>0.9718056742597</v>
      </c>
      <c r="K2133" s="19" t="n">
        <v>0.598039025614026</v>
      </c>
      <c r="L2133" s="16" t="n">
        <v>10.892069184607</v>
      </c>
      <c r="M2133" s="19" t="n">
        <v>0.812012365377811</v>
      </c>
      <c r="N2133" s="19" t="n">
        <v>1.17830936644855</v>
      </c>
      <c r="O2133" s="19" t="n">
        <v>1.16711965212932</v>
      </c>
      <c r="P2133" s="19" t="n">
        <v>0.437783807390447</v>
      </c>
      <c r="Q2133" s="17" t="s">
        <v>31</v>
      </c>
      <c r="R2133" s="5" t="str">
        <f aca="false">IF(OR(Q2133="Steel plate",Q2133="Concrete jacket"),"Steel plate or jacket",Q2133)</f>
        <v>Polymer laminate</v>
      </c>
      <c r="S2133" s="5" t="str">
        <f aca="false">IF(O2133&lt;='Tree rules'!$C$4,IF(N2133&lt;='Tree rules'!$C$5,IF(P2133&lt;='Tree rules'!$C$7,"Monitor","Polymer laminate"),IF(P2133&lt;='Tree rules'!$C$8,"Seal cracks","Polymer laminate")),IF(O2133&lt;='Tree rules'!$C$6,IF(P2133&lt;='Tree rules'!$C$9,"Polymer laminate","Steel plate or jacket"),IF(L2133&lt;='Tree rules'!$C$10,"Steel plate or jacket","Polymer laminate")))</f>
        <v>Polymer laminate</v>
      </c>
      <c r="T2133" s="5" t="str">
        <f aca="false">IF(S2133=R2133,"Yes","No")</f>
        <v>Yes</v>
      </c>
    </row>
    <row r="2134" customFormat="false" ht="15" hidden="false" customHeight="false" outlineLevel="0" collapsed="false">
      <c r="A2134" s="15" t="n">
        <v>7136</v>
      </c>
      <c r="B2134" s="16" t="n">
        <v>3.03222761650937</v>
      </c>
      <c r="C2134" s="15" t="n">
        <v>300</v>
      </c>
      <c r="D2134" s="15" t="n">
        <v>300</v>
      </c>
      <c r="E2134" s="15" t="n">
        <v>20</v>
      </c>
      <c r="F2134" s="16" t="n">
        <v>0.52772160060301</v>
      </c>
      <c r="G2134" s="17" t="s">
        <v>101</v>
      </c>
      <c r="H2134" s="18" t="n">
        <v>0.3</v>
      </c>
      <c r="I2134" s="18" t="n">
        <v>1</v>
      </c>
      <c r="J2134" s="19" t="n">
        <v>0.859425990242179</v>
      </c>
      <c r="K2134" s="19" t="n">
        <v>0.438839110250977</v>
      </c>
      <c r="L2134" s="16" t="n">
        <v>11.9379040020054</v>
      </c>
      <c r="M2134" s="19" t="n">
        <v>0.933336937725508</v>
      </c>
      <c r="N2134" s="19" t="n">
        <v>0.774511969407831</v>
      </c>
      <c r="O2134" s="19" t="n">
        <v>0.859425990242179</v>
      </c>
      <c r="P2134" s="19" t="n">
        <v>0.230037675834231</v>
      </c>
      <c r="Q2134" s="17" t="s">
        <v>29</v>
      </c>
      <c r="R2134" s="5" t="str">
        <f aca="false">IF(OR(Q2134="Steel plate",Q2134="Concrete jacket"),"Steel plate or jacket",Q2134)</f>
        <v>Monitor</v>
      </c>
      <c r="S2134" s="5" t="str">
        <f aca="false">IF(O2134&lt;='Tree rules'!$C$4,IF(N2134&lt;='Tree rules'!$C$5,IF(P2134&lt;='Tree rules'!$C$7,"Monitor","Polymer laminate"),IF(P2134&lt;='Tree rules'!$C$8,"Seal cracks","Polymer laminate")),IF(O2134&lt;='Tree rules'!$C$6,IF(P2134&lt;='Tree rules'!$C$9,"Polymer laminate","Steel plate or jacket"),IF(L2134&lt;='Tree rules'!$C$10,"Steel plate or jacket","Polymer laminate")))</f>
        <v>Monitor</v>
      </c>
      <c r="T2134" s="5" t="str">
        <f aca="false">IF(S2134=R2134,"Yes","No")</f>
        <v>Yes</v>
      </c>
    </row>
    <row r="2135" customFormat="false" ht="15" hidden="false" customHeight="false" outlineLevel="0" collapsed="false">
      <c r="A2135" s="15" t="n">
        <v>7137</v>
      </c>
      <c r="B2135" s="16" t="n">
        <v>5.59289493935493</v>
      </c>
      <c r="C2135" s="15" t="n">
        <v>230</v>
      </c>
      <c r="D2135" s="15" t="n">
        <v>450</v>
      </c>
      <c r="E2135" s="15" t="n">
        <v>30</v>
      </c>
      <c r="F2135" s="16" t="n">
        <v>0.679557138998441</v>
      </c>
      <c r="G2135" s="17" t="s">
        <v>101</v>
      </c>
      <c r="H2135" s="18" t="n">
        <v>0.3</v>
      </c>
      <c r="I2135" s="18" t="n">
        <v>2</v>
      </c>
      <c r="J2135" s="19" t="n">
        <v>0.868675762211973</v>
      </c>
      <c r="K2135" s="19" t="n">
        <v>0.627360092971735</v>
      </c>
      <c r="L2135" s="16" t="n">
        <v>13.9126739784949</v>
      </c>
      <c r="M2135" s="19" t="n">
        <v>0.472328034471043</v>
      </c>
      <c r="N2135" s="19" t="n">
        <v>1.16088318246658</v>
      </c>
      <c r="O2135" s="19" t="n">
        <v>1.19237901748035</v>
      </c>
      <c r="P2135" s="19" t="n">
        <v>0.863581002600533</v>
      </c>
      <c r="Q2135" s="17" t="s">
        <v>31</v>
      </c>
      <c r="R2135" s="5" t="str">
        <f aca="false">IF(OR(Q2135="Steel plate",Q2135="Concrete jacket"),"Steel plate or jacket",Q2135)</f>
        <v>Polymer laminate</v>
      </c>
      <c r="S2135" s="5" t="str">
        <f aca="false">IF(O2135&lt;='Tree rules'!$C$4,IF(N2135&lt;='Tree rules'!$C$5,IF(P2135&lt;='Tree rules'!$C$7,"Monitor","Polymer laminate"),IF(P2135&lt;='Tree rules'!$C$8,"Seal cracks","Polymer laminate")),IF(O2135&lt;='Tree rules'!$C$6,IF(P2135&lt;='Tree rules'!$C$9,"Polymer laminate","Steel plate or jacket"),IF(L2135&lt;='Tree rules'!$C$10,"Steel plate or jacket","Polymer laminate")))</f>
        <v>Polymer laminate</v>
      </c>
      <c r="T2135" s="5" t="str">
        <f aca="false">IF(S2135=R2135,"Yes","No")</f>
        <v>Yes</v>
      </c>
    </row>
    <row r="2136" customFormat="false" ht="15" hidden="false" customHeight="false" outlineLevel="0" collapsed="false">
      <c r="A2136" s="15" t="n">
        <v>7140</v>
      </c>
      <c r="B2136" s="16" t="n">
        <v>3.79969986176851</v>
      </c>
      <c r="C2136" s="15" t="n">
        <v>300</v>
      </c>
      <c r="D2136" s="15" t="n">
        <v>325</v>
      </c>
      <c r="E2136" s="15" t="n">
        <v>30</v>
      </c>
      <c r="F2136" s="16" t="n">
        <v>0.761598219052071</v>
      </c>
      <c r="G2136" s="17" t="s">
        <v>102</v>
      </c>
      <c r="H2136" s="18" t="n">
        <v>0.1</v>
      </c>
      <c r="I2136" s="18" t="n">
        <v>1</v>
      </c>
      <c r="J2136" s="19" t="n">
        <v>0.956704205814114</v>
      </c>
      <c r="K2136" s="19" t="n">
        <v>0.435838817462417</v>
      </c>
      <c r="L2136" s="16" t="n">
        <v>14.3928025066989</v>
      </c>
      <c r="M2136" s="19" t="n">
        <v>0.663027169915028</v>
      </c>
      <c r="N2136" s="19" t="n">
        <v>2.92128577479528</v>
      </c>
      <c r="O2136" s="19" t="n">
        <v>0.956704205814114</v>
      </c>
      <c r="P2136" s="19" t="n">
        <v>0.444930348534203</v>
      </c>
      <c r="Q2136" s="17" t="s">
        <v>30</v>
      </c>
      <c r="R2136" s="5" t="str">
        <f aca="false">IF(OR(Q2136="Steel plate",Q2136="Concrete jacket"),"Steel plate or jacket",Q2136)</f>
        <v>Seal cracks</v>
      </c>
      <c r="S2136" s="5" t="str">
        <f aca="false">IF(O2136&lt;='Tree rules'!$C$4,IF(N2136&lt;='Tree rules'!$C$5,IF(P2136&lt;='Tree rules'!$C$7,"Monitor","Polymer laminate"),IF(P2136&lt;='Tree rules'!$C$8,"Seal cracks","Polymer laminate")),IF(O2136&lt;='Tree rules'!$C$6,IF(P2136&lt;='Tree rules'!$C$9,"Polymer laminate","Steel plate or jacket"),IF(L2136&lt;='Tree rules'!$C$10,"Steel plate or jacket","Polymer laminate")))</f>
        <v>Seal cracks</v>
      </c>
      <c r="T2136" s="5" t="str">
        <f aca="false">IF(S2136=R2136,"Yes","No")</f>
        <v>Yes</v>
      </c>
    </row>
    <row r="2137" customFormat="false" ht="15" hidden="false" customHeight="false" outlineLevel="0" collapsed="false">
      <c r="A2137" s="15" t="n">
        <v>7147</v>
      </c>
      <c r="B2137" s="16" t="n">
        <v>6.27201520563754</v>
      </c>
      <c r="C2137" s="15" t="n">
        <v>230</v>
      </c>
      <c r="D2137" s="15" t="n">
        <v>525</v>
      </c>
      <c r="E2137" s="15" t="n">
        <v>30</v>
      </c>
      <c r="F2137" s="16" t="n">
        <v>0.85906279835652</v>
      </c>
      <c r="G2137" s="17" t="s">
        <v>103</v>
      </c>
      <c r="H2137" s="18" t="n">
        <v>0.2</v>
      </c>
      <c r="I2137" s="18" t="n">
        <v>1</v>
      </c>
      <c r="J2137" s="19" t="n">
        <v>0.851417599453846</v>
      </c>
      <c r="K2137" s="19" t="n">
        <v>0.540426841409622</v>
      </c>
      <c r="L2137" s="16" t="n">
        <v>13.1488788378146</v>
      </c>
      <c r="M2137" s="19" t="n">
        <v>0.627212188684798</v>
      </c>
      <c r="N2137" s="19" t="n">
        <v>0.895006681750376</v>
      </c>
      <c r="O2137" s="19" t="n">
        <v>0.851417599453846</v>
      </c>
      <c r="P2137" s="19" t="n">
        <v>0.626964771194758</v>
      </c>
      <c r="Q2137" s="17" t="s">
        <v>29</v>
      </c>
      <c r="R2137" s="5" t="str">
        <f aca="false">IF(OR(Q2137="Steel plate",Q2137="Concrete jacket"),"Steel plate or jacket",Q2137)</f>
        <v>Monitor</v>
      </c>
      <c r="S2137" s="5" t="str">
        <f aca="false">IF(O2137&lt;='Tree rules'!$C$4,IF(N2137&lt;='Tree rules'!$C$5,IF(P2137&lt;='Tree rules'!$C$7,"Monitor","Polymer laminate"),IF(P2137&lt;='Tree rules'!$C$8,"Seal cracks","Polymer laminate")),IF(O2137&lt;='Tree rules'!$C$6,IF(P2137&lt;='Tree rules'!$C$9,"Polymer laminate","Steel plate or jacket"),IF(L2137&lt;='Tree rules'!$C$10,"Steel plate or jacket","Polymer laminate")))</f>
        <v>Monitor</v>
      </c>
      <c r="T2137" s="5" t="str">
        <f aca="false">IF(S2137=R2137,"Yes","No")</f>
        <v>Yes</v>
      </c>
    </row>
    <row r="2138" customFormat="false" ht="15" hidden="false" customHeight="false" outlineLevel="0" collapsed="false">
      <c r="A2138" s="15" t="n">
        <v>7148</v>
      </c>
      <c r="B2138" s="16" t="n">
        <v>3.32154298339821</v>
      </c>
      <c r="C2138" s="15" t="n">
        <v>300</v>
      </c>
      <c r="D2138" s="15" t="n">
        <v>325</v>
      </c>
      <c r="E2138" s="15" t="n">
        <v>25</v>
      </c>
      <c r="F2138" s="16" t="n">
        <v>0.72065207824282</v>
      </c>
      <c r="G2138" s="17" t="s">
        <v>101</v>
      </c>
      <c r="H2138" s="18" t="n">
        <v>0.3</v>
      </c>
      <c r="I2138" s="18" t="n">
        <v>1.5</v>
      </c>
      <c r="J2138" s="19" t="n">
        <v>0.882995667020711</v>
      </c>
      <c r="K2138" s="19" t="n">
        <v>0.501307310851766</v>
      </c>
      <c r="L2138" s="16" t="n">
        <v>11.9051719835061</v>
      </c>
      <c r="M2138" s="19" t="n">
        <v>0.89407491182672</v>
      </c>
      <c r="N2138" s="19" t="n">
        <v>0.867731925244302</v>
      </c>
      <c r="O2138" s="19" t="n">
        <v>1.10316740886711</v>
      </c>
      <c r="P2138" s="19" t="n">
        <v>0.365537883784714</v>
      </c>
      <c r="Q2138" s="17" t="s">
        <v>31</v>
      </c>
      <c r="R2138" s="5" t="str">
        <f aca="false">IF(OR(Q2138="Steel plate",Q2138="Concrete jacket"),"Steel plate or jacket",Q2138)</f>
        <v>Polymer laminate</v>
      </c>
      <c r="S2138" s="5" t="str">
        <f aca="false">IF(O2138&lt;='Tree rules'!$C$4,IF(N2138&lt;='Tree rules'!$C$5,IF(P2138&lt;='Tree rules'!$C$7,"Monitor","Polymer laminate"),IF(P2138&lt;='Tree rules'!$C$8,"Seal cracks","Polymer laminate")),IF(O2138&lt;='Tree rules'!$C$6,IF(P2138&lt;='Tree rules'!$C$9,"Polymer laminate","Steel plate or jacket"),IF(L2138&lt;='Tree rules'!$C$10,"Steel plate or jacket","Polymer laminate")))</f>
        <v>Polymer laminate</v>
      </c>
      <c r="T2138" s="5" t="str">
        <f aca="false">IF(S2138=R2138,"Yes","No")</f>
        <v>Yes</v>
      </c>
    </row>
    <row r="2139" customFormat="false" ht="15" hidden="false" customHeight="false" outlineLevel="0" collapsed="false">
      <c r="A2139" s="15" t="n">
        <v>7150</v>
      </c>
      <c r="B2139" s="16" t="n">
        <v>4.01529301095472</v>
      </c>
      <c r="C2139" s="15" t="n">
        <v>300</v>
      </c>
      <c r="D2139" s="15" t="n">
        <v>350</v>
      </c>
      <c r="E2139" s="15" t="n">
        <v>30</v>
      </c>
      <c r="F2139" s="16" t="n">
        <v>0.739198271432892</v>
      </c>
      <c r="G2139" s="17" t="s">
        <v>103</v>
      </c>
      <c r="H2139" s="18" t="n">
        <v>0.2</v>
      </c>
      <c r="I2139" s="18" t="n">
        <v>1</v>
      </c>
      <c r="J2139" s="19" t="n">
        <v>0.865842509844767</v>
      </c>
      <c r="K2139" s="19" t="n">
        <v>0.604589620240266</v>
      </c>
      <c r="L2139" s="16" t="n">
        <v>13.1218725848194</v>
      </c>
      <c r="M2139" s="19" t="n">
        <v>0.945686947536973</v>
      </c>
      <c r="N2139" s="19" t="n">
        <v>0.775052461736019</v>
      </c>
      <c r="O2139" s="19" t="n">
        <v>0.865842509844767</v>
      </c>
      <c r="P2139" s="19" t="n">
        <v>0.368866892050188</v>
      </c>
      <c r="Q2139" s="17" t="s">
        <v>29</v>
      </c>
      <c r="R2139" s="5" t="str">
        <f aca="false">IF(OR(Q2139="Steel plate",Q2139="Concrete jacket"),"Steel plate or jacket",Q2139)</f>
        <v>Monitor</v>
      </c>
      <c r="S2139" s="5" t="str">
        <f aca="false">IF(O2139&lt;='Tree rules'!$C$4,IF(N2139&lt;='Tree rules'!$C$5,IF(P2139&lt;='Tree rules'!$C$7,"Monitor","Polymer laminate"),IF(P2139&lt;='Tree rules'!$C$8,"Seal cracks","Polymer laminate")),IF(O2139&lt;='Tree rules'!$C$6,IF(P2139&lt;='Tree rules'!$C$9,"Polymer laminate","Steel plate or jacket"),IF(L2139&lt;='Tree rules'!$C$10,"Steel plate or jacket","Polymer laminate")))</f>
        <v>Monitor</v>
      </c>
      <c r="T2139" s="5" t="str">
        <f aca="false">IF(S2139=R2139,"Yes","No")</f>
        <v>Yes</v>
      </c>
    </row>
    <row r="2140" customFormat="false" ht="15" hidden="false" customHeight="false" outlineLevel="0" collapsed="false">
      <c r="A2140" s="15" t="n">
        <v>7151</v>
      </c>
      <c r="B2140" s="16" t="n">
        <v>5.15989832273044</v>
      </c>
      <c r="C2140" s="15" t="n">
        <v>230</v>
      </c>
      <c r="D2140" s="15" t="n">
        <v>450</v>
      </c>
      <c r="E2140" s="15" t="n">
        <v>25</v>
      </c>
      <c r="F2140" s="16" t="n">
        <v>0.649145274956135</v>
      </c>
      <c r="G2140" s="17" t="s">
        <v>103</v>
      </c>
      <c r="H2140" s="18" t="n">
        <v>0.2</v>
      </c>
      <c r="I2140" s="18" t="n">
        <v>1.5</v>
      </c>
      <c r="J2140" s="19" t="n">
        <v>0.996909757570854</v>
      </c>
      <c r="K2140" s="19" t="n">
        <v>0.503030136473112</v>
      </c>
      <c r="L2140" s="16" t="n">
        <v>12.772025551313</v>
      </c>
      <c r="M2140" s="19" t="n">
        <v>0.481307993799551</v>
      </c>
      <c r="N2140" s="19" t="n">
        <v>1.37962614357819</v>
      </c>
      <c r="O2140" s="19" t="n">
        <v>1.24462681065516</v>
      </c>
      <c r="P2140" s="19" t="n">
        <v>0.80403341945672</v>
      </c>
      <c r="Q2140" s="17" t="s">
        <v>31</v>
      </c>
      <c r="R2140" s="5" t="str">
        <f aca="false">IF(OR(Q2140="Steel plate",Q2140="Concrete jacket"),"Steel plate or jacket",Q2140)</f>
        <v>Polymer laminate</v>
      </c>
      <c r="S2140" s="5" t="str">
        <f aca="false">IF(O2140&lt;='Tree rules'!$C$4,IF(N2140&lt;='Tree rules'!$C$5,IF(P2140&lt;='Tree rules'!$C$7,"Monitor","Polymer laminate"),IF(P2140&lt;='Tree rules'!$C$8,"Seal cracks","Polymer laminate")),IF(O2140&lt;='Tree rules'!$C$6,IF(P2140&lt;='Tree rules'!$C$9,"Polymer laminate","Steel plate or jacket"),IF(L2140&lt;='Tree rules'!$C$10,"Steel plate or jacket","Polymer laminate")))</f>
        <v>Polymer laminate</v>
      </c>
      <c r="T2140" s="5" t="str">
        <f aca="false">IF(S2140=R2140,"Yes","No")</f>
        <v>Yes</v>
      </c>
    </row>
    <row r="2141" customFormat="false" ht="15" hidden="false" customHeight="false" outlineLevel="0" collapsed="false">
      <c r="A2141" s="15" t="n">
        <v>7152</v>
      </c>
      <c r="B2141" s="16" t="n">
        <v>4.71241877537266</v>
      </c>
      <c r="C2141" s="15" t="n">
        <v>230</v>
      </c>
      <c r="D2141" s="15" t="n">
        <v>475</v>
      </c>
      <c r="E2141" s="15" t="n">
        <v>30</v>
      </c>
      <c r="F2141" s="16" t="n">
        <v>0.815088394972116</v>
      </c>
      <c r="G2141" s="17" t="s">
        <v>103</v>
      </c>
      <c r="H2141" s="18" t="n">
        <v>0.2</v>
      </c>
      <c r="I2141" s="18" t="n">
        <v>1</v>
      </c>
      <c r="J2141" s="19" t="n">
        <v>0.972475158776109</v>
      </c>
      <c r="K2141" s="19" t="n">
        <v>0.489661139867599</v>
      </c>
      <c r="L2141" s="16" t="n">
        <v>10.9846591500528</v>
      </c>
      <c r="M2141" s="19" t="n">
        <v>0.778037390784655</v>
      </c>
      <c r="N2141" s="19" t="n">
        <v>0.923098587272632</v>
      </c>
      <c r="O2141" s="19" t="n">
        <v>0.972475158776109</v>
      </c>
      <c r="P2141" s="19" t="n">
        <v>0.44108967482282</v>
      </c>
      <c r="Q2141" s="17" t="s">
        <v>29</v>
      </c>
      <c r="R2141" s="5" t="str">
        <f aca="false">IF(OR(Q2141="Steel plate",Q2141="Concrete jacket"),"Steel plate or jacket",Q2141)</f>
        <v>Monitor</v>
      </c>
      <c r="S2141" s="5" t="str">
        <f aca="false">IF(O2141&lt;='Tree rules'!$C$4,IF(N2141&lt;='Tree rules'!$C$5,IF(P2141&lt;='Tree rules'!$C$7,"Monitor","Polymer laminate"),IF(P2141&lt;='Tree rules'!$C$8,"Seal cracks","Polymer laminate")),IF(O2141&lt;='Tree rules'!$C$6,IF(P2141&lt;='Tree rules'!$C$9,"Polymer laminate","Steel plate or jacket"),IF(L2141&lt;='Tree rules'!$C$10,"Steel plate or jacket","Polymer laminate")))</f>
        <v>Monitor</v>
      </c>
      <c r="T2141" s="5" t="str">
        <f aca="false">IF(S2141=R2141,"Yes","No")</f>
        <v>Yes</v>
      </c>
    </row>
    <row r="2142" customFormat="false" ht="15" hidden="false" customHeight="false" outlineLevel="0" collapsed="false">
      <c r="A2142" s="15" t="n">
        <v>7158</v>
      </c>
      <c r="B2142" s="16" t="n">
        <v>5.53078863759533</v>
      </c>
      <c r="C2142" s="15" t="n">
        <v>300</v>
      </c>
      <c r="D2142" s="15" t="n">
        <v>525</v>
      </c>
      <c r="E2142" s="15" t="n">
        <v>30</v>
      </c>
      <c r="F2142" s="16" t="n">
        <v>0.658614812073332</v>
      </c>
      <c r="G2142" s="17" t="s">
        <v>101</v>
      </c>
      <c r="H2142" s="18" t="n">
        <v>0.3</v>
      </c>
      <c r="I2142" s="18" t="n">
        <v>1</v>
      </c>
      <c r="J2142" s="19" t="n">
        <v>0.980540878899602</v>
      </c>
      <c r="K2142" s="19" t="n">
        <v>0.432517733709284</v>
      </c>
      <c r="L2142" s="16" t="n">
        <v>11.5949447329043</v>
      </c>
      <c r="M2142" s="19" t="n">
        <v>0.278310020421625</v>
      </c>
      <c r="N2142" s="19" t="n">
        <v>0.865761309479814</v>
      </c>
      <c r="O2142" s="19" t="n">
        <v>0.980540878899602</v>
      </c>
      <c r="P2142" s="19" t="n">
        <v>0.991930790905604</v>
      </c>
      <c r="Q2142" s="17" t="s">
        <v>31</v>
      </c>
      <c r="R2142" s="5" t="str">
        <f aca="false">IF(OR(Q2142="Steel plate",Q2142="Concrete jacket"),"Steel plate or jacket",Q2142)</f>
        <v>Polymer laminate</v>
      </c>
      <c r="S2142" s="5" t="str">
        <f aca="false">IF(O2142&lt;='Tree rules'!$C$4,IF(N2142&lt;='Tree rules'!$C$5,IF(P2142&lt;='Tree rules'!$C$7,"Monitor","Polymer laminate"),IF(P2142&lt;='Tree rules'!$C$8,"Seal cracks","Polymer laminate")),IF(O2142&lt;='Tree rules'!$C$6,IF(P2142&lt;='Tree rules'!$C$9,"Polymer laminate","Steel plate or jacket"),IF(L2142&lt;='Tree rules'!$C$10,"Steel plate or jacket","Polymer laminate")))</f>
        <v>Polymer laminate</v>
      </c>
      <c r="T2142" s="5" t="str">
        <f aca="false">IF(S2142=R2142,"Yes","No")</f>
        <v>Yes</v>
      </c>
    </row>
    <row r="2143" customFormat="false" ht="15" hidden="false" customHeight="false" outlineLevel="0" collapsed="false">
      <c r="A2143" s="15" t="n">
        <v>7160</v>
      </c>
      <c r="B2143" s="16" t="n">
        <v>3.21809267301658</v>
      </c>
      <c r="C2143" s="15" t="n">
        <v>300</v>
      </c>
      <c r="D2143" s="15" t="n">
        <v>300</v>
      </c>
      <c r="E2143" s="15" t="n">
        <v>30</v>
      </c>
      <c r="F2143" s="16" t="n">
        <v>0.831109167616348</v>
      </c>
      <c r="G2143" s="17" t="s">
        <v>101</v>
      </c>
      <c r="H2143" s="18" t="n">
        <v>0.3</v>
      </c>
      <c r="I2143" s="18" t="n">
        <v>2</v>
      </c>
      <c r="J2143" s="19" t="n">
        <v>0.956088405091915</v>
      </c>
      <c r="K2143" s="19" t="n">
        <v>0.443250424692368</v>
      </c>
      <c r="L2143" s="16" t="n">
        <v>12.7702090199071</v>
      </c>
      <c r="M2143" s="19" t="n">
        <v>0.617883341952112</v>
      </c>
      <c r="N2143" s="19" t="n">
        <v>1.66089742051059</v>
      </c>
      <c r="O2143" s="19" t="n">
        <v>1.48839021858339</v>
      </c>
      <c r="P2143" s="19" t="n">
        <v>0.642532306556279</v>
      </c>
      <c r="Q2143" s="17" t="s">
        <v>31</v>
      </c>
      <c r="R2143" s="5" t="str">
        <f aca="false">IF(OR(Q2143="Steel plate",Q2143="Concrete jacket"),"Steel plate or jacket",Q2143)</f>
        <v>Polymer laminate</v>
      </c>
      <c r="S2143" s="5" t="str">
        <f aca="false">IF(O2143&lt;='Tree rules'!$C$4,IF(N2143&lt;='Tree rules'!$C$5,IF(P2143&lt;='Tree rules'!$C$7,"Monitor","Polymer laminate"),IF(P2143&lt;='Tree rules'!$C$8,"Seal cracks","Polymer laminate")),IF(O2143&lt;='Tree rules'!$C$6,IF(P2143&lt;='Tree rules'!$C$9,"Polymer laminate","Steel plate or jacket"),IF(L2143&lt;='Tree rules'!$C$10,"Steel plate or jacket","Polymer laminate")))</f>
        <v>Steel plate or jacket</v>
      </c>
      <c r="T2143" s="5" t="str">
        <f aca="false">IF(S2143=R2143,"Yes","No")</f>
        <v>No</v>
      </c>
    </row>
    <row r="2144" customFormat="false" ht="15" hidden="false" customHeight="false" outlineLevel="0" collapsed="false">
      <c r="A2144" s="15" t="n">
        <v>7161</v>
      </c>
      <c r="B2144" s="16" t="n">
        <v>4.23644904746319</v>
      </c>
      <c r="C2144" s="15" t="n">
        <v>300</v>
      </c>
      <c r="D2144" s="15" t="n">
        <v>350</v>
      </c>
      <c r="E2144" s="15" t="n">
        <v>30</v>
      </c>
      <c r="F2144" s="16" t="n">
        <v>0.729754391077768</v>
      </c>
      <c r="G2144" s="17" t="s">
        <v>102</v>
      </c>
      <c r="H2144" s="18" t="n">
        <v>0.1</v>
      </c>
      <c r="I2144" s="18" t="n">
        <v>1.5</v>
      </c>
      <c r="J2144" s="19" t="n">
        <v>0.941061375416542</v>
      </c>
      <c r="K2144" s="19" t="n">
        <v>0.638119501640466</v>
      </c>
      <c r="L2144" s="16" t="n">
        <v>14.7611465068404</v>
      </c>
      <c r="M2144" s="19" t="n">
        <v>0.905596569057892</v>
      </c>
      <c r="N2144" s="19" t="n">
        <v>3.92566680850805</v>
      </c>
      <c r="O2144" s="19" t="n">
        <v>1.11133725517787</v>
      </c>
      <c r="P2144" s="19" t="n">
        <v>0.426786582247628</v>
      </c>
      <c r="Q2144" s="17" t="s">
        <v>31</v>
      </c>
      <c r="R2144" s="5" t="str">
        <f aca="false">IF(OR(Q2144="Steel plate",Q2144="Concrete jacket"),"Steel plate or jacket",Q2144)</f>
        <v>Polymer laminate</v>
      </c>
      <c r="S2144" s="5" t="str">
        <f aca="false">IF(O2144&lt;='Tree rules'!$C$4,IF(N2144&lt;='Tree rules'!$C$5,IF(P2144&lt;='Tree rules'!$C$7,"Monitor","Polymer laminate"),IF(P2144&lt;='Tree rules'!$C$8,"Seal cracks","Polymer laminate")),IF(O2144&lt;='Tree rules'!$C$6,IF(P2144&lt;='Tree rules'!$C$9,"Polymer laminate","Steel plate or jacket"),IF(L2144&lt;='Tree rules'!$C$10,"Steel plate or jacket","Polymer laminate")))</f>
        <v>Polymer laminate</v>
      </c>
      <c r="T2144" s="5" t="str">
        <f aca="false">IF(S2144=R2144,"Yes","No")</f>
        <v>Yes</v>
      </c>
    </row>
    <row r="2145" customFormat="false" ht="15" hidden="false" customHeight="false" outlineLevel="0" collapsed="false">
      <c r="A2145" s="15" t="n">
        <v>7165</v>
      </c>
      <c r="B2145" s="16" t="n">
        <v>3.90567432549444</v>
      </c>
      <c r="C2145" s="15" t="n">
        <v>300</v>
      </c>
      <c r="D2145" s="15" t="n">
        <v>375</v>
      </c>
      <c r="E2145" s="15" t="n">
        <v>25</v>
      </c>
      <c r="F2145" s="16" t="n">
        <v>0.611130485804701</v>
      </c>
      <c r="G2145" s="17" t="s">
        <v>103</v>
      </c>
      <c r="H2145" s="18" t="n">
        <v>0.2</v>
      </c>
      <c r="I2145" s="18" t="n">
        <v>1</v>
      </c>
      <c r="J2145" s="19" t="n">
        <v>0.879335474355222</v>
      </c>
      <c r="K2145" s="19" t="n">
        <v>0.646999471510106</v>
      </c>
      <c r="L2145" s="16" t="n">
        <v>11.8713505334177</v>
      </c>
      <c r="M2145" s="19" t="n">
        <v>0.807082581881289</v>
      </c>
      <c r="N2145" s="19" t="n">
        <v>1.00558971552313</v>
      </c>
      <c r="O2145" s="19" t="n">
        <v>0.879335474355222</v>
      </c>
      <c r="P2145" s="19" t="n">
        <v>0.366813597404711</v>
      </c>
      <c r="Q2145" s="17" t="s">
        <v>30</v>
      </c>
      <c r="R2145" s="5" t="str">
        <f aca="false">IF(OR(Q2145="Steel plate",Q2145="Concrete jacket"),"Steel plate or jacket",Q2145)</f>
        <v>Seal cracks</v>
      </c>
      <c r="S2145" s="5" t="str">
        <f aca="false">IF(O2145&lt;='Tree rules'!$C$4,IF(N2145&lt;='Tree rules'!$C$5,IF(P2145&lt;='Tree rules'!$C$7,"Monitor","Polymer laminate"),IF(P2145&lt;='Tree rules'!$C$8,"Seal cracks","Polymer laminate")),IF(O2145&lt;='Tree rules'!$C$6,IF(P2145&lt;='Tree rules'!$C$9,"Polymer laminate","Steel plate or jacket"),IF(L2145&lt;='Tree rules'!$C$10,"Steel plate or jacket","Polymer laminate")))</f>
        <v>Seal cracks</v>
      </c>
      <c r="T2145" s="5" t="str">
        <f aca="false">IF(S2145=R2145,"Yes","No")</f>
        <v>Yes</v>
      </c>
    </row>
    <row r="2146" customFormat="false" ht="15" hidden="false" customHeight="false" outlineLevel="0" collapsed="false">
      <c r="A2146" s="15" t="n">
        <v>7168</v>
      </c>
      <c r="B2146" s="16" t="n">
        <v>3.18040310281223</v>
      </c>
      <c r="C2146" s="15" t="n">
        <v>300</v>
      </c>
      <c r="D2146" s="15" t="n">
        <v>300</v>
      </c>
      <c r="E2146" s="15" t="n">
        <v>25</v>
      </c>
      <c r="F2146" s="16" t="n">
        <v>0.841263304726974</v>
      </c>
      <c r="G2146" s="17" t="s">
        <v>102</v>
      </c>
      <c r="H2146" s="18" t="n">
        <v>0.1</v>
      </c>
      <c r="I2146" s="18" t="n">
        <v>1.5</v>
      </c>
      <c r="J2146" s="19" t="n">
        <v>0.952580812667798</v>
      </c>
      <c r="K2146" s="19" t="n">
        <v>0.570399819653045</v>
      </c>
      <c r="L2146" s="16" t="n">
        <v>13.3071259531892</v>
      </c>
      <c r="M2146" s="19" t="n">
        <v>0.803919876706914</v>
      </c>
      <c r="N2146" s="19" t="n">
        <v>3.50388009598497</v>
      </c>
      <c r="O2146" s="19" t="n">
        <v>1.15719525712637</v>
      </c>
      <c r="P2146" s="19" t="n">
        <v>0.458007791413265</v>
      </c>
      <c r="Q2146" s="17" t="s">
        <v>31</v>
      </c>
      <c r="R2146" s="5" t="str">
        <f aca="false">IF(OR(Q2146="Steel plate",Q2146="Concrete jacket"),"Steel plate or jacket",Q2146)</f>
        <v>Polymer laminate</v>
      </c>
      <c r="S2146" s="5" t="str">
        <f aca="false">IF(O2146&lt;='Tree rules'!$C$4,IF(N2146&lt;='Tree rules'!$C$5,IF(P2146&lt;='Tree rules'!$C$7,"Monitor","Polymer laminate"),IF(P2146&lt;='Tree rules'!$C$8,"Seal cracks","Polymer laminate")),IF(O2146&lt;='Tree rules'!$C$6,IF(P2146&lt;='Tree rules'!$C$9,"Polymer laminate","Steel plate or jacket"),IF(L2146&lt;='Tree rules'!$C$10,"Steel plate or jacket","Polymer laminate")))</f>
        <v>Polymer laminate</v>
      </c>
      <c r="T2146" s="5" t="str">
        <f aca="false">IF(S2146=R2146,"Yes","No")</f>
        <v>Yes</v>
      </c>
    </row>
    <row r="2147" customFormat="false" ht="15" hidden="false" customHeight="false" outlineLevel="0" collapsed="false">
      <c r="A2147" s="15" t="n">
        <v>7170</v>
      </c>
      <c r="B2147" s="16" t="n">
        <v>5.23342520474156</v>
      </c>
      <c r="C2147" s="15" t="n">
        <v>230</v>
      </c>
      <c r="D2147" s="15" t="n">
        <v>525</v>
      </c>
      <c r="E2147" s="15" t="n">
        <v>30</v>
      </c>
      <c r="F2147" s="16" t="n">
        <v>0.547504574284506</v>
      </c>
      <c r="G2147" s="17" t="s">
        <v>101</v>
      </c>
      <c r="H2147" s="18" t="n">
        <v>0.3</v>
      </c>
      <c r="I2147" s="18" t="n">
        <v>1</v>
      </c>
      <c r="J2147" s="19" t="n">
        <v>0.922970322447561</v>
      </c>
      <c r="K2147" s="19" t="n">
        <v>0.57125915295577</v>
      </c>
      <c r="L2147" s="16" t="n">
        <v>10.9257311163707</v>
      </c>
      <c r="M2147" s="19" t="n">
        <v>0.344172704012749</v>
      </c>
      <c r="N2147" s="19" t="n">
        <v>0.688376916172721</v>
      </c>
      <c r="O2147" s="19" t="n">
        <v>0.922970322447561</v>
      </c>
      <c r="P2147" s="19" t="n">
        <v>0.696613334889241</v>
      </c>
      <c r="Q2147" s="17" t="s">
        <v>29</v>
      </c>
      <c r="R2147" s="5" t="str">
        <f aca="false">IF(OR(Q2147="Steel plate",Q2147="Concrete jacket"),"Steel plate or jacket",Q2147)</f>
        <v>Monitor</v>
      </c>
      <c r="S2147" s="5" t="str">
        <f aca="false">IF(O2147&lt;='Tree rules'!$C$4,IF(N2147&lt;='Tree rules'!$C$5,IF(P2147&lt;='Tree rules'!$C$7,"Monitor","Polymer laminate"),IF(P2147&lt;='Tree rules'!$C$8,"Seal cracks","Polymer laminate")),IF(O2147&lt;='Tree rules'!$C$6,IF(P2147&lt;='Tree rules'!$C$9,"Polymer laminate","Steel plate or jacket"),IF(L2147&lt;='Tree rules'!$C$10,"Steel plate or jacket","Polymer laminate")))</f>
        <v>Monitor</v>
      </c>
      <c r="T2147" s="5" t="str">
        <f aca="false">IF(S2147=R2147,"Yes","No")</f>
        <v>Yes</v>
      </c>
    </row>
    <row r="2148" customFormat="false" ht="15" hidden="false" customHeight="false" outlineLevel="0" collapsed="false">
      <c r="A2148" s="15" t="n">
        <v>7173</v>
      </c>
      <c r="B2148" s="16" t="n">
        <v>4.37316025389392</v>
      </c>
      <c r="C2148" s="15" t="n">
        <v>230</v>
      </c>
      <c r="D2148" s="15" t="n">
        <v>400</v>
      </c>
      <c r="E2148" s="15" t="n">
        <v>30</v>
      </c>
      <c r="F2148" s="16" t="n">
        <v>0.773612658059818</v>
      </c>
      <c r="G2148" s="17" t="s">
        <v>102</v>
      </c>
      <c r="H2148" s="18" t="n">
        <v>0.1</v>
      </c>
      <c r="I2148" s="18" t="n">
        <v>2</v>
      </c>
      <c r="J2148" s="19" t="n">
        <v>0.949803671008604</v>
      </c>
      <c r="K2148" s="19" t="n">
        <v>0.466262086092523</v>
      </c>
      <c r="L2148" s="16" t="n">
        <v>12.9001777401001</v>
      </c>
      <c r="M2148" s="19" t="n">
        <v>0.391605580026803</v>
      </c>
      <c r="N2148" s="19" t="n">
        <v>4.28330212749485</v>
      </c>
      <c r="O2148" s="19" t="n">
        <v>1.4567499009944</v>
      </c>
      <c r="P2148" s="19" t="n">
        <v>0.958920027968453</v>
      </c>
      <c r="Q2148" s="17" t="s">
        <v>31</v>
      </c>
      <c r="R2148" s="5" t="str">
        <f aca="false">IF(OR(Q2148="Steel plate",Q2148="Concrete jacket"),"Steel plate or jacket",Q2148)</f>
        <v>Polymer laminate</v>
      </c>
      <c r="S2148" s="5" t="str">
        <f aca="false">IF(O2148&lt;='Tree rules'!$C$4,IF(N2148&lt;='Tree rules'!$C$5,IF(P2148&lt;='Tree rules'!$C$7,"Monitor","Polymer laminate"),IF(P2148&lt;='Tree rules'!$C$8,"Seal cracks","Polymer laminate")),IF(O2148&lt;='Tree rules'!$C$6,IF(P2148&lt;='Tree rules'!$C$9,"Polymer laminate","Steel plate or jacket"),IF(L2148&lt;='Tree rules'!$C$10,"Steel plate or jacket","Polymer laminate")))</f>
        <v>Steel plate or jacket</v>
      </c>
      <c r="T2148" s="5" t="str">
        <f aca="false">IF(S2148=R2148,"Yes","No")</f>
        <v>No</v>
      </c>
    </row>
    <row r="2149" customFormat="false" ht="15" hidden="false" customHeight="false" outlineLevel="0" collapsed="false">
      <c r="A2149" s="15" t="n">
        <v>7176</v>
      </c>
      <c r="B2149" s="16" t="n">
        <v>6.71796741128605</v>
      </c>
      <c r="C2149" s="15" t="n">
        <v>300</v>
      </c>
      <c r="D2149" s="15" t="n">
        <v>575</v>
      </c>
      <c r="E2149" s="15" t="n">
        <v>30</v>
      </c>
      <c r="F2149" s="16" t="n">
        <v>0.79483685100311</v>
      </c>
      <c r="G2149" s="17" t="s">
        <v>103</v>
      </c>
      <c r="H2149" s="18" t="n">
        <v>0.2</v>
      </c>
      <c r="I2149" s="18" t="n">
        <v>1</v>
      </c>
      <c r="J2149" s="19" t="n">
        <v>0.871813318533511</v>
      </c>
      <c r="K2149" s="19" t="n">
        <v>0.470448398781137</v>
      </c>
      <c r="L2149" s="16" t="n">
        <v>12.7475662453246</v>
      </c>
      <c r="M2149" s="19" t="n">
        <v>0.63392039380329</v>
      </c>
      <c r="N2149" s="19" t="n">
        <v>0.907626649740931</v>
      </c>
      <c r="O2149" s="19" t="n">
        <v>0.871813318533511</v>
      </c>
      <c r="P2149" s="19" t="n">
        <v>0.561694927841982</v>
      </c>
      <c r="Q2149" s="17" t="s">
        <v>29</v>
      </c>
      <c r="R2149" s="5" t="str">
        <f aca="false">IF(OR(Q2149="Steel plate",Q2149="Concrete jacket"),"Steel plate or jacket",Q2149)</f>
        <v>Monitor</v>
      </c>
      <c r="S2149" s="5" t="str">
        <f aca="false">IF(O2149&lt;='Tree rules'!$C$4,IF(N2149&lt;='Tree rules'!$C$5,IF(P2149&lt;='Tree rules'!$C$7,"Monitor","Polymer laminate"),IF(P2149&lt;='Tree rules'!$C$8,"Seal cracks","Polymer laminate")),IF(O2149&lt;='Tree rules'!$C$6,IF(P2149&lt;='Tree rules'!$C$9,"Polymer laminate","Steel plate or jacket"),IF(L2149&lt;='Tree rules'!$C$10,"Steel plate or jacket","Polymer laminate")))</f>
        <v>Monitor</v>
      </c>
      <c r="T2149" s="5" t="str">
        <f aca="false">IF(S2149=R2149,"Yes","No")</f>
        <v>Yes</v>
      </c>
    </row>
    <row r="2150" customFormat="false" ht="15" hidden="false" customHeight="false" outlineLevel="0" collapsed="false">
      <c r="A2150" s="15" t="n">
        <v>7180</v>
      </c>
      <c r="B2150" s="16" t="n">
        <v>5.2925234733603</v>
      </c>
      <c r="C2150" s="15" t="n">
        <v>230</v>
      </c>
      <c r="D2150" s="15" t="n">
        <v>525</v>
      </c>
      <c r="E2150" s="15" t="n">
        <v>25</v>
      </c>
      <c r="F2150" s="16" t="n">
        <v>0.730006099046008</v>
      </c>
      <c r="G2150" s="17" t="s">
        <v>103</v>
      </c>
      <c r="H2150" s="18" t="n">
        <v>0.2</v>
      </c>
      <c r="I2150" s="18" t="n">
        <v>2</v>
      </c>
      <c r="J2150" s="19" t="n">
        <v>0.942498941989708</v>
      </c>
      <c r="K2150" s="19" t="n">
        <v>0.444576113210514</v>
      </c>
      <c r="L2150" s="16" t="n">
        <v>11.0491095477251</v>
      </c>
      <c r="M2150" s="19" t="n">
        <v>0.593935904415568</v>
      </c>
      <c r="N2150" s="19" t="n">
        <v>1.43816168131296</v>
      </c>
      <c r="O2150" s="19" t="n">
        <v>1.46598536764461</v>
      </c>
      <c r="P2150" s="19" t="n">
        <v>0.684720573087679</v>
      </c>
      <c r="Q2150" s="17" t="s">
        <v>104</v>
      </c>
      <c r="R2150" s="5" t="str">
        <f aca="false">IF(OR(Q2150="Steel plate",Q2150="Concrete jacket"),"Steel plate or jacket",Q2150)</f>
        <v>Steel plate or jacket</v>
      </c>
      <c r="S2150" s="5" t="str">
        <f aca="false">IF(O2150&lt;='Tree rules'!$C$4,IF(N2150&lt;='Tree rules'!$C$5,IF(P2150&lt;='Tree rules'!$C$7,"Monitor","Polymer laminate"),IF(P2150&lt;='Tree rules'!$C$8,"Seal cracks","Polymer laminate")),IF(O2150&lt;='Tree rules'!$C$6,IF(P2150&lt;='Tree rules'!$C$9,"Polymer laminate","Steel plate or jacket"),IF(L2150&lt;='Tree rules'!$C$10,"Steel plate or jacket","Polymer laminate")))</f>
        <v>Steel plate or jacket</v>
      </c>
      <c r="T2150" s="5" t="str">
        <f aca="false">IF(S2150=R2150,"Yes","No")</f>
        <v>Yes</v>
      </c>
    </row>
    <row r="2151" customFormat="false" ht="15" hidden="false" customHeight="false" outlineLevel="0" collapsed="false">
      <c r="A2151" s="15" t="n">
        <v>7183</v>
      </c>
      <c r="B2151" s="16" t="n">
        <v>4.67969619514399</v>
      </c>
      <c r="C2151" s="15" t="n">
        <v>300</v>
      </c>
      <c r="D2151" s="15" t="n">
        <v>475</v>
      </c>
      <c r="E2151" s="15" t="n">
        <v>20</v>
      </c>
      <c r="F2151" s="16" t="n">
        <v>0.735735984447258</v>
      </c>
      <c r="G2151" s="17" t="s">
        <v>101</v>
      </c>
      <c r="H2151" s="18" t="n">
        <v>0.3</v>
      </c>
      <c r="I2151" s="18" t="n">
        <v>2</v>
      </c>
      <c r="J2151" s="19" t="n">
        <v>0.960005003498111</v>
      </c>
      <c r="K2151" s="19" t="n">
        <v>0.517540598642657</v>
      </c>
      <c r="L2151" s="16" t="n">
        <v>10.9594758668478</v>
      </c>
      <c r="M2151" s="19" t="n">
        <v>0.514182639874041</v>
      </c>
      <c r="N2151" s="19" t="n">
        <v>1.17629419245979</v>
      </c>
      <c r="O2151" s="19" t="n">
        <v>1.42316844278586</v>
      </c>
      <c r="P2151" s="19" t="n">
        <v>0.833315643234973</v>
      </c>
      <c r="Q2151" s="17" t="s">
        <v>104</v>
      </c>
      <c r="R2151" s="5" t="str">
        <f aca="false">IF(OR(Q2151="Steel plate",Q2151="Concrete jacket"),"Steel plate or jacket",Q2151)</f>
        <v>Steel plate or jacket</v>
      </c>
      <c r="S2151" s="5" t="str">
        <f aca="false">IF(O2151&lt;='Tree rules'!$C$4,IF(N2151&lt;='Tree rules'!$C$5,IF(P2151&lt;='Tree rules'!$C$7,"Monitor","Polymer laminate"),IF(P2151&lt;='Tree rules'!$C$8,"Seal cracks","Polymer laminate")),IF(O2151&lt;='Tree rules'!$C$6,IF(P2151&lt;='Tree rules'!$C$9,"Polymer laminate","Steel plate or jacket"),IF(L2151&lt;='Tree rules'!$C$10,"Steel plate or jacket","Polymer laminate")))</f>
        <v>Steel plate or jacket</v>
      </c>
      <c r="T2151" s="5" t="str">
        <f aca="false">IF(S2151=R2151,"Yes","No")</f>
        <v>Yes</v>
      </c>
    </row>
    <row r="2152" customFormat="false" ht="15" hidden="false" customHeight="false" outlineLevel="0" collapsed="false">
      <c r="A2152" s="15" t="n">
        <v>7190</v>
      </c>
      <c r="B2152" s="16" t="n">
        <v>4.73038801219324</v>
      </c>
      <c r="C2152" s="15" t="n">
        <v>300</v>
      </c>
      <c r="D2152" s="15" t="n">
        <v>450</v>
      </c>
      <c r="E2152" s="15" t="n">
        <v>25</v>
      </c>
      <c r="F2152" s="16" t="n">
        <v>0.781490709848207</v>
      </c>
      <c r="G2152" s="17" t="s">
        <v>103</v>
      </c>
      <c r="H2152" s="18" t="n">
        <v>0.2</v>
      </c>
      <c r="I2152" s="18" t="n">
        <v>1</v>
      </c>
      <c r="J2152" s="19" t="n">
        <v>0.915733693803813</v>
      </c>
      <c r="K2152" s="19" t="n">
        <v>0.635461758780654</v>
      </c>
      <c r="L2152" s="16" t="n">
        <v>11.7671343586896</v>
      </c>
      <c r="M2152" s="19" t="n">
        <v>0.906972595778441</v>
      </c>
      <c r="N2152" s="19" t="n">
        <v>1.0451681565796</v>
      </c>
      <c r="O2152" s="19" t="n">
        <v>0.915733693803813</v>
      </c>
      <c r="P2152" s="19" t="n">
        <v>0.43515450320579</v>
      </c>
      <c r="Q2152" s="17" t="s">
        <v>30</v>
      </c>
      <c r="R2152" s="5" t="str">
        <f aca="false">IF(OR(Q2152="Steel plate",Q2152="Concrete jacket"),"Steel plate or jacket",Q2152)</f>
        <v>Seal cracks</v>
      </c>
      <c r="S2152" s="5" t="str">
        <f aca="false">IF(O2152&lt;='Tree rules'!$C$4,IF(N2152&lt;='Tree rules'!$C$5,IF(P2152&lt;='Tree rules'!$C$7,"Monitor","Polymer laminate"),IF(P2152&lt;='Tree rules'!$C$8,"Seal cracks","Polymer laminate")),IF(O2152&lt;='Tree rules'!$C$6,IF(P2152&lt;='Tree rules'!$C$9,"Polymer laminate","Steel plate or jacket"),IF(L2152&lt;='Tree rules'!$C$10,"Steel plate or jacket","Polymer laminate")))</f>
        <v>Seal cracks</v>
      </c>
      <c r="T2152" s="5" t="str">
        <f aca="false">IF(S2152=R2152,"Yes","No")</f>
        <v>Yes</v>
      </c>
    </row>
    <row r="2153" customFormat="false" ht="15" hidden="false" customHeight="false" outlineLevel="0" collapsed="false">
      <c r="A2153" s="15" t="n">
        <v>7192</v>
      </c>
      <c r="B2153" s="16" t="n">
        <v>3.12787537494136</v>
      </c>
      <c r="C2153" s="15" t="n">
        <v>300</v>
      </c>
      <c r="D2153" s="15" t="n">
        <v>300</v>
      </c>
      <c r="E2153" s="15" t="n">
        <v>30</v>
      </c>
      <c r="F2153" s="16" t="n">
        <v>0.791582400904515</v>
      </c>
      <c r="G2153" s="17" t="s">
        <v>101</v>
      </c>
      <c r="H2153" s="18" t="n">
        <v>0.3</v>
      </c>
      <c r="I2153" s="18" t="n">
        <v>1.5</v>
      </c>
      <c r="J2153" s="19" t="n">
        <v>0.851660874787121</v>
      </c>
      <c r="K2153" s="19" t="n">
        <v>0.63985488554975</v>
      </c>
      <c r="L2153" s="16" t="n">
        <v>12.3144699800841</v>
      </c>
      <c r="M2153" s="19" t="n">
        <v>0.749244707386287</v>
      </c>
      <c r="N2153" s="19" t="n">
        <v>0.821506643242845</v>
      </c>
      <c r="O2153" s="19" t="n">
        <v>1.00502162639863</v>
      </c>
      <c r="P2153" s="19" t="n">
        <v>0.446963039700047</v>
      </c>
      <c r="Q2153" s="17" t="s">
        <v>31</v>
      </c>
      <c r="R2153" s="5" t="str">
        <f aca="false">IF(OR(Q2153="Steel plate",Q2153="Concrete jacket"),"Steel plate or jacket",Q2153)</f>
        <v>Polymer laminate</v>
      </c>
      <c r="S2153" s="5" t="str">
        <f aca="false">IF(O2153&lt;='Tree rules'!$C$4,IF(N2153&lt;='Tree rules'!$C$5,IF(P2153&lt;='Tree rules'!$C$7,"Monitor","Polymer laminate"),IF(P2153&lt;='Tree rules'!$C$8,"Seal cracks","Polymer laminate")),IF(O2153&lt;='Tree rules'!$C$6,IF(P2153&lt;='Tree rules'!$C$9,"Polymer laminate","Steel plate or jacket"),IF(L2153&lt;='Tree rules'!$C$10,"Steel plate or jacket","Polymer laminate")))</f>
        <v>Polymer laminate</v>
      </c>
      <c r="T2153" s="5" t="str">
        <f aca="false">IF(S2153=R2153,"Yes","No")</f>
        <v>Yes</v>
      </c>
    </row>
    <row r="2154" customFormat="false" ht="15" hidden="false" customHeight="false" outlineLevel="0" collapsed="false">
      <c r="A2154" s="15" t="n">
        <v>7193</v>
      </c>
      <c r="B2154" s="16" t="n">
        <v>3.22662983115357</v>
      </c>
      <c r="C2154" s="15" t="n">
        <v>300</v>
      </c>
      <c r="D2154" s="15" t="n">
        <v>300</v>
      </c>
      <c r="E2154" s="15" t="n">
        <v>25</v>
      </c>
      <c r="F2154" s="16" t="n">
        <v>0.791582400904515</v>
      </c>
      <c r="G2154" s="17" t="s">
        <v>101</v>
      </c>
      <c r="H2154" s="18" t="n">
        <v>0.3</v>
      </c>
      <c r="I2154" s="18" t="n">
        <v>1</v>
      </c>
      <c r="J2154" s="19" t="n">
        <v>0.952427698017446</v>
      </c>
      <c r="K2154" s="19" t="n">
        <v>0.455424292496605</v>
      </c>
      <c r="L2154" s="16" t="n">
        <v>12.7032670517857</v>
      </c>
      <c r="M2154" s="19" t="n">
        <v>0.49559323494897</v>
      </c>
      <c r="N2154" s="19" t="n">
        <v>0.807710005436396</v>
      </c>
      <c r="O2154" s="19" t="n">
        <v>0.952427698017446</v>
      </c>
      <c r="P2154" s="19" t="n">
        <v>0.632995545349383</v>
      </c>
      <c r="Q2154" s="17" t="s">
        <v>29</v>
      </c>
      <c r="R2154" s="5" t="str">
        <f aca="false">IF(OR(Q2154="Steel plate",Q2154="Concrete jacket"),"Steel plate or jacket",Q2154)</f>
        <v>Monitor</v>
      </c>
      <c r="S2154" s="5" t="str">
        <f aca="false">IF(O2154&lt;='Tree rules'!$C$4,IF(N2154&lt;='Tree rules'!$C$5,IF(P2154&lt;='Tree rules'!$C$7,"Monitor","Polymer laminate"),IF(P2154&lt;='Tree rules'!$C$8,"Seal cracks","Polymer laminate")),IF(O2154&lt;='Tree rules'!$C$6,IF(P2154&lt;='Tree rules'!$C$9,"Polymer laminate","Steel plate or jacket"),IF(L2154&lt;='Tree rules'!$C$10,"Steel plate or jacket","Polymer laminate")))</f>
        <v>Monitor</v>
      </c>
      <c r="T2154" s="5" t="str">
        <f aca="false">IF(S2154=R2154,"Yes","No")</f>
        <v>Yes</v>
      </c>
    </row>
    <row r="2155" customFormat="false" ht="15" hidden="false" customHeight="false" outlineLevel="0" collapsed="false">
      <c r="A2155" s="15" t="n">
        <v>7195</v>
      </c>
      <c r="B2155" s="16" t="n">
        <v>5.71431203173544</v>
      </c>
      <c r="C2155" s="15" t="n">
        <v>230</v>
      </c>
      <c r="D2155" s="15" t="n">
        <v>475</v>
      </c>
      <c r="E2155" s="15" t="n">
        <v>30</v>
      </c>
      <c r="F2155" s="16" t="n">
        <v>0.639770421258486</v>
      </c>
      <c r="G2155" s="17" t="s">
        <v>103</v>
      </c>
      <c r="H2155" s="18" t="n">
        <v>0.2</v>
      </c>
      <c r="I2155" s="18" t="n">
        <v>1.5</v>
      </c>
      <c r="J2155" s="19" t="n">
        <v>0.939396773301642</v>
      </c>
      <c r="K2155" s="19" t="n">
        <v>0.498601054750825</v>
      </c>
      <c r="L2155" s="16" t="n">
        <v>13.3824637745561</v>
      </c>
      <c r="M2155" s="19" t="n">
        <v>0.637164105946452</v>
      </c>
      <c r="N2155" s="19" t="n">
        <v>1.66220041883912</v>
      </c>
      <c r="O2155" s="19" t="n">
        <v>1.1749030489536</v>
      </c>
      <c r="P2155" s="19" t="n">
        <v>0.570502312769873</v>
      </c>
      <c r="Q2155" s="17" t="s">
        <v>31</v>
      </c>
      <c r="R2155" s="5" t="str">
        <f aca="false">IF(OR(Q2155="Steel plate",Q2155="Concrete jacket"),"Steel plate or jacket",Q2155)</f>
        <v>Polymer laminate</v>
      </c>
      <c r="S2155" s="5" t="str">
        <f aca="false">IF(O2155&lt;='Tree rules'!$C$4,IF(N2155&lt;='Tree rules'!$C$5,IF(P2155&lt;='Tree rules'!$C$7,"Monitor","Polymer laminate"),IF(P2155&lt;='Tree rules'!$C$8,"Seal cracks","Polymer laminate")),IF(O2155&lt;='Tree rules'!$C$6,IF(P2155&lt;='Tree rules'!$C$9,"Polymer laminate","Steel plate or jacket"),IF(L2155&lt;='Tree rules'!$C$10,"Steel plate or jacket","Polymer laminate")))</f>
        <v>Polymer laminate</v>
      </c>
      <c r="T2155" s="5" t="str">
        <f aca="false">IF(S2155=R2155,"Yes","No")</f>
        <v>Yes</v>
      </c>
    </row>
    <row r="2156" customFormat="false" ht="15" hidden="false" customHeight="false" outlineLevel="0" collapsed="false">
      <c r="A2156" s="15" t="n">
        <v>7202</v>
      </c>
      <c r="B2156" s="16" t="n">
        <v>3.79529292575842</v>
      </c>
      <c r="C2156" s="15" t="n">
        <v>300</v>
      </c>
      <c r="D2156" s="15" t="n">
        <v>350</v>
      </c>
      <c r="E2156" s="15" t="n">
        <v>20</v>
      </c>
      <c r="F2156" s="16" t="n">
        <v>0.739198271432892</v>
      </c>
      <c r="G2156" s="17" t="s">
        <v>101</v>
      </c>
      <c r="H2156" s="18" t="n">
        <v>0.3</v>
      </c>
      <c r="I2156" s="18" t="n">
        <v>2</v>
      </c>
      <c r="J2156" s="19" t="n">
        <v>0.851037429525792</v>
      </c>
      <c r="K2156" s="19" t="n">
        <v>0.412941515829616</v>
      </c>
      <c r="L2156" s="16" t="n">
        <v>12.4029180580341</v>
      </c>
      <c r="M2156" s="19" t="n">
        <v>0.945694189723449</v>
      </c>
      <c r="N2156" s="19" t="n">
        <v>0.836705848413391</v>
      </c>
      <c r="O2156" s="19" t="n">
        <v>1.35064617287546</v>
      </c>
      <c r="P2156" s="19" t="n">
        <v>0.438049503880227</v>
      </c>
      <c r="Q2156" s="17" t="s">
        <v>31</v>
      </c>
      <c r="R2156" s="5" t="str">
        <f aca="false">IF(OR(Q2156="Steel plate",Q2156="Concrete jacket"),"Steel plate or jacket",Q2156)</f>
        <v>Polymer laminate</v>
      </c>
      <c r="S2156" s="5" t="str">
        <f aca="false">IF(O2156&lt;='Tree rules'!$C$4,IF(N2156&lt;='Tree rules'!$C$5,IF(P2156&lt;='Tree rules'!$C$7,"Monitor","Polymer laminate"),IF(P2156&lt;='Tree rules'!$C$8,"Seal cracks","Polymer laminate")),IF(O2156&lt;='Tree rules'!$C$6,IF(P2156&lt;='Tree rules'!$C$9,"Polymer laminate","Steel plate or jacket"),IF(L2156&lt;='Tree rules'!$C$10,"Steel plate or jacket","Polymer laminate")))</f>
        <v>Steel plate or jacket</v>
      </c>
      <c r="T2156" s="5" t="str">
        <f aca="false">IF(S2156=R2156,"Yes","No")</f>
        <v>No</v>
      </c>
    </row>
    <row r="2157" customFormat="false" ht="15" hidden="false" customHeight="false" outlineLevel="0" collapsed="false">
      <c r="A2157" s="15" t="n">
        <v>7204</v>
      </c>
      <c r="B2157" s="16" t="n">
        <v>7.38513106101551</v>
      </c>
      <c r="C2157" s="15" t="n">
        <v>230</v>
      </c>
      <c r="D2157" s="15" t="n">
        <v>725</v>
      </c>
      <c r="E2157" s="15" t="n">
        <v>20</v>
      </c>
      <c r="F2157" s="16" t="n">
        <v>0.605277628974978</v>
      </c>
      <c r="G2157" s="17" t="s">
        <v>103</v>
      </c>
      <c r="H2157" s="18" t="n">
        <v>0.2</v>
      </c>
      <c r="I2157" s="18" t="n">
        <v>1</v>
      </c>
      <c r="J2157" s="19" t="n">
        <v>0.882099896778782</v>
      </c>
      <c r="K2157" s="19" t="n">
        <v>0.599808009940537</v>
      </c>
      <c r="L2157" s="16" t="n">
        <v>10.9086130886492</v>
      </c>
      <c r="M2157" s="19" t="n">
        <v>0.907795423975494</v>
      </c>
      <c r="N2157" s="19" t="n">
        <v>0.802384505609607</v>
      </c>
      <c r="O2157" s="19" t="n">
        <v>0.882099896778782</v>
      </c>
      <c r="P2157" s="19" t="n">
        <v>0.373312758861032</v>
      </c>
      <c r="Q2157" s="17" t="s">
        <v>29</v>
      </c>
      <c r="R2157" s="5" t="str">
        <f aca="false">IF(OR(Q2157="Steel plate",Q2157="Concrete jacket"),"Steel plate or jacket",Q2157)</f>
        <v>Monitor</v>
      </c>
      <c r="S2157" s="5" t="str">
        <f aca="false">IF(O2157&lt;='Tree rules'!$C$4,IF(N2157&lt;='Tree rules'!$C$5,IF(P2157&lt;='Tree rules'!$C$7,"Monitor","Polymer laminate"),IF(P2157&lt;='Tree rules'!$C$8,"Seal cracks","Polymer laminate")),IF(O2157&lt;='Tree rules'!$C$6,IF(P2157&lt;='Tree rules'!$C$9,"Polymer laminate","Steel plate or jacket"),IF(L2157&lt;='Tree rules'!$C$10,"Steel plate or jacket","Polymer laminate")))</f>
        <v>Monitor</v>
      </c>
      <c r="T2157" s="5" t="str">
        <f aca="false">IF(S2157=R2157,"Yes","No")</f>
        <v>Yes</v>
      </c>
    </row>
    <row r="2158" customFormat="false" ht="15" hidden="false" customHeight="false" outlineLevel="0" collapsed="false">
      <c r="A2158" s="15" t="n">
        <v>7205</v>
      </c>
      <c r="B2158" s="16" t="n">
        <v>3.05383084633291</v>
      </c>
      <c r="C2158" s="15" t="n">
        <v>230</v>
      </c>
      <c r="D2158" s="15" t="n">
        <v>300</v>
      </c>
      <c r="E2158" s="15" t="n">
        <v>30</v>
      </c>
      <c r="F2158" s="16" t="n">
        <v>1.09729996268736</v>
      </c>
      <c r="G2158" s="17" t="s">
        <v>102</v>
      </c>
      <c r="H2158" s="18" t="n">
        <v>0.1</v>
      </c>
      <c r="I2158" s="18" t="n">
        <v>1.5</v>
      </c>
      <c r="J2158" s="19" t="n">
        <v>0.908383836158395</v>
      </c>
      <c r="K2158" s="19" t="n">
        <v>0.559683349169384</v>
      </c>
      <c r="L2158" s="16" t="n">
        <v>12.777534921895</v>
      </c>
      <c r="M2158" s="19" t="n">
        <v>0.800890457371435</v>
      </c>
      <c r="N2158" s="19" t="n">
        <v>3.22197398111613</v>
      </c>
      <c r="O2158" s="19" t="n">
        <v>1.10837210036136</v>
      </c>
      <c r="P2158" s="19" t="n">
        <v>0.489309220872891</v>
      </c>
      <c r="Q2158" s="17" t="s">
        <v>31</v>
      </c>
      <c r="R2158" s="5" t="str">
        <f aca="false">IF(OR(Q2158="Steel plate",Q2158="Concrete jacket"),"Steel plate or jacket",Q2158)</f>
        <v>Polymer laminate</v>
      </c>
      <c r="S2158" s="5" t="str">
        <f aca="false">IF(O2158&lt;='Tree rules'!$C$4,IF(N2158&lt;='Tree rules'!$C$5,IF(P2158&lt;='Tree rules'!$C$7,"Monitor","Polymer laminate"),IF(P2158&lt;='Tree rules'!$C$8,"Seal cracks","Polymer laminate")),IF(O2158&lt;='Tree rules'!$C$6,IF(P2158&lt;='Tree rules'!$C$9,"Polymer laminate","Steel plate or jacket"),IF(L2158&lt;='Tree rules'!$C$10,"Steel plate or jacket","Polymer laminate")))</f>
        <v>Polymer laminate</v>
      </c>
      <c r="T2158" s="5" t="str">
        <f aca="false">IF(S2158=R2158,"Yes","No")</f>
        <v>Yes</v>
      </c>
    </row>
    <row r="2159" customFormat="false" ht="15" hidden="false" customHeight="false" outlineLevel="0" collapsed="false">
      <c r="A2159" s="15" t="n">
        <v>7208</v>
      </c>
      <c r="B2159" s="16" t="n">
        <v>3.35845295989137</v>
      </c>
      <c r="C2159" s="15" t="n">
        <v>300</v>
      </c>
      <c r="D2159" s="15" t="n">
        <v>300</v>
      </c>
      <c r="E2159" s="15" t="n">
        <v>30</v>
      </c>
      <c r="F2159" s="16" t="n">
        <v>0.791582400904515</v>
      </c>
      <c r="G2159" s="17" t="s">
        <v>101</v>
      </c>
      <c r="H2159" s="18" t="n">
        <v>0.3</v>
      </c>
      <c r="I2159" s="18" t="n">
        <v>2</v>
      </c>
      <c r="J2159" s="19" t="n">
        <v>0.886712856439788</v>
      </c>
      <c r="K2159" s="19" t="n">
        <v>0.473466566458918</v>
      </c>
      <c r="L2159" s="16" t="n">
        <v>13.2222557476038</v>
      </c>
      <c r="M2159" s="19" t="n">
        <v>0.747235639213548</v>
      </c>
      <c r="N2159" s="19" t="n">
        <v>1.13598371831738</v>
      </c>
      <c r="O2159" s="19" t="n">
        <v>1.35359682130605</v>
      </c>
      <c r="P2159" s="19" t="n">
        <v>0.515172637310576</v>
      </c>
      <c r="Q2159" s="17" t="s">
        <v>31</v>
      </c>
      <c r="R2159" s="5" t="str">
        <f aca="false">IF(OR(Q2159="Steel plate",Q2159="Concrete jacket"),"Steel plate or jacket",Q2159)</f>
        <v>Polymer laminate</v>
      </c>
      <c r="S2159" s="5" t="str">
        <f aca="false">IF(O2159&lt;='Tree rules'!$C$4,IF(N2159&lt;='Tree rules'!$C$5,IF(P2159&lt;='Tree rules'!$C$7,"Monitor","Polymer laminate"),IF(P2159&lt;='Tree rules'!$C$8,"Seal cracks","Polymer laminate")),IF(O2159&lt;='Tree rules'!$C$6,IF(P2159&lt;='Tree rules'!$C$9,"Polymer laminate","Steel plate or jacket"),IF(L2159&lt;='Tree rules'!$C$10,"Steel plate or jacket","Polymer laminate")))</f>
        <v>Steel plate or jacket</v>
      </c>
      <c r="T2159" s="5" t="str">
        <f aca="false">IF(S2159=R2159,"Yes","No")</f>
        <v>No</v>
      </c>
    </row>
    <row r="2160" customFormat="false" ht="15" hidden="false" customHeight="false" outlineLevel="0" collapsed="false">
      <c r="A2160" s="15" t="n">
        <v>7210</v>
      </c>
      <c r="B2160" s="16" t="n">
        <v>6.71430631698748</v>
      </c>
      <c r="C2160" s="15" t="n">
        <v>230</v>
      </c>
      <c r="D2160" s="15" t="n">
        <v>600</v>
      </c>
      <c r="E2160" s="15" t="n">
        <v>20</v>
      </c>
      <c r="F2160" s="16" t="n">
        <v>0.63117855856144</v>
      </c>
      <c r="G2160" s="17" t="s">
        <v>101</v>
      </c>
      <c r="H2160" s="18" t="n">
        <v>0.3</v>
      </c>
      <c r="I2160" s="18" t="n">
        <v>1</v>
      </c>
      <c r="J2160" s="19" t="n">
        <v>0.932573173112976</v>
      </c>
      <c r="K2160" s="19" t="n">
        <v>0.49005415258629</v>
      </c>
      <c r="L2160" s="16" t="n">
        <v>12.1196864927572</v>
      </c>
      <c r="M2160" s="19" t="n">
        <v>0.927832044260502</v>
      </c>
      <c r="N2160" s="19" t="n">
        <v>0.526898607173046</v>
      </c>
      <c r="O2160" s="19" t="n">
        <v>0.932573173112976</v>
      </c>
      <c r="P2160" s="19" t="n">
        <v>0.394123859849023</v>
      </c>
      <c r="Q2160" s="17" t="s">
        <v>29</v>
      </c>
      <c r="R2160" s="5" t="str">
        <f aca="false">IF(OR(Q2160="Steel plate",Q2160="Concrete jacket"),"Steel plate or jacket",Q2160)</f>
        <v>Monitor</v>
      </c>
      <c r="S2160" s="5" t="str">
        <f aca="false">IF(O2160&lt;='Tree rules'!$C$4,IF(N2160&lt;='Tree rules'!$C$5,IF(P2160&lt;='Tree rules'!$C$7,"Monitor","Polymer laminate"),IF(P2160&lt;='Tree rules'!$C$8,"Seal cracks","Polymer laminate")),IF(O2160&lt;='Tree rules'!$C$6,IF(P2160&lt;='Tree rules'!$C$9,"Polymer laminate","Steel plate or jacket"),IF(L2160&lt;='Tree rules'!$C$10,"Steel plate or jacket","Polymer laminate")))</f>
        <v>Monitor</v>
      </c>
      <c r="T2160" s="5" t="str">
        <f aca="false">IF(S2160=R2160,"Yes","No")</f>
        <v>Yes</v>
      </c>
    </row>
    <row r="2161" customFormat="false" ht="15" hidden="false" customHeight="false" outlineLevel="0" collapsed="false">
      <c r="A2161" s="15" t="n">
        <v>7211</v>
      </c>
      <c r="B2161" s="16" t="n">
        <v>3.22893154624615</v>
      </c>
      <c r="C2161" s="15" t="n">
        <v>300</v>
      </c>
      <c r="D2161" s="15" t="n">
        <v>300</v>
      </c>
      <c r="E2161" s="15" t="n">
        <v>25</v>
      </c>
      <c r="F2161" s="16" t="n">
        <v>0.791582400904515</v>
      </c>
      <c r="G2161" s="17" t="s">
        <v>103</v>
      </c>
      <c r="H2161" s="18" t="n">
        <v>0.2</v>
      </c>
      <c r="I2161" s="18" t="n">
        <v>1</v>
      </c>
      <c r="J2161" s="19" t="n">
        <v>0.888364625239969</v>
      </c>
      <c r="K2161" s="19" t="n">
        <v>0.441250202207625</v>
      </c>
      <c r="L2161" s="16" t="n">
        <v>12.712328922229</v>
      </c>
      <c r="M2161" s="19" t="n">
        <v>0.947000016200605</v>
      </c>
      <c r="N2161" s="19" t="n">
        <v>1.01152785767943</v>
      </c>
      <c r="O2161" s="19" t="n">
        <v>0.888364625239969</v>
      </c>
      <c r="P2161" s="19" t="n">
        <v>0.329923765537477</v>
      </c>
      <c r="Q2161" s="17" t="s">
        <v>30</v>
      </c>
      <c r="R2161" s="5" t="str">
        <f aca="false">IF(OR(Q2161="Steel plate",Q2161="Concrete jacket"),"Steel plate or jacket",Q2161)</f>
        <v>Seal cracks</v>
      </c>
      <c r="S2161" s="5" t="str">
        <f aca="false">IF(O2161&lt;='Tree rules'!$C$4,IF(N2161&lt;='Tree rules'!$C$5,IF(P2161&lt;='Tree rules'!$C$7,"Monitor","Polymer laminate"),IF(P2161&lt;='Tree rules'!$C$8,"Seal cracks","Polymer laminate")),IF(O2161&lt;='Tree rules'!$C$6,IF(P2161&lt;='Tree rules'!$C$9,"Polymer laminate","Steel plate or jacket"),IF(L2161&lt;='Tree rules'!$C$10,"Steel plate or jacket","Polymer laminate")))</f>
        <v>Seal cracks</v>
      </c>
      <c r="T2161" s="5" t="str">
        <f aca="false">IF(S2161=R2161,"Yes","No")</f>
        <v>Yes</v>
      </c>
    </row>
    <row r="2162" customFormat="false" ht="15" hidden="false" customHeight="false" outlineLevel="0" collapsed="false">
      <c r="A2162" s="15" t="n">
        <v>7213</v>
      </c>
      <c r="B2162" s="16" t="n">
        <v>7.865937079847</v>
      </c>
      <c r="C2162" s="15" t="n">
        <v>300</v>
      </c>
      <c r="D2162" s="15" t="n">
        <v>750</v>
      </c>
      <c r="E2162" s="15" t="n">
        <v>20</v>
      </c>
      <c r="F2162" s="16" t="n">
        <v>0.571198664289053</v>
      </c>
      <c r="G2162" s="17" t="s">
        <v>103</v>
      </c>
      <c r="H2162" s="18" t="n">
        <v>0.2</v>
      </c>
      <c r="I2162" s="18" t="n">
        <v>2</v>
      </c>
      <c r="J2162" s="19" t="n">
        <v>0.921652617325338</v>
      </c>
      <c r="K2162" s="19" t="n">
        <v>0.427724554190877</v>
      </c>
      <c r="L2162" s="16" t="n">
        <v>11.1732060793281</v>
      </c>
      <c r="M2162" s="19" t="n">
        <v>0.514313533751283</v>
      </c>
      <c r="N2162" s="19" t="n">
        <v>1.34047339080711</v>
      </c>
      <c r="O2162" s="19" t="n">
        <v>1.44909177978634</v>
      </c>
      <c r="P2162" s="19" t="n">
        <v>0.736312363808835</v>
      </c>
      <c r="Q2162" s="17" t="s">
        <v>104</v>
      </c>
      <c r="R2162" s="5" t="str">
        <f aca="false">IF(OR(Q2162="Steel plate",Q2162="Concrete jacket"),"Steel plate or jacket",Q2162)</f>
        <v>Steel plate or jacket</v>
      </c>
      <c r="S2162" s="5" t="str">
        <f aca="false">IF(O2162&lt;='Tree rules'!$C$4,IF(N2162&lt;='Tree rules'!$C$5,IF(P2162&lt;='Tree rules'!$C$7,"Monitor","Polymer laminate"),IF(P2162&lt;='Tree rules'!$C$8,"Seal cracks","Polymer laminate")),IF(O2162&lt;='Tree rules'!$C$6,IF(P2162&lt;='Tree rules'!$C$9,"Polymer laminate","Steel plate or jacket"),IF(L2162&lt;='Tree rules'!$C$10,"Steel plate or jacket","Polymer laminate")))</f>
        <v>Steel plate or jacket</v>
      </c>
      <c r="T2162" s="5" t="str">
        <f aca="false">IF(S2162=R2162,"Yes","No")</f>
        <v>Yes</v>
      </c>
    </row>
    <row r="2163" customFormat="false" ht="15" hidden="false" customHeight="false" outlineLevel="0" collapsed="false">
      <c r="A2163" s="15" t="n">
        <v>7215</v>
      </c>
      <c r="B2163" s="16" t="n">
        <v>7.10773216454626</v>
      </c>
      <c r="C2163" s="15" t="n">
        <v>300</v>
      </c>
      <c r="D2163" s="15" t="n">
        <v>625</v>
      </c>
      <c r="E2163" s="15" t="n">
        <v>20</v>
      </c>
      <c r="F2163" s="16" t="n">
        <v>0.725960174139756</v>
      </c>
      <c r="G2163" s="17" t="s">
        <v>103</v>
      </c>
      <c r="H2163" s="18" t="n">
        <v>0.2</v>
      </c>
      <c r="I2163" s="18" t="n">
        <v>2</v>
      </c>
      <c r="J2163" s="19" t="n">
        <v>0.868689536698503</v>
      </c>
      <c r="K2163" s="19" t="n">
        <v>0.527883518927575</v>
      </c>
      <c r="L2163" s="16" t="n">
        <v>12.3184266283297</v>
      </c>
      <c r="M2163" s="19" t="n">
        <v>0.953364247374395</v>
      </c>
      <c r="N2163" s="19" t="n">
        <v>1.23034055140036</v>
      </c>
      <c r="O2163" s="19" t="n">
        <v>1.27881218390904</v>
      </c>
      <c r="P2163" s="19" t="n">
        <v>0.51286898185805</v>
      </c>
      <c r="Q2163" s="17" t="s">
        <v>104</v>
      </c>
      <c r="R2163" s="5" t="str">
        <f aca="false">IF(OR(Q2163="Steel plate",Q2163="Concrete jacket"),"Steel plate or jacket",Q2163)</f>
        <v>Steel plate or jacket</v>
      </c>
      <c r="S2163" s="5" t="str">
        <f aca="false">IF(O2163&lt;='Tree rules'!$C$4,IF(N2163&lt;='Tree rules'!$C$5,IF(P2163&lt;='Tree rules'!$C$7,"Monitor","Polymer laminate"),IF(P2163&lt;='Tree rules'!$C$8,"Seal cracks","Polymer laminate")),IF(O2163&lt;='Tree rules'!$C$6,IF(P2163&lt;='Tree rules'!$C$9,"Polymer laminate","Steel plate or jacket"),IF(L2163&lt;='Tree rules'!$C$10,"Steel plate or jacket","Polymer laminate")))</f>
        <v>Polymer laminate</v>
      </c>
      <c r="T2163" s="5" t="str">
        <f aca="false">IF(S2163=R2163,"Yes","No")</f>
        <v>No</v>
      </c>
    </row>
    <row r="2164" customFormat="false" ht="15" hidden="false" customHeight="false" outlineLevel="0" collapsed="false">
      <c r="A2164" s="15" t="n">
        <v>7219</v>
      </c>
      <c r="B2164" s="16" t="n">
        <v>4.42033136472912</v>
      </c>
      <c r="C2164" s="15" t="n">
        <v>230</v>
      </c>
      <c r="D2164" s="15" t="n">
        <v>425</v>
      </c>
      <c r="E2164" s="15" t="n">
        <v>20</v>
      </c>
      <c r="F2164" s="16" t="n">
        <v>0.72047992055571</v>
      </c>
      <c r="G2164" s="17" t="s">
        <v>102</v>
      </c>
      <c r="H2164" s="18" t="n">
        <v>0.1</v>
      </c>
      <c r="I2164" s="18" t="n">
        <v>1</v>
      </c>
      <c r="J2164" s="19" t="n">
        <v>0.897375729939908</v>
      </c>
      <c r="K2164" s="19" t="n">
        <v>0.472852341463728</v>
      </c>
      <c r="L2164" s="16" t="n">
        <v>12.1437674855196</v>
      </c>
      <c r="M2164" s="19" t="n">
        <v>0.816063481215167</v>
      </c>
      <c r="N2164" s="19" t="n">
        <v>2.27241547268885</v>
      </c>
      <c r="O2164" s="19" t="n">
        <v>0.897375729939908</v>
      </c>
      <c r="P2164" s="19" t="n">
        <v>0.380758177553055</v>
      </c>
      <c r="Q2164" s="17" t="s">
        <v>30</v>
      </c>
      <c r="R2164" s="5" t="str">
        <f aca="false">IF(OR(Q2164="Steel plate",Q2164="Concrete jacket"),"Steel plate or jacket",Q2164)</f>
        <v>Seal cracks</v>
      </c>
      <c r="S2164" s="5" t="str">
        <f aca="false">IF(O2164&lt;='Tree rules'!$C$4,IF(N2164&lt;='Tree rules'!$C$5,IF(P2164&lt;='Tree rules'!$C$7,"Monitor","Polymer laminate"),IF(P2164&lt;='Tree rules'!$C$8,"Seal cracks","Polymer laminate")),IF(O2164&lt;='Tree rules'!$C$6,IF(P2164&lt;='Tree rules'!$C$9,"Polymer laminate","Steel plate or jacket"),IF(L2164&lt;='Tree rules'!$C$10,"Steel plate or jacket","Polymer laminate")))</f>
        <v>Seal cracks</v>
      </c>
      <c r="T2164" s="5" t="str">
        <f aca="false">IF(S2164=R2164,"Yes","No")</f>
        <v>Yes</v>
      </c>
    </row>
    <row r="2165" customFormat="false" ht="15" hidden="false" customHeight="false" outlineLevel="0" collapsed="false">
      <c r="A2165" s="15" t="n">
        <v>7220</v>
      </c>
      <c r="B2165" s="16" t="n">
        <v>3.34379712129546</v>
      </c>
      <c r="C2165" s="15" t="n">
        <v>300</v>
      </c>
      <c r="D2165" s="15" t="n">
        <v>325</v>
      </c>
      <c r="E2165" s="15" t="n">
        <v>20</v>
      </c>
      <c r="F2165" s="16" t="n">
        <v>0.708629921862359</v>
      </c>
      <c r="G2165" s="17" t="s">
        <v>102</v>
      </c>
      <c r="H2165" s="18" t="n">
        <v>0.1</v>
      </c>
      <c r="I2165" s="18" t="n">
        <v>1.5</v>
      </c>
      <c r="J2165" s="19" t="n">
        <v>0.984234135371132</v>
      </c>
      <c r="K2165" s="19" t="n">
        <v>0.64298086253425</v>
      </c>
      <c r="L2165" s="16" t="n">
        <v>12.5706658695318</v>
      </c>
      <c r="M2165" s="19" t="n">
        <v>0.658089402947474</v>
      </c>
      <c r="N2165" s="19" t="n">
        <v>3.16060634557884</v>
      </c>
      <c r="O2165" s="19" t="n">
        <v>1.15992934640841</v>
      </c>
      <c r="P2165" s="19" t="n">
        <v>0.555307627488097</v>
      </c>
      <c r="Q2165" s="17" t="s">
        <v>31</v>
      </c>
      <c r="R2165" s="5" t="str">
        <f aca="false">IF(OR(Q2165="Steel plate",Q2165="Concrete jacket"),"Steel plate or jacket",Q2165)</f>
        <v>Polymer laminate</v>
      </c>
      <c r="S2165" s="5" t="str">
        <f aca="false">IF(O2165&lt;='Tree rules'!$C$4,IF(N2165&lt;='Tree rules'!$C$5,IF(P2165&lt;='Tree rules'!$C$7,"Monitor","Polymer laminate"),IF(P2165&lt;='Tree rules'!$C$8,"Seal cracks","Polymer laminate")),IF(O2165&lt;='Tree rules'!$C$6,IF(P2165&lt;='Tree rules'!$C$9,"Polymer laminate","Steel plate or jacket"),IF(L2165&lt;='Tree rules'!$C$10,"Steel plate or jacket","Polymer laminate")))</f>
        <v>Polymer laminate</v>
      </c>
      <c r="T2165" s="5" t="str">
        <f aca="false">IF(S2165=R2165,"Yes","No")</f>
        <v>Yes</v>
      </c>
    </row>
    <row r="2166" customFormat="false" ht="15" hidden="false" customHeight="false" outlineLevel="0" collapsed="false">
      <c r="A2166" s="15" t="n">
        <v>7224</v>
      </c>
      <c r="B2166" s="16" t="n">
        <v>3.51057139141818</v>
      </c>
      <c r="C2166" s="15" t="n">
        <v>230</v>
      </c>
      <c r="D2166" s="15" t="n">
        <v>300</v>
      </c>
      <c r="E2166" s="15" t="n">
        <v>25</v>
      </c>
      <c r="F2166" s="16" t="n">
        <v>0.768324290280112</v>
      </c>
      <c r="G2166" s="17" t="s">
        <v>101</v>
      </c>
      <c r="H2166" s="18" t="n">
        <v>0.3</v>
      </c>
      <c r="I2166" s="18" t="n">
        <v>1</v>
      </c>
      <c r="J2166" s="19" t="n">
        <v>0.933350786078897</v>
      </c>
      <c r="K2166" s="19" t="n">
        <v>0.541473898973889</v>
      </c>
      <c r="L2166" s="16" t="n">
        <v>13.7131694977273</v>
      </c>
      <c r="M2166" s="19" t="n">
        <v>0.561190121709222</v>
      </c>
      <c r="N2166" s="19" t="n">
        <v>0.635780072357757</v>
      </c>
      <c r="O2166" s="19" t="n">
        <v>0.933350786078897</v>
      </c>
      <c r="P2166" s="19" t="n">
        <v>0.632216419929921</v>
      </c>
      <c r="Q2166" s="17" t="s">
        <v>29</v>
      </c>
      <c r="R2166" s="5" t="str">
        <f aca="false">IF(OR(Q2166="Steel plate",Q2166="Concrete jacket"),"Steel plate or jacket",Q2166)</f>
        <v>Monitor</v>
      </c>
      <c r="S2166" s="5" t="str">
        <f aca="false">IF(O2166&lt;='Tree rules'!$C$4,IF(N2166&lt;='Tree rules'!$C$5,IF(P2166&lt;='Tree rules'!$C$7,"Monitor","Polymer laminate"),IF(P2166&lt;='Tree rules'!$C$8,"Seal cracks","Polymer laminate")),IF(O2166&lt;='Tree rules'!$C$6,IF(P2166&lt;='Tree rules'!$C$9,"Polymer laminate","Steel plate or jacket"),IF(L2166&lt;='Tree rules'!$C$10,"Steel plate or jacket","Polymer laminate")))</f>
        <v>Monitor</v>
      </c>
      <c r="T2166" s="5" t="str">
        <f aca="false">IF(S2166=R2166,"Yes","No")</f>
        <v>Yes</v>
      </c>
    </row>
    <row r="2167" customFormat="false" ht="15" hidden="false" customHeight="false" outlineLevel="0" collapsed="false">
      <c r="A2167" s="15" t="n">
        <v>7225</v>
      </c>
      <c r="B2167" s="16" t="n">
        <v>6.65016564421856</v>
      </c>
      <c r="C2167" s="15" t="n">
        <v>230</v>
      </c>
      <c r="D2167" s="15" t="n">
        <v>600</v>
      </c>
      <c r="E2167" s="15" t="n">
        <v>20</v>
      </c>
      <c r="F2167" s="16" t="n">
        <v>0.742342309449384</v>
      </c>
      <c r="G2167" s="17" t="s">
        <v>103</v>
      </c>
      <c r="H2167" s="18" t="n">
        <v>0.2</v>
      </c>
      <c r="I2167" s="18" t="n">
        <v>1</v>
      </c>
      <c r="J2167" s="19" t="n">
        <v>0.885463454629043</v>
      </c>
      <c r="K2167" s="19" t="n">
        <v>0.42969694762599</v>
      </c>
      <c r="L2167" s="16" t="n">
        <v>12.0474015293815</v>
      </c>
      <c r="M2167" s="19" t="n">
        <v>0.668051044536357</v>
      </c>
      <c r="N2167" s="19" t="n">
        <v>0.880703606302704</v>
      </c>
      <c r="O2167" s="19" t="n">
        <v>0.885463454629043</v>
      </c>
      <c r="P2167" s="19" t="n">
        <v>0.532656887817559</v>
      </c>
      <c r="Q2167" s="17" t="s">
        <v>29</v>
      </c>
      <c r="R2167" s="5" t="str">
        <f aca="false">IF(OR(Q2167="Steel plate",Q2167="Concrete jacket"),"Steel plate or jacket",Q2167)</f>
        <v>Monitor</v>
      </c>
      <c r="S2167" s="5" t="str">
        <f aca="false">IF(O2167&lt;='Tree rules'!$C$4,IF(N2167&lt;='Tree rules'!$C$5,IF(P2167&lt;='Tree rules'!$C$7,"Monitor","Polymer laminate"),IF(P2167&lt;='Tree rules'!$C$8,"Seal cracks","Polymer laminate")),IF(O2167&lt;='Tree rules'!$C$6,IF(P2167&lt;='Tree rules'!$C$9,"Polymer laminate","Steel plate or jacket"),IF(L2167&lt;='Tree rules'!$C$10,"Steel plate or jacket","Polymer laminate")))</f>
        <v>Monitor</v>
      </c>
      <c r="T2167" s="5" t="str">
        <f aca="false">IF(S2167=R2167,"Yes","No")</f>
        <v>Yes</v>
      </c>
    </row>
    <row r="2168" customFormat="false" ht="15" hidden="false" customHeight="false" outlineLevel="0" collapsed="false">
      <c r="A2168" s="15" t="n">
        <v>7226</v>
      </c>
      <c r="B2168" s="16" t="n">
        <v>6.96708266657236</v>
      </c>
      <c r="C2168" s="15" t="n">
        <v>300</v>
      </c>
      <c r="D2168" s="15" t="n">
        <v>600</v>
      </c>
      <c r="E2168" s="15" t="n">
        <v>25</v>
      </c>
      <c r="F2168" s="16" t="n">
        <v>0.604879451954714</v>
      </c>
      <c r="G2168" s="17" t="s">
        <v>101</v>
      </c>
      <c r="H2168" s="18" t="n">
        <v>0.3</v>
      </c>
      <c r="I2168" s="18" t="n">
        <v>1</v>
      </c>
      <c r="J2168" s="19" t="n">
        <v>0.872428008641383</v>
      </c>
      <c r="K2168" s="19" t="n">
        <v>0.470932166114415</v>
      </c>
      <c r="L2168" s="16" t="n">
        <v>12.5759614920079</v>
      </c>
      <c r="M2168" s="19" t="n">
        <v>0.572235576776293</v>
      </c>
      <c r="N2168" s="19" t="n">
        <v>0.5578149151699</v>
      </c>
      <c r="O2168" s="19" t="n">
        <v>0.872428008641383</v>
      </c>
      <c r="P2168" s="19" t="n">
        <v>0.529082441931405</v>
      </c>
      <c r="Q2168" s="17" t="s">
        <v>29</v>
      </c>
      <c r="R2168" s="5" t="str">
        <f aca="false">IF(OR(Q2168="Steel plate",Q2168="Concrete jacket"),"Steel plate or jacket",Q2168)</f>
        <v>Monitor</v>
      </c>
      <c r="S2168" s="5" t="str">
        <f aca="false">IF(O2168&lt;='Tree rules'!$C$4,IF(N2168&lt;='Tree rules'!$C$5,IF(P2168&lt;='Tree rules'!$C$7,"Monitor","Polymer laminate"),IF(P2168&lt;='Tree rules'!$C$8,"Seal cracks","Polymer laminate")),IF(O2168&lt;='Tree rules'!$C$6,IF(P2168&lt;='Tree rules'!$C$9,"Polymer laminate","Steel plate or jacket"),IF(L2168&lt;='Tree rules'!$C$10,"Steel plate or jacket","Polymer laminate")))</f>
        <v>Monitor</v>
      </c>
      <c r="T2168" s="5" t="str">
        <f aca="false">IF(S2168=R2168,"Yes","No")</f>
        <v>Yes</v>
      </c>
    </row>
    <row r="2169" customFormat="false" ht="15" hidden="false" customHeight="false" outlineLevel="0" collapsed="false">
      <c r="A2169" s="15" t="n">
        <v>7231</v>
      </c>
      <c r="B2169" s="16" t="n">
        <v>3.64690145291994</v>
      </c>
      <c r="C2169" s="15" t="n">
        <v>230</v>
      </c>
      <c r="D2169" s="15" t="n">
        <v>325</v>
      </c>
      <c r="E2169" s="15" t="n">
        <v>25</v>
      </c>
      <c r="F2169" s="16" t="n">
        <v>0.699968036696473</v>
      </c>
      <c r="G2169" s="17" t="s">
        <v>103</v>
      </c>
      <c r="H2169" s="18" t="n">
        <v>0.2</v>
      </c>
      <c r="I2169" s="18" t="n">
        <v>1.5</v>
      </c>
      <c r="J2169" s="19" t="n">
        <v>0.975886099640984</v>
      </c>
      <c r="K2169" s="19" t="n">
        <v>0.470647116900572</v>
      </c>
      <c r="L2169" s="16" t="n">
        <v>12.9782969854802</v>
      </c>
      <c r="M2169" s="19" t="n">
        <v>0.289223359845693</v>
      </c>
      <c r="N2169" s="19" t="n">
        <v>1.32657918033812</v>
      </c>
      <c r="O2169" s="19" t="n">
        <v>1.23418015985179</v>
      </c>
      <c r="P2169" s="19" t="n">
        <v>1.21306282861224</v>
      </c>
      <c r="Q2169" s="17" t="s">
        <v>31</v>
      </c>
      <c r="R2169" s="5" t="str">
        <f aca="false">IF(OR(Q2169="Steel plate",Q2169="Concrete jacket"),"Steel plate or jacket",Q2169)</f>
        <v>Polymer laminate</v>
      </c>
      <c r="S2169" s="5" t="str">
        <f aca="false">IF(O2169&lt;='Tree rules'!$C$4,IF(N2169&lt;='Tree rules'!$C$5,IF(P2169&lt;='Tree rules'!$C$7,"Monitor","Polymer laminate"),IF(P2169&lt;='Tree rules'!$C$8,"Seal cracks","Polymer laminate")),IF(O2169&lt;='Tree rules'!$C$6,IF(P2169&lt;='Tree rules'!$C$9,"Polymer laminate","Steel plate or jacket"),IF(L2169&lt;='Tree rules'!$C$10,"Steel plate or jacket","Polymer laminate")))</f>
        <v>Steel plate or jacket</v>
      </c>
      <c r="T2169" s="5" t="str">
        <f aca="false">IF(S2169=R2169,"Yes","No")</f>
        <v>No</v>
      </c>
    </row>
    <row r="2170" customFormat="false" ht="15" hidden="false" customHeight="false" outlineLevel="0" collapsed="false">
      <c r="A2170" s="15" t="n">
        <v>7233</v>
      </c>
      <c r="B2170" s="16" t="n">
        <v>3.61958400830976</v>
      </c>
      <c r="C2170" s="15" t="n">
        <v>230</v>
      </c>
      <c r="D2170" s="15" t="n">
        <v>325</v>
      </c>
      <c r="E2170" s="15" t="n">
        <v>30</v>
      </c>
      <c r="F2170" s="16" t="n">
        <v>0.98621649775225</v>
      </c>
      <c r="G2170" s="17" t="s">
        <v>101</v>
      </c>
      <c r="H2170" s="18" t="n">
        <v>0.3</v>
      </c>
      <c r="I2170" s="18" t="n">
        <v>2</v>
      </c>
      <c r="J2170" s="19" t="n">
        <v>0.85828924495816</v>
      </c>
      <c r="K2170" s="19" t="n">
        <v>0.482629650121717</v>
      </c>
      <c r="L2170" s="16" t="n">
        <v>13.0670902827067</v>
      </c>
      <c r="M2170" s="19" t="n">
        <v>0.955128451111039</v>
      </c>
      <c r="N2170" s="19" t="n">
        <v>1.18173252073546</v>
      </c>
      <c r="O2170" s="19" t="n">
        <v>1.30234265191893</v>
      </c>
      <c r="P2170" s="19" t="n">
        <v>0.483332207844309</v>
      </c>
      <c r="Q2170" s="17" t="s">
        <v>31</v>
      </c>
      <c r="R2170" s="5" t="str">
        <f aca="false">IF(OR(Q2170="Steel plate",Q2170="Concrete jacket"),"Steel plate or jacket",Q2170)</f>
        <v>Polymer laminate</v>
      </c>
      <c r="S2170" s="5" t="str">
        <f aca="false">IF(O2170&lt;='Tree rules'!$C$4,IF(N2170&lt;='Tree rules'!$C$5,IF(P2170&lt;='Tree rules'!$C$7,"Monitor","Polymer laminate"),IF(P2170&lt;='Tree rules'!$C$8,"Seal cracks","Polymer laminate")),IF(O2170&lt;='Tree rules'!$C$6,IF(P2170&lt;='Tree rules'!$C$9,"Polymer laminate","Steel plate or jacket"),IF(L2170&lt;='Tree rules'!$C$10,"Steel plate or jacket","Polymer laminate")))</f>
        <v>Polymer laminate</v>
      </c>
      <c r="T2170" s="5" t="str">
        <f aca="false">IF(S2170=R2170,"Yes","No")</f>
        <v>Yes</v>
      </c>
    </row>
    <row r="2171" customFormat="false" ht="15" hidden="false" customHeight="false" outlineLevel="0" collapsed="false">
      <c r="A2171" s="15" t="n">
        <v>7238</v>
      </c>
      <c r="B2171" s="16" t="n">
        <v>3.35601856121755</v>
      </c>
      <c r="C2171" s="15" t="n">
        <v>300</v>
      </c>
      <c r="D2171" s="15" t="n">
        <v>300</v>
      </c>
      <c r="E2171" s="15" t="n">
        <v>25</v>
      </c>
      <c r="F2171" s="16" t="n">
        <v>0.883572933822129</v>
      </c>
      <c r="G2171" s="17" t="s">
        <v>101</v>
      </c>
      <c r="H2171" s="18" t="n">
        <v>0.3</v>
      </c>
      <c r="I2171" s="18" t="n">
        <v>1</v>
      </c>
      <c r="J2171" s="19" t="n">
        <v>0.875794255836497</v>
      </c>
      <c r="K2171" s="19" t="n">
        <v>0.470775505201466</v>
      </c>
      <c r="L2171" s="16" t="n">
        <v>13.1094475047561</v>
      </c>
      <c r="M2171" s="19" t="n">
        <v>0.882013457603678</v>
      </c>
      <c r="N2171" s="19" t="n">
        <v>0.546074732614779</v>
      </c>
      <c r="O2171" s="19" t="n">
        <v>0.875794255836498</v>
      </c>
      <c r="P2171" s="19" t="n">
        <v>0.407818973003951</v>
      </c>
      <c r="Q2171" s="17" t="s">
        <v>29</v>
      </c>
      <c r="R2171" s="5" t="str">
        <f aca="false">IF(OR(Q2171="Steel plate",Q2171="Concrete jacket"),"Steel plate or jacket",Q2171)</f>
        <v>Monitor</v>
      </c>
      <c r="S2171" s="5" t="str">
        <f aca="false">IF(O2171&lt;='Tree rules'!$C$4,IF(N2171&lt;='Tree rules'!$C$5,IF(P2171&lt;='Tree rules'!$C$7,"Monitor","Polymer laminate"),IF(P2171&lt;='Tree rules'!$C$8,"Seal cracks","Polymer laminate")),IF(O2171&lt;='Tree rules'!$C$6,IF(P2171&lt;='Tree rules'!$C$9,"Polymer laminate","Steel plate or jacket"),IF(L2171&lt;='Tree rules'!$C$10,"Steel plate or jacket","Polymer laminate")))</f>
        <v>Monitor</v>
      </c>
      <c r="T2171" s="5" t="str">
        <f aca="false">IF(S2171=R2171,"Yes","No")</f>
        <v>Yes</v>
      </c>
    </row>
    <row r="2172" customFormat="false" ht="15" hidden="false" customHeight="false" outlineLevel="0" collapsed="false">
      <c r="A2172" s="15" t="n">
        <v>7240</v>
      </c>
      <c r="B2172" s="16" t="n">
        <v>4.50886846760702</v>
      </c>
      <c r="C2172" s="15" t="n">
        <v>300</v>
      </c>
      <c r="D2172" s="15" t="n">
        <v>425</v>
      </c>
      <c r="E2172" s="15" t="n">
        <v>20</v>
      </c>
      <c r="F2172" s="16" t="n">
        <v>0.707341881547042</v>
      </c>
      <c r="G2172" s="17" t="s">
        <v>103</v>
      </c>
      <c r="H2172" s="18" t="n">
        <v>0.2</v>
      </c>
      <c r="I2172" s="18" t="n">
        <v>1.5</v>
      </c>
      <c r="J2172" s="19" t="n">
        <v>0.890924211542051</v>
      </c>
      <c r="K2172" s="19" t="n">
        <v>0.410298978614334</v>
      </c>
      <c r="L2172" s="16" t="n">
        <v>11.896750574161</v>
      </c>
      <c r="M2172" s="19" t="n">
        <v>0.733199702228653</v>
      </c>
      <c r="N2172" s="19" t="n">
        <v>1.19660111291515</v>
      </c>
      <c r="O2172" s="19" t="n">
        <v>1.15361367030383</v>
      </c>
      <c r="P2172" s="19" t="n">
        <v>0.495104370163237</v>
      </c>
      <c r="Q2172" s="17" t="s">
        <v>31</v>
      </c>
      <c r="R2172" s="5" t="str">
        <f aca="false">IF(OR(Q2172="Steel plate",Q2172="Concrete jacket"),"Steel plate or jacket",Q2172)</f>
        <v>Polymer laminate</v>
      </c>
      <c r="S2172" s="5" t="str">
        <f aca="false">IF(O2172&lt;='Tree rules'!$C$4,IF(N2172&lt;='Tree rules'!$C$5,IF(P2172&lt;='Tree rules'!$C$7,"Monitor","Polymer laminate"),IF(P2172&lt;='Tree rules'!$C$8,"Seal cracks","Polymer laminate")),IF(O2172&lt;='Tree rules'!$C$6,IF(P2172&lt;='Tree rules'!$C$9,"Polymer laminate","Steel plate or jacket"),IF(L2172&lt;='Tree rules'!$C$10,"Steel plate or jacket","Polymer laminate")))</f>
        <v>Polymer laminate</v>
      </c>
      <c r="T2172" s="5" t="str">
        <f aca="false">IF(S2172=R2172,"Yes","No")</f>
        <v>Yes</v>
      </c>
    </row>
    <row r="2173" customFormat="false" ht="15" hidden="false" customHeight="false" outlineLevel="0" collapsed="false">
      <c r="A2173" s="15" t="n">
        <v>7241</v>
      </c>
      <c r="B2173" s="16" t="n">
        <v>3.56295269594167</v>
      </c>
      <c r="C2173" s="15" t="n">
        <v>230</v>
      </c>
      <c r="D2173" s="15" t="n">
        <v>325</v>
      </c>
      <c r="E2173" s="15" t="n">
        <v>30</v>
      </c>
      <c r="F2173" s="16" t="n">
        <v>0.699968036696473</v>
      </c>
      <c r="G2173" s="17" t="s">
        <v>103</v>
      </c>
      <c r="H2173" s="18" t="n">
        <v>0.2</v>
      </c>
      <c r="I2173" s="18" t="n">
        <v>2</v>
      </c>
      <c r="J2173" s="19" t="n">
        <v>0.93088405166466</v>
      </c>
      <c r="K2173" s="19" t="n">
        <v>0.649276618804345</v>
      </c>
      <c r="L2173" s="16" t="n">
        <v>12.6795469606465</v>
      </c>
      <c r="M2173" s="19" t="n">
        <v>0.348945277845655</v>
      </c>
      <c r="N2173" s="19" t="n">
        <v>1.34641170341031</v>
      </c>
      <c r="O2173" s="19" t="n">
        <v>1.2573668537656</v>
      </c>
      <c r="P2173" s="19" t="n">
        <v>1.04084778410737</v>
      </c>
      <c r="Q2173" s="17" t="s">
        <v>31</v>
      </c>
      <c r="R2173" s="5" t="str">
        <f aca="false">IF(OR(Q2173="Steel plate",Q2173="Concrete jacket"),"Steel plate or jacket",Q2173)</f>
        <v>Polymer laminate</v>
      </c>
      <c r="S2173" s="5" t="str">
        <f aca="false">IF(O2173&lt;='Tree rules'!$C$4,IF(N2173&lt;='Tree rules'!$C$5,IF(P2173&lt;='Tree rules'!$C$7,"Monitor","Polymer laminate"),IF(P2173&lt;='Tree rules'!$C$8,"Seal cracks","Polymer laminate")),IF(O2173&lt;='Tree rules'!$C$6,IF(P2173&lt;='Tree rules'!$C$9,"Polymer laminate","Steel plate or jacket"),IF(L2173&lt;='Tree rules'!$C$10,"Steel plate or jacket","Polymer laminate")))</f>
        <v>Polymer laminate</v>
      </c>
      <c r="T2173" s="5" t="str">
        <f aca="false">IF(S2173=R2173,"Yes","No")</f>
        <v>Yes</v>
      </c>
    </row>
    <row r="2174" customFormat="false" ht="15" hidden="false" customHeight="false" outlineLevel="0" collapsed="false">
      <c r="A2174" s="15" t="n">
        <v>7248</v>
      </c>
      <c r="B2174" s="16" t="n">
        <v>5.71923080653496</v>
      </c>
      <c r="C2174" s="15" t="n">
        <v>300</v>
      </c>
      <c r="D2174" s="15" t="n">
        <v>525</v>
      </c>
      <c r="E2174" s="15" t="n">
        <v>30</v>
      </c>
      <c r="F2174" s="16" t="n">
        <v>0.55967134260194</v>
      </c>
      <c r="G2174" s="17" t="s">
        <v>103</v>
      </c>
      <c r="H2174" s="18" t="n">
        <v>0.2</v>
      </c>
      <c r="I2174" s="18" t="n">
        <v>1.5</v>
      </c>
      <c r="J2174" s="19" t="n">
        <v>0.898613918218019</v>
      </c>
      <c r="K2174" s="19" t="n">
        <v>0.415276675817844</v>
      </c>
      <c r="L2174" s="16" t="n">
        <v>11.9399390533089</v>
      </c>
      <c r="M2174" s="19" t="n">
        <v>0.260679812477256</v>
      </c>
      <c r="N2174" s="19" t="n">
        <v>1.33065903563816</v>
      </c>
      <c r="O2174" s="19" t="n">
        <v>1.16133417692642</v>
      </c>
      <c r="P2174" s="19" t="n">
        <v>1.01146136642391</v>
      </c>
      <c r="Q2174" s="17" t="s">
        <v>31</v>
      </c>
      <c r="R2174" s="5" t="str">
        <f aca="false">IF(OR(Q2174="Steel plate",Q2174="Concrete jacket"),"Steel plate or jacket",Q2174)</f>
        <v>Polymer laminate</v>
      </c>
      <c r="S2174" s="5" t="str">
        <f aca="false">IF(O2174&lt;='Tree rules'!$C$4,IF(N2174&lt;='Tree rules'!$C$5,IF(P2174&lt;='Tree rules'!$C$7,"Monitor","Polymer laminate"),IF(P2174&lt;='Tree rules'!$C$8,"Seal cracks","Polymer laminate")),IF(O2174&lt;='Tree rules'!$C$6,IF(P2174&lt;='Tree rules'!$C$9,"Polymer laminate","Steel plate or jacket"),IF(L2174&lt;='Tree rules'!$C$10,"Steel plate or jacket","Polymer laminate")))</f>
        <v>Polymer laminate</v>
      </c>
      <c r="T2174" s="5" t="str">
        <f aca="false">IF(S2174=R2174,"Yes","No")</f>
        <v>Yes</v>
      </c>
    </row>
    <row r="2175" customFormat="false" ht="15" hidden="false" customHeight="false" outlineLevel="0" collapsed="false">
      <c r="A2175" s="15" t="n">
        <v>7249</v>
      </c>
      <c r="B2175" s="16" t="n">
        <v>3.65917778462426</v>
      </c>
      <c r="C2175" s="15" t="n">
        <v>300</v>
      </c>
      <c r="D2175" s="15" t="n">
        <v>300</v>
      </c>
      <c r="E2175" s="15" t="n">
        <v>30</v>
      </c>
      <c r="F2175" s="16" t="n">
        <v>0.841263304726974</v>
      </c>
      <c r="G2175" s="17" t="s">
        <v>102</v>
      </c>
      <c r="H2175" s="18" t="n">
        <v>0.1</v>
      </c>
      <c r="I2175" s="18" t="n">
        <v>1.5</v>
      </c>
      <c r="J2175" s="19" t="n">
        <v>0.857340012638526</v>
      </c>
      <c r="K2175" s="19" t="n">
        <v>0.480245408190052</v>
      </c>
      <c r="L2175" s="16" t="n">
        <v>15.3103672996831</v>
      </c>
      <c r="M2175" s="19" t="n">
        <v>0.939758852021257</v>
      </c>
      <c r="N2175" s="19" t="n">
        <v>3.21975920937903</v>
      </c>
      <c r="O2175" s="19" t="n">
        <v>1.08014321679416</v>
      </c>
      <c r="P2175" s="19" t="n">
        <v>0.381251477110883</v>
      </c>
      <c r="Q2175" s="17" t="s">
        <v>31</v>
      </c>
      <c r="R2175" s="5" t="str">
        <f aca="false">IF(OR(Q2175="Steel plate",Q2175="Concrete jacket"),"Steel plate or jacket",Q2175)</f>
        <v>Polymer laminate</v>
      </c>
      <c r="S2175" s="5" t="str">
        <f aca="false">IF(O2175&lt;='Tree rules'!$C$4,IF(N2175&lt;='Tree rules'!$C$5,IF(P2175&lt;='Tree rules'!$C$7,"Monitor","Polymer laminate"),IF(P2175&lt;='Tree rules'!$C$8,"Seal cracks","Polymer laminate")),IF(O2175&lt;='Tree rules'!$C$6,IF(P2175&lt;='Tree rules'!$C$9,"Polymer laminate","Steel plate or jacket"),IF(L2175&lt;='Tree rules'!$C$10,"Steel plate or jacket","Polymer laminate")))</f>
        <v>Polymer laminate</v>
      </c>
      <c r="T2175" s="5" t="str">
        <f aca="false">IF(S2175=R2175,"Yes","No")</f>
        <v>Yes</v>
      </c>
    </row>
    <row r="2176" customFormat="false" ht="15" hidden="false" customHeight="false" outlineLevel="0" collapsed="false">
      <c r="A2176" s="15" t="n">
        <v>7251</v>
      </c>
      <c r="B2176" s="16" t="n">
        <v>3.01222787918918</v>
      </c>
      <c r="C2176" s="15" t="n">
        <v>230</v>
      </c>
      <c r="D2176" s="15" t="n">
        <v>300</v>
      </c>
      <c r="E2176" s="15" t="n">
        <v>25</v>
      </c>
      <c r="F2176" s="16" t="n">
        <v>0.768324290280112</v>
      </c>
      <c r="G2176" s="17" t="s">
        <v>101</v>
      </c>
      <c r="H2176" s="18" t="n">
        <v>0.3</v>
      </c>
      <c r="I2176" s="18" t="n">
        <v>1</v>
      </c>
      <c r="J2176" s="19" t="n">
        <v>0.850294754757856</v>
      </c>
      <c r="K2176" s="19" t="n">
        <v>0.542933836053269</v>
      </c>
      <c r="L2176" s="16" t="n">
        <v>11.7665151530827</v>
      </c>
      <c r="M2176" s="19" t="n">
        <v>0.67553890030892</v>
      </c>
      <c r="N2176" s="19" t="n">
        <v>0.559374977110701</v>
      </c>
      <c r="O2176" s="19" t="n">
        <v>0.850294754757856</v>
      </c>
      <c r="P2176" s="19" t="n">
        <v>0.420452500799009</v>
      </c>
      <c r="Q2176" s="17" t="s">
        <v>29</v>
      </c>
      <c r="R2176" s="5" t="str">
        <f aca="false">IF(OR(Q2176="Steel plate",Q2176="Concrete jacket"),"Steel plate or jacket",Q2176)</f>
        <v>Monitor</v>
      </c>
      <c r="S2176" s="5" t="str">
        <f aca="false">IF(O2176&lt;='Tree rules'!$C$4,IF(N2176&lt;='Tree rules'!$C$5,IF(P2176&lt;='Tree rules'!$C$7,"Monitor","Polymer laminate"),IF(P2176&lt;='Tree rules'!$C$8,"Seal cracks","Polymer laminate")),IF(O2176&lt;='Tree rules'!$C$6,IF(P2176&lt;='Tree rules'!$C$9,"Polymer laminate","Steel plate or jacket"),IF(L2176&lt;='Tree rules'!$C$10,"Steel plate or jacket","Polymer laminate")))</f>
        <v>Monitor</v>
      </c>
      <c r="T2176" s="5" t="str">
        <f aca="false">IF(S2176=R2176,"Yes","No")</f>
        <v>Yes</v>
      </c>
    </row>
    <row r="2177" customFormat="false" ht="15" hidden="false" customHeight="false" outlineLevel="0" collapsed="false">
      <c r="A2177" s="15" t="n">
        <v>7254</v>
      </c>
      <c r="B2177" s="16" t="n">
        <v>5.25114101713558</v>
      </c>
      <c r="C2177" s="15" t="n">
        <v>300</v>
      </c>
      <c r="D2177" s="15" t="n">
        <v>425</v>
      </c>
      <c r="E2177" s="15" t="n">
        <v>30</v>
      </c>
      <c r="F2177" s="16" t="n">
        <v>0.707341881547042</v>
      </c>
      <c r="G2177" s="17" t="s">
        <v>103</v>
      </c>
      <c r="H2177" s="18" t="n">
        <v>0.2</v>
      </c>
      <c r="I2177" s="18" t="n">
        <v>1.5</v>
      </c>
      <c r="J2177" s="19" t="n">
        <v>0.869326138404107</v>
      </c>
      <c r="K2177" s="19" t="n">
        <v>0.486880494514447</v>
      </c>
      <c r="L2177" s="16" t="n">
        <v>13.8552533433656</v>
      </c>
      <c r="M2177" s="19" t="n">
        <v>0.9009033452172</v>
      </c>
      <c r="N2177" s="19" t="n">
        <v>1.12029454902006</v>
      </c>
      <c r="O2177" s="19" t="n">
        <v>1.0923602375259</v>
      </c>
      <c r="P2177" s="19" t="n">
        <v>0.430242591415245</v>
      </c>
      <c r="Q2177" s="17" t="s">
        <v>31</v>
      </c>
      <c r="R2177" s="5" t="str">
        <f aca="false">IF(OR(Q2177="Steel plate",Q2177="Concrete jacket"),"Steel plate or jacket",Q2177)</f>
        <v>Polymer laminate</v>
      </c>
      <c r="S2177" s="5" t="str">
        <f aca="false">IF(O2177&lt;='Tree rules'!$C$4,IF(N2177&lt;='Tree rules'!$C$5,IF(P2177&lt;='Tree rules'!$C$7,"Monitor","Polymer laminate"),IF(P2177&lt;='Tree rules'!$C$8,"Seal cracks","Polymer laminate")),IF(O2177&lt;='Tree rules'!$C$6,IF(P2177&lt;='Tree rules'!$C$9,"Polymer laminate","Steel plate or jacket"),IF(L2177&lt;='Tree rules'!$C$10,"Steel plate or jacket","Polymer laminate")))</f>
        <v>Polymer laminate</v>
      </c>
      <c r="T2177" s="5" t="str">
        <f aca="false">IF(S2177=R2177,"Yes","No")</f>
        <v>Yes</v>
      </c>
    </row>
    <row r="2178" customFormat="false" ht="15" hidden="false" customHeight="false" outlineLevel="0" collapsed="false">
      <c r="A2178" s="15" t="n">
        <v>7255</v>
      </c>
      <c r="B2178" s="16" t="n">
        <v>5.25785525466653</v>
      </c>
      <c r="C2178" s="15" t="n">
        <v>300</v>
      </c>
      <c r="D2178" s="15" t="n">
        <v>425</v>
      </c>
      <c r="E2178" s="15" t="n">
        <v>30</v>
      </c>
      <c r="F2178" s="16" t="n">
        <v>0.707341881547042</v>
      </c>
      <c r="G2178" s="17" t="s">
        <v>103</v>
      </c>
      <c r="H2178" s="18" t="n">
        <v>0.2</v>
      </c>
      <c r="I2178" s="18" t="n">
        <v>1.5</v>
      </c>
      <c r="J2178" s="19" t="n">
        <v>0.862478029304565</v>
      </c>
      <c r="K2178" s="19" t="n">
        <v>0.639425436281183</v>
      </c>
      <c r="L2178" s="16" t="n">
        <v>13.8729690096742</v>
      </c>
      <c r="M2178" s="19" t="n">
        <v>0.9009033452172</v>
      </c>
      <c r="N2178" s="19" t="n">
        <v>1.03398499223867</v>
      </c>
      <c r="O2178" s="19" t="n">
        <v>1.01797184887134</v>
      </c>
      <c r="P2178" s="19" t="n">
        <v>0.458454374093625</v>
      </c>
      <c r="Q2178" s="17" t="s">
        <v>31</v>
      </c>
      <c r="R2178" s="5" t="str">
        <f aca="false">IF(OR(Q2178="Steel plate",Q2178="Concrete jacket"),"Steel plate or jacket",Q2178)</f>
        <v>Polymer laminate</v>
      </c>
      <c r="S2178" s="5" t="str">
        <f aca="false">IF(O2178&lt;='Tree rules'!$C$4,IF(N2178&lt;='Tree rules'!$C$5,IF(P2178&lt;='Tree rules'!$C$7,"Monitor","Polymer laminate"),IF(P2178&lt;='Tree rules'!$C$8,"Seal cracks","Polymer laminate")),IF(O2178&lt;='Tree rules'!$C$6,IF(P2178&lt;='Tree rules'!$C$9,"Polymer laminate","Steel plate or jacket"),IF(L2178&lt;='Tree rules'!$C$10,"Steel plate or jacket","Polymer laminate")))</f>
        <v>Polymer laminate</v>
      </c>
      <c r="T2178" s="5" t="str">
        <f aca="false">IF(S2178=R2178,"Yes","No")</f>
        <v>Yes</v>
      </c>
    </row>
    <row r="2179" customFormat="false" ht="15" hidden="false" customHeight="false" outlineLevel="0" collapsed="false">
      <c r="A2179" s="15" t="n">
        <v>7266</v>
      </c>
      <c r="B2179" s="16" t="n">
        <v>5.89359159680346</v>
      </c>
      <c r="C2179" s="15" t="n">
        <v>300</v>
      </c>
      <c r="D2179" s="15" t="n">
        <v>500</v>
      </c>
      <c r="E2179" s="15" t="n">
        <v>25</v>
      </c>
      <c r="F2179" s="16" t="n">
        <v>0.695042622475618</v>
      </c>
      <c r="G2179" s="17" t="s">
        <v>101</v>
      </c>
      <c r="H2179" s="18" t="n">
        <v>0.3</v>
      </c>
      <c r="I2179" s="18" t="n">
        <v>1</v>
      </c>
      <c r="J2179" s="19" t="n">
        <v>0.87337198133817</v>
      </c>
      <c r="K2179" s="19" t="n">
        <v>0.46661512214251</v>
      </c>
      <c r="L2179" s="16" t="n">
        <v>13.0389194619546</v>
      </c>
      <c r="M2179" s="19" t="n">
        <v>0.324297615895219</v>
      </c>
      <c r="N2179" s="19" t="n">
        <v>0.756036081218617</v>
      </c>
      <c r="O2179" s="19" t="n">
        <v>0.87337198133817</v>
      </c>
      <c r="P2179" s="19" t="n">
        <v>0.97726832849453</v>
      </c>
      <c r="Q2179" s="17" t="s">
        <v>31</v>
      </c>
      <c r="R2179" s="5" t="str">
        <f aca="false">IF(OR(Q2179="Steel plate",Q2179="Concrete jacket"),"Steel plate or jacket",Q2179)</f>
        <v>Polymer laminate</v>
      </c>
      <c r="S2179" s="5" t="str">
        <f aca="false">IF(O2179&lt;='Tree rules'!$C$4,IF(N2179&lt;='Tree rules'!$C$5,IF(P2179&lt;='Tree rules'!$C$7,"Monitor","Polymer laminate"),IF(P2179&lt;='Tree rules'!$C$8,"Seal cracks","Polymer laminate")),IF(O2179&lt;='Tree rules'!$C$6,IF(P2179&lt;='Tree rules'!$C$9,"Polymer laminate","Steel plate or jacket"),IF(L2179&lt;='Tree rules'!$C$10,"Steel plate or jacket","Polymer laminate")))</f>
        <v>Polymer laminate</v>
      </c>
      <c r="T2179" s="5" t="str">
        <f aca="false">IF(S2179=R2179,"Yes","No")</f>
        <v>Yes</v>
      </c>
    </row>
    <row r="2180" customFormat="false" ht="15" hidden="false" customHeight="false" outlineLevel="0" collapsed="false">
      <c r="A2180" s="15" t="n">
        <v>7267</v>
      </c>
      <c r="B2180" s="16" t="n">
        <v>3.97070344578238</v>
      </c>
      <c r="C2180" s="15" t="n">
        <v>300</v>
      </c>
      <c r="D2180" s="15" t="n">
        <v>325</v>
      </c>
      <c r="E2180" s="15" t="n">
        <v>30</v>
      </c>
      <c r="F2180" s="16" t="n">
        <v>0.756099314943392</v>
      </c>
      <c r="G2180" s="17" t="s">
        <v>103</v>
      </c>
      <c r="H2180" s="18" t="n">
        <v>0.2</v>
      </c>
      <c r="I2180" s="18" t="n">
        <v>1</v>
      </c>
      <c r="J2180" s="19" t="n">
        <v>0.912250953822555</v>
      </c>
      <c r="K2180" s="19" t="n">
        <v>0.400051502790217</v>
      </c>
      <c r="L2180" s="16" t="n">
        <v>14.3346694793588</v>
      </c>
      <c r="M2180" s="19" t="n">
        <v>0.520119681550029</v>
      </c>
      <c r="N2180" s="19" t="n">
        <v>1.53010043737312</v>
      </c>
      <c r="O2180" s="19" t="n">
        <v>0.912250953822555</v>
      </c>
      <c r="P2180" s="19" t="n">
        <v>0.579868206501151</v>
      </c>
      <c r="Q2180" s="17" t="s">
        <v>30</v>
      </c>
      <c r="R2180" s="5" t="str">
        <f aca="false">IF(OR(Q2180="Steel plate",Q2180="Concrete jacket"),"Steel plate or jacket",Q2180)</f>
        <v>Seal cracks</v>
      </c>
      <c r="S2180" s="5" t="str">
        <f aca="false">IF(O2180&lt;='Tree rules'!$C$4,IF(N2180&lt;='Tree rules'!$C$5,IF(P2180&lt;='Tree rules'!$C$7,"Monitor","Polymer laminate"),IF(P2180&lt;='Tree rules'!$C$8,"Seal cracks","Polymer laminate")),IF(O2180&lt;='Tree rules'!$C$6,IF(P2180&lt;='Tree rules'!$C$9,"Polymer laminate","Steel plate or jacket"),IF(L2180&lt;='Tree rules'!$C$10,"Steel plate or jacket","Polymer laminate")))</f>
        <v>Seal cracks</v>
      </c>
      <c r="T2180" s="5" t="str">
        <f aca="false">IF(S2180=R2180,"Yes","No")</f>
        <v>Yes</v>
      </c>
    </row>
    <row r="2181" customFormat="false" ht="15" hidden="false" customHeight="false" outlineLevel="0" collapsed="false">
      <c r="A2181" s="15" t="n">
        <v>7277</v>
      </c>
      <c r="B2181" s="16" t="n">
        <v>3.24242698526213</v>
      </c>
      <c r="C2181" s="15" t="n">
        <v>300</v>
      </c>
      <c r="D2181" s="15" t="n">
        <v>300</v>
      </c>
      <c r="E2181" s="15" t="n">
        <v>25</v>
      </c>
      <c r="F2181" s="16" t="n">
        <v>0.78213924985638</v>
      </c>
      <c r="G2181" s="17" t="s">
        <v>102</v>
      </c>
      <c r="H2181" s="18" t="n">
        <v>0.1</v>
      </c>
      <c r="I2181" s="18" t="n">
        <v>1</v>
      </c>
      <c r="J2181" s="19" t="n">
        <v>0.97713607878203</v>
      </c>
      <c r="K2181" s="19" t="n">
        <v>0.443709412768591</v>
      </c>
      <c r="L2181" s="16" t="n">
        <v>13.4540538807557</v>
      </c>
      <c r="M2181" s="19" t="n">
        <v>0.718542503185702</v>
      </c>
      <c r="N2181" s="19" t="n">
        <v>2.68601831878764</v>
      </c>
      <c r="O2181" s="19" t="n">
        <v>0.97713607878203</v>
      </c>
      <c r="P2181" s="19" t="n">
        <v>0.414790065545685</v>
      </c>
      <c r="Q2181" s="17" t="s">
        <v>30</v>
      </c>
      <c r="R2181" s="5" t="str">
        <f aca="false">IF(OR(Q2181="Steel plate",Q2181="Concrete jacket"),"Steel plate or jacket",Q2181)</f>
        <v>Seal cracks</v>
      </c>
      <c r="S2181" s="5" t="str">
        <f aca="false">IF(O2181&lt;='Tree rules'!$C$4,IF(N2181&lt;='Tree rules'!$C$5,IF(P2181&lt;='Tree rules'!$C$7,"Monitor","Polymer laminate"),IF(P2181&lt;='Tree rules'!$C$8,"Seal cracks","Polymer laminate")),IF(O2181&lt;='Tree rules'!$C$6,IF(P2181&lt;='Tree rules'!$C$9,"Polymer laminate","Steel plate or jacket"),IF(L2181&lt;='Tree rules'!$C$10,"Steel plate or jacket","Polymer laminate")))</f>
        <v>Seal cracks</v>
      </c>
      <c r="T2181" s="5" t="str">
        <f aca="false">IF(S2181=R2181,"Yes","No")</f>
        <v>Yes</v>
      </c>
    </row>
    <row r="2182" customFormat="false" ht="15" hidden="false" customHeight="false" outlineLevel="0" collapsed="false">
      <c r="A2182" s="15" t="n">
        <v>7281</v>
      </c>
      <c r="B2182" s="16" t="n">
        <v>4.26417817690883</v>
      </c>
      <c r="C2182" s="15" t="n">
        <v>300</v>
      </c>
      <c r="D2182" s="15" t="n">
        <v>425</v>
      </c>
      <c r="E2182" s="15" t="n">
        <v>20</v>
      </c>
      <c r="F2182" s="16" t="n">
        <v>0.707341881547042</v>
      </c>
      <c r="G2182" s="17" t="s">
        <v>103</v>
      </c>
      <c r="H2182" s="18" t="n">
        <v>0.2</v>
      </c>
      <c r="I2182" s="18" t="n">
        <v>1.5</v>
      </c>
      <c r="J2182" s="19" t="n">
        <v>0.902544056922791</v>
      </c>
      <c r="K2182" s="19" t="n">
        <v>0.625153065039882</v>
      </c>
      <c r="L2182" s="16" t="n">
        <v>11.2511297543769</v>
      </c>
      <c r="M2182" s="19" t="n">
        <v>0.94867444684349</v>
      </c>
      <c r="N2182" s="19" t="n">
        <v>1.05317935736059</v>
      </c>
      <c r="O2182" s="19" t="n">
        <v>1.07170199362478</v>
      </c>
      <c r="P2182" s="19" t="n">
        <v>0.41660817898125</v>
      </c>
      <c r="Q2182" s="17" t="s">
        <v>31</v>
      </c>
      <c r="R2182" s="5" t="str">
        <f aca="false">IF(OR(Q2182="Steel plate",Q2182="Concrete jacket"),"Steel plate or jacket",Q2182)</f>
        <v>Polymer laminate</v>
      </c>
      <c r="S2182" s="5" t="str">
        <f aca="false">IF(O2182&lt;='Tree rules'!$C$4,IF(N2182&lt;='Tree rules'!$C$5,IF(P2182&lt;='Tree rules'!$C$7,"Monitor","Polymer laminate"),IF(P2182&lt;='Tree rules'!$C$8,"Seal cracks","Polymer laminate")),IF(O2182&lt;='Tree rules'!$C$6,IF(P2182&lt;='Tree rules'!$C$9,"Polymer laminate","Steel plate or jacket"),IF(L2182&lt;='Tree rules'!$C$10,"Steel plate or jacket","Polymer laminate")))</f>
        <v>Polymer laminate</v>
      </c>
      <c r="T2182" s="5" t="str">
        <f aca="false">IF(S2182=R2182,"Yes","No")</f>
        <v>Yes</v>
      </c>
    </row>
    <row r="2183" customFormat="false" ht="15" hidden="false" customHeight="false" outlineLevel="0" collapsed="false">
      <c r="A2183" s="15" t="n">
        <v>7283</v>
      </c>
      <c r="B2183" s="16" t="n">
        <v>4.70545497286255</v>
      </c>
      <c r="C2183" s="15" t="n">
        <v>230</v>
      </c>
      <c r="D2183" s="15" t="n">
        <v>425</v>
      </c>
      <c r="E2183" s="15" t="n">
        <v>25</v>
      </c>
      <c r="F2183" s="16" t="n">
        <v>0.724620609754306</v>
      </c>
      <c r="G2183" s="17" t="s">
        <v>101</v>
      </c>
      <c r="H2183" s="18" t="n">
        <v>0.3</v>
      </c>
      <c r="I2183" s="18" t="n">
        <v>1</v>
      </c>
      <c r="J2183" s="19" t="n">
        <v>0.889214150479136</v>
      </c>
      <c r="K2183" s="19" t="n">
        <v>0.421098599575473</v>
      </c>
      <c r="L2183" s="16" t="n">
        <v>12.4813129253648</v>
      </c>
      <c r="M2183" s="19" t="n">
        <v>0.948276690203468</v>
      </c>
      <c r="N2183" s="19" t="n">
        <v>0.754016041157739</v>
      </c>
      <c r="O2183" s="19" t="n">
        <v>0.889214150479136</v>
      </c>
      <c r="P2183" s="19" t="n">
        <v>0.337469729427643</v>
      </c>
      <c r="Q2183" s="17" t="s">
        <v>29</v>
      </c>
      <c r="R2183" s="5" t="str">
        <f aca="false">IF(OR(Q2183="Steel plate",Q2183="Concrete jacket"),"Steel plate or jacket",Q2183)</f>
        <v>Monitor</v>
      </c>
      <c r="S2183" s="5" t="str">
        <f aca="false">IF(O2183&lt;='Tree rules'!$C$4,IF(N2183&lt;='Tree rules'!$C$5,IF(P2183&lt;='Tree rules'!$C$7,"Monitor","Polymer laminate"),IF(P2183&lt;='Tree rules'!$C$8,"Seal cracks","Polymer laminate")),IF(O2183&lt;='Tree rules'!$C$6,IF(P2183&lt;='Tree rules'!$C$9,"Polymer laminate","Steel plate or jacket"),IF(L2183&lt;='Tree rules'!$C$10,"Steel plate or jacket","Polymer laminate")))</f>
        <v>Monitor</v>
      </c>
      <c r="T2183" s="5" t="str">
        <f aca="false">IF(S2183=R2183,"Yes","No")</f>
        <v>Yes</v>
      </c>
    </row>
    <row r="2184" customFormat="false" ht="15" hidden="false" customHeight="false" outlineLevel="0" collapsed="false">
      <c r="A2184" s="15" t="n">
        <v>7285</v>
      </c>
      <c r="B2184" s="16" t="n">
        <v>6.92715044558005</v>
      </c>
      <c r="C2184" s="15" t="n">
        <v>300</v>
      </c>
      <c r="D2184" s="15" t="n">
        <v>575</v>
      </c>
      <c r="E2184" s="15" t="n">
        <v>20</v>
      </c>
      <c r="F2184" s="16" t="n">
        <v>0.633465437396808</v>
      </c>
      <c r="G2184" s="17" t="s">
        <v>103</v>
      </c>
      <c r="H2184" s="18" t="n">
        <v>0.2</v>
      </c>
      <c r="I2184" s="18" t="n">
        <v>2</v>
      </c>
      <c r="J2184" s="19" t="n">
        <v>0.9124642880775</v>
      </c>
      <c r="K2184" s="19" t="n">
        <v>0.492781584992514</v>
      </c>
      <c r="L2184" s="16" t="n">
        <v>13.0948023545937</v>
      </c>
      <c r="M2184" s="19" t="n">
        <v>0.823319023726212</v>
      </c>
      <c r="N2184" s="19" t="n">
        <v>1.28241961289405</v>
      </c>
      <c r="O2184" s="19" t="n">
        <v>1.3752829780271</v>
      </c>
      <c r="P2184" s="19" t="n">
        <v>0.578915304152206</v>
      </c>
      <c r="Q2184" s="17" t="s">
        <v>104</v>
      </c>
      <c r="R2184" s="5" t="str">
        <f aca="false">IF(OR(Q2184="Steel plate",Q2184="Concrete jacket"),"Steel plate or jacket",Q2184)</f>
        <v>Steel plate or jacket</v>
      </c>
      <c r="S2184" s="5" t="str">
        <f aca="false">IF(O2184&lt;='Tree rules'!$C$4,IF(N2184&lt;='Tree rules'!$C$5,IF(P2184&lt;='Tree rules'!$C$7,"Monitor","Polymer laminate"),IF(P2184&lt;='Tree rules'!$C$8,"Seal cracks","Polymer laminate")),IF(O2184&lt;='Tree rules'!$C$6,IF(P2184&lt;='Tree rules'!$C$9,"Polymer laminate","Steel plate or jacket"),IF(L2184&lt;='Tree rules'!$C$10,"Steel plate or jacket","Polymer laminate")))</f>
        <v>Steel plate or jacket</v>
      </c>
      <c r="T2184" s="5" t="str">
        <f aca="false">IF(S2184=R2184,"Yes","No")</f>
        <v>Yes</v>
      </c>
    </row>
    <row r="2185" customFormat="false" ht="15" hidden="false" customHeight="false" outlineLevel="0" collapsed="false">
      <c r="A2185" s="15" t="n">
        <v>7287</v>
      </c>
      <c r="B2185" s="16" t="n">
        <v>3.14855917067573</v>
      </c>
      <c r="C2185" s="15" t="n">
        <v>230</v>
      </c>
      <c r="D2185" s="15" t="n">
        <v>300</v>
      </c>
      <c r="E2185" s="15" t="n">
        <v>30</v>
      </c>
      <c r="F2185" s="16" t="n">
        <v>1.08405543602132</v>
      </c>
      <c r="G2185" s="17" t="s">
        <v>103</v>
      </c>
      <c r="H2185" s="18" t="n">
        <v>0.2</v>
      </c>
      <c r="I2185" s="18" t="n">
        <v>1.5</v>
      </c>
      <c r="J2185" s="19" t="n">
        <v>0.865745198962471</v>
      </c>
      <c r="K2185" s="19" t="n">
        <v>0.559572105590478</v>
      </c>
      <c r="L2185" s="16" t="n">
        <v>12.4942824233164</v>
      </c>
      <c r="M2185" s="19" t="n">
        <v>0.656561432282001</v>
      </c>
      <c r="N2185" s="19" t="n">
        <v>1.47321537851493</v>
      </c>
      <c r="O2185" s="19" t="n">
        <v>1.05639436649957</v>
      </c>
      <c r="P2185" s="19" t="n">
        <v>0.6286826758568</v>
      </c>
      <c r="Q2185" s="17" t="s">
        <v>31</v>
      </c>
      <c r="R2185" s="5" t="str">
        <f aca="false">IF(OR(Q2185="Steel plate",Q2185="Concrete jacket"),"Steel plate or jacket",Q2185)</f>
        <v>Polymer laminate</v>
      </c>
      <c r="S2185" s="5" t="str">
        <f aca="false">IF(O2185&lt;='Tree rules'!$C$4,IF(N2185&lt;='Tree rules'!$C$5,IF(P2185&lt;='Tree rules'!$C$7,"Monitor","Polymer laminate"),IF(P2185&lt;='Tree rules'!$C$8,"Seal cracks","Polymer laminate")),IF(O2185&lt;='Tree rules'!$C$6,IF(P2185&lt;='Tree rules'!$C$9,"Polymer laminate","Steel plate or jacket"),IF(L2185&lt;='Tree rules'!$C$10,"Steel plate or jacket","Polymer laminate")))</f>
        <v>Polymer laminate</v>
      </c>
      <c r="T2185" s="5" t="str">
        <f aca="false">IF(S2185=R2185,"Yes","No")</f>
        <v>Yes</v>
      </c>
    </row>
    <row r="2186" customFormat="false" ht="15" hidden="false" customHeight="false" outlineLevel="0" collapsed="false">
      <c r="A2186" s="15" t="n">
        <v>7294</v>
      </c>
      <c r="B2186" s="16" t="n">
        <v>4.27799132803589</v>
      </c>
      <c r="C2186" s="15" t="n">
        <v>230</v>
      </c>
      <c r="D2186" s="15" t="n">
        <v>425</v>
      </c>
      <c r="E2186" s="15" t="n">
        <v>30</v>
      </c>
      <c r="F2186" s="16" t="n">
        <v>0.691964884122107</v>
      </c>
      <c r="G2186" s="17" t="s">
        <v>101</v>
      </c>
      <c r="H2186" s="18" t="n">
        <v>0.3</v>
      </c>
      <c r="I2186" s="18" t="n">
        <v>1</v>
      </c>
      <c r="J2186" s="19" t="n">
        <v>0.873678186837826</v>
      </c>
      <c r="K2186" s="19" t="n">
        <v>0.58160938177434</v>
      </c>
      <c r="L2186" s="16" t="n">
        <v>11.2875760634192</v>
      </c>
      <c r="M2186" s="19" t="n">
        <v>0.427478303316464</v>
      </c>
      <c r="N2186" s="19" t="n">
        <v>0.650589481398279</v>
      </c>
      <c r="O2186" s="19" t="n">
        <v>0.873678186837826</v>
      </c>
      <c r="P2186" s="19" t="n">
        <v>0.641621888419037</v>
      </c>
      <c r="Q2186" s="17" t="s">
        <v>29</v>
      </c>
      <c r="R2186" s="5" t="str">
        <f aca="false">IF(OR(Q2186="Steel plate",Q2186="Concrete jacket"),"Steel plate or jacket",Q2186)</f>
        <v>Monitor</v>
      </c>
      <c r="S2186" s="5" t="str">
        <f aca="false">IF(O2186&lt;='Tree rules'!$C$4,IF(N2186&lt;='Tree rules'!$C$5,IF(P2186&lt;='Tree rules'!$C$7,"Monitor","Polymer laminate"),IF(P2186&lt;='Tree rules'!$C$8,"Seal cracks","Polymer laminate")),IF(O2186&lt;='Tree rules'!$C$6,IF(P2186&lt;='Tree rules'!$C$9,"Polymer laminate","Steel plate or jacket"),IF(L2186&lt;='Tree rules'!$C$10,"Steel plate or jacket","Polymer laminate")))</f>
        <v>Monitor</v>
      </c>
      <c r="T2186" s="5" t="str">
        <f aca="false">IF(S2186=R2186,"Yes","No")</f>
        <v>Yes</v>
      </c>
    </row>
    <row r="2187" customFormat="false" ht="15" hidden="false" customHeight="false" outlineLevel="0" collapsed="false">
      <c r="A2187" s="15" t="n">
        <v>7299</v>
      </c>
      <c r="B2187" s="16" t="n">
        <v>6.67408504055616</v>
      </c>
      <c r="C2187" s="15" t="n">
        <v>300</v>
      </c>
      <c r="D2187" s="15" t="n">
        <v>625</v>
      </c>
      <c r="E2187" s="15" t="n">
        <v>25</v>
      </c>
      <c r="F2187" s="16" t="n">
        <v>0.694514438099298</v>
      </c>
      <c r="G2187" s="17" t="s">
        <v>103</v>
      </c>
      <c r="H2187" s="18" t="n">
        <v>0.2</v>
      </c>
      <c r="I2187" s="18" t="n">
        <v>2</v>
      </c>
      <c r="J2187" s="19" t="n">
        <v>0.996342598755525</v>
      </c>
      <c r="K2187" s="19" t="n">
        <v>0.487478092201317</v>
      </c>
      <c r="L2187" s="16" t="n">
        <v>11.5269171684908</v>
      </c>
      <c r="M2187" s="19" t="n">
        <v>0.396130792064089</v>
      </c>
      <c r="N2187" s="19" t="n">
        <v>1.45983230096437</v>
      </c>
      <c r="O2187" s="19" t="n">
        <v>1.50699000829081</v>
      </c>
      <c r="P2187" s="19" t="n">
        <v>1.11470115476042</v>
      </c>
      <c r="Q2187" s="17" t="s">
        <v>104</v>
      </c>
      <c r="R2187" s="5" t="str">
        <f aca="false">IF(OR(Q2187="Steel plate",Q2187="Concrete jacket"),"Steel plate or jacket",Q2187)</f>
        <v>Steel plate or jacket</v>
      </c>
      <c r="S2187" s="5" t="str">
        <f aca="false">IF(O2187&lt;='Tree rules'!$C$4,IF(N2187&lt;='Tree rules'!$C$5,IF(P2187&lt;='Tree rules'!$C$7,"Monitor","Polymer laminate"),IF(P2187&lt;='Tree rules'!$C$8,"Seal cracks","Polymer laminate")),IF(O2187&lt;='Tree rules'!$C$6,IF(P2187&lt;='Tree rules'!$C$9,"Polymer laminate","Steel plate or jacket"),IF(L2187&lt;='Tree rules'!$C$10,"Steel plate or jacket","Polymer laminate")))</f>
        <v>Steel plate or jacket</v>
      </c>
      <c r="T2187" s="5" t="str">
        <f aca="false">IF(S2187=R2187,"Yes","No")</f>
        <v>Yes</v>
      </c>
    </row>
    <row r="2188" customFormat="false" ht="15" hidden="false" customHeight="false" outlineLevel="0" collapsed="false">
      <c r="A2188" s="15" t="n">
        <v>7303</v>
      </c>
      <c r="B2188" s="16" t="n">
        <v>3.48822323454837</v>
      </c>
      <c r="C2188" s="15" t="n">
        <v>300</v>
      </c>
      <c r="D2188" s="15" t="n">
        <v>325</v>
      </c>
      <c r="E2188" s="15" t="n">
        <v>30</v>
      </c>
      <c r="F2188" s="16" t="n">
        <v>0.72065207824282</v>
      </c>
      <c r="G2188" s="17" t="s">
        <v>101</v>
      </c>
      <c r="H2188" s="18" t="n">
        <v>0.3</v>
      </c>
      <c r="I2188" s="18" t="n">
        <v>1</v>
      </c>
      <c r="J2188" s="19" t="n">
        <v>0.85942872211656</v>
      </c>
      <c r="K2188" s="19" t="n">
        <v>0.500692025184433</v>
      </c>
      <c r="L2188" s="16" t="n">
        <v>12.5025922385246</v>
      </c>
      <c r="M2188" s="19" t="n">
        <v>0.334203160205188</v>
      </c>
      <c r="N2188" s="19" t="n">
        <v>0.758087052711819</v>
      </c>
      <c r="O2188" s="19" t="n">
        <v>0.85942872211656</v>
      </c>
      <c r="P2188" s="19" t="n">
        <v>0.768649607118793</v>
      </c>
      <c r="Q2188" s="17" t="s">
        <v>29</v>
      </c>
      <c r="R2188" s="5" t="str">
        <f aca="false">IF(OR(Q2188="Steel plate",Q2188="Concrete jacket"),"Steel plate or jacket",Q2188)</f>
        <v>Monitor</v>
      </c>
      <c r="S2188" s="5" t="str">
        <f aca="false">IF(O2188&lt;='Tree rules'!$C$4,IF(N2188&lt;='Tree rules'!$C$5,IF(P2188&lt;='Tree rules'!$C$7,"Monitor","Polymer laminate"),IF(P2188&lt;='Tree rules'!$C$8,"Seal cracks","Polymer laminate")),IF(O2188&lt;='Tree rules'!$C$6,IF(P2188&lt;='Tree rules'!$C$9,"Polymer laminate","Steel plate or jacket"),IF(L2188&lt;='Tree rules'!$C$10,"Steel plate or jacket","Polymer laminate")))</f>
        <v>Monitor</v>
      </c>
      <c r="T2188" s="5" t="str">
        <f aca="false">IF(S2188=R2188,"Yes","No")</f>
        <v>Yes</v>
      </c>
    </row>
    <row r="2189" customFormat="false" ht="15" hidden="false" customHeight="false" outlineLevel="0" collapsed="false">
      <c r="A2189" s="15" t="n">
        <v>7305</v>
      </c>
      <c r="B2189" s="16" t="n">
        <v>6.65746257766012</v>
      </c>
      <c r="C2189" s="15" t="n">
        <v>230</v>
      </c>
      <c r="D2189" s="15" t="n">
        <v>650</v>
      </c>
      <c r="E2189" s="15" t="n">
        <v>20</v>
      </c>
      <c r="F2189" s="16" t="n">
        <v>0.680685971455249</v>
      </c>
      <c r="G2189" s="17" t="s">
        <v>101</v>
      </c>
      <c r="H2189" s="18" t="n">
        <v>0.3</v>
      </c>
      <c r="I2189" s="18" t="n">
        <v>1</v>
      </c>
      <c r="J2189" s="19" t="n">
        <v>0.905107437065069</v>
      </c>
      <c r="K2189" s="19" t="n">
        <v>0.510725403210253</v>
      </c>
      <c r="L2189" s="16" t="n">
        <v>11.0589079363125</v>
      </c>
      <c r="M2189" s="19" t="n">
        <v>0.69715599795008</v>
      </c>
      <c r="N2189" s="19" t="n">
        <v>0.593441544449324</v>
      </c>
      <c r="O2189" s="19" t="n">
        <v>0.905107437065069</v>
      </c>
      <c r="P2189" s="19" t="n">
        <v>0.489755370914141</v>
      </c>
      <c r="Q2189" s="17" t="s">
        <v>29</v>
      </c>
      <c r="R2189" s="5" t="str">
        <f aca="false">IF(OR(Q2189="Steel plate",Q2189="Concrete jacket"),"Steel plate or jacket",Q2189)</f>
        <v>Monitor</v>
      </c>
      <c r="S2189" s="5" t="str">
        <f aca="false">IF(O2189&lt;='Tree rules'!$C$4,IF(N2189&lt;='Tree rules'!$C$5,IF(P2189&lt;='Tree rules'!$C$7,"Monitor","Polymer laminate"),IF(P2189&lt;='Tree rules'!$C$8,"Seal cracks","Polymer laminate")),IF(O2189&lt;='Tree rules'!$C$6,IF(P2189&lt;='Tree rules'!$C$9,"Polymer laminate","Steel plate or jacket"),IF(L2189&lt;='Tree rules'!$C$10,"Steel plate or jacket","Polymer laminate")))</f>
        <v>Monitor</v>
      </c>
      <c r="T2189" s="5" t="str">
        <f aca="false">IF(S2189=R2189,"Yes","No")</f>
        <v>Yes</v>
      </c>
    </row>
    <row r="2190" customFormat="false" ht="15" hidden="false" customHeight="false" outlineLevel="0" collapsed="false">
      <c r="A2190" s="15" t="n">
        <v>7312</v>
      </c>
      <c r="B2190" s="16" t="n">
        <v>7.40795742758836</v>
      </c>
      <c r="C2190" s="15" t="n">
        <v>300</v>
      </c>
      <c r="D2190" s="15" t="n">
        <v>675</v>
      </c>
      <c r="E2190" s="15" t="n">
        <v>25</v>
      </c>
      <c r="F2190" s="16" t="n">
        <v>0.668068613203571</v>
      </c>
      <c r="G2190" s="17" t="s">
        <v>103</v>
      </c>
      <c r="H2190" s="18" t="n">
        <v>0.2</v>
      </c>
      <c r="I2190" s="18" t="n">
        <v>1.5</v>
      </c>
      <c r="J2190" s="19" t="n">
        <v>0.914715421649191</v>
      </c>
      <c r="K2190" s="19" t="n">
        <v>0.50317036489841</v>
      </c>
      <c r="L2190" s="16" t="n">
        <v>11.8149241269352</v>
      </c>
      <c r="M2190" s="19" t="n">
        <v>0.677745464970566</v>
      </c>
      <c r="N2190" s="19" t="n">
        <v>1.16813588933783</v>
      </c>
      <c r="O2190" s="19" t="n">
        <v>1.14194428622907</v>
      </c>
      <c r="P2190" s="19" t="n">
        <v>0.564126068480363</v>
      </c>
      <c r="Q2190" s="17" t="s">
        <v>31</v>
      </c>
      <c r="R2190" s="5" t="str">
        <f aca="false">IF(OR(Q2190="Steel plate",Q2190="Concrete jacket"),"Steel plate or jacket",Q2190)</f>
        <v>Polymer laminate</v>
      </c>
      <c r="S2190" s="5" t="str">
        <f aca="false">IF(O2190&lt;='Tree rules'!$C$4,IF(N2190&lt;='Tree rules'!$C$5,IF(P2190&lt;='Tree rules'!$C$7,"Monitor","Polymer laminate"),IF(P2190&lt;='Tree rules'!$C$8,"Seal cracks","Polymer laminate")),IF(O2190&lt;='Tree rules'!$C$6,IF(P2190&lt;='Tree rules'!$C$9,"Polymer laminate","Steel plate or jacket"),IF(L2190&lt;='Tree rules'!$C$10,"Steel plate or jacket","Polymer laminate")))</f>
        <v>Polymer laminate</v>
      </c>
      <c r="T2190" s="5" t="str">
        <f aca="false">IF(S2190=R2190,"Yes","No")</f>
        <v>Yes</v>
      </c>
    </row>
    <row r="2191" customFormat="false" ht="15" hidden="false" customHeight="false" outlineLevel="0" collapsed="false">
      <c r="A2191" s="15" t="n">
        <v>7315</v>
      </c>
      <c r="B2191" s="16" t="n">
        <v>3.12119283318441</v>
      </c>
      <c r="C2191" s="15" t="n">
        <v>300</v>
      </c>
      <c r="D2191" s="15" t="n">
        <v>300</v>
      </c>
      <c r="E2191" s="15" t="n">
        <v>30</v>
      </c>
      <c r="F2191" s="16" t="n">
        <v>0.589048622548086</v>
      </c>
      <c r="G2191" s="17" t="s">
        <v>103</v>
      </c>
      <c r="H2191" s="18" t="n">
        <v>0.2</v>
      </c>
      <c r="I2191" s="18" t="n">
        <v>1</v>
      </c>
      <c r="J2191" s="19" t="n">
        <v>0.97023599847247</v>
      </c>
      <c r="K2191" s="19" t="n">
        <v>0.586656175145185</v>
      </c>
      <c r="L2191" s="16" t="n">
        <v>12.1921595046266</v>
      </c>
      <c r="M2191" s="19" t="n">
        <v>0.596311042266941</v>
      </c>
      <c r="N2191" s="19" t="n">
        <v>1.05672069284077</v>
      </c>
      <c r="O2191" s="19" t="n">
        <v>0.97023599847247</v>
      </c>
      <c r="P2191" s="19" t="n">
        <v>0.430899000867903</v>
      </c>
      <c r="Q2191" s="17" t="s">
        <v>30</v>
      </c>
      <c r="R2191" s="5" t="str">
        <f aca="false">IF(OR(Q2191="Steel plate",Q2191="Concrete jacket"),"Steel plate or jacket",Q2191)</f>
        <v>Seal cracks</v>
      </c>
      <c r="S2191" s="5" t="str">
        <f aca="false">IF(O2191&lt;='Tree rules'!$C$4,IF(N2191&lt;='Tree rules'!$C$5,IF(P2191&lt;='Tree rules'!$C$7,"Monitor","Polymer laminate"),IF(P2191&lt;='Tree rules'!$C$8,"Seal cracks","Polymer laminate")),IF(O2191&lt;='Tree rules'!$C$6,IF(P2191&lt;='Tree rules'!$C$9,"Polymer laminate","Steel plate or jacket"),IF(L2191&lt;='Tree rules'!$C$10,"Steel plate or jacket","Polymer laminate")))</f>
        <v>Seal cracks</v>
      </c>
      <c r="T2191" s="5" t="str">
        <f aca="false">IF(S2191=R2191,"Yes","No")</f>
        <v>Yes</v>
      </c>
    </row>
    <row r="2192" customFormat="false" ht="15" hidden="false" customHeight="false" outlineLevel="0" collapsed="false">
      <c r="A2192" s="15" t="n">
        <v>7317</v>
      </c>
      <c r="B2192" s="16" t="n">
        <v>3.85374225633453</v>
      </c>
      <c r="C2192" s="15" t="n">
        <v>300</v>
      </c>
      <c r="D2192" s="15" t="n">
        <v>325</v>
      </c>
      <c r="E2192" s="15" t="n">
        <v>25</v>
      </c>
      <c r="F2192" s="16" t="n">
        <v>0.72065207824282</v>
      </c>
      <c r="G2192" s="17" t="s">
        <v>103</v>
      </c>
      <c r="H2192" s="18" t="n">
        <v>0.2</v>
      </c>
      <c r="I2192" s="18" t="n">
        <v>1</v>
      </c>
      <c r="J2192" s="19" t="n">
        <v>0.865008129440885</v>
      </c>
      <c r="K2192" s="19" t="n">
        <v>0.481185199902603</v>
      </c>
      <c r="L2192" s="16" t="n">
        <v>13.8126962592635</v>
      </c>
      <c r="M2192" s="19" t="n">
        <v>0.926009833137541</v>
      </c>
      <c r="N2192" s="19" t="n">
        <v>0.974262378183895</v>
      </c>
      <c r="O2192" s="19" t="n">
        <v>0.865008129440885</v>
      </c>
      <c r="P2192" s="19" t="n">
        <v>0.355330945880959</v>
      </c>
      <c r="Q2192" s="17" t="s">
        <v>29</v>
      </c>
      <c r="R2192" s="5" t="str">
        <f aca="false">IF(OR(Q2192="Steel plate",Q2192="Concrete jacket"),"Steel plate or jacket",Q2192)</f>
        <v>Monitor</v>
      </c>
      <c r="S2192" s="5" t="str">
        <f aca="false">IF(O2192&lt;='Tree rules'!$C$4,IF(N2192&lt;='Tree rules'!$C$5,IF(P2192&lt;='Tree rules'!$C$7,"Monitor","Polymer laminate"),IF(P2192&lt;='Tree rules'!$C$8,"Seal cracks","Polymer laminate")),IF(O2192&lt;='Tree rules'!$C$6,IF(P2192&lt;='Tree rules'!$C$9,"Polymer laminate","Steel plate or jacket"),IF(L2192&lt;='Tree rules'!$C$10,"Steel plate or jacket","Polymer laminate")))</f>
        <v>Monitor</v>
      </c>
      <c r="T2192" s="5" t="str">
        <f aca="false">IF(S2192=R2192,"Yes","No")</f>
        <v>Yes</v>
      </c>
    </row>
    <row r="2193" customFormat="false" ht="15" hidden="false" customHeight="false" outlineLevel="0" collapsed="false">
      <c r="A2193" s="15" t="n">
        <v>7321</v>
      </c>
      <c r="B2193" s="16" t="n">
        <v>3.67462806774618</v>
      </c>
      <c r="C2193" s="15" t="n">
        <v>300</v>
      </c>
      <c r="D2193" s="15" t="n">
        <v>300</v>
      </c>
      <c r="E2193" s="15" t="n">
        <v>20</v>
      </c>
      <c r="F2193" s="16" t="n">
        <v>0.589048622548086</v>
      </c>
      <c r="G2193" s="17" t="s">
        <v>103</v>
      </c>
      <c r="H2193" s="18" t="n">
        <v>0.2</v>
      </c>
      <c r="I2193" s="18" t="n">
        <v>1</v>
      </c>
      <c r="J2193" s="19" t="n">
        <v>0.986587945659812</v>
      </c>
      <c r="K2193" s="19" t="n">
        <v>0.586291672077724</v>
      </c>
      <c r="L2193" s="16" t="n">
        <v>14.3540158896335</v>
      </c>
      <c r="M2193" s="19" t="n">
        <v>0.728570046342815</v>
      </c>
      <c r="N2193" s="19" t="n">
        <v>1.01802373145488</v>
      </c>
      <c r="O2193" s="19" t="n">
        <v>0.986587945659812</v>
      </c>
      <c r="P2193" s="19" t="n">
        <v>0.4932442540766</v>
      </c>
      <c r="Q2193" s="17" t="s">
        <v>30</v>
      </c>
      <c r="R2193" s="5" t="str">
        <f aca="false">IF(OR(Q2193="Steel plate",Q2193="Concrete jacket"),"Steel plate or jacket",Q2193)</f>
        <v>Seal cracks</v>
      </c>
      <c r="S2193" s="5" t="str">
        <f aca="false">IF(O2193&lt;='Tree rules'!$C$4,IF(N2193&lt;='Tree rules'!$C$5,IF(P2193&lt;='Tree rules'!$C$7,"Monitor","Polymer laminate"),IF(P2193&lt;='Tree rules'!$C$8,"Seal cracks","Polymer laminate")),IF(O2193&lt;='Tree rules'!$C$6,IF(P2193&lt;='Tree rules'!$C$9,"Polymer laminate","Steel plate or jacket"),IF(L2193&lt;='Tree rules'!$C$10,"Steel plate or jacket","Polymer laminate")))</f>
        <v>Seal cracks</v>
      </c>
      <c r="T2193" s="5" t="str">
        <f aca="false">IF(S2193=R2193,"Yes","No")</f>
        <v>Yes</v>
      </c>
    </row>
    <row r="2194" customFormat="false" ht="15" hidden="false" customHeight="false" outlineLevel="0" collapsed="false">
      <c r="A2194" s="15" t="n">
        <v>7327</v>
      </c>
      <c r="B2194" s="16" t="n">
        <v>6.6493589277327</v>
      </c>
      <c r="C2194" s="15" t="n">
        <v>230</v>
      </c>
      <c r="D2194" s="15" t="n">
        <v>550</v>
      </c>
      <c r="E2194" s="15" t="n">
        <v>20</v>
      </c>
      <c r="F2194" s="16" t="n">
        <v>0.544187190990784</v>
      </c>
      <c r="G2194" s="17" t="s">
        <v>101</v>
      </c>
      <c r="H2194" s="18" t="n">
        <v>0.3</v>
      </c>
      <c r="I2194" s="18" t="n">
        <v>1</v>
      </c>
      <c r="J2194" s="19" t="n">
        <v>0.990665562633191</v>
      </c>
      <c r="K2194" s="19" t="n">
        <v>0.496550644573192</v>
      </c>
      <c r="L2194" s="16" t="n">
        <v>13.2457349158022</v>
      </c>
      <c r="M2194" s="19" t="n">
        <v>0.759183780314055</v>
      </c>
      <c r="N2194" s="19" t="n">
        <v>0.870339955864062</v>
      </c>
      <c r="O2194" s="19" t="n">
        <v>0.990665562633191</v>
      </c>
      <c r="P2194" s="19" t="n">
        <v>0.471601164747684</v>
      </c>
      <c r="Q2194" s="17" t="s">
        <v>29</v>
      </c>
      <c r="R2194" s="5" t="str">
        <f aca="false">IF(OR(Q2194="Steel plate",Q2194="Concrete jacket"),"Steel plate or jacket",Q2194)</f>
        <v>Monitor</v>
      </c>
      <c r="S2194" s="5" t="str">
        <f aca="false">IF(O2194&lt;='Tree rules'!$C$4,IF(N2194&lt;='Tree rules'!$C$5,IF(P2194&lt;='Tree rules'!$C$7,"Monitor","Polymer laminate"),IF(P2194&lt;='Tree rules'!$C$8,"Seal cracks","Polymer laminate")),IF(O2194&lt;='Tree rules'!$C$6,IF(P2194&lt;='Tree rules'!$C$9,"Polymer laminate","Steel plate or jacket"),IF(L2194&lt;='Tree rules'!$C$10,"Steel plate or jacket","Polymer laminate")))</f>
        <v>Monitor</v>
      </c>
      <c r="T2194" s="5" t="str">
        <f aca="false">IF(S2194=R2194,"Yes","No")</f>
        <v>Yes</v>
      </c>
    </row>
    <row r="2195" customFormat="false" ht="15" hidden="false" customHeight="false" outlineLevel="0" collapsed="false">
      <c r="A2195" s="15" t="n">
        <v>7329</v>
      </c>
      <c r="B2195" s="16" t="n">
        <v>3.74651036821554</v>
      </c>
      <c r="C2195" s="15" t="n">
        <v>300</v>
      </c>
      <c r="D2195" s="15" t="n">
        <v>325</v>
      </c>
      <c r="E2195" s="15" t="n">
        <v>25</v>
      </c>
      <c r="F2195" s="16" t="n">
        <v>0.72065207824282</v>
      </c>
      <c r="G2195" s="17" t="s">
        <v>103</v>
      </c>
      <c r="H2195" s="18" t="n">
        <v>0.2</v>
      </c>
      <c r="I2195" s="18" t="n">
        <v>1</v>
      </c>
      <c r="J2195" s="19" t="n">
        <v>0.93942402732555</v>
      </c>
      <c r="K2195" s="19" t="n">
        <v>0.538857506152725</v>
      </c>
      <c r="L2195" s="16" t="n">
        <v>13.4283525742493</v>
      </c>
      <c r="M2195" s="19" t="n">
        <v>0.633413323146292</v>
      </c>
      <c r="N2195" s="19" t="n">
        <v>1.15348651268776</v>
      </c>
      <c r="O2195" s="19" t="n">
        <v>0.93942402732555</v>
      </c>
      <c r="P2195" s="19" t="n">
        <v>0.544302061739735</v>
      </c>
      <c r="Q2195" s="17" t="s">
        <v>30</v>
      </c>
      <c r="R2195" s="5" t="str">
        <f aca="false">IF(OR(Q2195="Steel plate",Q2195="Concrete jacket"),"Steel plate or jacket",Q2195)</f>
        <v>Seal cracks</v>
      </c>
      <c r="S2195" s="5" t="str">
        <f aca="false">IF(O2195&lt;='Tree rules'!$C$4,IF(N2195&lt;='Tree rules'!$C$5,IF(P2195&lt;='Tree rules'!$C$7,"Monitor","Polymer laminate"),IF(P2195&lt;='Tree rules'!$C$8,"Seal cracks","Polymer laminate")),IF(O2195&lt;='Tree rules'!$C$6,IF(P2195&lt;='Tree rules'!$C$9,"Polymer laminate","Steel plate or jacket"),IF(L2195&lt;='Tree rules'!$C$10,"Steel plate or jacket","Polymer laminate")))</f>
        <v>Seal cracks</v>
      </c>
      <c r="T2195" s="5" t="str">
        <f aca="false">IF(S2195=R2195,"Yes","No")</f>
        <v>Yes</v>
      </c>
    </row>
    <row r="2196" customFormat="false" ht="15" hidden="false" customHeight="false" outlineLevel="0" collapsed="false">
      <c r="A2196" s="15" t="n">
        <v>7332</v>
      </c>
      <c r="B2196" s="16" t="n">
        <v>3.47504195887573</v>
      </c>
      <c r="C2196" s="15" t="n">
        <v>230</v>
      </c>
      <c r="D2196" s="15" t="n">
        <v>325</v>
      </c>
      <c r="E2196" s="15" t="n">
        <v>30</v>
      </c>
      <c r="F2196" s="16" t="n">
        <v>0.524976027522354</v>
      </c>
      <c r="G2196" s="17" t="s">
        <v>101</v>
      </c>
      <c r="H2196" s="18" t="n">
        <v>0.3</v>
      </c>
      <c r="I2196" s="18" t="n">
        <v>2</v>
      </c>
      <c r="J2196" s="19" t="n">
        <v>0.999124857506128</v>
      </c>
      <c r="K2196" s="19" t="n">
        <v>0.58873420533667</v>
      </c>
      <c r="L2196" s="16" t="n">
        <v>12.3666973625471</v>
      </c>
      <c r="M2196" s="19" t="n">
        <v>0.945898297804217</v>
      </c>
      <c r="N2196" s="19" t="n">
        <v>0.972290401307911</v>
      </c>
      <c r="O2196" s="19" t="n">
        <v>1.41003073599627</v>
      </c>
      <c r="P2196" s="19" t="n">
        <v>0.323724778264152</v>
      </c>
      <c r="Q2196" s="17" t="s">
        <v>31</v>
      </c>
      <c r="R2196" s="5" t="str">
        <f aca="false">IF(OR(Q2196="Steel plate",Q2196="Concrete jacket"),"Steel plate or jacket",Q2196)</f>
        <v>Polymer laminate</v>
      </c>
      <c r="S2196" s="5" t="str">
        <f aca="false">IF(O2196&lt;='Tree rules'!$C$4,IF(N2196&lt;='Tree rules'!$C$5,IF(P2196&lt;='Tree rules'!$C$7,"Monitor","Polymer laminate"),IF(P2196&lt;='Tree rules'!$C$8,"Seal cracks","Polymer laminate")),IF(O2196&lt;='Tree rules'!$C$6,IF(P2196&lt;='Tree rules'!$C$9,"Polymer laminate","Steel plate or jacket"),IF(L2196&lt;='Tree rules'!$C$10,"Steel plate or jacket","Polymer laminate")))</f>
        <v>Steel plate or jacket</v>
      </c>
      <c r="T2196" s="5" t="str">
        <f aca="false">IF(S2196=R2196,"Yes","No")</f>
        <v>No</v>
      </c>
    </row>
    <row r="2197" customFormat="false" ht="15" hidden="false" customHeight="false" outlineLevel="0" collapsed="false">
      <c r="A2197" s="15" t="n">
        <v>7334</v>
      </c>
      <c r="B2197" s="16" t="n">
        <v>4.15491436757596</v>
      </c>
      <c r="C2197" s="15" t="n">
        <v>230</v>
      </c>
      <c r="D2197" s="15" t="n">
        <v>325</v>
      </c>
      <c r="E2197" s="15" t="n">
        <v>30</v>
      </c>
      <c r="F2197" s="16" t="n">
        <v>0.524976027522354</v>
      </c>
      <c r="G2197" s="17" t="s">
        <v>101</v>
      </c>
      <c r="H2197" s="18" t="n">
        <v>0.3</v>
      </c>
      <c r="I2197" s="18" t="n">
        <v>1</v>
      </c>
      <c r="J2197" s="19" t="n">
        <v>0.943224688458462</v>
      </c>
      <c r="K2197" s="19" t="n">
        <v>0.403652387138363</v>
      </c>
      <c r="L2197" s="16" t="n">
        <v>14.7861721266048</v>
      </c>
      <c r="M2197" s="19" t="n">
        <v>0.538699345554888</v>
      </c>
      <c r="N2197" s="19" t="n">
        <v>0.683019665753198</v>
      </c>
      <c r="O2197" s="19" t="n">
        <v>0.943224688458462</v>
      </c>
      <c r="P2197" s="19" t="n">
        <v>0.44338806435755</v>
      </c>
      <c r="Q2197" s="17" t="s">
        <v>29</v>
      </c>
      <c r="R2197" s="5" t="str">
        <f aca="false">IF(OR(Q2197="Steel plate",Q2197="Concrete jacket"),"Steel plate or jacket",Q2197)</f>
        <v>Monitor</v>
      </c>
      <c r="S2197" s="5" t="str">
        <f aca="false">IF(O2197&lt;='Tree rules'!$C$4,IF(N2197&lt;='Tree rules'!$C$5,IF(P2197&lt;='Tree rules'!$C$7,"Monitor","Polymer laminate"),IF(P2197&lt;='Tree rules'!$C$8,"Seal cracks","Polymer laminate")),IF(O2197&lt;='Tree rules'!$C$6,IF(P2197&lt;='Tree rules'!$C$9,"Polymer laminate","Steel plate or jacket"),IF(L2197&lt;='Tree rules'!$C$10,"Steel plate or jacket","Polymer laminate")))</f>
        <v>Monitor</v>
      </c>
      <c r="T2197" s="5" t="str">
        <f aca="false">IF(S2197=R2197,"Yes","No")</f>
        <v>Yes</v>
      </c>
    </row>
    <row r="2198" customFormat="false" ht="15" hidden="false" customHeight="false" outlineLevel="0" collapsed="false">
      <c r="A2198" s="15" t="n">
        <v>7335</v>
      </c>
      <c r="B2198" s="16" t="n">
        <v>6.46215905958457</v>
      </c>
      <c r="C2198" s="15" t="n">
        <v>300</v>
      </c>
      <c r="D2198" s="15" t="n">
        <v>525</v>
      </c>
      <c r="E2198" s="15" t="n">
        <v>30</v>
      </c>
      <c r="F2198" s="16" t="n">
        <v>0.679998409867921</v>
      </c>
      <c r="G2198" s="17" t="s">
        <v>102</v>
      </c>
      <c r="H2198" s="18" t="n">
        <v>0.1</v>
      </c>
      <c r="I2198" s="18" t="n">
        <v>1.5</v>
      </c>
      <c r="J2198" s="19" t="n">
        <v>0.887014994801999</v>
      </c>
      <c r="K2198" s="19" t="n">
        <v>0.434146776541394</v>
      </c>
      <c r="L2198" s="16" t="n">
        <v>13.9873572718281</v>
      </c>
      <c r="M2198" s="19" t="n">
        <v>0.888586507659227</v>
      </c>
      <c r="N2198" s="19" t="n">
        <v>3.18743568297411</v>
      </c>
      <c r="O2198" s="19" t="n">
        <v>1.13797514183441</v>
      </c>
      <c r="P2198" s="19" t="n">
        <v>0.410532557485974</v>
      </c>
      <c r="Q2198" s="17" t="s">
        <v>31</v>
      </c>
      <c r="R2198" s="5" t="str">
        <f aca="false">IF(OR(Q2198="Steel plate",Q2198="Concrete jacket"),"Steel plate or jacket",Q2198)</f>
        <v>Polymer laminate</v>
      </c>
      <c r="S2198" s="5" t="str">
        <f aca="false">IF(O2198&lt;='Tree rules'!$C$4,IF(N2198&lt;='Tree rules'!$C$5,IF(P2198&lt;='Tree rules'!$C$7,"Monitor","Polymer laminate"),IF(P2198&lt;='Tree rules'!$C$8,"Seal cracks","Polymer laminate")),IF(O2198&lt;='Tree rules'!$C$6,IF(P2198&lt;='Tree rules'!$C$9,"Polymer laminate","Steel plate or jacket"),IF(L2198&lt;='Tree rules'!$C$10,"Steel plate or jacket","Polymer laminate")))</f>
        <v>Polymer laminate</v>
      </c>
      <c r="T2198" s="5" t="str">
        <f aca="false">IF(S2198=R2198,"Yes","No")</f>
        <v>Yes</v>
      </c>
    </row>
    <row r="2199" customFormat="false" ht="15" hidden="false" customHeight="false" outlineLevel="0" collapsed="false">
      <c r="A2199" s="15" t="n">
        <v>7348</v>
      </c>
      <c r="B2199" s="16" t="n">
        <v>6.92202245258566</v>
      </c>
      <c r="C2199" s="15" t="n">
        <v>300</v>
      </c>
      <c r="D2199" s="15" t="n">
        <v>575</v>
      </c>
      <c r="E2199" s="15" t="n">
        <v>30</v>
      </c>
      <c r="F2199" s="16" t="n">
        <v>0.596127638252333</v>
      </c>
      <c r="G2199" s="17" t="s">
        <v>103</v>
      </c>
      <c r="H2199" s="18" t="n">
        <v>0.2</v>
      </c>
      <c r="I2199" s="18" t="n">
        <v>1</v>
      </c>
      <c r="J2199" s="19" t="n">
        <v>0.993701694505238</v>
      </c>
      <c r="K2199" s="19" t="n">
        <v>0.472363508636182</v>
      </c>
      <c r="L2199" s="16" t="n">
        <v>13.1347674622119</v>
      </c>
      <c r="M2199" s="19" t="n">
        <v>0.71451546652821</v>
      </c>
      <c r="N2199" s="19" t="n">
        <v>1.18401406562284</v>
      </c>
      <c r="O2199" s="19" t="n">
        <v>0.993701694505238</v>
      </c>
      <c r="P2199" s="19" t="n">
        <v>0.46474344146105</v>
      </c>
      <c r="Q2199" s="17" t="s">
        <v>30</v>
      </c>
      <c r="R2199" s="5" t="str">
        <f aca="false">IF(OR(Q2199="Steel plate",Q2199="Concrete jacket"),"Steel plate or jacket",Q2199)</f>
        <v>Seal cracks</v>
      </c>
      <c r="S2199" s="5" t="str">
        <f aca="false">IF(O2199&lt;='Tree rules'!$C$4,IF(N2199&lt;='Tree rules'!$C$5,IF(P2199&lt;='Tree rules'!$C$7,"Monitor","Polymer laminate"),IF(P2199&lt;='Tree rules'!$C$8,"Seal cracks","Polymer laminate")),IF(O2199&lt;='Tree rules'!$C$6,IF(P2199&lt;='Tree rules'!$C$9,"Polymer laminate","Steel plate or jacket"),IF(L2199&lt;='Tree rules'!$C$10,"Steel plate or jacket","Polymer laminate")))</f>
        <v>Seal cracks</v>
      </c>
      <c r="T2199" s="5" t="str">
        <f aca="false">IF(S2199=R2199,"Yes","No")</f>
        <v>Yes</v>
      </c>
    </row>
    <row r="2200" customFormat="false" ht="15" hidden="false" customHeight="false" outlineLevel="0" collapsed="false">
      <c r="A2200" s="15" t="n">
        <v>7352</v>
      </c>
      <c r="B2200" s="16" t="n">
        <v>7.11763893226698</v>
      </c>
      <c r="C2200" s="15" t="n">
        <v>230</v>
      </c>
      <c r="D2200" s="15" t="n">
        <v>625</v>
      </c>
      <c r="E2200" s="15" t="n">
        <v>30</v>
      </c>
      <c r="F2200" s="16" t="n">
        <v>0.603925598347216</v>
      </c>
      <c r="G2200" s="17" t="s">
        <v>101</v>
      </c>
      <c r="H2200" s="18" t="n">
        <v>0.3</v>
      </c>
      <c r="I2200" s="18" t="n">
        <v>2</v>
      </c>
      <c r="J2200" s="19" t="n">
        <v>0.95533816043803</v>
      </c>
      <c r="K2200" s="19" t="n">
        <v>0.536969881033999</v>
      </c>
      <c r="L2200" s="16" t="n">
        <v>12.2929860660915</v>
      </c>
      <c r="M2200" s="19" t="n">
        <v>0.727457550560863</v>
      </c>
      <c r="N2200" s="19" t="n">
        <v>0.884736931580537</v>
      </c>
      <c r="O2200" s="19" t="n">
        <v>1.39768850251841</v>
      </c>
      <c r="P2200" s="19" t="n">
        <v>0.550605689079097</v>
      </c>
      <c r="Q2200" s="17" t="s">
        <v>31</v>
      </c>
      <c r="R2200" s="5" t="str">
        <f aca="false">IF(OR(Q2200="Steel plate",Q2200="Concrete jacket"),"Steel plate or jacket",Q2200)</f>
        <v>Polymer laminate</v>
      </c>
      <c r="S2200" s="5" t="str">
        <f aca="false">IF(O2200&lt;='Tree rules'!$C$4,IF(N2200&lt;='Tree rules'!$C$5,IF(P2200&lt;='Tree rules'!$C$7,"Monitor","Polymer laminate"),IF(P2200&lt;='Tree rules'!$C$8,"Seal cracks","Polymer laminate")),IF(O2200&lt;='Tree rules'!$C$6,IF(P2200&lt;='Tree rules'!$C$9,"Polymer laminate","Steel plate or jacket"),IF(L2200&lt;='Tree rules'!$C$10,"Steel plate or jacket","Polymer laminate")))</f>
        <v>Steel plate or jacket</v>
      </c>
      <c r="T2200" s="5" t="str">
        <f aca="false">IF(S2200=R2200,"Yes","No")</f>
        <v>No</v>
      </c>
    </row>
    <row r="2201" customFormat="false" ht="15" hidden="false" customHeight="false" outlineLevel="0" collapsed="false">
      <c r="A2201" s="15" t="n">
        <v>7358</v>
      </c>
      <c r="B2201" s="16" t="n">
        <v>3.68560706987596</v>
      </c>
      <c r="C2201" s="15" t="n">
        <v>300</v>
      </c>
      <c r="D2201" s="15" t="n">
        <v>325</v>
      </c>
      <c r="E2201" s="15" t="n">
        <v>20</v>
      </c>
      <c r="F2201" s="16" t="n">
        <v>0.756099314943392</v>
      </c>
      <c r="G2201" s="17" t="s">
        <v>103</v>
      </c>
      <c r="H2201" s="18" t="n">
        <v>0.2</v>
      </c>
      <c r="I2201" s="18" t="n">
        <v>1</v>
      </c>
      <c r="J2201" s="19" t="n">
        <v>0.883216483390724</v>
      </c>
      <c r="K2201" s="19" t="n">
        <v>0.407115422788361</v>
      </c>
      <c r="L2201" s="16" t="n">
        <v>13.3054406854728</v>
      </c>
      <c r="M2201" s="19" t="n">
        <v>0.496976672295318</v>
      </c>
      <c r="N2201" s="19" t="n">
        <v>1.44507790454264</v>
      </c>
      <c r="O2201" s="19" t="n">
        <v>0.883216483390724</v>
      </c>
      <c r="P2201" s="19" t="n">
        <v>0.625905563758005</v>
      </c>
      <c r="Q2201" s="17" t="s">
        <v>30</v>
      </c>
      <c r="R2201" s="5" t="str">
        <f aca="false">IF(OR(Q2201="Steel plate",Q2201="Concrete jacket"),"Steel plate or jacket",Q2201)</f>
        <v>Seal cracks</v>
      </c>
      <c r="S2201" s="5" t="str">
        <f aca="false">IF(O2201&lt;='Tree rules'!$C$4,IF(N2201&lt;='Tree rules'!$C$5,IF(P2201&lt;='Tree rules'!$C$7,"Monitor","Polymer laminate"),IF(P2201&lt;='Tree rules'!$C$8,"Seal cracks","Polymer laminate")),IF(O2201&lt;='Tree rules'!$C$6,IF(P2201&lt;='Tree rules'!$C$9,"Polymer laminate","Steel plate or jacket"),IF(L2201&lt;='Tree rules'!$C$10,"Steel plate or jacket","Polymer laminate")))</f>
        <v>Seal cracks</v>
      </c>
      <c r="T2201" s="5" t="str">
        <f aca="false">IF(S2201=R2201,"Yes","No")</f>
        <v>Yes</v>
      </c>
    </row>
    <row r="2202" customFormat="false" ht="15" hidden="false" customHeight="false" outlineLevel="0" collapsed="false">
      <c r="A2202" s="15" t="n">
        <v>7360</v>
      </c>
      <c r="B2202" s="16" t="n">
        <v>5.58291581450661</v>
      </c>
      <c r="C2202" s="15" t="n">
        <v>230</v>
      </c>
      <c r="D2202" s="15" t="n">
        <v>525</v>
      </c>
      <c r="E2202" s="15" t="n">
        <v>30</v>
      </c>
      <c r="F2202" s="16" t="n">
        <v>0.730006099046008</v>
      </c>
      <c r="G2202" s="17" t="s">
        <v>101</v>
      </c>
      <c r="H2202" s="18" t="n">
        <v>0.3</v>
      </c>
      <c r="I2202" s="18" t="n">
        <v>1</v>
      </c>
      <c r="J2202" s="19" t="n">
        <v>0.955514034192269</v>
      </c>
      <c r="K2202" s="19" t="n">
        <v>0.436299465224845</v>
      </c>
      <c r="L2202" s="16" t="n">
        <v>11.6553566064856</v>
      </c>
      <c r="M2202" s="19" t="n">
        <v>0.773032134686458</v>
      </c>
      <c r="N2202" s="19" t="n">
        <v>0.594299162865932</v>
      </c>
      <c r="O2202" s="19" t="n">
        <v>0.955514034192269</v>
      </c>
      <c r="P2202" s="19" t="n">
        <v>0.417768570846067</v>
      </c>
      <c r="Q2202" s="17" t="s">
        <v>29</v>
      </c>
      <c r="R2202" s="5" t="str">
        <f aca="false">IF(OR(Q2202="Steel plate",Q2202="Concrete jacket"),"Steel plate or jacket",Q2202)</f>
        <v>Monitor</v>
      </c>
      <c r="S2202" s="5" t="str">
        <f aca="false">IF(O2202&lt;='Tree rules'!$C$4,IF(N2202&lt;='Tree rules'!$C$5,IF(P2202&lt;='Tree rules'!$C$7,"Monitor","Polymer laminate"),IF(P2202&lt;='Tree rules'!$C$8,"Seal cracks","Polymer laminate")),IF(O2202&lt;='Tree rules'!$C$6,IF(P2202&lt;='Tree rules'!$C$9,"Polymer laminate","Steel plate or jacket"),IF(L2202&lt;='Tree rules'!$C$10,"Steel plate or jacket","Polymer laminate")))</f>
        <v>Monitor</v>
      </c>
      <c r="T2202" s="5" t="str">
        <f aca="false">IF(S2202=R2202,"Yes","No")</f>
        <v>Yes</v>
      </c>
    </row>
    <row r="2203" customFormat="false" ht="15" hidden="false" customHeight="false" outlineLevel="0" collapsed="false">
      <c r="A2203" s="15" t="n">
        <v>7367</v>
      </c>
      <c r="B2203" s="16" t="n">
        <v>6.6626590627125</v>
      </c>
      <c r="C2203" s="15" t="n">
        <v>230</v>
      </c>
      <c r="D2203" s="15" t="n">
        <v>600</v>
      </c>
      <c r="E2203" s="15" t="n">
        <v>30</v>
      </c>
      <c r="F2203" s="16" t="n">
        <v>0.763078128149088</v>
      </c>
      <c r="G2203" s="17" t="s">
        <v>102</v>
      </c>
      <c r="H2203" s="18" t="n">
        <v>0.1</v>
      </c>
      <c r="I2203" s="18" t="n">
        <v>2</v>
      </c>
      <c r="J2203" s="19" t="n">
        <v>0.892680853240291</v>
      </c>
      <c r="K2203" s="19" t="n">
        <v>0.463655920546412</v>
      </c>
      <c r="L2203" s="16" t="n">
        <v>12.4071863365223</v>
      </c>
      <c r="M2203" s="19" t="n">
        <v>0.534990331230277</v>
      </c>
      <c r="N2203" s="19" t="n">
        <v>3.74606927069752</v>
      </c>
      <c r="O2203" s="19" t="n">
        <v>1.3714649437173</v>
      </c>
      <c r="P2203" s="19" t="n">
        <v>0.752086783862008</v>
      </c>
      <c r="Q2203" s="17" t="s">
        <v>31</v>
      </c>
      <c r="R2203" s="5" t="str">
        <f aca="false">IF(OR(Q2203="Steel plate",Q2203="Concrete jacket"),"Steel plate or jacket",Q2203)</f>
        <v>Polymer laminate</v>
      </c>
      <c r="S2203" s="5" t="str">
        <f aca="false">IF(O2203&lt;='Tree rules'!$C$4,IF(N2203&lt;='Tree rules'!$C$5,IF(P2203&lt;='Tree rules'!$C$7,"Monitor","Polymer laminate"),IF(P2203&lt;='Tree rules'!$C$8,"Seal cracks","Polymer laminate")),IF(O2203&lt;='Tree rules'!$C$6,IF(P2203&lt;='Tree rules'!$C$9,"Polymer laminate","Steel plate or jacket"),IF(L2203&lt;='Tree rules'!$C$10,"Steel plate or jacket","Polymer laminate")))</f>
        <v>Steel plate or jacket</v>
      </c>
      <c r="T2203" s="5" t="str">
        <f aca="false">IF(S2203=R2203,"Yes","No")</f>
        <v>No</v>
      </c>
    </row>
    <row r="2204" customFormat="false" ht="15" hidden="false" customHeight="false" outlineLevel="0" collapsed="false">
      <c r="A2204" s="15" t="n">
        <v>7368</v>
      </c>
      <c r="B2204" s="16" t="n">
        <v>6.81363725842965</v>
      </c>
      <c r="C2204" s="15" t="n">
        <v>300</v>
      </c>
      <c r="D2204" s="15" t="n">
        <v>575</v>
      </c>
      <c r="E2204" s="15" t="n">
        <v>30</v>
      </c>
      <c r="F2204" s="16" t="n">
        <v>0.633465437396808</v>
      </c>
      <c r="G2204" s="17" t="s">
        <v>101</v>
      </c>
      <c r="H2204" s="18" t="n">
        <v>0.3</v>
      </c>
      <c r="I2204" s="18" t="n">
        <v>1.5</v>
      </c>
      <c r="J2204" s="19" t="n">
        <v>0.959571139465139</v>
      </c>
      <c r="K2204" s="19" t="n">
        <v>0.443736078436186</v>
      </c>
      <c r="L2204" s="16" t="n">
        <v>12.8802216605475</v>
      </c>
      <c r="M2204" s="19" t="n">
        <v>0.29226428270822</v>
      </c>
      <c r="N2204" s="19" t="n">
        <v>0.857045193526721</v>
      </c>
      <c r="O2204" s="19" t="n">
        <v>1.22645854199431</v>
      </c>
      <c r="P2204" s="19" t="n">
        <v>1.2037409854673</v>
      </c>
      <c r="Q2204" s="17" t="s">
        <v>31</v>
      </c>
      <c r="R2204" s="5" t="str">
        <f aca="false">IF(OR(Q2204="Steel plate",Q2204="Concrete jacket"),"Steel plate or jacket",Q2204)</f>
        <v>Polymer laminate</v>
      </c>
      <c r="S2204" s="5" t="str">
        <f aca="false">IF(O2204&lt;='Tree rules'!$C$4,IF(N2204&lt;='Tree rules'!$C$5,IF(P2204&lt;='Tree rules'!$C$7,"Monitor","Polymer laminate"),IF(P2204&lt;='Tree rules'!$C$8,"Seal cracks","Polymer laminate")),IF(O2204&lt;='Tree rules'!$C$6,IF(P2204&lt;='Tree rules'!$C$9,"Polymer laminate","Steel plate or jacket"),IF(L2204&lt;='Tree rules'!$C$10,"Steel plate or jacket","Polymer laminate")))</f>
        <v>Steel plate or jacket</v>
      </c>
      <c r="T2204" s="5" t="str">
        <f aca="false">IF(S2204=R2204,"Yes","No")</f>
        <v>No</v>
      </c>
    </row>
    <row r="2205" customFormat="false" ht="15" hidden="false" customHeight="false" outlineLevel="0" collapsed="false">
      <c r="A2205" s="15" t="n">
        <v>7370</v>
      </c>
      <c r="B2205" s="16" t="n">
        <v>4.73376100851586</v>
      </c>
      <c r="C2205" s="15" t="n">
        <v>230</v>
      </c>
      <c r="D2205" s="15" t="n">
        <v>475</v>
      </c>
      <c r="E2205" s="15" t="n">
        <v>25</v>
      </c>
      <c r="F2205" s="16" t="n">
        <v>0.611316296229087</v>
      </c>
      <c r="G2205" s="17" t="s">
        <v>103</v>
      </c>
      <c r="H2205" s="18" t="n">
        <v>0.2</v>
      </c>
      <c r="I2205" s="18" t="n">
        <v>1.5</v>
      </c>
      <c r="J2205" s="19" t="n">
        <v>0.966321767218854</v>
      </c>
      <c r="K2205" s="19" t="n">
        <v>0.57924150621523</v>
      </c>
      <c r="L2205" s="16" t="n">
        <v>11.0344079452584</v>
      </c>
      <c r="M2205" s="19" t="n">
        <v>0.42183669617936</v>
      </c>
      <c r="N2205" s="19" t="n">
        <v>1.30235118051866</v>
      </c>
      <c r="O2205" s="19" t="n">
        <v>1.16961581286208</v>
      </c>
      <c r="P2205" s="19" t="n">
        <v>0.768021057044771</v>
      </c>
      <c r="Q2205" s="17" t="s">
        <v>31</v>
      </c>
      <c r="R2205" s="5" t="str">
        <f aca="false">IF(OR(Q2205="Steel plate",Q2205="Concrete jacket"),"Steel plate or jacket",Q2205)</f>
        <v>Polymer laminate</v>
      </c>
      <c r="S2205" s="5" t="str">
        <f aca="false">IF(O2205&lt;='Tree rules'!$C$4,IF(N2205&lt;='Tree rules'!$C$5,IF(P2205&lt;='Tree rules'!$C$7,"Monitor","Polymer laminate"),IF(P2205&lt;='Tree rules'!$C$8,"Seal cracks","Polymer laminate")),IF(O2205&lt;='Tree rules'!$C$6,IF(P2205&lt;='Tree rules'!$C$9,"Polymer laminate","Steel plate or jacket"),IF(L2205&lt;='Tree rules'!$C$10,"Steel plate or jacket","Polymer laminate")))</f>
        <v>Polymer laminate</v>
      </c>
      <c r="T2205" s="5" t="str">
        <f aca="false">IF(S2205=R2205,"Yes","No")</f>
        <v>Yes</v>
      </c>
    </row>
    <row r="2206" customFormat="false" ht="15" hidden="false" customHeight="false" outlineLevel="0" collapsed="false">
      <c r="A2206" s="15" t="n">
        <v>7371</v>
      </c>
      <c r="B2206" s="16" t="n">
        <v>3.079744442596</v>
      </c>
      <c r="C2206" s="15" t="n">
        <v>230</v>
      </c>
      <c r="D2206" s="15" t="n">
        <v>300</v>
      </c>
      <c r="E2206" s="15" t="n">
        <v>30</v>
      </c>
      <c r="F2206" s="16" t="n">
        <v>0.688332522525665</v>
      </c>
      <c r="G2206" s="17" t="s">
        <v>101</v>
      </c>
      <c r="H2206" s="18" t="n">
        <v>0.3</v>
      </c>
      <c r="I2206" s="18" t="n">
        <v>1</v>
      </c>
      <c r="J2206" s="19" t="n">
        <v>0.973392809026688</v>
      </c>
      <c r="K2206" s="19" t="n">
        <v>0.441084793365127</v>
      </c>
      <c r="L2206" s="16" t="n">
        <v>12.1249781204567</v>
      </c>
      <c r="M2206" s="19" t="n">
        <v>0.412216998072995</v>
      </c>
      <c r="N2206" s="19" t="n">
        <v>0.94255235185922</v>
      </c>
      <c r="O2206" s="19" t="n">
        <v>0.973392809026688</v>
      </c>
      <c r="P2206" s="19" t="n">
        <v>0.595625440455468</v>
      </c>
      <c r="Q2206" s="17" t="s">
        <v>29</v>
      </c>
      <c r="R2206" s="5" t="str">
        <f aca="false">IF(OR(Q2206="Steel plate",Q2206="Concrete jacket"),"Steel plate or jacket",Q2206)</f>
        <v>Monitor</v>
      </c>
      <c r="S2206" s="5" t="str">
        <f aca="false">IF(O2206&lt;='Tree rules'!$C$4,IF(N2206&lt;='Tree rules'!$C$5,IF(P2206&lt;='Tree rules'!$C$7,"Monitor","Polymer laminate"),IF(P2206&lt;='Tree rules'!$C$8,"Seal cracks","Polymer laminate")),IF(O2206&lt;='Tree rules'!$C$6,IF(P2206&lt;='Tree rules'!$C$9,"Polymer laminate","Steel plate or jacket"),IF(L2206&lt;='Tree rules'!$C$10,"Steel plate or jacket","Polymer laminate")))</f>
        <v>Monitor</v>
      </c>
      <c r="T2206" s="5" t="str">
        <f aca="false">IF(S2206=R2206,"Yes","No")</f>
        <v>Yes</v>
      </c>
    </row>
    <row r="2207" customFormat="false" ht="15" hidden="false" customHeight="false" outlineLevel="0" collapsed="false">
      <c r="A2207" s="15" t="n">
        <v>7378</v>
      </c>
      <c r="B2207" s="16" t="n">
        <v>4.04363604525911</v>
      </c>
      <c r="C2207" s="15" t="n">
        <v>300</v>
      </c>
      <c r="D2207" s="15" t="n">
        <v>350</v>
      </c>
      <c r="E2207" s="15" t="n">
        <v>30</v>
      </c>
      <c r="F2207" s="16" t="n">
        <v>0.61599855952741</v>
      </c>
      <c r="G2207" s="17" t="s">
        <v>101</v>
      </c>
      <c r="H2207" s="18" t="n">
        <v>0.3</v>
      </c>
      <c r="I2207" s="18" t="n">
        <v>1.5</v>
      </c>
      <c r="J2207" s="19" t="n">
        <v>0.861362289503095</v>
      </c>
      <c r="K2207" s="19" t="n">
        <v>0.437920009335725</v>
      </c>
      <c r="L2207" s="16" t="n">
        <v>13.2144968799317</v>
      </c>
      <c r="M2207" s="19" t="n">
        <v>0.624488380837389</v>
      </c>
      <c r="N2207" s="19" t="n">
        <v>0.746804678539337</v>
      </c>
      <c r="O2207" s="19" t="n">
        <v>1.10343954332432</v>
      </c>
      <c r="P2207" s="19" t="n">
        <v>0.459309016184074</v>
      </c>
      <c r="Q2207" s="17" t="s">
        <v>31</v>
      </c>
      <c r="R2207" s="5" t="str">
        <f aca="false">IF(OR(Q2207="Steel plate",Q2207="Concrete jacket"),"Steel plate or jacket",Q2207)</f>
        <v>Polymer laminate</v>
      </c>
      <c r="S2207" s="5" t="str">
        <f aca="false">IF(O2207&lt;='Tree rules'!$C$4,IF(N2207&lt;='Tree rules'!$C$5,IF(P2207&lt;='Tree rules'!$C$7,"Monitor","Polymer laminate"),IF(P2207&lt;='Tree rules'!$C$8,"Seal cracks","Polymer laminate")),IF(O2207&lt;='Tree rules'!$C$6,IF(P2207&lt;='Tree rules'!$C$9,"Polymer laminate","Steel plate or jacket"),IF(L2207&lt;='Tree rules'!$C$10,"Steel plate or jacket","Polymer laminate")))</f>
        <v>Polymer laminate</v>
      </c>
      <c r="T2207" s="5" t="str">
        <f aca="false">IF(S2207=R2207,"Yes","No")</f>
        <v>Yes</v>
      </c>
    </row>
    <row r="2208" customFormat="false" ht="15" hidden="false" customHeight="false" outlineLevel="0" collapsed="false">
      <c r="A2208" s="15" t="n">
        <v>7380</v>
      </c>
      <c r="B2208" s="16" t="n">
        <v>5.34554661948821</v>
      </c>
      <c r="C2208" s="15" t="n">
        <v>230</v>
      </c>
      <c r="D2208" s="15" t="n">
        <v>500</v>
      </c>
      <c r="E2208" s="15" t="n">
        <v>20</v>
      </c>
      <c r="F2208" s="16" t="n">
        <v>0.604384889109233</v>
      </c>
      <c r="G2208" s="17" t="s">
        <v>101</v>
      </c>
      <c r="H2208" s="18" t="n">
        <v>0.3</v>
      </c>
      <c r="I2208" s="18" t="n">
        <v>1</v>
      </c>
      <c r="J2208" s="19" t="n">
        <v>0.947766770202088</v>
      </c>
      <c r="K2208" s="19" t="n">
        <v>0.608045529815473</v>
      </c>
      <c r="L2208" s="16" t="n">
        <v>11.826430574089</v>
      </c>
      <c r="M2208" s="19" t="n">
        <v>0.311840858810864</v>
      </c>
      <c r="N2208" s="19" t="n">
        <v>0.937341763621279</v>
      </c>
      <c r="O2208" s="19" t="n">
        <v>0.947766770202088</v>
      </c>
      <c r="P2208" s="19" t="n">
        <v>1.07644787592638</v>
      </c>
      <c r="Q2208" s="17" t="s">
        <v>31</v>
      </c>
      <c r="R2208" s="5" t="str">
        <f aca="false">IF(OR(Q2208="Steel plate",Q2208="Concrete jacket"),"Steel plate or jacket",Q2208)</f>
        <v>Polymer laminate</v>
      </c>
      <c r="S2208" s="5" t="str">
        <f aca="false">IF(O2208&lt;='Tree rules'!$C$4,IF(N2208&lt;='Tree rules'!$C$5,IF(P2208&lt;='Tree rules'!$C$7,"Monitor","Polymer laminate"),IF(P2208&lt;='Tree rules'!$C$8,"Seal cracks","Polymer laminate")),IF(O2208&lt;='Tree rules'!$C$6,IF(P2208&lt;='Tree rules'!$C$9,"Polymer laminate","Steel plate or jacket"),IF(L2208&lt;='Tree rules'!$C$10,"Steel plate or jacket","Polymer laminate")))</f>
        <v>Polymer laminate</v>
      </c>
      <c r="T2208" s="5" t="str">
        <f aca="false">IF(S2208=R2208,"Yes","No")</f>
        <v>Yes</v>
      </c>
    </row>
    <row r="2209" customFormat="false" ht="15" hidden="false" customHeight="false" outlineLevel="0" collapsed="false">
      <c r="A2209" s="15" t="n">
        <v>7386</v>
      </c>
      <c r="B2209" s="16" t="n">
        <v>3.95139511873374</v>
      </c>
      <c r="C2209" s="15" t="n">
        <v>230</v>
      </c>
      <c r="D2209" s="15" t="n">
        <v>375</v>
      </c>
      <c r="E2209" s="15" t="n">
        <v>25</v>
      </c>
      <c r="F2209" s="16" t="n">
        <v>0.835418868126524</v>
      </c>
      <c r="G2209" s="17" t="s">
        <v>101</v>
      </c>
      <c r="H2209" s="18" t="n">
        <v>0.3</v>
      </c>
      <c r="I2209" s="18" t="n">
        <v>2</v>
      </c>
      <c r="J2209" s="19" t="n">
        <v>0.879152534456954</v>
      </c>
      <c r="K2209" s="19" t="n">
        <v>0.528068138304892</v>
      </c>
      <c r="L2209" s="16" t="n">
        <v>12.0837771215099</v>
      </c>
      <c r="M2209" s="19" t="n">
        <v>0.326759380259537</v>
      </c>
      <c r="N2209" s="19" t="n">
        <v>1.26922580911977</v>
      </c>
      <c r="O2209" s="19" t="n">
        <v>1.2940526267572</v>
      </c>
      <c r="P2209" s="19" t="n">
        <v>1.24027965262319</v>
      </c>
      <c r="Q2209" s="17" t="s">
        <v>31</v>
      </c>
      <c r="R2209" s="5" t="str">
        <f aca="false">IF(OR(Q2209="Steel plate",Q2209="Concrete jacket"),"Steel plate or jacket",Q2209)</f>
        <v>Polymer laminate</v>
      </c>
      <c r="S2209" s="5" t="str">
        <f aca="false">IF(O2209&lt;='Tree rules'!$C$4,IF(N2209&lt;='Tree rules'!$C$5,IF(P2209&lt;='Tree rules'!$C$7,"Monitor","Polymer laminate"),IF(P2209&lt;='Tree rules'!$C$8,"Seal cracks","Polymer laminate")),IF(O2209&lt;='Tree rules'!$C$6,IF(P2209&lt;='Tree rules'!$C$9,"Polymer laminate","Steel plate or jacket"),IF(L2209&lt;='Tree rules'!$C$10,"Steel plate or jacket","Polymer laminate")))</f>
        <v>Steel plate or jacket</v>
      </c>
      <c r="T2209" s="5" t="str">
        <f aca="false">IF(S2209=R2209,"Yes","No")</f>
        <v>No</v>
      </c>
    </row>
    <row r="2210" customFormat="false" ht="15" hidden="false" customHeight="false" outlineLevel="0" collapsed="false">
      <c r="A2210" s="15" t="n">
        <v>7387</v>
      </c>
      <c r="B2210" s="16" t="n">
        <v>7.13048394256151</v>
      </c>
      <c r="C2210" s="15" t="n">
        <v>230</v>
      </c>
      <c r="D2210" s="15" t="n">
        <v>700</v>
      </c>
      <c r="E2210" s="15" t="n">
        <v>20</v>
      </c>
      <c r="F2210" s="16" t="n">
        <v>0.643285643353312</v>
      </c>
      <c r="G2210" s="17" t="s">
        <v>102</v>
      </c>
      <c r="H2210" s="18" t="n">
        <v>0.1</v>
      </c>
      <c r="I2210" s="18" t="n">
        <v>1.5</v>
      </c>
      <c r="J2210" s="19" t="n">
        <v>0.986535476488467</v>
      </c>
      <c r="K2210" s="19" t="n">
        <v>0.506589654957713</v>
      </c>
      <c r="L2210" s="16" t="n">
        <v>11.1938523431107</v>
      </c>
      <c r="M2210" s="19" t="n">
        <v>0.361770916560639</v>
      </c>
      <c r="N2210" s="19" t="n">
        <v>3.3030915360869</v>
      </c>
      <c r="O2210" s="19" t="n">
        <v>1.22991888141378</v>
      </c>
      <c r="P2210" s="19" t="n">
        <v>1.01867811544636</v>
      </c>
      <c r="Q2210" s="17" t="s">
        <v>31</v>
      </c>
      <c r="R2210" s="5" t="str">
        <f aca="false">IF(OR(Q2210="Steel plate",Q2210="Concrete jacket"),"Steel plate or jacket",Q2210)</f>
        <v>Polymer laminate</v>
      </c>
      <c r="S2210" s="5" t="str">
        <f aca="false">IF(O2210&lt;='Tree rules'!$C$4,IF(N2210&lt;='Tree rules'!$C$5,IF(P2210&lt;='Tree rules'!$C$7,"Monitor","Polymer laminate"),IF(P2210&lt;='Tree rules'!$C$8,"Seal cracks","Polymer laminate")),IF(O2210&lt;='Tree rules'!$C$6,IF(P2210&lt;='Tree rules'!$C$9,"Polymer laminate","Steel plate or jacket"),IF(L2210&lt;='Tree rules'!$C$10,"Steel plate or jacket","Polymer laminate")))</f>
        <v>Polymer laminate</v>
      </c>
      <c r="T2210" s="5" t="str">
        <f aca="false">IF(S2210=R2210,"Yes","No")</f>
        <v>Yes</v>
      </c>
    </row>
    <row r="2211" customFormat="false" ht="15" hidden="false" customHeight="false" outlineLevel="0" collapsed="false">
      <c r="A2211" s="15" t="n">
        <v>7392</v>
      </c>
      <c r="B2211" s="16" t="n">
        <v>6.70379914878989</v>
      </c>
      <c r="C2211" s="15" t="n">
        <v>230</v>
      </c>
      <c r="D2211" s="15" t="n">
        <v>575</v>
      </c>
      <c r="E2211" s="15" t="n">
        <v>25</v>
      </c>
      <c r="F2211" s="16" t="n">
        <v>0.661007412935799</v>
      </c>
      <c r="G2211" s="17" t="s">
        <v>101</v>
      </c>
      <c r="H2211" s="18" t="n">
        <v>0.3</v>
      </c>
      <c r="I2211" s="18" t="n">
        <v>1.5</v>
      </c>
      <c r="J2211" s="19" t="n">
        <v>0.958884062613243</v>
      </c>
      <c r="K2211" s="19" t="n">
        <v>0.481704894456656</v>
      </c>
      <c r="L2211" s="16" t="n">
        <v>12.6725881829677</v>
      </c>
      <c r="M2211" s="19" t="n">
        <v>0.614353191373343</v>
      </c>
      <c r="N2211" s="19" t="n">
        <v>0.772617982194598</v>
      </c>
      <c r="O2211" s="19" t="n">
        <v>1.20737652083122</v>
      </c>
      <c r="P2211" s="19" t="n">
        <v>0.660061662215005</v>
      </c>
      <c r="Q2211" s="17" t="s">
        <v>31</v>
      </c>
      <c r="R2211" s="5" t="str">
        <f aca="false">IF(OR(Q2211="Steel plate",Q2211="Concrete jacket"),"Steel plate or jacket",Q2211)</f>
        <v>Polymer laminate</v>
      </c>
      <c r="S2211" s="5" t="str">
        <f aca="false">IF(O2211&lt;='Tree rules'!$C$4,IF(N2211&lt;='Tree rules'!$C$5,IF(P2211&lt;='Tree rules'!$C$7,"Monitor","Polymer laminate"),IF(P2211&lt;='Tree rules'!$C$8,"Seal cracks","Polymer laminate")),IF(O2211&lt;='Tree rules'!$C$6,IF(P2211&lt;='Tree rules'!$C$9,"Polymer laminate","Steel plate or jacket"),IF(L2211&lt;='Tree rules'!$C$10,"Steel plate or jacket","Polymer laminate")))</f>
        <v>Polymer laminate</v>
      </c>
      <c r="T2211" s="5" t="str">
        <f aca="false">IF(S2211=R2211,"Yes","No")</f>
        <v>Yes</v>
      </c>
    </row>
    <row r="2212" customFormat="false" ht="15" hidden="false" customHeight="false" outlineLevel="0" collapsed="false">
      <c r="A2212" s="15" t="n">
        <v>7393</v>
      </c>
      <c r="B2212" s="16" t="n">
        <v>3.23803209042472</v>
      </c>
      <c r="C2212" s="15" t="n">
        <v>300</v>
      </c>
      <c r="D2212" s="15" t="n">
        <v>300</v>
      </c>
      <c r="E2212" s="15" t="n">
        <v>20</v>
      </c>
      <c r="F2212" s="16" t="n">
        <v>0.736310778185108</v>
      </c>
      <c r="G2212" s="17" t="s">
        <v>101</v>
      </c>
      <c r="H2212" s="18" t="n">
        <v>0.3</v>
      </c>
      <c r="I2212" s="18" t="n">
        <v>1</v>
      </c>
      <c r="J2212" s="19" t="n">
        <v>0.938443556187533</v>
      </c>
      <c r="K2212" s="19" t="n">
        <v>0.492266676634154</v>
      </c>
      <c r="L2212" s="16" t="n">
        <v>12.6485628532216</v>
      </c>
      <c r="M2212" s="19" t="n">
        <v>0.883334697181822</v>
      </c>
      <c r="N2212" s="19" t="n">
        <v>0.591721882962848</v>
      </c>
      <c r="O2212" s="19" t="n">
        <v>0.938443556187533</v>
      </c>
      <c r="P2212" s="19" t="n">
        <v>0.391892791976349</v>
      </c>
      <c r="Q2212" s="17" t="s">
        <v>29</v>
      </c>
      <c r="R2212" s="5" t="str">
        <f aca="false">IF(OR(Q2212="Steel plate",Q2212="Concrete jacket"),"Steel plate or jacket",Q2212)</f>
        <v>Monitor</v>
      </c>
      <c r="S2212" s="5" t="str">
        <f aca="false">IF(O2212&lt;='Tree rules'!$C$4,IF(N2212&lt;='Tree rules'!$C$5,IF(P2212&lt;='Tree rules'!$C$7,"Monitor","Polymer laminate"),IF(P2212&lt;='Tree rules'!$C$8,"Seal cracks","Polymer laminate")),IF(O2212&lt;='Tree rules'!$C$6,IF(P2212&lt;='Tree rules'!$C$9,"Polymer laminate","Steel plate or jacket"),IF(L2212&lt;='Tree rules'!$C$10,"Steel plate or jacket","Polymer laminate")))</f>
        <v>Monitor</v>
      </c>
      <c r="T2212" s="5" t="str">
        <f aca="false">IF(S2212=R2212,"Yes","No")</f>
        <v>Yes</v>
      </c>
    </row>
    <row r="2213" customFormat="false" ht="15" hidden="false" customHeight="false" outlineLevel="0" collapsed="false">
      <c r="A2213" s="15" t="n">
        <v>7397</v>
      </c>
      <c r="B2213" s="16" t="n">
        <v>5.16909602576816</v>
      </c>
      <c r="C2213" s="15" t="n">
        <v>300</v>
      </c>
      <c r="D2213" s="15" t="n">
        <v>450</v>
      </c>
      <c r="E2213" s="15" t="n">
        <v>25</v>
      </c>
      <c r="F2213" s="16" t="n">
        <v>0.829463406888394</v>
      </c>
      <c r="G2213" s="17" t="s">
        <v>101</v>
      </c>
      <c r="H2213" s="18" t="n">
        <v>0.3</v>
      </c>
      <c r="I2213" s="18" t="n">
        <v>1.5</v>
      </c>
      <c r="J2213" s="19" t="n">
        <v>0.856706962717457</v>
      </c>
      <c r="K2213" s="19" t="n">
        <v>0.452306960816412</v>
      </c>
      <c r="L2213" s="16" t="n">
        <v>12.7947921429905</v>
      </c>
      <c r="M2213" s="19" t="n">
        <v>0.662209615972615</v>
      </c>
      <c r="N2213" s="19" t="n">
        <v>0.717584754669991</v>
      </c>
      <c r="O2213" s="19" t="n">
        <v>1.09131318276769</v>
      </c>
      <c r="P2213" s="19" t="n">
        <v>0.619431476063922</v>
      </c>
      <c r="Q2213" s="17" t="s">
        <v>31</v>
      </c>
      <c r="R2213" s="5" t="str">
        <f aca="false">IF(OR(Q2213="Steel plate",Q2213="Concrete jacket"),"Steel plate or jacket",Q2213)</f>
        <v>Polymer laminate</v>
      </c>
      <c r="S2213" s="5" t="str">
        <f aca="false">IF(O2213&lt;='Tree rules'!$C$4,IF(N2213&lt;='Tree rules'!$C$5,IF(P2213&lt;='Tree rules'!$C$7,"Monitor","Polymer laminate"),IF(P2213&lt;='Tree rules'!$C$8,"Seal cracks","Polymer laminate")),IF(O2213&lt;='Tree rules'!$C$6,IF(P2213&lt;='Tree rules'!$C$9,"Polymer laminate","Steel plate or jacket"),IF(L2213&lt;='Tree rules'!$C$10,"Steel plate or jacket","Polymer laminate")))</f>
        <v>Polymer laminate</v>
      </c>
      <c r="T2213" s="5" t="str">
        <f aca="false">IF(S2213=R2213,"Yes","No")</f>
        <v>Yes</v>
      </c>
    </row>
    <row r="2214" customFormat="false" ht="15" hidden="false" customHeight="false" outlineLevel="0" collapsed="false">
      <c r="A2214" s="15" t="n">
        <v>7398</v>
      </c>
      <c r="B2214" s="16" t="n">
        <v>4.99007376158256</v>
      </c>
      <c r="C2214" s="15" t="n">
        <v>230</v>
      </c>
      <c r="D2214" s="15" t="n">
        <v>425</v>
      </c>
      <c r="E2214" s="15" t="n">
        <v>25</v>
      </c>
      <c r="F2214" s="16" t="n">
        <v>0.691964884122107</v>
      </c>
      <c r="G2214" s="17" t="s">
        <v>101</v>
      </c>
      <c r="H2214" s="18" t="n">
        <v>0.3</v>
      </c>
      <c r="I2214" s="18" t="n">
        <v>1</v>
      </c>
      <c r="J2214" s="19" t="n">
        <v>0.854518794684227</v>
      </c>
      <c r="K2214" s="19" t="n">
        <v>0.570108565764903</v>
      </c>
      <c r="L2214" s="16" t="n">
        <v>13.1664215345186</v>
      </c>
      <c r="M2214" s="19" t="n">
        <v>0.664813396378357</v>
      </c>
      <c r="N2214" s="19" t="n">
        <v>0.595138199316885</v>
      </c>
      <c r="O2214" s="19" t="n">
        <v>0.854518794684227</v>
      </c>
      <c r="P2214" s="19" t="n">
        <v>0.515857468532692</v>
      </c>
      <c r="Q2214" s="17" t="s">
        <v>29</v>
      </c>
      <c r="R2214" s="5" t="str">
        <f aca="false">IF(OR(Q2214="Steel plate",Q2214="Concrete jacket"),"Steel plate or jacket",Q2214)</f>
        <v>Monitor</v>
      </c>
      <c r="S2214" s="5" t="str">
        <f aca="false">IF(O2214&lt;='Tree rules'!$C$4,IF(N2214&lt;='Tree rules'!$C$5,IF(P2214&lt;='Tree rules'!$C$7,"Monitor","Polymer laminate"),IF(P2214&lt;='Tree rules'!$C$8,"Seal cracks","Polymer laminate")),IF(O2214&lt;='Tree rules'!$C$6,IF(P2214&lt;='Tree rules'!$C$9,"Polymer laminate","Steel plate or jacket"),IF(L2214&lt;='Tree rules'!$C$10,"Steel plate or jacket","Polymer laminate")))</f>
        <v>Monitor</v>
      </c>
      <c r="T2214" s="5" t="str">
        <f aca="false">IF(S2214=R2214,"Yes","No")</f>
        <v>Yes</v>
      </c>
    </row>
    <row r="2215" customFormat="false" ht="15" hidden="false" customHeight="false" outlineLevel="0" collapsed="false">
      <c r="A2215" s="15" t="n">
        <v>7399</v>
      </c>
      <c r="B2215" s="16" t="n">
        <v>3.98110607892555</v>
      </c>
      <c r="C2215" s="15" t="n">
        <v>230</v>
      </c>
      <c r="D2215" s="15" t="n">
        <v>350</v>
      </c>
      <c r="E2215" s="15" t="n">
        <v>20</v>
      </c>
      <c r="F2215" s="16" t="n">
        <v>0.64278110559382</v>
      </c>
      <c r="G2215" s="17" t="s">
        <v>101</v>
      </c>
      <c r="H2215" s="18" t="n">
        <v>0.3</v>
      </c>
      <c r="I2215" s="18" t="n">
        <v>1.5</v>
      </c>
      <c r="J2215" s="19" t="n">
        <v>0.935303182912342</v>
      </c>
      <c r="K2215" s="19" t="n">
        <v>0.645096189241245</v>
      </c>
      <c r="L2215" s="16" t="n">
        <v>13.010150584724</v>
      </c>
      <c r="M2215" s="19" t="n">
        <v>0.726353004309036</v>
      </c>
      <c r="N2215" s="19" t="n">
        <v>0.707218137577014</v>
      </c>
      <c r="O2215" s="19" t="n">
        <v>1.10127451482753</v>
      </c>
      <c r="P2215" s="19" t="n">
        <v>0.553880572744846</v>
      </c>
      <c r="Q2215" s="17" t="s">
        <v>31</v>
      </c>
      <c r="R2215" s="5" t="str">
        <f aca="false">IF(OR(Q2215="Steel plate",Q2215="Concrete jacket"),"Steel plate or jacket",Q2215)</f>
        <v>Polymer laminate</v>
      </c>
      <c r="S2215" s="5" t="str">
        <f aca="false">IF(O2215&lt;='Tree rules'!$C$4,IF(N2215&lt;='Tree rules'!$C$5,IF(P2215&lt;='Tree rules'!$C$7,"Monitor","Polymer laminate"),IF(P2215&lt;='Tree rules'!$C$8,"Seal cracks","Polymer laminate")),IF(O2215&lt;='Tree rules'!$C$6,IF(P2215&lt;='Tree rules'!$C$9,"Polymer laminate","Steel plate or jacket"),IF(L2215&lt;='Tree rules'!$C$10,"Steel plate or jacket","Polymer laminate")))</f>
        <v>Polymer laminate</v>
      </c>
      <c r="T2215" s="5" t="str">
        <f aca="false">IF(S2215=R2215,"Yes","No")</f>
        <v>Yes</v>
      </c>
    </row>
    <row r="2216" customFormat="false" ht="15" hidden="false" customHeight="false" outlineLevel="0" collapsed="false">
      <c r="A2216" s="15" t="n">
        <v>7403</v>
      </c>
      <c r="B2216" s="16" t="n">
        <v>3.64800926942626</v>
      </c>
      <c r="C2216" s="15" t="n">
        <v>230</v>
      </c>
      <c r="D2216" s="15" t="n">
        <v>350</v>
      </c>
      <c r="E2216" s="15" t="n">
        <v>20</v>
      </c>
      <c r="F2216" s="16" t="n">
        <v>0.675914152273913</v>
      </c>
      <c r="G2216" s="17" t="s">
        <v>102</v>
      </c>
      <c r="H2216" s="18" t="n">
        <v>0.1</v>
      </c>
      <c r="I2216" s="18" t="n">
        <v>1.5</v>
      </c>
      <c r="J2216" s="19" t="n">
        <v>0.945007603561264</v>
      </c>
      <c r="K2216" s="19" t="n">
        <v>0.636443083589873</v>
      </c>
      <c r="L2216" s="16" t="n">
        <v>12.5361143279253</v>
      </c>
      <c r="M2216" s="19" t="n">
        <v>0.614866735906443</v>
      </c>
      <c r="N2216" s="19" t="n">
        <v>2.98825499251779</v>
      </c>
      <c r="O2216" s="19" t="n">
        <v>1.11678962872869</v>
      </c>
      <c r="P2216" s="19" t="n">
        <v>0.565295815347556</v>
      </c>
      <c r="Q2216" s="17" t="s">
        <v>31</v>
      </c>
      <c r="R2216" s="5" t="str">
        <f aca="false">IF(OR(Q2216="Steel plate",Q2216="Concrete jacket"),"Steel plate or jacket",Q2216)</f>
        <v>Polymer laminate</v>
      </c>
      <c r="S2216" s="5" t="str">
        <f aca="false">IF(O2216&lt;='Tree rules'!$C$4,IF(N2216&lt;='Tree rules'!$C$5,IF(P2216&lt;='Tree rules'!$C$7,"Monitor","Polymer laminate"),IF(P2216&lt;='Tree rules'!$C$8,"Seal cracks","Polymer laminate")),IF(O2216&lt;='Tree rules'!$C$6,IF(P2216&lt;='Tree rules'!$C$9,"Polymer laminate","Steel plate or jacket"),IF(L2216&lt;='Tree rules'!$C$10,"Steel plate or jacket","Polymer laminate")))</f>
        <v>Polymer laminate</v>
      </c>
      <c r="T2216" s="5" t="str">
        <f aca="false">IF(S2216=R2216,"Yes","No")</f>
        <v>Yes</v>
      </c>
    </row>
    <row r="2217" customFormat="false" ht="15" hidden="false" customHeight="false" outlineLevel="0" collapsed="false">
      <c r="A2217" s="15" t="n">
        <v>7405</v>
      </c>
      <c r="B2217" s="16" t="n">
        <v>4.82666021681763</v>
      </c>
      <c r="C2217" s="15" t="n">
        <v>230</v>
      </c>
      <c r="D2217" s="15" t="n">
        <v>425</v>
      </c>
      <c r="E2217" s="15" t="n">
        <v>20</v>
      </c>
      <c r="F2217" s="16" t="n">
        <v>0.724620609754306</v>
      </c>
      <c r="G2217" s="17" t="s">
        <v>103</v>
      </c>
      <c r="H2217" s="18" t="n">
        <v>0.2</v>
      </c>
      <c r="I2217" s="18" t="n">
        <v>1</v>
      </c>
      <c r="J2217" s="19" t="n">
        <v>0.877382172716114</v>
      </c>
      <c r="K2217" s="19" t="n">
        <v>0.437219120433661</v>
      </c>
      <c r="L2217" s="16" t="n">
        <v>12.8028122462006</v>
      </c>
      <c r="M2217" s="19" t="n">
        <v>0.32414790830137</v>
      </c>
      <c r="N2217" s="19" t="n">
        <v>1.2835723496873</v>
      </c>
      <c r="O2217" s="19" t="n">
        <v>0.877382172716114</v>
      </c>
      <c r="P2217" s="19" t="n">
        <v>0.991319104467817</v>
      </c>
      <c r="Q2217" s="17" t="s">
        <v>31</v>
      </c>
      <c r="R2217" s="5" t="str">
        <f aca="false">IF(OR(Q2217="Steel plate",Q2217="Concrete jacket"),"Steel plate or jacket",Q2217)</f>
        <v>Polymer laminate</v>
      </c>
      <c r="S2217" s="5" t="str">
        <f aca="false">IF(O2217&lt;='Tree rules'!$C$4,IF(N2217&lt;='Tree rules'!$C$5,IF(P2217&lt;='Tree rules'!$C$7,"Monitor","Polymer laminate"),IF(P2217&lt;='Tree rules'!$C$8,"Seal cracks","Polymer laminate")),IF(O2217&lt;='Tree rules'!$C$6,IF(P2217&lt;='Tree rules'!$C$9,"Polymer laminate","Steel plate or jacket"),IF(L2217&lt;='Tree rules'!$C$10,"Steel plate or jacket","Polymer laminate")))</f>
        <v>Seal cracks</v>
      </c>
      <c r="T2217" s="5" t="str">
        <f aca="false">IF(S2217=R2217,"Yes","No")</f>
        <v>No</v>
      </c>
    </row>
    <row r="2218" customFormat="false" ht="15" hidden="false" customHeight="false" outlineLevel="0" collapsed="false">
      <c r="A2218" s="15" t="n">
        <v>7409</v>
      </c>
      <c r="B2218" s="16" t="n">
        <v>3.31400939303445</v>
      </c>
      <c r="C2218" s="15" t="n">
        <v>300</v>
      </c>
      <c r="D2218" s="15" t="n">
        <v>300</v>
      </c>
      <c r="E2218" s="15" t="n">
        <v>20</v>
      </c>
      <c r="F2218" s="16" t="n">
        <v>0.736310778185108</v>
      </c>
      <c r="G2218" s="17" t="s">
        <v>103</v>
      </c>
      <c r="H2218" s="18" t="n">
        <v>0.2</v>
      </c>
      <c r="I2218" s="18" t="n">
        <v>1</v>
      </c>
      <c r="J2218" s="19" t="n">
        <v>0.91989827642629</v>
      </c>
      <c r="K2218" s="19" t="n">
        <v>0.571780638652495</v>
      </c>
      <c r="L2218" s="16" t="n">
        <v>12.9453491915408</v>
      </c>
      <c r="M2218" s="19" t="n">
        <v>0.871712899981433</v>
      </c>
      <c r="N2218" s="19" t="n">
        <v>0.869947472621714</v>
      </c>
      <c r="O2218" s="19" t="n">
        <v>0.91989827642629</v>
      </c>
      <c r="P2218" s="19" t="n">
        <v>0.423799976001257</v>
      </c>
      <c r="Q2218" s="17" t="s">
        <v>29</v>
      </c>
      <c r="R2218" s="5" t="str">
        <f aca="false">IF(OR(Q2218="Steel plate",Q2218="Concrete jacket"),"Steel plate or jacket",Q2218)</f>
        <v>Monitor</v>
      </c>
      <c r="S2218" s="5" t="str">
        <f aca="false">IF(O2218&lt;='Tree rules'!$C$4,IF(N2218&lt;='Tree rules'!$C$5,IF(P2218&lt;='Tree rules'!$C$7,"Monitor","Polymer laminate"),IF(P2218&lt;='Tree rules'!$C$8,"Seal cracks","Polymer laminate")),IF(O2218&lt;='Tree rules'!$C$6,IF(P2218&lt;='Tree rules'!$C$9,"Polymer laminate","Steel plate or jacket"),IF(L2218&lt;='Tree rules'!$C$10,"Steel plate or jacket","Polymer laminate")))</f>
        <v>Monitor</v>
      </c>
      <c r="T2218" s="5" t="str">
        <f aca="false">IF(S2218=R2218,"Yes","No")</f>
        <v>Yes</v>
      </c>
    </row>
    <row r="2219" customFormat="false" ht="15" hidden="false" customHeight="false" outlineLevel="0" collapsed="false">
      <c r="A2219" s="15" t="n">
        <v>7413</v>
      </c>
      <c r="B2219" s="16" t="n">
        <v>3.93074828021096</v>
      </c>
      <c r="C2219" s="15" t="n">
        <v>300</v>
      </c>
      <c r="D2219" s="15" t="n">
        <v>325</v>
      </c>
      <c r="E2219" s="15" t="n">
        <v>25</v>
      </c>
      <c r="F2219" s="16" t="n">
        <v>0.761598219052071</v>
      </c>
      <c r="G2219" s="17" t="s">
        <v>102</v>
      </c>
      <c r="H2219" s="18" t="n">
        <v>0.1</v>
      </c>
      <c r="I2219" s="18" t="n">
        <v>2</v>
      </c>
      <c r="J2219" s="19" t="n">
        <v>0.86121075055983</v>
      </c>
      <c r="K2219" s="19" t="n">
        <v>0.526699254184615</v>
      </c>
      <c r="L2219" s="16" t="n">
        <v>14.8891980311021</v>
      </c>
      <c r="M2219" s="19" t="n">
        <v>0.314650909929909</v>
      </c>
      <c r="N2219" s="19" t="n">
        <v>4.14641419496442</v>
      </c>
      <c r="O2219" s="19" t="n">
        <v>1.26882244110403</v>
      </c>
      <c r="P2219" s="19" t="n">
        <v>1.17665295552515</v>
      </c>
      <c r="Q2219" s="17" t="s">
        <v>31</v>
      </c>
      <c r="R2219" s="5" t="str">
        <f aca="false">IF(OR(Q2219="Steel plate",Q2219="Concrete jacket"),"Steel plate or jacket",Q2219)</f>
        <v>Polymer laminate</v>
      </c>
      <c r="S2219" s="5" t="str">
        <f aca="false">IF(O2219&lt;='Tree rules'!$C$4,IF(N2219&lt;='Tree rules'!$C$5,IF(P2219&lt;='Tree rules'!$C$7,"Monitor","Polymer laminate"),IF(P2219&lt;='Tree rules'!$C$8,"Seal cracks","Polymer laminate")),IF(O2219&lt;='Tree rules'!$C$6,IF(P2219&lt;='Tree rules'!$C$9,"Polymer laminate","Steel plate or jacket"),IF(L2219&lt;='Tree rules'!$C$10,"Steel plate or jacket","Polymer laminate")))</f>
        <v>Steel plate or jacket</v>
      </c>
      <c r="T2219" s="5" t="str">
        <f aca="false">IF(S2219=R2219,"Yes","No")</f>
        <v>No</v>
      </c>
    </row>
    <row r="2220" customFormat="false" ht="15" hidden="false" customHeight="false" outlineLevel="0" collapsed="false">
      <c r="A2220" s="15" t="n">
        <v>7415</v>
      </c>
      <c r="B2220" s="16" t="n">
        <v>6.60479422246032</v>
      </c>
      <c r="C2220" s="15" t="n">
        <v>300</v>
      </c>
      <c r="D2220" s="15" t="n">
        <v>575</v>
      </c>
      <c r="E2220" s="15" t="n">
        <v>20</v>
      </c>
      <c r="F2220" s="16" t="n">
        <v>0.633465437396808</v>
      </c>
      <c r="G2220" s="17" t="s">
        <v>103</v>
      </c>
      <c r="H2220" s="18" t="n">
        <v>0.2</v>
      </c>
      <c r="I2220" s="18" t="n">
        <v>1</v>
      </c>
      <c r="J2220" s="19" t="n">
        <v>0.85604212699725</v>
      </c>
      <c r="K2220" s="19" t="n">
        <v>0.628478227235882</v>
      </c>
      <c r="L2220" s="16" t="n">
        <v>12.4854333127794</v>
      </c>
      <c r="M2220" s="19" t="n">
        <v>0.542439175675023</v>
      </c>
      <c r="N2220" s="19" t="n">
        <v>0.817728353119573</v>
      </c>
      <c r="O2220" s="19" t="n">
        <v>0.85604212699725</v>
      </c>
      <c r="P2220" s="19" t="n">
        <v>0.673957798752883</v>
      </c>
      <c r="Q2220" s="17" t="s">
        <v>29</v>
      </c>
      <c r="R2220" s="5" t="str">
        <f aca="false">IF(OR(Q2220="Steel plate",Q2220="Concrete jacket"),"Steel plate or jacket",Q2220)</f>
        <v>Monitor</v>
      </c>
      <c r="S2220" s="5" t="str">
        <f aca="false">IF(O2220&lt;='Tree rules'!$C$4,IF(N2220&lt;='Tree rules'!$C$5,IF(P2220&lt;='Tree rules'!$C$7,"Monitor","Polymer laminate"),IF(P2220&lt;='Tree rules'!$C$8,"Seal cracks","Polymer laminate")),IF(O2220&lt;='Tree rules'!$C$6,IF(P2220&lt;='Tree rules'!$C$9,"Polymer laminate","Steel plate or jacket"),IF(L2220&lt;='Tree rules'!$C$10,"Steel plate or jacket","Polymer laminate")))</f>
        <v>Monitor</v>
      </c>
      <c r="T2220" s="5" t="str">
        <f aca="false">IF(S2220=R2220,"Yes","No")</f>
        <v>Yes</v>
      </c>
    </row>
    <row r="2221" customFormat="false" ht="15" hidden="false" customHeight="false" outlineLevel="0" collapsed="false">
      <c r="A2221" s="15" t="n">
        <v>7418</v>
      </c>
      <c r="B2221" s="16" t="n">
        <v>3.31960234194493</v>
      </c>
      <c r="C2221" s="15" t="n">
        <v>230</v>
      </c>
      <c r="D2221" s="15" t="n">
        <v>300</v>
      </c>
      <c r="E2221" s="15" t="n">
        <v>20</v>
      </c>
      <c r="F2221" s="16" t="n">
        <v>0.688332522525665</v>
      </c>
      <c r="G2221" s="17" t="s">
        <v>103</v>
      </c>
      <c r="H2221" s="18" t="n">
        <v>0.2</v>
      </c>
      <c r="I2221" s="18" t="n">
        <v>2</v>
      </c>
      <c r="J2221" s="19" t="n">
        <v>0.910548788765143</v>
      </c>
      <c r="K2221" s="19" t="n">
        <v>0.617216091314377</v>
      </c>
      <c r="L2221" s="16" t="n">
        <v>13.0693005588383</v>
      </c>
      <c r="M2221" s="19" t="n">
        <v>0.939422943418401</v>
      </c>
      <c r="N2221" s="19" t="n">
        <v>1.64047673100034</v>
      </c>
      <c r="O2221" s="19" t="n">
        <v>1.25909221317762</v>
      </c>
      <c r="P2221" s="19" t="n">
        <v>0.438940455827844</v>
      </c>
      <c r="Q2221" s="17" t="s">
        <v>31</v>
      </c>
      <c r="R2221" s="5" t="str">
        <f aca="false">IF(OR(Q2221="Steel plate",Q2221="Concrete jacket"),"Steel plate or jacket",Q2221)</f>
        <v>Polymer laminate</v>
      </c>
      <c r="S2221" s="5" t="str">
        <f aca="false">IF(O2221&lt;='Tree rules'!$C$4,IF(N2221&lt;='Tree rules'!$C$5,IF(P2221&lt;='Tree rules'!$C$7,"Monitor","Polymer laminate"),IF(P2221&lt;='Tree rules'!$C$8,"Seal cracks","Polymer laminate")),IF(O2221&lt;='Tree rules'!$C$6,IF(P2221&lt;='Tree rules'!$C$9,"Polymer laminate","Steel plate or jacket"),IF(L2221&lt;='Tree rules'!$C$10,"Steel plate or jacket","Polymer laminate")))</f>
        <v>Polymer laminate</v>
      </c>
      <c r="T2221" s="5" t="str">
        <f aca="false">IF(S2221=R2221,"Yes","No")</f>
        <v>Yes</v>
      </c>
    </row>
    <row r="2222" customFormat="false" ht="15" hidden="false" customHeight="false" outlineLevel="0" collapsed="false">
      <c r="A2222" s="15" t="n">
        <v>7419</v>
      </c>
      <c r="B2222" s="16" t="n">
        <v>5.67268988234719</v>
      </c>
      <c r="C2222" s="15" t="n">
        <v>230</v>
      </c>
      <c r="D2222" s="15" t="n">
        <v>550</v>
      </c>
      <c r="E2222" s="15" t="n">
        <v>25</v>
      </c>
      <c r="F2222" s="16" t="n">
        <v>0.816280786486175</v>
      </c>
      <c r="G2222" s="17" t="s">
        <v>103</v>
      </c>
      <c r="H2222" s="18" t="n">
        <v>0.2</v>
      </c>
      <c r="I2222" s="18" t="n">
        <v>2</v>
      </c>
      <c r="J2222" s="19" t="n">
        <v>0.878343437142289</v>
      </c>
      <c r="K2222" s="19" t="n">
        <v>0.571920328432714</v>
      </c>
      <c r="L2222" s="16" t="n">
        <v>11.3001790485004</v>
      </c>
      <c r="M2222" s="19" t="n">
        <v>0.748232371987439</v>
      </c>
      <c r="N2222" s="19" t="n">
        <v>1.29763084350246</v>
      </c>
      <c r="O2222" s="19" t="n">
        <v>1.25434440723744</v>
      </c>
      <c r="P2222" s="19" t="n">
        <v>0.596194058475507</v>
      </c>
      <c r="Q2222" s="17" t="s">
        <v>31</v>
      </c>
      <c r="R2222" s="5" t="str">
        <f aca="false">IF(OR(Q2222="Steel plate",Q2222="Concrete jacket"),"Steel plate or jacket",Q2222)</f>
        <v>Polymer laminate</v>
      </c>
      <c r="S2222" s="5" t="str">
        <f aca="false">IF(O2222&lt;='Tree rules'!$C$4,IF(N2222&lt;='Tree rules'!$C$5,IF(P2222&lt;='Tree rules'!$C$7,"Monitor","Polymer laminate"),IF(P2222&lt;='Tree rules'!$C$8,"Seal cracks","Polymer laminate")),IF(O2222&lt;='Tree rules'!$C$6,IF(P2222&lt;='Tree rules'!$C$9,"Polymer laminate","Steel plate or jacket"),IF(L2222&lt;='Tree rules'!$C$10,"Steel plate or jacket","Polymer laminate")))</f>
        <v>Polymer laminate</v>
      </c>
      <c r="T2222" s="5" t="str">
        <f aca="false">IF(S2222=R2222,"Yes","No")</f>
        <v>Yes</v>
      </c>
    </row>
    <row r="2223" customFormat="false" ht="15" hidden="false" customHeight="false" outlineLevel="0" collapsed="false">
      <c r="A2223" s="15" t="n">
        <v>7420</v>
      </c>
      <c r="B2223" s="16" t="n">
        <v>5.14396830137112</v>
      </c>
      <c r="C2223" s="15" t="n">
        <v>300</v>
      </c>
      <c r="D2223" s="15" t="n">
        <v>425</v>
      </c>
      <c r="E2223" s="15" t="n">
        <v>20</v>
      </c>
      <c r="F2223" s="16" t="n">
        <v>0.578562182981546</v>
      </c>
      <c r="G2223" s="17" t="s">
        <v>102</v>
      </c>
      <c r="H2223" s="18" t="n">
        <v>0.1</v>
      </c>
      <c r="I2223" s="18" t="n">
        <v>1</v>
      </c>
      <c r="J2223" s="19" t="n">
        <v>0.961916035555082</v>
      </c>
      <c r="K2223" s="19" t="n">
        <v>0.553683663746913</v>
      </c>
      <c r="L2223" s="16" t="n">
        <v>14.2098571861081</v>
      </c>
      <c r="M2223" s="19" t="n">
        <v>0.743634558193435</v>
      </c>
      <c r="N2223" s="19" t="n">
        <v>3.30478372454992</v>
      </c>
      <c r="O2223" s="19" t="n">
        <v>0.961916035555082</v>
      </c>
      <c r="P2223" s="19" t="n">
        <v>0.45570502105411</v>
      </c>
      <c r="Q2223" s="17" t="s">
        <v>30</v>
      </c>
      <c r="R2223" s="5" t="str">
        <f aca="false">IF(OR(Q2223="Steel plate",Q2223="Concrete jacket"),"Steel plate or jacket",Q2223)</f>
        <v>Seal cracks</v>
      </c>
      <c r="S2223" s="5" t="str">
        <f aca="false">IF(O2223&lt;='Tree rules'!$C$4,IF(N2223&lt;='Tree rules'!$C$5,IF(P2223&lt;='Tree rules'!$C$7,"Monitor","Polymer laminate"),IF(P2223&lt;='Tree rules'!$C$8,"Seal cracks","Polymer laminate")),IF(O2223&lt;='Tree rules'!$C$6,IF(P2223&lt;='Tree rules'!$C$9,"Polymer laminate","Steel plate or jacket"),IF(L2223&lt;='Tree rules'!$C$10,"Steel plate or jacket","Polymer laminate")))</f>
        <v>Seal cracks</v>
      </c>
      <c r="T2223" s="5" t="str">
        <f aca="false">IF(S2223=R2223,"Yes","No")</f>
        <v>Yes</v>
      </c>
    </row>
    <row r="2224" customFormat="false" ht="15" hidden="false" customHeight="false" outlineLevel="0" collapsed="false">
      <c r="A2224" s="15" t="n">
        <v>7428</v>
      </c>
      <c r="B2224" s="16" t="n">
        <v>3.52853354879756</v>
      </c>
      <c r="C2224" s="15" t="n">
        <v>300</v>
      </c>
      <c r="D2224" s="15" t="n">
        <v>325</v>
      </c>
      <c r="E2224" s="15" t="n">
        <v>25</v>
      </c>
      <c r="F2224" s="16" t="n">
        <v>0.756099314943392</v>
      </c>
      <c r="G2224" s="17" t="s">
        <v>103</v>
      </c>
      <c r="H2224" s="18" t="n">
        <v>0.2</v>
      </c>
      <c r="I2224" s="18" t="n">
        <v>1</v>
      </c>
      <c r="J2224" s="19" t="n">
        <v>0.944279628624561</v>
      </c>
      <c r="K2224" s="19" t="n">
        <v>0.593922910318893</v>
      </c>
      <c r="L2224" s="16" t="n">
        <v>12.7383882628071</v>
      </c>
      <c r="M2224" s="19" t="n">
        <v>0.903731922996545</v>
      </c>
      <c r="N2224" s="19" t="n">
        <v>1.43591738208457</v>
      </c>
      <c r="O2224" s="19" t="n">
        <v>0.944279628624561</v>
      </c>
      <c r="P2224" s="19" t="n">
        <v>0.401809337587991</v>
      </c>
      <c r="Q2224" s="17" t="s">
        <v>30</v>
      </c>
      <c r="R2224" s="5" t="str">
        <f aca="false">IF(OR(Q2224="Steel plate",Q2224="Concrete jacket"),"Steel plate or jacket",Q2224)</f>
        <v>Seal cracks</v>
      </c>
      <c r="S2224" s="5" t="str">
        <f aca="false">IF(O2224&lt;='Tree rules'!$C$4,IF(N2224&lt;='Tree rules'!$C$5,IF(P2224&lt;='Tree rules'!$C$7,"Monitor","Polymer laminate"),IF(P2224&lt;='Tree rules'!$C$8,"Seal cracks","Polymer laminate")),IF(O2224&lt;='Tree rules'!$C$6,IF(P2224&lt;='Tree rules'!$C$9,"Polymer laminate","Steel plate or jacket"),IF(L2224&lt;='Tree rules'!$C$10,"Steel plate or jacket","Polymer laminate")))</f>
        <v>Seal cracks</v>
      </c>
      <c r="T2224" s="5" t="str">
        <f aca="false">IF(S2224=R2224,"Yes","No")</f>
        <v>Yes</v>
      </c>
    </row>
    <row r="2225" customFormat="false" ht="15" hidden="false" customHeight="false" outlineLevel="0" collapsed="false">
      <c r="A2225" s="15" t="n">
        <v>7429</v>
      </c>
      <c r="B2225" s="16" t="n">
        <v>5.18906193180628</v>
      </c>
      <c r="C2225" s="15" t="n">
        <v>300</v>
      </c>
      <c r="D2225" s="15" t="n">
        <v>425</v>
      </c>
      <c r="E2225" s="15" t="n">
        <v>25</v>
      </c>
      <c r="F2225" s="16" t="n">
        <v>0.707341881547042</v>
      </c>
      <c r="G2225" s="17" t="s">
        <v>101</v>
      </c>
      <c r="H2225" s="18" t="n">
        <v>0.3</v>
      </c>
      <c r="I2225" s="18" t="n">
        <v>1.5</v>
      </c>
      <c r="J2225" s="19" t="n">
        <v>0.867452844870548</v>
      </c>
      <c r="K2225" s="19" t="n">
        <v>0.56382493568145</v>
      </c>
      <c r="L2225" s="16" t="n">
        <v>13.6914562844493</v>
      </c>
      <c r="M2225" s="19" t="n">
        <v>0.907058989411421</v>
      </c>
      <c r="N2225" s="19" t="n">
        <v>0.71085412994921</v>
      </c>
      <c r="O2225" s="19" t="n">
        <v>1.05663349507291</v>
      </c>
      <c r="P2225" s="19" t="n">
        <v>0.463513097869954</v>
      </c>
      <c r="Q2225" s="17" t="s">
        <v>31</v>
      </c>
      <c r="R2225" s="5" t="str">
        <f aca="false">IF(OR(Q2225="Steel plate",Q2225="Concrete jacket"),"Steel plate or jacket",Q2225)</f>
        <v>Polymer laminate</v>
      </c>
      <c r="S2225" s="5" t="str">
        <f aca="false">IF(O2225&lt;='Tree rules'!$C$4,IF(N2225&lt;='Tree rules'!$C$5,IF(P2225&lt;='Tree rules'!$C$7,"Monitor","Polymer laminate"),IF(P2225&lt;='Tree rules'!$C$8,"Seal cracks","Polymer laminate")),IF(O2225&lt;='Tree rules'!$C$6,IF(P2225&lt;='Tree rules'!$C$9,"Polymer laminate","Steel plate or jacket"),IF(L2225&lt;='Tree rules'!$C$10,"Steel plate or jacket","Polymer laminate")))</f>
        <v>Polymer laminate</v>
      </c>
      <c r="T2225" s="5" t="str">
        <f aca="false">IF(S2225=R2225,"Yes","No")</f>
        <v>Yes</v>
      </c>
    </row>
    <row r="2226" customFormat="false" ht="15" hidden="false" customHeight="false" outlineLevel="0" collapsed="false">
      <c r="A2226" s="15" t="n">
        <v>7430</v>
      </c>
      <c r="B2226" s="16" t="n">
        <v>6.37845112353458</v>
      </c>
      <c r="C2226" s="15" t="n">
        <v>230</v>
      </c>
      <c r="D2226" s="15" t="n">
        <v>525</v>
      </c>
      <c r="E2226" s="15" t="n">
        <v>30</v>
      </c>
      <c r="F2226" s="16" t="n">
        <v>0.57270853223768</v>
      </c>
      <c r="G2226" s="17" t="s">
        <v>103</v>
      </c>
      <c r="H2226" s="18" t="n">
        <v>0.2</v>
      </c>
      <c r="I2226" s="18" t="n">
        <v>1</v>
      </c>
      <c r="J2226" s="19" t="n">
        <v>0.949622101211288</v>
      </c>
      <c r="K2226" s="19" t="n">
        <v>0.614320491816084</v>
      </c>
      <c r="L2226" s="16" t="n">
        <v>13.3720149340348</v>
      </c>
      <c r="M2226" s="19" t="n">
        <v>0.554116595114493</v>
      </c>
      <c r="N2226" s="19" t="n">
        <v>1.34102368977046</v>
      </c>
      <c r="O2226" s="19" t="n">
        <v>0.949622101211288</v>
      </c>
      <c r="P2226" s="19" t="n">
        <v>0.59647998625914</v>
      </c>
      <c r="Q2226" s="17" t="s">
        <v>30</v>
      </c>
      <c r="R2226" s="5" t="str">
        <f aca="false">IF(OR(Q2226="Steel plate",Q2226="Concrete jacket"),"Steel plate or jacket",Q2226)</f>
        <v>Seal cracks</v>
      </c>
      <c r="S2226" s="5" t="str">
        <f aca="false">IF(O2226&lt;='Tree rules'!$C$4,IF(N2226&lt;='Tree rules'!$C$5,IF(P2226&lt;='Tree rules'!$C$7,"Monitor","Polymer laminate"),IF(P2226&lt;='Tree rules'!$C$8,"Seal cracks","Polymer laminate")),IF(O2226&lt;='Tree rules'!$C$6,IF(P2226&lt;='Tree rules'!$C$9,"Polymer laminate","Steel plate or jacket"),IF(L2226&lt;='Tree rules'!$C$10,"Steel plate or jacket","Polymer laminate")))</f>
        <v>Seal cracks</v>
      </c>
      <c r="T2226" s="5" t="str">
        <f aca="false">IF(S2226=R2226,"Yes","No")</f>
        <v>Yes</v>
      </c>
    </row>
    <row r="2227" customFormat="false" ht="15" hidden="false" customHeight="false" outlineLevel="0" collapsed="false">
      <c r="A2227" s="15" t="n">
        <v>7440</v>
      </c>
      <c r="B2227" s="16" t="n">
        <v>3.18994677150292</v>
      </c>
      <c r="C2227" s="15" t="n">
        <v>230</v>
      </c>
      <c r="D2227" s="15" t="n">
        <v>300</v>
      </c>
      <c r="E2227" s="15" t="n">
        <v>30</v>
      </c>
      <c r="F2227" s="16" t="n">
        <v>1.08405543602132</v>
      </c>
      <c r="G2227" s="17" t="s">
        <v>101</v>
      </c>
      <c r="H2227" s="18" t="n">
        <v>0.3</v>
      </c>
      <c r="I2227" s="18" t="n">
        <v>1</v>
      </c>
      <c r="J2227" s="19" t="n">
        <v>0.892230288998048</v>
      </c>
      <c r="K2227" s="19" t="n">
        <v>0.45645273987229</v>
      </c>
      <c r="L2227" s="16" t="n">
        <v>12.6585189345354</v>
      </c>
      <c r="M2227" s="19" t="n">
        <v>0.728259491106512</v>
      </c>
      <c r="N2227" s="19" t="n">
        <v>0.811543548973604</v>
      </c>
      <c r="O2227" s="19" t="n">
        <v>0.892230288998048</v>
      </c>
      <c r="P2227" s="19" t="n">
        <v>0.497501259060523</v>
      </c>
      <c r="Q2227" s="17" t="s">
        <v>29</v>
      </c>
      <c r="R2227" s="5" t="str">
        <f aca="false">IF(OR(Q2227="Steel plate",Q2227="Concrete jacket"),"Steel plate or jacket",Q2227)</f>
        <v>Monitor</v>
      </c>
      <c r="S2227" s="5" t="str">
        <f aca="false">IF(O2227&lt;='Tree rules'!$C$4,IF(N2227&lt;='Tree rules'!$C$5,IF(P2227&lt;='Tree rules'!$C$7,"Monitor","Polymer laminate"),IF(P2227&lt;='Tree rules'!$C$8,"Seal cracks","Polymer laminate")),IF(O2227&lt;='Tree rules'!$C$6,IF(P2227&lt;='Tree rules'!$C$9,"Polymer laminate","Steel plate or jacket"),IF(L2227&lt;='Tree rules'!$C$10,"Steel plate or jacket","Polymer laminate")))</f>
        <v>Monitor</v>
      </c>
      <c r="T2227" s="5" t="str">
        <f aca="false">IF(S2227=R2227,"Yes","No")</f>
        <v>Yes</v>
      </c>
    </row>
    <row r="2228" customFormat="false" ht="15" hidden="false" customHeight="false" outlineLevel="0" collapsed="false">
      <c r="A2228" s="15" t="n">
        <v>7443</v>
      </c>
      <c r="B2228" s="16" t="n">
        <v>5.97289274237082</v>
      </c>
      <c r="C2228" s="15" t="n">
        <v>300</v>
      </c>
      <c r="D2228" s="15" t="n">
        <v>575</v>
      </c>
      <c r="E2228" s="15" t="n">
        <v>20</v>
      </c>
      <c r="F2228" s="16" t="n">
        <v>0.633465437396808</v>
      </c>
      <c r="G2228" s="17" t="s">
        <v>103</v>
      </c>
      <c r="H2228" s="18" t="n">
        <v>0.2</v>
      </c>
      <c r="I2228" s="18" t="n">
        <v>1</v>
      </c>
      <c r="J2228" s="19" t="n">
        <v>0.940034803505973</v>
      </c>
      <c r="K2228" s="19" t="n">
        <v>0.40669049250336</v>
      </c>
      <c r="L2228" s="16" t="n">
        <v>11.2909125564666</v>
      </c>
      <c r="M2228" s="19" t="n">
        <v>0.484948237416752</v>
      </c>
      <c r="N2228" s="19" t="n">
        <v>0.916845653245264</v>
      </c>
      <c r="O2228" s="19" t="n">
        <v>0.940034803505973</v>
      </c>
      <c r="P2228" s="19" t="n">
        <v>0.615646027991391</v>
      </c>
      <c r="Q2228" s="17" t="s">
        <v>29</v>
      </c>
      <c r="R2228" s="5" t="str">
        <f aca="false">IF(OR(Q2228="Steel plate",Q2228="Concrete jacket"),"Steel plate or jacket",Q2228)</f>
        <v>Monitor</v>
      </c>
      <c r="S2228" s="5" t="str">
        <f aca="false">IF(O2228&lt;='Tree rules'!$C$4,IF(N2228&lt;='Tree rules'!$C$5,IF(P2228&lt;='Tree rules'!$C$7,"Monitor","Polymer laminate"),IF(P2228&lt;='Tree rules'!$C$8,"Seal cracks","Polymer laminate")),IF(O2228&lt;='Tree rules'!$C$6,IF(P2228&lt;='Tree rules'!$C$9,"Polymer laminate","Steel plate or jacket"),IF(L2228&lt;='Tree rules'!$C$10,"Steel plate or jacket","Polymer laminate")))</f>
        <v>Monitor</v>
      </c>
      <c r="T2228" s="5" t="str">
        <f aca="false">IF(S2228=R2228,"Yes","No")</f>
        <v>Yes</v>
      </c>
    </row>
    <row r="2229" customFormat="false" ht="15" hidden="false" customHeight="false" outlineLevel="0" collapsed="false">
      <c r="A2229" s="15" t="n">
        <v>7445</v>
      </c>
      <c r="B2229" s="16" t="n">
        <v>4.28667115085254</v>
      </c>
      <c r="C2229" s="15" t="n">
        <v>230</v>
      </c>
      <c r="D2229" s="15" t="n">
        <v>375</v>
      </c>
      <c r="E2229" s="15" t="n">
        <v>30</v>
      </c>
      <c r="F2229" s="16" t="n">
        <v>0.797126720614828</v>
      </c>
      <c r="G2229" s="17" t="s">
        <v>101</v>
      </c>
      <c r="H2229" s="18" t="n">
        <v>0.3</v>
      </c>
      <c r="I2229" s="18" t="n">
        <v>1</v>
      </c>
      <c r="J2229" s="19" t="n">
        <v>0.912078874912951</v>
      </c>
      <c r="K2229" s="19" t="n">
        <v>0.553881766539381</v>
      </c>
      <c r="L2229" s="16" t="n">
        <v>13.0293955952965</v>
      </c>
      <c r="M2229" s="19" t="n">
        <v>0.675451437962075</v>
      </c>
      <c r="N2229" s="19" t="n">
        <v>0.654070918033022</v>
      </c>
      <c r="O2229" s="19" t="n">
        <v>0.912078874912951</v>
      </c>
      <c r="P2229" s="19" t="n">
        <v>0.531271803924688</v>
      </c>
      <c r="Q2229" s="17" t="s">
        <v>29</v>
      </c>
      <c r="R2229" s="5" t="str">
        <f aca="false">IF(OR(Q2229="Steel plate",Q2229="Concrete jacket"),"Steel plate or jacket",Q2229)</f>
        <v>Monitor</v>
      </c>
      <c r="S2229" s="5" t="str">
        <f aca="false">IF(O2229&lt;='Tree rules'!$C$4,IF(N2229&lt;='Tree rules'!$C$5,IF(P2229&lt;='Tree rules'!$C$7,"Monitor","Polymer laminate"),IF(P2229&lt;='Tree rules'!$C$8,"Seal cracks","Polymer laminate")),IF(O2229&lt;='Tree rules'!$C$6,IF(P2229&lt;='Tree rules'!$C$9,"Polymer laminate","Steel plate or jacket"),IF(L2229&lt;='Tree rules'!$C$10,"Steel plate or jacket","Polymer laminate")))</f>
        <v>Monitor</v>
      </c>
      <c r="T2229" s="5" t="str">
        <f aca="false">IF(S2229=R2229,"Yes","No")</f>
        <v>Yes</v>
      </c>
    </row>
    <row r="2230" customFormat="false" ht="15" hidden="false" customHeight="false" outlineLevel="0" collapsed="false">
      <c r="A2230" s="15" t="n">
        <v>7446</v>
      </c>
      <c r="B2230" s="16" t="n">
        <v>3.79623703359839</v>
      </c>
      <c r="C2230" s="15" t="n">
        <v>300</v>
      </c>
      <c r="D2230" s="15" t="n">
        <v>375</v>
      </c>
      <c r="E2230" s="15" t="n">
        <v>30</v>
      </c>
      <c r="F2230" s="16" t="n">
        <v>0.683367586279351</v>
      </c>
      <c r="G2230" s="17" t="s">
        <v>101</v>
      </c>
      <c r="H2230" s="18" t="n">
        <v>0.3</v>
      </c>
      <c r="I2230" s="18" t="n">
        <v>1.5</v>
      </c>
      <c r="J2230" s="19" t="n">
        <v>0.97881143101908</v>
      </c>
      <c r="K2230" s="19" t="n">
        <v>0.451823928311604</v>
      </c>
      <c r="L2230" s="16" t="n">
        <v>11.4689940592096</v>
      </c>
      <c r="M2230" s="19" t="n">
        <v>0.895121994761602</v>
      </c>
      <c r="N2230" s="19" t="n">
        <v>0.781134097769853</v>
      </c>
      <c r="O2230" s="19" t="n">
        <v>1.24709193360895</v>
      </c>
      <c r="P2230" s="19" t="n">
        <v>0.367222699456665</v>
      </c>
      <c r="Q2230" s="17" t="s">
        <v>31</v>
      </c>
      <c r="R2230" s="5" t="str">
        <f aca="false">IF(OR(Q2230="Steel plate",Q2230="Concrete jacket"),"Steel plate or jacket",Q2230)</f>
        <v>Polymer laminate</v>
      </c>
      <c r="S2230" s="5" t="str">
        <f aca="false">IF(O2230&lt;='Tree rules'!$C$4,IF(N2230&lt;='Tree rules'!$C$5,IF(P2230&lt;='Tree rules'!$C$7,"Monitor","Polymer laminate"),IF(P2230&lt;='Tree rules'!$C$8,"Seal cracks","Polymer laminate")),IF(O2230&lt;='Tree rules'!$C$6,IF(P2230&lt;='Tree rules'!$C$9,"Polymer laminate","Steel plate or jacket"),IF(L2230&lt;='Tree rules'!$C$10,"Steel plate or jacket","Polymer laminate")))</f>
        <v>Polymer laminate</v>
      </c>
      <c r="T2230" s="5" t="str">
        <f aca="false">IF(S2230=R2230,"Yes","No")</f>
        <v>Yes</v>
      </c>
    </row>
    <row r="2231" customFormat="false" ht="15" hidden="false" customHeight="false" outlineLevel="0" collapsed="false">
      <c r="A2231" s="15" t="n">
        <v>7449</v>
      </c>
      <c r="B2231" s="16" t="n">
        <v>5.10170768547838</v>
      </c>
      <c r="C2231" s="15" t="n">
        <v>230</v>
      </c>
      <c r="D2231" s="15" t="n">
        <v>500</v>
      </c>
      <c r="E2231" s="15" t="n">
        <v>20</v>
      </c>
      <c r="F2231" s="16" t="n">
        <v>0.577653504586516</v>
      </c>
      <c r="G2231" s="17" t="s">
        <v>101</v>
      </c>
      <c r="H2231" s="18" t="n">
        <v>0.3</v>
      </c>
      <c r="I2231" s="18" t="n">
        <v>2</v>
      </c>
      <c r="J2231" s="19" t="n">
        <v>0.90114992657084</v>
      </c>
      <c r="K2231" s="19" t="n">
        <v>0.458776289117815</v>
      </c>
      <c r="L2231" s="16" t="n">
        <v>11.23724159797</v>
      </c>
      <c r="M2231" s="19" t="n">
        <v>0.664386482811851</v>
      </c>
      <c r="N2231" s="19" t="n">
        <v>0.980742183215048</v>
      </c>
      <c r="O2231" s="19" t="n">
        <v>1.38887363389072</v>
      </c>
      <c r="P2231" s="19" t="n">
        <v>0.532185594298726</v>
      </c>
      <c r="Q2231" s="17" t="s">
        <v>31</v>
      </c>
      <c r="R2231" s="5" t="str">
        <f aca="false">IF(OR(Q2231="Steel plate",Q2231="Concrete jacket"),"Steel plate or jacket",Q2231)</f>
        <v>Polymer laminate</v>
      </c>
      <c r="S2231" s="5" t="str">
        <f aca="false">IF(O2231&lt;='Tree rules'!$C$4,IF(N2231&lt;='Tree rules'!$C$5,IF(P2231&lt;='Tree rules'!$C$7,"Monitor","Polymer laminate"),IF(P2231&lt;='Tree rules'!$C$8,"Seal cracks","Polymer laminate")),IF(O2231&lt;='Tree rules'!$C$6,IF(P2231&lt;='Tree rules'!$C$9,"Polymer laminate","Steel plate or jacket"),IF(L2231&lt;='Tree rules'!$C$10,"Steel plate or jacket","Polymer laminate")))</f>
        <v>Steel plate or jacket</v>
      </c>
      <c r="T2231" s="5" t="str">
        <f aca="false">IF(S2231=R2231,"Yes","No")</f>
        <v>No</v>
      </c>
    </row>
    <row r="2232" customFormat="false" ht="15" hidden="false" customHeight="false" outlineLevel="0" collapsed="false">
      <c r="A2232" s="15" t="n">
        <v>7457</v>
      </c>
      <c r="B2232" s="16" t="n">
        <v>5.71404347107163</v>
      </c>
      <c r="C2232" s="15" t="n">
        <v>300</v>
      </c>
      <c r="D2232" s="15" t="n">
        <v>450</v>
      </c>
      <c r="E2232" s="15" t="n">
        <v>30</v>
      </c>
      <c r="F2232" s="16" t="n">
        <v>0.663570725510715</v>
      </c>
      <c r="G2232" s="17" t="s">
        <v>101</v>
      </c>
      <c r="H2232" s="18" t="n">
        <v>0.3</v>
      </c>
      <c r="I2232" s="18" t="n">
        <v>1</v>
      </c>
      <c r="J2232" s="19" t="n">
        <v>0.892723177096508</v>
      </c>
      <c r="K2232" s="19" t="n">
        <v>0.460956393503153</v>
      </c>
      <c r="L2232" s="16" t="n">
        <v>14.1436719580981</v>
      </c>
      <c r="M2232" s="19" t="n">
        <v>0.60857924229688</v>
      </c>
      <c r="N2232" s="19" t="n">
        <v>0.632109559004799</v>
      </c>
      <c r="O2232" s="19" t="n">
        <v>0.892723177096508</v>
      </c>
      <c r="P2232" s="19" t="n">
        <v>0.534420782095665</v>
      </c>
      <c r="Q2232" s="17" t="s">
        <v>29</v>
      </c>
      <c r="R2232" s="5" t="str">
        <f aca="false">IF(OR(Q2232="Steel plate",Q2232="Concrete jacket"),"Steel plate or jacket",Q2232)</f>
        <v>Monitor</v>
      </c>
      <c r="S2232" s="5" t="str">
        <f aca="false">IF(O2232&lt;='Tree rules'!$C$4,IF(N2232&lt;='Tree rules'!$C$5,IF(P2232&lt;='Tree rules'!$C$7,"Monitor","Polymer laminate"),IF(P2232&lt;='Tree rules'!$C$8,"Seal cracks","Polymer laminate")),IF(O2232&lt;='Tree rules'!$C$6,IF(P2232&lt;='Tree rules'!$C$9,"Polymer laminate","Steel plate or jacket"),IF(L2232&lt;='Tree rules'!$C$10,"Steel plate or jacket","Polymer laminate")))</f>
        <v>Monitor</v>
      </c>
      <c r="T2232" s="5" t="str">
        <f aca="false">IF(S2232=R2232,"Yes","No")</f>
        <v>Yes</v>
      </c>
    </row>
    <row r="2233" customFormat="false" ht="15" hidden="false" customHeight="false" outlineLevel="0" collapsed="false">
      <c r="A2233" s="15" t="n">
        <v>7458</v>
      </c>
      <c r="B2233" s="16" t="n">
        <v>5.44896401265433</v>
      </c>
      <c r="C2233" s="15" t="n">
        <v>230</v>
      </c>
      <c r="D2233" s="15" t="n">
        <v>450</v>
      </c>
      <c r="E2233" s="15" t="n">
        <v>25</v>
      </c>
      <c r="F2233" s="16" t="n">
        <v>0.679557138998441</v>
      </c>
      <c r="G2233" s="17" t="s">
        <v>101</v>
      </c>
      <c r="H2233" s="18" t="n">
        <v>0.3</v>
      </c>
      <c r="I2233" s="18" t="n">
        <v>1</v>
      </c>
      <c r="J2233" s="19" t="n">
        <v>0.957961211930384</v>
      </c>
      <c r="K2233" s="19" t="n">
        <v>0.417076307220511</v>
      </c>
      <c r="L2233" s="16" t="n">
        <v>13.5546368473988</v>
      </c>
      <c r="M2233" s="19" t="n">
        <v>0.812771761028874</v>
      </c>
      <c r="N2233" s="19" t="n">
        <v>0.846818134973674</v>
      </c>
      <c r="O2233" s="19" t="n">
        <v>0.957961211930384</v>
      </c>
      <c r="P2233" s="19" t="n">
        <v>0.431750659349738</v>
      </c>
      <c r="Q2233" s="17" t="s">
        <v>29</v>
      </c>
      <c r="R2233" s="5" t="str">
        <f aca="false">IF(OR(Q2233="Steel plate",Q2233="Concrete jacket"),"Steel plate or jacket",Q2233)</f>
        <v>Monitor</v>
      </c>
      <c r="S2233" s="5" t="str">
        <f aca="false">IF(O2233&lt;='Tree rules'!$C$4,IF(N2233&lt;='Tree rules'!$C$5,IF(P2233&lt;='Tree rules'!$C$7,"Monitor","Polymer laminate"),IF(P2233&lt;='Tree rules'!$C$8,"Seal cracks","Polymer laminate")),IF(O2233&lt;='Tree rules'!$C$6,IF(P2233&lt;='Tree rules'!$C$9,"Polymer laminate","Steel plate or jacket"),IF(L2233&lt;='Tree rules'!$C$10,"Steel plate or jacket","Polymer laminate")))</f>
        <v>Monitor</v>
      </c>
      <c r="T2233" s="5" t="str">
        <f aca="false">IF(S2233=R2233,"Yes","No")</f>
        <v>Yes</v>
      </c>
    </row>
    <row r="2234" customFormat="false" ht="15" hidden="false" customHeight="false" outlineLevel="0" collapsed="false">
      <c r="A2234" s="15" t="n">
        <v>7468</v>
      </c>
      <c r="B2234" s="16" t="n">
        <v>5.10701731008205</v>
      </c>
      <c r="C2234" s="15" t="n">
        <v>300</v>
      </c>
      <c r="D2234" s="15" t="n">
        <v>450</v>
      </c>
      <c r="E2234" s="15" t="n">
        <v>25</v>
      </c>
      <c r="F2234" s="16" t="n">
        <v>0.663570725510715</v>
      </c>
      <c r="G2234" s="17" t="s">
        <v>101</v>
      </c>
      <c r="H2234" s="18" t="n">
        <v>0.3</v>
      </c>
      <c r="I2234" s="18" t="n">
        <v>1.5</v>
      </c>
      <c r="J2234" s="19" t="n">
        <v>0.858538488467339</v>
      </c>
      <c r="K2234" s="19" t="n">
        <v>0.607669465148725</v>
      </c>
      <c r="L2234" s="16" t="n">
        <v>12.6411319556486</v>
      </c>
      <c r="M2234" s="19" t="n">
        <v>0.828269057479132</v>
      </c>
      <c r="N2234" s="19" t="n">
        <v>0.694234348202388</v>
      </c>
      <c r="O2234" s="19" t="n">
        <v>1.02695392065274</v>
      </c>
      <c r="P2234" s="19" t="n">
        <v>0.453793355922718</v>
      </c>
      <c r="Q2234" s="17" t="s">
        <v>31</v>
      </c>
      <c r="R2234" s="5" t="str">
        <f aca="false">IF(OR(Q2234="Steel plate",Q2234="Concrete jacket"),"Steel plate or jacket",Q2234)</f>
        <v>Polymer laminate</v>
      </c>
      <c r="S2234" s="5" t="str">
        <f aca="false">IF(O2234&lt;='Tree rules'!$C$4,IF(N2234&lt;='Tree rules'!$C$5,IF(P2234&lt;='Tree rules'!$C$7,"Monitor","Polymer laminate"),IF(P2234&lt;='Tree rules'!$C$8,"Seal cracks","Polymer laminate")),IF(O2234&lt;='Tree rules'!$C$6,IF(P2234&lt;='Tree rules'!$C$9,"Polymer laminate","Steel plate or jacket"),IF(L2234&lt;='Tree rules'!$C$10,"Steel plate or jacket","Polymer laminate")))</f>
        <v>Polymer laminate</v>
      </c>
      <c r="T2234" s="5" t="str">
        <f aca="false">IF(S2234=R2234,"Yes","No")</f>
        <v>Yes</v>
      </c>
    </row>
    <row r="2235" customFormat="false" ht="15" hidden="false" customHeight="false" outlineLevel="0" collapsed="false">
      <c r="A2235" s="15" t="n">
        <v>7469</v>
      </c>
      <c r="B2235" s="16" t="n">
        <v>3.31485801913866</v>
      </c>
      <c r="C2235" s="15" t="n">
        <v>230</v>
      </c>
      <c r="D2235" s="15" t="n">
        <v>300</v>
      </c>
      <c r="E2235" s="15" t="n">
        <v>25</v>
      </c>
      <c r="F2235" s="16" t="n">
        <v>0.576243217710084</v>
      </c>
      <c r="G2235" s="17" t="s">
        <v>103</v>
      </c>
      <c r="H2235" s="18" t="n">
        <v>0.2</v>
      </c>
      <c r="I2235" s="18" t="n">
        <v>1</v>
      </c>
      <c r="J2235" s="19" t="n">
        <v>0.964169335935021</v>
      </c>
      <c r="K2235" s="19" t="n">
        <v>0.629085124833032</v>
      </c>
      <c r="L2235" s="16" t="n">
        <v>12.9486641372604</v>
      </c>
      <c r="M2235" s="19" t="n">
        <v>0.286930348189201</v>
      </c>
      <c r="N2235" s="19" t="n">
        <v>1.1317251152038</v>
      </c>
      <c r="O2235" s="19" t="n">
        <v>0.964169335935021</v>
      </c>
      <c r="P2235" s="19" t="n">
        <v>0.970656380549662</v>
      </c>
      <c r="Q2235" s="17" t="s">
        <v>30</v>
      </c>
      <c r="R2235" s="5" t="str">
        <f aca="false">IF(OR(Q2235="Steel plate",Q2235="Concrete jacket"),"Steel plate or jacket",Q2235)</f>
        <v>Seal cracks</v>
      </c>
      <c r="S2235" s="5" t="str">
        <f aca="false">IF(O2235&lt;='Tree rules'!$C$4,IF(N2235&lt;='Tree rules'!$C$5,IF(P2235&lt;='Tree rules'!$C$7,"Monitor","Polymer laminate"),IF(P2235&lt;='Tree rules'!$C$8,"Seal cracks","Polymer laminate")),IF(O2235&lt;='Tree rules'!$C$6,IF(P2235&lt;='Tree rules'!$C$9,"Polymer laminate","Steel plate or jacket"),IF(L2235&lt;='Tree rules'!$C$10,"Steel plate or jacket","Polymer laminate")))</f>
        <v>Seal cracks</v>
      </c>
      <c r="T2235" s="5" t="str">
        <f aca="false">IF(S2235=R2235,"Yes","No")</f>
        <v>Yes</v>
      </c>
    </row>
    <row r="2236" customFormat="false" ht="15" hidden="false" customHeight="false" outlineLevel="0" collapsed="false">
      <c r="A2236" s="15" t="n">
        <v>7471</v>
      </c>
      <c r="B2236" s="16" t="n">
        <v>5.97764787669571</v>
      </c>
      <c r="C2236" s="15" t="n">
        <v>300</v>
      </c>
      <c r="D2236" s="15" t="n">
        <v>550</v>
      </c>
      <c r="E2236" s="15" t="n">
        <v>25</v>
      </c>
      <c r="F2236" s="16" t="n">
        <v>0.664887334093078</v>
      </c>
      <c r="G2236" s="17" t="s">
        <v>101</v>
      </c>
      <c r="H2236" s="18" t="n">
        <v>0.3</v>
      </c>
      <c r="I2236" s="18" t="n">
        <v>1</v>
      </c>
      <c r="J2236" s="19" t="n">
        <v>0.858738134470582</v>
      </c>
      <c r="K2236" s="19" t="n">
        <v>0.574620692623266</v>
      </c>
      <c r="L2236" s="16" t="n">
        <v>11.8604124537613</v>
      </c>
      <c r="M2236" s="19" t="n">
        <v>0.397596911743397</v>
      </c>
      <c r="N2236" s="19" t="n">
        <v>0.580152096545745</v>
      </c>
      <c r="O2236" s="19" t="n">
        <v>0.858738134470582</v>
      </c>
      <c r="P2236" s="19" t="n">
        <v>0.789479495745097</v>
      </c>
      <c r="Q2236" s="17" t="s">
        <v>29</v>
      </c>
      <c r="R2236" s="5" t="str">
        <f aca="false">IF(OR(Q2236="Steel plate",Q2236="Concrete jacket"),"Steel plate or jacket",Q2236)</f>
        <v>Monitor</v>
      </c>
      <c r="S2236" s="5" t="str">
        <f aca="false">IF(O2236&lt;='Tree rules'!$C$4,IF(N2236&lt;='Tree rules'!$C$5,IF(P2236&lt;='Tree rules'!$C$7,"Monitor","Polymer laminate"),IF(P2236&lt;='Tree rules'!$C$8,"Seal cracks","Polymer laminate")),IF(O2236&lt;='Tree rules'!$C$6,IF(P2236&lt;='Tree rules'!$C$9,"Polymer laminate","Steel plate or jacket"),IF(L2236&lt;='Tree rules'!$C$10,"Steel plate or jacket","Polymer laminate")))</f>
        <v>Monitor</v>
      </c>
      <c r="T2236" s="5" t="str">
        <f aca="false">IF(S2236=R2236,"Yes","No")</f>
        <v>Yes</v>
      </c>
    </row>
    <row r="2237" customFormat="false" ht="15" hidden="false" customHeight="false" outlineLevel="0" collapsed="false">
      <c r="A2237" s="15" t="n">
        <v>7473</v>
      </c>
      <c r="B2237" s="16" t="n">
        <v>4.04514223134289</v>
      </c>
      <c r="C2237" s="15" t="n">
        <v>300</v>
      </c>
      <c r="D2237" s="15" t="n">
        <v>375</v>
      </c>
      <c r="E2237" s="15" t="n">
        <v>20</v>
      </c>
      <c r="F2237" s="16" t="n">
        <v>0.569472988566126</v>
      </c>
      <c r="G2237" s="17" t="s">
        <v>103</v>
      </c>
      <c r="H2237" s="18" t="n">
        <v>0.2</v>
      </c>
      <c r="I2237" s="18" t="n">
        <v>1.5</v>
      </c>
      <c r="J2237" s="19" t="n">
        <v>0.890300965928458</v>
      </c>
      <c r="K2237" s="19" t="n">
        <v>0.404970180492897</v>
      </c>
      <c r="L2237" s="16" t="n">
        <v>12.2209735085888</v>
      </c>
      <c r="M2237" s="19" t="n">
        <v>0.64539658647349</v>
      </c>
      <c r="N2237" s="19" t="n">
        <v>1.14019247580172</v>
      </c>
      <c r="O2237" s="19" t="n">
        <v>1.15517877746016</v>
      </c>
      <c r="P2237" s="19" t="n">
        <v>0.463048775590875</v>
      </c>
      <c r="Q2237" s="17" t="s">
        <v>31</v>
      </c>
      <c r="R2237" s="5" t="str">
        <f aca="false">IF(OR(Q2237="Steel plate",Q2237="Concrete jacket"),"Steel plate or jacket",Q2237)</f>
        <v>Polymer laminate</v>
      </c>
      <c r="S2237" s="5" t="str">
        <f aca="false">IF(O2237&lt;='Tree rules'!$C$4,IF(N2237&lt;='Tree rules'!$C$5,IF(P2237&lt;='Tree rules'!$C$7,"Monitor","Polymer laminate"),IF(P2237&lt;='Tree rules'!$C$8,"Seal cracks","Polymer laminate")),IF(O2237&lt;='Tree rules'!$C$6,IF(P2237&lt;='Tree rules'!$C$9,"Polymer laminate","Steel plate or jacket"),IF(L2237&lt;='Tree rules'!$C$10,"Steel plate or jacket","Polymer laminate")))</f>
        <v>Polymer laminate</v>
      </c>
      <c r="T2237" s="5" t="str">
        <f aca="false">IF(S2237=R2237,"Yes","No")</f>
        <v>Yes</v>
      </c>
    </row>
    <row r="2238" customFormat="false" ht="15" hidden="false" customHeight="false" outlineLevel="0" collapsed="false">
      <c r="A2238" s="15" t="n">
        <v>7474</v>
      </c>
      <c r="B2238" s="16" t="n">
        <v>7.7818107826355</v>
      </c>
      <c r="C2238" s="15" t="n">
        <v>230</v>
      </c>
      <c r="D2238" s="15" t="n">
        <v>675</v>
      </c>
      <c r="E2238" s="15" t="n">
        <v>30</v>
      </c>
      <c r="F2238" s="16" t="n">
        <v>0.653545382481754</v>
      </c>
      <c r="G2238" s="17" t="s">
        <v>103</v>
      </c>
      <c r="H2238" s="18" t="n">
        <v>0.2</v>
      </c>
      <c r="I2238" s="18" t="n">
        <v>1.5</v>
      </c>
      <c r="J2238" s="19" t="n">
        <v>0.881806689209243</v>
      </c>
      <c r="K2238" s="19" t="n">
        <v>0.471403478447284</v>
      </c>
      <c r="L2238" s="16" t="n">
        <v>12.411181471508</v>
      </c>
      <c r="M2238" s="19" t="n">
        <v>0.950171319831454</v>
      </c>
      <c r="N2238" s="19" t="n">
        <v>1.08941588280519</v>
      </c>
      <c r="O2238" s="19" t="n">
        <v>1.11486666350821</v>
      </c>
      <c r="P2238" s="19" t="n">
        <v>0.387771831011392</v>
      </c>
      <c r="Q2238" s="17" t="s">
        <v>31</v>
      </c>
      <c r="R2238" s="5" t="str">
        <f aca="false">IF(OR(Q2238="Steel plate",Q2238="Concrete jacket"),"Steel plate or jacket",Q2238)</f>
        <v>Polymer laminate</v>
      </c>
      <c r="S2238" s="5" t="str">
        <f aca="false">IF(O2238&lt;='Tree rules'!$C$4,IF(N2238&lt;='Tree rules'!$C$5,IF(P2238&lt;='Tree rules'!$C$7,"Monitor","Polymer laminate"),IF(P2238&lt;='Tree rules'!$C$8,"Seal cracks","Polymer laminate")),IF(O2238&lt;='Tree rules'!$C$6,IF(P2238&lt;='Tree rules'!$C$9,"Polymer laminate","Steel plate or jacket"),IF(L2238&lt;='Tree rules'!$C$10,"Steel plate or jacket","Polymer laminate")))</f>
        <v>Polymer laminate</v>
      </c>
      <c r="T2238" s="5" t="str">
        <f aca="false">IF(S2238=R2238,"Yes","No")</f>
        <v>Yes</v>
      </c>
    </row>
    <row r="2239" customFormat="false" ht="15" hidden="false" customHeight="false" outlineLevel="0" collapsed="false">
      <c r="A2239" s="15" t="n">
        <v>7477</v>
      </c>
      <c r="B2239" s="16" t="n">
        <v>6.38149768324712</v>
      </c>
      <c r="C2239" s="15" t="n">
        <v>230</v>
      </c>
      <c r="D2239" s="15" t="n">
        <v>550</v>
      </c>
      <c r="E2239" s="15" t="n">
        <v>25</v>
      </c>
      <c r="F2239" s="16" t="n">
        <v>0.520346609290235</v>
      </c>
      <c r="G2239" s="17" t="s">
        <v>101</v>
      </c>
      <c r="H2239" s="18" t="n">
        <v>0.3</v>
      </c>
      <c r="I2239" s="18" t="n">
        <v>1</v>
      </c>
      <c r="J2239" s="19" t="n">
        <v>0.925365390628584</v>
      </c>
      <c r="K2239" s="19" t="n">
        <v>0.643759586152431</v>
      </c>
      <c r="L2239" s="16" t="n">
        <v>12.6617017524744</v>
      </c>
      <c r="M2239" s="19" t="n">
        <v>0.831239871393183</v>
      </c>
      <c r="N2239" s="19" t="n">
        <v>0.590658379073787</v>
      </c>
      <c r="O2239" s="19" t="n">
        <v>0.925365390628584</v>
      </c>
      <c r="P2239" s="19" t="n">
        <v>0.39289125123511</v>
      </c>
      <c r="Q2239" s="17" t="s">
        <v>29</v>
      </c>
      <c r="R2239" s="5" t="str">
        <f aca="false">IF(OR(Q2239="Steel plate",Q2239="Concrete jacket"),"Steel plate or jacket",Q2239)</f>
        <v>Monitor</v>
      </c>
      <c r="S2239" s="5" t="str">
        <f aca="false">IF(O2239&lt;='Tree rules'!$C$4,IF(N2239&lt;='Tree rules'!$C$5,IF(P2239&lt;='Tree rules'!$C$7,"Monitor","Polymer laminate"),IF(P2239&lt;='Tree rules'!$C$8,"Seal cracks","Polymer laminate")),IF(O2239&lt;='Tree rules'!$C$6,IF(P2239&lt;='Tree rules'!$C$9,"Polymer laminate","Steel plate or jacket"),IF(L2239&lt;='Tree rules'!$C$10,"Steel plate or jacket","Polymer laminate")))</f>
        <v>Monitor</v>
      </c>
      <c r="T2239" s="5" t="str">
        <f aca="false">IF(S2239=R2239,"Yes","No")</f>
        <v>Yes</v>
      </c>
    </row>
    <row r="2240" customFormat="false" ht="15" hidden="false" customHeight="false" outlineLevel="0" collapsed="false">
      <c r="A2240" s="15" t="n">
        <v>7479</v>
      </c>
      <c r="B2240" s="16" t="n">
        <v>3.86660663100215</v>
      </c>
      <c r="C2240" s="15" t="n">
        <v>230</v>
      </c>
      <c r="D2240" s="15" t="n">
        <v>350</v>
      </c>
      <c r="E2240" s="15" t="n">
        <v>20</v>
      </c>
      <c r="F2240" s="16" t="n">
        <v>0.575119936583944</v>
      </c>
      <c r="G2240" s="17" t="s">
        <v>103</v>
      </c>
      <c r="H2240" s="18" t="n">
        <v>0.2</v>
      </c>
      <c r="I2240" s="18" t="n">
        <v>2</v>
      </c>
      <c r="J2240" s="19" t="n">
        <v>0.952423349981828</v>
      </c>
      <c r="K2240" s="19" t="n">
        <v>0.422342273265699</v>
      </c>
      <c r="L2240" s="16" t="n">
        <v>12.7191007598755</v>
      </c>
      <c r="M2240" s="19" t="n">
        <v>0.836848220499568</v>
      </c>
      <c r="N2240" s="19" t="n">
        <v>2.03575635260171</v>
      </c>
      <c r="O2240" s="19" t="n">
        <v>1.502598057221</v>
      </c>
      <c r="P2240" s="19" t="n">
        <v>0.439026122568462</v>
      </c>
      <c r="Q2240" s="17" t="s">
        <v>31</v>
      </c>
      <c r="R2240" s="5" t="str">
        <f aca="false">IF(OR(Q2240="Steel plate",Q2240="Concrete jacket"),"Steel plate or jacket",Q2240)</f>
        <v>Polymer laminate</v>
      </c>
      <c r="S2240" s="5" t="str">
        <f aca="false">IF(O2240&lt;='Tree rules'!$C$4,IF(N2240&lt;='Tree rules'!$C$5,IF(P2240&lt;='Tree rules'!$C$7,"Monitor","Polymer laminate"),IF(P2240&lt;='Tree rules'!$C$8,"Seal cracks","Polymer laminate")),IF(O2240&lt;='Tree rules'!$C$6,IF(P2240&lt;='Tree rules'!$C$9,"Polymer laminate","Steel plate or jacket"),IF(L2240&lt;='Tree rules'!$C$10,"Steel plate or jacket","Polymer laminate")))</f>
        <v>Steel plate or jacket</v>
      </c>
      <c r="T2240" s="5" t="str">
        <f aca="false">IF(S2240=R2240,"Yes","No")</f>
        <v>No</v>
      </c>
    </row>
    <row r="2241" customFormat="false" ht="15" hidden="false" customHeight="false" outlineLevel="0" collapsed="false">
      <c r="A2241" s="15" t="n">
        <v>7483</v>
      </c>
      <c r="B2241" s="16" t="n">
        <v>4.18360013591271</v>
      </c>
      <c r="C2241" s="15" t="n">
        <v>300</v>
      </c>
      <c r="D2241" s="15" t="n">
        <v>400</v>
      </c>
      <c r="E2241" s="15" t="n">
        <v>25</v>
      </c>
      <c r="F2241" s="16" t="n">
        <v>0.529481907908392</v>
      </c>
      <c r="G2241" s="17" t="s">
        <v>101</v>
      </c>
      <c r="H2241" s="18" t="n">
        <v>0.3</v>
      </c>
      <c r="I2241" s="18" t="n">
        <v>1.5</v>
      </c>
      <c r="J2241" s="19" t="n">
        <v>0.932532175498738</v>
      </c>
      <c r="K2241" s="19" t="n">
        <v>0.513846684265666</v>
      </c>
      <c r="L2241" s="16" t="n">
        <v>11.7516857750357</v>
      </c>
      <c r="M2241" s="19" t="n">
        <v>0.712877922135142</v>
      </c>
      <c r="N2241" s="19" t="n">
        <v>0.748016002527626</v>
      </c>
      <c r="O2241" s="19" t="n">
        <v>1.15920898007257</v>
      </c>
      <c r="P2241" s="19" t="n">
        <v>0.399256816807225</v>
      </c>
      <c r="Q2241" s="17" t="s">
        <v>31</v>
      </c>
      <c r="R2241" s="5" t="str">
        <f aca="false">IF(OR(Q2241="Steel plate",Q2241="Concrete jacket"),"Steel plate or jacket",Q2241)</f>
        <v>Polymer laminate</v>
      </c>
      <c r="S2241" s="5" t="str">
        <f aca="false">IF(O2241&lt;='Tree rules'!$C$4,IF(N2241&lt;='Tree rules'!$C$5,IF(P2241&lt;='Tree rules'!$C$7,"Monitor","Polymer laminate"),IF(P2241&lt;='Tree rules'!$C$8,"Seal cracks","Polymer laminate")),IF(O2241&lt;='Tree rules'!$C$6,IF(P2241&lt;='Tree rules'!$C$9,"Polymer laminate","Steel plate or jacket"),IF(L2241&lt;='Tree rules'!$C$10,"Steel plate or jacket","Polymer laminate")))</f>
        <v>Polymer laminate</v>
      </c>
      <c r="T2241" s="5" t="str">
        <f aca="false">IF(S2241=R2241,"Yes","No")</f>
        <v>Yes</v>
      </c>
    </row>
    <row r="2242" customFormat="false" ht="15" hidden="false" customHeight="false" outlineLevel="0" collapsed="false">
      <c r="A2242" s="15" t="n">
        <v>7484</v>
      </c>
      <c r="B2242" s="16" t="n">
        <v>3.083067085104</v>
      </c>
      <c r="C2242" s="15" t="n">
        <v>230</v>
      </c>
      <c r="D2242" s="15" t="n">
        <v>300</v>
      </c>
      <c r="E2242" s="15" t="n">
        <v>25</v>
      </c>
      <c r="F2242" s="16" t="n">
        <v>0.688332522525665</v>
      </c>
      <c r="G2242" s="17" t="s">
        <v>101</v>
      </c>
      <c r="H2242" s="18" t="n">
        <v>0.3</v>
      </c>
      <c r="I2242" s="18" t="n">
        <v>1.5</v>
      </c>
      <c r="J2242" s="19" t="n">
        <v>0.851893502107298</v>
      </c>
      <c r="K2242" s="19" t="n">
        <v>0.539704964517256</v>
      </c>
      <c r="L2242" s="16" t="n">
        <v>12.1380593901732</v>
      </c>
      <c r="M2242" s="19" t="n">
        <v>0.905797466195987</v>
      </c>
      <c r="N2242" s="19" t="n">
        <v>0.90439146535773</v>
      </c>
      <c r="O2242" s="19" t="n">
        <v>1.0479546769973</v>
      </c>
      <c r="P2242" s="19" t="n">
        <v>0.328931975723193</v>
      </c>
      <c r="Q2242" s="17" t="s">
        <v>31</v>
      </c>
      <c r="R2242" s="5" t="str">
        <f aca="false">IF(OR(Q2242="Steel plate",Q2242="Concrete jacket"),"Steel plate or jacket",Q2242)</f>
        <v>Polymer laminate</v>
      </c>
      <c r="S2242" s="5" t="str">
        <f aca="false">IF(O2242&lt;='Tree rules'!$C$4,IF(N2242&lt;='Tree rules'!$C$5,IF(P2242&lt;='Tree rules'!$C$7,"Monitor","Polymer laminate"),IF(P2242&lt;='Tree rules'!$C$8,"Seal cracks","Polymer laminate")),IF(O2242&lt;='Tree rules'!$C$6,IF(P2242&lt;='Tree rules'!$C$9,"Polymer laminate","Steel plate or jacket"),IF(L2242&lt;='Tree rules'!$C$10,"Steel plate or jacket","Polymer laminate")))</f>
        <v>Polymer laminate</v>
      </c>
      <c r="T2242" s="5" t="str">
        <f aca="false">IF(S2242=R2242,"Yes","No")</f>
        <v>Yes</v>
      </c>
    </row>
    <row r="2243" customFormat="false" ht="15" hidden="false" customHeight="false" outlineLevel="0" collapsed="false">
      <c r="A2243" s="15" t="n">
        <v>7485</v>
      </c>
      <c r="B2243" s="16" t="n">
        <v>3.59087340327887</v>
      </c>
      <c r="C2243" s="15" t="n">
        <v>300</v>
      </c>
      <c r="D2243" s="15" t="n">
        <v>325</v>
      </c>
      <c r="E2243" s="15" t="n">
        <v>30</v>
      </c>
      <c r="F2243" s="16" t="n">
        <v>0.72065207824282</v>
      </c>
      <c r="G2243" s="17" t="s">
        <v>103</v>
      </c>
      <c r="H2243" s="18" t="n">
        <v>0.2</v>
      </c>
      <c r="I2243" s="18" t="n">
        <v>1.5</v>
      </c>
      <c r="J2243" s="19" t="n">
        <v>0.985418791546134</v>
      </c>
      <c r="K2243" s="19" t="n">
        <v>0.473398098688172</v>
      </c>
      <c r="L2243" s="16" t="n">
        <v>12.8705139902469</v>
      </c>
      <c r="M2243" s="19" t="n">
        <v>0.762247340589918</v>
      </c>
      <c r="N2243" s="19" t="n">
        <v>1.54363216828847</v>
      </c>
      <c r="O2243" s="19" t="n">
        <v>1.24488049615443</v>
      </c>
      <c r="P2243" s="19" t="n">
        <v>0.466707516343422</v>
      </c>
      <c r="Q2243" s="17" t="s">
        <v>31</v>
      </c>
      <c r="R2243" s="5" t="str">
        <f aca="false">IF(OR(Q2243="Steel plate",Q2243="Concrete jacket"),"Steel plate or jacket",Q2243)</f>
        <v>Polymer laminate</v>
      </c>
      <c r="S2243" s="5" t="str">
        <f aca="false">IF(O2243&lt;='Tree rules'!$C$4,IF(N2243&lt;='Tree rules'!$C$5,IF(P2243&lt;='Tree rules'!$C$7,"Monitor","Polymer laminate"),IF(P2243&lt;='Tree rules'!$C$8,"Seal cracks","Polymer laminate")),IF(O2243&lt;='Tree rules'!$C$6,IF(P2243&lt;='Tree rules'!$C$9,"Polymer laminate","Steel plate or jacket"),IF(L2243&lt;='Tree rules'!$C$10,"Steel plate or jacket","Polymer laminate")))</f>
        <v>Polymer laminate</v>
      </c>
      <c r="T2243" s="5" t="str">
        <f aca="false">IF(S2243=R2243,"Yes","No")</f>
        <v>Yes</v>
      </c>
    </row>
    <row r="2244" customFormat="false" ht="15" hidden="false" customHeight="false" outlineLevel="0" collapsed="false">
      <c r="A2244" s="15" t="n">
        <v>7487</v>
      </c>
      <c r="B2244" s="16" t="n">
        <v>3.42191222339562</v>
      </c>
      <c r="C2244" s="15" t="n">
        <v>230</v>
      </c>
      <c r="D2244" s="15" t="n">
        <v>300</v>
      </c>
      <c r="E2244" s="15" t="n">
        <v>25</v>
      </c>
      <c r="F2244" s="16" t="n">
        <v>0.816145304197962</v>
      </c>
      <c r="G2244" s="17" t="s">
        <v>102</v>
      </c>
      <c r="H2244" s="18" t="n">
        <v>0.1</v>
      </c>
      <c r="I2244" s="18" t="n">
        <v>1</v>
      </c>
      <c r="J2244" s="19" t="n">
        <v>0.868634479189679</v>
      </c>
      <c r="K2244" s="19" t="n">
        <v>0.581470598191465</v>
      </c>
      <c r="L2244" s="16" t="n">
        <v>14.1988059062059</v>
      </c>
      <c r="M2244" s="19" t="n">
        <v>0.496771825389135</v>
      </c>
      <c r="N2244" s="19" t="n">
        <v>2.4668922307634</v>
      </c>
      <c r="O2244" s="19" t="n">
        <v>0.868634479189679</v>
      </c>
      <c r="P2244" s="19" t="n">
        <v>0.627726244861567</v>
      </c>
      <c r="Q2244" s="17" t="s">
        <v>30</v>
      </c>
      <c r="R2244" s="5" t="str">
        <f aca="false">IF(OR(Q2244="Steel plate",Q2244="Concrete jacket"),"Steel plate or jacket",Q2244)</f>
        <v>Seal cracks</v>
      </c>
      <c r="S2244" s="5" t="str">
        <f aca="false">IF(O2244&lt;='Tree rules'!$C$4,IF(N2244&lt;='Tree rules'!$C$5,IF(P2244&lt;='Tree rules'!$C$7,"Monitor","Polymer laminate"),IF(P2244&lt;='Tree rules'!$C$8,"Seal cracks","Polymer laminate")),IF(O2244&lt;='Tree rules'!$C$6,IF(P2244&lt;='Tree rules'!$C$9,"Polymer laminate","Steel plate or jacket"),IF(L2244&lt;='Tree rules'!$C$10,"Steel plate or jacket","Polymer laminate")))</f>
        <v>Seal cracks</v>
      </c>
      <c r="T2244" s="5" t="str">
        <f aca="false">IF(S2244=R2244,"Yes","No")</f>
        <v>Yes</v>
      </c>
    </row>
    <row r="2245" customFormat="false" ht="15" hidden="false" customHeight="false" outlineLevel="0" collapsed="false">
      <c r="A2245" s="15" t="n">
        <v>7488</v>
      </c>
      <c r="B2245" s="16" t="n">
        <v>4.09563066698757</v>
      </c>
      <c r="C2245" s="15" t="n">
        <v>230</v>
      </c>
      <c r="D2245" s="15" t="n">
        <v>350</v>
      </c>
      <c r="E2245" s="15" t="n">
        <v>20</v>
      </c>
      <c r="F2245" s="16" t="n">
        <v>0.604970452323595</v>
      </c>
      <c r="G2245" s="17" t="s">
        <v>102</v>
      </c>
      <c r="H2245" s="18" t="n">
        <v>0.1</v>
      </c>
      <c r="I2245" s="18" t="n">
        <v>1</v>
      </c>
      <c r="J2245" s="19" t="n">
        <v>0.850010891037909</v>
      </c>
      <c r="K2245" s="19" t="n">
        <v>0.497183886700442</v>
      </c>
      <c r="L2245" s="16" t="n">
        <v>14.1717324117217</v>
      </c>
      <c r="M2245" s="19" t="n">
        <v>0.476829607473275</v>
      </c>
      <c r="N2245" s="19" t="n">
        <v>2.6851170226331</v>
      </c>
      <c r="O2245" s="19" t="n">
        <v>0.850010891037909</v>
      </c>
      <c r="P2245" s="19" t="n">
        <v>0.541970956040155</v>
      </c>
      <c r="Q2245" s="17" t="s">
        <v>30</v>
      </c>
      <c r="R2245" s="5" t="str">
        <f aca="false">IF(OR(Q2245="Steel plate",Q2245="Concrete jacket"),"Steel plate or jacket",Q2245)</f>
        <v>Seal cracks</v>
      </c>
      <c r="S2245" s="5" t="str">
        <f aca="false">IF(O2245&lt;='Tree rules'!$C$4,IF(N2245&lt;='Tree rules'!$C$5,IF(P2245&lt;='Tree rules'!$C$7,"Monitor","Polymer laminate"),IF(P2245&lt;='Tree rules'!$C$8,"Seal cracks","Polymer laminate")),IF(O2245&lt;='Tree rules'!$C$6,IF(P2245&lt;='Tree rules'!$C$9,"Polymer laminate","Steel plate or jacket"),IF(L2245&lt;='Tree rules'!$C$10,"Steel plate or jacket","Polymer laminate")))</f>
        <v>Seal cracks</v>
      </c>
      <c r="T2245" s="5" t="str">
        <f aca="false">IF(S2245=R2245,"Yes","No")</f>
        <v>Yes</v>
      </c>
    </row>
    <row r="2246" customFormat="false" ht="15" hidden="false" customHeight="false" outlineLevel="0" collapsed="false">
      <c r="A2246" s="15" t="n">
        <v>7508</v>
      </c>
      <c r="B2246" s="16" t="n">
        <v>4.18698749380704</v>
      </c>
      <c r="C2246" s="15" t="n">
        <v>300</v>
      </c>
      <c r="D2246" s="15" t="n">
        <v>400</v>
      </c>
      <c r="E2246" s="15" t="n">
        <v>25</v>
      </c>
      <c r="F2246" s="16" t="n">
        <v>0.635378289490071</v>
      </c>
      <c r="G2246" s="17" t="s">
        <v>101</v>
      </c>
      <c r="H2246" s="18" t="n">
        <v>0.3</v>
      </c>
      <c r="I2246" s="18" t="n">
        <v>2</v>
      </c>
      <c r="J2246" s="19" t="n">
        <v>0.983514956451892</v>
      </c>
      <c r="K2246" s="19" t="n">
        <v>0.533802726070002</v>
      </c>
      <c r="L2246" s="16" t="n">
        <v>11.7612008253007</v>
      </c>
      <c r="M2246" s="19" t="n">
        <v>0.505395879007856</v>
      </c>
      <c r="N2246" s="19" t="n">
        <v>0.958458554018817</v>
      </c>
      <c r="O2246" s="19" t="n">
        <v>1.44202694801915</v>
      </c>
      <c r="P2246" s="19" t="n">
        <v>0.751736564676184</v>
      </c>
      <c r="Q2246" s="17" t="s">
        <v>31</v>
      </c>
      <c r="R2246" s="5" t="str">
        <f aca="false">IF(OR(Q2246="Steel plate",Q2246="Concrete jacket"),"Steel plate or jacket",Q2246)</f>
        <v>Polymer laminate</v>
      </c>
      <c r="S2246" s="5" t="str">
        <f aca="false">IF(O2246&lt;='Tree rules'!$C$4,IF(N2246&lt;='Tree rules'!$C$5,IF(P2246&lt;='Tree rules'!$C$7,"Monitor","Polymer laminate"),IF(P2246&lt;='Tree rules'!$C$8,"Seal cracks","Polymer laminate")),IF(O2246&lt;='Tree rules'!$C$6,IF(P2246&lt;='Tree rules'!$C$9,"Polymer laminate","Steel plate or jacket"),IF(L2246&lt;='Tree rules'!$C$10,"Steel plate or jacket","Polymer laminate")))</f>
        <v>Steel plate or jacket</v>
      </c>
      <c r="T2246" s="5" t="str">
        <f aca="false">IF(S2246=R2246,"Yes","No")</f>
        <v>No</v>
      </c>
    </row>
    <row r="2247" customFormat="false" ht="15" hidden="false" customHeight="false" outlineLevel="0" collapsed="false">
      <c r="A2247" s="15" t="n">
        <v>7509</v>
      </c>
      <c r="B2247" s="16" t="n">
        <v>3.11218301181647</v>
      </c>
      <c r="C2247" s="15" t="n">
        <v>300</v>
      </c>
      <c r="D2247" s="15" t="n">
        <v>300</v>
      </c>
      <c r="E2247" s="15" t="n">
        <v>30</v>
      </c>
      <c r="F2247" s="16" t="n">
        <v>0.883711013668015</v>
      </c>
      <c r="G2247" s="17" t="s">
        <v>102</v>
      </c>
      <c r="H2247" s="18" t="n">
        <v>0.1</v>
      </c>
      <c r="I2247" s="18" t="n">
        <v>1.5</v>
      </c>
      <c r="J2247" s="19" t="n">
        <v>0.883873204220464</v>
      </c>
      <c r="K2247" s="19" t="n">
        <v>0.646214495846612</v>
      </c>
      <c r="L2247" s="16" t="n">
        <v>13.131573889521</v>
      </c>
      <c r="M2247" s="19" t="n">
        <v>0.700276672094967</v>
      </c>
      <c r="N2247" s="19" t="n">
        <v>3.83435676792372</v>
      </c>
      <c r="O2247" s="19" t="n">
        <v>1.04022396780187</v>
      </c>
      <c r="P2247" s="19" t="n">
        <v>0.477632941853719</v>
      </c>
      <c r="Q2247" s="17" t="s">
        <v>31</v>
      </c>
      <c r="R2247" s="5" t="str">
        <f aca="false">IF(OR(Q2247="Steel plate",Q2247="Concrete jacket"),"Steel plate or jacket",Q2247)</f>
        <v>Polymer laminate</v>
      </c>
      <c r="S2247" s="5" t="str">
        <f aca="false">IF(O2247&lt;='Tree rules'!$C$4,IF(N2247&lt;='Tree rules'!$C$5,IF(P2247&lt;='Tree rules'!$C$7,"Monitor","Polymer laminate"),IF(P2247&lt;='Tree rules'!$C$8,"Seal cracks","Polymer laminate")),IF(O2247&lt;='Tree rules'!$C$6,IF(P2247&lt;='Tree rules'!$C$9,"Polymer laminate","Steel plate or jacket"),IF(L2247&lt;='Tree rules'!$C$10,"Steel plate or jacket","Polymer laminate")))</f>
        <v>Polymer laminate</v>
      </c>
      <c r="T2247" s="5" t="str">
        <f aca="false">IF(S2247=R2247,"Yes","No")</f>
        <v>Yes</v>
      </c>
    </row>
    <row r="2248" customFormat="false" ht="15" hidden="false" customHeight="false" outlineLevel="0" collapsed="false">
      <c r="A2248" s="15" t="n">
        <v>7510</v>
      </c>
      <c r="B2248" s="16" t="n">
        <v>6.36934083372246</v>
      </c>
      <c r="C2248" s="15" t="n">
        <v>300</v>
      </c>
      <c r="D2248" s="15" t="n">
        <v>600</v>
      </c>
      <c r="E2248" s="15" t="n">
        <v>30</v>
      </c>
      <c r="F2248" s="16" t="n">
        <v>0.604879451954714</v>
      </c>
      <c r="G2248" s="17" t="s">
        <v>101</v>
      </c>
      <c r="H2248" s="18" t="n">
        <v>0.3</v>
      </c>
      <c r="I2248" s="18" t="n">
        <v>1.5</v>
      </c>
      <c r="J2248" s="19" t="n">
        <v>0.853739031587456</v>
      </c>
      <c r="K2248" s="19" t="n">
        <v>0.462296757985342</v>
      </c>
      <c r="L2248" s="16" t="n">
        <v>11.4970051150225</v>
      </c>
      <c r="M2248" s="19" t="n">
        <v>0.903434886307058</v>
      </c>
      <c r="N2248" s="19" t="n">
        <v>0.659260001066724</v>
      </c>
      <c r="O2248" s="19" t="n">
        <v>1.08326815414697</v>
      </c>
      <c r="P2248" s="19" t="n">
        <v>0.337013183446901</v>
      </c>
      <c r="Q2248" s="17" t="s">
        <v>31</v>
      </c>
      <c r="R2248" s="5" t="str">
        <f aca="false">IF(OR(Q2248="Steel plate",Q2248="Concrete jacket"),"Steel plate or jacket",Q2248)</f>
        <v>Polymer laminate</v>
      </c>
      <c r="S2248" s="5" t="str">
        <f aca="false">IF(O2248&lt;='Tree rules'!$C$4,IF(N2248&lt;='Tree rules'!$C$5,IF(P2248&lt;='Tree rules'!$C$7,"Monitor","Polymer laminate"),IF(P2248&lt;='Tree rules'!$C$8,"Seal cracks","Polymer laminate")),IF(O2248&lt;='Tree rules'!$C$6,IF(P2248&lt;='Tree rules'!$C$9,"Polymer laminate","Steel plate or jacket"),IF(L2248&lt;='Tree rules'!$C$10,"Steel plate or jacket","Polymer laminate")))</f>
        <v>Polymer laminate</v>
      </c>
      <c r="T2248" s="5" t="str">
        <f aca="false">IF(S2248=R2248,"Yes","No")</f>
        <v>Yes</v>
      </c>
    </row>
    <row r="2249" customFormat="false" ht="15" hidden="false" customHeight="false" outlineLevel="0" collapsed="false">
      <c r="A2249" s="15" t="n">
        <v>7515</v>
      </c>
      <c r="B2249" s="16" t="n">
        <v>7.05149408051555</v>
      </c>
      <c r="C2249" s="15" t="n">
        <v>300</v>
      </c>
      <c r="D2249" s="15" t="n">
        <v>625</v>
      </c>
      <c r="E2249" s="15" t="n">
        <v>20</v>
      </c>
      <c r="F2249" s="16" t="n">
        <v>0.725960174139756</v>
      </c>
      <c r="G2249" s="17" t="s">
        <v>101</v>
      </c>
      <c r="H2249" s="18" t="n">
        <v>0.3</v>
      </c>
      <c r="I2249" s="18" t="n">
        <v>1.5</v>
      </c>
      <c r="J2249" s="19" t="n">
        <v>0.90060177452359</v>
      </c>
      <c r="K2249" s="19" t="n">
        <v>0.411575448006143</v>
      </c>
      <c r="L2249" s="16" t="n">
        <v>12.2209602781899</v>
      </c>
      <c r="M2249" s="19" t="n">
        <v>0.510106967509941</v>
      </c>
      <c r="N2249" s="19" t="n">
        <v>0.805310884823545</v>
      </c>
      <c r="O2249" s="19" t="n">
        <v>1.16556987237305</v>
      </c>
      <c r="P2249" s="19" t="n">
        <v>0.795028816192265</v>
      </c>
      <c r="Q2249" s="17" t="s">
        <v>31</v>
      </c>
      <c r="R2249" s="5" t="str">
        <f aca="false">IF(OR(Q2249="Steel plate",Q2249="Concrete jacket"),"Steel plate or jacket",Q2249)</f>
        <v>Polymer laminate</v>
      </c>
      <c r="S2249" s="5" t="str">
        <f aca="false">IF(O2249&lt;='Tree rules'!$C$4,IF(N2249&lt;='Tree rules'!$C$5,IF(P2249&lt;='Tree rules'!$C$7,"Monitor","Polymer laminate"),IF(P2249&lt;='Tree rules'!$C$8,"Seal cracks","Polymer laminate")),IF(O2249&lt;='Tree rules'!$C$6,IF(P2249&lt;='Tree rules'!$C$9,"Polymer laminate","Steel plate or jacket"),IF(L2249&lt;='Tree rules'!$C$10,"Steel plate or jacket","Polymer laminate")))</f>
        <v>Polymer laminate</v>
      </c>
      <c r="T2249" s="5" t="str">
        <f aca="false">IF(S2249=R2249,"Yes","No")</f>
        <v>Yes</v>
      </c>
    </row>
    <row r="2250" customFormat="false" ht="15" hidden="false" customHeight="false" outlineLevel="0" collapsed="false">
      <c r="A2250" s="15" t="n">
        <v>7517</v>
      </c>
      <c r="B2250" s="16" t="n">
        <v>7.78973019434016</v>
      </c>
      <c r="C2250" s="15" t="n">
        <v>300</v>
      </c>
      <c r="D2250" s="15" t="n">
        <v>650</v>
      </c>
      <c r="E2250" s="15" t="n">
        <v>30</v>
      </c>
      <c r="F2250" s="16" t="n">
        <v>0.665767979568698</v>
      </c>
      <c r="G2250" s="17" t="s">
        <v>103</v>
      </c>
      <c r="H2250" s="18" t="n">
        <v>0.2</v>
      </c>
      <c r="I2250" s="18" t="n">
        <v>1</v>
      </c>
      <c r="J2250" s="19" t="n">
        <v>0.881274012662497</v>
      </c>
      <c r="K2250" s="19" t="n">
        <v>0.466300033119876</v>
      </c>
      <c r="L2250" s="16" t="n">
        <v>12.8969042952652</v>
      </c>
      <c r="M2250" s="19" t="n">
        <v>0.758981226588792</v>
      </c>
      <c r="N2250" s="19" t="n">
        <v>0.778624437867989</v>
      </c>
      <c r="O2250" s="19" t="n">
        <v>0.881274012662497</v>
      </c>
      <c r="P2250" s="19" t="n">
        <v>0.440003179266449</v>
      </c>
      <c r="Q2250" s="17" t="s">
        <v>29</v>
      </c>
      <c r="R2250" s="5" t="str">
        <f aca="false">IF(OR(Q2250="Steel plate",Q2250="Concrete jacket"),"Steel plate or jacket",Q2250)</f>
        <v>Monitor</v>
      </c>
      <c r="S2250" s="5" t="str">
        <f aca="false">IF(O2250&lt;='Tree rules'!$C$4,IF(N2250&lt;='Tree rules'!$C$5,IF(P2250&lt;='Tree rules'!$C$7,"Monitor","Polymer laminate"),IF(P2250&lt;='Tree rules'!$C$8,"Seal cracks","Polymer laminate")),IF(O2250&lt;='Tree rules'!$C$6,IF(P2250&lt;='Tree rules'!$C$9,"Polymer laminate","Steel plate or jacket"),IF(L2250&lt;='Tree rules'!$C$10,"Steel plate or jacket","Polymer laminate")))</f>
        <v>Monitor</v>
      </c>
      <c r="T2250" s="5" t="str">
        <f aca="false">IF(S2250=R2250,"Yes","No")</f>
        <v>Yes</v>
      </c>
    </row>
    <row r="2251" customFormat="false" ht="15" hidden="false" customHeight="false" outlineLevel="0" collapsed="false">
      <c r="A2251" s="15" t="n">
        <v>7518</v>
      </c>
      <c r="B2251" s="16" t="n">
        <v>3.71540771498168</v>
      </c>
      <c r="C2251" s="15" t="n">
        <v>300</v>
      </c>
      <c r="D2251" s="15" t="n">
        <v>300</v>
      </c>
      <c r="E2251" s="15" t="n">
        <v>30</v>
      </c>
      <c r="F2251" s="16" t="n">
        <v>0.52772160060301</v>
      </c>
      <c r="G2251" s="17" t="s">
        <v>101</v>
      </c>
      <c r="H2251" s="18" t="n">
        <v>0.3</v>
      </c>
      <c r="I2251" s="18" t="n">
        <v>2</v>
      </c>
      <c r="J2251" s="19" t="n">
        <v>0.995738615015721</v>
      </c>
      <c r="K2251" s="19" t="n">
        <v>0.494954434815522</v>
      </c>
      <c r="L2251" s="16" t="n">
        <v>14.6275894290617</v>
      </c>
      <c r="M2251" s="19" t="n">
        <v>0.913431756683084</v>
      </c>
      <c r="N2251" s="19" t="n">
        <v>1.57281586878276</v>
      </c>
      <c r="O2251" s="19" t="n">
        <v>1.49863198661235</v>
      </c>
      <c r="P2251" s="19" t="n">
        <v>0.371886086457188</v>
      </c>
      <c r="Q2251" s="17" t="s">
        <v>31</v>
      </c>
      <c r="R2251" s="5" t="str">
        <f aca="false">IF(OR(Q2251="Steel plate",Q2251="Concrete jacket"),"Steel plate or jacket",Q2251)</f>
        <v>Polymer laminate</v>
      </c>
      <c r="S2251" s="5" t="str">
        <f aca="false">IF(O2251&lt;='Tree rules'!$C$4,IF(N2251&lt;='Tree rules'!$C$5,IF(P2251&lt;='Tree rules'!$C$7,"Monitor","Polymer laminate"),IF(P2251&lt;='Tree rules'!$C$8,"Seal cracks","Polymer laminate")),IF(O2251&lt;='Tree rules'!$C$6,IF(P2251&lt;='Tree rules'!$C$9,"Polymer laminate","Steel plate or jacket"),IF(L2251&lt;='Tree rules'!$C$10,"Steel plate or jacket","Polymer laminate")))</f>
        <v>Polymer laminate</v>
      </c>
      <c r="T2251" s="5" t="str">
        <f aca="false">IF(S2251=R2251,"Yes","No")</f>
        <v>Yes</v>
      </c>
    </row>
    <row r="2252" customFormat="false" ht="15" hidden="false" customHeight="false" outlineLevel="0" collapsed="false">
      <c r="A2252" s="15" t="n">
        <v>7521</v>
      </c>
      <c r="B2252" s="16" t="n">
        <v>3.3849271555774</v>
      </c>
      <c r="C2252" s="15" t="n">
        <v>300</v>
      </c>
      <c r="D2252" s="15" t="n">
        <v>325</v>
      </c>
      <c r="E2252" s="15" t="n">
        <v>30</v>
      </c>
      <c r="F2252" s="16" t="n">
        <v>0.67080270183412</v>
      </c>
      <c r="G2252" s="17" t="s">
        <v>103</v>
      </c>
      <c r="H2252" s="18" t="n">
        <v>0.2</v>
      </c>
      <c r="I2252" s="18" t="n">
        <v>1</v>
      </c>
      <c r="J2252" s="19" t="n">
        <v>0.96670374373978</v>
      </c>
      <c r="K2252" s="19" t="n">
        <v>0.457750286019832</v>
      </c>
      <c r="L2252" s="16" t="n">
        <v>12.0460041123751</v>
      </c>
      <c r="M2252" s="19" t="n">
        <v>0.622381403366482</v>
      </c>
      <c r="N2252" s="19" t="n">
        <v>0.984001424033858</v>
      </c>
      <c r="O2252" s="19" t="n">
        <v>0.96670374373978</v>
      </c>
      <c r="P2252" s="19" t="n">
        <v>0.429677053639435</v>
      </c>
      <c r="Q2252" s="17" t="s">
        <v>29</v>
      </c>
      <c r="R2252" s="5" t="str">
        <f aca="false">IF(OR(Q2252="Steel plate",Q2252="Concrete jacket"),"Steel plate or jacket",Q2252)</f>
        <v>Monitor</v>
      </c>
      <c r="S2252" s="5" t="str">
        <f aca="false">IF(O2252&lt;='Tree rules'!$C$4,IF(N2252&lt;='Tree rules'!$C$5,IF(P2252&lt;='Tree rules'!$C$7,"Monitor","Polymer laminate"),IF(P2252&lt;='Tree rules'!$C$8,"Seal cracks","Polymer laminate")),IF(O2252&lt;='Tree rules'!$C$6,IF(P2252&lt;='Tree rules'!$C$9,"Polymer laminate","Steel plate or jacket"),IF(L2252&lt;='Tree rules'!$C$10,"Steel plate or jacket","Polymer laminate")))</f>
        <v>Monitor</v>
      </c>
      <c r="T2252" s="5" t="str">
        <f aca="false">IF(S2252=R2252,"Yes","No")</f>
        <v>Yes</v>
      </c>
    </row>
    <row r="2253" customFormat="false" ht="15" hidden="false" customHeight="false" outlineLevel="0" collapsed="false">
      <c r="A2253" s="15" t="n">
        <v>7522</v>
      </c>
      <c r="B2253" s="16" t="n">
        <v>5.70663721164734</v>
      </c>
      <c r="C2253" s="15" t="n">
        <v>300</v>
      </c>
      <c r="D2253" s="15" t="n">
        <v>525</v>
      </c>
      <c r="E2253" s="15" t="n">
        <v>30</v>
      </c>
      <c r="F2253" s="16" t="n">
        <v>0.658614812073332</v>
      </c>
      <c r="G2253" s="17" t="s">
        <v>101</v>
      </c>
      <c r="H2253" s="18" t="n">
        <v>0.3</v>
      </c>
      <c r="I2253" s="18" t="n">
        <v>1.5</v>
      </c>
      <c r="J2253" s="19" t="n">
        <v>0.980762790325747</v>
      </c>
      <c r="K2253" s="19" t="n">
        <v>0.408016471787362</v>
      </c>
      <c r="L2253" s="16" t="n">
        <v>11.9636000244179</v>
      </c>
      <c r="M2253" s="19" t="n">
        <v>0.867260280701369</v>
      </c>
      <c r="N2253" s="19" t="n">
        <v>1.01481289890176</v>
      </c>
      <c r="O2253" s="19" t="n">
        <v>1.2710604988041</v>
      </c>
      <c r="P2253" s="19" t="n">
        <v>0.409645317767261</v>
      </c>
      <c r="Q2253" s="17" t="s">
        <v>31</v>
      </c>
      <c r="R2253" s="5" t="str">
        <f aca="false">IF(OR(Q2253="Steel plate",Q2253="Concrete jacket"),"Steel plate or jacket",Q2253)</f>
        <v>Polymer laminate</v>
      </c>
      <c r="S2253" s="5" t="str">
        <f aca="false">IF(O2253&lt;='Tree rules'!$C$4,IF(N2253&lt;='Tree rules'!$C$5,IF(P2253&lt;='Tree rules'!$C$7,"Monitor","Polymer laminate"),IF(P2253&lt;='Tree rules'!$C$8,"Seal cracks","Polymer laminate")),IF(O2253&lt;='Tree rules'!$C$6,IF(P2253&lt;='Tree rules'!$C$9,"Polymer laminate","Steel plate or jacket"),IF(L2253&lt;='Tree rules'!$C$10,"Steel plate or jacket","Polymer laminate")))</f>
        <v>Polymer laminate</v>
      </c>
      <c r="T2253" s="5" t="str">
        <f aca="false">IF(S2253=R2253,"Yes","No")</f>
        <v>Yes</v>
      </c>
    </row>
    <row r="2254" customFormat="false" ht="15" hidden="false" customHeight="false" outlineLevel="0" collapsed="false">
      <c r="A2254" s="15" t="n">
        <v>7528</v>
      </c>
      <c r="B2254" s="16" t="n">
        <v>4.12162596185251</v>
      </c>
      <c r="C2254" s="15" t="n">
        <v>300</v>
      </c>
      <c r="D2254" s="15" t="n">
        <v>375</v>
      </c>
      <c r="E2254" s="15" t="n">
        <v>30</v>
      </c>
      <c r="F2254" s="16" t="n">
        <v>0.814840647739602</v>
      </c>
      <c r="G2254" s="17" t="s">
        <v>101</v>
      </c>
      <c r="H2254" s="18" t="n">
        <v>0.3</v>
      </c>
      <c r="I2254" s="18" t="n">
        <v>1</v>
      </c>
      <c r="J2254" s="19" t="n">
        <v>0.93345809106729</v>
      </c>
      <c r="K2254" s="19" t="n">
        <v>0.559102474617116</v>
      </c>
      <c r="L2254" s="16" t="n">
        <v>12.5277384858739</v>
      </c>
      <c r="M2254" s="19" t="n">
        <v>0.497132668890812</v>
      </c>
      <c r="N2254" s="19" t="n">
        <v>0.694641332991657</v>
      </c>
      <c r="O2254" s="19" t="n">
        <v>0.93345809106729</v>
      </c>
      <c r="P2254" s="19" t="n">
        <v>0.711269662428746</v>
      </c>
      <c r="Q2254" s="17" t="s">
        <v>29</v>
      </c>
      <c r="R2254" s="5" t="str">
        <f aca="false">IF(OR(Q2254="Steel plate",Q2254="Concrete jacket"),"Steel plate or jacket",Q2254)</f>
        <v>Monitor</v>
      </c>
      <c r="S2254" s="5" t="str">
        <f aca="false">IF(O2254&lt;='Tree rules'!$C$4,IF(N2254&lt;='Tree rules'!$C$5,IF(P2254&lt;='Tree rules'!$C$7,"Monitor","Polymer laminate"),IF(P2254&lt;='Tree rules'!$C$8,"Seal cracks","Polymer laminate")),IF(O2254&lt;='Tree rules'!$C$6,IF(P2254&lt;='Tree rules'!$C$9,"Polymer laminate","Steel plate or jacket"),IF(L2254&lt;='Tree rules'!$C$10,"Steel plate or jacket","Polymer laminate")))</f>
        <v>Monitor</v>
      </c>
      <c r="T2254" s="5" t="str">
        <f aca="false">IF(S2254=R2254,"Yes","No")</f>
        <v>Yes</v>
      </c>
    </row>
    <row r="2255" customFormat="false" ht="15" hidden="false" customHeight="false" outlineLevel="0" collapsed="false">
      <c r="A2255" s="15" t="n">
        <v>7531</v>
      </c>
      <c r="B2255" s="16" t="n">
        <v>6.83080950523561</v>
      </c>
      <c r="C2255" s="15" t="n">
        <v>300</v>
      </c>
      <c r="D2255" s="15" t="n">
        <v>625</v>
      </c>
      <c r="E2255" s="15" t="n">
        <v>30</v>
      </c>
      <c r="F2255" s="16" t="n">
        <v>0.725960174139756</v>
      </c>
      <c r="G2255" s="17" t="s">
        <v>103</v>
      </c>
      <c r="H2255" s="18" t="n">
        <v>0.2</v>
      </c>
      <c r="I2255" s="18" t="n">
        <v>1.5</v>
      </c>
      <c r="J2255" s="19" t="n">
        <v>0.887540808835196</v>
      </c>
      <c r="K2255" s="19" t="n">
        <v>0.452103327629974</v>
      </c>
      <c r="L2255" s="16" t="n">
        <v>11.8384913435626</v>
      </c>
      <c r="M2255" s="19" t="n">
        <v>0.564479666337604</v>
      </c>
      <c r="N2255" s="19" t="n">
        <v>1.20406140104045</v>
      </c>
      <c r="O2255" s="19" t="n">
        <v>1.1306811367119</v>
      </c>
      <c r="P2255" s="19" t="n">
        <v>0.628704890645955</v>
      </c>
      <c r="Q2255" s="17" t="s">
        <v>31</v>
      </c>
      <c r="R2255" s="5" t="str">
        <f aca="false">IF(OR(Q2255="Steel plate",Q2255="Concrete jacket"),"Steel plate or jacket",Q2255)</f>
        <v>Polymer laminate</v>
      </c>
      <c r="S2255" s="5" t="str">
        <f aca="false">IF(O2255&lt;='Tree rules'!$C$4,IF(N2255&lt;='Tree rules'!$C$5,IF(P2255&lt;='Tree rules'!$C$7,"Monitor","Polymer laminate"),IF(P2255&lt;='Tree rules'!$C$8,"Seal cracks","Polymer laminate")),IF(O2255&lt;='Tree rules'!$C$6,IF(P2255&lt;='Tree rules'!$C$9,"Polymer laminate","Steel plate or jacket"),IF(L2255&lt;='Tree rules'!$C$10,"Steel plate or jacket","Polymer laminate")))</f>
        <v>Polymer laminate</v>
      </c>
      <c r="T2255" s="5" t="str">
        <f aca="false">IF(S2255=R2255,"Yes","No")</f>
        <v>Yes</v>
      </c>
    </row>
    <row r="2256" customFormat="false" ht="15" hidden="false" customHeight="false" outlineLevel="0" collapsed="false">
      <c r="A2256" s="15" t="n">
        <v>7532</v>
      </c>
      <c r="B2256" s="16" t="n">
        <v>4.42931768575879</v>
      </c>
      <c r="C2256" s="15" t="n">
        <v>300</v>
      </c>
      <c r="D2256" s="15" t="n">
        <v>375</v>
      </c>
      <c r="E2256" s="15" t="n">
        <v>20</v>
      </c>
      <c r="F2256" s="16" t="n">
        <v>0.611130485804701</v>
      </c>
      <c r="G2256" s="17" t="s">
        <v>101</v>
      </c>
      <c r="H2256" s="18" t="n">
        <v>0.3</v>
      </c>
      <c r="I2256" s="18" t="n">
        <v>1</v>
      </c>
      <c r="J2256" s="19" t="n">
        <v>0.919227529471514</v>
      </c>
      <c r="K2256" s="19" t="n">
        <v>0.586442743450295</v>
      </c>
      <c r="L2256" s="16" t="n">
        <v>13.4629716892364</v>
      </c>
      <c r="M2256" s="19" t="n">
        <v>0.940001484305579</v>
      </c>
      <c r="N2256" s="19" t="n">
        <v>0.670273037923305</v>
      </c>
      <c r="O2256" s="19" t="n">
        <v>0.919227529471514</v>
      </c>
      <c r="P2256" s="19" t="n">
        <v>0.389913608898254</v>
      </c>
      <c r="Q2256" s="17" t="s">
        <v>29</v>
      </c>
      <c r="R2256" s="5" t="str">
        <f aca="false">IF(OR(Q2256="Steel plate",Q2256="Concrete jacket"),"Steel plate or jacket",Q2256)</f>
        <v>Monitor</v>
      </c>
      <c r="S2256" s="5" t="str">
        <f aca="false">IF(O2256&lt;='Tree rules'!$C$4,IF(N2256&lt;='Tree rules'!$C$5,IF(P2256&lt;='Tree rules'!$C$7,"Monitor","Polymer laminate"),IF(P2256&lt;='Tree rules'!$C$8,"Seal cracks","Polymer laminate")),IF(O2256&lt;='Tree rules'!$C$6,IF(P2256&lt;='Tree rules'!$C$9,"Polymer laminate","Steel plate or jacket"),IF(L2256&lt;='Tree rules'!$C$10,"Steel plate or jacket","Polymer laminate")))</f>
        <v>Monitor</v>
      </c>
      <c r="T2256" s="5" t="str">
        <f aca="false">IF(S2256=R2256,"Yes","No")</f>
        <v>Yes</v>
      </c>
    </row>
    <row r="2257" customFormat="false" ht="15" hidden="false" customHeight="false" outlineLevel="0" collapsed="false">
      <c r="A2257" s="15" t="n">
        <v>7536</v>
      </c>
      <c r="B2257" s="16" t="n">
        <v>3.9163171241003</v>
      </c>
      <c r="C2257" s="15" t="n">
        <v>300</v>
      </c>
      <c r="D2257" s="15" t="n">
        <v>350</v>
      </c>
      <c r="E2257" s="15" t="n">
        <v>20</v>
      </c>
      <c r="F2257" s="16" t="n">
        <v>0.61599855952741</v>
      </c>
      <c r="G2257" s="17" t="s">
        <v>103</v>
      </c>
      <c r="H2257" s="18" t="n">
        <v>0.2</v>
      </c>
      <c r="I2257" s="18" t="n">
        <v>2</v>
      </c>
      <c r="J2257" s="19" t="n">
        <v>0.863331091555911</v>
      </c>
      <c r="K2257" s="19" t="n">
        <v>0.615026698608038</v>
      </c>
      <c r="L2257" s="16" t="n">
        <v>12.798421974184</v>
      </c>
      <c r="M2257" s="19" t="n">
        <v>0.427351105613603</v>
      </c>
      <c r="N2257" s="19" t="n">
        <v>1.25208459221349</v>
      </c>
      <c r="O2257" s="19" t="n">
        <v>1.19569051206652</v>
      </c>
      <c r="P2257" s="19" t="n">
        <v>0.863527471773114</v>
      </c>
      <c r="Q2257" s="17" t="s">
        <v>31</v>
      </c>
      <c r="R2257" s="5" t="str">
        <f aca="false">IF(OR(Q2257="Steel plate",Q2257="Concrete jacket"),"Steel plate or jacket",Q2257)</f>
        <v>Polymer laminate</v>
      </c>
      <c r="S2257" s="5" t="str">
        <f aca="false">IF(O2257&lt;='Tree rules'!$C$4,IF(N2257&lt;='Tree rules'!$C$5,IF(P2257&lt;='Tree rules'!$C$7,"Monitor","Polymer laminate"),IF(P2257&lt;='Tree rules'!$C$8,"Seal cracks","Polymer laminate")),IF(O2257&lt;='Tree rules'!$C$6,IF(P2257&lt;='Tree rules'!$C$9,"Polymer laminate","Steel plate or jacket"),IF(L2257&lt;='Tree rules'!$C$10,"Steel plate or jacket","Polymer laminate")))</f>
        <v>Polymer laminate</v>
      </c>
      <c r="T2257" s="5" t="str">
        <f aca="false">IF(S2257=R2257,"Yes","No")</f>
        <v>Yes</v>
      </c>
    </row>
    <row r="2258" customFormat="false" ht="15" hidden="false" customHeight="false" outlineLevel="0" collapsed="false">
      <c r="A2258" s="15" t="n">
        <v>7540</v>
      </c>
      <c r="B2258" s="16" t="n">
        <v>5.10310854881442</v>
      </c>
      <c r="C2258" s="15" t="n">
        <v>300</v>
      </c>
      <c r="D2258" s="15" t="n">
        <v>475</v>
      </c>
      <c r="E2258" s="15" t="n">
        <v>30</v>
      </c>
      <c r="F2258" s="16" t="n">
        <v>0.781126378514945</v>
      </c>
      <c r="G2258" s="17" t="s">
        <v>101</v>
      </c>
      <c r="H2258" s="18" t="n">
        <v>0.3</v>
      </c>
      <c r="I2258" s="18" t="n">
        <v>2</v>
      </c>
      <c r="J2258" s="19" t="n">
        <v>0.893612205579781</v>
      </c>
      <c r="K2258" s="19" t="n">
        <v>0.635307018027971</v>
      </c>
      <c r="L2258" s="16" t="n">
        <v>11.8953579226443</v>
      </c>
      <c r="M2258" s="19" t="n">
        <v>0.942637234125966</v>
      </c>
      <c r="N2258" s="19" t="n">
        <v>0.779047270475648</v>
      </c>
      <c r="O2258" s="19" t="n">
        <v>1.21950630555927</v>
      </c>
      <c r="P2258" s="19" t="n">
        <v>0.469173433811991</v>
      </c>
      <c r="Q2258" s="17" t="s">
        <v>31</v>
      </c>
      <c r="R2258" s="5" t="str">
        <f aca="false">IF(OR(Q2258="Steel plate",Q2258="Concrete jacket"),"Steel plate or jacket",Q2258)</f>
        <v>Polymer laminate</v>
      </c>
      <c r="S2258" s="5" t="str">
        <f aca="false">IF(O2258&lt;='Tree rules'!$C$4,IF(N2258&lt;='Tree rules'!$C$5,IF(P2258&lt;='Tree rules'!$C$7,"Monitor","Polymer laminate"),IF(P2258&lt;='Tree rules'!$C$8,"Seal cracks","Polymer laminate")),IF(O2258&lt;='Tree rules'!$C$6,IF(P2258&lt;='Tree rules'!$C$9,"Polymer laminate","Steel plate or jacket"),IF(L2258&lt;='Tree rules'!$C$10,"Steel plate or jacket","Polymer laminate")))</f>
        <v>Polymer laminate</v>
      </c>
      <c r="T2258" s="5" t="str">
        <f aca="false">IF(S2258=R2258,"Yes","No")</f>
        <v>Yes</v>
      </c>
    </row>
    <row r="2259" customFormat="false" ht="15" hidden="false" customHeight="false" outlineLevel="0" collapsed="false">
      <c r="A2259" s="15" t="n">
        <v>7547</v>
      </c>
      <c r="B2259" s="16" t="n">
        <v>3.05532021003931</v>
      </c>
      <c r="C2259" s="15" t="n">
        <v>230</v>
      </c>
      <c r="D2259" s="15" t="n">
        <v>300</v>
      </c>
      <c r="E2259" s="15" t="n">
        <v>30</v>
      </c>
      <c r="F2259" s="16" t="n">
        <v>0.768324290280112</v>
      </c>
      <c r="G2259" s="17" t="s">
        <v>103</v>
      </c>
      <c r="H2259" s="18" t="n">
        <v>0.2</v>
      </c>
      <c r="I2259" s="18" t="n">
        <v>1.5</v>
      </c>
      <c r="J2259" s="19" t="n">
        <v>0.973027380298576</v>
      </c>
      <c r="K2259" s="19" t="n">
        <v>0.484654623651653</v>
      </c>
      <c r="L2259" s="16" t="n">
        <v>11.934844570466</v>
      </c>
      <c r="M2259" s="19" t="n">
        <v>0.720791503376652</v>
      </c>
      <c r="N2259" s="19" t="n">
        <v>1.24702951674074</v>
      </c>
      <c r="O2259" s="19" t="n">
        <v>1.22374996104718</v>
      </c>
      <c r="P2259" s="19" t="n">
        <v>0.461678348352259</v>
      </c>
      <c r="Q2259" s="17" t="s">
        <v>31</v>
      </c>
      <c r="R2259" s="5" t="str">
        <f aca="false">IF(OR(Q2259="Steel plate",Q2259="Concrete jacket"),"Steel plate or jacket",Q2259)</f>
        <v>Polymer laminate</v>
      </c>
      <c r="S2259" s="5" t="str">
        <f aca="false">IF(O2259&lt;='Tree rules'!$C$4,IF(N2259&lt;='Tree rules'!$C$5,IF(P2259&lt;='Tree rules'!$C$7,"Monitor","Polymer laminate"),IF(P2259&lt;='Tree rules'!$C$8,"Seal cracks","Polymer laminate")),IF(O2259&lt;='Tree rules'!$C$6,IF(P2259&lt;='Tree rules'!$C$9,"Polymer laminate","Steel plate or jacket"),IF(L2259&lt;='Tree rules'!$C$10,"Steel plate or jacket","Polymer laminate")))</f>
        <v>Polymer laminate</v>
      </c>
      <c r="T2259" s="5" t="str">
        <f aca="false">IF(S2259=R2259,"Yes","No")</f>
        <v>Yes</v>
      </c>
    </row>
    <row r="2260" customFormat="false" ht="15" hidden="false" customHeight="false" outlineLevel="0" collapsed="false">
      <c r="A2260" s="15" t="n">
        <v>7554</v>
      </c>
      <c r="B2260" s="16" t="n">
        <v>5.0251309532125</v>
      </c>
      <c r="C2260" s="15" t="n">
        <v>300</v>
      </c>
      <c r="D2260" s="15" t="n">
        <v>450</v>
      </c>
      <c r="E2260" s="15" t="n">
        <v>30</v>
      </c>
      <c r="F2260" s="16" t="n">
        <v>0.861447857025479</v>
      </c>
      <c r="G2260" s="17" t="s">
        <v>102</v>
      </c>
      <c r="H2260" s="18" t="n">
        <v>0.1</v>
      </c>
      <c r="I2260" s="18" t="n">
        <v>1</v>
      </c>
      <c r="J2260" s="19" t="n">
        <v>0.920041647641409</v>
      </c>
      <c r="K2260" s="19" t="n">
        <v>0.498127862031295</v>
      </c>
      <c r="L2260" s="16" t="n">
        <v>12.9180744298522</v>
      </c>
      <c r="M2260" s="19" t="n">
        <v>0.501972891158369</v>
      </c>
      <c r="N2260" s="19" t="n">
        <v>2.52154058988561</v>
      </c>
      <c r="O2260" s="19" t="n">
        <v>0.920041647641409</v>
      </c>
      <c r="P2260" s="19" t="n">
        <v>0.688529855384304</v>
      </c>
      <c r="Q2260" s="17" t="s">
        <v>30</v>
      </c>
      <c r="R2260" s="5" t="str">
        <f aca="false">IF(OR(Q2260="Steel plate",Q2260="Concrete jacket"),"Steel plate or jacket",Q2260)</f>
        <v>Seal cracks</v>
      </c>
      <c r="S2260" s="5" t="str">
        <f aca="false">IF(O2260&lt;='Tree rules'!$C$4,IF(N2260&lt;='Tree rules'!$C$5,IF(P2260&lt;='Tree rules'!$C$7,"Monitor","Polymer laminate"),IF(P2260&lt;='Tree rules'!$C$8,"Seal cracks","Polymer laminate")),IF(O2260&lt;='Tree rules'!$C$6,IF(P2260&lt;='Tree rules'!$C$9,"Polymer laminate","Steel plate or jacket"),IF(L2260&lt;='Tree rules'!$C$10,"Steel plate or jacket","Polymer laminate")))</f>
        <v>Seal cracks</v>
      </c>
      <c r="T2260" s="5" t="str">
        <f aca="false">IF(S2260=R2260,"Yes","No")</f>
        <v>Yes</v>
      </c>
    </row>
    <row r="2261" customFormat="false" ht="15" hidden="false" customHeight="false" outlineLevel="0" collapsed="false">
      <c r="A2261" s="15" t="n">
        <v>7558</v>
      </c>
      <c r="B2261" s="16" t="n">
        <v>3.3917937298646</v>
      </c>
      <c r="C2261" s="15" t="n">
        <v>300</v>
      </c>
      <c r="D2261" s="15" t="n">
        <v>300</v>
      </c>
      <c r="E2261" s="15" t="n">
        <v>25</v>
      </c>
      <c r="F2261" s="16" t="n">
        <v>0.831109167616348</v>
      </c>
      <c r="G2261" s="17" t="s">
        <v>101</v>
      </c>
      <c r="H2261" s="18" t="n">
        <v>0.3</v>
      </c>
      <c r="I2261" s="18" t="n">
        <v>1</v>
      </c>
      <c r="J2261" s="19" t="n">
        <v>0.916410430725661</v>
      </c>
      <c r="K2261" s="19" t="n">
        <v>0.529676735365292</v>
      </c>
      <c r="L2261" s="16" t="n">
        <v>13.4594989280341</v>
      </c>
      <c r="M2261" s="19" t="n">
        <v>0.901415723134258</v>
      </c>
      <c r="N2261" s="19" t="n">
        <v>0.919112446264332</v>
      </c>
      <c r="O2261" s="19" t="n">
        <v>0.916410430725661</v>
      </c>
      <c r="P2261" s="19" t="n">
        <v>0.409371383347836</v>
      </c>
      <c r="Q2261" s="17" t="s">
        <v>29</v>
      </c>
      <c r="R2261" s="5" t="str">
        <f aca="false">IF(OR(Q2261="Steel plate",Q2261="Concrete jacket"),"Steel plate or jacket",Q2261)</f>
        <v>Monitor</v>
      </c>
      <c r="S2261" s="5" t="str">
        <f aca="false">IF(O2261&lt;='Tree rules'!$C$4,IF(N2261&lt;='Tree rules'!$C$5,IF(P2261&lt;='Tree rules'!$C$7,"Monitor","Polymer laminate"),IF(P2261&lt;='Tree rules'!$C$8,"Seal cracks","Polymer laminate")),IF(O2261&lt;='Tree rules'!$C$6,IF(P2261&lt;='Tree rules'!$C$9,"Polymer laminate","Steel plate or jacket"),IF(L2261&lt;='Tree rules'!$C$10,"Steel plate or jacket","Polymer laminate")))</f>
        <v>Monitor</v>
      </c>
      <c r="T2261" s="5" t="str">
        <f aca="false">IF(S2261=R2261,"Yes","No")</f>
        <v>Yes</v>
      </c>
    </row>
    <row r="2262" customFormat="false" ht="15" hidden="false" customHeight="false" outlineLevel="0" collapsed="false">
      <c r="A2262" s="15" t="n">
        <v>7560</v>
      </c>
      <c r="B2262" s="16" t="n">
        <v>3.96973126627243</v>
      </c>
      <c r="C2262" s="15" t="n">
        <v>230</v>
      </c>
      <c r="D2262" s="15" t="n">
        <v>350</v>
      </c>
      <c r="E2262" s="15" t="n">
        <v>30</v>
      </c>
      <c r="F2262" s="16" t="n">
        <v>0.9045760591966</v>
      </c>
      <c r="G2262" s="17" t="s">
        <v>101</v>
      </c>
      <c r="H2262" s="18" t="n">
        <v>0.3</v>
      </c>
      <c r="I2262" s="18" t="n">
        <v>1</v>
      </c>
      <c r="J2262" s="19" t="n">
        <v>0.87125935791841</v>
      </c>
      <c r="K2262" s="19" t="n">
        <v>0.433620195898976</v>
      </c>
      <c r="L2262" s="16" t="n">
        <v>13.1448055174584</v>
      </c>
      <c r="M2262" s="19" t="n">
        <v>0.449149284953841</v>
      </c>
      <c r="N2262" s="19" t="n">
        <v>0.836886633971752</v>
      </c>
      <c r="O2262" s="19" t="n">
        <v>0.87125935791841</v>
      </c>
      <c r="P2262" s="19" t="n">
        <v>0.717378157256013</v>
      </c>
      <c r="Q2262" s="17" t="s">
        <v>29</v>
      </c>
      <c r="R2262" s="5" t="str">
        <f aca="false">IF(OR(Q2262="Steel plate",Q2262="Concrete jacket"),"Steel plate or jacket",Q2262)</f>
        <v>Monitor</v>
      </c>
      <c r="S2262" s="5" t="str">
        <f aca="false">IF(O2262&lt;='Tree rules'!$C$4,IF(N2262&lt;='Tree rules'!$C$5,IF(P2262&lt;='Tree rules'!$C$7,"Monitor","Polymer laminate"),IF(P2262&lt;='Tree rules'!$C$8,"Seal cracks","Polymer laminate")),IF(O2262&lt;='Tree rules'!$C$6,IF(P2262&lt;='Tree rules'!$C$9,"Polymer laminate","Steel plate or jacket"),IF(L2262&lt;='Tree rules'!$C$10,"Steel plate or jacket","Polymer laminate")))</f>
        <v>Monitor</v>
      </c>
      <c r="T2262" s="5" t="str">
        <f aca="false">IF(S2262=R2262,"Yes","No")</f>
        <v>Yes</v>
      </c>
    </row>
    <row r="2263" customFormat="false" ht="15" hidden="false" customHeight="false" outlineLevel="0" collapsed="false">
      <c r="A2263" s="15" t="n">
        <v>7561</v>
      </c>
      <c r="B2263" s="16" t="n">
        <v>6.50008699380008</v>
      </c>
      <c r="C2263" s="15" t="n">
        <v>230</v>
      </c>
      <c r="D2263" s="15" t="n">
        <v>525</v>
      </c>
      <c r="E2263" s="15" t="n">
        <v>30</v>
      </c>
      <c r="F2263" s="16" t="n">
        <v>0.59130296510254</v>
      </c>
      <c r="G2263" s="17" t="s">
        <v>102</v>
      </c>
      <c r="H2263" s="18" t="n">
        <v>0.1</v>
      </c>
      <c r="I2263" s="18" t="n">
        <v>1</v>
      </c>
      <c r="J2263" s="19" t="n">
        <v>0.959204869579224</v>
      </c>
      <c r="K2263" s="19" t="n">
        <v>0.513166756163141</v>
      </c>
      <c r="L2263" s="16" t="n">
        <v>14.0694523675326</v>
      </c>
      <c r="M2263" s="19" t="n">
        <v>0.823905877189156</v>
      </c>
      <c r="N2263" s="19" t="n">
        <v>2.75038187817119</v>
      </c>
      <c r="O2263" s="19" t="n">
        <v>0.959204869579224</v>
      </c>
      <c r="P2263" s="19" t="n">
        <v>0.386180550028461</v>
      </c>
      <c r="Q2263" s="17" t="s">
        <v>30</v>
      </c>
      <c r="R2263" s="5" t="str">
        <f aca="false">IF(OR(Q2263="Steel plate",Q2263="Concrete jacket"),"Steel plate or jacket",Q2263)</f>
        <v>Seal cracks</v>
      </c>
      <c r="S2263" s="5" t="str">
        <f aca="false">IF(O2263&lt;='Tree rules'!$C$4,IF(N2263&lt;='Tree rules'!$C$5,IF(P2263&lt;='Tree rules'!$C$7,"Monitor","Polymer laminate"),IF(P2263&lt;='Tree rules'!$C$8,"Seal cracks","Polymer laminate")),IF(O2263&lt;='Tree rules'!$C$6,IF(P2263&lt;='Tree rules'!$C$9,"Polymer laminate","Steel plate or jacket"),IF(L2263&lt;='Tree rules'!$C$10,"Steel plate or jacket","Polymer laminate")))</f>
        <v>Seal cracks</v>
      </c>
      <c r="T2263" s="5" t="str">
        <f aca="false">IF(S2263=R2263,"Yes","No")</f>
        <v>Yes</v>
      </c>
    </row>
    <row r="2264" customFormat="false" ht="15" hidden="false" customHeight="false" outlineLevel="0" collapsed="false">
      <c r="A2264" s="15" t="n">
        <v>7563</v>
      </c>
      <c r="B2264" s="16" t="n">
        <v>5.85105398026406</v>
      </c>
      <c r="C2264" s="15" t="n">
        <v>300</v>
      </c>
      <c r="D2264" s="15" t="n">
        <v>575</v>
      </c>
      <c r="E2264" s="15" t="n">
        <v>30</v>
      </c>
      <c r="F2264" s="16" t="n">
        <v>0.818123086872342</v>
      </c>
      <c r="G2264" s="17" t="s">
        <v>102</v>
      </c>
      <c r="H2264" s="18" t="n">
        <v>0.1</v>
      </c>
      <c r="I2264" s="18" t="n">
        <v>1</v>
      </c>
      <c r="J2264" s="19" t="n">
        <v>0.981600080613963</v>
      </c>
      <c r="K2264" s="19" t="n">
        <v>0.434617084868173</v>
      </c>
      <c r="L2264" s="16" t="n">
        <v>11.4278398052033</v>
      </c>
      <c r="M2264" s="19" t="n">
        <v>0.360705551916282</v>
      </c>
      <c r="N2264" s="19" t="n">
        <v>2.77716219080246</v>
      </c>
      <c r="O2264" s="19" t="n">
        <v>0.981600080613964</v>
      </c>
      <c r="P2264" s="19" t="n">
        <v>0.867118751787469</v>
      </c>
      <c r="Q2264" s="17" t="s">
        <v>30</v>
      </c>
      <c r="R2264" s="5" t="str">
        <f aca="false">IF(OR(Q2264="Steel plate",Q2264="Concrete jacket"),"Steel plate or jacket",Q2264)</f>
        <v>Seal cracks</v>
      </c>
      <c r="S2264" s="5" t="str">
        <f aca="false">IF(O2264&lt;='Tree rules'!$C$4,IF(N2264&lt;='Tree rules'!$C$5,IF(P2264&lt;='Tree rules'!$C$7,"Monitor","Polymer laminate"),IF(P2264&lt;='Tree rules'!$C$8,"Seal cracks","Polymer laminate")),IF(O2264&lt;='Tree rules'!$C$6,IF(P2264&lt;='Tree rules'!$C$9,"Polymer laminate","Steel plate or jacket"),IF(L2264&lt;='Tree rules'!$C$10,"Steel plate or jacket","Polymer laminate")))</f>
        <v>Seal cracks</v>
      </c>
      <c r="T2264" s="5" t="str">
        <f aca="false">IF(S2264=R2264,"Yes","No")</f>
        <v>Yes</v>
      </c>
    </row>
    <row r="2265" customFormat="false" ht="15" hidden="false" customHeight="false" outlineLevel="0" collapsed="false">
      <c r="A2265" s="15" t="n">
        <v>7564</v>
      </c>
      <c r="B2265" s="16" t="n">
        <v>4.44297309337075</v>
      </c>
      <c r="C2265" s="15" t="n">
        <v>230</v>
      </c>
      <c r="D2265" s="15" t="n">
        <v>450</v>
      </c>
      <c r="E2265" s="15" t="n">
        <v>30</v>
      </c>
      <c r="F2265" s="16" t="n">
        <v>0.649145274956135</v>
      </c>
      <c r="G2265" s="17" t="s">
        <v>101</v>
      </c>
      <c r="H2265" s="18" t="n">
        <v>0.3</v>
      </c>
      <c r="I2265" s="18" t="n">
        <v>2</v>
      </c>
      <c r="J2265" s="19" t="n">
        <v>0.942008555094167</v>
      </c>
      <c r="K2265" s="19" t="n">
        <v>0.590272198308739</v>
      </c>
      <c r="L2265" s="16" t="n">
        <v>10.9974581519078</v>
      </c>
      <c r="M2265" s="19" t="n">
        <v>0.765379472186073</v>
      </c>
      <c r="N2265" s="19" t="n">
        <v>0.942833780992236</v>
      </c>
      <c r="O2265" s="19" t="n">
        <v>1.32797564954726</v>
      </c>
      <c r="P2265" s="19" t="n">
        <v>0.454098164570974</v>
      </c>
      <c r="Q2265" s="17" t="s">
        <v>31</v>
      </c>
      <c r="R2265" s="5" t="str">
        <f aca="false">IF(OR(Q2265="Steel plate",Q2265="Concrete jacket"),"Steel plate or jacket",Q2265)</f>
        <v>Polymer laminate</v>
      </c>
      <c r="S2265" s="5" t="str">
        <f aca="false">IF(O2265&lt;='Tree rules'!$C$4,IF(N2265&lt;='Tree rules'!$C$5,IF(P2265&lt;='Tree rules'!$C$7,"Monitor","Polymer laminate"),IF(P2265&lt;='Tree rules'!$C$8,"Seal cracks","Polymer laminate")),IF(O2265&lt;='Tree rules'!$C$6,IF(P2265&lt;='Tree rules'!$C$9,"Polymer laminate","Steel plate or jacket"),IF(L2265&lt;='Tree rules'!$C$10,"Steel plate or jacket","Polymer laminate")))</f>
        <v>Polymer laminate</v>
      </c>
      <c r="T2265" s="5" t="str">
        <f aca="false">IF(S2265=R2265,"Yes","No")</f>
        <v>Yes</v>
      </c>
    </row>
    <row r="2266" customFormat="false" ht="15" hidden="false" customHeight="false" outlineLevel="0" collapsed="false">
      <c r="A2266" s="15" t="n">
        <v>7566</v>
      </c>
      <c r="B2266" s="16" t="n">
        <v>4.69019119519434</v>
      </c>
      <c r="C2266" s="15" t="n">
        <v>300</v>
      </c>
      <c r="D2266" s="15" t="n">
        <v>375</v>
      </c>
      <c r="E2266" s="15" t="n">
        <v>20</v>
      </c>
      <c r="F2266" s="16" t="n">
        <v>0.569472988566126</v>
      </c>
      <c r="G2266" s="17" t="s">
        <v>101</v>
      </c>
      <c r="H2266" s="18" t="n">
        <v>0.3</v>
      </c>
      <c r="I2266" s="18" t="n">
        <v>1</v>
      </c>
      <c r="J2266" s="19" t="n">
        <v>0.876355934766082</v>
      </c>
      <c r="K2266" s="19" t="n">
        <v>0.432992486531861</v>
      </c>
      <c r="L2266" s="16" t="n">
        <v>14.1697619190161</v>
      </c>
      <c r="M2266" s="19" t="n">
        <v>0.774609975473212</v>
      </c>
      <c r="N2266" s="19" t="n">
        <v>0.536228674814341</v>
      </c>
      <c r="O2266" s="19" t="n">
        <v>0.876355934766082</v>
      </c>
      <c r="P2266" s="19" t="n">
        <v>0.396309847233403</v>
      </c>
      <c r="Q2266" s="17" t="s">
        <v>29</v>
      </c>
      <c r="R2266" s="5" t="str">
        <f aca="false">IF(OR(Q2266="Steel plate",Q2266="Concrete jacket"),"Steel plate or jacket",Q2266)</f>
        <v>Monitor</v>
      </c>
      <c r="S2266" s="5" t="str">
        <f aca="false">IF(O2266&lt;='Tree rules'!$C$4,IF(N2266&lt;='Tree rules'!$C$5,IF(P2266&lt;='Tree rules'!$C$7,"Monitor","Polymer laminate"),IF(P2266&lt;='Tree rules'!$C$8,"Seal cracks","Polymer laminate")),IF(O2266&lt;='Tree rules'!$C$6,IF(P2266&lt;='Tree rules'!$C$9,"Polymer laminate","Steel plate or jacket"),IF(L2266&lt;='Tree rules'!$C$10,"Steel plate or jacket","Polymer laminate")))</f>
        <v>Monitor</v>
      </c>
      <c r="T2266" s="5" t="str">
        <f aca="false">IF(S2266=R2266,"Yes","No")</f>
        <v>Yes</v>
      </c>
    </row>
    <row r="2267" customFormat="false" ht="15" hidden="false" customHeight="false" outlineLevel="0" collapsed="false">
      <c r="A2267" s="15" t="n">
        <v>7568</v>
      </c>
      <c r="B2267" s="16" t="n">
        <v>4.69777285412865</v>
      </c>
      <c r="C2267" s="15" t="n">
        <v>300</v>
      </c>
      <c r="D2267" s="15" t="n">
        <v>425</v>
      </c>
      <c r="E2267" s="15" t="n">
        <v>30</v>
      </c>
      <c r="F2267" s="16" t="n">
        <v>0.833313701217452</v>
      </c>
      <c r="G2267" s="17" t="s">
        <v>103</v>
      </c>
      <c r="H2267" s="18" t="n">
        <v>0.2</v>
      </c>
      <c r="I2267" s="18" t="n">
        <v>1.5</v>
      </c>
      <c r="J2267" s="19" t="n">
        <v>0.872578933715207</v>
      </c>
      <c r="K2267" s="19" t="n">
        <v>0.441945182634424</v>
      </c>
      <c r="L2267" s="16" t="n">
        <v>12.4609359525959</v>
      </c>
      <c r="M2267" s="19" t="n">
        <v>0.325888252872594</v>
      </c>
      <c r="N2267" s="19" t="n">
        <v>1.46675679912696</v>
      </c>
      <c r="O2267" s="19" t="n">
        <v>1.11605237246095</v>
      </c>
      <c r="P2267" s="19" t="n">
        <v>1.08486322390413</v>
      </c>
      <c r="Q2267" s="17" t="s">
        <v>31</v>
      </c>
      <c r="R2267" s="5" t="str">
        <f aca="false">IF(OR(Q2267="Steel plate",Q2267="Concrete jacket"),"Steel plate or jacket",Q2267)</f>
        <v>Polymer laminate</v>
      </c>
      <c r="S2267" s="5" t="str">
        <f aca="false">IF(O2267&lt;='Tree rules'!$C$4,IF(N2267&lt;='Tree rules'!$C$5,IF(P2267&lt;='Tree rules'!$C$7,"Monitor","Polymer laminate"),IF(P2267&lt;='Tree rules'!$C$8,"Seal cracks","Polymer laminate")),IF(O2267&lt;='Tree rules'!$C$6,IF(P2267&lt;='Tree rules'!$C$9,"Polymer laminate","Steel plate or jacket"),IF(L2267&lt;='Tree rules'!$C$10,"Steel plate or jacket","Polymer laminate")))</f>
        <v>Polymer laminate</v>
      </c>
      <c r="T2267" s="5" t="str">
        <f aca="false">IF(S2267=R2267,"Yes","No")</f>
        <v>Yes</v>
      </c>
    </row>
    <row r="2268" customFormat="false" ht="15" hidden="false" customHeight="false" outlineLevel="0" collapsed="false">
      <c r="A2268" s="15" t="n">
        <v>7569</v>
      </c>
      <c r="B2268" s="16" t="n">
        <v>4.31081059430491</v>
      </c>
      <c r="C2268" s="15" t="n">
        <v>300</v>
      </c>
      <c r="D2268" s="15" t="n">
        <v>425</v>
      </c>
      <c r="E2268" s="15" t="n">
        <v>30</v>
      </c>
      <c r="F2268" s="16" t="n">
        <v>0.707341881547042</v>
      </c>
      <c r="G2268" s="17" t="s">
        <v>103</v>
      </c>
      <c r="H2268" s="18" t="n">
        <v>0.2</v>
      </c>
      <c r="I2268" s="18" t="n">
        <v>1.5</v>
      </c>
      <c r="J2268" s="19" t="n">
        <v>0.899850062595078</v>
      </c>
      <c r="K2268" s="19" t="n">
        <v>0.435863310997038</v>
      </c>
      <c r="L2268" s="16" t="n">
        <v>11.3741704335222</v>
      </c>
      <c r="M2268" s="19" t="n">
        <v>0.536173162037952</v>
      </c>
      <c r="N2268" s="19" t="n">
        <v>1.27515909680172</v>
      </c>
      <c r="O2268" s="19" t="n">
        <v>1.15366928005083</v>
      </c>
      <c r="P2268" s="19" t="n">
        <v>0.565330842563425</v>
      </c>
      <c r="Q2268" s="17" t="s">
        <v>31</v>
      </c>
      <c r="R2268" s="5" t="str">
        <f aca="false">IF(OR(Q2268="Steel plate",Q2268="Concrete jacket"),"Steel plate or jacket",Q2268)</f>
        <v>Polymer laminate</v>
      </c>
      <c r="S2268" s="5" t="str">
        <f aca="false">IF(O2268&lt;='Tree rules'!$C$4,IF(N2268&lt;='Tree rules'!$C$5,IF(P2268&lt;='Tree rules'!$C$7,"Monitor","Polymer laminate"),IF(P2268&lt;='Tree rules'!$C$8,"Seal cracks","Polymer laminate")),IF(O2268&lt;='Tree rules'!$C$6,IF(P2268&lt;='Tree rules'!$C$9,"Polymer laminate","Steel plate or jacket"),IF(L2268&lt;='Tree rules'!$C$10,"Steel plate or jacket","Polymer laminate")))</f>
        <v>Polymer laminate</v>
      </c>
      <c r="T2268" s="5" t="str">
        <f aca="false">IF(S2268=R2268,"Yes","No")</f>
        <v>Yes</v>
      </c>
    </row>
    <row r="2269" customFormat="false" ht="15" hidden="false" customHeight="false" outlineLevel="0" collapsed="false">
      <c r="A2269" s="15" t="n">
        <v>7570</v>
      </c>
      <c r="B2269" s="16" t="n">
        <v>3.60412958047077</v>
      </c>
      <c r="C2269" s="15" t="n">
        <v>230</v>
      </c>
      <c r="D2269" s="15" t="n">
        <v>350</v>
      </c>
      <c r="E2269" s="15" t="n">
        <v>30</v>
      </c>
      <c r="F2269" s="16" t="n">
        <v>0.862679904875916</v>
      </c>
      <c r="G2269" s="17" t="s">
        <v>103</v>
      </c>
      <c r="H2269" s="18" t="n">
        <v>0.2</v>
      </c>
      <c r="I2269" s="18" t="n">
        <v>2</v>
      </c>
      <c r="J2269" s="19" t="n">
        <v>0.937003996470293</v>
      </c>
      <c r="K2269" s="19" t="n">
        <v>0.402401715877882</v>
      </c>
      <c r="L2269" s="16" t="n">
        <v>11.8556894094433</v>
      </c>
      <c r="M2269" s="19" t="n">
        <v>0.683400971770765</v>
      </c>
      <c r="N2269" s="19" t="n">
        <v>1.67527666490986</v>
      </c>
      <c r="O2269" s="19" t="n">
        <v>1.49695597697651</v>
      </c>
      <c r="P2269" s="19" t="n">
        <v>0.59481692098197</v>
      </c>
      <c r="Q2269" s="17" t="s">
        <v>31</v>
      </c>
      <c r="R2269" s="5" t="str">
        <f aca="false">IF(OR(Q2269="Steel plate",Q2269="Concrete jacket"),"Steel plate or jacket",Q2269)</f>
        <v>Polymer laminate</v>
      </c>
      <c r="S2269" s="5" t="str">
        <f aca="false">IF(O2269&lt;='Tree rules'!$C$4,IF(N2269&lt;='Tree rules'!$C$5,IF(P2269&lt;='Tree rules'!$C$7,"Monitor","Polymer laminate"),IF(P2269&lt;='Tree rules'!$C$8,"Seal cracks","Polymer laminate")),IF(O2269&lt;='Tree rules'!$C$6,IF(P2269&lt;='Tree rules'!$C$9,"Polymer laminate","Steel plate or jacket"),IF(L2269&lt;='Tree rules'!$C$10,"Steel plate or jacket","Polymer laminate")))</f>
        <v>Steel plate or jacket</v>
      </c>
      <c r="T2269" s="5" t="str">
        <f aca="false">IF(S2269=R2269,"Yes","No")</f>
        <v>No</v>
      </c>
    </row>
    <row r="2270" customFormat="false" ht="15" hidden="false" customHeight="false" outlineLevel="0" collapsed="false">
      <c r="A2270" s="15" t="n">
        <v>7571</v>
      </c>
      <c r="B2270" s="16" t="n">
        <v>7.25046136048616</v>
      </c>
      <c r="C2270" s="15" t="n">
        <v>300</v>
      </c>
      <c r="D2270" s="15" t="n">
        <v>675</v>
      </c>
      <c r="E2270" s="15" t="n">
        <v>30</v>
      </c>
      <c r="F2270" s="16" t="n">
        <v>0.835085766504464</v>
      </c>
      <c r="G2270" s="17" t="s">
        <v>101</v>
      </c>
      <c r="H2270" s="18" t="n">
        <v>0.3</v>
      </c>
      <c r="I2270" s="18" t="n">
        <v>1.5</v>
      </c>
      <c r="J2270" s="19" t="n">
        <v>0.888304614535936</v>
      </c>
      <c r="K2270" s="19" t="n">
        <v>0.504792732198619</v>
      </c>
      <c r="L2270" s="16" t="n">
        <v>11.5637342272507</v>
      </c>
      <c r="M2270" s="19" t="n">
        <v>0.946595210994704</v>
      </c>
      <c r="N2270" s="19" t="n">
        <v>0.676739679988432</v>
      </c>
      <c r="O2270" s="19" t="n">
        <v>1.10825206510579</v>
      </c>
      <c r="P2270" s="19" t="n">
        <v>0.449539497732896</v>
      </c>
      <c r="Q2270" s="17" t="s">
        <v>31</v>
      </c>
      <c r="R2270" s="5" t="str">
        <f aca="false">IF(OR(Q2270="Steel plate",Q2270="Concrete jacket"),"Steel plate or jacket",Q2270)</f>
        <v>Polymer laminate</v>
      </c>
      <c r="S2270" s="5" t="str">
        <f aca="false">IF(O2270&lt;='Tree rules'!$C$4,IF(N2270&lt;='Tree rules'!$C$5,IF(P2270&lt;='Tree rules'!$C$7,"Monitor","Polymer laminate"),IF(P2270&lt;='Tree rules'!$C$8,"Seal cracks","Polymer laminate")),IF(O2270&lt;='Tree rules'!$C$6,IF(P2270&lt;='Tree rules'!$C$9,"Polymer laminate","Steel plate or jacket"),IF(L2270&lt;='Tree rules'!$C$10,"Steel plate or jacket","Polymer laminate")))</f>
        <v>Polymer laminate</v>
      </c>
      <c r="T2270" s="5" t="str">
        <f aca="false">IF(S2270=R2270,"Yes","No")</f>
        <v>Yes</v>
      </c>
    </row>
    <row r="2271" customFormat="false" ht="15" hidden="false" customHeight="false" outlineLevel="0" collapsed="false">
      <c r="A2271" s="15" t="n">
        <v>7572</v>
      </c>
      <c r="B2271" s="16" t="n">
        <v>3.73380843703017</v>
      </c>
      <c r="C2271" s="15" t="n">
        <v>230</v>
      </c>
      <c r="D2271" s="15" t="n">
        <v>350</v>
      </c>
      <c r="E2271" s="15" t="n">
        <v>30</v>
      </c>
      <c r="F2271" s="16" t="n">
        <v>0.862679904875916</v>
      </c>
      <c r="G2271" s="17" t="s">
        <v>101</v>
      </c>
      <c r="H2271" s="18" t="n">
        <v>0.3</v>
      </c>
      <c r="I2271" s="18" t="n">
        <v>1</v>
      </c>
      <c r="J2271" s="19" t="n">
        <v>0.93759526408902</v>
      </c>
      <c r="K2271" s="19" t="n">
        <v>0.562828050018134</v>
      </c>
      <c r="L2271" s="16" t="n">
        <v>12.282264595494</v>
      </c>
      <c r="M2271" s="19" t="n">
        <v>0.930644945244685</v>
      </c>
      <c r="N2271" s="19" t="n">
        <v>0.646469524126159</v>
      </c>
      <c r="O2271" s="19" t="n">
        <v>0.93759526408902</v>
      </c>
      <c r="P2271" s="19" t="n">
        <v>0.402571986582687</v>
      </c>
      <c r="Q2271" s="17" t="s">
        <v>29</v>
      </c>
      <c r="R2271" s="5" t="str">
        <f aca="false">IF(OR(Q2271="Steel plate",Q2271="Concrete jacket"),"Steel plate or jacket",Q2271)</f>
        <v>Monitor</v>
      </c>
      <c r="S2271" s="5" t="str">
        <f aca="false">IF(O2271&lt;='Tree rules'!$C$4,IF(N2271&lt;='Tree rules'!$C$5,IF(P2271&lt;='Tree rules'!$C$7,"Monitor","Polymer laminate"),IF(P2271&lt;='Tree rules'!$C$8,"Seal cracks","Polymer laminate")),IF(O2271&lt;='Tree rules'!$C$6,IF(P2271&lt;='Tree rules'!$C$9,"Polymer laminate","Steel plate or jacket"),IF(L2271&lt;='Tree rules'!$C$10,"Steel plate or jacket","Polymer laminate")))</f>
        <v>Monitor</v>
      </c>
      <c r="T2271" s="5" t="str">
        <f aca="false">IF(S2271=R2271,"Yes","No")</f>
        <v>Yes</v>
      </c>
    </row>
    <row r="2272" customFormat="false" ht="15" hidden="false" customHeight="false" outlineLevel="0" collapsed="false">
      <c r="A2272" s="15" t="n">
        <v>7575</v>
      </c>
      <c r="B2272" s="16" t="n">
        <v>3.31631448867574</v>
      </c>
      <c r="C2272" s="15" t="n">
        <v>230</v>
      </c>
      <c r="D2272" s="15" t="n">
        <v>300</v>
      </c>
      <c r="E2272" s="15" t="n">
        <v>30</v>
      </c>
      <c r="F2272" s="16" t="n">
        <v>0.688332522525665</v>
      </c>
      <c r="G2272" s="17" t="s">
        <v>103</v>
      </c>
      <c r="H2272" s="18" t="n">
        <v>0.2</v>
      </c>
      <c r="I2272" s="18" t="n">
        <v>1.5</v>
      </c>
      <c r="J2272" s="19" t="n">
        <v>0.922763549059821</v>
      </c>
      <c r="K2272" s="19" t="n">
        <v>0.447929802627621</v>
      </c>
      <c r="L2272" s="16" t="n">
        <v>13.0563562546289</v>
      </c>
      <c r="M2272" s="19" t="n">
        <v>0.29908782352703</v>
      </c>
      <c r="N2272" s="19" t="n">
        <v>1.75862947170977</v>
      </c>
      <c r="O2272" s="19" t="n">
        <v>1.17747867638857</v>
      </c>
      <c r="P2272" s="19" t="n">
        <v>0.959133801780459</v>
      </c>
      <c r="Q2272" s="17" t="s">
        <v>31</v>
      </c>
      <c r="R2272" s="5" t="str">
        <f aca="false">IF(OR(Q2272="Steel plate",Q2272="Concrete jacket"),"Steel plate or jacket",Q2272)</f>
        <v>Polymer laminate</v>
      </c>
      <c r="S2272" s="5" t="str">
        <f aca="false">IF(O2272&lt;='Tree rules'!$C$4,IF(N2272&lt;='Tree rules'!$C$5,IF(P2272&lt;='Tree rules'!$C$7,"Monitor","Polymer laminate"),IF(P2272&lt;='Tree rules'!$C$8,"Seal cracks","Polymer laminate")),IF(O2272&lt;='Tree rules'!$C$6,IF(P2272&lt;='Tree rules'!$C$9,"Polymer laminate","Steel plate or jacket"),IF(L2272&lt;='Tree rules'!$C$10,"Steel plate or jacket","Polymer laminate")))</f>
        <v>Polymer laminate</v>
      </c>
      <c r="T2272" s="5" t="str">
        <f aca="false">IF(S2272=R2272,"Yes","No")</f>
        <v>Yes</v>
      </c>
    </row>
    <row r="2273" customFormat="false" ht="15" hidden="false" customHeight="false" outlineLevel="0" collapsed="false">
      <c r="A2273" s="15" t="n">
        <v>7581</v>
      </c>
      <c r="B2273" s="16" t="n">
        <v>3.17536664475313</v>
      </c>
      <c r="C2273" s="15" t="n">
        <v>300</v>
      </c>
      <c r="D2273" s="15" t="n">
        <v>300</v>
      </c>
      <c r="E2273" s="15" t="n">
        <v>30</v>
      </c>
      <c r="F2273" s="16" t="n">
        <v>0.831109167616348</v>
      </c>
      <c r="G2273" s="17" t="s">
        <v>101</v>
      </c>
      <c r="H2273" s="18" t="n">
        <v>0.3</v>
      </c>
      <c r="I2273" s="18" t="n">
        <v>2</v>
      </c>
      <c r="J2273" s="19" t="n">
        <v>0.970282042323718</v>
      </c>
      <c r="K2273" s="19" t="n">
        <v>0.418713686835638</v>
      </c>
      <c r="L2273" s="16" t="n">
        <v>12.6006612887029</v>
      </c>
      <c r="M2273" s="19" t="n">
        <v>0.298183926009092</v>
      </c>
      <c r="N2273" s="19" t="n">
        <v>1.78123836014123</v>
      </c>
      <c r="O2273" s="19" t="n">
        <v>1.53429371343566</v>
      </c>
      <c r="P2273" s="19" t="n">
        <v>1.27138020670848</v>
      </c>
      <c r="Q2273" s="17" t="s">
        <v>31</v>
      </c>
      <c r="R2273" s="5" t="str">
        <f aca="false">IF(OR(Q2273="Steel plate",Q2273="Concrete jacket"),"Steel plate or jacket",Q2273)</f>
        <v>Polymer laminate</v>
      </c>
      <c r="S2273" s="5" t="str">
        <f aca="false">IF(O2273&lt;='Tree rules'!$C$4,IF(N2273&lt;='Tree rules'!$C$5,IF(P2273&lt;='Tree rules'!$C$7,"Monitor","Polymer laminate"),IF(P2273&lt;='Tree rules'!$C$8,"Seal cracks","Polymer laminate")),IF(O2273&lt;='Tree rules'!$C$6,IF(P2273&lt;='Tree rules'!$C$9,"Polymer laminate","Steel plate or jacket"),IF(L2273&lt;='Tree rules'!$C$10,"Steel plate or jacket","Polymer laminate")))</f>
        <v>Steel plate or jacket</v>
      </c>
      <c r="T2273" s="5" t="str">
        <f aca="false">IF(S2273=R2273,"Yes","No")</f>
        <v>No</v>
      </c>
    </row>
    <row r="2274" customFormat="false" ht="15" hidden="false" customHeight="false" outlineLevel="0" collapsed="false">
      <c r="A2274" s="15" t="n">
        <v>7583</v>
      </c>
      <c r="B2274" s="16" t="n">
        <v>4.0434031373939</v>
      </c>
      <c r="C2274" s="15" t="n">
        <v>300</v>
      </c>
      <c r="D2274" s="15" t="n">
        <v>325</v>
      </c>
      <c r="E2274" s="15" t="n">
        <v>30</v>
      </c>
      <c r="F2274" s="16" t="n">
        <v>0.756099314943392</v>
      </c>
      <c r="G2274" s="17" t="s">
        <v>101</v>
      </c>
      <c r="H2274" s="18" t="n">
        <v>0.3</v>
      </c>
      <c r="I2274" s="18" t="n">
        <v>1.5</v>
      </c>
      <c r="J2274" s="19" t="n">
        <v>0.905006147230958</v>
      </c>
      <c r="K2274" s="19" t="n">
        <v>0.627276698439838</v>
      </c>
      <c r="L2274" s="16" t="n">
        <v>14.5971232396892</v>
      </c>
      <c r="M2274" s="19" t="n">
        <v>0.75085678384885</v>
      </c>
      <c r="N2274" s="19" t="n">
        <v>1.15925814836954</v>
      </c>
      <c r="O2274" s="19" t="n">
        <v>1.07366458679504</v>
      </c>
      <c r="P2274" s="19" t="n">
        <v>0.546352366036197</v>
      </c>
      <c r="Q2274" s="17" t="s">
        <v>31</v>
      </c>
      <c r="R2274" s="5" t="str">
        <f aca="false">IF(OR(Q2274="Steel plate",Q2274="Concrete jacket"),"Steel plate or jacket",Q2274)</f>
        <v>Polymer laminate</v>
      </c>
      <c r="S2274" s="5" t="str">
        <f aca="false">IF(O2274&lt;='Tree rules'!$C$4,IF(N2274&lt;='Tree rules'!$C$5,IF(P2274&lt;='Tree rules'!$C$7,"Monitor","Polymer laminate"),IF(P2274&lt;='Tree rules'!$C$8,"Seal cracks","Polymer laminate")),IF(O2274&lt;='Tree rules'!$C$6,IF(P2274&lt;='Tree rules'!$C$9,"Polymer laminate","Steel plate or jacket"),IF(L2274&lt;='Tree rules'!$C$10,"Steel plate or jacket","Polymer laminate")))</f>
        <v>Polymer laminate</v>
      </c>
      <c r="T2274" s="5" t="str">
        <f aca="false">IF(S2274=R2274,"Yes","No")</f>
        <v>Yes</v>
      </c>
    </row>
    <row r="2275" customFormat="false" ht="15" hidden="false" customHeight="false" outlineLevel="0" collapsed="false">
      <c r="A2275" s="15" t="n">
        <v>7595</v>
      </c>
      <c r="B2275" s="16" t="n">
        <v>3.15540186478898</v>
      </c>
      <c r="C2275" s="15" t="n">
        <v>230</v>
      </c>
      <c r="D2275" s="15" t="n">
        <v>300</v>
      </c>
      <c r="E2275" s="15" t="n">
        <v>30</v>
      </c>
      <c r="F2275" s="16" t="n">
        <v>0.612108978148471</v>
      </c>
      <c r="G2275" s="17" t="s">
        <v>102</v>
      </c>
      <c r="H2275" s="18" t="n">
        <v>0.1</v>
      </c>
      <c r="I2275" s="18" t="n">
        <v>1</v>
      </c>
      <c r="J2275" s="19" t="n">
        <v>0.917394019617587</v>
      </c>
      <c r="K2275" s="19" t="n">
        <v>0.57479858181241</v>
      </c>
      <c r="L2275" s="16" t="n">
        <v>13.0929537958049</v>
      </c>
      <c r="M2275" s="19" t="n">
        <v>0.871908688212961</v>
      </c>
      <c r="N2275" s="19" t="n">
        <v>2.40513657265529</v>
      </c>
      <c r="O2275" s="19" t="n">
        <v>0.917394019617587</v>
      </c>
      <c r="P2275" s="19" t="n">
        <v>0.267149231263945</v>
      </c>
      <c r="Q2275" s="17" t="s">
        <v>30</v>
      </c>
      <c r="R2275" s="5" t="str">
        <f aca="false">IF(OR(Q2275="Steel plate",Q2275="Concrete jacket"),"Steel plate or jacket",Q2275)</f>
        <v>Seal cracks</v>
      </c>
      <c r="S2275" s="5" t="str">
        <f aca="false">IF(O2275&lt;='Tree rules'!$C$4,IF(N2275&lt;='Tree rules'!$C$5,IF(P2275&lt;='Tree rules'!$C$7,"Monitor","Polymer laminate"),IF(P2275&lt;='Tree rules'!$C$8,"Seal cracks","Polymer laminate")),IF(O2275&lt;='Tree rules'!$C$6,IF(P2275&lt;='Tree rules'!$C$9,"Polymer laminate","Steel plate or jacket"),IF(L2275&lt;='Tree rules'!$C$10,"Steel plate or jacket","Polymer laminate")))</f>
        <v>Seal cracks</v>
      </c>
      <c r="T2275" s="5" t="str">
        <f aca="false">IF(S2275=R2275,"Yes","No")</f>
        <v>Yes</v>
      </c>
    </row>
    <row r="2276" customFormat="false" ht="15" hidden="false" customHeight="false" outlineLevel="0" collapsed="false">
      <c r="A2276" s="15" t="n">
        <v>7597</v>
      </c>
      <c r="B2276" s="16" t="n">
        <v>3.37831157124335</v>
      </c>
      <c r="C2276" s="15" t="n">
        <v>300</v>
      </c>
      <c r="D2276" s="15" t="n">
        <v>325</v>
      </c>
      <c r="E2276" s="15" t="n">
        <v>20</v>
      </c>
      <c r="F2276" s="16" t="n">
        <v>0.536642161467296</v>
      </c>
      <c r="G2276" s="17" t="s">
        <v>101</v>
      </c>
      <c r="H2276" s="18" t="n">
        <v>0.3</v>
      </c>
      <c r="I2276" s="18" t="n">
        <v>1.5</v>
      </c>
      <c r="J2276" s="19" t="n">
        <v>0.870004197874384</v>
      </c>
      <c r="K2276" s="19" t="n">
        <v>0.601876730098937</v>
      </c>
      <c r="L2276" s="16" t="n">
        <v>12.0224611076276</v>
      </c>
      <c r="M2276" s="19" t="n">
        <v>0.862330962305669</v>
      </c>
      <c r="N2276" s="19" t="n">
        <v>0.68465283415728</v>
      </c>
      <c r="O2276" s="19" t="n">
        <v>1.04318865591708</v>
      </c>
      <c r="P2276" s="19" t="n">
        <v>0.335845233089864</v>
      </c>
      <c r="Q2276" s="17" t="s">
        <v>31</v>
      </c>
      <c r="R2276" s="5" t="str">
        <f aca="false">IF(OR(Q2276="Steel plate",Q2276="Concrete jacket"),"Steel plate or jacket",Q2276)</f>
        <v>Polymer laminate</v>
      </c>
      <c r="S2276" s="5" t="str">
        <f aca="false">IF(O2276&lt;='Tree rules'!$C$4,IF(N2276&lt;='Tree rules'!$C$5,IF(P2276&lt;='Tree rules'!$C$7,"Monitor","Polymer laminate"),IF(P2276&lt;='Tree rules'!$C$8,"Seal cracks","Polymer laminate")),IF(O2276&lt;='Tree rules'!$C$6,IF(P2276&lt;='Tree rules'!$C$9,"Polymer laminate","Steel plate or jacket"),IF(L2276&lt;='Tree rules'!$C$10,"Steel plate or jacket","Polymer laminate")))</f>
        <v>Polymer laminate</v>
      </c>
      <c r="T2276" s="5" t="str">
        <f aca="false">IF(S2276=R2276,"Yes","No")</f>
        <v>Yes</v>
      </c>
    </row>
    <row r="2277" customFormat="false" ht="15" hidden="false" customHeight="false" outlineLevel="0" collapsed="false">
      <c r="A2277" s="15" t="n">
        <v>7606</v>
      </c>
      <c r="B2277" s="16" t="n">
        <v>7.34938876138525</v>
      </c>
      <c r="C2277" s="15" t="n">
        <v>300</v>
      </c>
      <c r="D2277" s="15" t="n">
        <v>725</v>
      </c>
      <c r="E2277" s="15" t="n">
        <v>20</v>
      </c>
      <c r="F2277" s="16" t="n">
        <v>0.632747765073473</v>
      </c>
      <c r="G2277" s="17" t="s">
        <v>102</v>
      </c>
      <c r="H2277" s="18" t="n">
        <v>0.1</v>
      </c>
      <c r="I2277" s="18" t="n">
        <v>2</v>
      </c>
      <c r="J2277" s="19" t="n">
        <v>0.867060714948318</v>
      </c>
      <c r="K2277" s="19" t="n">
        <v>0.59001315754983</v>
      </c>
      <c r="L2277" s="16" t="n">
        <v>11.1017957120623</v>
      </c>
      <c r="M2277" s="19" t="n">
        <v>0.94778936594619</v>
      </c>
      <c r="N2277" s="19" t="n">
        <v>2.93226024631098</v>
      </c>
      <c r="O2277" s="19" t="n">
        <v>1.22254419968257</v>
      </c>
      <c r="P2277" s="19" t="n">
        <v>0.414787030665683</v>
      </c>
      <c r="Q2277" s="17" t="s">
        <v>31</v>
      </c>
      <c r="R2277" s="5" t="str">
        <f aca="false">IF(OR(Q2277="Steel plate",Q2277="Concrete jacket"),"Steel plate or jacket",Q2277)</f>
        <v>Polymer laminate</v>
      </c>
      <c r="S2277" s="5" t="str">
        <f aca="false">IF(O2277&lt;='Tree rules'!$C$4,IF(N2277&lt;='Tree rules'!$C$5,IF(P2277&lt;='Tree rules'!$C$7,"Monitor","Polymer laminate"),IF(P2277&lt;='Tree rules'!$C$8,"Seal cracks","Polymer laminate")),IF(O2277&lt;='Tree rules'!$C$6,IF(P2277&lt;='Tree rules'!$C$9,"Polymer laminate","Steel plate or jacket"),IF(L2277&lt;='Tree rules'!$C$10,"Steel plate or jacket","Polymer laminate")))</f>
        <v>Polymer laminate</v>
      </c>
      <c r="T2277" s="5" t="str">
        <f aca="false">IF(S2277=R2277,"Yes","No")</f>
        <v>Yes</v>
      </c>
    </row>
    <row r="2278" customFormat="false" ht="15" hidden="false" customHeight="false" outlineLevel="0" collapsed="false">
      <c r="A2278" s="15" t="n">
        <v>7609</v>
      </c>
      <c r="B2278" s="16" t="n">
        <v>4.17019135035653</v>
      </c>
      <c r="C2278" s="15" t="n">
        <v>230</v>
      </c>
      <c r="D2278" s="15" t="n">
        <v>350</v>
      </c>
      <c r="E2278" s="15" t="n">
        <v>25</v>
      </c>
      <c r="F2278" s="16" t="n">
        <v>0.862679904875916</v>
      </c>
      <c r="G2278" s="17" t="s">
        <v>103</v>
      </c>
      <c r="H2278" s="18" t="n">
        <v>0.2</v>
      </c>
      <c r="I2278" s="18" t="n">
        <v>2</v>
      </c>
      <c r="J2278" s="19" t="n">
        <v>0.852050922900871</v>
      </c>
      <c r="K2278" s="19" t="n">
        <v>0.511899802998676</v>
      </c>
      <c r="L2278" s="16" t="n">
        <v>13.7177347051202</v>
      </c>
      <c r="M2278" s="19" t="n">
        <v>0.945882085889666</v>
      </c>
      <c r="N2278" s="19" t="n">
        <v>1.33937992992476</v>
      </c>
      <c r="O2278" s="19" t="n">
        <v>1.26793714622395</v>
      </c>
      <c r="P2278" s="19" t="n">
        <v>0.51208639119504</v>
      </c>
      <c r="Q2278" s="17" t="s">
        <v>31</v>
      </c>
      <c r="R2278" s="5" t="str">
        <f aca="false">IF(OR(Q2278="Steel plate",Q2278="Concrete jacket"),"Steel plate or jacket",Q2278)</f>
        <v>Polymer laminate</v>
      </c>
      <c r="S2278" s="5" t="str">
        <f aca="false">IF(O2278&lt;='Tree rules'!$C$4,IF(N2278&lt;='Tree rules'!$C$5,IF(P2278&lt;='Tree rules'!$C$7,"Monitor","Polymer laminate"),IF(P2278&lt;='Tree rules'!$C$8,"Seal cracks","Polymer laminate")),IF(O2278&lt;='Tree rules'!$C$6,IF(P2278&lt;='Tree rules'!$C$9,"Polymer laminate","Steel plate or jacket"),IF(L2278&lt;='Tree rules'!$C$10,"Steel plate or jacket","Polymer laminate")))</f>
        <v>Polymer laminate</v>
      </c>
      <c r="T2278" s="5" t="str">
        <f aca="false">IF(S2278=R2278,"Yes","No")</f>
        <v>Yes</v>
      </c>
    </row>
    <row r="2279" customFormat="false" ht="15" hidden="false" customHeight="false" outlineLevel="0" collapsed="false">
      <c r="A2279" s="15" t="n">
        <v>7617</v>
      </c>
      <c r="B2279" s="16" t="n">
        <v>6.20694918070526</v>
      </c>
      <c r="C2279" s="15" t="n">
        <v>230</v>
      </c>
      <c r="D2279" s="15" t="n">
        <v>600</v>
      </c>
      <c r="E2279" s="15" t="n">
        <v>25</v>
      </c>
      <c r="F2279" s="16" t="n">
        <v>0.742342309449384</v>
      </c>
      <c r="G2279" s="17" t="s">
        <v>101</v>
      </c>
      <c r="H2279" s="18" t="n">
        <v>0.3</v>
      </c>
      <c r="I2279" s="18" t="n">
        <v>1</v>
      </c>
      <c r="J2279" s="19" t="n">
        <v>0.90850858435128</v>
      </c>
      <c r="K2279" s="19" t="n">
        <v>0.575375873898237</v>
      </c>
      <c r="L2279" s="16" t="n">
        <v>11.2444731534516</v>
      </c>
      <c r="M2279" s="19" t="n">
        <v>0.373269423177626</v>
      </c>
      <c r="N2279" s="19" t="n">
        <v>0.659127696367735</v>
      </c>
      <c r="O2279" s="19" t="n">
        <v>0.90850858435128</v>
      </c>
      <c r="P2279" s="19" t="n">
        <v>0.922600803350276</v>
      </c>
      <c r="Q2279" s="17" t="s">
        <v>29</v>
      </c>
      <c r="R2279" s="5" t="str">
        <f aca="false">IF(OR(Q2279="Steel plate",Q2279="Concrete jacket"),"Steel plate or jacket",Q2279)</f>
        <v>Monitor</v>
      </c>
      <c r="S2279" s="5" t="str">
        <f aca="false">IF(O2279&lt;='Tree rules'!$C$4,IF(N2279&lt;='Tree rules'!$C$5,IF(P2279&lt;='Tree rules'!$C$7,"Monitor","Polymer laminate"),IF(P2279&lt;='Tree rules'!$C$8,"Seal cracks","Polymer laminate")),IF(O2279&lt;='Tree rules'!$C$6,IF(P2279&lt;='Tree rules'!$C$9,"Polymer laminate","Steel plate or jacket"),IF(L2279&lt;='Tree rules'!$C$10,"Steel plate or jacket","Polymer laminate")))</f>
        <v>Monitor</v>
      </c>
      <c r="T2279" s="5" t="str">
        <f aca="false">IF(S2279=R2279,"Yes","No")</f>
        <v>Yes</v>
      </c>
    </row>
    <row r="2280" customFormat="false" ht="15" hidden="false" customHeight="false" outlineLevel="0" collapsed="false">
      <c r="A2280" s="15" t="n">
        <v>7625</v>
      </c>
      <c r="B2280" s="16" t="n">
        <v>4.99311776424894</v>
      </c>
      <c r="C2280" s="15" t="n">
        <v>230</v>
      </c>
      <c r="D2280" s="15" t="n">
        <v>450</v>
      </c>
      <c r="E2280" s="15" t="n">
        <v>25</v>
      </c>
      <c r="F2280" s="16" t="n">
        <v>0.679557138998441</v>
      </c>
      <c r="G2280" s="17" t="s">
        <v>101</v>
      </c>
      <c r="H2280" s="18" t="n">
        <v>0.3</v>
      </c>
      <c r="I2280" s="18" t="n">
        <v>1.5</v>
      </c>
      <c r="J2280" s="19" t="n">
        <v>0.994554423047606</v>
      </c>
      <c r="K2280" s="19" t="n">
        <v>0.403518721763238</v>
      </c>
      <c r="L2280" s="16" t="n">
        <v>12.4206909558431</v>
      </c>
      <c r="M2280" s="19" t="n">
        <v>0.948331416974104</v>
      </c>
      <c r="N2280" s="19" t="n">
        <v>1.15245258766415</v>
      </c>
      <c r="O2280" s="19" t="n">
        <v>1.29117096981534</v>
      </c>
      <c r="P2280" s="19" t="n">
        <v>0.408688527026224</v>
      </c>
      <c r="Q2280" s="17" t="s">
        <v>31</v>
      </c>
      <c r="R2280" s="5" t="str">
        <f aca="false">IF(OR(Q2280="Steel plate",Q2280="Concrete jacket"),"Steel plate or jacket",Q2280)</f>
        <v>Polymer laminate</v>
      </c>
      <c r="S2280" s="5" t="str">
        <f aca="false">IF(O2280&lt;='Tree rules'!$C$4,IF(N2280&lt;='Tree rules'!$C$5,IF(P2280&lt;='Tree rules'!$C$7,"Monitor","Polymer laminate"),IF(P2280&lt;='Tree rules'!$C$8,"Seal cracks","Polymer laminate")),IF(O2280&lt;='Tree rules'!$C$6,IF(P2280&lt;='Tree rules'!$C$9,"Polymer laminate","Steel plate or jacket"),IF(L2280&lt;='Tree rules'!$C$10,"Steel plate or jacket","Polymer laminate")))</f>
        <v>Polymer laminate</v>
      </c>
      <c r="T2280" s="5" t="str">
        <f aca="false">IF(S2280=R2280,"Yes","No")</f>
        <v>Yes</v>
      </c>
    </row>
    <row r="2281" customFormat="false" ht="15" hidden="false" customHeight="false" outlineLevel="0" collapsed="false">
      <c r="A2281" s="15" t="n">
        <v>7630</v>
      </c>
      <c r="B2281" s="16" t="n">
        <v>3.56138131219601</v>
      </c>
      <c r="C2281" s="15" t="n">
        <v>230</v>
      </c>
      <c r="D2281" s="15" t="n">
        <v>300</v>
      </c>
      <c r="E2281" s="15" t="n">
        <v>25</v>
      </c>
      <c r="F2281" s="16" t="n">
        <v>0.688332522525665</v>
      </c>
      <c r="G2281" s="17" t="s">
        <v>101</v>
      </c>
      <c r="H2281" s="18" t="n">
        <v>0.3</v>
      </c>
      <c r="I2281" s="18" t="n">
        <v>1.5</v>
      </c>
      <c r="J2281" s="19" t="n">
        <v>0.909902337795767</v>
      </c>
      <c r="K2281" s="19" t="n">
        <v>0.462050521655998</v>
      </c>
      <c r="L2281" s="16" t="n">
        <v>14.0211862684882</v>
      </c>
      <c r="M2281" s="19" t="n">
        <v>0.936676149566573</v>
      </c>
      <c r="N2281" s="19" t="n">
        <v>1.00440426211419</v>
      </c>
      <c r="O2281" s="19" t="n">
        <v>1.15464308177638</v>
      </c>
      <c r="P2281" s="19" t="n">
        <v>0.376820734634104</v>
      </c>
      <c r="Q2281" s="17" t="s">
        <v>31</v>
      </c>
      <c r="R2281" s="5" t="str">
        <f aca="false">IF(OR(Q2281="Steel plate",Q2281="Concrete jacket"),"Steel plate or jacket",Q2281)</f>
        <v>Polymer laminate</v>
      </c>
      <c r="S2281" s="5" t="str">
        <f aca="false">IF(O2281&lt;='Tree rules'!$C$4,IF(N2281&lt;='Tree rules'!$C$5,IF(P2281&lt;='Tree rules'!$C$7,"Monitor","Polymer laminate"),IF(P2281&lt;='Tree rules'!$C$8,"Seal cracks","Polymer laminate")),IF(O2281&lt;='Tree rules'!$C$6,IF(P2281&lt;='Tree rules'!$C$9,"Polymer laminate","Steel plate or jacket"),IF(L2281&lt;='Tree rules'!$C$10,"Steel plate or jacket","Polymer laminate")))</f>
        <v>Polymer laminate</v>
      </c>
      <c r="T2281" s="5" t="str">
        <f aca="false">IF(S2281=R2281,"Yes","No")</f>
        <v>Yes</v>
      </c>
    </row>
    <row r="2282" customFormat="false" ht="15" hidden="false" customHeight="false" outlineLevel="0" collapsed="false">
      <c r="A2282" s="15" t="n">
        <v>7631</v>
      </c>
      <c r="B2282" s="16" t="n">
        <v>6.7410288179372</v>
      </c>
      <c r="C2282" s="15" t="n">
        <v>230</v>
      </c>
      <c r="D2282" s="15" t="n">
        <v>600</v>
      </c>
      <c r="E2282" s="15" t="n">
        <v>30</v>
      </c>
      <c r="F2282" s="16" t="n">
        <v>0.63117855856144</v>
      </c>
      <c r="G2282" s="17" t="s">
        <v>101</v>
      </c>
      <c r="H2282" s="18" t="n">
        <v>0.3</v>
      </c>
      <c r="I2282" s="18" t="n">
        <v>2</v>
      </c>
      <c r="J2282" s="19" t="n">
        <v>0.924610956980688</v>
      </c>
      <c r="K2282" s="19" t="n">
        <v>0.579204535429132</v>
      </c>
      <c r="L2282" s="16" t="n">
        <v>12.1679220540383</v>
      </c>
      <c r="M2282" s="19" t="n">
        <v>0.319653935230041</v>
      </c>
      <c r="N2282" s="19" t="n">
        <v>0.891609175924921</v>
      </c>
      <c r="O2282" s="19" t="n">
        <v>1.31368305417069</v>
      </c>
      <c r="P2282" s="19" t="n">
        <v>1.18760064701364</v>
      </c>
      <c r="Q2282" s="17" t="s">
        <v>31</v>
      </c>
      <c r="R2282" s="5" t="str">
        <f aca="false">IF(OR(Q2282="Steel plate",Q2282="Concrete jacket"),"Steel plate or jacket",Q2282)</f>
        <v>Polymer laminate</v>
      </c>
      <c r="S2282" s="5" t="str">
        <f aca="false">IF(O2282&lt;='Tree rules'!$C$4,IF(N2282&lt;='Tree rules'!$C$5,IF(P2282&lt;='Tree rules'!$C$7,"Monitor","Polymer laminate"),IF(P2282&lt;='Tree rules'!$C$8,"Seal cracks","Polymer laminate")),IF(O2282&lt;='Tree rules'!$C$6,IF(P2282&lt;='Tree rules'!$C$9,"Polymer laminate","Steel plate or jacket"),IF(L2282&lt;='Tree rules'!$C$10,"Steel plate or jacket","Polymer laminate")))</f>
        <v>Steel plate or jacket</v>
      </c>
      <c r="T2282" s="5" t="str">
        <f aca="false">IF(S2282=R2282,"Yes","No")</f>
        <v>No</v>
      </c>
    </row>
    <row r="2283" customFormat="false" ht="15" hidden="false" customHeight="false" outlineLevel="0" collapsed="false">
      <c r="A2283" s="15" t="n">
        <v>7632</v>
      </c>
      <c r="B2283" s="16" t="n">
        <v>6.80368517881834</v>
      </c>
      <c r="C2283" s="15" t="n">
        <v>230</v>
      </c>
      <c r="D2283" s="15" t="n">
        <v>675</v>
      </c>
      <c r="E2283" s="15" t="n">
        <v>30</v>
      </c>
      <c r="F2283" s="16" t="n">
        <v>0.555918794027087</v>
      </c>
      <c r="G2283" s="17" t="s">
        <v>103</v>
      </c>
      <c r="H2283" s="18" t="n">
        <v>0.2</v>
      </c>
      <c r="I2283" s="18" t="n">
        <v>2</v>
      </c>
      <c r="J2283" s="19" t="n">
        <v>0.868045518788997</v>
      </c>
      <c r="K2283" s="19" t="n">
        <v>0.489920720050618</v>
      </c>
      <c r="L2283" s="16" t="n">
        <v>10.8166696006651</v>
      </c>
      <c r="M2283" s="19" t="n">
        <v>0.618567547902188</v>
      </c>
      <c r="N2283" s="19" t="n">
        <v>1.25016659711716</v>
      </c>
      <c r="O2283" s="19" t="n">
        <v>1.31081755197618</v>
      </c>
      <c r="P2283" s="19" t="n">
        <v>0.482939774056802</v>
      </c>
      <c r="Q2283" s="17" t="s">
        <v>31</v>
      </c>
      <c r="R2283" s="5" t="str">
        <f aca="false">IF(OR(Q2283="Steel plate",Q2283="Concrete jacket"),"Steel plate or jacket",Q2283)</f>
        <v>Polymer laminate</v>
      </c>
      <c r="S2283" s="5" t="str">
        <f aca="false">IF(O2283&lt;='Tree rules'!$C$4,IF(N2283&lt;='Tree rules'!$C$5,IF(P2283&lt;='Tree rules'!$C$7,"Monitor","Polymer laminate"),IF(P2283&lt;='Tree rules'!$C$8,"Seal cracks","Polymer laminate")),IF(O2283&lt;='Tree rules'!$C$6,IF(P2283&lt;='Tree rules'!$C$9,"Polymer laminate","Steel plate or jacket"),IF(L2283&lt;='Tree rules'!$C$10,"Steel plate or jacket","Polymer laminate")))</f>
        <v>Polymer laminate</v>
      </c>
      <c r="T2283" s="5" t="str">
        <f aca="false">IF(S2283=R2283,"Yes","No")</f>
        <v>Yes</v>
      </c>
    </row>
    <row r="2284" customFormat="false" ht="15" hidden="false" customHeight="false" outlineLevel="0" collapsed="false">
      <c r="A2284" s="15" t="n">
        <v>7633</v>
      </c>
      <c r="B2284" s="16" t="n">
        <v>3.61140313466284</v>
      </c>
      <c r="C2284" s="15" t="n">
        <v>300</v>
      </c>
      <c r="D2284" s="15" t="n">
        <v>325</v>
      </c>
      <c r="E2284" s="15" t="n">
        <v>25</v>
      </c>
      <c r="F2284" s="16" t="n">
        <v>0.799387443661525</v>
      </c>
      <c r="G2284" s="17" t="s">
        <v>102</v>
      </c>
      <c r="H2284" s="18" t="n">
        <v>0.1</v>
      </c>
      <c r="I2284" s="18" t="n">
        <v>2</v>
      </c>
      <c r="J2284" s="19" t="n">
        <v>0.921988796671193</v>
      </c>
      <c r="K2284" s="19" t="n">
        <v>0.486436064487779</v>
      </c>
      <c r="L2284" s="16" t="n">
        <v>13.7839814300108</v>
      </c>
      <c r="M2284" s="19" t="n">
        <v>0.898194529629495</v>
      </c>
      <c r="N2284" s="19" t="n">
        <v>5.01090860128139</v>
      </c>
      <c r="O2284" s="19" t="n">
        <v>1.39548899158783</v>
      </c>
      <c r="P2284" s="19" t="n">
        <v>0.443851681120261</v>
      </c>
      <c r="Q2284" s="17" t="s">
        <v>31</v>
      </c>
      <c r="R2284" s="5" t="str">
        <f aca="false">IF(OR(Q2284="Steel plate",Q2284="Concrete jacket"),"Steel plate or jacket",Q2284)</f>
        <v>Polymer laminate</v>
      </c>
      <c r="S2284" s="5" t="str">
        <f aca="false">IF(O2284&lt;='Tree rules'!$C$4,IF(N2284&lt;='Tree rules'!$C$5,IF(P2284&lt;='Tree rules'!$C$7,"Monitor","Polymer laminate"),IF(P2284&lt;='Tree rules'!$C$8,"Seal cracks","Polymer laminate")),IF(O2284&lt;='Tree rules'!$C$6,IF(P2284&lt;='Tree rules'!$C$9,"Polymer laminate","Steel plate or jacket"),IF(L2284&lt;='Tree rules'!$C$10,"Steel plate or jacket","Polymer laminate")))</f>
        <v>Polymer laminate</v>
      </c>
      <c r="T2284" s="5" t="str">
        <f aca="false">IF(S2284=R2284,"Yes","No")</f>
        <v>Yes</v>
      </c>
    </row>
    <row r="2285" customFormat="false" ht="15" hidden="false" customHeight="false" outlineLevel="0" collapsed="false">
      <c r="A2285" s="15" t="n">
        <v>7637</v>
      </c>
      <c r="B2285" s="16" t="n">
        <v>5.74117941313553</v>
      </c>
      <c r="C2285" s="15" t="n">
        <v>230</v>
      </c>
      <c r="D2285" s="15" t="n">
        <v>525</v>
      </c>
      <c r="E2285" s="15" t="n">
        <v>25</v>
      </c>
      <c r="F2285" s="16" t="n">
        <v>0.85906279835652</v>
      </c>
      <c r="G2285" s="17" t="s">
        <v>101</v>
      </c>
      <c r="H2285" s="18" t="n">
        <v>0.3</v>
      </c>
      <c r="I2285" s="18" t="n">
        <v>1</v>
      </c>
      <c r="J2285" s="19" t="n">
        <v>0.916302487500138</v>
      </c>
      <c r="K2285" s="19" t="n">
        <v>0.461747205217258</v>
      </c>
      <c r="L2285" s="16" t="n">
        <v>12.0360155411646</v>
      </c>
      <c r="M2285" s="19" t="n">
        <v>0.890158291886512</v>
      </c>
      <c r="N2285" s="19" t="n">
        <v>0.601088782673236</v>
      </c>
      <c r="O2285" s="19" t="n">
        <v>0.916302487500138</v>
      </c>
      <c r="P2285" s="19" t="n">
        <v>0.444174323330114</v>
      </c>
      <c r="Q2285" s="17" t="s">
        <v>29</v>
      </c>
      <c r="R2285" s="5" t="str">
        <f aca="false">IF(OR(Q2285="Steel plate",Q2285="Concrete jacket"),"Steel plate or jacket",Q2285)</f>
        <v>Monitor</v>
      </c>
      <c r="S2285" s="5" t="str">
        <f aca="false">IF(O2285&lt;='Tree rules'!$C$4,IF(N2285&lt;='Tree rules'!$C$5,IF(P2285&lt;='Tree rules'!$C$7,"Monitor","Polymer laminate"),IF(P2285&lt;='Tree rules'!$C$8,"Seal cracks","Polymer laminate")),IF(O2285&lt;='Tree rules'!$C$6,IF(P2285&lt;='Tree rules'!$C$9,"Polymer laminate","Steel plate or jacket"),IF(L2285&lt;='Tree rules'!$C$10,"Steel plate or jacket","Polymer laminate")))</f>
        <v>Monitor</v>
      </c>
      <c r="T2285" s="5" t="str">
        <f aca="false">IF(S2285=R2285,"Yes","No")</f>
        <v>Yes</v>
      </c>
    </row>
    <row r="2286" customFormat="false" ht="15" hidden="false" customHeight="false" outlineLevel="0" collapsed="false">
      <c r="A2286" s="15" t="n">
        <v>7638</v>
      </c>
      <c r="B2286" s="16" t="n">
        <v>3.40100033545999</v>
      </c>
      <c r="C2286" s="15" t="n">
        <v>230</v>
      </c>
      <c r="D2286" s="15" t="n">
        <v>300</v>
      </c>
      <c r="E2286" s="15" t="n">
        <v>25</v>
      </c>
      <c r="F2286" s="16" t="n">
        <v>0.576243217710084</v>
      </c>
      <c r="G2286" s="17" t="s">
        <v>103</v>
      </c>
      <c r="H2286" s="18" t="n">
        <v>0.2</v>
      </c>
      <c r="I2286" s="18" t="n">
        <v>1</v>
      </c>
      <c r="J2286" s="19" t="n">
        <v>0.990287466046309</v>
      </c>
      <c r="K2286" s="19" t="n">
        <v>0.544273104751174</v>
      </c>
      <c r="L2286" s="16" t="n">
        <v>13.2851575603906</v>
      </c>
      <c r="M2286" s="19" t="n">
        <v>0.505094125007822</v>
      </c>
      <c r="N2286" s="19" t="n">
        <v>1.09869978985745</v>
      </c>
      <c r="O2286" s="19" t="n">
        <v>0.990287466046309</v>
      </c>
      <c r="P2286" s="19" t="n">
        <v>0.555986952576515</v>
      </c>
      <c r="Q2286" s="17" t="s">
        <v>30</v>
      </c>
      <c r="R2286" s="5" t="str">
        <f aca="false">IF(OR(Q2286="Steel plate",Q2286="Concrete jacket"),"Steel plate or jacket",Q2286)</f>
        <v>Seal cracks</v>
      </c>
      <c r="S2286" s="5" t="str">
        <f aca="false">IF(O2286&lt;='Tree rules'!$C$4,IF(N2286&lt;='Tree rules'!$C$5,IF(P2286&lt;='Tree rules'!$C$7,"Monitor","Polymer laminate"),IF(P2286&lt;='Tree rules'!$C$8,"Seal cracks","Polymer laminate")),IF(O2286&lt;='Tree rules'!$C$6,IF(P2286&lt;='Tree rules'!$C$9,"Polymer laminate","Steel plate or jacket"),IF(L2286&lt;='Tree rules'!$C$10,"Steel plate or jacket","Polymer laminate")))</f>
        <v>Seal cracks</v>
      </c>
      <c r="T2286" s="5" t="str">
        <f aca="false">IF(S2286=R2286,"Yes","No")</f>
        <v>Yes</v>
      </c>
    </row>
    <row r="2287" customFormat="false" ht="15" hidden="false" customHeight="false" outlineLevel="0" collapsed="false">
      <c r="A2287" s="15" t="n">
        <v>7640</v>
      </c>
      <c r="B2287" s="16" t="n">
        <v>3.18976858679624</v>
      </c>
      <c r="C2287" s="15" t="n">
        <v>230</v>
      </c>
      <c r="D2287" s="15" t="n">
        <v>300</v>
      </c>
      <c r="E2287" s="15" t="n">
        <v>25</v>
      </c>
      <c r="F2287" s="16" t="n">
        <v>0.768324290280112</v>
      </c>
      <c r="G2287" s="17" t="s">
        <v>103</v>
      </c>
      <c r="H2287" s="18" t="n">
        <v>0.2</v>
      </c>
      <c r="I2287" s="18" t="n">
        <v>1.5</v>
      </c>
      <c r="J2287" s="19" t="n">
        <v>0.899025434407785</v>
      </c>
      <c r="K2287" s="19" t="n">
        <v>0.422766507856464</v>
      </c>
      <c r="L2287" s="16" t="n">
        <v>12.4600335421728</v>
      </c>
      <c r="M2287" s="19" t="n">
        <v>0.784943328745536</v>
      </c>
      <c r="N2287" s="19" t="n">
        <v>1.15185824980586</v>
      </c>
      <c r="O2287" s="19" t="n">
        <v>1.15849922992232</v>
      </c>
      <c r="P2287" s="19" t="n">
        <v>0.427798159522801</v>
      </c>
      <c r="Q2287" s="17" t="s">
        <v>31</v>
      </c>
      <c r="R2287" s="5" t="str">
        <f aca="false">IF(OR(Q2287="Steel plate",Q2287="Concrete jacket"),"Steel plate or jacket",Q2287)</f>
        <v>Polymer laminate</v>
      </c>
      <c r="S2287" s="5" t="str">
        <f aca="false">IF(O2287&lt;='Tree rules'!$C$4,IF(N2287&lt;='Tree rules'!$C$5,IF(P2287&lt;='Tree rules'!$C$7,"Monitor","Polymer laminate"),IF(P2287&lt;='Tree rules'!$C$8,"Seal cracks","Polymer laminate")),IF(O2287&lt;='Tree rules'!$C$6,IF(P2287&lt;='Tree rules'!$C$9,"Polymer laminate","Steel plate or jacket"),IF(L2287&lt;='Tree rules'!$C$10,"Steel plate or jacket","Polymer laminate")))</f>
        <v>Polymer laminate</v>
      </c>
      <c r="T2287" s="5" t="str">
        <f aca="false">IF(S2287=R2287,"Yes","No")</f>
        <v>Yes</v>
      </c>
    </row>
    <row r="2288" customFormat="false" ht="15" hidden="false" customHeight="false" outlineLevel="0" collapsed="false">
      <c r="A2288" s="15" t="n">
        <v>7641</v>
      </c>
      <c r="B2288" s="16" t="n">
        <v>6.5027990997594</v>
      </c>
      <c r="C2288" s="15" t="n">
        <v>300</v>
      </c>
      <c r="D2288" s="15" t="n">
        <v>625</v>
      </c>
      <c r="E2288" s="15" t="n">
        <v>25</v>
      </c>
      <c r="F2288" s="16" t="n">
        <v>0.578762031749415</v>
      </c>
      <c r="G2288" s="17" t="s">
        <v>103</v>
      </c>
      <c r="H2288" s="18" t="n">
        <v>0.2</v>
      </c>
      <c r="I2288" s="18" t="n">
        <v>2</v>
      </c>
      <c r="J2288" s="19" t="n">
        <v>0.979013780273069</v>
      </c>
      <c r="K2288" s="19" t="n">
        <v>0.615353209723658</v>
      </c>
      <c r="L2288" s="16" t="n">
        <v>11.2310865280819</v>
      </c>
      <c r="M2288" s="19" t="n">
        <v>0.417033731662074</v>
      </c>
      <c r="N2288" s="19" t="n">
        <v>1.37215676610205</v>
      </c>
      <c r="O2288" s="19" t="n">
        <v>1.35558828849141</v>
      </c>
      <c r="P2288" s="19" t="n">
        <v>0.908663478702106</v>
      </c>
      <c r="Q2288" s="17" t="s">
        <v>31</v>
      </c>
      <c r="R2288" s="5" t="str">
        <f aca="false">IF(OR(Q2288="Steel plate",Q2288="Concrete jacket"),"Steel plate or jacket",Q2288)</f>
        <v>Polymer laminate</v>
      </c>
      <c r="S2288" s="5" t="str">
        <f aca="false">IF(O2288&lt;='Tree rules'!$C$4,IF(N2288&lt;='Tree rules'!$C$5,IF(P2288&lt;='Tree rules'!$C$7,"Monitor","Polymer laminate"),IF(P2288&lt;='Tree rules'!$C$8,"Seal cracks","Polymer laminate")),IF(O2288&lt;='Tree rules'!$C$6,IF(P2288&lt;='Tree rules'!$C$9,"Polymer laminate","Steel plate or jacket"),IF(L2288&lt;='Tree rules'!$C$10,"Steel plate or jacket","Polymer laminate")))</f>
        <v>Steel plate or jacket</v>
      </c>
      <c r="T2288" s="5" t="str">
        <f aca="false">IF(S2288=R2288,"Yes","No")</f>
        <v>No</v>
      </c>
    </row>
    <row r="2289" customFormat="false" ht="15" hidden="false" customHeight="false" outlineLevel="0" collapsed="false">
      <c r="A2289" s="15" t="n">
        <v>7644</v>
      </c>
      <c r="B2289" s="16" t="n">
        <v>3.54939720006774</v>
      </c>
      <c r="C2289" s="15" t="n">
        <v>300</v>
      </c>
      <c r="D2289" s="15" t="n">
        <v>325</v>
      </c>
      <c r="E2289" s="15" t="n">
        <v>20</v>
      </c>
      <c r="F2289" s="16" t="n">
        <v>0.756099314943392</v>
      </c>
      <c r="G2289" s="17" t="s">
        <v>103</v>
      </c>
      <c r="H2289" s="18" t="n">
        <v>0.2</v>
      </c>
      <c r="I2289" s="18" t="n">
        <v>1.5</v>
      </c>
      <c r="J2289" s="19" t="n">
        <v>0.883302714966093</v>
      </c>
      <c r="K2289" s="19" t="n">
        <v>0.477221144957994</v>
      </c>
      <c r="L2289" s="16" t="n">
        <v>12.8137083034937</v>
      </c>
      <c r="M2289" s="19" t="n">
        <v>0.729435789047864</v>
      </c>
      <c r="N2289" s="19" t="n">
        <v>1.76165133467504</v>
      </c>
      <c r="O2289" s="19" t="n">
        <v>1.11418870595883</v>
      </c>
      <c r="P2289" s="19" t="n">
        <v>0.511536108150999</v>
      </c>
      <c r="Q2289" s="17" t="s">
        <v>31</v>
      </c>
      <c r="R2289" s="5" t="str">
        <f aca="false">IF(OR(Q2289="Steel plate",Q2289="Concrete jacket"),"Steel plate or jacket",Q2289)</f>
        <v>Polymer laminate</v>
      </c>
      <c r="S2289" s="5" t="str">
        <f aca="false">IF(O2289&lt;='Tree rules'!$C$4,IF(N2289&lt;='Tree rules'!$C$5,IF(P2289&lt;='Tree rules'!$C$7,"Monitor","Polymer laminate"),IF(P2289&lt;='Tree rules'!$C$8,"Seal cracks","Polymer laminate")),IF(O2289&lt;='Tree rules'!$C$6,IF(P2289&lt;='Tree rules'!$C$9,"Polymer laminate","Steel plate or jacket"),IF(L2289&lt;='Tree rules'!$C$10,"Steel plate or jacket","Polymer laminate")))</f>
        <v>Polymer laminate</v>
      </c>
      <c r="T2289" s="5" t="str">
        <f aca="false">IF(S2289=R2289,"Yes","No")</f>
        <v>Yes</v>
      </c>
    </row>
    <row r="2290" customFormat="false" ht="15" hidden="false" customHeight="false" outlineLevel="0" collapsed="false">
      <c r="A2290" s="15" t="n">
        <v>7645</v>
      </c>
      <c r="B2290" s="16" t="n">
        <v>4.21010772665205</v>
      </c>
      <c r="C2290" s="15" t="n">
        <v>230</v>
      </c>
      <c r="D2290" s="15" t="n">
        <v>400</v>
      </c>
      <c r="E2290" s="15" t="n">
        <v>30</v>
      </c>
      <c r="F2290" s="16" t="n">
        <v>0.776085141697083</v>
      </c>
      <c r="G2290" s="17" t="s">
        <v>101</v>
      </c>
      <c r="H2290" s="18" t="n">
        <v>0.3</v>
      </c>
      <c r="I2290" s="18" t="n">
        <v>2</v>
      </c>
      <c r="J2290" s="19" t="n">
        <v>0.95750011047387</v>
      </c>
      <c r="K2290" s="19" t="n">
        <v>0.607679679513055</v>
      </c>
      <c r="L2290" s="16" t="n">
        <v>11.9605333143524</v>
      </c>
      <c r="M2290" s="19" t="n">
        <v>0.543819209590243</v>
      </c>
      <c r="N2290" s="19" t="n">
        <v>1.28564107979767</v>
      </c>
      <c r="O2290" s="19" t="n">
        <v>1.33314686068126</v>
      </c>
      <c r="P2290" s="19" t="n">
        <v>0.759054235835782</v>
      </c>
      <c r="Q2290" s="17" t="s">
        <v>31</v>
      </c>
      <c r="R2290" s="5" t="str">
        <f aca="false">IF(OR(Q2290="Steel plate",Q2290="Concrete jacket"),"Steel plate or jacket",Q2290)</f>
        <v>Polymer laminate</v>
      </c>
      <c r="S2290" s="5" t="str">
        <f aca="false">IF(O2290&lt;='Tree rules'!$C$4,IF(N2290&lt;='Tree rules'!$C$5,IF(P2290&lt;='Tree rules'!$C$7,"Monitor","Polymer laminate"),IF(P2290&lt;='Tree rules'!$C$8,"Seal cracks","Polymer laminate")),IF(O2290&lt;='Tree rules'!$C$6,IF(P2290&lt;='Tree rules'!$C$9,"Polymer laminate","Steel plate or jacket"),IF(L2290&lt;='Tree rules'!$C$10,"Steel plate or jacket","Polymer laminate")))</f>
        <v>Polymer laminate</v>
      </c>
      <c r="T2290" s="5" t="str">
        <f aca="false">IF(S2290=R2290,"Yes","No")</f>
        <v>Yes</v>
      </c>
    </row>
    <row r="2291" customFormat="false" ht="15" hidden="false" customHeight="false" outlineLevel="0" collapsed="false">
      <c r="A2291" s="15" t="n">
        <v>7649</v>
      </c>
      <c r="B2291" s="16" t="n">
        <v>3.05527566015454</v>
      </c>
      <c r="C2291" s="15" t="n">
        <v>230</v>
      </c>
      <c r="D2291" s="15" t="n">
        <v>300</v>
      </c>
      <c r="E2291" s="15" t="n">
        <v>30</v>
      </c>
      <c r="F2291" s="16" t="n">
        <v>1.08405543602132</v>
      </c>
      <c r="G2291" s="17" t="s">
        <v>103</v>
      </c>
      <c r="H2291" s="18" t="n">
        <v>0.2</v>
      </c>
      <c r="I2291" s="18" t="n">
        <v>1</v>
      </c>
      <c r="J2291" s="19" t="n">
        <v>0.877002959612108</v>
      </c>
      <c r="K2291" s="19" t="n">
        <v>0.488314209868793</v>
      </c>
      <c r="L2291" s="16" t="n">
        <v>12.124109762518</v>
      </c>
      <c r="M2291" s="19" t="n">
        <v>0.919152212070536</v>
      </c>
      <c r="N2291" s="19" t="n">
        <v>1.15449883935776</v>
      </c>
      <c r="O2291" s="19" t="n">
        <v>0.877002959612108</v>
      </c>
      <c r="P2291" s="19" t="n">
        <v>0.392669928312675</v>
      </c>
      <c r="Q2291" s="17" t="s">
        <v>30</v>
      </c>
      <c r="R2291" s="5" t="str">
        <f aca="false">IF(OR(Q2291="Steel plate",Q2291="Concrete jacket"),"Steel plate or jacket",Q2291)</f>
        <v>Seal cracks</v>
      </c>
      <c r="S2291" s="5" t="str">
        <f aca="false">IF(O2291&lt;='Tree rules'!$C$4,IF(N2291&lt;='Tree rules'!$C$5,IF(P2291&lt;='Tree rules'!$C$7,"Monitor","Polymer laminate"),IF(P2291&lt;='Tree rules'!$C$8,"Seal cracks","Polymer laminate")),IF(O2291&lt;='Tree rules'!$C$6,IF(P2291&lt;='Tree rules'!$C$9,"Polymer laminate","Steel plate or jacket"),IF(L2291&lt;='Tree rules'!$C$10,"Steel plate or jacket","Polymer laminate")))</f>
        <v>Seal cracks</v>
      </c>
      <c r="T2291" s="5" t="str">
        <f aca="false">IF(S2291=R2291,"Yes","No")</f>
        <v>Yes</v>
      </c>
    </row>
    <row r="2292" customFormat="false" ht="15" hidden="false" customHeight="false" outlineLevel="0" collapsed="false">
      <c r="A2292" s="15" t="n">
        <v>7652</v>
      </c>
      <c r="B2292" s="16" t="n">
        <v>4.28922215664219</v>
      </c>
      <c r="C2292" s="15" t="n">
        <v>300</v>
      </c>
      <c r="D2292" s="15" t="n">
        <v>350</v>
      </c>
      <c r="E2292" s="15" t="n">
        <v>30</v>
      </c>
      <c r="F2292" s="16" t="n">
        <v>0.661387927071535</v>
      </c>
      <c r="G2292" s="17" t="s">
        <v>101</v>
      </c>
      <c r="H2292" s="18" t="n">
        <v>0.3</v>
      </c>
      <c r="I2292" s="18" t="n">
        <v>1</v>
      </c>
      <c r="J2292" s="19" t="n">
        <v>0.91067592883547</v>
      </c>
      <c r="K2292" s="19" t="n">
        <v>0.634221153490583</v>
      </c>
      <c r="L2292" s="16" t="n">
        <v>14.1092834100072</v>
      </c>
      <c r="M2292" s="19" t="n">
        <v>0.485543023848771</v>
      </c>
      <c r="N2292" s="19" t="n">
        <v>0.773574891214818</v>
      </c>
      <c r="O2292" s="19" t="n">
        <v>0.91067592883547</v>
      </c>
      <c r="P2292" s="19" t="n">
        <v>0.689914734911683</v>
      </c>
      <c r="Q2292" s="17" t="s">
        <v>29</v>
      </c>
      <c r="R2292" s="5" t="str">
        <f aca="false">IF(OR(Q2292="Steel plate",Q2292="Concrete jacket"),"Steel plate or jacket",Q2292)</f>
        <v>Monitor</v>
      </c>
      <c r="S2292" s="5" t="str">
        <f aca="false">IF(O2292&lt;='Tree rules'!$C$4,IF(N2292&lt;='Tree rules'!$C$5,IF(P2292&lt;='Tree rules'!$C$7,"Monitor","Polymer laminate"),IF(P2292&lt;='Tree rules'!$C$8,"Seal cracks","Polymer laminate")),IF(O2292&lt;='Tree rules'!$C$6,IF(P2292&lt;='Tree rules'!$C$9,"Polymer laminate","Steel plate or jacket"),IF(L2292&lt;='Tree rules'!$C$10,"Steel plate or jacket","Polymer laminate")))</f>
        <v>Monitor</v>
      </c>
      <c r="T2292" s="5" t="str">
        <f aca="false">IF(S2292=R2292,"Yes","No")</f>
        <v>Yes</v>
      </c>
    </row>
    <row r="2293" customFormat="false" ht="15" hidden="false" customHeight="false" outlineLevel="0" collapsed="false">
      <c r="A2293" s="15" t="n">
        <v>7672</v>
      </c>
      <c r="B2293" s="16" t="n">
        <v>4.52039159585954</v>
      </c>
      <c r="C2293" s="15" t="n">
        <v>300</v>
      </c>
      <c r="D2293" s="15" t="n">
        <v>350</v>
      </c>
      <c r="E2293" s="15" t="n">
        <v>25</v>
      </c>
      <c r="F2293" s="16" t="n">
        <v>0.661387927071535</v>
      </c>
      <c r="G2293" s="17" t="s">
        <v>103</v>
      </c>
      <c r="H2293" s="18" t="n">
        <v>0.2</v>
      </c>
      <c r="I2293" s="18" t="n">
        <v>2</v>
      </c>
      <c r="J2293" s="19" t="n">
        <v>0.902804658129103</v>
      </c>
      <c r="K2293" s="19" t="n">
        <v>0.502947311584237</v>
      </c>
      <c r="L2293" s="16" t="n">
        <v>14.8697091969064</v>
      </c>
      <c r="M2293" s="19" t="n">
        <v>0.650276752010971</v>
      </c>
      <c r="N2293" s="19" t="n">
        <v>1.69477291253214</v>
      </c>
      <c r="O2293" s="19" t="n">
        <v>1.35154614056645</v>
      </c>
      <c r="P2293" s="19" t="n">
        <v>0.663753934070936</v>
      </c>
      <c r="Q2293" s="17" t="s">
        <v>31</v>
      </c>
      <c r="R2293" s="5" t="str">
        <f aca="false">IF(OR(Q2293="Steel plate",Q2293="Concrete jacket"),"Steel plate or jacket",Q2293)</f>
        <v>Polymer laminate</v>
      </c>
      <c r="S2293" s="5" t="str">
        <f aca="false">IF(O2293&lt;='Tree rules'!$C$4,IF(N2293&lt;='Tree rules'!$C$5,IF(P2293&lt;='Tree rules'!$C$7,"Monitor","Polymer laminate"),IF(P2293&lt;='Tree rules'!$C$8,"Seal cracks","Polymer laminate")),IF(O2293&lt;='Tree rules'!$C$6,IF(P2293&lt;='Tree rules'!$C$9,"Polymer laminate","Steel plate or jacket"),IF(L2293&lt;='Tree rules'!$C$10,"Steel plate or jacket","Polymer laminate")))</f>
        <v>Polymer laminate</v>
      </c>
      <c r="T2293" s="5" t="str">
        <f aca="false">IF(S2293=R2293,"Yes","No")</f>
        <v>Yes</v>
      </c>
    </row>
    <row r="2294" customFormat="false" ht="15" hidden="false" customHeight="false" outlineLevel="0" collapsed="false">
      <c r="A2294" s="15" t="n">
        <v>7674</v>
      </c>
      <c r="B2294" s="16" t="n">
        <v>4.17211343592544</v>
      </c>
      <c r="C2294" s="15" t="n">
        <v>230</v>
      </c>
      <c r="D2294" s="15" t="n">
        <v>375</v>
      </c>
      <c r="E2294" s="15" t="n">
        <v>30</v>
      </c>
      <c r="F2294" s="16" t="n">
        <v>0.835418868126524</v>
      </c>
      <c r="G2294" s="17" t="s">
        <v>103</v>
      </c>
      <c r="H2294" s="18" t="n">
        <v>0.2</v>
      </c>
      <c r="I2294" s="18" t="n">
        <v>1</v>
      </c>
      <c r="J2294" s="19" t="n">
        <v>0.854876977154589</v>
      </c>
      <c r="K2294" s="19" t="n">
        <v>0.61112847858358</v>
      </c>
      <c r="L2294" s="16" t="n">
        <v>12.7587566847873</v>
      </c>
      <c r="M2294" s="19" t="n">
        <v>0.335878154856915</v>
      </c>
      <c r="N2294" s="19" t="n">
        <v>1.26322138972964</v>
      </c>
      <c r="O2294" s="19" t="n">
        <v>0.854876977154589</v>
      </c>
      <c r="P2294" s="19" t="n">
        <v>1.00283506178876</v>
      </c>
      <c r="Q2294" s="17" t="s">
        <v>31</v>
      </c>
      <c r="R2294" s="5" t="str">
        <f aca="false">IF(OR(Q2294="Steel plate",Q2294="Concrete jacket"),"Steel plate or jacket",Q2294)</f>
        <v>Polymer laminate</v>
      </c>
      <c r="S2294" s="5" t="str">
        <f aca="false">IF(O2294&lt;='Tree rules'!$C$4,IF(N2294&lt;='Tree rules'!$C$5,IF(P2294&lt;='Tree rules'!$C$7,"Monitor","Polymer laminate"),IF(P2294&lt;='Tree rules'!$C$8,"Seal cracks","Polymer laminate")),IF(O2294&lt;='Tree rules'!$C$6,IF(P2294&lt;='Tree rules'!$C$9,"Polymer laminate","Steel plate or jacket"),IF(L2294&lt;='Tree rules'!$C$10,"Steel plate or jacket","Polymer laminate")))</f>
        <v>Polymer laminate</v>
      </c>
      <c r="T2294" s="5" t="str">
        <f aca="false">IF(S2294=R2294,"Yes","No")</f>
        <v>Yes</v>
      </c>
    </row>
    <row r="2295" customFormat="false" ht="15" hidden="false" customHeight="false" outlineLevel="0" collapsed="false">
      <c r="A2295" s="15" t="n">
        <v>7675</v>
      </c>
      <c r="B2295" s="16" t="n">
        <v>5.55498241863806</v>
      </c>
      <c r="C2295" s="15" t="n">
        <v>230</v>
      </c>
      <c r="D2295" s="15" t="n">
        <v>500</v>
      </c>
      <c r="E2295" s="15" t="n">
        <v>30</v>
      </c>
      <c r="F2295" s="16" t="n">
        <v>0.770204672782022</v>
      </c>
      <c r="G2295" s="17" t="s">
        <v>103</v>
      </c>
      <c r="H2295" s="18" t="n">
        <v>0.2</v>
      </c>
      <c r="I2295" s="18" t="n">
        <v>1.5</v>
      </c>
      <c r="J2295" s="19" t="n">
        <v>0.902232052152653</v>
      </c>
      <c r="K2295" s="19" t="n">
        <v>0.468376557094881</v>
      </c>
      <c r="L2295" s="16" t="n">
        <v>12.2356440939164</v>
      </c>
      <c r="M2295" s="19" t="n">
        <v>0.934562174881654</v>
      </c>
      <c r="N2295" s="19" t="n">
        <v>1.06156150356024</v>
      </c>
      <c r="O2295" s="19" t="n">
        <v>1.14205590708503</v>
      </c>
      <c r="P2295" s="19" t="n">
        <v>0.422658252158378</v>
      </c>
      <c r="Q2295" s="17" t="s">
        <v>31</v>
      </c>
      <c r="R2295" s="5" t="str">
        <f aca="false">IF(OR(Q2295="Steel plate",Q2295="Concrete jacket"),"Steel plate or jacket",Q2295)</f>
        <v>Polymer laminate</v>
      </c>
      <c r="S2295" s="5" t="str">
        <f aca="false">IF(O2295&lt;='Tree rules'!$C$4,IF(N2295&lt;='Tree rules'!$C$5,IF(P2295&lt;='Tree rules'!$C$7,"Monitor","Polymer laminate"),IF(P2295&lt;='Tree rules'!$C$8,"Seal cracks","Polymer laminate")),IF(O2295&lt;='Tree rules'!$C$6,IF(P2295&lt;='Tree rules'!$C$9,"Polymer laminate","Steel plate or jacket"),IF(L2295&lt;='Tree rules'!$C$10,"Steel plate or jacket","Polymer laminate")))</f>
        <v>Polymer laminate</v>
      </c>
      <c r="T2295" s="5" t="str">
        <f aca="false">IF(S2295=R2295,"Yes","No")</f>
        <v>Yes</v>
      </c>
    </row>
    <row r="2296" customFormat="false" ht="15" hidden="false" customHeight="false" outlineLevel="0" collapsed="false">
      <c r="A2296" s="15" t="n">
        <v>7678</v>
      </c>
      <c r="B2296" s="16" t="n">
        <v>4.68407098060211</v>
      </c>
      <c r="C2296" s="15" t="n">
        <v>300</v>
      </c>
      <c r="D2296" s="15" t="n">
        <v>400</v>
      </c>
      <c r="E2296" s="15" t="n">
        <v>25</v>
      </c>
      <c r="F2296" s="16" t="n">
        <v>0.757295404255167</v>
      </c>
      <c r="G2296" s="17" t="s">
        <v>101</v>
      </c>
      <c r="H2296" s="18" t="n">
        <v>0.3</v>
      </c>
      <c r="I2296" s="18" t="n">
        <v>1</v>
      </c>
      <c r="J2296" s="19" t="n">
        <v>0.852750761553959</v>
      </c>
      <c r="K2296" s="19" t="n">
        <v>0.427833419576549</v>
      </c>
      <c r="L2296" s="16" t="n">
        <v>13.2318389282546</v>
      </c>
      <c r="M2296" s="19" t="n">
        <v>0.484993071790702</v>
      </c>
      <c r="N2296" s="19" t="n">
        <v>0.623801574550154</v>
      </c>
      <c r="O2296" s="19" t="n">
        <v>0.852750761553959</v>
      </c>
      <c r="P2296" s="19" t="n">
        <v>0.650849264129942</v>
      </c>
      <c r="Q2296" s="17" t="s">
        <v>29</v>
      </c>
      <c r="R2296" s="5" t="str">
        <f aca="false">IF(OR(Q2296="Steel plate",Q2296="Concrete jacket"),"Steel plate or jacket",Q2296)</f>
        <v>Monitor</v>
      </c>
      <c r="S2296" s="5" t="str">
        <f aca="false">IF(O2296&lt;='Tree rules'!$C$4,IF(N2296&lt;='Tree rules'!$C$5,IF(P2296&lt;='Tree rules'!$C$7,"Monitor","Polymer laminate"),IF(P2296&lt;='Tree rules'!$C$8,"Seal cracks","Polymer laminate")),IF(O2296&lt;='Tree rules'!$C$6,IF(P2296&lt;='Tree rules'!$C$9,"Polymer laminate","Steel plate or jacket"),IF(L2296&lt;='Tree rules'!$C$10,"Steel plate or jacket","Polymer laminate")))</f>
        <v>Monitor</v>
      </c>
      <c r="T2296" s="5" t="str">
        <f aca="false">IF(S2296=R2296,"Yes","No")</f>
        <v>Yes</v>
      </c>
    </row>
    <row r="2297" customFormat="false" ht="15" hidden="false" customHeight="false" outlineLevel="0" collapsed="false">
      <c r="A2297" s="15" t="n">
        <v>7683</v>
      </c>
      <c r="B2297" s="16" t="n">
        <v>3.03629419964932</v>
      </c>
      <c r="C2297" s="15" t="n">
        <v>230</v>
      </c>
      <c r="D2297" s="15" t="n">
        <v>300</v>
      </c>
      <c r="E2297" s="15" t="n">
        <v>30</v>
      </c>
      <c r="F2297" s="16" t="n">
        <v>0.768324290280112</v>
      </c>
      <c r="G2297" s="17" t="s">
        <v>103</v>
      </c>
      <c r="H2297" s="18" t="n">
        <v>0.2</v>
      </c>
      <c r="I2297" s="18" t="n">
        <v>1.5</v>
      </c>
      <c r="J2297" s="19" t="n">
        <v>0.91522291700678</v>
      </c>
      <c r="K2297" s="19" t="n">
        <v>0.499845161310555</v>
      </c>
      <c r="L2297" s="16" t="n">
        <v>11.8605242173801</v>
      </c>
      <c r="M2297" s="19" t="n">
        <v>0.768906449360419</v>
      </c>
      <c r="N2297" s="19" t="n">
        <v>1.14940812519277</v>
      </c>
      <c r="O2297" s="19" t="n">
        <v>1.14409950221699</v>
      </c>
      <c r="P2297" s="19" t="n">
        <v>0.412207430639341</v>
      </c>
      <c r="Q2297" s="17" t="s">
        <v>31</v>
      </c>
      <c r="R2297" s="5" t="str">
        <f aca="false">IF(OR(Q2297="Steel plate",Q2297="Concrete jacket"),"Steel plate or jacket",Q2297)</f>
        <v>Polymer laminate</v>
      </c>
      <c r="S2297" s="5" t="str">
        <f aca="false">IF(O2297&lt;='Tree rules'!$C$4,IF(N2297&lt;='Tree rules'!$C$5,IF(P2297&lt;='Tree rules'!$C$7,"Monitor","Polymer laminate"),IF(P2297&lt;='Tree rules'!$C$8,"Seal cracks","Polymer laminate")),IF(O2297&lt;='Tree rules'!$C$6,IF(P2297&lt;='Tree rules'!$C$9,"Polymer laminate","Steel plate or jacket"),IF(L2297&lt;='Tree rules'!$C$10,"Steel plate or jacket","Polymer laminate")))</f>
        <v>Polymer laminate</v>
      </c>
      <c r="T2297" s="5" t="str">
        <f aca="false">IF(S2297=R2297,"Yes","No")</f>
        <v>Yes</v>
      </c>
    </row>
    <row r="2298" customFormat="false" ht="15" hidden="false" customHeight="false" outlineLevel="0" collapsed="false">
      <c r="A2298" s="15" t="n">
        <v>7685</v>
      </c>
      <c r="B2298" s="16" t="n">
        <v>5.32991986794775</v>
      </c>
      <c r="C2298" s="15" t="n">
        <v>230</v>
      </c>
      <c r="D2298" s="15" t="n">
        <v>450</v>
      </c>
      <c r="E2298" s="15" t="n">
        <v>25</v>
      </c>
      <c r="F2298" s="16" t="n">
        <v>0.679557138998441</v>
      </c>
      <c r="G2298" s="17" t="s">
        <v>101</v>
      </c>
      <c r="H2298" s="18" t="n">
        <v>0.3</v>
      </c>
      <c r="I2298" s="18" t="n">
        <v>1.5</v>
      </c>
      <c r="J2298" s="19" t="n">
        <v>0.886697497439331</v>
      </c>
      <c r="K2298" s="19" t="n">
        <v>0.615197664044158</v>
      </c>
      <c r="L2298" s="16" t="n">
        <v>13.2585071341984</v>
      </c>
      <c r="M2298" s="19" t="n">
        <v>0.501386657377038</v>
      </c>
      <c r="N2298" s="19" t="n">
        <v>1.01129537903813</v>
      </c>
      <c r="O2298" s="19" t="n">
        <v>1.05729913158976</v>
      </c>
      <c r="P2298" s="19" t="n">
        <v>0.779870448133399</v>
      </c>
      <c r="Q2298" s="17" t="s">
        <v>31</v>
      </c>
      <c r="R2298" s="5" t="str">
        <f aca="false">IF(OR(Q2298="Steel plate",Q2298="Concrete jacket"),"Steel plate or jacket",Q2298)</f>
        <v>Polymer laminate</v>
      </c>
      <c r="S2298" s="5" t="str">
        <f aca="false">IF(O2298&lt;='Tree rules'!$C$4,IF(N2298&lt;='Tree rules'!$C$5,IF(P2298&lt;='Tree rules'!$C$7,"Monitor","Polymer laminate"),IF(P2298&lt;='Tree rules'!$C$8,"Seal cracks","Polymer laminate")),IF(O2298&lt;='Tree rules'!$C$6,IF(P2298&lt;='Tree rules'!$C$9,"Polymer laminate","Steel plate or jacket"),IF(L2298&lt;='Tree rules'!$C$10,"Steel plate or jacket","Polymer laminate")))</f>
        <v>Polymer laminate</v>
      </c>
      <c r="T2298" s="5" t="str">
        <f aca="false">IF(S2298=R2298,"Yes","No")</f>
        <v>Yes</v>
      </c>
    </row>
    <row r="2299" customFormat="false" ht="15" hidden="false" customHeight="false" outlineLevel="0" collapsed="false">
      <c r="A2299" s="15" t="n">
        <v>7686</v>
      </c>
      <c r="B2299" s="16" t="n">
        <v>4.11817631667767</v>
      </c>
      <c r="C2299" s="15" t="n">
        <v>300</v>
      </c>
      <c r="D2299" s="15" t="n">
        <v>400</v>
      </c>
      <c r="E2299" s="15" t="n">
        <v>25</v>
      </c>
      <c r="F2299" s="16" t="n">
        <v>0.892497912951646</v>
      </c>
      <c r="G2299" s="17" t="s">
        <v>101</v>
      </c>
      <c r="H2299" s="18" t="n">
        <v>0.3</v>
      </c>
      <c r="I2299" s="18" t="n">
        <v>1.5</v>
      </c>
      <c r="J2299" s="19" t="n">
        <v>0.922970471952789</v>
      </c>
      <c r="K2299" s="19" t="n">
        <v>0.441674521430982</v>
      </c>
      <c r="L2299" s="16" t="n">
        <v>11.6993645360161</v>
      </c>
      <c r="M2299" s="19" t="n">
        <v>0.650250477972496</v>
      </c>
      <c r="N2299" s="19" t="n">
        <v>0.970185569342831</v>
      </c>
      <c r="O2299" s="19" t="n">
        <v>1.18062943718185</v>
      </c>
      <c r="P2299" s="19" t="n">
        <v>0.615598678818557</v>
      </c>
      <c r="Q2299" s="17" t="s">
        <v>31</v>
      </c>
      <c r="R2299" s="5" t="str">
        <f aca="false">IF(OR(Q2299="Steel plate",Q2299="Concrete jacket"),"Steel plate or jacket",Q2299)</f>
        <v>Polymer laminate</v>
      </c>
      <c r="S2299" s="5" t="str">
        <f aca="false">IF(O2299&lt;='Tree rules'!$C$4,IF(N2299&lt;='Tree rules'!$C$5,IF(P2299&lt;='Tree rules'!$C$7,"Monitor","Polymer laminate"),IF(P2299&lt;='Tree rules'!$C$8,"Seal cracks","Polymer laminate")),IF(O2299&lt;='Tree rules'!$C$6,IF(P2299&lt;='Tree rules'!$C$9,"Polymer laminate","Steel plate or jacket"),IF(L2299&lt;='Tree rules'!$C$10,"Steel plate or jacket","Polymer laminate")))</f>
        <v>Polymer laminate</v>
      </c>
      <c r="T2299" s="5" t="str">
        <f aca="false">IF(S2299=R2299,"Yes","No")</f>
        <v>Yes</v>
      </c>
    </row>
    <row r="2300" customFormat="false" ht="15" hidden="false" customHeight="false" outlineLevel="0" collapsed="false">
      <c r="A2300" s="15" t="n">
        <v>7688</v>
      </c>
      <c r="B2300" s="16" t="n">
        <v>5.41895363465991</v>
      </c>
      <c r="C2300" s="15" t="n">
        <v>300</v>
      </c>
      <c r="D2300" s="15" t="n">
        <v>425</v>
      </c>
      <c r="E2300" s="15" t="n">
        <v>20</v>
      </c>
      <c r="F2300" s="16" t="n">
        <v>0.593686800678386</v>
      </c>
      <c r="G2300" s="17" t="s">
        <v>101</v>
      </c>
      <c r="H2300" s="18" t="n">
        <v>0.3</v>
      </c>
      <c r="I2300" s="18" t="n">
        <v>2</v>
      </c>
      <c r="J2300" s="19" t="n">
        <v>0.891671198850347</v>
      </c>
      <c r="K2300" s="19" t="n">
        <v>0.425854751436804</v>
      </c>
      <c r="L2300" s="16" t="n">
        <v>14.2229754190549</v>
      </c>
      <c r="M2300" s="19" t="n">
        <v>0.791943958805339</v>
      </c>
      <c r="N2300" s="19" t="n">
        <v>0.869749843716392</v>
      </c>
      <c r="O2300" s="19" t="n">
        <v>1.40361998095092</v>
      </c>
      <c r="P2300" s="19" t="n">
        <v>0.556218559239727</v>
      </c>
      <c r="Q2300" s="17" t="s">
        <v>31</v>
      </c>
      <c r="R2300" s="5" t="str">
        <f aca="false">IF(OR(Q2300="Steel plate",Q2300="Concrete jacket"),"Steel plate or jacket",Q2300)</f>
        <v>Polymer laminate</v>
      </c>
      <c r="S2300" s="5" t="str">
        <f aca="false">IF(O2300&lt;='Tree rules'!$C$4,IF(N2300&lt;='Tree rules'!$C$5,IF(P2300&lt;='Tree rules'!$C$7,"Monitor","Polymer laminate"),IF(P2300&lt;='Tree rules'!$C$8,"Seal cracks","Polymer laminate")),IF(O2300&lt;='Tree rules'!$C$6,IF(P2300&lt;='Tree rules'!$C$9,"Polymer laminate","Steel plate or jacket"),IF(L2300&lt;='Tree rules'!$C$10,"Steel plate or jacket","Polymer laminate")))</f>
        <v>Polymer laminate</v>
      </c>
      <c r="T2300" s="5" t="str">
        <f aca="false">IF(S2300=R2300,"Yes","No")</f>
        <v>Yes</v>
      </c>
    </row>
    <row r="2301" customFormat="false" ht="15" hidden="false" customHeight="false" outlineLevel="0" collapsed="false">
      <c r="A2301" s="15" t="n">
        <v>7689</v>
      </c>
      <c r="B2301" s="16" t="n">
        <v>7.28053068454256</v>
      </c>
      <c r="C2301" s="15" t="n">
        <v>300</v>
      </c>
      <c r="D2301" s="15" t="n">
        <v>700</v>
      </c>
      <c r="E2301" s="15" t="n">
        <v>20</v>
      </c>
      <c r="F2301" s="16" t="n">
        <v>0.642452485396686</v>
      </c>
      <c r="G2301" s="17" t="s">
        <v>101</v>
      </c>
      <c r="H2301" s="18" t="n">
        <v>0.3</v>
      </c>
      <c r="I2301" s="18" t="n">
        <v>2</v>
      </c>
      <c r="J2301" s="19" t="n">
        <v>0.884927171661623</v>
      </c>
      <c r="K2301" s="19" t="n">
        <v>0.414989898785144</v>
      </c>
      <c r="L2301" s="16" t="n">
        <v>11.1664581051266</v>
      </c>
      <c r="M2301" s="19" t="n">
        <v>0.410408527469304</v>
      </c>
      <c r="N2301" s="19" t="n">
        <v>0.990707279556801</v>
      </c>
      <c r="O2301" s="19" t="n">
        <v>1.40261850592317</v>
      </c>
      <c r="P2301" s="19" t="n">
        <v>0.935693027413259</v>
      </c>
      <c r="Q2301" s="17" t="s">
        <v>104</v>
      </c>
      <c r="R2301" s="5" t="str">
        <f aca="false">IF(OR(Q2301="Steel plate",Q2301="Concrete jacket"),"Steel plate or jacket",Q2301)</f>
        <v>Steel plate or jacket</v>
      </c>
      <c r="S2301" s="5" t="str">
        <f aca="false">IF(O2301&lt;='Tree rules'!$C$4,IF(N2301&lt;='Tree rules'!$C$5,IF(P2301&lt;='Tree rules'!$C$7,"Monitor","Polymer laminate"),IF(P2301&lt;='Tree rules'!$C$8,"Seal cracks","Polymer laminate")),IF(O2301&lt;='Tree rules'!$C$6,IF(P2301&lt;='Tree rules'!$C$9,"Polymer laminate","Steel plate or jacket"),IF(L2301&lt;='Tree rules'!$C$10,"Steel plate or jacket","Polymer laminate")))</f>
        <v>Steel plate or jacket</v>
      </c>
      <c r="T2301" s="5" t="str">
        <f aca="false">IF(S2301=R2301,"Yes","No")</f>
        <v>Yes</v>
      </c>
    </row>
    <row r="2302" customFormat="false" ht="15" hidden="false" customHeight="false" outlineLevel="0" collapsed="false">
      <c r="A2302" s="15" t="n">
        <v>7692</v>
      </c>
      <c r="B2302" s="16" t="n">
        <v>6.91014328276259</v>
      </c>
      <c r="C2302" s="15" t="n">
        <v>230</v>
      </c>
      <c r="D2302" s="15" t="n">
        <v>600</v>
      </c>
      <c r="E2302" s="15" t="n">
        <v>20</v>
      </c>
      <c r="F2302" s="16" t="n">
        <v>0.63117855856144</v>
      </c>
      <c r="G2302" s="17" t="s">
        <v>101</v>
      </c>
      <c r="H2302" s="18" t="n">
        <v>0.3</v>
      </c>
      <c r="I2302" s="18" t="n">
        <v>2</v>
      </c>
      <c r="J2302" s="19" t="n">
        <v>0.876980478354728</v>
      </c>
      <c r="K2302" s="19" t="n">
        <v>0.5294634433329</v>
      </c>
      <c r="L2302" s="16" t="n">
        <v>12.4731828208711</v>
      </c>
      <c r="M2302" s="19" t="n">
        <v>0.338129464419562</v>
      </c>
      <c r="N2302" s="19" t="n">
        <v>0.853867284662202</v>
      </c>
      <c r="O2302" s="19" t="n">
        <v>1.28963185290403</v>
      </c>
      <c r="P2302" s="19" t="n">
        <v>1.24281801648569</v>
      </c>
      <c r="Q2302" s="17" t="s">
        <v>104</v>
      </c>
      <c r="R2302" s="5" t="str">
        <f aca="false">IF(OR(Q2302="Steel plate",Q2302="Concrete jacket"),"Steel plate or jacket",Q2302)</f>
        <v>Steel plate or jacket</v>
      </c>
      <c r="S2302" s="5" t="str">
        <f aca="false">IF(O2302&lt;='Tree rules'!$C$4,IF(N2302&lt;='Tree rules'!$C$5,IF(P2302&lt;='Tree rules'!$C$7,"Monitor","Polymer laminate"),IF(P2302&lt;='Tree rules'!$C$8,"Seal cracks","Polymer laminate")),IF(O2302&lt;='Tree rules'!$C$6,IF(P2302&lt;='Tree rules'!$C$9,"Polymer laminate","Steel plate or jacket"),IF(L2302&lt;='Tree rules'!$C$10,"Steel plate or jacket","Polymer laminate")))</f>
        <v>Steel plate or jacket</v>
      </c>
      <c r="T2302" s="5" t="str">
        <f aca="false">IF(S2302=R2302,"Yes","No")</f>
        <v>Yes</v>
      </c>
    </row>
    <row r="2303" customFormat="false" ht="15" hidden="false" customHeight="false" outlineLevel="0" collapsed="false">
      <c r="A2303" s="15" t="n">
        <v>7693</v>
      </c>
      <c r="B2303" s="16" t="n">
        <v>3.79597586401921</v>
      </c>
      <c r="C2303" s="15" t="n">
        <v>300</v>
      </c>
      <c r="D2303" s="15" t="n">
        <v>375</v>
      </c>
      <c r="E2303" s="15" t="n">
        <v>25</v>
      </c>
      <c r="F2303" s="16" t="n">
        <v>0.611130485804701</v>
      </c>
      <c r="G2303" s="17" t="s">
        <v>101</v>
      </c>
      <c r="H2303" s="18" t="n">
        <v>0.3</v>
      </c>
      <c r="I2303" s="18" t="n">
        <v>2</v>
      </c>
      <c r="J2303" s="19" t="n">
        <v>0.917638443677101</v>
      </c>
      <c r="K2303" s="19" t="n">
        <v>0.620529959371026</v>
      </c>
      <c r="L2303" s="16" t="n">
        <v>11.5379205593289</v>
      </c>
      <c r="M2303" s="19" t="n">
        <v>0.59606720918951</v>
      </c>
      <c r="N2303" s="19" t="n">
        <v>1.06010329232431</v>
      </c>
      <c r="O2303" s="19" t="n">
        <v>1.26585474118196</v>
      </c>
      <c r="P2303" s="19" t="n">
        <v>0.561628466462207</v>
      </c>
      <c r="Q2303" s="17" t="s">
        <v>31</v>
      </c>
      <c r="R2303" s="5" t="str">
        <f aca="false">IF(OR(Q2303="Steel plate",Q2303="Concrete jacket"),"Steel plate or jacket",Q2303)</f>
        <v>Polymer laminate</v>
      </c>
      <c r="S2303" s="5" t="str">
        <f aca="false">IF(O2303&lt;='Tree rules'!$C$4,IF(N2303&lt;='Tree rules'!$C$5,IF(P2303&lt;='Tree rules'!$C$7,"Monitor","Polymer laminate"),IF(P2303&lt;='Tree rules'!$C$8,"Seal cracks","Polymer laminate")),IF(O2303&lt;='Tree rules'!$C$6,IF(P2303&lt;='Tree rules'!$C$9,"Polymer laminate","Steel plate or jacket"),IF(L2303&lt;='Tree rules'!$C$10,"Steel plate or jacket","Polymer laminate")))</f>
        <v>Polymer laminate</v>
      </c>
      <c r="T2303" s="5" t="str">
        <f aca="false">IF(S2303=R2303,"Yes","No")</f>
        <v>Yes</v>
      </c>
    </row>
    <row r="2304" customFormat="false" ht="15" hidden="false" customHeight="false" outlineLevel="0" collapsed="false">
      <c r="A2304" s="15" t="n">
        <v>7695</v>
      </c>
      <c r="B2304" s="16" t="n">
        <v>6.27007672259694</v>
      </c>
      <c r="C2304" s="15" t="n">
        <v>230</v>
      </c>
      <c r="D2304" s="15" t="n">
        <v>575</v>
      </c>
      <c r="E2304" s="15" t="n">
        <v>25</v>
      </c>
      <c r="F2304" s="16" t="n">
        <v>0.777557789024782</v>
      </c>
      <c r="G2304" s="17" t="s">
        <v>103</v>
      </c>
      <c r="H2304" s="18" t="n">
        <v>0.2</v>
      </c>
      <c r="I2304" s="18" t="n">
        <v>2</v>
      </c>
      <c r="J2304" s="19" t="n">
        <v>0.911713862286226</v>
      </c>
      <c r="K2304" s="19" t="n">
        <v>0.5821300651548</v>
      </c>
      <c r="L2304" s="16" t="n">
        <v>11.8976787905065</v>
      </c>
      <c r="M2304" s="19" t="n">
        <v>0.357836149011509</v>
      </c>
      <c r="N2304" s="19" t="n">
        <v>1.41687613368427</v>
      </c>
      <c r="O2304" s="19" t="n">
        <v>1.29269167451724</v>
      </c>
      <c r="P2304" s="19" t="n">
        <v>1.26737863782573</v>
      </c>
      <c r="Q2304" s="17" t="s">
        <v>104</v>
      </c>
      <c r="R2304" s="5" t="str">
        <f aca="false">IF(OR(Q2304="Steel plate",Q2304="Concrete jacket"),"Steel plate or jacket",Q2304)</f>
        <v>Steel plate or jacket</v>
      </c>
      <c r="S2304" s="5" t="str">
        <f aca="false">IF(O2304&lt;='Tree rules'!$C$4,IF(N2304&lt;='Tree rules'!$C$5,IF(P2304&lt;='Tree rules'!$C$7,"Monitor","Polymer laminate"),IF(P2304&lt;='Tree rules'!$C$8,"Seal cracks","Polymer laminate")),IF(O2304&lt;='Tree rules'!$C$6,IF(P2304&lt;='Tree rules'!$C$9,"Polymer laminate","Steel plate or jacket"),IF(L2304&lt;='Tree rules'!$C$10,"Steel plate or jacket","Polymer laminate")))</f>
        <v>Steel plate or jacket</v>
      </c>
      <c r="T2304" s="5" t="str">
        <f aca="false">IF(S2304=R2304,"Yes","No")</f>
        <v>Yes</v>
      </c>
    </row>
    <row r="2305" customFormat="false" ht="15" hidden="false" customHeight="false" outlineLevel="0" collapsed="false">
      <c r="A2305" s="15" t="n">
        <v>7697</v>
      </c>
      <c r="B2305" s="16" t="n">
        <v>6.61926058282896</v>
      </c>
      <c r="C2305" s="15" t="n">
        <v>300</v>
      </c>
      <c r="D2305" s="15" t="n">
        <v>575</v>
      </c>
      <c r="E2305" s="15" t="n">
        <v>20</v>
      </c>
      <c r="F2305" s="16" t="n">
        <v>0.760158524876169</v>
      </c>
      <c r="G2305" s="17" t="s">
        <v>103</v>
      </c>
      <c r="H2305" s="18" t="n">
        <v>0.2</v>
      </c>
      <c r="I2305" s="18" t="n">
        <v>2</v>
      </c>
      <c r="J2305" s="19" t="n">
        <v>0.857508818668783</v>
      </c>
      <c r="K2305" s="19" t="n">
        <v>0.53376160074766</v>
      </c>
      <c r="L2305" s="16" t="n">
        <v>12.5127799297334</v>
      </c>
      <c r="M2305" s="19" t="n">
        <v>0.537075562090292</v>
      </c>
      <c r="N2305" s="19" t="n">
        <v>1.16368243380738</v>
      </c>
      <c r="O2305" s="19" t="n">
        <v>1.25731235762968</v>
      </c>
      <c r="P2305" s="19" t="n">
        <v>0.891786540117459</v>
      </c>
      <c r="Q2305" s="17" t="s">
        <v>31</v>
      </c>
      <c r="R2305" s="5" t="str">
        <f aca="false">IF(OR(Q2305="Steel plate",Q2305="Concrete jacket"),"Steel plate or jacket",Q2305)</f>
        <v>Polymer laminate</v>
      </c>
      <c r="S2305" s="5" t="str">
        <f aca="false">IF(O2305&lt;='Tree rules'!$C$4,IF(N2305&lt;='Tree rules'!$C$5,IF(P2305&lt;='Tree rules'!$C$7,"Monitor","Polymer laminate"),IF(P2305&lt;='Tree rules'!$C$8,"Seal cracks","Polymer laminate")),IF(O2305&lt;='Tree rules'!$C$6,IF(P2305&lt;='Tree rules'!$C$9,"Polymer laminate","Steel plate or jacket"),IF(L2305&lt;='Tree rules'!$C$10,"Steel plate or jacket","Polymer laminate")))</f>
        <v>Polymer laminate</v>
      </c>
      <c r="T2305" s="5" t="str">
        <f aca="false">IF(S2305=R2305,"Yes","No")</f>
        <v>Yes</v>
      </c>
    </row>
    <row r="2306" customFormat="false" ht="15" hidden="false" customHeight="false" outlineLevel="0" collapsed="false">
      <c r="A2306" s="15" t="n">
        <v>7699</v>
      </c>
      <c r="B2306" s="16" t="n">
        <v>5.42907949121665</v>
      </c>
      <c r="C2306" s="15" t="n">
        <v>300</v>
      </c>
      <c r="D2306" s="15" t="n">
        <v>475</v>
      </c>
      <c r="E2306" s="15" t="n">
        <v>30</v>
      </c>
      <c r="F2306" s="16" t="n">
        <v>0.937351654217934</v>
      </c>
      <c r="G2306" s="17" t="s">
        <v>101</v>
      </c>
      <c r="H2306" s="18" t="n">
        <v>0.3</v>
      </c>
      <c r="I2306" s="18" t="n">
        <v>1.5</v>
      </c>
      <c r="J2306" s="19" t="n">
        <v>0.885983062949799</v>
      </c>
      <c r="K2306" s="19" t="n">
        <v>0.405004050335976</v>
      </c>
      <c r="L2306" s="16" t="n">
        <v>12.655196949223</v>
      </c>
      <c r="M2306" s="19" t="n">
        <v>0.931233336739406</v>
      </c>
      <c r="N2306" s="19" t="n">
        <v>0.705215072504886</v>
      </c>
      <c r="O2306" s="19" t="n">
        <v>1.14956122991283</v>
      </c>
      <c r="P2306" s="19" t="n">
        <v>0.482232961436188</v>
      </c>
      <c r="Q2306" s="17" t="s">
        <v>31</v>
      </c>
      <c r="R2306" s="5" t="str">
        <f aca="false">IF(OR(Q2306="Steel plate",Q2306="Concrete jacket"),"Steel plate or jacket",Q2306)</f>
        <v>Polymer laminate</v>
      </c>
      <c r="S2306" s="5" t="str">
        <f aca="false">IF(O2306&lt;='Tree rules'!$C$4,IF(N2306&lt;='Tree rules'!$C$5,IF(P2306&lt;='Tree rules'!$C$7,"Monitor","Polymer laminate"),IF(P2306&lt;='Tree rules'!$C$8,"Seal cracks","Polymer laminate")),IF(O2306&lt;='Tree rules'!$C$6,IF(P2306&lt;='Tree rules'!$C$9,"Polymer laminate","Steel plate or jacket"),IF(L2306&lt;='Tree rules'!$C$10,"Steel plate or jacket","Polymer laminate")))</f>
        <v>Polymer laminate</v>
      </c>
      <c r="T2306" s="5" t="str">
        <f aca="false">IF(S2306=R2306,"Yes","No")</f>
        <v>Yes</v>
      </c>
    </row>
    <row r="2307" customFormat="false" ht="15" hidden="false" customHeight="false" outlineLevel="0" collapsed="false">
      <c r="A2307" s="15" t="n">
        <v>7702</v>
      </c>
      <c r="B2307" s="16" t="n">
        <v>4.3764695719378</v>
      </c>
      <c r="C2307" s="15" t="n">
        <v>300</v>
      </c>
      <c r="D2307" s="15" t="n">
        <v>375</v>
      </c>
      <c r="E2307" s="15" t="n">
        <v>30</v>
      </c>
      <c r="F2307" s="16" t="n">
        <v>0.59650493422591</v>
      </c>
      <c r="G2307" s="17" t="s">
        <v>102</v>
      </c>
      <c r="H2307" s="18" t="n">
        <v>0.1</v>
      </c>
      <c r="I2307" s="18" t="n">
        <v>2</v>
      </c>
      <c r="J2307" s="19" t="n">
        <v>0.96642686790857</v>
      </c>
      <c r="K2307" s="19" t="n">
        <v>0.405239302874365</v>
      </c>
      <c r="L2307" s="16" t="n">
        <v>13.8495872529677</v>
      </c>
      <c r="M2307" s="19" t="n">
        <v>0.676763247244664</v>
      </c>
      <c r="N2307" s="19" t="n">
        <v>4.25753611529496</v>
      </c>
      <c r="O2307" s="19" t="n">
        <v>1.54121958558682</v>
      </c>
      <c r="P2307" s="19" t="n">
        <v>0.490783071636569</v>
      </c>
      <c r="Q2307" s="17" t="s">
        <v>31</v>
      </c>
      <c r="R2307" s="5" t="str">
        <f aca="false">IF(OR(Q2307="Steel plate",Q2307="Concrete jacket"),"Steel plate or jacket",Q2307)</f>
        <v>Polymer laminate</v>
      </c>
      <c r="S2307" s="5" t="str">
        <f aca="false">IF(O2307&lt;='Tree rules'!$C$4,IF(N2307&lt;='Tree rules'!$C$5,IF(P2307&lt;='Tree rules'!$C$7,"Monitor","Polymer laminate"),IF(P2307&lt;='Tree rules'!$C$8,"Seal cracks","Polymer laminate")),IF(O2307&lt;='Tree rules'!$C$6,IF(P2307&lt;='Tree rules'!$C$9,"Polymer laminate","Steel plate or jacket"),IF(L2307&lt;='Tree rules'!$C$10,"Steel plate or jacket","Polymer laminate")))</f>
        <v>Polymer laminate</v>
      </c>
      <c r="T2307" s="5" t="str">
        <f aca="false">IF(S2307=R2307,"Yes","No")</f>
        <v>Yes</v>
      </c>
    </row>
    <row r="2308" customFormat="false" ht="15" hidden="false" customHeight="false" outlineLevel="0" collapsed="false">
      <c r="A2308" s="15" t="n">
        <v>7705</v>
      </c>
      <c r="B2308" s="16" t="n">
        <v>7.12118428973612</v>
      </c>
      <c r="C2308" s="15" t="n">
        <v>300</v>
      </c>
      <c r="D2308" s="15" t="n">
        <v>650</v>
      </c>
      <c r="E2308" s="15" t="n">
        <v>20</v>
      </c>
      <c r="F2308" s="16" t="n">
        <v>0.695812326376477</v>
      </c>
      <c r="G2308" s="17" t="s">
        <v>103</v>
      </c>
      <c r="H2308" s="18" t="n">
        <v>0.2</v>
      </c>
      <c r="I2308" s="18" t="n">
        <v>2</v>
      </c>
      <c r="J2308" s="19" t="n">
        <v>0.930451452988983</v>
      </c>
      <c r="K2308" s="19" t="n">
        <v>0.406891576355433</v>
      </c>
      <c r="L2308" s="16" t="n">
        <v>11.8292097836148</v>
      </c>
      <c r="M2308" s="19" t="n">
        <v>0.368994803585594</v>
      </c>
      <c r="N2308" s="19" t="n">
        <v>1.57989405461845</v>
      </c>
      <c r="O2308" s="19" t="n">
        <v>1.48231004754908</v>
      </c>
      <c r="P2308" s="19" t="n">
        <v>1.20027315515055</v>
      </c>
      <c r="Q2308" s="17" t="s">
        <v>105</v>
      </c>
      <c r="R2308" s="5" t="str">
        <f aca="false">IF(OR(Q2308="Steel plate",Q2308="Concrete jacket"),"Steel plate or jacket",Q2308)</f>
        <v>Steel plate or jacket</v>
      </c>
      <c r="S2308" s="5" t="str">
        <f aca="false">IF(O2308&lt;='Tree rules'!$C$4,IF(N2308&lt;='Tree rules'!$C$5,IF(P2308&lt;='Tree rules'!$C$7,"Monitor","Polymer laminate"),IF(P2308&lt;='Tree rules'!$C$8,"Seal cracks","Polymer laminate")),IF(O2308&lt;='Tree rules'!$C$6,IF(P2308&lt;='Tree rules'!$C$9,"Polymer laminate","Steel plate or jacket"),IF(L2308&lt;='Tree rules'!$C$10,"Steel plate or jacket","Polymer laminate")))</f>
        <v>Steel plate or jacket</v>
      </c>
      <c r="T2308" s="5" t="str">
        <f aca="false">IF(S2308=R2308,"Yes","No")</f>
        <v>Yes</v>
      </c>
    </row>
    <row r="2309" customFormat="false" ht="15" hidden="false" customHeight="false" outlineLevel="0" collapsed="false">
      <c r="A2309" s="15" t="n">
        <v>7711</v>
      </c>
      <c r="B2309" s="16" t="n">
        <v>6.18630629487067</v>
      </c>
      <c r="C2309" s="15" t="n">
        <v>300</v>
      </c>
      <c r="D2309" s="15" t="n">
        <v>575</v>
      </c>
      <c r="E2309" s="15" t="n">
        <v>30</v>
      </c>
      <c r="F2309" s="16" t="n">
        <v>0.79483685100311</v>
      </c>
      <c r="G2309" s="17" t="s">
        <v>103</v>
      </c>
      <c r="H2309" s="18" t="n">
        <v>0.2</v>
      </c>
      <c r="I2309" s="18" t="n">
        <v>2</v>
      </c>
      <c r="J2309" s="19" t="n">
        <v>0.893576996840566</v>
      </c>
      <c r="K2309" s="19" t="n">
        <v>0.415522232757622</v>
      </c>
      <c r="L2309" s="16" t="n">
        <v>11.7387216221455</v>
      </c>
      <c r="M2309" s="19" t="n">
        <v>0.475785906671288</v>
      </c>
      <c r="N2309" s="19" t="n">
        <v>1.54693100496635</v>
      </c>
      <c r="O2309" s="19" t="n">
        <v>1.41585288481309</v>
      </c>
      <c r="P2309" s="19" t="n">
        <v>0.86385823546404</v>
      </c>
      <c r="Q2309" s="17" t="s">
        <v>104</v>
      </c>
      <c r="R2309" s="5" t="str">
        <f aca="false">IF(OR(Q2309="Steel plate",Q2309="Concrete jacket"),"Steel plate or jacket",Q2309)</f>
        <v>Steel plate or jacket</v>
      </c>
      <c r="S2309" s="5" t="str">
        <f aca="false">IF(O2309&lt;='Tree rules'!$C$4,IF(N2309&lt;='Tree rules'!$C$5,IF(P2309&lt;='Tree rules'!$C$7,"Monitor","Polymer laminate"),IF(P2309&lt;='Tree rules'!$C$8,"Seal cracks","Polymer laminate")),IF(O2309&lt;='Tree rules'!$C$6,IF(P2309&lt;='Tree rules'!$C$9,"Polymer laminate","Steel plate or jacket"),IF(L2309&lt;='Tree rules'!$C$10,"Steel plate or jacket","Polymer laminate")))</f>
        <v>Steel plate or jacket</v>
      </c>
      <c r="T2309" s="5" t="str">
        <f aca="false">IF(S2309=R2309,"Yes","No")</f>
        <v>Yes</v>
      </c>
    </row>
    <row r="2310" customFormat="false" ht="15" hidden="false" customHeight="false" outlineLevel="0" collapsed="false">
      <c r="A2310" s="15" t="n">
        <v>7712</v>
      </c>
      <c r="B2310" s="16" t="n">
        <v>3.81529374641787</v>
      </c>
      <c r="C2310" s="15" t="n">
        <v>300</v>
      </c>
      <c r="D2310" s="15" t="n">
        <v>325</v>
      </c>
      <c r="E2310" s="15" t="n">
        <v>30</v>
      </c>
      <c r="F2310" s="16" t="n">
        <v>0.756099314943392</v>
      </c>
      <c r="G2310" s="17" t="s">
        <v>101</v>
      </c>
      <c r="H2310" s="18" t="n">
        <v>0.3</v>
      </c>
      <c r="I2310" s="18" t="n">
        <v>2</v>
      </c>
      <c r="J2310" s="19" t="n">
        <v>0.898947064463808</v>
      </c>
      <c r="K2310" s="19" t="n">
        <v>0.552824826200357</v>
      </c>
      <c r="L2310" s="16" t="n">
        <v>13.7736236332775</v>
      </c>
      <c r="M2310" s="19" t="n">
        <v>0.833402997654163</v>
      </c>
      <c r="N2310" s="19" t="n">
        <v>1.41040158474213</v>
      </c>
      <c r="O2310" s="19" t="n">
        <v>1.30093387425209</v>
      </c>
      <c r="P2310" s="19" t="n">
        <v>0.493645749776439</v>
      </c>
      <c r="Q2310" s="17" t="s">
        <v>31</v>
      </c>
      <c r="R2310" s="5" t="str">
        <f aca="false">IF(OR(Q2310="Steel plate",Q2310="Concrete jacket"),"Steel plate or jacket",Q2310)</f>
        <v>Polymer laminate</v>
      </c>
      <c r="S2310" s="5" t="str">
        <f aca="false">IF(O2310&lt;='Tree rules'!$C$4,IF(N2310&lt;='Tree rules'!$C$5,IF(P2310&lt;='Tree rules'!$C$7,"Monitor","Polymer laminate"),IF(P2310&lt;='Tree rules'!$C$8,"Seal cracks","Polymer laminate")),IF(O2310&lt;='Tree rules'!$C$6,IF(P2310&lt;='Tree rules'!$C$9,"Polymer laminate","Steel plate or jacket"),IF(L2310&lt;='Tree rules'!$C$10,"Steel plate or jacket","Polymer laminate")))</f>
        <v>Polymer laminate</v>
      </c>
      <c r="T2310" s="5" t="str">
        <f aca="false">IF(S2310=R2310,"Yes","No")</f>
        <v>Yes</v>
      </c>
    </row>
    <row r="2311" customFormat="false" ht="15" hidden="false" customHeight="false" outlineLevel="0" collapsed="false">
      <c r="A2311" s="15" t="n">
        <v>7713</v>
      </c>
      <c r="B2311" s="16" t="n">
        <v>5.87492061235519</v>
      </c>
      <c r="C2311" s="15" t="n">
        <v>230</v>
      </c>
      <c r="D2311" s="15" t="n">
        <v>550</v>
      </c>
      <c r="E2311" s="15" t="n">
        <v>30</v>
      </c>
      <c r="F2311" s="16" t="n">
        <v>0.693795479053647</v>
      </c>
      <c r="G2311" s="17" t="s">
        <v>101</v>
      </c>
      <c r="H2311" s="18" t="n">
        <v>0.3</v>
      </c>
      <c r="I2311" s="18" t="n">
        <v>1</v>
      </c>
      <c r="J2311" s="19" t="n">
        <v>0.883244098064718</v>
      </c>
      <c r="K2311" s="19" t="n">
        <v>0.625517786598712</v>
      </c>
      <c r="L2311" s="16" t="n">
        <v>11.6565885165778</v>
      </c>
      <c r="M2311" s="19" t="n">
        <v>0.296068449230721</v>
      </c>
      <c r="N2311" s="19" t="n">
        <v>0.604715245847516</v>
      </c>
      <c r="O2311" s="19" t="n">
        <v>0.883244098064718</v>
      </c>
      <c r="P2311" s="19" t="n">
        <v>1.06506152821988</v>
      </c>
      <c r="Q2311" s="17" t="s">
        <v>31</v>
      </c>
      <c r="R2311" s="5" t="str">
        <f aca="false">IF(OR(Q2311="Steel plate",Q2311="Concrete jacket"),"Steel plate or jacket",Q2311)</f>
        <v>Polymer laminate</v>
      </c>
      <c r="S2311" s="5" t="str">
        <f aca="false">IF(O2311&lt;='Tree rules'!$C$4,IF(N2311&lt;='Tree rules'!$C$5,IF(P2311&lt;='Tree rules'!$C$7,"Monitor","Polymer laminate"),IF(P2311&lt;='Tree rules'!$C$8,"Seal cracks","Polymer laminate")),IF(O2311&lt;='Tree rules'!$C$6,IF(P2311&lt;='Tree rules'!$C$9,"Polymer laminate","Steel plate or jacket"),IF(L2311&lt;='Tree rules'!$C$10,"Steel plate or jacket","Polymer laminate")))</f>
        <v>Polymer laminate</v>
      </c>
      <c r="T2311" s="5" t="str">
        <f aca="false">IF(S2311=R2311,"Yes","No")</f>
        <v>Yes</v>
      </c>
    </row>
    <row r="2312" customFormat="false" ht="15" hidden="false" customHeight="false" outlineLevel="0" collapsed="false">
      <c r="A2312" s="15" t="n">
        <v>7718</v>
      </c>
      <c r="B2312" s="16" t="n">
        <v>6.24558375897836</v>
      </c>
      <c r="C2312" s="15" t="n">
        <v>230</v>
      </c>
      <c r="D2312" s="15" t="n">
        <v>600</v>
      </c>
      <c r="E2312" s="15" t="n">
        <v>30</v>
      </c>
      <c r="F2312" s="16" t="n">
        <v>0.763078128149088</v>
      </c>
      <c r="G2312" s="17" t="s">
        <v>102</v>
      </c>
      <c r="H2312" s="18" t="n">
        <v>0.1</v>
      </c>
      <c r="I2312" s="18" t="n">
        <v>1</v>
      </c>
      <c r="J2312" s="19" t="n">
        <v>0.990210733266129</v>
      </c>
      <c r="K2312" s="19" t="n">
        <v>0.571288035048117</v>
      </c>
      <c r="L2312" s="16" t="n">
        <v>11.6305097932558</v>
      </c>
      <c r="M2312" s="19" t="n">
        <v>0.674948643904203</v>
      </c>
      <c r="N2312" s="19" t="n">
        <v>2.59335904235802</v>
      </c>
      <c r="O2312" s="19" t="n">
        <v>0.990210733266129</v>
      </c>
      <c r="P2312" s="19" t="n">
        <v>0.53415766377902</v>
      </c>
      <c r="Q2312" s="17" t="s">
        <v>30</v>
      </c>
      <c r="R2312" s="5" t="str">
        <f aca="false">IF(OR(Q2312="Steel plate",Q2312="Concrete jacket"),"Steel plate or jacket",Q2312)</f>
        <v>Seal cracks</v>
      </c>
      <c r="S2312" s="5" t="str">
        <f aca="false">IF(O2312&lt;='Tree rules'!$C$4,IF(N2312&lt;='Tree rules'!$C$5,IF(P2312&lt;='Tree rules'!$C$7,"Monitor","Polymer laminate"),IF(P2312&lt;='Tree rules'!$C$8,"Seal cracks","Polymer laminate")),IF(O2312&lt;='Tree rules'!$C$6,IF(P2312&lt;='Tree rules'!$C$9,"Polymer laminate","Steel plate or jacket"),IF(L2312&lt;='Tree rules'!$C$10,"Steel plate or jacket","Polymer laminate")))</f>
        <v>Seal cracks</v>
      </c>
      <c r="T2312" s="5" t="str">
        <f aca="false">IF(S2312=R2312,"Yes","No")</f>
        <v>Yes</v>
      </c>
    </row>
    <row r="2313" customFormat="false" ht="15" hidden="false" customHeight="false" outlineLevel="0" collapsed="false">
      <c r="A2313" s="15" t="n">
        <v>7725</v>
      </c>
      <c r="B2313" s="16" t="n">
        <v>5.58753381329725</v>
      </c>
      <c r="C2313" s="15" t="n">
        <v>300</v>
      </c>
      <c r="D2313" s="15" t="n">
        <v>475</v>
      </c>
      <c r="E2313" s="15" t="n">
        <v>20</v>
      </c>
      <c r="F2313" s="16" t="n">
        <v>0.624901102811956</v>
      </c>
      <c r="G2313" s="17" t="s">
        <v>103</v>
      </c>
      <c r="H2313" s="18" t="n">
        <v>0.2</v>
      </c>
      <c r="I2313" s="18" t="n">
        <v>1.5</v>
      </c>
      <c r="J2313" s="19" t="n">
        <v>0.899871049221142</v>
      </c>
      <c r="K2313" s="19" t="n">
        <v>0.511826332893578</v>
      </c>
      <c r="L2313" s="16" t="n">
        <v>13.0245543433502</v>
      </c>
      <c r="M2313" s="19" t="n">
        <v>0.433050875787621</v>
      </c>
      <c r="N2313" s="19" t="n">
        <v>1.2232958204083</v>
      </c>
      <c r="O2313" s="19" t="n">
        <v>1.11951772423174</v>
      </c>
      <c r="P2313" s="19" t="n">
        <v>0.880978074397855</v>
      </c>
      <c r="Q2313" s="17" t="s">
        <v>31</v>
      </c>
      <c r="R2313" s="5" t="str">
        <f aca="false">IF(OR(Q2313="Steel plate",Q2313="Concrete jacket"),"Steel plate or jacket",Q2313)</f>
        <v>Polymer laminate</v>
      </c>
      <c r="S2313" s="5" t="str">
        <f aca="false">IF(O2313&lt;='Tree rules'!$C$4,IF(N2313&lt;='Tree rules'!$C$5,IF(P2313&lt;='Tree rules'!$C$7,"Monitor","Polymer laminate"),IF(P2313&lt;='Tree rules'!$C$8,"Seal cracks","Polymer laminate")),IF(O2313&lt;='Tree rules'!$C$6,IF(P2313&lt;='Tree rules'!$C$9,"Polymer laminate","Steel plate or jacket"),IF(L2313&lt;='Tree rules'!$C$10,"Steel plate or jacket","Polymer laminate")))</f>
        <v>Polymer laminate</v>
      </c>
      <c r="T2313" s="5" t="str">
        <f aca="false">IF(S2313=R2313,"Yes","No")</f>
        <v>Yes</v>
      </c>
    </row>
    <row r="2314" customFormat="false" ht="15" hidden="false" customHeight="false" outlineLevel="0" collapsed="false">
      <c r="A2314" s="15" t="n">
        <v>7734</v>
      </c>
      <c r="B2314" s="16" t="n">
        <v>3.24527496671024</v>
      </c>
      <c r="C2314" s="15" t="n">
        <v>300</v>
      </c>
      <c r="D2314" s="15" t="n">
        <v>300</v>
      </c>
      <c r="E2314" s="15" t="n">
        <v>25</v>
      </c>
      <c r="F2314" s="16" t="n">
        <v>0.52772160060301</v>
      </c>
      <c r="G2314" s="17" t="s">
        <v>101</v>
      </c>
      <c r="H2314" s="18" t="n">
        <v>0.3</v>
      </c>
      <c r="I2314" s="18" t="n">
        <v>1</v>
      </c>
      <c r="J2314" s="19" t="n">
        <v>0.865207793925257</v>
      </c>
      <c r="K2314" s="19" t="n">
        <v>0.496585945814871</v>
      </c>
      <c r="L2314" s="16" t="n">
        <v>12.7766730972844</v>
      </c>
      <c r="M2314" s="19" t="n">
        <v>0.387523823340995</v>
      </c>
      <c r="N2314" s="19" t="n">
        <v>0.966693620956146</v>
      </c>
      <c r="O2314" s="19" t="n">
        <v>0.865207793925257</v>
      </c>
      <c r="P2314" s="19" t="n">
        <v>0.534330497566656</v>
      </c>
      <c r="Q2314" s="17" t="s">
        <v>29</v>
      </c>
      <c r="R2314" s="5" t="str">
        <f aca="false">IF(OR(Q2314="Steel plate",Q2314="Concrete jacket"),"Steel plate or jacket",Q2314)</f>
        <v>Monitor</v>
      </c>
      <c r="S2314" s="5" t="str">
        <f aca="false">IF(O2314&lt;='Tree rules'!$C$4,IF(N2314&lt;='Tree rules'!$C$5,IF(P2314&lt;='Tree rules'!$C$7,"Monitor","Polymer laminate"),IF(P2314&lt;='Tree rules'!$C$8,"Seal cracks","Polymer laminate")),IF(O2314&lt;='Tree rules'!$C$6,IF(P2314&lt;='Tree rules'!$C$9,"Polymer laminate","Steel plate or jacket"),IF(L2314&lt;='Tree rules'!$C$10,"Steel plate or jacket","Polymer laminate")))</f>
        <v>Monitor</v>
      </c>
      <c r="T2314" s="5" t="str">
        <f aca="false">IF(S2314=R2314,"Yes","No")</f>
        <v>Yes</v>
      </c>
    </row>
    <row r="2315" customFormat="false" ht="15" hidden="false" customHeight="false" outlineLevel="0" collapsed="false">
      <c r="A2315" s="15" t="n">
        <v>7735</v>
      </c>
      <c r="B2315" s="16" t="n">
        <v>4.64765513682461</v>
      </c>
      <c r="C2315" s="15" t="n">
        <v>230</v>
      </c>
      <c r="D2315" s="15" t="n">
        <v>450</v>
      </c>
      <c r="E2315" s="15" t="n">
        <v>30</v>
      </c>
      <c r="F2315" s="16" t="n">
        <v>0.679557138998441</v>
      </c>
      <c r="G2315" s="17" t="s">
        <v>101</v>
      </c>
      <c r="H2315" s="18" t="n">
        <v>0.3</v>
      </c>
      <c r="I2315" s="18" t="n">
        <v>1</v>
      </c>
      <c r="J2315" s="19" t="n">
        <v>0.935442544382954</v>
      </c>
      <c r="K2315" s="19" t="n">
        <v>0.408000426048179</v>
      </c>
      <c r="L2315" s="16" t="n">
        <v>11.5613311861309</v>
      </c>
      <c r="M2315" s="19" t="n">
        <v>0.951141122119175</v>
      </c>
      <c r="N2315" s="19" t="n">
        <v>0.802411429291494</v>
      </c>
      <c r="O2315" s="19" t="n">
        <v>0.935442544382954</v>
      </c>
      <c r="P2315" s="19" t="n">
        <v>0.293976252330603</v>
      </c>
      <c r="Q2315" s="17" t="s">
        <v>29</v>
      </c>
      <c r="R2315" s="5" t="str">
        <f aca="false">IF(OR(Q2315="Steel plate",Q2315="Concrete jacket"),"Steel plate or jacket",Q2315)</f>
        <v>Monitor</v>
      </c>
      <c r="S2315" s="5" t="str">
        <f aca="false">IF(O2315&lt;='Tree rules'!$C$4,IF(N2315&lt;='Tree rules'!$C$5,IF(P2315&lt;='Tree rules'!$C$7,"Monitor","Polymer laminate"),IF(P2315&lt;='Tree rules'!$C$8,"Seal cracks","Polymer laminate")),IF(O2315&lt;='Tree rules'!$C$6,IF(P2315&lt;='Tree rules'!$C$9,"Polymer laminate","Steel plate or jacket"),IF(L2315&lt;='Tree rules'!$C$10,"Steel plate or jacket","Polymer laminate")))</f>
        <v>Monitor</v>
      </c>
      <c r="T2315" s="5" t="str">
        <f aca="false">IF(S2315=R2315,"Yes","No")</f>
        <v>Yes</v>
      </c>
    </row>
    <row r="2316" customFormat="false" ht="15" hidden="false" customHeight="false" outlineLevel="0" collapsed="false">
      <c r="A2316" s="15" t="n">
        <v>7740</v>
      </c>
      <c r="B2316" s="16" t="n">
        <v>3.13062687333301</v>
      </c>
      <c r="C2316" s="15" t="n">
        <v>230</v>
      </c>
      <c r="D2316" s="15" t="n">
        <v>300</v>
      </c>
      <c r="E2316" s="15" t="n">
        <v>25</v>
      </c>
      <c r="F2316" s="16" t="n">
        <v>0.768324290280112</v>
      </c>
      <c r="G2316" s="17" t="s">
        <v>101</v>
      </c>
      <c r="H2316" s="18" t="n">
        <v>0.3</v>
      </c>
      <c r="I2316" s="18" t="n">
        <v>1</v>
      </c>
      <c r="J2316" s="19" t="n">
        <v>0.910668026006537</v>
      </c>
      <c r="K2316" s="19" t="n">
        <v>0.633839210202391</v>
      </c>
      <c r="L2316" s="16" t="n">
        <v>12.2290112239571</v>
      </c>
      <c r="M2316" s="19" t="n">
        <v>0.350403608850774</v>
      </c>
      <c r="N2316" s="19" t="n">
        <v>0.648918928511804</v>
      </c>
      <c r="O2316" s="19" t="n">
        <v>0.910668026006537</v>
      </c>
      <c r="P2316" s="19" t="n">
        <v>0.923097020525863</v>
      </c>
      <c r="Q2316" s="17" t="s">
        <v>29</v>
      </c>
      <c r="R2316" s="5" t="str">
        <f aca="false">IF(OR(Q2316="Steel plate",Q2316="Concrete jacket"),"Steel plate or jacket",Q2316)</f>
        <v>Monitor</v>
      </c>
      <c r="S2316" s="5" t="str">
        <f aca="false">IF(O2316&lt;='Tree rules'!$C$4,IF(N2316&lt;='Tree rules'!$C$5,IF(P2316&lt;='Tree rules'!$C$7,"Monitor","Polymer laminate"),IF(P2316&lt;='Tree rules'!$C$8,"Seal cracks","Polymer laminate")),IF(O2316&lt;='Tree rules'!$C$6,IF(P2316&lt;='Tree rules'!$C$9,"Polymer laminate","Steel plate or jacket"),IF(L2316&lt;='Tree rules'!$C$10,"Steel plate or jacket","Polymer laminate")))</f>
        <v>Monitor</v>
      </c>
      <c r="T2316" s="5" t="str">
        <f aca="false">IF(S2316=R2316,"Yes","No")</f>
        <v>Yes</v>
      </c>
    </row>
    <row r="2317" customFormat="false" ht="15" hidden="false" customHeight="false" outlineLevel="0" collapsed="false">
      <c r="A2317" s="15" t="n">
        <v>7741</v>
      </c>
      <c r="B2317" s="16" t="n">
        <v>3.44109909777857</v>
      </c>
      <c r="C2317" s="15" t="n">
        <v>300</v>
      </c>
      <c r="D2317" s="15" t="n">
        <v>325</v>
      </c>
      <c r="E2317" s="15" t="n">
        <v>30</v>
      </c>
      <c r="F2317" s="16" t="n">
        <v>0.72065207824282</v>
      </c>
      <c r="G2317" s="17" t="s">
        <v>101</v>
      </c>
      <c r="H2317" s="18" t="n">
        <v>0.3</v>
      </c>
      <c r="I2317" s="18" t="n">
        <v>1</v>
      </c>
      <c r="J2317" s="19" t="n">
        <v>0.946444187929464</v>
      </c>
      <c r="K2317" s="19" t="n">
        <v>0.509422444212862</v>
      </c>
      <c r="L2317" s="16" t="n">
        <v>12.3336885225038</v>
      </c>
      <c r="M2317" s="19" t="n">
        <v>0.935219094953465</v>
      </c>
      <c r="N2317" s="19" t="n">
        <v>0.7287909873185</v>
      </c>
      <c r="O2317" s="19" t="n">
        <v>0.946444187929464</v>
      </c>
      <c r="P2317" s="19" t="n">
        <v>0.327793510533252</v>
      </c>
      <c r="Q2317" s="17" t="s">
        <v>29</v>
      </c>
      <c r="R2317" s="5" t="str">
        <f aca="false">IF(OR(Q2317="Steel plate",Q2317="Concrete jacket"),"Steel plate or jacket",Q2317)</f>
        <v>Monitor</v>
      </c>
      <c r="S2317" s="5" t="str">
        <f aca="false">IF(O2317&lt;='Tree rules'!$C$4,IF(N2317&lt;='Tree rules'!$C$5,IF(P2317&lt;='Tree rules'!$C$7,"Monitor","Polymer laminate"),IF(P2317&lt;='Tree rules'!$C$8,"Seal cracks","Polymer laminate")),IF(O2317&lt;='Tree rules'!$C$6,IF(P2317&lt;='Tree rules'!$C$9,"Polymer laminate","Steel plate or jacket"),IF(L2317&lt;='Tree rules'!$C$10,"Steel plate or jacket","Polymer laminate")))</f>
        <v>Monitor</v>
      </c>
      <c r="T2317" s="5" t="str">
        <f aca="false">IF(S2317=R2317,"Yes","No")</f>
        <v>Yes</v>
      </c>
    </row>
    <row r="2318" customFormat="false" ht="15" hidden="false" customHeight="false" outlineLevel="0" collapsed="false">
      <c r="A2318" s="15" t="n">
        <v>7743</v>
      </c>
      <c r="B2318" s="16" t="n">
        <v>6.36372127542784</v>
      </c>
      <c r="C2318" s="15" t="n">
        <v>300</v>
      </c>
      <c r="D2318" s="15" t="n">
        <v>575</v>
      </c>
      <c r="E2318" s="15" t="n">
        <v>30</v>
      </c>
      <c r="F2318" s="16" t="n">
        <v>0.79483685100311</v>
      </c>
      <c r="G2318" s="17" t="s">
        <v>101</v>
      </c>
      <c r="H2318" s="18" t="n">
        <v>0.3</v>
      </c>
      <c r="I2318" s="18" t="n">
        <v>1</v>
      </c>
      <c r="J2318" s="19" t="n">
        <v>0.894320663451471</v>
      </c>
      <c r="K2318" s="19" t="n">
        <v>0.455308668990842</v>
      </c>
      <c r="L2318" s="16" t="n">
        <v>12.075372439142</v>
      </c>
      <c r="M2318" s="19" t="n">
        <v>0.911329747321974</v>
      </c>
      <c r="N2318" s="19" t="n">
        <v>0.584756695381815</v>
      </c>
      <c r="O2318" s="19" t="n">
        <v>0.894320663451471</v>
      </c>
      <c r="P2318" s="19" t="n">
        <v>0.39168726043537</v>
      </c>
      <c r="Q2318" s="17" t="s">
        <v>29</v>
      </c>
      <c r="R2318" s="5" t="str">
        <f aca="false">IF(OR(Q2318="Steel plate",Q2318="Concrete jacket"),"Steel plate or jacket",Q2318)</f>
        <v>Monitor</v>
      </c>
      <c r="S2318" s="5" t="str">
        <f aca="false">IF(O2318&lt;='Tree rules'!$C$4,IF(N2318&lt;='Tree rules'!$C$5,IF(P2318&lt;='Tree rules'!$C$7,"Monitor","Polymer laminate"),IF(P2318&lt;='Tree rules'!$C$8,"Seal cracks","Polymer laminate")),IF(O2318&lt;='Tree rules'!$C$6,IF(P2318&lt;='Tree rules'!$C$9,"Polymer laminate","Steel plate or jacket"),IF(L2318&lt;='Tree rules'!$C$10,"Steel plate or jacket","Polymer laminate")))</f>
        <v>Monitor</v>
      </c>
      <c r="T2318" s="5" t="str">
        <f aca="false">IF(S2318=R2318,"Yes","No")</f>
        <v>Yes</v>
      </c>
    </row>
    <row r="2319" customFormat="false" ht="15" hidden="false" customHeight="false" outlineLevel="0" collapsed="false">
      <c r="A2319" s="15" t="n">
        <v>7744</v>
      </c>
      <c r="B2319" s="16" t="n">
        <v>5.85042411704338</v>
      </c>
      <c r="C2319" s="15" t="n">
        <v>300</v>
      </c>
      <c r="D2319" s="15" t="n">
        <v>475</v>
      </c>
      <c r="E2319" s="15" t="n">
        <v>30</v>
      </c>
      <c r="F2319" s="16" t="n">
        <v>0.624901102811956</v>
      </c>
      <c r="G2319" s="17" t="s">
        <v>103</v>
      </c>
      <c r="H2319" s="18" t="n">
        <v>0.2</v>
      </c>
      <c r="I2319" s="18" t="n">
        <v>1.5</v>
      </c>
      <c r="J2319" s="19" t="n">
        <v>0.963358608305792</v>
      </c>
      <c r="K2319" s="19" t="n">
        <v>0.51585389829732</v>
      </c>
      <c r="L2319" s="16" t="n">
        <v>13.6373522541804</v>
      </c>
      <c r="M2319" s="19" t="n">
        <v>0.312130647814749</v>
      </c>
      <c r="N2319" s="19" t="n">
        <v>1.36649887700864</v>
      </c>
      <c r="O2319" s="19" t="n">
        <v>1.19656176568228</v>
      </c>
      <c r="P2319" s="19" t="n">
        <v>1.16872769551082</v>
      </c>
      <c r="Q2319" s="17" t="s">
        <v>31</v>
      </c>
      <c r="R2319" s="5" t="str">
        <f aca="false">IF(OR(Q2319="Steel plate",Q2319="Concrete jacket"),"Steel plate or jacket",Q2319)</f>
        <v>Polymer laminate</v>
      </c>
      <c r="S2319" s="5" t="str">
        <f aca="false">IF(O2319&lt;='Tree rules'!$C$4,IF(N2319&lt;='Tree rules'!$C$5,IF(P2319&lt;='Tree rules'!$C$7,"Monitor","Polymer laminate"),IF(P2319&lt;='Tree rules'!$C$8,"Seal cracks","Polymer laminate")),IF(O2319&lt;='Tree rules'!$C$6,IF(P2319&lt;='Tree rules'!$C$9,"Polymer laminate","Steel plate or jacket"),IF(L2319&lt;='Tree rules'!$C$10,"Steel plate or jacket","Polymer laminate")))</f>
        <v>Polymer laminate</v>
      </c>
      <c r="T2319" s="5" t="str">
        <f aca="false">IF(S2319=R2319,"Yes","No")</f>
        <v>Yes</v>
      </c>
    </row>
    <row r="2320" customFormat="false" ht="15" hidden="false" customHeight="false" outlineLevel="0" collapsed="false">
      <c r="A2320" s="15" t="n">
        <v>7752</v>
      </c>
      <c r="B2320" s="16" t="n">
        <v>6.45941015443627</v>
      </c>
      <c r="C2320" s="15" t="n">
        <v>300</v>
      </c>
      <c r="D2320" s="15" t="n">
        <v>525</v>
      </c>
      <c r="E2320" s="15" t="n">
        <v>30</v>
      </c>
      <c r="F2320" s="16" t="n">
        <v>0.658614812073332</v>
      </c>
      <c r="G2320" s="17" t="s">
        <v>101</v>
      </c>
      <c r="H2320" s="18" t="n">
        <v>0.3</v>
      </c>
      <c r="I2320" s="18" t="n">
        <v>1.5</v>
      </c>
      <c r="J2320" s="19" t="n">
        <v>0.86803294399115</v>
      </c>
      <c r="K2320" s="19" t="n">
        <v>0.417648823057315</v>
      </c>
      <c r="L2320" s="16" t="n">
        <v>13.5417403656945</v>
      </c>
      <c r="M2320" s="19" t="n">
        <v>0.764350927207536</v>
      </c>
      <c r="N2320" s="19" t="n">
        <v>0.900553417820339</v>
      </c>
      <c r="O2320" s="19" t="n">
        <v>1.12078294727029</v>
      </c>
      <c r="P2320" s="19" t="n">
        <v>0.467627109059519</v>
      </c>
      <c r="Q2320" s="17" t="s">
        <v>31</v>
      </c>
      <c r="R2320" s="5" t="str">
        <f aca="false">IF(OR(Q2320="Steel plate",Q2320="Concrete jacket"),"Steel plate or jacket",Q2320)</f>
        <v>Polymer laminate</v>
      </c>
      <c r="S2320" s="5" t="str">
        <f aca="false">IF(O2320&lt;='Tree rules'!$C$4,IF(N2320&lt;='Tree rules'!$C$5,IF(P2320&lt;='Tree rules'!$C$7,"Monitor","Polymer laminate"),IF(P2320&lt;='Tree rules'!$C$8,"Seal cracks","Polymer laminate")),IF(O2320&lt;='Tree rules'!$C$6,IF(P2320&lt;='Tree rules'!$C$9,"Polymer laminate","Steel plate or jacket"),IF(L2320&lt;='Tree rules'!$C$10,"Steel plate or jacket","Polymer laminate")))</f>
        <v>Polymer laminate</v>
      </c>
      <c r="T2320" s="5" t="str">
        <f aca="false">IF(S2320=R2320,"Yes","No")</f>
        <v>Yes</v>
      </c>
    </row>
    <row r="2321" customFormat="false" ht="15" hidden="false" customHeight="false" outlineLevel="0" collapsed="false">
      <c r="A2321" s="15" t="n">
        <v>7754</v>
      </c>
      <c r="B2321" s="16" t="n">
        <v>7.337053442501</v>
      </c>
      <c r="C2321" s="15" t="n">
        <v>300</v>
      </c>
      <c r="D2321" s="15" t="n">
        <v>575</v>
      </c>
      <c r="E2321" s="15" t="n">
        <v>30</v>
      </c>
      <c r="F2321" s="16" t="n">
        <v>0.633465437396808</v>
      </c>
      <c r="G2321" s="17" t="s">
        <v>101</v>
      </c>
      <c r="H2321" s="18" t="n">
        <v>0.3</v>
      </c>
      <c r="I2321" s="18" t="n">
        <v>1</v>
      </c>
      <c r="J2321" s="19" t="n">
        <v>0.94102609294923</v>
      </c>
      <c r="K2321" s="19" t="n">
        <v>0.443968614551627</v>
      </c>
      <c r="L2321" s="16" t="n">
        <v>13.869666242913</v>
      </c>
      <c r="M2321" s="19" t="n">
        <v>0.42991694606721</v>
      </c>
      <c r="N2321" s="19" t="n">
        <v>0.635850382577967</v>
      </c>
      <c r="O2321" s="19" t="n">
        <v>0.94102609294923</v>
      </c>
      <c r="P2321" s="19" t="n">
        <v>0.768089955887268</v>
      </c>
      <c r="Q2321" s="17" t="s">
        <v>29</v>
      </c>
      <c r="R2321" s="5" t="str">
        <f aca="false">IF(OR(Q2321="Steel plate",Q2321="Concrete jacket"),"Steel plate or jacket",Q2321)</f>
        <v>Monitor</v>
      </c>
      <c r="S2321" s="5" t="str">
        <f aca="false">IF(O2321&lt;='Tree rules'!$C$4,IF(N2321&lt;='Tree rules'!$C$5,IF(P2321&lt;='Tree rules'!$C$7,"Monitor","Polymer laminate"),IF(P2321&lt;='Tree rules'!$C$8,"Seal cracks","Polymer laminate")),IF(O2321&lt;='Tree rules'!$C$6,IF(P2321&lt;='Tree rules'!$C$9,"Polymer laminate","Steel plate or jacket"),IF(L2321&lt;='Tree rules'!$C$10,"Steel plate or jacket","Polymer laminate")))</f>
        <v>Monitor</v>
      </c>
      <c r="T2321" s="5" t="str">
        <f aca="false">IF(S2321=R2321,"Yes","No")</f>
        <v>Yes</v>
      </c>
    </row>
    <row r="2322" customFormat="false" ht="15" hidden="false" customHeight="false" outlineLevel="0" collapsed="false">
      <c r="A2322" s="15" t="n">
        <v>7758</v>
      </c>
      <c r="B2322" s="16" t="n">
        <v>4.05516673177488</v>
      </c>
      <c r="C2322" s="15" t="n">
        <v>300</v>
      </c>
      <c r="D2322" s="15" t="n">
        <v>400</v>
      </c>
      <c r="E2322" s="15" t="n">
        <v>30</v>
      </c>
      <c r="F2322" s="16" t="n">
        <v>0.567971553191375</v>
      </c>
      <c r="G2322" s="17" t="s">
        <v>103</v>
      </c>
      <c r="H2322" s="18" t="n">
        <v>0.2</v>
      </c>
      <c r="I2322" s="18" t="n">
        <v>1</v>
      </c>
      <c r="J2322" s="19" t="n">
        <v>0.913048580007398</v>
      </c>
      <c r="K2322" s="19" t="n">
        <v>0.602232412986342</v>
      </c>
      <c r="L2322" s="16" t="n">
        <v>11.4552732536014</v>
      </c>
      <c r="M2322" s="19" t="n">
        <v>0.256379728463352</v>
      </c>
      <c r="N2322" s="19" t="n">
        <v>1.22616359776254</v>
      </c>
      <c r="O2322" s="19" t="n">
        <v>0.913048580007398</v>
      </c>
      <c r="P2322" s="19" t="n">
        <v>0.928465839354742</v>
      </c>
      <c r="Q2322" s="17" t="s">
        <v>30</v>
      </c>
      <c r="R2322" s="5" t="str">
        <f aca="false">IF(OR(Q2322="Steel plate",Q2322="Concrete jacket"),"Steel plate or jacket",Q2322)</f>
        <v>Seal cracks</v>
      </c>
      <c r="S2322" s="5" t="str">
        <f aca="false">IF(O2322&lt;='Tree rules'!$C$4,IF(N2322&lt;='Tree rules'!$C$5,IF(P2322&lt;='Tree rules'!$C$7,"Monitor","Polymer laminate"),IF(P2322&lt;='Tree rules'!$C$8,"Seal cracks","Polymer laminate")),IF(O2322&lt;='Tree rules'!$C$6,IF(P2322&lt;='Tree rules'!$C$9,"Polymer laminate","Steel plate or jacket"),IF(L2322&lt;='Tree rules'!$C$10,"Steel plate or jacket","Polymer laminate")))</f>
        <v>Seal cracks</v>
      </c>
      <c r="T2322" s="5" t="str">
        <f aca="false">IF(S2322=R2322,"Yes","No")</f>
        <v>Yes</v>
      </c>
    </row>
    <row r="2323" customFormat="false" ht="15" hidden="false" customHeight="false" outlineLevel="0" collapsed="false">
      <c r="A2323" s="15" t="n">
        <v>7763</v>
      </c>
      <c r="B2323" s="16" t="n">
        <v>3.41131871852951</v>
      </c>
      <c r="C2323" s="15" t="n">
        <v>230</v>
      </c>
      <c r="D2323" s="15" t="n">
        <v>325</v>
      </c>
      <c r="E2323" s="15" t="n">
        <v>30</v>
      </c>
      <c r="F2323" s="16" t="n">
        <v>0.98621649775225</v>
      </c>
      <c r="G2323" s="17" t="s">
        <v>103</v>
      </c>
      <c r="H2323" s="18" t="n">
        <v>0.2</v>
      </c>
      <c r="I2323" s="18" t="n">
        <v>1</v>
      </c>
      <c r="J2323" s="19" t="n">
        <v>0.888299537981059</v>
      </c>
      <c r="K2323" s="19" t="n">
        <v>0.449223974238094</v>
      </c>
      <c r="L2323" s="16" t="n">
        <v>12.3152300307924</v>
      </c>
      <c r="M2323" s="19" t="n">
        <v>0.827395902119327</v>
      </c>
      <c r="N2323" s="19" t="n">
        <v>1.19007123801377</v>
      </c>
      <c r="O2323" s="19" t="n">
        <v>0.888299537981059</v>
      </c>
      <c r="P2323" s="19" t="n">
        <v>0.413989652939737</v>
      </c>
      <c r="Q2323" s="17" t="s">
        <v>30</v>
      </c>
      <c r="R2323" s="5" t="str">
        <f aca="false">IF(OR(Q2323="Steel plate",Q2323="Concrete jacket"),"Steel plate or jacket",Q2323)</f>
        <v>Seal cracks</v>
      </c>
      <c r="S2323" s="5" t="str">
        <f aca="false">IF(O2323&lt;='Tree rules'!$C$4,IF(N2323&lt;='Tree rules'!$C$5,IF(P2323&lt;='Tree rules'!$C$7,"Monitor","Polymer laminate"),IF(P2323&lt;='Tree rules'!$C$8,"Seal cracks","Polymer laminate")),IF(O2323&lt;='Tree rules'!$C$6,IF(P2323&lt;='Tree rules'!$C$9,"Polymer laminate","Steel plate or jacket"),IF(L2323&lt;='Tree rules'!$C$10,"Steel plate or jacket","Polymer laminate")))</f>
        <v>Seal cracks</v>
      </c>
      <c r="T2323" s="5" t="str">
        <f aca="false">IF(S2323=R2323,"Yes","No")</f>
        <v>Yes</v>
      </c>
    </row>
    <row r="2324" customFormat="false" ht="15" hidden="false" customHeight="false" outlineLevel="0" collapsed="false">
      <c r="A2324" s="15" t="n">
        <v>7765</v>
      </c>
      <c r="B2324" s="16" t="n">
        <v>4.67821423187038</v>
      </c>
      <c r="C2324" s="15" t="n">
        <v>300</v>
      </c>
      <c r="D2324" s="15" t="n">
        <v>425</v>
      </c>
      <c r="E2324" s="15" t="n">
        <v>30</v>
      </c>
      <c r="F2324" s="16" t="n">
        <v>0.736490585456948</v>
      </c>
      <c r="G2324" s="17" t="s">
        <v>102</v>
      </c>
      <c r="H2324" s="18" t="n">
        <v>0.1</v>
      </c>
      <c r="I2324" s="18" t="n">
        <v>1.5</v>
      </c>
      <c r="J2324" s="19" t="n">
        <v>0.918004876431598</v>
      </c>
      <c r="K2324" s="19" t="n">
        <v>0.493908944518044</v>
      </c>
      <c r="L2324" s="16" t="n">
        <v>12.8522369007428</v>
      </c>
      <c r="M2324" s="19" t="n">
        <v>0.407519551074398</v>
      </c>
      <c r="N2324" s="19" t="n">
        <v>3.35833021238527</v>
      </c>
      <c r="O2324" s="19" t="n">
        <v>1.15030190485702</v>
      </c>
      <c r="P2324" s="19" t="n">
        <v>0.800052825913105</v>
      </c>
      <c r="Q2324" s="17" t="s">
        <v>31</v>
      </c>
      <c r="R2324" s="5" t="str">
        <f aca="false">IF(OR(Q2324="Steel plate",Q2324="Concrete jacket"),"Steel plate or jacket",Q2324)</f>
        <v>Polymer laminate</v>
      </c>
      <c r="S2324" s="5" t="str">
        <f aca="false">IF(O2324&lt;='Tree rules'!$C$4,IF(N2324&lt;='Tree rules'!$C$5,IF(P2324&lt;='Tree rules'!$C$7,"Monitor","Polymer laminate"),IF(P2324&lt;='Tree rules'!$C$8,"Seal cracks","Polymer laminate")),IF(O2324&lt;='Tree rules'!$C$6,IF(P2324&lt;='Tree rules'!$C$9,"Polymer laminate","Steel plate or jacket"),IF(L2324&lt;='Tree rules'!$C$10,"Steel plate or jacket","Polymer laminate")))</f>
        <v>Polymer laminate</v>
      </c>
      <c r="T2324" s="5" t="str">
        <f aca="false">IF(S2324=R2324,"Yes","No")</f>
        <v>Yes</v>
      </c>
    </row>
    <row r="2325" customFormat="false" ht="15" hidden="false" customHeight="false" outlineLevel="0" collapsed="false">
      <c r="A2325" s="15" t="n">
        <v>7770</v>
      </c>
      <c r="B2325" s="16" t="n">
        <v>4.59790268994009</v>
      </c>
      <c r="C2325" s="15" t="n">
        <v>300</v>
      </c>
      <c r="D2325" s="15" t="n">
        <v>450</v>
      </c>
      <c r="E2325" s="15" t="n">
        <v>30</v>
      </c>
      <c r="F2325" s="16" t="n">
        <v>0.781490709848207</v>
      </c>
      <c r="G2325" s="17" t="s">
        <v>103</v>
      </c>
      <c r="H2325" s="18" t="n">
        <v>0.2</v>
      </c>
      <c r="I2325" s="18" t="n">
        <v>1.5</v>
      </c>
      <c r="J2325" s="19" t="n">
        <v>0.856863165890961</v>
      </c>
      <c r="K2325" s="19" t="n">
        <v>0.507301609493431</v>
      </c>
      <c r="L2325" s="16" t="n">
        <v>11.437568880448</v>
      </c>
      <c r="M2325" s="19" t="n">
        <v>0.880499859081657</v>
      </c>
      <c r="N2325" s="19" t="n">
        <v>1.26927633691271</v>
      </c>
      <c r="O2325" s="19" t="n">
        <v>1.06795071725038</v>
      </c>
      <c r="P2325" s="19" t="n">
        <v>0.394737221821797</v>
      </c>
      <c r="Q2325" s="17" t="s">
        <v>31</v>
      </c>
      <c r="R2325" s="5" t="str">
        <f aca="false">IF(OR(Q2325="Steel plate",Q2325="Concrete jacket"),"Steel plate or jacket",Q2325)</f>
        <v>Polymer laminate</v>
      </c>
      <c r="S2325" s="5" t="str">
        <f aca="false">IF(O2325&lt;='Tree rules'!$C$4,IF(N2325&lt;='Tree rules'!$C$5,IF(P2325&lt;='Tree rules'!$C$7,"Monitor","Polymer laminate"),IF(P2325&lt;='Tree rules'!$C$8,"Seal cracks","Polymer laminate")),IF(O2325&lt;='Tree rules'!$C$6,IF(P2325&lt;='Tree rules'!$C$9,"Polymer laminate","Steel plate or jacket"),IF(L2325&lt;='Tree rules'!$C$10,"Steel plate or jacket","Polymer laminate")))</f>
        <v>Polymer laminate</v>
      </c>
      <c r="T2325" s="5" t="str">
        <f aca="false">IF(S2325=R2325,"Yes","No")</f>
        <v>Yes</v>
      </c>
    </row>
    <row r="2326" customFormat="false" ht="15" hidden="false" customHeight="false" outlineLevel="0" collapsed="false">
      <c r="A2326" s="15" t="n">
        <v>7775</v>
      </c>
      <c r="B2326" s="16" t="n">
        <v>4.08962873585416</v>
      </c>
      <c r="C2326" s="15" t="n">
        <v>230</v>
      </c>
      <c r="D2326" s="15" t="n">
        <v>325</v>
      </c>
      <c r="E2326" s="15" t="n">
        <v>25</v>
      </c>
      <c r="F2326" s="16" t="n">
        <v>0.699968036696473</v>
      </c>
      <c r="G2326" s="17" t="s">
        <v>103</v>
      </c>
      <c r="H2326" s="18" t="n">
        <v>0.2</v>
      </c>
      <c r="I2326" s="18" t="n">
        <v>2</v>
      </c>
      <c r="J2326" s="19" t="n">
        <v>0.917834203411453</v>
      </c>
      <c r="K2326" s="19" t="n">
        <v>0.4560393755493</v>
      </c>
      <c r="L2326" s="16" t="n">
        <v>14.5538389176305</v>
      </c>
      <c r="M2326" s="19" t="n">
        <v>0.87735968597045</v>
      </c>
      <c r="N2326" s="19" t="n">
        <v>1.39269404718888</v>
      </c>
      <c r="O2326" s="19" t="n">
        <v>1.41709986984136</v>
      </c>
      <c r="P2326" s="19" t="n">
        <v>0.50543321634176</v>
      </c>
      <c r="Q2326" s="17" t="s">
        <v>31</v>
      </c>
      <c r="R2326" s="5" t="str">
        <f aca="false">IF(OR(Q2326="Steel plate",Q2326="Concrete jacket"),"Steel plate or jacket",Q2326)</f>
        <v>Polymer laminate</v>
      </c>
      <c r="S2326" s="5" t="str">
        <f aca="false">IF(O2326&lt;='Tree rules'!$C$4,IF(N2326&lt;='Tree rules'!$C$5,IF(P2326&lt;='Tree rules'!$C$7,"Monitor","Polymer laminate"),IF(P2326&lt;='Tree rules'!$C$8,"Seal cracks","Polymer laminate")),IF(O2326&lt;='Tree rules'!$C$6,IF(P2326&lt;='Tree rules'!$C$9,"Polymer laminate","Steel plate or jacket"),IF(L2326&lt;='Tree rules'!$C$10,"Steel plate or jacket","Polymer laminate")))</f>
        <v>Polymer laminate</v>
      </c>
      <c r="T2326" s="5" t="str">
        <f aca="false">IF(S2326=R2326,"Yes","No")</f>
        <v>Yes</v>
      </c>
    </row>
    <row r="2327" customFormat="false" ht="15" hidden="false" customHeight="false" outlineLevel="0" collapsed="false">
      <c r="A2327" s="15" t="n">
        <v>7776</v>
      </c>
      <c r="B2327" s="16" t="n">
        <v>3.40870949103096</v>
      </c>
      <c r="C2327" s="15" t="n">
        <v>300</v>
      </c>
      <c r="D2327" s="15" t="n">
        <v>300</v>
      </c>
      <c r="E2327" s="15" t="n">
        <v>25</v>
      </c>
      <c r="F2327" s="16" t="n">
        <v>0.736310778185108</v>
      </c>
      <c r="G2327" s="17" t="s">
        <v>101</v>
      </c>
      <c r="H2327" s="18" t="n">
        <v>0.3</v>
      </c>
      <c r="I2327" s="18" t="n">
        <v>1</v>
      </c>
      <c r="J2327" s="19" t="n">
        <v>0.914608072625073</v>
      </c>
      <c r="K2327" s="19" t="n">
        <v>0.465372435731528</v>
      </c>
      <c r="L2327" s="16" t="n">
        <v>13.3152714493397</v>
      </c>
      <c r="M2327" s="19" t="n">
        <v>0.308919315372914</v>
      </c>
      <c r="N2327" s="19" t="n">
        <v>0.668167102995056</v>
      </c>
      <c r="O2327" s="19" t="n">
        <v>0.914608072625073</v>
      </c>
      <c r="P2327" s="19" t="n">
        <v>0.964821649596361</v>
      </c>
      <c r="Q2327" s="17" t="s">
        <v>31</v>
      </c>
      <c r="R2327" s="5" t="str">
        <f aca="false">IF(OR(Q2327="Steel plate",Q2327="Concrete jacket"),"Steel plate or jacket",Q2327)</f>
        <v>Polymer laminate</v>
      </c>
      <c r="S2327" s="5" t="str">
        <f aca="false">IF(O2327&lt;='Tree rules'!$C$4,IF(N2327&lt;='Tree rules'!$C$5,IF(P2327&lt;='Tree rules'!$C$7,"Monitor","Polymer laminate"),IF(P2327&lt;='Tree rules'!$C$8,"Seal cracks","Polymer laminate")),IF(O2327&lt;='Tree rules'!$C$6,IF(P2327&lt;='Tree rules'!$C$9,"Polymer laminate","Steel plate or jacket"),IF(L2327&lt;='Tree rules'!$C$10,"Steel plate or jacket","Polymer laminate")))</f>
        <v>Polymer laminate</v>
      </c>
      <c r="T2327" s="5" t="str">
        <f aca="false">IF(S2327=R2327,"Yes","No")</f>
        <v>Yes</v>
      </c>
    </row>
    <row r="2328" customFormat="false" ht="15" hidden="false" customHeight="false" outlineLevel="0" collapsed="false">
      <c r="A2328" s="15" t="n">
        <v>7786</v>
      </c>
      <c r="B2328" s="16" t="n">
        <v>5.11456429016405</v>
      </c>
      <c r="C2328" s="15" t="n">
        <v>300</v>
      </c>
      <c r="D2328" s="15" t="n">
        <v>400</v>
      </c>
      <c r="E2328" s="15" t="n">
        <v>20</v>
      </c>
      <c r="F2328" s="16" t="n">
        <v>0.635378289490071</v>
      </c>
      <c r="G2328" s="17" t="s">
        <v>101</v>
      </c>
      <c r="H2328" s="18" t="n">
        <v>0.3</v>
      </c>
      <c r="I2328" s="18" t="n">
        <v>1</v>
      </c>
      <c r="J2328" s="19" t="n">
        <v>0.867617618024695</v>
      </c>
      <c r="K2328" s="19" t="n">
        <v>0.490057729803159</v>
      </c>
      <c r="L2328" s="16" t="n">
        <v>14.3667536240563</v>
      </c>
      <c r="M2328" s="19" t="n">
        <v>0.527803351592861</v>
      </c>
      <c r="N2328" s="19" t="n">
        <v>0.553074613670714</v>
      </c>
      <c r="O2328" s="19" t="n">
        <v>0.867617618024695</v>
      </c>
      <c r="P2328" s="19" t="n">
        <v>0.66298477237668</v>
      </c>
      <c r="Q2328" s="17" t="s">
        <v>29</v>
      </c>
      <c r="R2328" s="5" t="str">
        <f aca="false">IF(OR(Q2328="Steel plate",Q2328="Concrete jacket"),"Steel plate or jacket",Q2328)</f>
        <v>Monitor</v>
      </c>
      <c r="S2328" s="5" t="str">
        <f aca="false">IF(O2328&lt;='Tree rules'!$C$4,IF(N2328&lt;='Tree rules'!$C$5,IF(P2328&lt;='Tree rules'!$C$7,"Monitor","Polymer laminate"),IF(P2328&lt;='Tree rules'!$C$8,"Seal cracks","Polymer laminate")),IF(O2328&lt;='Tree rules'!$C$6,IF(P2328&lt;='Tree rules'!$C$9,"Polymer laminate","Steel plate or jacket"),IF(L2328&lt;='Tree rules'!$C$10,"Steel plate or jacket","Polymer laminate")))</f>
        <v>Monitor</v>
      </c>
      <c r="T2328" s="5" t="str">
        <f aca="false">IF(S2328=R2328,"Yes","No")</f>
        <v>Yes</v>
      </c>
    </row>
    <row r="2329" customFormat="false" ht="15" hidden="false" customHeight="false" outlineLevel="0" collapsed="false">
      <c r="A2329" s="15" t="n">
        <v>7787</v>
      </c>
      <c r="B2329" s="16" t="n">
        <v>7.35341339733187</v>
      </c>
      <c r="C2329" s="15" t="n">
        <v>230</v>
      </c>
      <c r="D2329" s="15" t="n">
        <v>575</v>
      </c>
      <c r="E2329" s="15" t="n">
        <v>30</v>
      </c>
      <c r="F2329" s="16" t="n">
        <v>0.661007412935799</v>
      </c>
      <c r="G2329" s="17" t="s">
        <v>101</v>
      </c>
      <c r="H2329" s="18" t="n">
        <v>0.3</v>
      </c>
      <c r="I2329" s="18" t="n">
        <v>1</v>
      </c>
      <c r="J2329" s="19" t="n">
        <v>0.862294456621113</v>
      </c>
      <c r="K2329" s="19" t="n">
        <v>0.473763607472996</v>
      </c>
      <c r="L2329" s="16" t="n">
        <v>13.9005924335196</v>
      </c>
      <c r="M2329" s="19" t="n">
        <v>0.360053582426306</v>
      </c>
      <c r="N2329" s="19" t="n">
        <v>0.578999331264001</v>
      </c>
      <c r="O2329" s="19" t="n">
        <v>0.862294456621113</v>
      </c>
      <c r="P2329" s="19" t="n">
        <v>0.886898646976817</v>
      </c>
      <c r="Q2329" s="17" t="s">
        <v>29</v>
      </c>
      <c r="R2329" s="5" t="str">
        <f aca="false">IF(OR(Q2329="Steel plate",Q2329="Concrete jacket"),"Steel plate or jacket",Q2329)</f>
        <v>Monitor</v>
      </c>
      <c r="S2329" s="5" t="str">
        <f aca="false">IF(O2329&lt;='Tree rules'!$C$4,IF(N2329&lt;='Tree rules'!$C$5,IF(P2329&lt;='Tree rules'!$C$7,"Monitor","Polymer laminate"),IF(P2329&lt;='Tree rules'!$C$8,"Seal cracks","Polymer laminate")),IF(O2329&lt;='Tree rules'!$C$6,IF(P2329&lt;='Tree rules'!$C$9,"Polymer laminate","Steel plate or jacket"),IF(L2329&lt;='Tree rules'!$C$10,"Steel plate or jacket","Polymer laminate")))</f>
        <v>Monitor</v>
      </c>
      <c r="T2329" s="5" t="str">
        <f aca="false">IF(S2329=R2329,"Yes","No")</f>
        <v>Yes</v>
      </c>
    </row>
    <row r="2330" customFormat="false" ht="15" hidden="false" customHeight="false" outlineLevel="0" collapsed="false">
      <c r="A2330" s="15" t="n">
        <v>7788</v>
      </c>
      <c r="B2330" s="16" t="n">
        <v>4.18876544994215</v>
      </c>
      <c r="C2330" s="15" t="n">
        <v>300</v>
      </c>
      <c r="D2330" s="15" t="n">
        <v>350</v>
      </c>
      <c r="E2330" s="15" t="n">
        <v>30</v>
      </c>
      <c r="F2330" s="16" t="n">
        <v>0.695716020172134</v>
      </c>
      <c r="G2330" s="17" t="s">
        <v>102</v>
      </c>
      <c r="H2330" s="18" t="n">
        <v>0.1</v>
      </c>
      <c r="I2330" s="18" t="n">
        <v>1</v>
      </c>
      <c r="J2330" s="19" t="n">
        <v>0.951732437466006</v>
      </c>
      <c r="K2330" s="19" t="n">
        <v>0.631175314538336</v>
      </c>
      <c r="L2330" s="16" t="n">
        <v>14.4939980966857</v>
      </c>
      <c r="M2330" s="19" t="n">
        <v>0.573624232740478</v>
      </c>
      <c r="N2330" s="19" t="n">
        <v>2.91992530295631</v>
      </c>
      <c r="O2330" s="19" t="n">
        <v>0.951732437466006</v>
      </c>
      <c r="P2330" s="19" t="n">
        <v>0.574306446525177</v>
      </c>
      <c r="Q2330" s="17" t="s">
        <v>30</v>
      </c>
      <c r="R2330" s="5" t="str">
        <f aca="false">IF(OR(Q2330="Steel plate",Q2330="Concrete jacket"),"Steel plate or jacket",Q2330)</f>
        <v>Seal cracks</v>
      </c>
      <c r="S2330" s="5" t="str">
        <f aca="false">IF(O2330&lt;='Tree rules'!$C$4,IF(N2330&lt;='Tree rules'!$C$5,IF(P2330&lt;='Tree rules'!$C$7,"Monitor","Polymer laminate"),IF(P2330&lt;='Tree rules'!$C$8,"Seal cracks","Polymer laminate")),IF(O2330&lt;='Tree rules'!$C$6,IF(P2330&lt;='Tree rules'!$C$9,"Polymer laminate","Steel plate or jacket"),IF(L2330&lt;='Tree rules'!$C$10,"Steel plate or jacket","Polymer laminate")))</f>
        <v>Seal cracks</v>
      </c>
      <c r="T2330" s="5" t="str">
        <f aca="false">IF(S2330=R2330,"Yes","No")</f>
        <v>Yes</v>
      </c>
    </row>
    <row r="2331" customFormat="false" ht="15" hidden="false" customHeight="false" outlineLevel="0" collapsed="false">
      <c r="A2331" s="15" t="n">
        <v>7791</v>
      </c>
      <c r="B2331" s="16" t="n">
        <v>5.86350799892052</v>
      </c>
      <c r="C2331" s="15" t="n">
        <v>230</v>
      </c>
      <c r="D2331" s="15" t="n">
        <v>475</v>
      </c>
      <c r="E2331" s="15" t="n">
        <v>25</v>
      </c>
      <c r="F2331" s="16" t="n">
        <v>0.639770421258486</v>
      </c>
      <c r="G2331" s="17" t="s">
        <v>103</v>
      </c>
      <c r="H2331" s="18" t="n">
        <v>0.2</v>
      </c>
      <c r="I2331" s="18" t="n">
        <v>1</v>
      </c>
      <c r="J2331" s="19" t="n">
        <v>0.970123315530558</v>
      </c>
      <c r="K2331" s="19" t="n">
        <v>0.403199998702773</v>
      </c>
      <c r="L2331" s="16" t="n">
        <v>13.731868849931</v>
      </c>
      <c r="M2331" s="19" t="n">
        <v>0.947023568948283</v>
      </c>
      <c r="N2331" s="19" t="n">
        <v>1.23977986864578</v>
      </c>
      <c r="O2331" s="19" t="n">
        <v>0.970123315530558</v>
      </c>
      <c r="P2331" s="19" t="n">
        <v>0.370612875401892</v>
      </c>
      <c r="Q2331" s="17" t="s">
        <v>30</v>
      </c>
      <c r="R2331" s="5" t="str">
        <f aca="false">IF(OR(Q2331="Steel plate",Q2331="Concrete jacket"),"Steel plate or jacket",Q2331)</f>
        <v>Seal cracks</v>
      </c>
      <c r="S2331" s="5" t="str">
        <f aca="false">IF(O2331&lt;='Tree rules'!$C$4,IF(N2331&lt;='Tree rules'!$C$5,IF(P2331&lt;='Tree rules'!$C$7,"Monitor","Polymer laminate"),IF(P2331&lt;='Tree rules'!$C$8,"Seal cracks","Polymer laminate")),IF(O2331&lt;='Tree rules'!$C$6,IF(P2331&lt;='Tree rules'!$C$9,"Polymer laminate","Steel plate or jacket"),IF(L2331&lt;='Tree rules'!$C$10,"Steel plate or jacket","Polymer laminate")))</f>
        <v>Seal cracks</v>
      </c>
      <c r="T2331" s="5" t="str">
        <f aca="false">IF(S2331=R2331,"Yes","No")</f>
        <v>Yes</v>
      </c>
    </row>
    <row r="2332" customFormat="false" ht="15" hidden="false" customHeight="false" outlineLevel="0" collapsed="false">
      <c r="A2332" s="15" t="n">
        <v>7792</v>
      </c>
      <c r="B2332" s="16" t="n">
        <v>3.33599950341324</v>
      </c>
      <c r="C2332" s="15" t="n">
        <v>300</v>
      </c>
      <c r="D2332" s="15" t="n">
        <v>300</v>
      </c>
      <c r="E2332" s="15" t="n">
        <v>25</v>
      </c>
      <c r="F2332" s="16" t="n">
        <v>0.841263304726974</v>
      </c>
      <c r="G2332" s="17" t="s">
        <v>102</v>
      </c>
      <c r="H2332" s="18" t="n">
        <v>0.1</v>
      </c>
      <c r="I2332" s="18" t="n">
        <v>1</v>
      </c>
      <c r="J2332" s="19" t="n">
        <v>0.871911544133537</v>
      </c>
      <c r="K2332" s="19" t="n">
        <v>0.407169956369395</v>
      </c>
      <c r="L2332" s="16" t="n">
        <v>13.958156918047</v>
      </c>
      <c r="M2332" s="19" t="n">
        <v>0.260805408093243</v>
      </c>
      <c r="N2332" s="19" t="n">
        <v>2.89322704733133</v>
      </c>
      <c r="O2332" s="19" t="n">
        <v>0.871911544133537</v>
      </c>
      <c r="P2332" s="19" t="n">
        <v>0.991597286857799</v>
      </c>
      <c r="Q2332" s="17" t="s">
        <v>31</v>
      </c>
      <c r="R2332" s="5" t="str">
        <f aca="false">IF(OR(Q2332="Steel plate",Q2332="Concrete jacket"),"Steel plate or jacket",Q2332)</f>
        <v>Polymer laminate</v>
      </c>
      <c r="S2332" s="5" t="str">
        <f aca="false">IF(O2332&lt;='Tree rules'!$C$4,IF(N2332&lt;='Tree rules'!$C$5,IF(P2332&lt;='Tree rules'!$C$7,"Monitor","Polymer laminate"),IF(P2332&lt;='Tree rules'!$C$8,"Seal cracks","Polymer laminate")),IF(O2332&lt;='Tree rules'!$C$6,IF(P2332&lt;='Tree rules'!$C$9,"Polymer laminate","Steel plate or jacket"),IF(L2332&lt;='Tree rules'!$C$10,"Steel plate or jacket","Polymer laminate")))</f>
        <v>Seal cracks</v>
      </c>
      <c r="T2332" s="5" t="str">
        <f aca="false">IF(S2332=R2332,"Yes","No")</f>
        <v>No</v>
      </c>
    </row>
    <row r="2333" customFormat="false" ht="15" hidden="false" customHeight="false" outlineLevel="0" collapsed="false">
      <c r="A2333" s="15" t="n">
        <v>7793</v>
      </c>
      <c r="B2333" s="16" t="n">
        <v>4.99378129790412</v>
      </c>
      <c r="C2333" s="15" t="n">
        <v>300</v>
      </c>
      <c r="D2333" s="15" t="n">
        <v>450</v>
      </c>
      <c r="E2333" s="15" t="n">
        <v>25</v>
      </c>
      <c r="F2333" s="16" t="n">
        <v>0.541187364959482</v>
      </c>
      <c r="G2333" s="17" t="s">
        <v>102</v>
      </c>
      <c r="H2333" s="18" t="n">
        <v>0.1</v>
      </c>
      <c r="I2333" s="18" t="n">
        <v>1.5</v>
      </c>
      <c r="J2333" s="19" t="n">
        <v>0.95942633185391</v>
      </c>
      <c r="K2333" s="19" t="n">
        <v>0.598105252932419</v>
      </c>
      <c r="L2333" s="16" t="n">
        <v>12.9038276431631</v>
      </c>
      <c r="M2333" s="19" t="n">
        <v>0.861942659642455</v>
      </c>
      <c r="N2333" s="19" t="n">
        <v>3.97887140402444</v>
      </c>
      <c r="O2333" s="19" t="n">
        <v>1.15222053333911</v>
      </c>
      <c r="P2333" s="19" t="n">
        <v>0.368189923625552</v>
      </c>
      <c r="Q2333" s="17" t="s">
        <v>31</v>
      </c>
      <c r="R2333" s="5" t="str">
        <f aca="false">IF(OR(Q2333="Steel plate",Q2333="Concrete jacket"),"Steel plate or jacket",Q2333)</f>
        <v>Polymer laminate</v>
      </c>
      <c r="S2333" s="5" t="str">
        <f aca="false">IF(O2333&lt;='Tree rules'!$C$4,IF(N2333&lt;='Tree rules'!$C$5,IF(P2333&lt;='Tree rules'!$C$7,"Monitor","Polymer laminate"),IF(P2333&lt;='Tree rules'!$C$8,"Seal cracks","Polymer laminate")),IF(O2333&lt;='Tree rules'!$C$6,IF(P2333&lt;='Tree rules'!$C$9,"Polymer laminate","Steel plate or jacket"),IF(L2333&lt;='Tree rules'!$C$10,"Steel plate or jacket","Polymer laminate")))</f>
        <v>Polymer laminate</v>
      </c>
      <c r="T2333" s="5" t="str">
        <f aca="false">IF(S2333=R2333,"Yes","No")</f>
        <v>Yes</v>
      </c>
    </row>
    <row r="2334" customFormat="false" ht="15" hidden="false" customHeight="false" outlineLevel="0" collapsed="false">
      <c r="A2334" s="15" t="n">
        <v>7795</v>
      </c>
      <c r="B2334" s="16" t="n">
        <v>4.55703916997448</v>
      </c>
      <c r="C2334" s="15" t="n">
        <v>300</v>
      </c>
      <c r="D2334" s="15" t="n">
        <v>425</v>
      </c>
      <c r="E2334" s="15" t="n">
        <v>20</v>
      </c>
      <c r="F2334" s="16" t="n">
        <v>0.552367939092711</v>
      </c>
      <c r="G2334" s="17" t="s">
        <v>102</v>
      </c>
      <c r="H2334" s="18" t="n">
        <v>0.1</v>
      </c>
      <c r="I2334" s="18" t="n">
        <v>2</v>
      </c>
      <c r="J2334" s="19" t="n">
        <v>0.871065517967631</v>
      </c>
      <c r="K2334" s="19" t="n">
        <v>0.645053306005859</v>
      </c>
      <c r="L2334" s="16" t="n">
        <v>12.5193383790508</v>
      </c>
      <c r="M2334" s="19" t="n">
        <v>0.303367585892293</v>
      </c>
      <c r="N2334" s="19" t="n">
        <v>3.7099643147583</v>
      </c>
      <c r="O2334" s="19" t="n">
        <v>1.18024734382254</v>
      </c>
      <c r="P2334" s="19" t="n">
        <v>1.02842251636652</v>
      </c>
      <c r="Q2334" s="17" t="s">
        <v>31</v>
      </c>
      <c r="R2334" s="5" t="str">
        <f aca="false">IF(OR(Q2334="Steel plate",Q2334="Concrete jacket"),"Steel plate or jacket",Q2334)</f>
        <v>Polymer laminate</v>
      </c>
      <c r="S2334" s="5" t="str">
        <f aca="false">IF(O2334&lt;='Tree rules'!$C$4,IF(N2334&lt;='Tree rules'!$C$5,IF(P2334&lt;='Tree rules'!$C$7,"Monitor","Polymer laminate"),IF(P2334&lt;='Tree rules'!$C$8,"Seal cracks","Polymer laminate")),IF(O2334&lt;='Tree rules'!$C$6,IF(P2334&lt;='Tree rules'!$C$9,"Polymer laminate","Steel plate or jacket"),IF(L2334&lt;='Tree rules'!$C$10,"Steel plate or jacket","Polymer laminate")))</f>
        <v>Polymer laminate</v>
      </c>
      <c r="T2334" s="5" t="str">
        <f aca="false">IF(S2334=R2334,"Yes","No")</f>
        <v>Yes</v>
      </c>
    </row>
    <row r="2335" customFormat="false" ht="15" hidden="false" customHeight="false" outlineLevel="0" collapsed="false">
      <c r="A2335" s="15" t="n">
        <v>7796</v>
      </c>
      <c r="B2335" s="16" t="n">
        <v>5.23522401119461</v>
      </c>
      <c r="C2335" s="15" t="n">
        <v>300</v>
      </c>
      <c r="D2335" s="15" t="n">
        <v>500</v>
      </c>
      <c r="E2335" s="15" t="n">
        <v>25</v>
      </c>
      <c r="F2335" s="16" t="n">
        <v>0.695042622475618</v>
      </c>
      <c r="G2335" s="17" t="s">
        <v>101</v>
      </c>
      <c r="H2335" s="18" t="n">
        <v>0.3</v>
      </c>
      <c r="I2335" s="18" t="n">
        <v>1</v>
      </c>
      <c r="J2335" s="19" t="n">
        <v>0.904571699689332</v>
      </c>
      <c r="K2335" s="19" t="n">
        <v>0.454527776883865</v>
      </c>
      <c r="L2335" s="16" t="n">
        <v>11.5823540070677</v>
      </c>
      <c r="M2335" s="19" t="n">
        <v>0.917264294108864</v>
      </c>
      <c r="N2335" s="19" t="n">
        <v>0.677125189761681</v>
      </c>
      <c r="O2335" s="19" t="n">
        <v>0.904571699689332</v>
      </c>
      <c r="P2335" s="19" t="n">
        <v>0.345679901066253</v>
      </c>
      <c r="Q2335" s="17" t="s">
        <v>29</v>
      </c>
      <c r="R2335" s="5" t="str">
        <f aca="false">IF(OR(Q2335="Steel plate",Q2335="Concrete jacket"),"Steel plate or jacket",Q2335)</f>
        <v>Monitor</v>
      </c>
      <c r="S2335" s="5" t="str">
        <f aca="false">IF(O2335&lt;='Tree rules'!$C$4,IF(N2335&lt;='Tree rules'!$C$5,IF(P2335&lt;='Tree rules'!$C$7,"Monitor","Polymer laminate"),IF(P2335&lt;='Tree rules'!$C$8,"Seal cracks","Polymer laminate")),IF(O2335&lt;='Tree rules'!$C$6,IF(P2335&lt;='Tree rules'!$C$9,"Polymer laminate","Steel plate or jacket"),IF(L2335&lt;='Tree rules'!$C$10,"Steel plate or jacket","Polymer laminate")))</f>
        <v>Monitor</v>
      </c>
      <c r="T2335" s="5" t="str">
        <f aca="false">IF(S2335=R2335,"Yes","No")</f>
        <v>Yes</v>
      </c>
    </row>
    <row r="2336" customFormat="false" ht="15" hidden="false" customHeight="false" outlineLevel="0" collapsed="false">
      <c r="A2336" s="15" t="n">
        <v>7802</v>
      </c>
      <c r="B2336" s="16" t="n">
        <v>4.8237962075243</v>
      </c>
      <c r="C2336" s="15" t="n">
        <v>230</v>
      </c>
      <c r="D2336" s="15" t="n">
        <v>375</v>
      </c>
      <c r="E2336" s="15" t="n">
        <v>30</v>
      </c>
      <c r="F2336" s="16" t="n">
        <v>0.835418868126524</v>
      </c>
      <c r="G2336" s="17" t="s">
        <v>101</v>
      </c>
      <c r="H2336" s="18" t="n">
        <v>0.3</v>
      </c>
      <c r="I2336" s="18" t="n">
        <v>1.5</v>
      </c>
      <c r="J2336" s="19" t="n">
        <v>0.855362811415971</v>
      </c>
      <c r="K2336" s="19" t="n">
        <v>0.424967053068469</v>
      </c>
      <c r="L2336" s="16" t="n">
        <v>14.7516703594015</v>
      </c>
      <c r="M2336" s="19" t="n">
        <v>0.938112857914165</v>
      </c>
      <c r="N2336" s="19" t="n">
        <v>0.983257295213621</v>
      </c>
      <c r="O2336" s="19" t="n">
        <v>1.10129371048805</v>
      </c>
      <c r="P2336" s="19" t="n">
        <v>0.451508802749741</v>
      </c>
      <c r="Q2336" s="17" t="s">
        <v>31</v>
      </c>
      <c r="R2336" s="5" t="str">
        <f aca="false">IF(OR(Q2336="Steel plate",Q2336="Concrete jacket"),"Steel plate or jacket",Q2336)</f>
        <v>Polymer laminate</v>
      </c>
      <c r="S2336" s="5" t="str">
        <f aca="false">IF(O2336&lt;='Tree rules'!$C$4,IF(N2336&lt;='Tree rules'!$C$5,IF(P2336&lt;='Tree rules'!$C$7,"Monitor","Polymer laminate"),IF(P2336&lt;='Tree rules'!$C$8,"Seal cracks","Polymer laminate")),IF(O2336&lt;='Tree rules'!$C$6,IF(P2336&lt;='Tree rules'!$C$9,"Polymer laminate","Steel plate or jacket"),IF(L2336&lt;='Tree rules'!$C$10,"Steel plate or jacket","Polymer laminate")))</f>
        <v>Polymer laminate</v>
      </c>
      <c r="T2336" s="5" t="str">
        <f aca="false">IF(S2336=R2336,"Yes","No")</f>
        <v>Yes</v>
      </c>
    </row>
    <row r="2337" customFormat="false" ht="15" hidden="false" customHeight="false" outlineLevel="0" collapsed="false">
      <c r="A2337" s="15" t="n">
        <v>7803</v>
      </c>
      <c r="B2337" s="16" t="n">
        <v>5.73784124643288</v>
      </c>
      <c r="C2337" s="15" t="n">
        <v>230</v>
      </c>
      <c r="D2337" s="15" t="n">
        <v>525</v>
      </c>
      <c r="E2337" s="15" t="n">
        <v>20</v>
      </c>
      <c r="F2337" s="16" t="n">
        <v>0.59130296510254</v>
      </c>
      <c r="G2337" s="17" t="s">
        <v>102</v>
      </c>
      <c r="H2337" s="18" t="n">
        <v>0.1</v>
      </c>
      <c r="I2337" s="18" t="n">
        <v>1</v>
      </c>
      <c r="J2337" s="19" t="n">
        <v>0.928762552159368</v>
      </c>
      <c r="K2337" s="19" t="n">
        <v>0.410815953537409</v>
      </c>
      <c r="L2337" s="16" t="n">
        <v>12.4195697974738</v>
      </c>
      <c r="M2337" s="19" t="n">
        <v>0.633715623407504</v>
      </c>
      <c r="N2337" s="19" t="n">
        <v>2.75246486750804</v>
      </c>
      <c r="O2337" s="19" t="n">
        <v>0.928762552159368</v>
      </c>
      <c r="P2337" s="19" t="n">
        <v>0.441719726691511</v>
      </c>
      <c r="Q2337" s="17" t="s">
        <v>30</v>
      </c>
      <c r="R2337" s="5" t="str">
        <f aca="false">IF(OR(Q2337="Steel plate",Q2337="Concrete jacket"),"Steel plate or jacket",Q2337)</f>
        <v>Seal cracks</v>
      </c>
      <c r="S2337" s="5" t="str">
        <f aca="false">IF(O2337&lt;='Tree rules'!$C$4,IF(N2337&lt;='Tree rules'!$C$5,IF(P2337&lt;='Tree rules'!$C$7,"Monitor","Polymer laminate"),IF(P2337&lt;='Tree rules'!$C$8,"Seal cracks","Polymer laminate")),IF(O2337&lt;='Tree rules'!$C$6,IF(P2337&lt;='Tree rules'!$C$9,"Polymer laminate","Steel plate or jacket"),IF(L2337&lt;='Tree rules'!$C$10,"Steel plate or jacket","Polymer laminate")))</f>
        <v>Seal cracks</v>
      </c>
      <c r="T2337" s="5" t="str">
        <f aca="false">IF(S2337=R2337,"Yes","No")</f>
        <v>Yes</v>
      </c>
    </row>
    <row r="2338" customFormat="false" ht="15" hidden="false" customHeight="false" outlineLevel="0" collapsed="false">
      <c r="A2338" s="15" t="n">
        <v>7804</v>
      </c>
      <c r="B2338" s="16" t="n">
        <v>7.14151670175179</v>
      </c>
      <c r="C2338" s="15" t="n">
        <v>300</v>
      </c>
      <c r="D2338" s="15" t="n">
        <v>700</v>
      </c>
      <c r="E2338" s="15" t="n">
        <v>30</v>
      </c>
      <c r="F2338" s="16" t="n">
        <v>0.803065606745857</v>
      </c>
      <c r="G2338" s="17" t="s">
        <v>101</v>
      </c>
      <c r="H2338" s="18" t="n">
        <v>0.3</v>
      </c>
      <c r="I2338" s="18" t="n">
        <v>1.5</v>
      </c>
      <c r="J2338" s="19" t="n">
        <v>0.900579644949232</v>
      </c>
      <c r="K2338" s="19" t="n">
        <v>0.461157016856444</v>
      </c>
      <c r="L2338" s="16" t="n">
        <v>10.9532464750794</v>
      </c>
      <c r="M2338" s="19" t="n">
        <v>0.783296445393998</v>
      </c>
      <c r="N2338" s="19" t="n">
        <v>0.717351875920613</v>
      </c>
      <c r="O2338" s="19" t="n">
        <v>1.14321515617064</v>
      </c>
      <c r="P2338" s="19" t="n">
        <v>0.48728300672244</v>
      </c>
      <c r="Q2338" s="17" t="s">
        <v>31</v>
      </c>
      <c r="R2338" s="5" t="str">
        <f aca="false">IF(OR(Q2338="Steel plate",Q2338="Concrete jacket"),"Steel plate or jacket",Q2338)</f>
        <v>Polymer laminate</v>
      </c>
      <c r="S2338" s="5" t="str">
        <f aca="false">IF(O2338&lt;='Tree rules'!$C$4,IF(N2338&lt;='Tree rules'!$C$5,IF(P2338&lt;='Tree rules'!$C$7,"Monitor","Polymer laminate"),IF(P2338&lt;='Tree rules'!$C$8,"Seal cracks","Polymer laminate")),IF(O2338&lt;='Tree rules'!$C$6,IF(P2338&lt;='Tree rules'!$C$9,"Polymer laminate","Steel plate or jacket"),IF(L2338&lt;='Tree rules'!$C$10,"Steel plate or jacket","Polymer laminate")))</f>
        <v>Polymer laminate</v>
      </c>
      <c r="T2338" s="5" t="str">
        <f aca="false">IF(S2338=R2338,"Yes","No")</f>
        <v>Yes</v>
      </c>
    </row>
    <row r="2339" customFormat="false" ht="15" hidden="false" customHeight="false" outlineLevel="0" collapsed="false">
      <c r="A2339" s="15" t="n">
        <v>7812</v>
      </c>
      <c r="B2339" s="16" t="n">
        <v>4.00770027551498</v>
      </c>
      <c r="C2339" s="15" t="n">
        <v>230</v>
      </c>
      <c r="D2339" s="15" t="n">
        <v>325</v>
      </c>
      <c r="E2339" s="15" t="n">
        <v>25</v>
      </c>
      <c r="F2339" s="16" t="n">
        <v>0.626653981080713</v>
      </c>
      <c r="G2339" s="17" t="s">
        <v>101</v>
      </c>
      <c r="H2339" s="18" t="n">
        <v>0.3</v>
      </c>
      <c r="I2339" s="18" t="n">
        <v>1.5</v>
      </c>
      <c r="J2339" s="19" t="n">
        <v>0.905321174465157</v>
      </c>
      <c r="K2339" s="19" t="n">
        <v>0.479180823055058</v>
      </c>
      <c r="L2339" s="16" t="n">
        <v>14.3645171165412</v>
      </c>
      <c r="M2339" s="19" t="n">
        <v>0.494271745949896</v>
      </c>
      <c r="N2339" s="19" t="n">
        <v>1.08729752641456</v>
      </c>
      <c r="O2339" s="19" t="n">
        <v>1.14107548894304</v>
      </c>
      <c r="P2339" s="19" t="n">
        <v>0.670806747159583</v>
      </c>
      <c r="Q2339" s="17" t="s">
        <v>31</v>
      </c>
      <c r="R2339" s="5" t="str">
        <f aca="false">IF(OR(Q2339="Steel plate",Q2339="Concrete jacket"),"Steel plate or jacket",Q2339)</f>
        <v>Polymer laminate</v>
      </c>
      <c r="S2339" s="5" t="str">
        <f aca="false">IF(O2339&lt;='Tree rules'!$C$4,IF(N2339&lt;='Tree rules'!$C$5,IF(P2339&lt;='Tree rules'!$C$7,"Monitor","Polymer laminate"),IF(P2339&lt;='Tree rules'!$C$8,"Seal cracks","Polymer laminate")),IF(O2339&lt;='Tree rules'!$C$6,IF(P2339&lt;='Tree rules'!$C$9,"Polymer laminate","Steel plate or jacket"),IF(L2339&lt;='Tree rules'!$C$10,"Steel plate or jacket","Polymer laminate")))</f>
        <v>Polymer laminate</v>
      </c>
      <c r="T2339" s="5" t="str">
        <f aca="false">IF(S2339=R2339,"Yes","No")</f>
        <v>Yes</v>
      </c>
    </row>
    <row r="2340" customFormat="false" ht="15" hidden="false" customHeight="false" outlineLevel="0" collapsed="false">
      <c r="A2340" s="15" t="n">
        <v>7822</v>
      </c>
      <c r="B2340" s="16" t="n">
        <v>3.5098396501655</v>
      </c>
      <c r="C2340" s="15" t="n">
        <v>300</v>
      </c>
      <c r="D2340" s="15" t="n">
        <v>300</v>
      </c>
      <c r="E2340" s="15" t="n">
        <v>25</v>
      </c>
      <c r="F2340" s="16" t="n">
        <v>0.883572933822129</v>
      </c>
      <c r="G2340" s="17" t="s">
        <v>101</v>
      </c>
      <c r="H2340" s="18" t="n">
        <v>0.3</v>
      </c>
      <c r="I2340" s="18" t="n">
        <v>1.5</v>
      </c>
      <c r="J2340" s="19" t="n">
        <v>0.884562506719032</v>
      </c>
      <c r="K2340" s="19" t="n">
        <v>0.410043834311115</v>
      </c>
      <c r="L2340" s="16" t="n">
        <v>13.710311133459</v>
      </c>
      <c r="M2340" s="19" t="n">
        <v>0.407071838785366</v>
      </c>
      <c r="N2340" s="19" t="n">
        <v>0.795229459774417</v>
      </c>
      <c r="O2340" s="19" t="n">
        <v>1.14548905910709</v>
      </c>
      <c r="P2340" s="19" t="n">
        <v>0.956810013901016</v>
      </c>
      <c r="Q2340" s="17" t="s">
        <v>31</v>
      </c>
      <c r="R2340" s="5" t="str">
        <f aca="false">IF(OR(Q2340="Steel plate",Q2340="Concrete jacket"),"Steel plate or jacket",Q2340)</f>
        <v>Polymer laminate</v>
      </c>
      <c r="S2340" s="5" t="str">
        <f aca="false">IF(O2340&lt;='Tree rules'!$C$4,IF(N2340&lt;='Tree rules'!$C$5,IF(P2340&lt;='Tree rules'!$C$7,"Monitor","Polymer laminate"),IF(P2340&lt;='Tree rules'!$C$8,"Seal cracks","Polymer laminate")),IF(O2340&lt;='Tree rules'!$C$6,IF(P2340&lt;='Tree rules'!$C$9,"Polymer laminate","Steel plate or jacket"),IF(L2340&lt;='Tree rules'!$C$10,"Steel plate or jacket","Polymer laminate")))</f>
        <v>Polymer laminate</v>
      </c>
      <c r="T2340" s="5" t="str">
        <f aca="false">IF(S2340=R2340,"Yes","No")</f>
        <v>Yes</v>
      </c>
    </row>
    <row r="2341" customFormat="false" ht="15" hidden="false" customHeight="false" outlineLevel="0" collapsed="false">
      <c r="A2341" s="15" t="n">
        <v>7824</v>
      </c>
      <c r="B2341" s="16" t="n">
        <v>3.40972142772938</v>
      </c>
      <c r="C2341" s="15" t="n">
        <v>230</v>
      </c>
      <c r="D2341" s="15" t="n">
        <v>300</v>
      </c>
      <c r="E2341" s="15" t="n">
        <v>20</v>
      </c>
      <c r="F2341" s="16" t="n">
        <v>0.688332522525665</v>
      </c>
      <c r="G2341" s="17" t="s">
        <v>103</v>
      </c>
      <c r="H2341" s="18" t="n">
        <v>0.2</v>
      </c>
      <c r="I2341" s="18" t="n">
        <v>1</v>
      </c>
      <c r="J2341" s="19" t="n">
        <v>0.860063306205263</v>
      </c>
      <c r="K2341" s="19" t="n">
        <v>0.42136175151945</v>
      </c>
      <c r="L2341" s="16" t="n">
        <v>13.4241001091708</v>
      </c>
      <c r="M2341" s="19" t="n">
        <v>0.622618240139821</v>
      </c>
      <c r="N2341" s="19" t="n">
        <v>1.15275476121914</v>
      </c>
      <c r="O2341" s="19" t="n">
        <v>0.860063306205263</v>
      </c>
      <c r="P2341" s="19" t="n">
        <v>0.453578839573427</v>
      </c>
      <c r="Q2341" s="17" t="s">
        <v>30</v>
      </c>
      <c r="R2341" s="5" t="str">
        <f aca="false">IF(OR(Q2341="Steel plate",Q2341="Concrete jacket"),"Steel plate or jacket",Q2341)</f>
        <v>Seal cracks</v>
      </c>
      <c r="S2341" s="5" t="str">
        <f aca="false">IF(O2341&lt;='Tree rules'!$C$4,IF(N2341&lt;='Tree rules'!$C$5,IF(P2341&lt;='Tree rules'!$C$7,"Monitor","Polymer laminate"),IF(P2341&lt;='Tree rules'!$C$8,"Seal cracks","Polymer laminate")),IF(O2341&lt;='Tree rules'!$C$6,IF(P2341&lt;='Tree rules'!$C$9,"Polymer laminate","Steel plate or jacket"),IF(L2341&lt;='Tree rules'!$C$10,"Steel plate or jacket","Polymer laminate")))</f>
        <v>Seal cracks</v>
      </c>
      <c r="T2341" s="5" t="str">
        <f aca="false">IF(S2341=R2341,"Yes","No")</f>
        <v>Yes</v>
      </c>
    </row>
    <row r="2342" customFormat="false" ht="15" hidden="false" customHeight="false" outlineLevel="0" collapsed="false">
      <c r="A2342" s="15" t="n">
        <v>7826</v>
      </c>
      <c r="B2342" s="16" t="n">
        <v>4.39917530887501</v>
      </c>
      <c r="C2342" s="15" t="n">
        <v>300</v>
      </c>
      <c r="D2342" s="15" t="n">
        <v>375</v>
      </c>
      <c r="E2342" s="15" t="n">
        <v>30</v>
      </c>
      <c r="F2342" s="16" t="n">
        <v>0.569472988566126</v>
      </c>
      <c r="G2342" s="17" t="s">
        <v>103</v>
      </c>
      <c r="H2342" s="18" t="n">
        <v>0.2</v>
      </c>
      <c r="I2342" s="18" t="n">
        <v>1</v>
      </c>
      <c r="J2342" s="19" t="n">
        <v>0.890310375950217</v>
      </c>
      <c r="K2342" s="19" t="n">
        <v>0.551867133128186</v>
      </c>
      <c r="L2342" s="16" t="n">
        <v>13.2905598455439</v>
      </c>
      <c r="M2342" s="19" t="n">
        <v>0.92412403520053</v>
      </c>
      <c r="N2342" s="19" t="n">
        <v>0.7925686555182</v>
      </c>
      <c r="O2342" s="19" t="n">
        <v>0.890310375950217</v>
      </c>
      <c r="P2342" s="19" t="n">
        <v>0.309276501909078</v>
      </c>
      <c r="Q2342" s="17" t="s">
        <v>29</v>
      </c>
      <c r="R2342" s="5" t="str">
        <f aca="false">IF(OR(Q2342="Steel plate",Q2342="Concrete jacket"),"Steel plate or jacket",Q2342)</f>
        <v>Monitor</v>
      </c>
      <c r="S2342" s="5" t="str">
        <f aca="false">IF(O2342&lt;='Tree rules'!$C$4,IF(N2342&lt;='Tree rules'!$C$5,IF(P2342&lt;='Tree rules'!$C$7,"Monitor","Polymer laminate"),IF(P2342&lt;='Tree rules'!$C$8,"Seal cracks","Polymer laminate")),IF(O2342&lt;='Tree rules'!$C$6,IF(P2342&lt;='Tree rules'!$C$9,"Polymer laminate","Steel plate or jacket"),IF(L2342&lt;='Tree rules'!$C$10,"Steel plate or jacket","Polymer laminate")))</f>
        <v>Monitor</v>
      </c>
      <c r="T2342" s="5" t="str">
        <f aca="false">IF(S2342=R2342,"Yes","No")</f>
        <v>Yes</v>
      </c>
    </row>
    <row r="2343" customFormat="false" ht="15" hidden="false" customHeight="false" outlineLevel="0" collapsed="false">
      <c r="A2343" s="15" t="n">
        <v>7827</v>
      </c>
      <c r="B2343" s="16" t="n">
        <v>5.30960369442724</v>
      </c>
      <c r="C2343" s="15" t="n">
        <v>300</v>
      </c>
      <c r="D2343" s="15" t="n">
        <v>500</v>
      </c>
      <c r="E2343" s="15" t="n">
        <v>25</v>
      </c>
      <c r="F2343" s="16" t="n">
        <v>0.926723496634157</v>
      </c>
      <c r="G2343" s="17" t="s">
        <v>103</v>
      </c>
      <c r="H2343" s="18" t="n">
        <v>0.2</v>
      </c>
      <c r="I2343" s="18" t="n">
        <v>1</v>
      </c>
      <c r="J2343" s="19" t="n">
        <v>0.901794703605783</v>
      </c>
      <c r="K2343" s="19" t="n">
        <v>0.413694213642239</v>
      </c>
      <c r="L2343" s="16" t="n">
        <v>11.7469108283788</v>
      </c>
      <c r="M2343" s="19" t="n">
        <v>0.893179128705064</v>
      </c>
      <c r="N2343" s="19" t="n">
        <v>0.884530039270344</v>
      </c>
      <c r="O2343" s="19" t="n">
        <v>0.901794703605783</v>
      </c>
      <c r="P2343" s="19" t="n">
        <v>0.428138286656187</v>
      </c>
      <c r="Q2343" s="17" t="s">
        <v>29</v>
      </c>
      <c r="R2343" s="5" t="str">
        <f aca="false">IF(OR(Q2343="Steel plate",Q2343="Concrete jacket"),"Steel plate or jacket",Q2343)</f>
        <v>Monitor</v>
      </c>
      <c r="S2343" s="5" t="str">
        <f aca="false">IF(O2343&lt;='Tree rules'!$C$4,IF(N2343&lt;='Tree rules'!$C$5,IF(P2343&lt;='Tree rules'!$C$7,"Monitor","Polymer laminate"),IF(P2343&lt;='Tree rules'!$C$8,"Seal cracks","Polymer laminate")),IF(O2343&lt;='Tree rules'!$C$6,IF(P2343&lt;='Tree rules'!$C$9,"Polymer laminate","Steel plate or jacket"),IF(L2343&lt;='Tree rules'!$C$10,"Steel plate or jacket","Polymer laminate")))</f>
        <v>Monitor</v>
      </c>
      <c r="T2343" s="5" t="str">
        <f aca="false">IF(S2343=R2343,"Yes","No")</f>
        <v>Yes</v>
      </c>
    </row>
    <row r="2344" customFormat="false" ht="15" hidden="false" customHeight="false" outlineLevel="0" collapsed="false">
      <c r="A2344" s="15" t="n">
        <v>7829</v>
      </c>
      <c r="B2344" s="16" t="n">
        <v>3.51910309485086</v>
      </c>
      <c r="C2344" s="15" t="n">
        <v>230</v>
      </c>
      <c r="D2344" s="15" t="n">
        <v>325</v>
      </c>
      <c r="E2344" s="15" t="n">
        <v>25</v>
      </c>
      <c r="F2344" s="16" t="n">
        <v>0.626653981080713</v>
      </c>
      <c r="G2344" s="17" t="s">
        <v>101</v>
      </c>
      <c r="H2344" s="18" t="n">
        <v>0.3</v>
      </c>
      <c r="I2344" s="18" t="n">
        <v>1.5</v>
      </c>
      <c r="J2344" s="19" t="n">
        <v>0.934906360447489</v>
      </c>
      <c r="K2344" s="19" t="n">
        <v>0.530149886907628</v>
      </c>
      <c r="L2344" s="16" t="n">
        <v>12.6132727414009</v>
      </c>
      <c r="M2344" s="19" t="n">
        <v>0.280004404904978</v>
      </c>
      <c r="N2344" s="19" t="n">
        <v>1.14999453279736</v>
      </c>
      <c r="O2344" s="19" t="n">
        <v>1.154539290041</v>
      </c>
      <c r="P2344" s="19" t="n">
        <v>1.07264980694364</v>
      </c>
      <c r="Q2344" s="17" t="s">
        <v>31</v>
      </c>
      <c r="R2344" s="5" t="str">
        <f aca="false">IF(OR(Q2344="Steel plate",Q2344="Concrete jacket"),"Steel plate or jacket",Q2344)</f>
        <v>Polymer laminate</v>
      </c>
      <c r="S2344" s="5" t="str">
        <f aca="false">IF(O2344&lt;='Tree rules'!$C$4,IF(N2344&lt;='Tree rules'!$C$5,IF(P2344&lt;='Tree rules'!$C$7,"Monitor","Polymer laminate"),IF(P2344&lt;='Tree rules'!$C$8,"Seal cracks","Polymer laminate")),IF(O2344&lt;='Tree rules'!$C$6,IF(P2344&lt;='Tree rules'!$C$9,"Polymer laminate","Steel plate or jacket"),IF(L2344&lt;='Tree rules'!$C$10,"Steel plate or jacket","Polymer laminate")))</f>
        <v>Polymer laminate</v>
      </c>
      <c r="T2344" s="5" t="str">
        <f aca="false">IF(S2344=R2344,"Yes","No")</f>
        <v>Yes</v>
      </c>
    </row>
    <row r="2345" customFormat="false" ht="15" hidden="false" customHeight="false" outlineLevel="0" collapsed="false">
      <c r="A2345" s="15" t="n">
        <v>7831</v>
      </c>
      <c r="B2345" s="16" t="n">
        <v>5.29682869450094</v>
      </c>
      <c r="C2345" s="15" t="n">
        <v>230</v>
      </c>
      <c r="D2345" s="15" t="n">
        <v>450</v>
      </c>
      <c r="E2345" s="15" t="n">
        <v>30</v>
      </c>
      <c r="F2345" s="16" t="n">
        <v>0.649145274956135</v>
      </c>
      <c r="G2345" s="17" t="s">
        <v>101</v>
      </c>
      <c r="H2345" s="18" t="n">
        <v>0.3</v>
      </c>
      <c r="I2345" s="18" t="n">
        <v>1.5</v>
      </c>
      <c r="J2345" s="19" t="n">
        <v>0.876351025451639</v>
      </c>
      <c r="K2345" s="19" t="n">
        <v>0.443204915719042</v>
      </c>
      <c r="L2345" s="16" t="n">
        <v>13.1109621151013</v>
      </c>
      <c r="M2345" s="19" t="n">
        <v>0.247846694001386</v>
      </c>
      <c r="N2345" s="19" t="n">
        <v>0.866696022299214</v>
      </c>
      <c r="O2345" s="19" t="n">
        <v>1.12032499698966</v>
      </c>
      <c r="P2345" s="19" t="n">
        <v>1.24557462767789</v>
      </c>
      <c r="Q2345" s="17" t="s">
        <v>31</v>
      </c>
      <c r="R2345" s="5" t="str">
        <f aca="false">IF(OR(Q2345="Steel plate",Q2345="Concrete jacket"),"Steel plate or jacket",Q2345)</f>
        <v>Polymer laminate</v>
      </c>
      <c r="S2345" s="5" t="str">
        <f aca="false">IF(O2345&lt;='Tree rules'!$C$4,IF(N2345&lt;='Tree rules'!$C$5,IF(P2345&lt;='Tree rules'!$C$7,"Monitor","Polymer laminate"),IF(P2345&lt;='Tree rules'!$C$8,"Seal cracks","Polymer laminate")),IF(O2345&lt;='Tree rules'!$C$6,IF(P2345&lt;='Tree rules'!$C$9,"Polymer laminate","Steel plate or jacket"),IF(L2345&lt;='Tree rules'!$C$10,"Steel plate or jacket","Polymer laminate")))</f>
        <v>Steel plate or jacket</v>
      </c>
      <c r="T2345" s="5" t="str">
        <f aca="false">IF(S2345=R2345,"Yes","No")</f>
        <v>No</v>
      </c>
    </row>
    <row r="2346" customFormat="false" ht="15" hidden="false" customHeight="false" outlineLevel="0" collapsed="false">
      <c r="A2346" s="15" t="n">
        <v>7833</v>
      </c>
      <c r="B2346" s="16" t="n">
        <v>4.41899669116323</v>
      </c>
      <c r="C2346" s="15" t="n">
        <v>300</v>
      </c>
      <c r="D2346" s="15" t="n">
        <v>350</v>
      </c>
      <c r="E2346" s="15" t="n">
        <v>20</v>
      </c>
      <c r="F2346" s="16" t="n">
        <v>0.647751062595834</v>
      </c>
      <c r="G2346" s="17" t="s">
        <v>102</v>
      </c>
      <c r="H2346" s="18" t="n">
        <v>0.1</v>
      </c>
      <c r="I2346" s="18" t="n">
        <v>1.5</v>
      </c>
      <c r="J2346" s="19" t="n">
        <v>0.872398737622995</v>
      </c>
      <c r="K2346" s="19" t="n">
        <v>0.53081523689387</v>
      </c>
      <c r="L2346" s="16" t="n">
        <v>15.1855556397362</v>
      </c>
      <c r="M2346" s="19" t="n">
        <v>0.903176348987277</v>
      </c>
      <c r="N2346" s="19" t="n">
        <v>2.69729863280792</v>
      </c>
      <c r="O2346" s="19" t="n">
        <v>1.07705683514586</v>
      </c>
      <c r="P2346" s="19" t="n">
        <v>0.417416944646952</v>
      </c>
      <c r="Q2346" s="17" t="s">
        <v>31</v>
      </c>
      <c r="R2346" s="5" t="str">
        <f aca="false">IF(OR(Q2346="Steel plate",Q2346="Concrete jacket"),"Steel plate or jacket",Q2346)</f>
        <v>Polymer laminate</v>
      </c>
      <c r="S2346" s="5" t="str">
        <f aca="false">IF(O2346&lt;='Tree rules'!$C$4,IF(N2346&lt;='Tree rules'!$C$5,IF(P2346&lt;='Tree rules'!$C$7,"Monitor","Polymer laminate"),IF(P2346&lt;='Tree rules'!$C$8,"Seal cracks","Polymer laminate")),IF(O2346&lt;='Tree rules'!$C$6,IF(P2346&lt;='Tree rules'!$C$9,"Polymer laminate","Steel plate or jacket"),IF(L2346&lt;='Tree rules'!$C$10,"Steel plate or jacket","Polymer laminate")))</f>
        <v>Polymer laminate</v>
      </c>
      <c r="T2346" s="5" t="str">
        <f aca="false">IF(S2346=R2346,"Yes","No")</f>
        <v>Yes</v>
      </c>
    </row>
    <row r="2347" customFormat="false" ht="15" hidden="false" customHeight="false" outlineLevel="0" collapsed="false">
      <c r="A2347" s="15" t="n">
        <v>7839</v>
      </c>
      <c r="B2347" s="16" t="n">
        <v>3.02084471137412</v>
      </c>
      <c r="C2347" s="15" t="n">
        <v>300</v>
      </c>
      <c r="D2347" s="15" t="n">
        <v>300</v>
      </c>
      <c r="E2347" s="15" t="n">
        <v>25</v>
      </c>
      <c r="F2347" s="16" t="n">
        <v>0.791582400904515</v>
      </c>
      <c r="G2347" s="17" t="s">
        <v>103</v>
      </c>
      <c r="H2347" s="18" t="n">
        <v>0.2</v>
      </c>
      <c r="I2347" s="18" t="n">
        <v>1</v>
      </c>
      <c r="J2347" s="19" t="n">
        <v>0.91889772779695</v>
      </c>
      <c r="K2347" s="19" t="n">
        <v>0.461315798388823</v>
      </c>
      <c r="L2347" s="16" t="n">
        <v>11.8930894148588</v>
      </c>
      <c r="M2347" s="19" t="n">
        <v>0.7186311828579</v>
      </c>
      <c r="N2347" s="19" t="n">
        <v>1.11022325701569</v>
      </c>
      <c r="O2347" s="19" t="n">
        <v>0.91889772779695</v>
      </c>
      <c r="P2347" s="19" t="n">
        <v>0.411261554043071</v>
      </c>
      <c r="Q2347" s="17" t="s">
        <v>30</v>
      </c>
      <c r="R2347" s="5" t="str">
        <f aca="false">IF(OR(Q2347="Steel plate",Q2347="Concrete jacket"),"Steel plate or jacket",Q2347)</f>
        <v>Seal cracks</v>
      </c>
      <c r="S2347" s="5" t="str">
        <f aca="false">IF(O2347&lt;='Tree rules'!$C$4,IF(N2347&lt;='Tree rules'!$C$5,IF(P2347&lt;='Tree rules'!$C$7,"Monitor","Polymer laminate"),IF(P2347&lt;='Tree rules'!$C$8,"Seal cracks","Polymer laminate")),IF(O2347&lt;='Tree rules'!$C$6,IF(P2347&lt;='Tree rules'!$C$9,"Polymer laminate","Steel plate or jacket"),IF(L2347&lt;='Tree rules'!$C$10,"Steel plate or jacket","Polymer laminate")))</f>
        <v>Seal cracks</v>
      </c>
      <c r="T2347" s="5" t="str">
        <f aca="false">IF(S2347=R2347,"Yes","No")</f>
        <v>Yes</v>
      </c>
    </row>
    <row r="2348" customFormat="false" ht="15" hidden="false" customHeight="false" outlineLevel="0" collapsed="false">
      <c r="A2348" s="15" t="n">
        <v>7840</v>
      </c>
      <c r="B2348" s="16" t="n">
        <v>3.41587152124954</v>
      </c>
      <c r="C2348" s="15" t="n">
        <v>300</v>
      </c>
      <c r="D2348" s="15" t="n">
        <v>300</v>
      </c>
      <c r="E2348" s="15" t="n">
        <v>25</v>
      </c>
      <c r="F2348" s="16" t="n">
        <v>0.736310778185108</v>
      </c>
      <c r="G2348" s="17" t="s">
        <v>103</v>
      </c>
      <c r="H2348" s="18" t="n">
        <v>0.2</v>
      </c>
      <c r="I2348" s="18" t="n">
        <v>2</v>
      </c>
      <c r="J2348" s="19" t="n">
        <v>0.873646217491614</v>
      </c>
      <c r="K2348" s="19" t="n">
        <v>0.593825765890111</v>
      </c>
      <c r="L2348" s="16" t="n">
        <v>13.343248129881</v>
      </c>
      <c r="M2348" s="19" t="n">
        <v>0.648325452218682</v>
      </c>
      <c r="N2348" s="19" t="n">
        <v>1.27483717305998</v>
      </c>
      <c r="O2348" s="19" t="n">
        <v>1.22849880076427</v>
      </c>
      <c r="P2348" s="19" t="n">
        <v>0.612705574267284</v>
      </c>
      <c r="Q2348" s="17" t="s">
        <v>31</v>
      </c>
      <c r="R2348" s="5" t="str">
        <f aca="false">IF(OR(Q2348="Steel plate",Q2348="Concrete jacket"),"Steel plate or jacket",Q2348)</f>
        <v>Polymer laminate</v>
      </c>
      <c r="S2348" s="5" t="str">
        <f aca="false">IF(O2348&lt;='Tree rules'!$C$4,IF(N2348&lt;='Tree rules'!$C$5,IF(P2348&lt;='Tree rules'!$C$7,"Monitor","Polymer laminate"),IF(P2348&lt;='Tree rules'!$C$8,"Seal cracks","Polymer laminate")),IF(O2348&lt;='Tree rules'!$C$6,IF(P2348&lt;='Tree rules'!$C$9,"Polymer laminate","Steel plate or jacket"),IF(L2348&lt;='Tree rules'!$C$10,"Steel plate or jacket","Polymer laminate")))</f>
        <v>Polymer laminate</v>
      </c>
      <c r="T2348" s="5" t="str">
        <f aca="false">IF(S2348=R2348,"Yes","No")</f>
        <v>Yes</v>
      </c>
    </row>
    <row r="2349" customFormat="false" ht="15" hidden="false" customHeight="false" outlineLevel="0" collapsed="false">
      <c r="A2349" s="15" t="n">
        <v>7841</v>
      </c>
      <c r="B2349" s="16" t="n">
        <v>6.93148853032985</v>
      </c>
      <c r="C2349" s="15" t="n">
        <v>230</v>
      </c>
      <c r="D2349" s="15" t="n">
        <v>650</v>
      </c>
      <c r="E2349" s="15" t="n">
        <v>30</v>
      </c>
      <c r="F2349" s="16" t="n">
        <v>0.698079991168756</v>
      </c>
      <c r="G2349" s="17" t="s">
        <v>102</v>
      </c>
      <c r="H2349" s="18" t="n">
        <v>0.1</v>
      </c>
      <c r="I2349" s="18" t="n">
        <v>1</v>
      </c>
      <c r="J2349" s="19" t="n">
        <v>0.931080675542955</v>
      </c>
      <c r="K2349" s="19" t="n">
        <v>0.402472551316654</v>
      </c>
      <c r="L2349" s="16" t="n">
        <v>11.8083279903405</v>
      </c>
      <c r="M2349" s="19" t="n">
        <v>0.867951761811059</v>
      </c>
      <c r="N2349" s="19" t="n">
        <v>2.28375734860558</v>
      </c>
      <c r="O2349" s="19" t="n">
        <v>0.931080675542955</v>
      </c>
      <c r="P2349" s="19" t="n">
        <v>0.343462716387178</v>
      </c>
      <c r="Q2349" s="17" t="s">
        <v>30</v>
      </c>
      <c r="R2349" s="5" t="str">
        <f aca="false">IF(OR(Q2349="Steel plate",Q2349="Concrete jacket"),"Steel plate or jacket",Q2349)</f>
        <v>Seal cracks</v>
      </c>
      <c r="S2349" s="5" t="str">
        <f aca="false">IF(O2349&lt;='Tree rules'!$C$4,IF(N2349&lt;='Tree rules'!$C$5,IF(P2349&lt;='Tree rules'!$C$7,"Monitor","Polymer laminate"),IF(P2349&lt;='Tree rules'!$C$8,"Seal cracks","Polymer laminate")),IF(O2349&lt;='Tree rules'!$C$6,IF(P2349&lt;='Tree rules'!$C$9,"Polymer laminate","Steel plate or jacket"),IF(L2349&lt;='Tree rules'!$C$10,"Steel plate or jacket","Polymer laminate")))</f>
        <v>Seal cracks</v>
      </c>
      <c r="T2349" s="5" t="str">
        <f aca="false">IF(S2349=R2349,"Yes","No")</f>
        <v>Yes</v>
      </c>
    </row>
    <row r="2350" customFormat="false" ht="15" hidden="false" customHeight="false" outlineLevel="0" collapsed="false">
      <c r="A2350" s="15" t="n">
        <v>7844</v>
      </c>
      <c r="B2350" s="16" t="n">
        <v>5.76437584318509</v>
      </c>
      <c r="C2350" s="15" t="n">
        <v>300</v>
      </c>
      <c r="D2350" s="15" t="n">
        <v>525</v>
      </c>
      <c r="E2350" s="15" t="n">
        <v>25</v>
      </c>
      <c r="F2350" s="16" t="n">
        <v>0.699589178252424</v>
      </c>
      <c r="G2350" s="17" t="s">
        <v>101</v>
      </c>
      <c r="H2350" s="18" t="n">
        <v>0.3</v>
      </c>
      <c r="I2350" s="18" t="n">
        <v>1</v>
      </c>
      <c r="J2350" s="19" t="n">
        <v>0.887792260974385</v>
      </c>
      <c r="K2350" s="19" t="n">
        <v>0.452836755773118</v>
      </c>
      <c r="L2350" s="16" t="n">
        <v>12.0341875640607</v>
      </c>
      <c r="M2350" s="19" t="n">
        <v>0.776628615301861</v>
      </c>
      <c r="N2350" s="19" t="n">
        <v>0.548850555109292</v>
      </c>
      <c r="O2350" s="19" t="n">
        <v>0.887792260974385</v>
      </c>
      <c r="P2350" s="19" t="n">
        <v>0.419381274273993</v>
      </c>
      <c r="Q2350" s="17" t="s">
        <v>29</v>
      </c>
      <c r="R2350" s="5" t="str">
        <f aca="false">IF(OR(Q2350="Steel plate",Q2350="Concrete jacket"),"Steel plate or jacket",Q2350)</f>
        <v>Monitor</v>
      </c>
      <c r="S2350" s="5" t="str">
        <f aca="false">IF(O2350&lt;='Tree rules'!$C$4,IF(N2350&lt;='Tree rules'!$C$5,IF(P2350&lt;='Tree rules'!$C$7,"Monitor","Polymer laminate"),IF(P2350&lt;='Tree rules'!$C$8,"Seal cracks","Polymer laminate")),IF(O2350&lt;='Tree rules'!$C$6,IF(P2350&lt;='Tree rules'!$C$9,"Polymer laminate","Steel plate or jacket"),IF(L2350&lt;='Tree rules'!$C$10,"Steel plate or jacket","Polymer laminate")))</f>
        <v>Monitor</v>
      </c>
      <c r="T2350" s="5" t="str">
        <f aca="false">IF(S2350=R2350,"Yes","No")</f>
        <v>Yes</v>
      </c>
    </row>
    <row r="2351" customFormat="false" ht="15" hidden="false" customHeight="false" outlineLevel="0" collapsed="false">
      <c r="A2351" s="15" t="n">
        <v>7852</v>
      </c>
      <c r="B2351" s="16" t="n">
        <v>5.446461065248</v>
      </c>
      <c r="C2351" s="15" t="n">
        <v>230</v>
      </c>
      <c r="D2351" s="15" t="n">
        <v>550</v>
      </c>
      <c r="E2351" s="15" t="n">
        <v>30</v>
      </c>
      <c r="F2351" s="16" t="n">
        <v>0.693795479053647</v>
      </c>
      <c r="G2351" s="17" t="s">
        <v>103</v>
      </c>
      <c r="H2351" s="18" t="n">
        <v>0.2</v>
      </c>
      <c r="I2351" s="18" t="n">
        <v>2</v>
      </c>
      <c r="J2351" s="19" t="n">
        <v>0.989296370654696</v>
      </c>
      <c r="K2351" s="19" t="n">
        <v>0.402040144327447</v>
      </c>
      <c r="L2351" s="16" t="n">
        <v>10.8064703675556</v>
      </c>
      <c r="M2351" s="19" t="n">
        <v>0.781707193065628</v>
      </c>
      <c r="N2351" s="19" t="n">
        <v>1.52763547937409</v>
      </c>
      <c r="O2351" s="19" t="n">
        <v>1.58085588566876</v>
      </c>
      <c r="P2351" s="19" t="n">
        <v>0.492710575381782</v>
      </c>
      <c r="Q2351" s="17" t="s">
        <v>104</v>
      </c>
      <c r="R2351" s="5" t="str">
        <f aca="false">IF(OR(Q2351="Steel plate",Q2351="Concrete jacket"),"Steel plate or jacket",Q2351)</f>
        <v>Steel plate or jacket</v>
      </c>
      <c r="S2351" s="5" t="str">
        <f aca="false">IF(O2351&lt;='Tree rules'!$C$4,IF(N2351&lt;='Tree rules'!$C$5,IF(P2351&lt;='Tree rules'!$C$7,"Monitor","Polymer laminate"),IF(P2351&lt;='Tree rules'!$C$8,"Seal cracks","Polymer laminate")),IF(O2351&lt;='Tree rules'!$C$6,IF(P2351&lt;='Tree rules'!$C$9,"Polymer laminate","Steel plate or jacket"),IF(L2351&lt;='Tree rules'!$C$10,"Steel plate or jacket","Polymer laminate")))</f>
        <v>Steel plate or jacket</v>
      </c>
      <c r="T2351" s="5" t="str">
        <f aca="false">IF(S2351=R2351,"Yes","No")</f>
        <v>Yes</v>
      </c>
    </row>
    <row r="2352" customFormat="false" ht="15" hidden="false" customHeight="false" outlineLevel="0" collapsed="false">
      <c r="A2352" s="15" t="n">
        <v>7854</v>
      </c>
      <c r="B2352" s="16" t="n">
        <v>4.28494308851816</v>
      </c>
      <c r="C2352" s="15" t="n">
        <v>300</v>
      </c>
      <c r="D2352" s="15" t="n">
        <v>400</v>
      </c>
      <c r="E2352" s="15" t="n">
        <v>25</v>
      </c>
      <c r="F2352" s="16" t="n">
        <v>0.892497912951646</v>
      </c>
      <c r="G2352" s="17" t="s">
        <v>103</v>
      </c>
      <c r="H2352" s="18" t="n">
        <v>0.2</v>
      </c>
      <c r="I2352" s="18" t="n">
        <v>1</v>
      </c>
      <c r="J2352" s="19" t="n">
        <v>0.904829273018717</v>
      </c>
      <c r="K2352" s="19" t="n">
        <v>0.501186990138507</v>
      </c>
      <c r="L2352" s="16" t="n">
        <v>12.1731337741993</v>
      </c>
      <c r="M2352" s="19" t="n">
        <v>0.813520975326241</v>
      </c>
      <c r="N2352" s="19" t="n">
        <v>1.06167016277055</v>
      </c>
      <c r="O2352" s="19" t="n">
        <v>0.904829273018717</v>
      </c>
      <c r="P2352" s="19" t="n">
        <v>0.471873360112546</v>
      </c>
      <c r="Q2352" s="17" t="s">
        <v>30</v>
      </c>
      <c r="R2352" s="5" t="str">
        <f aca="false">IF(OR(Q2352="Steel plate",Q2352="Concrete jacket"),"Steel plate or jacket",Q2352)</f>
        <v>Seal cracks</v>
      </c>
      <c r="S2352" s="5" t="str">
        <f aca="false">IF(O2352&lt;='Tree rules'!$C$4,IF(N2352&lt;='Tree rules'!$C$5,IF(P2352&lt;='Tree rules'!$C$7,"Monitor","Polymer laminate"),IF(P2352&lt;='Tree rules'!$C$8,"Seal cracks","Polymer laminate")),IF(O2352&lt;='Tree rules'!$C$6,IF(P2352&lt;='Tree rules'!$C$9,"Polymer laminate","Steel plate or jacket"),IF(L2352&lt;='Tree rules'!$C$10,"Steel plate or jacket","Polymer laminate")))</f>
        <v>Seal cracks</v>
      </c>
      <c r="T2352" s="5" t="str">
        <f aca="false">IF(S2352=R2352,"Yes","No")</f>
        <v>Yes</v>
      </c>
    </row>
    <row r="2353" customFormat="false" ht="15" hidden="false" customHeight="false" outlineLevel="0" collapsed="false">
      <c r="A2353" s="15" t="n">
        <v>7856</v>
      </c>
      <c r="B2353" s="16" t="n">
        <v>7.75329208709329</v>
      </c>
      <c r="C2353" s="15" t="n">
        <v>300</v>
      </c>
      <c r="D2353" s="15" t="n">
        <v>725</v>
      </c>
      <c r="E2353" s="15" t="n">
        <v>20</v>
      </c>
      <c r="F2353" s="16" t="n">
        <v>0.592229542944762</v>
      </c>
      <c r="G2353" s="17" t="s">
        <v>101</v>
      </c>
      <c r="H2353" s="18" t="n">
        <v>0.3</v>
      </c>
      <c r="I2353" s="18" t="n">
        <v>2</v>
      </c>
      <c r="J2353" s="19" t="n">
        <v>0.864151336921545</v>
      </c>
      <c r="K2353" s="19" t="n">
        <v>0.444634949737078</v>
      </c>
      <c r="L2353" s="16" t="n">
        <v>11.4186923226705</v>
      </c>
      <c r="M2353" s="19" t="n">
        <v>0.797616028370626</v>
      </c>
      <c r="N2353" s="19" t="n">
        <v>0.784369256286328</v>
      </c>
      <c r="O2353" s="19" t="n">
        <v>1.34407078758575</v>
      </c>
      <c r="P2353" s="19" t="n">
        <v>0.486043913164103</v>
      </c>
      <c r="Q2353" s="17" t="s">
        <v>104</v>
      </c>
      <c r="R2353" s="5" t="str">
        <f aca="false">IF(OR(Q2353="Steel plate",Q2353="Concrete jacket"),"Steel plate or jacket",Q2353)</f>
        <v>Steel plate or jacket</v>
      </c>
      <c r="S2353" s="5" t="str">
        <f aca="false">IF(O2353&lt;='Tree rules'!$C$4,IF(N2353&lt;='Tree rules'!$C$5,IF(P2353&lt;='Tree rules'!$C$7,"Monitor","Polymer laminate"),IF(P2353&lt;='Tree rules'!$C$8,"Seal cracks","Polymer laminate")),IF(O2353&lt;='Tree rules'!$C$6,IF(P2353&lt;='Tree rules'!$C$9,"Polymer laminate","Steel plate or jacket"),IF(L2353&lt;='Tree rules'!$C$10,"Steel plate or jacket","Polymer laminate")))</f>
        <v>Steel plate or jacket</v>
      </c>
      <c r="T2353" s="5" t="str">
        <f aca="false">IF(S2353=R2353,"Yes","No")</f>
        <v>Yes</v>
      </c>
    </row>
    <row r="2354" customFormat="false" ht="15" hidden="false" customHeight="false" outlineLevel="0" collapsed="false">
      <c r="A2354" s="15" t="n">
        <v>7859</v>
      </c>
      <c r="B2354" s="16" t="n">
        <v>4.12495801647311</v>
      </c>
      <c r="C2354" s="15" t="n">
        <v>300</v>
      </c>
      <c r="D2354" s="15" t="n">
        <v>350</v>
      </c>
      <c r="E2354" s="15" t="n">
        <v>30</v>
      </c>
      <c r="F2354" s="16" t="n">
        <v>0.729754391077768</v>
      </c>
      <c r="G2354" s="17" t="s">
        <v>102</v>
      </c>
      <c r="H2354" s="18" t="n">
        <v>0.1</v>
      </c>
      <c r="I2354" s="18" t="n">
        <v>1.5</v>
      </c>
      <c r="J2354" s="19" t="n">
        <v>0.948040342889776</v>
      </c>
      <c r="K2354" s="19" t="n">
        <v>0.465769305239125</v>
      </c>
      <c r="L2354" s="16" t="n">
        <v>14.3726760155857</v>
      </c>
      <c r="M2354" s="19" t="n">
        <v>0.862450234443696</v>
      </c>
      <c r="N2354" s="19" t="n">
        <v>4.32463369941402</v>
      </c>
      <c r="O2354" s="19" t="n">
        <v>1.20127646841145</v>
      </c>
      <c r="P2354" s="19" t="n">
        <v>0.40342771014834</v>
      </c>
      <c r="Q2354" s="17" t="s">
        <v>31</v>
      </c>
      <c r="R2354" s="5" t="str">
        <f aca="false">IF(OR(Q2354="Steel plate",Q2354="Concrete jacket"),"Steel plate or jacket",Q2354)</f>
        <v>Polymer laminate</v>
      </c>
      <c r="S2354" s="5" t="str">
        <f aca="false">IF(O2354&lt;='Tree rules'!$C$4,IF(N2354&lt;='Tree rules'!$C$5,IF(P2354&lt;='Tree rules'!$C$7,"Monitor","Polymer laminate"),IF(P2354&lt;='Tree rules'!$C$8,"Seal cracks","Polymer laminate")),IF(O2354&lt;='Tree rules'!$C$6,IF(P2354&lt;='Tree rules'!$C$9,"Polymer laminate","Steel plate or jacket"),IF(L2354&lt;='Tree rules'!$C$10,"Steel plate or jacket","Polymer laminate")))</f>
        <v>Polymer laminate</v>
      </c>
      <c r="T2354" s="5" t="str">
        <f aca="false">IF(S2354=R2354,"Yes","No")</f>
        <v>Yes</v>
      </c>
    </row>
    <row r="2355" customFormat="false" ht="15" hidden="false" customHeight="false" outlineLevel="0" collapsed="false">
      <c r="A2355" s="15" t="n">
        <v>7862</v>
      </c>
      <c r="B2355" s="16" t="n">
        <v>5.27759024383469</v>
      </c>
      <c r="C2355" s="15" t="n">
        <v>300</v>
      </c>
      <c r="D2355" s="15" t="n">
        <v>475</v>
      </c>
      <c r="E2355" s="15" t="n">
        <v>25</v>
      </c>
      <c r="F2355" s="16" t="n">
        <v>0.781126378514945</v>
      </c>
      <c r="G2355" s="17" t="s">
        <v>103</v>
      </c>
      <c r="H2355" s="18" t="n">
        <v>0.2</v>
      </c>
      <c r="I2355" s="18" t="n">
        <v>1</v>
      </c>
      <c r="J2355" s="19" t="n">
        <v>0.871385412459105</v>
      </c>
      <c r="K2355" s="19" t="n">
        <v>0.62223129477929</v>
      </c>
      <c r="L2355" s="16" t="n">
        <v>12.3020751604538</v>
      </c>
      <c r="M2355" s="19" t="n">
        <v>0.746376276588054</v>
      </c>
      <c r="N2355" s="19" t="n">
        <v>0.824522475079145</v>
      </c>
      <c r="O2355" s="19" t="n">
        <v>0.871385412459105</v>
      </c>
      <c r="P2355" s="19" t="n">
        <v>0.526647873978388</v>
      </c>
      <c r="Q2355" s="17" t="s">
        <v>29</v>
      </c>
      <c r="R2355" s="5" t="str">
        <f aca="false">IF(OR(Q2355="Steel plate",Q2355="Concrete jacket"),"Steel plate or jacket",Q2355)</f>
        <v>Monitor</v>
      </c>
      <c r="S2355" s="5" t="str">
        <f aca="false">IF(O2355&lt;='Tree rules'!$C$4,IF(N2355&lt;='Tree rules'!$C$5,IF(P2355&lt;='Tree rules'!$C$7,"Monitor","Polymer laminate"),IF(P2355&lt;='Tree rules'!$C$8,"Seal cracks","Polymer laminate")),IF(O2355&lt;='Tree rules'!$C$6,IF(P2355&lt;='Tree rules'!$C$9,"Polymer laminate","Steel plate or jacket"),IF(L2355&lt;='Tree rules'!$C$10,"Steel plate or jacket","Polymer laminate")))</f>
        <v>Monitor</v>
      </c>
      <c r="T2355" s="5" t="str">
        <f aca="false">IF(S2355=R2355,"Yes","No")</f>
        <v>Yes</v>
      </c>
    </row>
    <row r="2356" customFormat="false" ht="15" hidden="false" customHeight="false" outlineLevel="0" collapsed="false">
      <c r="A2356" s="15" t="n">
        <v>7868</v>
      </c>
      <c r="B2356" s="16" t="n">
        <v>6.83459383294676</v>
      </c>
      <c r="C2356" s="15" t="n">
        <v>230</v>
      </c>
      <c r="D2356" s="15" t="n">
        <v>675</v>
      </c>
      <c r="E2356" s="15" t="n">
        <v>30</v>
      </c>
      <c r="F2356" s="16" t="n">
        <v>0.555918794027087</v>
      </c>
      <c r="G2356" s="17" t="s">
        <v>103</v>
      </c>
      <c r="H2356" s="18" t="n">
        <v>0.2</v>
      </c>
      <c r="I2356" s="18" t="n">
        <v>1.5</v>
      </c>
      <c r="J2356" s="19" t="n">
        <v>0.916686195455144</v>
      </c>
      <c r="K2356" s="19" t="n">
        <v>0.643003943143707</v>
      </c>
      <c r="L2356" s="16" t="n">
        <v>10.8658089554003</v>
      </c>
      <c r="M2356" s="19" t="n">
        <v>0.457328535872986</v>
      </c>
      <c r="N2356" s="19" t="n">
        <v>1.05331304433425</v>
      </c>
      <c r="O2356" s="19" t="n">
        <v>1.08031287403119</v>
      </c>
      <c r="P2356" s="19" t="n">
        <v>0.651417589340097</v>
      </c>
      <c r="Q2356" s="17" t="s">
        <v>31</v>
      </c>
      <c r="R2356" s="5" t="str">
        <f aca="false">IF(OR(Q2356="Steel plate",Q2356="Concrete jacket"),"Steel plate or jacket",Q2356)</f>
        <v>Polymer laminate</v>
      </c>
      <c r="S2356" s="5" t="str">
        <f aca="false">IF(O2356&lt;='Tree rules'!$C$4,IF(N2356&lt;='Tree rules'!$C$5,IF(P2356&lt;='Tree rules'!$C$7,"Monitor","Polymer laminate"),IF(P2356&lt;='Tree rules'!$C$8,"Seal cracks","Polymer laminate")),IF(O2356&lt;='Tree rules'!$C$6,IF(P2356&lt;='Tree rules'!$C$9,"Polymer laminate","Steel plate or jacket"),IF(L2356&lt;='Tree rules'!$C$10,"Steel plate or jacket","Polymer laminate")))</f>
        <v>Polymer laminate</v>
      </c>
      <c r="T2356" s="5" t="str">
        <f aca="false">IF(S2356=R2356,"Yes","No")</f>
        <v>Yes</v>
      </c>
    </row>
    <row r="2357" customFormat="false" ht="15" hidden="false" customHeight="false" outlineLevel="0" collapsed="false">
      <c r="A2357" s="15" t="n">
        <v>7869</v>
      </c>
      <c r="B2357" s="16" t="n">
        <v>3.16048524965178</v>
      </c>
      <c r="C2357" s="15" t="n">
        <v>230</v>
      </c>
      <c r="D2357" s="15" t="n">
        <v>300</v>
      </c>
      <c r="E2357" s="15" t="n">
        <v>30</v>
      </c>
      <c r="F2357" s="16" t="n">
        <v>0.688332522525665</v>
      </c>
      <c r="G2357" s="17" t="s">
        <v>101</v>
      </c>
      <c r="H2357" s="18" t="n">
        <v>0.3</v>
      </c>
      <c r="I2357" s="18" t="n">
        <v>2</v>
      </c>
      <c r="J2357" s="19" t="n">
        <v>0.961252318652797</v>
      </c>
      <c r="K2357" s="19" t="n">
        <v>0.619678607501874</v>
      </c>
      <c r="L2357" s="16" t="n">
        <v>12.4428553135897</v>
      </c>
      <c r="M2357" s="19" t="n">
        <v>0.876224458650725</v>
      </c>
      <c r="N2357" s="19" t="n">
        <v>1.20196760096961</v>
      </c>
      <c r="O2357" s="19" t="n">
        <v>1.32683713902488</v>
      </c>
      <c r="P2357" s="19" t="n">
        <v>0.407584120956751</v>
      </c>
      <c r="Q2357" s="17" t="s">
        <v>31</v>
      </c>
      <c r="R2357" s="5" t="str">
        <f aca="false">IF(OR(Q2357="Steel plate",Q2357="Concrete jacket"),"Steel plate or jacket",Q2357)</f>
        <v>Polymer laminate</v>
      </c>
      <c r="S2357" s="5" t="str">
        <f aca="false">IF(O2357&lt;='Tree rules'!$C$4,IF(N2357&lt;='Tree rules'!$C$5,IF(P2357&lt;='Tree rules'!$C$7,"Monitor","Polymer laminate"),IF(P2357&lt;='Tree rules'!$C$8,"Seal cracks","Polymer laminate")),IF(O2357&lt;='Tree rules'!$C$6,IF(P2357&lt;='Tree rules'!$C$9,"Polymer laminate","Steel plate or jacket"),IF(L2357&lt;='Tree rules'!$C$10,"Steel plate or jacket","Polymer laminate")))</f>
        <v>Polymer laminate</v>
      </c>
      <c r="T2357" s="5" t="str">
        <f aca="false">IF(S2357=R2357,"Yes","No")</f>
        <v>Yes</v>
      </c>
    </row>
    <row r="2358" customFormat="false" ht="15" hidden="false" customHeight="false" outlineLevel="0" collapsed="false">
      <c r="A2358" s="15" t="n">
        <v>7872</v>
      </c>
      <c r="B2358" s="16" t="n">
        <v>3.43646508564357</v>
      </c>
      <c r="C2358" s="15" t="n">
        <v>300</v>
      </c>
      <c r="D2358" s="15" t="n">
        <v>300</v>
      </c>
      <c r="E2358" s="15" t="n">
        <v>20</v>
      </c>
      <c r="F2358" s="16" t="n">
        <v>0.589048622548086</v>
      </c>
      <c r="G2358" s="17" t="s">
        <v>103</v>
      </c>
      <c r="H2358" s="18" t="n">
        <v>0.2</v>
      </c>
      <c r="I2358" s="18" t="n">
        <v>1</v>
      </c>
      <c r="J2358" s="19" t="n">
        <v>0.998584243134855</v>
      </c>
      <c r="K2358" s="19" t="n">
        <v>0.636520658069241</v>
      </c>
      <c r="L2358" s="16" t="n">
        <v>13.4236917407952</v>
      </c>
      <c r="M2358" s="19" t="n">
        <v>0.542426093955815</v>
      </c>
      <c r="N2358" s="19" t="n">
        <v>1.0866303801735</v>
      </c>
      <c r="O2358" s="19" t="n">
        <v>0.998584243134855</v>
      </c>
      <c r="P2358" s="19" t="n">
        <v>0.636999144311095</v>
      </c>
      <c r="Q2358" s="17" t="s">
        <v>30</v>
      </c>
      <c r="R2358" s="5" t="str">
        <f aca="false">IF(OR(Q2358="Steel plate",Q2358="Concrete jacket"),"Steel plate or jacket",Q2358)</f>
        <v>Seal cracks</v>
      </c>
      <c r="S2358" s="5" t="str">
        <f aca="false">IF(O2358&lt;='Tree rules'!$C$4,IF(N2358&lt;='Tree rules'!$C$5,IF(P2358&lt;='Tree rules'!$C$7,"Monitor","Polymer laminate"),IF(P2358&lt;='Tree rules'!$C$8,"Seal cracks","Polymer laminate")),IF(O2358&lt;='Tree rules'!$C$6,IF(P2358&lt;='Tree rules'!$C$9,"Polymer laminate","Steel plate or jacket"),IF(L2358&lt;='Tree rules'!$C$10,"Steel plate or jacket","Polymer laminate")))</f>
        <v>Seal cracks</v>
      </c>
      <c r="T2358" s="5" t="str">
        <f aca="false">IF(S2358=R2358,"Yes","No")</f>
        <v>Yes</v>
      </c>
    </row>
    <row r="2359" customFormat="false" ht="15" hidden="false" customHeight="false" outlineLevel="0" collapsed="false">
      <c r="A2359" s="15" t="n">
        <v>7873</v>
      </c>
      <c r="B2359" s="16" t="n">
        <v>4.03952475452256</v>
      </c>
      <c r="C2359" s="15" t="n">
        <v>300</v>
      </c>
      <c r="D2359" s="15" t="n">
        <v>350</v>
      </c>
      <c r="E2359" s="15" t="n">
        <v>30</v>
      </c>
      <c r="F2359" s="16" t="n">
        <v>0.647751062595834</v>
      </c>
      <c r="G2359" s="17" t="s">
        <v>102</v>
      </c>
      <c r="H2359" s="18" t="n">
        <v>0.1</v>
      </c>
      <c r="I2359" s="18" t="n">
        <v>1</v>
      </c>
      <c r="J2359" s="19" t="n">
        <v>0.989380040999686</v>
      </c>
      <c r="K2359" s="19" t="n">
        <v>0.481865671541121</v>
      </c>
      <c r="L2359" s="16" t="n">
        <v>13.8815283660569</v>
      </c>
      <c r="M2359" s="19" t="n">
        <v>0.69904572087124</v>
      </c>
      <c r="N2359" s="19" t="n">
        <v>2.65105251605041</v>
      </c>
      <c r="O2359" s="19" t="n">
        <v>0.989380040999686</v>
      </c>
      <c r="P2359" s="19" t="n">
        <v>0.407339655665079</v>
      </c>
      <c r="Q2359" s="17" t="s">
        <v>30</v>
      </c>
      <c r="R2359" s="5" t="str">
        <f aca="false">IF(OR(Q2359="Steel plate",Q2359="Concrete jacket"),"Steel plate or jacket",Q2359)</f>
        <v>Seal cracks</v>
      </c>
      <c r="S2359" s="5" t="str">
        <f aca="false">IF(O2359&lt;='Tree rules'!$C$4,IF(N2359&lt;='Tree rules'!$C$5,IF(P2359&lt;='Tree rules'!$C$7,"Monitor","Polymer laminate"),IF(P2359&lt;='Tree rules'!$C$8,"Seal cracks","Polymer laminate")),IF(O2359&lt;='Tree rules'!$C$6,IF(P2359&lt;='Tree rules'!$C$9,"Polymer laminate","Steel plate or jacket"),IF(L2359&lt;='Tree rules'!$C$10,"Steel plate or jacket","Polymer laminate")))</f>
        <v>Seal cracks</v>
      </c>
      <c r="T2359" s="5" t="str">
        <f aca="false">IF(S2359=R2359,"Yes","No")</f>
        <v>Yes</v>
      </c>
    </row>
    <row r="2360" customFormat="false" ht="15" hidden="false" customHeight="false" outlineLevel="0" collapsed="false">
      <c r="A2360" s="15" t="n">
        <v>7876</v>
      </c>
      <c r="B2360" s="16" t="n">
        <v>6.84356982194718</v>
      </c>
      <c r="C2360" s="15" t="n">
        <v>230</v>
      </c>
      <c r="D2360" s="15" t="n">
        <v>575</v>
      </c>
      <c r="E2360" s="15" t="n">
        <v>25</v>
      </c>
      <c r="F2360" s="16" t="n">
        <v>0.777557789024782</v>
      </c>
      <c r="G2360" s="17" t="s">
        <v>101</v>
      </c>
      <c r="H2360" s="18" t="n">
        <v>0.3</v>
      </c>
      <c r="I2360" s="18" t="n">
        <v>1</v>
      </c>
      <c r="J2360" s="19" t="n">
        <v>0.900482718789076</v>
      </c>
      <c r="K2360" s="19" t="n">
        <v>0.420826069679523</v>
      </c>
      <c r="L2360" s="16" t="n">
        <v>12.9859009904121</v>
      </c>
      <c r="M2360" s="19" t="n">
        <v>0.348038801091379</v>
      </c>
      <c r="N2360" s="19" t="n">
        <v>0.657708052996385</v>
      </c>
      <c r="O2360" s="19" t="n">
        <v>0.900482718789076</v>
      </c>
      <c r="P2360" s="19" t="n">
        <v>1.01687517090796</v>
      </c>
      <c r="Q2360" s="17" t="s">
        <v>31</v>
      </c>
      <c r="R2360" s="5" t="str">
        <f aca="false">IF(OR(Q2360="Steel plate",Q2360="Concrete jacket"),"Steel plate or jacket",Q2360)</f>
        <v>Polymer laminate</v>
      </c>
      <c r="S2360" s="5" t="str">
        <f aca="false">IF(O2360&lt;='Tree rules'!$C$4,IF(N2360&lt;='Tree rules'!$C$5,IF(P2360&lt;='Tree rules'!$C$7,"Monitor","Polymer laminate"),IF(P2360&lt;='Tree rules'!$C$8,"Seal cracks","Polymer laminate")),IF(O2360&lt;='Tree rules'!$C$6,IF(P2360&lt;='Tree rules'!$C$9,"Polymer laminate","Steel plate or jacket"),IF(L2360&lt;='Tree rules'!$C$10,"Steel plate or jacket","Polymer laminate")))</f>
        <v>Polymer laminate</v>
      </c>
      <c r="T2360" s="5" t="str">
        <f aca="false">IF(S2360=R2360,"Yes","No")</f>
        <v>Yes</v>
      </c>
    </row>
    <row r="2361" customFormat="false" ht="15" hidden="false" customHeight="false" outlineLevel="0" collapsed="false">
      <c r="A2361" s="15" t="n">
        <v>7878</v>
      </c>
      <c r="B2361" s="16" t="n">
        <v>3.21044285715943</v>
      </c>
      <c r="C2361" s="15" t="n">
        <v>300</v>
      </c>
      <c r="D2361" s="15" t="n">
        <v>300</v>
      </c>
      <c r="E2361" s="15" t="n">
        <v>30</v>
      </c>
      <c r="F2361" s="16" t="n">
        <v>0.589048622548086</v>
      </c>
      <c r="G2361" s="17" t="s">
        <v>101</v>
      </c>
      <c r="H2361" s="18" t="n">
        <v>0.3</v>
      </c>
      <c r="I2361" s="18" t="n">
        <v>1</v>
      </c>
      <c r="J2361" s="19" t="n">
        <v>0.983237502890526</v>
      </c>
      <c r="K2361" s="19" t="n">
        <v>0.416286218088145</v>
      </c>
      <c r="L2361" s="16" t="n">
        <v>12.540792410779</v>
      </c>
      <c r="M2361" s="19" t="n">
        <v>0.696940378494133</v>
      </c>
      <c r="N2361" s="19" t="n">
        <v>0.695753078258291</v>
      </c>
      <c r="O2361" s="19" t="n">
        <v>0.983237502890526</v>
      </c>
      <c r="P2361" s="19" t="n">
        <v>0.339492460829624</v>
      </c>
      <c r="Q2361" s="17" t="s">
        <v>29</v>
      </c>
      <c r="R2361" s="5" t="str">
        <f aca="false">IF(OR(Q2361="Steel plate",Q2361="Concrete jacket"),"Steel plate or jacket",Q2361)</f>
        <v>Monitor</v>
      </c>
      <c r="S2361" s="5" t="str">
        <f aca="false">IF(O2361&lt;='Tree rules'!$C$4,IF(N2361&lt;='Tree rules'!$C$5,IF(P2361&lt;='Tree rules'!$C$7,"Monitor","Polymer laminate"),IF(P2361&lt;='Tree rules'!$C$8,"Seal cracks","Polymer laminate")),IF(O2361&lt;='Tree rules'!$C$6,IF(P2361&lt;='Tree rules'!$C$9,"Polymer laminate","Steel plate or jacket"),IF(L2361&lt;='Tree rules'!$C$10,"Steel plate or jacket","Polymer laminate")))</f>
        <v>Monitor</v>
      </c>
      <c r="T2361" s="5" t="str">
        <f aca="false">IF(S2361=R2361,"Yes","No")</f>
        <v>Yes</v>
      </c>
    </row>
    <row r="2362" customFormat="false" ht="15" hidden="false" customHeight="false" outlineLevel="0" collapsed="false">
      <c r="A2362" s="15" t="n">
        <v>7880</v>
      </c>
      <c r="B2362" s="16" t="n">
        <v>3.71539085288623</v>
      </c>
      <c r="C2362" s="15" t="n">
        <v>300</v>
      </c>
      <c r="D2362" s="15" t="n">
        <v>375</v>
      </c>
      <c r="E2362" s="15" t="n">
        <v>20</v>
      </c>
      <c r="F2362" s="16" t="n">
        <v>0.683367586279351</v>
      </c>
      <c r="G2362" s="17" t="s">
        <v>103</v>
      </c>
      <c r="H2362" s="18" t="n">
        <v>0.2</v>
      </c>
      <c r="I2362" s="18" t="n">
        <v>1.5</v>
      </c>
      <c r="J2362" s="19" t="n">
        <v>0.989608579617635</v>
      </c>
      <c r="K2362" s="19" t="n">
        <v>0.428449894557233</v>
      </c>
      <c r="L2362" s="16" t="n">
        <v>11.2247457791125</v>
      </c>
      <c r="M2362" s="19" t="n">
        <v>0.64556884139284</v>
      </c>
      <c r="N2362" s="19" t="n">
        <v>1.22700393855078</v>
      </c>
      <c r="O2362" s="19" t="n">
        <v>1.2724140236314</v>
      </c>
      <c r="P2362" s="19" t="n">
        <v>0.551141951739635</v>
      </c>
      <c r="Q2362" s="17" t="s">
        <v>31</v>
      </c>
      <c r="R2362" s="5" t="str">
        <f aca="false">IF(OR(Q2362="Steel plate",Q2362="Concrete jacket"),"Steel plate or jacket",Q2362)</f>
        <v>Polymer laminate</v>
      </c>
      <c r="S2362" s="5" t="str">
        <f aca="false">IF(O2362&lt;='Tree rules'!$C$4,IF(N2362&lt;='Tree rules'!$C$5,IF(P2362&lt;='Tree rules'!$C$7,"Monitor","Polymer laminate"),IF(P2362&lt;='Tree rules'!$C$8,"Seal cracks","Polymer laminate")),IF(O2362&lt;='Tree rules'!$C$6,IF(P2362&lt;='Tree rules'!$C$9,"Polymer laminate","Steel plate or jacket"),IF(L2362&lt;='Tree rules'!$C$10,"Steel plate or jacket","Polymer laminate")))</f>
        <v>Polymer laminate</v>
      </c>
      <c r="T2362" s="5" t="str">
        <f aca="false">IF(S2362=R2362,"Yes","No")</f>
        <v>Yes</v>
      </c>
    </row>
    <row r="2363" customFormat="false" ht="15" hidden="false" customHeight="false" outlineLevel="0" collapsed="false">
      <c r="A2363" s="15" t="n">
        <v>7885</v>
      </c>
      <c r="B2363" s="16" t="n">
        <v>6.17445393117014</v>
      </c>
      <c r="C2363" s="15" t="n">
        <v>230</v>
      </c>
      <c r="D2363" s="15" t="n">
        <v>525</v>
      </c>
      <c r="E2363" s="15" t="n">
        <v>25</v>
      </c>
      <c r="F2363" s="16" t="n">
        <v>0.547504574284506</v>
      </c>
      <c r="G2363" s="17" t="s">
        <v>103</v>
      </c>
      <c r="H2363" s="18" t="n">
        <v>0.2</v>
      </c>
      <c r="I2363" s="18" t="n">
        <v>1</v>
      </c>
      <c r="J2363" s="19" t="n">
        <v>0.989165001585189</v>
      </c>
      <c r="K2363" s="19" t="n">
        <v>0.519148160550793</v>
      </c>
      <c r="L2363" s="16" t="n">
        <v>12.8903004826099</v>
      </c>
      <c r="M2363" s="19" t="n">
        <v>0.69486982288671</v>
      </c>
      <c r="N2363" s="19" t="n">
        <v>1.00732655991991</v>
      </c>
      <c r="O2363" s="19" t="n">
        <v>0.989165001585189</v>
      </c>
      <c r="P2363" s="19" t="n">
        <v>0.468608059342609</v>
      </c>
      <c r="Q2363" s="17" t="s">
        <v>30</v>
      </c>
      <c r="R2363" s="5" t="str">
        <f aca="false">IF(OR(Q2363="Steel plate",Q2363="Concrete jacket"),"Steel plate or jacket",Q2363)</f>
        <v>Seal cracks</v>
      </c>
      <c r="S2363" s="5" t="str">
        <f aca="false">IF(O2363&lt;='Tree rules'!$C$4,IF(N2363&lt;='Tree rules'!$C$5,IF(P2363&lt;='Tree rules'!$C$7,"Monitor","Polymer laminate"),IF(P2363&lt;='Tree rules'!$C$8,"Seal cracks","Polymer laminate")),IF(O2363&lt;='Tree rules'!$C$6,IF(P2363&lt;='Tree rules'!$C$9,"Polymer laminate","Steel plate or jacket"),IF(L2363&lt;='Tree rules'!$C$10,"Steel plate or jacket","Polymer laminate")))</f>
        <v>Seal cracks</v>
      </c>
      <c r="T2363" s="5" t="str">
        <f aca="false">IF(S2363=R2363,"Yes","No")</f>
        <v>Yes</v>
      </c>
    </row>
    <row r="2364" customFormat="false" ht="15" hidden="false" customHeight="false" outlineLevel="0" collapsed="false">
      <c r="A2364" s="15" t="n">
        <v>7887</v>
      </c>
      <c r="B2364" s="16" t="n">
        <v>3.87237489077731</v>
      </c>
      <c r="C2364" s="15" t="n">
        <v>300</v>
      </c>
      <c r="D2364" s="15" t="n">
        <v>325</v>
      </c>
      <c r="E2364" s="15" t="n">
        <v>25</v>
      </c>
      <c r="F2364" s="16" t="n">
        <v>0.67080270183412</v>
      </c>
      <c r="G2364" s="17" t="s">
        <v>103</v>
      </c>
      <c r="H2364" s="18" t="n">
        <v>0.2</v>
      </c>
      <c r="I2364" s="18" t="n">
        <v>1.5</v>
      </c>
      <c r="J2364" s="19" t="n">
        <v>0.921971898586292</v>
      </c>
      <c r="K2364" s="19" t="n">
        <v>0.617677004160294</v>
      </c>
      <c r="L2364" s="16" t="n">
        <v>13.7806935614851</v>
      </c>
      <c r="M2364" s="19" t="n">
        <v>0.691586830960485</v>
      </c>
      <c r="N2364" s="19" t="n">
        <v>1.10477825823448</v>
      </c>
      <c r="O2364" s="19" t="n">
        <v>1.09821742776006</v>
      </c>
      <c r="P2364" s="19" t="n">
        <v>0.560946761470088</v>
      </c>
      <c r="Q2364" s="17" t="s">
        <v>31</v>
      </c>
      <c r="R2364" s="5" t="str">
        <f aca="false">IF(OR(Q2364="Steel plate",Q2364="Concrete jacket"),"Steel plate or jacket",Q2364)</f>
        <v>Polymer laminate</v>
      </c>
      <c r="S2364" s="5" t="str">
        <f aca="false">IF(O2364&lt;='Tree rules'!$C$4,IF(N2364&lt;='Tree rules'!$C$5,IF(P2364&lt;='Tree rules'!$C$7,"Monitor","Polymer laminate"),IF(P2364&lt;='Tree rules'!$C$8,"Seal cracks","Polymer laminate")),IF(O2364&lt;='Tree rules'!$C$6,IF(P2364&lt;='Tree rules'!$C$9,"Polymer laminate","Steel plate or jacket"),IF(L2364&lt;='Tree rules'!$C$10,"Steel plate or jacket","Polymer laminate")))</f>
        <v>Polymer laminate</v>
      </c>
      <c r="T2364" s="5" t="str">
        <f aca="false">IF(S2364=R2364,"Yes","No")</f>
        <v>Yes</v>
      </c>
    </row>
    <row r="2365" customFormat="false" ht="15" hidden="false" customHeight="false" outlineLevel="0" collapsed="false">
      <c r="A2365" s="15" t="n">
        <v>7889</v>
      </c>
      <c r="B2365" s="16" t="n">
        <v>6.53200774678308</v>
      </c>
      <c r="C2365" s="15" t="n">
        <v>300</v>
      </c>
      <c r="D2365" s="15" t="n">
        <v>525</v>
      </c>
      <c r="E2365" s="15" t="n">
        <v>25</v>
      </c>
      <c r="F2365" s="16" t="n">
        <v>0.699589178252424</v>
      </c>
      <c r="G2365" s="17" t="s">
        <v>103</v>
      </c>
      <c r="H2365" s="18" t="n">
        <v>0.2</v>
      </c>
      <c r="I2365" s="18" t="n">
        <v>1</v>
      </c>
      <c r="J2365" s="19" t="n">
        <v>0.91344833121748</v>
      </c>
      <c r="K2365" s="19" t="n">
        <v>0.457244929045059</v>
      </c>
      <c r="L2365" s="16" t="n">
        <v>13.6367593878561</v>
      </c>
      <c r="M2365" s="19" t="n">
        <v>0.948298407260476</v>
      </c>
      <c r="N2365" s="19" t="n">
        <v>0.813577784286937</v>
      </c>
      <c r="O2365" s="19" t="n">
        <v>0.91344833121748</v>
      </c>
      <c r="P2365" s="19" t="n">
        <v>0.411206612044913</v>
      </c>
      <c r="Q2365" s="17" t="s">
        <v>29</v>
      </c>
      <c r="R2365" s="5" t="str">
        <f aca="false">IF(OR(Q2365="Steel plate",Q2365="Concrete jacket"),"Steel plate or jacket",Q2365)</f>
        <v>Monitor</v>
      </c>
      <c r="S2365" s="5" t="str">
        <f aca="false">IF(O2365&lt;='Tree rules'!$C$4,IF(N2365&lt;='Tree rules'!$C$5,IF(P2365&lt;='Tree rules'!$C$7,"Monitor","Polymer laminate"),IF(P2365&lt;='Tree rules'!$C$8,"Seal cracks","Polymer laminate")),IF(O2365&lt;='Tree rules'!$C$6,IF(P2365&lt;='Tree rules'!$C$9,"Polymer laminate","Steel plate or jacket"),IF(L2365&lt;='Tree rules'!$C$10,"Steel plate or jacket","Polymer laminate")))</f>
        <v>Monitor</v>
      </c>
      <c r="T2365" s="5" t="str">
        <f aca="false">IF(S2365=R2365,"Yes","No")</f>
        <v>Yes</v>
      </c>
    </row>
    <row r="2366" customFormat="false" ht="15" hidden="false" customHeight="false" outlineLevel="0" collapsed="false">
      <c r="A2366" s="15" t="n">
        <v>7892</v>
      </c>
      <c r="B2366" s="16" t="n">
        <v>4.14932152907195</v>
      </c>
      <c r="C2366" s="15" t="n">
        <v>230</v>
      </c>
      <c r="D2366" s="15" t="n">
        <v>350</v>
      </c>
      <c r="E2366" s="15" t="n">
        <v>20</v>
      </c>
      <c r="F2366" s="16" t="n">
        <v>0.64278110559382</v>
      </c>
      <c r="G2366" s="17" t="s">
        <v>101</v>
      </c>
      <c r="H2366" s="18" t="n">
        <v>0.3</v>
      </c>
      <c r="I2366" s="18" t="n">
        <v>1.5</v>
      </c>
      <c r="J2366" s="19" t="n">
        <v>0.905353979597363</v>
      </c>
      <c r="K2366" s="19" t="n">
        <v>0.54509275239037</v>
      </c>
      <c r="L2366" s="16" t="n">
        <v>13.5598742780129</v>
      </c>
      <c r="M2366" s="19" t="n">
        <v>0.475142674345107</v>
      </c>
      <c r="N2366" s="19" t="n">
        <v>0.754716746598567</v>
      </c>
      <c r="O2366" s="19" t="n">
        <v>1.11128002308289</v>
      </c>
      <c r="P2366" s="19" t="n">
        <v>0.794703855941906</v>
      </c>
      <c r="Q2366" s="17" t="s">
        <v>31</v>
      </c>
      <c r="R2366" s="5" t="str">
        <f aca="false">IF(OR(Q2366="Steel plate",Q2366="Concrete jacket"),"Steel plate or jacket",Q2366)</f>
        <v>Polymer laminate</v>
      </c>
      <c r="S2366" s="5" t="str">
        <f aca="false">IF(O2366&lt;='Tree rules'!$C$4,IF(N2366&lt;='Tree rules'!$C$5,IF(P2366&lt;='Tree rules'!$C$7,"Monitor","Polymer laminate"),IF(P2366&lt;='Tree rules'!$C$8,"Seal cracks","Polymer laminate")),IF(O2366&lt;='Tree rules'!$C$6,IF(P2366&lt;='Tree rules'!$C$9,"Polymer laminate","Steel plate or jacket"),IF(L2366&lt;='Tree rules'!$C$10,"Steel plate or jacket","Polymer laminate")))</f>
        <v>Polymer laminate</v>
      </c>
      <c r="T2366" s="5" t="str">
        <f aca="false">IF(S2366=R2366,"Yes","No")</f>
        <v>Yes</v>
      </c>
    </row>
    <row r="2367" customFormat="false" ht="15" hidden="false" customHeight="false" outlineLevel="0" collapsed="false">
      <c r="A2367" s="15" t="n">
        <v>7893</v>
      </c>
      <c r="B2367" s="16" t="n">
        <v>7.58184241002302</v>
      </c>
      <c r="C2367" s="15" t="n">
        <v>230</v>
      </c>
      <c r="D2367" s="15" t="n">
        <v>675</v>
      </c>
      <c r="E2367" s="15" t="n">
        <v>25</v>
      </c>
      <c r="F2367" s="16" t="n">
        <v>0.669563651660229</v>
      </c>
      <c r="G2367" s="17" t="s">
        <v>102</v>
      </c>
      <c r="H2367" s="18" t="n">
        <v>0.1</v>
      </c>
      <c r="I2367" s="18" t="n">
        <v>1</v>
      </c>
      <c r="J2367" s="19" t="n">
        <v>0.860131554227407</v>
      </c>
      <c r="K2367" s="19" t="n">
        <v>0.58748161335746</v>
      </c>
      <c r="L2367" s="16" t="n">
        <v>12.3886313889265</v>
      </c>
      <c r="M2367" s="19" t="n">
        <v>0.939407629055519</v>
      </c>
      <c r="N2367" s="19" t="n">
        <v>2.0013211339992</v>
      </c>
      <c r="O2367" s="19" t="n">
        <v>0.860131554227408</v>
      </c>
      <c r="P2367" s="19" t="n">
        <v>0.375157052064994</v>
      </c>
      <c r="Q2367" s="17" t="s">
        <v>30</v>
      </c>
      <c r="R2367" s="5" t="str">
        <f aca="false">IF(OR(Q2367="Steel plate",Q2367="Concrete jacket"),"Steel plate or jacket",Q2367)</f>
        <v>Seal cracks</v>
      </c>
      <c r="S2367" s="5" t="str">
        <f aca="false">IF(O2367&lt;='Tree rules'!$C$4,IF(N2367&lt;='Tree rules'!$C$5,IF(P2367&lt;='Tree rules'!$C$7,"Monitor","Polymer laminate"),IF(P2367&lt;='Tree rules'!$C$8,"Seal cracks","Polymer laminate")),IF(O2367&lt;='Tree rules'!$C$6,IF(P2367&lt;='Tree rules'!$C$9,"Polymer laminate","Steel plate or jacket"),IF(L2367&lt;='Tree rules'!$C$10,"Steel plate or jacket","Polymer laminate")))</f>
        <v>Seal cracks</v>
      </c>
      <c r="T2367" s="5" t="str">
        <f aca="false">IF(S2367=R2367,"Yes","No")</f>
        <v>Yes</v>
      </c>
    </row>
    <row r="2368" customFormat="false" ht="15" hidden="false" customHeight="false" outlineLevel="0" collapsed="false">
      <c r="A2368" s="15" t="n">
        <v>7895</v>
      </c>
      <c r="B2368" s="16" t="n">
        <v>7.01897198180127</v>
      </c>
      <c r="C2368" s="15" t="n">
        <v>230</v>
      </c>
      <c r="D2368" s="15" t="n">
        <v>675</v>
      </c>
      <c r="E2368" s="15" t="n">
        <v>30</v>
      </c>
      <c r="F2368" s="16" t="n">
        <v>0.555918794027087</v>
      </c>
      <c r="G2368" s="17" t="s">
        <v>101</v>
      </c>
      <c r="H2368" s="18" t="n">
        <v>0.3</v>
      </c>
      <c r="I2368" s="18" t="n">
        <v>1</v>
      </c>
      <c r="J2368" s="19" t="n">
        <v>0.873007733721145</v>
      </c>
      <c r="K2368" s="19" t="n">
        <v>0.559095048603341</v>
      </c>
      <c r="L2368" s="16" t="n">
        <v>11.1589379678876</v>
      </c>
      <c r="M2368" s="19" t="n">
        <v>0.954249995400969</v>
      </c>
      <c r="N2368" s="19" t="n">
        <v>0.481121671845659</v>
      </c>
      <c r="O2368" s="19" t="n">
        <v>0.873007733721145</v>
      </c>
      <c r="P2368" s="19" t="n">
        <v>0.287691240058782</v>
      </c>
      <c r="Q2368" s="17" t="s">
        <v>29</v>
      </c>
      <c r="R2368" s="5" t="str">
        <f aca="false">IF(OR(Q2368="Steel plate",Q2368="Concrete jacket"),"Steel plate or jacket",Q2368)</f>
        <v>Monitor</v>
      </c>
      <c r="S2368" s="5" t="str">
        <f aca="false">IF(O2368&lt;='Tree rules'!$C$4,IF(N2368&lt;='Tree rules'!$C$5,IF(P2368&lt;='Tree rules'!$C$7,"Monitor","Polymer laminate"),IF(P2368&lt;='Tree rules'!$C$8,"Seal cracks","Polymer laminate")),IF(O2368&lt;='Tree rules'!$C$6,IF(P2368&lt;='Tree rules'!$C$9,"Polymer laminate","Steel plate or jacket"),IF(L2368&lt;='Tree rules'!$C$10,"Steel plate or jacket","Polymer laminate")))</f>
        <v>Monitor</v>
      </c>
      <c r="T2368" s="5" t="str">
        <f aca="false">IF(S2368=R2368,"Yes","No")</f>
        <v>Yes</v>
      </c>
    </row>
    <row r="2369" customFormat="false" ht="15" hidden="false" customHeight="false" outlineLevel="0" collapsed="false">
      <c r="A2369" s="15" t="n">
        <v>7898</v>
      </c>
      <c r="B2369" s="16" t="n">
        <v>5.01889383454618</v>
      </c>
      <c r="C2369" s="15" t="n">
        <v>300</v>
      </c>
      <c r="D2369" s="15" t="n">
        <v>425</v>
      </c>
      <c r="E2369" s="15" t="n">
        <v>30</v>
      </c>
      <c r="F2369" s="16" t="n">
        <v>0.867843274472319</v>
      </c>
      <c r="G2369" s="17" t="s">
        <v>102</v>
      </c>
      <c r="H2369" s="18" t="n">
        <v>0.1</v>
      </c>
      <c r="I2369" s="18" t="n">
        <v>1</v>
      </c>
      <c r="J2369" s="19" t="n">
        <v>0.923436389895847</v>
      </c>
      <c r="K2369" s="19" t="n">
        <v>0.401722314056697</v>
      </c>
      <c r="L2369" s="16" t="n">
        <v>13.8643476092436</v>
      </c>
      <c r="M2369" s="19" t="n">
        <v>0.843047523573684</v>
      </c>
      <c r="N2369" s="19" t="n">
        <v>2.64798642109434</v>
      </c>
      <c r="O2369" s="19" t="n">
        <v>0.923436389895847</v>
      </c>
      <c r="P2369" s="19" t="n">
        <v>0.418381752346831</v>
      </c>
      <c r="Q2369" s="17" t="s">
        <v>30</v>
      </c>
      <c r="R2369" s="5" t="str">
        <f aca="false">IF(OR(Q2369="Steel plate",Q2369="Concrete jacket"),"Steel plate or jacket",Q2369)</f>
        <v>Seal cracks</v>
      </c>
      <c r="S2369" s="5" t="str">
        <f aca="false">IF(O2369&lt;='Tree rules'!$C$4,IF(N2369&lt;='Tree rules'!$C$5,IF(P2369&lt;='Tree rules'!$C$7,"Monitor","Polymer laminate"),IF(P2369&lt;='Tree rules'!$C$8,"Seal cracks","Polymer laminate")),IF(O2369&lt;='Tree rules'!$C$6,IF(P2369&lt;='Tree rules'!$C$9,"Polymer laminate","Steel plate or jacket"),IF(L2369&lt;='Tree rules'!$C$10,"Steel plate or jacket","Polymer laminate")))</f>
        <v>Seal cracks</v>
      </c>
      <c r="T2369" s="5" t="str">
        <f aca="false">IF(S2369=R2369,"Yes","No")</f>
        <v>Yes</v>
      </c>
    </row>
    <row r="2370" customFormat="false" ht="15" hidden="false" customHeight="false" outlineLevel="0" collapsed="false">
      <c r="A2370" s="15" t="n">
        <v>7899</v>
      </c>
      <c r="B2370" s="16" t="n">
        <v>4.54448218543612</v>
      </c>
      <c r="C2370" s="15" t="n">
        <v>300</v>
      </c>
      <c r="D2370" s="15" t="n">
        <v>375</v>
      </c>
      <c r="E2370" s="15" t="n">
        <v>25</v>
      </c>
      <c r="F2370" s="16" t="n">
        <v>0.814840647739602</v>
      </c>
      <c r="G2370" s="17" t="s">
        <v>101</v>
      </c>
      <c r="H2370" s="18" t="n">
        <v>0.3</v>
      </c>
      <c r="I2370" s="18" t="n">
        <v>1</v>
      </c>
      <c r="J2370" s="19" t="n">
        <v>0.856260052082123</v>
      </c>
      <c r="K2370" s="19" t="n">
        <v>0.454887504961018</v>
      </c>
      <c r="L2370" s="16" t="n">
        <v>13.813015761204</v>
      </c>
      <c r="M2370" s="19" t="n">
        <v>0.944881765122654</v>
      </c>
      <c r="N2370" s="19" t="n">
        <v>0.565297793643358</v>
      </c>
      <c r="O2370" s="19" t="n">
        <v>0.856260052082123</v>
      </c>
      <c r="P2370" s="19" t="n">
        <v>0.399514610607702</v>
      </c>
      <c r="Q2370" s="17" t="s">
        <v>29</v>
      </c>
      <c r="R2370" s="5" t="str">
        <f aca="false">IF(OR(Q2370="Steel plate",Q2370="Concrete jacket"),"Steel plate or jacket",Q2370)</f>
        <v>Monitor</v>
      </c>
      <c r="S2370" s="5" t="str">
        <f aca="false">IF(O2370&lt;='Tree rules'!$C$4,IF(N2370&lt;='Tree rules'!$C$5,IF(P2370&lt;='Tree rules'!$C$7,"Monitor","Polymer laminate"),IF(P2370&lt;='Tree rules'!$C$8,"Seal cracks","Polymer laminate")),IF(O2370&lt;='Tree rules'!$C$6,IF(P2370&lt;='Tree rules'!$C$9,"Polymer laminate","Steel plate or jacket"),IF(L2370&lt;='Tree rules'!$C$10,"Steel plate or jacket","Polymer laminate")))</f>
        <v>Monitor</v>
      </c>
      <c r="T2370" s="5" t="str">
        <f aca="false">IF(S2370=R2370,"Yes","No")</f>
        <v>Yes</v>
      </c>
    </row>
    <row r="2371" customFormat="false" ht="15" hidden="false" customHeight="false" outlineLevel="0" collapsed="false">
      <c r="A2371" s="15" t="n">
        <v>7900</v>
      </c>
      <c r="B2371" s="16" t="n">
        <v>3.07260515590356</v>
      </c>
      <c r="C2371" s="15" t="n">
        <v>300</v>
      </c>
      <c r="D2371" s="15" t="n">
        <v>300</v>
      </c>
      <c r="E2371" s="15" t="n">
        <v>25</v>
      </c>
      <c r="F2371" s="16" t="n">
        <v>0.831109167616348</v>
      </c>
      <c r="G2371" s="17" t="s">
        <v>101</v>
      </c>
      <c r="H2371" s="18" t="n">
        <v>0.3</v>
      </c>
      <c r="I2371" s="18" t="n">
        <v>2</v>
      </c>
      <c r="J2371" s="19" t="n">
        <v>0.901609792614923</v>
      </c>
      <c r="K2371" s="19" t="n">
        <v>0.410566049566136</v>
      </c>
      <c r="L2371" s="16" t="n">
        <v>12.1928776027919</v>
      </c>
      <c r="M2371" s="19" t="n">
        <v>0.35687942672066</v>
      </c>
      <c r="N2371" s="19" t="n">
        <v>1.62779226276381</v>
      </c>
      <c r="O2371" s="19" t="n">
        <v>1.43304921442579</v>
      </c>
      <c r="P2371" s="19" t="n">
        <v>1.02496974975741</v>
      </c>
      <c r="Q2371" s="17" t="s">
        <v>31</v>
      </c>
      <c r="R2371" s="5" t="str">
        <f aca="false">IF(OR(Q2371="Steel plate",Q2371="Concrete jacket"),"Steel plate or jacket",Q2371)</f>
        <v>Polymer laminate</v>
      </c>
      <c r="S2371" s="5" t="str">
        <f aca="false">IF(O2371&lt;='Tree rules'!$C$4,IF(N2371&lt;='Tree rules'!$C$5,IF(P2371&lt;='Tree rules'!$C$7,"Monitor","Polymer laminate"),IF(P2371&lt;='Tree rules'!$C$8,"Seal cracks","Polymer laminate")),IF(O2371&lt;='Tree rules'!$C$6,IF(P2371&lt;='Tree rules'!$C$9,"Polymer laminate","Steel plate or jacket"),IF(L2371&lt;='Tree rules'!$C$10,"Steel plate or jacket","Polymer laminate")))</f>
        <v>Steel plate or jacket</v>
      </c>
      <c r="T2371" s="5" t="str">
        <f aca="false">IF(S2371=R2371,"Yes","No")</f>
        <v>No</v>
      </c>
    </row>
    <row r="2372" customFormat="false" ht="15" hidden="false" customHeight="false" outlineLevel="0" collapsed="false">
      <c r="A2372" s="15" t="n">
        <v>7901</v>
      </c>
      <c r="B2372" s="16" t="n">
        <v>3.63850912786124</v>
      </c>
      <c r="C2372" s="15" t="n">
        <v>300</v>
      </c>
      <c r="D2372" s="15" t="n">
        <v>325</v>
      </c>
      <c r="E2372" s="15" t="n">
        <v>20</v>
      </c>
      <c r="F2372" s="16" t="n">
        <v>0.67080270183412</v>
      </c>
      <c r="G2372" s="17" t="s">
        <v>103</v>
      </c>
      <c r="H2372" s="18" t="n">
        <v>0.2</v>
      </c>
      <c r="I2372" s="18" t="n">
        <v>1</v>
      </c>
      <c r="J2372" s="19" t="n">
        <v>0.932408556542631</v>
      </c>
      <c r="K2372" s="19" t="n">
        <v>0.496848520205106</v>
      </c>
      <c r="L2372" s="16" t="n">
        <v>12.9484310600044</v>
      </c>
      <c r="M2372" s="19" t="n">
        <v>0.942996321848946</v>
      </c>
      <c r="N2372" s="19" t="n">
        <v>0.851115105388489</v>
      </c>
      <c r="O2372" s="19" t="n">
        <v>0.932408556542631</v>
      </c>
      <c r="P2372" s="19" t="n">
        <v>0.364367029795038</v>
      </c>
      <c r="Q2372" s="17" t="s">
        <v>29</v>
      </c>
      <c r="R2372" s="5" t="str">
        <f aca="false">IF(OR(Q2372="Steel plate",Q2372="Concrete jacket"),"Steel plate or jacket",Q2372)</f>
        <v>Monitor</v>
      </c>
      <c r="S2372" s="5" t="str">
        <f aca="false">IF(O2372&lt;='Tree rules'!$C$4,IF(N2372&lt;='Tree rules'!$C$5,IF(P2372&lt;='Tree rules'!$C$7,"Monitor","Polymer laminate"),IF(P2372&lt;='Tree rules'!$C$8,"Seal cracks","Polymer laminate")),IF(O2372&lt;='Tree rules'!$C$6,IF(P2372&lt;='Tree rules'!$C$9,"Polymer laminate","Steel plate or jacket"),IF(L2372&lt;='Tree rules'!$C$10,"Steel plate or jacket","Polymer laminate")))</f>
        <v>Monitor</v>
      </c>
      <c r="T2372" s="5" t="str">
        <f aca="false">IF(S2372=R2372,"Yes","No")</f>
        <v>Yes</v>
      </c>
    </row>
    <row r="2373" customFormat="false" ht="15" hidden="false" customHeight="false" outlineLevel="0" collapsed="false">
      <c r="A2373" s="15" t="n">
        <v>7907</v>
      </c>
      <c r="B2373" s="16" t="n">
        <v>7.97179301225401</v>
      </c>
      <c r="C2373" s="15" t="n">
        <v>230</v>
      </c>
      <c r="D2373" s="15" t="n">
        <v>725</v>
      </c>
      <c r="E2373" s="15" t="n">
        <v>25</v>
      </c>
      <c r="F2373" s="16" t="n">
        <v>0.605277628974978</v>
      </c>
      <c r="G2373" s="17" t="s">
        <v>103</v>
      </c>
      <c r="H2373" s="18" t="n">
        <v>0.2</v>
      </c>
      <c r="I2373" s="18" t="n">
        <v>1.5</v>
      </c>
      <c r="J2373" s="19" t="n">
        <v>0.892780431406904</v>
      </c>
      <c r="K2373" s="19" t="n">
        <v>0.401653628195225</v>
      </c>
      <c r="L2373" s="16" t="n">
        <v>11.7751743164756</v>
      </c>
      <c r="M2373" s="19" t="n">
        <v>0.747943650832458</v>
      </c>
      <c r="N2373" s="19" t="n">
        <v>1.16390121697072</v>
      </c>
      <c r="O2373" s="19" t="n">
        <v>1.15987639738222</v>
      </c>
      <c r="P2373" s="19" t="n">
        <v>0.448485108477075</v>
      </c>
      <c r="Q2373" s="17" t="s">
        <v>31</v>
      </c>
      <c r="R2373" s="5" t="str">
        <f aca="false">IF(OR(Q2373="Steel plate",Q2373="Concrete jacket"),"Steel plate or jacket",Q2373)</f>
        <v>Polymer laminate</v>
      </c>
      <c r="S2373" s="5" t="str">
        <f aca="false">IF(O2373&lt;='Tree rules'!$C$4,IF(N2373&lt;='Tree rules'!$C$5,IF(P2373&lt;='Tree rules'!$C$7,"Monitor","Polymer laminate"),IF(P2373&lt;='Tree rules'!$C$8,"Seal cracks","Polymer laminate")),IF(O2373&lt;='Tree rules'!$C$6,IF(P2373&lt;='Tree rules'!$C$9,"Polymer laminate","Steel plate or jacket"),IF(L2373&lt;='Tree rules'!$C$10,"Steel plate or jacket","Polymer laminate")))</f>
        <v>Polymer laminate</v>
      </c>
      <c r="T2373" s="5" t="str">
        <f aca="false">IF(S2373=R2373,"Yes","No")</f>
        <v>Yes</v>
      </c>
    </row>
    <row r="2374" customFormat="false" ht="15" hidden="false" customHeight="false" outlineLevel="0" collapsed="false">
      <c r="A2374" s="15" t="n">
        <v>7908</v>
      </c>
      <c r="B2374" s="16" t="n">
        <v>4.46696010551626</v>
      </c>
      <c r="C2374" s="15" t="n">
        <v>230</v>
      </c>
      <c r="D2374" s="15" t="n">
        <v>450</v>
      </c>
      <c r="E2374" s="15" t="n">
        <v>20</v>
      </c>
      <c r="F2374" s="16" t="n">
        <v>0.679557138998441</v>
      </c>
      <c r="G2374" s="17" t="s">
        <v>101</v>
      </c>
      <c r="H2374" s="18" t="n">
        <v>0.3</v>
      </c>
      <c r="I2374" s="18" t="n">
        <v>1</v>
      </c>
      <c r="J2374" s="19" t="n">
        <v>0.870520162631564</v>
      </c>
      <c r="K2374" s="19" t="n">
        <v>0.593364166656016</v>
      </c>
      <c r="L2374" s="16" t="n">
        <v>11.1118410584982</v>
      </c>
      <c r="M2374" s="19" t="n">
        <v>0.465908219656019</v>
      </c>
      <c r="N2374" s="19" t="n">
        <v>0.822349803472232</v>
      </c>
      <c r="O2374" s="19" t="n">
        <v>0.870520162631564</v>
      </c>
      <c r="P2374" s="19" t="n">
        <v>0.669091623511046</v>
      </c>
      <c r="Q2374" s="17" t="s">
        <v>29</v>
      </c>
      <c r="R2374" s="5" t="str">
        <f aca="false">IF(OR(Q2374="Steel plate",Q2374="Concrete jacket"),"Steel plate or jacket",Q2374)</f>
        <v>Monitor</v>
      </c>
      <c r="S2374" s="5" t="str">
        <f aca="false">IF(O2374&lt;='Tree rules'!$C$4,IF(N2374&lt;='Tree rules'!$C$5,IF(P2374&lt;='Tree rules'!$C$7,"Monitor","Polymer laminate"),IF(P2374&lt;='Tree rules'!$C$8,"Seal cracks","Polymer laminate")),IF(O2374&lt;='Tree rules'!$C$6,IF(P2374&lt;='Tree rules'!$C$9,"Polymer laminate","Steel plate or jacket"),IF(L2374&lt;='Tree rules'!$C$10,"Steel plate or jacket","Polymer laminate")))</f>
        <v>Monitor</v>
      </c>
      <c r="T2374" s="5" t="str">
        <f aca="false">IF(S2374=R2374,"Yes","No")</f>
        <v>Yes</v>
      </c>
    </row>
    <row r="2375" customFormat="false" ht="15" hidden="false" customHeight="false" outlineLevel="0" collapsed="false">
      <c r="A2375" s="15" t="n">
        <v>7909</v>
      </c>
      <c r="B2375" s="16" t="n">
        <v>5.14329373808329</v>
      </c>
      <c r="C2375" s="15" t="n">
        <v>300</v>
      </c>
      <c r="D2375" s="15" t="n">
        <v>500</v>
      </c>
      <c r="E2375" s="15" t="n">
        <v>20</v>
      </c>
      <c r="F2375" s="16" t="n">
        <v>0.738112811416104</v>
      </c>
      <c r="G2375" s="17" t="s">
        <v>101</v>
      </c>
      <c r="H2375" s="18" t="n">
        <v>0.3</v>
      </c>
      <c r="I2375" s="18" t="n">
        <v>1.5</v>
      </c>
      <c r="J2375" s="19" t="n">
        <v>0.870149782833994</v>
      </c>
      <c r="K2375" s="19" t="n">
        <v>0.627541476644878</v>
      </c>
      <c r="L2375" s="16" t="n">
        <v>11.3288408327826</v>
      </c>
      <c r="M2375" s="19" t="n">
        <v>0.585794271150122</v>
      </c>
      <c r="N2375" s="19" t="n">
        <v>0.664910837312486</v>
      </c>
      <c r="O2375" s="19" t="n">
        <v>1.03219713444006</v>
      </c>
      <c r="P2375" s="19" t="n">
        <v>0.679546703443067</v>
      </c>
      <c r="Q2375" s="17" t="s">
        <v>31</v>
      </c>
      <c r="R2375" s="5" t="str">
        <f aca="false">IF(OR(Q2375="Steel plate",Q2375="Concrete jacket"),"Steel plate or jacket",Q2375)</f>
        <v>Polymer laminate</v>
      </c>
      <c r="S2375" s="5" t="str">
        <f aca="false">IF(O2375&lt;='Tree rules'!$C$4,IF(N2375&lt;='Tree rules'!$C$5,IF(P2375&lt;='Tree rules'!$C$7,"Monitor","Polymer laminate"),IF(P2375&lt;='Tree rules'!$C$8,"Seal cracks","Polymer laminate")),IF(O2375&lt;='Tree rules'!$C$6,IF(P2375&lt;='Tree rules'!$C$9,"Polymer laminate","Steel plate or jacket"),IF(L2375&lt;='Tree rules'!$C$10,"Steel plate or jacket","Polymer laminate")))</f>
        <v>Polymer laminate</v>
      </c>
      <c r="T2375" s="5" t="str">
        <f aca="false">IF(S2375=R2375,"Yes","No")</f>
        <v>Yes</v>
      </c>
    </row>
    <row r="2376" customFormat="false" ht="15" hidden="false" customHeight="false" outlineLevel="0" collapsed="false">
      <c r="A2376" s="15" t="n">
        <v>7912</v>
      </c>
      <c r="B2376" s="16" t="n">
        <v>6.93538091904187</v>
      </c>
      <c r="C2376" s="15" t="n">
        <v>300</v>
      </c>
      <c r="D2376" s="15" t="n">
        <v>625</v>
      </c>
      <c r="E2376" s="15" t="n">
        <v>25</v>
      </c>
      <c r="F2376" s="16" t="n">
        <v>0.907450217674695</v>
      </c>
      <c r="G2376" s="17" t="s">
        <v>103</v>
      </c>
      <c r="H2376" s="18" t="n">
        <v>0.2</v>
      </c>
      <c r="I2376" s="18" t="n">
        <v>1</v>
      </c>
      <c r="J2376" s="19" t="n">
        <v>0.874562373212829</v>
      </c>
      <c r="K2376" s="19" t="n">
        <v>0.53105101732286</v>
      </c>
      <c r="L2376" s="16" t="n">
        <v>12.0197242964331</v>
      </c>
      <c r="M2376" s="19" t="n">
        <v>0.631030634187749</v>
      </c>
      <c r="N2376" s="19" t="n">
        <v>0.820487085944312</v>
      </c>
      <c r="O2376" s="19" t="n">
        <v>0.874562373212829</v>
      </c>
      <c r="P2376" s="19" t="n">
        <v>0.658890159780519</v>
      </c>
      <c r="Q2376" s="17" t="s">
        <v>29</v>
      </c>
      <c r="R2376" s="5" t="str">
        <f aca="false">IF(OR(Q2376="Steel plate",Q2376="Concrete jacket"),"Steel plate or jacket",Q2376)</f>
        <v>Monitor</v>
      </c>
      <c r="S2376" s="5" t="str">
        <f aca="false">IF(O2376&lt;='Tree rules'!$C$4,IF(N2376&lt;='Tree rules'!$C$5,IF(P2376&lt;='Tree rules'!$C$7,"Monitor","Polymer laminate"),IF(P2376&lt;='Tree rules'!$C$8,"Seal cracks","Polymer laminate")),IF(O2376&lt;='Tree rules'!$C$6,IF(P2376&lt;='Tree rules'!$C$9,"Polymer laminate","Steel plate or jacket"),IF(L2376&lt;='Tree rules'!$C$10,"Steel plate or jacket","Polymer laminate")))</f>
        <v>Monitor</v>
      </c>
      <c r="T2376" s="5" t="str">
        <f aca="false">IF(S2376=R2376,"Yes","No")</f>
        <v>Yes</v>
      </c>
    </row>
    <row r="2377" customFormat="false" ht="15" hidden="false" customHeight="false" outlineLevel="0" collapsed="false">
      <c r="A2377" s="15" t="n">
        <v>7913</v>
      </c>
      <c r="B2377" s="16" t="n">
        <v>5.05725578020551</v>
      </c>
      <c r="C2377" s="15" t="n">
        <v>300</v>
      </c>
      <c r="D2377" s="15" t="n">
        <v>425</v>
      </c>
      <c r="E2377" s="15" t="n">
        <v>25</v>
      </c>
      <c r="F2377" s="16" t="n">
        <v>0.707341881547042</v>
      </c>
      <c r="G2377" s="17" t="s">
        <v>101</v>
      </c>
      <c r="H2377" s="18" t="n">
        <v>0.3</v>
      </c>
      <c r="I2377" s="18" t="n">
        <v>1</v>
      </c>
      <c r="J2377" s="19" t="n">
        <v>0.899246303134408</v>
      </c>
      <c r="K2377" s="19" t="n">
        <v>0.408703311247644</v>
      </c>
      <c r="L2377" s="16" t="n">
        <v>13.343682797376</v>
      </c>
      <c r="M2377" s="19" t="n">
        <v>0.329047575444458</v>
      </c>
      <c r="N2377" s="19" t="n">
        <v>0.680143872711462</v>
      </c>
      <c r="O2377" s="19" t="n">
        <v>0.899246303134408</v>
      </c>
      <c r="P2377" s="19" t="n">
        <v>0.940195771992087</v>
      </c>
      <c r="Q2377" s="17" t="s">
        <v>31</v>
      </c>
      <c r="R2377" s="5" t="str">
        <f aca="false">IF(OR(Q2377="Steel plate",Q2377="Concrete jacket"),"Steel plate or jacket",Q2377)</f>
        <v>Polymer laminate</v>
      </c>
      <c r="S2377" s="5" t="str">
        <f aca="false">IF(O2377&lt;='Tree rules'!$C$4,IF(N2377&lt;='Tree rules'!$C$5,IF(P2377&lt;='Tree rules'!$C$7,"Monitor","Polymer laminate"),IF(P2377&lt;='Tree rules'!$C$8,"Seal cracks","Polymer laminate")),IF(O2377&lt;='Tree rules'!$C$6,IF(P2377&lt;='Tree rules'!$C$9,"Polymer laminate","Steel plate or jacket"),IF(L2377&lt;='Tree rules'!$C$10,"Steel plate or jacket","Polymer laminate")))</f>
        <v>Monitor</v>
      </c>
      <c r="T2377" s="5" t="str">
        <f aca="false">IF(S2377=R2377,"Yes","No")</f>
        <v>No</v>
      </c>
    </row>
    <row r="2378" customFormat="false" ht="15" hidden="false" customHeight="false" outlineLevel="0" collapsed="false">
      <c r="A2378" s="15" t="n">
        <v>7916</v>
      </c>
      <c r="B2378" s="16" t="n">
        <v>5.51628649373631</v>
      </c>
      <c r="C2378" s="15" t="n">
        <v>230</v>
      </c>
      <c r="D2378" s="15" t="n">
        <v>450</v>
      </c>
      <c r="E2378" s="15" t="n">
        <v>30</v>
      </c>
      <c r="F2378" s="16" t="n">
        <v>0.679557138998441</v>
      </c>
      <c r="G2378" s="17" t="s">
        <v>103</v>
      </c>
      <c r="H2378" s="18" t="n">
        <v>0.2</v>
      </c>
      <c r="I2378" s="18" t="n">
        <v>1</v>
      </c>
      <c r="J2378" s="19" t="n">
        <v>0.884082041599041</v>
      </c>
      <c r="K2378" s="19" t="n">
        <v>0.543606108163959</v>
      </c>
      <c r="L2378" s="16" t="n">
        <v>13.7221057058117</v>
      </c>
      <c r="M2378" s="19" t="n">
        <v>0.954410939243188</v>
      </c>
      <c r="N2378" s="19" t="n">
        <v>1.12468506247983</v>
      </c>
      <c r="O2378" s="19" t="n">
        <v>0.884082041599041</v>
      </c>
      <c r="P2378" s="19" t="n">
        <v>0.368422238729115</v>
      </c>
      <c r="Q2378" s="17" t="s">
        <v>30</v>
      </c>
      <c r="R2378" s="5" t="str">
        <f aca="false">IF(OR(Q2378="Steel plate",Q2378="Concrete jacket"),"Steel plate or jacket",Q2378)</f>
        <v>Seal cracks</v>
      </c>
      <c r="S2378" s="5" t="str">
        <f aca="false">IF(O2378&lt;='Tree rules'!$C$4,IF(N2378&lt;='Tree rules'!$C$5,IF(P2378&lt;='Tree rules'!$C$7,"Monitor","Polymer laminate"),IF(P2378&lt;='Tree rules'!$C$8,"Seal cracks","Polymer laminate")),IF(O2378&lt;='Tree rules'!$C$6,IF(P2378&lt;='Tree rules'!$C$9,"Polymer laminate","Steel plate or jacket"),IF(L2378&lt;='Tree rules'!$C$10,"Steel plate or jacket","Polymer laminate")))</f>
        <v>Seal cracks</v>
      </c>
      <c r="T2378" s="5" t="str">
        <f aca="false">IF(S2378=R2378,"Yes","No")</f>
        <v>Yes</v>
      </c>
    </row>
    <row r="2379" customFormat="false" ht="15" hidden="false" customHeight="false" outlineLevel="0" collapsed="false">
      <c r="A2379" s="15" t="n">
        <v>7919</v>
      </c>
      <c r="B2379" s="16" t="n">
        <v>5.16450312089035</v>
      </c>
      <c r="C2379" s="15" t="n">
        <v>300</v>
      </c>
      <c r="D2379" s="15" t="n">
        <v>475</v>
      </c>
      <c r="E2379" s="15" t="n">
        <v>30</v>
      </c>
      <c r="F2379" s="16" t="n">
        <v>0.781126378514945</v>
      </c>
      <c r="G2379" s="17" t="s">
        <v>103</v>
      </c>
      <c r="H2379" s="18" t="n">
        <v>0.2</v>
      </c>
      <c r="I2379" s="18" t="n">
        <v>1</v>
      </c>
      <c r="J2379" s="19" t="n">
        <v>0.903391924353368</v>
      </c>
      <c r="K2379" s="19" t="n">
        <v>0.612462383707408</v>
      </c>
      <c r="L2379" s="16" t="n">
        <v>12.0384688132642</v>
      </c>
      <c r="M2379" s="19" t="n">
        <v>0.303838444665977</v>
      </c>
      <c r="N2379" s="19" t="n">
        <v>0.956410103719061</v>
      </c>
      <c r="O2379" s="19" t="n">
        <v>0.903391924353368</v>
      </c>
      <c r="P2379" s="19" t="n">
        <v>1.15027244966341</v>
      </c>
      <c r="Q2379" s="17" t="s">
        <v>31</v>
      </c>
      <c r="R2379" s="5" t="str">
        <f aca="false">IF(OR(Q2379="Steel plate",Q2379="Concrete jacket"),"Steel plate or jacket",Q2379)</f>
        <v>Polymer laminate</v>
      </c>
      <c r="S2379" s="5" t="str">
        <f aca="false">IF(O2379&lt;='Tree rules'!$C$4,IF(N2379&lt;='Tree rules'!$C$5,IF(P2379&lt;='Tree rules'!$C$7,"Monitor","Polymer laminate"),IF(P2379&lt;='Tree rules'!$C$8,"Seal cracks","Polymer laminate")),IF(O2379&lt;='Tree rules'!$C$6,IF(P2379&lt;='Tree rules'!$C$9,"Polymer laminate","Steel plate or jacket"),IF(L2379&lt;='Tree rules'!$C$10,"Steel plate or jacket","Polymer laminate")))</f>
        <v>Polymer laminate</v>
      </c>
      <c r="T2379" s="5" t="str">
        <f aca="false">IF(S2379=R2379,"Yes","No")</f>
        <v>Yes</v>
      </c>
    </row>
    <row r="2380" customFormat="false" ht="15" hidden="false" customHeight="false" outlineLevel="0" collapsed="false">
      <c r="A2380" s="15" t="n">
        <v>7920</v>
      </c>
      <c r="B2380" s="16" t="n">
        <v>4.40528445372252</v>
      </c>
      <c r="C2380" s="15" t="n">
        <v>300</v>
      </c>
      <c r="D2380" s="15" t="n">
        <v>400</v>
      </c>
      <c r="E2380" s="15" t="n">
        <v>30</v>
      </c>
      <c r="F2380" s="16" t="n">
        <v>0.567971553191375</v>
      </c>
      <c r="G2380" s="17" t="s">
        <v>101</v>
      </c>
      <c r="H2380" s="18" t="n">
        <v>0.3</v>
      </c>
      <c r="I2380" s="18" t="n">
        <v>1</v>
      </c>
      <c r="J2380" s="19" t="n">
        <v>0.929780687439675</v>
      </c>
      <c r="K2380" s="19" t="n">
        <v>0.574326930928186</v>
      </c>
      <c r="L2380" s="16" t="n">
        <v>12.4443063664478</v>
      </c>
      <c r="M2380" s="19" t="n">
        <v>0.526279213406413</v>
      </c>
      <c r="N2380" s="19" t="n">
        <v>0.77424139295803</v>
      </c>
      <c r="O2380" s="19" t="n">
        <v>0.929780687439675</v>
      </c>
      <c r="P2380" s="19" t="n">
        <v>0.510332815113075</v>
      </c>
      <c r="Q2380" s="17" t="s">
        <v>29</v>
      </c>
      <c r="R2380" s="5" t="str">
        <f aca="false">IF(OR(Q2380="Steel plate",Q2380="Concrete jacket"),"Steel plate or jacket",Q2380)</f>
        <v>Monitor</v>
      </c>
      <c r="S2380" s="5" t="str">
        <f aca="false">IF(O2380&lt;='Tree rules'!$C$4,IF(N2380&lt;='Tree rules'!$C$5,IF(P2380&lt;='Tree rules'!$C$7,"Monitor","Polymer laminate"),IF(P2380&lt;='Tree rules'!$C$8,"Seal cracks","Polymer laminate")),IF(O2380&lt;='Tree rules'!$C$6,IF(P2380&lt;='Tree rules'!$C$9,"Polymer laminate","Steel plate or jacket"),IF(L2380&lt;='Tree rules'!$C$10,"Steel plate or jacket","Polymer laminate")))</f>
        <v>Monitor</v>
      </c>
      <c r="T2380" s="5" t="str">
        <f aca="false">IF(S2380=R2380,"Yes","No")</f>
        <v>Yes</v>
      </c>
    </row>
    <row r="2381" customFormat="false" ht="15" hidden="false" customHeight="false" outlineLevel="0" collapsed="false">
      <c r="A2381" s="15" t="n">
        <v>7923</v>
      </c>
      <c r="B2381" s="16" t="n">
        <v>7.21498252472237</v>
      </c>
      <c r="C2381" s="15" t="n">
        <v>300</v>
      </c>
      <c r="D2381" s="15" t="n">
        <v>675</v>
      </c>
      <c r="E2381" s="15" t="n">
        <v>25</v>
      </c>
      <c r="F2381" s="16" t="n">
        <v>0.63930661313115</v>
      </c>
      <c r="G2381" s="17" t="s">
        <v>103</v>
      </c>
      <c r="H2381" s="18" t="n">
        <v>0.2</v>
      </c>
      <c r="I2381" s="18" t="n">
        <v>2</v>
      </c>
      <c r="J2381" s="19" t="n">
        <v>0.9037892920056</v>
      </c>
      <c r="K2381" s="19" t="n">
        <v>0.467148465935504</v>
      </c>
      <c r="L2381" s="16" t="n">
        <v>11.4705604526588</v>
      </c>
      <c r="M2381" s="19" t="n">
        <v>0.82175362901387</v>
      </c>
      <c r="N2381" s="19" t="n">
        <v>1.24483001996394</v>
      </c>
      <c r="O2381" s="19" t="n">
        <v>1.38537480272185</v>
      </c>
      <c r="P2381" s="19" t="n">
        <v>0.487514439721621</v>
      </c>
      <c r="Q2381" s="17" t="s">
        <v>104</v>
      </c>
      <c r="R2381" s="5" t="str">
        <f aca="false">IF(OR(Q2381="Steel plate",Q2381="Concrete jacket"),"Steel plate or jacket",Q2381)</f>
        <v>Steel plate or jacket</v>
      </c>
      <c r="S2381" s="5" t="str">
        <f aca="false">IF(O2381&lt;='Tree rules'!$C$4,IF(N2381&lt;='Tree rules'!$C$5,IF(P2381&lt;='Tree rules'!$C$7,"Monitor","Polymer laminate"),IF(P2381&lt;='Tree rules'!$C$8,"Seal cracks","Polymer laminate")),IF(O2381&lt;='Tree rules'!$C$6,IF(P2381&lt;='Tree rules'!$C$9,"Polymer laminate","Steel plate or jacket"),IF(L2381&lt;='Tree rules'!$C$10,"Steel plate or jacket","Polymer laminate")))</f>
        <v>Steel plate or jacket</v>
      </c>
      <c r="T2381" s="5" t="str">
        <f aca="false">IF(S2381=R2381,"Yes","No")</f>
        <v>Yes</v>
      </c>
    </row>
    <row r="2382" customFormat="false" ht="15" hidden="false" customHeight="false" outlineLevel="0" collapsed="false">
      <c r="A2382" s="15" t="n">
        <v>7930</v>
      </c>
      <c r="B2382" s="16" t="n">
        <v>5.45361263413448</v>
      </c>
      <c r="C2382" s="15" t="n">
        <v>300</v>
      </c>
      <c r="D2382" s="15" t="n">
        <v>425</v>
      </c>
      <c r="E2382" s="15" t="n">
        <v>25</v>
      </c>
      <c r="F2382" s="16" t="n">
        <v>0.593686800678386</v>
      </c>
      <c r="G2382" s="17" t="s">
        <v>101</v>
      </c>
      <c r="H2382" s="18" t="n">
        <v>0.3</v>
      </c>
      <c r="I2382" s="18" t="n">
        <v>1</v>
      </c>
      <c r="J2382" s="19" t="n">
        <v>0.934569989202647</v>
      </c>
      <c r="K2382" s="19" t="n">
        <v>0.559308526132405</v>
      </c>
      <c r="L2382" s="16" t="n">
        <v>14.3139439216128</v>
      </c>
      <c r="M2382" s="19" t="n">
        <v>0.760808542511411</v>
      </c>
      <c r="N2382" s="19" t="n">
        <v>0.560965273499585</v>
      </c>
      <c r="O2382" s="19" t="n">
        <v>0.934569989202647</v>
      </c>
      <c r="P2382" s="19" t="n">
        <v>0.4799601713575</v>
      </c>
      <c r="Q2382" s="17" t="s">
        <v>29</v>
      </c>
      <c r="R2382" s="5" t="str">
        <f aca="false">IF(OR(Q2382="Steel plate",Q2382="Concrete jacket"),"Steel plate or jacket",Q2382)</f>
        <v>Monitor</v>
      </c>
      <c r="S2382" s="5" t="str">
        <f aca="false">IF(O2382&lt;='Tree rules'!$C$4,IF(N2382&lt;='Tree rules'!$C$5,IF(P2382&lt;='Tree rules'!$C$7,"Monitor","Polymer laminate"),IF(P2382&lt;='Tree rules'!$C$8,"Seal cracks","Polymer laminate")),IF(O2382&lt;='Tree rules'!$C$6,IF(P2382&lt;='Tree rules'!$C$9,"Polymer laminate","Steel plate or jacket"),IF(L2382&lt;='Tree rules'!$C$10,"Steel plate or jacket","Polymer laminate")))</f>
        <v>Monitor</v>
      </c>
      <c r="T2382" s="5" t="str">
        <f aca="false">IF(S2382=R2382,"Yes","No")</f>
        <v>Yes</v>
      </c>
    </row>
    <row r="2383" customFormat="false" ht="15" hidden="false" customHeight="false" outlineLevel="0" collapsed="false">
      <c r="A2383" s="15" t="n">
        <v>7932</v>
      </c>
      <c r="B2383" s="16" t="n">
        <v>4.1412715844622</v>
      </c>
      <c r="C2383" s="15" t="n">
        <v>300</v>
      </c>
      <c r="D2383" s="15" t="n">
        <v>400</v>
      </c>
      <c r="E2383" s="15" t="n">
        <v>30</v>
      </c>
      <c r="F2383" s="16" t="n">
        <v>0.757295404255167</v>
      </c>
      <c r="G2383" s="17" t="s">
        <v>101</v>
      </c>
      <c r="H2383" s="18" t="n">
        <v>0.3</v>
      </c>
      <c r="I2383" s="18" t="n">
        <v>1</v>
      </c>
      <c r="J2383" s="19" t="n">
        <v>0.943899557901955</v>
      </c>
      <c r="K2383" s="19" t="n">
        <v>0.43936677561353</v>
      </c>
      <c r="L2383" s="16" t="n">
        <v>11.6985073007407</v>
      </c>
      <c r="M2383" s="19" t="n">
        <v>0.547535622936246</v>
      </c>
      <c r="N2383" s="19" t="n">
        <v>0.690894524055402</v>
      </c>
      <c r="O2383" s="19" t="n">
        <v>0.943899557901955</v>
      </c>
      <c r="P2383" s="19" t="n">
        <v>0.537660274390805</v>
      </c>
      <c r="Q2383" s="17" t="s">
        <v>29</v>
      </c>
      <c r="R2383" s="5" t="str">
        <f aca="false">IF(OR(Q2383="Steel plate",Q2383="Concrete jacket"),"Steel plate or jacket",Q2383)</f>
        <v>Monitor</v>
      </c>
      <c r="S2383" s="5" t="str">
        <f aca="false">IF(O2383&lt;='Tree rules'!$C$4,IF(N2383&lt;='Tree rules'!$C$5,IF(P2383&lt;='Tree rules'!$C$7,"Monitor","Polymer laminate"),IF(P2383&lt;='Tree rules'!$C$8,"Seal cracks","Polymer laminate")),IF(O2383&lt;='Tree rules'!$C$6,IF(P2383&lt;='Tree rules'!$C$9,"Polymer laminate","Steel plate or jacket"),IF(L2383&lt;='Tree rules'!$C$10,"Steel plate or jacket","Polymer laminate")))</f>
        <v>Monitor</v>
      </c>
      <c r="T2383" s="5" t="str">
        <f aca="false">IF(S2383=R2383,"Yes","No")</f>
        <v>Yes</v>
      </c>
    </row>
    <row r="2384" customFormat="false" ht="15" hidden="false" customHeight="false" outlineLevel="0" collapsed="false">
      <c r="A2384" s="15" t="n">
        <v>7933</v>
      </c>
      <c r="B2384" s="16" t="n">
        <v>3.33560457057663</v>
      </c>
      <c r="C2384" s="15" t="n">
        <v>300</v>
      </c>
      <c r="D2384" s="15" t="n">
        <v>300</v>
      </c>
      <c r="E2384" s="15" t="n">
        <v>25</v>
      </c>
      <c r="F2384" s="16" t="n">
        <v>0.831109167616348</v>
      </c>
      <c r="G2384" s="17" t="s">
        <v>101</v>
      </c>
      <c r="H2384" s="18" t="n">
        <v>0.3</v>
      </c>
      <c r="I2384" s="18" t="n">
        <v>1</v>
      </c>
      <c r="J2384" s="19" t="n">
        <v>0.856788548401264</v>
      </c>
      <c r="K2384" s="19" t="n">
        <v>0.644162491236526</v>
      </c>
      <c r="L2384" s="16" t="n">
        <v>13.2365260737168</v>
      </c>
      <c r="M2384" s="19" t="n">
        <v>0.769944818447016</v>
      </c>
      <c r="N2384" s="19" t="n">
        <v>0.878319148016133</v>
      </c>
      <c r="O2384" s="19" t="n">
        <v>0.856788548401264</v>
      </c>
      <c r="P2384" s="19" t="n">
        <v>0.473937590614941</v>
      </c>
      <c r="Q2384" s="17" t="s">
        <v>29</v>
      </c>
      <c r="R2384" s="5" t="str">
        <f aca="false">IF(OR(Q2384="Steel plate",Q2384="Concrete jacket"),"Steel plate or jacket",Q2384)</f>
        <v>Monitor</v>
      </c>
      <c r="S2384" s="5" t="str">
        <f aca="false">IF(O2384&lt;='Tree rules'!$C$4,IF(N2384&lt;='Tree rules'!$C$5,IF(P2384&lt;='Tree rules'!$C$7,"Monitor","Polymer laminate"),IF(P2384&lt;='Tree rules'!$C$8,"Seal cracks","Polymer laminate")),IF(O2384&lt;='Tree rules'!$C$6,IF(P2384&lt;='Tree rules'!$C$9,"Polymer laminate","Steel plate or jacket"),IF(L2384&lt;='Tree rules'!$C$10,"Steel plate or jacket","Polymer laminate")))</f>
        <v>Monitor</v>
      </c>
      <c r="T2384" s="5" t="str">
        <f aca="false">IF(S2384=R2384,"Yes","No")</f>
        <v>Yes</v>
      </c>
    </row>
    <row r="2385" customFormat="false" ht="15" hidden="false" customHeight="false" outlineLevel="0" collapsed="false">
      <c r="A2385" s="15" t="n">
        <v>7934</v>
      </c>
      <c r="B2385" s="16" t="n">
        <v>3.93204786943173</v>
      </c>
      <c r="C2385" s="15" t="n">
        <v>300</v>
      </c>
      <c r="D2385" s="15" t="n">
        <v>350</v>
      </c>
      <c r="E2385" s="15" t="n">
        <v>20</v>
      </c>
      <c r="F2385" s="16" t="n">
        <v>0.661387927071535</v>
      </c>
      <c r="G2385" s="17" t="s">
        <v>101</v>
      </c>
      <c r="H2385" s="18" t="n">
        <v>0.3</v>
      </c>
      <c r="I2385" s="18" t="n">
        <v>1.5</v>
      </c>
      <c r="J2385" s="19" t="n">
        <v>0.913638042462222</v>
      </c>
      <c r="K2385" s="19" t="n">
        <v>0.605763288630776</v>
      </c>
      <c r="L2385" s="16" t="n">
        <v>12.9343679915517</v>
      </c>
      <c r="M2385" s="19" t="n">
        <v>0.425766496224995</v>
      </c>
      <c r="N2385" s="19" t="n">
        <v>0.93256427488437</v>
      </c>
      <c r="O2385" s="19" t="n">
        <v>1.09373287108328</v>
      </c>
      <c r="P2385" s="19" t="n">
        <v>0.885149135776933</v>
      </c>
      <c r="Q2385" s="17" t="s">
        <v>31</v>
      </c>
      <c r="R2385" s="5" t="str">
        <f aca="false">IF(OR(Q2385="Steel plate",Q2385="Concrete jacket"),"Steel plate or jacket",Q2385)</f>
        <v>Polymer laminate</v>
      </c>
      <c r="S2385" s="5" t="str">
        <f aca="false">IF(O2385&lt;='Tree rules'!$C$4,IF(N2385&lt;='Tree rules'!$C$5,IF(P2385&lt;='Tree rules'!$C$7,"Monitor","Polymer laminate"),IF(P2385&lt;='Tree rules'!$C$8,"Seal cracks","Polymer laminate")),IF(O2385&lt;='Tree rules'!$C$6,IF(P2385&lt;='Tree rules'!$C$9,"Polymer laminate","Steel plate or jacket"),IF(L2385&lt;='Tree rules'!$C$10,"Steel plate or jacket","Polymer laminate")))</f>
        <v>Polymer laminate</v>
      </c>
      <c r="T2385" s="5" t="str">
        <f aca="false">IF(S2385=R2385,"Yes","No")</f>
        <v>Yes</v>
      </c>
    </row>
    <row r="2386" customFormat="false" ht="15" hidden="false" customHeight="false" outlineLevel="0" collapsed="false">
      <c r="A2386" s="15" t="n">
        <v>7936</v>
      </c>
      <c r="B2386" s="16" t="n">
        <v>3.04530518922622</v>
      </c>
      <c r="C2386" s="15" t="n">
        <v>230</v>
      </c>
      <c r="D2386" s="15" t="n">
        <v>300</v>
      </c>
      <c r="E2386" s="15" t="n">
        <v>30</v>
      </c>
      <c r="F2386" s="16" t="n">
        <v>0.731533308458238</v>
      </c>
      <c r="G2386" s="17" t="s">
        <v>102</v>
      </c>
      <c r="H2386" s="18" t="n">
        <v>0.1</v>
      </c>
      <c r="I2386" s="18" t="n">
        <v>1</v>
      </c>
      <c r="J2386" s="19" t="n">
        <v>0.995185440892261</v>
      </c>
      <c r="K2386" s="19" t="n">
        <v>0.519121134899154</v>
      </c>
      <c r="L2386" s="16" t="n">
        <v>12.7418627164277</v>
      </c>
      <c r="M2386" s="19" t="n">
        <v>0.949800253481964</v>
      </c>
      <c r="N2386" s="19" t="n">
        <v>2.99359327822469</v>
      </c>
      <c r="O2386" s="19" t="n">
        <v>0.995185440892261</v>
      </c>
      <c r="P2386" s="19" t="n">
        <v>0.284588018407221</v>
      </c>
      <c r="Q2386" s="17" t="s">
        <v>30</v>
      </c>
      <c r="R2386" s="5" t="str">
        <f aca="false">IF(OR(Q2386="Steel plate",Q2386="Concrete jacket"),"Steel plate or jacket",Q2386)</f>
        <v>Seal cracks</v>
      </c>
      <c r="S2386" s="5" t="str">
        <f aca="false">IF(O2386&lt;='Tree rules'!$C$4,IF(N2386&lt;='Tree rules'!$C$5,IF(P2386&lt;='Tree rules'!$C$7,"Monitor","Polymer laminate"),IF(P2386&lt;='Tree rules'!$C$8,"Seal cracks","Polymer laminate")),IF(O2386&lt;='Tree rules'!$C$6,IF(P2386&lt;='Tree rules'!$C$9,"Polymer laminate","Steel plate or jacket"),IF(L2386&lt;='Tree rules'!$C$10,"Steel plate or jacket","Polymer laminate")))</f>
        <v>Seal cracks</v>
      </c>
      <c r="T2386" s="5" t="str">
        <f aca="false">IF(S2386=R2386,"Yes","No")</f>
        <v>Yes</v>
      </c>
    </row>
    <row r="2387" customFormat="false" ht="15" hidden="false" customHeight="false" outlineLevel="0" collapsed="false">
      <c r="A2387" s="15" t="n">
        <v>7937</v>
      </c>
      <c r="B2387" s="16" t="n">
        <v>7.33251443041146</v>
      </c>
      <c r="C2387" s="15" t="n">
        <v>230</v>
      </c>
      <c r="D2387" s="15" t="n">
        <v>650</v>
      </c>
      <c r="E2387" s="15" t="n">
        <v>25</v>
      </c>
      <c r="F2387" s="16" t="n">
        <v>0.680685971455249</v>
      </c>
      <c r="G2387" s="17" t="s">
        <v>103</v>
      </c>
      <c r="H2387" s="18" t="n">
        <v>0.2</v>
      </c>
      <c r="I2387" s="18" t="n">
        <v>1</v>
      </c>
      <c r="J2387" s="19" t="n">
        <v>0.919038733702561</v>
      </c>
      <c r="K2387" s="19" t="n">
        <v>0.486105842814549</v>
      </c>
      <c r="L2387" s="16" t="n">
        <v>12.1802565289227</v>
      </c>
      <c r="M2387" s="19" t="n">
        <v>0.938606792248614</v>
      </c>
      <c r="N2387" s="19" t="n">
        <v>0.868123569552448</v>
      </c>
      <c r="O2387" s="19" t="n">
        <v>0.919038733702561</v>
      </c>
      <c r="P2387" s="19" t="n">
        <v>0.386837346398415</v>
      </c>
      <c r="Q2387" s="17" t="s">
        <v>29</v>
      </c>
      <c r="R2387" s="5" t="str">
        <f aca="false">IF(OR(Q2387="Steel plate",Q2387="Concrete jacket"),"Steel plate or jacket",Q2387)</f>
        <v>Monitor</v>
      </c>
      <c r="S2387" s="5" t="str">
        <f aca="false">IF(O2387&lt;='Tree rules'!$C$4,IF(N2387&lt;='Tree rules'!$C$5,IF(P2387&lt;='Tree rules'!$C$7,"Monitor","Polymer laminate"),IF(P2387&lt;='Tree rules'!$C$8,"Seal cracks","Polymer laminate")),IF(O2387&lt;='Tree rules'!$C$6,IF(P2387&lt;='Tree rules'!$C$9,"Polymer laminate","Steel plate or jacket"),IF(L2387&lt;='Tree rules'!$C$10,"Steel plate or jacket","Polymer laminate")))</f>
        <v>Monitor</v>
      </c>
      <c r="T2387" s="5" t="str">
        <f aca="false">IF(S2387=R2387,"Yes","No")</f>
        <v>Yes</v>
      </c>
    </row>
    <row r="2388" customFormat="false" ht="15" hidden="false" customHeight="false" outlineLevel="0" collapsed="false">
      <c r="A2388" s="15" t="n">
        <v>7940</v>
      </c>
      <c r="B2388" s="16" t="n">
        <v>3.83243729442792</v>
      </c>
      <c r="C2388" s="15" t="n">
        <v>300</v>
      </c>
      <c r="D2388" s="15" t="n">
        <v>350</v>
      </c>
      <c r="E2388" s="15" t="n">
        <v>30</v>
      </c>
      <c r="F2388" s="16" t="n">
        <v>1.04026246807609</v>
      </c>
      <c r="G2388" s="17" t="s">
        <v>103</v>
      </c>
      <c r="H2388" s="18" t="n">
        <v>0.2</v>
      </c>
      <c r="I2388" s="18" t="n">
        <v>2</v>
      </c>
      <c r="J2388" s="19" t="n">
        <v>0.856121407790354</v>
      </c>
      <c r="K2388" s="19" t="n">
        <v>0.417869109811186</v>
      </c>
      <c r="L2388" s="16" t="n">
        <v>12.6901897166488</v>
      </c>
      <c r="M2388" s="19" t="n">
        <v>0.366721122606892</v>
      </c>
      <c r="N2388" s="19" t="n">
        <v>1.76727184444273</v>
      </c>
      <c r="O2388" s="19" t="n">
        <v>1.35449612501705</v>
      </c>
      <c r="P2388" s="19" t="n">
        <v>1.20598762678496</v>
      </c>
      <c r="Q2388" s="17" t="s">
        <v>31</v>
      </c>
      <c r="R2388" s="5" t="str">
        <f aca="false">IF(OR(Q2388="Steel plate",Q2388="Concrete jacket"),"Steel plate or jacket",Q2388)</f>
        <v>Polymer laminate</v>
      </c>
      <c r="S2388" s="5" t="str">
        <f aca="false">IF(O2388&lt;='Tree rules'!$C$4,IF(N2388&lt;='Tree rules'!$C$5,IF(P2388&lt;='Tree rules'!$C$7,"Monitor","Polymer laminate"),IF(P2388&lt;='Tree rules'!$C$8,"Seal cracks","Polymer laminate")),IF(O2388&lt;='Tree rules'!$C$6,IF(P2388&lt;='Tree rules'!$C$9,"Polymer laminate","Steel plate or jacket"),IF(L2388&lt;='Tree rules'!$C$10,"Steel plate or jacket","Polymer laminate")))</f>
        <v>Steel plate or jacket</v>
      </c>
      <c r="T2388" s="5" t="str">
        <f aca="false">IF(S2388=R2388,"Yes","No")</f>
        <v>No</v>
      </c>
    </row>
    <row r="2389" customFormat="false" ht="15" hidden="false" customHeight="false" outlineLevel="0" collapsed="false">
      <c r="A2389" s="15" t="n">
        <v>7941</v>
      </c>
      <c r="B2389" s="16" t="n">
        <v>5.54694281204552</v>
      </c>
      <c r="C2389" s="15" t="n">
        <v>300</v>
      </c>
      <c r="D2389" s="15" t="n">
        <v>475</v>
      </c>
      <c r="E2389" s="15" t="n">
        <v>30</v>
      </c>
      <c r="F2389" s="16" t="n">
        <v>0.624901102811956</v>
      </c>
      <c r="G2389" s="17" t="s">
        <v>101</v>
      </c>
      <c r="H2389" s="18" t="n">
        <v>0.3</v>
      </c>
      <c r="I2389" s="18" t="n">
        <v>1.5</v>
      </c>
      <c r="J2389" s="19" t="n">
        <v>0.880555534845013</v>
      </c>
      <c r="K2389" s="19" t="n">
        <v>0.499564486436989</v>
      </c>
      <c r="L2389" s="16" t="n">
        <v>12.9299366248147</v>
      </c>
      <c r="M2389" s="19" t="n">
        <v>0.550181532809299</v>
      </c>
      <c r="N2389" s="19" t="n">
        <v>0.797330266258423</v>
      </c>
      <c r="O2389" s="19" t="n">
        <v>1.10088616549547</v>
      </c>
      <c r="P2389" s="19" t="n">
        <v>0.594002762620069</v>
      </c>
      <c r="Q2389" s="17" t="s">
        <v>31</v>
      </c>
      <c r="R2389" s="5" t="str">
        <f aca="false">IF(OR(Q2389="Steel plate",Q2389="Concrete jacket"),"Steel plate or jacket",Q2389)</f>
        <v>Polymer laminate</v>
      </c>
      <c r="S2389" s="5" t="str">
        <f aca="false">IF(O2389&lt;='Tree rules'!$C$4,IF(N2389&lt;='Tree rules'!$C$5,IF(P2389&lt;='Tree rules'!$C$7,"Monitor","Polymer laminate"),IF(P2389&lt;='Tree rules'!$C$8,"Seal cracks","Polymer laminate")),IF(O2389&lt;='Tree rules'!$C$6,IF(P2389&lt;='Tree rules'!$C$9,"Polymer laminate","Steel plate or jacket"),IF(L2389&lt;='Tree rules'!$C$10,"Steel plate or jacket","Polymer laminate")))</f>
        <v>Polymer laminate</v>
      </c>
      <c r="T2389" s="5" t="str">
        <f aca="false">IF(S2389=R2389,"Yes","No")</f>
        <v>Yes</v>
      </c>
    </row>
    <row r="2390" customFormat="false" ht="15" hidden="false" customHeight="false" outlineLevel="0" collapsed="false">
      <c r="A2390" s="15" t="n">
        <v>7947</v>
      </c>
      <c r="B2390" s="16" t="n">
        <v>7.41525636695376</v>
      </c>
      <c r="C2390" s="15" t="n">
        <v>300</v>
      </c>
      <c r="D2390" s="15" t="n">
        <v>575</v>
      </c>
      <c r="E2390" s="15" t="n">
        <v>25</v>
      </c>
      <c r="F2390" s="16" t="n">
        <v>0.596127638252333</v>
      </c>
      <c r="G2390" s="17" t="s">
        <v>101</v>
      </c>
      <c r="H2390" s="18" t="n">
        <v>0.3</v>
      </c>
      <c r="I2390" s="18" t="n">
        <v>1.5</v>
      </c>
      <c r="J2390" s="19" t="n">
        <v>0.850890248789124</v>
      </c>
      <c r="K2390" s="19" t="n">
        <v>0.603773048616088</v>
      </c>
      <c r="L2390" s="16" t="n">
        <v>14.0706951934607</v>
      </c>
      <c r="M2390" s="19" t="n">
        <v>0.43460163698558</v>
      </c>
      <c r="N2390" s="19" t="n">
        <v>0.861307070878541</v>
      </c>
      <c r="O2390" s="19" t="n">
        <v>1.01946307340913</v>
      </c>
      <c r="P2390" s="19" t="n">
        <v>0.877009853913058</v>
      </c>
      <c r="Q2390" s="17" t="s">
        <v>31</v>
      </c>
      <c r="R2390" s="5" t="str">
        <f aca="false">IF(OR(Q2390="Steel plate",Q2390="Concrete jacket"),"Steel plate or jacket",Q2390)</f>
        <v>Polymer laminate</v>
      </c>
      <c r="S2390" s="5" t="str">
        <f aca="false">IF(O2390&lt;='Tree rules'!$C$4,IF(N2390&lt;='Tree rules'!$C$5,IF(P2390&lt;='Tree rules'!$C$7,"Monitor","Polymer laminate"),IF(P2390&lt;='Tree rules'!$C$8,"Seal cracks","Polymer laminate")),IF(O2390&lt;='Tree rules'!$C$6,IF(P2390&lt;='Tree rules'!$C$9,"Polymer laminate","Steel plate or jacket"),IF(L2390&lt;='Tree rules'!$C$10,"Steel plate or jacket","Polymer laminate")))</f>
        <v>Polymer laminate</v>
      </c>
      <c r="T2390" s="5" t="str">
        <f aca="false">IF(S2390=R2390,"Yes","No")</f>
        <v>Yes</v>
      </c>
    </row>
    <row r="2391" customFormat="false" ht="15" hidden="false" customHeight="false" outlineLevel="0" collapsed="false">
      <c r="A2391" s="15" t="n">
        <v>7949</v>
      </c>
      <c r="B2391" s="16" t="n">
        <v>4.80944652761477</v>
      </c>
      <c r="C2391" s="15" t="n">
        <v>300</v>
      </c>
      <c r="D2391" s="15" t="n">
        <v>400</v>
      </c>
      <c r="E2391" s="15" t="n">
        <v>20</v>
      </c>
      <c r="F2391" s="16" t="n">
        <v>0.621482226229435</v>
      </c>
      <c r="G2391" s="17" t="s">
        <v>102</v>
      </c>
      <c r="H2391" s="18" t="n">
        <v>0.1</v>
      </c>
      <c r="I2391" s="18" t="n">
        <v>2</v>
      </c>
      <c r="J2391" s="19" t="n">
        <v>0.913384317555115</v>
      </c>
      <c r="K2391" s="19" t="n">
        <v>0.606257782787192</v>
      </c>
      <c r="L2391" s="16" t="n">
        <v>14.2713546813495</v>
      </c>
      <c r="M2391" s="19" t="n">
        <v>0.36995960410651</v>
      </c>
      <c r="N2391" s="19" t="n">
        <v>4.90096612036677</v>
      </c>
      <c r="O2391" s="19" t="n">
        <v>1.27302228391667</v>
      </c>
      <c r="P2391" s="19" t="n">
        <v>1.05822598160108</v>
      </c>
      <c r="Q2391" s="17" t="s">
        <v>31</v>
      </c>
      <c r="R2391" s="5" t="str">
        <f aca="false">IF(OR(Q2391="Steel plate",Q2391="Concrete jacket"),"Steel plate or jacket",Q2391)</f>
        <v>Polymer laminate</v>
      </c>
      <c r="S2391" s="5" t="str">
        <f aca="false">IF(O2391&lt;='Tree rules'!$C$4,IF(N2391&lt;='Tree rules'!$C$5,IF(P2391&lt;='Tree rules'!$C$7,"Monitor","Polymer laminate"),IF(P2391&lt;='Tree rules'!$C$8,"Seal cracks","Polymer laminate")),IF(O2391&lt;='Tree rules'!$C$6,IF(P2391&lt;='Tree rules'!$C$9,"Polymer laminate","Steel plate or jacket"),IF(L2391&lt;='Tree rules'!$C$10,"Steel plate or jacket","Polymer laminate")))</f>
        <v>Polymer laminate</v>
      </c>
      <c r="T2391" s="5" t="str">
        <f aca="false">IF(S2391=R2391,"Yes","No")</f>
        <v>Yes</v>
      </c>
    </row>
    <row r="2392" customFormat="false" ht="15" hidden="false" customHeight="false" outlineLevel="0" collapsed="false">
      <c r="A2392" s="15" t="n">
        <v>7952</v>
      </c>
      <c r="B2392" s="16" t="n">
        <v>6.08368540200177</v>
      </c>
      <c r="C2392" s="15" t="n">
        <v>300</v>
      </c>
      <c r="D2392" s="15" t="n">
        <v>525</v>
      </c>
      <c r="E2392" s="15" t="n">
        <v>20</v>
      </c>
      <c r="F2392" s="16" t="n">
        <v>0.679998409867921</v>
      </c>
      <c r="G2392" s="17" t="s">
        <v>102</v>
      </c>
      <c r="H2392" s="18" t="n">
        <v>0.1</v>
      </c>
      <c r="I2392" s="18" t="n">
        <v>1</v>
      </c>
      <c r="J2392" s="19" t="n">
        <v>0.909603540158672</v>
      </c>
      <c r="K2392" s="19" t="n">
        <v>0.517843582160039</v>
      </c>
      <c r="L2392" s="16" t="n">
        <v>13.168150220783</v>
      </c>
      <c r="M2392" s="19" t="n">
        <v>0.946431737526948</v>
      </c>
      <c r="N2392" s="19" t="n">
        <v>2.35114427206442</v>
      </c>
      <c r="O2392" s="19" t="n">
        <v>0.909603540158672</v>
      </c>
      <c r="P2392" s="19" t="n">
        <v>0.395628428779098</v>
      </c>
      <c r="Q2392" s="17" t="s">
        <v>30</v>
      </c>
      <c r="R2392" s="5" t="str">
        <f aca="false">IF(OR(Q2392="Steel plate",Q2392="Concrete jacket"),"Steel plate or jacket",Q2392)</f>
        <v>Seal cracks</v>
      </c>
      <c r="S2392" s="5" t="str">
        <f aca="false">IF(O2392&lt;='Tree rules'!$C$4,IF(N2392&lt;='Tree rules'!$C$5,IF(P2392&lt;='Tree rules'!$C$7,"Monitor","Polymer laminate"),IF(P2392&lt;='Tree rules'!$C$8,"Seal cracks","Polymer laminate")),IF(O2392&lt;='Tree rules'!$C$6,IF(P2392&lt;='Tree rules'!$C$9,"Polymer laminate","Steel plate or jacket"),IF(L2392&lt;='Tree rules'!$C$10,"Steel plate or jacket","Polymer laminate")))</f>
        <v>Seal cracks</v>
      </c>
      <c r="T2392" s="5" t="str">
        <f aca="false">IF(S2392=R2392,"Yes","No")</f>
        <v>Yes</v>
      </c>
    </row>
    <row r="2393" customFormat="false" ht="15" hidden="false" customHeight="false" outlineLevel="0" collapsed="false">
      <c r="A2393" s="15" t="n">
        <v>7957</v>
      </c>
      <c r="B2393" s="16" t="n">
        <v>7.08809659708469</v>
      </c>
      <c r="C2393" s="15" t="n">
        <v>230</v>
      </c>
      <c r="D2393" s="15" t="n">
        <v>675</v>
      </c>
      <c r="E2393" s="15" t="n">
        <v>30</v>
      </c>
      <c r="F2393" s="16" t="n">
        <v>0.653545382481754</v>
      </c>
      <c r="G2393" s="17" t="s">
        <v>103</v>
      </c>
      <c r="H2393" s="18" t="n">
        <v>0.2</v>
      </c>
      <c r="I2393" s="18" t="n">
        <v>2</v>
      </c>
      <c r="J2393" s="19" t="n">
        <v>0.940250900849629</v>
      </c>
      <c r="K2393" s="19" t="n">
        <v>0.532418260560509</v>
      </c>
      <c r="L2393" s="16" t="n">
        <v>11.3047792616981</v>
      </c>
      <c r="M2393" s="19" t="n">
        <v>0.503628701494009</v>
      </c>
      <c r="N2393" s="19" t="n">
        <v>1.48889716193217</v>
      </c>
      <c r="O2393" s="19" t="n">
        <v>1.37989505257845</v>
      </c>
      <c r="P2393" s="19" t="n">
        <v>0.753828589626065</v>
      </c>
      <c r="Q2393" s="17" t="s">
        <v>104</v>
      </c>
      <c r="R2393" s="5" t="str">
        <f aca="false">IF(OR(Q2393="Steel plate",Q2393="Concrete jacket"),"Steel plate or jacket",Q2393)</f>
        <v>Steel plate or jacket</v>
      </c>
      <c r="S2393" s="5" t="str">
        <f aca="false">IF(O2393&lt;='Tree rules'!$C$4,IF(N2393&lt;='Tree rules'!$C$5,IF(P2393&lt;='Tree rules'!$C$7,"Monitor","Polymer laminate"),IF(P2393&lt;='Tree rules'!$C$8,"Seal cracks","Polymer laminate")),IF(O2393&lt;='Tree rules'!$C$6,IF(P2393&lt;='Tree rules'!$C$9,"Polymer laminate","Steel plate or jacket"),IF(L2393&lt;='Tree rules'!$C$10,"Steel plate or jacket","Polymer laminate")))</f>
        <v>Steel plate or jacket</v>
      </c>
      <c r="T2393" s="5" t="str">
        <f aca="false">IF(S2393=R2393,"Yes","No")</f>
        <v>Yes</v>
      </c>
    </row>
    <row r="2394" customFormat="false" ht="15" hidden="false" customHeight="false" outlineLevel="0" collapsed="false">
      <c r="A2394" s="15" t="n">
        <v>7959</v>
      </c>
      <c r="B2394" s="16" t="n">
        <v>5.03535432935226</v>
      </c>
      <c r="C2394" s="15" t="n">
        <v>300</v>
      </c>
      <c r="D2394" s="15" t="n">
        <v>475</v>
      </c>
      <c r="E2394" s="15" t="n">
        <v>30</v>
      </c>
      <c r="F2394" s="16" t="n">
        <v>0.781126378514945</v>
      </c>
      <c r="G2394" s="17" t="s">
        <v>101</v>
      </c>
      <c r="H2394" s="18" t="n">
        <v>0.3</v>
      </c>
      <c r="I2394" s="18" t="n">
        <v>1</v>
      </c>
      <c r="J2394" s="19" t="n">
        <v>0.985625099047183</v>
      </c>
      <c r="K2394" s="19" t="n">
        <v>0.518864378163311</v>
      </c>
      <c r="L2394" s="16" t="n">
        <v>11.7374226791428</v>
      </c>
      <c r="M2394" s="19" t="n">
        <v>0.941876131358022</v>
      </c>
      <c r="N2394" s="19" t="n">
        <v>0.613588872378809</v>
      </c>
      <c r="O2394" s="19" t="n">
        <v>0.985625099047183</v>
      </c>
      <c r="P2394" s="19" t="n">
        <v>0.400862671781262</v>
      </c>
      <c r="Q2394" s="17" t="s">
        <v>29</v>
      </c>
      <c r="R2394" s="5" t="str">
        <f aca="false">IF(OR(Q2394="Steel plate",Q2394="Concrete jacket"),"Steel plate or jacket",Q2394)</f>
        <v>Monitor</v>
      </c>
      <c r="S2394" s="5" t="str">
        <f aca="false">IF(O2394&lt;='Tree rules'!$C$4,IF(N2394&lt;='Tree rules'!$C$5,IF(P2394&lt;='Tree rules'!$C$7,"Monitor","Polymer laminate"),IF(P2394&lt;='Tree rules'!$C$8,"Seal cracks","Polymer laminate")),IF(O2394&lt;='Tree rules'!$C$6,IF(P2394&lt;='Tree rules'!$C$9,"Polymer laminate","Steel plate or jacket"),IF(L2394&lt;='Tree rules'!$C$10,"Steel plate or jacket","Polymer laminate")))</f>
        <v>Monitor</v>
      </c>
      <c r="T2394" s="5" t="str">
        <f aca="false">IF(S2394=R2394,"Yes","No")</f>
        <v>Yes</v>
      </c>
    </row>
    <row r="2395" customFormat="false" ht="15" hidden="false" customHeight="false" outlineLevel="0" collapsed="false">
      <c r="A2395" s="15" t="n">
        <v>7965</v>
      </c>
      <c r="B2395" s="16" t="n">
        <v>5.55555423540446</v>
      </c>
      <c r="C2395" s="15" t="n">
        <v>230</v>
      </c>
      <c r="D2395" s="15" t="n">
        <v>475</v>
      </c>
      <c r="E2395" s="15" t="n">
        <v>20</v>
      </c>
      <c r="F2395" s="16" t="n">
        <v>0.639770421258486</v>
      </c>
      <c r="G2395" s="17" t="s">
        <v>103</v>
      </c>
      <c r="H2395" s="18" t="n">
        <v>0.2</v>
      </c>
      <c r="I2395" s="18" t="n">
        <v>2</v>
      </c>
      <c r="J2395" s="19" t="n">
        <v>0.89032267549567</v>
      </c>
      <c r="K2395" s="19" t="n">
        <v>0.431119689983598</v>
      </c>
      <c r="L2395" s="16" t="n">
        <v>13.0106656566849</v>
      </c>
      <c r="M2395" s="19" t="n">
        <v>0.472753348003037</v>
      </c>
      <c r="N2395" s="19" t="n">
        <v>2.0166532423375</v>
      </c>
      <c r="O2395" s="19" t="n">
        <v>1.39680971514628</v>
      </c>
      <c r="P2395" s="19" t="n">
        <v>0.879549617936328</v>
      </c>
      <c r="Q2395" s="17" t="s">
        <v>31</v>
      </c>
      <c r="R2395" s="5" t="str">
        <f aca="false">IF(OR(Q2395="Steel plate",Q2395="Concrete jacket"),"Steel plate or jacket",Q2395)</f>
        <v>Polymer laminate</v>
      </c>
      <c r="S2395" s="5" t="str">
        <f aca="false">IF(O2395&lt;='Tree rules'!$C$4,IF(N2395&lt;='Tree rules'!$C$5,IF(P2395&lt;='Tree rules'!$C$7,"Monitor","Polymer laminate"),IF(P2395&lt;='Tree rules'!$C$8,"Seal cracks","Polymer laminate")),IF(O2395&lt;='Tree rules'!$C$6,IF(P2395&lt;='Tree rules'!$C$9,"Polymer laminate","Steel plate or jacket"),IF(L2395&lt;='Tree rules'!$C$10,"Steel plate or jacket","Polymer laminate")))</f>
        <v>Steel plate or jacket</v>
      </c>
      <c r="T2395" s="5" t="str">
        <f aca="false">IF(S2395=R2395,"Yes","No")</f>
        <v>No</v>
      </c>
    </row>
    <row r="2396" customFormat="false" ht="15" hidden="false" customHeight="false" outlineLevel="0" collapsed="false">
      <c r="A2396" s="15" t="n">
        <v>7966</v>
      </c>
      <c r="B2396" s="16" t="n">
        <v>4.97281882757867</v>
      </c>
      <c r="C2396" s="15" t="n">
        <v>230</v>
      </c>
      <c r="D2396" s="15" t="n">
        <v>500</v>
      </c>
      <c r="E2396" s="15" t="n">
        <v>30</v>
      </c>
      <c r="F2396" s="16" t="n">
        <v>0.770204672782022</v>
      </c>
      <c r="G2396" s="17" t="s">
        <v>101</v>
      </c>
      <c r="H2396" s="18" t="n">
        <v>0.3</v>
      </c>
      <c r="I2396" s="18" t="n">
        <v>2</v>
      </c>
      <c r="J2396" s="19" t="n">
        <v>0.889877524289226</v>
      </c>
      <c r="K2396" s="19" t="n">
        <v>0.622311209684685</v>
      </c>
      <c r="L2396" s="16" t="n">
        <v>10.9533454351953</v>
      </c>
      <c r="M2396" s="19" t="n">
        <v>0.493838720329433</v>
      </c>
      <c r="N2396" s="19" t="n">
        <v>0.821417049249922</v>
      </c>
      <c r="O2396" s="19" t="n">
        <v>1.22597428996681</v>
      </c>
      <c r="P2396" s="19" t="n">
        <v>0.774937887301581</v>
      </c>
      <c r="Q2396" s="17" t="s">
        <v>31</v>
      </c>
      <c r="R2396" s="5" t="str">
        <f aca="false">IF(OR(Q2396="Steel plate",Q2396="Concrete jacket"),"Steel plate or jacket",Q2396)</f>
        <v>Polymer laminate</v>
      </c>
      <c r="S2396" s="5" t="str">
        <f aca="false">IF(O2396&lt;='Tree rules'!$C$4,IF(N2396&lt;='Tree rules'!$C$5,IF(P2396&lt;='Tree rules'!$C$7,"Monitor","Polymer laminate"),IF(P2396&lt;='Tree rules'!$C$8,"Seal cracks","Polymer laminate")),IF(O2396&lt;='Tree rules'!$C$6,IF(P2396&lt;='Tree rules'!$C$9,"Polymer laminate","Steel plate or jacket"),IF(L2396&lt;='Tree rules'!$C$10,"Steel plate or jacket","Polymer laminate")))</f>
        <v>Polymer laminate</v>
      </c>
      <c r="T2396" s="5" t="str">
        <f aca="false">IF(S2396=R2396,"Yes","No")</f>
        <v>Yes</v>
      </c>
    </row>
    <row r="2397" customFormat="false" ht="15" hidden="false" customHeight="false" outlineLevel="0" collapsed="false">
      <c r="A2397" s="15" t="n">
        <v>7979</v>
      </c>
      <c r="B2397" s="16" t="n">
        <v>3.95058486423731</v>
      </c>
      <c r="C2397" s="15" t="n">
        <v>300</v>
      </c>
      <c r="D2397" s="15" t="n">
        <v>375</v>
      </c>
      <c r="E2397" s="15" t="n">
        <v>25</v>
      </c>
      <c r="F2397" s="16" t="n">
        <v>0.671280481536281</v>
      </c>
      <c r="G2397" s="17" t="s">
        <v>102</v>
      </c>
      <c r="H2397" s="18" t="n">
        <v>0.1</v>
      </c>
      <c r="I2397" s="18" t="n">
        <v>1</v>
      </c>
      <c r="J2397" s="19" t="n">
        <v>0.920311994676691</v>
      </c>
      <c r="K2397" s="19" t="n">
        <v>0.531236666268992</v>
      </c>
      <c r="L2397" s="16" t="n">
        <v>12.6621309751196</v>
      </c>
      <c r="M2397" s="19" t="n">
        <v>0.343070388579282</v>
      </c>
      <c r="N2397" s="19" t="n">
        <v>3.5745656733844</v>
      </c>
      <c r="O2397" s="19" t="n">
        <v>0.920311994676691</v>
      </c>
      <c r="P2397" s="19" t="n">
        <v>0.766836205202134</v>
      </c>
      <c r="Q2397" s="17" t="s">
        <v>30</v>
      </c>
      <c r="R2397" s="5" t="str">
        <f aca="false">IF(OR(Q2397="Steel plate",Q2397="Concrete jacket"),"Steel plate or jacket",Q2397)</f>
        <v>Seal cracks</v>
      </c>
      <c r="S2397" s="5" t="str">
        <f aca="false">IF(O2397&lt;='Tree rules'!$C$4,IF(N2397&lt;='Tree rules'!$C$5,IF(P2397&lt;='Tree rules'!$C$7,"Monitor","Polymer laminate"),IF(P2397&lt;='Tree rules'!$C$8,"Seal cracks","Polymer laminate")),IF(O2397&lt;='Tree rules'!$C$6,IF(P2397&lt;='Tree rules'!$C$9,"Polymer laminate","Steel plate or jacket"),IF(L2397&lt;='Tree rules'!$C$10,"Steel plate or jacket","Polymer laminate")))</f>
        <v>Seal cracks</v>
      </c>
      <c r="T2397" s="5" t="str">
        <f aca="false">IF(S2397=R2397,"Yes","No")</f>
        <v>Yes</v>
      </c>
    </row>
    <row r="2398" customFormat="false" ht="15" hidden="false" customHeight="false" outlineLevel="0" collapsed="false">
      <c r="A2398" s="15" t="n">
        <v>7981</v>
      </c>
      <c r="B2398" s="16" t="n">
        <v>6.5312920810347</v>
      </c>
      <c r="C2398" s="15" t="n">
        <v>300</v>
      </c>
      <c r="D2398" s="15" t="n">
        <v>600</v>
      </c>
      <c r="E2398" s="15" t="n">
        <v>25</v>
      </c>
      <c r="F2398" s="16" t="n">
        <v>0.758838805214926</v>
      </c>
      <c r="G2398" s="17" t="s">
        <v>103</v>
      </c>
      <c r="H2398" s="18" t="n">
        <v>0.2</v>
      </c>
      <c r="I2398" s="18" t="n">
        <v>1</v>
      </c>
      <c r="J2398" s="19" t="n">
        <v>0.86399521710241</v>
      </c>
      <c r="K2398" s="19" t="n">
        <v>0.646360446848481</v>
      </c>
      <c r="L2398" s="16" t="n">
        <v>11.8320508714397</v>
      </c>
      <c r="M2398" s="19" t="n">
        <v>0.742674992943853</v>
      </c>
      <c r="N2398" s="19" t="n">
        <v>0.858537029292764</v>
      </c>
      <c r="O2398" s="19" t="n">
        <v>0.86399521710241</v>
      </c>
      <c r="P2398" s="19" t="n">
        <v>0.52676531779124</v>
      </c>
      <c r="Q2398" s="17" t="s">
        <v>29</v>
      </c>
      <c r="R2398" s="5" t="str">
        <f aca="false">IF(OR(Q2398="Steel plate",Q2398="Concrete jacket"),"Steel plate or jacket",Q2398)</f>
        <v>Monitor</v>
      </c>
      <c r="S2398" s="5" t="str">
        <f aca="false">IF(O2398&lt;='Tree rules'!$C$4,IF(N2398&lt;='Tree rules'!$C$5,IF(P2398&lt;='Tree rules'!$C$7,"Monitor","Polymer laminate"),IF(P2398&lt;='Tree rules'!$C$8,"Seal cracks","Polymer laminate")),IF(O2398&lt;='Tree rules'!$C$6,IF(P2398&lt;='Tree rules'!$C$9,"Polymer laminate","Steel plate or jacket"),IF(L2398&lt;='Tree rules'!$C$10,"Steel plate or jacket","Polymer laminate")))</f>
        <v>Monitor</v>
      </c>
      <c r="T2398" s="5" t="str">
        <f aca="false">IF(S2398=R2398,"Yes","No")</f>
        <v>Yes</v>
      </c>
    </row>
    <row r="2399" customFormat="false" ht="15" hidden="false" customHeight="false" outlineLevel="0" collapsed="false">
      <c r="A2399" s="15" t="n">
        <v>7991</v>
      </c>
      <c r="B2399" s="16" t="n">
        <v>4.71751928620937</v>
      </c>
      <c r="C2399" s="15" t="n">
        <v>300</v>
      </c>
      <c r="D2399" s="15" t="n">
        <v>375</v>
      </c>
      <c r="E2399" s="15" t="n">
        <v>30</v>
      </c>
      <c r="F2399" s="16" t="n">
        <v>0.611130485804701</v>
      </c>
      <c r="G2399" s="17" t="s">
        <v>101</v>
      </c>
      <c r="H2399" s="18" t="n">
        <v>0.3</v>
      </c>
      <c r="I2399" s="18" t="n">
        <v>1.5</v>
      </c>
      <c r="J2399" s="19" t="n">
        <v>0.942735976776262</v>
      </c>
      <c r="K2399" s="19" t="n">
        <v>0.547268579193845</v>
      </c>
      <c r="L2399" s="16" t="n">
        <v>14.3389643957732</v>
      </c>
      <c r="M2399" s="19" t="n">
        <v>0.895586953692062</v>
      </c>
      <c r="N2399" s="19" t="n">
        <v>0.908077622199248</v>
      </c>
      <c r="O2399" s="19" t="n">
        <v>1.15613907588176</v>
      </c>
      <c r="P2399" s="19" t="n">
        <v>0.415488493235135</v>
      </c>
      <c r="Q2399" s="17" t="s">
        <v>31</v>
      </c>
      <c r="R2399" s="5" t="str">
        <f aca="false">IF(OR(Q2399="Steel plate",Q2399="Concrete jacket"),"Steel plate or jacket",Q2399)</f>
        <v>Polymer laminate</v>
      </c>
      <c r="S2399" s="5" t="str">
        <f aca="false">IF(O2399&lt;='Tree rules'!$C$4,IF(N2399&lt;='Tree rules'!$C$5,IF(P2399&lt;='Tree rules'!$C$7,"Monitor","Polymer laminate"),IF(P2399&lt;='Tree rules'!$C$8,"Seal cracks","Polymer laminate")),IF(O2399&lt;='Tree rules'!$C$6,IF(P2399&lt;='Tree rules'!$C$9,"Polymer laminate","Steel plate or jacket"),IF(L2399&lt;='Tree rules'!$C$10,"Steel plate or jacket","Polymer laminate")))</f>
        <v>Polymer laminate</v>
      </c>
      <c r="T2399" s="5" t="str">
        <f aca="false">IF(S2399=R2399,"Yes","No")</f>
        <v>Yes</v>
      </c>
    </row>
    <row r="2400" customFormat="false" ht="15" hidden="false" customHeight="false" outlineLevel="0" collapsed="false">
      <c r="A2400" s="15" t="n">
        <v>7993</v>
      </c>
      <c r="B2400" s="16" t="n">
        <v>4.4525679194791</v>
      </c>
      <c r="C2400" s="15" t="n">
        <v>230</v>
      </c>
      <c r="D2400" s="15" t="n">
        <v>450</v>
      </c>
      <c r="E2400" s="15" t="n">
        <v>25</v>
      </c>
      <c r="F2400" s="16" t="n">
        <v>0.865527033274846</v>
      </c>
      <c r="G2400" s="17" t="s">
        <v>101</v>
      </c>
      <c r="H2400" s="18" t="n">
        <v>0.3</v>
      </c>
      <c r="I2400" s="18" t="n">
        <v>2</v>
      </c>
      <c r="J2400" s="19" t="n">
        <v>0.958779394194043</v>
      </c>
      <c r="K2400" s="19" t="n">
        <v>0.491742280492542</v>
      </c>
      <c r="L2400" s="16" t="n">
        <v>11.0212077214829</v>
      </c>
      <c r="M2400" s="19" t="n">
        <v>0.35850522650294</v>
      </c>
      <c r="N2400" s="19" t="n">
        <v>0.98511670785774</v>
      </c>
      <c r="O2400" s="19" t="n">
        <v>1.44608642259785</v>
      </c>
      <c r="P2400" s="19" t="n">
        <v>1.2379025639034</v>
      </c>
      <c r="Q2400" s="17" t="s">
        <v>104</v>
      </c>
      <c r="R2400" s="5" t="str">
        <f aca="false">IF(OR(Q2400="Steel plate",Q2400="Concrete jacket"),"Steel plate or jacket",Q2400)</f>
        <v>Steel plate or jacket</v>
      </c>
      <c r="S2400" s="5" t="str">
        <f aca="false">IF(O2400&lt;='Tree rules'!$C$4,IF(N2400&lt;='Tree rules'!$C$5,IF(P2400&lt;='Tree rules'!$C$7,"Monitor","Polymer laminate"),IF(P2400&lt;='Tree rules'!$C$8,"Seal cracks","Polymer laminate")),IF(O2400&lt;='Tree rules'!$C$6,IF(P2400&lt;='Tree rules'!$C$9,"Polymer laminate","Steel plate or jacket"),IF(L2400&lt;='Tree rules'!$C$10,"Steel plate or jacket","Polymer laminate")))</f>
        <v>Steel plate or jacket</v>
      </c>
      <c r="T2400" s="5" t="str">
        <f aca="false">IF(S2400=R2400,"Yes","No")</f>
        <v>Yes</v>
      </c>
    </row>
    <row r="2401" customFormat="false" ht="15" hidden="false" customHeight="false" outlineLevel="0" collapsed="false">
      <c r="A2401" s="15" t="n">
        <v>7995</v>
      </c>
      <c r="B2401" s="16" t="n">
        <v>4.66990749564829</v>
      </c>
      <c r="C2401" s="15" t="n">
        <v>300</v>
      </c>
      <c r="D2401" s="15" t="n">
        <v>400</v>
      </c>
      <c r="E2401" s="15" t="n">
        <v>30</v>
      </c>
      <c r="F2401" s="16" t="n">
        <v>0.621482226229435</v>
      </c>
      <c r="G2401" s="17" t="s">
        <v>102</v>
      </c>
      <c r="H2401" s="18" t="n">
        <v>0.1</v>
      </c>
      <c r="I2401" s="18" t="n">
        <v>2</v>
      </c>
      <c r="J2401" s="19" t="n">
        <v>0.928946041264601</v>
      </c>
      <c r="K2401" s="19" t="n">
        <v>0.493401945558549</v>
      </c>
      <c r="L2401" s="16" t="n">
        <v>13.8572922719534</v>
      </c>
      <c r="M2401" s="19" t="n">
        <v>0.292488541381083</v>
      </c>
      <c r="N2401" s="19" t="n">
        <v>5.61239595961111</v>
      </c>
      <c r="O2401" s="19" t="n">
        <v>1.39954829845034</v>
      </c>
      <c r="P2401" s="19" t="n">
        <v>1.10204131484402</v>
      </c>
      <c r="Q2401" s="17" t="s">
        <v>31</v>
      </c>
      <c r="R2401" s="5" t="str">
        <f aca="false">IF(OR(Q2401="Steel plate",Q2401="Concrete jacket"),"Steel plate or jacket",Q2401)</f>
        <v>Polymer laminate</v>
      </c>
      <c r="S2401" s="5" t="str">
        <f aca="false">IF(O2401&lt;='Tree rules'!$C$4,IF(N2401&lt;='Tree rules'!$C$5,IF(P2401&lt;='Tree rules'!$C$7,"Monitor","Polymer laminate"),IF(P2401&lt;='Tree rules'!$C$8,"Seal cracks","Polymer laminate")),IF(O2401&lt;='Tree rules'!$C$6,IF(P2401&lt;='Tree rules'!$C$9,"Polymer laminate","Steel plate or jacket"),IF(L2401&lt;='Tree rules'!$C$10,"Steel plate or jacket","Polymer laminate")))</f>
        <v>Polymer laminate</v>
      </c>
      <c r="T2401" s="5" t="str">
        <f aca="false">IF(S2401=R2401,"Yes","No")</f>
        <v>Yes</v>
      </c>
    </row>
    <row r="2402" customFormat="false" ht="15" hidden="false" customHeight="false" outlineLevel="0" collapsed="false">
      <c r="A2402" s="15" t="n">
        <v>7996</v>
      </c>
      <c r="B2402" s="16" t="n">
        <v>5.5544948975594</v>
      </c>
      <c r="C2402" s="15" t="n">
        <v>230</v>
      </c>
      <c r="D2402" s="15" t="n">
        <v>450</v>
      </c>
      <c r="E2402" s="15" t="n">
        <v>25</v>
      </c>
      <c r="F2402" s="16" t="n">
        <v>0.649145274956135</v>
      </c>
      <c r="G2402" s="17" t="s">
        <v>103</v>
      </c>
      <c r="H2402" s="18" t="n">
        <v>0.2</v>
      </c>
      <c r="I2402" s="18" t="n">
        <v>1</v>
      </c>
      <c r="J2402" s="19" t="n">
        <v>0.913070859216012</v>
      </c>
      <c r="K2402" s="19" t="n">
        <v>0.563934655550316</v>
      </c>
      <c r="L2402" s="16" t="n">
        <v>13.7487497464342</v>
      </c>
      <c r="M2402" s="19" t="n">
        <v>0.622162916456634</v>
      </c>
      <c r="N2402" s="19" t="n">
        <v>0.962823748799786</v>
      </c>
      <c r="O2402" s="19" t="n">
        <v>0.913070859216012</v>
      </c>
      <c r="P2402" s="19" t="n">
        <v>0.585208284781204</v>
      </c>
      <c r="Q2402" s="17" t="s">
        <v>29</v>
      </c>
      <c r="R2402" s="5" t="str">
        <f aca="false">IF(OR(Q2402="Steel plate",Q2402="Concrete jacket"),"Steel plate or jacket",Q2402)</f>
        <v>Monitor</v>
      </c>
      <c r="S2402" s="5" t="str">
        <f aca="false">IF(O2402&lt;='Tree rules'!$C$4,IF(N2402&lt;='Tree rules'!$C$5,IF(P2402&lt;='Tree rules'!$C$7,"Monitor","Polymer laminate"),IF(P2402&lt;='Tree rules'!$C$8,"Seal cracks","Polymer laminate")),IF(O2402&lt;='Tree rules'!$C$6,IF(P2402&lt;='Tree rules'!$C$9,"Polymer laminate","Steel plate or jacket"),IF(L2402&lt;='Tree rules'!$C$10,"Steel plate or jacket","Polymer laminate")))</f>
        <v>Monitor</v>
      </c>
      <c r="T2402" s="5" t="str">
        <f aca="false">IF(S2402=R2402,"Yes","No")</f>
        <v>Yes</v>
      </c>
    </row>
    <row r="2403" customFormat="false" ht="15" hidden="false" customHeight="false" outlineLevel="0" collapsed="false">
      <c r="A2403" s="15" t="n">
        <v>8010</v>
      </c>
      <c r="B2403" s="16" t="n">
        <v>4.14631109556333</v>
      </c>
      <c r="C2403" s="15" t="n">
        <v>230</v>
      </c>
      <c r="D2403" s="15" t="n">
        <v>400</v>
      </c>
      <c r="E2403" s="15" t="n">
        <v>25</v>
      </c>
      <c r="F2403" s="16" t="n">
        <v>0.776085141697083</v>
      </c>
      <c r="G2403" s="17" t="s">
        <v>101</v>
      </c>
      <c r="H2403" s="18" t="n">
        <v>0.3</v>
      </c>
      <c r="I2403" s="18" t="n">
        <v>1</v>
      </c>
      <c r="J2403" s="19" t="n">
        <v>0.900770582863753</v>
      </c>
      <c r="K2403" s="19" t="n">
        <v>0.501454752454089</v>
      </c>
      <c r="L2403" s="16" t="n">
        <v>11.7792928851231</v>
      </c>
      <c r="M2403" s="19" t="n">
        <v>0.482514138295465</v>
      </c>
      <c r="N2403" s="19" t="n">
        <v>0.856330273572306</v>
      </c>
      <c r="O2403" s="19" t="n">
        <v>0.900770582863753</v>
      </c>
      <c r="P2403" s="19" t="n">
        <v>0.652390180472081</v>
      </c>
      <c r="Q2403" s="17" t="s">
        <v>29</v>
      </c>
      <c r="R2403" s="5" t="str">
        <f aca="false">IF(OR(Q2403="Steel plate",Q2403="Concrete jacket"),"Steel plate or jacket",Q2403)</f>
        <v>Monitor</v>
      </c>
      <c r="S2403" s="5" t="str">
        <f aca="false">IF(O2403&lt;='Tree rules'!$C$4,IF(N2403&lt;='Tree rules'!$C$5,IF(P2403&lt;='Tree rules'!$C$7,"Monitor","Polymer laminate"),IF(P2403&lt;='Tree rules'!$C$8,"Seal cracks","Polymer laminate")),IF(O2403&lt;='Tree rules'!$C$6,IF(P2403&lt;='Tree rules'!$C$9,"Polymer laminate","Steel plate or jacket"),IF(L2403&lt;='Tree rules'!$C$10,"Steel plate or jacket","Polymer laminate")))</f>
        <v>Monitor</v>
      </c>
      <c r="T2403" s="5" t="str">
        <f aca="false">IF(S2403=R2403,"Yes","No")</f>
        <v>Yes</v>
      </c>
    </row>
    <row r="2404" customFormat="false" ht="15" hidden="false" customHeight="false" outlineLevel="0" collapsed="false">
      <c r="A2404" s="15" t="n">
        <v>8017</v>
      </c>
      <c r="B2404" s="16" t="n">
        <v>4.06537956615889</v>
      </c>
      <c r="C2404" s="15" t="n">
        <v>300</v>
      </c>
      <c r="D2404" s="15" t="n">
        <v>375</v>
      </c>
      <c r="E2404" s="15" t="n">
        <v>25</v>
      </c>
      <c r="F2404" s="16" t="n">
        <v>0.611130485804701</v>
      </c>
      <c r="G2404" s="17" t="s">
        <v>101</v>
      </c>
      <c r="H2404" s="18" t="n">
        <v>0.3</v>
      </c>
      <c r="I2404" s="18" t="n">
        <v>1</v>
      </c>
      <c r="J2404" s="19" t="n">
        <v>0.872858920733858</v>
      </c>
      <c r="K2404" s="19" t="n">
        <v>0.61304702862646</v>
      </c>
      <c r="L2404" s="16" t="n">
        <v>12.3567767968355</v>
      </c>
      <c r="M2404" s="19" t="n">
        <v>0.822676011469227</v>
      </c>
      <c r="N2404" s="19" t="n">
        <v>0.661377925586299</v>
      </c>
      <c r="O2404" s="19" t="n">
        <v>0.872858920733858</v>
      </c>
      <c r="P2404" s="19" t="n">
        <v>0.364099660626701</v>
      </c>
      <c r="Q2404" s="17" t="s">
        <v>29</v>
      </c>
      <c r="R2404" s="5" t="str">
        <f aca="false">IF(OR(Q2404="Steel plate",Q2404="Concrete jacket"),"Steel plate or jacket",Q2404)</f>
        <v>Monitor</v>
      </c>
      <c r="S2404" s="5" t="str">
        <f aca="false">IF(O2404&lt;='Tree rules'!$C$4,IF(N2404&lt;='Tree rules'!$C$5,IF(P2404&lt;='Tree rules'!$C$7,"Monitor","Polymer laminate"),IF(P2404&lt;='Tree rules'!$C$8,"Seal cracks","Polymer laminate")),IF(O2404&lt;='Tree rules'!$C$6,IF(P2404&lt;='Tree rules'!$C$9,"Polymer laminate","Steel plate or jacket"),IF(L2404&lt;='Tree rules'!$C$10,"Steel plate or jacket","Polymer laminate")))</f>
        <v>Monitor</v>
      </c>
      <c r="T2404" s="5" t="str">
        <f aca="false">IF(S2404=R2404,"Yes","No")</f>
        <v>Yes</v>
      </c>
    </row>
    <row r="2405" customFormat="false" ht="15" hidden="false" customHeight="false" outlineLevel="0" collapsed="false">
      <c r="A2405" s="15" t="n">
        <v>8020</v>
      </c>
      <c r="B2405" s="16" t="n">
        <v>3.8312782876677</v>
      </c>
      <c r="C2405" s="15" t="n">
        <v>300</v>
      </c>
      <c r="D2405" s="15" t="n">
        <v>350</v>
      </c>
      <c r="E2405" s="15" t="n">
        <v>25</v>
      </c>
      <c r="F2405" s="16" t="n">
        <v>0.693508312050727</v>
      </c>
      <c r="G2405" s="17" t="s">
        <v>103</v>
      </c>
      <c r="H2405" s="18" t="n">
        <v>0.2</v>
      </c>
      <c r="I2405" s="18" t="n">
        <v>1</v>
      </c>
      <c r="J2405" s="19" t="n">
        <v>0.942938507256156</v>
      </c>
      <c r="K2405" s="19" t="n">
        <v>0.597409633384894</v>
      </c>
      <c r="L2405" s="16" t="n">
        <v>12.6863519459195</v>
      </c>
      <c r="M2405" s="19" t="n">
        <v>0.504056948558415</v>
      </c>
      <c r="N2405" s="19" t="n">
        <v>1.58919537943837</v>
      </c>
      <c r="O2405" s="19" t="n">
        <v>0.942938507256156</v>
      </c>
      <c r="P2405" s="19" t="n">
        <v>0.65672508880291</v>
      </c>
      <c r="Q2405" s="17" t="s">
        <v>30</v>
      </c>
      <c r="R2405" s="5" t="str">
        <f aca="false">IF(OR(Q2405="Steel plate",Q2405="Concrete jacket"),"Steel plate or jacket",Q2405)</f>
        <v>Seal cracks</v>
      </c>
      <c r="S2405" s="5" t="str">
        <f aca="false">IF(O2405&lt;='Tree rules'!$C$4,IF(N2405&lt;='Tree rules'!$C$5,IF(P2405&lt;='Tree rules'!$C$7,"Monitor","Polymer laminate"),IF(P2405&lt;='Tree rules'!$C$8,"Seal cracks","Polymer laminate")),IF(O2405&lt;='Tree rules'!$C$6,IF(P2405&lt;='Tree rules'!$C$9,"Polymer laminate","Steel plate or jacket"),IF(L2405&lt;='Tree rules'!$C$10,"Steel plate or jacket","Polymer laminate")))</f>
        <v>Seal cracks</v>
      </c>
      <c r="T2405" s="5" t="str">
        <f aca="false">IF(S2405=R2405,"Yes","No")</f>
        <v>Yes</v>
      </c>
    </row>
    <row r="2406" customFormat="false" ht="15" hidden="false" customHeight="false" outlineLevel="0" collapsed="false">
      <c r="A2406" s="15" t="n">
        <v>8025</v>
      </c>
      <c r="B2406" s="16" t="n">
        <v>3.70068865140813</v>
      </c>
      <c r="C2406" s="15" t="n">
        <v>300</v>
      </c>
      <c r="D2406" s="15" t="n">
        <v>325</v>
      </c>
      <c r="E2406" s="15" t="n">
        <v>20</v>
      </c>
      <c r="F2406" s="16" t="n">
        <v>0.72065207824282</v>
      </c>
      <c r="G2406" s="17" t="s">
        <v>101</v>
      </c>
      <c r="H2406" s="18" t="n">
        <v>0.3</v>
      </c>
      <c r="I2406" s="18" t="n">
        <v>1</v>
      </c>
      <c r="J2406" s="19" t="n">
        <v>0.908352541293717</v>
      </c>
      <c r="K2406" s="19" t="n">
        <v>0.417014478681897</v>
      </c>
      <c r="L2406" s="16" t="n">
        <v>13.2641170301367</v>
      </c>
      <c r="M2406" s="19" t="n">
        <v>0.334225334262736</v>
      </c>
      <c r="N2406" s="19" t="n">
        <v>0.786422615627859</v>
      </c>
      <c r="O2406" s="19" t="n">
        <v>0.908352541293717</v>
      </c>
      <c r="P2406" s="19" t="n">
        <v>0.917764126789607</v>
      </c>
      <c r="Q2406" s="17" t="s">
        <v>29</v>
      </c>
      <c r="R2406" s="5" t="str">
        <f aca="false">IF(OR(Q2406="Steel plate",Q2406="Concrete jacket"),"Steel plate or jacket",Q2406)</f>
        <v>Monitor</v>
      </c>
      <c r="S2406" s="5" t="str">
        <f aca="false">IF(O2406&lt;='Tree rules'!$C$4,IF(N2406&lt;='Tree rules'!$C$5,IF(P2406&lt;='Tree rules'!$C$7,"Monitor","Polymer laminate"),IF(P2406&lt;='Tree rules'!$C$8,"Seal cracks","Polymer laminate")),IF(O2406&lt;='Tree rules'!$C$6,IF(P2406&lt;='Tree rules'!$C$9,"Polymer laminate","Steel plate or jacket"),IF(L2406&lt;='Tree rules'!$C$10,"Steel plate or jacket","Polymer laminate")))</f>
        <v>Monitor</v>
      </c>
      <c r="T2406" s="5" t="str">
        <f aca="false">IF(S2406=R2406,"Yes","No")</f>
        <v>Yes</v>
      </c>
    </row>
    <row r="2407" customFormat="false" ht="15" hidden="false" customHeight="false" outlineLevel="0" collapsed="false">
      <c r="A2407" s="15" t="n">
        <v>8026</v>
      </c>
      <c r="B2407" s="16" t="n">
        <v>6.78619942759682</v>
      </c>
      <c r="C2407" s="15" t="n">
        <v>300</v>
      </c>
      <c r="D2407" s="15" t="n">
        <v>575</v>
      </c>
      <c r="E2407" s="15" t="n">
        <v>30</v>
      </c>
      <c r="F2407" s="16" t="n">
        <v>0.633465437396808</v>
      </c>
      <c r="G2407" s="17" t="s">
        <v>101</v>
      </c>
      <c r="H2407" s="18" t="n">
        <v>0.3</v>
      </c>
      <c r="I2407" s="18" t="n">
        <v>1</v>
      </c>
      <c r="J2407" s="19" t="n">
        <v>0.956463565699549</v>
      </c>
      <c r="K2407" s="19" t="n">
        <v>0.544624731785691</v>
      </c>
      <c r="L2407" s="16" t="n">
        <v>12.828354305476</v>
      </c>
      <c r="M2407" s="19" t="n">
        <v>0.559057790675382</v>
      </c>
      <c r="N2407" s="19" t="n">
        <v>0.627335940266093</v>
      </c>
      <c r="O2407" s="19" t="n">
        <v>0.956463565699549</v>
      </c>
      <c r="P2407" s="19" t="n">
        <v>0.615311300352428</v>
      </c>
      <c r="Q2407" s="17" t="s">
        <v>29</v>
      </c>
      <c r="R2407" s="5" t="str">
        <f aca="false">IF(OR(Q2407="Steel plate",Q2407="Concrete jacket"),"Steel plate or jacket",Q2407)</f>
        <v>Monitor</v>
      </c>
      <c r="S2407" s="5" t="str">
        <f aca="false">IF(O2407&lt;='Tree rules'!$C$4,IF(N2407&lt;='Tree rules'!$C$5,IF(P2407&lt;='Tree rules'!$C$7,"Monitor","Polymer laminate"),IF(P2407&lt;='Tree rules'!$C$8,"Seal cracks","Polymer laminate")),IF(O2407&lt;='Tree rules'!$C$6,IF(P2407&lt;='Tree rules'!$C$9,"Polymer laminate","Steel plate or jacket"),IF(L2407&lt;='Tree rules'!$C$10,"Steel plate or jacket","Polymer laminate")))</f>
        <v>Monitor</v>
      </c>
      <c r="T2407" s="5" t="str">
        <f aca="false">IF(S2407=R2407,"Yes","No")</f>
        <v>Yes</v>
      </c>
    </row>
    <row r="2408" customFormat="false" ht="15" hidden="false" customHeight="false" outlineLevel="0" collapsed="false">
      <c r="A2408" s="15" t="n">
        <v>8032</v>
      </c>
      <c r="B2408" s="16" t="n">
        <v>3.2389878912851</v>
      </c>
      <c r="C2408" s="15" t="n">
        <v>300</v>
      </c>
      <c r="D2408" s="15" t="n">
        <v>300</v>
      </c>
      <c r="E2408" s="15" t="n">
        <v>30</v>
      </c>
      <c r="F2408" s="16" t="n">
        <v>0.791582400904515</v>
      </c>
      <c r="G2408" s="17" t="s">
        <v>101</v>
      </c>
      <c r="H2408" s="18" t="n">
        <v>0.3</v>
      </c>
      <c r="I2408" s="18" t="n">
        <v>1</v>
      </c>
      <c r="J2408" s="19" t="n">
        <v>0.873481401556149</v>
      </c>
      <c r="K2408" s="19" t="n">
        <v>0.414263965789858</v>
      </c>
      <c r="L2408" s="16" t="n">
        <v>12.7519208318311</v>
      </c>
      <c r="M2408" s="19" t="n">
        <v>0.502012251348556</v>
      </c>
      <c r="N2408" s="19" t="n">
        <v>0.744272386225411</v>
      </c>
      <c r="O2408" s="19" t="n">
        <v>0.873481401556149</v>
      </c>
      <c r="P2408" s="19" t="n">
        <v>0.527126050270752</v>
      </c>
      <c r="Q2408" s="17" t="s">
        <v>29</v>
      </c>
      <c r="R2408" s="5" t="str">
        <f aca="false">IF(OR(Q2408="Steel plate",Q2408="Concrete jacket"),"Steel plate or jacket",Q2408)</f>
        <v>Monitor</v>
      </c>
      <c r="S2408" s="5" t="str">
        <f aca="false">IF(O2408&lt;='Tree rules'!$C$4,IF(N2408&lt;='Tree rules'!$C$5,IF(P2408&lt;='Tree rules'!$C$7,"Monitor","Polymer laminate"),IF(P2408&lt;='Tree rules'!$C$8,"Seal cracks","Polymer laminate")),IF(O2408&lt;='Tree rules'!$C$6,IF(P2408&lt;='Tree rules'!$C$9,"Polymer laminate","Steel plate or jacket"),IF(L2408&lt;='Tree rules'!$C$10,"Steel plate or jacket","Polymer laminate")))</f>
        <v>Monitor</v>
      </c>
      <c r="T2408" s="5" t="str">
        <f aca="false">IF(S2408=R2408,"Yes","No")</f>
        <v>Yes</v>
      </c>
    </row>
    <row r="2409" customFormat="false" ht="15" hidden="false" customHeight="false" outlineLevel="0" collapsed="false">
      <c r="A2409" s="15" t="n">
        <v>8041</v>
      </c>
      <c r="B2409" s="16" t="n">
        <v>3.29252335859381</v>
      </c>
      <c r="C2409" s="15" t="n">
        <v>300</v>
      </c>
      <c r="D2409" s="15" t="n">
        <v>325</v>
      </c>
      <c r="E2409" s="15" t="n">
        <v>30</v>
      </c>
      <c r="F2409" s="16" t="n">
        <v>0.756099314943392</v>
      </c>
      <c r="G2409" s="17" t="s">
        <v>103</v>
      </c>
      <c r="H2409" s="18" t="n">
        <v>0.2</v>
      </c>
      <c r="I2409" s="18" t="n">
        <v>1</v>
      </c>
      <c r="J2409" s="19" t="n">
        <v>0.903913286259612</v>
      </c>
      <c r="K2409" s="19" t="n">
        <v>0.461558011381155</v>
      </c>
      <c r="L2409" s="16" t="n">
        <v>11.8863659155011</v>
      </c>
      <c r="M2409" s="19" t="n">
        <v>0.291340626052786</v>
      </c>
      <c r="N2409" s="19" t="n">
        <v>1.59336386418274</v>
      </c>
      <c r="O2409" s="19" t="n">
        <v>0.903913286259612</v>
      </c>
      <c r="P2409" s="19" t="n">
        <v>0.862571505380404</v>
      </c>
      <c r="Q2409" s="17" t="s">
        <v>30</v>
      </c>
      <c r="R2409" s="5" t="str">
        <f aca="false">IF(OR(Q2409="Steel plate",Q2409="Concrete jacket"),"Steel plate or jacket",Q2409)</f>
        <v>Seal cracks</v>
      </c>
      <c r="S2409" s="5" t="str">
        <f aca="false">IF(O2409&lt;='Tree rules'!$C$4,IF(N2409&lt;='Tree rules'!$C$5,IF(P2409&lt;='Tree rules'!$C$7,"Monitor","Polymer laminate"),IF(P2409&lt;='Tree rules'!$C$8,"Seal cracks","Polymer laminate")),IF(O2409&lt;='Tree rules'!$C$6,IF(P2409&lt;='Tree rules'!$C$9,"Polymer laminate","Steel plate or jacket"),IF(L2409&lt;='Tree rules'!$C$10,"Steel plate or jacket","Polymer laminate")))</f>
        <v>Seal cracks</v>
      </c>
      <c r="T2409" s="5" t="str">
        <f aca="false">IF(S2409=R2409,"Yes","No")</f>
        <v>Yes</v>
      </c>
    </row>
    <row r="2410" customFormat="false" ht="15" hidden="false" customHeight="false" outlineLevel="0" collapsed="false">
      <c r="A2410" s="15" t="n">
        <v>8042</v>
      </c>
      <c r="B2410" s="16" t="n">
        <v>4.98445413950817</v>
      </c>
      <c r="C2410" s="15" t="n">
        <v>230</v>
      </c>
      <c r="D2410" s="15" t="n">
        <v>450</v>
      </c>
      <c r="E2410" s="15" t="n">
        <v>20</v>
      </c>
      <c r="F2410" s="16" t="n">
        <v>0.649145274956135</v>
      </c>
      <c r="G2410" s="17" t="s">
        <v>101</v>
      </c>
      <c r="H2410" s="18" t="n">
        <v>0.3</v>
      </c>
      <c r="I2410" s="18" t="n">
        <v>1</v>
      </c>
      <c r="J2410" s="19" t="n">
        <v>0.879404915032585</v>
      </c>
      <c r="K2410" s="19" t="n">
        <v>0.404333061676697</v>
      </c>
      <c r="L2410" s="16" t="n">
        <v>12.3377577710598</v>
      </c>
      <c r="M2410" s="19" t="n">
        <v>0.939578896325819</v>
      </c>
      <c r="N2410" s="19" t="n">
        <v>0.55737343101496</v>
      </c>
      <c r="O2410" s="19" t="n">
        <v>0.879404915032585</v>
      </c>
      <c r="P2410" s="19" t="n">
        <v>0.332799022291263</v>
      </c>
      <c r="Q2410" s="17" t="s">
        <v>29</v>
      </c>
      <c r="R2410" s="5" t="str">
        <f aca="false">IF(OR(Q2410="Steel plate",Q2410="Concrete jacket"),"Steel plate or jacket",Q2410)</f>
        <v>Monitor</v>
      </c>
      <c r="S2410" s="5" t="str">
        <f aca="false">IF(O2410&lt;='Tree rules'!$C$4,IF(N2410&lt;='Tree rules'!$C$5,IF(P2410&lt;='Tree rules'!$C$7,"Monitor","Polymer laminate"),IF(P2410&lt;='Tree rules'!$C$8,"Seal cracks","Polymer laminate")),IF(O2410&lt;='Tree rules'!$C$6,IF(P2410&lt;='Tree rules'!$C$9,"Polymer laminate","Steel plate or jacket"),IF(L2410&lt;='Tree rules'!$C$10,"Steel plate or jacket","Polymer laminate")))</f>
        <v>Monitor</v>
      </c>
      <c r="T2410" s="5" t="str">
        <f aca="false">IF(S2410=R2410,"Yes","No")</f>
        <v>Yes</v>
      </c>
    </row>
    <row r="2411" customFormat="false" ht="15" hidden="false" customHeight="false" outlineLevel="0" collapsed="false">
      <c r="A2411" s="15" t="n">
        <v>8043</v>
      </c>
      <c r="B2411" s="16" t="n">
        <v>4.86562927073207</v>
      </c>
      <c r="C2411" s="15" t="n">
        <v>300</v>
      </c>
      <c r="D2411" s="15" t="n">
        <v>450</v>
      </c>
      <c r="E2411" s="15" t="n">
        <v>25</v>
      </c>
      <c r="F2411" s="16" t="n">
        <v>0.663570725510715</v>
      </c>
      <c r="G2411" s="17" t="s">
        <v>101</v>
      </c>
      <c r="H2411" s="18" t="n">
        <v>0.3</v>
      </c>
      <c r="I2411" s="18" t="n">
        <v>1.5</v>
      </c>
      <c r="J2411" s="19" t="n">
        <v>0.93765818918488</v>
      </c>
      <c r="K2411" s="19" t="n">
        <v>0.602232120158044</v>
      </c>
      <c r="L2411" s="16" t="n">
        <v>12.0436368087427</v>
      </c>
      <c r="M2411" s="19" t="n">
        <v>0.91835132079562</v>
      </c>
      <c r="N2411" s="19" t="n">
        <v>0.753883327364426</v>
      </c>
      <c r="O2411" s="19" t="n">
        <v>1.12414334414914</v>
      </c>
      <c r="P2411" s="19" t="n">
        <v>0.425541867675611</v>
      </c>
      <c r="Q2411" s="17" t="s">
        <v>31</v>
      </c>
      <c r="R2411" s="5" t="str">
        <f aca="false">IF(OR(Q2411="Steel plate",Q2411="Concrete jacket"),"Steel plate or jacket",Q2411)</f>
        <v>Polymer laminate</v>
      </c>
      <c r="S2411" s="5" t="str">
        <f aca="false">IF(O2411&lt;='Tree rules'!$C$4,IF(N2411&lt;='Tree rules'!$C$5,IF(P2411&lt;='Tree rules'!$C$7,"Monitor","Polymer laminate"),IF(P2411&lt;='Tree rules'!$C$8,"Seal cracks","Polymer laminate")),IF(O2411&lt;='Tree rules'!$C$6,IF(P2411&lt;='Tree rules'!$C$9,"Polymer laminate","Steel plate or jacket"),IF(L2411&lt;='Tree rules'!$C$10,"Steel plate or jacket","Polymer laminate")))</f>
        <v>Polymer laminate</v>
      </c>
      <c r="T2411" s="5" t="str">
        <f aca="false">IF(S2411=R2411,"Yes","No")</f>
        <v>Yes</v>
      </c>
    </row>
    <row r="2412" customFormat="false" ht="15" hidden="false" customHeight="false" outlineLevel="0" collapsed="false">
      <c r="A2412" s="15" t="n">
        <v>8044</v>
      </c>
      <c r="B2412" s="16" t="n">
        <v>7.45230752916512</v>
      </c>
      <c r="C2412" s="15" t="n">
        <v>300</v>
      </c>
      <c r="D2412" s="15" t="n">
        <v>700</v>
      </c>
      <c r="E2412" s="15" t="n">
        <v>25</v>
      </c>
      <c r="F2412" s="16" t="n">
        <v>0.657580879872275</v>
      </c>
      <c r="G2412" s="17" t="s">
        <v>102</v>
      </c>
      <c r="H2412" s="18" t="n">
        <v>0.1</v>
      </c>
      <c r="I2412" s="18" t="n">
        <v>1</v>
      </c>
      <c r="J2412" s="19" t="n">
        <v>0.886765687101578</v>
      </c>
      <c r="K2412" s="19" t="n">
        <v>0.455745356766287</v>
      </c>
      <c r="L2412" s="16" t="n">
        <v>11.6990699044978</v>
      </c>
      <c r="M2412" s="19" t="n">
        <v>0.929488238892446</v>
      </c>
      <c r="N2412" s="19" t="n">
        <v>2.08923432200915</v>
      </c>
      <c r="O2412" s="19" t="n">
        <v>0.886765687101578</v>
      </c>
      <c r="P2412" s="19" t="n">
        <v>0.332594068319928</v>
      </c>
      <c r="Q2412" s="17" t="s">
        <v>30</v>
      </c>
      <c r="R2412" s="5" t="str">
        <f aca="false">IF(OR(Q2412="Steel plate",Q2412="Concrete jacket"),"Steel plate or jacket",Q2412)</f>
        <v>Seal cracks</v>
      </c>
      <c r="S2412" s="5" t="str">
        <f aca="false">IF(O2412&lt;='Tree rules'!$C$4,IF(N2412&lt;='Tree rules'!$C$5,IF(P2412&lt;='Tree rules'!$C$7,"Monitor","Polymer laminate"),IF(P2412&lt;='Tree rules'!$C$8,"Seal cracks","Polymer laminate")),IF(O2412&lt;='Tree rules'!$C$6,IF(P2412&lt;='Tree rules'!$C$9,"Polymer laminate","Steel plate or jacket"),IF(L2412&lt;='Tree rules'!$C$10,"Steel plate or jacket","Polymer laminate")))</f>
        <v>Seal cracks</v>
      </c>
      <c r="T2412" s="5" t="str">
        <f aca="false">IF(S2412=R2412,"Yes","No")</f>
        <v>Yes</v>
      </c>
    </row>
    <row r="2413" customFormat="false" ht="15" hidden="false" customHeight="false" outlineLevel="0" collapsed="false">
      <c r="A2413" s="15" t="n">
        <v>8047</v>
      </c>
      <c r="B2413" s="16" t="n">
        <v>6.55877816395221</v>
      </c>
      <c r="C2413" s="15" t="n">
        <v>300</v>
      </c>
      <c r="D2413" s="15" t="n">
        <v>625</v>
      </c>
      <c r="E2413" s="15" t="n">
        <v>25</v>
      </c>
      <c r="F2413" s="16" t="n">
        <v>0.907450217674695</v>
      </c>
      <c r="G2413" s="17" t="s">
        <v>101</v>
      </c>
      <c r="H2413" s="18" t="n">
        <v>0.3</v>
      </c>
      <c r="I2413" s="18" t="n">
        <v>2</v>
      </c>
      <c r="J2413" s="19" t="n">
        <v>0.850376054104184</v>
      </c>
      <c r="K2413" s="19" t="n">
        <v>0.4456892190336</v>
      </c>
      <c r="L2413" s="16" t="n">
        <v>11.3670332130887</v>
      </c>
      <c r="M2413" s="19" t="n">
        <v>0.621986975268103</v>
      </c>
      <c r="N2413" s="19" t="n">
        <v>0.843283022842754</v>
      </c>
      <c r="O2413" s="19" t="n">
        <v>1.3217486687698</v>
      </c>
      <c r="P2413" s="19" t="n">
        <v>0.740800721686214</v>
      </c>
      <c r="Q2413" s="17" t="s">
        <v>104</v>
      </c>
      <c r="R2413" s="5" t="str">
        <f aca="false">IF(OR(Q2413="Steel plate",Q2413="Concrete jacket"),"Steel plate or jacket",Q2413)</f>
        <v>Steel plate or jacket</v>
      </c>
      <c r="S2413" s="5" t="str">
        <f aca="false">IF(O2413&lt;='Tree rules'!$C$4,IF(N2413&lt;='Tree rules'!$C$5,IF(P2413&lt;='Tree rules'!$C$7,"Monitor","Polymer laminate"),IF(P2413&lt;='Tree rules'!$C$8,"Seal cracks","Polymer laminate")),IF(O2413&lt;='Tree rules'!$C$6,IF(P2413&lt;='Tree rules'!$C$9,"Polymer laminate","Steel plate or jacket"),IF(L2413&lt;='Tree rules'!$C$10,"Steel plate or jacket","Polymer laminate")))</f>
        <v>Polymer laminate</v>
      </c>
      <c r="T2413" s="5" t="str">
        <f aca="false">IF(S2413=R2413,"Yes","No")</f>
        <v>No</v>
      </c>
    </row>
    <row r="2414" customFormat="false" ht="15" hidden="false" customHeight="false" outlineLevel="0" collapsed="false">
      <c r="A2414" s="15" t="n">
        <v>8048</v>
      </c>
      <c r="B2414" s="16" t="n">
        <v>3.55419952699681</v>
      </c>
      <c r="C2414" s="15" t="n">
        <v>230</v>
      </c>
      <c r="D2414" s="15" t="n">
        <v>300</v>
      </c>
      <c r="E2414" s="15" t="n">
        <v>20</v>
      </c>
      <c r="F2414" s="16" t="n">
        <v>0.576243217710084</v>
      </c>
      <c r="G2414" s="17" t="s">
        <v>101</v>
      </c>
      <c r="H2414" s="18" t="n">
        <v>0.3</v>
      </c>
      <c r="I2414" s="18" t="n">
        <v>1.5</v>
      </c>
      <c r="J2414" s="19" t="n">
        <v>0.960714150199679</v>
      </c>
      <c r="K2414" s="19" t="n">
        <v>0.542022538010125</v>
      </c>
      <c r="L2414" s="16" t="n">
        <v>13.8835919023313</v>
      </c>
      <c r="M2414" s="19" t="n">
        <v>0.621828918216172</v>
      </c>
      <c r="N2414" s="19" t="n">
        <v>0.854052933076867</v>
      </c>
      <c r="O2414" s="19" t="n">
        <v>1.18070686430278</v>
      </c>
      <c r="P2414" s="19" t="n">
        <v>0.559888681315533</v>
      </c>
      <c r="Q2414" s="17" t="s">
        <v>31</v>
      </c>
      <c r="R2414" s="5" t="str">
        <f aca="false">IF(OR(Q2414="Steel plate",Q2414="Concrete jacket"),"Steel plate or jacket",Q2414)</f>
        <v>Polymer laminate</v>
      </c>
      <c r="S2414" s="5" t="str">
        <f aca="false">IF(O2414&lt;='Tree rules'!$C$4,IF(N2414&lt;='Tree rules'!$C$5,IF(P2414&lt;='Tree rules'!$C$7,"Monitor","Polymer laminate"),IF(P2414&lt;='Tree rules'!$C$8,"Seal cracks","Polymer laminate")),IF(O2414&lt;='Tree rules'!$C$6,IF(P2414&lt;='Tree rules'!$C$9,"Polymer laminate","Steel plate or jacket"),IF(L2414&lt;='Tree rules'!$C$10,"Steel plate or jacket","Polymer laminate")))</f>
        <v>Polymer laminate</v>
      </c>
      <c r="T2414" s="5" t="str">
        <f aca="false">IF(S2414=R2414,"Yes","No")</f>
        <v>Yes</v>
      </c>
    </row>
    <row r="2415" customFormat="false" ht="15" hidden="false" customHeight="false" outlineLevel="0" collapsed="false">
      <c r="A2415" s="15" t="n">
        <v>8049</v>
      </c>
      <c r="B2415" s="16" t="n">
        <v>4.98889375647817</v>
      </c>
      <c r="C2415" s="15" t="n">
        <v>300</v>
      </c>
      <c r="D2415" s="15" t="n">
        <v>400</v>
      </c>
      <c r="E2415" s="15" t="n">
        <v>30</v>
      </c>
      <c r="F2415" s="16" t="n">
        <v>0.757295404255167</v>
      </c>
      <c r="G2415" s="17" t="s">
        <v>101</v>
      </c>
      <c r="H2415" s="18" t="n">
        <v>0.3</v>
      </c>
      <c r="I2415" s="18" t="n">
        <v>1</v>
      </c>
      <c r="J2415" s="19" t="n">
        <v>0.851261157592603</v>
      </c>
      <c r="K2415" s="19" t="n">
        <v>0.563188568648311</v>
      </c>
      <c r="L2415" s="16" t="n">
        <v>14.09292021604</v>
      </c>
      <c r="M2415" s="19" t="n">
        <v>0.413735404553077</v>
      </c>
      <c r="N2415" s="19" t="n">
        <v>0.638580483157542</v>
      </c>
      <c r="O2415" s="19" t="n">
        <v>0.851261157592603</v>
      </c>
      <c r="P2415" s="19" t="n">
        <v>0.843383551285138</v>
      </c>
      <c r="Q2415" s="17" t="s">
        <v>29</v>
      </c>
      <c r="R2415" s="5" t="str">
        <f aca="false">IF(OR(Q2415="Steel plate",Q2415="Concrete jacket"),"Steel plate or jacket",Q2415)</f>
        <v>Monitor</v>
      </c>
      <c r="S2415" s="5" t="str">
        <f aca="false">IF(O2415&lt;='Tree rules'!$C$4,IF(N2415&lt;='Tree rules'!$C$5,IF(P2415&lt;='Tree rules'!$C$7,"Monitor","Polymer laminate"),IF(P2415&lt;='Tree rules'!$C$8,"Seal cracks","Polymer laminate")),IF(O2415&lt;='Tree rules'!$C$6,IF(P2415&lt;='Tree rules'!$C$9,"Polymer laminate","Steel plate or jacket"),IF(L2415&lt;='Tree rules'!$C$10,"Steel plate or jacket","Polymer laminate")))</f>
        <v>Monitor</v>
      </c>
      <c r="T2415" s="5" t="str">
        <f aca="false">IF(S2415=R2415,"Yes","No")</f>
        <v>Yes</v>
      </c>
    </row>
    <row r="2416" customFormat="false" ht="15" hidden="false" customHeight="false" outlineLevel="0" collapsed="false">
      <c r="A2416" s="15" t="n">
        <v>8052</v>
      </c>
      <c r="B2416" s="16" t="n">
        <v>3.88062104316971</v>
      </c>
      <c r="C2416" s="15" t="n">
        <v>230</v>
      </c>
      <c r="D2416" s="15" t="n">
        <v>375</v>
      </c>
      <c r="E2416" s="15" t="n">
        <v>30</v>
      </c>
      <c r="F2416" s="16" t="n">
        <v>1.06283562748644</v>
      </c>
      <c r="G2416" s="17" t="s">
        <v>103</v>
      </c>
      <c r="H2416" s="18" t="n">
        <v>0.2</v>
      </c>
      <c r="I2416" s="18" t="n">
        <v>1</v>
      </c>
      <c r="J2416" s="19" t="n">
        <v>0.875380767180251</v>
      </c>
      <c r="K2416" s="19" t="n">
        <v>0.434733912126645</v>
      </c>
      <c r="L2416" s="16" t="n">
        <v>11.7952007391177</v>
      </c>
      <c r="M2416" s="19" t="n">
        <v>0.533914660533794</v>
      </c>
      <c r="N2416" s="19" t="n">
        <v>0.891031389210459</v>
      </c>
      <c r="O2416" s="19" t="n">
        <v>0.875380767180251</v>
      </c>
      <c r="P2416" s="19" t="n">
        <v>0.656973553466934</v>
      </c>
      <c r="Q2416" s="17" t="s">
        <v>29</v>
      </c>
      <c r="R2416" s="5" t="str">
        <f aca="false">IF(OR(Q2416="Steel plate",Q2416="Concrete jacket"),"Steel plate or jacket",Q2416)</f>
        <v>Monitor</v>
      </c>
      <c r="S2416" s="5" t="str">
        <f aca="false">IF(O2416&lt;='Tree rules'!$C$4,IF(N2416&lt;='Tree rules'!$C$5,IF(P2416&lt;='Tree rules'!$C$7,"Monitor","Polymer laminate"),IF(P2416&lt;='Tree rules'!$C$8,"Seal cracks","Polymer laminate")),IF(O2416&lt;='Tree rules'!$C$6,IF(P2416&lt;='Tree rules'!$C$9,"Polymer laminate","Steel plate or jacket"),IF(L2416&lt;='Tree rules'!$C$10,"Steel plate or jacket","Polymer laminate")))</f>
        <v>Monitor</v>
      </c>
      <c r="T2416" s="5" t="str">
        <f aca="false">IF(S2416=R2416,"Yes","No")</f>
        <v>Yes</v>
      </c>
    </row>
    <row r="2417" customFormat="false" ht="15" hidden="false" customHeight="false" outlineLevel="0" collapsed="false">
      <c r="A2417" s="15" t="n">
        <v>8059</v>
      </c>
      <c r="B2417" s="16" t="n">
        <v>6.43679593283037</v>
      </c>
      <c r="C2417" s="15" t="n">
        <v>300</v>
      </c>
      <c r="D2417" s="15" t="n">
        <v>550</v>
      </c>
      <c r="E2417" s="15" t="n">
        <v>25</v>
      </c>
      <c r="F2417" s="16" t="n">
        <v>0.797864800911693</v>
      </c>
      <c r="G2417" s="17" t="s">
        <v>101</v>
      </c>
      <c r="H2417" s="18" t="n">
        <v>0.3</v>
      </c>
      <c r="I2417" s="18" t="n">
        <v>1</v>
      </c>
      <c r="J2417" s="19" t="n">
        <v>0.890881516499571</v>
      </c>
      <c r="K2417" s="19" t="n">
        <v>0.413852664962463</v>
      </c>
      <c r="L2417" s="16" t="n">
        <v>12.7714205016476</v>
      </c>
      <c r="M2417" s="19" t="n">
        <v>0.424925072671758</v>
      </c>
      <c r="N2417" s="19" t="n">
        <v>0.571110908621181</v>
      </c>
      <c r="O2417" s="19" t="n">
        <v>0.890881516499571</v>
      </c>
      <c r="P2417" s="19" t="n">
        <v>0.83111120171773</v>
      </c>
      <c r="Q2417" s="17" t="s">
        <v>29</v>
      </c>
      <c r="R2417" s="5" t="str">
        <f aca="false">IF(OR(Q2417="Steel plate",Q2417="Concrete jacket"),"Steel plate or jacket",Q2417)</f>
        <v>Monitor</v>
      </c>
      <c r="S2417" s="5" t="str">
        <f aca="false">IF(O2417&lt;='Tree rules'!$C$4,IF(N2417&lt;='Tree rules'!$C$5,IF(P2417&lt;='Tree rules'!$C$7,"Monitor","Polymer laminate"),IF(P2417&lt;='Tree rules'!$C$8,"Seal cracks","Polymer laminate")),IF(O2417&lt;='Tree rules'!$C$6,IF(P2417&lt;='Tree rules'!$C$9,"Polymer laminate","Steel plate or jacket"),IF(L2417&lt;='Tree rules'!$C$10,"Steel plate or jacket","Polymer laminate")))</f>
        <v>Monitor</v>
      </c>
      <c r="T2417" s="5" t="str">
        <f aca="false">IF(S2417=R2417,"Yes","No")</f>
        <v>Yes</v>
      </c>
    </row>
    <row r="2418" customFormat="false" ht="15" hidden="false" customHeight="false" outlineLevel="0" collapsed="false">
      <c r="A2418" s="15" t="n">
        <v>8066</v>
      </c>
      <c r="B2418" s="16" t="n">
        <v>3.97408092855122</v>
      </c>
      <c r="C2418" s="15" t="n">
        <v>300</v>
      </c>
      <c r="D2418" s="15" t="n">
        <v>325</v>
      </c>
      <c r="E2418" s="15" t="n">
        <v>25</v>
      </c>
      <c r="F2418" s="16" t="n">
        <v>0.72065207824282</v>
      </c>
      <c r="G2418" s="17" t="s">
        <v>103</v>
      </c>
      <c r="H2418" s="18" t="n">
        <v>0.2</v>
      </c>
      <c r="I2418" s="18" t="n">
        <v>2</v>
      </c>
      <c r="J2418" s="19" t="n">
        <v>0.916208337749493</v>
      </c>
      <c r="K2418" s="19" t="n">
        <v>0.584052877452086</v>
      </c>
      <c r="L2418" s="16" t="n">
        <v>14.2440176650581</v>
      </c>
      <c r="M2418" s="19" t="n">
        <v>0.602633376906739</v>
      </c>
      <c r="N2418" s="19" t="n">
        <v>1.64068387888014</v>
      </c>
      <c r="O2418" s="19" t="n">
        <v>1.2973025594908</v>
      </c>
      <c r="P2418" s="19" t="n">
        <v>0.731811292775561</v>
      </c>
      <c r="Q2418" s="17" t="s">
        <v>31</v>
      </c>
      <c r="R2418" s="5" t="str">
        <f aca="false">IF(OR(Q2418="Steel plate",Q2418="Concrete jacket"),"Steel plate or jacket",Q2418)</f>
        <v>Polymer laminate</v>
      </c>
      <c r="S2418" s="5" t="str">
        <f aca="false">IF(O2418&lt;='Tree rules'!$C$4,IF(N2418&lt;='Tree rules'!$C$5,IF(P2418&lt;='Tree rules'!$C$7,"Monitor","Polymer laminate"),IF(P2418&lt;='Tree rules'!$C$8,"Seal cracks","Polymer laminate")),IF(O2418&lt;='Tree rules'!$C$6,IF(P2418&lt;='Tree rules'!$C$9,"Polymer laminate","Steel plate or jacket"),IF(L2418&lt;='Tree rules'!$C$10,"Steel plate or jacket","Polymer laminate")))</f>
        <v>Polymer laminate</v>
      </c>
      <c r="T2418" s="5" t="str">
        <f aca="false">IF(S2418=R2418,"Yes","No")</f>
        <v>Yes</v>
      </c>
    </row>
    <row r="2419" customFormat="false" ht="15" hidden="false" customHeight="false" outlineLevel="0" collapsed="false">
      <c r="A2419" s="15" t="n">
        <v>8068</v>
      </c>
      <c r="B2419" s="16" t="n">
        <v>5.81892767164758</v>
      </c>
      <c r="C2419" s="15" t="n">
        <v>230</v>
      </c>
      <c r="D2419" s="15" t="n">
        <v>550</v>
      </c>
      <c r="E2419" s="15" t="n">
        <v>30</v>
      </c>
      <c r="F2419" s="16" t="n">
        <v>0.693795479053647</v>
      </c>
      <c r="G2419" s="17" t="s">
        <v>103</v>
      </c>
      <c r="H2419" s="18" t="n">
        <v>0.2</v>
      </c>
      <c r="I2419" s="18" t="n">
        <v>1</v>
      </c>
      <c r="J2419" s="19" t="n">
        <v>0.991402034305983</v>
      </c>
      <c r="K2419" s="19" t="n">
        <v>0.490979231192657</v>
      </c>
      <c r="L2419" s="16" t="n">
        <v>11.5454914119992</v>
      </c>
      <c r="M2419" s="19" t="n">
        <v>0.688212371378614</v>
      </c>
      <c r="N2419" s="19" t="n">
        <v>0.938565373559807</v>
      </c>
      <c r="O2419" s="19" t="n">
        <v>0.991402034305983</v>
      </c>
      <c r="P2419" s="19" t="n">
        <v>0.481829946910458</v>
      </c>
      <c r="Q2419" s="17" t="s">
        <v>29</v>
      </c>
      <c r="R2419" s="5" t="str">
        <f aca="false">IF(OR(Q2419="Steel plate",Q2419="Concrete jacket"),"Steel plate or jacket",Q2419)</f>
        <v>Monitor</v>
      </c>
      <c r="S2419" s="5" t="str">
        <f aca="false">IF(O2419&lt;='Tree rules'!$C$4,IF(N2419&lt;='Tree rules'!$C$5,IF(P2419&lt;='Tree rules'!$C$7,"Monitor","Polymer laminate"),IF(P2419&lt;='Tree rules'!$C$8,"Seal cracks","Polymer laminate")),IF(O2419&lt;='Tree rules'!$C$6,IF(P2419&lt;='Tree rules'!$C$9,"Polymer laminate","Steel plate or jacket"),IF(L2419&lt;='Tree rules'!$C$10,"Steel plate or jacket","Polymer laminate")))</f>
        <v>Monitor</v>
      </c>
      <c r="T2419" s="5" t="str">
        <f aca="false">IF(S2419=R2419,"Yes","No")</f>
        <v>Yes</v>
      </c>
    </row>
    <row r="2420" customFormat="false" ht="15" hidden="false" customHeight="false" outlineLevel="0" collapsed="false">
      <c r="A2420" s="15" t="n">
        <v>8073</v>
      </c>
      <c r="B2420" s="16" t="n">
        <v>6.39492463908487</v>
      </c>
      <c r="C2420" s="15" t="n">
        <v>300</v>
      </c>
      <c r="D2420" s="15" t="n">
        <v>525</v>
      </c>
      <c r="E2420" s="15" t="n">
        <v>30</v>
      </c>
      <c r="F2420" s="16" t="n">
        <v>0.55967134260194</v>
      </c>
      <c r="G2420" s="17" t="s">
        <v>101</v>
      </c>
      <c r="H2420" s="18" t="n">
        <v>0.3</v>
      </c>
      <c r="I2420" s="18" t="n">
        <v>1</v>
      </c>
      <c r="J2420" s="19" t="n">
        <v>0.907991367935709</v>
      </c>
      <c r="K2420" s="19" t="n">
        <v>0.427778916378333</v>
      </c>
      <c r="L2420" s="16" t="n">
        <v>13.3505733592586</v>
      </c>
      <c r="M2420" s="19" t="n">
        <v>0.688849735324572</v>
      </c>
      <c r="N2420" s="19" t="n">
        <v>0.614339242810274</v>
      </c>
      <c r="O2420" s="19" t="n">
        <v>0.907991367935709</v>
      </c>
      <c r="P2420" s="19" t="n">
        <v>0.405466081469429</v>
      </c>
      <c r="Q2420" s="17" t="s">
        <v>29</v>
      </c>
      <c r="R2420" s="5" t="str">
        <f aca="false">IF(OR(Q2420="Steel plate",Q2420="Concrete jacket"),"Steel plate or jacket",Q2420)</f>
        <v>Monitor</v>
      </c>
      <c r="S2420" s="5" t="str">
        <f aca="false">IF(O2420&lt;='Tree rules'!$C$4,IF(N2420&lt;='Tree rules'!$C$5,IF(P2420&lt;='Tree rules'!$C$7,"Monitor","Polymer laminate"),IF(P2420&lt;='Tree rules'!$C$8,"Seal cracks","Polymer laminate")),IF(O2420&lt;='Tree rules'!$C$6,IF(P2420&lt;='Tree rules'!$C$9,"Polymer laminate","Steel plate or jacket"),IF(L2420&lt;='Tree rules'!$C$10,"Steel plate or jacket","Polymer laminate")))</f>
        <v>Monitor</v>
      </c>
      <c r="T2420" s="5" t="str">
        <f aca="false">IF(S2420=R2420,"Yes","No")</f>
        <v>Yes</v>
      </c>
    </row>
    <row r="2421" customFormat="false" ht="15" hidden="false" customHeight="false" outlineLevel="0" collapsed="false">
      <c r="A2421" s="15" t="n">
        <v>8078</v>
      </c>
      <c r="B2421" s="16" t="n">
        <v>4.75037874114289</v>
      </c>
      <c r="C2421" s="15" t="n">
        <v>230</v>
      </c>
      <c r="D2421" s="15" t="n">
        <v>425</v>
      </c>
      <c r="E2421" s="15" t="n">
        <v>25</v>
      </c>
      <c r="F2421" s="16" t="n">
        <v>0.537407153857128</v>
      </c>
      <c r="G2421" s="17" t="s">
        <v>102</v>
      </c>
      <c r="H2421" s="18" t="n">
        <v>0.1</v>
      </c>
      <c r="I2421" s="18" t="n">
        <v>1</v>
      </c>
      <c r="J2421" s="19" t="n">
        <v>0.919451002359879</v>
      </c>
      <c r="K2421" s="19" t="n">
        <v>0.434988297667268</v>
      </c>
      <c r="L2421" s="16" t="n">
        <v>12.9791768883686</v>
      </c>
      <c r="M2421" s="19" t="n">
        <v>0.421679576591403</v>
      </c>
      <c r="N2421" s="19" t="n">
        <v>2.46244826467329</v>
      </c>
      <c r="O2421" s="19" t="n">
        <v>0.919451002359879</v>
      </c>
      <c r="P2421" s="19" t="n">
        <v>0.538557191905921</v>
      </c>
      <c r="Q2421" s="17" t="s">
        <v>30</v>
      </c>
      <c r="R2421" s="5" t="str">
        <f aca="false">IF(OR(Q2421="Steel plate",Q2421="Concrete jacket"),"Steel plate or jacket",Q2421)</f>
        <v>Seal cracks</v>
      </c>
      <c r="S2421" s="5" t="str">
        <f aca="false">IF(O2421&lt;='Tree rules'!$C$4,IF(N2421&lt;='Tree rules'!$C$5,IF(P2421&lt;='Tree rules'!$C$7,"Monitor","Polymer laminate"),IF(P2421&lt;='Tree rules'!$C$8,"Seal cracks","Polymer laminate")),IF(O2421&lt;='Tree rules'!$C$6,IF(P2421&lt;='Tree rules'!$C$9,"Polymer laminate","Steel plate or jacket"),IF(L2421&lt;='Tree rules'!$C$10,"Steel plate or jacket","Polymer laminate")))</f>
        <v>Seal cracks</v>
      </c>
      <c r="T2421" s="5" t="str">
        <f aca="false">IF(S2421=R2421,"Yes","No")</f>
        <v>Yes</v>
      </c>
    </row>
    <row r="2422" customFormat="false" ht="15" hidden="false" customHeight="false" outlineLevel="0" collapsed="false">
      <c r="A2422" s="15" t="n">
        <v>8080</v>
      </c>
      <c r="B2422" s="16" t="n">
        <v>5.11768679389396</v>
      </c>
      <c r="C2422" s="15" t="n">
        <v>230</v>
      </c>
      <c r="D2422" s="15" t="n">
        <v>475</v>
      </c>
      <c r="E2422" s="15" t="n">
        <v>25</v>
      </c>
      <c r="F2422" s="16" t="n">
        <v>0.611316296229087</v>
      </c>
      <c r="G2422" s="17" t="s">
        <v>101</v>
      </c>
      <c r="H2422" s="18" t="n">
        <v>0.3</v>
      </c>
      <c r="I2422" s="18" t="n">
        <v>2</v>
      </c>
      <c r="J2422" s="19" t="n">
        <v>0.894513172147052</v>
      </c>
      <c r="K2422" s="19" t="n">
        <v>0.524248220411566</v>
      </c>
      <c r="L2422" s="16" t="n">
        <v>11.9293398459067</v>
      </c>
      <c r="M2422" s="19" t="n">
        <v>0.659005712536808</v>
      </c>
      <c r="N2422" s="19" t="n">
        <v>0.942559029325447</v>
      </c>
      <c r="O2422" s="19" t="n">
        <v>1.32007940566131</v>
      </c>
      <c r="P2422" s="19" t="n">
        <v>0.54789702684179</v>
      </c>
      <c r="Q2422" s="17" t="s">
        <v>31</v>
      </c>
      <c r="R2422" s="5" t="str">
        <f aca="false">IF(OR(Q2422="Steel plate",Q2422="Concrete jacket"),"Steel plate or jacket",Q2422)</f>
        <v>Polymer laminate</v>
      </c>
      <c r="S2422" s="5" t="str">
        <f aca="false">IF(O2422&lt;='Tree rules'!$C$4,IF(N2422&lt;='Tree rules'!$C$5,IF(P2422&lt;='Tree rules'!$C$7,"Monitor","Polymer laminate"),IF(P2422&lt;='Tree rules'!$C$8,"Seal cracks","Polymer laminate")),IF(O2422&lt;='Tree rules'!$C$6,IF(P2422&lt;='Tree rules'!$C$9,"Polymer laminate","Steel plate or jacket"),IF(L2422&lt;='Tree rules'!$C$10,"Steel plate or jacket","Polymer laminate")))</f>
        <v>Polymer laminate</v>
      </c>
      <c r="T2422" s="5" t="str">
        <f aca="false">IF(S2422=R2422,"Yes","No")</f>
        <v>Yes</v>
      </c>
    </row>
    <row r="2423" customFormat="false" ht="15" hidden="false" customHeight="false" outlineLevel="0" collapsed="false">
      <c r="A2423" s="15" t="n">
        <v>8082</v>
      </c>
      <c r="B2423" s="16" t="n">
        <v>6.47880178130702</v>
      </c>
      <c r="C2423" s="15" t="n">
        <v>230</v>
      </c>
      <c r="D2423" s="15" t="n">
        <v>575</v>
      </c>
      <c r="E2423" s="15" t="n">
        <v>30</v>
      </c>
      <c r="F2423" s="16" t="n">
        <v>0.777557789024782</v>
      </c>
      <c r="G2423" s="17" t="s">
        <v>103</v>
      </c>
      <c r="H2423" s="18" t="n">
        <v>0.2</v>
      </c>
      <c r="I2423" s="18" t="n">
        <v>1</v>
      </c>
      <c r="J2423" s="19" t="n">
        <v>0.937895626385848</v>
      </c>
      <c r="K2423" s="19" t="n">
        <v>0.479619640875424</v>
      </c>
      <c r="L2423" s="16" t="n">
        <v>12.2937415205067</v>
      </c>
      <c r="M2423" s="19" t="n">
        <v>0.897542197113669</v>
      </c>
      <c r="N2423" s="19" t="n">
        <v>0.928584589130868</v>
      </c>
      <c r="O2423" s="19" t="n">
        <v>0.937895626385848</v>
      </c>
      <c r="P2423" s="19" t="n">
        <v>0.420008927049375</v>
      </c>
      <c r="Q2423" s="17" t="s">
        <v>29</v>
      </c>
      <c r="R2423" s="5" t="str">
        <f aca="false">IF(OR(Q2423="Steel plate",Q2423="Concrete jacket"),"Steel plate or jacket",Q2423)</f>
        <v>Monitor</v>
      </c>
      <c r="S2423" s="5" t="str">
        <f aca="false">IF(O2423&lt;='Tree rules'!$C$4,IF(N2423&lt;='Tree rules'!$C$5,IF(P2423&lt;='Tree rules'!$C$7,"Monitor","Polymer laminate"),IF(P2423&lt;='Tree rules'!$C$8,"Seal cracks","Polymer laminate")),IF(O2423&lt;='Tree rules'!$C$6,IF(P2423&lt;='Tree rules'!$C$9,"Polymer laminate","Steel plate or jacket"),IF(L2423&lt;='Tree rules'!$C$10,"Steel plate or jacket","Polymer laminate")))</f>
        <v>Monitor</v>
      </c>
      <c r="T2423" s="5" t="str">
        <f aca="false">IF(S2423=R2423,"Yes","No")</f>
        <v>Yes</v>
      </c>
    </row>
    <row r="2424" customFormat="false" ht="15" hidden="false" customHeight="false" outlineLevel="0" collapsed="false">
      <c r="A2424" s="15" t="n">
        <v>8089</v>
      </c>
      <c r="B2424" s="16" t="n">
        <v>4.30226294594366</v>
      </c>
      <c r="C2424" s="15" t="n">
        <v>300</v>
      </c>
      <c r="D2424" s="15" t="n">
        <v>350</v>
      </c>
      <c r="E2424" s="15" t="n">
        <v>20</v>
      </c>
      <c r="F2424" s="16" t="n">
        <v>0.693508312050727</v>
      </c>
      <c r="G2424" s="17" t="s">
        <v>103</v>
      </c>
      <c r="H2424" s="18" t="n">
        <v>0.2</v>
      </c>
      <c r="I2424" s="18" t="n">
        <v>1</v>
      </c>
      <c r="J2424" s="19" t="n">
        <v>0.884655158281732</v>
      </c>
      <c r="K2424" s="19" t="n">
        <v>0.521084922687866</v>
      </c>
      <c r="L2424" s="16" t="n">
        <v>14.2459037945154</v>
      </c>
      <c r="M2424" s="19" t="n">
        <v>0.676744870760417</v>
      </c>
      <c r="N2424" s="19" t="n">
        <v>1.39867846669815</v>
      </c>
      <c r="O2424" s="19" t="n">
        <v>0.884655158281732</v>
      </c>
      <c r="P2424" s="19" t="n">
        <v>0.538783193173105</v>
      </c>
      <c r="Q2424" s="17" t="s">
        <v>30</v>
      </c>
      <c r="R2424" s="5" t="str">
        <f aca="false">IF(OR(Q2424="Steel plate",Q2424="Concrete jacket"),"Steel plate or jacket",Q2424)</f>
        <v>Seal cracks</v>
      </c>
      <c r="S2424" s="5" t="str">
        <f aca="false">IF(O2424&lt;='Tree rules'!$C$4,IF(N2424&lt;='Tree rules'!$C$5,IF(P2424&lt;='Tree rules'!$C$7,"Monitor","Polymer laminate"),IF(P2424&lt;='Tree rules'!$C$8,"Seal cracks","Polymer laminate")),IF(O2424&lt;='Tree rules'!$C$6,IF(P2424&lt;='Tree rules'!$C$9,"Polymer laminate","Steel plate or jacket"),IF(L2424&lt;='Tree rules'!$C$10,"Steel plate or jacket","Polymer laminate")))</f>
        <v>Seal cracks</v>
      </c>
      <c r="T2424" s="5" t="str">
        <f aca="false">IF(S2424=R2424,"Yes","No")</f>
        <v>Yes</v>
      </c>
    </row>
    <row r="2425" customFormat="false" ht="15" hidden="false" customHeight="false" outlineLevel="0" collapsed="false">
      <c r="A2425" s="15" t="n">
        <v>8090</v>
      </c>
      <c r="B2425" s="16" t="n">
        <v>3.23418998093088</v>
      </c>
      <c r="C2425" s="15" t="n">
        <v>230</v>
      </c>
      <c r="D2425" s="15" t="n">
        <v>300</v>
      </c>
      <c r="E2425" s="15" t="n">
        <v>30</v>
      </c>
      <c r="F2425" s="16" t="n">
        <v>0.768324290280112</v>
      </c>
      <c r="G2425" s="17" t="s">
        <v>103</v>
      </c>
      <c r="H2425" s="18" t="n">
        <v>0.2</v>
      </c>
      <c r="I2425" s="18" t="n">
        <v>2</v>
      </c>
      <c r="J2425" s="19" t="n">
        <v>0.921198141352291</v>
      </c>
      <c r="K2425" s="19" t="n">
        <v>0.534308774148229</v>
      </c>
      <c r="L2425" s="16" t="n">
        <v>12.6335546130113</v>
      </c>
      <c r="M2425" s="19" t="n">
        <v>0.823129211198758</v>
      </c>
      <c r="N2425" s="19" t="n">
        <v>1.36484276491298</v>
      </c>
      <c r="O2425" s="19" t="n">
        <v>1.35019203305101</v>
      </c>
      <c r="P2425" s="19" t="n">
        <v>0.46467503409599</v>
      </c>
      <c r="Q2425" s="17" t="s">
        <v>31</v>
      </c>
      <c r="R2425" s="5" t="str">
        <f aca="false">IF(OR(Q2425="Steel plate",Q2425="Concrete jacket"),"Steel plate or jacket",Q2425)</f>
        <v>Polymer laminate</v>
      </c>
      <c r="S2425" s="5" t="str">
        <f aca="false">IF(O2425&lt;='Tree rules'!$C$4,IF(N2425&lt;='Tree rules'!$C$5,IF(P2425&lt;='Tree rules'!$C$7,"Monitor","Polymer laminate"),IF(P2425&lt;='Tree rules'!$C$8,"Seal cracks","Polymer laminate")),IF(O2425&lt;='Tree rules'!$C$6,IF(P2425&lt;='Tree rules'!$C$9,"Polymer laminate","Steel plate or jacket"),IF(L2425&lt;='Tree rules'!$C$10,"Steel plate or jacket","Polymer laminate")))</f>
        <v>Steel plate or jacket</v>
      </c>
      <c r="T2425" s="5" t="str">
        <f aca="false">IF(S2425=R2425,"Yes","No")</f>
        <v>No</v>
      </c>
    </row>
    <row r="2426" customFormat="false" ht="15" hidden="false" customHeight="false" outlineLevel="0" collapsed="false">
      <c r="A2426" s="15" t="n">
        <v>8092</v>
      </c>
      <c r="B2426" s="16" t="n">
        <v>3.46397014366857</v>
      </c>
      <c r="C2426" s="15" t="n">
        <v>230</v>
      </c>
      <c r="D2426" s="15" t="n">
        <v>350</v>
      </c>
      <c r="E2426" s="15" t="n">
        <v>30</v>
      </c>
      <c r="F2426" s="16" t="n">
        <v>0.862679904875916</v>
      </c>
      <c r="G2426" s="17" t="s">
        <v>101</v>
      </c>
      <c r="H2426" s="18" t="n">
        <v>0.3</v>
      </c>
      <c r="I2426" s="18" t="n">
        <v>1</v>
      </c>
      <c r="J2426" s="19" t="n">
        <v>0.869008937334929</v>
      </c>
      <c r="K2426" s="19" t="n">
        <v>0.629101749210552</v>
      </c>
      <c r="L2426" s="16" t="n">
        <v>11.3946386304887</v>
      </c>
      <c r="M2426" s="19" t="n">
        <v>0.713933290624128</v>
      </c>
      <c r="N2426" s="19" t="n">
        <v>0.621693970658177</v>
      </c>
      <c r="O2426" s="19" t="n">
        <v>0.869008937334929</v>
      </c>
      <c r="P2426" s="19" t="n">
        <v>0.463761755078393</v>
      </c>
      <c r="Q2426" s="17" t="s">
        <v>29</v>
      </c>
      <c r="R2426" s="5" t="str">
        <f aca="false">IF(OR(Q2426="Steel plate",Q2426="Concrete jacket"),"Steel plate or jacket",Q2426)</f>
        <v>Monitor</v>
      </c>
      <c r="S2426" s="5" t="str">
        <f aca="false">IF(O2426&lt;='Tree rules'!$C$4,IF(N2426&lt;='Tree rules'!$C$5,IF(P2426&lt;='Tree rules'!$C$7,"Monitor","Polymer laminate"),IF(P2426&lt;='Tree rules'!$C$8,"Seal cracks","Polymer laminate")),IF(O2426&lt;='Tree rules'!$C$6,IF(P2426&lt;='Tree rules'!$C$9,"Polymer laminate","Steel plate or jacket"),IF(L2426&lt;='Tree rules'!$C$10,"Steel plate or jacket","Polymer laminate")))</f>
        <v>Monitor</v>
      </c>
      <c r="T2426" s="5" t="str">
        <f aca="false">IF(S2426=R2426,"Yes","No")</f>
        <v>Yes</v>
      </c>
    </row>
    <row r="2427" customFormat="false" ht="15" hidden="false" customHeight="false" outlineLevel="0" collapsed="false">
      <c r="A2427" s="15" t="n">
        <v>8096</v>
      </c>
      <c r="B2427" s="16" t="n">
        <v>4.70320852538374</v>
      </c>
      <c r="C2427" s="15" t="n">
        <v>300</v>
      </c>
      <c r="D2427" s="15" t="n">
        <v>450</v>
      </c>
      <c r="E2427" s="15" t="n">
        <v>25</v>
      </c>
      <c r="F2427" s="16" t="n">
        <v>0.663570725510715</v>
      </c>
      <c r="G2427" s="17" t="s">
        <v>103</v>
      </c>
      <c r="H2427" s="18" t="n">
        <v>0.2</v>
      </c>
      <c r="I2427" s="18" t="n">
        <v>1</v>
      </c>
      <c r="J2427" s="19" t="n">
        <v>0.982448835736197</v>
      </c>
      <c r="K2427" s="19" t="n">
        <v>0.427117589728702</v>
      </c>
      <c r="L2427" s="16" t="n">
        <v>11.6416052608509</v>
      </c>
      <c r="M2427" s="19" t="n">
        <v>0.287723283216592</v>
      </c>
      <c r="N2427" s="19" t="n">
        <v>1.12215815202287</v>
      </c>
      <c r="O2427" s="19" t="n">
        <v>0.982448835736197</v>
      </c>
      <c r="P2427" s="19" t="n">
        <v>0.996716362827276</v>
      </c>
      <c r="Q2427" s="17" t="s">
        <v>31</v>
      </c>
      <c r="R2427" s="5" t="str">
        <f aca="false">IF(OR(Q2427="Steel plate",Q2427="Concrete jacket"),"Steel plate or jacket",Q2427)</f>
        <v>Polymer laminate</v>
      </c>
      <c r="S2427" s="5" t="str">
        <f aca="false">IF(O2427&lt;='Tree rules'!$C$4,IF(N2427&lt;='Tree rules'!$C$5,IF(P2427&lt;='Tree rules'!$C$7,"Monitor","Polymer laminate"),IF(P2427&lt;='Tree rules'!$C$8,"Seal cracks","Polymer laminate")),IF(O2427&lt;='Tree rules'!$C$6,IF(P2427&lt;='Tree rules'!$C$9,"Polymer laminate","Steel plate or jacket"),IF(L2427&lt;='Tree rules'!$C$10,"Steel plate or jacket","Polymer laminate")))</f>
        <v>Seal cracks</v>
      </c>
      <c r="T2427" s="5" t="str">
        <f aca="false">IF(S2427=R2427,"Yes","No")</f>
        <v>No</v>
      </c>
    </row>
    <row r="2428" customFormat="false" ht="15" hidden="false" customHeight="false" outlineLevel="0" collapsed="false">
      <c r="A2428" s="15" t="n">
        <v>8100</v>
      </c>
      <c r="B2428" s="16" t="n">
        <v>7.17297778266925</v>
      </c>
      <c r="C2428" s="15" t="n">
        <v>300</v>
      </c>
      <c r="D2428" s="15" t="n">
        <v>650</v>
      </c>
      <c r="E2428" s="15" t="n">
        <v>25</v>
      </c>
      <c r="F2428" s="16" t="n">
        <v>0.665767979568698</v>
      </c>
      <c r="G2428" s="17" t="s">
        <v>101</v>
      </c>
      <c r="H2428" s="18" t="n">
        <v>0.3</v>
      </c>
      <c r="I2428" s="18" t="n">
        <v>1.5</v>
      </c>
      <c r="J2428" s="19" t="n">
        <v>0.888747738023606</v>
      </c>
      <c r="K2428" s="19" t="n">
        <v>0.460991596808175</v>
      </c>
      <c r="L2428" s="16" t="n">
        <v>11.8757910309094</v>
      </c>
      <c r="M2428" s="19" t="n">
        <v>0.506453630714712</v>
      </c>
      <c r="N2428" s="19" t="n">
        <v>0.708711986357549</v>
      </c>
      <c r="O2428" s="19" t="n">
        <v>1.12826898757983</v>
      </c>
      <c r="P2428" s="19" t="n">
        <v>0.704768982448175</v>
      </c>
      <c r="Q2428" s="17" t="s">
        <v>31</v>
      </c>
      <c r="R2428" s="5" t="str">
        <f aca="false">IF(OR(Q2428="Steel plate",Q2428="Concrete jacket"),"Steel plate or jacket",Q2428)</f>
        <v>Polymer laminate</v>
      </c>
      <c r="S2428" s="5" t="str">
        <f aca="false">IF(O2428&lt;='Tree rules'!$C$4,IF(N2428&lt;='Tree rules'!$C$5,IF(P2428&lt;='Tree rules'!$C$7,"Monitor","Polymer laminate"),IF(P2428&lt;='Tree rules'!$C$8,"Seal cracks","Polymer laminate")),IF(O2428&lt;='Tree rules'!$C$6,IF(P2428&lt;='Tree rules'!$C$9,"Polymer laminate","Steel plate or jacket"),IF(L2428&lt;='Tree rules'!$C$10,"Steel plate or jacket","Polymer laminate")))</f>
        <v>Polymer laminate</v>
      </c>
      <c r="T2428" s="5" t="str">
        <f aca="false">IF(S2428=R2428,"Yes","No")</f>
        <v>Yes</v>
      </c>
    </row>
    <row r="2429" customFormat="false" ht="15" hidden="false" customHeight="false" outlineLevel="0" collapsed="false">
      <c r="A2429" s="15" t="n">
        <v>8101</v>
      </c>
      <c r="B2429" s="16" t="n">
        <v>5.58112614561353</v>
      </c>
      <c r="C2429" s="15" t="n">
        <v>300</v>
      </c>
      <c r="D2429" s="15" t="n">
        <v>475</v>
      </c>
      <c r="E2429" s="15" t="n">
        <v>30</v>
      </c>
      <c r="F2429" s="16" t="n">
        <v>0.762522488735387</v>
      </c>
      <c r="G2429" s="17" t="s">
        <v>102</v>
      </c>
      <c r="H2429" s="18" t="n">
        <v>0.1</v>
      </c>
      <c r="I2429" s="18" t="n">
        <v>1.5</v>
      </c>
      <c r="J2429" s="19" t="n">
        <v>0.860445962903787</v>
      </c>
      <c r="K2429" s="19" t="n">
        <v>0.617525275903759</v>
      </c>
      <c r="L2429" s="16" t="n">
        <v>13.546422683528</v>
      </c>
      <c r="M2429" s="19" t="n">
        <v>0.449568863489622</v>
      </c>
      <c r="N2429" s="19" t="n">
        <v>3.15238897200358</v>
      </c>
      <c r="O2429" s="19" t="n">
        <v>1.02499537903446</v>
      </c>
      <c r="P2429" s="19" t="n">
        <v>0.821826830614958</v>
      </c>
      <c r="Q2429" s="17" t="s">
        <v>31</v>
      </c>
      <c r="R2429" s="5" t="str">
        <f aca="false">IF(OR(Q2429="Steel plate",Q2429="Concrete jacket"),"Steel plate or jacket",Q2429)</f>
        <v>Polymer laminate</v>
      </c>
      <c r="S2429" s="5" t="str">
        <f aca="false">IF(O2429&lt;='Tree rules'!$C$4,IF(N2429&lt;='Tree rules'!$C$5,IF(P2429&lt;='Tree rules'!$C$7,"Monitor","Polymer laminate"),IF(P2429&lt;='Tree rules'!$C$8,"Seal cracks","Polymer laminate")),IF(O2429&lt;='Tree rules'!$C$6,IF(P2429&lt;='Tree rules'!$C$9,"Polymer laminate","Steel plate or jacket"),IF(L2429&lt;='Tree rules'!$C$10,"Steel plate or jacket","Polymer laminate")))</f>
        <v>Polymer laminate</v>
      </c>
      <c r="T2429" s="5" t="str">
        <f aca="false">IF(S2429=R2429,"Yes","No")</f>
        <v>Yes</v>
      </c>
    </row>
    <row r="2430" customFormat="false" ht="15" hidden="false" customHeight="false" outlineLevel="0" collapsed="false">
      <c r="A2430" s="15" t="n">
        <v>8104</v>
      </c>
      <c r="B2430" s="16" t="n">
        <v>4.42181420744318</v>
      </c>
      <c r="C2430" s="15" t="n">
        <v>300</v>
      </c>
      <c r="D2430" s="15" t="n">
        <v>350</v>
      </c>
      <c r="E2430" s="15" t="n">
        <v>25</v>
      </c>
      <c r="F2430" s="16" t="n">
        <v>0.61599855952741</v>
      </c>
      <c r="G2430" s="17" t="s">
        <v>101</v>
      </c>
      <c r="H2430" s="18" t="n">
        <v>0.3</v>
      </c>
      <c r="I2430" s="18" t="n">
        <v>1.5</v>
      </c>
      <c r="J2430" s="19" t="n">
        <v>0.880861839896757</v>
      </c>
      <c r="K2430" s="19" t="n">
        <v>0.469857221152722</v>
      </c>
      <c r="L2430" s="16" t="n">
        <v>14.4503732269385</v>
      </c>
      <c r="M2430" s="19" t="n">
        <v>0.251491804870543</v>
      </c>
      <c r="N2430" s="19" t="n">
        <v>0.812049548829715</v>
      </c>
      <c r="O2430" s="19" t="n">
        <v>1.11435311168845</v>
      </c>
      <c r="P2430" s="19" t="n">
        <v>1.30651045439949</v>
      </c>
      <c r="Q2430" s="17" t="s">
        <v>31</v>
      </c>
      <c r="R2430" s="5" t="str">
        <f aca="false">IF(OR(Q2430="Steel plate",Q2430="Concrete jacket"),"Steel plate or jacket",Q2430)</f>
        <v>Polymer laminate</v>
      </c>
      <c r="S2430" s="5" t="str">
        <f aca="false">IF(O2430&lt;='Tree rules'!$C$4,IF(N2430&lt;='Tree rules'!$C$5,IF(P2430&lt;='Tree rules'!$C$7,"Monitor","Polymer laminate"),IF(P2430&lt;='Tree rules'!$C$8,"Seal cracks","Polymer laminate")),IF(O2430&lt;='Tree rules'!$C$6,IF(P2430&lt;='Tree rules'!$C$9,"Polymer laminate","Steel plate or jacket"),IF(L2430&lt;='Tree rules'!$C$10,"Steel plate or jacket","Polymer laminate")))</f>
        <v>Steel plate or jacket</v>
      </c>
      <c r="T2430" s="5" t="str">
        <f aca="false">IF(S2430=R2430,"Yes","No")</f>
        <v>No</v>
      </c>
    </row>
    <row r="2431" customFormat="false" ht="15" hidden="false" customHeight="false" outlineLevel="0" collapsed="false">
      <c r="A2431" s="15" t="n">
        <v>8105</v>
      </c>
      <c r="B2431" s="16" t="n">
        <v>5.66682398757811</v>
      </c>
      <c r="C2431" s="15" t="n">
        <v>300</v>
      </c>
      <c r="D2431" s="15" t="n">
        <v>525</v>
      </c>
      <c r="E2431" s="15" t="n">
        <v>30</v>
      </c>
      <c r="F2431" s="16" t="n">
        <v>0.658614812073332</v>
      </c>
      <c r="G2431" s="17" t="s">
        <v>103</v>
      </c>
      <c r="H2431" s="18" t="n">
        <v>0.2</v>
      </c>
      <c r="I2431" s="18" t="n">
        <v>2</v>
      </c>
      <c r="J2431" s="19" t="n">
        <v>0.925704237763406</v>
      </c>
      <c r="K2431" s="19" t="n">
        <v>0.446066860907612</v>
      </c>
      <c r="L2431" s="16" t="n">
        <v>11.8801341458661</v>
      </c>
      <c r="M2431" s="19" t="n">
        <v>0.661906664602416</v>
      </c>
      <c r="N2431" s="19" t="n">
        <v>1.80157658881158</v>
      </c>
      <c r="O2431" s="19" t="n">
        <v>1.43848249205882</v>
      </c>
      <c r="P2431" s="19" t="n">
        <v>0.563739245557168</v>
      </c>
      <c r="Q2431" s="17" t="s">
        <v>31</v>
      </c>
      <c r="R2431" s="5" t="str">
        <f aca="false">IF(OR(Q2431="Steel plate",Q2431="Concrete jacket"),"Steel plate or jacket",Q2431)</f>
        <v>Polymer laminate</v>
      </c>
      <c r="S2431" s="5" t="str">
        <f aca="false">IF(O2431&lt;='Tree rules'!$C$4,IF(N2431&lt;='Tree rules'!$C$5,IF(P2431&lt;='Tree rules'!$C$7,"Monitor","Polymer laminate"),IF(P2431&lt;='Tree rules'!$C$8,"Seal cracks","Polymer laminate")),IF(O2431&lt;='Tree rules'!$C$6,IF(P2431&lt;='Tree rules'!$C$9,"Polymer laminate","Steel plate or jacket"),IF(L2431&lt;='Tree rules'!$C$10,"Steel plate or jacket","Polymer laminate")))</f>
        <v>Steel plate or jacket</v>
      </c>
      <c r="T2431" s="5" t="str">
        <f aca="false">IF(S2431=R2431,"Yes","No")</f>
        <v>No</v>
      </c>
    </row>
    <row r="2432" customFormat="false" ht="15" hidden="false" customHeight="false" outlineLevel="0" collapsed="false">
      <c r="A2432" s="15" t="n">
        <v>8114</v>
      </c>
      <c r="B2432" s="16" t="n">
        <v>6.13947041571388</v>
      </c>
      <c r="C2432" s="15" t="n">
        <v>230</v>
      </c>
      <c r="D2432" s="15" t="n">
        <v>500</v>
      </c>
      <c r="E2432" s="15" t="n">
        <v>30</v>
      </c>
      <c r="F2432" s="16" t="n">
        <v>0.577653504586516</v>
      </c>
      <c r="G2432" s="17" t="s">
        <v>101</v>
      </c>
      <c r="H2432" s="18" t="n">
        <v>0.3</v>
      </c>
      <c r="I2432" s="18" t="n">
        <v>1.5</v>
      </c>
      <c r="J2432" s="19" t="n">
        <v>0.895283704310722</v>
      </c>
      <c r="K2432" s="19" t="n">
        <v>0.407102896647676</v>
      </c>
      <c r="L2432" s="16" t="n">
        <v>13.5230625896781</v>
      </c>
      <c r="M2432" s="19" t="n">
        <v>0.834996371967734</v>
      </c>
      <c r="N2432" s="19" t="n">
        <v>0.78727695652279</v>
      </c>
      <c r="O2432" s="19" t="n">
        <v>1.16068926179291</v>
      </c>
      <c r="P2432" s="19" t="n">
        <v>0.389861223798809</v>
      </c>
      <c r="Q2432" s="17" t="s">
        <v>31</v>
      </c>
      <c r="R2432" s="5" t="str">
        <f aca="false">IF(OR(Q2432="Steel plate",Q2432="Concrete jacket"),"Steel plate or jacket",Q2432)</f>
        <v>Polymer laminate</v>
      </c>
      <c r="S2432" s="5" t="str">
        <f aca="false">IF(O2432&lt;='Tree rules'!$C$4,IF(N2432&lt;='Tree rules'!$C$5,IF(P2432&lt;='Tree rules'!$C$7,"Monitor","Polymer laminate"),IF(P2432&lt;='Tree rules'!$C$8,"Seal cracks","Polymer laminate")),IF(O2432&lt;='Tree rules'!$C$6,IF(P2432&lt;='Tree rules'!$C$9,"Polymer laminate","Steel plate or jacket"),IF(L2432&lt;='Tree rules'!$C$10,"Steel plate or jacket","Polymer laminate")))</f>
        <v>Polymer laminate</v>
      </c>
      <c r="T2432" s="5" t="str">
        <f aca="false">IF(S2432=R2432,"Yes","No")</f>
        <v>Yes</v>
      </c>
    </row>
    <row r="2433" customFormat="false" ht="15" hidden="false" customHeight="false" outlineLevel="0" collapsed="false">
      <c r="A2433" s="15" t="n">
        <v>8119</v>
      </c>
      <c r="B2433" s="16" t="n">
        <v>5.25959207350251</v>
      </c>
      <c r="C2433" s="15" t="n">
        <v>230</v>
      </c>
      <c r="D2433" s="15" t="n">
        <v>500</v>
      </c>
      <c r="E2433" s="15" t="n">
        <v>30</v>
      </c>
      <c r="F2433" s="16" t="n">
        <v>0.604384889109233</v>
      </c>
      <c r="G2433" s="17" t="s">
        <v>101</v>
      </c>
      <c r="H2433" s="18" t="n">
        <v>0.3</v>
      </c>
      <c r="I2433" s="18" t="n">
        <v>1</v>
      </c>
      <c r="J2433" s="19" t="n">
        <v>0.910310496411717</v>
      </c>
      <c r="K2433" s="19" t="n">
        <v>0.64212432327111</v>
      </c>
      <c r="L2433" s="16" t="n">
        <v>11.6362656493418</v>
      </c>
      <c r="M2433" s="19" t="n">
        <v>0.553929841618259</v>
      </c>
      <c r="N2433" s="19" t="n">
        <v>0.855886559682426</v>
      </c>
      <c r="O2433" s="19" t="n">
        <v>0.910310496411717</v>
      </c>
      <c r="P2433" s="19" t="n">
        <v>0.525817065189213</v>
      </c>
      <c r="Q2433" s="17" t="s">
        <v>29</v>
      </c>
      <c r="R2433" s="5" t="str">
        <f aca="false">IF(OR(Q2433="Steel plate",Q2433="Concrete jacket"),"Steel plate or jacket",Q2433)</f>
        <v>Monitor</v>
      </c>
      <c r="S2433" s="5" t="str">
        <f aca="false">IF(O2433&lt;='Tree rules'!$C$4,IF(N2433&lt;='Tree rules'!$C$5,IF(P2433&lt;='Tree rules'!$C$7,"Monitor","Polymer laminate"),IF(P2433&lt;='Tree rules'!$C$8,"Seal cracks","Polymer laminate")),IF(O2433&lt;='Tree rules'!$C$6,IF(P2433&lt;='Tree rules'!$C$9,"Polymer laminate","Steel plate or jacket"),IF(L2433&lt;='Tree rules'!$C$10,"Steel plate or jacket","Polymer laminate")))</f>
        <v>Monitor</v>
      </c>
      <c r="T2433" s="5" t="str">
        <f aca="false">IF(S2433=R2433,"Yes","No")</f>
        <v>Yes</v>
      </c>
    </row>
    <row r="2434" customFormat="false" ht="15" hidden="false" customHeight="false" outlineLevel="0" collapsed="false">
      <c r="A2434" s="15" t="n">
        <v>8124</v>
      </c>
      <c r="B2434" s="16" t="n">
        <v>5.32643914024886</v>
      </c>
      <c r="C2434" s="15" t="n">
        <v>300</v>
      </c>
      <c r="D2434" s="15" t="n">
        <v>475</v>
      </c>
      <c r="E2434" s="15" t="n">
        <v>30</v>
      </c>
      <c r="F2434" s="16" t="n">
        <v>0.735735984447258</v>
      </c>
      <c r="G2434" s="17" t="s">
        <v>101</v>
      </c>
      <c r="H2434" s="18" t="n">
        <v>0.3</v>
      </c>
      <c r="I2434" s="18" t="n">
        <v>1</v>
      </c>
      <c r="J2434" s="19" t="n">
        <v>0.958841697477085</v>
      </c>
      <c r="K2434" s="19" t="n">
        <v>0.421897162091434</v>
      </c>
      <c r="L2434" s="16" t="n">
        <v>12.474096347187</v>
      </c>
      <c r="M2434" s="19" t="n">
        <v>0.800006629325055</v>
      </c>
      <c r="N2434" s="19" t="n">
        <v>0.758902642025626</v>
      </c>
      <c r="O2434" s="19" t="n">
        <v>0.958841697477085</v>
      </c>
      <c r="P2434" s="19" t="n">
        <v>0.418168161067814</v>
      </c>
      <c r="Q2434" s="17" t="s">
        <v>29</v>
      </c>
      <c r="R2434" s="5" t="str">
        <f aca="false">IF(OR(Q2434="Steel plate",Q2434="Concrete jacket"),"Steel plate or jacket",Q2434)</f>
        <v>Monitor</v>
      </c>
      <c r="S2434" s="5" t="str">
        <f aca="false">IF(O2434&lt;='Tree rules'!$C$4,IF(N2434&lt;='Tree rules'!$C$5,IF(P2434&lt;='Tree rules'!$C$7,"Monitor","Polymer laminate"),IF(P2434&lt;='Tree rules'!$C$8,"Seal cracks","Polymer laminate")),IF(O2434&lt;='Tree rules'!$C$6,IF(P2434&lt;='Tree rules'!$C$9,"Polymer laminate","Steel plate or jacket"),IF(L2434&lt;='Tree rules'!$C$10,"Steel plate or jacket","Polymer laminate")))</f>
        <v>Monitor</v>
      </c>
      <c r="T2434" s="5" t="str">
        <f aca="false">IF(S2434=R2434,"Yes","No")</f>
        <v>Yes</v>
      </c>
    </row>
    <row r="2435" customFormat="false" ht="15" hidden="false" customHeight="false" outlineLevel="0" collapsed="false">
      <c r="A2435" s="15" t="n">
        <v>8125</v>
      </c>
      <c r="B2435" s="16" t="n">
        <v>6.32054751249232</v>
      </c>
      <c r="C2435" s="15" t="n">
        <v>300</v>
      </c>
      <c r="D2435" s="15" t="n">
        <v>500</v>
      </c>
      <c r="E2435" s="15" t="n">
        <v>30</v>
      </c>
      <c r="F2435" s="16" t="n">
        <v>0.71889992072993</v>
      </c>
      <c r="G2435" s="17" t="s">
        <v>102</v>
      </c>
      <c r="H2435" s="18" t="n">
        <v>0.1</v>
      </c>
      <c r="I2435" s="18" t="n">
        <v>2</v>
      </c>
      <c r="J2435" s="19" t="n">
        <v>0.867529950968899</v>
      </c>
      <c r="K2435" s="19" t="n">
        <v>0.557027303439607</v>
      </c>
      <c r="L2435" s="16" t="n">
        <v>14.4634954519275</v>
      </c>
      <c r="M2435" s="19" t="n">
        <v>0.312982079772397</v>
      </c>
      <c r="N2435" s="19" t="n">
        <v>3.94113916903111</v>
      </c>
      <c r="O2435" s="19" t="n">
        <v>1.2518220326965</v>
      </c>
      <c r="P2435" s="19" t="n">
        <v>1.29138555396641</v>
      </c>
      <c r="Q2435" s="17" t="s">
        <v>31</v>
      </c>
      <c r="R2435" s="5" t="str">
        <f aca="false">IF(OR(Q2435="Steel plate",Q2435="Concrete jacket"),"Steel plate or jacket",Q2435)</f>
        <v>Polymer laminate</v>
      </c>
      <c r="S2435" s="5" t="str">
        <f aca="false">IF(O2435&lt;='Tree rules'!$C$4,IF(N2435&lt;='Tree rules'!$C$5,IF(P2435&lt;='Tree rules'!$C$7,"Monitor","Polymer laminate"),IF(P2435&lt;='Tree rules'!$C$8,"Seal cracks","Polymer laminate")),IF(O2435&lt;='Tree rules'!$C$6,IF(P2435&lt;='Tree rules'!$C$9,"Polymer laminate","Steel plate or jacket"),IF(L2435&lt;='Tree rules'!$C$10,"Steel plate or jacket","Polymer laminate")))</f>
        <v>Steel plate or jacket</v>
      </c>
      <c r="T2435" s="5" t="str">
        <f aca="false">IF(S2435=R2435,"Yes","No")</f>
        <v>No</v>
      </c>
    </row>
    <row r="2436" customFormat="false" ht="15" hidden="false" customHeight="false" outlineLevel="0" collapsed="false">
      <c r="A2436" s="15" t="n">
        <v>8129</v>
      </c>
      <c r="B2436" s="16" t="n">
        <v>4.08098036296898</v>
      </c>
      <c r="C2436" s="15" t="n">
        <v>300</v>
      </c>
      <c r="D2436" s="15" t="n">
        <v>375</v>
      </c>
      <c r="E2436" s="15" t="n">
        <v>30</v>
      </c>
      <c r="F2436" s="16" t="n">
        <v>0.814840647739602</v>
      </c>
      <c r="G2436" s="17" t="s">
        <v>103</v>
      </c>
      <c r="H2436" s="18" t="n">
        <v>0.2</v>
      </c>
      <c r="I2436" s="18" t="n">
        <v>2</v>
      </c>
      <c r="J2436" s="19" t="n">
        <v>0.965674356568401</v>
      </c>
      <c r="K2436" s="19" t="n">
        <v>0.445679799313466</v>
      </c>
      <c r="L2436" s="16" t="n">
        <v>12.4041956321246</v>
      </c>
      <c r="M2436" s="19" t="n">
        <v>0.871373279480769</v>
      </c>
      <c r="N2436" s="19" t="n">
        <v>1.62569441966132</v>
      </c>
      <c r="O2436" s="19" t="n">
        <v>1.50096715969924</v>
      </c>
      <c r="P2436" s="19" t="n">
        <v>0.513124075319471</v>
      </c>
      <c r="Q2436" s="17" t="s">
        <v>31</v>
      </c>
      <c r="R2436" s="5" t="str">
        <f aca="false">IF(OR(Q2436="Steel plate",Q2436="Concrete jacket"),"Steel plate or jacket",Q2436)</f>
        <v>Polymer laminate</v>
      </c>
      <c r="S2436" s="5" t="str">
        <f aca="false">IF(O2436&lt;='Tree rules'!$C$4,IF(N2436&lt;='Tree rules'!$C$5,IF(P2436&lt;='Tree rules'!$C$7,"Monitor","Polymer laminate"),IF(P2436&lt;='Tree rules'!$C$8,"Seal cracks","Polymer laminate")),IF(O2436&lt;='Tree rules'!$C$6,IF(P2436&lt;='Tree rules'!$C$9,"Polymer laminate","Steel plate or jacket"),IF(L2436&lt;='Tree rules'!$C$10,"Steel plate or jacket","Polymer laminate")))</f>
        <v>Steel plate or jacket</v>
      </c>
      <c r="T2436" s="5" t="str">
        <f aca="false">IF(S2436=R2436,"Yes","No")</f>
        <v>No</v>
      </c>
    </row>
    <row r="2437" customFormat="false" ht="15" hidden="false" customHeight="false" outlineLevel="0" collapsed="false">
      <c r="A2437" s="15" t="n">
        <v>8130</v>
      </c>
      <c r="B2437" s="16" t="n">
        <v>4.16532960237161</v>
      </c>
      <c r="C2437" s="15" t="n">
        <v>230</v>
      </c>
      <c r="D2437" s="15" t="n">
        <v>325</v>
      </c>
      <c r="E2437" s="15" t="n">
        <v>20</v>
      </c>
      <c r="F2437" s="16" t="n">
        <v>0.626653981080713</v>
      </c>
      <c r="G2437" s="17" t="s">
        <v>101</v>
      </c>
      <c r="H2437" s="18" t="n">
        <v>0.3</v>
      </c>
      <c r="I2437" s="18" t="n">
        <v>1</v>
      </c>
      <c r="J2437" s="19" t="n">
        <v>0.898253084718176</v>
      </c>
      <c r="K2437" s="19" t="n">
        <v>0.45842535348944</v>
      </c>
      <c r="L2437" s="16" t="n">
        <v>14.9294967826939</v>
      </c>
      <c r="M2437" s="19" t="n">
        <v>0.403353712728875</v>
      </c>
      <c r="N2437" s="19" t="n">
        <v>0.857010828546393</v>
      </c>
      <c r="O2437" s="19" t="n">
        <v>0.898253084718176</v>
      </c>
      <c r="P2437" s="19" t="n">
        <v>0.783782550513426</v>
      </c>
      <c r="Q2437" s="17" t="s">
        <v>29</v>
      </c>
      <c r="R2437" s="5" t="str">
        <f aca="false">IF(OR(Q2437="Steel plate",Q2437="Concrete jacket"),"Steel plate or jacket",Q2437)</f>
        <v>Monitor</v>
      </c>
      <c r="S2437" s="5" t="str">
        <f aca="false">IF(O2437&lt;='Tree rules'!$C$4,IF(N2437&lt;='Tree rules'!$C$5,IF(P2437&lt;='Tree rules'!$C$7,"Monitor","Polymer laminate"),IF(P2437&lt;='Tree rules'!$C$8,"Seal cracks","Polymer laminate")),IF(O2437&lt;='Tree rules'!$C$6,IF(P2437&lt;='Tree rules'!$C$9,"Polymer laminate","Steel plate or jacket"),IF(L2437&lt;='Tree rules'!$C$10,"Steel plate or jacket","Polymer laminate")))</f>
        <v>Monitor</v>
      </c>
      <c r="T2437" s="5" t="str">
        <f aca="false">IF(S2437=R2437,"Yes","No")</f>
        <v>Yes</v>
      </c>
    </row>
    <row r="2438" customFormat="false" ht="15" hidden="false" customHeight="false" outlineLevel="0" collapsed="false">
      <c r="A2438" s="15" t="n">
        <v>8133</v>
      </c>
      <c r="B2438" s="16" t="n">
        <v>7.64253524592454</v>
      </c>
      <c r="C2438" s="15" t="n">
        <v>230</v>
      </c>
      <c r="D2438" s="15" t="n">
        <v>675</v>
      </c>
      <c r="E2438" s="15" t="n">
        <v>20</v>
      </c>
      <c r="F2438" s="16" t="n">
        <v>0.653545382481754</v>
      </c>
      <c r="G2438" s="17" t="s">
        <v>103</v>
      </c>
      <c r="H2438" s="18" t="n">
        <v>0.2</v>
      </c>
      <c r="I2438" s="18" t="n">
        <v>1</v>
      </c>
      <c r="J2438" s="19" t="n">
        <v>0.870308137538329</v>
      </c>
      <c r="K2438" s="19" t="n">
        <v>0.498856498498741</v>
      </c>
      <c r="L2438" s="16" t="n">
        <v>12.1890514289068</v>
      </c>
      <c r="M2438" s="19" t="n">
        <v>0.747300897742964</v>
      </c>
      <c r="N2438" s="19" t="n">
        <v>0.837538656215652</v>
      </c>
      <c r="O2438" s="19" t="n">
        <v>0.870308137538329</v>
      </c>
      <c r="P2438" s="19" t="n">
        <v>0.474206136545721</v>
      </c>
      <c r="Q2438" s="17" t="s">
        <v>29</v>
      </c>
      <c r="R2438" s="5" t="str">
        <f aca="false">IF(OR(Q2438="Steel plate",Q2438="Concrete jacket"),"Steel plate or jacket",Q2438)</f>
        <v>Monitor</v>
      </c>
      <c r="S2438" s="5" t="str">
        <f aca="false">IF(O2438&lt;='Tree rules'!$C$4,IF(N2438&lt;='Tree rules'!$C$5,IF(P2438&lt;='Tree rules'!$C$7,"Monitor","Polymer laminate"),IF(P2438&lt;='Tree rules'!$C$8,"Seal cracks","Polymer laminate")),IF(O2438&lt;='Tree rules'!$C$6,IF(P2438&lt;='Tree rules'!$C$9,"Polymer laminate","Steel plate or jacket"),IF(L2438&lt;='Tree rules'!$C$10,"Steel plate or jacket","Polymer laminate")))</f>
        <v>Monitor</v>
      </c>
      <c r="T2438" s="5" t="str">
        <f aca="false">IF(S2438=R2438,"Yes","No")</f>
        <v>Yes</v>
      </c>
    </row>
    <row r="2439" customFormat="false" ht="15" hidden="false" customHeight="false" outlineLevel="0" collapsed="false">
      <c r="A2439" s="15" t="n">
        <v>8137</v>
      </c>
      <c r="B2439" s="16" t="n">
        <v>4.91244678759284</v>
      </c>
      <c r="C2439" s="15" t="n">
        <v>300</v>
      </c>
      <c r="D2439" s="15" t="n">
        <v>400</v>
      </c>
      <c r="E2439" s="15" t="n">
        <v>30</v>
      </c>
      <c r="F2439" s="16" t="n">
        <v>0.529481907908392</v>
      </c>
      <c r="G2439" s="17" t="s">
        <v>101</v>
      </c>
      <c r="H2439" s="18" t="n">
        <v>0.3</v>
      </c>
      <c r="I2439" s="18" t="n">
        <v>1</v>
      </c>
      <c r="J2439" s="19" t="n">
        <v>0.896270292433618</v>
      </c>
      <c r="K2439" s="19" t="n">
        <v>0.426247964290141</v>
      </c>
      <c r="L2439" s="16" t="n">
        <v>13.799007830317</v>
      </c>
      <c r="M2439" s="19" t="n">
        <v>0.945966924788815</v>
      </c>
      <c r="N2439" s="19" t="n">
        <v>0.517417908727241</v>
      </c>
      <c r="O2439" s="19" t="n">
        <v>0.896270292433618</v>
      </c>
      <c r="P2439" s="19" t="n">
        <v>0.27688271930466</v>
      </c>
      <c r="Q2439" s="17" t="s">
        <v>29</v>
      </c>
      <c r="R2439" s="5" t="str">
        <f aca="false">IF(OR(Q2439="Steel plate",Q2439="Concrete jacket"),"Steel plate or jacket",Q2439)</f>
        <v>Monitor</v>
      </c>
      <c r="S2439" s="5" t="str">
        <f aca="false">IF(O2439&lt;='Tree rules'!$C$4,IF(N2439&lt;='Tree rules'!$C$5,IF(P2439&lt;='Tree rules'!$C$7,"Monitor","Polymer laminate"),IF(P2439&lt;='Tree rules'!$C$8,"Seal cracks","Polymer laminate")),IF(O2439&lt;='Tree rules'!$C$6,IF(P2439&lt;='Tree rules'!$C$9,"Polymer laminate","Steel plate or jacket"),IF(L2439&lt;='Tree rules'!$C$10,"Steel plate or jacket","Polymer laminate")))</f>
        <v>Monitor</v>
      </c>
      <c r="T2439" s="5" t="str">
        <f aca="false">IF(S2439=R2439,"Yes","No")</f>
        <v>Yes</v>
      </c>
    </row>
    <row r="2440" customFormat="false" ht="15" hidden="false" customHeight="false" outlineLevel="0" collapsed="false">
      <c r="A2440" s="15" t="n">
        <v>8138</v>
      </c>
      <c r="B2440" s="16" t="n">
        <v>4.29933256402649</v>
      </c>
      <c r="C2440" s="15" t="n">
        <v>300</v>
      </c>
      <c r="D2440" s="15" t="n">
        <v>400</v>
      </c>
      <c r="E2440" s="15" t="n">
        <v>20</v>
      </c>
      <c r="F2440" s="16" t="n">
        <v>0.567971553191375</v>
      </c>
      <c r="G2440" s="17" t="s">
        <v>103</v>
      </c>
      <c r="H2440" s="18" t="n">
        <v>0.2</v>
      </c>
      <c r="I2440" s="18" t="n">
        <v>1</v>
      </c>
      <c r="J2440" s="19" t="n">
        <v>0.856246599539197</v>
      </c>
      <c r="K2440" s="19" t="n">
        <v>0.644169987748946</v>
      </c>
      <c r="L2440" s="16" t="n">
        <v>12.1450072430127</v>
      </c>
      <c r="M2440" s="19" t="n">
        <v>0.34425797960528</v>
      </c>
      <c r="N2440" s="19" t="n">
        <v>1.10791030975542</v>
      </c>
      <c r="O2440" s="19" t="n">
        <v>0.856246599539197</v>
      </c>
      <c r="P2440" s="19" t="n">
        <v>0.838104270522061</v>
      </c>
      <c r="Q2440" s="17" t="s">
        <v>30</v>
      </c>
      <c r="R2440" s="5" t="str">
        <f aca="false">IF(OR(Q2440="Steel plate",Q2440="Concrete jacket"),"Steel plate or jacket",Q2440)</f>
        <v>Seal cracks</v>
      </c>
      <c r="S2440" s="5" t="str">
        <f aca="false">IF(O2440&lt;='Tree rules'!$C$4,IF(N2440&lt;='Tree rules'!$C$5,IF(P2440&lt;='Tree rules'!$C$7,"Monitor","Polymer laminate"),IF(P2440&lt;='Tree rules'!$C$8,"Seal cracks","Polymer laminate")),IF(O2440&lt;='Tree rules'!$C$6,IF(P2440&lt;='Tree rules'!$C$9,"Polymer laminate","Steel plate or jacket"),IF(L2440&lt;='Tree rules'!$C$10,"Steel plate or jacket","Polymer laminate")))</f>
        <v>Seal cracks</v>
      </c>
      <c r="T2440" s="5" t="str">
        <f aca="false">IF(S2440=R2440,"Yes","No")</f>
        <v>Yes</v>
      </c>
    </row>
    <row r="2441" customFormat="false" ht="15" hidden="false" customHeight="false" outlineLevel="0" collapsed="false">
      <c r="A2441" s="15" t="n">
        <v>8143</v>
      </c>
      <c r="B2441" s="16" t="n">
        <v>3.78001296308898</v>
      </c>
      <c r="C2441" s="15" t="n">
        <v>300</v>
      </c>
      <c r="D2441" s="15" t="n">
        <v>350</v>
      </c>
      <c r="E2441" s="15" t="n">
        <v>25</v>
      </c>
      <c r="F2441" s="16" t="n">
        <v>0.693508312050727</v>
      </c>
      <c r="G2441" s="17" t="s">
        <v>101</v>
      </c>
      <c r="H2441" s="18" t="n">
        <v>0.3</v>
      </c>
      <c r="I2441" s="18" t="n">
        <v>1.5</v>
      </c>
      <c r="J2441" s="19" t="n">
        <v>0.949426792165587</v>
      </c>
      <c r="K2441" s="19" t="n">
        <v>0.470570333338235</v>
      </c>
      <c r="L2441" s="16" t="n">
        <v>12.5165992155264</v>
      </c>
      <c r="M2441" s="19" t="n">
        <v>0.571907013716638</v>
      </c>
      <c r="N2441" s="19" t="n">
        <v>1.34953023678018</v>
      </c>
      <c r="O2441" s="19" t="n">
        <v>1.20075414721358</v>
      </c>
      <c r="P2441" s="19" t="n">
        <v>0.597006609005516</v>
      </c>
      <c r="Q2441" s="17" t="s">
        <v>31</v>
      </c>
      <c r="R2441" s="5" t="str">
        <f aca="false">IF(OR(Q2441="Steel plate",Q2441="Concrete jacket"),"Steel plate or jacket",Q2441)</f>
        <v>Polymer laminate</v>
      </c>
      <c r="S2441" s="5" t="str">
        <f aca="false">IF(O2441&lt;='Tree rules'!$C$4,IF(N2441&lt;='Tree rules'!$C$5,IF(P2441&lt;='Tree rules'!$C$7,"Monitor","Polymer laminate"),IF(P2441&lt;='Tree rules'!$C$8,"Seal cracks","Polymer laminate")),IF(O2441&lt;='Tree rules'!$C$6,IF(P2441&lt;='Tree rules'!$C$9,"Polymer laminate","Steel plate or jacket"),IF(L2441&lt;='Tree rules'!$C$10,"Steel plate or jacket","Polymer laminate")))</f>
        <v>Polymer laminate</v>
      </c>
      <c r="T2441" s="5" t="str">
        <f aca="false">IF(S2441=R2441,"Yes","No")</f>
        <v>Yes</v>
      </c>
    </row>
    <row r="2442" customFormat="false" ht="15" hidden="false" customHeight="false" outlineLevel="0" collapsed="false">
      <c r="A2442" s="15" t="n">
        <v>8144</v>
      </c>
      <c r="B2442" s="16" t="n">
        <v>4.60692879428137</v>
      </c>
      <c r="C2442" s="15" t="n">
        <v>230</v>
      </c>
      <c r="D2442" s="15" t="n">
        <v>375</v>
      </c>
      <c r="E2442" s="15" t="n">
        <v>30</v>
      </c>
      <c r="F2442" s="16" t="n">
        <v>0.531417813743219</v>
      </c>
      <c r="G2442" s="17" t="s">
        <v>101</v>
      </c>
      <c r="H2442" s="18" t="n">
        <v>0.3</v>
      </c>
      <c r="I2442" s="18" t="n">
        <v>1</v>
      </c>
      <c r="J2442" s="19" t="n">
        <v>0.933213001741848</v>
      </c>
      <c r="K2442" s="19" t="n">
        <v>0.524502936071575</v>
      </c>
      <c r="L2442" s="16" t="n">
        <v>14.0028230829221</v>
      </c>
      <c r="M2442" s="19" t="n">
        <v>0.548442044826301</v>
      </c>
      <c r="N2442" s="19" t="n">
        <v>0.86751715862877</v>
      </c>
      <c r="O2442" s="19" t="n">
        <v>0.933213001741848</v>
      </c>
      <c r="P2442" s="19" t="n">
        <v>0.482557212994307</v>
      </c>
      <c r="Q2442" s="17" t="s">
        <v>29</v>
      </c>
      <c r="R2442" s="5" t="str">
        <f aca="false">IF(OR(Q2442="Steel plate",Q2442="Concrete jacket"),"Steel plate or jacket",Q2442)</f>
        <v>Monitor</v>
      </c>
      <c r="S2442" s="5" t="str">
        <f aca="false">IF(O2442&lt;='Tree rules'!$C$4,IF(N2442&lt;='Tree rules'!$C$5,IF(P2442&lt;='Tree rules'!$C$7,"Monitor","Polymer laminate"),IF(P2442&lt;='Tree rules'!$C$8,"Seal cracks","Polymer laminate")),IF(O2442&lt;='Tree rules'!$C$6,IF(P2442&lt;='Tree rules'!$C$9,"Polymer laminate","Steel plate or jacket"),IF(L2442&lt;='Tree rules'!$C$10,"Steel plate or jacket","Polymer laminate")))</f>
        <v>Monitor</v>
      </c>
      <c r="T2442" s="5" t="str">
        <f aca="false">IF(S2442=R2442,"Yes","No")</f>
        <v>Yes</v>
      </c>
    </row>
    <row r="2443" customFormat="false" ht="15" hidden="false" customHeight="false" outlineLevel="0" collapsed="false">
      <c r="A2443" s="15" t="n">
        <v>8146</v>
      </c>
      <c r="B2443" s="16" t="n">
        <v>4.47876760155588</v>
      </c>
      <c r="C2443" s="15" t="n">
        <v>230</v>
      </c>
      <c r="D2443" s="15" t="n">
        <v>400</v>
      </c>
      <c r="E2443" s="15" t="n">
        <v>25</v>
      </c>
      <c r="F2443" s="16" t="n">
        <v>0.740832460684402</v>
      </c>
      <c r="G2443" s="17" t="s">
        <v>101</v>
      </c>
      <c r="H2443" s="18" t="n">
        <v>0.3</v>
      </c>
      <c r="I2443" s="18" t="n">
        <v>1.5</v>
      </c>
      <c r="J2443" s="19" t="n">
        <v>0.905359168450723</v>
      </c>
      <c r="K2443" s="19" t="n">
        <v>0.477974341264356</v>
      </c>
      <c r="L2443" s="16" t="n">
        <v>12.6518858801014</v>
      </c>
      <c r="M2443" s="19" t="n">
        <v>0.863523518313434</v>
      </c>
      <c r="N2443" s="19" t="n">
        <v>0.79176028800798</v>
      </c>
      <c r="O2443" s="19" t="n">
        <v>1.14166952660214</v>
      </c>
      <c r="P2443" s="19" t="n">
        <v>0.449589619954479</v>
      </c>
      <c r="Q2443" s="17" t="s">
        <v>31</v>
      </c>
      <c r="R2443" s="5" t="str">
        <f aca="false">IF(OR(Q2443="Steel plate",Q2443="Concrete jacket"),"Steel plate or jacket",Q2443)</f>
        <v>Polymer laminate</v>
      </c>
      <c r="S2443" s="5" t="str">
        <f aca="false">IF(O2443&lt;='Tree rules'!$C$4,IF(N2443&lt;='Tree rules'!$C$5,IF(P2443&lt;='Tree rules'!$C$7,"Monitor","Polymer laminate"),IF(P2443&lt;='Tree rules'!$C$8,"Seal cracks","Polymer laminate")),IF(O2443&lt;='Tree rules'!$C$6,IF(P2443&lt;='Tree rules'!$C$9,"Polymer laminate","Steel plate or jacket"),IF(L2443&lt;='Tree rules'!$C$10,"Steel plate or jacket","Polymer laminate")))</f>
        <v>Polymer laminate</v>
      </c>
      <c r="T2443" s="5" t="str">
        <f aca="false">IF(S2443=R2443,"Yes","No")</f>
        <v>Yes</v>
      </c>
    </row>
    <row r="2444" customFormat="false" ht="15" hidden="false" customHeight="false" outlineLevel="0" collapsed="false">
      <c r="A2444" s="15" t="n">
        <v>8148</v>
      </c>
      <c r="B2444" s="16" t="n">
        <v>3.80962314906121</v>
      </c>
      <c r="C2444" s="15" t="n">
        <v>300</v>
      </c>
      <c r="D2444" s="15" t="n">
        <v>350</v>
      </c>
      <c r="E2444" s="15" t="n">
        <v>25</v>
      </c>
      <c r="F2444" s="16" t="n">
        <v>0.729754391077768</v>
      </c>
      <c r="G2444" s="17" t="s">
        <v>102</v>
      </c>
      <c r="H2444" s="18" t="n">
        <v>0.1</v>
      </c>
      <c r="I2444" s="18" t="n">
        <v>2</v>
      </c>
      <c r="J2444" s="19" t="n">
        <v>0.981826478401226</v>
      </c>
      <c r="K2444" s="19" t="n">
        <v>0.422391345086269</v>
      </c>
      <c r="L2444" s="16" t="n">
        <v>13.2739482545687</v>
      </c>
      <c r="M2444" s="19" t="n">
        <v>0.435723784277569</v>
      </c>
      <c r="N2444" s="19" t="n">
        <v>5.99339284153861</v>
      </c>
      <c r="O2444" s="19" t="n">
        <v>1.54893794994924</v>
      </c>
      <c r="P2444" s="19" t="n">
        <v>0.844392647275206</v>
      </c>
      <c r="Q2444" s="17" t="s">
        <v>31</v>
      </c>
      <c r="R2444" s="5" t="str">
        <f aca="false">IF(OR(Q2444="Steel plate",Q2444="Concrete jacket"),"Steel plate or jacket",Q2444)</f>
        <v>Polymer laminate</v>
      </c>
      <c r="S2444" s="5" t="str">
        <f aca="false">IF(O2444&lt;='Tree rules'!$C$4,IF(N2444&lt;='Tree rules'!$C$5,IF(P2444&lt;='Tree rules'!$C$7,"Monitor","Polymer laminate"),IF(P2444&lt;='Tree rules'!$C$8,"Seal cracks","Polymer laminate")),IF(O2444&lt;='Tree rules'!$C$6,IF(P2444&lt;='Tree rules'!$C$9,"Polymer laminate","Steel plate or jacket"),IF(L2444&lt;='Tree rules'!$C$10,"Steel plate or jacket","Polymer laminate")))</f>
        <v>Steel plate or jacket</v>
      </c>
      <c r="T2444" s="5" t="str">
        <f aca="false">IF(S2444=R2444,"Yes","No")</f>
        <v>No</v>
      </c>
    </row>
    <row r="2445" customFormat="false" ht="15" hidden="false" customHeight="false" outlineLevel="0" collapsed="false">
      <c r="A2445" s="15" t="n">
        <v>8152</v>
      </c>
      <c r="B2445" s="16" t="n">
        <v>3.24914010696263</v>
      </c>
      <c r="C2445" s="15" t="n">
        <v>230</v>
      </c>
      <c r="D2445" s="15" t="n">
        <v>300</v>
      </c>
      <c r="E2445" s="15" t="n">
        <v>30</v>
      </c>
      <c r="F2445" s="16" t="n">
        <v>0.816145304197962</v>
      </c>
      <c r="G2445" s="17" t="s">
        <v>102</v>
      </c>
      <c r="H2445" s="18" t="n">
        <v>0.1</v>
      </c>
      <c r="I2445" s="18" t="n">
        <v>2</v>
      </c>
      <c r="J2445" s="19" t="n">
        <v>0.970098861418832</v>
      </c>
      <c r="K2445" s="19" t="n">
        <v>0.48061117411427</v>
      </c>
      <c r="L2445" s="16" t="n">
        <v>13.4819091575213</v>
      </c>
      <c r="M2445" s="19" t="n">
        <v>0.704362014557733</v>
      </c>
      <c r="N2445" s="19" t="n">
        <v>4.23423737082666</v>
      </c>
      <c r="O2445" s="19" t="n">
        <v>1.47395737004424</v>
      </c>
      <c r="P2445" s="19" t="n">
        <v>0.528394886837993</v>
      </c>
      <c r="Q2445" s="17" t="s">
        <v>31</v>
      </c>
      <c r="R2445" s="5" t="str">
        <f aca="false">IF(OR(Q2445="Steel plate",Q2445="Concrete jacket"),"Steel plate or jacket",Q2445)</f>
        <v>Polymer laminate</v>
      </c>
      <c r="S2445" s="5" t="str">
        <f aca="false">IF(O2445&lt;='Tree rules'!$C$4,IF(N2445&lt;='Tree rules'!$C$5,IF(P2445&lt;='Tree rules'!$C$7,"Monitor","Polymer laminate"),IF(P2445&lt;='Tree rules'!$C$8,"Seal cracks","Polymer laminate")),IF(O2445&lt;='Tree rules'!$C$6,IF(P2445&lt;='Tree rules'!$C$9,"Polymer laminate","Steel plate or jacket"),IF(L2445&lt;='Tree rules'!$C$10,"Steel plate or jacket","Polymer laminate")))</f>
        <v>Polymer laminate</v>
      </c>
      <c r="T2445" s="5" t="str">
        <f aca="false">IF(S2445=R2445,"Yes","No")</f>
        <v>Yes</v>
      </c>
    </row>
    <row r="2446" customFormat="false" ht="15" hidden="false" customHeight="false" outlineLevel="0" collapsed="false">
      <c r="A2446" s="15" t="n">
        <v>8157</v>
      </c>
      <c r="B2446" s="16" t="n">
        <v>4.83824151458748</v>
      </c>
      <c r="C2446" s="15" t="n">
        <v>300</v>
      </c>
      <c r="D2446" s="15" t="n">
        <v>400</v>
      </c>
      <c r="E2446" s="15" t="n">
        <v>25</v>
      </c>
      <c r="F2446" s="16" t="n">
        <v>0.635378289490071</v>
      </c>
      <c r="G2446" s="17" t="s">
        <v>101</v>
      </c>
      <c r="H2446" s="18" t="n">
        <v>0.3</v>
      </c>
      <c r="I2446" s="18" t="n">
        <v>1</v>
      </c>
      <c r="J2446" s="19" t="n">
        <v>0.863673147538792</v>
      </c>
      <c r="K2446" s="19" t="n">
        <v>0.506428711840182</v>
      </c>
      <c r="L2446" s="16" t="n">
        <v>13.590566052212</v>
      </c>
      <c r="M2446" s="19" t="n">
        <v>0.939787597888395</v>
      </c>
      <c r="N2446" s="19" t="n">
        <v>0.492253284970271</v>
      </c>
      <c r="O2446" s="19" t="n">
        <v>0.863673147538792</v>
      </c>
      <c r="P2446" s="19" t="n">
        <v>0.351644994615826</v>
      </c>
      <c r="Q2446" s="17" t="s">
        <v>29</v>
      </c>
      <c r="R2446" s="5" t="str">
        <f aca="false">IF(OR(Q2446="Steel plate",Q2446="Concrete jacket"),"Steel plate or jacket",Q2446)</f>
        <v>Monitor</v>
      </c>
      <c r="S2446" s="5" t="str">
        <f aca="false">IF(O2446&lt;='Tree rules'!$C$4,IF(N2446&lt;='Tree rules'!$C$5,IF(P2446&lt;='Tree rules'!$C$7,"Monitor","Polymer laminate"),IF(P2446&lt;='Tree rules'!$C$8,"Seal cracks","Polymer laminate")),IF(O2446&lt;='Tree rules'!$C$6,IF(P2446&lt;='Tree rules'!$C$9,"Polymer laminate","Steel plate or jacket"),IF(L2446&lt;='Tree rules'!$C$10,"Steel plate or jacket","Polymer laminate")))</f>
        <v>Monitor</v>
      </c>
      <c r="T2446" s="5" t="str">
        <f aca="false">IF(S2446=R2446,"Yes","No")</f>
        <v>Yes</v>
      </c>
    </row>
    <row r="2447" customFormat="false" ht="15" hidden="false" customHeight="false" outlineLevel="0" collapsed="false">
      <c r="A2447" s="15" t="n">
        <v>8159</v>
      </c>
      <c r="B2447" s="16" t="n">
        <v>5.20992688254075</v>
      </c>
      <c r="C2447" s="15" t="n">
        <v>230</v>
      </c>
      <c r="D2447" s="15" t="n">
        <v>500</v>
      </c>
      <c r="E2447" s="15" t="n">
        <v>25</v>
      </c>
      <c r="F2447" s="16" t="n">
        <v>0.770204672782022</v>
      </c>
      <c r="G2447" s="17" t="s">
        <v>101</v>
      </c>
      <c r="H2447" s="18" t="n">
        <v>0.3</v>
      </c>
      <c r="I2447" s="18" t="n">
        <v>1.5</v>
      </c>
      <c r="J2447" s="19" t="n">
        <v>0.889138675125474</v>
      </c>
      <c r="K2447" s="19" t="n">
        <v>0.534594025944324</v>
      </c>
      <c r="L2447" s="16" t="n">
        <v>11.4756098734378</v>
      </c>
      <c r="M2447" s="19" t="n">
        <v>0.903176728014522</v>
      </c>
      <c r="N2447" s="19" t="n">
        <v>0.670747717702841</v>
      </c>
      <c r="O2447" s="19" t="n">
        <v>1.09604390070915</v>
      </c>
      <c r="P2447" s="19" t="n">
        <v>0.4396306569377</v>
      </c>
      <c r="Q2447" s="17" t="s">
        <v>31</v>
      </c>
      <c r="R2447" s="5" t="str">
        <f aca="false">IF(OR(Q2447="Steel plate",Q2447="Concrete jacket"),"Steel plate or jacket",Q2447)</f>
        <v>Polymer laminate</v>
      </c>
      <c r="S2447" s="5" t="str">
        <f aca="false">IF(O2447&lt;='Tree rules'!$C$4,IF(N2447&lt;='Tree rules'!$C$5,IF(P2447&lt;='Tree rules'!$C$7,"Monitor","Polymer laminate"),IF(P2447&lt;='Tree rules'!$C$8,"Seal cracks","Polymer laminate")),IF(O2447&lt;='Tree rules'!$C$6,IF(P2447&lt;='Tree rules'!$C$9,"Polymer laminate","Steel plate or jacket"),IF(L2447&lt;='Tree rules'!$C$10,"Steel plate or jacket","Polymer laminate")))</f>
        <v>Polymer laminate</v>
      </c>
      <c r="T2447" s="5" t="str">
        <f aca="false">IF(S2447=R2447,"Yes","No")</f>
        <v>Yes</v>
      </c>
    </row>
    <row r="2448" customFormat="false" ht="15" hidden="false" customHeight="false" outlineLevel="0" collapsed="false">
      <c r="A2448" s="15" t="n">
        <v>8160</v>
      </c>
      <c r="B2448" s="16" t="n">
        <v>5.92476520803823</v>
      </c>
      <c r="C2448" s="15" t="n">
        <v>300</v>
      </c>
      <c r="D2448" s="15" t="n">
        <v>500</v>
      </c>
      <c r="E2448" s="15" t="n">
        <v>25</v>
      </c>
      <c r="F2448" s="16" t="n">
        <v>0.695042622475618</v>
      </c>
      <c r="G2448" s="17" t="s">
        <v>103</v>
      </c>
      <c r="H2448" s="18" t="n">
        <v>0.2</v>
      </c>
      <c r="I2448" s="18" t="n">
        <v>1</v>
      </c>
      <c r="J2448" s="19" t="n">
        <v>0.88415883245343</v>
      </c>
      <c r="K2448" s="19" t="n">
        <v>0.527563054701525</v>
      </c>
      <c r="L2448" s="16" t="n">
        <v>13.1078876284032</v>
      </c>
      <c r="M2448" s="19" t="n">
        <v>0.904025530244315</v>
      </c>
      <c r="N2448" s="19" t="n">
        <v>0.992486949274293</v>
      </c>
      <c r="O2448" s="19" t="n">
        <v>0.88415883245343</v>
      </c>
      <c r="P2448" s="19" t="n">
        <v>0.410960519591558</v>
      </c>
      <c r="Q2448" s="17" t="s">
        <v>29</v>
      </c>
      <c r="R2448" s="5" t="str">
        <f aca="false">IF(OR(Q2448="Steel plate",Q2448="Concrete jacket"),"Steel plate or jacket",Q2448)</f>
        <v>Monitor</v>
      </c>
      <c r="S2448" s="5" t="str">
        <f aca="false">IF(O2448&lt;='Tree rules'!$C$4,IF(N2448&lt;='Tree rules'!$C$5,IF(P2448&lt;='Tree rules'!$C$7,"Monitor","Polymer laminate"),IF(P2448&lt;='Tree rules'!$C$8,"Seal cracks","Polymer laminate")),IF(O2448&lt;='Tree rules'!$C$6,IF(P2448&lt;='Tree rules'!$C$9,"Polymer laminate","Steel plate or jacket"),IF(L2448&lt;='Tree rules'!$C$10,"Steel plate or jacket","Polymer laminate")))</f>
        <v>Monitor</v>
      </c>
      <c r="T2448" s="5" t="str">
        <f aca="false">IF(S2448=R2448,"Yes","No")</f>
        <v>Yes</v>
      </c>
    </row>
    <row r="2449" customFormat="false" ht="15" hidden="false" customHeight="false" outlineLevel="0" collapsed="false">
      <c r="A2449" s="15" t="n">
        <v>8166</v>
      </c>
      <c r="B2449" s="16" t="n">
        <v>5.79375770110899</v>
      </c>
      <c r="C2449" s="15" t="n">
        <v>230</v>
      </c>
      <c r="D2449" s="15" t="n">
        <v>500</v>
      </c>
      <c r="E2449" s="15" t="n">
        <v>30</v>
      </c>
      <c r="F2449" s="16" t="n">
        <v>0.604384889109233</v>
      </c>
      <c r="G2449" s="17" t="s">
        <v>103</v>
      </c>
      <c r="H2449" s="18" t="n">
        <v>0.2</v>
      </c>
      <c r="I2449" s="18" t="n">
        <v>1.5</v>
      </c>
      <c r="J2449" s="19" t="n">
        <v>0.850047716537644</v>
      </c>
      <c r="K2449" s="19" t="n">
        <v>0.467969342035626</v>
      </c>
      <c r="L2449" s="16" t="n">
        <v>12.8180480113031</v>
      </c>
      <c r="M2449" s="19" t="n">
        <v>0.488565467321844</v>
      </c>
      <c r="N2449" s="19" t="n">
        <v>1.55956179879746</v>
      </c>
      <c r="O2449" s="19" t="n">
        <v>1.07617343950296</v>
      </c>
      <c r="P2449" s="19" t="n">
        <v>0.607038839436191</v>
      </c>
      <c r="Q2449" s="17" t="s">
        <v>31</v>
      </c>
      <c r="R2449" s="5" t="str">
        <f aca="false">IF(OR(Q2449="Steel plate",Q2449="Concrete jacket"),"Steel plate or jacket",Q2449)</f>
        <v>Polymer laminate</v>
      </c>
      <c r="S2449" s="5" t="str">
        <f aca="false">IF(O2449&lt;='Tree rules'!$C$4,IF(N2449&lt;='Tree rules'!$C$5,IF(P2449&lt;='Tree rules'!$C$7,"Monitor","Polymer laminate"),IF(P2449&lt;='Tree rules'!$C$8,"Seal cracks","Polymer laminate")),IF(O2449&lt;='Tree rules'!$C$6,IF(P2449&lt;='Tree rules'!$C$9,"Polymer laminate","Steel plate or jacket"),IF(L2449&lt;='Tree rules'!$C$10,"Steel plate or jacket","Polymer laminate")))</f>
        <v>Polymer laminate</v>
      </c>
      <c r="T2449" s="5" t="str">
        <f aca="false">IF(S2449=R2449,"Yes","No")</f>
        <v>Yes</v>
      </c>
    </row>
    <row r="2450" customFormat="false" ht="15" hidden="false" customHeight="false" outlineLevel="0" collapsed="false">
      <c r="A2450" s="15" t="n">
        <v>8170</v>
      </c>
      <c r="B2450" s="16" t="n">
        <v>3.0799016841123</v>
      </c>
      <c r="C2450" s="15" t="n">
        <v>230</v>
      </c>
      <c r="D2450" s="15" t="n">
        <v>300</v>
      </c>
      <c r="E2450" s="15" t="n">
        <v>30</v>
      </c>
      <c r="F2450" s="16" t="n">
        <v>0.576243217710084</v>
      </c>
      <c r="G2450" s="17" t="s">
        <v>103</v>
      </c>
      <c r="H2450" s="18" t="n">
        <v>0.2</v>
      </c>
      <c r="I2450" s="18" t="n">
        <v>1</v>
      </c>
      <c r="J2450" s="19" t="n">
        <v>0.910705916998267</v>
      </c>
      <c r="K2450" s="19" t="n">
        <v>0.424416531005693</v>
      </c>
      <c r="L2450" s="16" t="n">
        <v>12.0308659535637</v>
      </c>
      <c r="M2450" s="19" t="n">
        <v>0.195856959048738</v>
      </c>
      <c r="N2450" s="19" t="n">
        <v>1.10079920594147</v>
      </c>
      <c r="O2450" s="19" t="n">
        <v>0.910705916998267</v>
      </c>
      <c r="P2450" s="19" t="n">
        <v>0.971718029641459</v>
      </c>
      <c r="Q2450" s="17" t="s">
        <v>31</v>
      </c>
      <c r="R2450" s="5" t="str">
        <f aca="false">IF(OR(Q2450="Steel plate",Q2450="Concrete jacket"),"Steel plate or jacket",Q2450)</f>
        <v>Polymer laminate</v>
      </c>
      <c r="S2450" s="5" t="str">
        <f aca="false">IF(O2450&lt;='Tree rules'!$C$4,IF(N2450&lt;='Tree rules'!$C$5,IF(P2450&lt;='Tree rules'!$C$7,"Monitor","Polymer laminate"),IF(P2450&lt;='Tree rules'!$C$8,"Seal cracks","Polymer laminate")),IF(O2450&lt;='Tree rules'!$C$6,IF(P2450&lt;='Tree rules'!$C$9,"Polymer laminate","Steel plate or jacket"),IF(L2450&lt;='Tree rules'!$C$10,"Steel plate or jacket","Polymer laminate")))</f>
        <v>Seal cracks</v>
      </c>
      <c r="T2450" s="5" t="str">
        <f aca="false">IF(S2450=R2450,"Yes","No")</f>
        <v>No</v>
      </c>
    </row>
    <row r="2451" customFormat="false" ht="15" hidden="false" customHeight="false" outlineLevel="0" collapsed="false">
      <c r="A2451" s="15" t="n">
        <v>8174</v>
      </c>
      <c r="B2451" s="16" t="n">
        <v>3.69989816162984</v>
      </c>
      <c r="C2451" s="15" t="n">
        <v>300</v>
      </c>
      <c r="D2451" s="15" t="n">
        <v>325</v>
      </c>
      <c r="E2451" s="15" t="n">
        <v>20</v>
      </c>
      <c r="F2451" s="16" t="n">
        <v>0.67080270183412</v>
      </c>
      <c r="G2451" s="17" t="s">
        <v>101</v>
      </c>
      <c r="H2451" s="18" t="n">
        <v>0.3</v>
      </c>
      <c r="I2451" s="18" t="n">
        <v>1</v>
      </c>
      <c r="J2451" s="19" t="n">
        <v>0.907553893288169</v>
      </c>
      <c r="K2451" s="19" t="n">
        <v>0.545782954796544</v>
      </c>
      <c r="L2451" s="16" t="n">
        <v>13.1668973723482</v>
      </c>
      <c r="M2451" s="19" t="n">
        <v>0.84665157929997</v>
      </c>
      <c r="N2451" s="19" t="n">
        <v>0.564867286856991</v>
      </c>
      <c r="O2451" s="19" t="n">
        <v>0.907553893288169</v>
      </c>
      <c r="P2451" s="19" t="n">
        <v>0.413225360458137</v>
      </c>
      <c r="Q2451" s="17" t="s">
        <v>29</v>
      </c>
      <c r="R2451" s="5" t="str">
        <f aca="false">IF(OR(Q2451="Steel plate",Q2451="Concrete jacket"),"Steel plate or jacket",Q2451)</f>
        <v>Monitor</v>
      </c>
      <c r="S2451" s="5" t="str">
        <f aca="false">IF(O2451&lt;='Tree rules'!$C$4,IF(N2451&lt;='Tree rules'!$C$5,IF(P2451&lt;='Tree rules'!$C$7,"Monitor","Polymer laminate"),IF(P2451&lt;='Tree rules'!$C$8,"Seal cracks","Polymer laminate")),IF(O2451&lt;='Tree rules'!$C$6,IF(P2451&lt;='Tree rules'!$C$9,"Polymer laminate","Steel plate or jacket"),IF(L2451&lt;='Tree rules'!$C$10,"Steel plate or jacket","Polymer laminate")))</f>
        <v>Monitor</v>
      </c>
      <c r="T2451" s="5" t="str">
        <f aca="false">IF(S2451=R2451,"Yes","No")</f>
        <v>Yes</v>
      </c>
    </row>
    <row r="2452" customFormat="false" ht="15" hidden="false" customHeight="false" outlineLevel="0" collapsed="false">
      <c r="A2452" s="15" t="n">
        <v>8177</v>
      </c>
      <c r="B2452" s="16" t="n">
        <v>6.63795165504934</v>
      </c>
      <c r="C2452" s="15" t="n">
        <v>230</v>
      </c>
      <c r="D2452" s="15" t="n">
        <v>650</v>
      </c>
      <c r="E2452" s="15" t="n">
        <v>30</v>
      </c>
      <c r="F2452" s="16" t="n">
        <v>0.680685971455249</v>
      </c>
      <c r="G2452" s="17" t="s">
        <v>101</v>
      </c>
      <c r="H2452" s="18" t="n">
        <v>0.3</v>
      </c>
      <c r="I2452" s="18" t="n">
        <v>2</v>
      </c>
      <c r="J2452" s="19" t="n">
        <v>0.882126420642166</v>
      </c>
      <c r="K2452" s="19" t="n">
        <v>0.604363485925416</v>
      </c>
      <c r="L2452" s="16" t="n">
        <v>11.0264977658627</v>
      </c>
      <c r="M2452" s="19" t="n">
        <v>0.615937973861747</v>
      </c>
      <c r="N2452" s="19" t="n">
        <v>0.867382518837177</v>
      </c>
      <c r="O2452" s="19" t="n">
        <v>1.23112784267812</v>
      </c>
      <c r="P2452" s="19" t="n">
        <v>0.599537797723615</v>
      </c>
      <c r="Q2452" s="17" t="s">
        <v>31</v>
      </c>
      <c r="R2452" s="5" t="str">
        <f aca="false">IF(OR(Q2452="Steel plate",Q2452="Concrete jacket"),"Steel plate or jacket",Q2452)</f>
        <v>Polymer laminate</v>
      </c>
      <c r="S2452" s="5" t="str">
        <f aca="false">IF(O2452&lt;='Tree rules'!$C$4,IF(N2452&lt;='Tree rules'!$C$5,IF(P2452&lt;='Tree rules'!$C$7,"Monitor","Polymer laminate"),IF(P2452&lt;='Tree rules'!$C$8,"Seal cracks","Polymer laminate")),IF(O2452&lt;='Tree rules'!$C$6,IF(P2452&lt;='Tree rules'!$C$9,"Polymer laminate","Steel plate or jacket"),IF(L2452&lt;='Tree rules'!$C$10,"Steel plate or jacket","Polymer laminate")))</f>
        <v>Polymer laminate</v>
      </c>
      <c r="T2452" s="5" t="str">
        <f aca="false">IF(S2452=R2452,"Yes","No")</f>
        <v>Yes</v>
      </c>
    </row>
    <row r="2453" customFormat="false" ht="15" hidden="false" customHeight="false" outlineLevel="0" collapsed="false">
      <c r="A2453" s="15" t="n">
        <v>8180</v>
      </c>
      <c r="B2453" s="16" t="n">
        <v>4.92922636988031</v>
      </c>
      <c r="C2453" s="15" t="n">
        <v>300</v>
      </c>
      <c r="D2453" s="15" t="n">
        <v>500</v>
      </c>
      <c r="E2453" s="15" t="n">
        <v>25</v>
      </c>
      <c r="F2453" s="16" t="n">
        <v>0.738112811416104</v>
      </c>
      <c r="G2453" s="17" t="s">
        <v>103</v>
      </c>
      <c r="H2453" s="18" t="n">
        <v>0.2</v>
      </c>
      <c r="I2453" s="18" t="n">
        <v>2</v>
      </c>
      <c r="J2453" s="19" t="n">
        <v>0.855408805742253</v>
      </c>
      <c r="K2453" s="19" t="n">
        <v>0.505856827826509</v>
      </c>
      <c r="L2453" s="16" t="n">
        <v>10.8573268059038</v>
      </c>
      <c r="M2453" s="19" t="n">
        <v>0.940148321445174</v>
      </c>
      <c r="N2453" s="19" t="n">
        <v>1.20359359496747</v>
      </c>
      <c r="O2453" s="19" t="n">
        <v>1.27810322651687</v>
      </c>
      <c r="P2453" s="19" t="n">
        <v>0.410898908768514</v>
      </c>
      <c r="Q2453" s="17" t="s">
        <v>31</v>
      </c>
      <c r="R2453" s="5" t="str">
        <f aca="false">IF(OR(Q2453="Steel plate",Q2453="Concrete jacket"),"Steel plate or jacket",Q2453)</f>
        <v>Polymer laminate</v>
      </c>
      <c r="S2453" s="5" t="str">
        <f aca="false">IF(O2453&lt;='Tree rules'!$C$4,IF(N2453&lt;='Tree rules'!$C$5,IF(P2453&lt;='Tree rules'!$C$7,"Monitor","Polymer laminate"),IF(P2453&lt;='Tree rules'!$C$8,"Seal cracks","Polymer laminate")),IF(O2453&lt;='Tree rules'!$C$6,IF(P2453&lt;='Tree rules'!$C$9,"Polymer laminate","Steel plate or jacket"),IF(L2453&lt;='Tree rules'!$C$10,"Steel plate or jacket","Polymer laminate")))</f>
        <v>Polymer laminate</v>
      </c>
      <c r="T2453" s="5" t="str">
        <f aca="false">IF(S2453=R2453,"Yes","No")</f>
        <v>Yes</v>
      </c>
    </row>
    <row r="2454" customFormat="false" ht="15" hidden="false" customHeight="false" outlineLevel="0" collapsed="false">
      <c r="A2454" s="15" t="n">
        <v>8186</v>
      </c>
      <c r="B2454" s="16" t="n">
        <v>4.12614459876628</v>
      </c>
      <c r="C2454" s="15" t="n">
        <v>300</v>
      </c>
      <c r="D2454" s="15" t="n">
        <v>375</v>
      </c>
      <c r="E2454" s="15" t="n">
        <v>30</v>
      </c>
      <c r="F2454" s="16" t="n">
        <v>0.683367586279351</v>
      </c>
      <c r="G2454" s="17" t="s">
        <v>103</v>
      </c>
      <c r="H2454" s="18" t="n">
        <v>0.2</v>
      </c>
      <c r="I2454" s="18" t="n">
        <v>1</v>
      </c>
      <c r="J2454" s="19" t="n">
        <v>0.987514166904333</v>
      </c>
      <c r="K2454" s="19" t="n">
        <v>0.405336602389179</v>
      </c>
      <c r="L2454" s="16" t="n">
        <v>12.4656936518619</v>
      </c>
      <c r="M2454" s="19" t="n">
        <v>0.946620058682016</v>
      </c>
      <c r="N2454" s="19" t="n">
        <v>0.887655506652241</v>
      </c>
      <c r="O2454" s="19" t="n">
        <v>0.987514166904332</v>
      </c>
      <c r="P2454" s="19" t="n">
        <v>0.32435882152061</v>
      </c>
      <c r="Q2454" s="17" t="s">
        <v>29</v>
      </c>
      <c r="R2454" s="5" t="str">
        <f aca="false">IF(OR(Q2454="Steel plate",Q2454="Concrete jacket"),"Steel plate or jacket",Q2454)</f>
        <v>Monitor</v>
      </c>
      <c r="S2454" s="5" t="str">
        <f aca="false">IF(O2454&lt;='Tree rules'!$C$4,IF(N2454&lt;='Tree rules'!$C$5,IF(P2454&lt;='Tree rules'!$C$7,"Monitor","Polymer laminate"),IF(P2454&lt;='Tree rules'!$C$8,"Seal cracks","Polymer laminate")),IF(O2454&lt;='Tree rules'!$C$6,IF(P2454&lt;='Tree rules'!$C$9,"Polymer laminate","Steel plate or jacket"),IF(L2454&lt;='Tree rules'!$C$10,"Steel plate or jacket","Polymer laminate")))</f>
        <v>Monitor</v>
      </c>
      <c r="T2454" s="5" t="str">
        <f aca="false">IF(S2454=R2454,"Yes","No")</f>
        <v>Yes</v>
      </c>
    </row>
    <row r="2455" customFormat="false" ht="15" hidden="false" customHeight="false" outlineLevel="0" collapsed="false">
      <c r="A2455" s="15" t="n">
        <v>8188</v>
      </c>
      <c r="B2455" s="16" t="n">
        <v>7.53866056063249</v>
      </c>
      <c r="C2455" s="15" t="n">
        <v>230</v>
      </c>
      <c r="D2455" s="15" t="n">
        <v>625</v>
      </c>
      <c r="E2455" s="15" t="n">
        <v>30</v>
      </c>
      <c r="F2455" s="16" t="n">
        <v>0.603925598347216</v>
      </c>
      <c r="G2455" s="17" t="s">
        <v>101</v>
      </c>
      <c r="H2455" s="18" t="n">
        <v>0.3</v>
      </c>
      <c r="I2455" s="18" t="n">
        <v>1.5</v>
      </c>
      <c r="J2455" s="19" t="n">
        <v>0.872534128935603</v>
      </c>
      <c r="K2455" s="19" t="n">
        <v>0.582982356717795</v>
      </c>
      <c r="L2455" s="16" t="n">
        <v>13.0201391375345</v>
      </c>
      <c r="M2455" s="19" t="n">
        <v>0.946916117572899</v>
      </c>
      <c r="N2455" s="19" t="n">
        <v>0.61692642485776</v>
      </c>
      <c r="O2455" s="19" t="n">
        <v>1.05446519200161</v>
      </c>
      <c r="P2455" s="19" t="n">
        <v>0.395282524431733</v>
      </c>
      <c r="Q2455" s="17" t="s">
        <v>31</v>
      </c>
      <c r="R2455" s="5" t="str">
        <f aca="false">IF(OR(Q2455="Steel plate",Q2455="Concrete jacket"),"Steel plate or jacket",Q2455)</f>
        <v>Polymer laminate</v>
      </c>
      <c r="S2455" s="5" t="str">
        <f aca="false">IF(O2455&lt;='Tree rules'!$C$4,IF(N2455&lt;='Tree rules'!$C$5,IF(P2455&lt;='Tree rules'!$C$7,"Monitor","Polymer laminate"),IF(P2455&lt;='Tree rules'!$C$8,"Seal cracks","Polymer laminate")),IF(O2455&lt;='Tree rules'!$C$6,IF(P2455&lt;='Tree rules'!$C$9,"Polymer laminate","Steel plate or jacket"),IF(L2455&lt;='Tree rules'!$C$10,"Steel plate or jacket","Polymer laminate")))</f>
        <v>Polymer laminate</v>
      </c>
      <c r="T2455" s="5" t="str">
        <f aca="false">IF(S2455=R2455,"Yes","No")</f>
        <v>Yes</v>
      </c>
    </row>
    <row r="2456" customFormat="false" ht="15" hidden="false" customHeight="false" outlineLevel="0" collapsed="false">
      <c r="A2456" s="15" t="n">
        <v>8192</v>
      </c>
      <c r="B2456" s="16" t="n">
        <v>7.29228570594092</v>
      </c>
      <c r="C2456" s="15" t="n">
        <v>300</v>
      </c>
      <c r="D2456" s="15" t="n">
        <v>575</v>
      </c>
      <c r="E2456" s="15" t="n">
        <v>20</v>
      </c>
      <c r="F2456" s="16" t="n">
        <v>0.613592315154257</v>
      </c>
      <c r="G2456" s="17" t="s">
        <v>102</v>
      </c>
      <c r="H2456" s="18" t="n">
        <v>0.1</v>
      </c>
      <c r="I2456" s="18" t="n">
        <v>1</v>
      </c>
      <c r="J2456" s="19" t="n">
        <v>0.884592056027726</v>
      </c>
      <c r="K2456" s="19" t="n">
        <v>0.49609884528983</v>
      </c>
      <c r="L2456" s="16" t="n">
        <v>14.2427455194159</v>
      </c>
      <c r="M2456" s="19" t="n">
        <v>0.621913561440039</v>
      </c>
      <c r="N2456" s="19" t="n">
        <v>2.46421449828311</v>
      </c>
      <c r="O2456" s="19" t="n">
        <v>0.884592056027726</v>
      </c>
      <c r="P2456" s="19" t="n">
        <v>0.567195590845934</v>
      </c>
      <c r="Q2456" s="17" t="s">
        <v>30</v>
      </c>
      <c r="R2456" s="5" t="str">
        <f aca="false">IF(OR(Q2456="Steel plate",Q2456="Concrete jacket"),"Steel plate or jacket",Q2456)</f>
        <v>Seal cracks</v>
      </c>
      <c r="S2456" s="5" t="str">
        <f aca="false">IF(O2456&lt;='Tree rules'!$C$4,IF(N2456&lt;='Tree rules'!$C$5,IF(P2456&lt;='Tree rules'!$C$7,"Monitor","Polymer laminate"),IF(P2456&lt;='Tree rules'!$C$8,"Seal cracks","Polymer laminate")),IF(O2456&lt;='Tree rules'!$C$6,IF(P2456&lt;='Tree rules'!$C$9,"Polymer laminate","Steel plate or jacket"),IF(L2456&lt;='Tree rules'!$C$10,"Steel plate or jacket","Polymer laminate")))</f>
        <v>Seal cracks</v>
      </c>
      <c r="T2456" s="5" t="str">
        <f aca="false">IF(S2456=R2456,"Yes","No")</f>
        <v>Yes</v>
      </c>
    </row>
    <row r="2457" customFormat="false" ht="15" hidden="false" customHeight="false" outlineLevel="0" collapsed="false">
      <c r="A2457" s="15" t="n">
        <v>8194</v>
      </c>
      <c r="B2457" s="16" t="n">
        <v>6.33553904725023</v>
      </c>
      <c r="C2457" s="15" t="n">
        <v>230</v>
      </c>
      <c r="D2457" s="15" t="n">
        <v>500</v>
      </c>
      <c r="E2457" s="15" t="n">
        <v>20</v>
      </c>
      <c r="F2457" s="16" t="n">
        <v>0.577653504586516</v>
      </c>
      <c r="G2457" s="17" t="s">
        <v>101</v>
      </c>
      <c r="H2457" s="18" t="n">
        <v>0.3</v>
      </c>
      <c r="I2457" s="18" t="n">
        <v>2</v>
      </c>
      <c r="J2457" s="19" t="n">
        <v>0.883895155096778</v>
      </c>
      <c r="K2457" s="19" t="n">
        <v>0.411453597011564</v>
      </c>
      <c r="L2457" s="16" t="n">
        <v>13.9549318221371</v>
      </c>
      <c r="M2457" s="19" t="n">
        <v>0.533490684596007</v>
      </c>
      <c r="N2457" s="19" t="n">
        <v>1.0163163534377</v>
      </c>
      <c r="O2457" s="19" t="n">
        <v>1.40410846924789</v>
      </c>
      <c r="P2457" s="19" t="n">
        <v>0.787297366342057</v>
      </c>
      <c r="Q2457" s="17" t="s">
        <v>31</v>
      </c>
      <c r="R2457" s="5" t="str">
        <f aca="false">IF(OR(Q2457="Steel plate",Q2457="Concrete jacket"),"Steel plate or jacket",Q2457)</f>
        <v>Polymer laminate</v>
      </c>
      <c r="S2457" s="5" t="str">
        <f aca="false">IF(O2457&lt;='Tree rules'!$C$4,IF(N2457&lt;='Tree rules'!$C$5,IF(P2457&lt;='Tree rules'!$C$7,"Monitor","Polymer laminate"),IF(P2457&lt;='Tree rules'!$C$8,"Seal cracks","Polymer laminate")),IF(O2457&lt;='Tree rules'!$C$6,IF(P2457&lt;='Tree rules'!$C$9,"Polymer laminate","Steel plate or jacket"),IF(L2457&lt;='Tree rules'!$C$10,"Steel plate or jacket","Polymer laminate")))</f>
        <v>Polymer laminate</v>
      </c>
      <c r="T2457" s="5" t="str">
        <f aca="false">IF(S2457=R2457,"Yes","No")</f>
        <v>Yes</v>
      </c>
    </row>
    <row r="2458" customFormat="false" ht="15" hidden="false" customHeight="false" outlineLevel="0" collapsed="false">
      <c r="A2458" s="15" t="n">
        <v>8195</v>
      </c>
      <c r="B2458" s="16" t="n">
        <v>5.13103869095061</v>
      </c>
      <c r="C2458" s="15" t="n">
        <v>300</v>
      </c>
      <c r="D2458" s="15" t="n">
        <v>450</v>
      </c>
      <c r="E2458" s="15" t="n">
        <v>20</v>
      </c>
      <c r="F2458" s="16" t="n">
        <v>0.663570725510715</v>
      </c>
      <c r="G2458" s="17" t="s">
        <v>101</v>
      </c>
      <c r="H2458" s="18" t="n">
        <v>0.3</v>
      </c>
      <c r="I2458" s="18" t="n">
        <v>2</v>
      </c>
      <c r="J2458" s="19" t="n">
        <v>0.914358568360965</v>
      </c>
      <c r="K2458" s="19" t="n">
        <v>0.419226680942238</v>
      </c>
      <c r="L2458" s="16" t="n">
        <v>12.7005908191847</v>
      </c>
      <c r="M2458" s="19" t="n">
        <v>0.905612992768802</v>
      </c>
      <c r="N2458" s="19" t="n">
        <v>0.984218761949367</v>
      </c>
      <c r="O2458" s="19" t="n">
        <v>1.44539362891687</v>
      </c>
      <c r="P2458" s="19" t="n">
        <v>0.493440351874334</v>
      </c>
      <c r="Q2458" s="17" t="s">
        <v>104</v>
      </c>
      <c r="R2458" s="5" t="str">
        <f aca="false">IF(OR(Q2458="Steel plate",Q2458="Concrete jacket"),"Steel plate or jacket",Q2458)</f>
        <v>Steel plate or jacket</v>
      </c>
      <c r="S2458" s="5" t="str">
        <f aca="false">IF(O2458&lt;='Tree rules'!$C$4,IF(N2458&lt;='Tree rules'!$C$5,IF(P2458&lt;='Tree rules'!$C$7,"Monitor","Polymer laminate"),IF(P2458&lt;='Tree rules'!$C$8,"Seal cracks","Polymer laminate")),IF(O2458&lt;='Tree rules'!$C$6,IF(P2458&lt;='Tree rules'!$C$9,"Polymer laminate","Steel plate or jacket"),IF(L2458&lt;='Tree rules'!$C$10,"Steel plate or jacket","Polymer laminate")))</f>
        <v>Steel plate or jacket</v>
      </c>
      <c r="T2458" s="5" t="str">
        <f aca="false">IF(S2458=R2458,"Yes","No")</f>
        <v>Yes</v>
      </c>
    </row>
    <row r="2459" customFormat="false" ht="15" hidden="false" customHeight="false" outlineLevel="0" collapsed="false">
      <c r="A2459" s="15" t="n">
        <v>8197</v>
      </c>
      <c r="B2459" s="16" t="n">
        <v>3.38285288572529</v>
      </c>
      <c r="C2459" s="15" t="n">
        <v>300</v>
      </c>
      <c r="D2459" s="15" t="n">
        <v>325</v>
      </c>
      <c r="E2459" s="15" t="n">
        <v>30</v>
      </c>
      <c r="F2459" s="16" t="n">
        <v>0.960869437657093</v>
      </c>
      <c r="G2459" s="17" t="s">
        <v>101</v>
      </c>
      <c r="H2459" s="18" t="n">
        <v>0.3</v>
      </c>
      <c r="I2459" s="18" t="n">
        <v>1</v>
      </c>
      <c r="J2459" s="19" t="n">
        <v>0.867746213810848</v>
      </c>
      <c r="K2459" s="19" t="n">
        <v>0.46019791919499</v>
      </c>
      <c r="L2459" s="16" t="n">
        <v>12.1249207373666</v>
      </c>
      <c r="M2459" s="19" t="n">
        <v>0.680888696877485</v>
      </c>
      <c r="N2459" s="19" t="n">
        <v>0.629974076284757</v>
      </c>
      <c r="O2459" s="19" t="n">
        <v>0.867746213810848</v>
      </c>
      <c r="P2459" s="19" t="n">
        <v>0.480903636773207</v>
      </c>
      <c r="Q2459" s="17" t="s">
        <v>29</v>
      </c>
      <c r="R2459" s="5" t="str">
        <f aca="false">IF(OR(Q2459="Steel plate",Q2459="Concrete jacket"),"Steel plate or jacket",Q2459)</f>
        <v>Monitor</v>
      </c>
      <c r="S2459" s="5" t="str">
        <f aca="false">IF(O2459&lt;='Tree rules'!$C$4,IF(N2459&lt;='Tree rules'!$C$5,IF(P2459&lt;='Tree rules'!$C$7,"Monitor","Polymer laminate"),IF(P2459&lt;='Tree rules'!$C$8,"Seal cracks","Polymer laminate")),IF(O2459&lt;='Tree rules'!$C$6,IF(P2459&lt;='Tree rules'!$C$9,"Polymer laminate","Steel plate or jacket"),IF(L2459&lt;='Tree rules'!$C$10,"Steel plate or jacket","Polymer laminate")))</f>
        <v>Monitor</v>
      </c>
      <c r="T2459" s="5" t="str">
        <f aca="false">IF(S2459=R2459,"Yes","No")</f>
        <v>Yes</v>
      </c>
    </row>
    <row r="2460" customFormat="false" ht="15" hidden="false" customHeight="false" outlineLevel="0" collapsed="false">
      <c r="A2460" s="15" t="n">
        <v>8198</v>
      </c>
      <c r="B2460" s="16" t="n">
        <v>4.41361759299072</v>
      </c>
      <c r="C2460" s="15" t="n">
        <v>300</v>
      </c>
      <c r="D2460" s="15" t="n">
        <v>425</v>
      </c>
      <c r="E2460" s="15" t="n">
        <v>25</v>
      </c>
      <c r="F2460" s="16" t="n">
        <v>0.884177351933803</v>
      </c>
      <c r="G2460" s="17" t="s">
        <v>101</v>
      </c>
      <c r="H2460" s="18" t="n">
        <v>0.3</v>
      </c>
      <c r="I2460" s="18" t="n">
        <v>1.5</v>
      </c>
      <c r="J2460" s="19" t="n">
        <v>0.871977632703648</v>
      </c>
      <c r="K2460" s="19" t="n">
        <v>0.51293073059036</v>
      </c>
      <c r="L2460" s="16" t="n">
        <v>11.6454290052526</v>
      </c>
      <c r="M2460" s="19" t="n">
        <v>0.393174689478918</v>
      </c>
      <c r="N2460" s="19" t="n">
        <v>0.748731328915753</v>
      </c>
      <c r="O2460" s="19" t="n">
        <v>1.08433438695491</v>
      </c>
      <c r="P2460" s="19" t="n">
        <v>0.986535110980131</v>
      </c>
      <c r="Q2460" s="17" t="s">
        <v>31</v>
      </c>
      <c r="R2460" s="5" t="str">
        <f aca="false">IF(OR(Q2460="Steel plate",Q2460="Concrete jacket"),"Steel plate or jacket",Q2460)</f>
        <v>Polymer laminate</v>
      </c>
      <c r="S2460" s="5" t="str">
        <f aca="false">IF(O2460&lt;='Tree rules'!$C$4,IF(N2460&lt;='Tree rules'!$C$5,IF(P2460&lt;='Tree rules'!$C$7,"Monitor","Polymer laminate"),IF(P2460&lt;='Tree rules'!$C$8,"Seal cracks","Polymer laminate")),IF(O2460&lt;='Tree rules'!$C$6,IF(P2460&lt;='Tree rules'!$C$9,"Polymer laminate","Steel plate or jacket"),IF(L2460&lt;='Tree rules'!$C$10,"Steel plate or jacket","Polymer laminate")))</f>
        <v>Polymer laminate</v>
      </c>
      <c r="T2460" s="5" t="str">
        <f aca="false">IF(S2460=R2460,"Yes","No")</f>
        <v>Yes</v>
      </c>
    </row>
    <row r="2461" customFormat="false" ht="15" hidden="false" customHeight="false" outlineLevel="0" collapsed="false">
      <c r="A2461" s="15" t="n">
        <v>8199</v>
      </c>
      <c r="B2461" s="16" t="n">
        <v>3.06013101494239</v>
      </c>
      <c r="C2461" s="15" t="n">
        <v>300</v>
      </c>
      <c r="D2461" s="15" t="n">
        <v>300</v>
      </c>
      <c r="E2461" s="15" t="n">
        <v>30</v>
      </c>
      <c r="F2461" s="16" t="n">
        <v>0.791582400904515</v>
      </c>
      <c r="G2461" s="17" t="s">
        <v>101</v>
      </c>
      <c r="H2461" s="18" t="n">
        <v>0.3</v>
      </c>
      <c r="I2461" s="18" t="n">
        <v>1.5</v>
      </c>
      <c r="J2461" s="19" t="n">
        <v>0.988626073573479</v>
      </c>
      <c r="K2461" s="19" t="n">
        <v>0.454816591418999</v>
      </c>
      <c r="L2461" s="16" t="n">
        <v>12.047759901348</v>
      </c>
      <c r="M2461" s="19" t="n">
        <v>0.787847076902862</v>
      </c>
      <c r="N2461" s="19" t="n">
        <v>1.04315007626712</v>
      </c>
      <c r="O2461" s="19" t="n">
        <v>1.2581173398749</v>
      </c>
      <c r="P2461" s="19" t="n">
        <v>0.438061137975588</v>
      </c>
      <c r="Q2461" s="17" t="s">
        <v>31</v>
      </c>
      <c r="R2461" s="5" t="str">
        <f aca="false">IF(OR(Q2461="Steel plate",Q2461="Concrete jacket"),"Steel plate or jacket",Q2461)</f>
        <v>Polymer laminate</v>
      </c>
      <c r="S2461" s="5" t="str">
        <f aca="false">IF(O2461&lt;='Tree rules'!$C$4,IF(N2461&lt;='Tree rules'!$C$5,IF(P2461&lt;='Tree rules'!$C$7,"Monitor","Polymer laminate"),IF(P2461&lt;='Tree rules'!$C$8,"Seal cracks","Polymer laminate")),IF(O2461&lt;='Tree rules'!$C$6,IF(P2461&lt;='Tree rules'!$C$9,"Polymer laminate","Steel plate or jacket"),IF(L2461&lt;='Tree rules'!$C$10,"Steel plate or jacket","Polymer laminate")))</f>
        <v>Polymer laminate</v>
      </c>
      <c r="T2461" s="5" t="str">
        <f aca="false">IF(S2461=R2461,"Yes","No")</f>
        <v>Yes</v>
      </c>
    </row>
    <row r="2462" customFormat="false" ht="15" hidden="false" customHeight="false" outlineLevel="0" collapsed="false">
      <c r="A2462" s="15" t="n">
        <v>8201</v>
      </c>
      <c r="B2462" s="16" t="n">
        <v>3.61886542913195</v>
      </c>
      <c r="C2462" s="15" t="n">
        <v>230</v>
      </c>
      <c r="D2462" s="15" t="n">
        <v>325</v>
      </c>
      <c r="E2462" s="15" t="n">
        <v>20</v>
      </c>
      <c r="F2462" s="16" t="n">
        <v>0.739439918465071</v>
      </c>
      <c r="G2462" s="17" t="s">
        <v>102</v>
      </c>
      <c r="H2462" s="18" t="n">
        <v>0.1</v>
      </c>
      <c r="I2462" s="18" t="n">
        <v>2</v>
      </c>
      <c r="J2462" s="19" t="n">
        <v>0.856212078578424</v>
      </c>
      <c r="K2462" s="19" t="n">
        <v>0.46394913208112</v>
      </c>
      <c r="L2462" s="16" t="n">
        <v>13.6047572523757</v>
      </c>
      <c r="M2462" s="19" t="n">
        <v>0.858220468373705</v>
      </c>
      <c r="N2462" s="19" t="n">
        <v>3.46813061131545</v>
      </c>
      <c r="O2462" s="19" t="n">
        <v>1.31518530642302</v>
      </c>
      <c r="P2462" s="19" t="n">
        <v>0.437466990445141</v>
      </c>
      <c r="Q2462" s="17" t="s">
        <v>31</v>
      </c>
      <c r="R2462" s="5" t="str">
        <f aca="false">IF(OR(Q2462="Steel plate",Q2462="Concrete jacket"),"Steel plate or jacket",Q2462)</f>
        <v>Polymer laminate</v>
      </c>
      <c r="S2462" s="5" t="str">
        <f aca="false">IF(O2462&lt;='Tree rules'!$C$4,IF(N2462&lt;='Tree rules'!$C$5,IF(P2462&lt;='Tree rules'!$C$7,"Monitor","Polymer laminate"),IF(P2462&lt;='Tree rules'!$C$8,"Seal cracks","Polymer laminate")),IF(O2462&lt;='Tree rules'!$C$6,IF(P2462&lt;='Tree rules'!$C$9,"Polymer laminate","Steel plate or jacket"),IF(L2462&lt;='Tree rules'!$C$10,"Steel plate or jacket","Polymer laminate")))</f>
        <v>Polymer laminate</v>
      </c>
      <c r="T2462" s="5" t="str">
        <f aca="false">IF(S2462=R2462,"Yes","No")</f>
        <v>Yes</v>
      </c>
    </row>
    <row r="2463" customFormat="false" ht="15" hidden="false" customHeight="false" outlineLevel="0" collapsed="false">
      <c r="A2463" s="15" t="n">
        <v>8203</v>
      </c>
      <c r="B2463" s="16" t="n">
        <v>5.19059478442378</v>
      </c>
      <c r="C2463" s="15" t="n">
        <v>300</v>
      </c>
      <c r="D2463" s="15" t="n">
        <v>425</v>
      </c>
      <c r="E2463" s="15" t="n">
        <v>25</v>
      </c>
      <c r="F2463" s="16" t="n">
        <v>0.707341881547042</v>
      </c>
      <c r="G2463" s="17" t="s">
        <v>103</v>
      </c>
      <c r="H2463" s="18" t="n">
        <v>0.2</v>
      </c>
      <c r="I2463" s="18" t="n">
        <v>2</v>
      </c>
      <c r="J2463" s="19" t="n">
        <v>0.884141943628647</v>
      </c>
      <c r="K2463" s="19" t="n">
        <v>0.459910751445731</v>
      </c>
      <c r="L2463" s="16" t="n">
        <v>13.6955007504585</v>
      </c>
      <c r="M2463" s="19" t="n">
        <v>0.909195621521082</v>
      </c>
      <c r="N2463" s="19" t="n">
        <v>1.41591208999354</v>
      </c>
      <c r="O2463" s="19" t="n">
        <v>1.36165750157836</v>
      </c>
      <c r="P2463" s="19" t="n">
        <v>0.500983625229168</v>
      </c>
      <c r="Q2463" s="17" t="s">
        <v>31</v>
      </c>
      <c r="R2463" s="5" t="str">
        <f aca="false">IF(OR(Q2463="Steel plate",Q2463="Concrete jacket"),"Steel plate or jacket",Q2463)</f>
        <v>Polymer laminate</v>
      </c>
      <c r="S2463" s="5" t="str">
        <f aca="false">IF(O2463&lt;='Tree rules'!$C$4,IF(N2463&lt;='Tree rules'!$C$5,IF(P2463&lt;='Tree rules'!$C$7,"Monitor","Polymer laminate"),IF(P2463&lt;='Tree rules'!$C$8,"Seal cracks","Polymer laminate")),IF(O2463&lt;='Tree rules'!$C$6,IF(P2463&lt;='Tree rules'!$C$9,"Polymer laminate","Steel plate or jacket"),IF(L2463&lt;='Tree rules'!$C$10,"Steel plate or jacket","Polymer laminate")))</f>
        <v>Polymer laminate</v>
      </c>
      <c r="T2463" s="5" t="str">
        <f aca="false">IF(S2463=R2463,"Yes","No")</f>
        <v>Yes</v>
      </c>
    </row>
    <row r="2464" customFormat="false" ht="15" hidden="false" customHeight="false" outlineLevel="0" collapsed="false">
      <c r="A2464" s="15" t="n">
        <v>8210</v>
      </c>
      <c r="B2464" s="16" t="n">
        <v>4.48008826800179</v>
      </c>
      <c r="C2464" s="15" t="n">
        <v>300</v>
      </c>
      <c r="D2464" s="15" t="n">
        <v>400</v>
      </c>
      <c r="E2464" s="15" t="n">
        <v>30</v>
      </c>
      <c r="F2464" s="16" t="n">
        <v>0.757295404255167</v>
      </c>
      <c r="G2464" s="17" t="s">
        <v>101</v>
      </c>
      <c r="H2464" s="18" t="n">
        <v>0.3</v>
      </c>
      <c r="I2464" s="18" t="n">
        <v>1</v>
      </c>
      <c r="J2464" s="19" t="n">
        <v>0.891787344948333</v>
      </c>
      <c r="K2464" s="19" t="n">
        <v>0.556162942155166</v>
      </c>
      <c r="L2464" s="16" t="n">
        <v>12.6556165762762</v>
      </c>
      <c r="M2464" s="19" t="n">
        <v>0.949962435250837</v>
      </c>
      <c r="N2464" s="19" t="n">
        <v>0.591873484817521</v>
      </c>
      <c r="O2464" s="19" t="n">
        <v>0.891787344948333</v>
      </c>
      <c r="P2464" s="19" t="n">
        <v>0.372444438660245</v>
      </c>
      <c r="Q2464" s="17" t="s">
        <v>29</v>
      </c>
      <c r="R2464" s="5" t="str">
        <f aca="false">IF(OR(Q2464="Steel plate",Q2464="Concrete jacket"),"Steel plate or jacket",Q2464)</f>
        <v>Monitor</v>
      </c>
      <c r="S2464" s="5" t="str">
        <f aca="false">IF(O2464&lt;='Tree rules'!$C$4,IF(N2464&lt;='Tree rules'!$C$5,IF(P2464&lt;='Tree rules'!$C$7,"Monitor","Polymer laminate"),IF(P2464&lt;='Tree rules'!$C$8,"Seal cracks","Polymer laminate")),IF(O2464&lt;='Tree rules'!$C$6,IF(P2464&lt;='Tree rules'!$C$9,"Polymer laminate","Steel plate or jacket"),IF(L2464&lt;='Tree rules'!$C$10,"Steel plate or jacket","Polymer laminate")))</f>
        <v>Monitor</v>
      </c>
      <c r="T2464" s="5" t="str">
        <f aca="false">IF(S2464=R2464,"Yes","No")</f>
        <v>Yes</v>
      </c>
    </row>
    <row r="2465" customFormat="false" ht="15" hidden="false" customHeight="false" outlineLevel="0" collapsed="false">
      <c r="A2465" s="15" t="n">
        <v>8218</v>
      </c>
      <c r="B2465" s="16" t="n">
        <v>5.28126827152487</v>
      </c>
      <c r="C2465" s="15" t="n">
        <v>300</v>
      </c>
      <c r="D2465" s="15" t="n">
        <v>525</v>
      </c>
      <c r="E2465" s="15" t="n">
        <v>20</v>
      </c>
      <c r="F2465" s="16" t="n">
        <v>0.699589178252424</v>
      </c>
      <c r="G2465" s="17" t="s">
        <v>103</v>
      </c>
      <c r="H2465" s="18" t="n">
        <v>0.2</v>
      </c>
      <c r="I2465" s="18" t="n">
        <v>2</v>
      </c>
      <c r="J2465" s="19" t="n">
        <v>0.97446587911432</v>
      </c>
      <c r="K2465" s="19" t="n">
        <v>0.502700883874163</v>
      </c>
      <c r="L2465" s="16" t="n">
        <v>11.0256122578807</v>
      </c>
      <c r="M2465" s="19" t="n">
        <v>0.409434913625712</v>
      </c>
      <c r="N2465" s="19" t="n">
        <v>1.46789558372885</v>
      </c>
      <c r="O2465" s="19" t="n">
        <v>1.45906689949266</v>
      </c>
      <c r="P2465" s="19" t="n">
        <v>1.05102965688178</v>
      </c>
      <c r="Q2465" s="17" t="s">
        <v>104</v>
      </c>
      <c r="R2465" s="5" t="str">
        <f aca="false">IF(OR(Q2465="Steel plate",Q2465="Concrete jacket"),"Steel plate or jacket",Q2465)</f>
        <v>Steel plate or jacket</v>
      </c>
      <c r="S2465" s="5" t="str">
        <f aca="false">IF(O2465&lt;='Tree rules'!$C$4,IF(N2465&lt;='Tree rules'!$C$5,IF(P2465&lt;='Tree rules'!$C$7,"Monitor","Polymer laminate"),IF(P2465&lt;='Tree rules'!$C$8,"Seal cracks","Polymer laminate")),IF(O2465&lt;='Tree rules'!$C$6,IF(P2465&lt;='Tree rules'!$C$9,"Polymer laminate","Steel plate or jacket"),IF(L2465&lt;='Tree rules'!$C$10,"Steel plate or jacket","Polymer laminate")))</f>
        <v>Steel plate or jacket</v>
      </c>
      <c r="T2465" s="5" t="str">
        <f aca="false">IF(S2465=R2465,"Yes","No")</f>
        <v>Yes</v>
      </c>
    </row>
    <row r="2466" customFormat="false" ht="15" hidden="false" customHeight="false" outlineLevel="0" collapsed="false">
      <c r="A2466" s="15" t="n">
        <v>8219</v>
      </c>
      <c r="B2466" s="16" t="n">
        <v>6.00912647824118</v>
      </c>
      <c r="C2466" s="15" t="n">
        <v>300</v>
      </c>
      <c r="D2466" s="15" t="n">
        <v>475</v>
      </c>
      <c r="E2466" s="15" t="n">
        <v>30</v>
      </c>
      <c r="F2466" s="16" t="n">
        <v>0.762522488735387</v>
      </c>
      <c r="G2466" s="17" t="s">
        <v>102</v>
      </c>
      <c r="H2466" s="18" t="n">
        <v>0.1</v>
      </c>
      <c r="I2466" s="18" t="n">
        <v>1</v>
      </c>
      <c r="J2466" s="19" t="n">
        <v>0.922550519086542</v>
      </c>
      <c r="K2466" s="19" t="n">
        <v>0.474732500892452</v>
      </c>
      <c r="L2466" s="16" t="n">
        <v>14.585258442333</v>
      </c>
      <c r="M2466" s="19" t="n">
        <v>0.93292073354358</v>
      </c>
      <c r="N2466" s="19" t="n">
        <v>2.53390082211097</v>
      </c>
      <c r="O2466" s="19" t="n">
        <v>0.922550519086542</v>
      </c>
      <c r="P2466" s="19" t="n">
        <v>0.405349221091697</v>
      </c>
      <c r="Q2466" s="17" t="s">
        <v>30</v>
      </c>
      <c r="R2466" s="5" t="str">
        <f aca="false">IF(OR(Q2466="Steel plate",Q2466="Concrete jacket"),"Steel plate or jacket",Q2466)</f>
        <v>Seal cracks</v>
      </c>
      <c r="S2466" s="5" t="str">
        <f aca="false">IF(O2466&lt;='Tree rules'!$C$4,IF(N2466&lt;='Tree rules'!$C$5,IF(P2466&lt;='Tree rules'!$C$7,"Monitor","Polymer laminate"),IF(P2466&lt;='Tree rules'!$C$8,"Seal cracks","Polymer laminate")),IF(O2466&lt;='Tree rules'!$C$6,IF(P2466&lt;='Tree rules'!$C$9,"Polymer laminate","Steel plate or jacket"),IF(L2466&lt;='Tree rules'!$C$10,"Steel plate or jacket","Polymer laminate")))</f>
        <v>Seal cracks</v>
      </c>
      <c r="T2466" s="5" t="str">
        <f aca="false">IF(S2466=R2466,"Yes","No")</f>
        <v>Yes</v>
      </c>
    </row>
    <row r="2467" customFormat="false" ht="15" hidden="false" customHeight="false" outlineLevel="0" collapsed="false">
      <c r="A2467" s="15" t="n">
        <v>8225</v>
      </c>
      <c r="B2467" s="16" t="n">
        <v>7.55241985479893</v>
      </c>
      <c r="C2467" s="15" t="n">
        <v>300</v>
      </c>
      <c r="D2467" s="15" t="n">
        <v>725</v>
      </c>
      <c r="E2467" s="15" t="n">
        <v>25</v>
      </c>
      <c r="F2467" s="16" t="n">
        <v>0.6187282429522</v>
      </c>
      <c r="G2467" s="17" t="s">
        <v>101</v>
      </c>
      <c r="H2467" s="18" t="n">
        <v>0.3</v>
      </c>
      <c r="I2467" s="18" t="n">
        <v>1</v>
      </c>
      <c r="J2467" s="19" t="n">
        <v>0.95336367633251</v>
      </c>
      <c r="K2467" s="19" t="n">
        <v>0.460081307202691</v>
      </c>
      <c r="L2467" s="16" t="n">
        <v>11.1557161813869</v>
      </c>
      <c r="M2467" s="19" t="n">
        <v>0.511527810327792</v>
      </c>
      <c r="N2467" s="19" t="n">
        <v>0.662910615808568</v>
      </c>
      <c r="O2467" s="19" t="n">
        <v>0.95336367633251</v>
      </c>
      <c r="P2467" s="19" t="n">
        <v>0.585812514267221</v>
      </c>
      <c r="Q2467" s="17" t="s">
        <v>29</v>
      </c>
      <c r="R2467" s="5" t="str">
        <f aca="false">IF(OR(Q2467="Steel plate",Q2467="Concrete jacket"),"Steel plate or jacket",Q2467)</f>
        <v>Monitor</v>
      </c>
      <c r="S2467" s="5" t="str">
        <f aca="false">IF(O2467&lt;='Tree rules'!$C$4,IF(N2467&lt;='Tree rules'!$C$5,IF(P2467&lt;='Tree rules'!$C$7,"Monitor","Polymer laminate"),IF(P2467&lt;='Tree rules'!$C$8,"Seal cracks","Polymer laminate")),IF(O2467&lt;='Tree rules'!$C$6,IF(P2467&lt;='Tree rules'!$C$9,"Polymer laminate","Steel plate or jacket"),IF(L2467&lt;='Tree rules'!$C$10,"Steel plate or jacket","Polymer laminate")))</f>
        <v>Monitor</v>
      </c>
      <c r="T2467" s="5" t="str">
        <f aca="false">IF(S2467=R2467,"Yes","No")</f>
        <v>Yes</v>
      </c>
    </row>
    <row r="2468" customFormat="false" ht="15" hidden="false" customHeight="false" outlineLevel="0" collapsed="false">
      <c r="A2468" s="15" t="n">
        <v>8226</v>
      </c>
      <c r="B2468" s="16" t="n">
        <v>3.99702190805158</v>
      </c>
      <c r="C2468" s="15" t="n">
        <v>300</v>
      </c>
      <c r="D2468" s="15" t="n">
        <v>325</v>
      </c>
      <c r="E2468" s="15" t="n">
        <v>30</v>
      </c>
      <c r="F2468" s="16" t="n">
        <v>0.756099314943392</v>
      </c>
      <c r="G2468" s="17" t="s">
        <v>103</v>
      </c>
      <c r="H2468" s="18" t="n">
        <v>0.2</v>
      </c>
      <c r="I2468" s="18" t="n">
        <v>1</v>
      </c>
      <c r="J2468" s="19" t="n">
        <v>0.891594079296849</v>
      </c>
      <c r="K2468" s="19" t="n">
        <v>0.60714604739033</v>
      </c>
      <c r="L2468" s="16" t="n">
        <v>14.4296819785255</v>
      </c>
      <c r="M2468" s="19" t="n">
        <v>0.6113417718736</v>
      </c>
      <c r="N2468" s="19" t="n">
        <v>1.46215009619848</v>
      </c>
      <c r="O2468" s="19" t="n">
        <v>0.891594079296849</v>
      </c>
      <c r="P2468" s="19" t="n">
        <v>0.583453911593211</v>
      </c>
      <c r="Q2468" s="17" t="s">
        <v>30</v>
      </c>
      <c r="R2468" s="5" t="str">
        <f aca="false">IF(OR(Q2468="Steel plate",Q2468="Concrete jacket"),"Steel plate or jacket",Q2468)</f>
        <v>Seal cracks</v>
      </c>
      <c r="S2468" s="5" t="str">
        <f aca="false">IF(O2468&lt;='Tree rules'!$C$4,IF(N2468&lt;='Tree rules'!$C$5,IF(P2468&lt;='Tree rules'!$C$7,"Monitor","Polymer laminate"),IF(P2468&lt;='Tree rules'!$C$8,"Seal cracks","Polymer laminate")),IF(O2468&lt;='Tree rules'!$C$6,IF(P2468&lt;='Tree rules'!$C$9,"Polymer laminate","Steel plate or jacket"),IF(L2468&lt;='Tree rules'!$C$10,"Steel plate or jacket","Polymer laminate")))</f>
        <v>Seal cracks</v>
      </c>
      <c r="T2468" s="5" t="str">
        <f aca="false">IF(S2468=R2468,"Yes","No")</f>
        <v>Yes</v>
      </c>
    </row>
    <row r="2469" customFormat="false" ht="15" hidden="false" customHeight="false" outlineLevel="0" collapsed="false">
      <c r="A2469" s="15" t="n">
        <v>8230</v>
      </c>
      <c r="B2469" s="16" t="n">
        <v>3.0740992862596</v>
      </c>
      <c r="C2469" s="15" t="n">
        <v>300</v>
      </c>
      <c r="D2469" s="15" t="n">
        <v>300</v>
      </c>
      <c r="E2469" s="15" t="n">
        <v>30</v>
      </c>
      <c r="F2469" s="16" t="n">
        <v>0.883572933822129</v>
      </c>
      <c r="G2469" s="17" t="s">
        <v>101</v>
      </c>
      <c r="H2469" s="18" t="n">
        <v>0.3</v>
      </c>
      <c r="I2469" s="18" t="n">
        <v>1</v>
      </c>
      <c r="J2469" s="19" t="n">
        <v>0.988543382527929</v>
      </c>
      <c r="K2469" s="19" t="n">
        <v>0.456823549322382</v>
      </c>
      <c r="L2469" s="16" t="n">
        <v>12.0082003369516</v>
      </c>
      <c r="M2469" s="19" t="n">
        <v>0.927945629205207</v>
      </c>
      <c r="N2469" s="19" t="n">
        <v>0.628546568569897</v>
      </c>
      <c r="O2469" s="19" t="n">
        <v>0.988543382527929</v>
      </c>
      <c r="P2469" s="19" t="n">
        <v>0.371893192797572</v>
      </c>
      <c r="Q2469" s="17" t="s">
        <v>29</v>
      </c>
      <c r="R2469" s="5" t="str">
        <f aca="false">IF(OR(Q2469="Steel plate",Q2469="Concrete jacket"),"Steel plate or jacket",Q2469)</f>
        <v>Monitor</v>
      </c>
      <c r="S2469" s="5" t="str">
        <f aca="false">IF(O2469&lt;='Tree rules'!$C$4,IF(N2469&lt;='Tree rules'!$C$5,IF(P2469&lt;='Tree rules'!$C$7,"Monitor","Polymer laminate"),IF(P2469&lt;='Tree rules'!$C$8,"Seal cracks","Polymer laminate")),IF(O2469&lt;='Tree rules'!$C$6,IF(P2469&lt;='Tree rules'!$C$9,"Polymer laminate","Steel plate or jacket"),IF(L2469&lt;='Tree rules'!$C$10,"Steel plate or jacket","Polymer laminate")))</f>
        <v>Monitor</v>
      </c>
      <c r="T2469" s="5" t="str">
        <f aca="false">IF(S2469=R2469,"Yes","No")</f>
        <v>Yes</v>
      </c>
    </row>
    <row r="2470" customFormat="false" ht="15" hidden="false" customHeight="false" outlineLevel="0" collapsed="false">
      <c r="A2470" s="15" t="n">
        <v>8232</v>
      </c>
      <c r="B2470" s="16" t="n">
        <v>3.52391392350571</v>
      </c>
      <c r="C2470" s="15" t="n">
        <v>300</v>
      </c>
      <c r="D2470" s="15" t="n">
        <v>300</v>
      </c>
      <c r="E2470" s="15" t="n">
        <v>30</v>
      </c>
      <c r="F2470" s="16" t="n">
        <v>0.52772160060301</v>
      </c>
      <c r="G2470" s="17" t="s">
        <v>103</v>
      </c>
      <c r="H2470" s="18" t="n">
        <v>0.2</v>
      </c>
      <c r="I2470" s="18" t="n">
        <v>1</v>
      </c>
      <c r="J2470" s="19" t="n">
        <v>0.910793392123698</v>
      </c>
      <c r="K2470" s="19" t="n">
        <v>0.603965554341625</v>
      </c>
      <c r="L2470" s="16" t="n">
        <v>13.8736768641957</v>
      </c>
      <c r="M2470" s="19" t="n">
        <v>0.464823497160176</v>
      </c>
      <c r="N2470" s="19" t="n">
        <v>1.50994598615846</v>
      </c>
      <c r="O2470" s="19" t="n">
        <v>0.910793392123698</v>
      </c>
      <c r="P2470" s="19" t="n">
        <v>0.523834779144175</v>
      </c>
      <c r="Q2470" s="17" t="s">
        <v>30</v>
      </c>
      <c r="R2470" s="5" t="str">
        <f aca="false">IF(OR(Q2470="Steel plate",Q2470="Concrete jacket"),"Steel plate or jacket",Q2470)</f>
        <v>Seal cracks</v>
      </c>
      <c r="S2470" s="5" t="str">
        <f aca="false">IF(O2470&lt;='Tree rules'!$C$4,IF(N2470&lt;='Tree rules'!$C$5,IF(P2470&lt;='Tree rules'!$C$7,"Monitor","Polymer laminate"),IF(P2470&lt;='Tree rules'!$C$8,"Seal cracks","Polymer laminate")),IF(O2470&lt;='Tree rules'!$C$6,IF(P2470&lt;='Tree rules'!$C$9,"Polymer laminate","Steel plate or jacket"),IF(L2470&lt;='Tree rules'!$C$10,"Steel plate or jacket","Polymer laminate")))</f>
        <v>Seal cracks</v>
      </c>
      <c r="T2470" s="5" t="str">
        <f aca="false">IF(S2470=R2470,"Yes","No")</f>
        <v>Yes</v>
      </c>
    </row>
    <row r="2471" customFormat="false" ht="15" hidden="false" customHeight="false" outlineLevel="0" collapsed="false">
      <c r="A2471" s="15" t="n">
        <v>8235</v>
      </c>
      <c r="B2471" s="16" t="n">
        <v>4.95455640779688</v>
      </c>
      <c r="C2471" s="15" t="n">
        <v>230</v>
      </c>
      <c r="D2471" s="15" t="n">
        <v>475</v>
      </c>
      <c r="E2471" s="15" t="n">
        <v>30</v>
      </c>
      <c r="F2471" s="16" t="n">
        <v>0.639770421258486</v>
      </c>
      <c r="G2471" s="17" t="s">
        <v>103</v>
      </c>
      <c r="H2471" s="18" t="n">
        <v>0.2</v>
      </c>
      <c r="I2471" s="18" t="n">
        <v>1</v>
      </c>
      <c r="J2471" s="19" t="n">
        <v>0.904717868186232</v>
      </c>
      <c r="K2471" s="19" t="n">
        <v>0.498435277957398</v>
      </c>
      <c r="L2471" s="16" t="n">
        <v>11.6031765990559</v>
      </c>
      <c r="M2471" s="19" t="n">
        <v>0.781606952290889</v>
      </c>
      <c r="N2471" s="19" t="n">
        <v>1.20381252476394</v>
      </c>
      <c r="O2471" s="19" t="n">
        <v>0.904717868186232</v>
      </c>
      <c r="P2471" s="19" t="n">
        <v>0.353912320608061</v>
      </c>
      <c r="Q2471" s="17" t="s">
        <v>30</v>
      </c>
      <c r="R2471" s="5" t="str">
        <f aca="false">IF(OR(Q2471="Steel plate",Q2471="Concrete jacket"),"Steel plate or jacket",Q2471)</f>
        <v>Seal cracks</v>
      </c>
      <c r="S2471" s="5" t="str">
        <f aca="false">IF(O2471&lt;='Tree rules'!$C$4,IF(N2471&lt;='Tree rules'!$C$5,IF(P2471&lt;='Tree rules'!$C$7,"Monitor","Polymer laminate"),IF(P2471&lt;='Tree rules'!$C$8,"Seal cracks","Polymer laminate")),IF(O2471&lt;='Tree rules'!$C$6,IF(P2471&lt;='Tree rules'!$C$9,"Polymer laminate","Steel plate or jacket"),IF(L2471&lt;='Tree rules'!$C$10,"Steel plate or jacket","Polymer laminate")))</f>
        <v>Seal cracks</v>
      </c>
      <c r="T2471" s="5" t="str">
        <f aca="false">IF(S2471=R2471,"Yes","No")</f>
        <v>Yes</v>
      </c>
    </row>
    <row r="2472" customFormat="false" ht="15" hidden="false" customHeight="false" outlineLevel="0" collapsed="false">
      <c r="A2472" s="15" t="n">
        <v>8236</v>
      </c>
      <c r="B2472" s="16" t="n">
        <v>4.17536892765186</v>
      </c>
      <c r="C2472" s="15" t="n">
        <v>230</v>
      </c>
      <c r="D2472" s="15" t="n">
        <v>325</v>
      </c>
      <c r="E2472" s="15" t="n">
        <v>20</v>
      </c>
      <c r="F2472" s="16" t="n">
        <v>0.626653981080713</v>
      </c>
      <c r="G2472" s="17" t="s">
        <v>101</v>
      </c>
      <c r="H2472" s="18" t="n">
        <v>0.3</v>
      </c>
      <c r="I2472" s="18" t="n">
        <v>1</v>
      </c>
      <c r="J2472" s="19" t="n">
        <v>0.964562353059221</v>
      </c>
      <c r="K2472" s="19" t="n">
        <v>0.439277857844518</v>
      </c>
      <c r="L2472" s="16" t="n">
        <v>14.965480027426</v>
      </c>
      <c r="M2472" s="19" t="n">
        <v>0.444443098221088</v>
      </c>
      <c r="N2472" s="19" t="n">
        <v>0.913414935618732</v>
      </c>
      <c r="O2472" s="19" t="n">
        <v>0.964562353059221</v>
      </c>
      <c r="P2472" s="19" t="n">
        <v>0.75392520557519</v>
      </c>
      <c r="Q2472" s="17" t="s">
        <v>29</v>
      </c>
      <c r="R2472" s="5" t="str">
        <f aca="false">IF(OR(Q2472="Steel plate",Q2472="Concrete jacket"),"Steel plate or jacket",Q2472)</f>
        <v>Monitor</v>
      </c>
      <c r="S2472" s="5" t="str">
        <f aca="false">IF(O2472&lt;='Tree rules'!$C$4,IF(N2472&lt;='Tree rules'!$C$5,IF(P2472&lt;='Tree rules'!$C$7,"Monitor","Polymer laminate"),IF(P2472&lt;='Tree rules'!$C$8,"Seal cracks","Polymer laminate")),IF(O2472&lt;='Tree rules'!$C$6,IF(P2472&lt;='Tree rules'!$C$9,"Polymer laminate","Steel plate or jacket"),IF(L2472&lt;='Tree rules'!$C$10,"Steel plate or jacket","Polymer laminate")))</f>
        <v>Monitor</v>
      </c>
      <c r="T2472" s="5" t="str">
        <f aca="false">IF(S2472=R2472,"Yes","No")</f>
        <v>Yes</v>
      </c>
    </row>
    <row r="2473" customFormat="false" ht="15" hidden="false" customHeight="false" outlineLevel="0" collapsed="false">
      <c r="A2473" s="15" t="n">
        <v>8240</v>
      </c>
      <c r="B2473" s="16" t="n">
        <v>4.50389272992651</v>
      </c>
      <c r="C2473" s="15" t="n">
        <v>300</v>
      </c>
      <c r="D2473" s="15" t="n">
        <v>400</v>
      </c>
      <c r="E2473" s="15" t="n">
        <v>30</v>
      </c>
      <c r="F2473" s="16" t="n">
        <v>0.594998608634431</v>
      </c>
      <c r="G2473" s="17" t="s">
        <v>101</v>
      </c>
      <c r="H2473" s="18" t="n">
        <v>0.3</v>
      </c>
      <c r="I2473" s="18" t="n">
        <v>2</v>
      </c>
      <c r="J2473" s="19" t="n">
        <v>0.90654517529962</v>
      </c>
      <c r="K2473" s="19" t="n">
        <v>0.5902448961523</v>
      </c>
      <c r="L2473" s="16" t="n">
        <v>12.7951498009276</v>
      </c>
      <c r="M2473" s="19" t="n">
        <v>0.944632507123798</v>
      </c>
      <c r="N2473" s="19" t="n">
        <v>1.37516610570793</v>
      </c>
      <c r="O2473" s="19" t="n">
        <v>1.27800668774715</v>
      </c>
      <c r="P2473" s="19" t="n">
        <v>0.373480029106172</v>
      </c>
      <c r="Q2473" s="17" t="s">
        <v>31</v>
      </c>
      <c r="R2473" s="5" t="str">
        <f aca="false">IF(OR(Q2473="Steel plate",Q2473="Concrete jacket"),"Steel plate or jacket",Q2473)</f>
        <v>Polymer laminate</v>
      </c>
      <c r="S2473" s="5" t="str">
        <f aca="false">IF(O2473&lt;='Tree rules'!$C$4,IF(N2473&lt;='Tree rules'!$C$5,IF(P2473&lt;='Tree rules'!$C$7,"Monitor","Polymer laminate"),IF(P2473&lt;='Tree rules'!$C$8,"Seal cracks","Polymer laminate")),IF(O2473&lt;='Tree rules'!$C$6,IF(P2473&lt;='Tree rules'!$C$9,"Polymer laminate","Steel plate or jacket"),IF(L2473&lt;='Tree rules'!$C$10,"Steel plate or jacket","Polymer laminate")))</f>
        <v>Polymer laminate</v>
      </c>
      <c r="T2473" s="5" t="str">
        <f aca="false">IF(S2473=R2473,"Yes","No")</f>
        <v>Yes</v>
      </c>
    </row>
    <row r="2474" customFormat="false" ht="15" hidden="false" customHeight="false" outlineLevel="0" collapsed="false">
      <c r="A2474" s="15" t="n">
        <v>8244</v>
      </c>
      <c r="B2474" s="16" t="n">
        <v>6.62522885703653</v>
      </c>
      <c r="C2474" s="15" t="n">
        <v>300</v>
      </c>
      <c r="D2474" s="15" t="n">
        <v>600</v>
      </c>
      <c r="E2474" s="15" t="n">
        <v>30</v>
      </c>
      <c r="F2474" s="16" t="n">
        <v>0.758838805214926</v>
      </c>
      <c r="G2474" s="17" t="s">
        <v>103</v>
      </c>
      <c r="H2474" s="18" t="n">
        <v>0.2</v>
      </c>
      <c r="I2474" s="18" t="n">
        <v>2</v>
      </c>
      <c r="J2474" s="19" t="n">
        <v>0.940639077253368</v>
      </c>
      <c r="K2474" s="19" t="n">
        <v>0.595837166465452</v>
      </c>
      <c r="L2474" s="16" t="n">
        <v>12.0022261902836</v>
      </c>
      <c r="M2474" s="19" t="n">
        <v>0.406880084737202</v>
      </c>
      <c r="N2474" s="19" t="n">
        <v>1.4524324681236</v>
      </c>
      <c r="O2474" s="19" t="n">
        <v>1.32081043204941</v>
      </c>
      <c r="P2474" s="19" t="n">
        <v>1.09328658355996</v>
      </c>
      <c r="Q2474" s="17" t="s">
        <v>31</v>
      </c>
      <c r="R2474" s="5" t="str">
        <f aca="false">IF(OR(Q2474="Steel plate",Q2474="Concrete jacket"),"Steel plate or jacket",Q2474)</f>
        <v>Polymer laminate</v>
      </c>
      <c r="S2474" s="5" t="str">
        <f aca="false">IF(O2474&lt;='Tree rules'!$C$4,IF(N2474&lt;='Tree rules'!$C$5,IF(P2474&lt;='Tree rules'!$C$7,"Monitor","Polymer laminate"),IF(P2474&lt;='Tree rules'!$C$8,"Seal cracks","Polymer laminate")),IF(O2474&lt;='Tree rules'!$C$6,IF(P2474&lt;='Tree rules'!$C$9,"Polymer laminate","Steel plate or jacket"),IF(L2474&lt;='Tree rules'!$C$10,"Steel plate or jacket","Polymer laminate")))</f>
        <v>Polymer laminate</v>
      </c>
      <c r="T2474" s="5" t="str">
        <f aca="false">IF(S2474=R2474,"Yes","No")</f>
        <v>Yes</v>
      </c>
    </row>
    <row r="2475" customFormat="false" ht="15" hidden="false" customHeight="false" outlineLevel="0" collapsed="false">
      <c r="A2475" s="15" t="n">
        <v>8249</v>
      </c>
      <c r="B2475" s="16" t="n">
        <v>3.24949238042783</v>
      </c>
      <c r="C2475" s="15" t="n">
        <v>300</v>
      </c>
      <c r="D2475" s="15" t="n">
        <v>300</v>
      </c>
      <c r="E2475" s="15" t="n">
        <v>25</v>
      </c>
      <c r="F2475" s="16" t="n">
        <v>0.831109167616348</v>
      </c>
      <c r="G2475" s="17" t="s">
        <v>103</v>
      </c>
      <c r="H2475" s="18" t="n">
        <v>0.2</v>
      </c>
      <c r="I2475" s="18" t="n">
        <v>2</v>
      </c>
      <c r="J2475" s="19" t="n">
        <v>0.954085833485074</v>
      </c>
      <c r="K2475" s="19" t="n">
        <v>0.420907249318234</v>
      </c>
      <c r="L2475" s="16" t="n">
        <v>12.8948110334438</v>
      </c>
      <c r="M2475" s="19" t="n">
        <v>0.747533025046891</v>
      </c>
      <c r="N2475" s="19" t="n">
        <v>2.44486220291354</v>
      </c>
      <c r="O2475" s="19" t="n">
        <v>1.50659002318445</v>
      </c>
      <c r="P2475" s="19" t="n">
        <v>0.573798989661864</v>
      </c>
      <c r="Q2475" s="17" t="s">
        <v>31</v>
      </c>
      <c r="R2475" s="5" t="str">
        <f aca="false">IF(OR(Q2475="Steel plate",Q2475="Concrete jacket"),"Steel plate or jacket",Q2475)</f>
        <v>Polymer laminate</v>
      </c>
      <c r="S2475" s="5" t="str">
        <f aca="false">IF(O2475&lt;='Tree rules'!$C$4,IF(N2475&lt;='Tree rules'!$C$5,IF(P2475&lt;='Tree rules'!$C$7,"Monitor","Polymer laminate"),IF(P2475&lt;='Tree rules'!$C$8,"Seal cracks","Polymer laminate")),IF(O2475&lt;='Tree rules'!$C$6,IF(P2475&lt;='Tree rules'!$C$9,"Polymer laminate","Steel plate or jacket"),IF(L2475&lt;='Tree rules'!$C$10,"Steel plate or jacket","Polymer laminate")))</f>
        <v>Steel plate or jacket</v>
      </c>
      <c r="T2475" s="5" t="str">
        <f aca="false">IF(S2475=R2475,"Yes","No")</f>
        <v>No</v>
      </c>
    </row>
    <row r="2476" customFormat="false" ht="15" hidden="false" customHeight="false" outlineLevel="0" collapsed="false">
      <c r="A2476" s="15" t="n">
        <v>8251</v>
      </c>
      <c r="B2476" s="16" t="n">
        <v>5.11704315141384</v>
      </c>
      <c r="C2476" s="15" t="n">
        <v>230</v>
      </c>
      <c r="D2476" s="15" t="n">
        <v>500</v>
      </c>
      <c r="E2476" s="15" t="n">
        <v>30</v>
      </c>
      <c r="F2476" s="16" t="n">
        <v>0.577653504586516</v>
      </c>
      <c r="G2476" s="17" t="s">
        <v>101</v>
      </c>
      <c r="H2476" s="18" t="n">
        <v>0.3</v>
      </c>
      <c r="I2476" s="18" t="n">
        <v>1.5</v>
      </c>
      <c r="J2476" s="19" t="n">
        <v>0.958997449628005</v>
      </c>
      <c r="K2476" s="19" t="n">
        <v>0.419650461851993</v>
      </c>
      <c r="L2476" s="16" t="n">
        <v>11.2710201572992</v>
      </c>
      <c r="M2476" s="19" t="n">
        <v>0.948946652094696</v>
      </c>
      <c r="N2476" s="19" t="n">
        <v>0.825975873411889</v>
      </c>
      <c r="O2476" s="19" t="n">
        <v>1.23727431311637</v>
      </c>
      <c r="P2476" s="19" t="n">
        <v>0.310407377808468</v>
      </c>
      <c r="Q2476" s="17" t="s">
        <v>31</v>
      </c>
      <c r="R2476" s="5" t="str">
        <f aca="false">IF(OR(Q2476="Steel plate",Q2476="Concrete jacket"),"Steel plate or jacket",Q2476)</f>
        <v>Polymer laminate</v>
      </c>
      <c r="S2476" s="5" t="str">
        <f aca="false">IF(O2476&lt;='Tree rules'!$C$4,IF(N2476&lt;='Tree rules'!$C$5,IF(P2476&lt;='Tree rules'!$C$7,"Monitor","Polymer laminate"),IF(P2476&lt;='Tree rules'!$C$8,"Seal cracks","Polymer laminate")),IF(O2476&lt;='Tree rules'!$C$6,IF(P2476&lt;='Tree rules'!$C$9,"Polymer laminate","Steel plate or jacket"),IF(L2476&lt;='Tree rules'!$C$10,"Steel plate or jacket","Polymer laminate")))</f>
        <v>Polymer laminate</v>
      </c>
      <c r="T2476" s="5" t="str">
        <f aca="false">IF(S2476=R2476,"Yes","No")</f>
        <v>Yes</v>
      </c>
    </row>
    <row r="2477" customFormat="false" ht="15" hidden="false" customHeight="false" outlineLevel="0" collapsed="false">
      <c r="A2477" s="15" t="n">
        <v>8252</v>
      </c>
      <c r="B2477" s="16" t="n">
        <v>4.75596104517675</v>
      </c>
      <c r="C2477" s="15" t="n">
        <v>230</v>
      </c>
      <c r="D2477" s="15" t="n">
        <v>450</v>
      </c>
      <c r="E2477" s="15" t="n">
        <v>30</v>
      </c>
      <c r="F2477" s="16" t="n">
        <v>0.679557138998441</v>
      </c>
      <c r="G2477" s="17" t="s">
        <v>101</v>
      </c>
      <c r="H2477" s="18" t="n">
        <v>0.3</v>
      </c>
      <c r="I2477" s="18" t="n">
        <v>1</v>
      </c>
      <c r="J2477" s="19" t="n">
        <v>0.858739849124645</v>
      </c>
      <c r="K2477" s="19" t="n">
        <v>0.440551123711447</v>
      </c>
      <c r="L2477" s="16" t="n">
        <v>11.8307488685989</v>
      </c>
      <c r="M2477" s="19" t="n">
        <v>0.409443160002619</v>
      </c>
      <c r="N2477" s="19" t="n">
        <v>0.836376205700515</v>
      </c>
      <c r="O2477" s="19" t="n">
        <v>0.858739849124645</v>
      </c>
      <c r="P2477" s="19" t="n">
        <v>0.608822204291122</v>
      </c>
      <c r="Q2477" s="17" t="s">
        <v>29</v>
      </c>
      <c r="R2477" s="5" t="str">
        <f aca="false">IF(OR(Q2477="Steel plate",Q2477="Concrete jacket"),"Steel plate or jacket",Q2477)</f>
        <v>Monitor</v>
      </c>
      <c r="S2477" s="5" t="str">
        <f aca="false">IF(O2477&lt;='Tree rules'!$C$4,IF(N2477&lt;='Tree rules'!$C$5,IF(P2477&lt;='Tree rules'!$C$7,"Monitor","Polymer laminate"),IF(P2477&lt;='Tree rules'!$C$8,"Seal cracks","Polymer laminate")),IF(O2477&lt;='Tree rules'!$C$6,IF(P2477&lt;='Tree rules'!$C$9,"Polymer laminate","Steel plate or jacket"),IF(L2477&lt;='Tree rules'!$C$10,"Steel plate or jacket","Polymer laminate")))</f>
        <v>Monitor</v>
      </c>
      <c r="T2477" s="5" t="str">
        <f aca="false">IF(S2477=R2477,"Yes","No")</f>
        <v>Yes</v>
      </c>
    </row>
    <row r="2478" customFormat="false" ht="15" hidden="false" customHeight="false" outlineLevel="0" collapsed="false">
      <c r="A2478" s="15" t="n">
        <v>8256</v>
      </c>
      <c r="B2478" s="16" t="n">
        <v>5.12202887877104</v>
      </c>
      <c r="C2478" s="15" t="n">
        <v>300</v>
      </c>
      <c r="D2478" s="15" t="n">
        <v>500</v>
      </c>
      <c r="E2478" s="15" t="n">
        <v>30</v>
      </c>
      <c r="F2478" s="16" t="n">
        <v>0.738112811416104</v>
      </c>
      <c r="G2478" s="17" t="s">
        <v>101</v>
      </c>
      <c r="H2478" s="18" t="n">
        <v>0.3</v>
      </c>
      <c r="I2478" s="18" t="n">
        <v>1</v>
      </c>
      <c r="J2478" s="19" t="n">
        <v>0.913024809220486</v>
      </c>
      <c r="K2478" s="19" t="n">
        <v>0.491938413211423</v>
      </c>
      <c r="L2478" s="16" t="n">
        <v>11.282001935619</v>
      </c>
      <c r="M2478" s="19" t="n">
        <v>0.666059172106017</v>
      </c>
      <c r="N2478" s="19" t="n">
        <v>0.593407260302841</v>
      </c>
      <c r="O2478" s="19" t="n">
        <v>0.913024809220486</v>
      </c>
      <c r="P2478" s="19" t="n">
        <v>0.464088408286135</v>
      </c>
      <c r="Q2478" s="17" t="s">
        <v>29</v>
      </c>
      <c r="R2478" s="5" t="str">
        <f aca="false">IF(OR(Q2478="Steel plate",Q2478="Concrete jacket"),"Steel plate or jacket",Q2478)</f>
        <v>Monitor</v>
      </c>
      <c r="S2478" s="5" t="str">
        <f aca="false">IF(O2478&lt;='Tree rules'!$C$4,IF(N2478&lt;='Tree rules'!$C$5,IF(P2478&lt;='Tree rules'!$C$7,"Monitor","Polymer laminate"),IF(P2478&lt;='Tree rules'!$C$8,"Seal cracks","Polymer laminate")),IF(O2478&lt;='Tree rules'!$C$6,IF(P2478&lt;='Tree rules'!$C$9,"Polymer laminate","Steel plate or jacket"),IF(L2478&lt;='Tree rules'!$C$10,"Steel plate or jacket","Polymer laminate")))</f>
        <v>Monitor</v>
      </c>
      <c r="T2478" s="5" t="str">
        <f aca="false">IF(S2478=R2478,"Yes","No")</f>
        <v>Yes</v>
      </c>
    </row>
    <row r="2479" customFormat="false" ht="15" hidden="false" customHeight="false" outlineLevel="0" collapsed="false">
      <c r="A2479" s="15" t="n">
        <v>8264</v>
      </c>
      <c r="B2479" s="16" t="n">
        <v>3.03717423592924</v>
      </c>
      <c r="C2479" s="15" t="n">
        <v>300</v>
      </c>
      <c r="D2479" s="15" t="n">
        <v>300</v>
      </c>
      <c r="E2479" s="15" t="n">
        <v>25</v>
      </c>
      <c r="F2479" s="16" t="n">
        <v>0.791582400904515</v>
      </c>
      <c r="G2479" s="17" t="s">
        <v>101</v>
      </c>
      <c r="H2479" s="18" t="n">
        <v>0.3</v>
      </c>
      <c r="I2479" s="18" t="n">
        <v>1</v>
      </c>
      <c r="J2479" s="19" t="n">
        <v>0.890842527024398</v>
      </c>
      <c r="K2479" s="19" t="n">
        <v>0.573326710495116</v>
      </c>
      <c r="L2479" s="16" t="n">
        <v>11.9573788816112</v>
      </c>
      <c r="M2479" s="19" t="n">
        <v>0.935729022904384</v>
      </c>
      <c r="N2479" s="19" t="n">
        <v>0.678463057594456</v>
      </c>
      <c r="O2479" s="19" t="n">
        <v>0.890842527024398</v>
      </c>
      <c r="P2479" s="19" t="n">
        <v>0.34763535525925</v>
      </c>
      <c r="Q2479" s="17" t="s">
        <v>29</v>
      </c>
      <c r="R2479" s="5" t="str">
        <f aca="false">IF(OR(Q2479="Steel plate",Q2479="Concrete jacket"),"Steel plate or jacket",Q2479)</f>
        <v>Monitor</v>
      </c>
      <c r="S2479" s="5" t="str">
        <f aca="false">IF(O2479&lt;='Tree rules'!$C$4,IF(N2479&lt;='Tree rules'!$C$5,IF(P2479&lt;='Tree rules'!$C$7,"Monitor","Polymer laminate"),IF(P2479&lt;='Tree rules'!$C$8,"Seal cracks","Polymer laminate")),IF(O2479&lt;='Tree rules'!$C$6,IF(P2479&lt;='Tree rules'!$C$9,"Polymer laminate","Steel plate or jacket"),IF(L2479&lt;='Tree rules'!$C$10,"Steel plate or jacket","Polymer laminate")))</f>
        <v>Monitor</v>
      </c>
      <c r="T2479" s="5" t="str">
        <f aca="false">IF(S2479=R2479,"Yes","No")</f>
        <v>Yes</v>
      </c>
    </row>
    <row r="2480" customFormat="false" ht="15" hidden="false" customHeight="false" outlineLevel="0" collapsed="false">
      <c r="A2480" s="15" t="n">
        <v>8266</v>
      </c>
      <c r="B2480" s="16" t="n">
        <v>3.23664587983538</v>
      </c>
      <c r="C2480" s="15" t="n">
        <v>300</v>
      </c>
      <c r="D2480" s="15" t="n">
        <v>300</v>
      </c>
      <c r="E2480" s="15" t="n">
        <v>25</v>
      </c>
      <c r="F2480" s="16" t="n">
        <v>0.589048622548086</v>
      </c>
      <c r="G2480" s="17" t="s">
        <v>101</v>
      </c>
      <c r="H2480" s="18" t="n">
        <v>0.3</v>
      </c>
      <c r="I2480" s="18" t="n">
        <v>1</v>
      </c>
      <c r="J2480" s="19" t="n">
        <v>0.905863606830657</v>
      </c>
      <c r="K2480" s="19" t="n">
        <v>0.587405561743969</v>
      </c>
      <c r="L2480" s="16" t="n">
        <v>12.6431479681069</v>
      </c>
      <c r="M2480" s="19" t="n">
        <v>0.666997310130219</v>
      </c>
      <c r="N2480" s="19" t="n">
        <v>0.633757636647154</v>
      </c>
      <c r="O2480" s="19" t="n">
        <v>0.905863606830657</v>
      </c>
      <c r="P2480" s="19" t="n">
        <v>0.403842722425973</v>
      </c>
      <c r="Q2480" s="17" t="s">
        <v>29</v>
      </c>
      <c r="R2480" s="5" t="str">
        <f aca="false">IF(OR(Q2480="Steel plate",Q2480="Concrete jacket"),"Steel plate or jacket",Q2480)</f>
        <v>Monitor</v>
      </c>
      <c r="S2480" s="5" t="str">
        <f aca="false">IF(O2480&lt;='Tree rules'!$C$4,IF(N2480&lt;='Tree rules'!$C$5,IF(P2480&lt;='Tree rules'!$C$7,"Monitor","Polymer laminate"),IF(P2480&lt;='Tree rules'!$C$8,"Seal cracks","Polymer laminate")),IF(O2480&lt;='Tree rules'!$C$6,IF(P2480&lt;='Tree rules'!$C$9,"Polymer laminate","Steel plate or jacket"),IF(L2480&lt;='Tree rules'!$C$10,"Steel plate or jacket","Polymer laminate")))</f>
        <v>Monitor</v>
      </c>
      <c r="T2480" s="5" t="str">
        <f aca="false">IF(S2480=R2480,"Yes","No")</f>
        <v>Yes</v>
      </c>
    </row>
    <row r="2481" customFormat="false" ht="15" hidden="false" customHeight="false" outlineLevel="0" collapsed="false">
      <c r="A2481" s="15" t="n">
        <v>8267</v>
      </c>
      <c r="B2481" s="16" t="n">
        <v>4.28350383696802</v>
      </c>
      <c r="C2481" s="15" t="n">
        <v>300</v>
      </c>
      <c r="D2481" s="15" t="n">
        <v>375</v>
      </c>
      <c r="E2481" s="15" t="n">
        <v>30</v>
      </c>
      <c r="F2481" s="16" t="n">
        <v>0.640487798897002</v>
      </c>
      <c r="G2481" s="17" t="s">
        <v>101</v>
      </c>
      <c r="H2481" s="18" t="n">
        <v>0.3</v>
      </c>
      <c r="I2481" s="18" t="n">
        <v>2</v>
      </c>
      <c r="J2481" s="19" t="n">
        <v>0.995404028968002</v>
      </c>
      <c r="K2481" s="19" t="n">
        <v>0.404360953111206</v>
      </c>
      <c r="L2481" s="16" t="n">
        <v>13.0994001130521</v>
      </c>
      <c r="M2481" s="19" t="n">
        <v>0.741283601663437</v>
      </c>
      <c r="N2481" s="19" t="n">
        <v>1.80495130768647</v>
      </c>
      <c r="O2481" s="19" t="n">
        <v>1.58830553605177</v>
      </c>
      <c r="P2481" s="19" t="n">
        <v>0.512982761886366</v>
      </c>
      <c r="Q2481" s="17" t="s">
        <v>31</v>
      </c>
      <c r="R2481" s="5" t="str">
        <f aca="false">IF(OR(Q2481="Steel plate",Q2481="Concrete jacket"),"Steel plate or jacket",Q2481)</f>
        <v>Polymer laminate</v>
      </c>
      <c r="S2481" s="5" t="str">
        <f aca="false">IF(O2481&lt;='Tree rules'!$C$4,IF(N2481&lt;='Tree rules'!$C$5,IF(P2481&lt;='Tree rules'!$C$7,"Monitor","Polymer laminate"),IF(P2481&lt;='Tree rules'!$C$8,"Seal cracks","Polymer laminate")),IF(O2481&lt;='Tree rules'!$C$6,IF(P2481&lt;='Tree rules'!$C$9,"Polymer laminate","Steel plate or jacket"),IF(L2481&lt;='Tree rules'!$C$10,"Steel plate or jacket","Polymer laminate")))</f>
        <v>Steel plate or jacket</v>
      </c>
      <c r="T2481" s="5" t="str">
        <f aca="false">IF(S2481=R2481,"Yes","No")</f>
        <v>No</v>
      </c>
    </row>
    <row r="2482" customFormat="false" ht="15" hidden="false" customHeight="false" outlineLevel="0" collapsed="false">
      <c r="A2482" s="15" t="n">
        <v>8269</v>
      </c>
      <c r="B2482" s="16" t="n">
        <v>7.0251217536845</v>
      </c>
      <c r="C2482" s="15" t="n">
        <v>230</v>
      </c>
      <c r="D2482" s="15" t="n">
        <v>625</v>
      </c>
      <c r="E2482" s="15" t="n">
        <v>25</v>
      </c>
      <c r="F2482" s="16" t="n">
        <v>0.729133371558826</v>
      </c>
      <c r="G2482" s="17" t="s">
        <v>102</v>
      </c>
      <c r="H2482" s="18" t="n">
        <v>0.1</v>
      </c>
      <c r="I2482" s="18" t="n">
        <v>1</v>
      </c>
      <c r="J2482" s="19" t="n">
        <v>0.906577030787811</v>
      </c>
      <c r="K2482" s="19" t="n">
        <v>0.575057872105176</v>
      </c>
      <c r="L2482" s="16" t="n">
        <v>12.5002166435667</v>
      </c>
      <c r="M2482" s="19" t="n">
        <v>0.456622782992649</v>
      </c>
      <c r="N2482" s="19" t="n">
        <v>2.43470274269593</v>
      </c>
      <c r="O2482" s="19" t="n">
        <v>0.906577030787811</v>
      </c>
      <c r="P2482" s="19" t="n">
        <v>0.787420092474863</v>
      </c>
      <c r="Q2482" s="17" t="s">
        <v>30</v>
      </c>
      <c r="R2482" s="5" t="str">
        <f aca="false">IF(OR(Q2482="Steel plate",Q2482="Concrete jacket"),"Steel plate or jacket",Q2482)</f>
        <v>Seal cracks</v>
      </c>
      <c r="S2482" s="5" t="str">
        <f aca="false">IF(O2482&lt;='Tree rules'!$C$4,IF(N2482&lt;='Tree rules'!$C$5,IF(P2482&lt;='Tree rules'!$C$7,"Monitor","Polymer laminate"),IF(P2482&lt;='Tree rules'!$C$8,"Seal cracks","Polymer laminate")),IF(O2482&lt;='Tree rules'!$C$6,IF(P2482&lt;='Tree rules'!$C$9,"Polymer laminate","Steel plate or jacket"),IF(L2482&lt;='Tree rules'!$C$10,"Steel plate or jacket","Polymer laminate")))</f>
        <v>Seal cracks</v>
      </c>
      <c r="T2482" s="5" t="str">
        <f aca="false">IF(S2482=R2482,"Yes","No")</f>
        <v>Yes</v>
      </c>
    </row>
    <row r="2483" customFormat="false" ht="15" hidden="false" customHeight="false" outlineLevel="0" collapsed="false">
      <c r="A2483" s="15" t="n">
        <v>8282</v>
      </c>
      <c r="B2483" s="16" t="n">
        <v>6.69918446973271</v>
      </c>
      <c r="C2483" s="15" t="n">
        <v>230</v>
      </c>
      <c r="D2483" s="15" t="n">
        <v>550</v>
      </c>
      <c r="E2483" s="15" t="n">
        <v>25</v>
      </c>
      <c r="F2483" s="16" t="n">
        <v>0.536308161722451</v>
      </c>
      <c r="G2483" s="17" t="s">
        <v>102</v>
      </c>
      <c r="H2483" s="18" t="n">
        <v>0.1</v>
      </c>
      <c r="I2483" s="18" t="n">
        <v>1</v>
      </c>
      <c r="J2483" s="19" t="n">
        <v>0.918040645784714</v>
      </c>
      <c r="K2483" s="19" t="n">
        <v>0.603900420083195</v>
      </c>
      <c r="L2483" s="16" t="n">
        <v>13.6997637417847</v>
      </c>
      <c r="M2483" s="19" t="n">
        <v>0.950465355181039</v>
      </c>
      <c r="N2483" s="19" t="n">
        <v>2.10447291170202</v>
      </c>
      <c r="O2483" s="19" t="n">
        <v>0.918040645784714</v>
      </c>
      <c r="P2483" s="19" t="n">
        <v>0.344096326866845</v>
      </c>
      <c r="Q2483" s="17" t="s">
        <v>30</v>
      </c>
      <c r="R2483" s="5" t="str">
        <f aca="false">IF(OR(Q2483="Steel plate",Q2483="Concrete jacket"),"Steel plate or jacket",Q2483)</f>
        <v>Seal cracks</v>
      </c>
      <c r="S2483" s="5" t="str">
        <f aca="false">IF(O2483&lt;='Tree rules'!$C$4,IF(N2483&lt;='Tree rules'!$C$5,IF(P2483&lt;='Tree rules'!$C$7,"Monitor","Polymer laminate"),IF(P2483&lt;='Tree rules'!$C$8,"Seal cracks","Polymer laminate")),IF(O2483&lt;='Tree rules'!$C$6,IF(P2483&lt;='Tree rules'!$C$9,"Polymer laminate","Steel plate or jacket"),IF(L2483&lt;='Tree rules'!$C$10,"Steel plate or jacket","Polymer laminate")))</f>
        <v>Seal cracks</v>
      </c>
      <c r="T2483" s="5" t="str">
        <f aca="false">IF(S2483=R2483,"Yes","No")</f>
        <v>Yes</v>
      </c>
    </row>
    <row r="2484" customFormat="false" ht="15" hidden="false" customHeight="false" outlineLevel="0" collapsed="false">
      <c r="A2484" s="15" t="n">
        <v>8283</v>
      </c>
      <c r="B2484" s="16" t="n">
        <v>6.67949667156255</v>
      </c>
      <c r="C2484" s="15" t="n">
        <v>300</v>
      </c>
      <c r="D2484" s="15" t="n">
        <v>625</v>
      </c>
      <c r="E2484" s="15" t="n">
        <v>30</v>
      </c>
      <c r="F2484" s="16" t="n">
        <v>0.559002251528433</v>
      </c>
      <c r="G2484" s="17" t="s">
        <v>102</v>
      </c>
      <c r="H2484" s="18" t="n">
        <v>0.1</v>
      </c>
      <c r="I2484" s="18" t="n">
        <v>1</v>
      </c>
      <c r="J2484" s="19" t="n">
        <v>0.993313274871838</v>
      </c>
      <c r="K2484" s="19" t="n">
        <v>0.591248042201143</v>
      </c>
      <c r="L2484" s="16" t="n">
        <v>11.8852253942394</v>
      </c>
      <c r="M2484" s="19" t="n">
        <v>0.311891056436053</v>
      </c>
      <c r="N2484" s="19" t="n">
        <v>3.05492100969719</v>
      </c>
      <c r="O2484" s="19" t="n">
        <v>0.993313274871838</v>
      </c>
      <c r="P2484" s="19" t="n">
        <v>0.892925635941031</v>
      </c>
      <c r="Q2484" s="17" t="s">
        <v>30</v>
      </c>
      <c r="R2484" s="5" t="str">
        <f aca="false">IF(OR(Q2484="Steel plate",Q2484="Concrete jacket"),"Steel plate or jacket",Q2484)</f>
        <v>Seal cracks</v>
      </c>
      <c r="S2484" s="5" t="str">
        <f aca="false">IF(O2484&lt;='Tree rules'!$C$4,IF(N2484&lt;='Tree rules'!$C$5,IF(P2484&lt;='Tree rules'!$C$7,"Monitor","Polymer laminate"),IF(P2484&lt;='Tree rules'!$C$8,"Seal cracks","Polymer laminate")),IF(O2484&lt;='Tree rules'!$C$6,IF(P2484&lt;='Tree rules'!$C$9,"Polymer laminate","Steel plate or jacket"),IF(L2484&lt;='Tree rules'!$C$10,"Steel plate or jacket","Polymer laminate")))</f>
        <v>Seal cracks</v>
      </c>
      <c r="T2484" s="5" t="str">
        <f aca="false">IF(S2484=R2484,"Yes","No")</f>
        <v>Yes</v>
      </c>
    </row>
    <row r="2485" customFormat="false" ht="15" hidden="false" customHeight="false" outlineLevel="0" collapsed="false">
      <c r="A2485" s="15" t="n">
        <v>8291</v>
      </c>
      <c r="B2485" s="16" t="n">
        <v>5.96007052933701</v>
      </c>
      <c r="C2485" s="15" t="n">
        <v>300</v>
      </c>
      <c r="D2485" s="15" t="n">
        <v>600</v>
      </c>
      <c r="E2485" s="15" t="n">
        <v>30</v>
      </c>
      <c r="F2485" s="16" t="n">
        <v>0.948548506518657</v>
      </c>
      <c r="G2485" s="17" t="s">
        <v>103</v>
      </c>
      <c r="H2485" s="18" t="n">
        <v>0.2</v>
      </c>
      <c r="I2485" s="18" t="n">
        <v>1</v>
      </c>
      <c r="J2485" s="19" t="n">
        <v>0.895424986925066</v>
      </c>
      <c r="K2485" s="19" t="n">
        <v>0.629660159067015</v>
      </c>
      <c r="L2485" s="16" t="n">
        <v>10.7972292198134</v>
      </c>
      <c r="M2485" s="19" t="n">
        <v>0.758262515880603</v>
      </c>
      <c r="N2485" s="19" t="n">
        <v>0.841382978407127</v>
      </c>
      <c r="O2485" s="19" t="n">
        <v>0.895424986925066</v>
      </c>
      <c r="P2485" s="19" t="n">
        <v>0.539733862654526</v>
      </c>
      <c r="Q2485" s="17" t="s">
        <v>29</v>
      </c>
      <c r="R2485" s="5" t="str">
        <f aca="false">IF(OR(Q2485="Steel plate",Q2485="Concrete jacket"),"Steel plate or jacket",Q2485)</f>
        <v>Monitor</v>
      </c>
      <c r="S2485" s="5" t="str">
        <f aca="false">IF(O2485&lt;='Tree rules'!$C$4,IF(N2485&lt;='Tree rules'!$C$5,IF(P2485&lt;='Tree rules'!$C$7,"Monitor","Polymer laminate"),IF(P2485&lt;='Tree rules'!$C$8,"Seal cracks","Polymer laminate")),IF(O2485&lt;='Tree rules'!$C$6,IF(P2485&lt;='Tree rules'!$C$9,"Polymer laminate","Steel plate or jacket"),IF(L2485&lt;='Tree rules'!$C$10,"Steel plate or jacket","Polymer laminate")))</f>
        <v>Monitor</v>
      </c>
      <c r="T2485" s="5" t="str">
        <f aca="false">IF(S2485=R2485,"Yes","No")</f>
        <v>Yes</v>
      </c>
    </row>
    <row r="2486" customFormat="false" ht="15" hidden="false" customHeight="false" outlineLevel="0" collapsed="false">
      <c r="A2486" s="15" t="n">
        <v>8292</v>
      </c>
      <c r="B2486" s="16" t="n">
        <v>3.38836155040982</v>
      </c>
      <c r="C2486" s="15" t="n">
        <v>230</v>
      </c>
      <c r="D2486" s="15" t="n">
        <v>325</v>
      </c>
      <c r="E2486" s="15" t="n">
        <v>20</v>
      </c>
      <c r="F2486" s="16" t="n">
        <v>0.699968036696473</v>
      </c>
      <c r="G2486" s="17" t="s">
        <v>103</v>
      </c>
      <c r="H2486" s="18" t="n">
        <v>0.2</v>
      </c>
      <c r="I2486" s="18" t="n">
        <v>1</v>
      </c>
      <c r="J2486" s="19" t="n">
        <v>0.995516373425154</v>
      </c>
      <c r="K2486" s="19" t="n">
        <v>0.433476056920166</v>
      </c>
      <c r="L2486" s="16" t="n">
        <v>12.058226158042</v>
      </c>
      <c r="M2486" s="19" t="n">
        <v>0.304069361715069</v>
      </c>
      <c r="N2486" s="19" t="n">
        <v>1.05821026301574</v>
      </c>
      <c r="O2486" s="19" t="n">
        <v>0.995516373425154</v>
      </c>
      <c r="P2486" s="19" t="n">
        <v>1.00157005506103</v>
      </c>
      <c r="Q2486" s="17" t="s">
        <v>31</v>
      </c>
      <c r="R2486" s="5" t="str">
        <f aca="false">IF(OR(Q2486="Steel plate",Q2486="Concrete jacket"),"Steel plate or jacket",Q2486)</f>
        <v>Polymer laminate</v>
      </c>
      <c r="S2486" s="5" t="str">
        <f aca="false">IF(O2486&lt;='Tree rules'!$C$4,IF(N2486&lt;='Tree rules'!$C$5,IF(P2486&lt;='Tree rules'!$C$7,"Monitor","Polymer laminate"),IF(P2486&lt;='Tree rules'!$C$8,"Seal cracks","Polymer laminate")),IF(O2486&lt;='Tree rules'!$C$6,IF(P2486&lt;='Tree rules'!$C$9,"Polymer laminate","Steel plate or jacket"),IF(L2486&lt;='Tree rules'!$C$10,"Steel plate or jacket","Polymer laminate")))</f>
        <v>Polymer laminate</v>
      </c>
      <c r="T2486" s="5" t="str">
        <f aca="false">IF(S2486=R2486,"Yes","No")</f>
        <v>Yes</v>
      </c>
    </row>
    <row r="2487" customFormat="false" ht="15" hidden="false" customHeight="false" outlineLevel="0" collapsed="false">
      <c r="A2487" s="15" t="n">
        <v>8297</v>
      </c>
      <c r="B2487" s="16" t="n">
        <v>5.09864051588908</v>
      </c>
      <c r="C2487" s="15" t="n">
        <v>230</v>
      </c>
      <c r="D2487" s="15" t="n">
        <v>500</v>
      </c>
      <c r="E2487" s="15" t="n">
        <v>30</v>
      </c>
      <c r="F2487" s="16" t="n">
        <v>0.937695548778169</v>
      </c>
      <c r="G2487" s="17" t="s">
        <v>102</v>
      </c>
      <c r="H2487" s="18" t="n">
        <v>0.1</v>
      </c>
      <c r="I2487" s="18" t="n">
        <v>2</v>
      </c>
      <c r="J2487" s="19" t="n">
        <v>0.852930962378324</v>
      </c>
      <c r="K2487" s="19" t="n">
        <v>0.648643362259782</v>
      </c>
      <c r="L2487" s="16" t="n">
        <v>11.6673696015768</v>
      </c>
      <c r="M2487" s="19" t="n">
        <v>0.935190007182316</v>
      </c>
      <c r="N2487" s="19" t="n">
        <v>3.01751084521602</v>
      </c>
      <c r="O2487" s="19" t="n">
        <v>1.1526139175441</v>
      </c>
      <c r="P2487" s="19" t="n">
        <v>0.471381756349074</v>
      </c>
      <c r="Q2487" s="17" t="s">
        <v>31</v>
      </c>
      <c r="R2487" s="5" t="str">
        <f aca="false">IF(OR(Q2487="Steel plate",Q2487="Concrete jacket"),"Steel plate or jacket",Q2487)</f>
        <v>Polymer laminate</v>
      </c>
      <c r="S2487" s="5" t="str">
        <f aca="false">IF(O2487&lt;='Tree rules'!$C$4,IF(N2487&lt;='Tree rules'!$C$5,IF(P2487&lt;='Tree rules'!$C$7,"Monitor","Polymer laminate"),IF(P2487&lt;='Tree rules'!$C$8,"Seal cracks","Polymer laminate")),IF(O2487&lt;='Tree rules'!$C$6,IF(P2487&lt;='Tree rules'!$C$9,"Polymer laminate","Steel plate or jacket"),IF(L2487&lt;='Tree rules'!$C$10,"Steel plate or jacket","Polymer laminate")))</f>
        <v>Polymer laminate</v>
      </c>
      <c r="T2487" s="5" t="str">
        <f aca="false">IF(S2487=R2487,"Yes","No")</f>
        <v>Yes</v>
      </c>
    </row>
    <row r="2488" customFormat="false" ht="15" hidden="false" customHeight="false" outlineLevel="0" collapsed="false">
      <c r="A2488" s="15" t="n">
        <v>8299</v>
      </c>
      <c r="B2488" s="16" t="n">
        <v>5.23727205343609</v>
      </c>
      <c r="C2488" s="15" t="n">
        <v>230</v>
      </c>
      <c r="D2488" s="15" t="n">
        <v>450</v>
      </c>
      <c r="E2488" s="15" t="n">
        <v>25</v>
      </c>
      <c r="F2488" s="16" t="n">
        <v>0.679557138998441</v>
      </c>
      <c r="G2488" s="17" t="s">
        <v>103</v>
      </c>
      <c r="H2488" s="18" t="n">
        <v>0.2</v>
      </c>
      <c r="I2488" s="18" t="n">
        <v>1</v>
      </c>
      <c r="J2488" s="19" t="n">
        <v>0.912639927471408</v>
      </c>
      <c r="K2488" s="19" t="n">
        <v>0.440986460146737</v>
      </c>
      <c r="L2488" s="16" t="n">
        <v>13.0280399339206</v>
      </c>
      <c r="M2488" s="19" t="n">
        <v>0.92909846324775</v>
      </c>
      <c r="N2488" s="19" t="n">
        <v>1.16571771613735</v>
      </c>
      <c r="O2488" s="19" t="n">
        <v>0.912639927471408</v>
      </c>
      <c r="P2488" s="19" t="n">
        <v>0.36094379390924</v>
      </c>
      <c r="Q2488" s="17" t="s">
        <v>30</v>
      </c>
      <c r="R2488" s="5" t="str">
        <f aca="false">IF(OR(Q2488="Steel plate",Q2488="Concrete jacket"),"Steel plate or jacket",Q2488)</f>
        <v>Seal cracks</v>
      </c>
      <c r="S2488" s="5" t="str">
        <f aca="false">IF(O2488&lt;='Tree rules'!$C$4,IF(N2488&lt;='Tree rules'!$C$5,IF(P2488&lt;='Tree rules'!$C$7,"Monitor","Polymer laminate"),IF(P2488&lt;='Tree rules'!$C$8,"Seal cracks","Polymer laminate")),IF(O2488&lt;='Tree rules'!$C$6,IF(P2488&lt;='Tree rules'!$C$9,"Polymer laminate","Steel plate or jacket"),IF(L2488&lt;='Tree rules'!$C$10,"Steel plate or jacket","Polymer laminate")))</f>
        <v>Seal cracks</v>
      </c>
      <c r="T2488" s="5" t="str">
        <f aca="false">IF(S2488=R2488,"Yes","No")</f>
        <v>Yes</v>
      </c>
    </row>
    <row r="2489" customFormat="false" ht="15" hidden="false" customHeight="false" outlineLevel="0" collapsed="false">
      <c r="A2489" s="15" t="n">
        <v>8303</v>
      </c>
      <c r="B2489" s="16" t="n">
        <v>6.38267093979424</v>
      </c>
      <c r="C2489" s="15" t="n">
        <v>300</v>
      </c>
      <c r="D2489" s="15" t="n">
        <v>600</v>
      </c>
      <c r="E2489" s="15" t="n">
        <v>25</v>
      </c>
      <c r="F2489" s="16" t="n">
        <v>0.725855342345656</v>
      </c>
      <c r="G2489" s="17" t="s">
        <v>103</v>
      </c>
      <c r="H2489" s="18" t="n">
        <v>0.2</v>
      </c>
      <c r="I2489" s="18" t="n">
        <v>2</v>
      </c>
      <c r="J2489" s="19" t="n">
        <v>0.914395068356981</v>
      </c>
      <c r="K2489" s="19" t="n">
        <v>0.528867500308506</v>
      </c>
      <c r="L2489" s="16" t="n">
        <v>11.521066678329</v>
      </c>
      <c r="M2489" s="19" t="n">
        <v>0.932076282649731</v>
      </c>
      <c r="N2489" s="19" t="n">
        <v>1.19922849662216</v>
      </c>
      <c r="O2489" s="19" t="n">
        <v>1.34519630261758</v>
      </c>
      <c r="P2489" s="19" t="n">
        <v>0.482833470040571</v>
      </c>
      <c r="Q2489" s="17" t="s">
        <v>104</v>
      </c>
      <c r="R2489" s="5" t="str">
        <f aca="false">IF(OR(Q2489="Steel plate",Q2489="Concrete jacket"),"Steel plate or jacket",Q2489)</f>
        <v>Steel plate or jacket</v>
      </c>
      <c r="S2489" s="5" t="str">
        <f aca="false">IF(O2489&lt;='Tree rules'!$C$4,IF(N2489&lt;='Tree rules'!$C$5,IF(P2489&lt;='Tree rules'!$C$7,"Monitor","Polymer laminate"),IF(P2489&lt;='Tree rules'!$C$8,"Seal cracks","Polymer laminate")),IF(O2489&lt;='Tree rules'!$C$6,IF(P2489&lt;='Tree rules'!$C$9,"Polymer laminate","Steel plate or jacket"),IF(L2489&lt;='Tree rules'!$C$10,"Steel plate or jacket","Polymer laminate")))</f>
        <v>Steel plate or jacket</v>
      </c>
      <c r="T2489" s="5" t="str">
        <f aca="false">IF(S2489=R2489,"Yes","No")</f>
        <v>Yes</v>
      </c>
    </row>
    <row r="2490" customFormat="false" ht="15" hidden="false" customHeight="false" outlineLevel="0" collapsed="false">
      <c r="A2490" s="15" t="n">
        <v>8306</v>
      </c>
      <c r="B2490" s="16" t="n">
        <v>4.58421940837066</v>
      </c>
      <c r="C2490" s="15" t="n">
        <v>300</v>
      </c>
      <c r="D2490" s="15" t="n">
        <v>350</v>
      </c>
      <c r="E2490" s="15" t="n">
        <v>25</v>
      </c>
      <c r="F2490" s="16" t="n">
        <v>0.661387927071535</v>
      </c>
      <c r="G2490" s="17" t="s">
        <v>103</v>
      </c>
      <c r="H2490" s="18" t="n">
        <v>0.2</v>
      </c>
      <c r="I2490" s="18" t="n">
        <v>1.5</v>
      </c>
      <c r="J2490" s="19" t="n">
        <v>0.892948200978439</v>
      </c>
      <c r="K2490" s="19" t="n">
        <v>0.616651478774944</v>
      </c>
      <c r="L2490" s="16" t="n">
        <v>15.0796691064824</v>
      </c>
      <c r="M2490" s="19" t="n">
        <v>0.917349923912991</v>
      </c>
      <c r="N2490" s="19" t="n">
        <v>1.23168027978702</v>
      </c>
      <c r="O2490" s="19" t="n">
        <v>1.06410338716627</v>
      </c>
      <c r="P2490" s="19" t="n">
        <v>0.464526320612785</v>
      </c>
      <c r="Q2490" s="17" t="s">
        <v>31</v>
      </c>
      <c r="R2490" s="5" t="str">
        <f aca="false">IF(OR(Q2490="Steel plate",Q2490="Concrete jacket"),"Steel plate or jacket",Q2490)</f>
        <v>Polymer laminate</v>
      </c>
      <c r="S2490" s="5" t="str">
        <f aca="false">IF(O2490&lt;='Tree rules'!$C$4,IF(N2490&lt;='Tree rules'!$C$5,IF(P2490&lt;='Tree rules'!$C$7,"Monitor","Polymer laminate"),IF(P2490&lt;='Tree rules'!$C$8,"Seal cracks","Polymer laminate")),IF(O2490&lt;='Tree rules'!$C$6,IF(P2490&lt;='Tree rules'!$C$9,"Polymer laminate","Steel plate or jacket"),IF(L2490&lt;='Tree rules'!$C$10,"Steel plate or jacket","Polymer laminate")))</f>
        <v>Polymer laminate</v>
      </c>
      <c r="T2490" s="5" t="str">
        <f aca="false">IF(S2490=R2490,"Yes","No")</f>
        <v>Yes</v>
      </c>
    </row>
    <row r="2491" customFormat="false" ht="15" hidden="false" customHeight="false" outlineLevel="0" collapsed="false">
      <c r="A2491" s="15" t="n">
        <v>8307</v>
      </c>
      <c r="B2491" s="16" t="n">
        <v>3.03537551146586</v>
      </c>
      <c r="C2491" s="15" t="n">
        <v>300</v>
      </c>
      <c r="D2491" s="15" t="n">
        <v>300</v>
      </c>
      <c r="E2491" s="15" t="n">
        <v>30</v>
      </c>
      <c r="F2491" s="16" t="n">
        <v>0.883572933822129</v>
      </c>
      <c r="G2491" s="17" t="s">
        <v>101</v>
      </c>
      <c r="H2491" s="18" t="n">
        <v>0.3</v>
      </c>
      <c r="I2491" s="18" t="n">
        <v>1.5</v>
      </c>
      <c r="J2491" s="19" t="n">
        <v>0.992276315187919</v>
      </c>
      <c r="K2491" s="19" t="n">
        <v>0.463711396594642</v>
      </c>
      <c r="L2491" s="16" t="n">
        <v>11.8569355916635</v>
      </c>
      <c r="M2491" s="19" t="n">
        <v>0.773558643257756</v>
      </c>
      <c r="N2491" s="19" t="n">
        <v>0.84054266800418</v>
      </c>
      <c r="O2491" s="19" t="n">
        <v>1.25834955482009</v>
      </c>
      <c r="P2491" s="19" t="n">
        <v>0.493820243094606</v>
      </c>
      <c r="Q2491" s="17" t="s">
        <v>31</v>
      </c>
      <c r="R2491" s="5" t="str">
        <f aca="false">IF(OR(Q2491="Steel plate",Q2491="Concrete jacket"),"Steel plate or jacket",Q2491)</f>
        <v>Polymer laminate</v>
      </c>
      <c r="S2491" s="5" t="str">
        <f aca="false">IF(O2491&lt;='Tree rules'!$C$4,IF(N2491&lt;='Tree rules'!$C$5,IF(P2491&lt;='Tree rules'!$C$7,"Monitor","Polymer laminate"),IF(P2491&lt;='Tree rules'!$C$8,"Seal cracks","Polymer laminate")),IF(O2491&lt;='Tree rules'!$C$6,IF(P2491&lt;='Tree rules'!$C$9,"Polymer laminate","Steel plate or jacket"),IF(L2491&lt;='Tree rules'!$C$10,"Steel plate or jacket","Polymer laminate")))</f>
        <v>Polymer laminate</v>
      </c>
      <c r="T2491" s="5" t="str">
        <f aca="false">IF(S2491=R2491,"Yes","No")</f>
        <v>Yes</v>
      </c>
    </row>
    <row r="2492" customFormat="false" ht="15" hidden="false" customHeight="false" outlineLevel="0" collapsed="false">
      <c r="A2492" s="15" t="n">
        <v>8309</v>
      </c>
      <c r="B2492" s="16" t="n">
        <v>3.31572667914328</v>
      </c>
      <c r="C2492" s="15" t="n">
        <v>230</v>
      </c>
      <c r="D2492" s="15" t="n">
        <v>325</v>
      </c>
      <c r="E2492" s="15" t="n">
        <v>20</v>
      </c>
      <c r="F2492" s="16" t="n">
        <v>0.626653981080713</v>
      </c>
      <c r="G2492" s="17" t="s">
        <v>101</v>
      </c>
      <c r="H2492" s="18" t="n">
        <v>0.3</v>
      </c>
      <c r="I2492" s="18" t="n">
        <v>1</v>
      </c>
      <c r="J2492" s="19" t="n">
        <v>0.959688889588278</v>
      </c>
      <c r="K2492" s="19" t="n">
        <v>0.63094148392024</v>
      </c>
      <c r="L2492" s="16" t="n">
        <v>11.8843250148505</v>
      </c>
      <c r="M2492" s="19" t="n">
        <v>0.300573219439507</v>
      </c>
      <c r="N2492" s="19" t="n">
        <v>0.941996100268003</v>
      </c>
      <c r="O2492" s="19" t="n">
        <v>0.959688889588278</v>
      </c>
      <c r="P2492" s="19" t="n">
        <v>1.01496966612361</v>
      </c>
      <c r="Q2492" s="17" t="s">
        <v>31</v>
      </c>
      <c r="R2492" s="5" t="str">
        <f aca="false">IF(OR(Q2492="Steel plate",Q2492="Concrete jacket"),"Steel plate or jacket",Q2492)</f>
        <v>Polymer laminate</v>
      </c>
      <c r="S2492" s="5" t="str">
        <f aca="false">IF(O2492&lt;='Tree rules'!$C$4,IF(N2492&lt;='Tree rules'!$C$5,IF(P2492&lt;='Tree rules'!$C$7,"Monitor","Polymer laminate"),IF(P2492&lt;='Tree rules'!$C$8,"Seal cracks","Polymer laminate")),IF(O2492&lt;='Tree rules'!$C$6,IF(P2492&lt;='Tree rules'!$C$9,"Polymer laminate","Steel plate or jacket"),IF(L2492&lt;='Tree rules'!$C$10,"Steel plate or jacket","Polymer laminate")))</f>
        <v>Polymer laminate</v>
      </c>
      <c r="T2492" s="5" t="str">
        <f aca="false">IF(S2492=R2492,"Yes","No")</f>
        <v>Yes</v>
      </c>
    </row>
    <row r="2493" customFormat="false" ht="15" hidden="false" customHeight="false" outlineLevel="0" collapsed="false">
      <c r="A2493" s="15" t="n">
        <v>8312</v>
      </c>
      <c r="B2493" s="16" t="n">
        <v>6.45873329397804</v>
      </c>
      <c r="C2493" s="15" t="n">
        <v>230</v>
      </c>
      <c r="D2493" s="15" t="n">
        <v>575</v>
      </c>
      <c r="E2493" s="15" t="n">
        <v>20</v>
      </c>
      <c r="F2493" s="16" t="n">
        <v>0.661007412935799</v>
      </c>
      <c r="G2493" s="17" t="s">
        <v>103</v>
      </c>
      <c r="H2493" s="18" t="n">
        <v>0.2</v>
      </c>
      <c r="I2493" s="18" t="n">
        <v>1</v>
      </c>
      <c r="J2493" s="19" t="n">
        <v>0.879823973832532</v>
      </c>
      <c r="K2493" s="19" t="n">
        <v>0.609231568284381</v>
      </c>
      <c r="L2493" s="16" t="n">
        <v>12.209325697501</v>
      </c>
      <c r="M2493" s="19" t="n">
        <v>0.934358385030314</v>
      </c>
      <c r="N2493" s="19" t="n">
        <v>0.742517786344355</v>
      </c>
      <c r="O2493" s="19" t="n">
        <v>0.879823973832532</v>
      </c>
      <c r="P2493" s="19" t="n">
        <v>0.420492501553041</v>
      </c>
      <c r="Q2493" s="17" t="s">
        <v>29</v>
      </c>
      <c r="R2493" s="5" t="str">
        <f aca="false">IF(OR(Q2493="Steel plate",Q2493="Concrete jacket"),"Steel plate or jacket",Q2493)</f>
        <v>Monitor</v>
      </c>
      <c r="S2493" s="5" t="str">
        <f aca="false">IF(O2493&lt;='Tree rules'!$C$4,IF(N2493&lt;='Tree rules'!$C$5,IF(P2493&lt;='Tree rules'!$C$7,"Monitor","Polymer laminate"),IF(P2493&lt;='Tree rules'!$C$8,"Seal cracks","Polymer laminate")),IF(O2493&lt;='Tree rules'!$C$6,IF(P2493&lt;='Tree rules'!$C$9,"Polymer laminate","Steel plate or jacket"),IF(L2493&lt;='Tree rules'!$C$10,"Steel plate or jacket","Polymer laminate")))</f>
        <v>Monitor</v>
      </c>
      <c r="T2493" s="5" t="str">
        <f aca="false">IF(S2493=R2493,"Yes","No")</f>
        <v>Yes</v>
      </c>
    </row>
    <row r="2494" customFormat="false" ht="15" hidden="false" customHeight="false" outlineLevel="0" collapsed="false">
      <c r="A2494" s="15" t="n">
        <v>8316</v>
      </c>
      <c r="B2494" s="16" t="n">
        <v>3.8961077719123</v>
      </c>
      <c r="C2494" s="15" t="n">
        <v>300</v>
      </c>
      <c r="D2494" s="15" t="n">
        <v>375</v>
      </c>
      <c r="E2494" s="15" t="n">
        <v>20</v>
      </c>
      <c r="F2494" s="16" t="n">
        <v>0.671280481536281</v>
      </c>
      <c r="G2494" s="17" t="s">
        <v>102</v>
      </c>
      <c r="H2494" s="18" t="n">
        <v>0.1</v>
      </c>
      <c r="I2494" s="18" t="n">
        <v>2</v>
      </c>
      <c r="J2494" s="19" t="n">
        <v>0.945355661387724</v>
      </c>
      <c r="K2494" s="19" t="n">
        <v>0.627675952070269</v>
      </c>
      <c r="L2494" s="16" t="n">
        <v>12.4875249099753</v>
      </c>
      <c r="M2494" s="19" t="n">
        <v>0.414456198862943</v>
      </c>
      <c r="N2494" s="19" t="n">
        <v>4.93818097845752</v>
      </c>
      <c r="O2494" s="19" t="n">
        <v>1.29733430796889</v>
      </c>
      <c r="P2494" s="19" t="n">
        <v>0.886339785051369</v>
      </c>
      <c r="Q2494" s="17" t="s">
        <v>31</v>
      </c>
      <c r="R2494" s="5" t="str">
        <f aca="false">IF(OR(Q2494="Steel plate",Q2494="Concrete jacket"),"Steel plate or jacket",Q2494)</f>
        <v>Polymer laminate</v>
      </c>
      <c r="S2494" s="5" t="str">
        <f aca="false">IF(O2494&lt;='Tree rules'!$C$4,IF(N2494&lt;='Tree rules'!$C$5,IF(P2494&lt;='Tree rules'!$C$7,"Monitor","Polymer laminate"),IF(P2494&lt;='Tree rules'!$C$8,"Seal cracks","Polymer laminate")),IF(O2494&lt;='Tree rules'!$C$6,IF(P2494&lt;='Tree rules'!$C$9,"Polymer laminate","Steel plate or jacket"),IF(L2494&lt;='Tree rules'!$C$10,"Steel plate or jacket","Polymer laminate")))</f>
        <v>Polymer laminate</v>
      </c>
      <c r="T2494" s="5" t="str">
        <f aca="false">IF(S2494=R2494,"Yes","No")</f>
        <v>Yes</v>
      </c>
    </row>
    <row r="2495" customFormat="false" ht="15" hidden="false" customHeight="false" outlineLevel="0" collapsed="false">
      <c r="A2495" s="15" t="n">
        <v>8318</v>
      </c>
      <c r="B2495" s="16" t="n">
        <v>3.95342327164078</v>
      </c>
      <c r="C2495" s="15" t="n">
        <v>230</v>
      </c>
      <c r="D2495" s="15" t="n">
        <v>400</v>
      </c>
      <c r="E2495" s="15" t="n">
        <v>25</v>
      </c>
      <c r="F2495" s="16" t="n">
        <v>0.740832460684402</v>
      </c>
      <c r="G2495" s="17" t="s">
        <v>101</v>
      </c>
      <c r="H2495" s="18" t="n">
        <v>0.3</v>
      </c>
      <c r="I2495" s="18" t="n">
        <v>1</v>
      </c>
      <c r="J2495" s="19" t="n">
        <v>0.877586987161255</v>
      </c>
      <c r="K2495" s="19" t="n">
        <v>0.456868703190332</v>
      </c>
      <c r="L2495" s="16" t="n">
        <v>11.1678623492677</v>
      </c>
      <c r="M2495" s="19" t="n">
        <v>0.502000781268748</v>
      </c>
      <c r="N2495" s="19" t="n">
        <v>0.64270658345148</v>
      </c>
      <c r="O2495" s="19" t="n">
        <v>0.877586987161255</v>
      </c>
      <c r="P2495" s="19" t="n">
        <v>0.547384867642393</v>
      </c>
      <c r="Q2495" s="17" t="s">
        <v>29</v>
      </c>
      <c r="R2495" s="5" t="str">
        <f aca="false">IF(OR(Q2495="Steel plate",Q2495="Concrete jacket"),"Steel plate or jacket",Q2495)</f>
        <v>Monitor</v>
      </c>
      <c r="S2495" s="5" t="str">
        <f aca="false">IF(O2495&lt;='Tree rules'!$C$4,IF(N2495&lt;='Tree rules'!$C$5,IF(P2495&lt;='Tree rules'!$C$7,"Monitor","Polymer laminate"),IF(P2495&lt;='Tree rules'!$C$8,"Seal cracks","Polymer laminate")),IF(O2495&lt;='Tree rules'!$C$6,IF(P2495&lt;='Tree rules'!$C$9,"Polymer laminate","Steel plate or jacket"),IF(L2495&lt;='Tree rules'!$C$10,"Steel plate or jacket","Polymer laminate")))</f>
        <v>Monitor</v>
      </c>
      <c r="T2495" s="5" t="str">
        <f aca="false">IF(S2495=R2495,"Yes","No")</f>
        <v>Yes</v>
      </c>
    </row>
    <row r="2496" customFormat="false" ht="15" hidden="false" customHeight="false" outlineLevel="0" collapsed="false">
      <c r="A2496" s="15" t="n">
        <v>8319</v>
      </c>
      <c r="B2496" s="16" t="n">
        <v>4.71531227474095</v>
      </c>
      <c r="C2496" s="15" t="n">
        <v>300</v>
      </c>
      <c r="D2496" s="15" t="n">
        <v>400</v>
      </c>
      <c r="E2496" s="15" t="n">
        <v>25</v>
      </c>
      <c r="F2496" s="16" t="n">
        <v>0.55277290092489</v>
      </c>
      <c r="G2496" s="17" t="s">
        <v>102</v>
      </c>
      <c r="H2496" s="18" t="n">
        <v>0.1</v>
      </c>
      <c r="I2496" s="18" t="n">
        <v>1</v>
      </c>
      <c r="J2496" s="19" t="n">
        <v>0.881993124232128</v>
      </c>
      <c r="K2496" s="19" t="n">
        <v>0.446064282668748</v>
      </c>
      <c r="L2496" s="16" t="n">
        <v>13.8278952338444</v>
      </c>
      <c r="M2496" s="19" t="n">
        <v>0.752726737228274</v>
      </c>
      <c r="N2496" s="19" t="n">
        <v>2.16756456097391</v>
      </c>
      <c r="O2496" s="19" t="n">
        <v>0.881993124232128</v>
      </c>
      <c r="P2496" s="19" t="n">
        <v>0.332786948128604</v>
      </c>
      <c r="Q2496" s="17" t="s">
        <v>30</v>
      </c>
      <c r="R2496" s="5" t="str">
        <f aca="false">IF(OR(Q2496="Steel plate",Q2496="Concrete jacket"),"Steel plate or jacket",Q2496)</f>
        <v>Seal cracks</v>
      </c>
      <c r="S2496" s="5" t="str">
        <f aca="false">IF(O2496&lt;='Tree rules'!$C$4,IF(N2496&lt;='Tree rules'!$C$5,IF(P2496&lt;='Tree rules'!$C$7,"Monitor","Polymer laminate"),IF(P2496&lt;='Tree rules'!$C$8,"Seal cracks","Polymer laminate")),IF(O2496&lt;='Tree rules'!$C$6,IF(P2496&lt;='Tree rules'!$C$9,"Polymer laminate","Steel plate or jacket"),IF(L2496&lt;='Tree rules'!$C$10,"Steel plate or jacket","Polymer laminate")))</f>
        <v>Seal cracks</v>
      </c>
      <c r="T2496" s="5" t="str">
        <f aca="false">IF(S2496=R2496,"Yes","No")</f>
        <v>Yes</v>
      </c>
    </row>
    <row r="2497" customFormat="false" ht="15" hidden="false" customHeight="false" outlineLevel="0" collapsed="false">
      <c r="A2497" s="15" t="n">
        <v>8321</v>
      </c>
      <c r="B2497" s="16" t="n">
        <v>6.42676816865555</v>
      </c>
      <c r="C2497" s="15" t="n">
        <v>230</v>
      </c>
      <c r="D2497" s="15" t="n">
        <v>625</v>
      </c>
      <c r="E2497" s="15" t="n">
        <v>20</v>
      </c>
      <c r="F2497" s="16" t="n">
        <v>0.710178431223674</v>
      </c>
      <c r="G2497" s="17" t="s">
        <v>103</v>
      </c>
      <c r="H2497" s="18" t="n">
        <v>0.2</v>
      </c>
      <c r="I2497" s="18" t="n">
        <v>1</v>
      </c>
      <c r="J2497" s="19" t="n">
        <v>0.923622190882786</v>
      </c>
      <c r="K2497" s="19" t="n">
        <v>0.632199751133257</v>
      </c>
      <c r="L2497" s="16" t="n">
        <v>11.1382463928172</v>
      </c>
      <c r="M2497" s="19" t="n">
        <v>0.858060223336528</v>
      </c>
      <c r="N2497" s="19" t="n">
        <v>0.876564641209744</v>
      </c>
      <c r="O2497" s="19" t="n">
        <v>0.923622190882786</v>
      </c>
      <c r="P2497" s="19" t="n">
        <v>0.467269118791063</v>
      </c>
      <c r="Q2497" s="17" t="s">
        <v>29</v>
      </c>
      <c r="R2497" s="5" t="str">
        <f aca="false">IF(OR(Q2497="Steel plate",Q2497="Concrete jacket"),"Steel plate or jacket",Q2497)</f>
        <v>Monitor</v>
      </c>
      <c r="S2497" s="5" t="str">
        <f aca="false">IF(O2497&lt;='Tree rules'!$C$4,IF(N2497&lt;='Tree rules'!$C$5,IF(P2497&lt;='Tree rules'!$C$7,"Monitor","Polymer laminate"),IF(P2497&lt;='Tree rules'!$C$8,"Seal cracks","Polymer laminate")),IF(O2497&lt;='Tree rules'!$C$6,IF(P2497&lt;='Tree rules'!$C$9,"Polymer laminate","Steel plate or jacket"),IF(L2497&lt;='Tree rules'!$C$10,"Steel plate or jacket","Polymer laminate")))</f>
        <v>Monitor</v>
      </c>
      <c r="T2497" s="5" t="str">
        <f aca="false">IF(S2497=R2497,"Yes","No")</f>
        <v>Yes</v>
      </c>
    </row>
    <row r="2498" customFormat="false" ht="15" hidden="false" customHeight="false" outlineLevel="0" collapsed="false">
      <c r="A2498" s="15" t="n">
        <v>8330</v>
      </c>
      <c r="B2498" s="16" t="n">
        <v>3.72051834300956</v>
      </c>
      <c r="C2498" s="15" t="n">
        <v>300</v>
      </c>
      <c r="D2498" s="15" t="n">
        <v>350</v>
      </c>
      <c r="E2498" s="15" t="n">
        <v>20</v>
      </c>
      <c r="F2498" s="16" t="n">
        <v>0.61599855952741</v>
      </c>
      <c r="G2498" s="17" t="s">
        <v>103</v>
      </c>
      <c r="H2498" s="18" t="n">
        <v>0.2</v>
      </c>
      <c r="I2498" s="18" t="n">
        <v>1.5</v>
      </c>
      <c r="J2498" s="19" t="n">
        <v>0.889091087739983</v>
      </c>
      <c r="K2498" s="19" t="n">
        <v>0.588326036116525</v>
      </c>
      <c r="L2498" s="16" t="n">
        <v>12.1585566765018</v>
      </c>
      <c r="M2498" s="19" t="n">
        <v>0.910509029551964</v>
      </c>
      <c r="N2498" s="19" t="n">
        <v>0.99478101398172</v>
      </c>
      <c r="O2498" s="19" t="n">
        <v>1.07209891391168</v>
      </c>
      <c r="P2498" s="19" t="n">
        <v>0.382245260307436</v>
      </c>
      <c r="Q2498" s="17" t="s">
        <v>31</v>
      </c>
      <c r="R2498" s="5" t="str">
        <f aca="false">IF(OR(Q2498="Steel plate",Q2498="Concrete jacket"),"Steel plate or jacket",Q2498)</f>
        <v>Polymer laminate</v>
      </c>
      <c r="S2498" s="5" t="str">
        <f aca="false">IF(O2498&lt;='Tree rules'!$C$4,IF(N2498&lt;='Tree rules'!$C$5,IF(P2498&lt;='Tree rules'!$C$7,"Monitor","Polymer laminate"),IF(P2498&lt;='Tree rules'!$C$8,"Seal cracks","Polymer laminate")),IF(O2498&lt;='Tree rules'!$C$6,IF(P2498&lt;='Tree rules'!$C$9,"Polymer laminate","Steel plate or jacket"),IF(L2498&lt;='Tree rules'!$C$10,"Steel plate or jacket","Polymer laminate")))</f>
        <v>Polymer laminate</v>
      </c>
      <c r="T2498" s="5" t="str">
        <f aca="false">IF(S2498=R2498,"Yes","No")</f>
        <v>Yes</v>
      </c>
    </row>
    <row r="2499" customFormat="false" ht="15" hidden="false" customHeight="false" outlineLevel="0" collapsed="false">
      <c r="A2499" s="15" t="n">
        <v>8332</v>
      </c>
      <c r="B2499" s="16" t="n">
        <v>7.03992062064214</v>
      </c>
      <c r="C2499" s="15" t="n">
        <v>230</v>
      </c>
      <c r="D2499" s="15" t="n">
        <v>650</v>
      </c>
      <c r="E2499" s="15" t="n">
        <v>30</v>
      </c>
      <c r="F2499" s="16" t="n">
        <v>0.698079991168756</v>
      </c>
      <c r="G2499" s="17" t="s">
        <v>102</v>
      </c>
      <c r="H2499" s="18" t="n">
        <v>0.1</v>
      </c>
      <c r="I2499" s="18" t="n">
        <v>2</v>
      </c>
      <c r="J2499" s="19" t="n">
        <v>0.948876063142888</v>
      </c>
      <c r="K2499" s="19" t="n">
        <v>0.536210108522831</v>
      </c>
      <c r="L2499" s="16" t="n">
        <v>11.9930504610599</v>
      </c>
      <c r="M2499" s="19" t="n">
        <v>0.521753620403187</v>
      </c>
      <c r="N2499" s="19" t="n">
        <v>3.76618073961352</v>
      </c>
      <c r="O2499" s="19" t="n">
        <v>1.38895518949321</v>
      </c>
      <c r="P2499" s="19" t="n">
        <v>0.764236350650975</v>
      </c>
      <c r="Q2499" s="17" t="s">
        <v>104</v>
      </c>
      <c r="R2499" s="5" t="str">
        <f aca="false">IF(OR(Q2499="Steel plate",Q2499="Concrete jacket"),"Steel plate or jacket",Q2499)</f>
        <v>Steel plate or jacket</v>
      </c>
      <c r="S2499" s="5" t="str">
        <f aca="false">IF(O2499&lt;='Tree rules'!$C$4,IF(N2499&lt;='Tree rules'!$C$5,IF(P2499&lt;='Tree rules'!$C$7,"Monitor","Polymer laminate"),IF(P2499&lt;='Tree rules'!$C$8,"Seal cracks","Polymer laminate")),IF(O2499&lt;='Tree rules'!$C$6,IF(P2499&lt;='Tree rules'!$C$9,"Polymer laminate","Steel plate or jacket"),IF(L2499&lt;='Tree rules'!$C$10,"Steel plate or jacket","Polymer laminate")))</f>
        <v>Steel plate or jacket</v>
      </c>
      <c r="T2499" s="5" t="str">
        <f aca="false">IF(S2499=R2499,"Yes","No")</f>
        <v>Yes</v>
      </c>
    </row>
    <row r="2500" customFormat="false" ht="15" hidden="false" customHeight="false" outlineLevel="0" collapsed="false">
      <c r="A2500" s="15" t="n">
        <v>8334</v>
      </c>
      <c r="B2500" s="16" t="n">
        <v>7.18810802383067</v>
      </c>
      <c r="C2500" s="15" t="n">
        <v>230</v>
      </c>
      <c r="D2500" s="15" t="n">
        <v>575</v>
      </c>
      <c r="E2500" s="15" t="n">
        <v>30</v>
      </c>
      <c r="F2500" s="16" t="n">
        <v>0.661007412935799</v>
      </c>
      <c r="G2500" s="17" t="s">
        <v>101</v>
      </c>
      <c r="H2500" s="18" t="n">
        <v>0.3</v>
      </c>
      <c r="I2500" s="18" t="n">
        <v>1</v>
      </c>
      <c r="J2500" s="19" t="n">
        <v>0.875481574846698</v>
      </c>
      <c r="K2500" s="19" t="n">
        <v>0.560025097930825</v>
      </c>
      <c r="L2500" s="16" t="n">
        <v>13.5881059051619</v>
      </c>
      <c r="M2500" s="19" t="n">
        <v>0.947284731538042</v>
      </c>
      <c r="N2500" s="19" t="n">
        <v>0.505224378640286</v>
      </c>
      <c r="O2500" s="19" t="n">
        <v>0.875481574846698</v>
      </c>
      <c r="P2500" s="19" t="n">
        <v>0.393057465829549</v>
      </c>
      <c r="Q2500" s="17" t="s">
        <v>29</v>
      </c>
      <c r="R2500" s="5" t="str">
        <f aca="false">IF(OR(Q2500="Steel plate",Q2500="Concrete jacket"),"Steel plate or jacket",Q2500)</f>
        <v>Monitor</v>
      </c>
      <c r="S2500" s="5" t="str">
        <f aca="false">IF(O2500&lt;='Tree rules'!$C$4,IF(N2500&lt;='Tree rules'!$C$5,IF(P2500&lt;='Tree rules'!$C$7,"Monitor","Polymer laminate"),IF(P2500&lt;='Tree rules'!$C$8,"Seal cracks","Polymer laminate")),IF(O2500&lt;='Tree rules'!$C$6,IF(P2500&lt;='Tree rules'!$C$9,"Polymer laminate","Steel plate or jacket"),IF(L2500&lt;='Tree rules'!$C$10,"Steel plate or jacket","Polymer laminate")))</f>
        <v>Monitor</v>
      </c>
      <c r="T2500" s="5" t="str">
        <f aca="false">IF(S2500=R2500,"Yes","No")</f>
        <v>Yes</v>
      </c>
    </row>
    <row r="2501" customFormat="false" ht="15" hidden="false" customHeight="false" outlineLevel="0" collapsed="false">
      <c r="A2501" s="15" t="n">
        <v>8345</v>
      </c>
      <c r="B2501" s="16" t="n">
        <v>7.12469955345208</v>
      </c>
      <c r="C2501" s="15" t="n">
        <v>230</v>
      </c>
      <c r="D2501" s="15" t="n">
        <v>625</v>
      </c>
      <c r="E2501" s="15" t="n">
        <v>30</v>
      </c>
      <c r="F2501" s="16" t="n">
        <v>0.603925598347216</v>
      </c>
      <c r="G2501" s="17" t="s">
        <v>103</v>
      </c>
      <c r="H2501" s="18" t="n">
        <v>0.2</v>
      </c>
      <c r="I2501" s="18" t="n">
        <v>2</v>
      </c>
      <c r="J2501" s="19" t="n">
        <v>0.888107613672214</v>
      </c>
      <c r="K2501" s="19" t="n">
        <v>0.571812537035587</v>
      </c>
      <c r="L2501" s="16" t="n">
        <v>12.3051805759103</v>
      </c>
      <c r="M2501" s="19" t="n">
        <v>0.939828814806568</v>
      </c>
      <c r="N2501" s="19" t="n">
        <v>1.14642941609221</v>
      </c>
      <c r="O2501" s="19" t="n">
        <v>1.2683841596099</v>
      </c>
      <c r="P2501" s="19" t="n">
        <v>0.413340007457734</v>
      </c>
      <c r="Q2501" s="17" t="s">
        <v>31</v>
      </c>
      <c r="R2501" s="5" t="str">
        <f aca="false">IF(OR(Q2501="Steel plate",Q2501="Concrete jacket"),"Steel plate or jacket",Q2501)</f>
        <v>Polymer laminate</v>
      </c>
      <c r="S2501" s="5" t="str">
        <f aca="false">IF(O2501&lt;='Tree rules'!$C$4,IF(N2501&lt;='Tree rules'!$C$5,IF(P2501&lt;='Tree rules'!$C$7,"Monitor","Polymer laminate"),IF(P2501&lt;='Tree rules'!$C$8,"Seal cracks","Polymer laminate")),IF(O2501&lt;='Tree rules'!$C$6,IF(P2501&lt;='Tree rules'!$C$9,"Polymer laminate","Steel plate or jacket"),IF(L2501&lt;='Tree rules'!$C$10,"Steel plate or jacket","Polymer laminate")))</f>
        <v>Polymer laminate</v>
      </c>
      <c r="T2501" s="5" t="str">
        <f aca="false">IF(S2501=R2501,"Yes","No")</f>
        <v>Yes</v>
      </c>
    </row>
    <row r="2502" customFormat="false" ht="15" hidden="false" customHeight="false" outlineLevel="0" collapsed="false">
      <c r="A2502" s="15" t="n">
        <v>8347</v>
      </c>
      <c r="B2502" s="16" t="n">
        <v>3.22917150881156</v>
      </c>
      <c r="C2502" s="15" t="n">
        <v>230</v>
      </c>
      <c r="D2502" s="15" t="n">
        <v>325</v>
      </c>
      <c r="E2502" s="15" t="n">
        <v>30</v>
      </c>
      <c r="F2502" s="16" t="n">
        <v>0.524976027522354</v>
      </c>
      <c r="G2502" s="17" t="s">
        <v>101</v>
      </c>
      <c r="H2502" s="18" t="n">
        <v>0.3</v>
      </c>
      <c r="I2502" s="18" t="n">
        <v>1.5</v>
      </c>
      <c r="J2502" s="19" t="n">
        <v>0.935008423739715</v>
      </c>
      <c r="K2502" s="19" t="n">
        <v>0.519126623497687</v>
      </c>
      <c r="L2502" s="16" t="n">
        <v>11.4917135544895</v>
      </c>
      <c r="M2502" s="19" t="n">
        <v>0.653317012463479</v>
      </c>
      <c r="N2502" s="19" t="n">
        <v>0.832715888066598</v>
      </c>
      <c r="O2502" s="19" t="n">
        <v>1.15981875263063</v>
      </c>
      <c r="P2502" s="19" t="n">
        <v>0.353689292702992</v>
      </c>
      <c r="Q2502" s="17" t="s">
        <v>31</v>
      </c>
      <c r="R2502" s="5" t="str">
        <f aca="false">IF(OR(Q2502="Steel plate",Q2502="Concrete jacket"),"Steel plate or jacket",Q2502)</f>
        <v>Polymer laminate</v>
      </c>
      <c r="S2502" s="5" t="str">
        <f aca="false">IF(O2502&lt;='Tree rules'!$C$4,IF(N2502&lt;='Tree rules'!$C$5,IF(P2502&lt;='Tree rules'!$C$7,"Monitor","Polymer laminate"),IF(P2502&lt;='Tree rules'!$C$8,"Seal cracks","Polymer laminate")),IF(O2502&lt;='Tree rules'!$C$6,IF(P2502&lt;='Tree rules'!$C$9,"Polymer laminate","Steel plate or jacket"),IF(L2502&lt;='Tree rules'!$C$10,"Steel plate or jacket","Polymer laminate")))</f>
        <v>Polymer laminate</v>
      </c>
      <c r="T2502" s="5" t="str">
        <f aca="false">IF(S2502=R2502,"Yes","No")</f>
        <v>Yes</v>
      </c>
    </row>
    <row r="2503" customFormat="false" ht="15" hidden="false" customHeight="false" outlineLevel="0" collapsed="false">
      <c r="A2503" s="15" t="n">
        <v>8348</v>
      </c>
      <c r="B2503" s="16" t="n">
        <v>7.83427609096672</v>
      </c>
      <c r="C2503" s="15" t="n">
        <v>300</v>
      </c>
      <c r="D2503" s="15" t="n">
        <v>700</v>
      </c>
      <c r="E2503" s="15" t="n">
        <v>30</v>
      </c>
      <c r="F2503" s="16" t="n">
        <v>0.657580879872275</v>
      </c>
      <c r="G2503" s="17" t="s">
        <v>102</v>
      </c>
      <c r="H2503" s="18" t="n">
        <v>0.1</v>
      </c>
      <c r="I2503" s="18" t="n">
        <v>1</v>
      </c>
      <c r="J2503" s="19" t="n">
        <v>0.858696020016538</v>
      </c>
      <c r="K2503" s="19" t="n">
        <v>0.433469656963216</v>
      </c>
      <c r="L2503" s="16" t="n">
        <v>12.2987065792256</v>
      </c>
      <c r="M2503" s="19" t="n">
        <v>0.883847017900589</v>
      </c>
      <c r="N2503" s="19" t="n">
        <v>2.06559075096712</v>
      </c>
      <c r="O2503" s="19" t="n">
        <v>0.858696020016538</v>
      </c>
      <c r="P2503" s="19" t="n">
        <v>0.330440177717979</v>
      </c>
      <c r="Q2503" s="17" t="s">
        <v>30</v>
      </c>
      <c r="R2503" s="5" t="str">
        <f aca="false">IF(OR(Q2503="Steel plate",Q2503="Concrete jacket"),"Steel plate or jacket",Q2503)</f>
        <v>Seal cracks</v>
      </c>
      <c r="S2503" s="5" t="str">
        <f aca="false">IF(O2503&lt;='Tree rules'!$C$4,IF(N2503&lt;='Tree rules'!$C$5,IF(P2503&lt;='Tree rules'!$C$7,"Monitor","Polymer laminate"),IF(P2503&lt;='Tree rules'!$C$8,"Seal cracks","Polymer laminate")),IF(O2503&lt;='Tree rules'!$C$6,IF(P2503&lt;='Tree rules'!$C$9,"Polymer laminate","Steel plate or jacket"),IF(L2503&lt;='Tree rules'!$C$10,"Steel plate or jacket","Polymer laminate")))</f>
        <v>Seal cracks</v>
      </c>
      <c r="T2503" s="5" t="str">
        <f aca="false">IF(S2503=R2503,"Yes","No")</f>
        <v>Yes</v>
      </c>
    </row>
    <row r="2504" customFormat="false" ht="15" hidden="false" customHeight="false" outlineLevel="0" collapsed="false">
      <c r="A2504" s="15" t="n">
        <v>8350</v>
      </c>
      <c r="B2504" s="16" t="n">
        <v>3.17698909671959</v>
      </c>
      <c r="C2504" s="15" t="n">
        <v>300</v>
      </c>
      <c r="D2504" s="15" t="n">
        <v>300</v>
      </c>
      <c r="E2504" s="15" t="n">
        <v>30</v>
      </c>
      <c r="F2504" s="16" t="n">
        <v>0.883572933822129</v>
      </c>
      <c r="G2504" s="17" t="s">
        <v>101</v>
      </c>
      <c r="H2504" s="18" t="n">
        <v>0.3</v>
      </c>
      <c r="I2504" s="18" t="n">
        <v>1</v>
      </c>
      <c r="J2504" s="19" t="n">
        <v>0.878060299920153</v>
      </c>
      <c r="K2504" s="19" t="n">
        <v>0.416357513456711</v>
      </c>
      <c r="L2504" s="16" t="n">
        <v>12.4101136590609</v>
      </c>
      <c r="M2504" s="19" t="n">
        <v>0.950113380607858</v>
      </c>
      <c r="N2504" s="19" t="n">
        <v>0.546713084476714</v>
      </c>
      <c r="O2504" s="19" t="n">
        <v>0.878060299920153</v>
      </c>
      <c r="P2504" s="19" t="n">
        <v>0.329465496485588</v>
      </c>
      <c r="Q2504" s="17" t="s">
        <v>29</v>
      </c>
      <c r="R2504" s="5" t="str">
        <f aca="false">IF(OR(Q2504="Steel plate",Q2504="Concrete jacket"),"Steel plate or jacket",Q2504)</f>
        <v>Monitor</v>
      </c>
      <c r="S2504" s="5" t="str">
        <f aca="false">IF(O2504&lt;='Tree rules'!$C$4,IF(N2504&lt;='Tree rules'!$C$5,IF(P2504&lt;='Tree rules'!$C$7,"Monitor","Polymer laminate"),IF(P2504&lt;='Tree rules'!$C$8,"Seal cracks","Polymer laminate")),IF(O2504&lt;='Tree rules'!$C$6,IF(P2504&lt;='Tree rules'!$C$9,"Polymer laminate","Steel plate or jacket"),IF(L2504&lt;='Tree rules'!$C$10,"Steel plate or jacket","Polymer laminate")))</f>
        <v>Monitor</v>
      </c>
      <c r="T2504" s="5" t="str">
        <f aca="false">IF(S2504=R2504,"Yes","No")</f>
        <v>Yes</v>
      </c>
    </row>
    <row r="2505" customFormat="false" ht="15" hidden="false" customHeight="false" outlineLevel="0" collapsed="false">
      <c r="A2505" s="15" t="n">
        <v>8351</v>
      </c>
      <c r="B2505" s="16" t="n">
        <v>3.64107384522253</v>
      </c>
      <c r="C2505" s="15" t="n">
        <v>300</v>
      </c>
      <c r="D2505" s="15" t="n">
        <v>325</v>
      </c>
      <c r="E2505" s="15" t="n">
        <v>30</v>
      </c>
      <c r="F2505" s="16" t="n">
        <v>0.72065207824282</v>
      </c>
      <c r="G2505" s="17" t="s">
        <v>101</v>
      </c>
      <c r="H2505" s="18" t="n">
        <v>0.3</v>
      </c>
      <c r="I2505" s="18" t="n">
        <v>2</v>
      </c>
      <c r="J2505" s="19" t="n">
        <v>0.944002548186542</v>
      </c>
      <c r="K2505" s="19" t="n">
        <v>0.480533966302652</v>
      </c>
      <c r="L2505" s="16" t="n">
        <v>13.0504438896865</v>
      </c>
      <c r="M2505" s="19" t="n">
        <v>0.486681282245145</v>
      </c>
      <c r="N2505" s="19" t="n">
        <v>1.24949752181259</v>
      </c>
      <c r="O2505" s="19" t="n">
        <v>1.43437980769319</v>
      </c>
      <c r="P2505" s="19" t="n">
        <v>0.770862052905145</v>
      </c>
      <c r="Q2505" s="17" t="s">
        <v>31</v>
      </c>
      <c r="R2505" s="5" t="str">
        <f aca="false">IF(OR(Q2505="Steel plate",Q2505="Concrete jacket"),"Steel plate or jacket",Q2505)</f>
        <v>Polymer laminate</v>
      </c>
      <c r="S2505" s="5" t="str">
        <f aca="false">IF(O2505&lt;='Tree rules'!$C$4,IF(N2505&lt;='Tree rules'!$C$5,IF(P2505&lt;='Tree rules'!$C$7,"Monitor","Polymer laminate"),IF(P2505&lt;='Tree rules'!$C$8,"Seal cracks","Polymer laminate")),IF(O2505&lt;='Tree rules'!$C$6,IF(P2505&lt;='Tree rules'!$C$9,"Polymer laminate","Steel plate or jacket"),IF(L2505&lt;='Tree rules'!$C$10,"Steel plate or jacket","Polymer laminate")))</f>
        <v>Steel plate or jacket</v>
      </c>
      <c r="T2505" s="5" t="str">
        <f aca="false">IF(S2505=R2505,"Yes","No")</f>
        <v>No</v>
      </c>
    </row>
    <row r="2506" customFormat="false" ht="15" hidden="false" customHeight="false" outlineLevel="0" collapsed="false">
      <c r="A2506" s="15" t="n">
        <v>8352</v>
      </c>
      <c r="B2506" s="16" t="n">
        <v>3.80541816117987</v>
      </c>
      <c r="C2506" s="15" t="n">
        <v>300</v>
      </c>
      <c r="D2506" s="15" t="n">
        <v>375</v>
      </c>
      <c r="E2506" s="15" t="n">
        <v>25</v>
      </c>
      <c r="F2506" s="16" t="n">
        <v>0.611130485804701</v>
      </c>
      <c r="G2506" s="17" t="s">
        <v>101</v>
      </c>
      <c r="H2506" s="18" t="n">
        <v>0.3</v>
      </c>
      <c r="I2506" s="18" t="n">
        <v>2</v>
      </c>
      <c r="J2506" s="19" t="n">
        <v>0.976154338344152</v>
      </c>
      <c r="K2506" s="19" t="n">
        <v>0.543747582073806</v>
      </c>
      <c r="L2506" s="16" t="n">
        <v>11.5666205506987</v>
      </c>
      <c r="M2506" s="19" t="n">
        <v>0.465637273255021</v>
      </c>
      <c r="N2506" s="19" t="n">
        <v>1.22642696559065</v>
      </c>
      <c r="O2506" s="19" t="n">
        <v>1.42152711548282</v>
      </c>
      <c r="P2506" s="19" t="n">
        <v>0.738527009374572</v>
      </c>
      <c r="Q2506" s="17" t="s">
        <v>31</v>
      </c>
      <c r="R2506" s="5" t="str">
        <f aca="false">IF(OR(Q2506="Steel plate",Q2506="Concrete jacket"),"Steel plate or jacket",Q2506)</f>
        <v>Polymer laminate</v>
      </c>
      <c r="S2506" s="5" t="str">
        <f aca="false">IF(O2506&lt;='Tree rules'!$C$4,IF(N2506&lt;='Tree rules'!$C$5,IF(P2506&lt;='Tree rules'!$C$7,"Monitor","Polymer laminate"),IF(P2506&lt;='Tree rules'!$C$8,"Seal cracks","Polymer laminate")),IF(O2506&lt;='Tree rules'!$C$6,IF(P2506&lt;='Tree rules'!$C$9,"Polymer laminate","Steel plate or jacket"),IF(L2506&lt;='Tree rules'!$C$10,"Steel plate or jacket","Polymer laminate")))</f>
        <v>Steel plate or jacket</v>
      </c>
      <c r="T2506" s="5" t="str">
        <f aca="false">IF(S2506=R2506,"Yes","No")</f>
        <v>No</v>
      </c>
    </row>
    <row r="2507" customFormat="false" ht="15" hidden="false" customHeight="false" outlineLevel="0" collapsed="false">
      <c r="A2507" s="15" t="n">
        <v>8354</v>
      </c>
      <c r="B2507" s="16" t="n">
        <v>3.28835288348556</v>
      </c>
      <c r="C2507" s="15" t="n">
        <v>300</v>
      </c>
      <c r="D2507" s="15" t="n">
        <v>300</v>
      </c>
      <c r="E2507" s="15" t="n">
        <v>30</v>
      </c>
      <c r="F2507" s="16" t="n">
        <v>0.831109167616348</v>
      </c>
      <c r="G2507" s="17" t="s">
        <v>103</v>
      </c>
      <c r="H2507" s="18" t="n">
        <v>0.2</v>
      </c>
      <c r="I2507" s="18" t="n">
        <v>1</v>
      </c>
      <c r="J2507" s="19" t="n">
        <v>0.894467409650684</v>
      </c>
      <c r="K2507" s="19" t="n">
        <v>0.461464270427318</v>
      </c>
      <c r="L2507" s="16" t="n">
        <v>13.0490193789109</v>
      </c>
      <c r="M2507" s="19" t="n">
        <v>0.248784469320356</v>
      </c>
      <c r="N2507" s="19" t="n">
        <v>1.56666614700602</v>
      </c>
      <c r="O2507" s="19" t="n">
        <v>0.894467409650684</v>
      </c>
      <c r="P2507" s="19" t="n">
        <v>1.13074684417216</v>
      </c>
      <c r="Q2507" s="17" t="s">
        <v>31</v>
      </c>
      <c r="R2507" s="5" t="str">
        <f aca="false">IF(OR(Q2507="Steel plate",Q2507="Concrete jacket"),"Steel plate or jacket",Q2507)</f>
        <v>Polymer laminate</v>
      </c>
      <c r="S2507" s="5" t="str">
        <f aca="false">IF(O2507&lt;='Tree rules'!$C$4,IF(N2507&lt;='Tree rules'!$C$5,IF(P2507&lt;='Tree rules'!$C$7,"Monitor","Polymer laminate"),IF(P2507&lt;='Tree rules'!$C$8,"Seal cracks","Polymer laminate")),IF(O2507&lt;='Tree rules'!$C$6,IF(P2507&lt;='Tree rules'!$C$9,"Polymer laminate","Steel plate or jacket"),IF(L2507&lt;='Tree rules'!$C$10,"Steel plate or jacket","Polymer laminate")))</f>
        <v>Polymer laminate</v>
      </c>
      <c r="T2507" s="5" t="str">
        <f aca="false">IF(S2507=R2507,"Yes","No")</f>
        <v>Yes</v>
      </c>
    </row>
    <row r="2508" customFormat="false" ht="15" hidden="false" customHeight="false" outlineLevel="0" collapsed="false">
      <c r="A2508" s="15" t="n">
        <v>8355</v>
      </c>
      <c r="B2508" s="16" t="n">
        <v>5.19196902441062</v>
      </c>
      <c r="C2508" s="15" t="n">
        <v>230</v>
      </c>
      <c r="D2508" s="15" t="n">
        <v>500</v>
      </c>
      <c r="E2508" s="15" t="n">
        <v>25</v>
      </c>
      <c r="F2508" s="16" t="n">
        <v>0.770204672782022</v>
      </c>
      <c r="G2508" s="17" t="s">
        <v>103</v>
      </c>
      <c r="H2508" s="18" t="n">
        <v>0.2</v>
      </c>
      <c r="I2508" s="18" t="n">
        <v>2</v>
      </c>
      <c r="J2508" s="19" t="n">
        <v>0.904204508853036</v>
      </c>
      <c r="K2508" s="19" t="n">
        <v>0.413332389006321</v>
      </c>
      <c r="L2508" s="16" t="n">
        <v>11.4360551198472</v>
      </c>
      <c r="M2508" s="19" t="n">
        <v>0.308785093598689</v>
      </c>
      <c r="N2508" s="19" t="n">
        <v>1.46704312792896</v>
      </c>
      <c r="O2508" s="19" t="n">
        <v>1.43467200791156</v>
      </c>
      <c r="P2508" s="19" t="n">
        <v>1.29398271558821</v>
      </c>
      <c r="Q2508" s="17" t="s">
        <v>104</v>
      </c>
      <c r="R2508" s="5" t="str">
        <f aca="false">IF(OR(Q2508="Steel plate",Q2508="Concrete jacket"),"Steel plate or jacket",Q2508)</f>
        <v>Steel plate or jacket</v>
      </c>
      <c r="S2508" s="5" t="str">
        <f aca="false">IF(O2508&lt;='Tree rules'!$C$4,IF(N2508&lt;='Tree rules'!$C$5,IF(P2508&lt;='Tree rules'!$C$7,"Monitor","Polymer laminate"),IF(P2508&lt;='Tree rules'!$C$8,"Seal cracks","Polymer laminate")),IF(O2508&lt;='Tree rules'!$C$6,IF(P2508&lt;='Tree rules'!$C$9,"Polymer laminate","Steel plate or jacket"),IF(L2508&lt;='Tree rules'!$C$10,"Steel plate or jacket","Polymer laminate")))</f>
        <v>Steel plate or jacket</v>
      </c>
      <c r="T2508" s="5" t="str">
        <f aca="false">IF(S2508=R2508,"Yes","No")</f>
        <v>Yes</v>
      </c>
    </row>
    <row r="2509" customFormat="false" ht="15" hidden="false" customHeight="false" outlineLevel="0" collapsed="false">
      <c r="A2509" s="15" t="n">
        <v>8356</v>
      </c>
      <c r="B2509" s="16" t="n">
        <v>5.31733443040334</v>
      </c>
      <c r="C2509" s="15" t="n">
        <v>300</v>
      </c>
      <c r="D2509" s="15" t="n">
        <v>500</v>
      </c>
      <c r="E2509" s="15" t="n">
        <v>30</v>
      </c>
      <c r="F2509" s="16" t="n">
        <v>0.610666453545169</v>
      </c>
      <c r="G2509" s="17" t="s">
        <v>102</v>
      </c>
      <c r="H2509" s="18" t="n">
        <v>0.1</v>
      </c>
      <c r="I2509" s="18" t="n">
        <v>1</v>
      </c>
      <c r="J2509" s="19" t="n">
        <v>0.858505369770681</v>
      </c>
      <c r="K2509" s="19" t="n">
        <v>0.469587097525582</v>
      </c>
      <c r="L2509" s="16" t="n">
        <v>12.1123791125361</v>
      </c>
      <c r="M2509" s="19" t="n">
        <v>0.714493515608108</v>
      </c>
      <c r="N2509" s="19" t="n">
        <v>2.20860055687759</v>
      </c>
      <c r="O2509" s="19" t="n">
        <v>0.85850536977068</v>
      </c>
      <c r="P2509" s="19" t="n">
        <v>0.340507071702796</v>
      </c>
      <c r="Q2509" s="17" t="s">
        <v>30</v>
      </c>
      <c r="R2509" s="5" t="str">
        <f aca="false">IF(OR(Q2509="Steel plate",Q2509="Concrete jacket"),"Steel plate or jacket",Q2509)</f>
        <v>Seal cracks</v>
      </c>
      <c r="S2509" s="5" t="str">
        <f aca="false">IF(O2509&lt;='Tree rules'!$C$4,IF(N2509&lt;='Tree rules'!$C$5,IF(P2509&lt;='Tree rules'!$C$7,"Monitor","Polymer laminate"),IF(P2509&lt;='Tree rules'!$C$8,"Seal cracks","Polymer laminate")),IF(O2509&lt;='Tree rules'!$C$6,IF(P2509&lt;='Tree rules'!$C$9,"Polymer laminate","Steel plate or jacket"),IF(L2509&lt;='Tree rules'!$C$10,"Steel plate or jacket","Polymer laminate")))</f>
        <v>Seal cracks</v>
      </c>
      <c r="T2509" s="5" t="str">
        <f aca="false">IF(S2509=R2509,"Yes","No")</f>
        <v>Yes</v>
      </c>
    </row>
    <row r="2510" customFormat="false" ht="15" hidden="false" customHeight="false" outlineLevel="0" collapsed="false">
      <c r="A2510" s="15" t="n">
        <v>8358</v>
      </c>
      <c r="B2510" s="16" t="n">
        <v>5.09616197943537</v>
      </c>
      <c r="C2510" s="15" t="n">
        <v>300</v>
      </c>
      <c r="D2510" s="15" t="n">
        <v>450</v>
      </c>
      <c r="E2510" s="15" t="n">
        <v>30</v>
      </c>
      <c r="F2510" s="16" t="n">
        <v>0.811781047439223</v>
      </c>
      <c r="G2510" s="17" t="s">
        <v>102</v>
      </c>
      <c r="H2510" s="18" t="n">
        <v>0.1</v>
      </c>
      <c r="I2510" s="18" t="n">
        <v>1.5</v>
      </c>
      <c r="J2510" s="19" t="n">
        <v>0.873283824332638</v>
      </c>
      <c r="K2510" s="19" t="n">
        <v>0.601896514174041</v>
      </c>
      <c r="L2510" s="16" t="n">
        <v>13.1683772078433</v>
      </c>
      <c r="M2510" s="19" t="n">
        <v>0.531277365066265</v>
      </c>
      <c r="N2510" s="19" t="n">
        <v>3.19518974957555</v>
      </c>
      <c r="O2510" s="19" t="n">
        <v>1.04711249162376</v>
      </c>
      <c r="P2510" s="19" t="n">
        <v>0.708027091054765</v>
      </c>
      <c r="Q2510" s="17" t="s">
        <v>31</v>
      </c>
      <c r="R2510" s="5" t="str">
        <f aca="false">IF(OR(Q2510="Steel plate",Q2510="Concrete jacket"),"Steel plate or jacket",Q2510)</f>
        <v>Polymer laminate</v>
      </c>
      <c r="S2510" s="5" t="str">
        <f aca="false">IF(O2510&lt;='Tree rules'!$C$4,IF(N2510&lt;='Tree rules'!$C$5,IF(P2510&lt;='Tree rules'!$C$7,"Monitor","Polymer laminate"),IF(P2510&lt;='Tree rules'!$C$8,"Seal cracks","Polymer laminate")),IF(O2510&lt;='Tree rules'!$C$6,IF(P2510&lt;='Tree rules'!$C$9,"Polymer laminate","Steel plate or jacket"),IF(L2510&lt;='Tree rules'!$C$10,"Steel plate or jacket","Polymer laminate")))</f>
        <v>Polymer laminate</v>
      </c>
      <c r="T2510" s="5" t="str">
        <f aca="false">IF(S2510=R2510,"Yes","No")</f>
        <v>Yes</v>
      </c>
    </row>
    <row r="2511" customFormat="false" ht="15" hidden="false" customHeight="false" outlineLevel="0" collapsed="false">
      <c r="A2511" s="15" t="n">
        <v>8363</v>
      </c>
      <c r="B2511" s="16" t="n">
        <v>4.46987958313956</v>
      </c>
      <c r="C2511" s="15" t="n">
        <v>230</v>
      </c>
      <c r="D2511" s="15" t="n">
        <v>400</v>
      </c>
      <c r="E2511" s="15" t="n">
        <v>30</v>
      </c>
      <c r="F2511" s="16" t="n">
        <v>0.740832460684402</v>
      </c>
      <c r="G2511" s="17" t="s">
        <v>103</v>
      </c>
      <c r="H2511" s="18" t="n">
        <v>0.2</v>
      </c>
      <c r="I2511" s="18" t="n">
        <v>1.5</v>
      </c>
      <c r="J2511" s="19" t="n">
        <v>0.885744668835367</v>
      </c>
      <c r="K2511" s="19" t="n">
        <v>0.625453283552407</v>
      </c>
      <c r="L2511" s="16" t="n">
        <v>12.6267784834451</v>
      </c>
      <c r="M2511" s="19" t="n">
        <v>0.95314909754008</v>
      </c>
      <c r="N2511" s="19" t="n">
        <v>1.07269442286877</v>
      </c>
      <c r="O2511" s="19" t="n">
        <v>1.05162104749699</v>
      </c>
      <c r="P2511" s="19" t="n">
        <v>0.406356300344474</v>
      </c>
      <c r="Q2511" s="17" t="s">
        <v>31</v>
      </c>
      <c r="R2511" s="5" t="str">
        <f aca="false">IF(OR(Q2511="Steel plate",Q2511="Concrete jacket"),"Steel plate or jacket",Q2511)</f>
        <v>Polymer laminate</v>
      </c>
      <c r="S2511" s="5" t="str">
        <f aca="false">IF(O2511&lt;='Tree rules'!$C$4,IF(N2511&lt;='Tree rules'!$C$5,IF(P2511&lt;='Tree rules'!$C$7,"Monitor","Polymer laminate"),IF(P2511&lt;='Tree rules'!$C$8,"Seal cracks","Polymer laminate")),IF(O2511&lt;='Tree rules'!$C$6,IF(P2511&lt;='Tree rules'!$C$9,"Polymer laminate","Steel plate or jacket"),IF(L2511&lt;='Tree rules'!$C$10,"Steel plate or jacket","Polymer laminate")))</f>
        <v>Polymer laminate</v>
      </c>
      <c r="T2511" s="5" t="str">
        <f aca="false">IF(S2511=R2511,"Yes","No")</f>
        <v>Yes</v>
      </c>
    </row>
    <row r="2512" customFormat="false" ht="15" hidden="false" customHeight="false" outlineLevel="0" collapsed="false">
      <c r="A2512" s="15" t="n">
        <v>8365</v>
      </c>
      <c r="B2512" s="16" t="n">
        <v>3.21001257921715</v>
      </c>
      <c r="C2512" s="15" t="n">
        <v>230</v>
      </c>
      <c r="D2512" s="15" t="n">
        <v>300</v>
      </c>
      <c r="E2512" s="15" t="n">
        <v>20</v>
      </c>
      <c r="F2512" s="16" t="n">
        <v>0.688332522525665</v>
      </c>
      <c r="G2512" s="17" t="s">
        <v>103</v>
      </c>
      <c r="H2512" s="18" t="n">
        <v>0.2</v>
      </c>
      <c r="I2512" s="18" t="n">
        <v>1</v>
      </c>
      <c r="J2512" s="19" t="n">
        <v>0.895218734231402</v>
      </c>
      <c r="K2512" s="19" t="n">
        <v>0.433689949501779</v>
      </c>
      <c r="L2512" s="16" t="n">
        <v>12.6378448000675</v>
      </c>
      <c r="M2512" s="19" t="n">
        <v>0.308581909064237</v>
      </c>
      <c r="N2512" s="19" t="n">
        <v>1.30605082456357</v>
      </c>
      <c r="O2512" s="19" t="n">
        <v>0.895218734231402</v>
      </c>
      <c r="P2512" s="19" t="n">
        <v>0.866280288438677</v>
      </c>
      <c r="Q2512" s="17" t="s">
        <v>30</v>
      </c>
      <c r="R2512" s="5" t="str">
        <f aca="false">IF(OR(Q2512="Steel plate",Q2512="Concrete jacket"),"Steel plate or jacket",Q2512)</f>
        <v>Seal cracks</v>
      </c>
      <c r="S2512" s="5" t="str">
        <f aca="false">IF(O2512&lt;='Tree rules'!$C$4,IF(N2512&lt;='Tree rules'!$C$5,IF(P2512&lt;='Tree rules'!$C$7,"Monitor","Polymer laminate"),IF(P2512&lt;='Tree rules'!$C$8,"Seal cracks","Polymer laminate")),IF(O2512&lt;='Tree rules'!$C$6,IF(P2512&lt;='Tree rules'!$C$9,"Polymer laminate","Steel plate or jacket"),IF(L2512&lt;='Tree rules'!$C$10,"Steel plate or jacket","Polymer laminate")))</f>
        <v>Seal cracks</v>
      </c>
      <c r="T2512" s="5" t="str">
        <f aca="false">IF(S2512=R2512,"Yes","No")</f>
        <v>Yes</v>
      </c>
    </row>
    <row r="2513" customFormat="false" ht="15" hidden="false" customHeight="false" outlineLevel="0" collapsed="false">
      <c r="A2513" s="15" t="n">
        <v>8367</v>
      </c>
      <c r="B2513" s="16" t="n">
        <v>4.83389063533594</v>
      </c>
      <c r="C2513" s="15" t="n">
        <v>230</v>
      </c>
      <c r="D2513" s="15" t="n">
        <v>425</v>
      </c>
      <c r="E2513" s="15" t="n">
        <v>30</v>
      </c>
      <c r="F2513" s="16" t="n">
        <v>0.691964884122107</v>
      </c>
      <c r="G2513" s="17" t="s">
        <v>103</v>
      </c>
      <c r="H2513" s="18" t="n">
        <v>0.2</v>
      </c>
      <c r="I2513" s="18" t="n">
        <v>1</v>
      </c>
      <c r="J2513" s="19" t="n">
        <v>0.858825389575405</v>
      </c>
      <c r="K2513" s="19" t="n">
        <v>0.569974973288332</v>
      </c>
      <c r="L2513" s="16" t="n">
        <v>12.7543288531291</v>
      </c>
      <c r="M2513" s="19" t="n">
        <v>0.260903677110978</v>
      </c>
      <c r="N2513" s="19" t="n">
        <v>0.997530684821532</v>
      </c>
      <c r="O2513" s="19" t="n">
        <v>0.858825389575405</v>
      </c>
      <c r="P2513" s="19" t="n">
        <v>1.12831308066163</v>
      </c>
      <c r="Q2513" s="17" t="s">
        <v>31</v>
      </c>
      <c r="R2513" s="5" t="str">
        <f aca="false">IF(OR(Q2513="Steel plate",Q2513="Concrete jacket"),"Steel plate or jacket",Q2513)</f>
        <v>Polymer laminate</v>
      </c>
      <c r="S2513" s="5" t="str">
        <f aca="false">IF(O2513&lt;='Tree rules'!$C$4,IF(N2513&lt;='Tree rules'!$C$5,IF(P2513&lt;='Tree rules'!$C$7,"Monitor","Polymer laminate"),IF(P2513&lt;='Tree rules'!$C$8,"Seal cracks","Polymer laminate")),IF(O2513&lt;='Tree rules'!$C$6,IF(P2513&lt;='Tree rules'!$C$9,"Polymer laminate","Steel plate or jacket"),IF(L2513&lt;='Tree rules'!$C$10,"Steel plate or jacket","Polymer laminate")))</f>
        <v>Polymer laminate</v>
      </c>
      <c r="T2513" s="5" t="str">
        <f aca="false">IF(S2513=R2513,"Yes","No")</f>
        <v>Yes</v>
      </c>
    </row>
    <row r="2514" customFormat="false" ht="15" hidden="false" customHeight="false" outlineLevel="0" collapsed="false">
      <c r="A2514" s="15" t="n">
        <v>8369</v>
      </c>
      <c r="B2514" s="16" t="n">
        <v>6.98170620895831</v>
      </c>
      <c r="C2514" s="15" t="n">
        <v>300</v>
      </c>
      <c r="D2514" s="15" t="n">
        <v>625</v>
      </c>
      <c r="E2514" s="15" t="n">
        <v>25</v>
      </c>
      <c r="F2514" s="16" t="n">
        <v>0.725960174139756</v>
      </c>
      <c r="G2514" s="17" t="s">
        <v>103</v>
      </c>
      <c r="H2514" s="18" t="n">
        <v>0.2</v>
      </c>
      <c r="I2514" s="18" t="n">
        <v>1</v>
      </c>
      <c r="J2514" s="19" t="n">
        <v>0.866011739049864</v>
      </c>
      <c r="K2514" s="19" t="n">
        <v>0.49804940386123</v>
      </c>
      <c r="L2514" s="16" t="n">
        <v>12.1000107607596</v>
      </c>
      <c r="M2514" s="19" t="n">
        <v>0.8276714962133</v>
      </c>
      <c r="N2514" s="19" t="n">
        <v>0.838627820676085</v>
      </c>
      <c r="O2514" s="19" t="n">
        <v>0.866011739049864</v>
      </c>
      <c r="P2514" s="19" t="n">
        <v>0.429191164755658</v>
      </c>
      <c r="Q2514" s="17" t="s">
        <v>29</v>
      </c>
      <c r="R2514" s="5" t="str">
        <f aca="false">IF(OR(Q2514="Steel plate",Q2514="Concrete jacket"),"Steel plate or jacket",Q2514)</f>
        <v>Monitor</v>
      </c>
      <c r="S2514" s="5" t="str">
        <f aca="false">IF(O2514&lt;='Tree rules'!$C$4,IF(N2514&lt;='Tree rules'!$C$5,IF(P2514&lt;='Tree rules'!$C$7,"Monitor","Polymer laminate"),IF(P2514&lt;='Tree rules'!$C$8,"Seal cracks","Polymer laminate")),IF(O2514&lt;='Tree rules'!$C$6,IF(P2514&lt;='Tree rules'!$C$9,"Polymer laminate","Steel plate or jacket"),IF(L2514&lt;='Tree rules'!$C$10,"Steel plate or jacket","Polymer laminate")))</f>
        <v>Monitor</v>
      </c>
      <c r="T2514" s="5" t="str">
        <f aca="false">IF(S2514=R2514,"Yes","No")</f>
        <v>Yes</v>
      </c>
    </row>
    <row r="2515" customFormat="false" ht="15" hidden="false" customHeight="false" outlineLevel="0" collapsed="false">
      <c r="A2515" s="15" t="n">
        <v>8370</v>
      </c>
      <c r="B2515" s="16" t="n">
        <v>6.20942630723259</v>
      </c>
      <c r="C2515" s="15" t="n">
        <v>230</v>
      </c>
      <c r="D2515" s="15" t="n">
        <v>525</v>
      </c>
      <c r="E2515" s="15" t="n">
        <v>30</v>
      </c>
      <c r="F2515" s="16" t="n">
        <v>0.547504574284506</v>
      </c>
      <c r="G2515" s="17" t="s">
        <v>103</v>
      </c>
      <c r="H2515" s="18" t="n">
        <v>0.2</v>
      </c>
      <c r="I2515" s="18" t="n">
        <v>1.5</v>
      </c>
      <c r="J2515" s="19" t="n">
        <v>0.908837896748575</v>
      </c>
      <c r="K2515" s="19" t="n">
        <v>0.645786060441598</v>
      </c>
      <c r="L2515" s="16" t="n">
        <v>12.9633117061223</v>
      </c>
      <c r="M2515" s="19" t="n">
        <v>0.72702900866423</v>
      </c>
      <c r="N2515" s="19" t="n">
        <v>1.09529748998331</v>
      </c>
      <c r="O2515" s="19" t="n">
        <v>1.06979942266222</v>
      </c>
      <c r="P2515" s="19" t="n">
        <v>0.465108263441928</v>
      </c>
      <c r="Q2515" s="17" t="s">
        <v>31</v>
      </c>
      <c r="R2515" s="5" t="str">
        <f aca="false">IF(OR(Q2515="Steel plate",Q2515="Concrete jacket"),"Steel plate or jacket",Q2515)</f>
        <v>Polymer laminate</v>
      </c>
      <c r="S2515" s="5" t="str">
        <f aca="false">IF(O2515&lt;='Tree rules'!$C$4,IF(N2515&lt;='Tree rules'!$C$5,IF(P2515&lt;='Tree rules'!$C$7,"Monitor","Polymer laminate"),IF(P2515&lt;='Tree rules'!$C$8,"Seal cracks","Polymer laminate")),IF(O2515&lt;='Tree rules'!$C$6,IF(P2515&lt;='Tree rules'!$C$9,"Polymer laminate","Steel plate or jacket"),IF(L2515&lt;='Tree rules'!$C$10,"Steel plate or jacket","Polymer laminate")))</f>
        <v>Polymer laminate</v>
      </c>
      <c r="T2515" s="5" t="str">
        <f aca="false">IF(S2515=R2515,"Yes","No")</f>
        <v>Yes</v>
      </c>
    </row>
    <row r="2516" customFormat="false" ht="15" hidden="false" customHeight="false" outlineLevel="0" collapsed="false">
      <c r="A2516" s="15" t="n">
        <v>8374</v>
      </c>
      <c r="B2516" s="16" t="n">
        <v>5.35771803891342</v>
      </c>
      <c r="C2516" s="15" t="n">
        <v>300</v>
      </c>
      <c r="D2516" s="15" t="n">
        <v>500</v>
      </c>
      <c r="E2516" s="15" t="n">
        <v>25</v>
      </c>
      <c r="F2516" s="16" t="n">
        <v>0.590490249132883</v>
      </c>
      <c r="G2516" s="17" t="s">
        <v>103</v>
      </c>
      <c r="H2516" s="18" t="n">
        <v>0.2</v>
      </c>
      <c r="I2516" s="18" t="n">
        <v>2</v>
      </c>
      <c r="J2516" s="19" t="n">
        <v>0.931972433486665</v>
      </c>
      <c r="K2516" s="19" t="n">
        <v>0.417267839239062</v>
      </c>
      <c r="L2516" s="16" t="n">
        <v>11.8011410548754</v>
      </c>
      <c r="M2516" s="19" t="n">
        <v>0.775228121727502</v>
      </c>
      <c r="N2516" s="19" t="n">
        <v>1.54986111390865</v>
      </c>
      <c r="O2516" s="19" t="n">
        <v>1.47506274342198</v>
      </c>
      <c r="P2516" s="19" t="n">
        <v>0.469644796737745</v>
      </c>
      <c r="Q2516" s="17" t="s">
        <v>31</v>
      </c>
      <c r="R2516" s="5" t="str">
        <f aca="false">IF(OR(Q2516="Steel plate",Q2516="Concrete jacket"),"Steel plate or jacket",Q2516)</f>
        <v>Polymer laminate</v>
      </c>
      <c r="S2516" s="5" t="str">
        <f aca="false">IF(O2516&lt;='Tree rules'!$C$4,IF(N2516&lt;='Tree rules'!$C$5,IF(P2516&lt;='Tree rules'!$C$7,"Monitor","Polymer laminate"),IF(P2516&lt;='Tree rules'!$C$8,"Seal cracks","Polymer laminate")),IF(O2516&lt;='Tree rules'!$C$6,IF(P2516&lt;='Tree rules'!$C$9,"Polymer laminate","Steel plate or jacket"),IF(L2516&lt;='Tree rules'!$C$10,"Steel plate or jacket","Polymer laminate")))</f>
        <v>Steel plate or jacket</v>
      </c>
      <c r="T2516" s="5" t="str">
        <f aca="false">IF(S2516=R2516,"Yes","No")</f>
        <v>No</v>
      </c>
    </row>
    <row r="2517" customFormat="false" ht="15" hidden="false" customHeight="false" outlineLevel="0" collapsed="false">
      <c r="A2517" s="15" t="n">
        <v>8380</v>
      </c>
      <c r="B2517" s="16" t="n">
        <v>5.6482430658411</v>
      </c>
      <c r="C2517" s="15" t="n">
        <v>230</v>
      </c>
      <c r="D2517" s="15" t="n">
        <v>475</v>
      </c>
      <c r="E2517" s="15" t="n">
        <v>20</v>
      </c>
      <c r="F2517" s="16" t="n">
        <v>0.633465437396808</v>
      </c>
      <c r="G2517" s="17" t="s">
        <v>102</v>
      </c>
      <c r="H2517" s="18" t="n">
        <v>0.1</v>
      </c>
      <c r="I2517" s="18" t="n">
        <v>1</v>
      </c>
      <c r="J2517" s="19" t="n">
        <v>0.888628506879024</v>
      </c>
      <c r="K2517" s="19" t="n">
        <v>0.447067905225531</v>
      </c>
      <c r="L2517" s="16" t="n">
        <v>13.6430991928529</v>
      </c>
      <c r="M2517" s="19" t="n">
        <v>0.50962800577397</v>
      </c>
      <c r="N2517" s="19" t="n">
        <v>2.38994538438473</v>
      </c>
      <c r="O2517" s="19" t="n">
        <v>0.888628506879024</v>
      </c>
      <c r="P2517" s="19" t="n">
        <v>0.602321544588181</v>
      </c>
      <c r="Q2517" s="17" t="s">
        <v>30</v>
      </c>
      <c r="R2517" s="5" t="str">
        <f aca="false">IF(OR(Q2517="Steel plate",Q2517="Concrete jacket"),"Steel plate or jacket",Q2517)</f>
        <v>Seal cracks</v>
      </c>
      <c r="S2517" s="5" t="str">
        <f aca="false">IF(O2517&lt;='Tree rules'!$C$4,IF(N2517&lt;='Tree rules'!$C$5,IF(P2517&lt;='Tree rules'!$C$7,"Monitor","Polymer laminate"),IF(P2517&lt;='Tree rules'!$C$8,"Seal cracks","Polymer laminate")),IF(O2517&lt;='Tree rules'!$C$6,IF(P2517&lt;='Tree rules'!$C$9,"Polymer laminate","Steel plate or jacket"),IF(L2517&lt;='Tree rules'!$C$10,"Steel plate or jacket","Polymer laminate")))</f>
        <v>Seal cracks</v>
      </c>
      <c r="T2517" s="5" t="str">
        <f aca="false">IF(S2517=R2517,"Yes","No")</f>
        <v>Yes</v>
      </c>
    </row>
    <row r="2518" customFormat="false" ht="15" hidden="false" customHeight="false" outlineLevel="0" collapsed="false">
      <c r="A2518" s="15" t="n">
        <v>8384</v>
      </c>
      <c r="B2518" s="16" t="n">
        <v>6.84311920495407</v>
      </c>
      <c r="C2518" s="15" t="n">
        <v>300</v>
      </c>
      <c r="D2518" s="15" t="n">
        <v>625</v>
      </c>
      <c r="E2518" s="15" t="n">
        <v>30</v>
      </c>
      <c r="F2518" s="16" t="n">
        <v>0.578762031749415</v>
      </c>
      <c r="G2518" s="17" t="s">
        <v>101</v>
      </c>
      <c r="H2518" s="18" t="n">
        <v>0.3</v>
      </c>
      <c r="I2518" s="18" t="n">
        <v>1</v>
      </c>
      <c r="J2518" s="19" t="n">
        <v>0.920266484769727</v>
      </c>
      <c r="K2518" s="19" t="n">
        <v>0.631491862633396</v>
      </c>
      <c r="L2518" s="16" t="n">
        <v>11.8188587304906</v>
      </c>
      <c r="M2518" s="19" t="n">
        <v>0.797818276464039</v>
      </c>
      <c r="N2518" s="19" t="n">
        <v>0.556526489489223</v>
      </c>
      <c r="O2518" s="19" t="n">
        <v>0.920266484769727</v>
      </c>
      <c r="P2518" s="19" t="n">
        <v>0.401521480028243</v>
      </c>
      <c r="Q2518" s="17" t="s">
        <v>29</v>
      </c>
      <c r="R2518" s="5" t="str">
        <f aca="false">IF(OR(Q2518="Steel plate",Q2518="Concrete jacket"),"Steel plate or jacket",Q2518)</f>
        <v>Monitor</v>
      </c>
      <c r="S2518" s="5" t="str">
        <f aca="false">IF(O2518&lt;='Tree rules'!$C$4,IF(N2518&lt;='Tree rules'!$C$5,IF(P2518&lt;='Tree rules'!$C$7,"Monitor","Polymer laminate"),IF(P2518&lt;='Tree rules'!$C$8,"Seal cracks","Polymer laminate")),IF(O2518&lt;='Tree rules'!$C$6,IF(P2518&lt;='Tree rules'!$C$9,"Polymer laminate","Steel plate or jacket"),IF(L2518&lt;='Tree rules'!$C$10,"Steel plate or jacket","Polymer laminate")))</f>
        <v>Monitor</v>
      </c>
      <c r="T2518" s="5" t="str">
        <f aca="false">IF(S2518=R2518,"Yes","No")</f>
        <v>Yes</v>
      </c>
    </row>
    <row r="2519" customFormat="false" ht="15" hidden="false" customHeight="false" outlineLevel="0" collapsed="false">
      <c r="A2519" s="15" t="n">
        <v>8389</v>
      </c>
      <c r="B2519" s="16" t="n">
        <v>3.56638813634952</v>
      </c>
      <c r="C2519" s="15" t="n">
        <v>230</v>
      </c>
      <c r="D2519" s="15" t="n">
        <v>350</v>
      </c>
      <c r="E2519" s="15" t="n">
        <v>30</v>
      </c>
      <c r="F2519" s="16" t="n">
        <v>0.64278110559382</v>
      </c>
      <c r="G2519" s="17" t="s">
        <v>103</v>
      </c>
      <c r="H2519" s="18" t="n">
        <v>0.2</v>
      </c>
      <c r="I2519" s="18" t="n">
        <v>1</v>
      </c>
      <c r="J2519" s="19" t="n">
        <v>0.989702588360206</v>
      </c>
      <c r="K2519" s="19" t="n">
        <v>0.420829530167496</v>
      </c>
      <c r="L2519" s="16" t="n">
        <v>11.6548631906847</v>
      </c>
      <c r="M2519" s="19" t="n">
        <v>0.26870467196645</v>
      </c>
      <c r="N2519" s="19" t="n">
        <v>1.06207818873162</v>
      </c>
      <c r="O2519" s="19" t="n">
        <v>0.989702588360206</v>
      </c>
      <c r="P2519" s="19" t="n">
        <v>0.889684522037516</v>
      </c>
      <c r="Q2519" s="17" t="s">
        <v>30</v>
      </c>
      <c r="R2519" s="5" t="str">
        <f aca="false">IF(OR(Q2519="Steel plate",Q2519="Concrete jacket"),"Steel plate or jacket",Q2519)</f>
        <v>Seal cracks</v>
      </c>
      <c r="S2519" s="5" t="str">
        <f aca="false">IF(O2519&lt;='Tree rules'!$C$4,IF(N2519&lt;='Tree rules'!$C$5,IF(P2519&lt;='Tree rules'!$C$7,"Monitor","Polymer laminate"),IF(P2519&lt;='Tree rules'!$C$8,"Seal cracks","Polymer laminate")),IF(O2519&lt;='Tree rules'!$C$6,IF(P2519&lt;='Tree rules'!$C$9,"Polymer laminate","Steel plate or jacket"),IF(L2519&lt;='Tree rules'!$C$10,"Steel plate or jacket","Polymer laminate")))</f>
        <v>Seal cracks</v>
      </c>
      <c r="T2519" s="5" t="str">
        <f aca="false">IF(S2519=R2519,"Yes","No")</f>
        <v>Yes</v>
      </c>
    </row>
    <row r="2520" customFormat="false" ht="15" hidden="false" customHeight="false" outlineLevel="0" collapsed="false">
      <c r="A2520" s="15" t="n">
        <v>8399</v>
      </c>
      <c r="B2520" s="16" t="n">
        <v>6.88763530516412</v>
      </c>
      <c r="C2520" s="15" t="n">
        <v>230</v>
      </c>
      <c r="D2520" s="15" t="n">
        <v>550</v>
      </c>
      <c r="E2520" s="15" t="n">
        <v>30</v>
      </c>
      <c r="F2520" s="16" t="n">
        <v>0.693795479053647</v>
      </c>
      <c r="G2520" s="17" t="s">
        <v>103</v>
      </c>
      <c r="H2520" s="18" t="n">
        <v>0.2</v>
      </c>
      <c r="I2520" s="18" t="n">
        <v>1</v>
      </c>
      <c r="J2520" s="19" t="n">
        <v>0.901859313924496</v>
      </c>
      <c r="K2520" s="19" t="n">
        <v>0.603197501298012</v>
      </c>
      <c r="L2520" s="16" t="n">
        <v>13.6659430658018</v>
      </c>
      <c r="M2520" s="19" t="n">
        <v>0.562601187308906</v>
      </c>
      <c r="N2520" s="19" t="n">
        <v>0.871837211405893</v>
      </c>
      <c r="O2520" s="19" t="n">
        <v>0.901859313924496</v>
      </c>
      <c r="P2520" s="19" t="n">
        <v>0.685734020998852</v>
      </c>
      <c r="Q2520" s="17" t="s">
        <v>29</v>
      </c>
      <c r="R2520" s="5" t="str">
        <f aca="false">IF(OR(Q2520="Steel plate",Q2520="Concrete jacket"),"Steel plate or jacket",Q2520)</f>
        <v>Monitor</v>
      </c>
      <c r="S2520" s="5" t="str">
        <f aca="false">IF(O2520&lt;='Tree rules'!$C$4,IF(N2520&lt;='Tree rules'!$C$5,IF(P2520&lt;='Tree rules'!$C$7,"Monitor","Polymer laminate"),IF(P2520&lt;='Tree rules'!$C$8,"Seal cracks","Polymer laminate")),IF(O2520&lt;='Tree rules'!$C$6,IF(P2520&lt;='Tree rules'!$C$9,"Polymer laminate","Steel plate or jacket"),IF(L2520&lt;='Tree rules'!$C$10,"Steel plate or jacket","Polymer laminate")))</f>
        <v>Monitor</v>
      </c>
      <c r="T2520" s="5" t="str">
        <f aca="false">IF(S2520=R2520,"Yes","No")</f>
        <v>Yes</v>
      </c>
    </row>
    <row r="2521" customFormat="false" ht="15" hidden="false" customHeight="false" outlineLevel="0" collapsed="false">
      <c r="A2521" s="15" t="n">
        <v>8402</v>
      </c>
      <c r="B2521" s="16" t="n">
        <v>4.3819650610357</v>
      </c>
      <c r="C2521" s="15" t="n">
        <v>300</v>
      </c>
      <c r="D2521" s="15" t="n">
        <v>375</v>
      </c>
      <c r="E2521" s="15" t="n">
        <v>30</v>
      </c>
      <c r="F2521" s="16" t="n">
        <v>0.683367586279351</v>
      </c>
      <c r="G2521" s="17" t="s">
        <v>101</v>
      </c>
      <c r="H2521" s="18" t="n">
        <v>0.3</v>
      </c>
      <c r="I2521" s="18" t="n">
        <v>1</v>
      </c>
      <c r="J2521" s="19" t="n">
        <v>0.988021559582654</v>
      </c>
      <c r="K2521" s="19" t="n">
        <v>0.4725760558164</v>
      </c>
      <c r="L2521" s="16" t="n">
        <v>13.2385651390807</v>
      </c>
      <c r="M2521" s="19" t="n">
        <v>0.434569175758291</v>
      </c>
      <c r="N2521" s="19" t="n">
        <v>0.665616128234818</v>
      </c>
      <c r="O2521" s="19" t="n">
        <v>0.988021559582654</v>
      </c>
      <c r="P2521" s="19" t="n">
        <v>0.733506688937418</v>
      </c>
      <c r="Q2521" s="17" t="s">
        <v>29</v>
      </c>
      <c r="R2521" s="5" t="str">
        <f aca="false">IF(OR(Q2521="Steel plate",Q2521="Concrete jacket"),"Steel plate or jacket",Q2521)</f>
        <v>Monitor</v>
      </c>
      <c r="S2521" s="5" t="str">
        <f aca="false">IF(O2521&lt;='Tree rules'!$C$4,IF(N2521&lt;='Tree rules'!$C$5,IF(P2521&lt;='Tree rules'!$C$7,"Monitor","Polymer laminate"),IF(P2521&lt;='Tree rules'!$C$8,"Seal cracks","Polymer laminate")),IF(O2521&lt;='Tree rules'!$C$6,IF(P2521&lt;='Tree rules'!$C$9,"Polymer laminate","Steel plate or jacket"),IF(L2521&lt;='Tree rules'!$C$10,"Steel plate or jacket","Polymer laminate")))</f>
        <v>Monitor</v>
      </c>
      <c r="T2521" s="5" t="str">
        <f aca="false">IF(S2521=R2521,"Yes","No")</f>
        <v>Yes</v>
      </c>
    </row>
    <row r="2522" customFormat="false" ht="15" hidden="false" customHeight="false" outlineLevel="0" collapsed="false">
      <c r="A2522" s="15" t="n">
        <v>8409</v>
      </c>
      <c r="B2522" s="16" t="n">
        <v>4.32927076244208</v>
      </c>
      <c r="C2522" s="15" t="n">
        <v>300</v>
      </c>
      <c r="D2522" s="15" t="n">
        <v>350</v>
      </c>
      <c r="E2522" s="15" t="n">
        <v>20</v>
      </c>
      <c r="F2522" s="16" t="n">
        <v>0.661387927071535</v>
      </c>
      <c r="G2522" s="17" t="s">
        <v>101</v>
      </c>
      <c r="H2522" s="18" t="n">
        <v>0.3</v>
      </c>
      <c r="I2522" s="18" t="n">
        <v>1</v>
      </c>
      <c r="J2522" s="19" t="n">
        <v>0.87305563334848</v>
      </c>
      <c r="K2522" s="19" t="n">
        <v>0.516558138449372</v>
      </c>
      <c r="L2522" s="16" t="n">
        <v>14.2410222448753</v>
      </c>
      <c r="M2522" s="19" t="n">
        <v>0.724523028978166</v>
      </c>
      <c r="N2522" s="19" t="n">
        <v>0.679267395970022</v>
      </c>
      <c r="O2522" s="19" t="n">
        <v>0.873055633348479</v>
      </c>
      <c r="P2522" s="19" t="n">
        <v>0.487856584118505</v>
      </c>
      <c r="Q2522" s="17" t="s">
        <v>29</v>
      </c>
      <c r="R2522" s="5" t="str">
        <f aca="false">IF(OR(Q2522="Steel plate",Q2522="Concrete jacket"),"Steel plate or jacket",Q2522)</f>
        <v>Monitor</v>
      </c>
      <c r="S2522" s="5" t="str">
        <f aca="false">IF(O2522&lt;='Tree rules'!$C$4,IF(N2522&lt;='Tree rules'!$C$5,IF(P2522&lt;='Tree rules'!$C$7,"Monitor","Polymer laminate"),IF(P2522&lt;='Tree rules'!$C$8,"Seal cracks","Polymer laminate")),IF(O2522&lt;='Tree rules'!$C$6,IF(P2522&lt;='Tree rules'!$C$9,"Polymer laminate","Steel plate or jacket"),IF(L2522&lt;='Tree rules'!$C$10,"Steel plate or jacket","Polymer laminate")))</f>
        <v>Monitor</v>
      </c>
      <c r="T2522" s="5" t="str">
        <f aca="false">IF(S2522=R2522,"Yes","No")</f>
        <v>Yes</v>
      </c>
    </row>
    <row r="2523" customFormat="false" ht="15" hidden="false" customHeight="false" outlineLevel="0" collapsed="false">
      <c r="A2523" s="15" t="n">
        <v>8410</v>
      </c>
      <c r="B2523" s="16" t="n">
        <v>6.6052396946813</v>
      </c>
      <c r="C2523" s="15" t="n">
        <v>300</v>
      </c>
      <c r="D2523" s="15" t="n">
        <v>525</v>
      </c>
      <c r="E2523" s="15" t="n">
        <v>30</v>
      </c>
      <c r="F2523" s="16" t="n">
        <v>0.699589178252424</v>
      </c>
      <c r="G2523" s="17" t="s">
        <v>103</v>
      </c>
      <c r="H2523" s="18" t="n">
        <v>0.2</v>
      </c>
      <c r="I2523" s="18" t="n">
        <v>1</v>
      </c>
      <c r="J2523" s="19" t="n">
        <v>0.913245334148804</v>
      </c>
      <c r="K2523" s="19" t="n">
        <v>0.453941401981939</v>
      </c>
      <c r="L2523" s="16" t="n">
        <v>13.7896444565372</v>
      </c>
      <c r="M2523" s="19" t="n">
        <v>0.725359496043108</v>
      </c>
      <c r="N2523" s="19" t="n">
        <v>0.871540255614408</v>
      </c>
      <c r="O2523" s="19" t="n">
        <v>0.913245334148804</v>
      </c>
      <c r="P2523" s="19" t="n">
        <v>0.495174462700111</v>
      </c>
      <c r="Q2523" s="17" t="s">
        <v>29</v>
      </c>
      <c r="R2523" s="5" t="str">
        <f aca="false">IF(OR(Q2523="Steel plate",Q2523="Concrete jacket"),"Steel plate or jacket",Q2523)</f>
        <v>Monitor</v>
      </c>
      <c r="S2523" s="5" t="str">
        <f aca="false">IF(O2523&lt;='Tree rules'!$C$4,IF(N2523&lt;='Tree rules'!$C$5,IF(P2523&lt;='Tree rules'!$C$7,"Monitor","Polymer laminate"),IF(P2523&lt;='Tree rules'!$C$8,"Seal cracks","Polymer laminate")),IF(O2523&lt;='Tree rules'!$C$6,IF(P2523&lt;='Tree rules'!$C$9,"Polymer laminate","Steel plate or jacket"),IF(L2523&lt;='Tree rules'!$C$10,"Steel plate or jacket","Polymer laminate")))</f>
        <v>Monitor</v>
      </c>
      <c r="T2523" s="5" t="str">
        <f aca="false">IF(S2523=R2523,"Yes","No")</f>
        <v>Yes</v>
      </c>
    </row>
    <row r="2524" customFormat="false" ht="15" hidden="false" customHeight="false" outlineLevel="0" collapsed="false">
      <c r="A2524" s="15" t="n">
        <v>8411</v>
      </c>
      <c r="B2524" s="16" t="n">
        <v>6.4313323143538</v>
      </c>
      <c r="C2524" s="15" t="n">
        <v>300</v>
      </c>
      <c r="D2524" s="15" t="n">
        <v>600</v>
      </c>
      <c r="E2524" s="15" t="n">
        <v>25</v>
      </c>
      <c r="F2524" s="16" t="n">
        <v>0.604879451954714</v>
      </c>
      <c r="G2524" s="17" t="s">
        <v>103</v>
      </c>
      <c r="H2524" s="18" t="n">
        <v>0.2</v>
      </c>
      <c r="I2524" s="18" t="n">
        <v>2</v>
      </c>
      <c r="J2524" s="19" t="n">
        <v>0.972700539439597</v>
      </c>
      <c r="K2524" s="19" t="n">
        <v>0.576466575970637</v>
      </c>
      <c r="L2524" s="16" t="n">
        <v>11.6089030945014</v>
      </c>
      <c r="M2524" s="19" t="n">
        <v>0.506951565805052</v>
      </c>
      <c r="N2524" s="19" t="n">
        <v>1.38504271929331</v>
      </c>
      <c r="O2524" s="19" t="n">
        <v>1.38467172946366</v>
      </c>
      <c r="P2524" s="19" t="n">
        <v>0.789845352662044</v>
      </c>
      <c r="Q2524" s="17" t="s">
        <v>31</v>
      </c>
      <c r="R2524" s="5" t="str">
        <f aca="false">IF(OR(Q2524="Steel plate",Q2524="Concrete jacket"),"Steel plate or jacket",Q2524)</f>
        <v>Polymer laminate</v>
      </c>
      <c r="S2524" s="5" t="str">
        <f aca="false">IF(O2524&lt;='Tree rules'!$C$4,IF(N2524&lt;='Tree rules'!$C$5,IF(P2524&lt;='Tree rules'!$C$7,"Monitor","Polymer laminate"),IF(P2524&lt;='Tree rules'!$C$8,"Seal cracks","Polymer laminate")),IF(O2524&lt;='Tree rules'!$C$6,IF(P2524&lt;='Tree rules'!$C$9,"Polymer laminate","Steel plate or jacket"),IF(L2524&lt;='Tree rules'!$C$10,"Steel plate or jacket","Polymer laminate")))</f>
        <v>Steel plate or jacket</v>
      </c>
      <c r="T2524" s="5" t="str">
        <f aca="false">IF(S2524=R2524,"Yes","No")</f>
        <v>No</v>
      </c>
    </row>
    <row r="2525" customFormat="false" ht="15" hidden="false" customHeight="false" outlineLevel="0" collapsed="false">
      <c r="A2525" s="15" t="n">
        <v>8416</v>
      </c>
      <c r="B2525" s="16" t="n">
        <v>3.67198193940148</v>
      </c>
      <c r="C2525" s="15" t="n">
        <v>230</v>
      </c>
      <c r="D2525" s="15" t="n">
        <v>350</v>
      </c>
      <c r="E2525" s="15" t="n">
        <v>25</v>
      </c>
      <c r="F2525" s="16" t="n">
        <v>0.9045760591966</v>
      </c>
      <c r="G2525" s="17" t="s">
        <v>103</v>
      </c>
      <c r="H2525" s="18" t="n">
        <v>0.2</v>
      </c>
      <c r="I2525" s="18" t="n">
        <v>1</v>
      </c>
      <c r="J2525" s="19" t="n">
        <v>0.86588730079262</v>
      </c>
      <c r="K2525" s="19" t="n">
        <v>0.463638446101077</v>
      </c>
      <c r="L2525" s="16" t="n">
        <v>12.1588805940446</v>
      </c>
      <c r="M2525" s="19" t="n">
        <v>0.355739937276435</v>
      </c>
      <c r="N2525" s="19" t="n">
        <v>1.25728710324352</v>
      </c>
      <c r="O2525" s="19" t="n">
        <v>0.86588730079262</v>
      </c>
      <c r="P2525" s="19" t="n">
        <v>0.89388842089688</v>
      </c>
      <c r="Q2525" s="17" t="s">
        <v>30</v>
      </c>
      <c r="R2525" s="5" t="str">
        <f aca="false">IF(OR(Q2525="Steel plate",Q2525="Concrete jacket"),"Steel plate or jacket",Q2525)</f>
        <v>Seal cracks</v>
      </c>
      <c r="S2525" s="5" t="str">
        <f aca="false">IF(O2525&lt;='Tree rules'!$C$4,IF(N2525&lt;='Tree rules'!$C$5,IF(P2525&lt;='Tree rules'!$C$7,"Monitor","Polymer laminate"),IF(P2525&lt;='Tree rules'!$C$8,"Seal cracks","Polymer laminate")),IF(O2525&lt;='Tree rules'!$C$6,IF(P2525&lt;='Tree rules'!$C$9,"Polymer laminate","Steel plate or jacket"),IF(L2525&lt;='Tree rules'!$C$10,"Steel plate or jacket","Polymer laminate")))</f>
        <v>Seal cracks</v>
      </c>
      <c r="T2525" s="5" t="str">
        <f aca="false">IF(S2525=R2525,"Yes","No")</f>
        <v>Yes</v>
      </c>
    </row>
    <row r="2526" customFormat="false" ht="15" hidden="false" customHeight="false" outlineLevel="0" collapsed="false">
      <c r="A2526" s="15" t="n">
        <v>8423</v>
      </c>
      <c r="B2526" s="16" t="n">
        <v>3.51035702780847</v>
      </c>
      <c r="C2526" s="15" t="n">
        <v>230</v>
      </c>
      <c r="D2526" s="15" t="n">
        <v>350</v>
      </c>
      <c r="E2526" s="15" t="n">
        <v>30</v>
      </c>
      <c r="F2526" s="16" t="n">
        <v>0.951853553579698</v>
      </c>
      <c r="G2526" s="17" t="s">
        <v>102</v>
      </c>
      <c r="H2526" s="18" t="n">
        <v>0.1</v>
      </c>
      <c r="I2526" s="18" t="n">
        <v>1.5</v>
      </c>
      <c r="J2526" s="19" t="n">
        <v>0.949205419821791</v>
      </c>
      <c r="K2526" s="19" t="n">
        <v>0.575737160260994</v>
      </c>
      <c r="L2526" s="16" t="n">
        <v>12.2312091561271</v>
      </c>
      <c r="M2526" s="19" t="n">
        <v>0.934658696063392</v>
      </c>
      <c r="N2526" s="19" t="n">
        <v>3.57055182792634</v>
      </c>
      <c r="O2526" s="19" t="n">
        <v>1.15056171327642</v>
      </c>
      <c r="P2526" s="19" t="n">
        <v>0.415387295590026</v>
      </c>
      <c r="Q2526" s="17" t="s">
        <v>31</v>
      </c>
      <c r="R2526" s="5" t="str">
        <f aca="false">IF(OR(Q2526="Steel plate",Q2526="Concrete jacket"),"Steel plate or jacket",Q2526)</f>
        <v>Polymer laminate</v>
      </c>
      <c r="S2526" s="5" t="str">
        <f aca="false">IF(O2526&lt;='Tree rules'!$C$4,IF(N2526&lt;='Tree rules'!$C$5,IF(P2526&lt;='Tree rules'!$C$7,"Monitor","Polymer laminate"),IF(P2526&lt;='Tree rules'!$C$8,"Seal cracks","Polymer laminate")),IF(O2526&lt;='Tree rules'!$C$6,IF(P2526&lt;='Tree rules'!$C$9,"Polymer laminate","Steel plate or jacket"),IF(L2526&lt;='Tree rules'!$C$10,"Steel plate or jacket","Polymer laminate")))</f>
        <v>Polymer laminate</v>
      </c>
      <c r="T2526" s="5" t="str">
        <f aca="false">IF(S2526=R2526,"Yes","No")</f>
        <v>Yes</v>
      </c>
    </row>
    <row r="2527" customFormat="false" ht="15" hidden="false" customHeight="false" outlineLevel="0" collapsed="false">
      <c r="A2527" s="15" t="n">
        <v>8427</v>
      </c>
      <c r="B2527" s="16" t="n">
        <v>3.86176559886577</v>
      </c>
      <c r="C2527" s="15" t="n">
        <v>230</v>
      </c>
      <c r="D2527" s="15" t="n">
        <v>350</v>
      </c>
      <c r="E2527" s="15" t="n">
        <v>25</v>
      </c>
      <c r="F2527" s="16" t="n">
        <v>0.907455678485392</v>
      </c>
      <c r="G2527" s="17" t="s">
        <v>102</v>
      </c>
      <c r="H2527" s="18" t="n">
        <v>0.1</v>
      </c>
      <c r="I2527" s="18" t="n">
        <v>1</v>
      </c>
      <c r="J2527" s="19" t="n">
        <v>0.89050172223728</v>
      </c>
      <c r="K2527" s="19" t="n">
        <v>0.475420449947652</v>
      </c>
      <c r="L2527" s="16" t="n">
        <v>13.3625107227189</v>
      </c>
      <c r="M2527" s="19" t="n">
        <v>0.943333899758479</v>
      </c>
      <c r="N2527" s="19" t="n">
        <v>2.33114020154224</v>
      </c>
      <c r="O2527" s="19" t="n">
        <v>0.89050172223728</v>
      </c>
      <c r="P2527" s="19" t="n">
        <v>0.372108866516619</v>
      </c>
      <c r="Q2527" s="17" t="s">
        <v>30</v>
      </c>
      <c r="R2527" s="5" t="str">
        <f aca="false">IF(OR(Q2527="Steel plate",Q2527="Concrete jacket"),"Steel plate or jacket",Q2527)</f>
        <v>Seal cracks</v>
      </c>
      <c r="S2527" s="5" t="str">
        <f aca="false">IF(O2527&lt;='Tree rules'!$C$4,IF(N2527&lt;='Tree rules'!$C$5,IF(P2527&lt;='Tree rules'!$C$7,"Monitor","Polymer laminate"),IF(P2527&lt;='Tree rules'!$C$8,"Seal cracks","Polymer laminate")),IF(O2527&lt;='Tree rules'!$C$6,IF(P2527&lt;='Tree rules'!$C$9,"Polymer laminate","Steel plate or jacket"),IF(L2527&lt;='Tree rules'!$C$10,"Steel plate or jacket","Polymer laminate")))</f>
        <v>Seal cracks</v>
      </c>
      <c r="T2527" s="5" t="str">
        <f aca="false">IF(S2527=R2527,"Yes","No")</f>
        <v>Yes</v>
      </c>
    </row>
    <row r="2528" customFormat="false" ht="15" hidden="false" customHeight="false" outlineLevel="0" collapsed="false">
      <c r="A2528" s="15" t="n">
        <v>8428</v>
      </c>
      <c r="B2528" s="16" t="n">
        <v>6.63732120020357</v>
      </c>
      <c r="C2528" s="15" t="n">
        <v>300</v>
      </c>
      <c r="D2528" s="15" t="n">
        <v>575</v>
      </c>
      <c r="E2528" s="15" t="n">
        <v>25</v>
      </c>
      <c r="F2528" s="16" t="n">
        <v>0.760158524876169</v>
      </c>
      <c r="G2528" s="17" t="s">
        <v>103</v>
      </c>
      <c r="H2528" s="18" t="n">
        <v>0.2</v>
      </c>
      <c r="I2528" s="18" t="n">
        <v>1.5</v>
      </c>
      <c r="J2528" s="19" t="n">
        <v>0.856947290022246</v>
      </c>
      <c r="K2528" s="19" t="n">
        <v>0.498975756354473</v>
      </c>
      <c r="L2528" s="16" t="n">
        <v>12.5469209833716</v>
      </c>
      <c r="M2528" s="19" t="n">
        <v>0.517734284681635</v>
      </c>
      <c r="N2528" s="19" t="n">
        <v>1.01433789390877</v>
      </c>
      <c r="O2528" s="19" t="n">
        <v>1.07162297393599</v>
      </c>
      <c r="P2528" s="19" t="n">
        <v>0.775610257985051</v>
      </c>
      <c r="Q2528" s="17" t="s">
        <v>31</v>
      </c>
      <c r="R2528" s="5" t="str">
        <f aca="false">IF(OR(Q2528="Steel plate",Q2528="Concrete jacket"),"Steel plate or jacket",Q2528)</f>
        <v>Polymer laminate</v>
      </c>
      <c r="S2528" s="5" t="str">
        <f aca="false">IF(O2528&lt;='Tree rules'!$C$4,IF(N2528&lt;='Tree rules'!$C$5,IF(P2528&lt;='Tree rules'!$C$7,"Monitor","Polymer laminate"),IF(P2528&lt;='Tree rules'!$C$8,"Seal cracks","Polymer laminate")),IF(O2528&lt;='Tree rules'!$C$6,IF(P2528&lt;='Tree rules'!$C$9,"Polymer laminate","Steel plate or jacket"),IF(L2528&lt;='Tree rules'!$C$10,"Steel plate or jacket","Polymer laminate")))</f>
        <v>Polymer laminate</v>
      </c>
      <c r="T2528" s="5" t="str">
        <f aca="false">IF(S2528=R2528,"Yes","No")</f>
        <v>Yes</v>
      </c>
    </row>
    <row r="2529" customFormat="false" ht="15" hidden="false" customHeight="false" outlineLevel="0" collapsed="false">
      <c r="A2529" s="15" t="n">
        <v>8434</v>
      </c>
      <c r="B2529" s="16" t="n">
        <v>3.99007718708986</v>
      </c>
      <c r="C2529" s="15" t="n">
        <v>300</v>
      </c>
      <c r="D2529" s="15" t="n">
        <v>400</v>
      </c>
      <c r="E2529" s="15" t="n">
        <v>25</v>
      </c>
      <c r="F2529" s="16" t="n">
        <v>0.946619255318958</v>
      </c>
      <c r="G2529" s="17" t="s">
        <v>101</v>
      </c>
      <c r="H2529" s="18" t="n">
        <v>0.3</v>
      </c>
      <c r="I2529" s="18" t="n">
        <v>2</v>
      </c>
      <c r="J2529" s="19" t="n">
        <v>0.920053914641496</v>
      </c>
      <c r="K2529" s="19" t="n">
        <v>0.474598848248411</v>
      </c>
      <c r="L2529" s="16" t="n">
        <v>11.2714044833047</v>
      </c>
      <c r="M2529" s="19" t="n">
        <v>0.52370024314464</v>
      </c>
      <c r="N2529" s="19" t="n">
        <v>0.958765806050232</v>
      </c>
      <c r="O2529" s="19" t="n">
        <v>1.4034513010677</v>
      </c>
      <c r="P2529" s="19" t="n">
        <v>0.870094830592326</v>
      </c>
      <c r="Q2529" s="17" t="s">
        <v>104</v>
      </c>
      <c r="R2529" s="5" t="str">
        <f aca="false">IF(OR(Q2529="Steel plate",Q2529="Concrete jacket"),"Steel plate or jacket",Q2529)</f>
        <v>Steel plate or jacket</v>
      </c>
      <c r="S2529" s="5" t="str">
        <f aca="false">IF(O2529&lt;='Tree rules'!$C$4,IF(N2529&lt;='Tree rules'!$C$5,IF(P2529&lt;='Tree rules'!$C$7,"Monitor","Polymer laminate"),IF(P2529&lt;='Tree rules'!$C$8,"Seal cracks","Polymer laminate")),IF(O2529&lt;='Tree rules'!$C$6,IF(P2529&lt;='Tree rules'!$C$9,"Polymer laminate","Steel plate or jacket"),IF(L2529&lt;='Tree rules'!$C$10,"Steel plate or jacket","Polymer laminate")))</f>
        <v>Steel plate or jacket</v>
      </c>
      <c r="T2529" s="5" t="str">
        <f aca="false">IF(S2529=R2529,"Yes","No")</f>
        <v>Yes</v>
      </c>
    </row>
    <row r="2530" customFormat="false" ht="15" hidden="false" customHeight="false" outlineLevel="0" collapsed="false">
      <c r="A2530" s="15" t="n">
        <v>8436</v>
      </c>
      <c r="B2530" s="16" t="n">
        <v>3.37143211685753</v>
      </c>
      <c r="C2530" s="15" t="n">
        <v>300</v>
      </c>
      <c r="D2530" s="15" t="n">
        <v>300</v>
      </c>
      <c r="E2530" s="15" t="n">
        <v>30</v>
      </c>
      <c r="F2530" s="16" t="n">
        <v>0.883711013668015</v>
      </c>
      <c r="G2530" s="17" t="s">
        <v>102</v>
      </c>
      <c r="H2530" s="18" t="n">
        <v>0.1</v>
      </c>
      <c r="I2530" s="18" t="n">
        <v>2</v>
      </c>
      <c r="J2530" s="19" t="n">
        <v>0.940768711582021</v>
      </c>
      <c r="K2530" s="19" t="n">
        <v>0.486008747886429</v>
      </c>
      <c r="L2530" s="16" t="n">
        <v>14.225451969863</v>
      </c>
      <c r="M2530" s="19" t="n">
        <v>0.757745254022412</v>
      </c>
      <c r="N2530" s="19" t="n">
        <v>5.33503981976253</v>
      </c>
      <c r="O2530" s="19" t="n">
        <v>1.42431559959733</v>
      </c>
      <c r="P2530" s="19" t="n">
        <v>0.526505752367995</v>
      </c>
      <c r="Q2530" s="17" t="s">
        <v>31</v>
      </c>
      <c r="R2530" s="5" t="str">
        <f aca="false">IF(OR(Q2530="Steel plate",Q2530="Concrete jacket"),"Steel plate or jacket",Q2530)</f>
        <v>Polymer laminate</v>
      </c>
      <c r="S2530" s="5" t="str">
        <f aca="false">IF(O2530&lt;='Tree rules'!$C$4,IF(N2530&lt;='Tree rules'!$C$5,IF(P2530&lt;='Tree rules'!$C$7,"Monitor","Polymer laminate"),IF(P2530&lt;='Tree rules'!$C$8,"Seal cracks","Polymer laminate")),IF(O2530&lt;='Tree rules'!$C$6,IF(P2530&lt;='Tree rules'!$C$9,"Polymer laminate","Steel plate or jacket"),IF(L2530&lt;='Tree rules'!$C$10,"Steel plate or jacket","Polymer laminate")))</f>
        <v>Polymer laminate</v>
      </c>
      <c r="T2530" s="5" t="str">
        <f aca="false">IF(S2530=R2530,"Yes","No")</f>
        <v>Yes</v>
      </c>
    </row>
    <row r="2531" customFormat="false" ht="15" hidden="false" customHeight="false" outlineLevel="0" collapsed="false">
      <c r="A2531" s="15" t="n">
        <v>8444</v>
      </c>
      <c r="B2531" s="16" t="n">
        <v>4.85800051648954</v>
      </c>
      <c r="C2531" s="15" t="n">
        <v>300</v>
      </c>
      <c r="D2531" s="15" t="n">
        <v>400</v>
      </c>
      <c r="E2531" s="15" t="n">
        <v>20</v>
      </c>
      <c r="F2531" s="16" t="n">
        <v>0.567971553191375</v>
      </c>
      <c r="G2531" s="17" t="s">
        <v>101</v>
      </c>
      <c r="H2531" s="18" t="n">
        <v>0.3</v>
      </c>
      <c r="I2531" s="18" t="n">
        <v>1</v>
      </c>
      <c r="J2531" s="19" t="n">
        <v>0.962285803361215</v>
      </c>
      <c r="K2531" s="19" t="n">
        <v>0.543493221531068</v>
      </c>
      <c r="L2531" s="16" t="n">
        <v>13.7231653008179</v>
      </c>
      <c r="M2531" s="19" t="n">
        <v>0.668850428096509</v>
      </c>
      <c r="N2531" s="19" t="n">
        <v>0.760756407071952</v>
      </c>
      <c r="O2531" s="19" t="n">
        <v>0.962285803361215</v>
      </c>
      <c r="P2531" s="19" t="n">
        <v>0.525696372684251</v>
      </c>
      <c r="Q2531" s="17" t="s">
        <v>29</v>
      </c>
      <c r="R2531" s="5" t="str">
        <f aca="false">IF(OR(Q2531="Steel plate",Q2531="Concrete jacket"),"Steel plate or jacket",Q2531)</f>
        <v>Monitor</v>
      </c>
      <c r="S2531" s="5" t="str">
        <f aca="false">IF(O2531&lt;='Tree rules'!$C$4,IF(N2531&lt;='Tree rules'!$C$5,IF(P2531&lt;='Tree rules'!$C$7,"Monitor","Polymer laminate"),IF(P2531&lt;='Tree rules'!$C$8,"Seal cracks","Polymer laminate")),IF(O2531&lt;='Tree rules'!$C$6,IF(P2531&lt;='Tree rules'!$C$9,"Polymer laminate","Steel plate or jacket"),IF(L2531&lt;='Tree rules'!$C$10,"Steel plate or jacket","Polymer laminate")))</f>
        <v>Monitor</v>
      </c>
      <c r="T2531" s="5" t="str">
        <f aca="false">IF(S2531=R2531,"Yes","No")</f>
        <v>Yes</v>
      </c>
    </row>
    <row r="2532" customFormat="false" ht="15" hidden="false" customHeight="false" outlineLevel="0" collapsed="false">
      <c r="A2532" s="15" t="n">
        <v>8447</v>
      </c>
      <c r="B2532" s="16" t="n">
        <v>3.30732176547695</v>
      </c>
      <c r="C2532" s="15" t="n">
        <v>300</v>
      </c>
      <c r="D2532" s="15" t="n">
        <v>300</v>
      </c>
      <c r="E2532" s="15" t="n">
        <v>25</v>
      </c>
      <c r="F2532" s="16" t="n">
        <v>0.589048622548086</v>
      </c>
      <c r="G2532" s="17" t="s">
        <v>103</v>
      </c>
      <c r="H2532" s="18" t="n">
        <v>0.2</v>
      </c>
      <c r="I2532" s="18" t="n">
        <v>2</v>
      </c>
      <c r="J2532" s="19" t="n">
        <v>0.939375050551317</v>
      </c>
      <c r="K2532" s="19" t="n">
        <v>0.639222078173378</v>
      </c>
      <c r="L2532" s="16" t="n">
        <v>12.9192256463943</v>
      </c>
      <c r="M2532" s="19" t="n">
        <v>0.40795858271362</v>
      </c>
      <c r="N2532" s="19" t="n">
        <v>1.46998634845158</v>
      </c>
      <c r="O2532" s="19" t="n">
        <v>1.278280829105</v>
      </c>
      <c r="P2532" s="19" t="n">
        <v>0.819283476464815</v>
      </c>
      <c r="Q2532" s="17" t="s">
        <v>31</v>
      </c>
      <c r="R2532" s="5" t="str">
        <f aca="false">IF(OR(Q2532="Steel plate",Q2532="Concrete jacket"),"Steel plate or jacket",Q2532)</f>
        <v>Polymer laminate</v>
      </c>
      <c r="S2532" s="5" t="str">
        <f aca="false">IF(O2532&lt;='Tree rules'!$C$4,IF(N2532&lt;='Tree rules'!$C$5,IF(P2532&lt;='Tree rules'!$C$7,"Monitor","Polymer laminate"),IF(P2532&lt;='Tree rules'!$C$8,"Seal cracks","Polymer laminate")),IF(O2532&lt;='Tree rules'!$C$6,IF(P2532&lt;='Tree rules'!$C$9,"Polymer laminate","Steel plate or jacket"),IF(L2532&lt;='Tree rules'!$C$10,"Steel plate or jacket","Polymer laminate")))</f>
        <v>Polymer laminate</v>
      </c>
      <c r="T2532" s="5" t="str">
        <f aca="false">IF(S2532=R2532,"Yes","No")</f>
        <v>Yes</v>
      </c>
    </row>
    <row r="2533" customFormat="false" ht="15" hidden="false" customHeight="false" outlineLevel="0" collapsed="false">
      <c r="A2533" s="15" t="n">
        <v>8448</v>
      </c>
      <c r="B2533" s="16" t="n">
        <v>3.47214788366681</v>
      </c>
      <c r="C2533" s="15" t="n">
        <v>230</v>
      </c>
      <c r="D2533" s="15" t="n">
        <v>300</v>
      </c>
      <c r="E2533" s="15" t="n">
        <v>25</v>
      </c>
      <c r="F2533" s="16" t="n">
        <v>0.731533308458238</v>
      </c>
      <c r="G2533" s="17" t="s">
        <v>102</v>
      </c>
      <c r="H2533" s="18" t="n">
        <v>0.1</v>
      </c>
      <c r="I2533" s="18" t="n">
        <v>1</v>
      </c>
      <c r="J2533" s="19" t="n">
        <v>0.8577890285348</v>
      </c>
      <c r="K2533" s="19" t="n">
        <v>0.502392964122441</v>
      </c>
      <c r="L2533" s="16" t="n">
        <v>14.5278154128319</v>
      </c>
      <c r="M2533" s="19" t="n">
        <v>0.524602835175365</v>
      </c>
      <c r="N2533" s="19" t="n">
        <v>2.77395131399202</v>
      </c>
      <c r="O2533" s="19" t="n">
        <v>0.8577890285348</v>
      </c>
      <c r="P2533" s="19" t="n">
        <v>0.505265880152518</v>
      </c>
      <c r="Q2533" s="17" t="s">
        <v>30</v>
      </c>
      <c r="R2533" s="5" t="str">
        <f aca="false">IF(OR(Q2533="Steel plate",Q2533="Concrete jacket"),"Steel plate or jacket",Q2533)</f>
        <v>Seal cracks</v>
      </c>
      <c r="S2533" s="5" t="str">
        <f aca="false">IF(O2533&lt;='Tree rules'!$C$4,IF(N2533&lt;='Tree rules'!$C$5,IF(P2533&lt;='Tree rules'!$C$7,"Monitor","Polymer laminate"),IF(P2533&lt;='Tree rules'!$C$8,"Seal cracks","Polymer laminate")),IF(O2533&lt;='Tree rules'!$C$6,IF(P2533&lt;='Tree rules'!$C$9,"Polymer laminate","Steel plate or jacket"),IF(L2533&lt;='Tree rules'!$C$10,"Steel plate or jacket","Polymer laminate")))</f>
        <v>Seal cracks</v>
      </c>
      <c r="T2533" s="5" t="str">
        <f aca="false">IF(S2533=R2533,"Yes","No")</f>
        <v>Yes</v>
      </c>
    </row>
    <row r="2534" customFormat="false" ht="15" hidden="false" customHeight="false" outlineLevel="0" collapsed="false">
      <c r="A2534" s="15" t="n">
        <v>8459</v>
      </c>
      <c r="B2534" s="16" t="n">
        <v>3.15400398047469</v>
      </c>
      <c r="C2534" s="15" t="n">
        <v>230</v>
      </c>
      <c r="D2534" s="15" t="n">
        <v>325</v>
      </c>
      <c r="E2534" s="15" t="n">
        <v>25</v>
      </c>
      <c r="F2534" s="16" t="n">
        <v>0.699968036696473</v>
      </c>
      <c r="G2534" s="17" t="s">
        <v>103</v>
      </c>
      <c r="H2534" s="18" t="n">
        <v>0.2</v>
      </c>
      <c r="I2534" s="18" t="n">
        <v>1</v>
      </c>
      <c r="J2534" s="19" t="n">
        <v>0.873526758634941</v>
      </c>
      <c r="K2534" s="19" t="n">
        <v>0.436178963585062</v>
      </c>
      <c r="L2534" s="16" t="n">
        <v>11.2242134536466</v>
      </c>
      <c r="M2534" s="19" t="n">
        <v>0.928510949655536</v>
      </c>
      <c r="N2534" s="19" t="n">
        <v>0.79330215108432</v>
      </c>
      <c r="O2534" s="19" t="n">
        <v>0.873526758634941</v>
      </c>
      <c r="P2534" s="19" t="n">
        <v>0.273528703883938</v>
      </c>
      <c r="Q2534" s="17" t="s">
        <v>29</v>
      </c>
      <c r="R2534" s="5" t="str">
        <f aca="false">IF(OR(Q2534="Steel plate",Q2534="Concrete jacket"),"Steel plate or jacket",Q2534)</f>
        <v>Monitor</v>
      </c>
      <c r="S2534" s="5" t="str">
        <f aca="false">IF(O2534&lt;='Tree rules'!$C$4,IF(N2534&lt;='Tree rules'!$C$5,IF(P2534&lt;='Tree rules'!$C$7,"Monitor","Polymer laminate"),IF(P2534&lt;='Tree rules'!$C$8,"Seal cracks","Polymer laminate")),IF(O2534&lt;='Tree rules'!$C$6,IF(P2534&lt;='Tree rules'!$C$9,"Polymer laminate","Steel plate or jacket"),IF(L2534&lt;='Tree rules'!$C$10,"Steel plate or jacket","Polymer laminate")))</f>
        <v>Monitor</v>
      </c>
      <c r="T2534" s="5" t="str">
        <f aca="false">IF(S2534=R2534,"Yes","No")</f>
        <v>Yes</v>
      </c>
    </row>
    <row r="2535" customFormat="false" ht="15" hidden="false" customHeight="false" outlineLevel="0" collapsed="false">
      <c r="A2535" s="15" t="n">
        <v>8463</v>
      </c>
      <c r="B2535" s="16" t="n">
        <v>7.34624140526484</v>
      </c>
      <c r="C2535" s="15" t="n">
        <v>300</v>
      </c>
      <c r="D2535" s="15" t="n">
        <v>625</v>
      </c>
      <c r="E2535" s="15" t="n">
        <v>25</v>
      </c>
      <c r="F2535" s="16" t="n">
        <v>0.694514438099298</v>
      </c>
      <c r="G2535" s="17" t="s">
        <v>101</v>
      </c>
      <c r="H2535" s="18" t="n">
        <v>0.3</v>
      </c>
      <c r="I2535" s="18" t="n">
        <v>1</v>
      </c>
      <c r="J2535" s="19" t="n">
        <v>0.890055008347896</v>
      </c>
      <c r="K2535" s="19" t="n">
        <v>0.453423890035016</v>
      </c>
      <c r="L2535" s="16" t="n">
        <v>12.6878089900947</v>
      </c>
      <c r="M2535" s="19" t="n">
        <v>0.477487251166865</v>
      </c>
      <c r="N2535" s="19" t="n">
        <v>0.558819645503849</v>
      </c>
      <c r="O2535" s="19" t="n">
        <v>0.890055008347897</v>
      </c>
      <c r="P2535" s="19" t="n">
        <v>0.709845322279899</v>
      </c>
      <c r="Q2535" s="17" t="s">
        <v>29</v>
      </c>
      <c r="R2535" s="5" t="str">
        <f aca="false">IF(OR(Q2535="Steel plate",Q2535="Concrete jacket"),"Steel plate or jacket",Q2535)</f>
        <v>Monitor</v>
      </c>
      <c r="S2535" s="5" t="str">
        <f aca="false">IF(O2535&lt;='Tree rules'!$C$4,IF(N2535&lt;='Tree rules'!$C$5,IF(P2535&lt;='Tree rules'!$C$7,"Monitor","Polymer laminate"),IF(P2535&lt;='Tree rules'!$C$8,"Seal cracks","Polymer laminate")),IF(O2535&lt;='Tree rules'!$C$6,IF(P2535&lt;='Tree rules'!$C$9,"Polymer laminate","Steel plate or jacket"),IF(L2535&lt;='Tree rules'!$C$10,"Steel plate or jacket","Polymer laminate")))</f>
        <v>Monitor</v>
      </c>
      <c r="T2535" s="5" t="str">
        <f aca="false">IF(S2535=R2535,"Yes","No")</f>
        <v>Yes</v>
      </c>
    </row>
    <row r="2536" customFormat="false" ht="15" hidden="false" customHeight="false" outlineLevel="0" collapsed="false">
      <c r="A2536" s="15" t="n">
        <v>8478</v>
      </c>
      <c r="B2536" s="16" t="n">
        <v>3.53305319938063</v>
      </c>
      <c r="C2536" s="15" t="n">
        <v>300</v>
      </c>
      <c r="D2536" s="15" t="n">
        <v>325</v>
      </c>
      <c r="E2536" s="15" t="n">
        <v>30</v>
      </c>
      <c r="F2536" s="16" t="n">
        <v>0.960869437657093</v>
      </c>
      <c r="G2536" s="17" t="s">
        <v>101</v>
      </c>
      <c r="H2536" s="18" t="n">
        <v>0.3</v>
      </c>
      <c r="I2536" s="18" t="n">
        <v>1</v>
      </c>
      <c r="J2536" s="19" t="n">
        <v>0.862850576122444</v>
      </c>
      <c r="K2536" s="19" t="n">
        <v>0.42387153134356</v>
      </c>
      <c r="L2536" s="16" t="n">
        <v>12.6632731160596</v>
      </c>
      <c r="M2536" s="19" t="n">
        <v>0.432745725201467</v>
      </c>
      <c r="N2536" s="19" t="n">
        <v>0.656803721189882</v>
      </c>
      <c r="O2536" s="19" t="n">
        <v>0.862850576122444</v>
      </c>
      <c r="P2536" s="19" t="n">
        <v>0.729850288335115</v>
      </c>
      <c r="Q2536" s="17" t="s">
        <v>29</v>
      </c>
      <c r="R2536" s="5" t="str">
        <f aca="false">IF(OR(Q2536="Steel plate",Q2536="Concrete jacket"),"Steel plate or jacket",Q2536)</f>
        <v>Monitor</v>
      </c>
      <c r="S2536" s="5" t="str">
        <f aca="false">IF(O2536&lt;='Tree rules'!$C$4,IF(N2536&lt;='Tree rules'!$C$5,IF(P2536&lt;='Tree rules'!$C$7,"Monitor","Polymer laminate"),IF(P2536&lt;='Tree rules'!$C$8,"Seal cracks","Polymer laminate")),IF(O2536&lt;='Tree rules'!$C$6,IF(P2536&lt;='Tree rules'!$C$9,"Polymer laminate","Steel plate or jacket"),IF(L2536&lt;='Tree rules'!$C$10,"Steel plate or jacket","Polymer laminate")))</f>
        <v>Monitor</v>
      </c>
      <c r="T2536" s="5" t="str">
        <f aca="false">IF(S2536=R2536,"Yes","No")</f>
        <v>Yes</v>
      </c>
    </row>
    <row r="2537" customFormat="false" ht="15" hidden="false" customHeight="false" outlineLevel="0" collapsed="false">
      <c r="A2537" s="15" t="n">
        <v>8479</v>
      </c>
      <c r="B2537" s="16" t="n">
        <v>4.87754853836635</v>
      </c>
      <c r="C2537" s="15" t="n">
        <v>300</v>
      </c>
      <c r="D2537" s="15" t="n">
        <v>475</v>
      </c>
      <c r="E2537" s="15" t="n">
        <v>25</v>
      </c>
      <c r="F2537" s="16" t="n">
        <v>0.781126378514945</v>
      </c>
      <c r="G2537" s="17" t="s">
        <v>101</v>
      </c>
      <c r="H2537" s="18" t="n">
        <v>0.3</v>
      </c>
      <c r="I2537" s="18" t="n">
        <v>1.5</v>
      </c>
      <c r="J2537" s="19" t="n">
        <v>0.937949518212138</v>
      </c>
      <c r="K2537" s="19" t="n">
        <v>0.522263110694573</v>
      </c>
      <c r="L2537" s="16" t="n">
        <v>11.369577012509</v>
      </c>
      <c r="M2537" s="19" t="n">
        <v>0.556418329341708</v>
      </c>
      <c r="N2537" s="19" t="n">
        <v>0.777053926749361</v>
      </c>
      <c r="O2537" s="19" t="n">
        <v>1.16199606079023</v>
      </c>
      <c r="P2537" s="19" t="n">
        <v>0.704666797755169</v>
      </c>
      <c r="Q2537" s="17" t="s">
        <v>31</v>
      </c>
      <c r="R2537" s="5" t="str">
        <f aca="false">IF(OR(Q2537="Steel plate",Q2537="Concrete jacket"),"Steel plate or jacket",Q2537)</f>
        <v>Polymer laminate</v>
      </c>
      <c r="S2537" s="5" t="str">
        <f aca="false">IF(O2537&lt;='Tree rules'!$C$4,IF(N2537&lt;='Tree rules'!$C$5,IF(P2537&lt;='Tree rules'!$C$7,"Monitor","Polymer laminate"),IF(P2537&lt;='Tree rules'!$C$8,"Seal cracks","Polymer laminate")),IF(O2537&lt;='Tree rules'!$C$6,IF(P2537&lt;='Tree rules'!$C$9,"Polymer laminate","Steel plate or jacket"),IF(L2537&lt;='Tree rules'!$C$10,"Steel plate or jacket","Polymer laminate")))</f>
        <v>Polymer laminate</v>
      </c>
      <c r="T2537" s="5" t="str">
        <f aca="false">IF(S2537=R2537,"Yes","No")</f>
        <v>Yes</v>
      </c>
    </row>
    <row r="2538" customFormat="false" ht="15" hidden="false" customHeight="false" outlineLevel="0" collapsed="false">
      <c r="A2538" s="15" t="n">
        <v>8482</v>
      </c>
      <c r="B2538" s="16" t="n">
        <v>3.49484237847882</v>
      </c>
      <c r="C2538" s="15" t="n">
        <v>300</v>
      </c>
      <c r="D2538" s="15" t="n">
        <v>350</v>
      </c>
      <c r="E2538" s="15" t="n">
        <v>30</v>
      </c>
      <c r="F2538" s="16" t="n">
        <v>0.661387927071535</v>
      </c>
      <c r="G2538" s="17" t="s">
        <v>101</v>
      </c>
      <c r="H2538" s="18" t="n">
        <v>0.3</v>
      </c>
      <c r="I2538" s="18" t="n">
        <v>1.5</v>
      </c>
      <c r="J2538" s="19" t="n">
        <v>0.981696708560061</v>
      </c>
      <c r="K2538" s="19" t="n">
        <v>0.408153271501424</v>
      </c>
      <c r="L2538" s="16" t="n">
        <v>11.4961920344698</v>
      </c>
      <c r="M2538" s="19" t="n">
        <v>0.375097974759285</v>
      </c>
      <c r="N2538" s="19" t="n">
        <v>1.12128719645942</v>
      </c>
      <c r="O2538" s="19" t="n">
        <v>1.27220370122961</v>
      </c>
      <c r="P2538" s="19" t="n">
        <v>0.744611872848108</v>
      </c>
      <c r="Q2538" s="17" t="s">
        <v>31</v>
      </c>
      <c r="R2538" s="5" t="str">
        <f aca="false">IF(OR(Q2538="Steel plate",Q2538="Concrete jacket"),"Steel plate or jacket",Q2538)</f>
        <v>Polymer laminate</v>
      </c>
      <c r="S2538" s="5" t="str">
        <f aca="false">IF(O2538&lt;='Tree rules'!$C$4,IF(N2538&lt;='Tree rules'!$C$5,IF(P2538&lt;='Tree rules'!$C$7,"Monitor","Polymer laminate"),IF(P2538&lt;='Tree rules'!$C$8,"Seal cracks","Polymer laminate")),IF(O2538&lt;='Tree rules'!$C$6,IF(P2538&lt;='Tree rules'!$C$9,"Polymer laminate","Steel plate or jacket"),IF(L2538&lt;='Tree rules'!$C$10,"Steel plate or jacket","Polymer laminate")))</f>
        <v>Polymer laminate</v>
      </c>
      <c r="T2538" s="5" t="str">
        <f aca="false">IF(S2538=R2538,"Yes","No")</f>
        <v>Yes</v>
      </c>
    </row>
    <row r="2539" customFormat="false" ht="15" hidden="false" customHeight="false" outlineLevel="0" collapsed="false">
      <c r="A2539" s="15" t="n">
        <v>8483</v>
      </c>
      <c r="B2539" s="16" t="n">
        <v>4.07964342715133</v>
      </c>
      <c r="C2539" s="15" t="n">
        <v>230</v>
      </c>
      <c r="D2539" s="15" t="n">
        <v>375</v>
      </c>
      <c r="E2539" s="15" t="n">
        <v>30</v>
      </c>
      <c r="F2539" s="16" t="n">
        <v>0.594232683721175</v>
      </c>
      <c r="G2539" s="17" t="s">
        <v>101</v>
      </c>
      <c r="H2539" s="18" t="n">
        <v>0.3</v>
      </c>
      <c r="I2539" s="18" t="n">
        <v>1.5</v>
      </c>
      <c r="J2539" s="19" t="n">
        <v>0.85453692634632</v>
      </c>
      <c r="K2539" s="19" t="n">
        <v>0.454465039390177</v>
      </c>
      <c r="L2539" s="16" t="n">
        <v>12.3252067285539</v>
      </c>
      <c r="M2539" s="19" t="n">
        <v>0.260360552304267</v>
      </c>
      <c r="N2539" s="19" t="n">
        <v>0.773537593461581</v>
      </c>
      <c r="O2539" s="19" t="n">
        <v>1.08762681057331</v>
      </c>
      <c r="P2539" s="19" t="n">
        <v>0.960713802711903</v>
      </c>
      <c r="Q2539" s="17" t="s">
        <v>31</v>
      </c>
      <c r="R2539" s="5" t="str">
        <f aca="false">IF(OR(Q2539="Steel plate",Q2539="Concrete jacket"),"Steel plate or jacket",Q2539)</f>
        <v>Polymer laminate</v>
      </c>
      <c r="S2539" s="5" t="str">
        <f aca="false">IF(O2539&lt;='Tree rules'!$C$4,IF(N2539&lt;='Tree rules'!$C$5,IF(P2539&lt;='Tree rules'!$C$7,"Monitor","Polymer laminate"),IF(P2539&lt;='Tree rules'!$C$8,"Seal cracks","Polymer laminate")),IF(O2539&lt;='Tree rules'!$C$6,IF(P2539&lt;='Tree rules'!$C$9,"Polymer laminate","Steel plate or jacket"),IF(L2539&lt;='Tree rules'!$C$10,"Steel plate or jacket","Polymer laminate")))</f>
        <v>Polymer laminate</v>
      </c>
      <c r="T2539" s="5" t="str">
        <f aca="false">IF(S2539=R2539,"Yes","No")</f>
        <v>Yes</v>
      </c>
    </row>
    <row r="2540" customFormat="false" ht="15" hidden="false" customHeight="false" outlineLevel="0" collapsed="false">
      <c r="A2540" s="15" t="n">
        <v>8484</v>
      </c>
      <c r="B2540" s="16" t="n">
        <v>6.07326051986906</v>
      </c>
      <c r="C2540" s="15" t="n">
        <v>300</v>
      </c>
      <c r="D2540" s="15" t="n">
        <v>500</v>
      </c>
      <c r="E2540" s="15" t="n">
        <v>30</v>
      </c>
      <c r="F2540" s="16" t="n">
        <v>0.590490249132883</v>
      </c>
      <c r="G2540" s="17" t="s">
        <v>101</v>
      </c>
      <c r="H2540" s="18" t="n">
        <v>0.3</v>
      </c>
      <c r="I2540" s="18" t="n">
        <v>1</v>
      </c>
      <c r="J2540" s="19" t="n">
        <v>0.949948530262297</v>
      </c>
      <c r="K2540" s="19" t="n">
        <v>0.480976676580046</v>
      </c>
      <c r="L2540" s="16" t="n">
        <v>13.3772258146896</v>
      </c>
      <c r="M2540" s="19" t="n">
        <v>0.902339771638467</v>
      </c>
      <c r="N2540" s="19" t="n">
        <v>0.614752965460432</v>
      </c>
      <c r="O2540" s="19" t="n">
        <v>0.949948530262297</v>
      </c>
      <c r="P2540" s="19" t="n">
        <v>0.359820787330449</v>
      </c>
      <c r="Q2540" s="17" t="s">
        <v>29</v>
      </c>
      <c r="R2540" s="5" t="str">
        <f aca="false">IF(OR(Q2540="Steel plate",Q2540="Concrete jacket"),"Steel plate or jacket",Q2540)</f>
        <v>Monitor</v>
      </c>
      <c r="S2540" s="5" t="str">
        <f aca="false">IF(O2540&lt;='Tree rules'!$C$4,IF(N2540&lt;='Tree rules'!$C$5,IF(P2540&lt;='Tree rules'!$C$7,"Monitor","Polymer laminate"),IF(P2540&lt;='Tree rules'!$C$8,"Seal cracks","Polymer laminate")),IF(O2540&lt;='Tree rules'!$C$6,IF(P2540&lt;='Tree rules'!$C$9,"Polymer laminate","Steel plate or jacket"),IF(L2540&lt;='Tree rules'!$C$10,"Steel plate or jacket","Polymer laminate")))</f>
        <v>Monitor</v>
      </c>
      <c r="T2540" s="5" t="str">
        <f aca="false">IF(S2540=R2540,"Yes","No")</f>
        <v>Yes</v>
      </c>
    </row>
    <row r="2541" customFormat="false" ht="15" hidden="false" customHeight="false" outlineLevel="0" collapsed="false">
      <c r="A2541" s="15" t="n">
        <v>8485</v>
      </c>
      <c r="B2541" s="16" t="n">
        <v>3.71775062720496</v>
      </c>
      <c r="C2541" s="15" t="n">
        <v>300</v>
      </c>
      <c r="D2541" s="15" t="n">
        <v>325</v>
      </c>
      <c r="E2541" s="15" t="n">
        <v>25</v>
      </c>
      <c r="F2541" s="16" t="n">
        <v>0.804963242200943</v>
      </c>
      <c r="G2541" s="17" t="s">
        <v>101</v>
      </c>
      <c r="H2541" s="18" t="n">
        <v>0.3</v>
      </c>
      <c r="I2541" s="18" t="n">
        <v>2</v>
      </c>
      <c r="J2541" s="19" t="n">
        <v>0.854488701847109</v>
      </c>
      <c r="K2541" s="19" t="n">
        <v>0.491035067857936</v>
      </c>
      <c r="L2541" s="16" t="n">
        <v>13.2304292783095</v>
      </c>
      <c r="M2541" s="19" t="n">
        <v>0.952455467637642</v>
      </c>
      <c r="N2541" s="19" t="n">
        <v>0.817574126392313</v>
      </c>
      <c r="O2541" s="19" t="n">
        <v>1.28939348599888</v>
      </c>
      <c r="P2541" s="19" t="n">
        <v>0.459500272055854</v>
      </c>
      <c r="Q2541" s="17" t="s">
        <v>31</v>
      </c>
      <c r="R2541" s="5" t="str">
        <f aca="false">IF(OR(Q2541="Steel plate",Q2541="Concrete jacket"),"Steel plate or jacket",Q2541)</f>
        <v>Polymer laminate</v>
      </c>
      <c r="S2541" s="5" t="str">
        <f aca="false">IF(O2541&lt;='Tree rules'!$C$4,IF(N2541&lt;='Tree rules'!$C$5,IF(P2541&lt;='Tree rules'!$C$7,"Monitor","Polymer laminate"),IF(P2541&lt;='Tree rules'!$C$8,"Seal cracks","Polymer laminate")),IF(O2541&lt;='Tree rules'!$C$6,IF(P2541&lt;='Tree rules'!$C$9,"Polymer laminate","Steel plate or jacket"),IF(L2541&lt;='Tree rules'!$C$10,"Steel plate or jacket","Polymer laminate")))</f>
        <v>Polymer laminate</v>
      </c>
      <c r="T2541" s="5" t="str">
        <f aca="false">IF(S2541=R2541,"Yes","No")</f>
        <v>Yes</v>
      </c>
    </row>
    <row r="2542" customFormat="false" ht="15" hidden="false" customHeight="false" outlineLevel="0" collapsed="false">
      <c r="A2542" s="15" t="n">
        <v>8486</v>
      </c>
      <c r="B2542" s="16" t="n">
        <v>4.5614014637974</v>
      </c>
      <c r="C2542" s="15" t="n">
        <v>230</v>
      </c>
      <c r="D2542" s="15" t="n">
        <v>400</v>
      </c>
      <c r="E2542" s="15" t="n">
        <v>30</v>
      </c>
      <c r="F2542" s="16" t="n">
        <v>0.776085141697083</v>
      </c>
      <c r="G2542" s="17" t="s">
        <v>103</v>
      </c>
      <c r="H2542" s="18" t="n">
        <v>0.2</v>
      </c>
      <c r="I2542" s="18" t="n">
        <v>1</v>
      </c>
      <c r="J2542" s="19" t="n">
        <v>0.895880118127306</v>
      </c>
      <c r="K2542" s="19" t="n">
        <v>0.447909691821344</v>
      </c>
      <c r="L2542" s="16" t="n">
        <v>12.9585268857881</v>
      </c>
      <c r="M2542" s="19" t="n">
        <v>0.737329743108165</v>
      </c>
      <c r="N2542" s="19" t="n">
        <v>1.21733523495414</v>
      </c>
      <c r="O2542" s="19" t="n">
        <v>0.895880118127306</v>
      </c>
      <c r="P2542" s="19" t="n">
        <v>0.43738677608476</v>
      </c>
      <c r="Q2542" s="17" t="s">
        <v>30</v>
      </c>
      <c r="R2542" s="5" t="str">
        <f aca="false">IF(OR(Q2542="Steel plate",Q2542="Concrete jacket"),"Steel plate or jacket",Q2542)</f>
        <v>Seal cracks</v>
      </c>
      <c r="S2542" s="5" t="str">
        <f aca="false">IF(O2542&lt;='Tree rules'!$C$4,IF(N2542&lt;='Tree rules'!$C$5,IF(P2542&lt;='Tree rules'!$C$7,"Monitor","Polymer laminate"),IF(P2542&lt;='Tree rules'!$C$8,"Seal cracks","Polymer laminate")),IF(O2542&lt;='Tree rules'!$C$6,IF(P2542&lt;='Tree rules'!$C$9,"Polymer laminate","Steel plate or jacket"),IF(L2542&lt;='Tree rules'!$C$10,"Steel plate or jacket","Polymer laminate")))</f>
        <v>Seal cracks</v>
      </c>
      <c r="T2542" s="5" t="str">
        <f aca="false">IF(S2542=R2542,"Yes","No")</f>
        <v>Yes</v>
      </c>
    </row>
    <row r="2543" customFormat="false" ht="15" hidden="false" customHeight="false" outlineLevel="0" collapsed="false">
      <c r="A2543" s="15" t="n">
        <v>8489</v>
      </c>
      <c r="B2543" s="16" t="n">
        <v>3.29080539637974</v>
      </c>
      <c r="C2543" s="15" t="n">
        <v>230</v>
      </c>
      <c r="D2543" s="15" t="n">
        <v>325</v>
      </c>
      <c r="E2543" s="15" t="n">
        <v>30</v>
      </c>
      <c r="F2543" s="16" t="n">
        <v>0.939980971621069</v>
      </c>
      <c r="G2543" s="17" t="s">
        <v>101</v>
      </c>
      <c r="H2543" s="18" t="n">
        <v>0.3</v>
      </c>
      <c r="I2543" s="18" t="n">
        <v>1</v>
      </c>
      <c r="J2543" s="19" t="n">
        <v>0.924724456358815</v>
      </c>
      <c r="K2543" s="19" t="n">
        <v>0.405516555981959</v>
      </c>
      <c r="L2543" s="16" t="n">
        <v>11.7950014207159</v>
      </c>
      <c r="M2543" s="19" t="n">
        <v>0.938894507684315</v>
      </c>
      <c r="N2543" s="19" t="n">
        <v>0.643991458958417</v>
      </c>
      <c r="O2543" s="19" t="n">
        <v>0.924724456358815</v>
      </c>
      <c r="P2543" s="19" t="n">
        <v>0.347381634013327</v>
      </c>
      <c r="Q2543" s="17" t="s">
        <v>29</v>
      </c>
      <c r="R2543" s="5" t="str">
        <f aca="false">IF(OR(Q2543="Steel plate",Q2543="Concrete jacket"),"Steel plate or jacket",Q2543)</f>
        <v>Monitor</v>
      </c>
      <c r="S2543" s="5" t="str">
        <f aca="false">IF(O2543&lt;='Tree rules'!$C$4,IF(N2543&lt;='Tree rules'!$C$5,IF(P2543&lt;='Tree rules'!$C$7,"Monitor","Polymer laminate"),IF(P2543&lt;='Tree rules'!$C$8,"Seal cracks","Polymer laminate")),IF(O2543&lt;='Tree rules'!$C$6,IF(P2543&lt;='Tree rules'!$C$9,"Polymer laminate","Steel plate or jacket"),IF(L2543&lt;='Tree rules'!$C$10,"Steel plate or jacket","Polymer laminate")))</f>
        <v>Monitor</v>
      </c>
      <c r="T2543" s="5" t="str">
        <f aca="false">IF(S2543=R2543,"Yes","No")</f>
        <v>Yes</v>
      </c>
    </row>
    <row r="2544" customFormat="false" ht="15" hidden="false" customHeight="false" outlineLevel="0" collapsed="false">
      <c r="A2544" s="15" t="n">
        <v>8491</v>
      </c>
      <c r="B2544" s="16" t="n">
        <v>5.78527570877729</v>
      </c>
      <c r="C2544" s="15" t="n">
        <v>230</v>
      </c>
      <c r="D2544" s="15" t="n">
        <v>500</v>
      </c>
      <c r="E2544" s="15" t="n">
        <v>30</v>
      </c>
      <c r="F2544" s="16" t="n">
        <v>0.604384889109233</v>
      </c>
      <c r="G2544" s="17" t="s">
        <v>101</v>
      </c>
      <c r="H2544" s="18" t="n">
        <v>0.3</v>
      </c>
      <c r="I2544" s="18" t="n">
        <v>1</v>
      </c>
      <c r="J2544" s="19" t="n">
        <v>0.922934722850597</v>
      </c>
      <c r="K2544" s="19" t="n">
        <v>0.565332014669832</v>
      </c>
      <c r="L2544" s="16" t="n">
        <v>12.7992825415427</v>
      </c>
      <c r="M2544" s="19" t="n">
        <v>0.9321396722195</v>
      </c>
      <c r="N2544" s="19" t="n">
        <v>0.782793392152209</v>
      </c>
      <c r="O2544" s="19" t="n">
        <v>0.922934722850597</v>
      </c>
      <c r="P2544" s="19" t="n">
        <v>0.347113123381902</v>
      </c>
      <c r="Q2544" s="17" t="s">
        <v>29</v>
      </c>
      <c r="R2544" s="5" t="str">
        <f aca="false">IF(OR(Q2544="Steel plate",Q2544="Concrete jacket"),"Steel plate or jacket",Q2544)</f>
        <v>Monitor</v>
      </c>
      <c r="S2544" s="5" t="str">
        <f aca="false">IF(O2544&lt;='Tree rules'!$C$4,IF(N2544&lt;='Tree rules'!$C$5,IF(P2544&lt;='Tree rules'!$C$7,"Monitor","Polymer laminate"),IF(P2544&lt;='Tree rules'!$C$8,"Seal cracks","Polymer laminate")),IF(O2544&lt;='Tree rules'!$C$6,IF(P2544&lt;='Tree rules'!$C$9,"Polymer laminate","Steel plate or jacket"),IF(L2544&lt;='Tree rules'!$C$10,"Steel plate or jacket","Polymer laminate")))</f>
        <v>Monitor</v>
      </c>
      <c r="T2544" s="5" t="str">
        <f aca="false">IF(S2544=R2544,"Yes","No")</f>
        <v>Yes</v>
      </c>
    </row>
    <row r="2545" customFormat="false" ht="15" hidden="false" customHeight="false" outlineLevel="0" collapsed="false">
      <c r="A2545" s="15" t="n">
        <v>8492</v>
      </c>
      <c r="B2545" s="16" t="n">
        <v>4.52530358444234</v>
      </c>
      <c r="C2545" s="15" t="n">
        <v>230</v>
      </c>
      <c r="D2545" s="15" t="n">
        <v>350</v>
      </c>
      <c r="E2545" s="15" t="n">
        <v>20</v>
      </c>
      <c r="F2545" s="16" t="n">
        <v>0.575119936583944</v>
      </c>
      <c r="G2545" s="17" t="s">
        <v>101</v>
      </c>
      <c r="H2545" s="18" t="n">
        <v>0.3</v>
      </c>
      <c r="I2545" s="18" t="n">
        <v>2</v>
      </c>
      <c r="J2545" s="19" t="n">
        <v>0.918059271890759</v>
      </c>
      <c r="K2545" s="19" t="n">
        <v>0.613023998817813</v>
      </c>
      <c r="L2545" s="16" t="n">
        <v>14.8858670540866</v>
      </c>
      <c r="M2545" s="19" t="n">
        <v>0.73347009015283</v>
      </c>
      <c r="N2545" s="19" t="n">
        <v>1.15312765275935</v>
      </c>
      <c r="O2545" s="19" t="n">
        <v>1.27332617777528</v>
      </c>
      <c r="P2545" s="19" t="n">
        <v>0.587498060225208</v>
      </c>
      <c r="Q2545" s="17" t="s">
        <v>31</v>
      </c>
      <c r="R2545" s="5" t="str">
        <f aca="false">IF(OR(Q2545="Steel plate",Q2545="Concrete jacket"),"Steel plate or jacket",Q2545)</f>
        <v>Polymer laminate</v>
      </c>
      <c r="S2545" s="5" t="str">
        <f aca="false">IF(O2545&lt;='Tree rules'!$C$4,IF(N2545&lt;='Tree rules'!$C$5,IF(P2545&lt;='Tree rules'!$C$7,"Monitor","Polymer laminate"),IF(P2545&lt;='Tree rules'!$C$8,"Seal cracks","Polymer laminate")),IF(O2545&lt;='Tree rules'!$C$6,IF(P2545&lt;='Tree rules'!$C$9,"Polymer laminate","Steel plate or jacket"),IF(L2545&lt;='Tree rules'!$C$10,"Steel plate or jacket","Polymer laminate")))</f>
        <v>Polymer laminate</v>
      </c>
      <c r="T2545" s="5" t="str">
        <f aca="false">IF(S2545=R2545,"Yes","No")</f>
        <v>Yes</v>
      </c>
    </row>
    <row r="2546" customFormat="false" ht="15" hidden="false" customHeight="false" outlineLevel="0" collapsed="false">
      <c r="A2546" s="15" t="n">
        <v>8493</v>
      </c>
      <c r="B2546" s="16" t="n">
        <v>3.25588648539269</v>
      </c>
      <c r="C2546" s="15" t="n">
        <v>230</v>
      </c>
      <c r="D2546" s="15" t="n">
        <v>300</v>
      </c>
      <c r="E2546" s="15" t="n">
        <v>30</v>
      </c>
      <c r="F2546" s="16" t="n">
        <v>0.816145304197962</v>
      </c>
      <c r="G2546" s="17" t="s">
        <v>102</v>
      </c>
      <c r="H2546" s="18" t="n">
        <v>0.1</v>
      </c>
      <c r="I2546" s="18" t="n">
        <v>1</v>
      </c>
      <c r="J2546" s="19" t="n">
        <v>0.889809209488706</v>
      </c>
      <c r="K2546" s="19" t="n">
        <v>0.565768536112699</v>
      </c>
      <c r="L2546" s="16" t="n">
        <v>13.5099024290153</v>
      </c>
      <c r="M2546" s="19" t="n">
        <v>0.383954154288868</v>
      </c>
      <c r="N2546" s="19" t="n">
        <v>2.62889053642659</v>
      </c>
      <c r="O2546" s="19" t="n">
        <v>0.889809209488706</v>
      </c>
      <c r="P2546" s="19" t="n">
        <v>0.724464692263379</v>
      </c>
      <c r="Q2546" s="17" t="s">
        <v>30</v>
      </c>
      <c r="R2546" s="5" t="str">
        <f aca="false">IF(OR(Q2546="Steel plate",Q2546="Concrete jacket"),"Steel plate or jacket",Q2546)</f>
        <v>Seal cracks</v>
      </c>
      <c r="S2546" s="5" t="str">
        <f aca="false">IF(O2546&lt;='Tree rules'!$C$4,IF(N2546&lt;='Tree rules'!$C$5,IF(P2546&lt;='Tree rules'!$C$7,"Monitor","Polymer laminate"),IF(P2546&lt;='Tree rules'!$C$8,"Seal cracks","Polymer laminate")),IF(O2546&lt;='Tree rules'!$C$6,IF(P2546&lt;='Tree rules'!$C$9,"Polymer laminate","Steel plate or jacket"),IF(L2546&lt;='Tree rules'!$C$10,"Steel plate or jacket","Polymer laminate")))</f>
        <v>Seal cracks</v>
      </c>
      <c r="T2546" s="5" t="str">
        <f aca="false">IF(S2546=R2546,"Yes","No")</f>
        <v>Yes</v>
      </c>
    </row>
    <row r="2547" customFormat="false" ht="15" hidden="false" customHeight="false" outlineLevel="0" collapsed="false">
      <c r="A2547" s="15" t="n">
        <v>8499</v>
      </c>
      <c r="B2547" s="16" t="n">
        <v>7.17688937367504</v>
      </c>
      <c r="C2547" s="15" t="n">
        <v>230</v>
      </c>
      <c r="D2547" s="15" t="n">
        <v>675</v>
      </c>
      <c r="E2547" s="15" t="n">
        <v>30</v>
      </c>
      <c r="F2547" s="16" t="n">
        <v>0.669563651660229</v>
      </c>
      <c r="G2547" s="17" t="s">
        <v>102</v>
      </c>
      <c r="H2547" s="18" t="n">
        <v>0.1</v>
      </c>
      <c r="I2547" s="18" t="n">
        <v>2</v>
      </c>
      <c r="J2547" s="19" t="n">
        <v>0.888472813667644</v>
      </c>
      <c r="K2547" s="19" t="n">
        <v>0.597689949022312</v>
      </c>
      <c r="L2547" s="16" t="n">
        <v>11.7269434210377</v>
      </c>
      <c r="M2547" s="19" t="n">
        <v>0.561405468138378</v>
      </c>
      <c r="N2547" s="19" t="n">
        <v>3.32461065826173</v>
      </c>
      <c r="O2547" s="19" t="n">
        <v>1.24591435662656</v>
      </c>
      <c r="P2547" s="19" t="n">
        <v>0.651068861220162</v>
      </c>
      <c r="Q2547" s="17" t="s">
        <v>31</v>
      </c>
      <c r="R2547" s="5" t="str">
        <f aca="false">IF(OR(Q2547="Steel plate",Q2547="Concrete jacket"),"Steel plate or jacket",Q2547)</f>
        <v>Polymer laminate</v>
      </c>
      <c r="S2547" s="5" t="str">
        <f aca="false">IF(O2547&lt;='Tree rules'!$C$4,IF(N2547&lt;='Tree rules'!$C$5,IF(P2547&lt;='Tree rules'!$C$7,"Monitor","Polymer laminate"),IF(P2547&lt;='Tree rules'!$C$8,"Seal cracks","Polymer laminate")),IF(O2547&lt;='Tree rules'!$C$6,IF(P2547&lt;='Tree rules'!$C$9,"Polymer laminate","Steel plate or jacket"),IF(L2547&lt;='Tree rules'!$C$10,"Steel plate or jacket","Polymer laminate")))</f>
        <v>Polymer laminate</v>
      </c>
      <c r="T2547" s="5" t="str">
        <f aca="false">IF(S2547=R2547,"Yes","No")</f>
        <v>Yes</v>
      </c>
    </row>
    <row r="2548" customFormat="false" ht="15" hidden="false" customHeight="false" outlineLevel="0" collapsed="false">
      <c r="A2548" s="15" t="n">
        <v>8501</v>
      </c>
      <c r="B2548" s="16" t="n">
        <v>7.39095289901298</v>
      </c>
      <c r="C2548" s="15" t="n">
        <v>230</v>
      </c>
      <c r="D2548" s="15" t="n">
        <v>650</v>
      </c>
      <c r="E2548" s="15" t="n">
        <v>20</v>
      </c>
      <c r="F2548" s="16" t="n">
        <v>0.680685971455249</v>
      </c>
      <c r="G2548" s="17" t="s">
        <v>101</v>
      </c>
      <c r="H2548" s="18" t="n">
        <v>0.3</v>
      </c>
      <c r="I2548" s="18" t="n">
        <v>1</v>
      </c>
      <c r="J2548" s="19" t="n">
        <v>0.878195995110569</v>
      </c>
      <c r="K2548" s="19" t="n">
        <v>0.523734840675114</v>
      </c>
      <c r="L2548" s="16" t="n">
        <v>12.2773303970315</v>
      </c>
      <c r="M2548" s="19" t="n">
        <v>0.942406459718814</v>
      </c>
      <c r="N2548" s="19" t="n">
        <v>0.535996857401144</v>
      </c>
      <c r="O2548" s="19" t="n">
        <v>0.878195995110569</v>
      </c>
      <c r="P2548" s="19" t="n">
        <v>0.409189709076922</v>
      </c>
      <c r="Q2548" s="17" t="s">
        <v>29</v>
      </c>
      <c r="R2548" s="5" t="str">
        <f aca="false">IF(OR(Q2548="Steel plate",Q2548="Concrete jacket"),"Steel plate or jacket",Q2548)</f>
        <v>Monitor</v>
      </c>
      <c r="S2548" s="5" t="str">
        <f aca="false">IF(O2548&lt;='Tree rules'!$C$4,IF(N2548&lt;='Tree rules'!$C$5,IF(P2548&lt;='Tree rules'!$C$7,"Monitor","Polymer laminate"),IF(P2548&lt;='Tree rules'!$C$8,"Seal cracks","Polymer laminate")),IF(O2548&lt;='Tree rules'!$C$6,IF(P2548&lt;='Tree rules'!$C$9,"Polymer laminate","Steel plate or jacket"),IF(L2548&lt;='Tree rules'!$C$10,"Steel plate or jacket","Polymer laminate")))</f>
        <v>Monitor</v>
      </c>
      <c r="T2548" s="5" t="str">
        <f aca="false">IF(S2548=R2548,"Yes","No")</f>
        <v>Yes</v>
      </c>
    </row>
    <row r="2549" customFormat="false" ht="15" hidden="false" customHeight="false" outlineLevel="0" collapsed="false">
      <c r="A2549" s="15" t="n">
        <v>8507</v>
      </c>
      <c r="B2549" s="16" t="n">
        <v>5.28005778840403</v>
      </c>
      <c r="C2549" s="15" t="n">
        <v>300</v>
      </c>
      <c r="D2549" s="15" t="n">
        <v>450</v>
      </c>
      <c r="E2549" s="15" t="n">
        <v>30</v>
      </c>
      <c r="F2549" s="16" t="n">
        <v>0.781490709848207</v>
      </c>
      <c r="G2549" s="17" t="s">
        <v>103</v>
      </c>
      <c r="H2549" s="18" t="n">
        <v>0.2</v>
      </c>
      <c r="I2549" s="18" t="n">
        <v>1</v>
      </c>
      <c r="J2549" s="19" t="n">
        <v>0.908388351076443</v>
      </c>
      <c r="K2549" s="19" t="n">
        <v>0.502223883928023</v>
      </c>
      <c r="L2549" s="16" t="n">
        <v>13.1344721104578</v>
      </c>
      <c r="M2549" s="19" t="n">
        <v>0.314816718595207</v>
      </c>
      <c r="N2549" s="19" t="n">
        <v>1.19475732800231</v>
      </c>
      <c r="O2549" s="19" t="n">
        <v>0.908388351076443</v>
      </c>
      <c r="P2549" s="19" t="n">
        <v>1.08460666594496</v>
      </c>
      <c r="Q2549" s="17" t="s">
        <v>31</v>
      </c>
      <c r="R2549" s="5" t="str">
        <f aca="false">IF(OR(Q2549="Steel plate",Q2549="Concrete jacket"),"Steel plate or jacket",Q2549)</f>
        <v>Polymer laminate</v>
      </c>
      <c r="S2549" s="5" t="str">
        <f aca="false">IF(O2549&lt;='Tree rules'!$C$4,IF(N2549&lt;='Tree rules'!$C$5,IF(P2549&lt;='Tree rules'!$C$7,"Monitor","Polymer laminate"),IF(P2549&lt;='Tree rules'!$C$8,"Seal cracks","Polymer laminate")),IF(O2549&lt;='Tree rules'!$C$6,IF(P2549&lt;='Tree rules'!$C$9,"Polymer laminate","Steel plate or jacket"),IF(L2549&lt;='Tree rules'!$C$10,"Steel plate or jacket","Polymer laminate")))</f>
        <v>Polymer laminate</v>
      </c>
      <c r="T2549" s="5" t="str">
        <f aca="false">IF(S2549=R2549,"Yes","No")</f>
        <v>Yes</v>
      </c>
    </row>
    <row r="2550" customFormat="false" ht="15" hidden="false" customHeight="false" outlineLevel="0" collapsed="false">
      <c r="A2550" s="15" t="n">
        <v>8515</v>
      </c>
      <c r="B2550" s="16" t="n">
        <v>3.33082726645721</v>
      </c>
      <c r="C2550" s="15" t="n">
        <v>300</v>
      </c>
      <c r="D2550" s="15" t="n">
        <v>300</v>
      </c>
      <c r="E2550" s="15" t="n">
        <v>30</v>
      </c>
      <c r="F2550" s="16" t="n">
        <v>0.736310778185108</v>
      </c>
      <c r="G2550" s="17" t="s">
        <v>103</v>
      </c>
      <c r="H2550" s="18" t="n">
        <v>0.2</v>
      </c>
      <c r="I2550" s="18" t="n">
        <v>1</v>
      </c>
      <c r="J2550" s="19" t="n">
        <v>0.951813483213835</v>
      </c>
      <c r="K2550" s="19" t="n">
        <v>0.532914613482849</v>
      </c>
      <c r="L2550" s="16" t="n">
        <v>13.0110440095985</v>
      </c>
      <c r="M2550" s="19" t="n">
        <v>0.91650837630473</v>
      </c>
      <c r="N2550" s="19" t="n">
        <v>0.918106833463566</v>
      </c>
      <c r="O2550" s="19" t="n">
        <v>0.951813483213835</v>
      </c>
      <c r="P2550" s="19" t="n">
        <v>0.358793056819894</v>
      </c>
      <c r="Q2550" s="17" t="s">
        <v>29</v>
      </c>
      <c r="R2550" s="5" t="str">
        <f aca="false">IF(OR(Q2550="Steel plate",Q2550="Concrete jacket"),"Steel plate or jacket",Q2550)</f>
        <v>Monitor</v>
      </c>
      <c r="S2550" s="5" t="str">
        <f aca="false">IF(O2550&lt;='Tree rules'!$C$4,IF(N2550&lt;='Tree rules'!$C$5,IF(P2550&lt;='Tree rules'!$C$7,"Monitor","Polymer laminate"),IF(P2550&lt;='Tree rules'!$C$8,"Seal cracks","Polymer laminate")),IF(O2550&lt;='Tree rules'!$C$6,IF(P2550&lt;='Tree rules'!$C$9,"Polymer laminate","Steel plate or jacket"),IF(L2550&lt;='Tree rules'!$C$10,"Steel plate or jacket","Polymer laminate")))</f>
        <v>Monitor</v>
      </c>
      <c r="T2550" s="5" t="str">
        <f aca="false">IF(S2550=R2550,"Yes","No")</f>
        <v>Yes</v>
      </c>
    </row>
    <row r="2551" customFormat="false" ht="15" hidden="false" customHeight="false" outlineLevel="0" collapsed="false">
      <c r="A2551" s="15" t="n">
        <v>8517</v>
      </c>
      <c r="B2551" s="16" t="n">
        <v>5.62959587747389</v>
      </c>
      <c r="C2551" s="15" t="n">
        <v>230</v>
      </c>
      <c r="D2551" s="15" t="n">
        <v>475</v>
      </c>
      <c r="E2551" s="15" t="n">
        <v>25</v>
      </c>
      <c r="F2551" s="16" t="n">
        <v>0.815088394972116</v>
      </c>
      <c r="G2551" s="17" t="s">
        <v>103</v>
      </c>
      <c r="H2551" s="18" t="n">
        <v>0.2</v>
      </c>
      <c r="I2551" s="18" t="n">
        <v>2</v>
      </c>
      <c r="J2551" s="19" t="n">
        <v>0.856755535230536</v>
      </c>
      <c r="K2551" s="19" t="n">
        <v>0.515505083068515</v>
      </c>
      <c r="L2551" s="16" t="n">
        <v>13.1226011129928</v>
      </c>
      <c r="M2551" s="19" t="n">
        <v>0.521151208472271</v>
      </c>
      <c r="N2551" s="19" t="n">
        <v>1.26471844025644</v>
      </c>
      <c r="O2551" s="19" t="n">
        <v>1.27184923710265</v>
      </c>
      <c r="P2551" s="19" t="n">
        <v>0.9067538458607</v>
      </c>
      <c r="Q2551" s="17" t="s">
        <v>31</v>
      </c>
      <c r="R2551" s="5" t="str">
        <f aca="false">IF(OR(Q2551="Steel plate",Q2551="Concrete jacket"),"Steel plate or jacket",Q2551)</f>
        <v>Polymer laminate</v>
      </c>
      <c r="S2551" s="5" t="str">
        <f aca="false">IF(O2551&lt;='Tree rules'!$C$4,IF(N2551&lt;='Tree rules'!$C$5,IF(P2551&lt;='Tree rules'!$C$7,"Monitor","Polymer laminate"),IF(P2551&lt;='Tree rules'!$C$8,"Seal cracks","Polymer laminate")),IF(O2551&lt;='Tree rules'!$C$6,IF(P2551&lt;='Tree rules'!$C$9,"Polymer laminate","Steel plate or jacket"),IF(L2551&lt;='Tree rules'!$C$10,"Steel plate or jacket","Polymer laminate")))</f>
        <v>Polymer laminate</v>
      </c>
      <c r="T2551" s="5" t="str">
        <f aca="false">IF(S2551=R2551,"Yes","No")</f>
        <v>Yes</v>
      </c>
    </row>
    <row r="2552" customFormat="false" ht="15" hidden="false" customHeight="false" outlineLevel="0" collapsed="false">
      <c r="A2552" s="15" t="n">
        <v>8524</v>
      </c>
      <c r="B2552" s="16" t="n">
        <v>7.39078834201921</v>
      </c>
      <c r="C2552" s="15" t="n">
        <v>230</v>
      </c>
      <c r="D2552" s="15" t="n">
        <v>675</v>
      </c>
      <c r="E2552" s="15" t="n">
        <v>30</v>
      </c>
      <c r="F2552" s="16" t="n">
        <v>0.653545382481754</v>
      </c>
      <c r="G2552" s="17" t="s">
        <v>103</v>
      </c>
      <c r="H2552" s="18" t="n">
        <v>0.2</v>
      </c>
      <c r="I2552" s="18" t="n">
        <v>1</v>
      </c>
      <c r="J2552" s="19" t="n">
        <v>0.853546459501618</v>
      </c>
      <c r="K2552" s="19" t="n">
        <v>0.452896502553545</v>
      </c>
      <c r="L2552" s="16" t="n">
        <v>11.7875412153417</v>
      </c>
      <c r="M2552" s="19" t="n">
        <v>0.371123721918081</v>
      </c>
      <c r="N2552" s="19" t="n">
        <v>0.931324325926087</v>
      </c>
      <c r="O2552" s="19" t="n">
        <v>0.853546459501618</v>
      </c>
      <c r="P2552" s="19" t="n">
        <v>0.724163838227321</v>
      </c>
      <c r="Q2552" s="17" t="s">
        <v>29</v>
      </c>
      <c r="R2552" s="5" t="str">
        <f aca="false">IF(OR(Q2552="Steel plate",Q2552="Concrete jacket"),"Steel plate or jacket",Q2552)</f>
        <v>Monitor</v>
      </c>
      <c r="S2552" s="5" t="str">
        <f aca="false">IF(O2552&lt;='Tree rules'!$C$4,IF(N2552&lt;='Tree rules'!$C$5,IF(P2552&lt;='Tree rules'!$C$7,"Monitor","Polymer laminate"),IF(P2552&lt;='Tree rules'!$C$8,"Seal cracks","Polymer laminate")),IF(O2552&lt;='Tree rules'!$C$6,IF(P2552&lt;='Tree rules'!$C$9,"Polymer laminate","Steel plate or jacket"),IF(L2552&lt;='Tree rules'!$C$10,"Steel plate or jacket","Polymer laminate")))</f>
        <v>Monitor</v>
      </c>
      <c r="T2552" s="5" t="str">
        <f aca="false">IF(S2552=R2552,"Yes","No")</f>
        <v>Yes</v>
      </c>
    </row>
    <row r="2553" customFormat="false" ht="15" hidden="false" customHeight="false" outlineLevel="0" collapsed="false">
      <c r="A2553" s="15" t="n">
        <v>8528</v>
      </c>
      <c r="B2553" s="16" t="n">
        <v>3.08304837085273</v>
      </c>
      <c r="C2553" s="15" t="n">
        <v>300</v>
      </c>
      <c r="D2553" s="15" t="n">
        <v>300</v>
      </c>
      <c r="E2553" s="15" t="n">
        <v>25</v>
      </c>
      <c r="F2553" s="16" t="n">
        <v>0.78213924985638</v>
      </c>
      <c r="G2553" s="17" t="s">
        <v>102</v>
      </c>
      <c r="H2553" s="18" t="n">
        <v>0.1</v>
      </c>
      <c r="I2553" s="18" t="n">
        <v>1.5</v>
      </c>
      <c r="J2553" s="19" t="n">
        <v>0.981144831391488</v>
      </c>
      <c r="K2553" s="19" t="n">
        <v>0.546913201615814</v>
      </c>
      <c r="L2553" s="16" t="n">
        <v>12.7927318292644</v>
      </c>
      <c r="M2553" s="19" t="n">
        <v>0.725464717339231</v>
      </c>
      <c r="N2553" s="19" t="n">
        <v>3.37332958477159</v>
      </c>
      <c r="O2553" s="19" t="n">
        <v>1.20341671659467</v>
      </c>
      <c r="P2553" s="19" t="n">
        <v>0.472235032427428</v>
      </c>
      <c r="Q2553" s="17" t="s">
        <v>31</v>
      </c>
      <c r="R2553" s="5" t="str">
        <f aca="false">IF(OR(Q2553="Steel plate",Q2553="Concrete jacket"),"Steel plate or jacket",Q2553)</f>
        <v>Polymer laminate</v>
      </c>
      <c r="S2553" s="5" t="str">
        <f aca="false">IF(O2553&lt;='Tree rules'!$C$4,IF(N2553&lt;='Tree rules'!$C$5,IF(P2553&lt;='Tree rules'!$C$7,"Monitor","Polymer laminate"),IF(P2553&lt;='Tree rules'!$C$8,"Seal cracks","Polymer laminate")),IF(O2553&lt;='Tree rules'!$C$6,IF(P2553&lt;='Tree rules'!$C$9,"Polymer laminate","Steel plate or jacket"),IF(L2553&lt;='Tree rules'!$C$10,"Steel plate or jacket","Polymer laminate")))</f>
        <v>Polymer laminate</v>
      </c>
      <c r="T2553" s="5" t="str">
        <f aca="false">IF(S2553=R2553,"Yes","No")</f>
        <v>Yes</v>
      </c>
    </row>
    <row r="2554" customFormat="false" ht="15" hidden="false" customHeight="false" outlineLevel="0" collapsed="false">
      <c r="A2554" s="15" t="n">
        <v>8529</v>
      </c>
      <c r="B2554" s="16" t="n">
        <v>4.35736396854527</v>
      </c>
      <c r="C2554" s="15" t="n">
        <v>300</v>
      </c>
      <c r="D2554" s="15" t="n">
        <v>425</v>
      </c>
      <c r="E2554" s="15" t="n">
        <v>30</v>
      </c>
      <c r="F2554" s="16" t="n">
        <v>0.530506411160282</v>
      </c>
      <c r="G2554" s="17" t="s">
        <v>103</v>
      </c>
      <c r="H2554" s="18" t="n">
        <v>0.2</v>
      </c>
      <c r="I2554" s="18" t="n">
        <v>1</v>
      </c>
      <c r="J2554" s="19" t="n">
        <v>0.898091796920918</v>
      </c>
      <c r="K2554" s="19" t="n">
        <v>0.614443281143664</v>
      </c>
      <c r="L2554" s="16" t="n">
        <v>11.4970025555284</v>
      </c>
      <c r="M2554" s="19" t="n">
        <v>0.280066552941862</v>
      </c>
      <c r="N2554" s="19" t="n">
        <v>1.19568981078962</v>
      </c>
      <c r="O2554" s="19" t="n">
        <v>0.898091796920918</v>
      </c>
      <c r="P2554" s="19" t="n">
        <v>0.819980191150224</v>
      </c>
      <c r="Q2554" s="17" t="s">
        <v>30</v>
      </c>
      <c r="R2554" s="5" t="str">
        <f aca="false">IF(OR(Q2554="Steel plate",Q2554="Concrete jacket"),"Steel plate or jacket",Q2554)</f>
        <v>Seal cracks</v>
      </c>
      <c r="S2554" s="5" t="str">
        <f aca="false">IF(O2554&lt;='Tree rules'!$C$4,IF(N2554&lt;='Tree rules'!$C$5,IF(P2554&lt;='Tree rules'!$C$7,"Monitor","Polymer laminate"),IF(P2554&lt;='Tree rules'!$C$8,"Seal cracks","Polymer laminate")),IF(O2554&lt;='Tree rules'!$C$6,IF(P2554&lt;='Tree rules'!$C$9,"Polymer laminate","Steel plate or jacket"),IF(L2554&lt;='Tree rules'!$C$10,"Steel plate or jacket","Polymer laminate")))</f>
        <v>Seal cracks</v>
      </c>
      <c r="T2554" s="5" t="str">
        <f aca="false">IF(S2554=R2554,"Yes","No")</f>
        <v>Yes</v>
      </c>
    </row>
    <row r="2555" customFormat="false" ht="15" hidden="false" customHeight="false" outlineLevel="0" collapsed="false">
      <c r="A2555" s="15" t="n">
        <v>8530</v>
      </c>
      <c r="B2555" s="16" t="n">
        <v>5.12002565705914</v>
      </c>
      <c r="C2555" s="15" t="n">
        <v>300</v>
      </c>
      <c r="D2555" s="15" t="n">
        <v>425</v>
      </c>
      <c r="E2555" s="15" t="n">
        <v>25</v>
      </c>
      <c r="F2555" s="16" t="n">
        <v>0.707341881547042</v>
      </c>
      <c r="G2555" s="17" t="s">
        <v>103</v>
      </c>
      <c r="H2555" s="18" t="n">
        <v>0.2</v>
      </c>
      <c r="I2555" s="18" t="n">
        <v>1</v>
      </c>
      <c r="J2555" s="19" t="n">
        <v>0.878695411543446</v>
      </c>
      <c r="K2555" s="19" t="n">
        <v>0.552973675812577</v>
      </c>
      <c r="L2555" s="16" t="n">
        <v>13.509302525222</v>
      </c>
      <c r="M2555" s="19" t="n">
        <v>0.3926037812917</v>
      </c>
      <c r="N2555" s="19" t="n">
        <v>0.981826413876196</v>
      </c>
      <c r="O2555" s="19" t="n">
        <v>0.878695411543446</v>
      </c>
      <c r="P2555" s="19" t="n">
        <v>0.892012606971815</v>
      </c>
      <c r="Q2555" s="17" t="s">
        <v>29</v>
      </c>
      <c r="R2555" s="5" t="str">
        <f aca="false">IF(OR(Q2555="Steel plate",Q2555="Concrete jacket"),"Steel plate or jacket",Q2555)</f>
        <v>Monitor</v>
      </c>
      <c r="S2555" s="5" t="str">
        <f aca="false">IF(O2555&lt;='Tree rules'!$C$4,IF(N2555&lt;='Tree rules'!$C$5,IF(P2555&lt;='Tree rules'!$C$7,"Monitor","Polymer laminate"),IF(P2555&lt;='Tree rules'!$C$8,"Seal cracks","Polymer laminate")),IF(O2555&lt;='Tree rules'!$C$6,IF(P2555&lt;='Tree rules'!$C$9,"Polymer laminate","Steel plate or jacket"),IF(L2555&lt;='Tree rules'!$C$10,"Steel plate or jacket","Polymer laminate")))</f>
        <v>Monitor</v>
      </c>
      <c r="T2555" s="5" t="str">
        <f aca="false">IF(S2555=R2555,"Yes","No")</f>
        <v>Yes</v>
      </c>
    </row>
    <row r="2556" customFormat="false" ht="15" hidden="false" customHeight="false" outlineLevel="0" collapsed="false">
      <c r="A2556" s="15" t="n">
        <v>8531</v>
      </c>
      <c r="B2556" s="16" t="n">
        <v>3.04338121770521</v>
      </c>
      <c r="C2556" s="15" t="n">
        <v>300</v>
      </c>
      <c r="D2556" s="15" t="n">
        <v>300</v>
      </c>
      <c r="E2556" s="15" t="n">
        <v>25</v>
      </c>
      <c r="F2556" s="16" t="n">
        <v>0.831109167616348</v>
      </c>
      <c r="G2556" s="17" t="s">
        <v>103</v>
      </c>
      <c r="H2556" s="18" t="n">
        <v>0.2</v>
      </c>
      <c r="I2556" s="18" t="n">
        <v>1</v>
      </c>
      <c r="J2556" s="19" t="n">
        <v>0.934140060740554</v>
      </c>
      <c r="K2556" s="19" t="n">
        <v>0.587688173064176</v>
      </c>
      <c r="L2556" s="16" t="n">
        <v>12.0769095940683</v>
      </c>
      <c r="M2556" s="19" t="n">
        <v>0.43334645991971</v>
      </c>
      <c r="N2556" s="19" t="n">
        <v>1.55734648385862</v>
      </c>
      <c r="O2556" s="19" t="n">
        <v>0.934140060740554</v>
      </c>
      <c r="P2556" s="19" t="n">
        <v>0.760541192484116</v>
      </c>
      <c r="Q2556" s="17" t="s">
        <v>30</v>
      </c>
      <c r="R2556" s="5" t="str">
        <f aca="false">IF(OR(Q2556="Steel plate",Q2556="Concrete jacket"),"Steel plate or jacket",Q2556)</f>
        <v>Seal cracks</v>
      </c>
      <c r="S2556" s="5" t="str">
        <f aca="false">IF(O2556&lt;='Tree rules'!$C$4,IF(N2556&lt;='Tree rules'!$C$5,IF(P2556&lt;='Tree rules'!$C$7,"Monitor","Polymer laminate"),IF(P2556&lt;='Tree rules'!$C$8,"Seal cracks","Polymer laminate")),IF(O2556&lt;='Tree rules'!$C$6,IF(P2556&lt;='Tree rules'!$C$9,"Polymer laminate","Steel plate or jacket"),IF(L2556&lt;='Tree rules'!$C$10,"Steel plate or jacket","Polymer laminate")))</f>
        <v>Seal cracks</v>
      </c>
      <c r="T2556" s="5" t="str">
        <f aca="false">IF(S2556=R2556,"Yes","No")</f>
        <v>Yes</v>
      </c>
    </row>
    <row r="2557" customFormat="false" ht="15" hidden="false" customHeight="false" outlineLevel="0" collapsed="false">
      <c r="A2557" s="15" t="n">
        <v>8533</v>
      </c>
      <c r="B2557" s="16" t="n">
        <v>5.37883706828527</v>
      </c>
      <c r="C2557" s="15" t="n">
        <v>300</v>
      </c>
      <c r="D2557" s="15" t="n">
        <v>500</v>
      </c>
      <c r="E2557" s="15" t="n">
        <v>25</v>
      </c>
      <c r="F2557" s="16" t="n">
        <v>0.695042622475618</v>
      </c>
      <c r="G2557" s="17" t="s">
        <v>101</v>
      </c>
      <c r="H2557" s="18" t="n">
        <v>0.3</v>
      </c>
      <c r="I2557" s="18" t="n">
        <v>1.5</v>
      </c>
      <c r="J2557" s="19" t="n">
        <v>0.993938009721481</v>
      </c>
      <c r="K2557" s="19" t="n">
        <v>0.506469426695953</v>
      </c>
      <c r="L2557" s="16" t="n">
        <v>11.9000820094807</v>
      </c>
      <c r="M2557" s="19" t="n">
        <v>0.760995456063916</v>
      </c>
      <c r="N2557" s="19" t="n">
        <v>0.997526420294505</v>
      </c>
      <c r="O2557" s="19" t="n">
        <v>1.23920740760474</v>
      </c>
      <c r="P2557" s="19" t="n">
        <v>0.531095746062025</v>
      </c>
      <c r="Q2557" s="17" t="s">
        <v>31</v>
      </c>
      <c r="R2557" s="5" t="str">
        <f aca="false">IF(OR(Q2557="Steel plate",Q2557="Concrete jacket"),"Steel plate or jacket",Q2557)</f>
        <v>Polymer laminate</v>
      </c>
      <c r="S2557" s="5" t="str">
        <f aca="false">IF(O2557&lt;='Tree rules'!$C$4,IF(N2557&lt;='Tree rules'!$C$5,IF(P2557&lt;='Tree rules'!$C$7,"Monitor","Polymer laminate"),IF(P2557&lt;='Tree rules'!$C$8,"Seal cracks","Polymer laminate")),IF(O2557&lt;='Tree rules'!$C$6,IF(P2557&lt;='Tree rules'!$C$9,"Polymer laminate","Steel plate or jacket"),IF(L2557&lt;='Tree rules'!$C$10,"Steel plate or jacket","Polymer laminate")))</f>
        <v>Polymer laminate</v>
      </c>
      <c r="T2557" s="5" t="str">
        <f aca="false">IF(S2557=R2557,"Yes","No")</f>
        <v>Yes</v>
      </c>
    </row>
    <row r="2558" customFormat="false" ht="15" hidden="false" customHeight="false" outlineLevel="0" collapsed="false">
      <c r="A2558" s="15" t="n">
        <v>8535</v>
      </c>
      <c r="B2558" s="16" t="n">
        <v>3.45558178303556</v>
      </c>
      <c r="C2558" s="15" t="n">
        <v>300</v>
      </c>
      <c r="D2558" s="15" t="n">
        <v>300</v>
      </c>
      <c r="E2558" s="15" t="n">
        <v>20</v>
      </c>
      <c r="F2558" s="16" t="n">
        <v>0.52772160060301</v>
      </c>
      <c r="G2558" s="17" t="s">
        <v>103</v>
      </c>
      <c r="H2558" s="18" t="n">
        <v>0.2</v>
      </c>
      <c r="I2558" s="18" t="n">
        <v>1.5</v>
      </c>
      <c r="J2558" s="19" t="n">
        <v>0.869762759256746</v>
      </c>
      <c r="K2558" s="19" t="n">
        <v>0.458119946319278</v>
      </c>
      <c r="L2558" s="16" t="n">
        <v>13.6046526891164</v>
      </c>
      <c r="M2558" s="19" t="n">
        <v>0.496019404232119</v>
      </c>
      <c r="N2558" s="19" t="n">
        <v>1.80384588610622</v>
      </c>
      <c r="O2558" s="19" t="n">
        <v>1.10541630459452</v>
      </c>
      <c r="P2558" s="19" t="n">
        <v>0.544984768665483</v>
      </c>
      <c r="Q2558" s="17" t="s">
        <v>31</v>
      </c>
      <c r="R2558" s="5" t="str">
        <f aca="false">IF(OR(Q2558="Steel plate",Q2558="Concrete jacket"),"Steel plate or jacket",Q2558)</f>
        <v>Polymer laminate</v>
      </c>
      <c r="S2558" s="5" t="str">
        <f aca="false">IF(O2558&lt;='Tree rules'!$C$4,IF(N2558&lt;='Tree rules'!$C$5,IF(P2558&lt;='Tree rules'!$C$7,"Monitor","Polymer laminate"),IF(P2558&lt;='Tree rules'!$C$8,"Seal cracks","Polymer laminate")),IF(O2558&lt;='Tree rules'!$C$6,IF(P2558&lt;='Tree rules'!$C$9,"Polymer laminate","Steel plate or jacket"),IF(L2558&lt;='Tree rules'!$C$10,"Steel plate or jacket","Polymer laminate")))</f>
        <v>Polymer laminate</v>
      </c>
      <c r="T2558" s="5" t="str">
        <f aca="false">IF(S2558=R2558,"Yes","No")</f>
        <v>Yes</v>
      </c>
    </row>
    <row r="2559" customFormat="false" ht="15" hidden="false" customHeight="false" outlineLevel="0" collapsed="false">
      <c r="A2559" s="15" t="n">
        <v>8537</v>
      </c>
      <c r="B2559" s="16" t="n">
        <v>3.2452969222756</v>
      </c>
      <c r="C2559" s="15" t="n">
        <v>300</v>
      </c>
      <c r="D2559" s="15" t="n">
        <v>300</v>
      </c>
      <c r="E2559" s="15" t="n">
        <v>30</v>
      </c>
      <c r="F2559" s="16" t="n">
        <v>0.791582400904515</v>
      </c>
      <c r="G2559" s="17" t="s">
        <v>101</v>
      </c>
      <c r="H2559" s="18" t="n">
        <v>0.3</v>
      </c>
      <c r="I2559" s="18" t="n">
        <v>1.5</v>
      </c>
      <c r="J2559" s="19" t="n">
        <v>0.944351668804488</v>
      </c>
      <c r="K2559" s="19" t="n">
        <v>0.628498525012444</v>
      </c>
      <c r="L2559" s="16" t="n">
        <v>12.7767595365181</v>
      </c>
      <c r="M2559" s="19" t="n">
        <v>0.906455546188439</v>
      </c>
      <c r="N2559" s="19" t="n">
        <v>0.898646290485579</v>
      </c>
      <c r="O2559" s="19" t="n">
        <v>1.1197656877384</v>
      </c>
      <c r="P2559" s="19" t="n">
        <v>0.42688242752204</v>
      </c>
      <c r="Q2559" s="17" t="s">
        <v>31</v>
      </c>
      <c r="R2559" s="5" t="str">
        <f aca="false">IF(OR(Q2559="Steel plate",Q2559="Concrete jacket"),"Steel plate or jacket",Q2559)</f>
        <v>Polymer laminate</v>
      </c>
      <c r="S2559" s="5" t="str">
        <f aca="false">IF(O2559&lt;='Tree rules'!$C$4,IF(N2559&lt;='Tree rules'!$C$5,IF(P2559&lt;='Tree rules'!$C$7,"Monitor","Polymer laminate"),IF(P2559&lt;='Tree rules'!$C$8,"Seal cracks","Polymer laminate")),IF(O2559&lt;='Tree rules'!$C$6,IF(P2559&lt;='Tree rules'!$C$9,"Polymer laminate","Steel plate or jacket"),IF(L2559&lt;='Tree rules'!$C$10,"Steel plate or jacket","Polymer laminate")))</f>
        <v>Polymer laminate</v>
      </c>
      <c r="T2559" s="5" t="str">
        <f aca="false">IF(S2559=R2559,"Yes","No")</f>
        <v>Yes</v>
      </c>
    </row>
    <row r="2560" customFormat="false" ht="15" hidden="false" customHeight="false" outlineLevel="0" collapsed="false">
      <c r="A2560" s="15" t="n">
        <v>8547</v>
      </c>
      <c r="B2560" s="16" t="n">
        <v>4.52379056085048</v>
      </c>
      <c r="C2560" s="15" t="n">
        <v>300</v>
      </c>
      <c r="D2560" s="15" t="n">
        <v>400</v>
      </c>
      <c r="E2560" s="15" t="n">
        <v>25</v>
      </c>
      <c r="F2560" s="16" t="n">
        <v>0.635378289490071</v>
      </c>
      <c r="G2560" s="17" t="s">
        <v>103</v>
      </c>
      <c r="H2560" s="18" t="n">
        <v>0.2</v>
      </c>
      <c r="I2560" s="18" t="n">
        <v>2</v>
      </c>
      <c r="J2560" s="19" t="n">
        <v>0.881213687674672</v>
      </c>
      <c r="K2560" s="19" t="n">
        <v>0.504630814704722</v>
      </c>
      <c r="L2560" s="16" t="n">
        <v>12.7072768563216</v>
      </c>
      <c r="M2560" s="19" t="n">
        <v>0.808836831310551</v>
      </c>
      <c r="N2560" s="19" t="n">
        <v>1.23921138655069</v>
      </c>
      <c r="O2560" s="19" t="n">
        <v>1.31773979420912</v>
      </c>
      <c r="P2560" s="19" t="n">
        <v>0.472063987949834</v>
      </c>
      <c r="Q2560" s="17" t="s">
        <v>31</v>
      </c>
      <c r="R2560" s="5" t="str">
        <f aca="false">IF(OR(Q2560="Steel plate",Q2560="Concrete jacket"),"Steel plate or jacket",Q2560)</f>
        <v>Polymer laminate</v>
      </c>
      <c r="S2560" s="5" t="str">
        <f aca="false">IF(O2560&lt;='Tree rules'!$C$4,IF(N2560&lt;='Tree rules'!$C$5,IF(P2560&lt;='Tree rules'!$C$7,"Monitor","Polymer laminate"),IF(P2560&lt;='Tree rules'!$C$8,"Seal cracks","Polymer laminate")),IF(O2560&lt;='Tree rules'!$C$6,IF(P2560&lt;='Tree rules'!$C$9,"Polymer laminate","Steel plate or jacket"),IF(L2560&lt;='Tree rules'!$C$10,"Steel plate or jacket","Polymer laminate")))</f>
        <v>Polymer laminate</v>
      </c>
      <c r="T2560" s="5" t="str">
        <f aca="false">IF(S2560=R2560,"Yes","No")</f>
        <v>Yes</v>
      </c>
    </row>
    <row r="2561" customFormat="false" ht="15" hidden="false" customHeight="false" outlineLevel="0" collapsed="false">
      <c r="A2561" s="15" t="n">
        <v>8554</v>
      </c>
      <c r="B2561" s="16" t="n">
        <v>3.97587060077429</v>
      </c>
      <c r="C2561" s="15" t="n">
        <v>300</v>
      </c>
      <c r="D2561" s="15" t="n">
        <v>325</v>
      </c>
      <c r="E2561" s="15" t="n">
        <v>30</v>
      </c>
      <c r="F2561" s="16" t="n">
        <v>0.72065207824282</v>
      </c>
      <c r="G2561" s="17" t="s">
        <v>103</v>
      </c>
      <c r="H2561" s="18" t="n">
        <v>0.2</v>
      </c>
      <c r="I2561" s="18" t="n">
        <v>1</v>
      </c>
      <c r="J2561" s="19" t="n">
        <v>0.957853161214794</v>
      </c>
      <c r="K2561" s="19" t="n">
        <v>0.407855068611906</v>
      </c>
      <c r="L2561" s="16" t="n">
        <v>14.2504322608398</v>
      </c>
      <c r="M2561" s="19" t="n">
        <v>0.425968491517952</v>
      </c>
      <c r="N2561" s="19" t="n">
        <v>1.24564807735216</v>
      </c>
      <c r="O2561" s="19" t="n">
        <v>0.957853161214793</v>
      </c>
      <c r="P2561" s="19" t="n">
        <v>0.713156901736421</v>
      </c>
      <c r="Q2561" s="17" t="s">
        <v>30</v>
      </c>
      <c r="R2561" s="5" t="str">
        <f aca="false">IF(OR(Q2561="Steel plate",Q2561="Concrete jacket"),"Steel plate or jacket",Q2561)</f>
        <v>Seal cracks</v>
      </c>
      <c r="S2561" s="5" t="str">
        <f aca="false">IF(O2561&lt;='Tree rules'!$C$4,IF(N2561&lt;='Tree rules'!$C$5,IF(P2561&lt;='Tree rules'!$C$7,"Monitor","Polymer laminate"),IF(P2561&lt;='Tree rules'!$C$8,"Seal cracks","Polymer laminate")),IF(O2561&lt;='Tree rules'!$C$6,IF(P2561&lt;='Tree rules'!$C$9,"Polymer laminate","Steel plate or jacket"),IF(L2561&lt;='Tree rules'!$C$10,"Steel plate or jacket","Polymer laminate")))</f>
        <v>Seal cracks</v>
      </c>
      <c r="T2561" s="5" t="str">
        <f aca="false">IF(S2561=R2561,"Yes","No")</f>
        <v>Yes</v>
      </c>
    </row>
    <row r="2562" customFormat="false" ht="15" hidden="false" customHeight="false" outlineLevel="0" collapsed="false">
      <c r="A2562" s="15" t="n">
        <v>8555</v>
      </c>
      <c r="B2562" s="16" t="n">
        <v>3.06524757171865</v>
      </c>
      <c r="C2562" s="15" t="n">
        <v>230</v>
      </c>
      <c r="D2562" s="15" t="n">
        <v>300</v>
      </c>
      <c r="E2562" s="15" t="n">
        <v>25</v>
      </c>
      <c r="F2562" s="16" t="n">
        <v>0.688332522525665</v>
      </c>
      <c r="G2562" s="17" t="s">
        <v>101</v>
      </c>
      <c r="H2562" s="18" t="n">
        <v>0.3</v>
      </c>
      <c r="I2562" s="18" t="n">
        <v>1</v>
      </c>
      <c r="J2562" s="19" t="n">
        <v>0.867285341969267</v>
      </c>
      <c r="K2562" s="19" t="n">
        <v>0.647999584097922</v>
      </c>
      <c r="L2562" s="16" t="n">
        <v>12.067903825664</v>
      </c>
      <c r="M2562" s="19" t="n">
        <v>0.398213912718034</v>
      </c>
      <c r="N2562" s="19" t="n">
        <v>0.831645106828982</v>
      </c>
      <c r="O2562" s="19" t="n">
        <v>0.867285341969267</v>
      </c>
      <c r="P2562" s="19" t="n">
        <v>0.693063447967862</v>
      </c>
      <c r="Q2562" s="17" t="s">
        <v>29</v>
      </c>
      <c r="R2562" s="5" t="str">
        <f aca="false">IF(OR(Q2562="Steel plate",Q2562="Concrete jacket"),"Steel plate or jacket",Q2562)</f>
        <v>Monitor</v>
      </c>
      <c r="S2562" s="5" t="str">
        <f aca="false">IF(O2562&lt;='Tree rules'!$C$4,IF(N2562&lt;='Tree rules'!$C$5,IF(P2562&lt;='Tree rules'!$C$7,"Monitor","Polymer laminate"),IF(P2562&lt;='Tree rules'!$C$8,"Seal cracks","Polymer laminate")),IF(O2562&lt;='Tree rules'!$C$6,IF(P2562&lt;='Tree rules'!$C$9,"Polymer laminate","Steel plate or jacket"),IF(L2562&lt;='Tree rules'!$C$10,"Steel plate or jacket","Polymer laminate")))</f>
        <v>Monitor</v>
      </c>
      <c r="T2562" s="5" t="str">
        <f aca="false">IF(S2562=R2562,"Yes","No")</f>
        <v>Yes</v>
      </c>
    </row>
    <row r="2563" customFormat="false" ht="15" hidden="false" customHeight="false" outlineLevel="0" collapsed="false">
      <c r="A2563" s="15" t="n">
        <v>8556</v>
      </c>
      <c r="B2563" s="16" t="n">
        <v>3.62641537634729</v>
      </c>
      <c r="C2563" s="15" t="n">
        <v>300</v>
      </c>
      <c r="D2563" s="15" t="n">
        <v>300</v>
      </c>
      <c r="E2563" s="15" t="n">
        <v>30</v>
      </c>
      <c r="F2563" s="16" t="n">
        <v>0.589048622548086</v>
      </c>
      <c r="G2563" s="17" t="s">
        <v>103</v>
      </c>
      <c r="H2563" s="18" t="n">
        <v>0.2</v>
      </c>
      <c r="I2563" s="18" t="n">
        <v>1</v>
      </c>
      <c r="J2563" s="19" t="n">
        <v>0.900160238958495</v>
      </c>
      <c r="K2563" s="19" t="n">
        <v>0.643328517870717</v>
      </c>
      <c r="L2563" s="16" t="n">
        <v>14.1656850638566</v>
      </c>
      <c r="M2563" s="19" t="n">
        <v>0.942733383228373</v>
      </c>
      <c r="N2563" s="19" t="n">
        <v>0.873175444666038</v>
      </c>
      <c r="O2563" s="19" t="n">
        <v>0.900160238958495</v>
      </c>
      <c r="P2563" s="19" t="n">
        <v>0.32331394795352</v>
      </c>
      <c r="Q2563" s="17" t="s">
        <v>29</v>
      </c>
      <c r="R2563" s="5" t="str">
        <f aca="false">IF(OR(Q2563="Steel plate",Q2563="Concrete jacket"),"Steel plate or jacket",Q2563)</f>
        <v>Monitor</v>
      </c>
      <c r="S2563" s="5" t="str">
        <f aca="false">IF(O2563&lt;='Tree rules'!$C$4,IF(N2563&lt;='Tree rules'!$C$5,IF(P2563&lt;='Tree rules'!$C$7,"Monitor","Polymer laminate"),IF(P2563&lt;='Tree rules'!$C$8,"Seal cracks","Polymer laminate")),IF(O2563&lt;='Tree rules'!$C$6,IF(P2563&lt;='Tree rules'!$C$9,"Polymer laminate","Steel plate or jacket"),IF(L2563&lt;='Tree rules'!$C$10,"Steel plate or jacket","Polymer laminate")))</f>
        <v>Monitor</v>
      </c>
      <c r="T2563" s="5" t="str">
        <f aca="false">IF(S2563=R2563,"Yes","No")</f>
        <v>Yes</v>
      </c>
    </row>
    <row r="2564" customFormat="false" ht="15" hidden="false" customHeight="false" outlineLevel="0" collapsed="false">
      <c r="A2564" s="15" t="n">
        <v>8557</v>
      </c>
      <c r="B2564" s="16" t="n">
        <v>7.93633826549423</v>
      </c>
      <c r="C2564" s="15" t="n">
        <v>300</v>
      </c>
      <c r="D2564" s="15" t="n">
        <v>675</v>
      </c>
      <c r="E2564" s="15" t="n">
        <v>25</v>
      </c>
      <c r="F2564" s="16" t="n">
        <v>0.63930661313115</v>
      </c>
      <c r="G2564" s="17" t="s">
        <v>101</v>
      </c>
      <c r="H2564" s="18" t="n">
        <v>0.3</v>
      </c>
      <c r="I2564" s="18" t="n">
        <v>1</v>
      </c>
      <c r="J2564" s="19" t="n">
        <v>0.900202583994832</v>
      </c>
      <c r="K2564" s="19" t="n">
        <v>0.447307142622289</v>
      </c>
      <c r="L2564" s="16" t="n">
        <v>12.6173899292436</v>
      </c>
      <c r="M2564" s="19" t="n">
        <v>0.831564421066766</v>
      </c>
      <c r="N2564" s="19" t="n">
        <v>0.511407362903716</v>
      </c>
      <c r="O2564" s="19" t="n">
        <v>0.900202583994832</v>
      </c>
      <c r="P2564" s="19" t="n">
        <v>0.4114558151055</v>
      </c>
      <c r="Q2564" s="17" t="s">
        <v>29</v>
      </c>
      <c r="R2564" s="5" t="str">
        <f aca="false">IF(OR(Q2564="Steel plate",Q2564="Concrete jacket"),"Steel plate or jacket",Q2564)</f>
        <v>Monitor</v>
      </c>
      <c r="S2564" s="5" t="str">
        <f aca="false">IF(O2564&lt;='Tree rules'!$C$4,IF(N2564&lt;='Tree rules'!$C$5,IF(P2564&lt;='Tree rules'!$C$7,"Monitor","Polymer laminate"),IF(P2564&lt;='Tree rules'!$C$8,"Seal cracks","Polymer laminate")),IF(O2564&lt;='Tree rules'!$C$6,IF(P2564&lt;='Tree rules'!$C$9,"Polymer laminate","Steel plate or jacket"),IF(L2564&lt;='Tree rules'!$C$10,"Steel plate or jacket","Polymer laminate")))</f>
        <v>Monitor</v>
      </c>
      <c r="T2564" s="5" t="str">
        <f aca="false">IF(S2564=R2564,"Yes","No")</f>
        <v>Yes</v>
      </c>
    </row>
    <row r="2565" customFormat="false" ht="15" hidden="false" customHeight="false" outlineLevel="0" collapsed="false">
      <c r="A2565" s="15" t="n">
        <v>8561</v>
      </c>
      <c r="B2565" s="16" t="n">
        <v>3.02260976011304</v>
      </c>
      <c r="C2565" s="15" t="n">
        <v>300</v>
      </c>
      <c r="D2565" s="15" t="n">
        <v>300</v>
      </c>
      <c r="E2565" s="15" t="n">
        <v>30</v>
      </c>
      <c r="F2565" s="16" t="n">
        <v>0.831109167616348</v>
      </c>
      <c r="G2565" s="17" t="s">
        <v>101</v>
      </c>
      <c r="H2565" s="18" t="n">
        <v>0.3</v>
      </c>
      <c r="I2565" s="18" t="n">
        <v>1</v>
      </c>
      <c r="J2565" s="19" t="n">
        <v>0.953713022314524</v>
      </c>
      <c r="K2565" s="19" t="n">
        <v>0.402145342421768</v>
      </c>
      <c r="L2565" s="16" t="n">
        <v>11.9944831750518</v>
      </c>
      <c r="M2565" s="19" t="n">
        <v>0.456346020104702</v>
      </c>
      <c r="N2565" s="19" t="n">
        <v>1.07029277543251</v>
      </c>
      <c r="O2565" s="19" t="n">
        <v>0.953713022314524</v>
      </c>
      <c r="P2565" s="19" t="n">
        <v>0.592119549563969</v>
      </c>
      <c r="Q2565" s="17" t="s">
        <v>30</v>
      </c>
      <c r="R2565" s="5" t="str">
        <f aca="false">IF(OR(Q2565="Steel plate",Q2565="Concrete jacket"),"Steel plate or jacket",Q2565)</f>
        <v>Seal cracks</v>
      </c>
      <c r="S2565" s="5" t="str">
        <f aca="false">IF(O2565&lt;='Tree rules'!$C$4,IF(N2565&lt;='Tree rules'!$C$5,IF(P2565&lt;='Tree rules'!$C$7,"Monitor","Polymer laminate"),IF(P2565&lt;='Tree rules'!$C$8,"Seal cracks","Polymer laminate")),IF(O2565&lt;='Tree rules'!$C$6,IF(P2565&lt;='Tree rules'!$C$9,"Polymer laminate","Steel plate or jacket"),IF(L2565&lt;='Tree rules'!$C$10,"Steel plate or jacket","Polymer laminate")))</f>
        <v>Seal cracks</v>
      </c>
      <c r="T2565" s="5" t="str">
        <f aca="false">IF(S2565=R2565,"Yes","No")</f>
        <v>Yes</v>
      </c>
    </row>
    <row r="2566" customFormat="false" ht="15" hidden="false" customHeight="false" outlineLevel="0" collapsed="false">
      <c r="A2566" s="15" t="n">
        <v>8562</v>
      </c>
      <c r="B2566" s="16" t="n">
        <v>4.58392294711114</v>
      </c>
      <c r="C2566" s="15" t="n">
        <v>230</v>
      </c>
      <c r="D2566" s="15" t="n">
        <v>400</v>
      </c>
      <c r="E2566" s="15" t="n">
        <v>25</v>
      </c>
      <c r="F2566" s="16" t="n">
        <v>0.773612658059818</v>
      </c>
      <c r="G2566" s="17" t="s">
        <v>102</v>
      </c>
      <c r="H2566" s="18" t="n">
        <v>0.1</v>
      </c>
      <c r="I2566" s="18" t="n">
        <v>2</v>
      </c>
      <c r="J2566" s="19" t="n">
        <v>0.862806860132726</v>
      </c>
      <c r="K2566" s="19" t="n">
        <v>0.506465653748742</v>
      </c>
      <c r="L2566" s="16" t="n">
        <v>13.5218965991479</v>
      </c>
      <c r="M2566" s="19" t="n">
        <v>0.811438001545674</v>
      </c>
      <c r="N2566" s="19" t="n">
        <v>3.50236063651362</v>
      </c>
      <c r="O2566" s="19" t="n">
        <v>1.28863167978943</v>
      </c>
      <c r="P2566" s="19" t="n">
        <v>0.502062333834348</v>
      </c>
      <c r="Q2566" s="17" t="s">
        <v>31</v>
      </c>
      <c r="R2566" s="5" t="str">
        <f aca="false">IF(OR(Q2566="Steel plate",Q2566="Concrete jacket"),"Steel plate or jacket",Q2566)</f>
        <v>Polymer laminate</v>
      </c>
      <c r="S2566" s="5" t="str">
        <f aca="false">IF(O2566&lt;='Tree rules'!$C$4,IF(N2566&lt;='Tree rules'!$C$5,IF(P2566&lt;='Tree rules'!$C$7,"Monitor","Polymer laminate"),IF(P2566&lt;='Tree rules'!$C$8,"Seal cracks","Polymer laminate")),IF(O2566&lt;='Tree rules'!$C$6,IF(P2566&lt;='Tree rules'!$C$9,"Polymer laminate","Steel plate or jacket"),IF(L2566&lt;='Tree rules'!$C$10,"Steel plate or jacket","Polymer laminate")))</f>
        <v>Polymer laminate</v>
      </c>
      <c r="T2566" s="5" t="str">
        <f aca="false">IF(S2566=R2566,"Yes","No")</f>
        <v>Yes</v>
      </c>
    </row>
    <row r="2567" customFormat="false" ht="15" hidden="false" customHeight="false" outlineLevel="0" collapsed="false">
      <c r="A2567" s="15" t="n">
        <v>8563</v>
      </c>
      <c r="B2567" s="16" t="n">
        <v>4.12278173387103</v>
      </c>
      <c r="C2567" s="15" t="n">
        <v>230</v>
      </c>
      <c r="D2567" s="15" t="n">
        <v>400</v>
      </c>
      <c r="E2567" s="15" t="n">
        <v>25</v>
      </c>
      <c r="F2567" s="16" t="n">
        <v>0.740832460684402</v>
      </c>
      <c r="G2567" s="17" t="s">
        <v>103</v>
      </c>
      <c r="H2567" s="18" t="n">
        <v>0.2</v>
      </c>
      <c r="I2567" s="18" t="n">
        <v>2</v>
      </c>
      <c r="J2567" s="19" t="n">
        <v>0.98340148402313</v>
      </c>
      <c r="K2567" s="19" t="n">
        <v>0.492903366269032</v>
      </c>
      <c r="L2567" s="16" t="n">
        <v>11.6462760843814</v>
      </c>
      <c r="M2567" s="19" t="n">
        <v>0.928282641863464</v>
      </c>
      <c r="N2567" s="19" t="n">
        <v>1.56638391477036</v>
      </c>
      <c r="O2567" s="19" t="n">
        <v>1.4820810661773</v>
      </c>
      <c r="P2567" s="19" t="n">
        <v>0.467472343597966</v>
      </c>
      <c r="Q2567" s="17" t="s">
        <v>31</v>
      </c>
      <c r="R2567" s="5" t="str">
        <f aca="false">IF(OR(Q2567="Steel plate",Q2567="Concrete jacket"),"Steel plate or jacket",Q2567)</f>
        <v>Polymer laminate</v>
      </c>
      <c r="S2567" s="5" t="str">
        <f aca="false">IF(O2567&lt;='Tree rules'!$C$4,IF(N2567&lt;='Tree rules'!$C$5,IF(P2567&lt;='Tree rules'!$C$7,"Monitor","Polymer laminate"),IF(P2567&lt;='Tree rules'!$C$8,"Seal cracks","Polymer laminate")),IF(O2567&lt;='Tree rules'!$C$6,IF(P2567&lt;='Tree rules'!$C$9,"Polymer laminate","Steel plate or jacket"),IF(L2567&lt;='Tree rules'!$C$10,"Steel plate or jacket","Polymer laminate")))</f>
        <v>Steel plate or jacket</v>
      </c>
      <c r="T2567" s="5" t="str">
        <f aca="false">IF(S2567=R2567,"Yes","No")</f>
        <v>No</v>
      </c>
    </row>
    <row r="2568" customFormat="false" ht="15" hidden="false" customHeight="false" outlineLevel="0" collapsed="false">
      <c r="A2568" s="15" t="n">
        <v>8570</v>
      </c>
      <c r="B2568" s="16" t="n">
        <v>4.30641095793809</v>
      </c>
      <c r="C2568" s="15" t="n">
        <v>300</v>
      </c>
      <c r="D2568" s="15" t="n">
        <v>350</v>
      </c>
      <c r="E2568" s="15" t="n">
        <v>20</v>
      </c>
      <c r="F2568" s="16" t="n">
        <v>0.693508312050727</v>
      </c>
      <c r="G2568" s="17" t="s">
        <v>101</v>
      </c>
      <c r="H2568" s="18" t="n">
        <v>0.3</v>
      </c>
      <c r="I2568" s="18" t="n">
        <v>1</v>
      </c>
      <c r="J2568" s="19" t="n">
        <v>0.874654204994015</v>
      </c>
      <c r="K2568" s="19" t="n">
        <v>0.532060945529389</v>
      </c>
      <c r="L2568" s="16" t="n">
        <v>14.2596389335698</v>
      </c>
      <c r="M2568" s="19" t="n">
        <v>0.460687168881855</v>
      </c>
      <c r="N2568" s="19" t="n">
        <v>0.975273856457661</v>
      </c>
      <c r="O2568" s="19" t="n">
        <v>0.874654204994015</v>
      </c>
      <c r="P2568" s="19" t="n">
        <v>0.766587711939274</v>
      </c>
      <c r="Q2568" s="17" t="s">
        <v>29</v>
      </c>
      <c r="R2568" s="5" t="str">
        <f aca="false">IF(OR(Q2568="Steel plate",Q2568="Concrete jacket"),"Steel plate or jacket",Q2568)</f>
        <v>Monitor</v>
      </c>
      <c r="S2568" s="5" t="str">
        <f aca="false">IF(O2568&lt;='Tree rules'!$C$4,IF(N2568&lt;='Tree rules'!$C$5,IF(P2568&lt;='Tree rules'!$C$7,"Monitor","Polymer laminate"),IF(P2568&lt;='Tree rules'!$C$8,"Seal cracks","Polymer laminate")),IF(O2568&lt;='Tree rules'!$C$6,IF(P2568&lt;='Tree rules'!$C$9,"Polymer laminate","Steel plate or jacket"),IF(L2568&lt;='Tree rules'!$C$10,"Steel plate or jacket","Polymer laminate")))</f>
        <v>Monitor</v>
      </c>
      <c r="T2568" s="5" t="str">
        <f aca="false">IF(S2568=R2568,"Yes","No")</f>
        <v>Yes</v>
      </c>
    </row>
    <row r="2569" customFormat="false" ht="15" hidden="false" customHeight="false" outlineLevel="0" collapsed="false">
      <c r="A2569" s="15" t="n">
        <v>8572</v>
      </c>
      <c r="B2569" s="16" t="n">
        <v>5.82400389089173</v>
      </c>
      <c r="C2569" s="15" t="n">
        <v>230</v>
      </c>
      <c r="D2569" s="15" t="n">
        <v>550</v>
      </c>
      <c r="E2569" s="15" t="n">
        <v>30</v>
      </c>
      <c r="F2569" s="16" t="n">
        <v>0.693795479053647</v>
      </c>
      <c r="G2569" s="17" t="s">
        <v>101</v>
      </c>
      <c r="H2569" s="18" t="n">
        <v>0.3</v>
      </c>
      <c r="I2569" s="18" t="n">
        <v>1.5</v>
      </c>
      <c r="J2569" s="19" t="n">
        <v>0.962863709610983</v>
      </c>
      <c r="K2569" s="19" t="n">
        <v>0.518847934761312</v>
      </c>
      <c r="L2569" s="16" t="n">
        <v>11.5555632755788</v>
      </c>
      <c r="M2569" s="19" t="n">
        <v>0.404599936320547</v>
      </c>
      <c r="N2569" s="19" t="n">
        <v>0.804031652440774</v>
      </c>
      <c r="O2569" s="19" t="n">
        <v>1.19450564082234</v>
      </c>
      <c r="P2569" s="19" t="n">
        <v>0.88003929820206</v>
      </c>
      <c r="Q2569" s="17" t="s">
        <v>31</v>
      </c>
      <c r="R2569" s="5" t="str">
        <f aca="false">IF(OR(Q2569="Steel plate",Q2569="Concrete jacket"),"Steel plate or jacket",Q2569)</f>
        <v>Polymer laminate</v>
      </c>
      <c r="S2569" s="5" t="str">
        <f aca="false">IF(O2569&lt;='Tree rules'!$C$4,IF(N2569&lt;='Tree rules'!$C$5,IF(P2569&lt;='Tree rules'!$C$7,"Monitor","Polymer laminate"),IF(P2569&lt;='Tree rules'!$C$8,"Seal cracks","Polymer laminate")),IF(O2569&lt;='Tree rules'!$C$6,IF(P2569&lt;='Tree rules'!$C$9,"Polymer laminate","Steel plate or jacket"),IF(L2569&lt;='Tree rules'!$C$10,"Steel plate or jacket","Polymer laminate")))</f>
        <v>Polymer laminate</v>
      </c>
      <c r="T2569" s="5" t="str">
        <f aca="false">IF(S2569=R2569,"Yes","No")</f>
        <v>Yes</v>
      </c>
    </row>
    <row r="2570" customFormat="false" ht="15" hidden="false" customHeight="false" outlineLevel="0" collapsed="false">
      <c r="A2570" s="15" t="n">
        <v>8574</v>
      </c>
      <c r="B2570" s="16" t="n">
        <v>3.5569978165895</v>
      </c>
      <c r="C2570" s="15" t="n">
        <v>300</v>
      </c>
      <c r="D2570" s="15" t="n">
        <v>300</v>
      </c>
      <c r="E2570" s="15" t="n">
        <v>25</v>
      </c>
      <c r="F2570" s="16" t="n">
        <v>0.791582400904515</v>
      </c>
      <c r="G2570" s="17" t="s">
        <v>101</v>
      </c>
      <c r="H2570" s="18" t="n">
        <v>0.3</v>
      </c>
      <c r="I2570" s="18" t="n">
        <v>1</v>
      </c>
      <c r="J2570" s="19" t="n">
        <v>0.873710502041755</v>
      </c>
      <c r="K2570" s="19" t="n">
        <v>0.508448144352231</v>
      </c>
      <c r="L2570" s="16" t="n">
        <v>14.0039284117697</v>
      </c>
      <c r="M2570" s="19" t="n">
        <v>0.311510804054878</v>
      </c>
      <c r="N2570" s="19" t="n">
        <v>0.76882334331135</v>
      </c>
      <c r="O2570" s="19" t="n">
        <v>0.873710502041755</v>
      </c>
      <c r="P2570" s="19" t="n">
        <v>1.04042351805826</v>
      </c>
      <c r="Q2570" s="17" t="s">
        <v>31</v>
      </c>
      <c r="R2570" s="5" t="str">
        <f aca="false">IF(OR(Q2570="Steel plate",Q2570="Concrete jacket"),"Steel plate or jacket",Q2570)</f>
        <v>Polymer laminate</v>
      </c>
      <c r="S2570" s="5" t="str">
        <f aca="false">IF(O2570&lt;='Tree rules'!$C$4,IF(N2570&lt;='Tree rules'!$C$5,IF(P2570&lt;='Tree rules'!$C$7,"Monitor","Polymer laminate"),IF(P2570&lt;='Tree rules'!$C$8,"Seal cracks","Polymer laminate")),IF(O2570&lt;='Tree rules'!$C$6,IF(P2570&lt;='Tree rules'!$C$9,"Polymer laminate","Steel plate or jacket"),IF(L2570&lt;='Tree rules'!$C$10,"Steel plate or jacket","Polymer laminate")))</f>
        <v>Polymer laminate</v>
      </c>
      <c r="T2570" s="5" t="str">
        <f aca="false">IF(S2570=R2570,"Yes","No")</f>
        <v>Yes</v>
      </c>
    </row>
    <row r="2571" customFormat="false" ht="15" hidden="false" customHeight="false" outlineLevel="0" collapsed="false">
      <c r="A2571" s="15" t="n">
        <v>8576</v>
      </c>
      <c r="B2571" s="16" t="n">
        <v>4.70464245317559</v>
      </c>
      <c r="C2571" s="15" t="n">
        <v>300</v>
      </c>
      <c r="D2571" s="15" t="n">
        <v>450</v>
      </c>
      <c r="E2571" s="15" t="n">
        <v>30</v>
      </c>
      <c r="F2571" s="16" t="n">
        <v>0.520993806565472</v>
      </c>
      <c r="G2571" s="17" t="s">
        <v>101</v>
      </c>
      <c r="H2571" s="18" t="n">
        <v>0.3</v>
      </c>
      <c r="I2571" s="18" t="n">
        <v>1</v>
      </c>
      <c r="J2571" s="19" t="n">
        <v>0.919151826612117</v>
      </c>
      <c r="K2571" s="19" t="n">
        <v>0.432208413553161</v>
      </c>
      <c r="L2571" s="16" t="n">
        <v>11.7030906795413</v>
      </c>
      <c r="M2571" s="19" t="n">
        <v>0.864525672854971</v>
      </c>
      <c r="N2571" s="19" t="n">
        <v>0.94922431295032</v>
      </c>
      <c r="O2571" s="19" t="n">
        <v>0.919151826612117</v>
      </c>
      <c r="P2571" s="19" t="n">
        <v>0.261381614462368</v>
      </c>
      <c r="Q2571" s="17" t="s">
        <v>29</v>
      </c>
      <c r="R2571" s="5" t="str">
        <f aca="false">IF(OR(Q2571="Steel plate",Q2571="Concrete jacket"),"Steel plate or jacket",Q2571)</f>
        <v>Monitor</v>
      </c>
      <c r="S2571" s="5" t="str">
        <f aca="false">IF(O2571&lt;='Tree rules'!$C$4,IF(N2571&lt;='Tree rules'!$C$5,IF(P2571&lt;='Tree rules'!$C$7,"Monitor","Polymer laminate"),IF(P2571&lt;='Tree rules'!$C$8,"Seal cracks","Polymer laminate")),IF(O2571&lt;='Tree rules'!$C$6,IF(P2571&lt;='Tree rules'!$C$9,"Polymer laminate","Steel plate or jacket"),IF(L2571&lt;='Tree rules'!$C$10,"Steel plate or jacket","Polymer laminate")))</f>
        <v>Monitor</v>
      </c>
      <c r="T2571" s="5" t="str">
        <f aca="false">IF(S2571=R2571,"Yes","No")</f>
        <v>Yes</v>
      </c>
    </row>
    <row r="2572" customFormat="false" ht="15" hidden="false" customHeight="false" outlineLevel="0" collapsed="false">
      <c r="A2572" s="15" t="n">
        <v>8578</v>
      </c>
      <c r="B2572" s="16" t="n">
        <v>4.50433975383894</v>
      </c>
      <c r="C2572" s="15" t="n">
        <v>300</v>
      </c>
      <c r="D2572" s="15" t="n">
        <v>450</v>
      </c>
      <c r="E2572" s="15" t="n">
        <v>30</v>
      </c>
      <c r="F2572" s="16" t="n">
        <v>0.663570725510715</v>
      </c>
      <c r="G2572" s="17" t="s">
        <v>103</v>
      </c>
      <c r="H2572" s="18" t="n">
        <v>0.2</v>
      </c>
      <c r="I2572" s="18" t="n">
        <v>1</v>
      </c>
      <c r="J2572" s="19" t="n">
        <v>0.870370051695389</v>
      </c>
      <c r="K2572" s="19" t="n">
        <v>0.524133339838772</v>
      </c>
      <c r="L2572" s="16" t="n">
        <v>11.149355826334</v>
      </c>
      <c r="M2572" s="19" t="n">
        <v>0.783988023492687</v>
      </c>
      <c r="N2572" s="19" t="n">
        <v>0.880075300480197</v>
      </c>
      <c r="O2572" s="19" t="n">
        <v>0.870370051695389</v>
      </c>
      <c r="P2572" s="19" t="n">
        <v>0.3462034430023</v>
      </c>
      <c r="Q2572" s="17" t="s">
        <v>29</v>
      </c>
      <c r="R2572" s="5" t="str">
        <f aca="false">IF(OR(Q2572="Steel plate",Q2572="Concrete jacket"),"Steel plate or jacket",Q2572)</f>
        <v>Monitor</v>
      </c>
      <c r="S2572" s="5" t="str">
        <f aca="false">IF(O2572&lt;='Tree rules'!$C$4,IF(N2572&lt;='Tree rules'!$C$5,IF(P2572&lt;='Tree rules'!$C$7,"Monitor","Polymer laminate"),IF(P2572&lt;='Tree rules'!$C$8,"Seal cracks","Polymer laminate")),IF(O2572&lt;='Tree rules'!$C$6,IF(P2572&lt;='Tree rules'!$C$9,"Polymer laminate","Steel plate or jacket"),IF(L2572&lt;='Tree rules'!$C$10,"Steel plate or jacket","Polymer laminate")))</f>
        <v>Monitor</v>
      </c>
      <c r="T2572" s="5" t="str">
        <f aca="false">IF(S2572=R2572,"Yes","No")</f>
        <v>Yes</v>
      </c>
    </row>
    <row r="2573" customFormat="false" ht="15" hidden="false" customHeight="false" outlineLevel="0" collapsed="false">
      <c r="A2573" s="15" t="n">
        <v>8580</v>
      </c>
      <c r="B2573" s="16" t="n">
        <v>4.78817498905058</v>
      </c>
      <c r="C2573" s="15" t="n">
        <v>300</v>
      </c>
      <c r="D2573" s="15" t="n">
        <v>375</v>
      </c>
      <c r="E2573" s="15" t="n">
        <v>30</v>
      </c>
      <c r="F2573" s="16" t="n">
        <v>0.683367586279351</v>
      </c>
      <c r="G2573" s="17" t="s">
        <v>103</v>
      </c>
      <c r="H2573" s="18" t="n">
        <v>0.2</v>
      </c>
      <c r="I2573" s="18" t="n">
        <v>2</v>
      </c>
      <c r="J2573" s="19" t="n">
        <v>0.957142425076009</v>
      </c>
      <c r="K2573" s="19" t="n">
        <v>0.461552835924351</v>
      </c>
      <c r="L2573" s="16" t="n">
        <v>14.4657854654096</v>
      </c>
      <c r="M2573" s="19" t="n">
        <v>0.522849249096103</v>
      </c>
      <c r="N2573" s="19" t="n">
        <v>1.48888624232846</v>
      </c>
      <c r="O2573" s="19" t="n">
        <v>1.47251304947468</v>
      </c>
      <c r="P2573" s="19" t="n">
        <v>0.834337481233925</v>
      </c>
      <c r="Q2573" s="17" t="s">
        <v>31</v>
      </c>
      <c r="R2573" s="5" t="str">
        <f aca="false">IF(OR(Q2573="Steel plate",Q2573="Concrete jacket"),"Steel plate or jacket",Q2573)</f>
        <v>Polymer laminate</v>
      </c>
      <c r="S2573" s="5" t="str">
        <f aca="false">IF(O2573&lt;='Tree rules'!$C$4,IF(N2573&lt;='Tree rules'!$C$5,IF(P2573&lt;='Tree rules'!$C$7,"Monitor","Polymer laminate"),IF(P2573&lt;='Tree rules'!$C$8,"Seal cracks","Polymer laminate")),IF(O2573&lt;='Tree rules'!$C$6,IF(P2573&lt;='Tree rules'!$C$9,"Polymer laminate","Steel plate or jacket"),IF(L2573&lt;='Tree rules'!$C$10,"Steel plate or jacket","Polymer laminate")))</f>
        <v>Polymer laminate</v>
      </c>
      <c r="T2573" s="5" t="str">
        <f aca="false">IF(S2573=R2573,"Yes","No")</f>
        <v>Yes</v>
      </c>
    </row>
    <row r="2574" customFormat="false" ht="15" hidden="false" customHeight="false" outlineLevel="0" collapsed="false">
      <c r="A2574" s="15" t="n">
        <v>8583</v>
      </c>
      <c r="B2574" s="16" t="n">
        <v>7.54094905529993</v>
      </c>
      <c r="C2574" s="15" t="n">
        <v>230</v>
      </c>
      <c r="D2574" s="15" t="n">
        <v>625</v>
      </c>
      <c r="E2574" s="15" t="n">
        <v>25</v>
      </c>
      <c r="F2574" s="16" t="n">
        <v>0.710178431223674</v>
      </c>
      <c r="G2574" s="17" t="s">
        <v>101</v>
      </c>
      <c r="H2574" s="18" t="n">
        <v>0.3</v>
      </c>
      <c r="I2574" s="18" t="n">
        <v>2</v>
      </c>
      <c r="J2574" s="19" t="n">
        <v>0.85996419353592</v>
      </c>
      <c r="K2574" s="19" t="n">
        <v>0.47910838098521</v>
      </c>
      <c r="L2574" s="16" t="n">
        <v>13.0692357977469</v>
      </c>
      <c r="M2574" s="19" t="n">
        <v>0.904169364423692</v>
      </c>
      <c r="N2574" s="19" t="n">
        <v>0.873592022614054</v>
      </c>
      <c r="O2574" s="19" t="n">
        <v>1.30791233460159</v>
      </c>
      <c r="P2574" s="19" t="n">
        <v>0.51720184029683</v>
      </c>
      <c r="Q2574" s="17" t="s">
        <v>31</v>
      </c>
      <c r="R2574" s="5" t="str">
        <f aca="false">IF(OR(Q2574="Steel plate",Q2574="Concrete jacket"),"Steel plate or jacket",Q2574)</f>
        <v>Polymer laminate</v>
      </c>
      <c r="S2574" s="5" t="str">
        <f aca="false">IF(O2574&lt;='Tree rules'!$C$4,IF(N2574&lt;='Tree rules'!$C$5,IF(P2574&lt;='Tree rules'!$C$7,"Monitor","Polymer laminate"),IF(P2574&lt;='Tree rules'!$C$8,"Seal cracks","Polymer laminate")),IF(O2574&lt;='Tree rules'!$C$6,IF(P2574&lt;='Tree rules'!$C$9,"Polymer laminate","Steel plate or jacket"),IF(L2574&lt;='Tree rules'!$C$10,"Steel plate or jacket","Polymer laminate")))</f>
        <v>Polymer laminate</v>
      </c>
      <c r="T2574" s="5" t="str">
        <f aca="false">IF(S2574=R2574,"Yes","No")</f>
        <v>Yes</v>
      </c>
    </row>
    <row r="2575" customFormat="false" ht="15" hidden="false" customHeight="false" outlineLevel="0" collapsed="false">
      <c r="A2575" s="15" t="n">
        <v>8584</v>
      </c>
      <c r="B2575" s="16" t="n">
        <v>6.99749189971079</v>
      </c>
      <c r="C2575" s="15" t="n">
        <v>300</v>
      </c>
      <c r="D2575" s="15" t="n">
        <v>550</v>
      </c>
      <c r="E2575" s="15" t="n">
        <v>25</v>
      </c>
      <c r="F2575" s="16" t="n">
        <v>0.664887334093078</v>
      </c>
      <c r="G2575" s="17" t="s">
        <v>101</v>
      </c>
      <c r="H2575" s="18" t="n">
        <v>0.3</v>
      </c>
      <c r="I2575" s="18" t="n">
        <v>1</v>
      </c>
      <c r="J2575" s="19" t="n">
        <v>0.879224589575122</v>
      </c>
      <c r="K2575" s="19" t="n">
        <v>0.497897915587875</v>
      </c>
      <c r="L2575" s="16" t="n">
        <v>13.8839124994262</v>
      </c>
      <c r="M2575" s="19" t="n">
        <v>0.864295055927009</v>
      </c>
      <c r="N2575" s="19" t="n">
        <v>0.525851520693048</v>
      </c>
      <c r="O2575" s="19" t="n">
        <v>0.879224589575122</v>
      </c>
      <c r="P2575" s="19" t="n">
        <v>0.440480690787564</v>
      </c>
      <c r="Q2575" s="17" t="s">
        <v>29</v>
      </c>
      <c r="R2575" s="5" t="str">
        <f aca="false">IF(OR(Q2575="Steel plate",Q2575="Concrete jacket"),"Steel plate or jacket",Q2575)</f>
        <v>Monitor</v>
      </c>
      <c r="S2575" s="5" t="str">
        <f aca="false">IF(O2575&lt;='Tree rules'!$C$4,IF(N2575&lt;='Tree rules'!$C$5,IF(P2575&lt;='Tree rules'!$C$7,"Monitor","Polymer laminate"),IF(P2575&lt;='Tree rules'!$C$8,"Seal cracks","Polymer laminate")),IF(O2575&lt;='Tree rules'!$C$6,IF(P2575&lt;='Tree rules'!$C$9,"Polymer laminate","Steel plate or jacket"),IF(L2575&lt;='Tree rules'!$C$10,"Steel plate or jacket","Polymer laminate")))</f>
        <v>Monitor</v>
      </c>
      <c r="T2575" s="5" t="str">
        <f aca="false">IF(S2575=R2575,"Yes","No")</f>
        <v>Yes</v>
      </c>
    </row>
    <row r="2576" customFormat="false" ht="15" hidden="false" customHeight="false" outlineLevel="0" collapsed="false">
      <c r="A2576" s="15" t="n">
        <v>8586</v>
      </c>
      <c r="B2576" s="16" t="n">
        <v>3.70685407210545</v>
      </c>
      <c r="C2576" s="15" t="n">
        <v>230</v>
      </c>
      <c r="D2576" s="15" t="n">
        <v>325</v>
      </c>
      <c r="E2576" s="15" t="n">
        <v>20</v>
      </c>
      <c r="F2576" s="16" t="n">
        <v>0.626653981080713</v>
      </c>
      <c r="G2576" s="17" t="s">
        <v>103</v>
      </c>
      <c r="H2576" s="18" t="n">
        <v>0.2</v>
      </c>
      <c r="I2576" s="18" t="n">
        <v>1</v>
      </c>
      <c r="J2576" s="19" t="n">
        <v>0.850350872172502</v>
      </c>
      <c r="K2576" s="19" t="n">
        <v>0.50169740913454</v>
      </c>
      <c r="L2576" s="16" t="n">
        <v>13.2862153122059</v>
      </c>
      <c r="M2576" s="19" t="n">
        <v>0.792640323153317</v>
      </c>
      <c r="N2576" s="19" t="n">
        <v>1.07837412986793</v>
      </c>
      <c r="O2576" s="19" t="n">
        <v>0.850350872172502</v>
      </c>
      <c r="P2576" s="19" t="n">
        <v>0.367970346333794</v>
      </c>
      <c r="Q2576" s="17" t="s">
        <v>30</v>
      </c>
      <c r="R2576" s="5" t="str">
        <f aca="false">IF(OR(Q2576="Steel plate",Q2576="Concrete jacket"),"Steel plate or jacket",Q2576)</f>
        <v>Seal cracks</v>
      </c>
      <c r="S2576" s="5" t="str">
        <f aca="false">IF(O2576&lt;='Tree rules'!$C$4,IF(N2576&lt;='Tree rules'!$C$5,IF(P2576&lt;='Tree rules'!$C$7,"Monitor","Polymer laminate"),IF(P2576&lt;='Tree rules'!$C$8,"Seal cracks","Polymer laminate")),IF(O2576&lt;='Tree rules'!$C$6,IF(P2576&lt;='Tree rules'!$C$9,"Polymer laminate","Steel plate or jacket"),IF(L2576&lt;='Tree rules'!$C$10,"Steel plate or jacket","Polymer laminate")))</f>
        <v>Seal cracks</v>
      </c>
      <c r="T2576" s="5" t="str">
        <f aca="false">IF(S2576=R2576,"Yes","No")</f>
        <v>Yes</v>
      </c>
    </row>
    <row r="2577" customFormat="false" ht="15" hidden="false" customHeight="false" outlineLevel="0" collapsed="false">
      <c r="A2577" s="15" t="n">
        <v>8595</v>
      </c>
      <c r="B2577" s="16" t="n">
        <v>6.37828046579357</v>
      </c>
      <c r="C2577" s="15" t="n">
        <v>230</v>
      </c>
      <c r="D2577" s="15" t="n">
        <v>500</v>
      </c>
      <c r="E2577" s="15" t="n">
        <v>25</v>
      </c>
      <c r="F2577" s="16" t="n">
        <v>0.604384889109233</v>
      </c>
      <c r="G2577" s="17" t="s">
        <v>101</v>
      </c>
      <c r="H2577" s="18" t="n">
        <v>0.3</v>
      </c>
      <c r="I2577" s="18" t="n">
        <v>1</v>
      </c>
      <c r="J2577" s="19" t="n">
        <v>0.868049256256188</v>
      </c>
      <c r="K2577" s="19" t="n">
        <v>0.603478589094133</v>
      </c>
      <c r="L2577" s="16" t="n">
        <v>14.1112399685698</v>
      </c>
      <c r="M2577" s="19" t="n">
        <v>0.398390818839733</v>
      </c>
      <c r="N2577" s="19" t="n">
        <v>0.844530846509285</v>
      </c>
      <c r="O2577" s="19" t="n">
        <v>0.868049256256188</v>
      </c>
      <c r="P2577" s="19" t="n">
        <v>0.861342223233423</v>
      </c>
      <c r="Q2577" s="17" t="s">
        <v>29</v>
      </c>
      <c r="R2577" s="5" t="str">
        <f aca="false">IF(OR(Q2577="Steel plate",Q2577="Concrete jacket"),"Steel plate or jacket",Q2577)</f>
        <v>Monitor</v>
      </c>
      <c r="S2577" s="5" t="str">
        <f aca="false">IF(O2577&lt;='Tree rules'!$C$4,IF(N2577&lt;='Tree rules'!$C$5,IF(P2577&lt;='Tree rules'!$C$7,"Monitor","Polymer laminate"),IF(P2577&lt;='Tree rules'!$C$8,"Seal cracks","Polymer laminate")),IF(O2577&lt;='Tree rules'!$C$6,IF(P2577&lt;='Tree rules'!$C$9,"Polymer laminate","Steel plate or jacket"),IF(L2577&lt;='Tree rules'!$C$10,"Steel plate or jacket","Polymer laminate")))</f>
        <v>Monitor</v>
      </c>
      <c r="T2577" s="5" t="str">
        <f aca="false">IF(S2577=R2577,"Yes","No")</f>
        <v>Yes</v>
      </c>
    </row>
    <row r="2578" customFormat="false" ht="15" hidden="false" customHeight="false" outlineLevel="0" collapsed="false">
      <c r="A2578" s="15" t="n">
        <v>8597</v>
      </c>
      <c r="B2578" s="16" t="n">
        <v>7.19370092110247</v>
      </c>
      <c r="C2578" s="15" t="n">
        <v>300</v>
      </c>
      <c r="D2578" s="15" t="n">
        <v>625</v>
      </c>
      <c r="E2578" s="15" t="n">
        <v>25</v>
      </c>
      <c r="F2578" s="16" t="n">
        <v>0.594154638976793</v>
      </c>
      <c r="G2578" s="17" t="s">
        <v>102</v>
      </c>
      <c r="H2578" s="18" t="n">
        <v>0.1</v>
      </c>
      <c r="I2578" s="18" t="n">
        <v>2</v>
      </c>
      <c r="J2578" s="19" t="n">
        <v>0.888669885836721</v>
      </c>
      <c r="K2578" s="19" t="n">
        <v>0.649446408751208</v>
      </c>
      <c r="L2578" s="16" t="n">
        <v>12.754788867203</v>
      </c>
      <c r="M2578" s="19" t="n">
        <v>0.535336394948791</v>
      </c>
      <c r="N2578" s="19" t="n">
        <v>3.11828795405218</v>
      </c>
      <c r="O2578" s="19" t="n">
        <v>1.20019630575144</v>
      </c>
      <c r="P2578" s="19" t="n">
        <v>0.714770377699265</v>
      </c>
      <c r="Q2578" s="17" t="s">
        <v>31</v>
      </c>
      <c r="R2578" s="5" t="str">
        <f aca="false">IF(OR(Q2578="Steel plate",Q2578="Concrete jacket"),"Steel plate or jacket",Q2578)</f>
        <v>Polymer laminate</v>
      </c>
      <c r="S2578" s="5" t="str">
        <f aca="false">IF(O2578&lt;='Tree rules'!$C$4,IF(N2578&lt;='Tree rules'!$C$5,IF(P2578&lt;='Tree rules'!$C$7,"Monitor","Polymer laminate"),IF(P2578&lt;='Tree rules'!$C$8,"Seal cracks","Polymer laminate")),IF(O2578&lt;='Tree rules'!$C$6,IF(P2578&lt;='Tree rules'!$C$9,"Polymer laminate","Steel plate or jacket"),IF(L2578&lt;='Tree rules'!$C$10,"Steel plate or jacket","Polymer laminate")))</f>
        <v>Polymer laminate</v>
      </c>
      <c r="T2578" s="5" t="str">
        <f aca="false">IF(S2578=R2578,"Yes","No")</f>
        <v>Yes</v>
      </c>
    </row>
    <row r="2579" customFormat="false" ht="15" hidden="false" customHeight="false" outlineLevel="0" collapsed="false">
      <c r="A2579" s="15" t="n">
        <v>8600</v>
      </c>
      <c r="B2579" s="16" t="n">
        <v>5.60409682464497</v>
      </c>
      <c r="C2579" s="15" t="n">
        <v>230</v>
      </c>
      <c r="D2579" s="15" t="n">
        <v>525</v>
      </c>
      <c r="E2579" s="15" t="n">
        <v>30</v>
      </c>
      <c r="F2579" s="16" t="n">
        <v>0.730006099046008</v>
      </c>
      <c r="G2579" s="17" t="s">
        <v>101</v>
      </c>
      <c r="H2579" s="18" t="n">
        <v>0.3</v>
      </c>
      <c r="I2579" s="18" t="n">
        <v>1</v>
      </c>
      <c r="J2579" s="19" t="n">
        <v>0.955123170951166</v>
      </c>
      <c r="K2579" s="19" t="n">
        <v>0.637670857554372</v>
      </c>
      <c r="L2579" s="16" t="n">
        <v>11.6995758343319</v>
      </c>
      <c r="M2579" s="19" t="n">
        <v>0.945088377320447</v>
      </c>
      <c r="N2579" s="19" t="n">
        <v>0.571438810593887</v>
      </c>
      <c r="O2579" s="19" t="n">
        <v>0.955123170951166</v>
      </c>
      <c r="P2579" s="19" t="n">
        <v>0.409274756840091</v>
      </c>
      <c r="Q2579" s="17" t="s">
        <v>29</v>
      </c>
      <c r="R2579" s="5" t="str">
        <f aca="false">IF(OR(Q2579="Steel plate",Q2579="Concrete jacket"),"Steel plate or jacket",Q2579)</f>
        <v>Monitor</v>
      </c>
      <c r="S2579" s="5" t="str">
        <f aca="false">IF(O2579&lt;='Tree rules'!$C$4,IF(N2579&lt;='Tree rules'!$C$5,IF(P2579&lt;='Tree rules'!$C$7,"Monitor","Polymer laminate"),IF(P2579&lt;='Tree rules'!$C$8,"Seal cracks","Polymer laminate")),IF(O2579&lt;='Tree rules'!$C$6,IF(P2579&lt;='Tree rules'!$C$9,"Polymer laminate","Steel plate or jacket"),IF(L2579&lt;='Tree rules'!$C$10,"Steel plate or jacket","Polymer laminate")))</f>
        <v>Monitor</v>
      </c>
      <c r="T2579" s="5" t="str">
        <f aca="false">IF(S2579=R2579,"Yes","No")</f>
        <v>Yes</v>
      </c>
    </row>
    <row r="2580" customFormat="false" ht="15" hidden="false" customHeight="false" outlineLevel="0" collapsed="false">
      <c r="A2580" s="15" t="n">
        <v>8608</v>
      </c>
      <c r="B2580" s="16" t="n">
        <v>3.19878326470089</v>
      </c>
      <c r="C2580" s="15" t="n">
        <v>300</v>
      </c>
      <c r="D2580" s="15" t="n">
        <v>300</v>
      </c>
      <c r="E2580" s="15" t="n">
        <v>25</v>
      </c>
      <c r="F2580" s="16" t="n">
        <v>0.831109167616348</v>
      </c>
      <c r="G2580" s="17" t="s">
        <v>101</v>
      </c>
      <c r="H2580" s="18" t="n">
        <v>0.3</v>
      </c>
      <c r="I2580" s="18" t="n">
        <v>1</v>
      </c>
      <c r="J2580" s="19" t="n">
        <v>0.880908493005622</v>
      </c>
      <c r="K2580" s="19" t="n">
        <v>0.408359259112771</v>
      </c>
      <c r="L2580" s="16" t="n">
        <v>12.6935843837337</v>
      </c>
      <c r="M2580" s="19" t="n">
        <v>0.759706300701927</v>
      </c>
      <c r="N2580" s="19" t="n">
        <v>0.908201692494287</v>
      </c>
      <c r="O2580" s="19" t="n">
        <v>0.880908493005622</v>
      </c>
      <c r="P2580" s="19" t="n">
        <v>0.39305944436371</v>
      </c>
      <c r="Q2580" s="17" t="s">
        <v>29</v>
      </c>
      <c r="R2580" s="5" t="str">
        <f aca="false">IF(OR(Q2580="Steel plate",Q2580="Concrete jacket"),"Steel plate or jacket",Q2580)</f>
        <v>Monitor</v>
      </c>
      <c r="S2580" s="5" t="str">
        <f aca="false">IF(O2580&lt;='Tree rules'!$C$4,IF(N2580&lt;='Tree rules'!$C$5,IF(P2580&lt;='Tree rules'!$C$7,"Monitor","Polymer laminate"),IF(P2580&lt;='Tree rules'!$C$8,"Seal cracks","Polymer laminate")),IF(O2580&lt;='Tree rules'!$C$6,IF(P2580&lt;='Tree rules'!$C$9,"Polymer laminate","Steel plate or jacket"),IF(L2580&lt;='Tree rules'!$C$10,"Steel plate or jacket","Polymer laminate")))</f>
        <v>Monitor</v>
      </c>
      <c r="T2580" s="5" t="str">
        <f aca="false">IF(S2580=R2580,"Yes","No")</f>
        <v>Yes</v>
      </c>
    </row>
    <row r="2581" customFormat="false" ht="15" hidden="false" customHeight="false" outlineLevel="0" collapsed="false">
      <c r="A2581" s="15" t="n">
        <v>8609</v>
      </c>
      <c r="B2581" s="16" t="n">
        <v>4.42926994130478</v>
      </c>
      <c r="C2581" s="15" t="n">
        <v>230</v>
      </c>
      <c r="D2581" s="15" t="n">
        <v>425</v>
      </c>
      <c r="E2581" s="15" t="n">
        <v>25</v>
      </c>
      <c r="F2581" s="16" t="n">
        <v>0.922619845496142</v>
      </c>
      <c r="G2581" s="17" t="s">
        <v>103</v>
      </c>
      <c r="H2581" s="18" t="n">
        <v>0.2</v>
      </c>
      <c r="I2581" s="18" t="n">
        <v>1</v>
      </c>
      <c r="J2581" s="19" t="n">
        <v>0.902890034008875</v>
      </c>
      <c r="K2581" s="19" t="n">
        <v>0.425571117710834</v>
      </c>
      <c r="L2581" s="16" t="n">
        <v>11.6867280773213</v>
      </c>
      <c r="M2581" s="19" t="n">
        <v>0.389313742623638</v>
      </c>
      <c r="N2581" s="19" t="n">
        <v>0.918506433711058</v>
      </c>
      <c r="O2581" s="19" t="n">
        <v>0.902890034008875</v>
      </c>
      <c r="P2581" s="19" t="n">
        <v>0.879391208180998</v>
      </c>
      <c r="Q2581" s="17" t="s">
        <v>29</v>
      </c>
      <c r="R2581" s="5" t="str">
        <f aca="false">IF(OR(Q2581="Steel plate",Q2581="Concrete jacket"),"Steel plate or jacket",Q2581)</f>
        <v>Monitor</v>
      </c>
      <c r="S2581" s="5" t="str">
        <f aca="false">IF(O2581&lt;='Tree rules'!$C$4,IF(N2581&lt;='Tree rules'!$C$5,IF(P2581&lt;='Tree rules'!$C$7,"Monitor","Polymer laminate"),IF(P2581&lt;='Tree rules'!$C$8,"Seal cracks","Polymer laminate")),IF(O2581&lt;='Tree rules'!$C$6,IF(P2581&lt;='Tree rules'!$C$9,"Polymer laminate","Steel plate or jacket"),IF(L2581&lt;='Tree rules'!$C$10,"Steel plate or jacket","Polymer laminate")))</f>
        <v>Monitor</v>
      </c>
      <c r="T2581" s="5" t="str">
        <f aca="false">IF(S2581=R2581,"Yes","No")</f>
        <v>Yes</v>
      </c>
    </row>
    <row r="2582" customFormat="false" ht="15" hidden="false" customHeight="false" outlineLevel="0" collapsed="false">
      <c r="A2582" s="15" t="n">
        <v>8610</v>
      </c>
      <c r="B2582" s="16" t="n">
        <v>7.18065465310485</v>
      </c>
      <c r="C2582" s="15" t="n">
        <v>300</v>
      </c>
      <c r="D2582" s="15" t="n">
        <v>700</v>
      </c>
      <c r="E2582" s="15" t="n">
        <v>30</v>
      </c>
      <c r="F2582" s="16" t="n">
        <v>0.642452485396686</v>
      </c>
      <c r="G2582" s="17" t="s">
        <v>101</v>
      </c>
      <c r="H2582" s="18" t="n">
        <v>0.3</v>
      </c>
      <c r="I2582" s="18" t="n">
        <v>1</v>
      </c>
      <c r="J2582" s="19" t="n">
        <v>0.902682043221702</v>
      </c>
      <c r="K2582" s="19" t="n">
        <v>0.534883693313324</v>
      </c>
      <c r="L2582" s="16" t="n">
        <v>11.0132740078295</v>
      </c>
      <c r="M2582" s="19" t="n">
        <v>0.537149509181831</v>
      </c>
      <c r="N2582" s="19" t="n">
        <v>0.630344270825659</v>
      </c>
      <c r="O2582" s="19" t="n">
        <v>0.902682043221702</v>
      </c>
      <c r="P2582" s="19" t="n">
        <v>0.5396946959436</v>
      </c>
      <c r="Q2582" s="17" t="s">
        <v>29</v>
      </c>
      <c r="R2582" s="5" t="str">
        <f aca="false">IF(OR(Q2582="Steel plate",Q2582="Concrete jacket"),"Steel plate or jacket",Q2582)</f>
        <v>Monitor</v>
      </c>
      <c r="S2582" s="5" t="str">
        <f aca="false">IF(O2582&lt;='Tree rules'!$C$4,IF(N2582&lt;='Tree rules'!$C$5,IF(P2582&lt;='Tree rules'!$C$7,"Monitor","Polymer laminate"),IF(P2582&lt;='Tree rules'!$C$8,"Seal cracks","Polymer laminate")),IF(O2582&lt;='Tree rules'!$C$6,IF(P2582&lt;='Tree rules'!$C$9,"Polymer laminate","Steel plate or jacket"),IF(L2582&lt;='Tree rules'!$C$10,"Steel plate or jacket","Polymer laminate")))</f>
        <v>Monitor</v>
      </c>
      <c r="T2582" s="5" t="str">
        <f aca="false">IF(S2582=R2582,"Yes","No")</f>
        <v>Yes</v>
      </c>
    </row>
    <row r="2583" customFormat="false" ht="15" hidden="false" customHeight="false" outlineLevel="0" collapsed="false">
      <c r="A2583" s="15" t="n">
        <v>8614</v>
      </c>
      <c r="B2583" s="16" t="n">
        <v>3.72928329596455</v>
      </c>
      <c r="C2583" s="15" t="n">
        <v>300</v>
      </c>
      <c r="D2583" s="15" t="n">
        <v>300</v>
      </c>
      <c r="E2583" s="15" t="n">
        <v>30</v>
      </c>
      <c r="F2583" s="16" t="n">
        <v>0.589048622548086</v>
      </c>
      <c r="G2583" s="17" t="s">
        <v>101</v>
      </c>
      <c r="H2583" s="18" t="n">
        <v>0.3</v>
      </c>
      <c r="I2583" s="18" t="n">
        <v>1</v>
      </c>
      <c r="J2583" s="19" t="n">
        <v>0.957230471082511</v>
      </c>
      <c r="K2583" s="19" t="n">
        <v>0.418404833597927</v>
      </c>
      <c r="L2583" s="16" t="n">
        <v>14.5675128748615</v>
      </c>
      <c r="M2583" s="19" t="n">
        <v>0.316546463453745</v>
      </c>
      <c r="N2583" s="19" t="n">
        <v>0.747347375113194</v>
      </c>
      <c r="O2583" s="19" t="n">
        <v>0.957230471082511</v>
      </c>
      <c r="P2583" s="19" t="n">
        <v>0.798758900568168</v>
      </c>
      <c r="Q2583" s="17" t="s">
        <v>29</v>
      </c>
      <c r="R2583" s="5" t="str">
        <f aca="false">IF(OR(Q2583="Steel plate",Q2583="Concrete jacket"),"Steel plate or jacket",Q2583)</f>
        <v>Monitor</v>
      </c>
      <c r="S2583" s="5" t="str">
        <f aca="false">IF(O2583&lt;='Tree rules'!$C$4,IF(N2583&lt;='Tree rules'!$C$5,IF(P2583&lt;='Tree rules'!$C$7,"Monitor","Polymer laminate"),IF(P2583&lt;='Tree rules'!$C$8,"Seal cracks","Polymer laminate")),IF(O2583&lt;='Tree rules'!$C$6,IF(P2583&lt;='Tree rules'!$C$9,"Polymer laminate","Steel plate or jacket"),IF(L2583&lt;='Tree rules'!$C$10,"Steel plate or jacket","Polymer laminate")))</f>
        <v>Monitor</v>
      </c>
      <c r="T2583" s="5" t="str">
        <f aca="false">IF(S2583=R2583,"Yes","No")</f>
        <v>Yes</v>
      </c>
    </row>
    <row r="2584" customFormat="false" ht="15" hidden="false" customHeight="false" outlineLevel="0" collapsed="false">
      <c r="A2584" s="15" t="n">
        <v>8617</v>
      </c>
      <c r="B2584" s="16" t="n">
        <v>3.56657694310195</v>
      </c>
      <c r="C2584" s="15" t="n">
        <v>300</v>
      </c>
      <c r="D2584" s="15" t="n">
        <v>350</v>
      </c>
      <c r="E2584" s="15" t="n">
        <v>30</v>
      </c>
      <c r="F2584" s="16" t="n">
        <v>1.09463158661665</v>
      </c>
      <c r="G2584" s="17" t="s">
        <v>102</v>
      </c>
      <c r="H2584" s="18" t="n">
        <v>0.1</v>
      </c>
      <c r="I2584" s="18" t="n">
        <v>1</v>
      </c>
      <c r="J2584" s="19" t="n">
        <v>0.878220374294921</v>
      </c>
      <c r="K2584" s="19" t="n">
        <v>0.492039615549155</v>
      </c>
      <c r="L2584" s="16" t="n">
        <v>12.4270973627246</v>
      </c>
      <c r="M2584" s="19" t="n">
        <v>0.605693671659275</v>
      </c>
      <c r="N2584" s="19" t="n">
        <v>2.70732925613783</v>
      </c>
      <c r="O2584" s="19" t="n">
        <v>0.878220374294921</v>
      </c>
      <c r="P2584" s="19" t="n">
        <v>0.557388332614064</v>
      </c>
      <c r="Q2584" s="17" t="s">
        <v>30</v>
      </c>
      <c r="R2584" s="5" t="str">
        <f aca="false">IF(OR(Q2584="Steel plate",Q2584="Concrete jacket"),"Steel plate or jacket",Q2584)</f>
        <v>Seal cracks</v>
      </c>
      <c r="S2584" s="5" t="str">
        <f aca="false">IF(O2584&lt;='Tree rules'!$C$4,IF(N2584&lt;='Tree rules'!$C$5,IF(P2584&lt;='Tree rules'!$C$7,"Monitor","Polymer laminate"),IF(P2584&lt;='Tree rules'!$C$8,"Seal cracks","Polymer laminate")),IF(O2584&lt;='Tree rules'!$C$6,IF(P2584&lt;='Tree rules'!$C$9,"Polymer laminate","Steel plate or jacket"),IF(L2584&lt;='Tree rules'!$C$10,"Steel plate or jacket","Polymer laminate")))</f>
        <v>Seal cracks</v>
      </c>
      <c r="T2584" s="5" t="str">
        <f aca="false">IF(S2584=R2584,"Yes","No")</f>
        <v>Yes</v>
      </c>
    </row>
    <row r="2585" customFormat="false" ht="15" hidden="false" customHeight="false" outlineLevel="0" collapsed="false">
      <c r="A2585" s="15" t="n">
        <v>8618</v>
      </c>
      <c r="B2585" s="16" t="n">
        <v>4.00022380428925</v>
      </c>
      <c r="C2585" s="15" t="n">
        <v>230</v>
      </c>
      <c r="D2585" s="15" t="n">
        <v>325</v>
      </c>
      <c r="E2585" s="15" t="n">
        <v>25</v>
      </c>
      <c r="F2585" s="16" t="n">
        <v>0.699968036696473</v>
      </c>
      <c r="G2585" s="17" t="s">
        <v>101</v>
      </c>
      <c r="H2585" s="18" t="n">
        <v>0.3</v>
      </c>
      <c r="I2585" s="18" t="n">
        <v>1.5</v>
      </c>
      <c r="J2585" s="19" t="n">
        <v>0.905377356159468</v>
      </c>
      <c r="K2585" s="19" t="n">
        <v>0.497261545855127</v>
      </c>
      <c r="L2585" s="16" t="n">
        <v>14.2356719013852</v>
      </c>
      <c r="M2585" s="19" t="n">
        <v>0.32800812513087</v>
      </c>
      <c r="N2585" s="19" t="n">
        <v>0.805608409601242</v>
      </c>
      <c r="O2585" s="19" t="n">
        <v>1.13296136238616</v>
      </c>
      <c r="P2585" s="19" t="n">
        <v>1.1119965733389</v>
      </c>
      <c r="Q2585" s="17" t="s">
        <v>31</v>
      </c>
      <c r="R2585" s="5" t="str">
        <f aca="false">IF(OR(Q2585="Steel plate",Q2585="Concrete jacket"),"Steel plate or jacket",Q2585)</f>
        <v>Polymer laminate</v>
      </c>
      <c r="S2585" s="5" t="str">
        <f aca="false">IF(O2585&lt;='Tree rules'!$C$4,IF(N2585&lt;='Tree rules'!$C$5,IF(P2585&lt;='Tree rules'!$C$7,"Monitor","Polymer laminate"),IF(P2585&lt;='Tree rules'!$C$8,"Seal cracks","Polymer laminate")),IF(O2585&lt;='Tree rules'!$C$6,IF(P2585&lt;='Tree rules'!$C$9,"Polymer laminate","Steel plate or jacket"),IF(L2585&lt;='Tree rules'!$C$10,"Steel plate or jacket","Polymer laminate")))</f>
        <v>Polymer laminate</v>
      </c>
      <c r="T2585" s="5" t="str">
        <f aca="false">IF(S2585=R2585,"Yes","No")</f>
        <v>Yes</v>
      </c>
    </row>
    <row r="2586" customFormat="false" ht="15" hidden="false" customHeight="false" outlineLevel="0" collapsed="false">
      <c r="A2586" s="15" t="n">
        <v>8619</v>
      </c>
      <c r="B2586" s="16" t="n">
        <v>7.07572802449581</v>
      </c>
      <c r="C2586" s="15" t="n">
        <v>230</v>
      </c>
      <c r="D2586" s="15" t="n">
        <v>650</v>
      </c>
      <c r="E2586" s="15" t="n">
        <v>25</v>
      </c>
      <c r="F2586" s="16" t="n">
        <v>0.680685971455249</v>
      </c>
      <c r="G2586" s="17" t="s">
        <v>101</v>
      </c>
      <c r="H2586" s="18" t="n">
        <v>0.3</v>
      </c>
      <c r="I2586" s="18" t="n">
        <v>1</v>
      </c>
      <c r="J2586" s="19" t="n">
        <v>0.952289203821176</v>
      </c>
      <c r="K2586" s="19" t="n">
        <v>0.525273032630675</v>
      </c>
      <c r="L2586" s="16" t="n">
        <v>11.7537010373685</v>
      </c>
      <c r="M2586" s="19" t="n">
        <v>0.493186070091981</v>
      </c>
      <c r="N2586" s="19" t="n">
        <v>0.670882119472018</v>
      </c>
      <c r="O2586" s="19" t="n">
        <v>0.952289203821176</v>
      </c>
      <c r="P2586" s="19" t="n">
        <v>0.709462710445847</v>
      </c>
      <c r="Q2586" s="17" t="s">
        <v>29</v>
      </c>
      <c r="R2586" s="5" t="str">
        <f aca="false">IF(OR(Q2586="Steel plate",Q2586="Concrete jacket"),"Steel plate or jacket",Q2586)</f>
        <v>Monitor</v>
      </c>
      <c r="S2586" s="5" t="str">
        <f aca="false">IF(O2586&lt;='Tree rules'!$C$4,IF(N2586&lt;='Tree rules'!$C$5,IF(P2586&lt;='Tree rules'!$C$7,"Monitor","Polymer laminate"),IF(P2586&lt;='Tree rules'!$C$8,"Seal cracks","Polymer laminate")),IF(O2586&lt;='Tree rules'!$C$6,IF(P2586&lt;='Tree rules'!$C$9,"Polymer laminate","Steel plate or jacket"),IF(L2586&lt;='Tree rules'!$C$10,"Steel plate or jacket","Polymer laminate")))</f>
        <v>Monitor</v>
      </c>
      <c r="T2586" s="5" t="str">
        <f aca="false">IF(S2586=R2586,"Yes","No")</f>
        <v>Yes</v>
      </c>
    </row>
    <row r="2587" customFormat="false" ht="15" hidden="false" customHeight="false" outlineLevel="0" collapsed="false">
      <c r="A2587" s="15" t="n">
        <v>8628</v>
      </c>
      <c r="B2587" s="16" t="n">
        <v>3.9583661984607</v>
      </c>
      <c r="C2587" s="15" t="n">
        <v>230</v>
      </c>
      <c r="D2587" s="15" t="n">
        <v>350</v>
      </c>
      <c r="E2587" s="15" t="n">
        <v>25</v>
      </c>
      <c r="F2587" s="16" t="n">
        <v>0.675914152273913</v>
      </c>
      <c r="G2587" s="17" t="s">
        <v>102</v>
      </c>
      <c r="H2587" s="18" t="n">
        <v>0.1</v>
      </c>
      <c r="I2587" s="18" t="n">
        <v>1</v>
      </c>
      <c r="J2587" s="19" t="n">
        <v>0.98985740683185</v>
      </c>
      <c r="K2587" s="19" t="n">
        <v>0.601090076848837</v>
      </c>
      <c r="L2587" s="16" t="n">
        <v>13.602632984401</v>
      </c>
      <c r="M2587" s="19" t="n">
        <v>0.553160578341387</v>
      </c>
      <c r="N2587" s="19" t="n">
        <v>2.69346927004823</v>
      </c>
      <c r="O2587" s="19" t="n">
        <v>0.98985740683185</v>
      </c>
      <c r="P2587" s="19" t="n">
        <v>0.589531771618233</v>
      </c>
      <c r="Q2587" s="17" t="s">
        <v>30</v>
      </c>
      <c r="R2587" s="5" t="str">
        <f aca="false">IF(OR(Q2587="Steel plate",Q2587="Concrete jacket"),"Steel plate or jacket",Q2587)</f>
        <v>Seal cracks</v>
      </c>
      <c r="S2587" s="5" t="str">
        <f aca="false">IF(O2587&lt;='Tree rules'!$C$4,IF(N2587&lt;='Tree rules'!$C$5,IF(P2587&lt;='Tree rules'!$C$7,"Monitor","Polymer laminate"),IF(P2587&lt;='Tree rules'!$C$8,"Seal cracks","Polymer laminate")),IF(O2587&lt;='Tree rules'!$C$6,IF(P2587&lt;='Tree rules'!$C$9,"Polymer laminate","Steel plate or jacket"),IF(L2587&lt;='Tree rules'!$C$10,"Steel plate or jacket","Polymer laminate")))</f>
        <v>Seal cracks</v>
      </c>
      <c r="T2587" s="5" t="str">
        <f aca="false">IF(S2587=R2587,"Yes","No")</f>
        <v>Yes</v>
      </c>
    </row>
    <row r="2588" customFormat="false" ht="15" hidden="false" customHeight="false" outlineLevel="0" collapsed="false">
      <c r="A2588" s="15" t="n">
        <v>8635</v>
      </c>
      <c r="B2588" s="16" t="n">
        <v>6.70752829974576</v>
      </c>
      <c r="C2588" s="15" t="n">
        <v>300</v>
      </c>
      <c r="D2588" s="15" t="n">
        <v>525</v>
      </c>
      <c r="E2588" s="15" t="n">
        <v>30</v>
      </c>
      <c r="F2588" s="16" t="n">
        <v>0.699589178252424</v>
      </c>
      <c r="G2588" s="17" t="s">
        <v>101</v>
      </c>
      <c r="H2588" s="18" t="n">
        <v>0.3</v>
      </c>
      <c r="I2588" s="18" t="n">
        <v>2</v>
      </c>
      <c r="J2588" s="19" t="n">
        <v>0.878167404183687</v>
      </c>
      <c r="K2588" s="19" t="n">
        <v>0.520687005332272</v>
      </c>
      <c r="L2588" s="16" t="n">
        <v>14.0031906048972</v>
      </c>
      <c r="M2588" s="19" t="n">
        <v>0.665704408544943</v>
      </c>
      <c r="N2588" s="19" t="n">
        <v>0.861382011167545</v>
      </c>
      <c r="O2588" s="19" t="n">
        <v>1.29908445250256</v>
      </c>
      <c r="P2588" s="19" t="n">
        <v>0.681177472938622</v>
      </c>
      <c r="Q2588" s="17" t="s">
        <v>31</v>
      </c>
      <c r="R2588" s="5" t="str">
        <f aca="false">IF(OR(Q2588="Steel plate",Q2588="Concrete jacket"),"Steel plate or jacket",Q2588)</f>
        <v>Polymer laminate</v>
      </c>
      <c r="S2588" s="5" t="str">
        <f aca="false">IF(O2588&lt;='Tree rules'!$C$4,IF(N2588&lt;='Tree rules'!$C$5,IF(P2588&lt;='Tree rules'!$C$7,"Monitor","Polymer laminate"),IF(P2588&lt;='Tree rules'!$C$8,"Seal cracks","Polymer laminate")),IF(O2588&lt;='Tree rules'!$C$6,IF(P2588&lt;='Tree rules'!$C$9,"Polymer laminate","Steel plate or jacket"),IF(L2588&lt;='Tree rules'!$C$10,"Steel plate or jacket","Polymer laminate")))</f>
        <v>Polymer laminate</v>
      </c>
      <c r="T2588" s="5" t="str">
        <f aca="false">IF(S2588=R2588,"Yes","No")</f>
        <v>Yes</v>
      </c>
    </row>
    <row r="2589" customFormat="false" ht="15" hidden="false" customHeight="false" outlineLevel="0" collapsed="false">
      <c r="A2589" s="15" t="n">
        <v>8637</v>
      </c>
      <c r="B2589" s="16" t="n">
        <v>6.25574820263231</v>
      </c>
      <c r="C2589" s="15" t="n">
        <v>230</v>
      </c>
      <c r="D2589" s="15" t="n">
        <v>600</v>
      </c>
      <c r="E2589" s="15" t="n">
        <v>25</v>
      </c>
      <c r="F2589" s="16" t="n">
        <v>0.763078128149088</v>
      </c>
      <c r="G2589" s="17" t="s">
        <v>102</v>
      </c>
      <c r="H2589" s="18" t="n">
        <v>0.1</v>
      </c>
      <c r="I2589" s="18" t="n">
        <v>2</v>
      </c>
      <c r="J2589" s="19" t="n">
        <v>0.924942073722506</v>
      </c>
      <c r="K2589" s="19" t="n">
        <v>0.488448029987168</v>
      </c>
      <c r="L2589" s="16" t="n">
        <v>11.6494379937287</v>
      </c>
      <c r="M2589" s="19" t="n">
        <v>0.314657781471462</v>
      </c>
      <c r="N2589" s="19" t="n">
        <v>3.89479875974307</v>
      </c>
      <c r="O2589" s="19" t="n">
        <v>1.39809801368301</v>
      </c>
      <c r="P2589" s="19" t="n">
        <v>1.28844261721809</v>
      </c>
      <c r="Q2589" s="17" t="s">
        <v>104</v>
      </c>
      <c r="R2589" s="5" t="str">
        <f aca="false">IF(OR(Q2589="Steel plate",Q2589="Concrete jacket"),"Steel plate or jacket",Q2589)</f>
        <v>Steel plate or jacket</v>
      </c>
      <c r="S2589" s="5" t="str">
        <f aca="false">IF(O2589&lt;='Tree rules'!$C$4,IF(N2589&lt;='Tree rules'!$C$5,IF(P2589&lt;='Tree rules'!$C$7,"Monitor","Polymer laminate"),IF(P2589&lt;='Tree rules'!$C$8,"Seal cracks","Polymer laminate")),IF(O2589&lt;='Tree rules'!$C$6,IF(P2589&lt;='Tree rules'!$C$9,"Polymer laminate","Steel plate or jacket"),IF(L2589&lt;='Tree rules'!$C$10,"Steel plate or jacket","Polymer laminate")))</f>
        <v>Steel plate or jacket</v>
      </c>
      <c r="T2589" s="5" t="str">
        <f aca="false">IF(S2589=R2589,"Yes","No")</f>
        <v>Yes</v>
      </c>
    </row>
    <row r="2590" customFormat="false" ht="15" hidden="false" customHeight="false" outlineLevel="0" collapsed="false">
      <c r="A2590" s="15" t="n">
        <v>8638</v>
      </c>
      <c r="B2590" s="16" t="n">
        <v>3.49042965121195</v>
      </c>
      <c r="C2590" s="15" t="n">
        <v>300</v>
      </c>
      <c r="D2590" s="15" t="n">
        <v>300</v>
      </c>
      <c r="E2590" s="15" t="n">
        <v>30</v>
      </c>
      <c r="F2590" s="16" t="n">
        <v>0.841263304726974</v>
      </c>
      <c r="G2590" s="17" t="s">
        <v>102</v>
      </c>
      <c r="H2590" s="18" t="n">
        <v>0.1</v>
      </c>
      <c r="I2590" s="18" t="n">
        <v>1</v>
      </c>
      <c r="J2590" s="19" t="n">
        <v>0.920543381276087</v>
      </c>
      <c r="K2590" s="19" t="n">
        <v>0.426559902271693</v>
      </c>
      <c r="L2590" s="16" t="n">
        <v>14.6043081640667</v>
      </c>
      <c r="M2590" s="19" t="n">
        <v>0.702409497399349</v>
      </c>
      <c r="N2590" s="19" t="n">
        <v>2.82530256986025</v>
      </c>
      <c r="O2590" s="19" t="n">
        <v>0.920543381276087</v>
      </c>
      <c r="P2590" s="19" t="n">
        <v>0.423154077212094</v>
      </c>
      <c r="Q2590" s="17" t="s">
        <v>30</v>
      </c>
      <c r="R2590" s="5" t="str">
        <f aca="false">IF(OR(Q2590="Steel plate",Q2590="Concrete jacket"),"Steel plate or jacket",Q2590)</f>
        <v>Seal cracks</v>
      </c>
      <c r="S2590" s="5" t="str">
        <f aca="false">IF(O2590&lt;='Tree rules'!$C$4,IF(N2590&lt;='Tree rules'!$C$5,IF(P2590&lt;='Tree rules'!$C$7,"Monitor","Polymer laminate"),IF(P2590&lt;='Tree rules'!$C$8,"Seal cracks","Polymer laminate")),IF(O2590&lt;='Tree rules'!$C$6,IF(P2590&lt;='Tree rules'!$C$9,"Polymer laminate","Steel plate or jacket"),IF(L2590&lt;='Tree rules'!$C$10,"Steel plate or jacket","Polymer laminate")))</f>
        <v>Seal cracks</v>
      </c>
      <c r="T2590" s="5" t="str">
        <f aca="false">IF(S2590=R2590,"Yes","No")</f>
        <v>Yes</v>
      </c>
    </row>
    <row r="2591" customFormat="false" ht="15" hidden="false" customHeight="false" outlineLevel="0" collapsed="false">
      <c r="A2591" s="15" t="n">
        <v>8640</v>
      </c>
      <c r="B2591" s="16" t="n">
        <v>3.15397480997829</v>
      </c>
      <c r="C2591" s="15" t="n">
        <v>230</v>
      </c>
      <c r="D2591" s="15" t="n">
        <v>300</v>
      </c>
      <c r="E2591" s="15" t="n">
        <v>20</v>
      </c>
      <c r="F2591" s="16" t="n">
        <v>0.731533308458238</v>
      </c>
      <c r="G2591" s="17" t="s">
        <v>102</v>
      </c>
      <c r="H2591" s="18" t="n">
        <v>0.1</v>
      </c>
      <c r="I2591" s="18" t="n">
        <v>1.5</v>
      </c>
      <c r="J2591" s="19" t="n">
        <v>0.967217115297655</v>
      </c>
      <c r="K2591" s="19" t="n">
        <v>0.647735583678943</v>
      </c>
      <c r="L2591" s="16" t="n">
        <v>13.1965473220849</v>
      </c>
      <c r="M2591" s="19" t="n">
        <v>0.95126112701785</v>
      </c>
      <c r="N2591" s="19" t="n">
        <v>3.369214757379</v>
      </c>
      <c r="O2591" s="19" t="n">
        <v>1.13757520158569</v>
      </c>
      <c r="P2591" s="19" t="n">
        <v>0.38433983417123</v>
      </c>
      <c r="Q2591" s="17" t="s">
        <v>31</v>
      </c>
      <c r="R2591" s="5" t="str">
        <f aca="false">IF(OR(Q2591="Steel plate",Q2591="Concrete jacket"),"Steel plate or jacket",Q2591)</f>
        <v>Polymer laminate</v>
      </c>
      <c r="S2591" s="5" t="str">
        <f aca="false">IF(O2591&lt;='Tree rules'!$C$4,IF(N2591&lt;='Tree rules'!$C$5,IF(P2591&lt;='Tree rules'!$C$7,"Monitor","Polymer laminate"),IF(P2591&lt;='Tree rules'!$C$8,"Seal cracks","Polymer laminate")),IF(O2591&lt;='Tree rules'!$C$6,IF(P2591&lt;='Tree rules'!$C$9,"Polymer laminate","Steel plate or jacket"),IF(L2591&lt;='Tree rules'!$C$10,"Steel plate or jacket","Polymer laminate")))</f>
        <v>Polymer laminate</v>
      </c>
      <c r="T2591" s="5" t="str">
        <f aca="false">IF(S2591=R2591,"Yes","No")</f>
        <v>Yes</v>
      </c>
    </row>
    <row r="2592" customFormat="false" ht="15" hidden="false" customHeight="false" outlineLevel="0" collapsed="false">
      <c r="A2592" s="15" t="n">
        <v>8642</v>
      </c>
      <c r="B2592" s="16" t="n">
        <v>7.59205466984311</v>
      </c>
      <c r="C2592" s="15" t="n">
        <v>300</v>
      </c>
      <c r="D2592" s="15" t="n">
        <v>675</v>
      </c>
      <c r="E2592" s="15" t="n">
        <v>25</v>
      </c>
      <c r="F2592" s="16" t="n">
        <v>0.668068613203571</v>
      </c>
      <c r="G2592" s="17" t="s">
        <v>101</v>
      </c>
      <c r="H2592" s="18" t="n">
        <v>0.3</v>
      </c>
      <c r="I2592" s="18" t="n">
        <v>1.5</v>
      </c>
      <c r="J2592" s="19" t="n">
        <v>0.875163980868138</v>
      </c>
      <c r="K2592" s="19" t="n">
        <v>0.61038060849124</v>
      </c>
      <c r="L2592" s="16" t="n">
        <v>12.1085401432904</v>
      </c>
      <c r="M2592" s="19" t="n">
        <v>0.904236563382075</v>
      </c>
      <c r="N2592" s="19" t="n">
        <v>0.673151632390575</v>
      </c>
      <c r="O2592" s="19" t="n">
        <v>1.04565440971625</v>
      </c>
      <c r="P2592" s="19" t="n">
        <v>0.451529837942035</v>
      </c>
      <c r="Q2592" s="17" t="s">
        <v>31</v>
      </c>
      <c r="R2592" s="5" t="str">
        <f aca="false">IF(OR(Q2592="Steel plate",Q2592="Concrete jacket"),"Steel plate or jacket",Q2592)</f>
        <v>Polymer laminate</v>
      </c>
      <c r="S2592" s="5" t="str">
        <f aca="false">IF(O2592&lt;='Tree rules'!$C$4,IF(N2592&lt;='Tree rules'!$C$5,IF(P2592&lt;='Tree rules'!$C$7,"Monitor","Polymer laminate"),IF(P2592&lt;='Tree rules'!$C$8,"Seal cracks","Polymer laminate")),IF(O2592&lt;='Tree rules'!$C$6,IF(P2592&lt;='Tree rules'!$C$9,"Polymer laminate","Steel plate or jacket"),IF(L2592&lt;='Tree rules'!$C$10,"Steel plate or jacket","Polymer laminate")))</f>
        <v>Polymer laminate</v>
      </c>
      <c r="T2592" s="5" t="str">
        <f aca="false">IF(S2592=R2592,"Yes","No")</f>
        <v>Yes</v>
      </c>
    </row>
    <row r="2593" customFormat="false" ht="15" hidden="false" customHeight="false" outlineLevel="0" collapsed="false">
      <c r="A2593" s="15" t="n">
        <v>8644</v>
      </c>
      <c r="B2593" s="16" t="n">
        <v>7.51168547074299</v>
      </c>
      <c r="C2593" s="15" t="n">
        <v>300</v>
      </c>
      <c r="D2593" s="15" t="n">
        <v>600</v>
      </c>
      <c r="E2593" s="15" t="n">
        <v>30</v>
      </c>
      <c r="F2593" s="16" t="n">
        <v>0.569129103911194</v>
      </c>
      <c r="G2593" s="17" t="s">
        <v>103</v>
      </c>
      <c r="H2593" s="18" t="n">
        <v>0.2</v>
      </c>
      <c r="I2593" s="18" t="n">
        <v>1</v>
      </c>
      <c r="J2593" s="19" t="n">
        <v>0.96822332569425</v>
      </c>
      <c r="K2593" s="19" t="n">
        <v>0.449747407751693</v>
      </c>
      <c r="L2593" s="16" t="n">
        <v>13.6081258527953</v>
      </c>
      <c r="M2593" s="19" t="n">
        <v>0.76341741164293</v>
      </c>
      <c r="N2593" s="19" t="n">
        <v>1.12874717918801</v>
      </c>
      <c r="O2593" s="19" t="n">
        <v>0.96822332569425</v>
      </c>
      <c r="P2593" s="19" t="n">
        <v>0.423899915818017</v>
      </c>
      <c r="Q2593" s="17" t="s">
        <v>30</v>
      </c>
      <c r="R2593" s="5" t="str">
        <f aca="false">IF(OR(Q2593="Steel plate",Q2593="Concrete jacket"),"Steel plate or jacket",Q2593)</f>
        <v>Seal cracks</v>
      </c>
      <c r="S2593" s="5" t="str">
        <f aca="false">IF(O2593&lt;='Tree rules'!$C$4,IF(N2593&lt;='Tree rules'!$C$5,IF(P2593&lt;='Tree rules'!$C$7,"Monitor","Polymer laminate"),IF(P2593&lt;='Tree rules'!$C$8,"Seal cracks","Polymer laminate")),IF(O2593&lt;='Tree rules'!$C$6,IF(P2593&lt;='Tree rules'!$C$9,"Polymer laminate","Steel plate or jacket"),IF(L2593&lt;='Tree rules'!$C$10,"Steel plate or jacket","Polymer laminate")))</f>
        <v>Seal cracks</v>
      </c>
      <c r="T2593" s="5" t="str">
        <f aca="false">IF(S2593=R2593,"Yes","No")</f>
        <v>Yes</v>
      </c>
    </row>
    <row r="2594" customFormat="false" ht="15" hidden="false" customHeight="false" outlineLevel="0" collapsed="false">
      <c r="A2594" s="15" t="n">
        <v>8645</v>
      </c>
      <c r="B2594" s="16" t="n">
        <v>3.87221071231623</v>
      </c>
      <c r="C2594" s="15" t="n">
        <v>230</v>
      </c>
      <c r="D2594" s="15" t="n">
        <v>375</v>
      </c>
      <c r="E2594" s="15" t="n">
        <v>25</v>
      </c>
      <c r="F2594" s="16" t="n">
        <v>0.556804015036685</v>
      </c>
      <c r="G2594" s="17" t="s">
        <v>102</v>
      </c>
      <c r="H2594" s="18" t="n">
        <v>0.1</v>
      </c>
      <c r="I2594" s="18" t="n">
        <v>2</v>
      </c>
      <c r="J2594" s="19" t="n">
        <v>0.96825799801703</v>
      </c>
      <c r="K2594" s="19" t="n">
        <v>0.508427825985071</v>
      </c>
      <c r="L2594" s="16" t="n">
        <v>12.3318812494147</v>
      </c>
      <c r="M2594" s="19" t="n">
        <v>0.516787252423724</v>
      </c>
      <c r="N2594" s="19" t="n">
        <v>4.70644477591704</v>
      </c>
      <c r="O2594" s="19" t="n">
        <v>1.4442266871096</v>
      </c>
      <c r="P2594" s="19" t="n">
        <v>0.561320488141932</v>
      </c>
      <c r="Q2594" s="17" t="s">
        <v>31</v>
      </c>
      <c r="R2594" s="5" t="str">
        <f aca="false">IF(OR(Q2594="Steel plate",Q2594="Concrete jacket"),"Steel plate or jacket",Q2594)</f>
        <v>Polymer laminate</v>
      </c>
      <c r="S2594" s="5" t="str">
        <f aca="false">IF(O2594&lt;='Tree rules'!$C$4,IF(N2594&lt;='Tree rules'!$C$5,IF(P2594&lt;='Tree rules'!$C$7,"Monitor","Polymer laminate"),IF(P2594&lt;='Tree rules'!$C$8,"Seal cracks","Polymer laminate")),IF(O2594&lt;='Tree rules'!$C$6,IF(P2594&lt;='Tree rules'!$C$9,"Polymer laminate","Steel plate or jacket"),IF(L2594&lt;='Tree rules'!$C$10,"Steel plate or jacket","Polymer laminate")))</f>
        <v>Steel plate or jacket</v>
      </c>
      <c r="T2594" s="5" t="str">
        <f aca="false">IF(S2594=R2594,"Yes","No")</f>
        <v>No</v>
      </c>
    </row>
    <row r="2595" customFormat="false" ht="15" hidden="false" customHeight="false" outlineLevel="0" collapsed="false">
      <c r="A2595" s="15" t="n">
        <v>8650</v>
      </c>
      <c r="B2595" s="16" t="n">
        <v>4.8286881664391</v>
      </c>
      <c r="C2595" s="15" t="n">
        <v>300</v>
      </c>
      <c r="D2595" s="15" t="n">
        <v>450</v>
      </c>
      <c r="E2595" s="15" t="n">
        <v>30</v>
      </c>
      <c r="F2595" s="16" t="n">
        <v>0.829463406888394</v>
      </c>
      <c r="G2595" s="17" t="s">
        <v>103</v>
      </c>
      <c r="H2595" s="18" t="n">
        <v>0.2</v>
      </c>
      <c r="I2595" s="18" t="n">
        <v>1.5</v>
      </c>
      <c r="J2595" s="19" t="n">
        <v>0.898560668619679</v>
      </c>
      <c r="K2595" s="19" t="n">
        <v>0.401009385108986</v>
      </c>
      <c r="L2595" s="16" t="n">
        <v>11.95219843178</v>
      </c>
      <c r="M2595" s="19" t="n">
        <v>0.39120201934808</v>
      </c>
      <c r="N2595" s="19" t="n">
        <v>1.22518857693636</v>
      </c>
      <c r="O2595" s="19" t="n">
        <v>1.16767537232637</v>
      </c>
      <c r="P2595" s="19" t="n">
        <v>0.906400530578987</v>
      </c>
      <c r="Q2595" s="17" t="s">
        <v>31</v>
      </c>
      <c r="R2595" s="5" t="str">
        <f aca="false">IF(OR(Q2595="Steel plate",Q2595="Concrete jacket"),"Steel plate or jacket",Q2595)</f>
        <v>Polymer laminate</v>
      </c>
      <c r="S2595" s="5" t="str">
        <f aca="false">IF(O2595&lt;='Tree rules'!$C$4,IF(N2595&lt;='Tree rules'!$C$5,IF(P2595&lt;='Tree rules'!$C$7,"Monitor","Polymer laminate"),IF(P2595&lt;='Tree rules'!$C$8,"Seal cracks","Polymer laminate")),IF(O2595&lt;='Tree rules'!$C$6,IF(P2595&lt;='Tree rules'!$C$9,"Polymer laminate","Steel plate or jacket"),IF(L2595&lt;='Tree rules'!$C$10,"Steel plate or jacket","Polymer laminate")))</f>
        <v>Polymer laminate</v>
      </c>
      <c r="T2595" s="5" t="str">
        <f aca="false">IF(S2595=R2595,"Yes","No")</f>
        <v>Yes</v>
      </c>
    </row>
    <row r="2596" customFormat="false" ht="15" hidden="false" customHeight="false" outlineLevel="0" collapsed="false">
      <c r="A2596" s="15" t="n">
        <v>8662</v>
      </c>
      <c r="B2596" s="16" t="n">
        <v>3.79933691097622</v>
      </c>
      <c r="C2596" s="15" t="n">
        <v>300</v>
      </c>
      <c r="D2596" s="15" t="n">
        <v>325</v>
      </c>
      <c r="E2596" s="15" t="n">
        <v>30</v>
      </c>
      <c r="F2596" s="16" t="n">
        <v>0.804963242200943</v>
      </c>
      <c r="G2596" s="17" t="s">
        <v>101</v>
      </c>
      <c r="H2596" s="18" t="n">
        <v>0.3</v>
      </c>
      <c r="I2596" s="18" t="n">
        <v>1</v>
      </c>
      <c r="J2596" s="19" t="n">
        <v>0.883562275744648</v>
      </c>
      <c r="K2596" s="19" t="n">
        <v>0.594759168458992</v>
      </c>
      <c r="L2596" s="16" t="n">
        <v>13.5207719251823</v>
      </c>
      <c r="M2596" s="19" t="n">
        <v>0.557540336805519</v>
      </c>
      <c r="N2596" s="19" t="n">
        <v>0.589817221682401</v>
      </c>
      <c r="O2596" s="19" t="n">
        <v>0.883562275744648</v>
      </c>
      <c r="P2596" s="19" t="n">
        <v>0.639008084090784</v>
      </c>
      <c r="Q2596" s="17" t="s">
        <v>29</v>
      </c>
      <c r="R2596" s="5" t="str">
        <f aca="false">IF(OR(Q2596="Steel plate",Q2596="Concrete jacket"),"Steel plate or jacket",Q2596)</f>
        <v>Monitor</v>
      </c>
      <c r="S2596" s="5" t="str">
        <f aca="false">IF(O2596&lt;='Tree rules'!$C$4,IF(N2596&lt;='Tree rules'!$C$5,IF(P2596&lt;='Tree rules'!$C$7,"Monitor","Polymer laminate"),IF(P2596&lt;='Tree rules'!$C$8,"Seal cracks","Polymer laminate")),IF(O2596&lt;='Tree rules'!$C$6,IF(P2596&lt;='Tree rules'!$C$9,"Polymer laminate","Steel plate or jacket"),IF(L2596&lt;='Tree rules'!$C$10,"Steel plate or jacket","Polymer laminate")))</f>
        <v>Monitor</v>
      </c>
      <c r="T2596" s="5" t="str">
        <f aca="false">IF(S2596=R2596,"Yes","No")</f>
        <v>Yes</v>
      </c>
    </row>
    <row r="2597" customFormat="false" ht="15" hidden="false" customHeight="false" outlineLevel="0" collapsed="false">
      <c r="A2597" s="15" t="n">
        <v>8665</v>
      </c>
      <c r="B2597" s="16" t="n">
        <v>6.45224015571425</v>
      </c>
      <c r="C2597" s="15" t="n">
        <v>300</v>
      </c>
      <c r="D2597" s="15" t="n">
        <v>550</v>
      </c>
      <c r="E2597" s="15" t="n">
        <v>30</v>
      </c>
      <c r="F2597" s="16" t="n">
        <v>0.625815269639401</v>
      </c>
      <c r="G2597" s="17" t="s">
        <v>103</v>
      </c>
      <c r="H2597" s="18" t="n">
        <v>0.2</v>
      </c>
      <c r="I2597" s="18" t="n">
        <v>1.5</v>
      </c>
      <c r="J2597" s="19" t="n">
        <v>0.886300794723179</v>
      </c>
      <c r="K2597" s="19" t="n">
        <v>0.473113559700753</v>
      </c>
      <c r="L2597" s="16" t="n">
        <v>12.8530680392714</v>
      </c>
      <c r="M2597" s="19" t="n">
        <v>0.420001888986905</v>
      </c>
      <c r="N2597" s="19" t="n">
        <v>1.44251328934937</v>
      </c>
      <c r="O2597" s="19" t="n">
        <v>1.11979073010622</v>
      </c>
      <c r="P2597" s="19" t="n">
        <v>0.778135153503502</v>
      </c>
      <c r="Q2597" s="17" t="s">
        <v>31</v>
      </c>
      <c r="R2597" s="5" t="str">
        <f aca="false">IF(OR(Q2597="Steel plate",Q2597="Concrete jacket"),"Steel plate or jacket",Q2597)</f>
        <v>Polymer laminate</v>
      </c>
      <c r="S2597" s="5" t="str">
        <f aca="false">IF(O2597&lt;='Tree rules'!$C$4,IF(N2597&lt;='Tree rules'!$C$5,IF(P2597&lt;='Tree rules'!$C$7,"Monitor","Polymer laminate"),IF(P2597&lt;='Tree rules'!$C$8,"Seal cracks","Polymer laminate")),IF(O2597&lt;='Tree rules'!$C$6,IF(P2597&lt;='Tree rules'!$C$9,"Polymer laminate","Steel plate or jacket"),IF(L2597&lt;='Tree rules'!$C$10,"Steel plate or jacket","Polymer laminate")))</f>
        <v>Polymer laminate</v>
      </c>
      <c r="T2597" s="5" t="str">
        <f aca="false">IF(S2597=R2597,"Yes","No")</f>
        <v>Yes</v>
      </c>
    </row>
    <row r="2598" customFormat="false" ht="15" hidden="false" customHeight="false" outlineLevel="0" collapsed="false">
      <c r="A2598" s="15" t="n">
        <v>8667</v>
      </c>
      <c r="B2598" s="16" t="n">
        <v>6.683234689078</v>
      </c>
      <c r="C2598" s="15" t="n">
        <v>300</v>
      </c>
      <c r="D2598" s="15" t="n">
        <v>550</v>
      </c>
      <c r="E2598" s="15" t="n">
        <v>20</v>
      </c>
      <c r="F2598" s="16" t="n">
        <v>0.645090893960943</v>
      </c>
      <c r="G2598" s="17" t="s">
        <v>102</v>
      </c>
      <c r="H2598" s="18" t="n">
        <v>0.1</v>
      </c>
      <c r="I2598" s="18" t="n">
        <v>1.5</v>
      </c>
      <c r="J2598" s="19" t="n">
        <v>0.904977045822101</v>
      </c>
      <c r="K2598" s="19" t="n">
        <v>0.541545199270869</v>
      </c>
      <c r="L2598" s="16" t="n">
        <v>13.7232745155606</v>
      </c>
      <c r="M2598" s="19" t="n">
        <v>0.389948496579334</v>
      </c>
      <c r="N2598" s="19" t="n">
        <v>3.34170489389069</v>
      </c>
      <c r="O2598" s="19" t="n">
        <v>1.11242258142551</v>
      </c>
      <c r="P2598" s="19" t="n">
        <v>1.01715620811153</v>
      </c>
      <c r="Q2598" s="17" t="s">
        <v>31</v>
      </c>
      <c r="R2598" s="5" t="str">
        <f aca="false">IF(OR(Q2598="Steel plate",Q2598="Concrete jacket"),"Steel plate or jacket",Q2598)</f>
        <v>Polymer laminate</v>
      </c>
      <c r="S2598" s="5" t="str">
        <f aca="false">IF(O2598&lt;='Tree rules'!$C$4,IF(N2598&lt;='Tree rules'!$C$5,IF(P2598&lt;='Tree rules'!$C$7,"Monitor","Polymer laminate"),IF(P2598&lt;='Tree rules'!$C$8,"Seal cracks","Polymer laminate")),IF(O2598&lt;='Tree rules'!$C$6,IF(P2598&lt;='Tree rules'!$C$9,"Polymer laminate","Steel plate or jacket"),IF(L2598&lt;='Tree rules'!$C$10,"Steel plate or jacket","Polymer laminate")))</f>
        <v>Polymer laminate</v>
      </c>
      <c r="T2598" s="5" t="str">
        <f aca="false">IF(S2598=R2598,"Yes","No")</f>
        <v>Yes</v>
      </c>
    </row>
    <row r="2599" customFormat="false" ht="15" hidden="false" customHeight="false" outlineLevel="0" collapsed="false">
      <c r="A2599" s="15" t="n">
        <v>8668</v>
      </c>
      <c r="B2599" s="16" t="n">
        <v>5.19828824418481</v>
      </c>
      <c r="C2599" s="15" t="n">
        <v>300</v>
      </c>
      <c r="D2599" s="15" t="n">
        <v>400</v>
      </c>
      <c r="E2599" s="15" t="n">
        <v>25</v>
      </c>
      <c r="F2599" s="16" t="n">
        <v>0.635378289490071</v>
      </c>
      <c r="G2599" s="17" t="s">
        <v>101</v>
      </c>
      <c r="H2599" s="18" t="n">
        <v>0.3</v>
      </c>
      <c r="I2599" s="18" t="n">
        <v>2</v>
      </c>
      <c r="J2599" s="19" t="n">
        <v>0.864331091712871</v>
      </c>
      <c r="K2599" s="19" t="n">
        <v>0.403516816557067</v>
      </c>
      <c r="L2599" s="16" t="n">
        <v>14.601933270182</v>
      </c>
      <c r="M2599" s="19" t="n">
        <v>0.296654791645433</v>
      </c>
      <c r="N2599" s="19" t="n">
        <v>0.947432785673081</v>
      </c>
      <c r="O2599" s="19" t="n">
        <v>1.37989005284647</v>
      </c>
      <c r="P2599" s="19" t="n">
        <v>1.32626089765535</v>
      </c>
      <c r="Q2599" s="17" t="s">
        <v>31</v>
      </c>
      <c r="R2599" s="5" t="str">
        <f aca="false">IF(OR(Q2599="Steel plate",Q2599="Concrete jacket"),"Steel plate or jacket",Q2599)</f>
        <v>Polymer laminate</v>
      </c>
      <c r="S2599" s="5" t="str">
        <f aca="false">IF(O2599&lt;='Tree rules'!$C$4,IF(N2599&lt;='Tree rules'!$C$5,IF(P2599&lt;='Tree rules'!$C$7,"Monitor","Polymer laminate"),IF(P2599&lt;='Tree rules'!$C$8,"Seal cracks","Polymer laminate")),IF(O2599&lt;='Tree rules'!$C$6,IF(P2599&lt;='Tree rules'!$C$9,"Polymer laminate","Steel plate or jacket"),IF(L2599&lt;='Tree rules'!$C$10,"Steel plate or jacket","Polymer laminate")))</f>
        <v>Polymer laminate</v>
      </c>
      <c r="T2599" s="5" t="str">
        <f aca="false">IF(S2599=R2599,"Yes","No")</f>
        <v>Yes</v>
      </c>
    </row>
    <row r="2600" customFormat="false" ht="15" hidden="false" customHeight="false" outlineLevel="0" collapsed="false">
      <c r="A2600" s="15" t="n">
        <v>8672</v>
      </c>
      <c r="B2600" s="16" t="n">
        <v>3.34787405904942</v>
      </c>
      <c r="C2600" s="15" t="n">
        <v>300</v>
      </c>
      <c r="D2600" s="15" t="n">
        <v>300</v>
      </c>
      <c r="E2600" s="15" t="n">
        <v>30</v>
      </c>
      <c r="F2600" s="16" t="n">
        <v>0.831109167616348</v>
      </c>
      <c r="G2600" s="17" t="s">
        <v>103</v>
      </c>
      <c r="H2600" s="18" t="n">
        <v>0.2</v>
      </c>
      <c r="I2600" s="18" t="n">
        <v>1.5</v>
      </c>
      <c r="J2600" s="19" t="n">
        <v>0.923467972514104</v>
      </c>
      <c r="K2600" s="19" t="n">
        <v>0.555902513236939</v>
      </c>
      <c r="L2600" s="16" t="n">
        <v>13.2852145200374</v>
      </c>
      <c r="M2600" s="19" t="n">
        <v>0.26002032120831</v>
      </c>
      <c r="N2600" s="19" t="n">
        <v>1.97309758077094</v>
      </c>
      <c r="O2600" s="19" t="n">
        <v>1.12852287536395</v>
      </c>
      <c r="P2600" s="19" t="n">
        <v>1.37099260047992</v>
      </c>
      <c r="Q2600" s="17" t="s">
        <v>31</v>
      </c>
      <c r="R2600" s="5" t="str">
        <f aca="false">IF(OR(Q2600="Steel plate",Q2600="Concrete jacket"),"Steel plate or jacket",Q2600)</f>
        <v>Polymer laminate</v>
      </c>
      <c r="S2600" s="5" t="str">
        <f aca="false">IF(O2600&lt;='Tree rules'!$C$4,IF(N2600&lt;='Tree rules'!$C$5,IF(P2600&lt;='Tree rules'!$C$7,"Monitor","Polymer laminate"),IF(P2600&lt;='Tree rules'!$C$8,"Seal cracks","Polymer laminate")),IF(O2600&lt;='Tree rules'!$C$6,IF(P2600&lt;='Tree rules'!$C$9,"Polymer laminate","Steel plate or jacket"),IF(L2600&lt;='Tree rules'!$C$10,"Steel plate or jacket","Polymer laminate")))</f>
        <v>Steel plate or jacket</v>
      </c>
      <c r="T2600" s="5" t="str">
        <f aca="false">IF(S2600=R2600,"Yes","No")</f>
        <v>No</v>
      </c>
    </row>
    <row r="2601" customFormat="false" ht="15" hidden="false" customHeight="false" outlineLevel="0" collapsed="false">
      <c r="A2601" s="15" t="n">
        <v>8674</v>
      </c>
      <c r="B2601" s="16" t="n">
        <v>3.26390631243453</v>
      </c>
      <c r="C2601" s="15" t="n">
        <v>300</v>
      </c>
      <c r="D2601" s="15" t="n">
        <v>300</v>
      </c>
      <c r="E2601" s="15" t="n">
        <v>30</v>
      </c>
      <c r="F2601" s="16" t="n">
        <v>0.831109167616348</v>
      </c>
      <c r="G2601" s="17" t="s">
        <v>103</v>
      </c>
      <c r="H2601" s="18" t="n">
        <v>0.2</v>
      </c>
      <c r="I2601" s="18" t="n">
        <v>1</v>
      </c>
      <c r="J2601" s="19" t="n">
        <v>0.922543075220934</v>
      </c>
      <c r="K2601" s="19" t="n">
        <v>0.576142260188739</v>
      </c>
      <c r="L2601" s="16" t="n">
        <v>12.9520091763275</v>
      </c>
      <c r="M2601" s="19" t="n">
        <v>0.516838399050265</v>
      </c>
      <c r="N2601" s="19" t="n">
        <v>1.53190211001667</v>
      </c>
      <c r="O2601" s="19" t="n">
        <v>0.922543075220934</v>
      </c>
      <c r="P2601" s="19" t="n">
        <v>0.638671524597751</v>
      </c>
      <c r="Q2601" s="17" t="s">
        <v>30</v>
      </c>
      <c r="R2601" s="5" t="str">
        <f aca="false">IF(OR(Q2601="Steel plate",Q2601="Concrete jacket"),"Steel plate or jacket",Q2601)</f>
        <v>Seal cracks</v>
      </c>
      <c r="S2601" s="5" t="str">
        <f aca="false">IF(O2601&lt;='Tree rules'!$C$4,IF(N2601&lt;='Tree rules'!$C$5,IF(P2601&lt;='Tree rules'!$C$7,"Monitor","Polymer laminate"),IF(P2601&lt;='Tree rules'!$C$8,"Seal cracks","Polymer laminate")),IF(O2601&lt;='Tree rules'!$C$6,IF(P2601&lt;='Tree rules'!$C$9,"Polymer laminate","Steel plate or jacket"),IF(L2601&lt;='Tree rules'!$C$10,"Steel plate or jacket","Polymer laminate")))</f>
        <v>Seal cracks</v>
      </c>
      <c r="T2601" s="5" t="str">
        <f aca="false">IF(S2601=R2601,"Yes","No")</f>
        <v>Yes</v>
      </c>
    </row>
    <row r="2602" customFormat="false" ht="15" hidden="false" customHeight="false" outlineLevel="0" collapsed="false">
      <c r="A2602" s="15" t="n">
        <v>8678</v>
      </c>
      <c r="B2602" s="16" t="n">
        <v>7.10515157873694</v>
      </c>
      <c r="C2602" s="15" t="n">
        <v>230</v>
      </c>
      <c r="D2602" s="15" t="n">
        <v>550</v>
      </c>
      <c r="E2602" s="15" t="n">
        <v>30</v>
      </c>
      <c r="F2602" s="16" t="n">
        <v>0.520346609290235</v>
      </c>
      <c r="G2602" s="17" t="s">
        <v>103</v>
      </c>
      <c r="H2602" s="18" t="n">
        <v>0.2</v>
      </c>
      <c r="I2602" s="18" t="n">
        <v>1</v>
      </c>
      <c r="J2602" s="19" t="n">
        <v>0.890553677688629</v>
      </c>
      <c r="K2602" s="19" t="n">
        <v>0.516991974718257</v>
      </c>
      <c r="L2602" s="16" t="n">
        <v>14.0975229736844</v>
      </c>
      <c r="M2602" s="19" t="n">
        <v>0.928191851001124</v>
      </c>
      <c r="N2602" s="19" t="n">
        <v>0.821158770012396</v>
      </c>
      <c r="O2602" s="19" t="n">
        <v>0.890553677688629</v>
      </c>
      <c r="P2602" s="19" t="n">
        <v>0.328207057122177</v>
      </c>
      <c r="Q2602" s="17" t="s">
        <v>29</v>
      </c>
      <c r="R2602" s="5" t="str">
        <f aca="false">IF(OR(Q2602="Steel plate",Q2602="Concrete jacket"),"Steel plate or jacket",Q2602)</f>
        <v>Monitor</v>
      </c>
      <c r="S2602" s="5" t="str">
        <f aca="false">IF(O2602&lt;='Tree rules'!$C$4,IF(N2602&lt;='Tree rules'!$C$5,IF(P2602&lt;='Tree rules'!$C$7,"Monitor","Polymer laminate"),IF(P2602&lt;='Tree rules'!$C$8,"Seal cracks","Polymer laminate")),IF(O2602&lt;='Tree rules'!$C$6,IF(P2602&lt;='Tree rules'!$C$9,"Polymer laminate","Steel plate or jacket"),IF(L2602&lt;='Tree rules'!$C$10,"Steel plate or jacket","Polymer laminate")))</f>
        <v>Monitor</v>
      </c>
      <c r="T2602" s="5" t="str">
        <f aca="false">IF(S2602=R2602,"Yes","No")</f>
        <v>Yes</v>
      </c>
    </row>
    <row r="2603" customFormat="false" ht="15" hidden="false" customHeight="false" outlineLevel="0" collapsed="false">
      <c r="A2603" s="15" t="n">
        <v>8681</v>
      </c>
      <c r="B2603" s="16" t="n">
        <v>5.4643405291062</v>
      </c>
      <c r="C2603" s="15" t="n">
        <v>300</v>
      </c>
      <c r="D2603" s="15" t="n">
        <v>475</v>
      </c>
      <c r="E2603" s="15" t="n">
        <v>25</v>
      </c>
      <c r="F2603" s="16" t="n">
        <v>0.735735984447258</v>
      </c>
      <c r="G2603" s="17" t="s">
        <v>101</v>
      </c>
      <c r="H2603" s="18" t="n">
        <v>0.3</v>
      </c>
      <c r="I2603" s="18" t="n">
        <v>1</v>
      </c>
      <c r="J2603" s="19" t="n">
        <v>0.884918744417406</v>
      </c>
      <c r="K2603" s="19" t="n">
        <v>0.499002853644319</v>
      </c>
      <c r="L2603" s="16" t="n">
        <v>12.7970504194525</v>
      </c>
      <c r="M2603" s="19" t="n">
        <v>0.403353160405178</v>
      </c>
      <c r="N2603" s="19" t="n">
        <v>0.75234821821811</v>
      </c>
      <c r="O2603" s="19" t="n">
        <v>0.884918744417406</v>
      </c>
      <c r="P2603" s="19" t="n">
        <v>0.837894071982012</v>
      </c>
      <c r="Q2603" s="17" t="s">
        <v>29</v>
      </c>
      <c r="R2603" s="5" t="str">
        <f aca="false">IF(OR(Q2603="Steel plate",Q2603="Concrete jacket"),"Steel plate or jacket",Q2603)</f>
        <v>Monitor</v>
      </c>
      <c r="S2603" s="5" t="str">
        <f aca="false">IF(O2603&lt;='Tree rules'!$C$4,IF(N2603&lt;='Tree rules'!$C$5,IF(P2603&lt;='Tree rules'!$C$7,"Monitor","Polymer laminate"),IF(P2603&lt;='Tree rules'!$C$8,"Seal cracks","Polymer laminate")),IF(O2603&lt;='Tree rules'!$C$6,IF(P2603&lt;='Tree rules'!$C$9,"Polymer laminate","Steel plate or jacket"),IF(L2603&lt;='Tree rules'!$C$10,"Steel plate or jacket","Polymer laminate")))</f>
        <v>Monitor</v>
      </c>
      <c r="T2603" s="5" t="str">
        <f aca="false">IF(S2603=R2603,"Yes","No")</f>
        <v>Yes</v>
      </c>
    </row>
    <row r="2604" customFormat="false" ht="15" hidden="false" customHeight="false" outlineLevel="0" collapsed="false">
      <c r="A2604" s="15" t="n">
        <v>8690</v>
      </c>
      <c r="B2604" s="16" t="n">
        <v>7.48271534576519</v>
      </c>
      <c r="C2604" s="15" t="n">
        <v>230</v>
      </c>
      <c r="D2604" s="15" t="n">
        <v>600</v>
      </c>
      <c r="E2604" s="15" t="n">
        <v>25</v>
      </c>
      <c r="F2604" s="16" t="n">
        <v>0.63117855856144</v>
      </c>
      <c r="G2604" s="17" t="s">
        <v>101</v>
      </c>
      <c r="H2604" s="18" t="n">
        <v>0.3</v>
      </c>
      <c r="I2604" s="18" t="n">
        <v>1</v>
      </c>
      <c r="J2604" s="19" t="n">
        <v>0.867957907934762</v>
      </c>
      <c r="K2604" s="19" t="n">
        <v>0.599072870947902</v>
      </c>
      <c r="L2604" s="16" t="n">
        <v>13.5067064002982</v>
      </c>
      <c r="M2604" s="19" t="n">
        <v>0.345475922885016</v>
      </c>
      <c r="N2604" s="19" t="n">
        <v>0.578693818470354</v>
      </c>
      <c r="O2604" s="19" t="n">
        <v>0.867957907934762</v>
      </c>
      <c r="P2604" s="19" t="n">
        <v>1.03360249115349</v>
      </c>
      <c r="Q2604" s="17" t="s">
        <v>31</v>
      </c>
      <c r="R2604" s="5" t="str">
        <f aca="false">IF(OR(Q2604="Steel plate",Q2604="Concrete jacket"),"Steel plate or jacket",Q2604)</f>
        <v>Polymer laminate</v>
      </c>
      <c r="S2604" s="5" t="str">
        <f aca="false">IF(O2604&lt;='Tree rules'!$C$4,IF(N2604&lt;='Tree rules'!$C$5,IF(P2604&lt;='Tree rules'!$C$7,"Monitor","Polymer laminate"),IF(P2604&lt;='Tree rules'!$C$8,"Seal cracks","Polymer laminate")),IF(O2604&lt;='Tree rules'!$C$6,IF(P2604&lt;='Tree rules'!$C$9,"Polymer laminate","Steel plate or jacket"),IF(L2604&lt;='Tree rules'!$C$10,"Steel plate or jacket","Polymer laminate")))</f>
        <v>Polymer laminate</v>
      </c>
      <c r="T2604" s="5" t="str">
        <f aca="false">IF(S2604=R2604,"Yes","No")</f>
        <v>Yes</v>
      </c>
    </row>
    <row r="2605" customFormat="false" ht="15" hidden="false" customHeight="false" outlineLevel="0" collapsed="false">
      <c r="A2605" s="15" t="n">
        <v>8694</v>
      </c>
      <c r="B2605" s="16" t="n">
        <v>6.03257738081729</v>
      </c>
      <c r="C2605" s="15" t="n">
        <v>300</v>
      </c>
      <c r="D2605" s="15" t="n">
        <v>475</v>
      </c>
      <c r="E2605" s="15" t="n">
        <v>25</v>
      </c>
      <c r="F2605" s="16" t="n">
        <v>0.624901102811956</v>
      </c>
      <c r="G2605" s="17" t="s">
        <v>101</v>
      </c>
      <c r="H2605" s="18" t="n">
        <v>0.3</v>
      </c>
      <c r="I2605" s="18" t="n">
        <v>2</v>
      </c>
      <c r="J2605" s="19" t="n">
        <v>0.913798614891302</v>
      </c>
      <c r="K2605" s="19" t="n">
        <v>0.444241113068934</v>
      </c>
      <c r="L2605" s="16" t="n">
        <v>14.061951936637</v>
      </c>
      <c r="M2605" s="19" t="n">
        <v>0.497870801894654</v>
      </c>
      <c r="N2605" s="19" t="n">
        <v>1.04566775326496</v>
      </c>
      <c r="O2605" s="19" t="n">
        <v>1.42165031598244</v>
      </c>
      <c r="P2605" s="19" t="n">
        <v>0.85857630051178</v>
      </c>
      <c r="Q2605" s="17" t="s">
        <v>31</v>
      </c>
      <c r="R2605" s="5" t="str">
        <f aca="false">IF(OR(Q2605="Steel plate",Q2605="Concrete jacket"),"Steel plate or jacket",Q2605)</f>
        <v>Polymer laminate</v>
      </c>
      <c r="S2605" s="5" t="str">
        <f aca="false">IF(O2605&lt;='Tree rules'!$C$4,IF(N2605&lt;='Tree rules'!$C$5,IF(P2605&lt;='Tree rules'!$C$7,"Monitor","Polymer laminate"),IF(P2605&lt;='Tree rules'!$C$8,"Seal cracks","Polymer laminate")),IF(O2605&lt;='Tree rules'!$C$6,IF(P2605&lt;='Tree rules'!$C$9,"Polymer laminate","Steel plate or jacket"),IF(L2605&lt;='Tree rules'!$C$10,"Steel plate or jacket","Polymer laminate")))</f>
        <v>Polymer laminate</v>
      </c>
      <c r="T2605" s="5" t="str">
        <f aca="false">IF(S2605=R2605,"Yes","No")</f>
        <v>Yes</v>
      </c>
    </row>
    <row r="2606" customFormat="false" ht="15" hidden="false" customHeight="false" outlineLevel="0" collapsed="false">
      <c r="A2606" s="15" t="n">
        <v>8696</v>
      </c>
      <c r="B2606" s="16" t="n">
        <v>5.54884237801344</v>
      </c>
      <c r="C2606" s="15" t="n">
        <v>300</v>
      </c>
      <c r="D2606" s="15" t="n">
        <v>525</v>
      </c>
      <c r="E2606" s="15" t="n">
        <v>30</v>
      </c>
      <c r="F2606" s="16" t="n">
        <v>0.878153082764443</v>
      </c>
      <c r="G2606" s="17" t="s">
        <v>103</v>
      </c>
      <c r="H2606" s="18" t="n">
        <v>0.2</v>
      </c>
      <c r="I2606" s="18" t="n">
        <v>1</v>
      </c>
      <c r="J2606" s="19" t="n">
        <v>0.862111921879288</v>
      </c>
      <c r="K2606" s="19" t="n">
        <v>0.49899550050993</v>
      </c>
      <c r="L2606" s="16" t="n">
        <v>11.6327932453112</v>
      </c>
      <c r="M2606" s="19" t="n">
        <v>0.94574033277823</v>
      </c>
      <c r="N2606" s="19" t="n">
        <v>0.845738551657577</v>
      </c>
      <c r="O2606" s="19" t="n">
        <v>0.862111921879288</v>
      </c>
      <c r="P2606" s="19" t="n">
        <v>0.386594896342049</v>
      </c>
      <c r="Q2606" s="17" t="s">
        <v>29</v>
      </c>
      <c r="R2606" s="5" t="str">
        <f aca="false">IF(OR(Q2606="Steel plate",Q2606="Concrete jacket"),"Steel plate or jacket",Q2606)</f>
        <v>Monitor</v>
      </c>
      <c r="S2606" s="5" t="str">
        <f aca="false">IF(O2606&lt;='Tree rules'!$C$4,IF(N2606&lt;='Tree rules'!$C$5,IF(P2606&lt;='Tree rules'!$C$7,"Monitor","Polymer laminate"),IF(P2606&lt;='Tree rules'!$C$8,"Seal cracks","Polymer laminate")),IF(O2606&lt;='Tree rules'!$C$6,IF(P2606&lt;='Tree rules'!$C$9,"Polymer laminate","Steel plate or jacket"),IF(L2606&lt;='Tree rules'!$C$10,"Steel plate or jacket","Polymer laminate")))</f>
        <v>Monitor</v>
      </c>
      <c r="T2606" s="5" t="str">
        <f aca="false">IF(S2606=R2606,"Yes","No")</f>
        <v>Yes</v>
      </c>
    </row>
    <row r="2607" customFormat="false" ht="15" hidden="false" customHeight="false" outlineLevel="0" collapsed="false">
      <c r="A2607" s="15" t="n">
        <v>8697</v>
      </c>
      <c r="B2607" s="16" t="n">
        <v>3.65964422507854</v>
      </c>
      <c r="C2607" s="15" t="n">
        <v>230</v>
      </c>
      <c r="D2607" s="15" t="n">
        <v>350</v>
      </c>
      <c r="E2607" s="15" t="n">
        <v>30</v>
      </c>
      <c r="F2607" s="16" t="n">
        <v>0.675914152273913</v>
      </c>
      <c r="G2607" s="17" t="s">
        <v>102</v>
      </c>
      <c r="H2607" s="18" t="n">
        <v>0.1</v>
      </c>
      <c r="I2607" s="18" t="n">
        <v>2</v>
      </c>
      <c r="J2607" s="19" t="n">
        <v>0.982323458433675</v>
      </c>
      <c r="K2607" s="19" t="n">
        <v>0.465218174863793</v>
      </c>
      <c r="L2607" s="16" t="n">
        <v>12.576096993397</v>
      </c>
      <c r="M2607" s="19" t="n">
        <v>0.530472280225969</v>
      </c>
      <c r="N2607" s="19" t="n">
        <v>4.27386426314453</v>
      </c>
      <c r="O2607" s="19" t="n">
        <v>1.50765219040895</v>
      </c>
      <c r="P2607" s="19" t="n">
        <v>0.608525533219662</v>
      </c>
      <c r="Q2607" s="17" t="s">
        <v>31</v>
      </c>
      <c r="R2607" s="5" t="str">
        <f aca="false">IF(OR(Q2607="Steel plate",Q2607="Concrete jacket"),"Steel plate or jacket",Q2607)</f>
        <v>Polymer laminate</v>
      </c>
      <c r="S2607" s="5" t="str">
        <f aca="false">IF(O2607&lt;='Tree rules'!$C$4,IF(N2607&lt;='Tree rules'!$C$5,IF(P2607&lt;='Tree rules'!$C$7,"Monitor","Polymer laminate"),IF(P2607&lt;='Tree rules'!$C$8,"Seal cracks","Polymer laminate")),IF(O2607&lt;='Tree rules'!$C$6,IF(P2607&lt;='Tree rules'!$C$9,"Polymer laminate","Steel plate or jacket"),IF(L2607&lt;='Tree rules'!$C$10,"Steel plate or jacket","Polymer laminate")))</f>
        <v>Steel plate or jacket</v>
      </c>
      <c r="T2607" s="5" t="str">
        <f aca="false">IF(S2607=R2607,"Yes","No")</f>
        <v>No</v>
      </c>
    </row>
    <row r="2608" customFormat="false" ht="15" hidden="false" customHeight="false" outlineLevel="0" collapsed="false">
      <c r="A2608" s="15" t="n">
        <v>8698</v>
      </c>
      <c r="B2608" s="16" t="n">
        <v>5.28681420896487</v>
      </c>
      <c r="C2608" s="15" t="n">
        <v>300</v>
      </c>
      <c r="D2608" s="15" t="n">
        <v>450</v>
      </c>
      <c r="E2608" s="15" t="n">
        <v>30</v>
      </c>
      <c r="F2608" s="16" t="n">
        <v>0.663570725510715</v>
      </c>
      <c r="G2608" s="17" t="s">
        <v>103</v>
      </c>
      <c r="H2608" s="18" t="n">
        <v>0.2</v>
      </c>
      <c r="I2608" s="18" t="n">
        <v>1</v>
      </c>
      <c r="J2608" s="19" t="n">
        <v>0.873652833690563</v>
      </c>
      <c r="K2608" s="19" t="n">
        <v>0.439217882721375</v>
      </c>
      <c r="L2608" s="16" t="n">
        <v>13.0861737845665</v>
      </c>
      <c r="M2608" s="19" t="n">
        <v>0.347296847663269</v>
      </c>
      <c r="N2608" s="19" t="n">
        <v>0.988943895663501</v>
      </c>
      <c r="O2608" s="19" t="n">
        <v>0.873652833690563</v>
      </c>
      <c r="P2608" s="19" t="n">
        <v>0.795602009797922</v>
      </c>
      <c r="Q2608" s="17" t="s">
        <v>29</v>
      </c>
      <c r="R2608" s="5" t="str">
        <f aca="false">IF(OR(Q2608="Steel plate",Q2608="Concrete jacket"),"Steel plate or jacket",Q2608)</f>
        <v>Monitor</v>
      </c>
      <c r="S2608" s="5" t="str">
        <f aca="false">IF(O2608&lt;='Tree rules'!$C$4,IF(N2608&lt;='Tree rules'!$C$5,IF(P2608&lt;='Tree rules'!$C$7,"Monitor","Polymer laminate"),IF(P2608&lt;='Tree rules'!$C$8,"Seal cracks","Polymer laminate")),IF(O2608&lt;='Tree rules'!$C$6,IF(P2608&lt;='Tree rules'!$C$9,"Polymer laminate","Steel plate or jacket"),IF(L2608&lt;='Tree rules'!$C$10,"Steel plate or jacket","Polymer laminate")))</f>
        <v>Monitor</v>
      </c>
      <c r="T2608" s="5" t="str">
        <f aca="false">IF(S2608=R2608,"Yes","No")</f>
        <v>Yes</v>
      </c>
    </row>
    <row r="2609" customFormat="false" ht="15" hidden="false" customHeight="false" outlineLevel="0" collapsed="false">
      <c r="A2609" s="15" t="n">
        <v>8699</v>
      </c>
      <c r="B2609" s="16" t="n">
        <v>7.04542210005097</v>
      </c>
      <c r="C2609" s="15" t="n">
        <v>300</v>
      </c>
      <c r="D2609" s="15" t="n">
        <v>625</v>
      </c>
      <c r="E2609" s="15" t="n">
        <v>30</v>
      </c>
      <c r="F2609" s="16" t="n">
        <v>0.725960174139756</v>
      </c>
      <c r="G2609" s="17" t="s">
        <v>103</v>
      </c>
      <c r="H2609" s="18" t="n">
        <v>0.2</v>
      </c>
      <c r="I2609" s="18" t="n">
        <v>2</v>
      </c>
      <c r="J2609" s="19" t="n">
        <v>0.894200356228597</v>
      </c>
      <c r="K2609" s="19" t="n">
        <v>0.475943860896366</v>
      </c>
      <c r="L2609" s="16" t="n">
        <v>12.2104369151663</v>
      </c>
      <c r="M2609" s="19" t="n">
        <v>0.512864200814803</v>
      </c>
      <c r="N2609" s="19" t="n">
        <v>1.47435176736179</v>
      </c>
      <c r="O2609" s="19" t="n">
        <v>1.36281154249885</v>
      </c>
      <c r="P2609" s="19" t="n">
        <v>0.807595706186712</v>
      </c>
      <c r="Q2609" s="17" t="s">
        <v>104</v>
      </c>
      <c r="R2609" s="5" t="str">
        <f aca="false">IF(OR(Q2609="Steel plate",Q2609="Concrete jacket"),"Steel plate or jacket",Q2609)</f>
        <v>Steel plate or jacket</v>
      </c>
      <c r="S2609" s="5" t="str">
        <f aca="false">IF(O2609&lt;='Tree rules'!$C$4,IF(N2609&lt;='Tree rules'!$C$5,IF(P2609&lt;='Tree rules'!$C$7,"Monitor","Polymer laminate"),IF(P2609&lt;='Tree rules'!$C$8,"Seal cracks","Polymer laminate")),IF(O2609&lt;='Tree rules'!$C$6,IF(P2609&lt;='Tree rules'!$C$9,"Polymer laminate","Steel plate or jacket"),IF(L2609&lt;='Tree rules'!$C$10,"Steel plate or jacket","Polymer laminate")))</f>
        <v>Steel plate or jacket</v>
      </c>
      <c r="T2609" s="5" t="str">
        <f aca="false">IF(S2609=R2609,"Yes","No")</f>
        <v>Yes</v>
      </c>
    </row>
    <row r="2610" customFormat="false" ht="15" hidden="false" customHeight="false" outlineLevel="0" collapsed="false">
      <c r="A2610" s="15" t="n">
        <v>8702</v>
      </c>
      <c r="B2610" s="16" t="n">
        <v>3.36187607174257</v>
      </c>
      <c r="C2610" s="15" t="n">
        <v>300</v>
      </c>
      <c r="D2610" s="15" t="n">
        <v>325</v>
      </c>
      <c r="E2610" s="15" t="n">
        <v>25</v>
      </c>
      <c r="F2610" s="16" t="n">
        <v>0.761598219052071</v>
      </c>
      <c r="G2610" s="17" t="s">
        <v>102</v>
      </c>
      <c r="H2610" s="18" t="n">
        <v>0.1</v>
      </c>
      <c r="I2610" s="18" t="n">
        <v>1</v>
      </c>
      <c r="J2610" s="19" t="n">
        <v>0.974646565345165</v>
      </c>
      <c r="K2610" s="19" t="n">
        <v>0.514014753259705</v>
      </c>
      <c r="L2610" s="16" t="n">
        <v>12.734379059631</v>
      </c>
      <c r="M2610" s="19" t="n">
        <v>0.933592872201041</v>
      </c>
      <c r="N2610" s="19" t="n">
        <v>2.75775495845789</v>
      </c>
      <c r="O2610" s="19" t="n">
        <v>0.974646565345165</v>
      </c>
      <c r="P2610" s="19" t="n">
        <v>0.333585006839467</v>
      </c>
      <c r="Q2610" s="17" t="s">
        <v>30</v>
      </c>
      <c r="R2610" s="5" t="str">
        <f aca="false">IF(OR(Q2610="Steel plate",Q2610="Concrete jacket"),"Steel plate or jacket",Q2610)</f>
        <v>Seal cracks</v>
      </c>
      <c r="S2610" s="5" t="str">
        <f aca="false">IF(O2610&lt;='Tree rules'!$C$4,IF(N2610&lt;='Tree rules'!$C$5,IF(P2610&lt;='Tree rules'!$C$7,"Monitor","Polymer laminate"),IF(P2610&lt;='Tree rules'!$C$8,"Seal cracks","Polymer laminate")),IF(O2610&lt;='Tree rules'!$C$6,IF(P2610&lt;='Tree rules'!$C$9,"Polymer laminate","Steel plate or jacket"),IF(L2610&lt;='Tree rules'!$C$10,"Steel plate or jacket","Polymer laminate")))</f>
        <v>Seal cracks</v>
      </c>
      <c r="T2610" s="5" t="str">
        <f aca="false">IF(S2610=R2610,"Yes","No")</f>
        <v>Yes</v>
      </c>
    </row>
    <row r="2611" customFormat="false" ht="15" hidden="false" customHeight="false" outlineLevel="0" collapsed="false">
      <c r="A2611" s="15" t="n">
        <v>8711</v>
      </c>
      <c r="B2611" s="16" t="n">
        <v>5.29328951837473</v>
      </c>
      <c r="C2611" s="15" t="n">
        <v>230</v>
      </c>
      <c r="D2611" s="15" t="n">
        <v>475</v>
      </c>
      <c r="E2611" s="15" t="n">
        <v>25</v>
      </c>
      <c r="F2611" s="16" t="n">
        <v>0.633465437396808</v>
      </c>
      <c r="G2611" s="17" t="s">
        <v>102</v>
      </c>
      <c r="H2611" s="18" t="n">
        <v>0.1</v>
      </c>
      <c r="I2611" s="18" t="n">
        <v>1</v>
      </c>
      <c r="J2611" s="19" t="n">
        <v>0.893647152712494</v>
      </c>
      <c r="K2611" s="19" t="n">
        <v>0.493865385825442</v>
      </c>
      <c r="L2611" s="16" t="n">
        <v>12.7857234743351</v>
      </c>
      <c r="M2611" s="19" t="n">
        <v>0.837062351375631</v>
      </c>
      <c r="N2611" s="19" t="n">
        <v>2.21155619157307</v>
      </c>
      <c r="O2611" s="19" t="n">
        <v>0.893647152712494</v>
      </c>
      <c r="P2611" s="19" t="n">
        <v>0.350309844124133</v>
      </c>
      <c r="Q2611" s="17" t="s">
        <v>30</v>
      </c>
      <c r="R2611" s="5" t="str">
        <f aca="false">IF(OR(Q2611="Steel plate",Q2611="Concrete jacket"),"Steel plate or jacket",Q2611)</f>
        <v>Seal cracks</v>
      </c>
      <c r="S2611" s="5" t="str">
        <f aca="false">IF(O2611&lt;='Tree rules'!$C$4,IF(N2611&lt;='Tree rules'!$C$5,IF(P2611&lt;='Tree rules'!$C$7,"Monitor","Polymer laminate"),IF(P2611&lt;='Tree rules'!$C$8,"Seal cracks","Polymer laminate")),IF(O2611&lt;='Tree rules'!$C$6,IF(P2611&lt;='Tree rules'!$C$9,"Polymer laminate","Steel plate or jacket"),IF(L2611&lt;='Tree rules'!$C$10,"Steel plate or jacket","Polymer laminate")))</f>
        <v>Seal cracks</v>
      </c>
      <c r="T2611" s="5" t="str">
        <f aca="false">IF(S2611=R2611,"Yes","No")</f>
        <v>Yes</v>
      </c>
    </row>
    <row r="2612" customFormat="false" ht="15" hidden="false" customHeight="false" outlineLevel="0" collapsed="false">
      <c r="A2612" s="15" t="n">
        <v>8715</v>
      </c>
      <c r="B2612" s="16" t="n">
        <v>3.69397295223158</v>
      </c>
      <c r="C2612" s="15" t="n">
        <v>300</v>
      </c>
      <c r="D2612" s="15" t="n">
        <v>325</v>
      </c>
      <c r="E2612" s="15" t="n">
        <v>25</v>
      </c>
      <c r="F2612" s="16" t="n">
        <v>0.67080270183412</v>
      </c>
      <c r="G2612" s="17" t="s">
        <v>103</v>
      </c>
      <c r="H2612" s="18" t="n">
        <v>0.2</v>
      </c>
      <c r="I2612" s="18" t="n">
        <v>2</v>
      </c>
      <c r="J2612" s="19" t="n">
        <v>0.945077311745546</v>
      </c>
      <c r="K2612" s="19" t="n">
        <v>0.614445562943905</v>
      </c>
      <c r="L2612" s="16" t="n">
        <v>13.145811217906</v>
      </c>
      <c r="M2612" s="19" t="n">
        <v>0.944671217111064</v>
      </c>
      <c r="N2612" s="19" t="n">
        <v>1.2776334570387</v>
      </c>
      <c r="O2612" s="19" t="n">
        <v>1.30945606265009</v>
      </c>
      <c r="P2612" s="19" t="n">
        <v>0.444795951869374</v>
      </c>
      <c r="Q2612" s="17" t="s">
        <v>31</v>
      </c>
      <c r="R2612" s="5" t="str">
        <f aca="false">IF(OR(Q2612="Steel plate",Q2612="Concrete jacket"),"Steel plate or jacket",Q2612)</f>
        <v>Polymer laminate</v>
      </c>
      <c r="S2612" s="5" t="str">
        <f aca="false">IF(O2612&lt;='Tree rules'!$C$4,IF(N2612&lt;='Tree rules'!$C$5,IF(P2612&lt;='Tree rules'!$C$7,"Monitor","Polymer laminate"),IF(P2612&lt;='Tree rules'!$C$8,"Seal cracks","Polymer laminate")),IF(O2612&lt;='Tree rules'!$C$6,IF(P2612&lt;='Tree rules'!$C$9,"Polymer laminate","Steel plate or jacket"),IF(L2612&lt;='Tree rules'!$C$10,"Steel plate or jacket","Polymer laminate")))</f>
        <v>Polymer laminate</v>
      </c>
      <c r="T2612" s="5" t="str">
        <f aca="false">IF(S2612=R2612,"Yes","No")</f>
        <v>Yes</v>
      </c>
    </row>
    <row r="2613" customFormat="false" ht="15" hidden="false" customHeight="false" outlineLevel="0" collapsed="false">
      <c r="A2613" s="15" t="n">
        <v>8722</v>
      </c>
      <c r="B2613" s="16" t="n">
        <v>6.4749313858885</v>
      </c>
      <c r="C2613" s="15" t="n">
        <v>300</v>
      </c>
      <c r="D2613" s="15" t="n">
        <v>600</v>
      </c>
      <c r="E2613" s="15" t="n">
        <v>20</v>
      </c>
      <c r="F2613" s="16" t="n">
        <v>0.725855342345656</v>
      </c>
      <c r="G2613" s="17" t="s">
        <v>103</v>
      </c>
      <c r="H2613" s="18" t="n">
        <v>0.2</v>
      </c>
      <c r="I2613" s="18" t="n">
        <v>1.5</v>
      </c>
      <c r="J2613" s="19" t="n">
        <v>0.907880585177383</v>
      </c>
      <c r="K2613" s="19" t="n">
        <v>0.479817760449105</v>
      </c>
      <c r="L2613" s="16" t="n">
        <v>11.6876017795821</v>
      </c>
      <c r="M2613" s="19" t="n">
        <v>0.762655600294382</v>
      </c>
      <c r="N2613" s="19" t="n">
        <v>1.00915361869473</v>
      </c>
      <c r="O2613" s="19" t="n">
        <v>1.14401226319856</v>
      </c>
      <c r="P2613" s="19" t="n">
        <v>0.548753523833966</v>
      </c>
      <c r="Q2613" s="17" t="s">
        <v>31</v>
      </c>
      <c r="R2613" s="5" t="str">
        <f aca="false">IF(OR(Q2613="Steel plate",Q2613="Concrete jacket"),"Steel plate or jacket",Q2613)</f>
        <v>Polymer laminate</v>
      </c>
      <c r="S2613" s="5" t="str">
        <f aca="false">IF(O2613&lt;='Tree rules'!$C$4,IF(N2613&lt;='Tree rules'!$C$5,IF(P2613&lt;='Tree rules'!$C$7,"Monitor","Polymer laminate"),IF(P2613&lt;='Tree rules'!$C$8,"Seal cracks","Polymer laminate")),IF(O2613&lt;='Tree rules'!$C$6,IF(P2613&lt;='Tree rules'!$C$9,"Polymer laminate","Steel plate or jacket"),IF(L2613&lt;='Tree rules'!$C$10,"Steel plate or jacket","Polymer laminate")))</f>
        <v>Polymer laminate</v>
      </c>
      <c r="T2613" s="5" t="str">
        <f aca="false">IF(S2613=R2613,"Yes","No")</f>
        <v>Yes</v>
      </c>
    </row>
    <row r="2614" customFormat="false" ht="15" hidden="false" customHeight="false" outlineLevel="0" collapsed="false">
      <c r="A2614" s="15" t="n">
        <v>8724</v>
      </c>
      <c r="B2614" s="16" t="n">
        <v>6.72053467559609</v>
      </c>
      <c r="C2614" s="15" t="n">
        <v>300</v>
      </c>
      <c r="D2614" s="15" t="n">
        <v>625</v>
      </c>
      <c r="E2614" s="15" t="n">
        <v>25</v>
      </c>
      <c r="F2614" s="16" t="n">
        <v>0.694514438099298</v>
      </c>
      <c r="G2614" s="17" t="s">
        <v>103</v>
      </c>
      <c r="H2614" s="18" t="n">
        <v>0.2</v>
      </c>
      <c r="I2614" s="18" t="n">
        <v>1</v>
      </c>
      <c r="J2614" s="19" t="n">
        <v>0.893425630210234</v>
      </c>
      <c r="K2614" s="19" t="n">
        <v>0.491880790825552</v>
      </c>
      <c r="L2614" s="16" t="n">
        <v>11.6071410632057</v>
      </c>
      <c r="M2614" s="19" t="n">
        <v>0.830440508206009</v>
      </c>
      <c r="N2614" s="19" t="n">
        <v>0.770686518287684</v>
      </c>
      <c r="O2614" s="19" t="n">
        <v>0.893425630210234</v>
      </c>
      <c r="P2614" s="19" t="n">
        <v>0.409326967989655</v>
      </c>
      <c r="Q2614" s="17" t="s">
        <v>29</v>
      </c>
      <c r="R2614" s="5" t="str">
        <f aca="false">IF(OR(Q2614="Steel plate",Q2614="Concrete jacket"),"Steel plate or jacket",Q2614)</f>
        <v>Monitor</v>
      </c>
      <c r="S2614" s="5" t="str">
        <f aca="false">IF(O2614&lt;='Tree rules'!$C$4,IF(N2614&lt;='Tree rules'!$C$5,IF(P2614&lt;='Tree rules'!$C$7,"Monitor","Polymer laminate"),IF(P2614&lt;='Tree rules'!$C$8,"Seal cracks","Polymer laminate")),IF(O2614&lt;='Tree rules'!$C$6,IF(P2614&lt;='Tree rules'!$C$9,"Polymer laminate","Steel plate or jacket"),IF(L2614&lt;='Tree rules'!$C$10,"Steel plate or jacket","Polymer laminate")))</f>
        <v>Monitor</v>
      </c>
      <c r="T2614" s="5" t="str">
        <f aca="false">IF(S2614=R2614,"Yes","No")</f>
        <v>Yes</v>
      </c>
    </row>
    <row r="2615" customFormat="false" ht="15" hidden="false" customHeight="false" outlineLevel="0" collapsed="false">
      <c r="A2615" s="15" t="n">
        <v>8726</v>
      </c>
      <c r="B2615" s="16" t="n">
        <v>3.41477255714433</v>
      </c>
      <c r="C2615" s="15" t="n">
        <v>230</v>
      </c>
      <c r="D2615" s="15" t="n">
        <v>300</v>
      </c>
      <c r="E2615" s="15" t="n">
        <v>30</v>
      </c>
      <c r="F2615" s="16" t="n">
        <v>0.768324290280112</v>
      </c>
      <c r="G2615" s="17" t="s">
        <v>103</v>
      </c>
      <c r="H2615" s="18" t="n">
        <v>0.2</v>
      </c>
      <c r="I2615" s="18" t="n">
        <v>1</v>
      </c>
      <c r="J2615" s="19" t="n">
        <v>0.966565813937241</v>
      </c>
      <c r="K2615" s="19" t="n">
        <v>0.414301211273126</v>
      </c>
      <c r="L2615" s="16" t="n">
        <v>13.3389553013451</v>
      </c>
      <c r="M2615" s="19" t="n">
        <v>0.359909324033409</v>
      </c>
      <c r="N2615" s="19" t="n">
        <v>1.03914954090469</v>
      </c>
      <c r="O2615" s="19" t="n">
        <v>0.966565813937241</v>
      </c>
      <c r="P2615" s="19" t="n">
        <v>0.812017302880281</v>
      </c>
      <c r="Q2615" s="17" t="s">
        <v>30</v>
      </c>
      <c r="R2615" s="5" t="str">
        <f aca="false">IF(OR(Q2615="Steel plate",Q2615="Concrete jacket"),"Steel plate or jacket",Q2615)</f>
        <v>Seal cracks</v>
      </c>
      <c r="S2615" s="5" t="str">
        <f aca="false">IF(O2615&lt;='Tree rules'!$C$4,IF(N2615&lt;='Tree rules'!$C$5,IF(P2615&lt;='Tree rules'!$C$7,"Monitor","Polymer laminate"),IF(P2615&lt;='Tree rules'!$C$8,"Seal cracks","Polymer laminate")),IF(O2615&lt;='Tree rules'!$C$6,IF(P2615&lt;='Tree rules'!$C$9,"Polymer laminate","Steel plate or jacket"),IF(L2615&lt;='Tree rules'!$C$10,"Steel plate or jacket","Polymer laminate")))</f>
        <v>Seal cracks</v>
      </c>
      <c r="T2615" s="5" t="str">
        <f aca="false">IF(S2615=R2615,"Yes","No")</f>
        <v>Yes</v>
      </c>
    </row>
    <row r="2616" customFormat="false" ht="15" hidden="false" customHeight="false" outlineLevel="0" collapsed="false">
      <c r="A2616" s="15" t="n">
        <v>8727</v>
      </c>
      <c r="B2616" s="16" t="n">
        <v>4.19998750098043</v>
      </c>
      <c r="C2616" s="15" t="n">
        <v>300</v>
      </c>
      <c r="D2616" s="15" t="n">
        <v>375</v>
      </c>
      <c r="E2616" s="15" t="n">
        <v>30</v>
      </c>
      <c r="F2616" s="16" t="n">
        <v>0.611130485804701</v>
      </c>
      <c r="G2616" s="17" t="s">
        <v>101</v>
      </c>
      <c r="H2616" s="18" t="n">
        <v>0.3</v>
      </c>
      <c r="I2616" s="18" t="n">
        <v>1.5</v>
      </c>
      <c r="J2616" s="19" t="n">
        <v>0.899928675547471</v>
      </c>
      <c r="K2616" s="19" t="n">
        <v>0.601986912524273</v>
      </c>
      <c r="L2616" s="16" t="n">
        <v>12.7659194558676</v>
      </c>
      <c r="M2616" s="19" t="n">
        <v>0.508550406077857</v>
      </c>
      <c r="N2616" s="19" t="n">
        <v>0.917272994327747</v>
      </c>
      <c r="O2616" s="19" t="n">
        <v>1.07902037087877</v>
      </c>
      <c r="P2616" s="19" t="n">
        <v>0.607781484735699</v>
      </c>
      <c r="Q2616" s="17" t="s">
        <v>31</v>
      </c>
      <c r="R2616" s="5" t="str">
        <f aca="false">IF(OR(Q2616="Steel plate",Q2616="Concrete jacket"),"Steel plate or jacket",Q2616)</f>
        <v>Polymer laminate</v>
      </c>
      <c r="S2616" s="5" t="str">
        <f aca="false">IF(O2616&lt;='Tree rules'!$C$4,IF(N2616&lt;='Tree rules'!$C$5,IF(P2616&lt;='Tree rules'!$C$7,"Monitor","Polymer laminate"),IF(P2616&lt;='Tree rules'!$C$8,"Seal cracks","Polymer laminate")),IF(O2616&lt;='Tree rules'!$C$6,IF(P2616&lt;='Tree rules'!$C$9,"Polymer laminate","Steel plate or jacket"),IF(L2616&lt;='Tree rules'!$C$10,"Steel plate or jacket","Polymer laminate")))</f>
        <v>Polymer laminate</v>
      </c>
      <c r="T2616" s="5" t="str">
        <f aca="false">IF(S2616=R2616,"Yes","No")</f>
        <v>Yes</v>
      </c>
    </row>
    <row r="2617" customFormat="false" ht="15" hidden="false" customHeight="false" outlineLevel="0" collapsed="false">
      <c r="A2617" s="15" t="n">
        <v>8729</v>
      </c>
      <c r="B2617" s="16" t="n">
        <v>5.18020053536518</v>
      </c>
      <c r="C2617" s="15" t="n">
        <v>230</v>
      </c>
      <c r="D2617" s="15" t="n">
        <v>475</v>
      </c>
      <c r="E2617" s="15" t="n">
        <v>30</v>
      </c>
      <c r="F2617" s="16" t="n">
        <v>0.815088394972116</v>
      </c>
      <c r="G2617" s="17" t="s">
        <v>101</v>
      </c>
      <c r="H2617" s="18" t="n">
        <v>0.3</v>
      </c>
      <c r="I2617" s="18" t="n">
        <v>1</v>
      </c>
      <c r="J2617" s="19" t="n">
        <v>0.882020303838482</v>
      </c>
      <c r="K2617" s="19" t="n">
        <v>0.463820413581168</v>
      </c>
      <c r="L2617" s="16" t="n">
        <v>12.0750595229958</v>
      </c>
      <c r="M2617" s="19" t="n">
        <v>0.421770401269287</v>
      </c>
      <c r="N2617" s="19" t="n">
        <v>0.596030145909515</v>
      </c>
      <c r="O2617" s="19" t="n">
        <v>0.882020303838482</v>
      </c>
      <c r="P2617" s="19" t="n">
        <v>0.758518687616491</v>
      </c>
      <c r="Q2617" s="17" t="s">
        <v>29</v>
      </c>
      <c r="R2617" s="5" t="str">
        <f aca="false">IF(OR(Q2617="Steel plate",Q2617="Concrete jacket"),"Steel plate or jacket",Q2617)</f>
        <v>Monitor</v>
      </c>
      <c r="S2617" s="5" t="str">
        <f aca="false">IF(O2617&lt;='Tree rules'!$C$4,IF(N2617&lt;='Tree rules'!$C$5,IF(P2617&lt;='Tree rules'!$C$7,"Monitor","Polymer laminate"),IF(P2617&lt;='Tree rules'!$C$8,"Seal cracks","Polymer laminate")),IF(O2617&lt;='Tree rules'!$C$6,IF(P2617&lt;='Tree rules'!$C$9,"Polymer laminate","Steel plate or jacket"),IF(L2617&lt;='Tree rules'!$C$10,"Steel plate or jacket","Polymer laminate")))</f>
        <v>Monitor</v>
      </c>
      <c r="T2617" s="5" t="str">
        <f aca="false">IF(S2617=R2617,"Yes","No")</f>
        <v>Yes</v>
      </c>
    </row>
    <row r="2618" customFormat="false" ht="15" hidden="false" customHeight="false" outlineLevel="0" collapsed="false">
      <c r="A2618" s="15" t="n">
        <v>8731</v>
      </c>
      <c r="B2618" s="16" t="n">
        <v>3.86617399951861</v>
      </c>
      <c r="C2618" s="15" t="n">
        <v>230</v>
      </c>
      <c r="D2618" s="15" t="n">
        <v>375</v>
      </c>
      <c r="E2618" s="15" t="n">
        <v>20</v>
      </c>
      <c r="F2618" s="16" t="n">
        <v>0.556804015036685</v>
      </c>
      <c r="G2618" s="17" t="s">
        <v>102</v>
      </c>
      <c r="H2618" s="18" t="n">
        <v>0.1</v>
      </c>
      <c r="I2618" s="18" t="n">
        <v>1</v>
      </c>
      <c r="J2618" s="19" t="n">
        <v>0.951581265008718</v>
      </c>
      <c r="K2618" s="19" t="n">
        <v>0.503721951869814</v>
      </c>
      <c r="L2618" s="16" t="n">
        <v>12.3126560494223</v>
      </c>
      <c r="M2618" s="19" t="n">
        <v>0.651994326285503</v>
      </c>
      <c r="N2618" s="19" t="n">
        <v>2.84897653331747</v>
      </c>
      <c r="O2618" s="19" t="n">
        <v>0.951581265008718</v>
      </c>
      <c r="P2618" s="19" t="n">
        <v>0.38249098374656</v>
      </c>
      <c r="Q2618" s="17" t="s">
        <v>30</v>
      </c>
      <c r="R2618" s="5" t="str">
        <f aca="false">IF(OR(Q2618="Steel plate",Q2618="Concrete jacket"),"Steel plate or jacket",Q2618)</f>
        <v>Seal cracks</v>
      </c>
      <c r="S2618" s="5" t="str">
        <f aca="false">IF(O2618&lt;='Tree rules'!$C$4,IF(N2618&lt;='Tree rules'!$C$5,IF(P2618&lt;='Tree rules'!$C$7,"Monitor","Polymer laminate"),IF(P2618&lt;='Tree rules'!$C$8,"Seal cracks","Polymer laminate")),IF(O2618&lt;='Tree rules'!$C$6,IF(P2618&lt;='Tree rules'!$C$9,"Polymer laminate","Steel plate or jacket"),IF(L2618&lt;='Tree rules'!$C$10,"Steel plate or jacket","Polymer laminate")))</f>
        <v>Seal cracks</v>
      </c>
      <c r="T2618" s="5" t="str">
        <f aca="false">IF(S2618=R2618,"Yes","No")</f>
        <v>Yes</v>
      </c>
    </row>
    <row r="2619" customFormat="false" ht="15" hidden="false" customHeight="false" outlineLevel="0" collapsed="false">
      <c r="A2619" s="15" t="n">
        <v>8733</v>
      </c>
      <c r="B2619" s="16" t="n">
        <v>6.67866179767969</v>
      </c>
      <c r="C2619" s="15" t="n">
        <v>300</v>
      </c>
      <c r="D2619" s="15" t="n">
        <v>575</v>
      </c>
      <c r="E2619" s="15" t="n">
        <v>20</v>
      </c>
      <c r="F2619" s="16" t="n">
        <v>0.506772349917446</v>
      </c>
      <c r="G2619" s="17" t="s">
        <v>103</v>
      </c>
      <c r="H2619" s="18" t="n">
        <v>0.2</v>
      </c>
      <c r="I2619" s="18" t="n">
        <v>1</v>
      </c>
      <c r="J2619" s="19" t="n">
        <v>0.864071447988329</v>
      </c>
      <c r="K2619" s="19" t="n">
        <v>0.643411453730209</v>
      </c>
      <c r="L2619" s="16" t="n">
        <v>12.6250695608312</v>
      </c>
      <c r="M2619" s="19" t="n">
        <v>0.728867301360455</v>
      </c>
      <c r="N2619" s="19" t="n">
        <v>0.830814282915258</v>
      </c>
      <c r="O2619" s="19" t="n">
        <v>0.864071447988329</v>
      </c>
      <c r="P2619" s="19" t="n">
        <v>0.446022706216444</v>
      </c>
      <c r="Q2619" s="17" t="s">
        <v>29</v>
      </c>
      <c r="R2619" s="5" t="str">
        <f aca="false">IF(OR(Q2619="Steel plate",Q2619="Concrete jacket"),"Steel plate or jacket",Q2619)</f>
        <v>Monitor</v>
      </c>
      <c r="S2619" s="5" t="str">
        <f aca="false">IF(O2619&lt;='Tree rules'!$C$4,IF(N2619&lt;='Tree rules'!$C$5,IF(P2619&lt;='Tree rules'!$C$7,"Monitor","Polymer laminate"),IF(P2619&lt;='Tree rules'!$C$8,"Seal cracks","Polymer laminate")),IF(O2619&lt;='Tree rules'!$C$6,IF(P2619&lt;='Tree rules'!$C$9,"Polymer laminate","Steel plate or jacket"),IF(L2619&lt;='Tree rules'!$C$10,"Steel plate or jacket","Polymer laminate")))</f>
        <v>Monitor</v>
      </c>
      <c r="T2619" s="5" t="str">
        <f aca="false">IF(S2619=R2619,"Yes","No")</f>
        <v>Yes</v>
      </c>
    </row>
    <row r="2620" customFormat="false" ht="15" hidden="false" customHeight="false" outlineLevel="0" collapsed="false">
      <c r="A2620" s="15" t="n">
        <v>8734</v>
      </c>
      <c r="B2620" s="16" t="n">
        <v>5.66751077254987</v>
      </c>
      <c r="C2620" s="15" t="n">
        <v>300</v>
      </c>
      <c r="D2620" s="15" t="n">
        <v>575</v>
      </c>
      <c r="E2620" s="15" t="n">
        <v>30</v>
      </c>
      <c r="F2620" s="16" t="n">
        <v>0.596127638252333</v>
      </c>
      <c r="G2620" s="17" t="s">
        <v>103</v>
      </c>
      <c r="H2620" s="18" t="n">
        <v>0.2</v>
      </c>
      <c r="I2620" s="18" t="n">
        <v>1</v>
      </c>
      <c r="J2620" s="19" t="n">
        <v>0.881961206686324</v>
      </c>
      <c r="K2620" s="19" t="n">
        <v>0.530439771469303</v>
      </c>
      <c r="L2620" s="16" t="n">
        <v>10.7542898909865</v>
      </c>
      <c r="M2620" s="19" t="n">
        <v>0.841626947973255</v>
      </c>
      <c r="N2620" s="19" t="n">
        <v>0.997098826262532</v>
      </c>
      <c r="O2620" s="19" t="n">
        <v>0.881961206686324</v>
      </c>
      <c r="P2620" s="19" t="n">
        <v>0.310739013538412</v>
      </c>
      <c r="Q2620" s="17" t="s">
        <v>29</v>
      </c>
      <c r="R2620" s="5" t="str">
        <f aca="false">IF(OR(Q2620="Steel plate",Q2620="Concrete jacket"),"Steel plate or jacket",Q2620)</f>
        <v>Monitor</v>
      </c>
      <c r="S2620" s="5" t="str">
        <f aca="false">IF(O2620&lt;='Tree rules'!$C$4,IF(N2620&lt;='Tree rules'!$C$5,IF(P2620&lt;='Tree rules'!$C$7,"Monitor","Polymer laminate"),IF(P2620&lt;='Tree rules'!$C$8,"Seal cracks","Polymer laminate")),IF(O2620&lt;='Tree rules'!$C$6,IF(P2620&lt;='Tree rules'!$C$9,"Polymer laminate","Steel plate or jacket"),IF(L2620&lt;='Tree rules'!$C$10,"Steel plate or jacket","Polymer laminate")))</f>
        <v>Monitor</v>
      </c>
      <c r="T2620" s="5" t="str">
        <f aca="false">IF(S2620=R2620,"Yes","No")</f>
        <v>Yes</v>
      </c>
    </row>
    <row r="2621" customFormat="false" ht="15" hidden="false" customHeight="false" outlineLevel="0" collapsed="false">
      <c r="A2621" s="15" t="n">
        <v>8735</v>
      </c>
      <c r="B2621" s="16" t="n">
        <v>4.73827751401008</v>
      </c>
      <c r="C2621" s="15" t="n">
        <v>300</v>
      </c>
      <c r="D2621" s="15" t="n">
        <v>425</v>
      </c>
      <c r="E2621" s="15" t="n">
        <v>25</v>
      </c>
      <c r="F2621" s="16" t="n">
        <v>0.707341881547042</v>
      </c>
      <c r="G2621" s="17" t="s">
        <v>103</v>
      </c>
      <c r="H2621" s="18" t="n">
        <v>0.2</v>
      </c>
      <c r="I2621" s="18" t="n">
        <v>2</v>
      </c>
      <c r="J2621" s="19" t="n">
        <v>0.853113009424387</v>
      </c>
      <c r="K2621" s="19" t="n">
        <v>0.522149761923739</v>
      </c>
      <c r="L2621" s="16" t="n">
        <v>12.5020514881533</v>
      </c>
      <c r="M2621" s="19" t="n">
        <v>0.853023705741791</v>
      </c>
      <c r="N2621" s="19" t="n">
        <v>1.31319004047455</v>
      </c>
      <c r="O2621" s="19" t="n">
        <v>1.26077326408379</v>
      </c>
      <c r="P2621" s="19" t="n">
        <v>0.475744524080654</v>
      </c>
      <c r="Q2621" s="17" t="s">
        <v>31</v>
      </c>
      <c r="R2621" s="5" t="str">
        <f aca="false">IF(OR(Q2621="Steel plate",Q2621="Concrete jacket"),"Steel plate or jacket",Q2621)</f>
        <v>Polymer laminate</v>
      </c>
      <c r="S2621" s="5" t="str">
        <f aca="false">IF(O2621&lt;='Tree rules'!$C$4,IF(N2621&lt;='Tree rules'!$C$5,IF(P2621&lt;='Tree rules'!$C$7,"Monitor","Polymer laminate"),IF(P2621&lt;='Tree rules'!$C$8,"Seal cracks","Polymer laminate")),IF(O2621&lt;='Tree rules'!$C$6,IF(P2621&lt;='Tree rules'!$C$9,"Polymer laminate","Steel plate or jacket"),IF(L2621&lt;='Tree rules'!$C$10,"Steel plate or jacket","Polymer laminate")))</f>
        <v>Polymer laminate</v>
      </c>
      <c r="T2621" s="5" t="str">
        <f aca="false">IF(S2621=R2621,"Yes","No")</f>
        <v>Yes</v>
      </c>
    </row>
    <row r="2622" customFormat="false" ht="15" hidden="false" customHeight="false" outlineLevel="0" collapsed="false">
      <c r="A2622" s="15" t="n">
        <v>8736</v>
      </c>
      <c r="B2622" s="16" t="n">
        <v>7.64152521836097</v>
      </c>
      <c r="C2622" s="15" t="n">
        <v>300</v>
      </c>
      <c r="D2622" s="15" t="n">
        <v>750</v>
      </c>
      <c r="E2622" s="15" t="n">
        <v>25</v>
      </c>
      <c r="F2622" s="16" t="n">
        <v>0.596693761365583</v>
      </c>
      <c r="G2622" s="17" t="s">
        <v>101</v>
      </c>
      <c r="H2622" s="18" t="n">
        <v>0.3</v>
      </c>
      <c r="I2622" s="18" t="n">
        <v>1</v>
      </c>
      <c r="J2622" s="19" t="n">
        <v>0.872216711179483</v>
      </c>
      <c r="K2622" s="19" t="n">
        <v>0.647237011884995</v>
      </c>
      <c r="L2622" s="16" t="n">
        <v>10.8853635589188</v>
      </c>
      <c r="M2622" s="19" t="n">
        <v>0.743094988794543</v>
      </c>
      <c r="N2622" s="19" t="n">
        <v>0.562655362155527</v>
      </c>
      <c r="O2622" s="19" t="n">
        <v>0.872216711179483</v>
      </c>
      <c r="P2622" s="19" t="n">
        <v>0.424886965248676</v>
      </c>
      <c r="Q2622" s="17" t="s">
        <v>29</v>
      </c>
      <c r="R2622" s="5" t="str">
        <f aca="false">IF(OR(Q2622="Steel plate",Q2622="Concrete jacket"),"Steel plate or jacket",Q2622)</f>
        <v>Monitor</v>
      </c>
      <c r="S2622" s="5" t="str">
        <f aca="false">IF(O2622&lt;='Tree rules'!$C$4,IF(N2622&lt;='Tree rules'!$C$5,IF(P2622&lt;='Tree rules'!$C$7,"Monitor","Polymer laminate"),IF(P2622&lt;='Tree rules'!$C$8,"Seal cracks","Polymer laminate")),IF(O2622&lt;='Tree rules'!$C$6,IF(P2622&lt;='Tree rules'!$C$9,"Polymer laminate","Steel plate or jacket"),IF(L2622&lt;='Tree rules'!$C$10,"Steel plate or jacket","Polymer laminate")))</f>
        <v>Monitor</v>
      </c>
      <c r="T2622" s="5" t="str">
        <f aca="false">IF(S2622=R2622,"Yes","No")</f>
        <v>Yes</v>
      </c>
    </row>
    <row r="2623" customFormat="false" ht="15" hidden="false" customHeight="false" outlineLevel="0" collapsed="false">
      <c r="A2623" s="15" t="n">
        <v>8737</v>
      </c>
      <c r="B2623" s="16" t="n">
        <v>3.05629800701587</v>
      </c>
      <c r="C2623" s="15" t="n">
        <v>300</v>
      </c>
      <c r="D2623" s="15" t="n">
        <v>300</v>
      </c>
      <c r="E2623" s="15" t="n">
        <v>25</v>
      </c>
      <c r="F2623" s="16" t="n">
        <v>0.791582400904515</v>
      </c>
      <c r="G2623" s="17" t="s">
        <v>101</v>
      </c>
      <c r="H2623" s="18" t="n">
        <v>0.3</v>
      </c>
      <c r="I2623" s="18" t="n">
        <v>1</v>
      </c>
      <c r="J2623" s="19" t="n">
        <v>0.884588637547471</v>
      </c>
      <c r="K2623" s="19" t="n">
        <v>0.556933560055556</v>
      </c>
      <c r="L2623" s="16" t="n">
        <v>12.0326693189601</v>
      </c>
      <c r="M2623" s="19" t="n">
        <v>0.660865358716119</v>
      </c>
      <c r="N2623" s="19" t="n">
        <v>0.719399166156247</v>
      </c>
      <c r="O2623" s="19" t="n">
        <v>0.884588637547471</v>
      </c>
      <c r="P2623" s="19" t="n">
        <v>0.467615825563081</v>
      </c>
      <c r="Q2623" s="17" t="s">
        <v>29</v>
      </c>
      <c r="R2623" s="5" t="str">
        <f aca="false">IF(OR(Q2623="Steel plate",Q2623="Concrete jacket"),"Steel plate or jacket",Q2623)</f>
        <v>Monitor</v>
      </c>
      <c r="S2623" s="5" t="str">
        <f aca="false">IF(O2623&lt;='Tree rules'!$C$4,IF(N2623&lt;='Tree rules'!$C$5,IF(P2623&lt;='Tree rules'!$C$7,"Monitor","Polymer laminate"),IF(P2623&lt;='Tree rules'!$C$8,"Seal cracks","Polymer laminate")),IF(O2623&lt;='Tree rules'!$C$6,IF(P2623&lt;='Tree rules'!$C$9,"Polymer laminate","Steel plate or jacket"),IF(L2623&lt;='Tree rules'!$C$10,"Steel plate or jacket","Polymer laminate")))</f>
        <v>Monitor</v>
      </c>
      <c r="T2623" s="5" t="str">
        <f aca="false">IF(S2623=R2623,"Yes","No")</f>
        <v>Yes</v>
      </c>
    </row>
    <row r="2624" customFormat="false" ht="15" hidden="false" customHeight="false" outlineLevel="0" collapsed="false">
      <c r="A2624" s="15" t="n">
        <v>8738</v>
      </c>
      <c r="B2624" s="16" t="n">
        <v>4.65954923512176</v>
      </c>
      <c r="C2624" s="15" t="n">
        <v>300</v>
      </c>
      <c r="D2624" s="15" t="n">
        <v>450</v>
      </c>
      <c r="E2624" s="15" t="n">
        <v>20</v>
      </c>
      <c r="F2624" s="16" t="n">
        <v>0.663570725510715</v>
      </c>
      <c r="G2624" s="17" t="s">
        <v>101</v>
      </c>
      <c r="H2624" s="18" t="n">
        <v>0.3</v>
      </c>
      <c r="I2624" s="18" t="n">
        <v>1.5</v>
      </c>
      <c r="J2624" s="19" t="n">
        <v>0.906453772834968</v>
      </c>
      <c r="K2624" s="19" t="n">
        <v>0.513226059438275</v>
      </c>
      <c r="L2624" s="16" t="n">
        <v>11.5335377106974</v>
      </c>
      <c r="M2624" s="19" t="n">
        <v>0.355903286019558</v>
      </c>
      <c r="N2624" s="19" t="n">
        <v>0.836126206498674</v>
      </c>
      <c r="O2624" s="19" t="n">
        <v>1.12707281030493</v>
      </c>
      <c r="P2624" s="19" t="n">
        <v>0.976318662202882</v>
      </c>
      <c r="Q2624" s="17" t="s">
        <v>31</v>
      </c>
      <c r="R2624" s="5" t="str">
        <f aca="false">IF(OR(Q2624="Steel plate",Q2624="Concrete jacket"),"Steel plate or jacket",Q2624)</f>
        <v>Polymer laminate</v>
      </c>
      <c r="S2624" s="5" t="str">
        <f aca="false">IF(O2624&lt;='Tree rules'!$C$4,IF(N2624&lt;='Tree rules'!$C$5,IF(P2624&lt;='Tree rules'!$C$7,"Monitor","Polymer laminate"),IF(P2624&lt;='Tree rules'!$C$8,"Seal cracks","Polymer laminate")),IF(O2624&lt;='Tree rules'!$C$6,IF(P2624&lt;='Tree rules'!$C$9,"Polymer laminate","Steel plate or jacket"),IF(L2624&lt;='Tree rules'!$C$10,"Steel plate or jacket","Polymer laminate")))</f>
        <v>Polymer laminate</v>
      </c>
      <c r="T2624" s="5" t="str">
        <f aca="false">IF(S2624=R2624,"Yes","No")</f>
        <v>Yes</v>
      </c>
    </row>
    <row r="2625" customFormat="false" ht="15" hidden="false" customHeight="false" outlineLevel="0" collapsed="false">
      <c r="A2625" s="15" t="n">
        <v>8744</v>
      </c>
      <c r="B2625" s="16" t="n">
        <v>3.85511768661302</v>
      </c>
      <c r="C2625" s="15" t="n">
        <v>230</v>
      </c>
      <c r="D2625" s="15" t="n">
        <v>350</v>
      </c>
      <c r="E2625" s="15" t="n">
        <v>25</v>
      </c>
      <c r="F2625" s="16" t="n">
        <v>0.907455678485392</v>
      </c>
      <c r="G2625" s="17" t="s">
        <v>102</v>
      </c>
      <c r="H2625" s="18" t="n">
        <v>0.1</v>
      </c>
      <c r="I2625" s="18" t="n">
        <v>2</v>
      </c>
      <c r="J2625" s="19" t="n">
        <v>0.863632074279475</v>
      </c>
      <c r="K2625" s="19" t="n">
        <v>0.403820528329644</v>
      </c>
      <c r="L2625" s="16" t="n">
        <v>13.339507566135</v>
      </c>
      <c r="M2625" s="19" t="n">
        <v>0.675153244329789</v>
      </c>
      <c r="N2625" s="19" t="n">
        <v>3.94147704567801</v>
      </c>
      <c r="O2625" s="19" t="n">
        <v>1.37851178804099</v>
      </c>
      <c r="P2625" s="19" t="n">
        <v>0.603036809135954</v>
      </c>
      <c r="Q2625" s="17" t="s">
        <v>31</v>
      </c>
      <c r="R2625" s="5" t="str">
        <f aca="false">IF(OR(Q2625="Steel plate",Q2625="Concrete jacket"),"Steel plate or jacket",Q2625)</f>
        <v>Polymer laminate</v>
      </c>
      <c r="S2625" s="5" t="str">
        <f aca="false">IF(O2625&lt;='Tree rules'!$C$4,IF(N2625&lt;='Tree rules'!$C$5,IF(P2625&lt;='Tree rules'!$C$7,"Monitor","Polymer laminate"),IF(P2625&lt;='Tree rules'!$C$8,"Seal cracks","Polymer laminate")),IF(O2625&lt;='Tree rules'!$C$6,IF(P2625&lt;='Tree rules'!$C$9,"Polymer laminate","Steel plate or jacket"),IF(L2625&lt;='Tree rules'!$C$10,"Steel plate or jacket","Polymer laminate")))</f>
        <v>Polymer laminate</v>
      </c>
      <c r="T2625" s="5" t="str">
        <f aca="false">IF(S2625=R2625,"Yes","No")</f>
        <v>Yes</v>
      </c>
    </row>
    <row r="2626" customFormat="false" ht="15" hidden="false" customHeight="false" outlineLevel="0" collapsed="false">
      <c r="A2626" s="15" t="n">
        <v>8745</v>
      </c>
      <c r="B2626" s="16" t="n">
        <v>4.64649944911172</v>
      </c>
      <c r="C2626" s="15" t="n">
        <v>300</v>
      </c>
      <c r="D2626" s="15" t="n">
        <v>425</v>
      </c>
      <c r="E2626" s="15" t="n">
        <v>25</v>
      </c>
      <c r="F2626" s="16" t="n">
        <v>0.707341881547042</v>
      </c>
      <c r="G2626" s="17" t="s">
        <v>101</v>
      </c>
      <c r="H2626" s="18" t="n">
        <v>0.3</v>
      </c>
      <c r="I2626" s="18" t="n">
        <v>1.5</v>
      </c>
      <c r="J2626" s="19" t="n">
        <v>0.882517965273472</v>
      </c>
      <c r="K2626" s="19" t="n">
        <v>0.560209218711199</v>
      </c>
      <c r="L2626" s="16" t="n">
        <v>12.2598930055718</v>
      </c>
      <c r="M2626" s="19" t="n">
        <v>0.763303949270618</v>
      </c>
      <c r="N2626" s="19" t="n">
        <v>0.748434238206696</v>
      </c>
      <c r="O2626" s="19" t="n">
        <v>1.07657959799798</v>
      </c>
      <c r="P2626" s="19" t="n">
        <v>0.490516790151027</v>
      </c>
      <c r="Q2626" s="17" t="s">
        <v>31</v>
      </c>
      <c r="R2626" s="5" t="str">
        <f aca="false">IF(OR(Q2626="Steel plate",Q2626="Concrete jacket"),"Steel plate or jacket",Q2626)</f>
        <v>Polymer laminate</v>
      </c>
      <c r="S2626" s="5" t="str">
        <f aca="false">IF(O2626&lt;='Tree rules'!$C$4,IF(N2626&lt;='Tree rules'!$C$5,IF(P2626&lt;='Tree rules'!$C$7,"Monitor","Polymer laminate"),IF(P2626&lt;='Tree rules'!$C$8,"Seal cracks","Polymer laminate")),IF(O2626&lt;='Tree rules'!$C$6,IF(P2626&lt;='Tree rules'!$C$9,"Polymer laminate","Steel plate or jacket"),IF(L2626&lt;='Tree rules'!$C$10,"Steel plate or jacket","Polymer laminate")))</f>
        <v>Polymer laminate</v>
      </c>
      <c r="T2626" s="5" t="str">
        <f aca="false">IF(S2626=R2626,"Yes","No")</f>
        <v>Yes</v>
      </c>
    </row>
    <row r="2627" customFormat="false" ht="15" hidden="false" customHeight="false" outlineLevel="0" collapsed="false">
      <c r="A2627" s="15" t="n">
        <v>8750</v>
      </c>
      <c r="B2627" s="16" t="n">
        <v>7.73798613613482</v>
      </c>
      <c r="C2627" s="15" t="n">
        <v>300</v>
      </c>
      <c r="D2627" s="15" t="n">
        <v>725</v>
      </c>
      <c r="E2627" s="15" t="n">
        <v>30</v>
      </c>
      <c r="F2627" s="16" t="n">
        <v>0.592229542944762</v>
      </c>
      <c r="G2627" s="17" t="s">
        <v>101</v>
      </c>
      <c r="H2627" s="18" t="n">
        <v>0.3</v>
      </c>
      <c r="I2627" s="18" t="n">
        <v>2</v>
      </c>
      <c r="J2627" s="19" t="n">
        <v>0.963794831285369</v>
      </c>
      <c r="K2627" s="19" t="n">
        <v>0.412123589819055</v>
      </c>
      <c r="L2627" s="16" t="n">
        <v>11.3961504214062</v>
      </c>
      <c r="M2627" s="19" t="n">
        <v>0.460329680448187</v>
      </c>
      <c r="N2627" s="19" t="n">
        <v>0.981995574944152</v>
      </c>
      <c r="O2627" s="19" t="n">
        <v>1.53038707685236</v>
      </c>
      <c r="P2627" s="19" t="n">
        <v>0.775360081016885</v>
      </c>
      <c r="Q2627" s="17" t="s">
        <v>104</v>
      </c>
      <c r="R2627" s="5" t="str">
        <f aca="false">IF(OR(Q2627="Steel plate",Q2627="Concrete jacket"),"Steel plate or jacket",Q2627)</f>
        <v>Steel plate or jacket</v>
      </c>
      <c r="S2627" s="5" t="str">
        <f aca="false">IF(O2627&lt;='Tree rules'!$C$4,IF(N2627&lt;='Tree rules'!$C$5,IF(P2627&lt;='Tree rules'!$C$7,"Monitor","Polymer laminate"),IF(P2627&lt;='Tree rules'!$C$8,"Seal cracks","Polymer laminate")),IF(O2627&lt;='Tree rules'!$C$6,IF(P2627&lt;='Tree rules'!$C$9,"Polymer laminate","Steel plate or jacket"),IF(L2627&lt;='Tree rules'!$C$10,"Steel plate or jacket","Polymer laminate")))</f>
        <v>Steel plate or jacket</v>
      </c>
      <c r="T2627" s="5" t="str">
        <f aca="false">IF(S2627=R2627,"Yes","No")</f>
        <v>Yes</v>
      </c>
    </row>
    <row r="2628" customFormat="false" ht="15" hidden="false" customHeight="false" outlineLevel="0" collapsed="false">
      <c r="A2628" s="15" t="n">
        <v>8752</v>
      </c>
      <c r="B2628" s="16" t="n">
        <v>6.93495944498257</v>
      </c>
      <c r="C2628" s="15" t="n">
        <v>300</v>
      </c>
      <c r="D2628" s="15" t="n">
        <v>625</v>
      </c>
      <c r="E2628" s="15" t="n">
        <v>25</v>
      </c>
      <c r="F2628" s="16" t="n">
        <v>0.578762031749415</v>
      </c>
      <c r="G2628" s="17" t="s">
        <v>103</v>
      </c>
      <c r="H2628" s="18" t="n">
        <v>0.2</v>
      </c>
      <c r="I2628" s="18" t="n">
        <v>1</v>
      </c>
      <c r="J2628" s="19" t="n">
        <v>0.911087710157968</v>
      </c>
      <c r="K2628" s="19" t="n">
        <v>0.506423599947124</v>
      </c>
      <c r="L2628" s="16" t="n">
        <v>11.9774774524742</v>
      </c>
      <c r="M2628" s="19" t="n">
        <v>0.827856975028984</v>
      </c>
      <c r="N2628" s="19" t="n">
        <v>0.809892248219811</v>
      </c>
      <c r="O2628" s="19" t="n">
        <v>0.911087710157968</v>
      </c>
      <c r="P2628" s="19" t="n">
        <v>0.377971755044682</v>
      </c>
      <c r="Q2628" s="17" t="s">
        <v>29</v>
      </c>
      <c r="R2628" s="5" t="str">
        <f aca="false">IF(OR(Q2628="Steel plate",Q2628="Concrete jacket"),"Steel plate or jacket",Q2628)</f>
        <v>Monitor</v>
      </c>
      <c r="S2628" s="5" t="str">
        <f aca="false">IF(O2628&lt;='Tree rules'!$C$4,IF(N2628&lt;='Tree rules'!$C$5,IF(P2628&lt;='Tree rules'!$C$7,"Monitor","Polymer laminate"),IF(P2628&lt;='Tree rules'!$C$8,"Seal cracks","Polymer laminate")),IF(O2628&lt;='Tree rules'!$C$6,IF(P2628&lt;='Tree rules'!$C$9,"Polymer laminate","Steel plate or jacket"),IF(L2628&lt;='Tree rules'!$C$10,"Steel plate or jacket","Polymer laminate")))</f>
        <v>Monitor</v>
      </c>
      <c r="T2628" s="5" t="str">
        <f aca="false">IF(S2628=R2628,"Yes","No")</f>
        <v>Yes</v>
      </c>
    </row>
    <row r="2629" customFormat="false" ht="15" hidden="false" customHeight="false" outlineLevel="0" collapsed="false">
      <c r="A2629" s="15" t="n">
        <v>8761</v>
      </c>
      <c r="B2629" s="16" t="n">
        <v>4.01617918071515</v>
      </c>
      <c r="C2629" s="15" t="n">
        <v>230</v>
      </c>
      <c r="D2629" s="15" t="n">
        <v>400</v>
      </c>
      <c r="E2629" s="15" t="n">
        <v>30</v>
      </c>
      <c r="F2629" s="16" t="n">
        <v>0.552502860426148</v>
      </c>
      <c r="G2629" s="17" t="s">
        <v>103</v>
      </c>
      <c r="H2629" s="18" t="n">
        <v>0.2</v>
      </c>
      <c r="I2629" s="18" t="n">
        <v>1.5</v>
      </c>
      <c r="J2629" s="19" t="n">
        <v>0.863208513352796</v>
      </c>
      <c r="K2629" s="19" t="n">
        <v>0.619790036293709</v>
      </c>
      <c r="L2629" s="16" t="n">
        <v>11.2814021930201</v>
      </c>
      <c r="M2629" s="19" t="n">
        <v>0.656432068383312</v>
      </c>
      <c r="N2629" s="19" t="n">
        <v>0.983595228166273</v>
      </c>
      <c r="O2629" s="19" t="n">
        <v>1.02730875211921</v>
      </c>
      <c r="P2629" s="19" t="n">
        <v>0.38824774233347</v>
      </c>
      <c r="Q2629" s="17" t="s">
        <v>31</v>
      </c>
      <c r="R2629" s="5" t="str">
        <f aca="false">IF(OR(Q2629="Steel plate",Q2629="Concrete jacket"),"Steel plate or jacket",Q2629)</f>
        <v>Polymer laminate</v>
      </c>
      <c r="S2629" s="5" t="str">
        <f aca="false">IF(O2629&lt;='Tree rules'!$C$4,IF(N2629&lt;='Tree rules'!$C$5,IF(P2629&lt;='Tree rules'!$C$7,"Monitor","Polymer laminate"),IF(P2629&lt;='Tree rules'!$C$8,"Seal cracks","Polymer laminate")),IF(O2629&lt;='Tree rules'!$C$6,IF(P2629&lt;='Tree rules'!$C$9,"Polymer laminate","Steel plate or jacket"),IF(L2629&lt;='Tree rules'!$C$10,"Steel plate or jacket","Polymer laminate")))</f>
        <v>Polymer laminate</v>
      </c>
      <c r="T2629" s="5" t="str">
        <f aca="false">IF(S2629=R2629,"Yes","No")</f>
        <v>Yes</v>
      </c>
    </row>
    <row r="2630" customFormat="false" ht="15" hidden="false" customHeight="false" outlineLevel="0" collapsed="false">
      <c r="A2630" s="15" t="n">
        <v>8774</v>
      </c>
      <c r="B2630" s="16" t="n">
        <v>3.12159354685181</v>
      </c>
      <c r="C2630" s="15" t="n">
        <v>300</v>
      </c>
      <c r="D2630" s="15" t="n">
        <v>300</v>
      </c>
      <c r="E2630" s="15" t="n">
        <v>25</v>
      </c>
      <c r="F2630" s="16" t="n">
        <v>0.736310778185108</v>
      </c>
      <c r="G2630" s="17" t="s">
        <v>101</v>
      </c>
      <c r="H2630" s="18" t="n">
        <v>0.3</v>
      </c>
      <c r="I2630" s="18" t="n">
        <v>1</v>
      </c>
      <c r="J2630" s="19" t="n">
        <v>0.891331574823984</v>
      </c>
      <c r="K2630" s="19" t="n">
        <v>0.436819524032699</v>
      </c>
      <c r="L2630" s="16" t="n">
        <v>12.1937247923899</v>
      </c>
      <c r="M2630" s="19" t="n">
        <v>0.303837244147238</v>
      </c>
      <c r="N2630" s="19" t="n">
        <v>0.651707218166153</v>
      </c>
      <c r="O2630" s="19" t="n">
        <v>0.891331574823984</v>
      </c>
      <c r="P2630" s="19" t="n">
        <v>0.854073118129558</v>
      </c>
      <c r="Q2630" s="17" t="s">
        <v>29</v>
      </c>
      <c r="R2630" s="5" t="str">
        <f aca="false">IF(OR(Q2630="Steel plate",Q2630="Concrete jacket"),"Steel plate or jacket",Q2630)</f>
        <v>Monitor</v>
      </c>
      <c r="S2630" s="5" t="str">
        <f aca="false">IF(O2630&lt;='Tree rules'!$C$4,IF(N2630&lt;='Tree rules'!$C$5,IF(P2630&lt;='Tree rules'!$C$7,"Monitor","Polymer laminate"),IF(P2630&lt;='Tree rules'!$C$8,"Seal cracks","Polymer laminate")),IF(O2630&lt;='Tree rules'!$C$6,IF(P2630&lt;='Tree rules'!$C$9,"Polymer laminate","Steel plate or jacket"),IF(L2630&lt;='Tree rules'!$C$10,"Steel plate or jacket","Polymer laminate")))</f>
        <v>Monitor</v>
      </c>
      <c r="T2630" s="5" t="str">
        <f aca="false">IF(S2630=R2630,"Yes","No")</f>
        <v>Yes</v>
      </c>
    </row>
    <row r="2631" customFormat="false" ht="15" hidden="false" customHeight="false" outlineLevel="0" collapsed="false">
      <c r="A2631" s="15" t="n">
        <v>8775</v>
      </c>
      <c r="B2631" s="16" t="n">
        <v>3.06268817739134</v>
      </c>
      <c r="C2631" s="15" t="n">
        <v>300</v>
      </c>
      <c r="D2631" s="15" t="n">
        <v>300</v>
      </c>
      <c r="E2631" s="15" t="n">
        <v>25</v>
      </c>
      <c r="F2631" s="16" t="n">
        <v>0.831109167616348</v>
      </c>
      <c r="G2631" s="17" t="s">
        <v>103</v>
      </c>
      <c r="H2631" s="18" t="n">
        <v>0.2</v>
      </c>
      <c r="I2631" s="18" t="n">
        <v>1</v>
      </c>
      <c r="J2631" s="19" t="n">
        <v>0.884796104028439</v>
      </c>
      <c r="K2631" s="19" t="n">
        <v>0.626311612631901</v>
      </c>
      <c r="L2631" s="16" t="n">
        <v>12.1535245134577</v>
      </c>
      <c r="M2631" s="19" t="n">
        <v>0.743265205389377</v>
      </c>
      <c r="N2631" s="19" t="n">
        <v>1.37420743390704</v>
      </c>
      <c r="O2631" s="19" t="n">
        <v>0.884796104028439</v>
      </c>
      <c r="P2631" s="19" t="n">
        <v>0.456390776797607</v>
      </c>
      <c r="Q2631" s="17" t="s">
        <v>30</v>
      </c>
      <c r="R2631" s="5" t="str">
        <f aca="false">IF(OR(Q2631="Steel plate",Q2631="Concrete jacket"),"Steel plate or jacket",Q2631)</f>
        <v>Seal cracks</v>
      </c>
      <c r="S2631" s="5" t="str">
        <f aca="false">IF(O2631&lt;='Tree rules'!$C$4,IF(N2631&lt;='Tree rules'!$C$5,IF(P2631&lt;='Tree rules'!$C$7,"Monitor","Polymer laminate"),IF(P2631&lt;='Tree rules'!$C$8,"Seal cracks","Polymer laminate")),IF(O2631&lt;='Tree rules'!$C$6,IF(P2631&lt;='Tree rules'!$C$9,"Polymer laminate","Steel plate or jacket"),IF(L2631&lt;='Tree rules'!$C$10,"Steel plate or jacket","Polymer laminate")))</f>
        <v>Seal cracks</v>
      </c>
      <c r="T2631" s="5" t="str">
        <f aca="false">IF(S2631=R2631,"Yes","No")</f>
        <v>Yes</v>
      </c>
    </row>
    <row r="2632" customFormat="false" ht="15" hidden="false" customHeight="false" outlineLevel="0" collapsed="false">
      <c r="A2632" s="15" t="n">
        <v>8777</v>
      </c>
      <c r="B2632" s="16" t="n">
        <v>4.73024084559693</v>
      </c>
      <c r="C2632" s="15" t="n">
        <v>230</v>
      </c>
      <c r="D2632" s="15" t="n">
        <v>475</v>
      </c>
      <c r="E2632" s="15" t="n">
        <v>30</v>
      </c>
      <c r="F2632" s="16" t="n">
        <v>0.815088394972116</v>
      </c>
      <c r="G2632" s="17" t="s">
        <v>101</v>
      </c>
      <c r="H2632" s="18" t="n">
        <v>0.3</v>
      </c>
      <c r="I2632" s="18" t="n">
        <v>2</v>
      </c>
      <c r="J2632" s="19" t="n">
        <v>0.927778393941764</v>
      </c>
      <c r="K2632" s="19" t="n">
        <v>0.626473210074568</v>
      </c>
      <c r="L2632" s="16" t="n">
        <v>11.0262024372889</v>
      </c>
      <c r="M2632" s="19" t="n">
        <v>0.783449424057327</v>
      </c>
      <c r="N2632" s="19" t="n">
        <v>0.823883375699657</v>
      </c>
      <c r="O2632" s="19" t="n">
        <v>1.274328479193</v>
      </c>
      <c r="P2632" s="19" t="n">
        <v>0.546032571499567</v>
      </c>
      <c r="Q2632" s="17" t="s">
        <v>31</v>
      </c>
      <c r="R2632" s="5" t="str">
        <f aca="false">IF(OR(Q2632="Steel plate",Q2632="Concrete jacket"),"Steel plate or jacket",Q2632)</f>
        <v>Polymer laminate</v>
      </c>
      <c r="S2632" s="5" t="str">
        <f aca="false">IF(O2632&lt;='Tree rules'!$C$4,IF(N2632&lt;='Tree rules'!$C$5,IF(P2632&lt;='Tree rules'!$C$7,"Monitor","Polymer laminate"),IF(P2632&lt;='Tree rules'!$C$8,"Seal cracks","Polymer laminate")),IF(O2632&lt;='Tree rules'!$C$6,IF(P2632&lt;='Tree rules'!$C$9,"Polymer laminate","Steel plate or jacket"),IF(L2632&lt;='Tree rules'!$C$10,"Steel plate or jacket","Polymer laminate")))</f>
        <v>Polymer laminate</v>
      </c>
      <c r="T2632" s="5" t="str">
        <f aca="false">IF(S2632=R2632,"Yes","No")</f>
        <v>Yes</v>
      </c>
    </row>
    <row r="2633" customFormat="false" ht="15" hidden="false" customHeight="false" outlineLevel="0" collapsed="false">
      <c r="A2633" s="15" t="n">
        <v>8780</v>
      </c>
      <c r="B2633" s="16" t="n">
        <v>5.27378642416179</v>
      </c>
      <c r="C2633" s="15" t="n">
        <v>230</v>
      </c>
      <c r="D2633" s="15" t="n">
        <v>425</v>
      </c>
      <c r="E2633" s="15" t="n">
        <v>30</v>
      </c>
      <c r="F2633" s="16" t="n">
        <v>0.724620609754306</v>
      </c>
      <c r="G2633" s="17" t="s">
        <v>103</v>
      </c>
      <c r="H2633" s="18" t="n">
        <v>0.2</v>
      </c>
      <c r="I2633" s="18" t="n">
        <v>1</v>
      </c>
      <c r="J2633" s="19" t="n">
        <v>0.937469081732189</v>
      </c>
      <c r="K2633" s="19" t="n">
        <v>0.479949836372961</v>
      </c>
      <c r="L2633" s="16" t="n">
        <v>13.9888234062647</v>
      </c>
      <c r="M2633" s="19" t="n">
        <v>0.335311147381639</v>
      </c>
      <c r="N2633" s="19" t="n">
        <v>1.3944247490255</v>
      </c>
      <c r="O2633" s="19" t="n">
        <v>0.937469081732189</v>
      </c>
      <c r="P2633" s="19" t="n">
        <v>1.00852995626091</v>
      </c>
      <c r="Q2633" s="17" t="s">
        <v>31</v>
      </c>
      <c r="R2633" s="5" t="str">
        <f aca="false">IF(OR(Q2633="Steel plate",Q2633="Concrete jacket"),"Steel plate or jacket",Q2633)</f>
        <v>Polymer laminate</v>
      </c>
      <c r="S2633" s="5" t="str">
        <f aca="false">IF(O2633&lt;='Tree rules'!$C$4,IF(N2633&lt;='Tree rules'!$C$5,IF(P2633&lt;='Tree rules'!$C$7,"Monitor","Polymer laminate"),IF(P2633&lt;='Tree rules'!$C$8,"Seal cracks","Polymer laminate")),IF(O2633&lt;='Tree rules'!$C$6,IF(P2633&lt;='Tree rules'!$C$9,"Polymer laminate","Steel plate or jacket"),IF(L2633&lt;='Tree rules'!$C$10,"Steel plate or jacket","Polymer laminate")))</f>
        <v>Polymer laminate</v>
      </c>
      <c r="T2633" s="5" t="str">
        <f aca="false">IF(S2633=R2633,"Yes","No")</f>
        <v>Yes</v>
      </c>
    </row>
    <row r="2634" customFormat="false" ht="15" hidden="false" customHeight="false" outlineLevel="0" collapsed="false">
      <c r="A2634" s="15" t="n">
        <v>8781</v>
      </c>
      <c r="B2634" s="16" t="n">
        <v>6.03008382515739</v>
      </c>
      <c r="C2634" s="15" t="n">
        <v>230</v>
      </c>
      <c r="D2634" s="15" t="n">
        <v>475</v>
      </c>
      <c r="E2634" s="15" t="n">
        <v>25</v>
      </c>
      <c r="F2634" s="16" t="n">
        <v>0.639770421258486</v>
      </c>
      <c r="G2634" s="17" t="s">
        <v>103</v>
      </c>
      <c r="H2634" s="18" t="n">
        <v>0.2</v>
      </c>
      <c r="I2634" s="18" t="n">
        <v>2</v>
      </c>
      <c r="J2634" s="19" t="n">
        <v>0.858290920504671</v>
      </c>
      <c r="K2634" s="19" t="n">
        <v>0.591199301024812</v>
      </c>
      <c r="L2634" s="16" t="n">
        <v>14.1219761713288</v>
      </c>
      <c r="M2634" s="19" t="n">
        <v>0.763896856591048</v>
      </c>
      <c r="N2634" s="19" t="n">
        <v>1.66091228585109</v>
      </c>
      <c r="O2634" s="19" t="n">
        <v>1.20916084873104</v>
      </c>
      <c r="P2634" s="19" t="n">
        <v>0.569062248348994</v>
      </c>
      <c r="Q2634" s="17" t="s">
        <v>31</v>
      </c>
      <c r="R2634" s="5" t="str">
        <f aca="false">IF(OR(Q2634="Steel plate",Q2634="Concrete jacket"),"Steel plate or jacket",Q2634)</f>
        <v>Polymer laminate</v>
      </c>
      <c r="S2634" s="5" t="str">
        <f aca="false">IF(O2634&lt;='Tree rules'!$C$4,IF(N2634&lt;='Tree rules'!$C$5,IF(P2634&lt;='Tree rules'!$C$7,"Monitor","Polymer laminate"),IF(P2634&lt;='Tree rules'!$C$8,"Seal cracks","Polymer laminate")),IF(O2634&lt;='Tree rules'!$C$6,IF(P2634&lt;='Tree rules'!$C$9,"Polymer laminate","Steel plate or jacket"),IF(L2634&lt;='Tree rules'!$C$10,"Steel plate or jacket","Polymer laminate")))</f>
        <v>Polymer laminate</v>
      </c>
      <c r="T2634" s="5" t="str">
        <f aca="false">IF(S2634=R2634,"Yes","No")</f>
        <v>Yes</v>
      </c>
    </row>
    <row r="2635" customFormat="false" ht="15" hidden="false" customHeight="false" outlineLevel="0" collapsed="false">
      <c r="A2635" s="15" t="n">
        <v>8782</v>
      </c>
      <c r="B2635" s="16" t="n">
        <v>6.1565307225056</v>
      </c>
      <c r="C2635" s="15" t="n">
        <v>300</v>
      </c>
      <c r="D2635" s="15" t="n">
        <v>525</v>
      </c>
      <c r="E2635" s="15" t="n">
        <v>30</v>
      </c>
      <c r="F2635" s="16" t="n">
        <v>0.722205207721791</v>
      </c>
      <c r="G2635" s="17" t="s">
        <v>102</v>
      </c>
      <c r="H2635" s="18" t="n">
        <v>0.1</v>
      </c>
      <c r="I2635" s="18" t="n">
        <v>1</v>
      </c>
      <c r="J2635" s="19" t="n">
        <v>0.878412298064966</v>
      </c>
      <c r="K2635" s="19" t="n">
        <v>0.501918355451527</v>
      </c>
      <c r="L2635" s="16" t="n">
        <v>13.2683851778138</v>
      </c>
      <c r="M2635" s="19" t="n">
        <v>0.40182419566241</v>
      </c>
      <c r="N2635" s="19" t="n">
        <v>2.39584822769219</v>
      </c>
      <c r="O2635" s="19" t="n">
        <v>0.878412298064966</v>
      </c>
      <c r="P2635" s="19" t="n">
        <v>0.7691704774271</v>
      </c>
      <c r="Q2635" s="17" t="s">
        <v>30</v>
      </c>
      <c r="R2635" s="5" t="str">
        <f aca="false">IF(OR(Q2635="Steel plate",Q2635="Concrete jacket"),"Steel plate or jacket",Q2635)</f>
        <v>Seal cracks</v>
      </c>
      <c r="S2635" s="5" t="str">
        <f aca="false">IF(O2635&lt;='Tree rules'!$C$4,IF(N2635&lt;='Tree rules'!$C$5,IF(P2635&lt;='Tree rules'!$C$7,"Monitor","Polymer laminate"),IF(P2635&lt;='Tree rules'!$C$8,"Seal cracks","Polymer laminate")),IF(O2635&lt;='Tree rules'!$C$6,IF(P2635&lt;='Tree rules'!$C$9,"Polymer laminate","Steel plate or jacket"),IF(L2635&lt;='Tree rules'!$C$10,"Steel plate or jacket","Polymer laminate")))</f>
        <v>Seal cracks</v>
      </c>
      <c r="T2635" s="5" t="str">
        <f aca="false">IF(S2635=R2635,"Yes","No")</f>
        <v>Yes</v>
      </c>
    </row>
    <row r="2636" customFormat="false" ht="15" hidden="false" customHeight="false" outlineLevel="0" collapsed="false">
      <c r="A2636" s="15" t="n">
        <v>8784</v>
      </c>
      <c r="B2636" s="16" t="n">
        <v>4.65534220949071</v>
      </c>
      <c r="C2636" s="15" t="n">
        <v>300</v>
      </c>
      <c r="D2636" s="15" t="n">
        <v>375</v>
      </c>
      <c r="E2636" s="15" t="n">
        <v>20</v>
      </c>
      <c r="F2636" s="16" t="n">
        <v>0.611130485804701</v>
      </c>
      <c r="G2636" s="17" t="s">
        <v>103</v>
      </c>
      <c r="H2636" s="18" t="n">
        <v>0.2</v>
      </c>
      <c r="I2636" s="18" t="n">
        <v>1</v>
      </c>
      <c r="J2636" s="19" t="n">
        <v>0.868935926222012</v>
      </c>
      <c r="K2636" s="19" t="n">
        <v>0.572923667114752</v>
      </c>
      <c r="L2636" s="16" t="n">
        <v>14.1499763206405</v>
      </c>
      <c r="M2636" s="19" t="n">
        <v>0.451539437366871</v>
      </c>
      <c r="N2636" s="19" t="n">
        <v>1.09195419951848</v>
      </c>
      <c r="O2636" s="19" t="n">
        <v>0.868935926222012</v>
      </c>
      <c r="P2636" s="19" t="n">
        <v>0.751628581411678</v>
      </c>
      <c r="Q2636" s="17" t="s">
        <v>30</v>
      </c>
      <c r="R2636" s="5" t="str">
        <f aca="false">IF(OR(Q2636="Steel plate",Q2636="Concrete jacket"),"Steel plate or jacket",Q2636)</f>
        <v>Seal cracks</v>
      </c>
      <c r="S2636" s="5" t="str">
        <f aca="false">IF(O2636&lt;='Tree rules'!$C$4,IF(N2636&lt;='Tree rules'!$C$5,IF(P2636&lt;='Tree rules'!$C$7,"Monitor","Polymer laminate"),IF(P2636&lt;='Tree rules'!$C$8,"Seal cracks","Polymer laminate")),IF(O2636&lt;='Tree rules'!$C$6,IF(P2636&lt;='Tree rules'!$C$9,"Polymer laminate","Steel plate or jacket"),IF(L2636&lt;='Tree rules'!$C$10,"Steel plate or jacket","Polymer laminate")))</f>
        <v>Seal cracks</v>
      </c>
      <c r="T2636" s="5" t="str">
        <f aca="false">IF(S2636=R2636,"Yes","No")</f>
        <v>Yes</v>
      </c>
    </row>
    <row r="2637" customFormat="false" ht="15" hidden="false" customHeight="false" outlineLevel="0" collapsed="false">
      <c r="A2637" s="15" t="n">
        <v>8785</v>
      </c>
      <c r="B2637" s="16" t="n">
        <v>5.13564329979072</v>
      </c>
      <c r="C2637" s="15" t="n">
        <v>300</v>
      </c>
      <c r="D2637" s="15" t="n">
        <v>400</v>
      </c>
      <c r="E2637" s="15" t="n">
        <v>20</v>
      </c>
      <c r="F2637" s="16" t="n">
        <v>0.567971553191375</v>
      </c>
      <c r="G2637" s="17" t="s">
        <v>103</v>
      </c>
      <c r="H2637" s="18" t="n">
        <v>0.2</v>
      </c>
      <c r="I2637" s="18" t="n">
        <v>1</v>
      </c>
      <c r="J2637" s="19" t="n">
        <v>0.88560389422793</v>
      </c>
      <c r="K2637" s="19" t="n">
        <v>0.479055346305405</v>
      </c>
      <c r="L2637" s="16" t="n">
        <v>14.5074669485614</v>
      </c>
      <c r="M2637" s="19" t="n">
        <v>0.79801515714231</v>
      </c>
      <c r="N2637" s="19" t="n">
        <v>0.996213424664921</v>
      </c>
      <c r="O2637" s="19" t="n">
        <v>0.88560389422793</v>
      </c>
      <c r="P2637" s="19" t="n">
        <v>0.418132281212907</v>
      </c>
      <c r="Q2637" s="17" t="s">
        <v>29</v>
      </c>
      <c r="R2637" s="5" t="str">
        <f aca="false">IF(OR(Q2637="Steel plate",Q2637="Concrete jacket"),"Steel plate or jacket",Q2637)</f>
        <v>Monitor</v>
      </c>
      <c r="S2637" s="5" t="str">
        <f aca="false">IF(O2637&lt;='Tree rules'!$C$4,IF(N2637&lt;='Tree rules'!$C$5,IF(P2637&lt;='Tree rules'!$C$7,"Monitor","Polymer laminate"),IF(P2637&lt;='Tree rules'!$C$8,"Seal cracks","Polymer laminate")),IF(O2637&lt;='Tree rules'!$C$6,IF(P2637&lt;='Tree rules'!$C$9,"Polymer laminate","Steel plate or jacket"),IF(L2637&lt;='Tree rules'!$C$10,"Steel plate or jacket","Polymer laminate")))</f>
        <v>Monitor</v>
      </c>
      <c r="T2637" s="5" t="str">
        <f aca="false">IF(S2637=R2637,"Yes","No")</f>
        <v>Yes</v>
      </c>
    </row>
    <row r="2638" customFormat="false" ht="15" hidden="false" customHeight="false" outlineLevel="0" collapsed="false">
      <c r="A2638" s="15" t="n">
        <v>8786</v>
      </c>
      <c r="B2638" s="16" t="n">
        <v>4.45634401838037</v>
      </c>
      <c r="C2638" s="15" t="n">
        <v>300</v>
      </c>
      <c r="D2638" s="15" t="n">
        <v>400</v>
      </c>
      <c r="E2638" s="15" t="n">
        <v>30</v>
      </c>
      <c r="F2638" s="16" t="n">
        <v>0.635378289490071</v>
      </c>
      <c r="G2638" s="17" t="s">
        <v>101</v>
      </c>
      <c r="H2638" s="18" t="n">
        <v>0.3</v>
      </c>
      <c r="I2638" s="18" t="n">
        <v>1</v>
      </c>
      <c r="J2638" s="19" t="n">
        <v>0.995754436997713</v>
      </c>
      <c r="K2638" s="19" t="n">
        <v>0.573759083288538</v>
      </c>
      <c r="L2638" s="16" t="n">
        <v>12.5178202763494</v>
      </c>
      <c r="M2638" s="19" t="n">
        <v>0.807166873991565</v>
      </c>
      <c r="N2638" s="19" t="n">
        <v>0.60840208680119</v>
      </c>
      <c r="O2638" s="19" t="n">
        <v>0.995754436997713</v>
      </c>
      <c r="P2638" s="19" t="n">
        <v>0.414659783261789</v>
      </c>
      <c r="Q2638" s="17" t="s">
        <v>29</v>
      </c>
      <c r="R2638" s="5" t="str">
        <f aca="false">IF(OR(Q2638="Steel plate",Q2638="Concrete jacket"),"Steel plate or jacket",Q2638)</f>
        <v>Monitor</v>
      </c>
      <c r="S2638" s="5" t="str">
        <f aca="false">IF(O2638&lt;='Tree rules'!$C$4,IF(N2638&lt;='Tree rules'!$C$5,IF(P2638&lt;='Tree rules'!$C$7,"Monitor","Polymer laminate"),IF(P2638&lt;='Tree rules'!$C$8,"Seal cracks","Polymer laminate")),IF(O2638&lt;='Tree rules'!$C$6,IF(P2638&lt;='Tree rules'!$C$9,"Polymer laminate","Steel plate or jacket"),IF(L2638&lt;='Tree rules'!$C$10,"Steel plate or jacket","Polymer laminate")))</f>
        <v>Monitor</v>
      </c>
      <c r="T2638" s="5" t="str">
        <f aca="false">IF(S2638=R2638,"Yes","No")</f>
        <v>Yes</v>
      </c>
    </row>
    <row r="2639" customFormat="false" ht="15" hidden="false" customHeight="false" outlineLevel="0" collapsed="false">
      <c r="A2639" s="15" t="n">
        <v>8787</v>
      </c>
      <c r="B2639" s="16" t="n">
        <v>7.97092720512629</v>
      </c>
      <c r="C2639" s="15" t="n">
        <v>300</v>
      </c>
      <c r="D2639" s="15" t="n">
        <v>650</v>
      </c>
      <c r="E2639" s="15" t="n">
        <v>30</v>
      </c>
      <c r="F2639" s="16" t="n">
        <v>0.554806649640582</v>
      </c>
      <c r="G2639" s="17" t="s">
        <v>103</v>
      </c>
      <c r="H2639" s="18" t="n">
        <v>0.2</v>
      </c>
      <c r="I2639" s="18" t="n">
        <v>2</v>
      </c>
      <c r="J2639" s="19" t="n">
        <v>0.885095289951784</v>
      </c>
      <c r="K2639" s="19" t="n">
        <v>0.576721445320924</v>
      </c>
      <c r="L2639" s="16" t="n">
        <v>13.1968993462356</v>
      </c>
      <c r="M2639" s="19" t="n">
        <v>0.828818770763363</v>
      </c>
      <c r="N2639" s="19" t="n">
        <v>1.17622116393393</v>
      </c>
      <c r="O2639" s="19" t="n">
        <v>1.25973714503583</v>
      </c>
      <c r="P2639" s="19" t="n">
        <v>0.467553185213373</v>
      </c>
      <c r="Q2639" s="17" t="s">
        <v>31</v>
      </c>
      <c r="R2639" s="5" t="str">
        <f aca="false">IF(OR(Q2639="Steel plate",Q2639="Concrete jacket"),"Steel plate or jacket",Q2639)</f>
        <v>Polymer laminate</v>
      </c>
      <c r="S2639" s="5" t="str">
        <f aca="false">IF(O2639&lt;='Tree rules'!$C$4,IF(N2639&lt;='Tree rules'!$C$5,IF(P2639&lt;='Tree rules'!$C$7,"Monitor","Polymer laminate"),IF(P2639&lt;='Tree rules'!$C$8,"Seal cracks","Polymer laminate")),IF(O2639&lt;='Tree rules'!$C$6,IF(P2639&lt;='Tree rules'!$C$9,"Polymer laminate","Steel plate or jacket"),IF(L2639&lt;='Tree rules'!$C$10,"Steel plate or jacket","Polymer laminate")))</f>
        <v>Polymer laminate</v>
      </c>
      <c r="T2639" s="5" t="str">
        <f aca="false">IF(S2639=R2639,"Yes","No")</f>
        <v>Yes</v>
      </c>
    </row>
    <row r="2640" customFormat="false" ht="15" hidden="false" customHeight="false" outlineLevel="0" collapsed="false">
      <c r="A2640" s="15" t="n">
        <v>8792</v>
      </c>
      <c r="B2640" s="16" t="n">
        <v>5.34556509388752</v>
      </c>
      <c r="C2640" s="15" t="n">
        <v>300</v>
      </c>
      <c r="D2640" s="15" t="n">
        <v>525</v>
      </c>
      <c r="E2640" s="15" t="n">
        <v>20</v>
      </c>
      <c r="F2640" s="16" t="n">
        <v>0.699589178252424</v>
      </c>
      <c r="G2640" s="17" t="s">
        <v>101</v>
      </c>
      <c r="H2640" s="18" t="n">
        <v>0.3</v>
      </c>
      <c r="I2640" s="18" t="n">
        <v>2</v>
      </c>
      <c r="J2640" s="19" t="n">
        <v>0.947278568422929</v>
      </c>
      <c r="K2640" s="19" t="n">
        <v>0.462603527812021</v>
      </c>
      <c r="L2640" s="16" t="n">
        <v>11.1598436198069</v>
      </c>
      <c r="M2640" s="19" t="n">
        <v>0.68385685815561</v>
      </c>
      <c r="N2640" s="19" t="n">
        <v>0.937061322855979</v>
      </c>
      <c r="O2640" s="19" t="n">
        <v>1.45634272927269</v>
      </c>
      <c r="P2640" s="19" t="n">
        <v>0.633254568910245</v>
      </c>
      <c r="Q2640" s="17" t="s">
        <v>104</v>
      </c>
      <c r="R2640" s="5" t="str">
        <f aca="false">IF(OR(Q2640="Steel plate",Q2640="Concrete jacket"),"Steel plate or jacket",Q2640)</f>
        <v>Steel plate or jacket</v>
      </c>
      <c r="S2640" s="5" t="str">
        <f aca="false">IF(O2640&lt;='Tree rules'!$C$4,IF(N2640&lt;='Tree rules'!$C$5,IF(P2640&lt;='Tree rules'!$C$7,"Monitor","Polymer laminate"),IF(P2640&lt;='Tree rules'!$C$8,"Seal cracks","Polymer laminate")),IF(O2640&lt;='Tree rules'!$C$6,IF(P2640&lt;='Tree rules'!$C$9,"Polymer laminate","Steel plate or jacket"),IF(L2640&lt;='Tree rules'!$C$10,"Steel plate or jacket","Polymer laminate")))</f>
        <v>Steel plate or jacket</v>
      </c>
      <c r="T2640" s="5" t="str">
        <f aca="false">IF(S2640=R2640,"Yes","No")</f>
        <v>Yes</v>
      </c>
    </row>
    <row r="2641" customFormat="false" ht="15" hidden="false" customHeight="false" outlineLevel="0" collapsed="false">
      <c r="A2641" s="15" t="n">
        <v>8794</v>
      </c>
      <c r="B2641" s="16" t="n">
        <v>7.29454671172892</v>
      </c>
      <c r="C2641" s="15" t="n">
        <v>300</v>
      </c>
      <c r="D2641" s="15" t="n">
        <v>625</v>
      </c>
      <c r="E2641" s="15" t="n">
        <v>25</v>
      </c>
      <c r="F2641" s="16" t="n">
        <v>0.578762031749415</v>
      </c>
      <c r="G2641" s="17" t="s">
        <v>103</v>
      </c>
      <c r="H2641" s="18" t="n">
        <v>0.2</v>
      </c>
      <c r="I2641" s="18" t="n">
        <v>2</v>
      </c>
      <c r="J2641" s="19" t="n">
        <v>0.903700656796225</v>
      </c>
      <c r="K2641" s="19" t="n">
        <v>0.620139962352347</v>
      </c>
      <c r="L2641" s="16" t="n">
        <v>12.5985262724161</v>
      </c>
      <c r="M2641" s="19" t="n">
        <v>0.728758050422583</v>
      </c>
      <c r="N2641" s="19" t="n">
        <v>1.18322227760084</v>
      </c>
      <c r="O2641" s="19" t="n">
        <v>1.24698042230905</v>
      </c>
      <c r="P2641" s="19" t="n">
        <v>0.562901610388227</v>
      </c>
      <c r="Q2641" s="17" t="s">
        <v>31</v>
      </c>
      <c r="R2641" s="5" t="str">
        <f aca="false">IF(OR(Q2641="Steel plate",Q2641="Concrete jacket"),"Steel plate or jacket",Q2641)</f>
        <v>Polymer laminate</v>
      </c>
      <c r="S2641" s="5" t="str">
        <f aca="false">IF(O2641&lt;='Tree rules'!$C$4,IF(N2641&lt;='Tree rules'!$C$5,IF(P2641&lt;='Tree rules'!$C$7,"Monitor","Polymer laminate"),IF(P2641&lt;='Tree rules'!$C$8,"Seal cracks","Polymer laminate")),IF(O2641&lt;='Tree rules'!$C$6,IF(P2641&lt;='Tree rules'!$C$9,"Polymer laminate","Steel plate or jacket"),IF(L2641&lt;='Tree rules'!$C$10,"Steel plate or jacket","Polymer laminate")))</f>
        <v>Polymer laminate</v>
      </c>
      <c r="T2641" s="5" t="str">
        <f aca="false">IF(S2641=R2641,"Yes","No")</f>
        <v>Yes</v>
      </c>
    </row>
    <row r="2642" customFormat="false" ht="15" hidden="false" customHeight="false" outlineLevel="0" collapsed="false">
      <c r="A2642" s="15" t="n">
        <v>8795</v>
      </c>
      <c r="B2642" s="16" t="n">
        <v>4.16390842133448</v>
      </c>
      <c r="C2642" s="15" t="n">
        <v>300</v>
      </c>
      <c r="D2642" s="15" t="n">
        <v>375</v>
      </c>
      <c r="E2642" s="15" t="n">
        <v>25</v>
      </c>
      <c r="F2642" s="16" t="n">
        <v>0.814840647739602</v>
      </c>
      <c r="G2642" s="17" t="s">
        <v>103</v>
      </c>
      <c r="H2642" s="18" t="n">
        <v>0.2</v>
      </c>
      <c r="I2642" s="18" t="n">
        <v>1</v>
      </c>
      <c r="J2642" s="19" t="n">
        <v>0.858221347170844</v>
      </c>
      <c r="K2642" s="19" t="n">
        <v>0.609997929721369</v>
      </c>
      <c r="L2642" s="16" t="n">
        <v>12.6562565998008</v>
      </c>
      <c r="M2642" s="19" t="n">
        <v>0.835555652573185</v>
      </c>
      <c r="N2642" s="19" t="n">
        <v>0.873240255376692</v>
      </c>
      <c r="O2642" s="19" t="n">
        <v>0.858221347170844</v>
      </c>
      <c r="P2642" s="19" t="n">
        <v>0.458368638895199</v>
      </c>
      <c r="Q2642" s="17" t="s">
        <v>29</v>
      </c>
      <c r="R2642" s="5" t="str">
        <f aca="false">IF(OR(Q2642="Steel plate",Q2642="Concrete jacket"),"Steel plate or jacket",Q2642)</f>
        <v>Monitor</v>
      </c>
      <c r="S2642" s="5" t="str">
        <f aca="false">IF(O2642&lt;='Tree rules'!$C$4,IF(N2642&lt;='Tree rules'!$C$5,IF(P2642&lt;='Tree rules'!$C$7,"Monitor","Polymer laminate"),IF(P2642&lt;='Tree rules'!$C$8,"Seal cracks","Polymer laminate")),IF(O2642&lt;='Tree rules'!$C$6,IF(P2642&lt;='Tree rules'!$C$9,"Polymer laminate","Steel plate or jacket"),IF(L2642&lt;='Tree rules'!$C$10,"Steel plate or jacket","Polymer laminate")))</f>
        <v>Monitor</v>
      </c>
      <c r="T2642" s="5" t="str">
        <f aca="false">IF(S2642=R2642,"Yes","No")</f>
        <v>Yes</v>
      </c>
    </row>
    <row r="2643" customFormat="false" ht="15" hidden="false" customHeight="false" outlineLevel="0" collapsed="false">
      <c r="A2643" s="15" t="n">
        <v>8796</v>
      </c>
      <c r="B2643" s="16" t="n">
        <v>3.95217844428813</v>
      </c>
      <c r="C2643" s="15" t="n">
        <v>300</v>
      </c>
      <c r="D2643" s="15" t="n">
        <v>350</v>
      </c>
      <c r="E2643" s="15" t="n">
        <v>30</v>
      </c>
      <c r="F2643" s="16" t="n">
        <v>0.693508312050727</v>
      </c>
      <c r="G2643" s="17" t="s">
        <v>101</v>
      </c>
      <c r="H2643" s="18" t="n">
        <v>0.3</v>
      </c>
      <c r="I2643" s="18" t="n">
        <v>1</v>
      </c>
      <c r="J2643" s="19" t="n">
        <v>0.960155180619934</v>
      </c>
      <c r="K2643" s="19" t="n">
        <v>0.430837574892572</v>
      </c>
      <c r="L2643" s="16" t="n">
        <v>13.0866835903581</v>
      </c>
      <c r="M2643" s="19" t="n">
        <v>0.454837112566811</v>
      </c>
      <c r="N2643" s="19" t="n">
        <v>1.10342521225749</v>
      </c>
      <c r="O2643" s="19" t="n">
        <v>0.960155180619934</v>
      </c>
      <c r="P2643" s="19" t="n">
        <v>0.620940842899139</v>
      </c>
      <c r="Q2643" s="17" t="s">
        <v>30</v>
      </c>
      <c r="R2643" s="5" t="str">
        <f aca="false">IF(OR(Q2643="Steel plate",Q2643="Concrete jacket"),"Steel plate or jacket",Q2643)</f>
        <v>Seal cracks</v>
      </c>
      <c r="S2643" s="5" t="str">
        <f aca="false">IF(O2643&lt;='Tree rules'!$C$4,IF(N2643&lt;='Tree rules'!$C$5,IF(P2643&lt;='Tree rules'!$C$7,"Monitor","Polymer laminate"),IF(P2643&lt;='Tree rules'!$C$8,"Seal cracks","Polymer laminate")),IF(O2643&lt;='Tree rules'!$C$6,IF(P2643&lt;='Tree rules'!$C$9,"Polymer laminate","Steel plate or jacket"),IF(L2643&lt;='Tree rules'!$C$10,"Steel plate or jacket","Polymer laminate")))</f>
        <v>Seal cracks</v>
      </c>
      <c r="T2643" s="5" t="str">
        <f aca="false">IF(S2643=R2643,"Yes","No")</f>
        <v>Yes</v>
      </c>
    </row>
    <row r="2644" customFormat="false" ht="15" hidden="false" customHeight="false" outlineLevel="0" collapsed="false">
      <c r="A2644" s="15" t="n">
        <v>8798</v>
      </c>
      <c r="B2644" s="16" t="n">
        <v>6.80299224194232</v>
      </c>
      <c r="C2644" s="15" t="n">
        <v>230</v>
      </c>
      <c r="D2644" s="15" t="n">
        <v>600</v>
      </c>
      <c r="E2644" s="15" t="n">
        <v>25</v>
      </c>
      <c r="F2644" s="16" t="n">
        <v>0.742342309449384</v>
      </c>
      <c r="G2644" s="17" t="s">
        <v>103</v>
      </c>
      <c r="H2644" s="18" t="n">
        <v>0.2</v>
      </c>
      <c r="I2644" s="18" t="n">
        <v>2</v>
      </c>
      <c r="J2644" s="19" t="n">
        <v>0.910342747158175</v>
      </c>
      <c r="K2644" s="19" t="n">
        <v>0.569348864662234</v>
      </c>
      <c r="L2644" s="16" t="n">
        <v>12.3242613078665</v>
      </c>
      <c r="M2644" s="19" t="n">
        <v>0.939250681732541</v>
      </c>
      <c r="N2644" s="19" t="n">
        <v>1.30198561120499</v>
      </c>
      <c r="O2644" s="19" t="n">
        <v>1.30238288476834</v>
      </c>
      <c r="P2644" s="19" t="n">
        <v>0.519213197710496</v>
      </c>
      <c r="Q2644" s="17" t="s">
        <v>31</v>
      </c>
      <c r="R2644" s="5" t="str">
        <f aca="false">IF(OR(Q2644="Steel plate",Q2644="Concrete jacket"),"Steel plate or jacket",Q2644)</f>
        <v>Polymer laminate</v>
      </c>
      <c r="S2644" s="5" t="str">
        <f aca="false">IF(O2644&lt;='Tree rules'!$C$4,IF(N2644&lt;='Tree rules'!$C$5,IF(P2644&lt;='Tree rules'!$C$7,"Monitor","Polymer laminate"),IF(P2644&lt;='Tree rules'!$C$8,"Seal cracks","Polymer laminate")),IF(O2644&lt;='Tree rules'!$C$6,IF(P2644&lt;='Tree rules'!$C$9,"Polymer laminate","Steel plate or jacket"),IF(L2644&lt;='Tree rules'!$C$10,"Steel plate or jacket","Polymer laminate")))</f>
        <v>Polymer laminate</v>
      </c>
      <c r="T2644" s="5" t="str">
        <f aca="false">IF(S2644=R2644,"Yes","No")</f>
        <v>Yes</v>
      </c>
    </row>
    <row r="2645" customFormat="false" ht="15" hidden="false" customHeight="false" outlineLevel="0" collapsed="false">
      <c r="A2645" s="15" t="n">
        <v>8799</v>
      </c>
      <c r="B2645" s="16" t="n">
        <v>4.83359460101342</v>
      </c>
      <c r="C2645" s="15" t="n">
        <v>300</v>
      </c>
      <c r="D2645" s="15" t="n">
        <v>400</v>
      </c>
      <c r="E2645" s="15" t="n">
        <v>25</v>
      </c>
      <c r="F2645" s="16" t="n">
        <v>0.594998608634431</v>
      </c>
      <c r="G2645" s="17" t="s">
        <v>103</v>
      </c>
      <c r="H2645" s="18" t="n">
        <v>0.2</v>
      </c>
      <c r="I2645" s="18" t="n">
        <v>1.5</v>
      </c>
      <c r="J2645" s="19" t="n">
        <v>0.937646246317383</v>
      </c>
      <c r="K2645" s="19" t="n">
        <v>0.480901187622697</v>
      </c>
      <c r="L2645" s="16" t="n">
        <v>13.7318028437881</v>
      </c>
      <c r="M2645" s="19" t="n">
        <v>0.455023223755185</v>
      </c>
      <c r="N2645" s="19" t="n">
        <v>2.07450364408286</v>
      </c>
      <c r="O2645" s="19" t="n">
        <v>1.18101177276408</v>
      </c>
      <c r="P2645" s="19" t="n">
        <v>0.749816002931761</v>
      </c>
      <c r="Q2645" s="17" t="s">
        <v>31</v>
      </c>
      <c r="R2645" s="5" t="str">
        <f aca="false">IF(OR(Q2645="Steel plate",Q2645="Concrete jacket"),"Steel plate or jacket",Q2645)</f>
        <v>Polymer laminate</v>
      </c>
      <c r="S2645" s="5" t="str">
        <f aca="false">IF(O2645&lt;='Tree rules'!$C$4,IF(N2645&lt;='Tree rules'!$C$5,IF(P2645&lt;='Tree rules'!$C$7,"Monitor","Polymer laminate"),IF(P2645&lt;='Tree rules'!$C$8,"Seal cracks","Polymer laminate")),IF(O2645&lt;='Tree rules'!$C$6,IF(P2645&lt;='Tree rules'!$C$9,"Polymer laminate","Steel plate or jacket"),IF(L2645&lt;='Tree rules'!$C$10,"Steel plate or jacket","Polymer laminate")))</f>
        <v>Polymer laminate</v>
      </c>
      <c r="T2645" s="5" t="str">
        <f aca="false">IF(S2645=R2645,"Yes","No")</f>
        <v>Yes</v>
      </c>
    </row>
    <row r="2646" customFormat="false" ht="15" hidden="false" customHeight="false" outlineLevel="0" collapsed="false">
      <c r="A2646" s="15" t="n">
        <v>8803</v>
      </c>
      <c r="B2646" s="16" t="n">
        <v>3.89173566413582</v>
      </c>
      <c r="C2646" s="15" t="n">
        <v>230</v>
      </c>
      <c r="D2646" s="15" t="n">
        <v>325</v>
      </c>
      <c r="E2646" s="15" t="n">
        <v>25</v>
      </c>
      <c r="F2646" s="16" t="n">
        <v>0.699968036696473</v>
      </c>
      <c r="G2646" s="17" t="s">
        <v>103</v>
      </c>
      <c r="H2646" s="18" t="n">
        <v>0.2</v>
      </c>
      <c r="I2646" s="18" t="n">
        <v>1.5</v>
      </c>
      <c r="J2646" s="19" t="n">
        <v>0.899689990352337</v>
      </c>
      <c r="K2646" s="19" t="n">
        <v>0.595879609974713</v>
      </c>
      <c r="L2646" s="16" t="n">
        <v>13.8495931108036</v>
      </c>
      <c r="M2646" s="19" t="n">
        <v>0.760740615480925</v>
      </c>
      <c r="N2646" s="19" t="n">
        <v>1.05580626039381</v>
      </c>
      <c r="O2646" s="19" t="n">
        <v>1.08148152525385</v>
      </c>
      <c r="P2646" s="19" t="n">
        <v>0.51231759617722</v>
      </c>
      <c r="Q2646" s="17" t="s">
        <v>31</v>
      </c>
      <c r="R2646" s="5" t="str">
        <f aca="false">IF(OR(Q2646="Steel plate",Q2646="Concrete jacket"),"Steel plate or jacket",Q2646)</f>
        <v>Polymer laminate</v>
      </c>
      <c r="S2646" s="5" t="str">
        <f aca="false">IF(O2646&lt;='Tree rules'!$C$4,IF(N2646&lt;='Tree rules'!$C$5,IF(P2646&lt;='Tree rules'!$C$7,"Monitor","Polymer laminate"),IF(P2646&lt;='Tree rules'!$C$8,"Seal cracks","Polymer laminate")),IF(O2646&lt;='Tree rules'!$C$6,IF(P2646&lt;='Tree rules'!$C$9,"Polymer laminate","Steel plate or jacket"),IF(L2646&lt;='Tree rules'!$C$10,"Steel plate or jacket","Polymer laminate")))</f>
        <v>Polymer laminate</v>
      </c>
      <c r="T2646" s="5" t="str">
        <f aca="false">IF(S2646=R2646,"Yes","No")</f>
        <v>Yes</v>
      </c>
    </row>
    <row r="2647" customFormat="false" ht="15" hidden="false" customHeight="false" outlineLevel="0" collapsed="false">
      <c r="A2647" s="15" t="n">
        <v>8804</v>
      </c>
      <c r="B2647" s="16" t="n">
        <v>4.63206858471202</v>
      </c>
      <c r="C2647" s="15" t="n">
        <v>300</v>
      </c>
      <c r="D2647" s="15" t="n">
        <v>400</v>
      </c>
      <c r="E2647" s="15" t="n">
        <v>20</v>
      </c>
      <c r="F2647" s="16" t="n">
        <v>0.593103037845861</v>
      </c>
      <c r="G2647" s="17" t="s">
        <v>102</v>
      </c>
      <c r="H2647" s="18" t="n">
        <v>0.1</v>
      </c>
      <c r="I2647" s="18" t="n">
        <v>1</v>
      </c>
      <c r="J2647" s="19" t="n">
        <v>0.861585664630282</v>
      </c>
      <c r="K2647" s="19" t="n">
        <v>0.477029146426194</v>
      </c>
      <c r="L2647" s="16" t="n">
        <v>13.663919128944</v>
      </c>
      <c r="M2647" s="19" t="n">
        <v>0.712054059706179</v>
      </c>
      <c r="N2647" s="19" t="n">
        <v>2.38084073522648</v>
      </c>
      <c r="O2647" s="19" t="n">
        <v>0.861585664630282</v>
      </c>
      <c r="P2647" s="19" t="n">
        <v>0.390159240083623</v>
      </c>
      <c r="Q2647" s="17" t="s">
        <v>30</v>
      </c>
      <c r="R2647" s="5" t="str">
        <f aca="false">IF(OR(Q2647="Steel plate",Q2647="Concrete jacket"),"Steel plate or jacket",Q2647)</f>
        <v>Seal cracks</v>
      </c>
      <c r="S2647" s="5" t="str">
        <f aca="false">IF(O2647&lt;='Tree rules'!$C$4,IF(N2647&lt;='Tree rules'!$C$5,IF(P2647&lt;='Tree rules'!$C$7,"Monitor","Polymer laminate"),IF(P2647&lt;='Tree rules'!$C$8,"Seal cracks","Polymer laminate")),IF(O2647&lt;='Tree rules'!$C$6,IF(P2647&lt;='Tree rules'!$C$9,"Polymer laminate","Steel plate or jacket"),IF(L2647&lt;='Tree rules'!$C$10,"Steel plate or jacket","Polymer laminate")))</f>
        <v>Seal cracks</v>
      </c>
      <c r="T2647" s="5" t="str">
        <f aca="false">IF(S2647=R2647,"Yes","No")</f>
        <v>Yes</v>
      </c>
    </row>
    <row r="2648" customFormat="false" ht="15" hidden="false" customHeight="false" outlineLevel="0" collapsed="false">
      <c r="A2648" s="15" t="n">
        <v>8806</v>
      </c>
      <c r="B2648" s="16" t="n">
        <v>3.01744609913226</v>
      </c>
      <c r="C2648" s="15" t="n">
        <v>230</v>
      </c>
      <c r="D2648" s="15" t="n">
        <v>300</v>
      </c>
      <c r="E2648" s="15" t="n">
        <v>30</v>
      </c>
      <c r="F2648" s="16" t="n">
        <v>1.08405543602132</v>
      </c>
      <c r="G2648" s="17" t="s">
        <v>101</v>
      </c>
      <c r="H2648" s="18" t="n">
        <v>0.3</v>
      </c>
      <c r="I2648" s="18" t="n">
        <v>1</v>
      </c>
      <c r="J2648" s="19" t="n">
        <v>0.881786111920914</v>
      </c>
      <c r="K2648" s="19" t="n">
        <v>0.422185802528289</v>
      </c>
      <c r="L2648" s="16" t="n">
        <v>11.9739924568741</v>
      </c>
      <c r="M2648" s="19" t="n">
        <v>0.510684440309369</v>
      </c>
      <c r="N2648" s="19" t="n">
        <v>0.832101818514649</v>
      </c>
      <c r="O2648" s="19" t="n">
        <v>0.881786111920914</v>
      </c>
      <c r="P2648" s="19" t="n">
        <v>0.622888808288062</v>
      </c>
      <c r="Q2648" s="17" t="s">
        <v>29</v>
      </c>
      <c r="R2648" s="5" t="str">
        <f aca="false">IF(OR(Q2648="Steel plate",Q2648="Concrete jacket"),"Steel plate or jacket",Q2648)</f>
        <v>Monitor</v>
      </c>
      <c r="S2648" s="5" t="str">
        <f aca="false">IF(O2648&lt;='Tree rules'!$C$4,IF(N2648&lt;='Tree rules'!$C$5,IF(P2648&lt;='Tree rules'!$C$7,"Monitor","Polymer laminate"),IF(P2648&lt;='Tree rules'!$C$8,"Seal cracks","Polymer laminate")),IF(O2648&lt;='Tree rules'!$C$6,IF(P2648&lt;='Tree rules'!$C$9,"Polymer laminate","Steel plate or jacket"),IF(L2648&lt;='Tree rules'!$C$10,"Steel plate or jacket","Polymer laminate")))</f>
        <v>Monitor</v>
      </c>
      <c r="T2648" s="5" t="str">
        <f aca="false">IF(S2648=R2648,"Yes","No")</f>
        <v>Yes</v>
      </c>
    </row>
    <row r="2649" customFormat="false" ht="15" hidden="false" customHeight="false" outlineLevel="0" collapsed="false">
      <c r="A2649" s="15" t="n">
        <v>8814</v>
      </c>
      <c r="B2649" s="16" t="n">
        <v>5.97964517720496</v>
      </c>
      <c r="C2649" s="15" t="n">
        <v>230</v>
      </c>
      <c r="D2649" s="15" t="n">
        <v>550</v>
      </c>
      <c r="E2649" s="15" t="n">
        <v>25</v>
      </c>
      <c r="F2649" s="16" t="n">
        <v>0.816280786486175</v>
      </c>
      <c r="G2649" s="17" t="s">
        <v>101</v>
      </c>
      <c r="H2649" s="18" t="n">
        <v>0.3</v>
      </c>
      <c r="I2649" s="18" t="n">
        <v>1</v>
      </c>
      <c r="J2649" s="19" t="n">
        <v>0.885798591518176</v>
      </c>
      <c r="K2649" s="19" t="n">
        <v>0.486848292320938</v>
      </c>
      <c r="L2649" s="16" t="n">
        <v>11.9116437792928</v>
      </c>
      <c r="M2649" s="19" t="n">
        <v>0.780625015924246</v>
      </c>
      <c r="N2649" s="19" t="n">
        <v>0.590071806302991</v>
      </c>
      <c r="O2649" s="19" t="n">
        <v>0.885798591518176</v>
      </c>
      <c r="P2649" s="19" t="n">
        <v>0.475918749666335</v>
      </c>
      <c r="Q2649" s="17" t="s">
        <v>29</v>
      </c>
      <c r="R2649" s="5" t="str">
        <f aca="false">IF(OR(Q2649="Steel plate",Q2649="Concrete jacket"),"Steel plate or jacket",Q2649)</f>
        <v>Monitor</v>
      </c>
      <c r="S2649" s="5" t="str">
        <f aca="false">IF(O2649&lt;='Tree rules'!$C$4,IF(N2649&lt;='Tree rules'!$C$5,IF(P2649&lt;='Tree rules'!$C$7,"Monitor","Polymer laminate"),IF(P2649&lt;='Tree rules'!$C$8,"Seal cracks","Polymer laminate")),IF(O2649&lt;='Tree rules'!$C$6,IF(P2649&lt;='Tree rules'!$C$9,"Polymer laminate","Steel plate or jacket"),IF(L2649&lt;='Tree rules'!$C$10,"Steel plate or jacket","Polymer laminate")))</f>
        <v>Monitor</v>
      </c>
      <c r="T2649" s="5" t="str">
        <f aca="false">IF(S2649=R2649,"Yes","No")</f>
        <v>Yes</v>
      </c>
    </row>
    <row r="2650" customFormat="false" ht="15" hidden="false" customHeight="false" outlineLevel="0" collapsed="false">
      <c r="A2650" s="15" t="n">
        <v>8817</v>
      </c>
      <c r="B2650" s="16" t="n">
        <v>7.27563898573043</v>
      </c>
      <c r="C2650" s="15" t="n">
        <v>230</v>
      </c>
      <c r="D2650" s="15" t="n">
        <v>625</v>
      </c>
      <c r="E2650" s="15" t="n">
        <v>30</v>
      </c>
      <c r="F2650" s="16" t="n">
        <v>0.603925598347216</v>
      </c>
      <c r="G2650" s="17" t="s">
        <v>103</v>
      </c>
      <c r="H2650" s="18" t="n">
        <v>0.2</v>
      </c>
      <c r="I2650" s="18" t="n">
        <v>1.5</v>
      </c>
      <c r="J2650" s="19" t="n">
        <v>0.941519792011095</v>
      </c>
      <c r="K2650" s="19" t="n">
        <v>0.490017651143232</v>
      </c>
      <c r="L2650" s="16" t="n">
        <v>12.565870441676</v>
      </c>
      <c r="M2650" s="19" t="n">
        <v>0.928727566898378</v>
      </c>
      <c r="N2650" s="19" t="n">
        <v>1.05991678964667</v>
      </c>
      <c r="O2650" s="19" t="n">
        <v>1.18159902952357</v>
      </c>
      <c r="P2650" s="19" t="n">
        <v>0.397329304380456</v>
      </c>
      <c r="Q2650" s="17" t="s">
        <v>31</v>
      </c>
      <c r="R2650" s="5" t="str">
        <f aca="false">IF(OR(Q2650="Steel plate",Q2650="Concrete jacket"),"Steel plate or jacket",Q2650)</f>
        <v>Polymer laminate</v>
      </c>
      <c r="S2650" s="5" t="str">
        <f aca="false">IF(O2650&lt;='Tree rules'!$C$4,IF(N2650&lt;='Tree rules'!$C$5,IF(P2650&lt;='Tree rules'!$C$7,"Monitor","Polymer laminate"),IF(P2650&lt;='Tree rules'!$C$8,"Seal cracks","Polymer laminate")),IF(O2650&lt;='Tree rules'!$C$6,IF(P2650&lt;='Tree rules'!$C$9,"Polymer laminate","Steel plate or jacket"),IF(L2650&lt;='Tree rules'!$C$10,"Steel plate or jacket","Polymer laminate")))</f>
        <v>Polymer laminate</v>
      </c>
      <c r="T2650" s="5" t="str">
        <f aca="false">IF(S2650=R2650,"Yes","No")</f>
        <v>Yes</v>
      </c>
    </row>
    <row r="2651" customFormat="false" ht="15" hidden="false" customHeight="false" outlineLevel="0" collapsed="false">
      <c r="A2651" s="15" t="n">
        <v>8818</v>
      </c>
      <c r="B2651" s="16" t="n">
        <v>3.74334134507962</v>
      </c>
      <c r="C2651" s="15" t="n">
        <v>300</v>
      </c>
      <c r="D2651" s="15" t="n">
        <v>325</v>
      </c>
      <c r="E2651" s="15" t="n">
        <v>30</v>
      </c>
      <c r="F2651" s="16" t="n">
        <v>0.67080270183412</v>
      </c>
      <c r="G2651" s="17" t="s">
        <v>103</v>
      </c>
      <c r="H2651" s="18" t="n">
        <v>0.2</v>
      </c>
      <c r="I2651" s="18" t="n">
        <v>1</v>
      </c>
      <c r="J2651" s="19" t="n">
        <v>0.930926827415063</v>
      </c>
      <c r="K2651" s="19" t="n">
        <v>0.627095020968413</v>
      </c>
      <c r="L2651" s="16" t="n">
        <v>13.3214994486819</v>
      </c>
      <c r="M2651" s="19" t="n">
        <v>0.493873267637624</v>
      </c>
      <c r="N2651" s="19" t="n">
        <v>0.97427539419971</v>
      </c>
      <c r="O2651" s="19" t="n">
        <v>0.930926827415063</v>
      </c>
      <c r="P2651" s="19" t="n">
        <v>0.648294021197135</v>
      </c>
      <c r="Q2651" s="17" t="s">
        <v>29</v>
      </c>
      <c r="R2651" s="5" t="str">
        <f aca="false">IF(OR(Q2651="Steel plate",Q2651="Concrete jacket"),"Steel plate or jacket",Q2651)</f>
        <v>Monitor</v>
      </c>
      <c r="S2651" s="5" t="str">
        <f aca="false">IF(O2651&lt;='Tree rules'!$C$4,IF(N2651&lt;='Tree rules'!$C$5,IF(P2651&lt;='Tree rules'!$C$7,"Monitor","Polymer laminate"),IF(P2651&lt;='Tree rules'!$C$8,"Seal cracks","Polymer laminate")),IF(O2651&lt;='Tree rules'!$C$6,IF(P2651&lt;='Tree rules'!$C$9,"Polymer laminate","Steel plate or jacket"),IF(L2651&lt;='Tree rules'!$C$10,"Steel plate or jacket","Polymer laminate")))</f>
        <v>Monitor</v>
      </c>
      <c r="T2651" s="5" t="str">
        <f aca="false">IF(S2651=R2651,"Yes","No")</f>
        <v>Yes</v>
      </c>
    </row>
    <row r="2652" customFormat="false" ht="15" hidden="false" customHeight="false" outlineLevel="0" collapsed="false">
      <c r="A2652" s="15" t="n">
        <v>8827</v>
      </c>
      <c r="B2652" s="16" t="n">
        <v>6.73249398423285</v>
      </c>
      <c r="C2652" s="15" t="n">
        <v>300</v>
      </c>
      <c r="D2652" s="15" t="n">
        <v>550</v>
      </c>
      <c r="E2652" s="15" t="n">
        <v>30</v>
      </c>
      <c r="F2652" s="16" t="n">
        <v>0.664887334093078</v>
      </c>
      <c r="G2652" s="17" t="s">
        <v>103</v>
      </c>
      <c r="H2652" s="18" t="n">
        <v>0.2</v>
      </c>
      <c r="I2652" s="18" t="n">
        <v>2</v>
      </c>
      <c r="J2652" s="19" t="n">
        <v>0.892041665085685</v>
      </c>
      <c r="K2652" s="19" t="n">
        <v>0.57785356024052</v>
      </c>
      <c r="L2652" s="16" t="n">
        <v>13.358122984589</v>
      </c>
      <c r="M2652" s="19" t="n">
        <v>0.794789792948711</v>
      </c>
      <c r="N2652" s="19" t="n">
        <v>1.22485778014367</v>
      </c>
      <c r="O2652" s="19" t="n">
        <v>1.26861387811873</v>
      </c>
      <c r="P2652" s="19" t="n">
        <v>0.552552176389185</v>
      </c>
      <c r="Q2652" s="17" t="s">
        <v>31</v>
      </c>
      <c r="R2652" s="5" t="str">
        <f aca="false">IF(OR(Q2652="Steel plate",Q2652="Concrete jacket"),"Steel plate or jacket",Q2652)</f>
        <v>Polymer laminate</v>
      </c>
      <c r="S2652" s="5" t="str">
        <f aca="false">IF(O2652&lt;='Tree rules'!$C$4,IF(N2652&lt;='Tree rules'!$C$5,IF(P2652&lt;='Tree rules'!$C$7,"Monitor","Polymer laminate"),IF(P2652&lt;='Tree rules'!$C$8,"Seal cracks","Polymer laminate")),IF(O2652&lt;='Tree rules'!$C$6,IF(P2652&lt;='Tree rules'!$C$9,"Polymer laminate","Steel plate or jacket"),IF(L2652&lt;='Tree rules'!$C$10,"Steel plate or jacket","Polymer laminate")))</f>
        <v>Polymer laminate</v>
      </c>
      <c r="T2652" s="5" t="str">
        <f aca="false">IF(S2652=R2652,"Yes","No")</f>
        <v>Yes</v>
      </c>
    </row>
    <row r="2653" customFormat="false" ht="15" hidden="false" customHeight="false" outlineLevel="0" collapsed="false">
      <c r="A2653" s="15" t="n">
        <v>8831</v>
      </c>
      <c r="B2653" s="16" t="n">
        <v>4.08308984203362</v>
      </c>
      <c r="C2653" s="15" t="n">
        <v>230</v>
      </c>
      <c r="D2653" s="15" t="n">
        <v>375</v>
      </c>
      <c r="E2653" s="15" t="n">
        <v>25</v>
      </c>
      <c r="F2653" s="16" t="n">
        <v>0.556804015036685</v>
      </c>
      <c r="G2653" s="17" t="s">
        <v>102</v>
      </c>
      <c r="H2653" s="18" t="n">
        <v>0.1</v>
      </c>
      <c r="I2653" s="18" t="n">
        <v>1</v>
      </c>
      <c r="J2653" s="19" t="n">
        <v>0.864949262039043</v>
      </c>
      <c r="K2653" s="19" t="n">
        <v>0.597208742209059</v>
      </c>
      <c r="L2653" s="16" t="n">
        <v>13.003470834502</v>
      </c>
      <c r="M2653" s="19" t="n">
        <v>0.216041282821021</v>
      </c>
      <c r="N2653" s="19" t="n">
        <v>2.97108328790798</v>
      </c>
      <c r="O2653" s="19" t="n">
        <v>0.864949262039044</v>
      </c>
      <c r="P2653" s="19" t="n">
        <v>1.04583430409705</v>
      </c>
      <c r="Q2653" s="17" t="s">
        <v>31</v>
      </c>
      <c r="R2653" s="5" t="str">
        <f aca="false">IF(OR(Q2653="Steel plate",Q2653="Concrete jacket"),"Steel plate or jacket",Q2653)</f>
        <v>Polymer laminate</v>
      </c>
      <c r="S2653" s="5" t="str">
        <f aca="false">IF(O2653&lt;='Tree rules'!$C$4,IF(N2653&lt;='Tree rules'!$C$5,IF(P2653&lt;='Tree rules'!$C$7,"Monitor","Polymer laminate"),IF(P2653&lt;='Tree rules'!$C$8,"Seal cracks","Polymer laminate")),IF(O2653&lt;='Tree rules'!$C$6,IF(P2653&lt;='Tree rules'!$C$9,"Polymer laminate","Steel plate or jacket"),IF(L2653&lt;='Tree rules'!$C$10,"Steel plate or jacket","Polymer laminate")))</f>
        <v>Polymer laminate</v>
      </c>
      <c r="T2653" s="5" t="str">
        <f aca="false">IF(S2653=R2653,"Yes","No")</f>
        <v>Yes</v>
      </c>
    </row>
    <row r="2654" customFormat="false" ht="15" hidden="false" customHeight="false" outlineLevel="0" collapsed="false">
      <c r="A2654" s="15" t="n">
        <v>8834</v>
      </c>
      <c r="B2654" s="16" t="n">
        <v>4.63689891208297</v>
      </c>
      <c r="C2654" s="15" t="n">
        <v>300</v>
      </c>
      <c r="D2654" s="15" t="n">
        <v>450</v>
      </c>
      <c r="E2654" s="15" t="n">
        <v>30</v>
      </c>
      <c r="F2654" s="16" t="n">
        <v>0.689158285620383</v>
      </c>
      <c r="G2654" s="17" t="s">
        <v>102</v>
      </c>
      <c r="H2654" s="18" t="n">
        <v>0.1</v>
      </c>
      <c r="I2654" s="18" t="n">
        <v>1.5</v>
      </c>
      <c r="J2654" s="19" t="n">
        <v>0.933262072008532</v>
      </c>
      <c r="K2654" s="19" t="n">
        <v>0.427492784792599</v>
      </c>
      <c r="L2654" s="16" t="n">
        <v>11.9200486171799</v>
      </c>
      <c r="M2654" s="19" t="n">
        <v>0.867181195459724</v>
      </c>
      <c r="N2654" s="19" t="n">
        <v>3.19565395108725</v>
      </c>
      <c r="O2654" s="19" t="n">
        <v>1.20041170696068</v>
      </c>
      <c r="P2654" s="19" t="n">
        <v>0.357051064583007</v>
      </c>
      <c r="Q2654" s="17" t="s">
        <v>31</v>
      </c>
      <c r="R2654" s="5" t="str">
        <f aca="false">IF(OR(Q2654="Steel plate",Q2654="Concrete jacket"),"Steel plate or jacket",Q2654)</f>
        <v>Polymer laminate</v>
      </c>
      <c r="S2654" s="5" t="str">
        <f aca="false">IF(O2654&lt;='Tree rules'!$C$4,IF(N2654&lt;='Tree rules'!$C$5,IF(P2654&lt;='Tree rules'!$C$7,"Monitor","Polymer laminate"),IF(P2654&lt;='Tree rules'!$C$8,"Seal cracks","Polymer laminate")),IF(O2654&lt;='Tree rules'!$C$6,IF(P2654&lt;='Tree rules'!$C$9,"Polymer laminate","Steel plate or jacket"),IF(L2654&lt;='Tree rules'!$C$10,"Steel plate or jacket","Polymer laminate")))</f>
        <v>Polymer laminate</v>
      </c>
      <c r="T2654" s="5" t="str">
        <f aca="false">IF(S2654=R2654,"Yes","No")</f>
        <v>Yes</v>
      </c>
    </row>
    <row r="2655" customFormat="false" ht="15" hidden="false" customHeight="false" outlineLevel="0" collapsed="false">
      <c r="A2655" s="15" t="n">
        <v>8838</v>
      </c>
      <c r="B2655" s="16" t="n">
        <v>3.93178792390829</v>
      </c>
      <c r="C2655" s="15" t="n">
        <v>300</v>
      </c>
      <c r="D2655" s="15" t="n">
        <v>375</v>
      </c>
      <c r="E2655" s="15" t="n">
        <v>30</v>
      </c>
      <c r="F2655" s="16" t="n">
        <v>1.0185508096745</v>
      </c>
      <c r="G2655" s="17" t="s">
        <v>103</v>
      </c>
      <c r="H2655" s="18" t="n">
        <v>0.2</v>
      </c>
      <c r="I2655" s="18" t="n">
        <v>2</v>
      </c>
      <c r="J2655" s="19" t="n">
        <v>0.873623189191306</v>
      </c>
      <c r="K2655" s="19" t="n">
        <v>0.55258128999073</v>
      </c>
      <c r="L2655" s="16" t="n">
        <v>11.9507231729735</v>
      </c>
      <c r="M2655" s="19" t="n">
        <v>0.87598034459385</v>
      </c>
      <c r="N2655" s="19" t="n">
        <v>1.26698854978351</v>
      </c>
      <c r="O2655" s="19" t="n">
        <v>1.26449854953346</v>
      </c>
      <c r="P2655" s="19" t="n">
        <v>0.550163672982222</v>
      </c>
      <c r="Q2655" s="17" t="s">
        <v>31</v>
      </c>
      <c r="R2655" s="5" t="str">
        <f aca="false">IF(OR(Q2655="Steel plate",Q2655="Concrete jacket"),"Steel plate or jacket",Q2655)</f>
        <v>Polymer laminate</v>
      </c>
      <c r="S2655" s="5" t="str">
        <f aca="false">IF(O2655&lt;='Tree rules'!$C$4,IF(N2655&lt;='Tree rules'!$C$5,IF(P2655&lt;='Tree rules'!$C$7,"Monitor","Polymer laminate"),IF(P2655&lt;='Tree rules'!$C$8,"Seal cracks","Polymer laminate")),IF(O2655&lt;='Tree rules'!$C$6,IF(P2655&lt;='Tree rules'!$C$9,"Polymer laminate","Steel plate or jacket"),IF(L2655&lt;='Tree rules'!$C$10,"Steel plate or jacket","Polymer laminate")))</f>
        <v>Polymer laminate</v>
      </c>
      <c r="T2655" s="5" t="str">
        <f aca="false">IF(S2655=R2655,"Yes","No")</f>
        <v>Yes</v>
      </c>
    </row>
    <row r="2656" customFormat="false" ht="15" hidden="false" customHeight="false" outlineLevel="0" collapsed="false">
      <c r="A2656" s="15" t="n">
        <v>8840</v>
      </c>
      <c r="B2656" s="16" t="n">
        <v>5.65515244850761</v>
      </c>
      <c r="C2656" s="15" t="n">
        <v>230</v>
      </c>
      <c r="D2656" s="15" t="n">
        <v>475</v>
      </c>
      <c r="E2656" s="15" t="n">
        <v>25</v>
      </c>
      <c r="F2656" s="16" t="n">
        <v>0.639770421258486</v>
      </c>
      <c r="G2656" s="17" t="s">
        <v>103</v>
      </c>
      <c r="H2656" s="18" t="n">
        <v>0.2</v>
      </c>
      <c r="I2656" s="18" t="n">
        <v>2</v>
      </c>
      <c r="J2656" s="19" t="n">
        <v>0.939344017995178</v>
      </c>
      <c r="K2656" s="19" t="n">
        <v>0.495626143316989</v>
      </c>
      <c r="L2656" s="16" t="n">
        <v>13.2439167412356</v>
      </c>
      <c r="M2656" s="19" t="n">
        <v>0.468979047068985</v>
      </c>
      <c r="N2656" s="19" t="n">
        <v>2.06585227148198</v>
      </c>
      <c r="O2656" s="19" t="n">
        <v>1.41312458310352</v>
      </c>
      <c r="P2656" s="19" t="n">
        <v>0.892568444994948</v>
      </c>
      <c r="Q2656" s="17" t="s">
        <v>31</v>
      </c>
      <c r="R2656" s="5" t="str">
        <f aca="false">IF(OR(Q2656="Steel plate",Q2656="Concrete jacket"),"Steel plate or jacket",Q2656)</f>
        <v>Polymer laminate</v>
      </c>
      <c r="S2656" s="5" t="str">
        <f aca="false">IF(O2656&lt;='Tree rules'!$C$4,IF(N2656&lt;='Tree rules'!$C$5,IF(P2656&lt;='Tree rules'!$C$7,"Monitor","Polymer laminate"),IF(P2656&lt;='Tree rules'!$C$8,"Seal cracks","Polymer laminate")),IF(O2656&lt;='Tree rules'!$C$6,IF(P2656&lt;='Tree rules'!$C$9,"Polymer laminate","Steel plate or jacket"),IF(L2656&lt;='Tree rules'!$C$10,"Steel plate or jacket","Polymer laminate")))</f>
        <v>Steel plate or jacket</v>
      </c>
      <c r="T2656" s="5" t="str">
        <f aca="false">IF(S2656=R2656,"Yes","No")</f>
        <v>No</v>
      </c>
    </row>
    <row r="2657" customFormat="false" ht="15" hidden="false" customHeight="false" outlineLevel="0" collapsed="false">
      <c r="A2657" s="15" t="n">
        <v>8845</v>
      </c>
      <c r="B2657" s="16" t="n">
        <v>6.54758917583017</v>
      </c>
      <c r="C2657" s="15" t="n">
        <v>300</v>
      </c>
      <c r="D2657" s="15" t="n">
        <v>625</v>
      </c>
      <c r="E2657" s="15" t="n">
        <v>30</v>
      </c>
      <c r="F2657" s="16" t="n">
        <v>0.907450217674695</v>
      </c>
      <c r="G2657" s="17" t="s">
        <v>101</v>
      </c>
      <c r="H2657" s="18" t="n">
        <v>0.3</v>
      </c>
      <c r="I2657" s="18" t="n">
        <v>1</v>
      </c>
      <c r="J2657" s="19" t="n">
        <v>0.927429319431277</v>
      </c>
      <c r="K2657" s="19" t="n">
        <v>0.425081566186826</v>
      </c>
      <c r="L2657" s="16" t="n">
        <v>11.3476415525653</v>
      </c>
      <c r="M2657" s="19" t="n">
        <v>0.755962289224412</v>
      </c>
      <c r="N2657" s="19" t="n">
        <v>0.580870802057701</v>
      </c>
      <c r="O2657" s="19" t="n">
        <v>0.927429319431277</v>
      </c>
      <c r="P2657" s="19" t="n">
        <v>0.489534733512013</v>
      </c>
      <c r="Q2657" s="17" t="s">
        <v>29</v>
      </c>
      <c r="R2657" s="5" t="str">
        <f aca="false">IF(OR(Q2657="Steel plate",Q2657="Concrete jacket"),"Steel plate or jacket",Q2657)</f>
        <v>Monitor</v>
      </c>
      <c r="S2657" s="5" t="str">
        <f aca="false">IF(O2657&lt;='Tree rules'!$C$4,IF(N2657&lt;='Tree rules'!$C$5,IF(P2657&lt;='Tree rules'!$C$7,"Monitor","Polymer laminate"),IF(P2657&lt;='Tree rules'!$C$8,"Seal cracks","Polymer laminate")),IF(O2657&lt;='Tree rules'!$C$6,IF(P2657&lt;='Tree rules'!$C$9,"Polymer laminate","Steel plate or jacket"),IF(L2657&lt;='Tree rules'!$C$10,"Steel plate or jacket","Polymer laminate")))</f>
        <v>Monitor</v>
      </c>
      <c r="T2657" s="5" t="str">
        <f aca="false">IF(S2657=R2657,"Yes","No")</f>
        <v>Yes</v>
      </c>
    </row>
    <row r="2658" customFormat="false" ht="15" hidden="false" customHeight="false" outlineLevel="0" collapsed="false">
      <c r="A2658" s="15" t="n">
        <v>8846</v>
      </c>
      <c r="B2658" s="16" t="n">
        <v>5.38536430520577</v>
      </c>
      <c r="C2658" s="15" t="n">
        <v>300</v>
      </c>
      <c r="D2658" s="15" t="n">
        <v>525</v>
      </c>
      <c r="E2658" s="15" t="n">
        <v>30</v>
      </c>
      <c r="F2658" s="16" t="n">
        <v>0.55967134260194</v>
      </c>
      <c r="G2658" s="17" t="s">
        <v>103</v>
      </c>
      <c r="H2658" s="18" t="n">
        <v>0.2</v>
      </c>
      <c r="I2658" s="18" t="n">
        <v>1.5</v>
      </c>
      <c r="J2658" s="19" t="n">
        <v>0.948043748174626</v>
      </c>
      <c r="K2658" s="19" t="n">
        <v>0.577131100166372</v>
      </c>
      <c r="L2658" s="16" t="n">
        <v>11.2429317436446</v>
      </c>
      <c r="M2658" s="19" t="n">
        <v>0.826660566111578</v>
      </c>
      <c r="N2658" s="19" t="n">
        <v>1.16098090965478</v>
      </c>
      <c r="O2658" s="19" t="n">
        <v>1.148492856567</v>
      </c>
      <c r="P2658" s="19" t="n">
        <v>0.372238895201242</v>
      </c>
      <c r="Q2658" s="17" t="s">
        <v>31</v>
      </c>
      <c r="R2658" s="5" t="str">
        <f aca="false">IF(OR(Q2658="Steel plate",Q2658="Concrete jacket"),"Steel plate or jacket",Q2658)</f>
        <v>Polymer laminate</v>
      </c>
      <c r="S2658" s="5" t="str">
        <f aca="false">IF(O2658&lt;='Tree rules'!$C$4,IF(N2658&lt;='Tree rules'!$C$5,IF(P2658&lt;='Tree rules'!$C$7,"Monitor","Polymer laminate"),IF(P2658&lt;='Tree rules'!$C$8,"Seal cracks","Polymer laminate")),IF(O2658&lt;='Tree rules'!$C$6,IF(P2658&lt;='Tree rules'!$C$9,"Polymer laminate","Steel plate or jacket"),IF(L2658&lt;='Tree rules'!$C$10,"Steel plate or jacket","Polymer laminate")))</f>
        <v>Polymer laminate</v>
      </c>
      <c r="T2658" s="5" t="str">
        <f aca="false">IF(S2658=R2658,"Yes","No")</f>
        <v>Yes</v>
      </c>
    </row>
    <row r="2659" customFormat="false" ht="15" hidden="false" customHeight="false" outlineLevel="0" collapsed="false">
      <c r="A2659" s="15" t="n">
        <v>8848</v>
      </c>
      <c r="B2659" s="16" t="n">
        <v>4.4493421332425</v>
      </c>
      <c r="C2659" s="15" t="n">
        <v>300</v>
      </c>
      <c r="D2659" s="15" t="n">
        <v>400</v>
      </c>
      <c r="E2659" s="15" t="n">
        <v>30</v>
      </c>
      <c r="F2659" s="16" t="n">
        <v>0.567971553191375</v>
      </c>
      <c r="G2659" s="17" t="s">
        <v>103</v>
      </c>
      <c r="H2659" s="18" t="n">
        <v>0.2</v>
      </c>
      <c r="I2659" s="18" t="n">
        <v>1</v>
      </c>
      <c r="J2659" s="19" t="n">
        <v>0.901537436299056</v>
      </c>
      <c r="K2659" s="19" t="n">
        <v>0.514847875901738</v>
      </c>
      <c r="L2659" s="16" t="n">
        <v>12.5687630882556</v>
      </c>
      <c r="M2659" s="19" t="n">
        <v>0.252654908885</v>
      </c>
      <c r="N2659" s="19" t="n">
        <v>1.21174618637962</v>
      </c>
      <c r="O2659" s="19" t="n">
        <v>0.901537436299056</v>
      </c>
      <c r="P2659" s="19" t="n">
        <v>0.950927190259881</v>
      </c>
      <c r="Q2659" s="17" t="s">
        <v>30</v>
      </c>
      <c r="R2659" s="5" t="str">
        <f aca="false">IF(OR(Q2659="Steel plate",Q2659="Concrete jacket"),"Steel plate or jacket",Q2659)</f>
        <v>Seal cracks</v>
      </c>
      <c r="S2659" s="5" t="str">
        <f aca="false">IF(O2659&lt;='Tree rules'!$C$4,IF(N2659&lt;='Tree rules'!$C$5,IF(P2659&lt;='Tree rules'!$C$7,"Monitor","Polymer laminate"),IF(P2659&lt;='Tree rules'!$C$8,"Seal cracks","Polymer laminate")),IF(O2659&lt;='Tree rules'!$C$6,IF(P2659&lt;='Tree rules'!$C$9,"Polymer laminate","Steel plate or jacket"),IF(L2659&lt;='Tree rules'!$C$10,"Steel plate or jacket","Polymer laminate")))</f>
        <v>Seal cracks</v>
      </c>
      <c r="T2659" s="5" t="str">
        <f aca="false">IF(S2659=R2659,"Yes","No")</f>
        <v>Yes</v>
      </c>
    </row>
    <row r="2660" customFormat="false" ht="15" hidden="false" customHeight="false" outlineLevel="0" collapsed="false">
      <c r="A2660" s="15" t="n">
        <v>8855</v>
      </c>
      <c r="B2660" s="16" t="n">
        <v>6.34808815568607</v>
      </c>
      <c r="C2660" s="15" t="n">
        <v>300</v>
      </c>
      <c r="D2660" s="15" t="n">
        <v>625</v>
      </c>
      <c r="E2660" s="15" t="n">
        <v>20</v>
      </c>
      <c r="F2660" s="16" t="n">
        <v>0.725960174139756</v>
      </c>
      <c r="G2660" s="17" t="s">
        <v>101</v>
      </c>
      <c r="H2660" s="18" t="n">
        <v>0.3</v>
      </c>
      <c r="I2660" s="18" t="n">
        <v>1.5</v>
      </c>
      <c r="J2660" s="19" t="n">
        <v>0.873692048134844</v>
      </c>
      <c r="K2660" s="19" t="n">
        <v>0.58294759675232</v>
      </c>
      <c r="L2660" s="16" t="n">
        <v>11.0018858850712</v>
      </c>
      <c r="M2660" s="19" t="n">
        <v>0.76396406542988</v>
      </c>
      <c r="N2660" s="19" t="n">
        <v>0.689349413320897</v>
      </c>
      <c r="O2660" s="19" t="n">
        <v>1.05587973232136</v>
      </c>
      <c r="P2660" s="19" t="n">
        <v>0.523179750481694</v>
      </c>
      <c r="Q2660" s="17" t="s">
        <v>31</v>
      </c>
      <c r="R2660" s="5" t="str">
        <f aca="false">IF(OR(Q2660="Steel plate",Q2660="Concrete jacket"),"Steel plate or jacket",Q2660)</f>
        <v>Polymer laminate</v>
      </c>
      <c r="S2660" s="5" t="str">
        <f aca="false">IF(O2660&lt;='Tree rules'!$C$4,IF(N2660&lt;='Tree rules'!$C$5,IF(P2660&lt;='Tree rules'!$C$7,"Monitor","Polymer laminate"),IF(P2660&lt;='Tree rules'!$C$8,"Seal cracks","Polymer laminate")),IF(O2660&lt;='Tree rules'!$C$6,IF(P2660&lt;='Tree rules'!$C$9,"Polymer laminate","Steel plate or jacket"),IF(L2660&lt;='Tree rules'!$C$10,"Steel plate or jacket","Polymer laminate")))</f>
        <v>Polymer laminate</v>
      </c>
      <c r="T2660" s="5" t="str">
        <f aca="false">IF(S2660=R2660,"Yes","No")</f>
        <v>Yes</v>
      </c>
    </row>
    <row r="2661" customFormat="false" ht="15" hidden="false" customHeight="false" outlineLevel="0" collapsed="false">
      <c r="A2661" s="15" t="n">
        <v>8856</v>
      </c>
      <c r="B2661" s="16" t="n">
        <v>4.17176263656258</v>
      </c>
      <c r="C2661" s="15" t="n">
        <v>300</v>
      </c>
      <c r="D2661" s="15" t="n">
        <v>400</v>
      </c>
      <c r="E2661" s="15" t="n">
        <v>30</v>
      </c>
      <c r="F2661" s="16" t="n">
        <v>0.892497912951646</v>
      </c>
      <c r="G2661" s="17" t="s">
        <v>101</v>
      </c>
      <c r="H2661" s="18" t="n">
        <v>0.3</v>
      </c>
      <c r="I2661" s="18" t="n">
        <v>1</v>
      </c>
      <c r="J2661" s="19" t="n">
        <v>0.910348174972827</v>
      </c>
      <c r="K2661" s="19" t="n">
        <v>0.566435067425167</v>
      </c>
      <c r="L2661" s="16" t="n">
        <v>11.8515983993255</v>
      </c>
      <c r="M2661" s="19" t="n">
        <v>0.87490214384003</v>
      </c>
      <c r="N2661" s="19" t="n">
        <v>0.716357506058395</v>
      </c>
      <c r="O2661" s="19" t="n">
        <v>0.910348174972827</v>
      </c>
      <c r="P2661" s="19" t="n">
        <v>0.432448994078758</v>
      </c>
      <c r="Q2661" s="17" t="s">
        <v>29</v>
      </c>
      <c r="R2661" s="5" t="str">
        <f aca="false">IF(OR(Q2661="Steel plate",Q2661="Concrete jacket"),"Steel plate or jacket",Q2661)</f>
        <v>Monitor</v>
      </c>
      <c r="S2661" s="5" t="str">
        <f aca="false">IF(O2661&lt;='Tree rules'!$C$4,IF(N2661&lt;='Tree rules'!$C$5,IF(P2661&lt;='Tree rules'!$C$7,"Monitor","Polymer laminate"),IF(P2661&lt;='Tree rules'!$C$8,"Seal cracks","Polymer laminate")),IF(O2661&lt;='Tree rules'!$C$6,IF(P2661&lt;='Tree rules'!$C$9,"Polymer laminate","Steel plate or jacket"),IF(L2661&lt;='Tree rules'!$C$10,"Steel plate or jacket","Polymer laminate")))</f>
        <v>Monitor</v>
      </c>
      <c r="T2661" s="5" t="str">
        <f aca="false">IF(S2661=R2661,"Yes","No")</f>
        <v>Yes</v>
      </c>
    </row>
    <row r="2662" customFormat="false" ht="15" hidden="false" customHeight="false" outlineLevel="0" collapsed="false">
      <c r="A2662" s="15" t="n">
        <v>8861</v>
      </c>
      <c r="B2662" s="16" t="n">
        <v>7.87744310563554</v>
      </c>
      <c r="C2662" s="15" t="n">
        <v>300</v>
      </c>
      <c r="D2662" s="15" t="n">
        <v>775</v>
      </c>
      <c r="E2662" s="15" t="n">
        <v>20</v>
      </c>
      <c r="F2662" s="16" t="n">
        <v>0.720218398347041</v>
      </c>
      <c r="G2662" s="17" t="s">
        <v>103</v>
      </c>
      <c r="H2662" s="18" t="n">
        <v>0.2</v>
      </c>
      <c r="I2662" s="18" t="n">
        <v>1</v>
      </c>
      <c r="J2662" s="19" t="n">
        <v>0.884818079859199</v>
      </c>
      <c r="K2662" s="19" t="n">
        <v>0.574540275124381</v>
      </c>
      <c r="L2662" s="16" t="n">
        <v>10.8355476005991</v>
      </c>
      <c r="M2662" s="19" t="n">
        <v>0.802069354250224</v>
      </c>
      <c r="N2662" s="19" t="n">
        <v>0.764908162330436</v>
      </c>
      <c r="O2662" s="19" t="n">
        <v>0.884818079859199</v>
      </c>
      <c r="P2662" s="19" t="n">
        <v>0.466720050447178</v>
      </c>
      <c r="Q2662" s="17" t="s">
        <v>29</v>
      </c>
      <c r="R2662" s="5" t="str">
        <f aca="false">IF(OR(Q2662="Steel plate",Q2662="Concrete jacket"),"Steel plate or jacket",Q2662)</f>
        <v>Monitor</v>
      </c>
      <c r="S2662" s="5" t="str">
        <f aca="false">IF(O2662&lt;='Tree rules'!$C$4,IF(N2662&lt;='Tree rules'!$C$5,IF(P2662&lt;='Tree rules'!$C$7,"Monitor","Polymer laminate"),IF(P2662&lt;='Tree rules'!$C$8,"Seal cracks","Polymer laminate")),IF(O2662&lt;='Tree rules'!$C$6,IF(P2662&lt;='Tree rules'!$C$9,"Polymer laminate","Steel plate or jacket"),IF(L2662&lt;='Tree rules'!$C$10,"Steel plate or jacket","Polymer laminate")))</f>
        <v>Monitor</v>
      </c>
      <c r="T2662" s="5" t="str">
        <f aca="false">IF(S2662=R2662,"Yes","No")</f>
        <v>Yes</v>
      </c>
    </row>
    <row r="2663" customFormat="false" ht="15" hidden="false" customHeight="false" outlineLevel="0" collapsed="false">
      <c r="A2663" s="15" t="n">
        <v>8864</v>
      </c>
      <c r="B2663" s="16" t="n">
        <v>4.2247385376799</v>
      </c>
      <c r="C2663" s="15" t="n">
        <v>300</v>
      </c>
      <c r="D2663" s="15" t="n">
        <v>375</v>
      </c>
      <c r="E2663" s="15" t="n">
        <v>30</v>
      </c>
      <c r="F2663" s="16" t="n">
        <v>0.683367586279351</v>
      </c>
      <c r="G2663" s="17" t="s">
        <v>103</v>
      </c>
      <c r="H2663" s="18" t="n">
        <v>0.2</v>
      </c>
      <c r="I2663" s="18" t="n">
        <v>1</v>
      </c>
      <c r="J2663" s="19" t="n">
        <v>0.953895841437816</v>
      </c>
      <c r="K2663" s="19" t="n">
        <v>0.493792978492749</v>
      </c>
      <c r="L2663" s="16" t="n">
        <v>12.7635605367973</v>
      </c>
      <c r="M2663" s="19" t="n">
        <v>0.306182794248577</v>
      </c>
      <c r="N2663" s="19" t="n">
        <v>0.990178512905468</v>
      </c>
      <c r="O2663" s="19" t="n">
        <v>0.953895841437816</v>
      </c>
      <c r="P2663" s="19" t="n">
        <v>0.968616660273562</v>
      </c>
      <c r="Q2663" s="17" t="s">
        <v>31</v>
      </c>
      <c r="R2663" s="5" t="str">
        <f aca="false">IF(OR(Q2663="Steel plate",Q2663="Concrete jacket"),"Steel plate or jacket",Q2663)</f>
        <v>Polymer laminate</v>
      </c>
      <c r="S2663" s="5" t="str">
        <f aca="false">IF(O2663&lt;='Tree rules'!$C$4,IF(N2663&lt;='Tree rules'!$C$5,IF(P2663&lt;='Tree rules'!$C$7,"Monitor","Polymer laminate"),IF(P2663&lt;='Tree rules'!$C$8,"Seal cracks","Polymer laminate")),IF(O2663&lt;='Tree rules'!$C$6,IF(P2663&lt;='Tree rules'!$C$9,"Polymer laminate","Steel plate or jacket"),IF(L2663&lt;='Tree rules'!$C$10,"Steel plate or jacket","Polymer laminate")))</f>
        <v>Polymer laminate</v>
      </c>
      <c r="T2663" s="5" t="str">
        <f aca="false">IF(S2663=R2663,"Yes","No")</f>
        <v>Yes</v>
      </c>
    </row>
    <row r="2664" customFormat="false" ht="15" hidden="false" customHeight="false" outlineLevel="0" collapsed="false">
      <c r="A2664" s="15" t="n">
        <v>8865</v>
      </c>
      <c r="B2664" s="16" t="n">
        <v>7.3894608422144</v>
      </c>
      <c r="C2664" s="15" t="n">
        <v>300</v>
      </c>
      <c r="D2664" s="15" t="n">
        <v>625</v>
      </c>
      <c r="E2664" s="15" t="n">
        <v>30</v>
      </c>
      <c r="F2664" s="16" t="n">
        <v>0.544470130604817</v>
      </c>
      <c r="G2664" s="17" t="s">
        <v>101</v>
      </c>
      <c r="H2664" s="18" t="n">
        <v>0.3</v>
      </c>
      <c r="I2664" s="18" t="n">
        <v>1</v>
      </c>
      <c r="J2664" s="19" t="n">
        <v>0.981061695939008</v>
      </c>
      <c r="K2664" s="19" t="n">
        <v>0.425544783526848</v>
      </c>
      <c r="L2664" s="16" t="n">
        <v>12.8066912343404</v>
      </c>
      <c r="M2664" s="19" t="n">
        <v>0.355863760925314</v>
      </c>
      <c r="N2664" s="19" t="n">
        <v>0.846869088384908</v>
      </c>
      <c r="O2664" s="19" t="n">
        <v>0.981061695939008</v>
      </c>
      <c r="P2664" s="19" t="n">
        <v>0.769799554752251</v>
      </c>
      <c r="Q2664" s="17" t="s">
        <v>29</v>
      </c>
      <c r="R2664" s="5" t="str">
        <f aca="false">IF(OR(Q2664="Steel plate",Q2664="Concrete jacket"),"Steel plate or jacket",Q2664)</f>
        <v>Monitor</v>
      </c>
      <c r="S2664" s="5" t="str">
        <f aca="false">IF(O2664&lt;='Tree rules'!$C$4,IF(N2664&lt;='Tree rules'!$C$5,IF(P2664&lt;='Tree rules'!$C$7,"Monitor","Polymer laminate"),IF(P2664&lt;='Tree rules'!$C$8,"Seal cracks","Polymer laminate")),IF(O2664&lt;='Tree rules'!$C$6,IF(P2664&lt;='Tree rules'!$C$9,"Polymer laminate","Steel plate or jacket"),IF(L2664&lt;='Tree rules'!$C$10,"Steel plate or jacket","Polymer laminate")))</f>
        <v>Monitor</v>
      </c>
      <c r="T2664" s="5" t="str">
        <f aca="false">IF(S2664=R2664,"Yes","No")</f>
        <v>Yes</v>
      </c>
    </row>
    <row r="2665" customFormat="false" ht="15" hidden="false" customHeight="false" outlineLevel="0" collapsed="false">
      <c r="A2665" s="15" t="n">
        <v>8867</v>
      </c>
      <c r="B2665" s="16" t="n">
        <v>4.76072561866853</v>
      </c>
      <c r="C2665" s="15" t="n">
        <v>300</v>
      </c>
      <c r="D2665" s="15" t="n">
        <v>450</v>
      </c>
      <c r="E2665" s="15" t="n">
        <v>20</v>
      </c>
      <c r="F2665" s="16" t="n">
        <v>0.557129731671096</v>
      </c>
      <c r="G2665" s="17" t="s">
        <v>103</v>
      </c>
      <c r="H2665" s="18" t="n">
        <v>0.2</v>
      </c>
      <c r="I2665" s="18" t="n">
        <v>2</v>
      </c>
      <c r="J2665" s="19" t="n">
        <v>0.936078518843163</v>
      </c>
      <c r="K2665" s="19" t="n">
        <v>0.51189828347431</v>
      </c>
      <c r="L2665" s="16" t="n">
        <v>11.7259251691343</v>
      </c>
      <c r="M2665" s="19" t="n">
        <v>0.56570394578327</v>
      </c>
      <c r="N2665" s="19" t="n">
        <v>1.3398456525344</v>
      </c>
      <c r="O2665" s="19" t="n">
        <v>1.39298005069334</v>
      </c>
      <c r="P2665" s="19" t="n">
        <v>0.646226215877982</v>
      </c>
      <c r="Q2665" s="17" t="s">
        <v>31</v>
      </c>
      <c r="R2665" s="5" t="str">
        <f aca="false">IF(OR(Q2665="Steel plate",Q2665="Concrete jacket"),"Steel plate or jacket",Q2665)</f>
        <v>Polymer laminate</v>
      </c>
      <c r="S2665" s="5" t="str">
        <f aca="false">IF(O2665&lt;='Tree rules'!$C$4,IF(N2665&lt;='Tree rules'!$C$5,IF(P2665&lt;='Tree rules'!$C$7,"Monitor","Polymer laminate"),IF(P2665&lt;='Tree rules'!$C$8,"Seal cracks","Polymer laminate")),IF(O2665&lt;='Tree rules'!$C$6,IF(P2665&lt;='Tree rules'!$C$9,"Polymer laminate","Steel plate or jacket"),IF(L2665&lt;='Tree rules'!$C$10,"Steel plate or jacket","Polymer laminate")))</f>
        <v>Steel plate or jacket</v>
      </c>
      <c r="T2665" s="5" t="str">
        <f aca="false">IF(S2665=R2665,"Yes","No")</f>
        <v>No</v>
      </c>
    </row>
    <row r="2666" customFormat="false" ht="15" hidden="false" customHeight="false" outlineLevel="0" collapsed="false">
      <c r="A2666" s="15" t="n">
        <v>8869</v>
      </c>
      <c r="B2666" s="16" t="n">
        <v>6.2299960941731</v>
      </c>
      <c r="C2666" s="15" t="n">
        <v>230</v>
      </c>
      <c r="D2666" s="15" t="n">
        <v>600</v>
      </c>
      <c r="E2666" s="15" t="n">
        <v>20</v>
      </c>
      <c r="F2666" s="16" t="n">
        <v>0.742342309449384</v>
      </c>
      <c r="G2666" s="17" t="s">
        <v>103</v>
      </c>
      <c r="H2666" s="18" t="n">
        <v>0.2</v>
      </c>
      <c r="I2666" s="18" t="n">
        <v>1</v>
      </c>
      <c r="J2666" s="19" t="n">
        <v>0.898558356466863</v>
      </c>
      <c r="K2666" s="19" t="n">
        <v>0.510999466126842</v>
      </c>
      <c r="L2666" s="16" t="n">
        <v>11.2862248082846</v>
      </c>
      <c r="M2666" s="19" t="n">
        <v>0.387433558325058</v>
      </c>
      <c r="N2666" s="19" t="n">
        <v>0.956210162214519</v>
      </c>
      <c r="O2666" s="19" t="n">
        <v>0.898558356466863</v>
      </c>
      <c r="P2666" s="19" t="n">
        <v>0.895942829737764</v>
      </c>
      <c r="Q2666" s="17" t="s">
        <v>29</v>
      </c>
      <c r="R2666" s="5" t="str">
        <f aca="false">IF(OR(Q2666="Steel plate",Q2666="Concrete jacket"),"Steel plate or jacket",Q2666)</f>
        <v>Monitor</v>
      </c>
      <c r="S2666" s="5" t="str">
        <f aca="false">IF(O2666&lt;='Tree rules'!$C$4,IF(N2666&lt;='Tree rules'!$C$5,IF(P2666&lt;='Tree rules'!$C$7,"Monitor","Polymer laminate"),IF(P2666&lt;='Tree rules'!$C$8,"Seal cracks","Polymer laminate")),IF(O2666&lt;='Tree rules'!$C$6,IF(P2666&lt;='Tree rules'!$C$9,"Polymer laminate","Steel plate or jacket"),IF(L2666&lt;='Tree rules'!$C$10,"Steel plate or jacket","Polymer laminate")))</f>
        <v>Monitor</v>
      </c>
      <c r="T2666" s="5" t="str">
        <f aca="false">IF(S2666=R2666,"Yes","No")</f>
        <v>Yes</v>
      </c>
    </row>
    <row r="2667" customFormat="false" ht="15" hidden="false" customHeight="false" outlineLevel="0" collapsed="false">
      <c r="A2667" s="15" t="n">
        <v>8870</v>
      </c>
      <c r="B2667" s="16" t="n">
        <v>7.12628491455097</v>
      </c>
      <c r="C2667" s="15" t="n">
        <v>230</v>
      </c>
      <c r="D2667" s="15" t="n">
        <v>700</v>
      </c>
      <c r="E2667" s="15" t="n">
        <v>20</v>
      </c>
      <c r="F2667" s="16" t="n">
        <v>0.643285643353312</v>
      </c>
      <c r="G2667" s="17" t="s">
        <v>102</v>
      </c>
      <c r="H2667" s="18" t="n">
        <v>0.1</v>
      </c>
      <c r="I2667" s="18" t="n">
        <v>1.5</v>
      </c>
      <c r="J2667" s="19" t="n">
        <v>0.90756088673832</v>
      </c>
      <c r="K2667" s="19" t="n">
        <v>0.522528950321036</v>
      </c>
      <c r="L2667" s="16" t="n">
        <v>11.1872604624034</v>
      </c>
      <c r="M2667" s="19" t="n">
        <v>0.381513141377725</v>
      </c>
      <c r="N2667" s="19" t="n">
        <v>3.00366573034934</v>
      </c>
      <c r="O2667" s="19" t="n">
        <v>1.12422791135758</v>
      </c>
      <c r="P2667" s="19" t="n">
        <v>0.901204093940085</v>
      </c>
      <c r="Q2667" s="17" t="s">
        <v>31</v>
      </c>
      <c r="R2667" s="5" t="str">
        <f aca="false">IF(OR(Q2667="Steel plate",Q2667="Concrete jacket"),"Steel plate or jacket",Q2667)</f>
        <v>Polymer laminate</v>
      </c>
      <c r="S2667" s="5" t="str">
        <f aca="false">IF(O2667&lt;='Tree rules'!$C$4,IF(N2667&lt;='Tree rules'!$C$5,IF(P2667&lt;='Tree rules'!$C$7,"Monitor","Polymer laminate"),IF(P2667&lt;='Tree rules'!$C$8,"Seal cracks","Polymer laminate")),IF(O2667&lt;='Tree rules'!$C$6,IF(P2667&lt;='Tree rules'!$C$9,"Polymer laminate","Steel plate or jacket"),IF(L2667&lt;='Tree rules'!$C$10,"Steel plate or jacket","Polymer laminate")))</f>
        <v>Polymer laminate</v>
      </c>
      <c r="T2667" s="5" t="str">
        <f aca="false">IF(S2667=R2667,"Yes","No")</f>
        <v>Yes</v>
      </c>
    </row>
    <row r="2668" customFormat="false" ht="15" hidden="false" customHeight="false" outlineLevel="0" collapsed="false">
      <c r="A2668" s="15" t="n">
        <v>8871</v>
      </c>
      <c r="B2668" s="16" t="n">
        <v>3.3962054091766</v>
      </c>
      <c r="C2668" s="15" t="n">
        <v>230</v>
      </c>
      <c r="D2668" s="15" t="n">
        <v>300</v>
      </c>
      <c r="E2668" s="15" t="n">
        <v>25</v>
      </c>
      <c r="F2668" s="16" t="n">
        <v>0.768324290280112</v>
      </c>
      <c r="G2668" s="17" t="s">
        <v>101</v>
      </c>
      <c r="H2668" s="18" t="n">
        <v>0.3</v>
      </c>
      <c r="I2668" s="18" t="n">
        <v>1</v>
      </c>
      <c r="J2668" s="19" t="n">
        <v>0.938006621759415</v>
      </c>
      <c r="K2668" s="19" t="n">
        <v>0.496680573535007</v>
      </c>
      <c r="L2668" s="16" t="n">
        <v>13.2664273795961</v>
      </c>
      <c r="M2668" s="19" t="n">
        <v>0.756647809157387</v>
      </c>
      <c r="N2668" s="19" t="n">
        <v>0.611698941277505</v>
      </c>
      <c r="O2668" s="19" t="n">
        <v>0.938006621759415</v>
      </c>
      <c r="P2668" s="19" t="n">
        <v>0.450767011838539</v>
      </c>
      <c r="Q2668" s="17" t="s">
        <v>29</v>
      </c>
      <c r="R2668" s="5" t="str">
        <f aca="false">IF(OR(Q2668="Steel plate",Q2668="Concrete jacket"),"Steel plate or jacket",Q2668)</f>
        <v>Monitor</v>
      </c>
      <c r="S2668" s="5" t="str">
        <f aca="false">IF(O2668&lt;='Tree rules'!$C$4,IF(N2668&lt;='Tree rules'!$C$5,IF(P2668&lt;='Tree rules'!$C$7,"Monitor","Polymer laminate"),IF(P2668&lt;='Tree rules'!$C$8,"Seal cracks","Polymer laminate")),IF(O2668&lt;='Tree rules'!$C$6,IF(P2668&lt;='Tree rules'!$C$9,"Polymer laminate","Steel plate or jacket"),IF(L2668&lt;='Tree rules'!$C$10,"Steel plate or jacket","Polymer laminate")))</f>
        <v>Monitor</v>
      </c>
      <c r="T2668" s="5" t="str">
        <f aca="false">IF(S2668=R2668,"Yes","No")</f>
        <v>Yes</v>
      </c>
    </row>
    <row r="2669" customFormat="false" ht="15" hidden="false" customHeight="false" outlineLevel="0" collapsed="false">
      <c r="A2669" s="15" t="n">
        <v>8872</v>
      </c>
      <c r="B2669" s="16" t="n">
        <v>3.5603918111225</v>
      </c>
      <c r="C2669" s="15" t="n">
        <v>300</v>
      </c>
      <c r="D2669" s="15" t="n">
        <v>325</v>
      </c>
      <c r="E2669" s="15" t="n">
        <v>30</v>
      </c>
      <c r="F2669" s="16" t="n">
        <v>0.756099314943392</v>
      </c>
      <c r="G2669" s="17" t="s">
        <v>101</v>
      </c>
      <c r="H2669" s="18" t="n">
        <v>0.3</v>
      </c>
      <c r="I2669" s="18" t="n">
        <v>1</v>
      </c>
      <c r="J2669" s="19" t="n">
        <v>0.919286470519468</v>
      </c>
      <c r="K2669" s="19" t="n">
        <v>0.47746220231993</v>
      </c>
      <c r="L2669" s="16" t="n">
        <v>12.8534000401535</v>
      </c>
      <c r="M2669" s="19" t="n">
        <v>0.817299648586426</v>
      </c>
      <c r="N2669" s="19" t="n">
        <v>0.960774186540891</v>
      </c>
      <c r="O2669" s="19" t="n">
        <v>0.919286470519468</v>
      </c>
      <c r="P2669" s="19" t="n">
        <v>0.373584233652015</v>
      </c>
      <c r="Q2669" s="17" t="s">
        <v>29</v>
      </c>
      <c r="R2669" s="5" t="str">
        <f aca="false">IF(OR(Q2669="Steel plate",Q2669="Concrete jacket"),"Steel plate or jacket",Q2669)</f>
        <v>Monitor</v>
      </c>
      <c r="S2669" s="5" t="str">
        <f aca="false">IF(O2669&lt;='Tree rules'!$C$4,IF(N2669&lt;='Tree rules'!$C$5,IF(P2669&lt;='Tree rules'!$C$7,"Monitor","Polymer laminate"),IF(P2669&lt;='Tree rules'!$C$8,"Seal cracks","Polymer laminate")),IF(O2669&lt;='Tree rules'!$C$6,IF(P2669&lt;='Tree rules'!$C$9,"Polymer laminate","Steel plate or jacket"),IF(L2669&lt;='Tree rules'!$C$10,"Steel plate or jacket","Polymer laminate")))</f>
        <v>Monitor</v>
      </c>
      <c r="T2669" s="5" t="str">
        <f aca="false">IF(S2669=R2669,"Yes","No")</f>
        <v>Yes</v>
      </c>
    </row>
    <row r="2670" customFormat="false" ht="15" hidden="false" customHeight="false" outlineLevel="0" collapsed="false">
      <c r="A2670" s="15" t="n">
        <v>8877</v>
      </c>
      <c r="B2670" s="16" t="n">
        <v>4.23196136053097</v>
      </c>
      <c r="C2670" s="15" t="n">
        <v>300</v>
      </c>
      <c r="D2670" s="15" t="n">
        <v>350</v>
      </c>
      <c r="E2670" s="15" t="n">
        <v>25</v>
      </c>
      <c r="F2670" s="16" t="n">
        <v>0.739198271432892</v>
      </c>
      <c r="G2670" s="17" t="s">
        <v>101</v>
      </c>
      <c r="H2670" s="18" t="n">
        <v>0.3</v>
      </c>
      <c r="I2670" s="18" t="n">
        <v>2</v>
      </c>
      <c r="J2670" s="19" t="n">
        <v>0.858107368261614</v>
      </c>
      <c r="K2670" s="19" t="n">
        <v>0.59847921400289</v>
      </c>
      <c r="L2670" s="16" t="n">
        <v>13.8299390867025</v>
      </c>
      <c r="M2670" s="19" t="n">
        <v>0.385183188704703</v>
      </c>
      <c r="N2670" s="19" t="n">
        <v>0.823809122820994</v>
      </c>
      <c r="O2670" s="19" t="n">
        <v>1.20265531323593</v>
      </c>
      <c r="P2670" s="19" t="n">
        <v>1.09823256791011</v>
      </c>
      <c r="Q2670" s="17" t="s">
        <v>31</v>
      </c>
      <c r="R2670" s="5" t="str">
        <f aca="false">IF(OR(Q2670="Steel plate",Q2670="Concrete jacket"),"Steel plate or jacket",Q2670)</f>
        <v>Polymer laminate</v>
      </c>
      <c r="S2670" s="5" t="str">
        <f aca="false">IF(O2670&lt;='Tree rules'!$C$4,IF(N2670&lt;='Tree rules'!$C$5,IF(P2670&lt;='Tree rules'!$C$7,"Monitor","Polymer laminate"),IF(P2670&lt;='Tree rules'!$C$8,"Seal cracks","Polymer laminate")),IF(O2670&lt;='Tree rules'!$C$6,IF(P2670&lt;='Tree rules'!$C$9,"Polymer laminate","Steel plate or jacket"),IF(L2670&lt;='Tree rules'!$C$10,"Steel plate or jacket","Polymer laminate")))</f>
        <v>Polymer laminate</v>
      </c>
      <c r="T2670" s="5" t="str">
        <f aca="false">IF(S2670=R2670,"Yes","No")</f>
        <v>Yes</v>
      </c>
    </row>
    <row r="2671" customFormat="false" ht="15" hidden="false" customHeight="false" outlineLevel="0" collapsed="false">
      <c r="A2671" s="15" t="n">
        <v>8879</v>
      </c>
      <c r="B2671" s="16" t="n">
        <v>3.98924121050322</v>
      </c>
      <c r="C2671" s="15" t="n">
        <v>300</v>
      </c>
      <c r="D2671" s="15" t="n">
        <v>325</v>
      </c>
      <c r="E2671" s="15" t="n">
        <v>20</v>
      </c>
      <c r="F2671" s="16" t="n">
        <v>0.536642161467296</v>
      </c>
      <c r="G2671" s="17" t="s">
        <v>101</v>
      </c>
      <c r="H2671" s="18" t="n">
        <v>0.3</v>
      </c>
      <c r="I2671" s="18" t="n">
        <v>1.5</v>
      </c>
      <c r="J2671" s="19" t="n">
        <v>0.933096857946368</v>
      </c>
      <c r="K2671" s="19" t="n">
        <v>0.606352740399909</v>
      </c>
      <c r="L2671" s="16" t="n">
        <v>14.1965879377339</v>
      </c>
      <c r="M2671" s="19" t="n">
        <v>0.413996655870044</v>
      </c>
      <c r="N2671" s="19" t="n">
        <v>0.835730169052184</v>
      </c>
      <c r="O2671" s="19" t="n">
        <v>1.11675236848239</v>
      </c>
      <c r="P2671" s="19" t="n">
        <v>0.83888091987778</v>
      </c>
      <c r="Q2671" s="17" t="s">
        <v>31</v>
      </c>
      <c r="R2671" s="5" t="str">
        <f aca="false">IF(OR(Q2671="Steel plate",Q2671="Concrete jacket"),"Steel plate or jacket",Q2671)</f>
        <v>Polymer laminate</v>
      </c>
      <c r="S2671" s="5" t="str">
        <f aca="false">IF(O2671&lt;='Tree rules'!$C$4,IF(N2671&lt;='Tree rules'!$C$5,IF(P2671&lt;='Tree rules'!$C$7,"Monitor","Polymer laminate"),IF(P2671&lt;='Tree rules'!$C$8,"Seal cracks","Polymer laminate")),IF(O2671&lt;='Tree rules'!$C$6,IF(P2671&lt;='Tree rules'!$C$9,"Polymer laminate","Steel plate or jacket"),IF(L2671&lt;='Tree rules'!$C$10,"Steel plate or jacket","Polymer laminate")))</f>
        <v>Polymer laminate</v>
      </c>
      <c r="T2671" s="5" t="str">
        <f aca="false">IF(S2671=R2671,"Yes","No")</f>
        <v>Yes</v>
      </c>
    </row>
    <row r="2672" customFormat="false" ht="15" hidden="false" customHeight="false" outlineLevel="0" collapsed="false">
      <c r="A2672" s="15" t="n">
        <v>8881</v>
      </c>
      <c r="B2672" s="16" t="n">
        <v>5.12565451275585</v>
      </c>
      <c r="C2672" s="15" t="n">
        <v>230</v>
      </c>
      <c r="D2672" s="15" t="n">
        <v>500</v>
      </c>
      <c r="E2672" s="15" t="n">
        <v>30</v>
      </c>
      <c r="F2672" s="16" t="n">
        <v>0.770204672782022</v>
      </c>
      <c r="G2672" s="17" t="s">
        <v>101</v>
      </c>
      <c r="H2672" s="18" t="n">
        <v>0.3</v>
      </c>
      <c r="I2672" s="18" t="n">
        <v>2</v>
      </c>
      <c r="J2672" s="19" t="n">
        <v>0.909784486810644</v>
      </c>
      <c r="K2672" s="19" t="n">
        <v>0.482022848212168</v>
      </c>
      <c r="L2672" s="16" t="n">
        <v>11.2899879135591</v>
      </c>
      <c r="M2672" s="19" t="n">
        <v>0.668025658957268</v>
      </c>
      <c r="N2672" s="19" t="n">
        <v>0.906546575803436</v>
      </c>
      <c r="O2672" s="19" t="n">
        <v>1.38103206402958</v>
      </c>
      <c r="P2672" s="19" t="n">
        <v>0.595523428187062</v>
      </c>
      <c r="Q2672" s="17" t="s">
        <v>31</v>
      </c>
      <c r="R2672" s="5" t="str">
        <f aca="false">IF(OR(Q2672="Steel plate",Q2672="Concrete jacket"),"Steel plate or jacket",Q2672)</f>
        <v>Polymer laminate</v>
      </c>
      <c r="S2672" s="5" t="str">
        <f aca="false">IF(O2672&lt;='Tree rules'!$C$4,IF(N2672&lt;='Tree rules'!$C$5,IF(P2672&lt;='Tree rules'!$C$7,"Monitor","Polymer laminate"),IF(P2672&lt;='Tree rules'!$C$8,"Seal cracks","Polymer laminate")),IF(O2672&lt;='Tree rules'!$C$6,IF(P2672&lt;='Tree rules'!$C$9,"Polymer laminate","Steel plate or jacket"),IF(L2672&lt;='Tree rules'!$C$10,"Steel plate or jacket","Polymer laminate")))</f>
        <v>Steel plate or jacket</v>
      </c>
      <c r="T2672" s="5" t="str">
        <f aca="false">IF(S2672=R2672,"Yes","No")</f>
        <v>No</v>
      </c>
    </row>
    <row r="2673" customFormat="false" ht="15" hidden="false" customHeight="false" outlineLevel="0" collapsed="false">
      <c r="A2673" s="15" t="n">
        <v>8883</v>
      </c>
      <c r="B2673" s="16" t="n">
        <v>3.8473363443297</v>
      </c>
      <c r="C2673" s="15" t="n">
        <v>300</v>
      </c>
      <c r="D2673" s="15" t="n">
        <v>350</v>
      </c>
      <c r="E2673" s="15" t="n">
        <v>20</v>
      </c>
      <c r="F2673" s="16" t="n">
        <v>0.61599855952741</v>
      </c>
      <c r="G2673" s="17" t="s">
        <v>103</v>
      </c>
      <c r="H2673" s="18" t="n">
        <v>0.2</v>
      </c>
      <c r="I2673" s="18" t="n">
        <v>2</v>
      </c>
      <c r="J2673" s="19" t="n">
        <v>0.905284760789285</v>
      </c>
      <c r="K2673" s="19" t="n">
        <v>0.428841991836455</v>
      </c>
      <c r="L2673" s="16" t="n">
        <v>12.5729945893128</v>
      </c>
      <c r="M2673" s="19" t="n">
        <v>0.290109843121638</v>
      </c>
      <c r="N2673" s="19" t="n">
        <v>1.53271971082305</v>
      </c>
      <c r="O2673" s="19" t="n">
        <v>1.4223454015825</v>
      </c>
      <c r="P2673" s="19" t="n">
        <v>1.22872052880895</v>
      </c>
      <c r="Q2673" s="17" t="s">
        <v>31</v>
      </c>
      <c r="R2673" s="5" t="str">
        <f aca="false">IF(OR(Q2673="Steel plate",Q2673="Concrete jacket"),"Steel plate or jacket",Q2673)</f>
        <v>Polymer laminate</v>
      </c>
      <c r="S2673" s="5" t="str">
        <f aca="false">IF(O2673&lt;='Tree rules'!$C$4,IF(N2673&lt;='Tree rules'!$C$5,IF(P2673&lt;='Tree rules'!$C$7,"Monitor","Polymer laminate"),IF(P2673&lt;='Tree rules'!$C$8,"Seal cracks","Polymer laminate")),IF(O2673&lt;='Tree rules'!$C$6,IF(P2673&lt;='Tree rules'!$C$9,"Polymer laminate","Steel plate or jacket"),IF(L2673&lt;='Tree rules'!$C$10,"Steel plate or jacket","Polymer laminate")))</f>
        <v>Steel plate or jacket</v>
      </c>
      <c r="T2673" s="5" t="str">
        <f aca="false">IF(S2673=R2673,"Yes","No")</f>
        <v>No</v>
      </c>
    </row>
    <row r="2674" customFormat="false" ht="15" hidden="false" customHeight="false" outlineLevel="0" collapsed="false">
      <c r="A2674" s="15" t="n">
        <v>8887</v>
      </c>
      <c r="B2674" s="16" t="n">
        <v>6.26841362210119</v>
      </c>
      <c r="C2674" s="15" t="n">
        <v>230</v>
      </c>
      <c r="D2674" s="15" t="n">
        <v>500</v>
      </c>
      <c r="E2674" s="15" t="n">
        <v>30</v>
      </c>
      <c r="F2674" s="16" t="n">
        <v>0.577653504586516</v>
      </c>
      <c r="G2674" s="17" t="s">
        <v>101</v>
      </c>
      <c r="H2674" s="18" t="n">
        <v>0.3</v>
      </c>
      <c r="I2674" s="18" t="n">
        <v>1.5</v>
      </c>
      <c r="J2674" s="19" t="n">
        <v>0.860503212633214</v>
      </c>
      <c r="K2674" s="19" t="n">
        <v>0.492716098708872</v>
      </c>
      <c r="L2674" s="16" t="n">
        <v>13.807078462778</v>
      </c>
      <c r="M2674" s="19" t="n">
        <v>0.93173269717441</v>
      </c>
      <c r="N2674" s="19" t="n">
        <v>0.706900012701802</v>
      </c>
      <c r="O2674" s="19" t="n">
        <v>1.07876292602228</v>
      </c>
      <c r="P2674" s="19" t="n">
        <v>0.364054801196973</v>
      </c>
      <c r="Q2674" s="17" t="s">
        <v>31</v>
      </c>
      <c r="R2674" s="5" t="str">
        <f aca="false">IF(OR(Q2674="Steel plate",Q2674="Concrete jacket"),"Steel plate or jacket",Q2674)</f>
        <v>Polymer laminate</v>
      </c>
      <c r="S2674" s="5" t="str">
        <f aca="false">IF(O2674&lt;='Tree rules'!$C$4,IF(N2674&lt;='Tree rules'!$C$5,IF(P2674&lt;='Tree rules'!$C$7,"Monitor","Polymer laminate"),IF(P2674&lt;='Tree rules'!$C$8,"Seal cracks","Polymer laminate")),IF(O2674&lt;='Tree rules'!$C$6,IF(P2674&lt;='Tree rules'!$C$9,"Polymer laminate","Steel plate or jacket"),IF(L2674&lt;='Tree rules'!$C$10,"Steel plate or jacket","Polymer laminate")))</f>
        <v>Polymer laminate</v>
      </c>
      <c r="T2674" s="5" t="str">
        <f aca="false">IF(S2674=R2674,"Yes","No")</f>
        <v>Yes</v>
      </c>
    </row>
    <row r="2675" customFormat="false" ht="15" hidden="false" customHeight="false" outlineLevel="0" collapsed="false">
      <c r="A2675" s="15" t="n">
        <v>8891</v>
      </c>
      <c r="B2675" s="16" t="n">
        <v>6.33537950936642</v>
      </c>
      <c r="C2675" s="15" t="n">
        <v>300</v>
      </c>
      <c r="D2675" s="15" t="n">
        <v>575</v>
      </c>
      <c r="E2675" s="15" t="n">
        <v>30</v>
      </c>
      <c r="F2675" s="16" t="n">
        <v>0.633465437396808</v>
      </c>
      <c r="G2675" s="17" t="s">
        <v>101</v>
      </c>
      <c r="H2675" s="18" t="n">
        <v>0.3</v>
      </c>
      <c r="I2675" s="18" t="n">
        <v>1.5</v>
      </c>
      <c r="J2675" s="19" t="n">
        <v>0.934053475283053</v>
      </c>
      <c r="K2675" s="19" t="n">
        <v>0.5849712008468</v>
      </c>
      <c r="L2675" s="16" t="n">
        <v>11.9761427398231</v>
      </c>
      <c r="M2675" s="19" t="n">
        <v>0.616851548624979</v>
      </c>
      <c r="N2675" s="19" t="n">
        <v>0.739117924488467</v>
      </c>
      <c r="O2675" s="19" t="n">
        <v>1.12788302137885</v>
      </c>
      <c r="P2675" s="19" t="n">
        <v>0.581645583804053</v>
      </c>
      <c r="Q2675" s="17" t="s">
        <v>31</v>
      </c>
      <c r="R2675" s="5" t="str">
        <f aca="false">IF(OR(Q2675="Steel plate",Q2675="Concrete jacket"),"Steel plate or jacket",Q2675)</f>
        <v>Polymer laminate</v>
      </c>
      <c r="S2675" s="5" t="str">
        <f aca="false">IF(O2675&lt;='Tree rules'!$C$4,IF(N2675&lt;='Tree rules'!$C$5,IF(P2675&lt;='Tree rules'!$C$7,"Monitor","Polymer laminate"),IF(P2675&lt;='Tree rules'!$C$8,"Seal cracks","Polymer laminate")),IF(O2675&lt;='Tree rules'!$C$6,IF(P2675&lt;='Tree rules'!$C$9,"Polymer laminate","Steel plate or jacket"),IF(L2675&lt;='Tree rules'!$C$10,"Steel plate or jacket","Polymer laminate")))</f>
        <v>Polymer laminate</v>
      </c>
      <c r="T2675" s="5" t="str">
        <f aca="false">IF(S2675=R2675,"Yes","No")</f>
        <v>Yes</v>
      </c>
    </row>
    <row r="2676" customFormat="false" ht="15" hidden="false" customHeight="false" outlineLevel="0" collapsed="false">
      <c r="A2676" s="15" t="n">
        <v>8899</v>
      </c>
      <c r="B2676" s="16" t="n">
        <v>7.07624977822436</v>
      </c>
      <c r="C2676" s="15" t="n">
        <v>300</v>
      </c>
      <c r="D2676" s="15" t="n">
        <v>675</v>
      </c>
      <c r="E2676" s="15" t="n">
        <v>20</v>
      </c>
      <c r="F2676" s="16" t="n">
        <v>0.63930661313115</v>
      </c>
      <c r="G2676" s="17" t="s">
        <v>103</v>
      </c>
      <c r="H2676" s="18" t="n">
        <v>0.2</v>
      </c>
      <c r="I2676" s="18" t="n">
        <v>1.5</v>
      </c>
      <c r="J2676" s="19" t="n">
        <v>0.993404623748947</v>
      </c>
      <c r="K2676" s="19" t="n">
        <v>0.506165162446718</v>
      </c>
      <c r="L2676" s="16" t="n">
        <v>11.2499996474155</v>
      </c>
      <c r="M2676" s="19" t="n">
        <v>0.474272221689869</v>
      </c>
      <c r="N2676" s="19" t="n">
        <v>1.15316812778978</v>
      </c>
      <c r="O2676" s="19" t="n">
        <v>1.23869352924582</v>
      </c>
      <c r="P2676" s="19" t="n">
        <v>0.840983940436105</v>
      </c>
      <c r="Q2676" s="17" t="s">
        <v>31</v>
      </c>
      <c r="R2676" s="5" t="str">
        <f aca="false">IF(OR(Q2676="Steel plate",Q2676="Concrete jacket"),"Steel plate or jacket",Q2676)</f>
        <v>Polymer laminate</v>
      </c>
      <c r="S2676" s="5" t="str">
        <f aca="false">IF(O2676&lt;='Tree rules'!$C$4,IF(N2676&lt;='Tree rules'!$C$5,IF(P2676&lt;='Tree rules'!$C$7,"Monitor","Polymer laminate"),IF(P2676&lt;='Tree rules'!$C$8,"Seal cracks","Polymer laminate")),IF(O2676&lt;='Tree rules'!$C$6,IF(P2676&lt;='Tree rules'!$C$9,"Polymer laminate","Steel plate or jacket"),IF(L2676&lt;='Tree rules'!$C$10,"Steel plate or jacket","Polymer laminate")))</f>
        <v>Polymer laminate</v>
      </c>
      <c r="T2676" s="5" t="str">
        <f aca="false">IF(S2676=R2676,"Yes","No")</f>
        <v>Yes</v>
      </c>
    </row>
    <row r="2677" customFormat="false" ht="15" hidden="false" customHeight="false" outlineLevel="0" collapsed="false">
      <c r="A2677" s="15" t="n">
        <v>8907</v>
      </c>
      <c r="B2677" s="16" t="n">
        <v>3.87502656236278</v>
      </c>
      <c r="C2677" s="15" t="n">
        <v>230</v>
      </c>
      <c r="D2677" s="15" t="n">
        <v>375</v>
      </c>
      <c r="E2677" s="15" t="n">
        <v>30</v>
      </c>
      <c r="F2677" s="16" t="n">
        <v>0.835206022555027</v>
      </c>
      <c r="G2677" s="17" t="s">
        <v>102</v>
      </c>
      <c r="H2677" s="18" t="n">
        <v>0.1</v>
      </c>
      <c r="I2677" s="18" t="n">
        <v>1</v>
      </c>
      <c r="J2677" s="19" t="n">
        <v>0.942521589528639</v>
      </c>
      <c r="K2677" s="19" t="n">
        <v>0.413914398678112</v>
      </c>
      <c r="L2677" s="16" t="n">
        <v>12.3408489247222</v>
      </c>
      <c r="M2677" s="19" t="n">
        <v>0.846071161326866</v>
      </c>
      <c r="N2677" s="19" t="n">
        <v>2.52762299822807</v>
      </c>
      <c r="O2677" s="19" t="n">
        <v>0.942521589528639</v>
      </c>
      <c r="P2677" s="19" t="n">
        <v>0.347634448417136</v>
      </c>
      <c r="Q2677" s="17" t="s">
        <v>30</v>
      </c>
      <c r="R2677" s="5" t="str">
        <f aca="false">IF(OR(Q2677="Steel plate",Q2677="Concrete jacket"),"Steel plate or jacket",Q2677)</f>
        <v>Seal cracks</v>
      </c>
      <c r="S2677" s="5" t="str">
        <f aca="false">IF(O2677&lt;='Tree rules'!$C$4,IF(N2677&lt;='Tree rules'!$C$5,IF(P2677&lt;='Tree rules'!$C$7,"Monitor","Polymer laminate"),IF(P2677&lt;='Tree rules'!$C$8,"Seal cracks","Polymer laminate")),IF(O2677&lt;='Tree rules'!$C$6,IF(P2677&lt;='Tree rules'!$C$9,"Polymer laminate","Steel plate or jacket"),IF(L2677&lt;='Tree rules'!$C$10,"Steel plate or jacket","Polymer laminate")))</f>
        <v>Seal cracks</v>
      </c>
      <c r="T2677" s="5" t="str">
        <f aca="false">IF(S2677=R2677,"Yes","No")</f>
        <v>Yes</v>
      </c>
    </row>
    <row r="2678" customFormat="false" ht="15" hidden="false" customHeight="false" outlineLevel="0" collapsed="false">
      <c r="A2678" s="15" t="n">
        <v>8915</v>
      </c>
      <c r="B2678" s="16" t="n">
        <v>3.20790165105152</v>
      </c>
      <c r="C2678" s="15" t="n">
        <v>300</v>
      </c>
      <c r="D2678" s="15" t="n">
        <v>300</v>
      </c>
      <c r="E2678" s="15" t="n">
        <v>25</v>
      </c>
      <c r="F2678" s="16" t="n">
        <v>0.791582400904515</v>
      </c>
      <c r="G2678" s="17" t="s">
        <v>103</v>
      </c>
      <c r="H2678" s="18" t="n">
        <v>0.2</v>
      </c>
      <c r="I2678" s="18" t="n">
        <v>2</v>
      </c>
      <c r="J2678" s="19" t="n">
        <v>0.916699047563974</v>
      </c>
      <c r="K2678" s="19" t="n">
        <v>0.605888248700374</v>
      </c>
      <c r="L2678" s="16" t="n">
        <v>12.629534059258</v>
      </c>
      <c r="M2678" s="19" t="n">
        <v>0.88394009624847</v>
      </c>
      <c r="N2678" s="19" t="n">
        <v>1.54744697681096</v>
      </c>
      <c r="O2678" s="19" t="n">
        <v>1.27798091461411</v>
      </c>
      <c r="P2678" s="19" t="n">
        <v>0.476772229660084</v>
      </c>
      <c r="Q2678" s="17" t="s">
        <v>31</v>
      </c>
      <c r="R2678" s="5" t="str">
        <f aca="false">IF(OR(Q2678="Steel plate",Q2678="Concrete jacket"),"Steel plate or jacket",Q2678)</f>
        <v>Polymer laminate</v>
      </c>
      <c r="S2678" s="5" t="str">
        <f aca="false">IF(O2678&lt;='Tree rules'!$C$4,IF(N2678&lt;='Tree rules'!$C$5,IF(P2678&lt;='Tree rules'!$C$7,"Monitor","Polymer laminate"),IF(P2678&lt;='Tree rules'!$C$8,"Seal cracks","Polymer laminate")),IF(O2678&lt;='Tree rules'!$C$6,IF(P2678&lt;='Tree rules'!$C$9,"Polymer laminate","Steel plate or jacket"),IF(L2678&lt;='Tree rules'!$C$10,"Steel plate or jacket","Polymer laminate")))</f>
        <v>Polymer laminate</v>
      </c>
      <c r="T2678" s="5" t="str">
        <f aca="false">IF(S2678=R2678,"Yes","No")</f>
        <v>Yes</v>
      </c>
    </row>
    <row r="2679" customFormat="false" ht="15" hidden="false" customHeight="false" outlineLevel="0" collapsed="false">
      <c r="A2679" s="15" t="n">
        <v>8920</v>
      </c>
      <c r="B2679" s="16" t="n">
        <v>4.77836488334941</v>
      </c>
      <c r="C2679" s="15" t="n">
        <v>230</v>
      </c>
      <c r="D2679" s="15" t="n">
        <v>450</v>
      </c>
      <c r="E2679" s="15" t="n">
        <v>20</v>
      </c>
      <c r="F2679" s="16" t="n">
        <v>0.679557138998441</v>
      </c>
      <c r="G2679" s="17" t="s">
        <v>101</v>
      </c>
      <c r="H2679" s="18" t="n">
        <v>0.3</v>
      </c>
      <c r="I2679" s="18" t="n">
        <v>2</v>
      </c>
      <c r="J2679" s="19" t="n">
        <v>0.975398322056691</v>
      </c>
      <c r="K2679" s="19" t="n">
        <v>0.476706543030795</v>
      </c>
      <c r="L2679" s="16" t="n">
        <v>11.8864798093269</v>
      </c>
      <c r="M2679" s="19" t="n">
        <v>0.917531145938682</v>
      </c>
      <c r="N2679" s="19" t="n">
        <v>1.33383356453689</v>
      </c>
      <c r="O2679" s="19" t="n">
        <v>1.4858178819277</v>
      </c>
      <c r="P2679" s="19" t="n">
        <v>0.492297540585868</v>
      </c>
      <c r="Q2679" s="17" t="s">
        <v>104</v>
      </c>
      <c r="R2679" s="5" t="str">
        <f aca="false">IF(OR(Q2679="Steel plate",Q2679="Concrete jacket"),"Steel plate or jacket",Q2679)</f>
        <v>Steel plate or jacket</v>
      </c>
      <c r="S2679" s="5" t="str">
        <f aca="false">IF(O2679&lt;='Tree rules'!$C$4,IF(N2679&lt;='Tree rules'!$C$5,IF(P2679&lt;='Tree rules'!$C$7,"Monitor","Polymer laminate"),IF(P2679&lt;='Tree rules'!$C$8,"Seal cracks","Polymer laminate")),IF(O2679&lt;='Tree rules'!$C$6,IF(P2679&lt;='Tree rules'!$C$9,"Polymer laminate","Steel plate or jacket"),IF(L2679&lt;='Tree rules'!$C$10,"Steel plate or jacket","Polymer laminate")))</f>
        <v>Steel plate or jacket</v>
      </c>
      <c r="T2679" s="5" t="str">
        <f aca="false">IF(S2679=R2679,"Yes","No")</f>
        <v>Yes</v>
      </c>
    </row>
    <row r="2680" customFormat="false" ht="15" hidden="false" customHeight="false" outlineLevel="0" collapsed="false">
      <c r="A2680" s="15" t="n">
        <v>8922</v>
      </c>
      <c r="B2680" s="16" t="n">
        <v>7.68247929515255</v>
      </c>
      <c r="C2680" s="15" t="n">
        <v>300</v>
      </c>
      <c r="D2680" s="15" t="n">
        <v>625</v>
      </c>
      <c r="E2680" s="15" t="n">
        <v>30</v>
      </c>
      <c r="F2680" s="16" t="n">
        <v>0.544470130604817</v>
      </c>
      <c r="G2680" s="17" t="s">
        <v>103</v>
      </c>
      <c r="H2680" s="18" t="n">
        <v>0.2</v>
      </c>
      <c r="I2680" s="18" t="n">
        <v>2</v>
      </c>
      <c r="J2680" s="19" t="n">
        <v>0.881624298244581</v>
      </c>
      <c r="K2680" s="19" t="n">
        <v>0.453817421617427</v>
      </c>
      <c r="L2680" s="16" t="n">
        <v>13.3145221753077</v>
      </c>
      <c r="M2680" s="19" t="n">
        <v>0.773205569380491</v>
      </c>
      <c r="N2680" s="19" t="n">
        <v>1.64578723482459</v>
      </c>
      <c r="O2680" s="19" t="n">
        <v>1.36315213062453</v>
      </c>
      <c r="P2680" s="19" t="n">
        <v>0.469971110030251</v>
      </c>
      <c r="Q2680" s="17" t="s">
        <v>31</v>
      </c>
      <c r="R2680" s="5" t="str">
        <f aca="false">IF(OR(Q2680="Steel plate",Q2680="Concrete jacket"),"Steel plate or jacket",Q2680)</f>
        <v>Polymer laminate</v>
      </c>
      <c r="S2680" s="5" t="str">
        <f aca="false">IF(O2680&lt;='Tree rules'!$C$4,IF(N2680&lt;='Tree rules'!$C$5,IF(P2680&lt;='Tree rules'!$C$7,"Monitor","Polymer laminate"),IF(P2680&lt;='Tree rules'!$C$8,"Seal cracks","Polymer laminate")),IF(O2680&lt;='Tree rules'!$C$6,IF(P2680&lt;='Tree rules'!$C$9,"Polymer laminate","Steel plate or jacket"),IF(L2680&lt;='Tree rules'!$C$10,"Steel plate or jacket","Polymer laminate")))</f>
        <v>Polymer laminate</v>
      </c>
      <c r="T2680" s="5" t="str">
        <f aca="false">IF(S2680=R2680,"Yes","No")</f>
        <v>Yes</v>
      </c>
    </row>
    <row r="2681" customFormat="false" ht="15" hidden="false" customHeight="false" outlineLevel="0" collapsed="false">
      <c r="A2681" s="15" t="n">
        <v>8925</v>
      </c>
      <c r="B2681" s="16" t="n">
        <v>5.46233861624529</v>
      </c>
      <c r="C2681" s="15" t="n">
        <v>300</v>
      </c>
      <c r="D2681" s="15" t="n">
        <v>500</v>
      </c>
      <c r="E2681" s="15" t="n">
        <v>20</v>
      </c>
      <c r="F2681" s="16" t="n">
        <v>0.590490249132883</v>
      </c>
      <c r="G2681" s="17" t="s">
        <v>103</v>
      </c>
      <c r="H2681" s="18" t="n">
        <v>0.2</v>
      </c>
      <c r="I2681" s="18" t="n">
        <v>1</v>
      </c>
      <c r="J2681" s="19" t="n">
        <v>0.872145854945271</v>
      </c>
      <c r="K2681" s="19" t="n">
        <v>0.558216480225747</v>
      </c>
      <c r="L2681" s="16" t="n">
        <v>12.0315828551658</v>
      </c>
      <c r="M2681" s="19" t="n">
        <v>0.45735199605875</v>
      </c>
      <c r="N2681" s="19" t="n">
        <v>0.934390966099013</v>
      </c>
      <c r="O2681" s="19" t="n">
        <v>0.872145854945271</v>
      </c>
      <c r="P2681" s="19" t="n">
        <v>0.672176116424544</v>
      </c>
      <c r="Q2681" s="17" t="s">
        <v>29</v>
      </c>
      <c r="R2681" s="5" t="str">
        <f aca="false">IF(OR(Q2681="Steel plate",Q2681="Concrete jacket"),"Steel plate or jacket",Q2681)</f>
        <v>Monitor</v>
      </c>
      <c r="S2681" s="5" t="str">
        <f aca="false">IF(O2681&lt;='Tree rules'!$C$4,IF(N2681&lt;='Tree rules'!$C$5,IF(P2681&lt;='Tree rules'!$C$7,"Monitor","Polymer laminate"),IF(P2681&lt;='Tree rules'!$C$8,"Seal cracks","Polymer laminate")),IF(O2681&lt;='Tree rules'!$C$6,IF(P2681&lt;='Tree rules'!$C$9,"Polymer laminate","Steel plate or jacket"),IF(L2681&lt;='Tree rules'!$C$10,"Steel plate or jacket","Polymer laminate")))</f>
        <v>Monitor</v>
      </c>
      <c r="T2681" s="5" t="str">
        <f aca="false">IF(S2681=R2681,"Yes","No")</f>
        <v>Yes</v>
      </c>
    </row>
    <row r="2682" customFormat="false" ht="15" hidden="false" customHeight="false" outlineLevel="0" collapsed="false">
      <c r="A2682" s="15" t="n">
        <v>8929</v>
      </c>
      <c r="B2682" s="16" t="n">
        <v>7.16135855690408</v>
      </c>
      <c r="C2682" s="15" t="n">
        <v>230</v>
      </c>
      <c r="D2682" s="15" t="n">
        <v>700</v>
      </c>
      <c r="E2682" s="15" t="n">
        <v>20</v>
      </c>
      <c r="F2682" s="16" t="n">
        <v>0.643285643353312</v>
      </c>
      <c r="G2682" s="17" t="s">
        <v>102</v>
      </c>
      <c r="H2682" s="18" t="n">
        <v>0.1</v>
      </c>
      <c r="I2682" s="18" t="n">
        <v>1</v>
      </c>
      <c r="J2682" s="19" t="n">
        <v>0.938467978421173</v>
      </c>
      <c r="K2682" s="19" t="n">
        <v>0.630323398503045</v>
      </c>
      <c r="L2682" s="16" t="n">
        <v>11.2423211254381</v>
      </c>
      <c r="M2682" s="19" t="n">
        <v>0.565689198164874</v>
      </c>
      <c r="N2682" s="19" t="n">
        <v>2.38570295722141</v>
      </c>
      <c r="O2682" s="19" t="n">
        <v>0.938467978421173</v>
      </c>
      <c r="P2682" s="19" t="n">
        <v>0.626406989627273</v>
      </c>
      <c r="Q2682" s="17" t="s">
        <v>30</v>
      </c>
      <c r="R2682" s="5" t="str">
        <f aca="false">IF(OR(Q2682="Steel plate",Q2682="Concrete jacket"),"Steel plate or jacket",Q2682)</f>
        <v>Seal cracks</v>
      </c>
      <c r="S2682" s="5" t="str">
        <f aca="false">IF(O2682&lt;='Tree rules'!$C$4,IF(N2682&lt;='Tree rules'!$C$5,IF(P2682&lt;='Tree rules'!$C$7,"Monitor","Polymer laminate"),IF(P2682&lt;='Tree rules'!$C$8,"Seal cracks","Polymer laminate")),IF(O2682&lt;='Tree rules'!$C$6,IF(P2682&lt;='Tree rules'!$C$9,"Polymer laminate","Steel plate or jacket"),IF(L2682&lt;='Tree rules'!$C$10,"Steel plate or jacket","Polymer laminate")))</f>
        <v>Seal cracks</v>
      </c>
      <c r="T2682" s="5" t="str">
        <f aca="false">IF(S2682=R2682,"Yes","No")</f>
        <v>Yes</v>
      </c>
    </row>
    <row r="2683" customFormat="false" ht="15" hidden="false" customHeight="false" outlineLevel="0" collapsed="false">
      <c r="A2683" s="15" t="n">
        <v>8930</v>
      </c>
      <c r="B2683" s="16" t="n">
        <v>7.17633941900816</v>
      </c>
      <c r="C2683" s="15" t="n">
        <v>230</v>
      </c>
      <c r="D2683" s="15" t="n">
        <v>600</v>
      </c>
      <c r="E2683" s="15" t="n">
        <v>30</v>
      </c>
      <c r="F2683" s="16" t="n">
        <v>0.742342309449384</v>
      </c>
      <c r="G2683" s="17" t="s">
        <v>101</v>
      </c>
      <c r="H2683" s="18" t="n">
        <v>0.3</v>
      </c>
      <c r="I2683" s="18" t="n">
        <v>1.5</v>
      </c>
      <c r="J2683" s="19" t="n">
        <v>0.864438425547415</v>
      </c>
      <c r="K2683" s="19" t="n">
        <v>0.471775173291162</v>
      </c>
      <c r="L2683" s="16" t="n">
        <v>13.0006148895075</v>
      </c>
      <c r="M2683" s="19" t="n">
        <v>0.889451293962032</v>
      </c>
      <c r="N2683" s="19" t="n">
        <v>0.73162682397185</v>
      </c>
      <c r="O2683" s="19" t="n">
        <v>1.09274734431504</v>
      </c>
      <c r="P2683" s="19" t="n">
        <v>0.456034727173654</v>
      </c>
      <c r="Q2683" s="17" t="s">
        <v>31</v>
      </c>
      <c r="R2683" s="5" t="str">
        <f aca="false">IF(OR(Q2683="Steel plate",Q2683="Concrete jacket"),"Steel plate or jacket",Q2683)</f>
        <v>Polymer laminate</v>
      </c>
      <c r="S2683" s="5" t="str">
        <f aca="false">IF(O2683&lt;='Tree rules'!$C$4,IF(N2683&lt;='Tree rules'!$C$5,IF(P2683&lt;='Tree rules'!$C$7,"Monitor","Polymer laminate"),IF(P2683&lt;='Tree rules'!$C$8,"Seal cracks","Polymer laminate")),IF(O2683&lt;='Tree rules'!$C$6,IF(P2683&lt;='Tree rules'!$C$9,"Polymer laminate","Steel plate or jacket"),IF(L2683&lt;='Tree rules'!$C$10,"Steel plate or jacket","Polymer laminate")))</f>
        <v>Polymer laminate</v>
      </c>
      <c r="T2683" s="5" t="str">
        <f aca="false">IF(S2683=R2683,"Yes","No")</f>
        <v>Yes</v>
      </c>
    </row>
    <row r="2684" customFormat="false" ht="15" hidden="false" customHeight="false" outlineLevel="0" collapsed="false">
      <c r="A2684" s="15" t="n">
        <v>8931</v>
      </c>
      <c r="B2684" s="16" t="n">
        <v>4.82023791982518</v>
      </c>
      <c r="C2684" s="15" t="n">
        <v>300</v>
      </c>
      <c r="D2684" s="15" t="n">
        <v>475</v>
      </c>
      <c r="E2684" s="15" t="n">
        <v>20</v>
      </c>
      <c r="F2684" s="16" t="n">
        <v>0.624901102811956</v>
      </c>
      <c r="G2684" s="17" t="s">
        <v>103</v>
      </c>
      <c r="H2684" s="18" t="n">
        <v>0.2</v>
      </c>
      <c r="I2684" s="18" t="n">
        <v>1</v>
      </c>
      <c r="J2684" s="19" t="n">
        <v>0.927203542485181</v>
      </c>
      <c r="K2684" s="19" t="n">
        <v>0.444694619978927</v>
      </c>
      <c r="L2684" s="16" t="n">
        <v>11.2359858270983</v>
      </c>
      <c r="M2684" s="19" t="n">
        <v>0.320987625392205</v>
      </c>
      <c r="N2684" s="19" t="n">
        <v>1.03558953299737</v>
      </c>
      <c r="O2684" s="19" t="n">
        <v>0.927203542485181</v>
      </c>
      <c r="P2684" s="19" t="n">
        <v>0.869793396805215</v>
      </c>
      <c r="Q2684" s="17" t="s">
        <v>30</v>
      </c>
      <c r="R2684" s="5" t="str">
        <f aca="false">IF(OR(Q2684="Steel plate",Q2684="Concrete jacket"),"Steel plate or jacket",Q2684)</f>
        <v>Seal cracks</v>
      </c>
      <c r="S2684" s="5" t="str">
        <f aca="false">IF(O2684&lt;='Tree rules'!$C$4,IF(N2684&lt;='Tree rules'!$C$5,IF(P2684&lt;='Tree rules'!$C$7,"Monitor","Polymer laminate"),IF(P2684&lt;='Tree rules'!$C$8,"Seal cracks","Polymer laminate")),IF(O2684&lt;='Tree rules'!$C$6,IF(P2684&lt;='Tree rules'!$C$9,"Polymer laminate","Steel plate or jacket"),IF(L2684&lt;='Tree rules'!$C$10,"Steel plate or jacket","Polymer laminate")))</f>
        <v>Seal cracks</v>
      </c>
      <c r="T2684" s="5" t="str">
        <f aca="false">IF(S2684=R2684,"Yes","No")</f>
        <v>Yes</v>
      </c>
    </row>
    <row r="2685" customFormat="false" ht="15" hidden="false" customHeight="false" outlineLevel="0" collapsed="false">
      <c r="A2685" s="15" t="n">
        <v>8932</v>
      </c>
      <c r="B2685" s="16" t="n">
        <v>6.10550943420456</v>
      </c>
      <c r="C2685" s="15" t="n">
        <v>300</v>
      </c>
      <c r="D2685" s="15" t="n">
        <v>600</v>
      </c>
      <c r="E2685" s="15" t="n">
        <v>25</v>
      </c>
      <c r="F2685" s="16" t="n">
        <v>0.948548506518657</v>
      </c>
      <c r="G2685" s="17" t="s">
        <v>101</v>
      </c>
      <c r="H2685" s="18" t="n">
        <v>0.3</v>
      </c>
      <c r="I2685" s="18" t="n">
        <v>2</v>
      </c>
      <c r="J2685" s="19" t="n">
        <v>0.937367275125976</v>
      </c>
      <c r="K2685" s="19" t="n">
        <v>0.491850122592189</v>
      </c>
      <c r="L2685" s="16" t="n">
        <v>11.0607054967474</v>
      </c>
      <c r="M2685" s="19" t="n">
        <v>0.898099191538266</v>
      </c>
      <c r="N2685" s="19" t="n">
        <v>0.873750624890171</v>
      </c>
      <c r="O2685" s="19" t="n">
        <v>1.41369034106733</v>
      </c>
      <c r="P2685" s="19" t="n">
        <v>0.583280690272936</v>
      </c>
      <c r="Q2685" s="17" t="s">
        <v>105</v>
      </c>
      <c r="R2685" s="5" t="str">
        <f aca="false">IF(OR(Q2685="Steel plate",Q2685="Concrete jacket"),"Steel plate or jacket",Q2685)</f>
        <v>Steel plate or jacket</v>
      </c>
      <c r="S2685" s="5" t="str">
        <f aca="false">IF(O2685&lt;='Tree rules'!$C$4,IF(N2685&lt;='Tree rules'!$C$5,IF(P2685&lt;='Tree rules'!$C$7,"Monitor","Polymer laminate"),IF(P2685&lt;='Tree rules'!$C$8,"Seal cracks","Polymer laminate")),IF(O2685&lt;='Tree rules'!$C$6,IF(P2685&lt;='Tree rules'!$C$9,"Polymer laminate","Steel plate or jacket"),IF(L2685&lt;='Tree rules'!$C$10,"Steel plate or jacket","Polymer laminate")))</f>
        <v>Steel plate or jacket</v>
      </c>
      <c r="T2685" s="5" t="str">
        <f aca="false">IF(S2685=R2685,"Yes","No")</f>
        <v>Yes</v>
      </c>
    </row>
    <row r="2686" customFormat="false" ht="15" hidden="false" customHeight="false" outlineLevel="0" collapsed="false">
      <c r="A2686" s="15" t="n">
        <v>8933</v>
      </c>
      <c r="B2686" s="16" t="n">
        <v>3.33885911339903</v>
      </c>
      <c r="C2686" s="15" t="n">
        <v>230</v>
      </c>
      <c r="D2686" s="15" t="n">
        <v>300</v>
      </c>
      <c r="E2686" s="15" t="n">
        <v>25</v>
      </c>
      <c r="F2686" s="16" t="n">
        <v>0.688332522525665</v>
      </c>
      <c r="G2686" s="17" t="s">
        <v>103</v>
      </c>
      <c r="H2686" s="18" t="n">
        <v>0.2</v>
      </c>
      <c r="I2686" s="18" t="n">
        <v>1</v>
      </c>
      <c r="J2686" s="19" t="n">
        <v>0.908191493655724</v>
      </c>
      <c r="K2686" s="19" t="n">
        <v>0.513188849473431</v>
      </c>
      <c r="L2686" s="16" t="n">
        <v>13.1451146196812</v>
      </c>
      <c r="M2686" s="19" t="n">
        <v>0.679989704334888</v>
      </c>
      <c r="N2686" s="19" t="n">
        <v>1.21906220290084</v>
      </c>
      <c r="O2686" s="19" t="n">
        <v>0.908191493655724</v>
      </c>
      <c r="P2686" s="19" t="n">
        <v>0.4310805465743</v>
      </c>
      <c r="Q2686" s="17" t="s">
        <v>30</v>
      </c>
      <c r="R2686" s="5" t="str">
        <f aca="false">IF(OR(Q2686="Steel plate",Q2686="Concrete jacket"),"Steel plate or jacket",Q2686)</f>
        <v>Seal cracks</v>
      </c>
      <c r="S2686" s="5" t="str">
        <f aca="false">IF(O2686&lt;='Tree rules'!$C$4,IF(N2686&lt;='Tree rules'!$C$5,IF(P2686&lt;='Tree rules'!$C$7,"Monitor","Polymer laminate"),IF(P2686&lt;='Tree rules'!$C$8,"Seal cracks","Polymer laminate")),IF(O2686&lt;='Tree rules'!$C$6,IF(P2686&lt;='Tree rules'!$C$9,"Polymer laminate","Steel plate or jacket"),IF(L2686&lt;='Tree rules'!$C$10,"Steel plate or jacket","Polymer laminate")))</f>
        <v>Seal cracks</v>
      </c>
      <c r="T2686" s="5" t="str">
        <f aca="false">IF(S2686=R2686,"Yes","No")</f>
        <v>Yes</v>
      </c>
    </row>
    <row r="2687" customFormat="false" ht="15" hidden="false" customHeight="false" outlineLevel="0" collapsed="false">
      <c r="A2687" s="15" t="n">
        <v>8940</v>
      </c>
      <c r="B2687" s="16" t="n">
        <v>3.29604357040465</v>
      </c>
      <c r="C2687" s="15" t="n">
        <v>300</v>
      </c>
      <c r="D2687" s="15" t="n">
        <v>300</v>
      </c>
      <c r="E2687" s="15" t="n">
        <v>30</v>
      </c>
      <c r="F2687" s="16" t="n">
        <v>0.883711013668015</v>
      </c>
      <c r="G2687" s="17" t="s">
        <v>102</v>
      </c>
      <c r="H2687" s="18" t="n">
        <v>0.1</v>
      </c>
      <c r="I2687" s="18" t="n">
        <v>1</v>
      </c>
      <c r="J2687" s="19" t="n">
        <v>0.886452520561904</v>
      </c>
      <c r="K2687" s="19" t="n">
        <v>0.596299885633193</v>
      </c>
      <c r="L2687" s="16" t="n">
        <v>13.9073568371504</v>
      </c>
      <c r="M2687" s="19" t="n">
        <v>0.753127790677595</v>
      </c>
      <c r="N2687" s="19" t="n">
        <v>3.17975340312872</v>
      </c>
      <c r="O2687" s="19" t="n">
        <v>0.886452520561904</v>
      </c>
      <c r="P2687" s="19" t="n">
        <v>0.426130836424906</v>
      </c>
      <c r="Q2687" s="17" t="s">
        <v>30</v>
      </c>
      <c r="R2687" s="5" t="str">
        <f aca="false">IF(OR(Q2687="Steel plate",Q2687="Concrete jacket"),"Steel plate or jacket",Q2687)</f>
        <v>Seal cracks</v>
      </c>
      <c r="S2687" s="5" t="str">
        <f aca="false">IF(O2687&lt;='Tree rules'!$C$4,IF(N2687&lt;='Tree rules'!$C$5,IF(P2687&lt;='Tree rules'!$C$7,"Monitor","Polymer laminate"),IF(P2687&lt;='Tree rules'!$C$8,"Seal cracks","Polymer laminate")),IF(O2687&lt;='Tree rules'!$C$6,IF(P2687&lt;='Tree rules'!$C$9,"Polymer laminate","Steel plate or jacket"),IF(L2687&lt;='Tree rules'!$C$10,"Steel plate or jacket","Polymer laminate")))</f>
        <v>Seal cracks</v>
      </c>
      <c r="T2687" s="5" t="str">
        <f aca="false">IF(S2687=R2687,"Yes","No")</f>
        <v>Yes</v>
      </c>
    </row>
    <row r="2688" customFormat="false" ht="15" hidden="false" customHeight="false" outlineLevel="0" collapsed="false">
      <c r="A2688" s="15" t="n">
        <v>8943</v>
      </c>
      <c r="B2688" s="16" t="n">
        <v>4.89751574626549</v>
      </c>
      <c r="C2688" s="15" t="n">
        <v>230</v>
      </c>
      <c r="D2688" s="15" t="n">
        <v>425</v>
      </c>
      <c r="E2688" s="15" t="n">
        <v>20</v>
      </c>
      <c r="F2688" s="16" t="n">
        <v>0.691964884122107</v>
      </c>
      <c r="G2688" s="17" t="s">
        <v>103</v>
      </c>
      <c r="H2688" s="18" t="n">
        <v>0.2</v>
      </c>
      <c r="I2688" s="18" t="n">
        <v>1.5</v>
      </c>
      <c r="J2688" s="19" t="n">
        <v>0.885387164471448</v>
      </c>
      <c r="K2688" s="19" t="n">
        <v>0.567844030326586</v>
      </c>
      <c r="L2688" s="16" t="n">
        <v>12.9222051352651</v>
      </c>
      <c r="M2688" s="19" t="n">
        <v>0.484142905691891</v>
      </c>
      <c r="N2688" s="19" t="n">
        <v>1.18067822501793</v>
      </c>
      <c r="O2688" s="19" t="n">
        <v>1.07669983877073</v>
      </c>
      <c r="P2688" s="19" t="n">
        <v>0.833859517597464</v>
      </c>
      <c r="Q2688" s="17" t="s">
        <v>31</v>
      </c>
      <c r="R2688" s="5" t="str">
        <f aca="false">IF(OR(Q2688="Steel plate",Q2688="Concrete jacket"),"Steel plate or jacket",Q2688)</f>
        <v>Polymer laminate</v>
      </c>
      <c r="S2688" s="5" t="str">
        <f aca="false">IF(O2688&lt;='Tree rules'!$C$4,IF(N2688&lt;='Tree rules'!$C$5,IF(P2688&lt;='Tree rules'!$C$7,"Monitor","Polymer laminate"),IF(P2688&lt;='Tree rules'!$C$8,"Seal cracks","Polymer laminate")),IF(O2688&lt;='Tree rules'!$C$6,IF(P2688&lt;='Tree rules'!$C$9,"Polymer laminate","Steel plate or jacket"),IF(L2688&lt;='Tree rules'!$C$10,"Steel plate or jacket","Polymer laminate")))</f>
        <v>Polymer laminate</v>
      </c>
      <c r="T2688" s="5" t="str">
        <f aca="false">IF(S2688=R2688,"Yes","No")</f>
        <v>Yes</v>
      </c>
    </row>
    <row r="2689" customFormat="false" ht="15" hidden="false" customHeight="false" outlineLevel="0" collapsed="false">
      <c r="A2689" s="15" t="n">
        <v>8946</v>
      </c>
      <c r="B2689" s="16" t="n">
        <v>4.26980722938133</v>
      </c>
      <c r="C2689" s="15" t="n">
        <v>300</v>
      </c>
      <c r="D2689" s="15" t="n">
        <v>350</v>
      </c>
      <c r="E2689" s="15" t="n">
        <v>30</v>
      </c>
      <c r="F2689" s="16" t="n">
        <v>0.693508312050727</v>
      </c>
      <c r="G2689" s="17" t="s">
        <v>101</v>
      </c>
      <c r="H2689" s="18" t="n">
        <v>0.3</v>
      </c>
      <c r="I2689" s="18" t="n">
        <v>1</v>
      </c>
      <c r="J2689" s="19" t="n">
        <v>0.969396348533743</v>
      </c>
      <c r="K2689" s="19" t="n">
        <v>0.425660485960059</v>
      </c>
      <c r="L2689" s="16" t="n">
        <v>14.1384345343753</v>
      </c>
      <c r="M2689" s="19" t="n">
        <v>0.946729509121002</v>
      </c>
      <c r="N2689" s="19" t="n">
        <v>0.993258807165901</v>
      </c>
      <c r="O2689" s="19" t="n">
        <v>0.969396348533743</v>
      </c>
      <c r="P2689" s="19" t="n">
        <v>0.350407133337884</v>
      </c>
      <c r="Q2689" s="17" t="s">
        <v>29</v>
      </c>
      <c r="R2689" s="5" t="str">
        <f aca="false">IF(OR(Q2689="Steel plate",Q2689="Concrete jacket"),"Steel plate or jacket",Q2689)</f>
        <v>Monitor</v>
      </c>
      <c r="S2689" s="5" t="str">
        <f aca="false">IF(O2689&lt;='Tree rules'!$C$4,IF(N2689&lt;='Tree rules'!$C$5,IF(P2689&lt;='Tree rules'!$C$7,"Monitor","Polymer laminate"),IF(P2689&lt;='Tree rules'!$C$8,"Seal cracks","Polymer laminate")),IF(O2689&lt;='Tree rules'!$C$6,IF(P2689&lt;='Tree rules'!$C$9,"Polymer laminate","Steel plate or jacket"),IF(L2689&lt;='Tree rules'!$C$10,"Steel plate or jacket","Polymer laminate")))</f>
        <v>Monitor</v>
      </c>
      <c r="T2689" s="5" t="str">
        <f aca="false">IF(S2689=R2689,"Yes","No")</f>
        <v>Yes</v>
      </c>
    </row>
    <row r="2690" customFormat="false" ht="15" hidden="false" customHeight="false" outlineLevel="0" collapsed="false">
      <c r="A2690" s="15" t="n">
        <v>8947</v>
      </c>
      <c r="B2690" s="16" t="n">
        <v>6.138808175645</v>
      </c>
      <c r="C2690" s="15" t="n">
        <v>300</v>
      </c>
      <c r="D2690" s="15" t="n">
        <v>600</v>
      </c>
      <c r="E2690" s="15" t="n">
        <v>25</v>
      </c>
      <c r="F2690" s="16" t="n">
        <v>0.725855342345656</v>
      </c>
      <c r="G2690" s="17" t="s">
        <v>101</v>
      </c>
      <c r="H2690" s="18" t="n">
        <v>0.3</v>
      </c>
      <c r="I2690" s="18" t="n">
        <v>1</v>
      </c>
      <c r="J2690" s="19" t="n">
        <v>0.970856327917144</v>
      </c>
      <c r="K2690" s="19" t="n">
        <v>0.475139707305913</v>
      </c>
      <c r="L2690" s="16" t="n">
        <v>11.0808811834747</v>
      </c>
      <c r="M2690" s="19" t="n">
        <v>0.38400155177306</v>
      </c>
      <c r="N2690" s="19" t="n">
        <v>0.625642366416779</v>
      </c>
      <c r="O2690" s="19" t="n">
        <v>0.970856327917144</v>
      </c>
      <c r="P2690" s="19" t="n">
        <v>0.860069438038237</v>
      </c>
      <c r="Q2690" s="17" t="s">
        <v>29</v>
      </c>
      <c r="R2690" s="5" t="str">
        <f aca="false">IF(OR(Q2690="Steel plate",Q2690="Concrete jacket"),"Steel plate or jacket",Q2690)</f>
        <v>Monitor</v>
      </c>
      <c r="S2690" s="5" t="str">
        <f aca="false">IF(O2690&lt;='Tree rules'!$C$4,IF(N2690&lt;='Tree rules'!$C$5,IF(P2690&lt;='Tree rules'!$C$7,"Monitor","Polymer laminate"),IF(P2690&lt;='Tree rules'!$C$8,"Seal cracks","Polymer laminate")),IF(O2690&lt;='Tree rules'!$C$6,IF(P2690&lt;='Tree rules'!$C$9,"Polymer laminate","Steel plate or jacket"),IF(L2690&lt;='Tree rules'!$C$10,"Steel plate or jacket","Polymer laminate")))</f>
        <v>Monitor</v>
      </c>
      <c r="T2690" s="5" t="str">
        <f aca="false">IF(S2690=R2690,"Yes","No")</f>
        <v>Yes</v>
      </c>
    </row>
    <row r="2691" customFormat="false" ht="15" hidden="false" customHeight="false" outlineLevel="0" collapsed="false">
      <c r="A2691" s="15" t="n">
        <v>8949</v>
      </c>
      <c r="B2691" s="16" t="n">
        <v>6.6602169160063</v>
      </c>
      <c r="C2691" s="15" t="n">
        <v>230</v>
      </c>
      <c r="D2691" s="15" t="n">
        <v>600</v>
      </c>
      <c r="E2691" s="15" t="n">
        <v>25</v>
      </c>
      <c r="F2691" s="16" t="n">
        <v>0.742342309449384</v>
      </c>
      <c r="G2691" s="17" t="s">
        <v>101</v>
      </c>
      <c r="H2691" s="18" t="n">
        <v>0.3</v>
      </c>
      <c r="I2691" s="18" t="n">
        <v>1.5</v>
      </c>
      <c r="J2691" s="19" t="n">
        <v>0.927979242850043</v>
      </c>
      <c r="K2691" s="19" t="n">
        <v>0.535875560510052</v>
      </c>
      <c r="L2691" s="16" t="n">
        <v>12.0656103550839</v>
      </c>
      <c r="M2691" s="19" t="n">
        <v>0.684063799579472</v>
      </c>
      <c r="N2691" s="19" t="n">
        <v>0.787444812957801</v>
      </c>
      <c r="O2691" s="19" t="n">
        <v>1.14332816582308</v>
      </c>
      <c r="P2691" s="19" t="n">
        <v>0.621460335456178</v>
      </c>
      <c r="Q2691" s="17" t="s">
        <v>31</v>
      </c>
      <c r="R2691" s="5" t="str">
        <f aca="false">IF(OR(Q2691="Steel plate",Q2691="Concrete jacket"),"Steel plate or jacket",Q2691)</f>
        <v>Polymer laminate</v>
      </c>
      <c r="S2691" s="5" t="str">
        <f aca="false">IF(O2691&lt;='Tree rules'!$C$4,IF(N2691&lt;='Tree rules'!$C$5,IF(P2691&lt;='Tree rules'!$C$7,"Monitor","Polymer laminate"),IF(P2691&lt;='Tree rules'!$C$8,"Seal cracks","Polymer laminate")),IF(O2691&lt;='Tree rules'!$C$6,IF(P2691&lt;='Tree rules'!$C$9,"Polymer laminate","Steel plate or jacket"),IF(L2691&lt;='Tree rules'!$C$10,"Steel plate or jacket","Polymer laminate")))</f>
        <v>Polymer laminate</v>
      </c>
      <c r="T2691" s="5" t="str">
        <f aca="false">IF(S2691=R2691,"Yes","No")</f>
        <v>Yes</v>
      </c>
    </row>
    <row r="2692" customFormat="false" ht="15" hidden="false" customHeight="false" outlineLevel="0" collapsed="false">
      <c r="A2692" s="15" t="n">
        <v>8952</v>
      </c>
      <c r="B2692" s="16" t="n">
        <v>6.7451765968291</v>
      </c>
      <c r="C2692" s="15" t="n">
        <v>300</v>
      </c>
      <c r="D2692" s="15" t="n">
        <v>625</v>
      </c>
      <c r="E2692" s="15" t="n">
        <v>20</v>
      </c>
      <c r="F2692" s="16" t="n">
        <v>0.694514438099298</v>
      </c>
      <c r="G2692" s="17" t="s">
        <v>103</v>
      </c>
      <c r="H2692" s="18" t="n">
        <v>0.2</v>
      </c>
      <c r="I2692" s="18" t="n">
        <v>1</v>
      </c>
      <c r="J2692" s="19" t="n">
        <v>0.946796338111299</v>
      </c>
      <c r="K2692" s="19" t="n">
        <v>0.427184183046307</v>
      </c>
      <c r="L2692" s="16" t="n">
        <v>11.6497005126582</v>
      </c>
      <c r="M2692" s="19" t="n">
        <v>0.480433675162603</v>
      </c>
      <c r="N2692" s="19" t="n">
        <v>0.875223867777366</v>
      </c>
      <c r="O2692" s="19" t="n">
        <v>0.946796338111299</v>
      </c>
      <c r="P2692" s="19" t="n">
        <v>0.714567233096761</v>
      </c>
      <c r="Q2692" s="17" t="s">
        <v>29</v>
      </c>
      <c r="R2692" s="5" t="str">
        <f aca="false">IF(OR(Q2692="Steel plate",Q2692="Concrete jacket"),"Steel plate or jacket",Q2692)</f>
        <v>Monitor</v>
      </c>
      <c r="S2692" s="5" t="str">
        <f aca="false">IF(O2692&lt;='Tree rules'!$C$4,IF(N2692&lt;='Tree rules'!$C$5,IF(P2692&lt;='Tree rules'!$C$7,"Monitor","Polymer laminate"),IF(P2692&lt;='Tree rules'!$C$8,"Seal cracks","Polymer laminate")),IF(O2692&lt;='Tree rules'!$C$6,IF(P2692&lt;='Tree rules'!$C$9,"Polymer laminate","Steel plate or jacket"),IF(L2692&lt;='Tree rules'!$C$10,"Steel plate or jacket","Polymer laminate")))</f>
        <v>Monitor</v>
      </c>
      <c r="T2692" s="5" t="str">
        <f aca="false">IF(S2692=R2692,"Yes","No")</f>
        <v>Yes</v>
      </c>
    </row>
    <row r="2693" customFormat="false" ht="15" hidden="false" customHeight="false" outlineLevel="0" collapsed="false">
      <c r="A2693" s="15" t="n">
        <v>8953</v>
      </c>
      <c r="B2693" s="16" t="n">
        <v>6.03216326996256</v>
      </c>
      <c r="C2693" s="15" t="n">
        <v>300</v>
      </c>
      <c r="D2693" s="15" t="n">
        <v>550</v>
      </c>
      <c r="E2693" s="15" t="n">
        <v>25</v>
      </c>
      <c r="F2693" s="16" t="n">
        <v>0.685282651089798</v>
      </c>
      <c r="G2693" s="17" t="s">
        <v>102</v>
      </c>
      <c r="H2693" s="18" t="n">
        <v>0.1</v>
      </c>
      <c r="I2693" s="18" t="n">
        <v>2</v>
      </c>
      <c r="J2693" s="19" t="n">
        <v>0.95586480295509</v>
      </c>
      <c r="K2693" s="19" t="n">
        <v>0.558361087293079</v>
      </c>
      <c r="L2693" s="16" t="n">
        <v>12.3357122085124</v>
      </c>
      <c r="M2693" s="19" t="n">
        <v>0.303370907290619</v>
      </c>
      <c r="N2693" s="19" t="n">
        <v>3.80215068566951</v>
      </c>
      <c r="O2693" s="19" t="n">
        <v>1.37801189522699</v>
      </c>
      <c r="P2693" s="19" t="n">
        <v>1.33722870310717</v>
      </c>
      <c r="Q2693" s="17" t="s">
        <v>104</v>
      </c>
      <c r="R2693" s="5" t="str">
        <f aca="false">IF(OR(Q2693="Steel plate",Q2693="Concrete jacket"),"Steel plate or jacket",Q2693)</f>
        <v>Steel plate or jacket</v>
      </c>
      <c r="S2693" s="5" t="str">
        <f aca="false">IF(O2693&lt;='Tree rules'!$C$4,IF(N2693&lt;='Tree rules'!$C$5,IF(P2693&lt;='Tree rules'!$C$7,"Monitor","Polymer laminate"),IF(P2693&lt;='Tree rules'!$C$8,"Seal cracks","Polymer laminate")),IF(O2693&lt;='Tree rules'!$C$6,IF(P2693&lt;='Tree rules'!$C$9,"Polymer laminate","Steel plate or jacket"),IF(L2693&lt;='Tree rules'!$C$10,"Steel plate or jacket","Polymer laminate")))</f>
        <v>Steel plate or jacket</v>
      </c>
      <c r="T2693" s="5" t="str">
        <f aca="false">IF(S2693=R2693,"Yes","No")</f>
        <v>Yes</v>
      </c>
    </row>
    <row r="2694" customFormat="false" ht="15" hidden="false" customHeight="false" outlineLevel="0" collapsed="false">
      <c r="A2694" s="15" t="n">
        <v>8958</v>
      </c>
      <c r="B2694" s="16" t="n">
        <v>4.54307721522044</v>
      </c>
      <c r="C2694" s="15" t="n">
        <v>230</v>
      </c>
      <c r="D2694" s="15" t="n">
        <v>425</v>
      </c>
      <c r="E2694" s="15" t="n">
        <v>30</v>
      </c>
      <c r="F2694" s="16" t="n">
        <v>0.691964884122107</v>
      </c>
      <c r="G2694" s="17" t="s">
        <v>101</v>
      </c>
      <c r="H2694" s="18" t="n">
        <v>0.3</v>
      </c>
      <c r="I2694" s="18" t="n">
        <v>1</v>
      </c>
      <c r="J2694" s="19" t="n">
        <v>0.93274842401283</v>
      </c>
      <c r="K2694" s="19" t="n">
        <v>0.510984806177773</v>
      </c>
      <c r="L2694" s="16" t="n">
        <v>11.9870111219537</v>
      </c>
      <c r="M2694" s="19" t="n">
        <v>0.915991204368471</v>
      </c>
      <c r="N2694" s="19" t="n">
        <v>0.620295018768364</v>
      </c>
      <c r="O2694" s="19" t="n">
        <v>0.93274842401283</v>
      </c>
      <c r="P2694" s="19" t="n">
        <v>0.343186123579812</v>
      </c>
      <c r="Q2694" s="17" t="s">
        <v>29</v>
      </c>
      <c r="R2694" s="5" t="str">
        <f aca="false">IF(OR(Q2694="Steel plate",Q2694="Concrete jacket"),"Steel plate or jacket",Q2694)</f>
        <v>Monitor</v>
      </c>
      <c r="S2694" s="5" t="str">
        <f aca="false">IF(O2694&lt;='Tree rules'!$C$4,IF(N2694&lt;='Tree rules'!$C$5,IF(P2694&lt;='Tree rules'!$C$7,"Monitor","Polymer laminate"),IF(P2694&lt;='Tree rules'!$C$8,"Seal cracks","Polymer laminate")),IF(O2694&lt;='Tree rules'!$C$6,IF(P2694&lt;='Tree rules'!$C$9,"Polymer laminate","Steel plate or jacket"),IF(L2694&lt;='Tree rules'!$C$10,"Steel plate or jacket","Polymer laminate")))</f>
        <v>Monitor</v>
      </c>
      <c r="T2694" s="5" t="str">
        <f aca="false">IF(S2694=R2694,"Yes","No")</f>
        <v>Yes</v>
      </c>
    </row>
    <row r="2695" customFormat="false" ht="15" hidden="false" customHeight="false" outlineLevel="0" collapsed="false">
      <c r="A2695" s="15" t="n">
        <v>8975</v>
      </c>
      <c r="B2695" s="16" t="n">
        <v>4.78499736686037</v>
      </c>
      <c r="C2695" s="15" t="n">
        <v>300</v>
      </c>
      <c r="D2695" s="15" t="n">
        <v>450</v>
      </c>
      <c r="E2695" s="15" t="n">
        <v>30</v>
      </c>
      <c r="F2695" s="16" t="n">
        <v>1.04198761313094</v>
      </c>
      <c r="G2695" s="17" t="s">
        <v>103</v>
      </c>
      <c r="H2695" s="18" t="n">
        <v>0.2</v>
      </c>
      <c r="I2695" s="18" t="n">
        <v>2</v>
      </c>
      <c r="J2695" s="19" t="n">
        <v>0.877689250738153</v>
      </c>
      <c r="K2695" s="19" t="n">
        <v>0.50180876764445</v>
      </c>
      <c r="L2695" s="16" t="n">
        <v>11.9029785245283</v>
      </c>
      <c r="M2695" s="19" t="n">
        <v>0.751977248019641</v>
      </c>
      <c r="N2695" s="19" t="n">
        <v>1.39920643884297</v>
      </c>
      <c r="O2695" s="19" t="n">
        <v>1.31494634018861</v>
      </c>
      <c r="P2695" s="19" t="n">
        <v>0.663533512946162</v>
      </c>
      <c r="Q2695" s="17" t="s">
        <v>31</v>
      </c>
      <c r="R2695" s="5" t="str">
        <f aca="false">IF(OR(Q2695="Steel plate",Q2695="Concrete jacket"),"Steel plate or jacket",Q2695)</f>
        <v>Polymer laminate</v>
      </c>
      <c r="S2695" s="5" t="str">
        <f aca="false">IF(O2695&lt;='Tree rules'!$C$4,IF(N2695&lt;='Tree rules'!$C$5,IF(P2695&lt;='Tree rules'!$C$7,"Monitor","Polymer laminate"),IF(P2695&lt;='Tree rules'!$C$8,"Seal cracks","Polymer laminate")),IF(O2695&lt;='Tree rules'!$C$6,IF(P2695&lt;='Tree rules'!$C$9,"Polymer laminate","Steel plate or jacket"),IF(L2695&lt;='Tree rules'!$C$10,"Steel plate or jacket","Polymer laminate")))</f>
        <v>Polymer laminate</v>
      </c>
      <c r="T2695" s="5" t="str">
        <f aca="false">IF(S2695=R2695,"Yes","No")</f>
        <v>Yes</v>
      </c>
    </row>
    <row r="2696" customFormat="false" ht="15" hidden="false" customHeight="false" outlineLevel="0" collapsed="false">
      <c r="A2696" s="15" t="n">
        <v>8976</v>
      </c>
      <c r="B2696" s="16" t="n">
        <v>4.04873897054266</v>
      </c>
      <c r="C2696" s="15" t="n">
        <v>300</v>
      </c>
      <c r="D2696" s="15" t="n">
        <v>325</v>
      </c>
      <c r="E2696" s="15" t="n">
        <v>25</v>
      </c>
      <c r="F2696" s="16" t="n">
        <v>0.72065207824282</v>
      </c>
      <c r="G2696" s="17" t="s">
        <v>101</v>
      </c>
      <c r="H2696" s="18" t="n">
        <v>0.3</v>
      </c>
      <c r="I2696" s="18" t="n">
        <v>1</v>
      </c>
      <c r="J2696" s="19" t="n">
        <v>0.893642688837695</v>
      </c>
      <c r="K2696" s="19" t="n">
        <v>0.514367546760192</v>
      </c>
      <c r="L2696" s="16" t="n">
        <v>14.5116092134145</v>
      </c>
      <c r="M2696" s="19" t="n">
        <v>0.827636964613622</v>
      </c>
      <c r="N2696" s="19" t="n">
        <v>0.692903954999496</v>
      </c>
      <c r="O2696" s="19" t="n">
        <v>0.893642688837696</v>
      </c>
      <c r="P2696" s="19" t="n">
        <v>0.434391580823353</v>
      </c>
      <c r="Q2696" s="17" t="s">
        <v>29</v>
      </c>
      <c r="R2696" s="5" t="str">
        <f aca="false">IF(OR(Q2696="Steel plate",Q2696="Concrete jacket"),"Steel plate or jacket",Q2696)</f>
        <v>Monitor</v>
      </c>
      <c r="S2696" s="5" t="str">
        <f aca="false">IF(O2696&lt;='Tree rules'!$C$4,IF(N2696&lt;='Tree rules'!$C$5,IF(P2696&lt;='Tree rules'!$C$7,"Monitor","Polymer laminate"),IF(P2696&lt;='Tree rules'!$C$8,"Seal cracks","Polymer laminate")),IF(O2696&lt;='Tree rules'!$C$6,IF(P2696&lt;='Tree rules'!$C$9,"Polymer laminate","Steel plate or jacket"),IF(L2696&lt;='Tree rules'!$C$10,"Steel plate or jacket","Polymer laminate")))</f>
        <v>Monitor</v>
      </c>
      <c r="T2696" s="5" t="str">
        <f aca="false">IF(S2696=R2696,"Yes","No")</f>
        <v>Yes</v>
      </c>
    </row>
    <row r="2697" customFormat="false" ht="15" hidden="false" customHeight="false" outlineLevel="0" collapsed="false">
      <c r="A2697" s="15" t="n">
        <v>8982</v>
      </c>
      <c r="B2697" s="16" t="n">
        <v>4.59183848951323</v>
      </c>
      <c r="C2697" s="15" t="n">
        <v>230</v>
      </c>
      <c r="D2697" s="15" t="n">
        <v>400</v>
      </c>
      <c r="E2697" s="15" t="n">
        <v>25</v>
      </c>
      <c r="F2697" s="16" t="n">
        <v>0.740832460684402</v>
      </c>
      <c r="G2697" s="17" t="s">
        <v>103</v>
      </c>
      <c r="H2697" s="18" t="n">
        <v>0.2</v>
      </c>
      <c r="I2697" s="18" t="n">
        <v>1</v>
      </c>
      <c r="J2697" s="19" t="n">
        <v>0.909187522550364</v>
      </c>
      <c r="K2697" s="19" t="n">
        <v>0.402448422254664</v>
      </c>
      <c r="L2697" s="16" t="n">
        <v>12.9712951681165</v>
      </c>
      <c r="M2697" s="19" t="n">
        <v>0.396629752543571</v>
      </c>
      <c r="N2697" s="19" t="n">
        <v>1.02435142343858</v>
      </c>
      <c r="O2697" s="19" t="n">
        <v>0.909187522550364</v>
      </c>
      <c r="P2697" s="19" t="n">
        <v>0.7796253990432</v>
      </c>
      <c r="Q2697" s="17" t="s">
        <v>30</v>
      </c>
      <c r="R2697" s="5" t="str">
        <f aca="false">IF(OR(Q2697="Steel plate",Q2697="Concrete jacket"),"Steel plate or jacket",Q2697)</f>
        <v>Seal cracks</v>
      </c>
      <c r="S2697" s="5" t="str">
        <f aca="false">IF(O2697&lt;='Tree rules'!$C$4,IF(N2697&lt;='Tree rules'!$C$5,IF(P2697&lt;='Tree rules'!$C$7,"Monitor","Polymer laminate"),IF(P2697&lt;='Tree rules'!$C$8,"Seal cracks","Polymer laminate")),IF(O2697&lt;='Tree rules'!$C$6,IF(P2697&lt;='Tree rules'!$C$9,"Polymer laminate","Steel plate or jacket"),IF(L2697&lt;='Tree rules'!$C$10,"Steel plate or jacket","Polymer laminate")))</f>
        <v>Seal cracks</v>
      </c>
      <c r="T2697" s="5" t="str">
        <f aca="false">IF(S2697=R2697,"Yes","No")</f>
        <v>Yes</v>
      </c>
    </row>
    <row r="2698" customFormat="false" ht="15" hidden="false" customHeight="false" outlineLevel="0" collapsed="false">
      <c r="A2698" s="15" t="n">
        <v>8983</v>
      </c>
      <c r="B2698" s="16" t="n">
        <v>5.76284958305435</v>
      </c>
      <c r="C2698" s="15" t="n">
        <v>230</v>
      </c>
      <c r="D2698" s="15" t="n">
        <v>450</v>
      </c>
      <c r="E2698" s="15" t="n">
        <v>20</v>
      </c>
      <c r="F2698" s="16" t="n">
        <v>0.679557138998441</v>
      </c>
      <c r="G2698" s="17" t="s">
        <v>103</v>
      </c>
      <c r="H2698" s="18" t="n">
        <v>0.2</v>
      </c>
      <c r="I2698" s="18" t="n">
        <v>1</v>
      </c>
      <c r="J2698" s="19" t="n">
        <v>0.875695427534018</v>
      </c>
      <c r="K2698" s="19" t="n">
        <v>0.466621823702868</v>
      </c>
      <c r="L2698" s="16" t="n">
        <v>14.3354467240158</v>
      </c>
      <c r="M2698" s="19" t="n">
        <v>0.559312836631183</v>
      </c>
      <c r="N2698" s="19" t="n">
        <v>1.21146314311909</v>
      </c>
      <c r="O2698" s="19" t="n">
        <v>0.875695427534018</v>
      </c>
      <c r="P2698" s="19" t="n">
        <v>0.661394911686019</v>
      </c>
      <c r="Q2698" s="17" t="s">
        <v>30</v>
      </c>
      <c r="R2698" s="5" t="str">
        <f aca="false">IF(OR(Q2698="Steel plate",Q2698="Concrete jacket"),"Steel plate or jacket",Q2698)</f>
        <v>Seal cracks</v>
      </c>
      <c r="S2698" s="5" t="str">
        <f aca="false">IF(O2698&lt;='Tree rules'!$C$4,IF(N2698&lt;='Tree rules'!$C$5,IF(P2698&lt;='Tree rules'!$C$7,"Monitor","Polymer laminate"),IF(P2698&lt;='Tree rules'!$C$8,"Seal cracks","Polymer laminate")),IF(O2698&lt;='Tree rules'!$C$6,IF(P2698&lt;='Tree rules'!$C$9,"Polymer laminate","Steel plate or jacket"),IF(L2698&lt;='Tree rules'!$C$10,"Steel plate or jacket","Polymer laminate")))</f>
        <v>Seal cracks</v>
      </c>
      <c r="T2698" s="5" t="str">
        <f aca="false">IF(S2698=R2698,"Yes","No")</f>
        <v>Yes</v>
      </c>
    </row>
    <row r="2699" customFormat="false" ht="15" hidden="false" customHeight="false" outlineLevel="0" collapsed="false">
      <c r="A2699" s="15" t="n">
        <v>8992</v>
      </c>
      <c r="B2699" s="16" t="n">
        <v>5.32835075969004</v>
      </c>
      <c r="C2699" s="15" t="n">
        <v>300</v>
      </c>
      <c r="D2699" s="15" t="n">
        <v>450</v>
      </c>
      <c r="E2699" s="15" t="n">
        <v>25</v>
      </c>
      <c r="F2699" s="16" t="n">
        <v>0.811781047439223</v>
      </c>
      <c r="G2699" s="17" t="s">
        <v>102</v>
      </c>
      <c r="H2699" s="18" t="n">
        <v>0.1</v>
      </c>
      <c r="I2699" s="18" t="n">
        <v>1.5</v>
      </c>
      <c r="J2699" s="19" t="n">
        <v>0.9108662817964</v>
      </c>
      <c r="K2699" s="19" t="n">
        <v>0.434470084126204</v>
      </c>
      <c r="L2699" s="16" t="n">
        <v>13.7683482162533</v>
      </c>
      <c r="M2699" s="19" t="n">
        <v>0.952302516438196</v>
      </c>
      <c r="N2699" s="19" t="n">
        <v>3.28944201574478</v>
      </c>
      <c r="O2699" s="19" t="n">
        <v>1.1684273476547</v>
      </c>
      <c r="P2699" s="19" t="n">
        <v>0.445559060597501</v>
      </c>
      <c r="Q2699" s="17" t="s">
        <v>31</v>
      </c>
      <c r="R2699" s="5" t="str">
        <f aca="false">IF(OR(Q2699="Steel plate",Q2699="Concrete jacket"),"Steel plate or jacket",Q2699)</f>
        <v>Polymer laminate</v>
      </c>
      <c r="S2699" s="5" t="str">
        <f aca="false">IF(O2699&lt;='Tree rules'!$C$4,IF(N2699&lt;='Tree rules'!$C$5,IF(P2699&lt;='Tree rules'!$C$7,"Monitor","Polymer laminate"),IF(P2699&lt;='Tree rules'!$C$8,"Seal cracks","Polymer laminate")),IF(O2699&lt;='Tree rules'!$C$6,IF(P2699&lt;='Tree rules'!$C$9,"Polymer laminate","Steel plate or jacket"),IF(L2699&lt;='Tree rules'!$C$10,"Steel plate or jacket","Polymer laminate")))</f>
        <v>Polymer laminate</v>
      </c>
      <c r="T2699" s="5" t="str">
        <f aca="false">IF(S2699=R2699,"Yes","No")</f>
        <v>Yes</v>
      </c>
    </row>
    <row r="2700" customFormat="false" ht="15" hidden="false" customHeight="false" outlineLevel="0" collapsed="false">
      <c r="A2700" s="15" t="n">
        <v>8994</v>
      </c>
      <c r="B2700" s="16" t="n">
        <v>5.62203825923232</v>
      </c>
      <c r="C2700" s="15" t="n">
        <v>300</v>
      </c>
      <c r="D2700" s="15" t="n">
        <v>525</v>
      </c>
      <c r="E2700" s="15" t="n">
        <v>20</v>
      </c>
      <c r="F2700" s="16" t="n">
        <v>0.699589178252424</v>
      </c>
      <c r="G2700" s="17" t="s">
        <v>103</v>
      </c>
      <c r="H2700" s="18" t="n">
        <v>0.2</v>
      </c>
      <c r="I2700" s="18" t="n">
        <v>2</v>
      </c>
      <c r="J2700" s="19" t="n">
        <v>0.853623920316311</v>
      </c>
      <c r="K2700" s="19" t="n">
        <v>0.539485320904343</v>
      </c>
      <c r="L2700" s="16" t="n">
        <v>11.7370318564349</v>
      </c>
      <c r="M2700" s="19" t="n">
        <v>0.800299873322383</v>
      </c>
      <c r="N2700" s="19" t="n">
        <v>1.16654444311928</v>
      </c>
      <c r="O2700" s="19" t="n">
        <v>1.24673026604915</v>
      </c>
      <c r="P2700" s="19" t="n">
        <v>0.534160689864727</v>
      </c>
      <c r="Q2700" s="17" t="s">
        <v>31</v>
      </c>
      <c r="R2700" s="5" t="str">
        <f aca="false">IF(OR(Q2700="Steel plate",Q2700="Concrete jacket"),"Steel plate or jacket",Q2700)</f>
        <v>Polymer laminate</v>
      </c>
      <c r="S2700" s="5" t="str">
        <f aca="false">IF(O2700&lt;='Tree rules'!$C$4,IF(N2700&lt;='Tree rules'!$C$5,IF(P2700&lt;='Tree rules'!$C$7,"Monitor","Polymer laminate"),IF(P2700&lt;='Tree rules'!$C$8,"Seal cracks","Polymer laminate")),IF(O2700&lt;='Tree rules'!$C$6,IF(P2700&lt;='Tree rules'!$C$9,"Polymer laminate","Steel plate or jacket"),IF(L2700&lt;='Tree rules'!$C$10,"Steel plate or jacket","Polymer laminate")))</f>
        <v>Polymer laminate</v>
      </c>
      <c r="T2700" s="5" t="str">
        <f aca="false">IF(S2700=R2700,"Yes","No")</f>
        <v>Yes</v>
      </c>
    </row>
    <row r="2701" customFormat="false" ht="15" hidden="false" customHeight="false" outlineLevel="0" collapsed="false">
      <c r="A2701" s="15" t="n">
        <v>8996</v>
      </c>
      <c r="B2701" s="16" t="n">
        <v>3.68788679915019</v>
      </c>
      <c r="C2701" s="15" t="n">
        <v>300</v>
      </c>
      <c r="D2701" s="15" t="n">
        <v>325</v>
      </c>
      <c r="E2701" s="15" t="n">
        <v>25</v>
      </c>
      <c r="F2701" s="16" t="n">
        <v>0.756099314943392</v>
      </c>
      <c r="G2701" s="17" t="s">
        <v>101</v>
      </c>
      <c r="H2701" s="18" t="n">
        <v>0.3</v>
      </c>
      <c r="I2701" s="18" t="n">
        <v>1.5</v>
      </c>
      <c r="J2701" s="19" t="n">
        <v>0.880718067613076</v>
      </c>
      <c r="K2701" s="19" t="n">
        <v>0.421523260007352</v>
      </c>
      <c r="L2701" s="16" t="n">
        <v>13.3136707550548</v>
      </c>
      <c r="M2701" s="19" t="n">
        <v>0.430962426913018</v>
      </c>
      <c r="N2701" s="19" t="n">
        <v>1.28986229932398</v>
      </c>
      <c r="O2701" s="19" t="n">
        <v>1.13545552591579</v>
      </c>
      <c r="P2701" s="19" t="n">
        <v>0.778597393223484</v>
      </c>
      <c r="Q2701" s="17" t="s">
        <v>31</v>
      </c>
      <c r="R2701" s="5" t="str">
        <f aca="false">IF(OR(Q2701="Steel plate",Q2701="Concrete jacket"),"Steel plate or jacket",Q2701)</f>
        <v>Polymer laminate</v>
      </c>
      <c r="S2701" s="5" t="str">
        <f aca="false">IF(O2701&lt;='Tree rules'!$C$4,IF(N2701&lt;='Tree rules'!$C$5,IF(P2701&lt;='Tree rules'!$C$7,"Monitor","Polymer laminate"),IF(P2701&lt;='Tree rules'!$C$8,"Seal cracks","Polymer laminate")),IF(O2701&lt;='Tree rules'!$C$6,IF(P2701&lt;='Tree rules'!$C$9,"Polymer laminate","Steel plate or jacket"),IF(L2701&lt;='Tree rules'!$C$10,"Steel plate or jacket","Polymer laminate")))</f>
        <v>Polymer laminate</v>
      </c>
      <c r="T2701" s="5" t="str">
        <f aca="false">IF(S2701=R2701,"Yes","No")</f>
        <v>Yes</v>
      </c>
    </row>
    <row r="2702" customFormat="false" ht="15" hidden="false" customHeight="false" outlineLevel="0" collapsed="false">
      <c r="A2702" s="15" t="n">
        <v>9001</v>
      </c>
      <c r="B2702" s="16" t="n">
        <v>3.95602158655172</v>
      </c>
      <c r="C2702" s="15" t="n">
        <v>230</v>
      </c>
      <c r="D2702" s="15" t="n">
        <v>375</v>
      </c>
      <c r="E2702" s="15" t="n">
        <v>30</v>
      </c>
      <c r="F2702" s="16" t="n">
        <v>0.835418868126524</v>
      </c>
      <c r="G2702" s="17" t="s">
        <v>101</v>
      </c>
      <c r="H2702" s="18" t="n">
        <v>0.3</v>
      </c>
      <c r="I2702" s="18" t="n">
        <v>2</v>
      </c>
      <c r="J2702" s="19" t="n">
        <v>0.91112322013249</v>
      </c>
      <c r="K2702" s="19" t="n">
        <v>0.619516156898619</v>
      </c>
      <c r="L2702" s="16" t="n">
        <v>12.0979253411367</v>
      </c>
      <c r="M2702" s="19" t="n">
        <v>0.331602192703501</v>
      </c>
      <c r="N2702" s="19" t="n">
        <v>1.244729548656</v>
      </c>
      <c r="O2702" s="19" t="n">
        <v>1.25779088446741</v>
      </c>
      <c r="P2702" s="19" t="n">
        <v>1.21659334493032</v>
      </c>
      <c r="Q2702" s="17" t="s">
        <v>31</v>
      </c>
      <c r="R2702" s="5" t="str">
        <f aca="false">IF(OR(Q2702="Steel plate",Q2702="Concrete jacket"),"Steel plate or jacket",Q2702)</f>
        <v>Polymer laminate</v>
      </c>
      <c r="S2702" s="5" t="str">
        <f aca="false">IF(O2702&lt;='Tree rules'!$C$4,IF(N2702&lt;='Tree rules'!$C$5,IF(P2702&lt;='Tree rules'!$C$7,"Monitor","Polymer laminate"),IF(P2702&lt;='Tree rules'!$C$8,"Seal cracks","Polymer laminate")),IF(O2702&lt;='Tree rules'!$C$6,IF(P2702&lt;='Tree rules'!$C$9,"Polymer laminate","Steel plate or jacket"),IF(L2702&lt;='Tree rules'!$C$10,"Steel plate or jacket","Polymer laminate")))</f>
        <v>Steel plate or jacket</v>
      </c>
      <c r="T2702" s="5" t="str">
        <f aca="false">IF(S2702=R2702,"Yes","No")</f>
        <v>No</v>
      </c>
    </row>
    <row r="2703" customFormat="false" ht="15" hidden="false" customHeight="false" outlineLevel="0" collapsed="false">
      <c r="A2703" s="15" t="n">
        <v>9002</v>
      </c>
      <c r="B2703" s="16" t="n">
        <v>7.302848628201</v>
      </c>
      <c r="C2703" s="15" t="n">
        <v>230</v>
      </c>
      <c r="D2703" s="15" t="n">
        <v>650</v>
      </c>
      <c r="E2703" s="15" t="n">
        <v>20</v>
      </c>
      <c r="F2703" s="16" t="n">
        <v>0.680685971455249</v>
      </c>
      <c r="G2703" s="17" t="s">
        <v>101</v>
      </c>
      <c r="H2703" s="18" t="n">
        <v>0.3</v>
      </c>
      <c r="I2703" s="18" t="n">
        <v>2</v>
      </c>
      <c r="J2703" s="19" t="n">
        <v>0.905301464782166</v>
      </c>
      <c r="K2703" s="19" t="n">
        <v>0.502990136970642</v>
      </c>
      <c r="L2703" s="16" t="n">
        <v>12.1309777877093</v>
      </c>
      <c r="M2703" s="19" t="n">
        <v>0.910963987849447</v>
      </c>
      <c r="N2703" s="19" t="n">
        <v>0.884352299982286</v>
      </c>
      <c r="O2703" s="19" t="n">
        <v>1.35524522179383</v>
      </c>
      <c r="P2703" s="19" t="n">
        <v>0.522488882477883</v>
      </c>
      <c r="Q2703" s="17" t="s">
        <v>104</v>
      </c>
      <c r="R2703" s="5" t="str">
        <f aca="false">IF(OR(Q2703="Steel plate",Q2703="Concrete jacket"),"Steel plate or jacket",Q2703)</f>
        <v>Steel plate or jacket</v>
      </c>
      <c r="S2703" s="5" t="str">
        <f aca="false">IF(O2703&lt;='Tree rules'!$C$4,IF(N2703&lt;='Tree rules'!$C$5,IF(P2703&lt;='Tree rules'!$C$7,"Monitor","Polymer laminate"),IF(P2703&lt;='Tree rules'!$C$8,"Seal cracks","Polymer laminate")),IF(O2703&lt;='Tree rules'!$C$6,IF(P2703&lt;='Tree rules'!$C$9,"Polymer laminate","Steel plate or jacket"),IF(L2703&lt;='Tree rules'!$C$10,"Steel plate or jacket","Polymer laminate")))</f>
        <v>Steel plate or jacket</v>
      </c>
      <c r="T2703" s="5" t="str">
        <f aca="false">IF(S2703=R2703,"Yes","No")</f>
        <v>Yes</v>
      </c>
    </row>
    <row r="2704" customFormat="false" ht="15" hidden="false" customHeight="false" outlineLevel="0" collapsed="false">
      <c r="A2704" s="15" t="n">
        <v>9004</v>
      </c>
      <c r="B2704" s="16" t="n">
        <v>6.38863327055713</v>
      </c>
      <c r="C2704" s="15" t="n">
        <v>230</v>
      </c>
      <c r="D2704" s="15" t="n">
        <v>525</v>
      </c>
      <c r="E2704" s="15" t="n">
        <v>20</v>
      </c>
      <c r="F2704" s="16" t="n">
        <v>0.57270853223768</v>
      </c>
      <c r="G2704" s="17" t="s">
        <v>101</v>
      </c>
      <c r="H2704" s="18" t="n">
        <v>0.3</v>
      </c>
      <c r="I2704" s="18" t="n">
        <v>1.5</v>
      </c>
      <c r="J2704" s="19" t="n">
        <v>0.876691666812545</v>
      </c>
      <c r="K2704" s="19" t="n">
        <v>0.551802117187992</v>
      </c>
      <c r="L2704" s="16" t="n">
        <v>13.3933611542078</v>
      </c>
      <c r="M2704" s="19" t="n">
        <v>0.928160785120355</v>
      </c>
      <c r="N2704" s="19" t="n">
        <v>0.914587546761311</v>
      </c>
      <c r="O2704" s="19" t="n">
        <v>1.0731573412847</v>
      </c>
      <c r="P2704" s="19" t="n">
        <v>0.423986985161601</v>
      </c>
      <c r="Q2704" s="17" t="s">
        <v>31</v>
      </c>
      <c r="R2704" s="5" t="str">
        <f aca="false">IF(OR(Q2704="Steel plate",Q2704="Concrete jacket"),"Steel plate or jacket",Q2704)</f>
        <v>Polymer laminate</v>
      </c>
      <c r="S2704" s="5" t="str">
        <f aca="false">IF(O2704&lt;='Tree rules'!$C$4,IF(N2704&lt;='Tree rules'!$C$5,IF(P2704&lt;='Tree rules'!$C$7,"Monitor","Polymer laminate"),IF(P2704&lt;='Tree rules'!$C$8,"Seal cracks","Polymer laminate")),IF(O2704&lt;='Tree rules'!$C$6,IF(P2704&lt;='Tree rules'!$C$9,"Polymer laminate","Steel plate or jacket"),IF(L2704&lt;='Tree rules'!$C$10,"Steel plate or jacket","Polymer laminate")))</f>
        <v>Polymer laminate</v>
      </c>
      <c r="T2704" s="5" t="str">
        <f aca="false">IF(S2704=R2704,"Yes","No")</f>
        <v>Yes</v>
      </c>
    </row>
    <row r="2705" customFormat="false" ht="15" hidden="false" customHeight="false" outlineLevel="0" collapsed="false">
      <c r="A2705" s="15" t="n">
        <v>9008</v>
      </c>
      <c r="B2705" s="16" t="n">
        <v>3.20710678723018</v>
      </c>
      <c r="C2705" s="15" t="n">
        <v>300</v>
      </c>
      <c r="D2705" s="15" t="n">
        <v>300</v>
      </c>
      <c r="E2705" s="15" t="n">
        <v>30</v>
      </c>
      <c r="F2705" s="16" t="n">
        <v>0.78213924985638</v>
      </c>
      <c r="G2705" s="17" t="s">
        <v>102</v>
      </c>
      <c r="H2705" s="18" t="n">
        <v>0.1</v>
      </c>
      <c r="I2705" s="18" t="n">
        <v>1</v>
      </c>
      <c r="J2705" s="19" t="n">
        <v>0.880781555250512</v>
      </c>
      <c r="K2705" s="19" t="n">
        <v>0.594268038571635</v>
      </c>
      <c r="L2705" s="16" t="n">
        <v>13.3074970424489</v>
      </c>
      <c r="M2705" s="19" t="n">
        <v>0.929869497281482</v>
      </c>
      <c r="N2705" s="19" t="n">
        <v>2.30236690724537</v>
      </c>
      <c r="O2705" s="19" t="n">
        <v>0.880781555250512</v>
      </c>
      <c r="P2705" s="19" t="n">
        <v>0.318156594051868</v>
      </c>
      <c r="Q2705" s="17" t="s">
        <v>30</v>
      </c>
      <c r="R2705" s="5" t="str">
        <f aca="false">IF(OR(Q2705="Steel plate",Q2705="Concrete jacket"),"Steel plate or jacket",Q2705)</f>
        <v>Seal cracks</v>
      </c>
      <c r="S2705" s="5" t="str">
        <f aca="false">IF(O2705&lt;='Tree rules'!$C$4,IF(N2705&lt;='Tree rules'!$C$5,IF(P2705&lt;='Tree rules'!$C$7,"Monitor","Polymer laminate"),IF(P2705&lt;='Tree rules'!$C$8,"Seal cracks","Polymer laminate")),IF(O2705&lt;='Tree rules'!$C$6,IF(P2705&lt;='Tree rules'!$C$9,"Polymer laminate","Steel plate or jacket"),IF(L2705&lt;='Tree rules'!$C$10,"Steel plate or jacket","Polymer laminate")))</f>
        <v>Seal cracks</v>
      </c>
      <c r="T2705" s="5" t="str">
        <f aca="false">IF(S2705=R2705,"Yes","No")</f>
        <v>Yes</v>
      </c>
    </row>
    <row r="2706" customFormat="false" ht="15" hidden="false" customHeight="false" outlineLevel="0" collapsed="false">
      <c r="A2706" s="15" t="n">
        <v>9009</v>
      </c>
      <c r="B2706" s="16" t="n">
        <v>3.96498152005014</v>
      </c>
      <c r="C2706" s="15" t="n">
        <v>300</v>
      </c>
      <c r="D2706" s="15" t="n">
        <v>325</v>
      </c>
      <c r="E2706" s="15" t="n">
        <v>30</v>
      </c>
      <c r="F2706" s="16" t="n">
        <v>0.67080270183412</v>
      </c>
      <c r="G2706" s="17" t="s">
        <v>101</v>
      </c>
      <c r="H2706" s="18" t="n">
        <v>0.3</v>
      </c>
      <c r="I2706" s="18" t="n">
        <v>1.5</v>
      </c>
      <c r="J2706" s="19" t="n">
        <v>0.881870072459941</v>
      </c>
      <c r="K2706" s="19" t="n">
        <v>0.508924544761071</v>
      </c>
      <c r="L2706" s="16" t="n">
        <v>14.1102545197514</v>
      </c>
      <c r="M2706" s="19" t="n">
        <v>0.86076065383093</v>
      </c>
      <c r="N2706" s="19" t="n">
        <v>0.716510887077784</v>
      </c>
      <c r="O2706" s="19" t="n">
        <v>1.09840244610737</v>
      </c>
      <c r="P2706" s="19" t="n">
        <v>0.405238132911191</v>
      </c>
      <c r="Q2706" s="17" t="s">
        <v>31</v>
      </c>
      <c r="R2706" s="5" t="str">
        <f aca="false">IF(OR(Q2706="Steel plate",Q2706="Concrete jacket"),"Steel plate or jacket",Q2706)</f>
        <v>Polymer laminate</v>
      </c>
      <c r="S2706" s="5" t="str">
        <f aca="false">IF(O2706&lt;='Tree rules'!$C$4,IF(N2706&lt;='Tree rules'!$C$5,IF(P2706&lt;='Tree rules'!$C$7,"Monitor","Polymer laminate"),IF(P2706&lt;='Tree rules'!$C$8,"Seal cracks","Polymer laminate")),IF(O2706&lt;='Tree rules'!$C$6,IF(P2706&lt;='Tree rules'!$C$9,"Polymer laminate","Steel plate or jacket"),IF(L2706&lt;='Tree rules'!$C$10,"Steel plate or jacket","Polymer laminate")))</f>
        <v>Polymer laminate</v>
      </c>
      <c r="T2706" s="5" t="str">
        <f aca="false">IF(S2706=R2706,"Yes","No")</f>
        <v>Yes</v>
      </c>
    </row>
    <row r="2707" customFormat="false" ht="15" hidden="false" customHeight="false" outlineLevel="0" collapsed="false">
      <c r="A2707" s="15" t="n">
        <v>9010</v>
      </c>
      <c r="B2707" s="16" t="n">
        <v>7.85568902865768</v>
      </c>
      <c r="C2707" s="15" t="n">
        <v>300</v>
      </c>
      <c r="D2707" s="15" t="n">
        <v>750</v>
      </c>
      <c r="E2707" s="15" t="n">
        <v>25</v>
      </c>
      <c r="F2707" s="16" t="n">
        <v>0.609722009430334</v>
      </c>
      <c r="G2707" s="17" t="s">
        <v>102</v>
      </c>
      <c r="H2707" s="18" t="n">
        <v>0.1</v>
      </c>
      <c r="I2707" s="18" t="n">
        <v>2</v>
      </c>
      <c r="J2707" s="19" t="n">
        <v>0.925604616939467</v>
      </c>
      <c r="K2707" s="19" t="n">
        <v>0.457501292291144</v>
      </c>
      <c r="L2707" s="16" t="n">
        <v>11.4347729674784</v>
      </c>
      <c r="M2707" s="19" t="n">
        <v>0.473414064123417</v>
      </c>
      <c r="N2707" s="19" t="n">
        <v>3.85336442337712</v>
      </c>
      <c r="O2707" s="19" t="n">
        <v>1.42774392547848</v>
      </c>
      <c r="P2707" s="19" t="n">
        <v>0.758700913548086</v>
      </c>
      <c r="Q2707" s="17" t="s">
        <v>104</v>
      </c>
      <c r="R2707" s="5" t="str">
        <f aca="false">IF(OR(Q2707="Steel plate",Q2707="Concrete jacket"),"Steel plate or jacket",Q2707)</f>
        <v>Steel plate or jacket</v>
      </c>
      <c r="S2707" s="5" t="str">
        <f aca="false">IF(O2707&lt;='Tree rules'!$C$4,IF(N2707&lt;='Tree rules'!$C$5,IF(P2707&lt;='Tree rules'!$C$7,"Monitor","Polymer laminate"),IF(P2707&lt;='Tree rules'!$C$8,"Seal cracks","Polymer laminate")),IF(O2707&lt;='Tree rules'!$C$6,IF(P2707&lt;='Tree rules'!$C$9,"Polymer laminate","Steel plate or jacket"),IF(L2707&lt;='Tree rules'!$C$10,"Steel plate or jacket","Polymer laminate")))</f>
        <v>Steel plate or jacket</v>
      </c>
      <c r="T2707" s="5" t="str">
        <f aca="false">IF(S2707=R2707,"Yes","No")</f>
        <v>Yes</v>
      </c>
    </row>
    <row r="2708" customFormat="false" ht="15" hidden="false" customHeight="false" outlineLevel="0" collapsed="false">
      <c r="A2708" s="15" t="n">
        <v>9011</v>
      </c>
      <c r="B2708" s="16" t="n">
        <v>6.08809765291102</v>
      </c>
      <c r="C2708" s="15" t="n">
        <v>300</v>
      </c>
      <c r="D2708" s="15" t="n">
        <v>500</v>
      </c>
      <c r="E2708" s="15" t="n">
        <v>30</v>
      </c>
      <c r="F2708" s="16" t="n">
        <v>0.695042622475618</v>
      </c>
      <c r="G2708" s="17" t="s">
        <v>101</v>
      </c>
      <c r="H2708" s="18" t="n">
        <v>0.3</v>
      </c>
      <c r="I2708" s="18" t="n">
        <v>2</v>
      </c>
      <c r="J2708" s="19" t="n">
        <v>0.940700337806315</v>
      </c>
      <c r="K2708" s="19" t="n">
        <v>0.414884471939127</v>
      </c>
      <c r="L2708" s="16" t="n">
        <v>13.4692425949359</v>
      </c>
      <c r="M2708" s="19" t="n">
        <v>0.640033362714857</v>
      </c>
      <c r="N2708" s="19" t="n">
        <v>1.25427197381557</v>
      </c>
      <c r="O2708" s="19" t="n">
        <v>1.4911187127089</v>
      </c>
      <c r="P2708" s="19" t="n">
        <v>0.684168426059558</v>
      </c>
      <c r="Q2708" s="17" t="s">
        <v>31</v>
      </c>
      <c r="R2708" s="5" t="str">
        <f aca="false">IF(OR(Q2708="Steel plate",Q2708="Concrete jacket"),"Steel plate or jacket",Q2708)</f>
        <v>Polymer laminate</v>
      </c>
      <c r="S2708" s="5" t="str">
        <f aca="false">IF(O2708&lt;='Tree rules'!$C$4,IF(N2708&lt;='Tree rules'!$C$5,IF(P2708&lt;='Tree rules'!$C$7,"Monitor","Polymer laminate"),IF(P2708&lt;='Tree rules'!$C$8,"Seal cracks","Polymer laminate")),IF(O2708&lt;='Tree rules'!$C$6,IF(P2708&lt;='Tree rules'!$C$9,"Polymer laminate","Steel plate or jacket"),IF(L2708&lt;='Tree rules'!$C$10,"Steel plate or jacket","Polymer laminate")))</f>
        <v>Polymer laminate</v>
      </c>
      <c r="T2708" s="5" t="str">
        <f aca="false">IF(S2708=R2708,"Yes","No")</f>
        <v>Yes</v>
      </c>
    </row>
    <row r="2709" customFormat="false" ht="15" hidden="false" customHeight="false" outlineLevel="0" collapsed="false">
      <c r="A2709" s="15" t="n">
        <v>9014</v>
      </c>
      <c r="B2709" s="16" t="n">
        <v>3.96694152982676</v>
      </c>
      <c r="C2709" s="15" t="n">
        <v>230</v>
      </c>
      <c r="D2709" s="15" t="n">
        <v>375</v>
      </c>
      <c r="E2709" s="15" t="n">
        <v>30</v>
      </c>
      <c r="F2709" s="16" t="n">
        <v>0.797126720614828</v>
      </c>
      <c r="G2709" s="17" t="s">
        <v>103</v>
      </c>
      <c r="H2709" s="18" t="n">
        <v>0.2</v>
      </c>
      <c r="I2709" s="18" t="n">
        <v>1.5</v>
      </c>
      <c r="J2709" s="19" t="n">
        <v>0.93384554884824</v>
      </c>
      <c r="K2709" s="19" t="n">
        <v>0.518746795275592</v>
      </c>
      <c r="L2709" s="16" t="n">
        <v>12.0575730389871</v>
      </c>
      <c r="M2709" s="19" t="n">
        <v>0.351588915819315</v>
      </c>
      <c r="N2709" s="19" t="n">
        <v>1.33768033598019</v>
      </c>
      <c r="O2709" s="19" t="n">
        <v>1.15855363039866</v>
      </c>
      <c r="P2709" s="19" t="n">
        <v>1.00694829361638</v>
      </c>
      <c r="Q2709" s="17" t="s">
        <v>31</v>
      </c>
      <c r="R2709" s="5" t="str">
        <f aca="false">IF(OR(Q2709="Steel plate",Q2709="Concrete jacket"),"Steel plate or jacket",Q2709)</f>
        <v>Polymer laminate</v>
      </c>
      <c r="S2709" s="5" t="str">
        <f aca="false">IF(O2709&lt;='Tree rules'!$C$4,IF(N2709&lt;='Tree rules'!$C$5,IF(P2709&lt;='Tree rules'!$C$7,"Monitor","Polymer laminate"),IF(P2709&lt;='Tree rules'!$C$8,"Seal cracks","Polymer laminate")),IF(O2709&lt;='Tree rules'!$C$6,IF(P2709&lt;='Tree rules'!$C$9,"Polymer laminate","Steel plate or jacket"),IF(L2709&lt;='Tree rules'!$C$10,"Steel plate or jacket","Polymer laminate")))</f>
        <v>Polymer laminate</v>
      </c>
      <c r="T2709" s="5" t="str">
        <f aca="false">IF(S2709=R2709,"Yes","No")</f>
        <v>Yes</v>
      </c>
    </row>
    <row r="2710" customFormat="false" ht="15" hidden="false" customHeight="false" outlineLevel="0" collapsed="false">
      <c r="A2710" s="15" t="n">
        <v>9020</v>
      </c>
      <c r="B2710" s="16" t="n">
        <v>7.13340064227637</v>
      </c>
      <c r="C2710" s="15" t="n">
        <v>300</v>
      </c>
      <c r="D2710" s="15" t="n">
        <v>700</v>
      </c>
      <c r="E2710" s="15" t="n">
        <v>30</v>
      </c>
      <c r="F2710" s="16" t="n">
        <v>0.803065606745857</v>
      </c>
      <c r="G2710" s="17" t="s">
        <v>101</v>
      </c>
      <c r="H2710" s="18" t="n">
        <v>0.3</v>
      </c>
      <c r="I2710" s="18" t="n">
        <v>1.5</v>
      </c>
      <c r="J2710" s="19" t="n">
        <v>0.983432190928253</v>
      </c>
      <c r="K2710" s="19" t="n">
        <v>0.518938466700615</v>
      </c>
      <c r="L2710" s="16" t="n">
        <v>10.9407985310987</v>
      </c>
      <c r="M2710" s="19" t="n">
        <v>0.490731825526486</v>
      </c>
      <c r="N2710" s="19" t="n">
        <v>0.804544074441143</v>
      </c>
      <c r="O2710" s="19" t="n">
        <v>1.21997788976021</v>
      </c>
      <c r="P2710" s="19" t="n">
        <v>0.830962541696515</v>
      </c>
      <c r="Q2710" s="17" t="s">
        <v>31</v>
      </c>
      <c r="R2710" s="5" t="str">
        <f aca="false">IF(OR(Q2710="Steel plate",Q2710="Concrete jacket"),"Steel plate or jacket",Q2710)</f>
        <v>Polymer laminate</v>
      </c>
      <c r="S2710" s="5" t="str">
        <f aca="false">IF(O2710&lt;='Tree rules'!$C$4,IF(N2710&lt;='Tree rules'!$C$5,IF(P2710&lt;='Tree rules'!$C$7,"Monitor","Polymer laminate"),IF(P2710&lt;='Tree rules'!$C$8,"Seal cracks","Polymer laminate")),IF(O2710&lt;='Tree rules'!$C$6,IF(P2710&lt;='Tree rules'!$C$9,"Polymer laminate","Steel plate or jacket"),IF(L2710&lt;='Tree rules'!$C$10,"Steel plate or jacket","Polymer laminate")))</f>
        <v>Polymer laminate</v>
      </c>
      <c r="T2710" s="5" t="str">
        <f aca="false">IF(S2710=R2710,"Yes","No")</f>
        <v>Yes</v>
      </c>
    </row>
    <row r="2711" customFormat="false" ht="15" hidden="false" customHeight="false" outlineLevel="0" collapsed="false">
      <c r="A2711" s="15" t="n">
        <v>9024</v>
      </c>
      <c r="B2711" s="16" t="n">
        <v>3.20369694450354</v>
      </c>
      <c r="C2711" s="15" t="n">
        <v>300</v>
      </c>
      <c r="D2711" s="15" t="n">
        <v>300</v>
      </c>
      <c r="E2711" s="15" t="n">
        <v>30</v>
      </c>
      <c r="F2711" s="16" t="n">
        <v>0.78213924985638</v>
      </c>
      <c r="G2711" s="17" t="s">
        <v>102</v>
      </c>
      <c r="H2711" s="18" t="n">
        <v>0.1</v>
      </c>
      <c r="I2711" s="18" t="n">
        <v>2</v>
      </c>
      <c r="J2711" s="19" t="n">
        <v>0.922120522595559</v>
      </c>
      <c r="K2711" s="19" t="n">
        <v>0.403220730942248</v>
      </c>
      <c r="L2711" s="16" t="n">
        <v>13.2933483174421</v>
      </c>
      <c r="M2711" s="19" t="n">
        <v>0.432873583369401</v>
      </c>
      <c r="N2711" s="19" t="n">
        <v>4.43822751231129</v>
      </c>
      <c r="O2711" s="19" t="n">
        <v>1.47242293405329</v>
      </c>
      <c r="P2711" s="19" t="n">
        <v>0.74846080337429</v>
      </c>
      <c r="Q2711" s="17" t="s">
        <v>31</v>
      </c>
      <c r="R2711" s="5" t="str">
        <f aca="false">IF(OR(Q2711="Steel plate",Q2711="Concrete jacket"),"Steel plate or jacket",Q2711)</f>
        <v>Polymer laminate</v>
      </c>
      <c r="S2711" s="5" t="str">
        <f aca="false">IF(O2711&lt;='Tree rules'!$C$4,IF(N2711&lt;='Tree rules'!$C$5,IF(P2711&lt;='Tree rules'!$C$7,"Monitor","Polymer laminate"),IF(P2711&lt;='Tree rules'!$C$8,"Seal cracks","Polymer laminate")),IF(O2711&lt;='Tree rules'!$C$6,IF(P2711&lt;='Tree rules'!$C$9,"Polymer laminate","Steel plate or jacket"),IF(L2711&lt;='Tree rules'!$C$10,"Steel plate or jacket","Polymer laminate")))</f>
        <v>Steel plate or jacket</v>
      </c>
      <c r="T2711" s="5" t="str">
        <f aca="false">IF(S2711=R2711,"Yes","No")</f>
        <v>No</v>
      </c>
    </row>
    <row r="2712" customFormat="false" ht="15" hidden="false" customHeight="false" outlineLevel="0" collapsed="false">
      <c r="A2712" s="15" t="n">
        <v>9028</v>
      </c>
      <c r="B2712" s="16" t="n">
        <v>6.75307329964762</v>
      </c>
      <c r="C2712" s="15" t="n">
        <v>300</v>
      </c>
      <c r="D2712" s="15" t="n">
        <v>575</v>
      </c>
      <c r="E2712" s="15" t="n">
        <v>25</v>
      </c>
      <c r="F2712" s="16" t="n">
        <v>0.596127638252333</v>
      </c>
      <c r="G2712" s="17" t="s">
        <v>103</v>
      </c>
      <c r="H2712" s="18" t="n">
        <v>0.2</v>
      </c>
      <c r="I2712" s="18" t="n">
        <v>1</v>
      </c>
      <c r="J2712" s="19" t="n">
        <v>0.866011032428473</v>
      </c>
      <c r="K2712" s="19" t="n">
        <v>0.606938907988126</v>
      </c>
      <c r="L2712" s="16" t="n">
        <v>12.814180834246</v>
      </c>
      <c r="M2712" s="19" t="n">
        <v>0.441868798498848</v>
      </c>
      <c r="N2712" s="19" t="n">
        <v>1.08749390164977</v>
      </c>
      <c r="O2712" s="19" t="n">
        <v>0.866011032428473</v>
      </c>
      <c r="P2712" s="19" t="n">
        <v>0.73269983147161</v>
      </c>
      <c r="Q2712" s="17" t="s">
        <v>30</v>
      </c>
      <c r="R2712" s="5" t="str">
        <f aca="false">IF(OR(Q2712="Steel plate",Q2712="Concrete jacket"),"Steel plate or jacket",Q2712)</f>
        <v>Seal cracks</v>
      </c>
      <c r="S2712" s="5" t="str">
        <f aca="false">IF(O2712&lt;='Tree rules'!$C$4,IF(N2712&lt;='Tree rules'!$C$5,IF(P2712&lt;='Tree rules'!$C$7,"Monitor","Polymer laminate"),IF(P2712&lt;='Tree rules'!$C$8,"Seal cracks","Polymer laminate")),IF(O2712&lt;='Tree rules'!$C$6,IF(P2712&lt;='Tree rules'!$C$9,"Polymer laminate","Steel plate or jacket"),IF(L2712&lt;='Tree rules'!$C$10,"Steel plate or jacket","Polymer laminate")))</f>
        <v>Seal cracks</v>
      </c>
      <c r="T2712" s="5" t="str">
        <f aca="false">IF(S2712=R2712,"Yes","No")</f>
        <v>Yes</v>
      </c>
    </row>
    <row r="2713" customFormat="false" ht="15" hidden="false" customHeight="false" outlineLevel="0" collapsed="false">
      <c r="A2713" s="15" t="n">
        <v>9034</v>
      </c>
      <c r="B2713" s="16" t="n">
        <v>5.94758847776103</v>
      </c>
      <c r="C2713" s="15" t="n">
        <v>300</v>
      </c>
      <c r="D2713" s="15" t="n">
        <v>500</v>
      </c>
      <c r="E2713" s="15" t="n">
        <v>25</v>
      </c>
      <c r="F2713" s="16" t="n">
        <v>0.695042622475618</v>
      </c>
      <c r="G2713" s="17" t="s">
        <v>103</v>
      </c>
      <c r="H2713" s="18" t="n">
        <v>0.2</v>
      </c>
      <c r="I2713" s="18" t="n">
        <v>1</v>
      </c>
      <c r="J2713" s="19" t="n">
        <v>0.916668121856744</v>
      </c>
      <c r="K2713" s="19" t="n">
        <v>0.474590153316024</v>
      </c>
      <c r="L2713" s="16" t="n">
        <v>13.1583815879669</v>
      </c>
      <c r="M2713" s="19" t="n">
        <v>0.945916896088433</v>
      </c>
      <c r="N2713" s="19" t="n">
        <v>1.02384774868274</v>
      </c>
      <c r="O2713" s="19" t="n">
        <v>0.916668121856744</v>
      </c>
      <c r="P2713" s="19" t="n">
        <v>0.393033480679644</v>
      </c>
      <c r="Q2713" s="17" t="s">
        <v>30</v>
      </c>
      <c r="R2713" s="5" t="str">
        <f aca="false">IF(OR(Q2713="Steel plate",Q2713="Concrete jacket"),"Steel plate or jacket",Q2713)</f>
        <v>Seal cracks</v>
      </c>
      <c r="S2713" s="5" t="str">
        <f aca="false">IF(O2713&lt;='Tree rules'!$C$4,IF(N2713&lt;='Tree rules'!$C$5,IF(P2713&lt;='Tree rules'!$C$7,"Monitor","Polymer laminate"),IF(P2713&lt;='Tree rules'!$C$8,"Seal cracks","Polymer laminate")),IF(O2713&lt;='Tree rules'!$C$6,IF(P2713&lt;='Tree rules'!$C$9,"Polymer laminate","Steel plate or jacket"),IF(L2713&lt;='Tree rules'!$C$10,"Steel plate or jacket","Polymer laminate")))</f>
        <v>Seal cracks</v>
      </c>
      <c r="T2713" s="5" t="str">
        <f aca="false">IF(S2713=R2713,"Yes","No")</f>
        <v>Yes</v>
      </c>
    </row>
    <row r="2714" customFormat="false" ht="15" hidden="false" customHeight="false" outlineLevel="0" collapsed="false">
      <c r="A2714" s="15" t="n">
        <v>9041</v>
      </c>
      <c r="B2714" s="16" t="n">
        <v>4.757170925222</v>
      </c>
      <c r="C2714" s="15" t="n">
        <v>230</v>
      </c>
      <c r="D2714" s="15" t="n">
        <v>400</v>
      </c>
      <c r="E2714" s="15" t="n">
        <v>30</v>
      </c>
      <c r="F2714" s="16" t="n">
        <v>0.776085141697083</v>
      </c>
      <c r="G2714" s="17" t="s">
        <v>101</v>
      </c>
      <c r="H2714" s="18" t="n">
        <v>0.3</v>
      </c>
      <c r="I2714" s="18" t="n">
        <v>1.5</v>
      </c>
      <c r="J2714" s="19" t="n">
        <v>0.901977483151224</v>
      </c>
      <c r="K2714" s="19" t="n">
        <v>0.406512770712754</v>
      </c>
      <c r="L2714" s="16" t="n">
        <v>13.5146901284716</v>
      </c>
      <c r="M2714" s="19" t="n">
        <v>0.830378699375175</v>
      </c>
      <c r="N2714" s="19" t="n">
        <v>1.06883947680635</v>
      </c>
      <c r="O2714" s="19" t="n">
        <v>1.16963354182868</v>
      </c>
      <c r="P2714" s="19" t="n">
        <v>0.461814542216641</v>
      </c>
      <c r="Q2714" s="17" t="s">
        <v>31</v>
      </c>
      <c r="R2714" s="5" t="str">
        <f aca="false">IF(OR(Q2714="Steel plate",Q2714="Concrete jacket"),"Steel plate or jacket",Q2714)</f>
        <v>Polymer laminate</v>
      </c>
      <c r="S2714" s="5" t="str">
        <f aca="false">IF(O2714&lt;='Tree rules'!$C$4,IF(N2714&lt;='Tree rules'!$C$5,IF(P2714&lt;='Tree rules'!$C$7,"Monitor","Polymer laminate"),IF(P2714&lt;='Tree rules'!$C$8,"Seal cracks","Polymer laminate")),IF(O2714&lt;='Tree rules'!$C$6,IF(P2714&lt;='Tree rules'!$C$9,"Polymer laminate","Steel plate or jacket"),IF(L2714&lt;='Tree rules'!$C$10,"Steel plate or jacket","Polymer laminate")))</f>
        <v>Polymer laminate</v>
      </c>
      <c r="T2714" s="5" t="str">
        <f aca="false">IF(S2714=R2714,"Yes","No")</f>
        <v>Yes</v>
      </c>
    </row>
    <row r="2715" customFormat="false" ht="15" hidden="false" customHeight="false" outlineLevel="0" collapsed="false">
      <c r="A2715" s="15" t="n">
        <v>9045</v>
      </c>
      <c r="B2715" s="16" t="n">
        <v>4.18459984537463</v>
      </c>
      <c r="C2715" s="15" t="n">
        <v>230</v>
      </c>
      <c r="D2715" s="15" t="n">
        <v>350</v>
      </c>
      <c r="E2715" s="15" t="n">
        <v>30</v>
      </c>
      <c r="F2715" s="16" t="n">
        <v>0.575119936583944</v>
      </c>
      <c r="G2715" s="17" t="s">
        <v>103</v>
      </c>
      <c r="H2715" s="18" t="n">
        <v>0.2</v>
      </c>
      <c r="I2715" s="18" t="n">
        <v>1.5</v>
      </c>
      <c r="J2715" s="19" t="n">
        <v>0.9104599088674</v>
      </c>
      <c r="K2715" s="19" t="n">
        <v>0.449552999688784</v>
      </c>
      <c r="L2715" s="16" t="n">
        <v>13.7651310703113</v>
      </c>
      <c r="M2715" s="19" t="n">
        <v>0.932277807373976</v>
      </c>
      <c r="N2715" s="19" t="n">
        <v>1.51397500726189</v>
      </c>
      <c r="O2715" s="19" t="n">
        <v>1.16103987173724</v>
      </c>
      <c r="P2715" s="19" t="n">
        <v>0.321104584806381</v>
      </c>
      <c r="Q2715" s="17" t="s">
        <v>31</v>
      </c>
      <c r="R2715" s="5" t="str">
        <f aca="false">IF(OR(Q2715="Steel plate",Q2715="Concrete jacket"),"Steel plate or jacket",Q2715)</f>
        <v>Polymer laminate</v>
      </c>
      <c r="S2715" s="5" t="str">
        <f aca="false">IF(O2715&lt;='Tree rules'!$C$4,IF(N2715&lt;='Tree rules'!$C$5,IF(P2715&lt;='Tree rules'!$C$7,"Monitor","Polymer laminate"),IF(P2715&lt;='Tree rules'!$C$8,"Seal cracks","Polymer laminate")),IF(O2715&lt;='Tree rules'!$C$6,IF(P2715&lt;='Tree rules'!$C$9,"Polymer laminate","Steel plate or jacket"),IF(L2715&lt;='Tree rules'!$C$10,"Steel plate or jacket","Polymer laminate")))</f>
        <v>Polymer laminate</v>
      </c>
      <c r="T2715" s="5" t="str">
        <f aca="false">IF(S2715=R2715,"Yes","No")</f>
        <v>Yes</v>
      </c>
    </row>
    <row r="2716" customFormat="false" ht="15" hidden="false" customHeight="false" outlineLevel="0" collapsed="false">
      <c r="A2716" s="15" t="n">
        <v>9047</v>
      </c>
      <c r="B2716" s="16" t="n">
        <v>3.19579653921533</v>
      </c>
      <c r="C2716" s="15" t="n">
        <v>300</v>
      </c>
      <c r="D2716" s="15" t="n">
        <v>300</v>
      </c>
      <c r="E2716" s="15" t="n">
        <v>25</v>
      </c>
      <c r="F2716" s="16" t="n">
        <v>0.791582400904515</v>
      </c>
      <c r="G2716" s="17" t="s">
        <v>103</v>
      </c>
      <c r="H2716" s="18" t="n">
        <v>0.2</v>
      </c>
      <c r="I2716" s="18" t="n">
        <v>1</v>
      </c>
      <c r="J2716" s="19" t="n">
        <v>0.880511944871245</v>
      </c>
      <c r="K2716" s="19" t="n">
        <v>0.540741907110204</v>
      </c>
      <c r="L2716" s="16" t="n">
        <v>12.581876138643</v>
      </c>
      <c r="M2716" s="19" t="n">
        <v>0.514713229620523</v>
      </c>
      <c r="N2716" s="19" t="n">
        <v>1.11074632286403</v>
      </c>
      <c r="O2716" s="19" t="n">
        <v>0.880511944871245</v>
      </c>
      <c r="P2716" s="19" t="n">
        <v>0.604017889728909</v>
      </c>
      <c r="Q2716" s="17" t="s">
        <v>30</v>
      </c>
      <c r="R2716" s="5" t="str">
        <f aca="false">IF(OR(Q2716="Steel plate",Q2716="Concrete jacket"),"Steel plate or jacket",Q2716)</f>
        <v>Seal cracks</v>
      </c>
      <c r="S2716" s="5" t="str">
        <f aca="false">IF(O2716&lt;='Tree rules'!$C$4,IF(N2716&lt;='Tree rules'!$C$5,IF(P2716&lt;='Tree rules'!$C$7,"Monitor","Polymer laminate"),IF(P2716&lt;='Tree rules'!$C$8,"Seal cracks","Polymer laminate")),IF(O2716&lt;='Tree rules'!$C$6,IF(P2716&lt;='Tree rules'!$C$9,"Polymer laminate","Steel plate or jacket"),IF(L2716&lt;='Tree rules'!$C$10,"Steel plate or jacket","Polymer laminate")))</f>
        <v>Seal cracks</v>
      </c>
      <c r="T2716" s="5" t="str">
        <f aca="false">IF(S2716=R2716,"Yes","No")</f>
        <v>Yes</v>
      </c>
    </row>
    <row r="2717" customFormat="false" ht="15" hidden="false" customHeight="false" outlineLevel="0" collapsed="false">
      <c r="A2717" s="15" t="n">
        <v>9050</v>
      </c>
      <c r="B2717" s="16" t="n">
        <v>4.12762646890412</v>
      </c>
      <c r="C2717" s="15" t="n">
        <v>230</v>
      </c>
      <c r="D2717" s="15" t="n">
        <v>375</v>
      </c>
      <c r="E2717" s="15" t="n">
        <v>30</v>
      </c>
      <c r="F2717" s="16" t="n">
        <v>0.835418868126524</v>
      </c>
      <c r="G2717" s="17" t="s">
        <v>103</v>
      </c>
      <c r="H2717" s="18" t="n">
        <v>0.2</v>
      </c>
      <c r="I2717" s="18" t="n">
        <v>1</v>
      </c>
      <c r="J2717" s="19" t="n">
        <v>0.882270553883078</v>
      </c>
      <c r="K2717" s="19" t="n">
        <v>0.562582749728471</v>
      </c>
      <c r="L2717" s="16" t="n">
        <v>12.6227109140799</v>
      </c>
      <c r="M2717" s="19" t="n">
        <v>0.944983385587763</v>
      </c>
      <c r="N2717" s="19" t="n">
        <v>1.14543691887213</v>
      </c>
      <c r="O2717" s="19" t="n">
        <v>0.882270553883078</v>
      </c>
      <c r="P2717" s="19" t="n">
        <v>0.382629396668967</v>
      </c>
      <c r="Q2717" s="17" t="s">
        <v>30</v>
      </c>
      <c r="R2717" s="5" t="str">
        <f aca="false">IF(OR(Q2717="Steel plate",Q2717="Concrete jacket"),"Steel plate or jacket",Q2717)</f>
        <v>Seal cracks</v>
      </c>
      <c r="S2717" s="5" t="str">
        <f aca="false">IF(O2717&lt;='Tree rules'!$C$4,IF(N2717&lt;='Tree rules'!$C$5,IF(P2717&lt;='Tree rules'!$C$7,"Monitor","Polymer laminate"),IF(P2717&lt;='Tree rules'!$C$8,"Seal cracks","Polymer laminate")),IF(O2717&lt;='Tree rules'!$C$6,IF(P2717&lt;='Tree rules'!$C$9,"Polymer laminate","Steel plate or jacket"),IF(L2717&lt;='Tree rules'!$C$10,"Steel plate or jacket","Polymer laminate")))</f>
        <v>Seal cracks</v>
      </c>
      <c r="T2717" s="5" t="str">
        <f aca="false">IF(S2717=R2717,"Yes","No")</f>
        <v>Yes</v>
      </c>
    </row>
    <row r="2718" customFormat="false" ht="15" hidden="false" customHeight="false" outlineLevel="0" collapsed="false">
      <c r="A2718" s="15" t="n">
        <v>9052</v>
      </c>
      <c r="B2718" s="16" t="n">
        <v>5.32368902654165</v>
      </c>
      <c r="C2718" s="15" t="n">
        <v>230</v>
      </c>
      <c r="D2718" s="15" t="n">
        <v>500</v>
      </c>
      <c r="E2718" s="15" t="n">
        <v>25</v>
      </c>
      <c r="F2718" s="16" t="n">
        <v>0.937695548778169</v>
      </c>
      <c r="G2718" s="17" t="s">
        <v>102</v>
      </c>
      <c r="H2718" s="18" t="n">
        <v>0.1</v>
      </c>
      <c r="I2718" s="18" t="n">
        <v>2</v>
      </c>
      <c r="J2718" s="19" t="n">
        <v>0.872696692713638</v>
      </c>
      <c r="K2718" s="19" t="n">
        <v>0.546703583789561</v>
      </c>
      <c r="L2718" s="16" t="n">
        <v>12.1823547518116</v>
      </c>
      <c r="M2718" s="19" t="n">
        <v>0.371996547419027</v>
      </c>
      <c r="N2718" s="19" t="n">
        <v>3.55447420667686</v>
      </c>
      <c r="O2718" s="19" t="n">
        <v>1.26828697595943</v>
      </c>
      <c r="P2718" s="19" t="n">
        <v>1.21096000705324</v>
      </c>
      <c r="Q2718" s="17" t="s">
        <v>104</v>
      </c>
      <c r="R2718" s="5" t="str">
        <f aca="false">IF(OR(Q2718="Steel plate",Q2718="Concrete jacket"),"Steel plate or jacket",Q2718)</f>
        <v>Steel plate or jacket</v>
      </c>
      <c r="S2718" s="5" t="str">
        <f aca="false">IF(O2718&lt;='Tree rules'!$C$4,IF(N2718&lt;='Tree rules'!$C$5,IF(P2718&lt;='Tree rules'!$C$7,"Monitor","Polymer laminate"),IF(P2718&lt;='Tree rules'!$C$8,"Seal cracks","Polymer laminate")),IF(O2718&lt;='Tree rules'!$C$6,IF(P2718&lt;='Tree rules'!$C$9,"Polymer laminate","Steel plate or jacket"),IF(L2718&lt;='Tree rules'!$C$10,"Steel plate or jacket","Polymer laminate")))</f>
        <v>Steel plate or jacket</v>
      </c>
      <c r="T2718" s="5" t="str">
        <f aca="false">IF(S2718=R2718,"Yes","No")</f>
        <v>Yes</v>
      </c>
    </row>
    <row r="2719" customFormat="false" ht="15" hidden="false" customHeight="false" outlineLevel="0" collapsed="false">
      <c r="A2719" s="15" t="n">
        <v>9053</v>
      </c>
      <c r="B2719" s="16" t="n">
        <v>3.9184654646587</v>
      </c>
      <c r="C2719" s="15" t="n">
        <v>300</v>
      </c>
      <c r="D2719" s="15" t="n">
        <v>350</v>
      </c>
      <c r="E2719" s="15" t="n">
        <v>25</v>
      </c>
      <c r="F2719" s="16" t="n">
        <v>0.661387927071535</v>
      </c>
      <c r="G2719" s="17" t="s">
        <v>101</v>
      </c>
      <c r="H2719" s="18" t="n">
        <v>0.3</v>
      </c>
      <c r="I2719" s="18" t="n">
        <v>1</v>
      </c>
      <c r="J2719" s="19" t="n">
        <v>0.925733692821248</v>
      </c>
      <c r="K2719" s="19" t="n">
        <v>0.435421009074083</v>
      </c>
      <c r="L2719" s="16" t="n">
        <v>12.8896890284826</v>
      </c>
      <c r="M2719" s="19" t="n">
        <v>0.508524330298869</v>
      </c>
      <c r="N2719" s="19" t="n">
        <v>0.776658062194308</v>
      </c>
      <c r="O2719" s="19" t="n">
        <v>0.925733692821248</v>
      </c>
      <c r="P2719" s="19" t="n">
        <v>0.557633650975119</v>
      </c>
      <c r="Q2719" s="17" t="s">
        <v>29</v>
      </c>
      <c r="R2719" s="5" t="str">
        <f aca="false">IF(OR(Q2719="Steel plate",Q2719="Concrete jacket"),"Steel plate or jacket",Q2719)</f>
        <v>Monitor</v>
      </c>
      <c r="S2719" s="5" t="str">
        <f aca="false">IF(O2719&lt;='Tree rules'!$C$4,IF(N2719&lt;='Tree rules'!$C$5,IF(P2719&lt;='Tree rules'!$C$7,"Monitor","Polymer laminate"),IF(P2719&lt;='Tree rules'!$C$8,"Seal cracks","Polymer laminate")),IF(O2719&lt;='Tree rules'!$C$6,IF(P2719&lt;='Tree rules'!$C$9,"Polymer laminate","Steel plate or jacket"),IF(L2719&lt;='Tree rules'!$C$10,"Steel plate or jacket","Polymer laminate")))</f>
        <v>Monitor</v>
      </c>
      <c r="T2719" s="5" t="str">
        <f aca="false">IF(S2719=R2719,"Yes","No")</f>
        <v>Yes</v>
      </c>
    </row>
    <row r="2720" customFormat="false" ht="15" hidden="false" customHeight="false" outlineLevel="0" collapsed="false">
      <c r="A2720" s="15" t="n">
        <v>9062</v>
      </c>
      <c r="B2720" s="16" t="n">
        <v>4.24392990462825</v>
      </c>
      <c r="C2720" s="15" t="n">
        <v>300</v>
      </c>
      <c r="D2720" s="15" t="n">
        <v>350</v>
      </c>
      <c r="E2720" s="15" t="n">
        <v>30</v>
      </c>
      <c r="F2720" s="16" t="n">
        <v>0.661387927071535</v>
      </c>
      <c r="G2720" s="17" t="s">
        <v>101</v>
      </c>
      <c r="H2720" s="18" t="n">
        <v>0.3</v>
      </c>
      <c r="I2720" s="18" t="n">
        <v>1</v>
      </c>
      <c r="J2720" s="19" t="n">
        <v>0.897911909492403</v>
      </c>
      <c r="K2720" s="19" t="n">
        <v>0.535745509508709</v>
      </c>
      <c r="L2720" s="16" t="n">
        <v>13.9602957389087</v>
      </c>
      <c r="M2720" s="19" t="n">
        <v>0.645923876148453</v>
      </c>
      <c r="N2720" s="19" t="n">
        <v>0.731309500315228</v>
      </c>
      <c r="O2720" s="19" t="n">
        <v>0.897911909492403</v>
      </c>
      <c r="P2720" s="19" t="n">
        <v>0.481971573945863</v>
      </c>
      <c r="Q2720" s="17" t="s">
        <v>29</v>
      </c>
      <c r="R2720" s="5" t="str">
        <f aca="false">IF(OR(Q2720="Steel plate",Q2720="Concrete jacket"),"Steel plate or jacket",Q2720)</f>
        <v>Monitor</v>
      </c>
      <c r="S2720" s="5" t="str">
        <f aca="false">IF(O2720&lt;='Tree rules'!$C$4,IF(N2720&lt;='Tree rules'!$C$5,IF(P2720&lt;='Tree rules'!$C$7,"Monitor","Polymer laminate"),IF(P2720&lt;='Tree rules'!$C$8,"Seal cracks","Polymer laminate")),IF(O2720&lt;='Tree rules'!$C$6,IF(P2720&lt;='Tree rules'!$C$9,"Polymer laminate","Steel plate or jacket"),IF(L2720&lt;='Tree rules'!$C$10,"Steel plate or jacket","Polymer laminate")))</f>
        <v>Monitor</v>
      </c>
      <c r="T2720" s="5" t="str">
        <f aca="false">IF(S2720=R2720,"Yes","No")</f>
        <v>Yes</v>
      </c>
    </row>
    <row r="2721" customFormat="false" ht="15" hidden="false" customHeight="false" outlineLevel="0" collapsed="false">
      <c r="A2721" s="15" t="n">
        <v>9066</v>
      </c>
      <c r="B2721" s="16" t="n">
        <v>5.21622790343707</v>
      </c>
      <c r="C2721" s="15" t="n">
        <v>300</v>
      </c>
      <c r="D2721" s="15" t="n">
        <v>475</v>
      </c>
      <c r="E2721" s="15" t="n">
        <v>30</v>
      </c>
      <c r="F2721" s="16" t="n">
        <v>0.781126378514945</v>
      </c>
      <c r="G2721" s="17" t="s">
        <v>103</v>
      </c>
      <c r="H2721" s="18" t="n">
        <v>0.2</v>
      </c>
      <c r="I2721" s="18" t="n">
        <v>1.5</v>
      </c>
      <c r="J2721" s="19" t="n">
        <v>0.850476219955388</v>
      </c>
      <c r="K2721" s="19" t="n">
        <v>0.6034114017618</v>
      </c>
      <c r="L2721" s="16" t="n">
        <v>12.1590394019512</v>
      </c>
      <c r="M2721" s="19" t="n">
        <v>0.913097511102904</v>
      </c>
      <c r="N2721" s="19" t="n">
        <v>0.961512323248088</v>
      </c>
      <c r="O2721" s="19" t="n">
        <v>1.0191208059089</v>
      </c>
      <c r="P2721" s="19" t="n">
        <v>0.434089668521053</v>
      </c>
      <c r="Q2721" s="17" t="s">
        <v>31</v>
      </c>
      <c r="R2721" s="5" t="str">
        <f aca="false">IF(OR(Q2721="Steel plate",Q2721="Concrete jacket"),"Steel plate or jacket",Q2721)</f>
        <v>Polymer laminate</v>
      </c>
      <c r="S2721" s="5" t="str">
        <f aca="false">IF(O2721&lt;='Tree rules'!$C$4,IF(N2721&lt;='Tree rules'!$C$5,IF(P2721&lt;='Tree rules'!$C$7,"Monitor","Polymer laminate"),IF(P2721&lt;='Tree rules'!$C$8,"Seal cracks","Polymer laminate")),IF(O2721&lt;='Tree rules'!$C$6,IF(P2721&lt;='Tree rules'!$C$9,"Polymer laminate","Steel plate or jacket"),IF(L2721&lt;='Tree rules'!$C$10,"Steel plate or jacket","Polymer laminate")))</f>
        <v>Polymer laminate</v>
      </c>
      <c r="T2721" s="5" t="str">
        <f aca="false">IF(S2721=R2721,"Yes","No")</f>
        <v>Yes</v>
      </c>
    </row>
    <row r="2722" customFormat="false" ht="15" hidden="false" customHeight="false" outlineLevel="0" collapsed="false">
      <c r="A2722" s="15" t="n">
        <v>9080</v>
      </c>
      <c r="B2722" s="16" t="n">
        <v>6.89230039187128</v>
      </c>
      <c r="C2722" s="15" t="n">
        <v>300</v>
      </c>
      <c r="D2722" s="15" t="n">
        <v>675</v>
      </c>
      <c r="E2722" s="15" t="n">
        <v>25</v>
      </c>
      <c r="F2722" s="16" t="n">
        <v>0.63930661313115</v>
      </c>
      <c r="G2722" s="17" t="s">
        <v>101</v>
      </c>
      <c r="H2722" s="18" t="n">
        <v>0.3</v>
      </c>
      <c r="I2722" s="18" t="n">
        <v>2</v>
      </c>
      <c r="J2722" s="19" t="n">
        <v>0.977160504398446</v>
      </c>
      <c r="K2722" s="19" t="n">
        <v>0.434585215266373</v>
      </c>
      <c r="L2722" s="16" t="n">
        <v>10.9575522923232</v>
      </c>
      <c r="M2722" s="19" t="n">
        <v>0.467548875340562</v>
      </c>
      <c r="N2722" s="19" t="n">
        <v>0.974504573894711</v>
      </c>
      <c r="O2722" s="19" t="n">
        <v>1.5296615006431</v>
      </c>
      <c r="P2722" s="19" t="n">
        <v>0.835018050989244</v>
      </c>
      <c r="Q2722" s="17" t="s">
        <v>104</v>
      </c>
      <c r="R2722" s="5" t="str">
        <f aca="false">IF(OR(Q2722="Steel plate",Q2722="Concrete jacket"),"Steel plate or jacket",Q2722)</f>
        <v>Steel plate or jacket</v>
      </c>
      <c r="S2722" s="5" t="str">
        <f aca="false">IF(O2722&lt;='Tree rules'!$C$4,IF(N2722&lt;='Tree rules'!$C$5,IF(P2722&lt;='Tree rules'!$C$7,"Monitor","Polymer laminate"),IF(P2722&lt;='Tree rules'!$C$8,"Seal cracks","Polymer laminate")),IF(O2722&lt;='Tree rules'!$C$6,IF(P2722&lt;='Tree rules'!$C$9,"Polymer laminate","Steel plate or jacket"),IF(L2722&lt;='Tree rules'!$C$10,"Steel plate or jacket","Polymer laminate")))</f>
        <v>Steel plate or jacket</v>
      </c>
      <c r="T2722" s="5" t="str">
        <f aca="false">IF(S2722=R2722,"Yes","No")</f>
        <v>Yes</v>
      </c>
    </row>
    <row r="2723" customFormat="false" ht="15" hidden="false" customHeight="false" outlineLevel="0" collapsed="false">
      <c r="A2723" s="15" t="n">
        <v>9082</v>
      </c>
      <c r="B2723" s="16" t="n">
        <v>3.40476340880778</v>
      </c>
      <c r="C2723" s="15" t="n">
        <v>230</v>
      </c>
      <c r="D2723" s="15" t="n">
        <v>300</v>
      </c>
      <c r="E2723" s="15" t="n">
        <v>25</v>
      </c>
      <c r="F2723" s="16" t="n">
        <v>0.768324290280112</v>
      </c>
      <c r="G2723" s="17" t="s">
        <v>103</v>
      </c>
      <c r="H2723" s="18" t="n">
        <v>0.2</v>
      </c>
      <c r="I2723" s="18" t="n">
        <v>1</v>
      </c>
      <c r="J2723" s="19" t="n">
        <v>0.87811606020394</v>
      </c>
      <c r="K2723" s="19" t="n">
        <v>0.420474965569027</v>
      </c>
      <c r="L2723" s="16" t="n">
        <v>13.2998570656554</v>
      </c>
      <c r="M2723" s="19" t="n">
        <v>0.301688653774879</v>
      </c>
      <c r="N2723" s="19" t="n">
        <v>0.948173421291827</v>
      </c>
      <c r="O2723" s="19" t="n">
        <v>0.87811606020394</v>
      </c>
      <c r="P2723" s="19" t="n">
        <v>0.936849452477772</v>
      </c>
      <c r="Q2723" s="17" t="s">
        <v>29</v>
      </c>
      <c r="R2723" s="5" t="str">
        <f aca="false">IF(OR(Q2723="Steel plate",Q2723="Concrete jacket"),"Steel plate or jacket",Q2723)</f>
        <v>Monitor</v>
      </c>
      <c r="S2723" s="5" t="str">
        <f aca="false">IF(O2723&lt;='Tree rules'!$C$4,IF(N2723&lt;='Tree rules'!$C$5,IF(P2723&lt;='Tree rules'!$C$7,"Monitor","Polymer laminate"),IF(P2723&lt;='Tree rules'!$C$8,"Seal cracks","Polymer laminate")),IF(O2723&lt;='Tree rules'!$C$6,IF(P2723&lt;='Tree rules'!$C$9,"Polymer laminate","Steel plate or jacket"),IF(L2723&lt;='Tree rules'!$C$10,"Steel plate or jacket","Polymer laminate")))</f>
        <v>Monitor</v>
      </c>
      <c r="T2723" s="5" t="str">
        <f aca="false">IF(S2723=R2723,"Yes","No")</f>
        <v>Yes</v>
      </c>
    </row>
    <row r="2724" customFormat="false" ht="15" hidden="false" customHeight="false" outlineLevel="0" collapsed="false">
      <c r="A2724" s="15" t="n">
        <v>9084</v>
      </c>
      <c r="B2724" s="16" t="n">
        <v>7.96413777101291</v>
      </c>
      <c r="C2724" s="15" t="n">
        <v>300</v>
      </c>
      <c r="D2724" s="15" t="n">
        <v>800</v>
      </c>
      <c r="E2724" s="15" t="n">
        <v>20</v>
      </c>
      <c r="F2724" s="16" t="n">
        <v>0.557019974040743</v>
      </c>
      <c r="G2724" s="17" t="s">
        <v>101</v>
      </c>
      <c r="H2724" s="18" t="n">
        <v>0.3</v>
      </c>
      <c r="I2724" s="18" t="n">
        <v>1</v>
      </c>
      <c r="J2724" s="19" t="n">
        <v>0.882488089652522</v>
      </c>
      <c r="K2724" s="19" t="n">
        <v>0.50226901512214</v>
      </c>
      <c r="L2724" s="16" t="n">
        <v>10.5906087380491</v>
      </c>
      <c r="M2724" s="19" t="n">
        <v>0.716263167890175</v>
      </c>
      <c r="N2724" s="19" t="n">
        <v>0.559667370760787</v>
      </c>
      <c r="O2724" s="19" t="n">
        <v>0.882488089652522</v>
      </c>
      <c r="P2724" s="19" t="n">
        <v>0.397343523277246</v>
      </c>
      <c r="Q2724" s="17" t="s">
        <v>29</v>
      </c>
      <c r="R2724" s="5" t="str">
        <f aca="false">IF(OR(Q2724="Steel plate",Q2724="Concrete jacket"),"Steel plate or jacket",Q2724)</f>
        <v>Monitor</v>
      </c>
      <c r="S2724" s="5" t="str">
        <f aca="false">IF(O2724&lt;='Tree rules'!$C$4,IF(N2724&lt;='Tree rules'!$C$5,IF(P2724&lt;='Tree rules'!$C$7,"Monitor","Polymer laminate"),IF(P2724&lt;='Tree rules'!$C$8,"Seal cracks","Polymer laminate")),IF(O2724&lt;='Tree rules'!$C$6,IF(P2724&lt;='Tree rules'!$C$9,"Polymer laminate","Steel plate or jacket"),IF(L2724&lt;='Tree rules'!$C$10,"Steel plate or jacket","Polymer laminate")))</f>
        <v>Monitor</v>
      </c>
      <c r="T2724" s="5" t="str">
        <f aca="false">IF(S2724=R2724,"Yes","No")</f>
        <v>Yes</v>
      </c>
    </row>
    <row r="2725" customFormat="false" ht="15" hidden="false" customHeight="false" outlineLevel="0" collapsed="false">
      <c r="A2725" s="15" t="n">
        <v>9097</v>
      </c>
      <c r="B2725" s="16" t="n">
        <v>3.33748934356995</v>
      </c>
      <c r="C2725" s="15" t="n">
        <v>230</v>
      </c>
      <c r="D2725" s="15" t="n">
        <v>300</v>
      </c>
      <c r="E2725" s="15" t="n">
        <v>30</v>
      </c>
      <c r="F2725" s="16" t="n">
        <v>0.688332522525665</v>
      </c>
      <c r="G2725" s="17" t="s">
        <v>103</v>
      </c>
      <c r="H2725" s="18" t="n">
        <v>0.2</v>
      </c>
      <c r="I2725" s="18" t="n">
        <v>2</v>
      </c>
      <c r="J2725" s="19" t="n">
        <v>0.987437114186233</v>
      </c>
      <c r="K2725" s="19" t="n">
        <v>0.497837435051744</v>
      </c>
      <c r="L2725" s="16" t="n">
        <v>13.1397218250786</v>
      </c>
      <c r="M2725" s="19" t="n">
        <v>0.415721439610908</v>
      </c>
      <c r="N2725" s="19" t="n">
        <v>2.18509776881836</v>
      </c>
      <c r="O2725" s="19" t="n">
        <v>1.4832910681711</v>
      </c>
      <c r="P2725" s="19" t="n">
        <v>0.861473642196124</v>
      </c>
      <c r="Q2725" s="17" t="s">
        <v>31</v>
      </c>
      <c r="R2725" s="5" t="str">
        <f aca="false">IF(OR(Q2725="Steel plate",Q2725="Concrete jacket"),"Steel plate or jacket",Q2725)</f>
        <v>Polymer laminate</v>
      </c>
      <c r="S2725" s="5" t="str">
        <f aca="false">IF(O2725&lt;='Tree rules'!$C$4,IF(N2725&lt;='Tree rules'!$C$5,IF(P2725&lt;='Tree rules'!$C$7,"Monitor","Polymer laminate"),IF(P2725&lt;='Tree rules'!$C$8,"Seal cracks","Polymer laminate")),IF(O2725&lt;='Tree rules'!$C$6,IF(P2725&lt;='Tree rules'!$C$9,"Polymer laminate","Steel plate or jacket"),IF(L2725&lt;='Tree rules'!$C$10,"Steel plate or jacket","Polymer laminate")))</f>
        <v>Steel plate or jacket</v>
      </c>
      <c r="T2725" s="5" t="str">
        <f aca="false">IF(S2725=R2725,"Yes","No")</f>
        <v>No</v>
      </c>
    </row>
    <row r="2726" customFormat="false" ht="15" hidden="false" customHeight="false" outlineLevel="0" collapsed="false">
      <c r="A2726" s="15" t="n">
        <v>9100</v>
      </c>
      <c r="B2726" s="16" t="n">
        <v>6.9202058641179</v>
      </c>
      <c r="C2726" s="15" t="n">
        <v>300</v>
      </c>
      <c r="D2726" s="15" t="n">
        <v>550</v>
      </c>
      <c r="E2726" s="15" t="n">
        <v>30</v>
      </c>
      <c r="F2726" s="16" t="n">
        <v>0.531909867274462</v>
      </c>
      <c r="G2726" s="17" t="s">
        <v>103</v>
      </c>
      <c r="H2726" s="18" t="n">
        <v>0.2</v>
      </c>
      <c r="I2726" s="18" t="n">
        <v>1</v>
      </c>
      <c r="J2726" s="19" t="n">
        <v>0.855986785455621</v>
      </c>
      <c r="K2726" s="19" t="n">
        <v>0.630901923505576</v>
      </c>
      <c r="L2726" s="16" t="n">
        <v>13.7305671907101</v>
      </c>
      <c r="M2726" s="19" t="n">
        <v>0.289486830760851</v>
      </c>
      <c r="N2726" s="19" t="n">
        <v>0.967133424369672</v>
      </c>
      <c r="O2726" s="19" t="n">
        <v>0.855986785455621</v>
      </c>
      <c r="P2726" s="19" t="n">
        <v>0.99909113238908</v>
      </c>
      <c r="Q2726" s="17" t="s">
        <v>29</v>
      </c>
      <c r="R2726" s="5" t="str">
        <f aca="false">IF(OR(Q2726="Steel plate",Q2726="Concrete jacket"),"Steel plate or jacket",Q2726)</f>
        <v>Monitor</v>
      </c>
      <c r="S2726" s="5" t="str">
        <f aca="false">IF(O2726&lt;='Tree rules'!$C$4,IF(N2726&lt;='Tree rules'!$C$5,IF(P2726&lt;='Tree rules'!$C$7,"Monitor","Polymer laminate"),IF(P2726&lt;='Tree rules'!$C$8,"Seal cracks","Polymer laminate")),IF(O2726&lt;='Tree rules'!$C$6,IF(P2726&lt;='Tree rules'!$C$9,"Polymer laminate","Steel plate or jacket"),IF(L2726&lt;='Tree rules'!$C$10,"Steel plate or jacket","Polymer laminate")))</f>
        <v>Polymer laminate</v>
      </c>
      <c r="T2726" s="5" t="str">
        <f aca="false">IF(S2726=R2726,"Yes","No")</f>
        <v>No</v>
      </c>
    </row>
    <row r="2727" customFormat="false" ht="15" hidden="false" customHeight="false" outlineLevel="0" collapsed="false">
      <c r="A2727" s="15" t="n">
        <v>9101</v>
      </c>
      <c r="B2727" s="16" t="n">
        <v>5.79740858022257</v>
      </c>
      <c r="C2727" s="15" t="n">
        <v>230</v>
      </c>
      <c r="D2727" s="15" t="n">
        <v>525</v>
      </c>
      <c r="E2727" s="15" t="n">
        <v>20</v>
      </c>
      <c r="F2727" s="16" t="n">
        <v>0.730006099046008</v>
      </c>
      <c r="G2727" s="17" t="s">
        <v>103</v>
      </c>
      <c r="H2727" s="18" t="n">
        <v>0.2</v>
      </c>
      <c r="I2727" s="18" t="n">
        <v>1</v>
      </c>
      <c r="J2727" s="19" t="n">
        <v>0.856095016439366</v>
      </c>
      <c r="K2727" s="19" t="n">
        <v>0.495393716562606</v>
      </c>
      <c r="L2727" s="16" t="n">
        <v>12.1031494367903</v>
      </c>
      <c r="M2727" s="19" t="n">
        <v>0.69495030758871</v>
      </c>
      <c r="N2727" s="19" t="n">
        <v>0.780273248260192</v>
      </c>
      <c r="O2727" s="19" t="n">
        <v>0.856095016439367</v>
      </c>
      <c r="P2727" s="19" t="n">
        <v>0.512014098214381</v>
      </c>
      <c r="Q2727" s="17" t="s">
        <v>29</v>
      </c>
      <c r="R2727" s="5" t="str">
        <f aca="false">IF(OR(Q2727="Steel plate",Q2727="Concrete jacket"),"Steel plate or jacket",Q2727)</f>
        <v>Monitor</v>
      </c>
      <c r="S2727" s="5" t="str">
        <f aca="false">IF(O2727&lt;='Tree rules'!$C$4,IF(N2727&lt;='Tree rules'!$C$5,IF(P2727&lt;='Tree rules'!$C$7,"Monitor","Polymer laminate"),IF(P2727&lt;='Tree rules'!$C$8,"Seal cracks","Polymer laminate")),IF(O2727&lt;='Tree rules'!$C$6,IF(P2727&lt;='Tree rules'!$C$9,"Polymer laminate","Steel plate or jacket"),IF(L2727&lt;='Tree rules'!$C$10,"Steel plate or jacket","Polymer laminate")))</f>
        <v>Monitor</v>
      </c>
      <c r="T2727" s="5" t="str">
        <f aca="false">IF(S2727=R2727,"Yes","No")</f>
        <v>Yes</v>
      </c>
    </row>
    <row r="2728" customFormat="false" ht="15" hidden="false" customHeight="false" outlineLevel="0" collapsed="false">
      <c r="A2728" s="15" t="n">
        <v>9106</v>
      </c>
      <c r="B2728" s="16" t="n">
        <v>6.68814733775942</v>
      </c>
      <c r="C2728" s="15" t="n">
        <v>300</v>
      </c>
      <c r="D2728" s="15" t="n">
        <v>650</v>
      </c>
      <c r="E2728" s="15" t="n">
        <v>25</v>
      </c>
      <c r="F2728" s="16" t="n">
        <v>0.695812326376477</v>
      </c>
      <c r="G2728" s="17" t="s">
        <v>101</v>
      </c>
      <c r="H2728" s="18" t="n">
        <v>0.3</v>
      </c>
      <c r="I2728" s="18" t="n">
        <v>1.5</v>
      </c>
      <c r="J2728" s="19" t="n">
        <v>0.967122495414628</v>
      </c>
      <c r="K2728" s="19" t="n">
        <v>0.454248227686859</v>
      </c>
      <c r="L2728" s="16" t="n">
        <v>11.1098792986037</v>
      </c>
      <c r="M2728" s="19" t="n">
        <v>0.85044871305688</v>
      </c>
      <c r="N2728" s="19" t="n">
        <v>0.820326879537355</v>
      </c>
      <c r="O2728" s="19" t="n">
        <v>1.23102690337285</v>
      </c>
      <c r="P2728" s="19" t="n">
        <v>0.454771788820112</v>
      </c>
      <c r="Q2728" s="17" t="s">
        <v>31</v>
      </c>
      <c r="R2728" s="5" t="str">
        <f aca="false">IF(OR(Q2728="Steel plate",Q2728="Concrete jacket"),"Steel plate or jacket",Q2728)</f>
        <v>Polymer laminate</v>
      </c>
      <c r="S2728" s="5" t="str">
        <f aca="false">IF(O2728&lt;='Tree rules'!$C$4,IF(N2728&lt;='Tree rules'!$C$5,IF(P2728&lt;='Tree rules'!$C$7,"Monitor","Polymer laminate"),IF(P2728&lt;='Tree rules'!$C$8,"Seal cracks","Polymer laminate")),IF(O2728&lt;='Tree rules'!$C$6,IF(P2728&lt;='Tree rules'!$C$9,"Polymer laminate","Steel plate or jacket"),IF(L2728&lt;='Tree rules'!$C$10,"Steel plate or jacket","Polymer laminate")))</f>
        <v>Polymer laminate</v>
      </c>
      <c r="T2728" s="5" t="str">
        <f aca="false">IF(S2728=R2728,"Yes","No")</f>
        <v>Yes</v>
      </c>
    </row>
    <row r="2729" customFormat="false" ht="15" hidden="false" customHeight="false" outlineLevel="0" collapsed="false">
      <c r="A2729" s="15" t="n">
        <v>9108</v>
      </c>
      <c r="B2729" s="16" t="n">
        <v>5.03554461068876</v>
      </c>
      <c r="C2729" s="15" t="n">
        <v>230</v>
      </c>
      <c r="D2729" s="15" t="n">
        <v>450</v>
      </c>
      <c r="E2729" s="15" t="n">
        <v>20</v>
      </c>
      <c r="F2729" s="16" t="n">
        <v>0.649145274956135</v>
      </c>
      <c r="G2729" s="17" t="s">
        <v>101</v>
      </c>
      <c r="H2729" s="18" t="n">
        <v>0.3</v>
      </c>
      <c r="I2729" s="18" t="n">
        <v>1</v>
      </c>
      <c r="J2729" s="19" t="n">
        <v>0.919444712193253</v>
      </c>
      <c r="K2729" s="19" t="n">
        <v>0.510340866741003</v>
      </c>
      <c r="L2729" s="16" t="n">
        <v>12.464219333388</v>
      </c>
      <c r="M2729" s="19" t="n">
        <v>0.339408373151387</v>
      </c>
      <c r="N2729" s="19" t="n">
        <v>0.688898959262456</v>
      </c>
      <c r="O2729" s="19" t="n">
        <v>0.919444712193253</v>
      </c>
      <c r="P2729" s="19" t="n">
        <v>0.974641551318935</v>
      </c>
      <c r="Q2729" s="17" t="s">
        <v>29</v>
      </c>
      <c r="R2729" s="5" t="str">
        <f aca="false">IF(OR(Q2729="Steel plate",Q2729="Concrete jacket"),"Steel plate or jacket",Q2729)</f>
        <v>Monitor</v>
      </c>
      <c r="S2729" s="5" t="str">
        <f aca="false">IF(O2729&lt;='Tree rules'!$C$4,IF(N2729&lt;='Tree rules'!$C$5,IF(P2729&lt;='Tree rules'!$C$7,"Monitor","Polymer laminate"),IF(P2729&lt;='Tree rules'!$C$8,"Seal cracks","Polymer laminate")),IF(O2729&lt;='Tree rules'!$C$6,IF(P2729&lt;='Tree rules'!$C$9,"Polymer laminate","Steel plate or jacket"),IF(L2729&lt;='Tree rules'!$C$10,"Steel plate or jacket","Polymer laminate")))</f>
        <v>Polymer laminate</v>
      </c>
      <c r="T2729" s="5" t="str">
        <f aca="false">IF(S2729=R2729,"Yes","No")</f>
        <v>No</v>
      </c>
    </row>
    <row r="2730" customFormat="false" ht="15" hidden="false" customHeight="false" outlineLevel="0" collapsed="false">
      <c r="A2730" s="15" t="n">
        <v>9112</v>
      </c>
      <c r="B2730" s="16" t="n">
        <v>7.56779473321797</v>
      </c>
      <c r="C2730" s="15" t="n">
        <v>230</v>
      </c>
      <c r="D2730" s="15" t="n">
        <v>725</v>
      </c>
      <c r="E2730" s="15" t="n">
        <v>20</v>
      </c>
      <c r="F2730" s="16" t="n">
        <v>0.605277628974978</v>
      </c>
      <c r="G2730" s="17" t="s">
        <v>103</v>
      </c>
      <c r="H2730" s="18" t="n">
        <v>0.2</v>
      </c>
      <c r="I2730" s="18" t="n">
        <v>1</v>
      </c>
      <c r="J2730" s="19" t="n">
        <v>0.919371611261878</v>
      </c>
      <c r="K2730" s="19" t="n">
        <v>0.632513212138177</v>
      </c>
      <c r="L2730" s="16" t="n">
        <v>11.1784264892437</v>
      </c>
      <c r="M2730" s="19" t="n">
        <v>0.384831992816118</v>
      </c>
      <c r="N2730" s="19" t="n">
        <v>0.975501954723778</v>
      </c>
      <c r="O2730" s="19" t="n">
        <v>0.919371611261878</v>
      </c>
      <c r="P2730" s="19" t="n">
        <v>0.89601838966003</v>
      </c>
      <c r="Q2730" s="17" t="s">
        <v>29</v>
      </c>
      <c r="R2730" s="5" t="str">
        <f aca="false">IF(OR(Q2730="Steel plate",Q2730="Concrete jacket"),"Steel plate or jacket",Q2730)</f>
        <v>Monitor</v>
      </c>
      <c r="S2730" s="5" t="str">
        <f aca="false">IF(O2730&lt;='Tree rules'!$C$4,IF(N2730&lt;='Tree rules'!$C$5,IF(P2730&lt;='Tree rules'!$C$7,"Monitor","Polymer laminate"),IF(P2730&lt;='Tree rules'!$C$8,"Seal cracks","Polymer laminate")),IF(O2730&lt;='Tree rules'!$C$6,IF(P2730&lt;='Tree rules'!$C$9,"Polymer laminate","Steel plate or jacket"),IF(L2730&lt;='Tree rules'!$C$10,"Steel plate or jacket","Polymer laminate")))</f>
        <v>Monitor</v>
      </c>
      <c r="T2730" s="5" t="str">
        <f aca="false">IF(S2730=R2730,"Yes","No")</f>
        <v>Yes</v>
      </c>
    </row>
    <row r="2731" customFormat="false" ht="15" hidden="false" customHeight="false" outlineLevel="0" collapsed="false">
      <c r="A2731" s="15" t="n">
        <v>9118</v>
      </c>
      <c r="B2731" s="16" t="n">
        <v>7.45938849970247</v>
      </c>
      <c r="C2731" s="15" t="n">
        <v>300</v>
      </c>
      <c r="D2731" s="15" t="n">
        <v>650</v>
      </c>
      <c r="E2731" s="15" t="n">
        <v>20</v>
      </c>
      <c r="F2731" s="16" t="n">
        <v>0.713592879861395</v>
      </c>
      <c r="G2731" s="17" t="s">
        <v>102</v>
      </c>
      <c r="H2731" s="18" t="n">
        <v>0.1</v>
      </c>
      <c r="I2731" s="18" t="n">
        <v>2</v>
      </c>
      <c r="J2731" s="19" t="n">
        <v>0.858275868643397</v>
      </c>
      <c r="K2731" s="19" t="n">
        <v>0.406816451561251</v>
      </c>
      <c r="L2731" s="16" t="n">
        <v>12.7076465071592</v>
      </c>
      <c r="M2731" s="19" t="n">
        <v>0.881912745160691</v>
      </c>
      <c r="N2731" s="19" t="n">
        <v>3.40966530132851</v>
      </c>
      <c r="O2731" s="19" t="n">
        <v>1.36739099394464</v>
      </c>
      <c r="P2731" s="19" t="n">
        <v>0.51070230049897</v>
      </c>
      <c r="Q2731" s="17" t="s">
        <v>104</v>
      </c>
      <c r="R2731" s="5" t="str">
        <f aca="false">IF(OR(Q2731="Steel plate",Q2731="Concrete jacket"),"Steel plate or jacket",Q2731)</f>
        <v>Steel plate or jacket</v>
      </c>
      <c r="S2731" s="5" t="str">
        <f aca="false">IF(O2731&lt;='Tree rules'!$C$4,IF(N2731&lt;='Tree rules'!$C$5,IF(P2731&lt;='Tree rules'!$C$7,"Monitor","Polymer laminate"),IF(P2731&lt;='Tree rules'!$C$8,"Seal cracks","Polymer laminate")),IF(O2731&lt;='Tree rules'!$C$6,IF(P2731&lt;='Tree rules'!$C$9,"Polymer laminate","Steel plate or jacket"),IF(L2731&lt;='Tree rules'!$C$10,"Steel plate or jacket","Polymer laminate")))</f>
        <v>Steel plate or jacket</v>
      </c>
      <c r="T2731" s="5" t="str">
        <f aca="false">IF(S2731=R2731,"Yes","No")</f>
        <v>Yes</v>
      </c>
    </row>
    <row r="2732" customFormat="false" ht="15" hidden="false" customHeight="false" outlineLevel="0" collapsed="false">
      <c r="A2732" s="15" t="n">
        <v>9123</v>
      </c>
      <c r="B2732" s="16" t="n">
        <v>3.7411401800765</v>
      </c>
      <c r="C2732" s="15" t="n">
        <v>230</v>
      </c>
      <c r="D2732" s="15" t="n">
        <v>375</v>
      </c>
      <c r="E2732" s="15" t="n">
        <v>25</v>
      </c>
      <c r="F2732" s="16" t="n">
        <v>0.835418868126524</v>
      </c>
      <c r="G2732" s="17" t="s">
        <v>101</v>
      </c>
      <c r="H2732" s="18" t="n">
        <v>0.3</v>
      </c>
      <c r="I2732" s="18" t="n">
        <v>1</v>
      </c>
      <c r="J2732" s="19" t="n">
        <v>0.988381672644891</v>
      </c>
      <c r="K2732" s="19" t="n">
        <v>0.416160952688802</v>
      </c>
      <c r="L2732" s="16" t="n">
        <v>11.4407956577263</v>
      </c>
      <c r="M2732" s="19" t="n">
        <v>0.90698527738658</v>
      </c>
      <c r="N2732" s="19" t="n">
        <v>0.865778782612381</v>
      </c>
      <c r="O2732" s="19" t="n">
        <v>0.988381672644891</v>
      </c>
      <c r="P2732" s="19" t="n">
        <v>0.374700685993466</v>
      </c>
      <c r="Q2732" s="17" t="s">
        <v>29</v>
      </c>
      <c r="R2732" s="5" t="str">
        <f aca="false">IF(OR(Q2732="Steel plate",Q2732="Concrete jacket"),"Steel plate or jacket",Q2732)</f>
        <v>Monitor</v>
      </c>
      <c r="S2732" s="5" t="str">
        <f aca="false">IF(O2732&lt;='Tree rules'!$C$4,IF(N2732&lt;='Tree rules'!$C$5,IF(P2732&lt;='Tree rules'!$C$7,"Monitor","Polymer laminate"),IF(P2732&lt;='Tree rules'!$C$8,"Seal cracks","Polymer laminate")),IF(O2732&lt;='Tree rules'!$C$6,IF(P2732&lt;='Tree rules'!$C$9,"Polymer laminate","Steel plate or jacket"),IF(L2732&lt;='Tree rules'!$C$10,"Steel plate or jacket","Polymer laminate")))</f>
        <v>Monitor</v>
      </c>
      <c r="T2732" s="5" t="str">
        <f aca="false">IF(S2732=R2732,"Yes","No")</f>
        <v>Yes</v>
      </c>
    </row>
    <row r="2733" customFormat="false" ht="15" hidden="false" customHeight="false" outlineLevel="0" collapsed="false">
      <c r="A2733" s="15" t="n">
        <v>9129</v>
      </c>
      <c r="B2733" s="16" t="n">
        <v>5.93055770241499</v>
      </c>
      <c r="C2733" s="15" t="n">
        <v>230</v>
      </c>
      <c r="D2733" s="15" t="n">
        <v>550</v>
      </c>
      <c r="E2733" s="15" t="n">
        <v>30</v>
      </c>
      <c r="F2733" s="16" t="n">
        <v>0.693795479053647</v>
      </c>
      <c r="G2733" s="17" t="s">
        <v>101</v>
      </c>
      <c r="H2733" s="18" t="n">
        <v>0.3</v>
      </c>
      <c r="I2733" s="18" t="n">
        <v>2</v>
      </c>
      <c r="J2733" s="19" t="n">
        <v>0.995121630911894</v>
      </c>
      <c r="K2733" s="19" t="n">
        <v>0.59513998807436</v>
      </c>
      <c r="L2733" s="16" t="n">
        <v>11.7669795682837</v>
      </c>
      <c r="M2733" s="19" t="n">
        <v>0.463828168945682</v>
      </c>
      <c r="N2733" s="19" t="n">
        <v>0.935940708139605</v>
      </c>
      <c r="O2733" s="19" t="n">
        <v>1.39800658627035</v>
      </c>
      <c r="P2733" s="19" t="n">
        <v>0.918338970085115</v>
      </c>
      <c r="Q2733" s="17" t="s">
        <v>31</v>
      </c>
      <c r="R2733" s="5" t="str">
        <f aca="false">IF(OR(Q2733="Steel plate",Q2733="Concrete jacket"),"Steel plate or jacket",Q2733)</f>
        <v>Polymer laminate</v>
      </c>
      <c r="S2733" s="5" t="str">
        <f aca="false">IF(O2733&lt;='Tree rules'!$C$4,IF(N2733&lt;='Tree rules'!$C$5,IF(P2733&lt;='Tree rules'!$C$7,"Monitor","Polymer laminate"),IF(P2733&lt;='Tree rules'!$C$8,"Seal cracks","Polymer laminate")),IF(O2733&lt;='Tree rules'!$C$6,IF(P2733&lt;='Tree rules'!$C$9,"Polymer laminate","Steel plate or jacket"),IF(L2733&lt;='Tree rules'!$C$10,"Steel plate or jacket","Polymer laminate")))</f>
        <v>Steel plate or jacket</v>
      </c>
      <c r="T2733" s="5" t="str">
        <f aca="false">IF(S2733=R2733,"Yes","No")</f>
        <v>No</v>
      </c>
    </row>
    <row r="2734" customFormat="false" ht="15" hidden="false" customHeight="false" outlineLevel="0" collapsed="false">
      <c r="A2734" s="15" t="n">
        <v>9130</v>
      </c>
      <c r="B2734" s="16" t="n">
        <v>6.87207647692919</v>
      </c>
      <c r="C2734" s="15" t="n">
        <v>300</v>
      </c>
      <c r="D2734" s="15" t="n">
        <v>625</v>
      </c>
      <c r="E2734" s="15" t="n">
        <v>25</v>
      </c>
      <c r="F2734" s="16" t="n">
        <v>0.725960174139756</v>
      </c>
      <c r="G2734" s="17" t="s">
        <v>101</v>
      </c>
      <c r="H2734" s="18" t="n">
        <v>0.3</v>
      </c>
      <c r="I2734" s="18" t="n">
        <v>2</v>
      </c>
      <c r="J2734" s="19" t="n">
        <v>0.895813607870926</v>
      </c>
      <c r="K2734" s="19" t="n">
        <v>0.51659854419747</v>
      </c>
      <c r="L2734" s="16" t="n">
        <v>11.9100112251806</v>
      </c>
      <c r="M2734" s="19" t="n">
        <v>0.603931081295474</v>
      </c>
      <c r="N2734" s="19" t="n">
        <v>0.93057882933161</v>
      </c>
      <c r="O2734" s="19" t="n">
        <v>1.32885121004345</v>
      </c>
      <c r="P2734" s="19" t="n">
        <v>0.724380792418507</v>
      </c>
      <c r="Q2734" s="17" t="s">
        <v>104</v>
      </c>
      <c r="R2734" s="5" t="str">
        <f aca="false">IF(OR(Q2734="Steel plate",Q2734="Concrete jacket"),"Steel plate or jacket",Q2734)</f>
        <v>Steel plate or jacket</v>
      </c>
      <c r="S2734" s="5" t="str">
        <f aca="false">IF(O2734&lt;='Tree rules'!$C$4,IF(N2734&lt;='Tree rules'!$C$5,IF(P2734&lt;='Tree rules'!$C$7,"Monitor","Polymer laminate"),IF(P2734&lt;='Tree rules'!$C$8,"Seal cracks","Polymer laminate")),IF(O2734&lt;='Tree rules'!$C$6,IF(P2734&lt;='Tree rules'!$C$9,"Polymer laminate","Steel plate or jacket"),IF(L2734&lt;='Tree rules'!$C$10,"Steel plate or jacket","Polymer laminate")))</f>
        <v>Polymer laminate</v>
      </c>
      <c r="T2734" s="5" t="str">
        <f aca="false">IF(S2734=R2734,"Yes","No")</f>
        <v>No</v>
      </c>
    </row>
    <row r="2735" customFormat="false" ht="15" hidden="false" customHeight="false" outlineLevel="0" collapsed="false">
      <c r="A2735" s="15" t="n">
        <v>9134</v>
      </c>
      <c r="B2735" s="16" t="n">
        <v>4.18525006861495</v>
      </c>
      <c r="C2735" s="15" t="n">
        <v>230</v>
      </c>
      <c r="D2735" s="15" t="n">
        <v>400</v>
      </c>
      <c r="E2735" s="15" t="n">
        <v>25</v>
      </c>
      <c r="F2735" s="16" t="n">
        <v>0.740832460684402</v>
      </c>
      <c r="G2735" s="17" t="s">
        <v>103</v>
      </c>
      <c r="H2735" s="18" t="n">
        <v>0.2</v>
      </c>
      <c r="I2735" s="18" t="n">
        <v>1.5</v>
      </c>
      <c r="J2735" s="19" t="n">
        <v>0.984911835344219</v>
      </c>
      <c r="K2735" s="19" t="n">
        <v>0.554988441439115</v>
      </c>
      <c r="L2735" s="16" t="n">
        <v>11.8227403068219</v>
      </c>
      <c r="M2735" s="19" t="n">
        <v>0.332647837490183</v>
      </c>
      <c r="N2735" s="19" t="n">
        <v>1.37952304304914</v>
      </c>
      <c r="O2735" s="19" t="n">
        <v>1.20406041079002</v>
      </c>
      <c r="P2735" s="19" t="n">
        <v>1.14873937544324</v>
      </c>
      <c r="Q2735" s="17" t="s">
        <v>31</v>
      </c>
      <c r="R2735" s="5" t="str">
        <f aca="false">IF(OR(Q2735="Steel plate",Q2735="Concrete jacket"),"Steel plate or jacket",Q2735)</f>
        <v>Polymer laminate</v>
      </c>
      <c r="S2735" s="5" t="str">
        <f aca="false">IF(O2735&lt;='Tree rules'!$C$4,IF(N2735&lt;='Tree rules'!$C$5,IF(P2735&lt;='Tree rules'!$C$7,"Monitor","Polymer laminate"),IF(P2735&lt;='Tree rules'!$C$8,"Seal cracks","Polymer laminate")),IF(O2735&lt;='Tree rules'!$C$6,IF(P2735&lt;='Tree rules'!$C$9,"Polymer laminate","Steel plate or jacket"),IF(L2735&lt;='Tree rules'!$C$10,"Steel plate or jacket","Polymer laminate")))</f>
        <v>Polymer laminate</v>
      </c>
      <c r="T2735" s="5" t="str">
        <f aca="false">IF(S2735=R2735,"Yes","No")</f>
        <v>Yes</v>
      </c>
    </row>
    <row r="2736" customFormat="false" ht="15" hidden="false" customHeight="false" outlineLevel="0" collapsed="false">
      <c r="A2736" s="15" t="n">
        <v>9137</v>
      </c>
      <c r="B2736" s="16" t="n">
        <v>7.74790243624028</v>
      </c>
      <c r="C2736" s="15" t="n">
        <v>230</v>
      </c>
      <c r="D2736" s="15" t="n">
        <v>700</v>
      </c>
      <c r="E2736" s="15" t="n">
        <v>25</v>
      </c>
      <c r="F2736" s="16" t="n">
        <v>0.628486127018497</v>
      </c>
      <c r="G2736" s="17" t="s">
        <v>101</v>
      </c>
      <c r="H2736" s="18" t="n">
        <v>0.3</v>
      </c>
      <c r="I2736" s="18" t="n">
        <v>1</v>
      </c>
      <c r="J2736" s="19" t="n">
        <v>0.867760027726806</v>
      </c>
      <c r="K2736" s="19" t="n">
        <v>0.512777479186029</v>
      </c>
      <c r="L2736" s="16" t="n">
        <v>11.8832859451538</v>
      </c>
      <c r="M2736" s="19" t="n">
        <v>0.951178181071754</v>
      </c>
      <c r="N2736" s="19" t="n">
        <v>0.531244310117768</v>
      </c>
      <c r="O2736" s="19" t="n">
        <v>0.867760027726806</v>
      </c>
      <c r="P2736" s="19" t="n">
        <v>0.345830579432276</v>
      </c>
      <c r="Q2736" s="17" t="s">
        <v>29</v>
      </c>
      <c r="R2736" s="5" t="str">
        <f aca="false">IF(OR(Q2736="Steel plate",Q2736="Concrete jacket"),"Steel plate or jacket",Q2736)</f>
        <v>Monitor</v>
      </c>
      <c r="S2736" s="5" t="str">
        <f aca="false">IF(O2736&lt;='Tree rules'!$C$4,IF(N2736&lt;='Tree rules'!$C$5,IF(P2736&lt;='Tree rules'!$C$7,"Monitor","Polymer laminate"),IF(P2736&lt;='Tree rules'!$C$8,"Seal cracks","Polymer laminate")),IF(O2736&lt;='Tree rules'!$C$6,IF(P2736&lt;='Tree rules'!$C$9,"Polymer laminate","Steel plate or jacket"),IF(L2736&lt;='Tree rules'!$C$10,"Steel plate or jacket","Polymer laminate")))</f>
        <v>Monitor</v>
      </c>
      <c r="T2736" s="5" t="str">
        <f aca="false">IF(S2736=R2736,"Yes","No")</f>
        <v>Yes</v>
      </c>
    </row>
    <row r="2737" customFormat="false" ht="15" hidden="false" customHeight="false" outlineLevel="0" collapsed="false">
      <c r="A2737" s="15" t="n">
        <v>9142</v>
      </c>
      <c r="B2737" s="16" t="n">
        <v>5.01418835888648</v>
      </c>
      <c r="C2737" s="15" t="n">
        <v>230</v>
      </c>
      <c r="D2737" s="15" t="n">
        <v>450</v>
      </c>
      <c r="E2737" s="15" t="n">
        <v>20</v>
      </c>
      <c r="F2737" s="16" t="n">
        <v>0.679557138998441</v>
      </c>
      <c r="G2737" s="17" t="s">
        <v>103</v>
      </c>
      <c r="H2737" s="18" t="n">
        <v>0.2</v>
      </c>
      <c r="I2737" s="18" t="n">
        <v>2</v>
      </c>
      <c r="J2737" s="19" t="n">
        <v>0.872505329031838</v>
      </c>
      <c r="K2737" s="19" t="n">
        <v>0.425676689502543</v>
      </c>
      <c r="L2737" s="16" t="n">
        <v>12.4731053703644</v>
      </c>
      <c r="M2737" s="19" t="n">
        <v>0.947957732430613</v>
      </c>
      <c r="N2737" s="19" t="n">
        <v>1.82493851219474</v>
      </c>
      <c r="O2737" s="19" t="n">
        <v>1.37360547802808</v>
      </c>
      <c r="P2737" s="19" t="n">
        <v>0.448056284346559</v>
      </c>
      <c r="Q2737" s="17" t="s">
        <v>31</v>
      </c>
      <c r="R2737" s="5" t="str">
        <f aca="false">IF(OR(Q2737="Steel plate",Q2737="Concrete jacket"),"Steel plate or jacket",Q2737)</f>
        <v>Polymer laminate</v>
      </c>
      <c r="S2737" s="5" t="str">
        <f aca="false">IF(O2737&lt;='Tree rules'!$C$4,IF(N2737&lt;='Tree rules'!$C$5,IF(P2737&lt;='Tree rules'!$C$7,"Monitor","Polymer laminate"),IF(P2737&lt;='Tree rules'!$C$8,"Seal cracks","Polymer laminate")),IF(O2737&lt;='Tree rules'!$C$6,IF(P2737&lt;='Tree rules'!$C$9,"Polymer laminate","Steel plate or jacket"),IF(L2737&lt;='Tree rules'!$C$10,"Steel plate or jacket","Polymer laminate")))</f>
        <v>Steel plate or jacket</v>
      </c>
      <c r="T2737" s="5" t="str">
        <f aca="false">IF(S2737=R2737,"Yes","No")</f>
        <v>No</v>
      </c>
    </row>
    <row r="2738" customFormat="false" ht="15" hidden="false" customHeight="false" outlineLevel="0" collapsed="false">
      <c r="A2738" s="15" t="n">
        <v>9143</v>
      </c>
      <c r="B2738" s="16" t="n">
        <v>5.60119366663377</v>
      </c>
      <c r="C2738" s="15" t="n">
        <v>300</v>
      </c>
      <c r="D2738" s="15" t="n">
        <v>500</v>
      </c>
      <c r="E2738" s="15" t="n">
        <v>30</v>
      </c>
      <c r="F2738" s="16" t="n">
        <v>0.738112811416104</v>
      </c>
      <c r="G2738" s="17" t="s">
        <v>101</v>
      </c>
      <c r="H2738" s="18" t="n">
        <v>0.3</v>
      </c>
      <c r="I2738" s="18" t="n">
        <v>1</v>
      </c>
      <c r="J2738" s="19" t="n">
        <v>0.940294426040638</v>
      </c>
      <c r="K2738" s="19" t="n">
        <v>0.55271400330664</v>
      </c>
      <c r="L2738" s="16" t="n">
        <v>12.3374309837748</v>
      </c>
      <c r="M2738" s="19" t="n">
        <v>0.358255352546647</v>
      </c>
      <c r="N2738" s="19" t="n">
        <v>0.653959820970357</v>
      </c>
      <c r="O2738" s="19" t="n">
        <v>0.940294426040638</v>
      </c>
      <c r="P2738" s="19" t="n">
        <v>0.968743799118569</v>
      </c>
      <c r="Q2738" s="17" t="s">
        <v>29</v>
      </c>
      <c r="R2738" s="5" t="str">
        <f aca="false">IF(OR(Q2738="Steel plate",Q2738="Concrete jacket"),"Steel plate or jacket",Q2738)</f>
        <v>Monitor</v>
      </c>
      <c r="S2738" s="5" t="str">
        <f aca="false">IF(O2738&lt;='Tree rules'!$C$4,IF(N2738&lt;='Tree rules'!$C$5,IF(P2738&lt;='Tree rules'!$C$7,"Monitor","Polymer laminate"),IF(P2738&lt;='Tree rules'!$C$8,"Seal cracks","Polymer laminate")),IF(O2738&lt;='Tree rules'!$C$6,IF(P2738&lt;='Tree rules'!$C$9,"Polymer laminate","Steel plate or jacket"),IF(L2738&lt;='Tree rules'!$C$10,"Steel plate or jacket","Polymer laminate")))</f>
        <v>Polymer laminate</v>
      </c>
      <c r="T2738" s="5" t="str">
        <f aca="false">IF(S2738=R2738,"Yes","No")</f>
        <v>No</v>
      </c>
    </row>
    <row r="2739" customFormat="false" ht="15" hidden="false" customHeight="false" outlineLevel="0" collapsed="false">
      <c r="A2739" s="15" t="n">
        <v>9148</v>
      </c>
      <c r="B2739" s="16" t="n">
        <v>6.69681039250757</v>
      </c>
      <c r="C2739" s="15" t="n">
        <v>230</v>
      </c>
      <c r="D2739" s="15" t="n">
        <v>625</v>
      </c>
      <c r="E2739" s="15" t="n">
        <v>30</v>
      </c>
      <c r="F2739" s="16" t="n">
        <v>0.603925598347216</v>
      </c>
      <c r="G2739" s="17" t="s">
        <v>101</v>
      </c>
      <c r="H2739" s="18" t="n">
        <v>0.3</v>
      </c>
      <c r="I2739" s="18" t="n">
        <v>1</v>
      </c>
      <c r="J2739" s="19" t="n">
        <v>0.863267857723915</v>
      </c>
      <c r="K2739" s="19" t="n">
        <v>0.48399513600488</v>
      </c>
      <c r="L2739" s="16" t="n">
        <v>11.5661664810148</v>
      </c>
      <c r="M2739" s="19" t="n">
        <v>0.945319005545913</v>
      </c>
      <c r="N2739" s="19" t="n">
        <v>0.486414598543757</v>
      </c>
      <c r="O2739" s="19" t="n">
        <v>0.863267857723915</v>
      </c>
      <c r="P2739" s="19" t="n">
        <v>0.296457261181994</v>
      </c>
      <c r="Q2739" s="17" t="s">
        <v>29</v>
      </c>
      <c r="R2739" s="5" t="str">
        <f aca="false">IF(OR(Q2739="Steel plate",Q2739="Concrete jacket"),"Steel plate or jacket",Q2739)</f>
        <v>Monitor</v>
      </c>
      <c r="S2739" s="5" t="str">
        <f aca="false">IF(O2739&lt;='Tree rules'!$C$4,IF(N2739&lt;='Tree rules'!$C$5,IF(P2739&lt;='Tree rules'!$C$7,"Monitor","Polymer laminate"),IF(P2739&lt;='Tree rules'!$C$8,"Seal cracks","Polymer laminate")),IF(O2739&lt;='Tree rules'!$C$6,IF(P2739&lt;='Tree rules'!$C$9,"Polymer laminate","Steel plate or jacket"),IF(L2739&lt;='Tree rules'!$C$10,"Steel plate or jacket","Polymer laminate")))</f>
        <v>Monitor</v>
      </c>
      <c r="T2739" s="5" t="str">
        <f aca="false">IF(S2739=R2739,"Yes","No")</f>
        <v>Yes</v>
      </c>
    </row>
    <row r="2740" customFormat="false" ht="15" hidden="false" customHeight="false" outlineLevel="0" collapsed="false">
      <c r="A2740" s="15" t="n">
        <v>9173</v>
      </c>
      <c r="B2740" s="16" t="n">
        <v>5.75258103268738</v>
      </c>
      <c r="C2740" s="15" t="n">
        <v>300</v>
      </c>
      <c r="D2740" s="15" t="n">
        <v>550</v>
      </c>
      <c r="E2740" s="15" t="n">
        <v>30</v>
      </c>
      <c r="F2740" s="16" t="n">
        <v>0.797864800911693</v>
      </c>
      <c r="G2740" s="17" t="s">
        <v>103</v>
      </c>
      <c r="H2740" s="18" t="n">
        <v>0.2</v>
      </c>
      <c r="I2740" s="18" t="n">
        <v>1</v>
      </c>
      <c r="J2740" s="19" t="n">
        <v>0.963790493545987</v>
      </c>
      <c r="K2740" s="19" t="n">
        <v>0.546653265034741</v>
      </c>
      <c r="L2740" s="16" t="n">
        <v>11.4138512553321</v>
      </c>
      <c r="M2740" s="19" t="n">
        <v>0.398317741127048</v>
      </c>
      <c r="N2740" s="19" t="n">
        <v>0.946840865639086</v>
      </c>
      <c r="O2740" s="19" t="n">
        <v>0.963790493545987</v>
      </c>
      <c r="P2740" s="19" t="n">
        <v>0.899796158825688</v>
      </c>
      <c r="Q2740" s="17" t="s">
        <v>29</v>
      </c>
      <c r="R2740" s="5" t="str">
        <f aca="false">IF(OR(Q2740="Steel plate",Q2740="Concrete jacket"),"Steel plate or jacket",Q2740)</f>
        <v>Monitor</v>
      </c>
      <c r="S2740" s="5" t="str">
        <f aca="false">IF(O2740&lt;='Tree rules'!$C$4,IF(N2740&lt;='Tree rules'!$C$5,IF(P2740&lt;='Tree rules'!$C$7,"Monitor","Polymer laminate"),IF(P2740&lt;='Tree rules'!$C$8,"Seal cracks","Polymer laminate")),IF(O2740&lt;='Tree rules'!$C$6,IF(P2740&lt;='Tree rules'!$C$9,"Polymer laminate","Steel plate or jacket"),IF(L2740&lt;='Tree rules'!$C$10,"Steel plate or jacket","Polymer laminate")))</f>
        <v>Monitor</v>
      </c>
      <c r="T2740" s="5" t="str">
        <f aca="false">IF(S2740=R2740,"Yes","No")</f>
        <v>Yes</v>
      </c>
    </row>
    <row r="2741" customFormat="false" ht="15" hidden="false" customHeight="false" outlineLevel="0" collapsed="false">
      <c r="A2741" s="15" t="n">
        <v>9180</v>
      </c>
      <c r="B2741" s="16" t="n">
        <v>6.57046394634828</v>
      </c>
      <c r="C2741" s="15" t="n">
        <v>230</v>
      </c>
      <c r="D2741" s="15" t="n">
        <v>625</v>
      </c>
      <c r="E2741" s="15" t="n">
        <v>30</v>
      </c>
      <c r="F2741" s="16" t="n">
        <v>0.729133371558826</v>
      </c>
      <c r="G2741" s="17" t="s">
        <v>102</v>
      </c>
      <c r="H2741" s="18" t="n">
        <v>0.1</v>
      </c>
      <c r="I2741" s="18" t="n">
        <v>1.5</v>
      </c>
      <c r="J2741" s="19" t="n">
        <v>0.988616240607779</v>
      </c>
      <c r="K2741" s="19" t="n">
        <v>0.545367614851277</v>
      </c>
      <c r="L2741" s="16" t="n">
        <v>11.6912169863848</v>
      </c>
      <c r="M2741" s="19" t="n">
        <v>0.94486294792526</v>
      </c>
      <c r="N2741" s="19" t="n">
        <v>3.05861667766218</v>
      </c>
      <c r="O2741" s="19" t="n">
        <v>1.21334472033992</v>
      </c>
      <c r="P2741" s="19" t="n">
        <v>0.421190085659961</v>
      </c>
      <c r="Q2741" s="17" t="s">
        <v>31</v>
      </c>
      <c r="R2741" s="5" t="str">
        <f aca="false">IF(OR(Q2741="Steel plate",Q2741="Concrete jacket"),"Steel plate or jacket",Q2741)</f>
        <v>Polymer laminate</v>
      </c>
      <c r="S2741" s="5" t="str">
        <f aca="false">IF(O2741&lt;='Tree rules'!$C$4,IF(N2741&lt;='Tree rules'!$C$5,IF(P2741&lt;='Tree rules'!$C$7,"Monitor","Polymer laminate"),IF(P2741&lt;='Tree rules'!$C$8,"Seal cracks","Polymer laminate")),IF(O2741&lt;='Tree rules'!$C$6,IF(P2741&lt;='Tree rules'!$C$9,"Polymer laminate","Steel plate or jacket"),IF(L2741&lt;='Tree rules'!$C$10,"Steel plate or jacket","Polymer laminate")))</f>
        <v>Polymer laminate</v>
      </c>
      <c r="T2741" s="5" t="str">
        <f aca="false">IF(S2741=R2741,"Yes","No")</f>
        <v>Yes</v>
      </c>
    </row>
    <row r="2742" customFormat="false" ht="15" hidden="false" customHeight="false" outlineLevel="0" collapsed="false">
      <c r="A2742" s="15" t="n">
        <v>9181</v>
      </c>
      <c r="B2742" s="16" t="n">
        <v>3.91232536522894</v>
      </c>
      <c r="C2742" s="15" t="n">
        <v>230</v>
      </c>
      <c r="D2742" s="15" t="n">
        <v>375</v>
      </c>
      <c r="E2742" s="15" t="n">
        <v>20</v>
      </c>
      <c r="F2742" s="16" t="n">
        <v>0.594232683721175</v>
      </c>
      <c r="G2742" s="17" t="s">
        <v>101</v>
      </c>
      <c r="H2742" s="18" t="n">
        <v>0.3</v>
      </c>
      <c r="I2742" s="18" t="n">
        <v>1</v>
      </c>
      <c r="J2742" s="19" t="n">
        <v>0.916045308093405</v>
      </c>
      <c r="K2742" s="19" t="n">
        <v>0.523676339558231</v>
      </c>
      <c r="L2742" s="16" t="n">
        <v>11.8197140943473</v>
      </c>
      <c r="M2742" s="19" t="n">
        <v>0.775352452855933</v>
      </c>
      <c r="N2742" s="19" t="n">
        <v>0.558943699351479</v>
      </c>
      <c r="O2742" s="19" t="n">
        <v>0.916045308093404</v>
      </c>
      <c r="P2742" s="19" t="n">
        <v>0.378596886633921</v>
      </c>
      <c r="Q2742" s="17" t="s">
        <v>29</v>
      </c>
      <c r="R2742" s="5" t="str">
        <f aca="false">IF(OR(Q2742="Steel plate",Q2742="Concrete jacket"),"Steel plate or jacket",Q2742)</f>
        <v>Monitor</v>
      </c>
      <c r="S2742" s="5" t="str">
        <f aca="false">IF(O2742&lt;='Tree rules'!$C$4,IF(N2742&lt;='Tree rules'!$C$5,IF(P2742&lt;='Tree rules'!$C$7,"Monitor","Polymer laminate"),IF(P2742&lt;='Tree rules'!$C$8,"Seal cracks","Polymer laminate")),IF(O2742&lt;='Tree rules'!$C$6,IF(P2742&lt;='Tree rules'!$C$9,"Polymer laminate","Steel plate or jacket"),IF(L2742&lt;='Tree rules'!$C$10,"Steel plate or jacket","Polymer laminate")))</f>
        <v>Monitor</v>
      </c>
      <c r="T2742" s="5" t="str">
        <f aca="false">IF(S2742=R2742,"Yes","No")</f>
        <v>Yes</v>
      </c>
    </row>
    <row r="2743" customFormat="false" ht="15" hidden="false" customHeight="false" outlineLevel="0" collapsed="false">
      <c r="A2743" s="15" t="n">
        <v>9182</v>
      </c>
      <c r="B2743" s="16" t="n">
        <v>4.7066911616793</v>
      </c>
      <c r="C2743" s="15" t="n">
        <v>230</v>
      </c>
      <c r="D2743" s="15" t="n">
        <v>425</v>
      </c>
      <c r="E2743" s="15" t="n">
        <v>25</v>
      </c>
      <c r="F2743" s="16" t="n">
        <v>0.724620609754306</v>
      </c>
      <c r="G2743" s="17" t="s">
        <v>103</v>
      </c>
      <c r="H2743" s="18" t="n">
        <v>0.2</v>
      </c>
      <c r="I2743" s="18" t="n">
        <v>1.5</v>
      </c>
      <c r="J2743" s="19" t="n">
        <v>0.86051860033124</v>
      </c>
      <c r="K2743" s="19" t="n">
        <v>0.584537223508541</v>
      </c>
      <c r="L2743" s="16" t="n">
        <v>12.4845919407939</v>
      </c>
      <c r="M2743" s="19" t="n">
        <v>0.893829970967775</v>
      </c>
      <c r="N2743" s="19" t="n">
        <v>1.371617129855</v>
      </c>
      <c r="O2743" s="19" t="n">
        <v>1.03927532378932</v>
      </c>
      <c r="P2743" s="19" t="n">
        <v>0.428712000019749</v>
      </c>
      <c r="Q2743" s="17" t="s">
        <v>31</v>
      </c>
      <c r="R2743" s="5" t="str">
        <f aca="false">IF(OR(Q2743="Steel plate",Q2743="Concrete jacket"),"Steel plate or jacket",Q2743)</f>
        <v>Polymer laminate</v>
      </c>
      <c r="S2743" s="5" t="str">
        <f aca="false">IF(O2743&lt;='Tree rules'!$C$4,IF(N2743&lt;='Tree rules'!$C$5,IF(P2743&lt;='Tree rules'!$C$7,"Monitor","Polymer laminate"),IF(P2743&lt;='Tree rules'!$C$8,"Seal cracks","Polymer laminate")),IF(O2743&lt;='Tree rules'!$C$6,IF(P2743&lt;='Tree rules'!$C$9,"Polymer laminate","Steel plate or jacket"),IF(L2743&lt;='Tree rules'!$C$10,"Steel plate or jacket","Polymer laminate")))</f>
        <v>Polymer laminate</v>
      </c>
      <c r="T2743" s="5" t="str">
        <f aca="false">IF(S2743=R2743,"Yes","No")</f>
        <v>Yes</v>
      </c>
    </row>
    <row r="2744" customFormat="false" ht="15" hidden="false" customHeight="false" outlineLevel="0" collapsed="false">
      <c r="A2744" s="15" t="n">
        <v>9183</v>
      </c>
      <c r="B2744" s="16" t="n">
        <v>4.86716182800078</v>
      </c>
      <c r="C2744" s="15" t="n">
        <v>230</v>
      </c>
      <c r="D2744" s="15" t="n">
        <v>400</v>
      </c>
      <c r="E2744" s="15" t="n">
        <v>25</v>
      </c>
      <c r="F2744" s="16" t="n">
        <v>0.552502860426148</v>
      </c>
      <c r="G2744" s="17" t="s">
        <v>101</v>
      </c>
      <c r="H2744" s="18" t="n">
        <v>0.3</v>
      </c>
      <c r="I2744" s="18" t="n">
        <v>1</v>
      </c>
      <c r="J2744" s="19" t="n">
        <v>0.850095165556392</v>
      </c>
      <c r="K2744" s="19" t="n">
        <v>0.480469106118323</v>
      </c>
      <c r="L2744" s="16" t="n">
        <v>13.6718028876426</v>
      </c>
      <c r="M2744" s="19" t="n">
        <v>0.78828022904318</v>
      </c>
      <c r="N2744" s="19" t="n">
        <v>0.504251876799505</v>
      </c>
      <c r="O2744" s="19" t="n">
        <v>0.850095165556392</v>
      </c>
      <c r="P2744" s="19" t="n">
        <v>0.347765704233088</v>
      </c>
      <c r="Q2744" s="17" t="s">
        <v>29</v>
      </c>
      <c r="R2744" s="5" t="str">
        <f aca="false">IF(OR(Q2744="Steel plate",Q2744="Concrete jacket"),"Steel plate or jacket",Q2744)</f>
        <v>Monitor</v>
      </c>
      <c r="S2744" s="5" t="str">
        <f aca="false">IF(O2744&lt;='Tree rules'!$C$4,IF(N2744&lt;='Tree rules'!$C$5,IF(P2744&lt;='Tree rules'!$C$7,"Monitor","Polymer laminate"),IF(P2744&lt;='Tree rules'!$C$8,"Seal cracks","Polymer laminate")),IF(O2744&lt;='Tree rules'!$C$6,IF(P2744&lt;='Tree rules'!$C$9,"Polymer laminate","Steel plate or jacket"),IF(L2744&lt;='Tree rules'!$C$10,"Steel plate or jacket","Polymer laminate")))</f>
        <v>Monitor</v>
      </c>
      <c r="T2744" s="5" t="str">
        <f aca="false">IF(S2744=R2744,"Yes","No")</f>
        <v>Yes</v>
      </c>
    </row>
    <row r="2745" customFormat="false" ht="15" hidden="false" customHeight="false" outlineLevel="0" collapsed="false">
      <c r="A2745" s="15" t="n">
        <v>9189</v>
      </c>
      <c r="B2745" s="16" t="n">
        <v>4.49880606638071</v>
      </c>
      <c r="C2745" s="15" t="n">
        <v>230</v>
      </c>
      <c r="D2745" s="15" t="n">
        <v>450</v>
      </c>
      <c r="E2745" s="15" t="n">
        <v>25</v>
      </c>
      <c r="F2745" s="16" t="n">
        <v>0.679557138998441</v>
      </c>
      <c r="G2745" s="17" t="s">
        <v>101</v>
      </c>
      <c r="H2745" s="18" t="n">
        <v>0.3</v>
      </c>
      <c r="I2745" s="18" t="n">
        <v>2</v>
      </c>
      <c r="J2745" s="19" t="n">
        <v>0.900950896594122</v>
      </c>
      <c r="K2745" s="19" t="n">
        <v>0.438142058018268</v>
      </c>
      <c r="L2745" s="16" t="n">
        <v>11.1910598666187</v>
      </c>
      <c r="M2745" s="19" t="n">
        <v>0.569966992433678</v>
      </c>
      <c r="N2745" s="19" t="n">
        <v>1.3475799925131</v>
      </c>
      <c r="O2745" s="19" t="n">
        <v>1.40715731318109</v>
      </c>
      <c r="P2745" s="19" t="n">
        <v>0.614611305635633</v>
      </c>
      <c r="Q2745" s="17" t="s">
        <v>31</v>
      </c>
      <c r="R2745" s="5" t="str">
        <f aca="false">IF(OR(Q2745="Steel plate",Q2745="Concrete jacket"),"Steel plate or jacket",Q2745)</f>
        <v>Polymer laminate</v>
      </c>
      <c r="S2745" s="5" t="str">
        <f aca="false">IF(O2745&lt;='Tree rules'!$C$4,IF(N2745&lt;='Tree rules'!$C$5,IF(P2745&lt;='Tree rules'!$C$7,"Monitor","Polymer laminate"),IF(P2745&lt;='Tree rules'!$C$8,"Seal cracks","Polymer laminate")),IF(O2745&lt;='Tree rules'!$C$6,IF(P2745&lt;='Tree rules'!$C$9,"Polymer laminate","Steel plate or jacket"),IF(L2745&lt;='Tree rules'!$C$10,"Steel plate or jacket","Polymer laminate")))</f>
        <v>Steel plate or jacket</v>
      </c>
      <c r="T2745" s="5" t="str">
        <f aca="false">IF(S2745=R2745,"Yes","No")</f>
        <v>No</v>
      </c>
    </row>
    <row r="2746" customFormat="false" ht="15" hidden="false" customHeight="false" outlineLevel="0" collapsed="false">
      <c r="A2746" s="15" t="n">
        <v>9191</v>
      </c>
      <c r="B2746" s="16" t="n">
        <v>5.61280705098942</v>
      </c>
      <c r="C2746" s="15" t="n">
        <v>300</v>
      </c>
      <c r="D2746" s="15" t="n">
        <v>450</v>
      </c>
      <c r="E2746" s="15" t="n">
        <v>25</v>
      </c>
      <c r="F2746" s="16" t="n">
        <v>0.557129731671096</v>
      </c>
      <c r="G2746" s="17" t="s">
        <v>101</v>
      </c>
      <c r="H2746" s="18" t="n">
        <v>0.3</v>
      </c>
      <c r="I2746" s="18" t="n">
        <v>1.5</v>
      </c>
      <c r="J2746" s="19" t="n">
        <v>0.895891618743996</v>
      </c>
      <c r="K2746" s="19" t="n">
        <v>0.439863221969757</v>
      </c>
      <c r="L2746" s="16" t="n">
        <v>13.824647908841</v>
      </c>
      <c r="M2746" s="19" t="n">
        <v>0.540402252066455</v>
      </c>
      <c r="N2746" s="19" t="n">
        <v>0.736067873358575</v>
      </c>
      <c r="O2746" s="19" t="n">
        <v>1.14680254113778</v>
      </c>
      <c r="P2746" s="19" t="n">
        <v>0.612904922655023</v>
      </c>
      <c r="Q2746" s="17" t="s">
        <v>31</v>
      </c>
      <c r="R2746" s="5" t="str">
        <f aca="false">IF(OR(Q2746="Steel plate",Q2746="Concrete jacket"),"Steel plate or jacket",Q2746)</f>
        <v>Polymer laminate</v>
      </c>
      <c r="S2746" s="5" t="str">
        <f aca="false">IF(O2746&lt;='Tree rules'!$C$4,IF(N2746&lt;='Tree rules'!$C$5,IF(P2746&lt;='Tree rules'!$C$7,"Monitor","Polymer laminate"),IF(P2746&lt;='Tree rules'!$C$8,"Seal cracks","Polymer laminate")),IF(O2746&lt;='Tree rules'!$C$6,IF(P2746&lt;='Tree rules'!$C$9,"Polymer laminate","Steel plate or jacket"),IF(L2746&lt;='Tree rules'!$C$10,"Steel plate or jacket","Polymer laminate")))</f>
        <v>Polymer laminate</v>
      </c>
      <c r="T2746" s="5" t="str">
        <f aca="false">IF(S2746=R2746,"Yes","No")</f>
        <v>Yes</v>
      </c>
    </row>
    <row r="2747" customFormat="false" ht="15" hidden="false" customHeight="false" outlineLevel="0" collapsed="false">
      <c r="A2747" s="15" t="n">
        <v>9192</v>
      </c>
      <c r="B2747" s="16" t="n">
        <v>6.39702995101502</v>
      </c>
      <c r="C2747" s="15" t="n">
        <v>230</v>
      </c>
      <c r="D2747" s="15" t="n">
        <v>575</v>
      </c>
      <c r="E2747" s="15" t="n">
        <v>30</v>
      </c>
      <c r="F2747" s="16" t="n">
        <v>0.661007412935799</v>
      </c>
      <c r="G2747" s="17" t="s">
        <v>103</v>
      </c>
      <c r="H2747" s="18" t="n">
        <v>0.2</v>
      </c>
      <c r="I2747" s="18" t="n">
        <v>1.5</v>
      </c>
      <c r="J2747" s="19" t="n">
        <v>0.868218571052038</v>
      </c>
      <c r="K2747" s="19" t="n">
        <v>0.604273232797532</v>
      </c>
      <c r="L2747" s="16" t="n">
        <v>12.0926842174197</v>
      </c>
      <c r="M2747" s="19" t="n">
        <v>0.819382515013081</v>
      </c>
      <c r="N2747" s="19" t="n">
        <v>0.954294667875016</v>
      </c>
      <c r="O2747" s="19" t="n">
        <v>1.04000723522582</v>
      </c>
      <c r="P2747" s="19" t="n">
        <v>0.442694953811845</v>
      </c>
      <c r="Q2747" s="17" t="s">
        <v>31</v>
      </c>
      <c r="R2747" s="5" t="str">
        <f aca="false">IF(OR(Q2747="Steel plate",Q2747="Concrete jacket"),"Steel plate or jacket",Q2747)</f>
        <v>Polymer laminate</v>
      </c>
      <c r="S2747" s="5" t="str">
        <f aca="false">IF(O2747&lt;='Tree rules'!$C$4,IF(N2747&lt;='Tree rules'!$C$5,IF(P2747&lt;='Tree rules'!$C$7,"Monitor","Polymer laminate"),IF(P2747&lt;='Tree rules'!$C$8,"Seal cracks","Polymer laminate")),IF(O2747&lt;='Tree rules'!$C$6,IF(P2747&lt;='Tree rules'!$C$9,"Polymer laminate","Steel plate or jacket"),IF(L2747&lt;='Tree rules'!$C$10,"Steel plate or jacket","Polymer laminate")))</f>
        <v>Polymer laminate</v>
      </c>
      <c r="T2747" s="5" t="str">
        <f aca="false">IF(S2747=R2747,"Yes","No")</f>
        <v>Yes</v>
      </c>
    </row>
    <row r="2748" customFormat="false" ht="15" hidden="false" customHeight="false" outlineLevel="0" collapsed="false">
      <c r="A2748" s="15" t="n">
        <v>9199</v>
      </c>
      <c r="B2748" s="16" t="n">
        <v>5.18258480778507</v>
      </c>
      <c r="C2748" s="15" t="n">
        <v>230</v>
      </c>
      <c r="D2748" s="15" t="n">
        <v>425</v>
      </c>
      <c r="E2748" s="15" t="n">
        <v>20</v>
      </c>
      <c r="F2748" s="16" t="n">
        <v>0.754646325628103</v>
      </c>
      <c r="G2748" s="17" t="s">
        <v>102</v>
      </c>
      <c r="H2748" s="18" t="n">
        <v>0.1</v>
      </c>
      <c r="I2748" s="18" t="n">
        <v>1</v>
      </c>
      <c r="J2748" s="19" t="n">
        <v>0.881977250299674</v>
      </c>
      <c r="K2748" s="19" t="n">
        <v>0.458357805382589</v>
      </c>
      <c r="L2748" s="16" t="n">
        <v>14.3165326181908</v>
      </c>
      <c r="M2748" s="19" t="n">
        <v>0.459052585532816</v>
      </c>
      <c r="N2748" s="19" t="n">
        <v>2.78744639358265</v>
      </c>
      <c r="O2748" s="19" t="n">
        <v>0.881977250299674</v>
      </c>
      <c r="P2748" s="19" t="n">
        <v>0.753536586893611</v>
      </c>
      <c r="Q2748" s="17" t="s">
        <v>30</v>
      </c>
      <c r="R2748" s="5" t="str">
        <f aca="false">IF(OR(Q2748="Steel plate",Q2748="Concrete jacket"),"Steel plate or jacket",Q2748)</f>
        <v>Seal cracks</v>
      </c>
      <c r="S2748" s="5" t="str">
        <f aca="false">IF(O2748&lt;='Tree rules'!$C$4,IF(N2748&lt;='Tree rules'!$C$5,IF(P2748&lt;='Tree rules'!$C$7,"Monitor","Polymer laminate"),IF(P2748&lt;='Tree rules'!$C$8,"Seal cracks","Polymer laminate")),IF(O2748&lt;='Tree rules'!$C$6,IF(P2748&lt;='Tree rules'!$C$9,"Polymer laminate","Steel plate or jacket"),IF(L2748&lt;='Tree rules'!$C$10,"Steel plate or jacket","Polymer laminate")))</f>
        <v>Seal cracks</v>
      </c>
      <c r="T2748" s="5" t="str">
        <f aca="false">IF(S2748=R2748,"Yes","No")</f>
        <v>Yes</v>
      </c>
    </row>
    <row r="2749" customFormat="false" ht="15" hidden="false" customHeight="false" outlineLevel="0" collapsed="false">
      <c r="A2749" s="15" t="n">
        <v>9200</v>
      </c>
      <c r="B2749" s="16" t="n">
        <v>7.08176470696545</v>
      </c>
      <c r="C2749" s="15" t="n">
        <v>300</v>
      </c>
      <c r="D2749" s="15" t="n">
        <v>675</v>
      </c>
      <c r="E2749" s="15" t="n">
        <v>30</v>
      </c>
      <c r="F2749" s="16" t="n">
        <v>0.668068613203571</v>
      </c>
      <c r="G2749" s="17" t="s">
        <v>101</v>
      </c>
      <c r="H2749" s="18" t="n">
        <v>0.3</v>
      </c>
      <c r="I2749" s="18" t="n">
        <v>1</v>
      </c>
      <c r="J2749" s="19" t="n">
        <v>0.977414481375066</v>
      </c>
      <c r="K2749" s="19" t="n">
        <v>0.496175940422563</v>
      </c>
      <c r="L2749" s="16" t="n">
        <v>11.2946805533739</v>
      </c>
      <c r="M2749" s="19" t="n">
        <v>0.460794637542524</v>
      </c>
      <c r="N2749" s="19" t="n">
        <v>0.699789869636391</v>
      </c>
      <c r="O2749" s="19" t="n">
        <v>0.977414481375066</v>
      </c>
      <c r="P2749" s="19" t="n">
        <v>0.680670505524234</v>
      </c>
      <c r="Q2749" s="17" t="s">
        <v>29</v>
      </c>
      <c r="R2749" s="5" t="str">
        <f aca="false">IF(OR(Q2749="Steel plate",Q2749="Concrete jacket"),"Steel plate or jacket",Q2749)</f>
        <v>Monitor</v>
      </c>
      <c r="S2749" s="5" t="str">
        <f aca="false">IF(O2749&lt;='Tree rules'!$C$4,IF(N2749&lt;='Tree rules'!$C$5,IF(P2749&lt;='Tree rules'!$C$7,"Monitor","Polymer laminate"),IF(P2749&lt;='Tree rules'!$C$8,"Seal cracks","Polymer laminate")),IF(O2749&lt;='Tree rules'!$C$6,IF(P2749&lt;='Tree rules'!$C$9,"Polymer laminate","Steel plate or jacket"),IF(L2749&lt;='Tree rules'!$C$10,"Steel plate or jacket","Polymer laminate")))</f>
        <v>Monitor</v>
      </c>
      <c r="T2749" s="5" t="str">
        <f aca="false">IF(S2749=R2749,"Yes","No")</f>
        <v>Yes</v>
      </c>
    </row>
    <row r="2750" customFormat="false" ht="15" hidden="false" customHeight="false" outlineLevel="0" collapsed="false">
      <c r="A2750" s="15" t="n">
        <v>9203</v>
      </c>
      <c r="B2750" s="16" t="n">
        <v>7.29182881499695</v>
      </c>
      <c r="C2750" s="15" t="n">
        <v>230</v>
      </c>
      <c r="D2750" s="15" t="n">
        <v>675</v>
      </c>
      <c r="E2750" s="15" t="n">
        <v>25</v>
      </c>
      <c r="F2750" s="16" t="n">
        <v>0.555918794027087</v>
      </c>
      <c r="G2750" s="17" t="s">
        <v>103</v>
      </c>
      <c r="H2750" s="18" t="n">
        <v>0.2</v>
      </c>
      <c r="I2750" s="18" t="n">
        <v>1</v>
      </c>
      <c r="J2750" s="19" t="n">
        <v>0.889469230311345</v>
      </c>
      <c r="K2750" s="19" t="n">
        <v>0.53086760632419</v>
      </c>
      <c r="L2750" s="16" t="n">
        <v>11.5927326152575</v>
      </c>
      <c r="M2750" s="19" t="n">
        <v>0.741991535838845</v>
      </c>
      <c r="N2750" s="19" t="n">
        <v>0.784065779246175</v>
      </c>
      <c r="O2750" s="19" t="n">
        <v>0.889469230311345</v>
      </c>
      <c r="P2750" s="19" t="n">
        <v>0.393584972519702</v>
      </c>
      <c r="Q2750" s="17" t="s">
        <v>29</v>
      </c>
      <c r="R2750" s="5" t="str">
        <f aca="false">IF(OR(Q2750="Steel plate",Q2750="Concrete jacket"),"Steel plate or jacket",Q2750)</f>
        <v>Monitor</v>
      </c>
      <c r="S2750" s="5" t="str">
        <f aca="false">IF(O2750&lt;='Tree rules'!$C$4,IF(N2750&lt;='Tree rules'!$C$5,IF(P2750&lt;='Tree rules'!$C$7,"Monitor","Polymer laminate"),IF(P2750&lt;='Tree rules'!$C$8,"Seal cracks","Polymer laminate")),IF(O2750&lt;='Tree rules'!$C$6,IF(P2750&lt;='Tree rules'!$C$9,"Polymer laminate","Steel plate or jacket"),IF(L2750&lt;='Tree rules'!$C$10,"Steel plate or jacket","Polymer laminate")))</f>
        <v>Monitor</v>
      </c>
      <c r="T2750" s="5" t="str">
        <f aca="false">IF(S2750=R2750,"Yes","No")</f>
        <v>Yes</v>
      </c>
    </row>
    <row r="2751" customFormat="false" ht="15" hidden="false" customHeight="false" outlineLevel="0" collapsed="false">
      <c r="A2751" s="15" t="n">
        <v>9204</v>
      </c>
      <c r="B2751" s="16" t="n">
        <v>4.85347572960973</v>
      </c>
      <c r="C2751" s="15" t="n">
        <v>300</v>
      </c>
      <c r="D2751" s="15" t="n">
        <v>400</v>
      </c>
      <c r="E2751" s="15" t="n">
        <v>20</v>
      </c>
      <c r="F2751" s="16" t="n">
        <v>0.594998608634431</v>
      </c>
      <c r="G2751" s="17" t="s">
        <v>103</v>
      </c>
      <c r="H2751" s="18" t="n">
        <v>0.2</v>
      </c>
      <c r="I2751" s="18" t="n">
        <v>1</v>
      </c>
      <c r="J2751" s="19" t="n">
        <v>0.896794228633779</v>
      </c>
      <c r="K2751" s="19" t="n">
        <v>0.490182483783232</v>
      </c>
      <c r="L2751" s="16" t="n">
        <v>13.7882833227549</v>
      </c>
      <c r="M2751" s="19" t="n">
        <v>0.776812401081827</v>
      </c>
      <c r="N2751" s="19" t="n">
        <v>1.39566539698225</v>
      </c>
      <c r="O2751" s="19" t="n">
        <v>0.896794228633779</v>
      </c>
      <c r="P2751" s="19" t="n">
        <v>0.425578981615128</v>
      </c>
      <c r="Q2751" s="17" t="s">
        <v>30</v>
      </c>
      <c r="R2751" s="5" t="str">
        <f aca="false">IF(OR(Q2751="Steel plate",Q2751="Concrete jacket"),"Steel plate or jacket",Q2751)</f>
        <v>Seal cracks</v>
      </c>
      <c r="S2751" s="5" t="str">
        <f aca="false">IF(O2751&lt;='Tree rules'!$C$4,IF(N2751&lt;='Tree rules'!$C$5,IF(P2751&lt;='Tree rules'!$C$7,"Monitor","Polymer laminate"),IF(P2751&lt;='Tree rules'!$C$8,"Seal cracks","Polymer laminate")),IF(O2751&lt;='Tree rules'!$C$6,IF(P2751&lt;='Tree rules'!$C$9,"Polymer laminate","Steel plate or jacket"),IF(L2751&lt;='Tree rules'!$C$10,"Steel plate or jacket","Polymer laminate")))</f>
        <v>Seal cracks</v>
      </c>
      <c r="T2751" s="5" t="str">
        <f aca="false">IF(S2751=R2751,"Yes","No")</f>
        <v>Yes</v>
      </c>
    </row>
    <row r="2752" customFormat="false" ht="15" hidden="false" customHeight="false" outlineLevel="0" collapsed="false">
      <c r="A2752" s="15" t="n">
        <v>9206</v>
      </c>
      <c r="B2752" s="16" t="n">
        <v>3.87115473838009</v>
      </c>
      <c r="C2752" s="15" t="n">
        <v>230</v>
      </c>
      <c r="D2752" s="15" t="n">
        <v>375</v>
      </c>
      <c r="E2752" s="15" t="n">
        <v>30</v>
      </c>
      <c r="F2752" s="16" t="n">
        <v>0.594232683721175</v>
      </c>
      <c r="G2752" s="17" t="s">
        <v>101</v>
      </c>
      <c r="H2752" s="18" t="n">
        <v>0.3</v>
      </c>
      <c r="I2752" s="18" t="n">
        <v>1.5</v>
      </c>
      <c r="J2752" s="19" t="n">
        <v>0.95421847015359</v>
      </c>
      <c r="K2752" s="19" t="n">
        <v>0.472363747616295</v>
      </c>
      <c r="L2752" s="16" t="n">
        <v>11.6953315358915</v>
      </c>
      <c r="M2752" s="19" t="n">
        <v>0.9431854890442</v>
      </c>
      <c r="N2752" s="19" t="n">
        <v>0.745723908026638</v>
      </c>
      <c r="O2752" s="19" t="n">
        <v>1.20595859892717</v>
      </c>
      <c r="P2752" s="19" t="n">
        <v>0.307916133090013</v>
      </c>
      <c r="Q2752" s="17" t="s">
        <v>31</v>
      </c>
      <c r="R2752" s="5" t="str">
        <f aca="false">IF(OR(Q2752="Steel plate",Q2752="Concrete jacket"),"Steel plate or jacket",Q2752)</f>
        <v>Polymer laminate</v>
      </c>
      <c r="S2752" s="5" t="str">
        <f aca="false">IF(O2752&lt;='Tree rules'!$C$4,IF(N2752&lt;='Tree rules'!$C$5,IF(P2752&lt;='Tree rules'!$C$7,"Monitor","Polymer laminate"),IF(P2752&lt;='Tree rules'!$C$8,"Seal cracks","Polymer laminate")),IF(O2752&lt;='Tree rules'!$C$6,IF(P2752&lt;='Tree rules'!$C$9,"Polymer laminate","Steel plate or jacket"),IF(L2752&lt;='Tree rules'!$C$10,"Steel plate or jacket","Polymer laminate")))</f>
        <v>Polymer laminate</v>
      </c>
      <c r="T2752" s="5" t="str">
        <f aca="false">IF(S2752=R2752,"Yes","No")</f>
        <v>Yes</v>
      </c>
    </row>
    <row r="2753" customFormat="false" ht="15" hidden="false" customHeight="false" outlineLevel="0" collapsed="false">
      <c r="A2753" s="15" t="n">
        <v>9208</v>
      </c>
      <c r="B2753" s="16" t="n">
        <v>4.60685330034879</v>
      </c>
      <c r="C2753" s="15" t="n">
        <v>300</v>
      </c>
      <c r="D2753" s="15" t="n">
        <v>450</v>
      </c>
      <c r="E2753" s="15" t="n">
        <v>25</v>
      </c>
      <c r="F2753" s="16" t="n">
        <v>0.663570725510715</v>
      </c>
      <c r="G2753" s="17" t="s">
        <v>103</v>
      </c>
      <c r="H2753" s="18" t="n">
        <v>0.2</v>
      </c>
      <c r="I2753" s="18" t="n">
        <v>2</v>
      </c>
      <c r="J2753" s="19" t="n">
        <v>0.995816734675049</v>
      </c>
      <c r="K2753" s="19" t="n">
        <v>0.536833103651241</v>
      </c>
      <c r="L2753" s="16" t="n">
        <v>11.4031022285861</v>
      </c>
      <c r="M2753" s="19" t="n">
        <v>0.552544382336607</v>
      </c>
      <c r="N2753" s="19" t="n">
        <v>1.60177646302877</v>
      </c>
      <c r="O2753" s="19" t="n">
        <v>1.45704608100665</v>
      </c>
      <c r="P2753" s="19" t="n">
        <v>0.723130993437312</v>
      </c>
      <c r="Q2753" s="17" t="s">
        <v>31</v>
      </c>
      <c r="R2753" s="5" t="str">
        <f aca="false">IF(OR(Q2753="Steel plate",Q2753="Concrete jacket"),"Steel plate or jacket",Q2753)</f>
        <v>Polymer laminate</v>
      </c>
      <c r="S2753" s="5" t="str">
        <f aca="false">IF(O2753&lt;='Tree rules'!$C$4,IF(N2753&lt;='Tree rules'!$C$5,IF(P2753&lt;='Tree rules'!$C$7,"Monitor","Polymer laminate"),IF(P2753&lt;='Tree rules'!$C$8,"Seal cracks","Polymer laminate")),IF(O2753&lt;='Tree rules'!$C$6,IF(P2753&lt;='Tree rules'!$C$9,"Polymer laminate","Steel plate or jacket"),IF(L2753&lt;='Tree rules'!$C$10,"Steel plate or jacket","Polymer laminate")))</f>
        <v>Steel plate or jacket</v>
      </c>
      <c r="T2753" s="5" t="str">
        <f aca="false">IF(S2753=R2753,"Yes","No")</f>
        <v>No</v>
      </c>
    </row>
    <row r="2754" customFormat="false" ht="15" hidden="false" customHeight="false" outlineLevel="0" collapsed="false">
      <c r="A2754" s="15" t="n">
        <v>9212</v>
      </c>
      <c r="B2754" s="16" t="n">
        <v>6.66030247690394</v>
      </c>
      <c r="C2754" s="15" t="n">
        <v>230</v>
      </c>
      <c r="D2754" s="15" t="n">
        <v>600</v>
      </c>
      <c r="E2754" s="15" t="n">
        <v>30</v>
      </c>
      <c r="F2754" s="16" t="n">
        <v>0.742342309449384</v>
      </c>
      <c r="G2754" s="17" t="s">
        <v>103</v>
      </c>
      <c r="H2754" s="18" t="n">
        <v>0.2</v>
      </c>
      <c r="I2754" s="18" t="n">
        <v>1.5</v>
      </c>
      <c r="J2754" s="19" t="n">
        <v>0.866709185920252</v>
      </c>
      <c r="K2754" s="19" t="n">
        <v>0.455791508263457</v>
      </c>
      <c r="L2754" s="16" t="n">
        <v>12.06576535671</v>
      </c>
      <c r="M2754" s="19" t="n">
        <v>0.396740926744757</v>
      </c>
      <c r="N2754" s="19" t="n">
        <v>1.21202872584409</v>
      </c>
      <c r="O2754" s="19" t="n">
        <v>1.10254443534219</v>
      </c>
      <c r="P2754" s="19" t="n">
        <v>0.876996500030979</v>
      </c>
      <c r="Q2754" s="17" t="s">
        <v>31</v>
      </c>
      <c r="R2754" s="5" t="str">
        <f aca="false">IF(OR(Q2754="Steel plate",Q2754="Concrete jacket"),"Steel plate or jacket",Q2754)</f>
        <v>Polymer laminate</v>
      </c>
      <c r="S2754" s="5" t="str">
        <f aca="false">IF(O2754&lt;='Tree rules'!$C$4,IF(N2754&lt;='Tree rules'!$C$5,IF(P2754&lt;='Tree rules'!$C$7,"Monitor","Polymer laminate"),IF(P2754&lt;='Tree rules'!$C$8,"Seal cracks","Polymer laminate")),IF(O2754&lt;='Tree rules'!$C$6,IF(P2754&lt;='Tree rules'!$C$9,"Polymer laminate","Steel plate or jacket"),IF(L2754&lt;='Tree rules'!$C$10,"Steel plate or jacket","Polymer laminate")))</f>
        <v>Polymer laminate</v>
      </c>
      <c r="T2754" s="5" t="str">
        <f aca="false">IF(S2754=R2754,"Yes","No")</f>
        <v>Yes</v>
      </c>
    </row>
    <row r="2755" customFormat="false" ht="15" hidden="false" customHeight="false" outlineLevel="0" collapsed="false">
      <c r="A2755" s="15" t="n">
        <v>9214</v>
      </c>
      <c r="B2755" s="16" t="n">
        <v>3.28127958353328</v>
      </c>
      <c r="C2755" s="15" t="n">
        <v>230</v>
      </c>
      <c r="D2755" s="15" t="n">
        <v>300</v>
      </c>
      <c r="E2755" s="15" t="n">
        <v>25</v>
      </c>
      <c r="F2755" s="16" t="n">
        <v>0.768324290280112</v>
      </c>
      <c r="G2755" s="17" t="s">
        <v>103</v>
      </c>
      <c r="H2755" s="18" t="n">
        <v>0.2</v>
      </c>
      <c r="I2755" s="18" t="n">
        <v>1</v>
      </c>
      <c r="J2755" s="19" t="n">
        <v>0.864836911691085</v>
      </c>
      <c r="K2755" s="19" t="n">
        <v>0.530447528754237</v>
      </c>
      <c r="L2755" s="16" t="n">
        <v>12.8174983731769</v>
      </c>
      <c r="M2755" s="19" t="n">
        <v>0.329613528468241</v>
      </c>
      <c r="N2755" s="19" t="n">
        <v>0.927817445416723</v>
      </c>
      <c r="O2755" s="19" t="n">
        <v>0.864836911691085</v>
      </c>
      <c r="P2755" s="19" t="n">
        <v>0.899653365684966</v>
      </c>
      <c r="Q2755" s="17" t="s">
        <v>29</v>
      </c>
      <c r="R2755" s="5" t="str">
        <f aca="false">IF(OR(Q2755="Steel plate",Q2755="Concrete jacket"),"Steel plate or jacket",Q2755)</f>
        <v>Monitor</v>
      </c>
      <c r="S2755" s="5" t="str">
        <f aca="false">IF(O2755&lt;='Tree rules'!$C$4,IF(N2755&lt;='Tree rules'!$C$5,IF(P2755&lt;='Tree rules'!$C$7,"Monitor","Polymer laminate"),IF(P2755&lt;='Tree rules'!$C$8,"Seal cracks","Polymer laminate")),IF(O2755&lt;='Tree rules'!$C$6,IF(P2755&lt;='Tree rules'!$C$9,"Polymer laminate","Steel plate or jacket"),IF(L2755&lt;='Tree rules'!$C$10,"Steel plate or jacket","Polymer laminate")))</f>
        <v>Monitor</v>
      </c>
      <c r="T2755" s="5" t="str">
        <f aca="false">IF(S2755=R2755,"Yes","No")</f>
        <v>Yes</v>
      </c>
    </row>
    <row r="2756" customFormat="false" ht="15" hidden="false" customHeight="false" outlineLevel="0" collapsed="false">
      <c r="A2756" s="15" t="n">
        <v>9216</v>
      </c>
      <c r="B2756" s="16" t="n">
        <v>3.71014177905536</v>
      </c>
      <c r="C2756" s="15" t="n">
        <v>230</v>
      </c>
      <c r="D2756" s="15" t="n">
        <v>325</v>
      </c>
      <c r="E2756" s="15" t="n">
        <v>20</v>
      </c>
      <c r="F2756" s="16" t="n">
        <v>0.699968036696473</v>
      </c>
      <c r="G2756" s="17" t="s">
        <v>101</v>
      </c>
      <c r="H2756" s="18" t="n">
        <v>0.3</v>
      </c>
      <c r="I2756" s="18" t="n">
        <v>2</v>
      </c>
      <c r="J2756" s="19" t="n">
        <v>0.870814219651133</v>
      </c>
      <c r="K2756" s="19" t="n">
        <v>0.618152758137348</v>
      </c>
      <c r="L2756" s="16" t="n">
        <v>13.2033515268874</v>
      </c>
      <c r="M2756" s="19" t="n">
        <v>0.911492209471458</v>
      </c>
      <c r="N2756" s="19" t="n">
        <v>0.761425813069564</v>
      </c>
      <c r="O2756" s="19" t="n">
        <v>1.2033322275997</v>
      </c>
      <c r="P2756" s="19" t="n">
        <v>0.472903918685013</v>
      </c>
      <c r="Q2756" s="17" t="s">
        <v>31</v>
      </c>
      <c r="R2756" s="5" t="str">
        <f aca="false">IF(OR(Q2756="Steel plate",Q2756="Concrete jacket"),"Steel plate or jacket",Q2756)</f>
        <v>Polymer laminate</v>
      </c>
      <c r="S2756" s="5" t="str">
        <f aca="false">IF(O2756&lt;='Tree rules'!$C$4,IF(N2756&lt;='Tree rules'!$C$5,IF(P2756&lt;='Tree rules'!$C$7,"Monitor","Polymer laminate"),IF(P2756&lt;='Tree rules'!$C$8,"Seal cracks","Polymer laminate")),IF(O2756&lt;='Tree rules'!$C$6,IF(P2756&lt;='Tree rules'!$C$9,"Polymer laminate","Steel plate or jacket"),IF(L2756&lt;='Tree rules'!$C$10,"Steel plate or jacket","Polymer laminate")))</f>
        <v>Polymer laminate</v>
      </c>
      <c r="T2756" s="5" t="str">
        <f aca="false">IF(S2756=R2756,"Yes","No")</f>
        <v>Yes</v>
      </c>
    </row>
    <row r="2757" customFormat="false" ht="15" hidden="false" customHeight="false" outlineLevel="0" collapsed="false">
      <c r="A2757" s="15" t="n">
        <v>9218</v>
      </c>
      <c r="B2757" s="16" t="n">
        <v>4.07000745925346</v>
      </c>
      <c r="C2757" s="15" t="n">
        <v>300</v>
      </c>
      <c r="D2757" s="15" t="n">
        <v>375</v>
      </c>
      <c r="E2757" s="15" t="n">
        <v>25</v>
      </c>
      <c r="F2757" s="16" t="n">
        <v>0.640487798897002</v>
      </c>
      <c r="G2757" s="17" t="s">
        <v>101</v>
      </c>
      <c r="H2757" s="18" t="n">
        <v>0.3</v>
      </c>
      <c r="I2757" s="18" t="n">
        <v>1</v>
      </c>
      <c r="J2757" s="19" t="n">
        <v>0.903471179116749</v>
      </c>
      <c r="K2757" s="19" t="n">
        <v>0.642104364576318</v>
      </c>
      <c r="L2757" s="16" t="n">
        <v>12.4465059916008</v>
      </c>
      <c r="M2757" s="19" t="n">
        <v>0.2918391012184</v>
      </c>
      <c r="N2757" s="19" t="n">
        <v>1.07852844288533</v>
      </c>
      <c r="O2757" s="19" t="n">
        <v>0.903471179116749</v>
      </c>
      <c r="P2757" s="19" t="n">
        <v>1.03498288468194</v>
      </c>
      <c r="Q2757" s="17" t="s">
        <v>31</v>
      </c>
      <c r="R2757" s="5" t="str">
        <f aca="false">IF(OR(Q2757="Steel plate",Q2757="Concrete jacket"),"Steel plate or jacket",Q2757)</f>
        <v>Polymer laminate</v>
      </c>
      <c r="S2757" s="5" t="str">
        <f aca="false">IF(O2757&lt;='Tree rules'!$C$4,IF(N2757&lt;='Tree rules'!$C$5,IF(P2757&lt;='Tree rules'!$C$7,"Monitor","Polymer laminate"),IF(P2757&lt;='Tree rules'!$C$8,"Seal cracks","Polymer laminate")),IF(O2757&lt;='Tree rules'!$C$6,IF(P2757&lt;='Tree rules'!$C$9,"Polymer laminate","Steel plate or jacket"),IF(L2757&lt;='Tree rules'!$C$10,"Steel plate or jacket","Polymer laminate")))</f>
        <v>Polymer laminate</v>
      </c>
      <c r="T2757" s="5" t="str">
        <f aca="false">IF(S2757=R2757,"Yes","No")</f>
        <v>Yes</v>
      </c>
    </row>
    <row r="2758" customFormat="false" ht="15" hidden="false" customHeight="false" outlineLevel="0" collapsed="false">
      <c r="A2758" s="15" t="n">
        <v>9220</v>
      </c>
      <c r="B2758" s="16" t="n">
        <v>3.65417104632592</v>
      </c>
      <c r="C2758" s="15" t="n">
        <v>230</v>
      </c>
      <c r="D2758" s="15" t="n">
        <v>300</v>
      </c>
      <c r="E2758" s="15" t="n">
        <v>20</v>
      </c>
      <c r="F2758" s="16" t="n">
        <v>0.576243217710084</v>
      </c>
      <c r="G2758" s="17" t="s">
        <v>103</v>
      </c>
      <c r="H2758" s="18" t="n">
        <v>0.2</v>
      </c>
      <c r="I2758" s="18" t="n">
        <v>1</v>
      </c>
      <c r="J2758" s="19" t="n">
        <v>0.855414499642053</v>
      </c>
      <c r="K2758" s="19" t="n">
        <v>0.421967501026061</v>
      </c>
      <c r="L2758" s="16" t="n">
        <v>14.2741056497106</v>
      </c>
      <c r="M2758" s="19" t="n">
        <v>0.933288435968333</v>
      </c>
      <c r="N2758" s="19" t="n">
        <v>0.802702151123717</v>
      </c>
      <c r="O2758" s="19" t="n">
        <v>0.855414499642053</v>
      </c>
      <c r="P2758" s="19" t="n">
        <v>0.290526506351174</v>
      </c>
      <c r="Q2758" s="17" t="s">
        <v>29</v>
      </c>
      <c r="R2758" s="5" t="str">
        <f aca="false">IF(OR(Q2758="Steel plate",Q2758="Concrete jacket"),"Steel plate or jacket",Q2758)</f>
        <v>Monitor</v>
      </c>
      <c r="S2758" s="5" t="str">
        <f aca="false">IF(O2758&lt;='Tree rules'!$C$4,IF(N2758&lt;='Tree rules'!$C$5,IF(P2758&lt;='Tree rules'!$C$7,"Monitor","Polymer laminate"),IF(P2758&lt;='Tree rules'!$C$8,"Seal cracks","Polymer laminate")),IF(O2758&lt;='Tree rules'!$C$6,IF(P2758&lt;='Tree rules'!$C$9,"Polymer laminate","Steel plate or jacket"),IF(L2758&lt;='Tree rules'!$C$10,"Steel plate or jacket","Polymer laminate")))</f>
        <v>Monitor</v>
      </c>
      <c r="T2758" s="5" t="str">
        <f aca="false">IF(S2758=R2758,"Yes","No")</f>
        <v>Yes</v>
      </c>
    </row>
    <row r="2759" customFormat="false" ht="15" hidden="false" customHeight="false" outlineLevel="0" collapsed="false">
      <c r="A2759" s="15" t="n">
        <v>9224</v>
      </c>
      <c r="B2759" s="16" t="n">
        <v>7.04911820706702</v>
      </c>
      <c r="C2759" s="15" t="n">
        <v>230</v>
      </c>
      <c r="D2759" s="15" t="n">
        <v>575</v>
      </c>
      <c r="E2759" s="15" t="n">
        <v>25</v>
      </c>
      <c r="F2759" s="16" t="n">
        <v>0.661007412935799</v>
      </c>
      <c r="G2759" s="17" t="s">
        <v>101</v>
      </c>
      <c r="H2759" s="18" t="n">
        <v>0.3</v>
      </c>
      <c r="I2759" s="18" t="n">
        <v>2</v>
      </c>
      <c r="J2759" s="19" t="n">
        <v>0.86032431066038</v>
      </c>
      <c r="K2759" s="19" t="n">
        <v>0.611219209904023</v>
      </c>
      <c r="L2759" s="16" t="n">
        <v>13.3253652307505</v>
      </c>
      <c r="M2759" s="19" t="n">
        <v>0.706888012815199</v>
      </c>
      <c r="N2759" s="19" t="n">
        <v>0.750830821019856</v>
      </c>
      <c r="O2759" s="19" t="n">
        <v>1.1948018758977</v>
      </c>
      <c r="P2759" s="19" t="n">
        <v>0.635935229461502</v>
      </c>
      <c r="Q2759" s="17" t="s">
        <v>31</v>
      </c>
      <c r="R2759" s="5" t="str">
        <f aca="false">IF(OR(Q2759="Steel plate",Q2759="Concrete jacket"),"Steel plate or jacket",Q2759)</f>
        <v>Polymer laminate</v>
      </c>
      <c r="S2759" s="5" t="str">
        <f aca="false">IF(O2759&lt;='Tree rules'!$C$4,IF(N2759&lt;='Tree rules'!$C$5,IF(P2759&lt;='Tree rules'!$C$7,"Monitor","Polymer laminate"),IF(P2759&lt;='Tree rules'!$C$8,"Seal cracks","Polymer laminate")),IF(O2759&lt;='Tree rules'!$C$6,IF(P2759&lt;='Tree rules'!$C$9,"Polymer laminate","Steel plate or jacket"),IF(L2759&lt;='Tree rules'!$C$10,"Steel plate or jacket","Polymer laminate")))</f>
        <v>Polymer laminate</v>
      </c>
      <c r="T2759" s="5" t="str">
        <f aca="false">IF(S2759=R2759,"Yes","No")</f>
        <v>Yes</v>
      </c>
    </row>
    <row r="2760" customFormat="false" ht="15" hidden="false" customHeight="false" outlineLevel="0" collapsed="false">
      <c r="A2760" s="15" t="n">
        <v>9227</v>
      </c>
      <c r="B2760" s="16" t="n">
        <v>3.45475040745854</v>
      </c>
      <c r="C2760" s="15" t="n">
        <v>230</v>
      </c>
      <c r="D2760" s="15" t="n">
        <v>350</v>
      </c>
      <c r="E2760" s="15" t="n">
        <v>30</v>
      </c>
      <c r="F2760" s="16" t="n">
        <v>0.9045760591966</v>
      </c>
      <c r="G2760" s="17" t="s">
        <v>101</v>
      </c>
      <c r="H2760" s="18" t="n">
        <v>0.3</v>
      </c>
      <c r="I2760" s="18" t="n">
        <v>1</v>
      </c>
      <c r="J2760" s="19" t="n">
        <v>0.937734788217464</v>
      </c>
      <c r="K2760" s="19" t="n">
        <v>0.5889865967162</v>
      </c>
      <c r="L2760" s="16" t="n">
        <v>11.4395708856243</v>
      </c>
      <c r="M2760" s="19" t="n">
        <v>0.548380766175226</v>
      </c>
      <c r="N2760" s="19" t="n">
        <v>0.886620867449231</v>
      </c>
      <c r="O2760" s="19" t="n">
        <v>0.937734788217464</v>
      </c>
      <c r="P2760" s="19" t="n">
        <v>0.630610768200237</v>
      </c>
      <c r="Q2760" s="17" t="s">
        <v>29</v>
      </c>
      <c r="R2760" s="5" t="str">
        <f aca="false">IF(OR(Q2760="Steel plate",Q2760="Concrete jacket"),"Steel plate or jacket",Q2760)</f>
        <v>Monitor</v>
      </c>
      <c r="S2760" s="5" t="str">
        <f aca="false">IF(O2760&lt;='Tree rules'!$C$4,IF(N2760&lt;='Tree rules'!$C$5,IF(P2760&lt;='Tree rules'!$C$7,"Monitor","Polymer laminate"),IF(P2760&lt;='Tree rules'!$C$8,"Seal cracks","Polymer laminate")),IF(O2760&lt;='Tree rules'!$C$6,IF(P2760&lt;='Tree rules'!$C$9,"Polymer laminate","Steel plate or jacket"),IF(L2760&lt;='Tree rules'!$C$10,"Steel plate or jacket","Polymer laminate")))</f>
        <v>Monitor</v>
      </c>
      <c r="T2760" s="5" t="str">
        <f aca="false">IF(S2760=R2760,"Yes","No")</f>
        <v>Yes</v>
      </c>
    </row>
    <row r="2761" customFormat="false" ht="15" hidden="false" customHeight="false" outlineLevel="0" collapsed="false">
      <c r="A2761" s="15" t="n">
        <v>9232</v>
      </c>
      <c r="B2761" s="16" t="n">
        <v>5.7757178925153</v>
      </c>
      <c r="C2761" s="15" t="n">
        <v>300</v>
      </c>
      <c r="D2761" s="15" t="n">
        <v>450</v>
      </c>
      <c r="E2761" s="15" t="n">
        <v>25</v>
      </c>
      <c r="F2761" s="16" t="n">
        <v>0.557129731671096</v>
      </c>
      <c r="G2761" s="17" t="s">
        <v>103</v>
      </c>
      <c r="H2761" s="18" t="n">
        <v>0.2</v>
      </c>
      <c r="I2761" s="18" t="n">
        <v>1.5</v>
      </c>
      <c r="J2761" s="19" t="n">
        <v>0.993043241100739</v>
      </c>
      <c r="K2761" s="19" t="n">
        <v>0.437488241728712</v>
      </c>
      <c r="L2761" s="16" t="n">
        <v>14.2259061392002</v>
      </c>
      <c r="M2761" s="19" t="n">
        <v>0.750445387288557</v>
      </c>
      <c r="N2761" s="19" t="n">
        <v>1.18037057730686</v>
      </c>
      <c r="O2761" s="19" t="n">
        <v>1.27234249089624</v>
      </c>
      <c r="P2761" s="19" t="n">
        <v>0.512837360469433</v>
      </c>
      <c r="Q2761" s="17" t="s">
        <v>31</v>
      </c>
      <c r="R2761" s="5" t="str">
        <f aca="false">IF(OR(Q2761="Steel plate",Q2761="Concrete jacket"),"Steel plate or jacket",Q2761)</f>
        <v>Polymer laminate</v>
      </c>
      <c r="S2761" s="5" t="str">
        <f aca="false">IF(O2761&lt;='Tree rules'!$C$4,IF(N2761&lt;='Tree rules'!$C$5,IF(P2761&lt;='Tree rules'!$C$7,"Monitor","Polymer laminate"),IF(P2761&lt;='Tree rules'!$C$8,"Seal cracks","Polymer laminate")),IF(O2761&lt;='Tree rules'!$C$6,IF(P2761&lt;='Tree rules'!$C$9,"Polymer laminate","Steel plate or jacket"),IF(L2761&lt;='Tree rules'!$C$10,"Steel plate or jacket","Polymer laminate")))</f>
        <v>Polymer laminate</v>
      </c>
      <c r="T2761" s="5" t="str">
        <f aca="false">IF(S2761=R2761,"Yes","No")</f>
        <v>Yes</v>
      </c>
    </row>
    <row r="2762" customFormat="false" ht="15" hidden="false" customHeight="false" outlineLevel="0" collapsed="false">
      <c r="A2762" s="15" t="n">
        <v>9239</v>
      </c>
      <c r="B2762" s="16" t="n">
        <v>4.76381409614601</v>
      </c>
      <c r="C2762" s="15" t="n">
        <v>300</v>
      </c>
      <c r="D2762" s="15" t="n">
        <v>450</v>
      </c>
      <c r="E2762" s="15" t="n">
        <v>20</v>
      </c>
      <c r="F2762" s="16" t="n">
        <v>0.557129731671096</v>
      </c>
      <c r="G2762" s="17" t="s">
        <v>101</v>
      </c>
      <c r="H2762" s="18" t="n">
        <v>0.3</v>
      </c>
      <c r="I2762" s="18" t="n">
        <v>1</v>
      </c>
      <c r="J2762" s="19" t="n">
        <v>0.909401513669666</v>
      </c>
      <c r="K2762" s="19" t="n">
        <v>0.621649224845034</v>
      </c>
      <c r="L2762" s="16" t="n">
        <v>11.7335322565173</v>
      </c>
      <c r="M2762" s="19" t="n">
        <v>0.350333491115476</v>
      </c>
      <c r="N2762" s="19" t="n">
        <v>0.601789052469239</v>
      </c>
      <c r="O2762" s="19" t="n">
        <v>0.909401513669666</v>
      </c>
      <c r="P2762" s="19" t="n">
        <v>0.862413382306627</v>
      </c>
      <c r="Q2762" s="17" t="s">
        <v>29</v>
      </c>
      <c r="R2762" s="5" t="str">
        <f aca="false">IF(OR(Q2762="Steel plate",Q2762="Concrete jacket"),"Steel plate or jacket",Q2762)</f>
        <v>Monitor</v>
      </c>
      <c r="S2762" s="5" t="str">
        <f aca="false">IF(O2762&lt;='Tree rules'!$C$4,IF(N2762&lt;='Tree rules'!$C$5,IF(P2762&lt;='Tree rules'!$C$7,"Monitor","Polymer laminate"),IF(P2762&lt;='Tree rules'!$C$8,"Seal cracks","Polymer laminate")),IF(O2762&lt;='Tree rules'!$C$6,IF(P2762&lt;='Tree rules'!$C$9,"Polymer laminate","Steel plate or jacket"),IF(L2762&lt;='Tree rules'!$C$10,"Steel plate or jacket","Polymer laminate")))</f>
        <v>Monitor</v>
      </c>
      <c r="T2762" s="5" t="str">
        <f aca="false">IF(S2762=R2762,"Yes","No")</f>
        <v>Yes</v>
      </c>
    </row>
    <row r="2763" customFormat="false" ht="15" hidden="false" customHeight="false" outlineLevel="0" collapsed="false">
      <c r="A2763" s="15" t="n">
        <v>9240</v>
      </c>
      <c r="B2763" s="16" t="n">
        <v>5.581665197511</v>
      </c>
      <c r="C2763" s="15" t="n">
        <v>300</v>
      </c>
      <c r="D2763" s="15" t="n">
        <v>475</v>
      </c>
      <c r="E2763" s="15" t="n">
        <v>30</v>
      </c>
      <c r="F2763" s="16" t="n">
        <v>0.624901102811956</v>
      </c>
      <c r="G2763" s="17" t="s">
        <v>103</v>
      </c>
      <c r="H2763" s="18" t="n">
        <v>0.2</v>
      </c>
      <c r="I2763" s="18" t="n">
        <v>1</v>
      </c>
      <c r="J2763" s="19" t="n">
        <v>0.876481169426711</v>
      </c>
      <c r="K2763" s="19" t="n">
        <v>0.596202575038646</v>
      </c>
      <c r="L2763" s="16" t="n">
        <v>13.0108745862727</v>
      </c>
      <c r="M2763" s="19" t="n">
        <v>0.932386752136065</v>
      </c>
      <c r="N2763" s="19" t="n">
        <v>0.840402952569276</v>
      </c>
      <c r="O2763" s="19" t="n">
        <v>0.876481169426711</v>
      </c>
      <c r="P2763" s="19" t="n">
        <v>0.356898064216439</v>
      </c>
      <c r="Q2763" s="17" t="s">
        <v>29</v>
      </c>
      <c r="R2763" s="5" t="str">
        <f aca="false">IF(OR(Q2763="Steel plate",Q2763="Concrete jacket"),"Steel plate or jacket",Q2763)</f>
        <v>Monitor</v>
      </c>
      <c r="S2763" s="5" t="str">
        <f aca="false">IF(O2763&lt;='Tree rules'!$C$4,IF(N2763&lt;='Tree rules'!$C$5,IF(P2763&lt;='Tree rules'!$C$7,"Monitor","Polymer laminate"),IF(P2763&lt;='Tree rules'!$C$8,"Seal cracks","Polymer laminate")),IF(O2763&lt;='Tree rules'!$C$6,IF(P2763&lt;='Tree rules'!$C$9,"Polymer laminate","Steel plate or jacket"),IF(L2763&lt;='Tree rules'!$C$10,"Steel plate or jacket","Polymer laminate")))</f>
        <v>Monitor</v>
      </c>
      <c r="T2763" s="5" t="str">
        <f aca="false">IF(S2763=R2763,"Yes","No")</f>
        <v>Yes</v>
      </c>
    </row>
    <row r="2764" customFormat="false" ht="15" hidden="false" customHeight="false" outlineLevel="0" collapsed="false">
      <c r="A2764" s="15" t="n">
        <v>9241</v>
      </c>
      <c r="B2764" s="16" t="n">
        <v>3.12583321046602</v>
      </c>
      <c r="C2764" s="15" t="n">
        <v>300</v>
      </c>
      <c r="D2764" s="15" t="n">
        <v>300</v>
      </c>
      <c r="E2764" s="15" t="n">
        <v>20</v>
      </c>
      <c r="F2764" s="16" t="n">
        <v>0.589048622548086</v>
      </c>
      <c r="G2764" s="17" t="s">
        <v>101</v>
      </c>
      <c r="H2764" s="18" t="n">
        <v>0.3</v>
      </c>
      <c r="I2764" s="18" t="n">
        <v>1</v>
      </c>
      <c r="J2764" s="19" t="n">
        <v>0.953814404570304</v>
      </c>
      <c r="K2764" s="19" t="n">
        <v>0.424615629678151</v>
      </c>
      <c r="L2764" s="16" t="n">
        <v>12.2102859783829</v>
      </c>
      <c r="M2764" s="19" t="n">
        <v>0.389168357031763</v>
      </c>
      <c r="N2764" s="19" t="n">
        <v>0.719126142545942</v>
      </c>
      <c r="O2764" s="19" t="n">
        <v>0.953814404570304</v>
      </c>
      <c r="P2764" s="19" t="n">
        <v>0.638021889555212</v>
      </c>
      <c r="Q2764" s="17" t="s">
        <v>29</v>
      </c>
      <c r="R2764" s="5" t="str">
        <f aca="false">IF(OR(Q2764="Steel plate",Q2764="Concrete jacket"),"Steel plate or jacket",Q2764)</f>
        <v>Monitor</v>
      </c>
      <c r="S2764" s="5" t="str">
        <f aca="false">IF(O2764&lt;='Tree rules'!$C$4,IF(N2764&lt;='Tree rules'!$C$5,IF(P2764&lt;='Tree rules'!$C$7,"Monitor","Polymer laminate"),IF(P2764&lt;='Tree rules'!$C$8,"Seal cracks","Polymer laminate")),IF(O2764&lt;='Tree rules'!$C$6,IF(P2764&lt;='Tree rules'!$C$9,"Polymer laminate","Steel plate or jacket"),IF(L2764&lt;='Tree rules'!$C$10,"Steel plate or jacket","Polymer laminate")))</f>
        <v>Monitor</v>
      </c>
      <c r="T2764" s="5" t="str">
        <f aca="false">IF(S2764=R2764,"Yes","No")</f>
        <v>Yes</v>
      </c>
    </row>
    <row r="2765" customFormat="false" ht="15" hidden="false" customHeight="false" outlineLevel="0" collapsed="false">
      <c r="A2765" s="15" t="n">
        <v>9244</v>
      </c>
      <c r="B2765" s="16" t="n">
        <v>5.81636187650578</v>
      </c>
      <c r="C2765" s="15" t="n">
        <v>300</v>
      </c>
      <c r="D2765" s="15" t="n">
        <v>500</v>
      </c>
      <c r="E2765" s="15" t="n">
        <v>25</v>
      </c>
      <c r="F2765" s="16" t="n">
        <v>0.738112811416104</v>
      </c>
      <c r="G2765" s="17" t="s">
        <v>101</v>
      </c>
      <c r="H2765" s="18" t="n">
        <v>0.3</v>
      </c>
      <c r="I2765" s="18" t="n">
        <v>2</v>
      </c>
      <c r="J2765" s="19" t="n">
        <v>0.850149285038256</v>
      </c>
      <c r="K2765" s="19" t="n">
        <v>0.448724214409707</v>
      </c>
      <c r="L2765" s="16" t="n">
        <v>12.8113697720392</v>
      </c>
      <c r="M2765" s="19" t="n">
        <v>0.915371268893752</v>
      </c>
      <c r="N2765" s="19" t="n">
        <v>0.834111946693813</v>
      </c>
      <c r="O2765" s="19" t="n">
        <v>1.31881600001675</v>
      </c>
      <c r="P2765" s="19" t="n">
        <v>0.48723065281931</v>
      </c>
      <c r="Q2765" s="17" t="s">
        <v>31</v>
      </c>
      <c r="R2765" s="5" t="str">
        <f aca="false">IF(OR(Q2765="Steel plate",Q2765="Concrete jacket"),"Steel plate or jacket",Q2765)</f>
        <v>Polymer laminate</v>
      </c>
      <c r="S2765" s="5" t="str">
        <f aca="false">IF(O2765&lt;='Tree rules'!$C$4,IF(N2765&lt;='Tree rules'!$C$5,IF(P2765&lt;='Tree rules'!$C$7,"Monitor","Polymer laminate"),IF(P2765&lt;='Tree rules'!$C$8,"Seal cracks","Polymer laminate")),IF(O2765&lt;='Tree rules'!$C$6,IF(P2765&lt;='Tree rules'!$C$9,"Polymer laminate","Steel plate or jacket"),IF(L2765&lt;='Tree rules'!$C$10,"Steel plate or jacket","Polymer laminate")))</f>
        <v>Polymer laminate</v>
      </c>
      <c r="T2765" s="5" t="str">
        <f aca="false">IF(S2765=R2765,"Yes","No")</f>
        <v>Yes</v>
      </c>
    </row>
    <row r="2766" customFormat="false" ht="15" hidden="false" customHeight="false" outlineLevel="0" collapsed="false">
      <c r="A2766" s="15" t="n">
        <v>9245</v>
      </c>
      <c r="B2766" s="16" t="n">
        <v>3.10389624177668</v>
      </c>
      <c r="C2766" s="15" t="n">
        <v>230</v>
      </c>
      <c r="D2766" s="15" t="n">
        <v>300</v>
      </c>
      <c r="E2766" s="15" t="n">
        <v>30</v>
      </c>
      <c r="F2766" s="16" t="n">
        <v>1.08405543602132</v>
      </c>
      <c r="G2766" s="17" t="s">
        <v>101</v>
      </c>
      <c r="H2766" s="18" t="n">
        <v>0.3</v>
      </c>
      <c r="I2766" s="18" t="n">
        <v>1</v>
      </c>
      <c r="J2766" s="19" t="n">
        <v>0.872978813420772</v>
      </c>
      <c r="K2766" s="19" t="n">
        <v>0.555879019273181</v>
      </c>
      <c r="L2766" s="16" t="n">
        <v>12.3170485784789</v>
      </c>
      <c r="M2766" s="19" t="n">
        <v>0.937435312356829</v>
      </c>
      <c r="N2766" s="19" t="n">
        <v>0.763147132769364</v>
      </c>
      <c r="O2766" s="19" t="n">
        <v>0.872978813420772</v>
      </c>
      <c r="P2766" s="19" t="n">
        <v>0.411051025791667</v>
      </c>
      <c r="Q2766" s="17" t="s">
        <v>29</v>
      </c>
      <c r="R2766" s="5" t="str">
        <f aca="false">IF(OR(Q2766="Steel plate",Q2766="Concrete jacket"),"Steel plate or jacket",Q2766)</f>
        <v>Monitor</v>
      </c>
      <c r="S2766" s="5" t="str">
        <f aca="false">IF(O2766&lt;='Tree rules'!$C$4,IF(N2766&lt;='Tree rules'!$C$5,IF(P2766&lt;='Tree rules'!$C$7,"Monitor","Polymer laminate"),IF(P2766&lt;='Tree rules'!$C$8,"Seal cracks","Polymer laminate")),IF(O2766&lt;='Tree rules'!$C$6,IF(P2766&lt;='Tree rules'!$C$9,"Polymer laminate","Steel plate or jacket"),IF(L2766&lt;='Tree rules'!$C$10,"Steel plate or jacket","Polymer laminate")))</f>
        <v>Monitor</v>
      </c>
      <c r="T2766" s="5" t="str">
        <f aca="false">IF(S2766=R2766,"Yes","No")</f>
        <v>Yes</v>
      </c>
    </row>
    <row r="2767" customFormat="false" ht="15" hidden="false" customHeight="false" outlineLevel="0" collapsed="false">
      <c r="A2767" s="15" t="n">
        <v>9248</v>
      </c>
      <c r="B2767" s="16" t="n">
        <v>6.18378647897504</v>
      </c>
      <c r="C2767" s="15" t="n">
        <v>300</v>
      </c>
      <c r="D2767" s="15" t="n">
        <v>525</v>
      </c>
      <c r="E2767" s="15" t="n">
        <v>25</v>
      </c>
      <c r="F2767" s="16" t="n">
        <v>0.658614812073332</v>
      </c>
      <c r="G2767" s="17" t="s">
        <v>101</v>
      </c>
      <c r="H2767" s="18" t="n">
        <v>0.3</v>
      </c>
      <c r="I2767" s="18" t="n">
        <v>2</v>
      </c>
      <c r="J2767" s="19" t="n">
        <v>0.871091487990185</v>
      </c>
      <c r="K2767" s="19" t="n">
        <v>0.43656965443264</v>
      </c>
      <c r="L2767" s="16" t="n">
        <v>12.9639129538261</v>
      </c>
      <c r="M2767" s="19" t="n">
        <v>0.90252877321924</v>
      </c>
      <c r="N2767" s="19" t="n">
        <v>1.07578884196902</v>
      </c>
      <c r="O2767" s="19" t="n">
        <v>1.36189086608928</v>
      </c>
      <c r="P2767" s="19" t="n">
        <v>0.466739785783278</v>
      </c>
      <c r="Q2767" s="17" t="s">
        <v>31</v>
      </c>
      <c r="R2767" s="5" t="str">
        <f aca="false">IF(OR(Q2767="Steel plate",Q2767="Concrete jacket"),"Steel plate or jacket",Q2767)</f>
        <v>Polymer laminate</v>
      </c>
      <c r="S2767" s="5" t="str">
        <f aca="false">IF(O2767&lt;='Tree rules'!$C$4,IF(N2767&lt;='Tree rules'!$C$5,IF(P2767&lt;='Tree rules'!$C$7,"Monitor","Polymer laminate"),IF(P2767&lt;='Tree rules'!$C$8,"Seal cracks","Polymer laminate")),IF(O2767&lt;='Tree rules'!$C$6,IF(P2767&lt;='Tree rules'!$C$9,"Polymer laminate","Steel plate or jacket"),IF(L2767&lt;='Tree rules'!$C$10,"Steel plate or jacket","Polymer laminate")))</f>
        <v>Steel plate or jacket</v>
      </c>
      <c r="T2767" s="5" t="str">
        <f aca="false">IF(S2767=R2767,"Yes","No")</f>
        <v>No</v>
      </c>
    </row>
    <row r="2768" customFormat="false" ht="15" hidden="false" customHeight="false" outlineLevel="0" collapsed="false">
      <c r="A2768" s="15" t="n">
        <v>9251</v>
      </c>
      <c r="B2768" s="16" t="n">
        <v>4.68607248170848</v>
      </c>
      <c r="C2768" s="15" t="n">
        <v>300</v>
      </c>
      <c r="D2768" s="15" t="n">
        <v>400</v>
      </c>
      <c r="E2768" s="15" t="n">
        <v>30</v>
      </c>
      <c r="F2768" s="16" t="n">
        <v>0.567971553191375</v>
      </c>
      <c r="G2768" s="17" t="s">
        <v>103</v>
      </c>
      <c r="H2768" s="18" t="n">
        <v>0.2</v>
      </c>
      <c r="I2768" s="18" t="n">
        <v>1</v>
      </c>
      <c r="J2768" s="19" t="n">
        <v>0.99645951520537</v>
      </c>
      <c r="K2768" s="19" t="n">
        <v>0.472103759530273</v>
      </c>
      <c r="L2768" s="16" t="n">
        <v>13.2374928861821</v>
      </c>
      <c r="M2768" s="19" t="n">
        <v>0.950428169909203</v>
      </c>
      <c r="N2768" s="19" t="n">
        <v>1.11434336242021</v>
      </c>
      <c r="O2768" s="19" t="n">
        <v>0.99645951520537</v>
      </c>
      <c r="P2768" s="19" t="n">
        <v>0.314845361417265</v>
      </c>
      <c r="Q2768" s="17" t="s">
        <v>30</v>
      </c>
      <c r="R2768" s="5" t="str">
        <f aca="false">IF(OR(Q2768="Steel plate",Q2768="Concrete jacket"),"Steel plate or jacket",Q2768)</f>
        <v>Seal cracks</v>
      </c>
      <c r="S2768" s="5" t="str">
        <f aca="false">IF(O2768&lt;='Tree rules'!$C$4,IF(N2768&lt;='Tree rules'!$C$5,IF(P2768&lt;='Tree rules'!$C$7,"Monitor","Polymer laminate"),IF(P2768&lt;='Tree rules'!$C$8,"Seal cracks","Polymer laminate")),IF(O2768&lt;='Tree rules'!$C$6,IF(P2768&lt;='Tree rules'!$C$9,"Polymer laminate","Steel plate or jacket"),IF(L2768&lt;='Tree rules'!$C$10,"Steel plate or jacket","Polymer laminate")))</f>
        <v>Seal cracks</v>
      </c>
      <c r="T2768" s="5" t="str">
        <f aca="false">IF(S2768=R2768,"Yes","No")</f>
        <v>Yes</v>
      </c>
    </row>
    <row r="2769" customFormat="false" ht="15" hidden="false" customHeight="false" outlineLevel="0" collapsed="false">
      <c r="A2769" s="15" t="n">
        <v>9263</v>
      </c>
      <c r="B2769" s="16" t="n">
        <v>6.89386915126218</v>
      </c>
      <c r="C2769" s="15" t="n">
        <v>300</v>
      </c>
      <c r="D2769" s="15" t="n">
        <v>650</v>
      </c>
      <c r="E2769" s="15" t="n">
        <v>20</v>
      </c>
      <c r="F2769" s="16" t="n">
        <v>0.554806649640582</v>
      </c>
      <c r="G2769" s="17" t="s">
        <v>101</v>
      </c>
      <c r="H2769" s="18" t="n">
        <v>0.3</v>
      </c>
      <c r="I2769" s="18" t="n">
        <v>2</v>
      </c>
      <c r="J2769" s="19" t="n">
        <v>0.868378095953159</v>
      </c>
      <c r="K2769" s="19" t="n">
        <v>0.581871371607268</v>
      </c>
      <c r="L2769" s="16" t="n">
        <v>11.4136906477851</v>
      </c>
      <c r="M2769" s="19" t="n">
        <v>0.873166389914373</v>
      </c>
      <c r="N2769" s="19" t="n">
        <v>0.737402868370901</v>
      </c>
      <c r="O2769" s="19" t="n">
        <v>1.23147183814035</v>
      </c>
      <c r="P2769" s="19" t="n">
        <v>0.433308144149438</v>
      </c>
      <c r="Q2769" s="17" t="s">
        <v>31</v>
      </c>
      <c r="R2769" s="5" t="str">
        <f aca="false">IF(OR(Q2769="Steel plate",Q2769="Concrete jacket"),"Steel plate or jacket",Q2769)</f>
        <v>Polymer laminate</v>
      </c>
      <c r="S2769" s="5" t="str">
        <f aca="false">IF(O2769&lt;='Tree rules'!$C$4,IF(N2769&lt;='Tree rules'!$C$5,IF(P2769&lt;='Tree rules'!$C$7,"Monitor","Polymer laminate"),IF(P2769&lt;='Tree rules'!$C$8,"Seal cracks","Polymer laminate")),IF(O2769&lt;='Tree rules'!$C$6,IF(P2769&lt;='Tree rules'!$C$9,"Polymer laminate","Steel plate or jacket"),IF(L2769&lt;='Tree rules'!$C$10,"Steel plate or jacket","Polymer laminate")))</f>
        <v>Polymer laminate</v>
      </c>
      <c r="T2769" s="5" t="str">
        <f aca="false">IF(S2769=R2769,"Yes","No")</f>
        <v>Yes</v>
      </c>
    </row>
    <row r="2770" customFormat="false" ht="15" hidden="false" customHeight="false" outlineLevel="0" collapsed="false">
      <c r="A2770" s="15" t="n">
        <v>9264</v>
      </c>
      <c r="B2770" s="16" t="n">
        <v>6.50925223601768</v>
      </c>
      <c r="C2770" s="15" t="n">
        <v>300</v>
      </c>
      <c r="D2770" s="15" t="n">
        <v>575</v>
      </c>
      <c r="E2770" s="15" t="n">
        <v>25</v>
      </c>
      <c r="F2770" s="16" t="n">
        <v>0.760158524876169</v>
      </c>
      <c r="G2770" s="17" t="s">
        <v>103</v>
      </c>
      <c r="H2770" s="18" t="n">
        <v>0.2</v>
      </c>
      <c r="I2770" s="18" t="n">
        <v>2</v>
      </c>
      <c r="J2770" s="19" t="n">
        <v>0.912408580375915</v>
      </c>
      <c r="K2770" s="19" t="n">
        <v>0.489112391681414</v>
      </c>
      <c r="L2770" s="16" t="n">
        <v>12.3048246427555</v>
      </c>
      <c r="M2770" s="19" t="n">
        <v>0.533150251487123</v>
      </c>
      <c r="N2770" s="19" t="n">
        <v>1.31276488603914</v>
      </c>
      <c r="O2770" s="19" t="n">
        <v>1.37854681781352</v>
      </c>
      <c r="P2770" s="19" t="n">
        <v>0.871223988001582</v>
      </c>
      <c r="Q2770" s="17" t="s">
        <v>104</v>
      </c>
      <c r="R2770" s="5" t="str">
        <f aca="false">IF(OR(Q2770="Steel plate",Q2770="Concrete jacket"),"Steel plate or jacket",Q2770)</f>
        <v>Steel plate or jacket</v>
      </c>
      <c r="S2770" s="5" t="str">
        <f aca="false">IF(O2770&lt;='Tree rules'!$C$4,IF(N2770&lt;='Tree rules'!$C$5,IF(P2770&lt;='Tree rules'!$C$7,"Monitor","Polymer laminate"),IF(P2770&lt;='Tree rules'!$C$8,"Seal cracks","Polymer laminate")),IF(O2770&lt;='Tree rules'!$C$6,IF(P2770&lt;='Tree rules'!$C$9,"Polymer laminate","Steel plate or jacket"),IF(L2770&lt;='Tree rules'!$C$10,"Steel plate or jacket","Polymer laminate")))</f>
        <v>Steel plate or jacket</v>
      </c>
      <c r="T2770" s="5" t="str">
        <f aca="false">IF(S2770=R2770,"Yes","No")</f>
        <v>Yes</v>
      </c>
    </row>
    <row r="2771" customFormat="false" ht="15" hidden="false" customHeight="false" outlineLevel="0" collapsed="false">
      <c r="A2771" s="15" t="n">
        <v>9265</v>
      </c>
      <c r="B2771" s="16" t="n">
        <v>7.05050155059398</v>
      </c>
      <c r="C2771" s="15" t="n">
        <v>230</v>
      </c>
      <c r="D2771" s="15" t="n">
        <v>550</v>
      </c>
      <c r="E2771" s="15" t="n">
        <v>25</v>
      </c>
      <c r="F2771" s="16" t="n">
        <v>0.693795479053647</v>
      </c>
      <c r="G2771" s="17" t="s">
        <v>103</v>
      </c>
      <c r="H2771" s="18" t="n">
        <v>0.2</v>
      </c>
      <c r="I2771" s="18" t="n">
        <v>1</v>
      </c>
      <c r="J2771" s="19" t="n">
        <v>0.855137276022845</v>
      </c>
      <c r="K2771" s="19" t="n">
        <v>0.55133452381862</v>
      </c>
      <c r="L2771" s="16" t="n">
        <v>13.9890903781627</v>
      </c>
      <c r="M2771" s="19" t="n">
        <v>0.886359506629649</v>
      </c>
      <c r="N2771" s="19" t="n">
        <v>0.748880732551336</v>
      </c>
      <c r="O2771" s="19" t="n">
        <v>0.855137276022845</v>
      </c>
      <c r="P2771" s="19" t="n">
        <v>0.454102160955121</v>
      </c>
      <c r="Q2771" s="17" t="s">
        <v>29</v>
      </c>
      <c r="R2771" s="5" t="str">
        <f aca="false">IF(OR(Q2771="Steel plate",Q2771="Concrete jacket"),"Steel plate or jacket",Q2771)</f>
        <v>Monitor</v>
      </c>
      <c r="S2771" s="5" t="str">
        <f aca="false">IF(O2771&lt;='Tree rules'!$C$4,IF(N2771&lt;='Tree rules'!$C$5,IF(P2771&lt;='Tree rules'!$C$7,"Monitor","Polymer laminate"),IF(P2771&lt;='Tree rules'!$C$8,"Seal cracks","Polymer laminate")),IF(O2771&lt;='Tree rules'!$C$6,IF(P2771&lt;='Tree rules'!$C$9,"Polymer laminate","Steel plate or jacket"),IF(L2771&lt;='Tree rules'!$C$10,"Steel plate or jacket","Polymer laminate")))</f>
        <v>Monitor</v>
      </c>
      <c r="T2771" s="5" t="str">
        <f aca="false">IF(S2771=R2771,"Yes","No")</f>
        <v>Yes</v>
      </c>
    </row>
    <row r="2772" customFormat="false" ht="15" hidden="false" customHeight="false" outlineLevel="0" collapsed="false">
      <c r="A2772" s="15" t="n">
        <v>9270</v>
      </c>
      <c r="B2772" s="16" t="n">
        <v>3.06820916929805</v>
      </c>
      <c r="C2772" s="15" t="n">
        <v>300</v>
      </c>
      <c r="D2772" s="15" t="n">
        <v>300</v>
      </c>
      <c r="E2772" s="15" t="n">
        <v>20</v>
      </c>
      <c r="F2772" s="16" t="n">
        <v>0.560842203151316</v>
      </c>
      <c r="G2772" s="17" t="s">
        <v>102</v>
      </c>
      <c r="H2772" s="18" t="n">
        <v>0.1</v>
      </c>
      <c r="I2772" s="18" t="n">
        <v>1.5</v>
      </c>
      <c r="J2772" s="19" t="n">
        <v>0.997589386369973</v>
      </c>
      <c r="K2772" s="19" t="n">
        <v>0.632588260574637</v>
      </c>
      <c r="L2772" s="16" t="n">
        <v>12.8376952690295</v>
      </c>
      <c r="M2772" s="19" t="n">
        <v>0.89645752094183</v>
      </c>
      <c r="N2772" s="19" t="n">
        <v>3.92926200574665</v>
      </c>
      <c r="O2772" s="19" t="n">
        <v>1.18085241220921</v>
      </c>
      <c r="P2772" s="19" t="n">
        <v>0.326740343767984</v>
      </c>
      <c r="Q2772" s="17" t="s">
        <v>31</v>
      </c>
      <c r="R2772" s="5" t="str">
        <f aca="false">IF(OR(Q2772="Steel plate",Q2772="Concrete jacket"),"Steel plate or jacket",Q2772)</f>
        <v>Polymer laminate</v>
      </c>
      <c r="S2772" s="5" t="str">
        <f aca="false">IF(O2772&lt;='Tree rules'!$C$4,IF(N2772&lt;='Tree rules'!$C$5,IF(P2772&lt;='Tree rules'!$C$7,"Monitor","Polymer laminate"),IF(P2772&lt;='Tree rules'!$C$8,"Seal cracks","Polymer laminate")),IF(O2772&lt;='Tree rules'!$C$6,IF(P2772&lt;='Tree rules'!$C$9,"Polymer laminate","Steel plate or jacket"),IF(L2772&lt;='Tree rules'!$C$10,"Steel plate or jacket","Polymer laminate")))</f>
        <v>Polymer laminate</v>
      </c>
      <c r="T2772" s="5" t="str">
        <f aca="false">IF(S2772=R2772,"Yes","No")</f>
        <v>Yes</v>
      </c>
    </row>
    <row r="2773" customFormat="false" ht="15" hidden="false" customHeight="false" outlineLevel="0" collapsed="false">
      <c r="A2773" s="15" t="n">
        <v>9273</v>
      </c>
      <c r="B2773" s="16" t="n">
        <v>6.06307261066868</v>
      </c>
      <c r="C2773" s="15" t="n">
        <v>230</v>
      </c>
      <c r="D2773" s="15" t="n">
        <v>525</v>
      </c>
      <c r="E2773" s="15" t="n">
        <v>20</v>
      </c>
      <c r="F2773" s="16" t="n">
        <v>0.730006099046008</v>
      </c>
      <c r="G2773" s="17" t="s">
        <v>103</v>
      </c>
      <c r="H2773" s="18" t="n">
        <v>0.2</v>
      </c>
      <c r="I2773" s="18" t="n">
        <v>1.5</v>
      </c>
      <c r="J2773" s="19" t="n">
        <v>0.899238242094742</v>
      </c>
      <c r="K2773" s="19" t="n">
        <v>0.40982609777302</v>
      </c>
      <c r="L2773" s="16" t="n">
        <v>12.6577716297885</v>
      </c>
      <c r="M2773" s="19" t="n">
        <v>0.903020709785481</v>
      </c>
      <c r="N2773" s="19" t="n">
        <v>1.04615453158755</v>
      </c>
      <c r="O2773" s="19" t="n">
        <v>1.16459171327913</v>
      </c>
      <c r="P2773" s="19" t="n">
        <v>0.477504928682159</v>
      </c>
      <c r="Q2773" s="17" t="s">
        <v>31</v>
      </c>
      <c r="R2773" s="5" t="str">
        <f aca="false">IF(OR(Q2773="Steel plate",Q2773="Concrete jacket"),"Steel plate or jacket",Q2773)</f>
        <v>Polymer laminate</v>
      </c>
      <c r="S2773" s="5" t="str">
        <f aca="false">IF(O2773&lt;='Tree rules'!$C$4,IF(N2773&lt;='Tree rules'!$C$5,IF(P2773&lt;='Tree rules'!$C$7,"Monitor","Polymer laminate"),IF(P2773&lt;='Tree rules'!$C$8,"Seal cracks","Polymer laminate")),IF(O2773&lt;='Tree rules'!$C$6,IF(P2773&lt;='Tree rules'!$C$9,"Polymer laminate","Steel plate or jacket"),IF(L2773&lt;='Tree rules'!$C$10,"Steel plate or jacket","Polymer laminate")))</f>
        <v>Polymer laminate</v>
      </c>
      <c r="T2773" s="5" t="str">
        <f aca="false">IF(S2773=R2773,"Yes","No")</f>
        <v>Yes</v>
      </c>
    </row>
    <row r="2774" customFormat="false" ht="15" hidden="false" customHeight="false" outlineLevel="0" collapsed="false">
      <c r="A2774" s="15" t="n">
        <v>9279</v>
      </c>
      <c r="B2774" s="16" t="n">
        <v>7.5699574251244</v>
      </c>
      <c r="C2774" s="15" t="n">
        <v>300</v>
      </c>
      <c r="D2774" s="15" t="n">
        <v>625</v>
      </c>
      <c r="E2774" s="15" t="n">
        <v>30</v>
      </c>
      <c r="F2774" s="16" t="n">
        <v>0.544470130604817</v>
      </c>
      <c r="G2774" s="17" t="s">
        <v>103</v>
      </c>
      <c r="H2774" s="18" t="n">
        <v>0.2</v>
      </c>
      <c r="I2774" s="18" t="n">
        <v>1.5</v>
      </c>
      <c r="J2774" s="19" t="n">
        <v>0.972457411214397</v>
      </c>
      <c r="K2774" s="19" t="n">
        <v>0.477546699334192</v>
      </c>
      <c r="L2774" s="16" t="n">
        <v>13.1195102688464</v>
      </c>
      <c r="M2774" s="19" t="n">
        <v>0.656265971594795</v>
      </c>
      <c r="N2774" s="19" t="n">
        <v>1.5010732094605</v>
      </c>
      <c r="O2774" s="19" t="n">
        <v>1.22648920333734</v>
      </c>
      <c r="P2774" s="19" t="n">
        <v>0.52844400590293</v>
      </c>
      <c r="Q2774" s="17" t="s">
        <v>31</v>
      </c>
      <c r="R2774" s="5" t="str">
        <f aca="false">IF(OR(Q2774="Steel plate",Q2774="Concrete jacket"),"Steel plate or jacket",Q2774)</f>
        <v>Polymer laminate</v>
      </c>
      <c r="S2774" s="5" t="str">
        <f aca="false">IF(O2774&lt;='Tree rules'!$C$4,IF(N2774&lt;='Tree rules'!$C$5,IF(P2774&lt;='Tree rules'!$C$7,"Monitor","Polymer laminate"),IF(P2774&lt;='Tree rules'!$C$8,"Seal cracks","Polymer laminate")),IF(O2774&lt;='Tree rules'!$C$6,IF(P2774&lt;='Tree rules'!$C$9,"Polymer laminate","Steel plate or jacket"),IF(L2774&lt;='Tree rules'!$C$10,"Steel plate or jacket","Polymer laminate")))</f>
        <v>Polymer laminate</v>
      </c>
      <c r="T2774" s="5" t="str">
        <f aca="false">IF(S2774=R2774,"Yes","No")</f>
        <v>Yes</v>
      </c>
    </row>
    <row r="2775" customFormat="false" ht="15" hidden="false" customHeight="false" outlineLevel="0" collapsed="false">
      <c r="A2775" s="15" t="n">
        <v>9282</v>
      </c>
      <c r="B2775" s="16" t="n">
        <v>6.46778094191156</v>
      </c>
      <c r="C2775" s="15" t="n">
        <v>230</v>
      </c>
      <c r="D2775" s="15" t="n">
        <v>650</v>
      </c>
      <c r="E2775" s="15" t="n">
        <v>30</v>
      </c>
      <c r="F2775" s="16" t="n">
        <v>0.680685971455249</v>
      </c>
      <c r="G2775" s="17" t="s">
        <v>103</v>
      </c>
      <c r="H2775" s="18" t="n">
        <v>0.2</v>
      </c>
      <c r="I2775" s="18" t="n">
        <v>1.5</v>
      </c>
      <c r="J2775" s="19" t="n">
        <v>0.865860755101122</v>
      </c>
      <c r="K2775" s="19" t="n">
        <v>0.511876680363108</v>
      </c>
      <c r="L2775" s="16" t="n">
        <v>10.7438221626438</v>
      </c>
      <c r="M2775" s="19" t="n">
        <v>0.360944147156255</v>
      </c>
      <c r="N2775" s="19" t="n">
        <v>1.18615236755122</v>
      </c>
      <c r="O2775" s="19" t="n">
        <v>1.07718416816276</v>
      </c>
      <c r="P2775" s="19" t="n">
        <v>0.83305636327639</v>
      </c>
      <c r="Q2775" s="17" t="s">
        <v>31</v>
      </c>
      <c r="R2775" s="5" t="str">
        <f aca="false">IF(OR(Q2775="Steel plate",Q2775="Concrete jacket"),"Steel plate or jacket",Q2775)</f>
        <v>Polymer laminate</v>
      </c>
      <c r="S2775" s="5" t="str">
        <f aca="false">IF(O2775&lt;='Tree rules'!$C$4,IF(N2775&lt;='Tree rules'!$C$5,IF(P2775&lt;='Tree rules'!$C$7,"Monitor","Polymer laminate"),IF(P2775&lt;='Tree rules'!$C$8,"Seal cracks","Polymer laminate")),IF(O2775&lt;='Tree rules'!$C$6,IF(P2775&lt;='Tree rules'!$C$9,"Polymer laminate","Steel plate or jacket"),IF(L2775&lt;='Tree rules'!$C$10,"Steel plate or jacket","Polymer laminate")))</f>
        <v>Polymer laminate</v>
      </c>
      <c r="T2775" s="5" t="str">
        <f aca="false">IF(S2775=R2775,"Yes","No")</f>
        <v>Yes</v>
      </c>
    </row>
    <row r="2776" customFormat="false" ht="15" hidden="false" customHeight="false" outlineLevel="0" collapsed="false">
      <c r="A2776" s="15" t="n">
        <v>9288</v>
      </c>
      <c r="B2776" s="16" t="n">
        <v>5.04435981186896</v>
      </c>
      <c r="C2776" s="15" t="n">
        <v>230</v>
      </c>
      <c r="D2776" s="15" t="n">
        <v>450</v>
      </c>
      <c r="E2776" s="15" t="n">
        <v>30</v>
      </c>
      <c r="F2776" s="16" t="n">
        <v>0.679557138998441</v>
      </c>
      <c r="G2776" s="17" t="s">
        <v>101</v>
      </c>
      <c r="H2776" s="18" t="n">
        <v>0.3</v>
      </c>
      <c r="I2776" s="18" t="n">
        <v>1.5</v>
      </c>
      <c r="J2776" s="19" t="n">
        <v>0.881997653705977</v>
      </c>
      <c r="K2776" s="19" t="n">
        <v>0.448838303722179</v>
      </c>
      <c r="L2776" s="16" t="n">
        <v>12.5481587359924</v>
      </c>
      <c r="M2776" s="19" t="n">
        <v>0.929252787807137</v>
      </c>
      <c r="N2776" s="19" t="n">
        <v>0.998704634761583</v>
      </c>
      <c r="O2776" s="19" t="n">
        <v>1.1250593151708</v>
      </c>
      <c r="P2776" s="19" t="n">
        <v>0.36376238747122</v>
      </c>
      <c r="Q2776" s="17" t="s">
        <v>31</v>
      </c>
      <c r="R2776" s="5" t="str">
        <f aca="false">IF(OR(Q2776="Steel plate",Q2776="Concrete jacket"),"Steel plate or jacket",Q2776)</f>
        <v>Polymer laminate</v>
      </c>
      <c r="S2776" s="5" t="str">
        <f aca="false">IF(O2776&lt;='Tree rules'!$C$4,IF(N2776&lt;='Tree rules'!$C$5,IF(P2776&lt;='Tree rules'!$C$7,"Monitor","Polymer laminate"),IF(P2776&lt;='Tree rules'!$C$8,"Seal cracks","Polymer laminate")),IF(O2776&lt;='Tree rules'!$C$6,IF(P2776&lt;='Tree rules'!$C$9,"Polymer laminate","Steel plate or jacket"),IF(L2776&lt;='Tree rules'!$C$10,"Steel plate or jacket","Polymer laminate")))</f>
        <v>Polymer laminate</v>
      </c>
      <c r="T2776" s="5" t="str">
        <f aca="false">IF(S2776=R2776,"Yes","No")</f>
        <v>Yes</v>
      </c>
    </row>
    <row r="2777" customFormat="false" ht="15" hidden="false" customHeight="false" outlineLevel="0" collapsed="false">
      <c r="A2777" s="15" t="n">
        <v>9296</v>
      </c>
      <c r="B2777" s="16" t="n">
        <v>7.13608672998254</v>
      </c>
      <c r="C2777" s="15" t="n">
        <v>300</v>
      </c>
      <c r="D2777" s="15" t="n">
        <v>550</v>
      </c>
      <c r="E2777" s="15" t="n">
        <v>25</v>
      </c>
      <c r="F2777" s="16" t="n">
        <v>0.625815269639401</v>
      </c>
      <c r="G2777" s="17" t="s">
        <v>101</v>
      </c>
      <c r="H2777" s="18" t="n">
        <v>0.3</v>
      </c>
      <c r="I2777" s="18" t="n">
        <v>1.5</v>
      </c>
      <c r="J2777" s="19" t="n">
        <v>0.885535872588347</v>
      </c>
      <c r="K2777" s="19" t="n">
        <v>0.592676422802918</v>
      </c>
      <c r="L2777" s="16" t="n">
        <v>14.2153122111206</v>
      </c>
      <c r="M2777" s="19" t="n">
        <v>0.875884412667775</v>
      </c>
      <c r="N2777" s="19" t="n">
        <v>0.817368359122492</v>
      </c>
      <c r="O2777" s="19" t="n">
        <v>1.06588569226786</v>
      </c>
      <c r="P2777" s="19" t="n">
        <v>0.496012094974006</v>
      </c>
      <c r="Q2777" s="17" t="s">
        <v>31</v>
      </c>
      <c r="R2777" s="5" t="str">
        <f aca="false">IF(OR(Q2777="Steel plate",Q2777="Concrete jacket"),"Steel plate or jacket",Q2777)</f>
        <v>Polymer laminate</v>
      </c>
      <c r="S2777" s="5" t="str">
        <f aca="false">IF(O2777&lt;='Tree rules'!$C$4,IF(N2777&lt;='Tree rules'!$C$5,IF(P2777&lt;='Tree rules'!$C$7,"Monitor","Polymer laminate"),IF(P2777&lt;='Tree rules'!$C$8,"Seal cracks","Polymer laminate")),IF(O2777&lt;='Tree rules'!$C$6,IF(P2777&lt;='Tree rules'!$C$9,"Polymer laminate","Steel plate or jacket"),IF(L2777&lt;='Tree rules'!$C$10,"Steel plate or jacket","Polymer laminate")))</f>
        <v>Polymer laminate</v>
      </c>
      <c r="T2777" s="5" t="str">
        <f aca="false">IF(S2777=R2777,"Yes","No")</f>
        <v>Yes</v>
      </c>
    </row>
    <row r="2778" customFormat="false" ht="15" hidden="false" customHeight="false" outlineLevel="0" collapsed="false">
      <c r="A2778" s="15" t="n">
        <v>9300</v>
      </c>
      <c r="B2778" s="16" t="n">
        <v>3.11121200461542</v>
      </c>
      <c r="C2778" s="15" t="n">
        <v>230</v>
      </c>
      <c r="D2778" s="15" t="n">
        <v>300</v>
      </c>
      <c r="E2778" s="15" t="n">
        <v>20</v>
      </c>
      <c r="F2778" s="16" t="n">
        <v>0.576243217710084</v>
      </c>
      <c r="G2778" s="17" t="s">
        <v>103</v>
      </c>
      <c r="H2778" s="18" t="n">
        <v>0.2</v>
      </c>
      <c r="I2778" s="18" t="n">
        <v>1.5</v>
      </c>
      <c r="J2778" s="19" t="n">
        <v>0.976503891884008</v>
      </c>
      <c r="K2778" s="19" t="n">
        <v>0.628164684821624</v>
      </c>
      <c r="L2778" s="16" t="n">
        <v>12.153171893029</v>
      </c>
      <c r="M2778" s="19" t="n">
        <v>0.922519340418513</v>
      </c>
      <c r="N2778" s="19" t="n">
        <v>1.16445561886121</v>
      </c>
      <c r="O2778" s="19" t="n">
        <v>1.15805320808981</v>
      </c>
      <c r="P2778" s="19" t="n">
        <v>0.359068118851138</v>
      </c>
      <c r="Q2778" s="17" t="s">
        <v>31</v>
      </c>
      <c r="R2778" s="5" t="str">
        <f aca="false">IF(OR(Q2778="Steel plate",Q2778="Concrete jacket"),"Steel plate or jacket",Q2778)</f>
        <v>Polymer laminate</v>
      </c>
      <c r="S2778" s="5" t="str">
        <f aca="false">IF(O2778&lt;='Tree rules'!$C$4,IF(N2778&lt;='Tree rules'!$C$5,IF(P2778&lt;='Tree rules'!$C$7,"Monitor","Polymer laminate"),IF(P2778&lt;='Tree rules'!$C$8,"Seal cracks","Polymer laminate")),IF(O2778&lt;='Tree rules'!$C$6,IF(P2778&lt;='Tree rules'!$C$9,"Polymer laminate","Steel plate or jacket"),IF(L2778&lt;='Tree rules'!$C$10,"Steel plate or jacket","Polymer laminate")))</f>
        <v>Polymer laminate</v>
      </c>
      <c r="T2778" s="5" t="str">
        <f aca="false">IF(S2778=R2778,"Yes","No")</f>
        <v>Yes</v>
      </c>
    </row>
    <row r="2779" customFormat="false" ht="15" hidden="false" customHeight="false" outlineLevel="0" collapsed="false">
      <c r="A2779" s="15" t="n">
        <v>9306</v>
      </c>
      <c r="B2779" s="16" t="n">
        <v>4.90920880647887</v>
      </c>
      <c r="C2779" s="15" t="n">
        <v>230</v>
      </c>
      <c r="D2779" s="15" t="n">
        <v>475</v>
      </c>
      <c r="E2779" s="15" t="n">
        <v>25</v>
      </c>
      <c r="F2779" s="16" t="n">
        <v>0.633465437396808</v>
      </c>
      <c r="G2779" s="17" t="s">
        <v>102</v>
      </c>
      <c r="H2779" s="18" t="n">
        <v>0.1</v>
      </c>
      <c r="I2779" s="18" t="n">
        <v>1</v>
      </c>
      <c r="J2779" s="19" t="n">
        <v>0.959385452074524</v>
      </c>
      <c r="K2779" s="19" t="n">
        <v>0.41946632399288</v>
      </c>
      <c r="L2779" s="16" t="n">
        <v>11.8579922861809</v>
      </c>
      <c r="M2779" s="19" t="n">
        <v>0.640834202732905</v>
      </c>
      <c r="N2779" s="19" t="n">
        <v>2.5310682964258</v>
      </c>
      <c r="O2779" s="19" t="n">
        <v>0.959385452074524</v>
      </c>
      <c r="P2779" s="19" t="n">
        <v>0.412607590404473</v>
      </c>
      <c r="Q2779" s="17" t="s">
        <v>30</v>
      </c>
      <c r="R2779" s="5" t="str">
        <f aca="false">IF(OR(Q2779="Steel plate",Q2779="Concrete jacket"),"Steel plate or jacket",Q2779)</f>
        <v>Seal cracks</v>
      </c>
      <c r="S2779" s="5" t="str">
        <f aca="false">IF(O2779&lt;='Tree rules'!$C$4,IF(N2779&lt;='Tree rules'!$C$5,IF(P2779&lt;='Tree rules'!$C$7,"Monitor","Polymer laminate"),IF(P2779&lt;='Tree rules'!$C$8,"Seal cracks","Polymer laminate")),IF(O2779&lt;='Tree rules'!$C$6,IF(P2779&lt;='Tree rules'!$C$9,"Polymer laminate","Steel plate or jacket"),IF(L2779&lt;='Tree rules'!$C$10,"Steel plate or jacket","Polymer laminate")))</f>
        <v>Seal cracks</v>
      </c>
      <c r="T2779" s="5" t="str">
        <f aca="false">IF(S2779=R2779,"Yes","No")</f>
        <v>Yes</v>
      </c>
    </row>
    <row r="2780" customFormat="false" ht="15" hidden="false" customHeight="false" outlineLevel="0" collapsed="false">
      <c r="A2780" s="15" t="n">
        <v>9312</v>
      </c>
      <c r="B2780" s="16" t="n">
        <v>3.53545028486711</v>
      </c>
      <c r="C2780" s="15" t="n">
        <v>300</v>
      </c>
      <c r="D2780" s="15" t="n">
        <v>350</v>
      </c>
      <c r="E2780" s="15" t="n">
        <v>20</v>
      </c>
      <c r="F2780" s="16" t="n">
        <v>0.61599855952741</v>
      </c>
      <c r="G2780" s="17" t="s">
        <v>101</v>
      </c>
      <c r="H2780" s="18" t="n">
        <v>0.3</v>
      </c>
      <c r="I2780" s="18" t="n">
        <v>1</v>
      </c>
      <c r="J2780" s="19" t="n">
        <v>0.935250631251643</v>
      </c>
      <c r="K2780" s="19" t="n">
        <v>0.492910713495682</v>
      </c>
      <c r="L2780" s="16" t="n">
        <v>11.5537591008729</v>
      </c>
      <c r="M2780" s="19" t="n">
        <v>0.357557997110659</v>
      </c>
      <c r="N2780" s="19" t="n">
        <v>0.658476668598899</v>
      </c>
      <c r="O2780" s="19" t="n">
        <v>0.935250631251643</v>
      </c>
      <c r="P2780" s="19" t="n">
        <v>0.762930294592396</v>
      </c>
      <c r="Q2780" s="17" t="s">
        <v>29</v>
      </c>
      <c r="R2780" s="5" t="str">
        <f aca="false">IF(OR(Q2780="Steel plate",Q2780="Concrete jacket"),"Steel plate or jacket",Q2780)</f>
        <v>Monitor</v>
      </c>
      <c r="S2780" s="5" t="str">
        <f aca="false">IF(O2780&lt;='Tree rules'!$C$4,IF(N2780&lt;='Tree rules'!$C$5,IF(P2780&lt;='Tree rules'!$C$7,"Monitor","Polymer laminate"),IF(P2780&lt;='Tree rules'!$C$8,"Seal cracks","Polymer laminate")),IF(O2780&lt;='Tree rules'!$C$6,IF(P2780&lt;='Tree rules'!$C$9,"Polymer laminate","Steel plate or jacket"),IF(L2780&lt;='Tree rules'!$C$10,"Steel plate or jacket","Polymer laminate")))</f>
        <v>Monitor</v>
      </c>
      <c r="T2780" s="5" t="str">
        <f aca="false">IF(S2780=R2780,"Yes","No")</f>
        <v>Yes</v>
      </c>
    </row>
    <row r="2781" customFormat="false" ht="15" hidden="false" customHeight="false" outlineLevel="0" collapsed="false">
      <c r="A2781" s="15" t="n">
        <v>9313</v>
      </c>
      <c r="B2781" s="16" t="n">
        <v>7.80627330607497</v>
      </c>
      <c r="C2781" s="15" t="n">
        <v>230</v>
      </c>
      <c r="D2781" s="15" t="n">
        <v>725</v>
      </c>
      <c r="E2781" s="15" t="n">
        <v>30</v>
      </c>
      <c r="F2781" s="16" t="n">
        <v>0.605277628974978</v>
      </c>
      <c r="G2781" s="17" t="s">
        <v>103</v>
      </c>
      <c r="H2781" s="18" t="n">
        <v>0.2</v>
      </c>
      <c r="I2781" s="18" t="n">
        <v>1.5</v>
      </c>
      <c r="J2781" s="19" t="n">
        <v>0.961590123259785</v>
      </c>
      <c r="K2781" s="19" t="n">
        <v>0.478878043072896</v>
      </c>
      <c r="L2781" s="16" t="n">
        <v>11.5306843516617</v>
      </c>
      <c r="M2781" s="19" t="n">
        <v>0.346789619189749</v>
      </c>
      <c r="N2781" s="19" t="n">
        <v>1.33262392148041</v>
      </c>
      <c r="O2781" s="19" t="n">
        <v>1.21214298665724</v>
      </c>
      <c r="P2781" s="19" t="n">
        <v>0.936400752784915</v>
      </c>
      <c r="Q2781" s="17" t="s">
        <v>31</v>
      </c>
      <c r="R2781" s="5" t="str">
        <f aca="false">IF(OR(Q2781="Steel plate",Q2781="Concrete jacket"),"Steel plate or jacket",Q2781)</f>
        <v>Polymer laminate</v>
      </c>
      <c r="S2781" s="5" t="str">
        <f aca="false">IF(O2781&lt;='Tree rules'!$C$4,IF(N2781&lt;='Tree rules'!$C$5,IF(P2781&lt;='Tree rules'!$C$7,"Monitor","Polymer laminate"),IF(P2781&lt;='Tree rules'!$C$8,"Seal cracks","Polymer laminate")),IF(O2781&lt;='Tree rules'!$C$6,IF(P2781&lt;='Tree rules'!$C$9,"Polymer laminate","Steel plate or jacket"),IF(L2781&lt;='Tree rules'!$C$10,"Steel plate or jacket","Polymer laminate")))</f>
        <v>Polymer laminate</v>
      </c>
      <c r="T2781" s="5" t="str">
        <f aca="false">IF(S2781=R2781,"Yes","No")</f>
        <v>Yes</v>
      </c>
    </row>
    <row r="2782" customFormat="false" ht="15" hidden="false" customHeight="false" outlineLevel="0" collapsed="false">
      <c r="A2782" s="15" t="n">
        <v>9318</v>
      </c>
      <c r="B2782" s="16" t="n">
        <v>5.94210186737641</v>
      </c>
      <c r="C2782" s="15" t="n">
        <v>230</v>
      </c>
      <c r="D2782" s="15" t="n">
        <v>500</v>
      </c>
      <c r="E2782" s="15" t="n">
        <v>20</v>
      </c>
      <c r="F2782" s="16" t="n">
        <v>0.577653504586516</v>
      </c>
      <c r="G2782" s="17" t="s">
        <v>101</v>
      </c>
      <c r="H2782" s="18" t="n">
        <v>0.3</v>
      </c>
      <c r="I2782" s="18" t="n">
        <v>2</v>
      </c>
      <c r="J2782" s="19" t="n">
        <v>0.87012482884683</v>
      </c>
      <c r="K2782" s="19" t="n">
        <v>0.51846654697939</v>
      </c>
      <c r="L2782" s="16" t="n">
        <v>13.0883301043533</v>
      </c>
      <c r="M2782" s="19" t="n">
        <v>0.718485243602786</v>
      </c>
      <c r="N2782" s="19" t="n">
        <v>0.895190927302339</v>
      </c>
      <c r="O2782" s="19" t="n">
        <v>1.28911904224041</v>
      </c>
      <c r="P2782" s="19" t="n">
        <v>0.566354370003273</v>
      </c>
      <c r="Q2782" s="17" t="s">
        <v>31</v>
      </c>
      <c r="R2782" s="5" t="str">
        <f aca="false">IF(OR(Q2782="Steel plate",Q2782="Concrete jacket"),"Steel plate or jacket",Q2782)</f>
        <v>Polymer laminate</v>
      </c>
      <c r="S2782" s="5" t="str">
        <f aca="false">IF(O2782&lt;='Tree rules'!$C$4,IF(N2782&lt;='Tree rules'!$C$5,IF(P2782&lt;='Tree rules'!$C$7,"Monitor","Polymer laminate"),IF(P2782&lt;='Tree rules'!$C$8,"Seal cracks","Polymer laminate")),IF(O2782&lt;='Tree rules'!$C$6,IF(P2782&lt;='Tree rules'!$C$9,"Polymer laminate","Steel plate or jacket"),IF(L2782&lt;='Tree rules'!$C$10,"Steel plate or jacket","Polymer laminate")))</f>
        <v>Polymer laminate</v>
      </c>
      <c r="T2782" s="5" t="str">
        <f aca="false">IF(S2782=R2782,"Yes","No")</f>
        <v>Yes</v>
      </c>
    </row>
    <row r="2783" customFormat="false" ht="15" hidden="false" customHeight="false" outlineLevel="0" collapsed="false">
      <c r="A2783" s="15" t="n">
        <v>9320</v>
      </c>
      <c r="B2783" s="16" t="n">
        <v>7.18402588753562</v>
      </c>
      <c r="C2783" s="15" t="n">
        <v>230</v>
      </c>
      <c r="D2783" s="15" t="n">
        <v>550</v>
      </c>
      <c r="E2783" s="15" t="n">
        <v>25</v>
      </c>
      <c r="F2783" s="16" t="n">
        <v>0.544187190990784</v>
      </c>
      <c r="G2783" s="17" t="s">
        <v>103</v>
      </c>
      <c r="H2783" s="18" t="n">
        <v>0.2</v>
      </c>
      <c r="I2783" s="18" t="n">
        <v>1</v>
      </c>
      <c r="J2783" s="19" t="n">
        <v>0.876220651751652</v>
      </c>
      <c r="K2783" s="19" t="n">
        <v>0.516331484120777</v>
      </c>
      <c r="L2783" s="16" t="n">
        <v>14.3108085409076</v>
      </c>
      <c r="M2783" s="19" t="n">
        <v>0.927526437577475</v>
      </c>
      <c r="N2783" s="19" t="n">
        <v>1.07953157770419</v>
      </c>
      <c r="O2783" s="19" t="n">
        <v>0.876220651751652</v>
      </c>
      <c r="P2783" s="19" t="n">
        <v>0.360363151424901</v>
      </c>
      <c r="Q2783" s="17" t="s">
        <v>30</v>
      </c>
      <c r="R2783" s="5" t="str">
        <f aca="false">IF(OR(Q2783="Steel plate",Q2783="Concrete jacket"),"Steel plate or jacket",Q2783)</f>
        <v>Seal cracks</v>
      </c>
      <c r="S2783" s="5" t="str">
        <f aca="false">IF(O2783&lt;='Tree rules'!$C$4,IF(N2783&lt;='Tree rules'!$C$5,IF(P2783&lt;='Tree rules'!$C$7,"Monitor","Polymer laminate"),IF(P2783&lt;='Tree rules'!$C$8,"Seal cracks","Polymer laminate")),IF(O2783&lt;='Tree rules'!$C$6,IF(P2783&lt;='Tree rules'!$C$9,"Polymer laminate","Steel plate or jacket"),IF(L2783&lt;='Tree rules'!$C$10,"Steel plate or jacket","Polymer laminate")))</f>
        <v>Seal cracks</v>
      </c>
      <c r="T2783" s="5" t="str">
        <f aca="false">IF(S2783=R2783,"Yes","No")</f>
        <v>Yes</v>
      </c>
    </row>
    <row r="2784" customFormat="false" ht="15" hidden="false" customHeight="false" outlineLevel="0" collapsed="false">
      <c r="A2784" s="15" t="n">
        <v>9321</v>
      </c>
      <c r="B2784" s="16" t="n">
        <v>3.25259789823635</v>
      </c>
      <c r="C2784" s="15" t="n">
        <v>300</v>
      </c>
      <c r="D2784" s="15" t="n">
        <v>300</v>
      </c>
      <c r="E2784" s="15" t="n">
        <v>30</v>
      </c>
      <c r="F2784" s="16" t="n">
        <v>0.831109167616348</v>
      </c>
      <c r="G2784" s="17" t="s">
        <v>101</v>
      </c>
      <c r="H2784" s="18" t="n">
        <v>0.3</v>
      </c>
      <c r="I2784" s="18" t="n">
        <v>1.5</v>
      </c>
      <c r="J2784" s="19" t="n">
        <v>0.977745120536522</v>
      </c>
      <c r="K2784" s="19" t="n">
        <v>0.460517358994268</v>
      </c>
      <c r="L2784" s="16" t="n">
        <v>12.9071345168109</v>
      </c>
      <c r="M2784" s="19" t="n">
        <v>0.815162124807879</v>
      </c>
      <c r="N2784" s="19" t="n">
        <v>1.33140724771495</v>
      </c>
      <c r="O2784" s="19" t="n">
        <v>1.24148338046528</v>
      </c>
      <c r="P2784" s="19" t="n">
        <v>0.46147079257005</v>
      </c>
      <c r="Q2784" s="17" t="s">
        <v>31</v>
      </c>
      <c r="R2784" s="5" t="str">
        <f aca="false">IF(OR(Q2784="Steel plate",Q2784="Concrete jacket"),"Steel plate or jacket",Q2784)</f>
        <v>Polymer laminate</v>
      </c>
      <c r="S2784" s="5" t="str">
        <f aca="false">IF(O2784&lt;='Tree rules'!$C$4,IF(N2784&lt;='Tree rules'!$C$5,IF(P2784&lt;='Tree rules'!$C$7,"Monitor","Polymer laminate"),IF(P2784&lt;='Tree rules'!$C$8,"Seal cracks","Polymer laminate")),IF(O2784&lt;='Tree rules'!$C$6,IF(P2784&lt;='Tree rules'!$C$9,"Polymer laminate","Steel plate or jacket"),IF(L2784&lt;='Tree rules'!$C$10,"Steel plate or jacket","Polymer laminate")))</f>
        <v>Polymer laminate</v>
      </c>
      <c r="T2784" s="5" t="str">
        <f aca="false">IF(S2784=R2784,"Yes","No")</f>
        <v>Yes</v>
      </c>
    </row>
    <row r="2785" customFormat="false" ht="15" hidden="false" customHeight="false" outlineLevel="0" collapsed="false">
      <c r="A2785" s="15" t="n">
        <v>9322</v>
      </c>
      <c r="B2785" s="16" t="n">
        <v>3.70404657309878</v>
      </c>
      <c r="C2785" s="15" t="n">
        <v>300</v>
      </c>
      <c r="D2785" s="15" t="n">
        <v>300</v>
      </c>
      <c r="E2785" s="15" t="n">
        <v>20</v>
      </c>
      <c r="F2785" s="16" t="n">
        <v>0.560842203151316</v>
      </c>
      <c r="G2785" s="17" t="s">
        <v>102</v>
      </c>
      <c r="H2785" s="18" t="n">
        <v>0.1</v>
      </c>
      <c r="I2785" s="18" t="n">
        <v>1</v>
      </c>
      <c r="J2785" s="19" t="n">
        <v>0.898165191282993</v>
      </c>
      <c r="K2785" s="19" t="n">
        <v>0.469521759137239</v>
      </c>
      <c r="L2785" s="16" t="n">
        <v>15.4981028163129</v>
      </c>
      <c r="M2785" s="19" t="n">
        <v>0.647060084596976</v>
      </c>
      <c r="N2785" s="19" t="n">
        <v>3.07455144540242</v>
      </c>
      <c r="O2785" s="19" t="n">
        <v>0.898165191282993</v>
      </c>
      <c r="P2785" s="19" t="n">
        <v>0.392595438234279</v>
      </c>
      <c r="Q2785" s="17" t="s">
        <v>30</v>
      </c>
      <c r="R2785" s="5" t="str">
        <f aca="false">IF(OR(Q2785="Steel plate",Q2785="Concrete jacket"),"Steel plate or jacket",Q2785)</f>
        <v>Seal cracks</v>
      </c>
      <c r="S2785" s="5" t="str">
        <f aca="false">IF(O2785&lt;='Tree rules'!$C$4,IF(N2785&lt;='Tree rules'!$C$5,IF(P2785&lt;='Tree rules'!$C$7,"Monitor","Polymer laminate"),IF(P2785&lt;='Tree rules'!$C$8,"Seal cracks","Polymer laminate")),IF(O2785&lt;='Tree rules'!$C$6,IF(P2785&lt;='Tree rules'!$C$9,"Polymer laminate","Steel plate or jacket"),IF(L2785&lt;='Tree rules'!$C$10,"Steel plate or jacket","Polymer laminate")))</f>
        <v>Seal cracks</v>
      </c>
      <c r="T2785" s="5" t="str">
        <f aca="false">IF(S2785=R2785,"Yes","No")</f>
        <v>Yes</v>
      </c>
    </row>
    <row r="2786" customFormat="false" ht="15" hidden="false" customHeight="false" outlineLevel="0" collapsed="false">
      <c r="A2786" s="15" t="n">
        <v>9323</v>
      </c>
      <c r="B2786" s="16" t="n">
        <v>5.63741349132569</v>
      </c>
      <c r="C2786" s="15" t="n">
        <v>230</v>
      </c>
      <c r="D2786" s="15" t="n">
        <v>500</v>
      </c>
      <c r="E2786" s="15" t="n">
        <v>30</v>
      </c>
      <c r="F2786" s="16" t="n">
        <v>0.577653504586516</v>
      </c>
      <c r="G2786" s="17" t="s">
        <v>101</v>
      </c>
      <c r="H2786" s="18" t="n">
        <v>0.3</v>
      </c>
      <c r="I2786" s="18" t="n">
        <v>1.5</v>
      </c>
      <c r="J2786" s="19" t="n">
        <v>0.977484866958729</v>
      </c>
      <c r="K2786" s="19" t="n">
        <v>0.430039321320876</v>
      </c>
      <c r="L2786" s="16" t="n">
        <v>12.4172103333165</v>
      </c>
      <c r="M2786" s="19" t="n">
        <v>0.423360542242667</v>
      </c>
      <c r="N2786" s="19" t="n">
        <v>0.934146932240597</v>
      </c>
      <c r="O2786" s="19" t="n">
        <v>1.25604883604391</v>
      </c>
      <c r="P2786" s="19" t="n">
        <v>0.730322962949704</v>
      </c>
      <c r="Q2786" s="17" t="s">
        <v>31</v>
      </c>
      <c r="R2786" s="5" t="str">
        <f aca="false">IF(OR(Q2786="Steel plate",Q2786="Concrete jacket"),"Steel plate or jacket",Q2786)</f>
        <v>Polymer laminate</v>
      </c>
      <c r="S2786" s="5" t="str">
        <f aca="false">IF(O2786&lt;='Tree rules'!$C$4,IF(N2786&lt;='Tree rules'!$C$5,IF(P2786&lt;='Tree rules'!$C$7,"Monitor","Polymer laminate"),IF(P2786&lt;='Tree rules'!$C$8,"Seal cracks","Polymer laminate")),IF(O2786&lt;='Tree rules'!$C$6,IF(P2786&lt;='Tree rules'!$C$9,"Polymer laminate","Steel plate or jacket"),IF(L2786&lt;='Tree rules'!$C$10,"Steel plate or jacket","Polymer laminate")))</f>
        <v>Polymer laminate</v>
      </c>
      <c r="T2786" s="5" t="str">
        <f aca="false">IF(S2786=R2786,"Yes","No")</f>
        <v>Yes</v>
      </c>
    </row>
    <row r="2787" customFormat="false" ht="15" hidden="false" customHeight="false" outlineLevel="0" collapsed="false">
      <c r="A2787" s="15" t="n">
        <v>9328</v>
      </c>
      <c r="B2787" s="16" t="n">
        <v>6.24746418449252</v>
      </c>
      <c r="C2787" s="15" t="n">
        <v>300</v>
      </c>
      <c r="D2787" s="15" t="n">
        <v>575</v>
      </c>
      <c r="E2787" s="15" t="n">
        <v>30</v>
      </c>
      <c r="F2787" s="16" t="n">
        <v>0.651951782846131</v>
      </c>
      <c r="G2787" s="17" t="s">
        <v>102</v>
      </c>
      <c r="H2787" s="18" t="n">
        <v>0.1</v>
      </c>
      <c r="I2787" s="18" t="n">
        <v>1</v>
      </c>
      <c r="J2787" s="19" t="n">
        <v>0.924789887061136</v>
      </c>
      <c r="K2787" s="19" t="n">
        <v>0.578452589571995</v>
      </c>
      <c r="L2787" s="16" t="n">
        <v>12.1545995807248</v>
      </c>
      <c r="M2787" s="19" t="n">
        <v>0.313784487745456</v>
      </c>
      <c r="N2787" s="19" t="n">
        <v>2.54504334008842</v>
      </c>
      <c r="O2787" s="19" t="n">
        <v>0.924789887061136</v>
      </c>
      <c r="P2787" s="19" t="n">
        <v>0.940339733925028</v>
      </c>
      <c r="Q2787" s="17" t="s">
        <v>30</v>
      </c>
      <c r="R2787" s="5" t="str">
        <f aca="false">IF(OR(Q2787="Steel plate",Q2787="Concrete jacket"),"Steel plate or jacket",Q2787)</f>
        <v>Seal cracks</v>
      </c>
      <c r="S2787" s="5" t="str">
        <f aca="false">IF(O2787&lt;='Tree rules'!$C$4,IF(N2787&lt;='Tree rules'!$C$5,IF(P2787&lt;='Tree rules'!$C$7,"Monitor","Polymer laminate"),IF(P2787&lt;='Tree rules'!$C$8,"Seal cracks","Polymer laminate")),IF(O2787&lt;='Tree rules'!$C$6,IF(P2787&lt;='Tree rules'!$C$9,"Polymer laminate","Steel plate or jacket"),IF(L2787&lt;='Tree rules'!$C$10,"Steel plate or jacket","Polymer laminate")))</f>
        <v>Seal cracks</v>
      </c>
      <c r="T2787" s="5" t="str">
        <f aca="false">IF(S2787=R2787,"Yes","No")</f>
        <v>Yes</v>
      </c>
    </row>
    <row r="2788" customFormat="false" ht="15" hidden="false" customHeight="false" outlineLevel="0" collapsed="false">
      <c r="A2788" s="15" t="n">
        <v>9329</v>
      </c>
      <c r="B2788" s="16" t="n">
        <v>4.20292966719933</v>
      </c>
      <c r="C2788" s="15" t="n">
        <v>300</v>
      </c>
      <c r="D2788" s="15" t="n">
        <v>350</v>
      </c>
      <c r="E2788" s="15" t="n">
        <v>20</v>
      </c>
      <c r="F2788" s="16" t="n">
        <v>0.739198271432892</v>
      </c>
      <c r="G2788" s="17" t="s">
        <v>101</v>
      </c>
      <c r="H2788" s="18" t="n">
        <v>0.3</v>
      </c>
      <c r="I2788" s="18" t="n">
        <v>2</v>
      </c>
      <c r="J2788" s="19" t="n">
        <v>0.865375551703949</v>
      </c>
      <c r="K2788" s="19" t="n">
        <v>0.503340527406684</v>
      </c>
      <c r="L2788" s="16" t="n">
        <v>13.7350642718932</v>
      </c>
      <c r="M2788" s="19" t="n">
        <v>0.341104699783348</v>
      </c>
      <c r="N2788" s="19" t="n">
        <v>0.883672899877132</v>
      </c>
      <c r="O2788" s="19" t="n">
        <v>1.29517251680838</v>
      </c>
      <c r="P2788" s="19" t="n">
        <v>1.29949480458414</v>
      </c>
      <c r="Q2788" s="17" t="s">
        <v>31</v>
      </c>
      <c r="R2788" s="5" t="str">
        <f aca="false">IF(OR(Q2788="Steel plate",Q2788="Concrete jacket"),"Steel plate or jacket",Q2788)</f>
        <v>Polymer laminate</v>
      </c>
      <c r="S2788" s="5" t="str">
        <f aca="false">IF(O2788&lt;='Tree rules'!$C$4,IF(N2788&lt;='Tree rules'!$C$5,IF(P2788&lt;='Tree rules'!$C$7,"Monitor","Polymer laminate"),IF(P2788&lt;='Tree rules'!$C$8,"Seal cracks","Polymer laminate")),IF(O2788&lt;='Tree rules'!$C$6,IF(P2788&lt;='Tree rules'!$C$9,"Polymer laminate","Steel plate or jacket"),IF(L2788&lt;='Tree rules'!$C$10,"Steel plate or jacket","Polymer laminate")))</f>
        <v>Steel plate or jacket</v>
      </c>
      <c r="T2788" s="5" t="str">
        <f aca="false">IF(S2788=R2788,"Yes","No")</f>
        <v>No</v>
      </c>
    </row>
    <row r="2789" customFormat="false" ht="15" hidden="false" customHeight="false" outlineLevel="0" collapsed="false">
      <c r="A2789" s="15" t="n">
        <v>9335</v>
      </c>
      <c r="B2789" s="16" t="n">
        <v>4.51303018777021</v>
      </c>
      <c r="C2789" s="15" t="n">
        <v>230</v>
      </c>
      <c r="D2789" s="15" t="n">
        <v>400</v>
      </c>
      <c r="E2789" s="15" t="n">
        <v>20</v>
      </c>
      <c r="F2789" s="16" t="n">
        <v>0.740832460684402</v>
      </c>
      <c r="G2789" s="17" t="s">
        <v>103</v>
      </c>
      <c r="H2789" s="18" t="n">
        <v>0.2</v>
      </c>
      <c r="I2789" s="18" t="n">
        <v>1</v>
      </c>
      <c r="J2789" s="19" t="n">
        <v>0.873487379650099</v>
      </c>
      <c r="K2789" s="19" t="n">
        <v>0.503583321086888</v>
      </c>
      <c r="L2789" s="16" t="n">
        <v>12.7486728468085</v>
      </c>
      <c r="M2789" s="19" t="n">
        <v>0.587258353164754</v>
      </c>
      <c r="N2789" s="19" t="n">
        <v>0.930096158720358</v>
      </c>
      <c r="O2789" s="19" t="n">
        <v>0.873487379650099</v>
      </c>
      <c r="P2789" s="19" t="n">
        <v>0.602348426700891</v>
      </c>
      <c r="Q2789" s="17" t="s">
        <v>29</v>
      </c>
      <c r="R2789" s="5" t="str">
        <f aca="false">IF(OR(Q2789="Steel plate",Q2789="Concrete jacket"),"Steel plate or jacket",Q2789)</f>
        <v>Monitor</v>
      </c>
      <c r="S2789" s="5" t="str">
        <f aca="false">IF(O2789&lt;='Tree rules'!$C$4,IF(N2789&lt;='Tree rules'!$C$5,IF(P2789&lt;='Tree rules'!$C$7,"Monitor","Polymer laminate"),IF(P2789&lt;='Tree rules'!$C$8,"Seal cracks","Polymer laminate")),IF(O2789&lt;='Tree rules'!$C$6,IF(P2789&lt;='Tree rules'!$C$9,"Polymer laminate","Steel plate or jacket"),IF(L2789&lt;='Tree rules'!$C$10,"Steel plate or jacket","Polymer laminate")))</f>
        <v>Monitor</v>
      </c>
      <c r="T2789" s="5" t="str">
        <f aca="false">IF(S2789=R2789,"Yes","No")</f>
        <v>Yes</v>
      </c>
    </row>
    <row r="2790" customFormat="false" ht="15" hidden="false" customHeight="false" outlineLevel="0" collapsed="false">
      <c r="A2790" s="15" t="n">
        <v>9336</v>
      </c>
      <c r="B2790" s="16" t="n">
        <v>7.03346480265314</v>
      </c>
      <c r="C2790" s="15" t="n">
        <v>230</v>
      </c>
      <c r="D2790" s="15" t="n">
        <v>575</v>
      </c>
      <c r="E2790" s="15" t="n">
        <v>25</v>
      </c>
      <c r="F2790" s="16" t="n">
        <v>0.533558534916745</v>
      </c>
      <c r="G2790" s="17" t="s">
        <v>102</v>
      </c>
      <c r="H2790" s="18" t="n">
        <v>0.1</v>
      </c>
      <c r="I2790" s="18" t="n">
        <v>1</v>
      </c>
      <c r="J2790" s="19" t="n">
        <v>0.931368667041731</v>
      </c>
      <c r="K2790" s="19" t="n">
        <v>0.609213865776216</v>
      </c>
      <c r="L2790" s="16" t="n">
        <v>13.7372359426819</v>
      </c>
      <c r="M2790" s="19" t="n">
        <v>0.302194225856862</v>
      </c>
      <c r="N2790" s="19" t="n">
        <v>3.02574331214943</v>
      </c>
      <c r="O2790" s="19" t="n">
        <v>0.931368667041731</v>
      </c>
      <c r="P2790" s="19" t="n">
        <v>1.00894980227659</v>
      </c>
      <c r="Q2790" s="17" t="s">
        <v>31</v>
      </c>
      <c r="R2790" s="5" t="str">
        <f aca="false">IF(OR(Q2790="Steel plate",Q2790="Concrete jacket"),"Steel plate or jacket",Q2790)</f>
        <v>Polymer laminate</v>
      </c>
      <c r="S2790" s="5" t="str">
        <f aca="false">IF(O2790&lt;='Tree rules'!$C$4,IF(N2790&lt;='Tree rules'!$C$5,IF(P2790&lt;='Tree rules'!$C$7,"Monitor","Polymer laminate"),IF(P2790&lt;='Tree rules'!$C$8,"Seal cracks","Polymer laminate")),IF(O2790&lt;='Tree rules'!$C$6,IF(P2790&lt;='Tree rules'!$C$9,"Polymer laminate","Steel plate or jacket"),IF(L2790&lt;='Tree rules'!$C$10,"Steel plate or jacket","Polymer laminate")))</f>
        <v>Polymer laminate</v>
      </c>
      <c r="T2790" s="5" t="str">
        <f aca="false">IF(S2790=R2790,"Yes","No")</f>
        <v>Yes</v>
      </c>
    </row>
    <row r="2791" customFormat="false" ht="15" hidden="false" customHeight="false" outlineLevel="0" collapsed="false">
      <c r="A2791" s="15" t="n">
        <v>9337</v>
      </c>
      <c r="B2791" s="16" t="n">
        <v>5.66835847527547</v>
      </c>
      <c r="C2791" s="15" t="n">
        <v>300</v>
      </c>
      <c r="D2791" s="15" t="n">
        <v>550</v>
      </c>
      <c r="E2791" s="15" t="n">
        <v>30</v>
      </c>
      <c r="F2791" s="16" t="n">
        <v>0.664887334093078</v>
      </c>
      <c r="G2791" s="17" t="s">
        <v>103</v>
      </c>
      <c r="H2791" s="18" t="n">
        <v>0.2</v>
      </c>
      <c r="I2791" s="18" t="n">
        <v>1</v>
      </c>
      <c r="J2791" s="19" t="n">
        <v>0.941296113728409</v>
      </c>
      <c r="K2791" s="19" t="n">
        <v>0.574432938692238</v>
      </c>
      <c r="L2791" s="16" t="n">
        <v>11.246743006499</v>
      </c>
      <c r="M2791" s="19" t="n">
        <v>0.45503822180107</v>
      </c>
      <c r="N2791" s="19" t="n">
        <v>0.953029921916306</v>
      </c>
      <c r="O2791" s="19" t="n">
        <v>0.941296113728409</v>
      </c>
      <c r="P2791" s="19" t="n">
        <v>0.676913795397838</v>
      </c>
      <c r="Q2791" s="17" t="s">
        <v>29</v>
      </c>
      <c r="R2791" s="5" t="str">
        <f aca="false">IF(OR(Q2791="Steel plate",Q2791="Concrete jacket"),"Steel plate or jacket",Q2791)</f>
        <v>Monitor</v>
      </c>
      <c r="S2791" s="5" t="str">
        <f aca="false">IF(O2791&lt;='Tree rules'!$C$4,IF(N2791&lt;='Tree rules'!$C$5,IF(P2791&lt;='Tree rules'!$C$7,"Monitor","Polymer laminate"),IF(P2791&lt;='Tree rules'!$C$8,"Seal cracks","Polymer laminate")),IF(O2791&lt;='Tree rules'!$C$6,IF(P2791&lt;='Tree rules'!$C$9,"Polymer laminate","Steel plate or jacket"),IF(L2791&lt;='Tree rules'!$C$10,"Steel plate or jacket","Polymer laminate")))</f>
        <v>Monitor</v>
      </c>
      <c r="T2791" s="5" t="str">
        <f aca="false">IF(S2791=R2791,"Yes","No")</f>
        <v>Yes</v>
      </c>
    </row>
    <row r="2792" customFormat="false" ht="15" hidden="false" customHeight="false" outlineLevel="0" collapsed="false">
      <c r="A2792" s="15" t="n">
        <v>9338</v>
      </c>
      <c r="B2792" s="16" t="n">
        <v>5.08644776737186</v>
      </c>
      <c r="C2792" s="15" t="n">
        <v>300</v>
      </c>
      <c r="D2792" s="15" t="n">
        <v>500</v>
      </c>
      <c r="E2792" s="15" t="n">
        <v>25</v>
      </c>
      <c r="F2792" s="16" t="n">
        <v>0.695042622475618</v>
      </c>
      <c r="G2792" s="17" t="s">
        <v>101</v>
      </c>
      <c r="H2792" s="18" t="n">
        <v>0.3</v>
      </c>
      <c r="I2792" s="18" t="n">
        <v>1</v>
      </c>
      <c r="J2792" s="19" t="n">
        <v>0.871748839046608</v>
      </c>
      <c r="K2792" s="19" t="n">
        <v>0.408930033232481</v>
      </c>
      <c r="L2792" s="16" t="n">
        <v>11.253203025159</v>
      </c>
      <c r="M2792" s="19" t="n">
        <v>0.916945757838816</v>
      </c>
      <c r="N2792" s="19" t="n">
        <v>0.648500083341615</v>
      </c>
      <c r="O2792" s="19" t="n">
        <v>0.871748839046608</v>
      </c>
      <c r="P2792" s="19" t="n">
        <v>0.313763537964163</v>
      </c>
      <c r="Q2792" s="17" t="s">
        <v>29</v>
      </c>
      <c r="R2792" s="5" t="str">
        <f aca="false">IF(OR(Q2792="Steel plate",Q2792="Concrete jacket"),"Steel plate or jacket",Q2792)</f>
        <v>Monitor</v>
      </c>
      <c r="S2792" s="5" t="str">
        <f aca="false">IF(O2792&lt;='Tree rules'!$C$4,IF(N2792&lt;='Tree rules'!$C$5,IF(P2792&lt;='Tree rules'!$C$7,"Monitor","Polymer laminate"),IF(P2792&lt;='Tree rules'!$C$8,"Seal cracks","Polymer laminate")),IF(O2792&lt;='Tree rules'!$C$6,IF(P2792&lt;='Tree rules'!$C$9,"Polymer laminate","Steel plate or jacket"),IF(L2792&lt;='Tree rules'!$C$10,"Steel plate or jacket","Polymer laminate")))</f>
        <v>Monitor</v>
      </c>
      <c r="T2792" s="5" t="str">
        <f aca="false">IF(S2792=R2792,"Yes","No")</f>
        <v>Yes</v>
      </c>
    </row>
    <row r="2793" customFormat="false" ht="15" hidden="false" customHeight="false" outlineLevel="0" collapsed="false">
      <c r="A2793" s="15" t="n">
        <v>9340</v>
      </c>
      <c r="B2793" s="16" t="n">
        <v>5.0600091432561</v>
      </c>
      <c r="C2793" s="15" t="n">
        <v>300</v>
      </c>
      <c r="D2793" s="15" t="n">
        <v>425</v>
      </c>
      <c r="E2793" s="15" t="n">
        <v>25</v>
      </c>
      <c r="F2793" s="16" t="n">
        <v>0.578562182981546</v>
      </c>
      <c r="G2793" s="17" t="s">
        <v>102</v>
      </c>
      <c r="H2793" s="18" t="n">
        <v>0.1</v>
      </c>
      <c r="I2793" s="18" t="n">
        <v>1</v>
      </c>
      <c r="J2793" s="19" t="n">
        <v>0.932587458639174</v>
      </c>
      <c r="K2793" s="19" t="n">
        <v>0.432567601057509</v>
      </c>
      <c r="L2793" s="16" t="n">
        <v>13.9779258100997</v>
      </c>
      <c r="M2793" s="19" t="n">
        <v>0.939755996493463</v>
      </c>
      <c r="N2793" s="19" t="n">
        <v>3.03973687216345</v>
      </c>
      <c r="O2793" s="19" t="n">
        <v>0.932587458639174</v>
      </c>
      <c r="P2793" s="19" t="n">
        <v>0.300763387059666</v>
      </c>
      <c r="Q2793" s="17" t="s">
        <v>30</v>
      </c>
      <c r="R2793" s="5" t="str">
        <f aca="false">IF(OR(Q2793="Steel plate",Q2793="Concrete jacket"),"Steel plate or jacket",Q2793)</f>
        <v>Seal cracks</v>
      </c>
      <c r="S2793" s="5" t="str">
        <f aca="false">IF(O2793&lt;='Tree rules'!$C$4,IF(N2793&lt;='Tree rules'!$C$5,IF(P2793&lt;='Tree rules'!$C$7,"Monitor","Polymer laminate"),IF(P2793&lt;='Tree rules'!$C$8,"Seal cracks","Polymer laminate")),IF(O2793&lt;='Tree rules'!$C$6,IF(P2793&lt;='Tree rules'!$C$9,"Polymer laminate","Steel plate or jacket"),IF(L2793&lt;='Tree rules'!$C$10,"Steel plate or jacket","Polymer laminate")))</f>
        <v>Seal cracks</v>
      </c>
      <c r="T2793" s="5" t="str">
        <f aca="false">IF(S2793=R2793,"Yes","No")</f>
        <v>Yes</v>
      </c>
    </row>
    <row r="2794" customFormat="false" ht="15" hidden="false" customHeight="false" outlineLevel="0" collapsed="false">
      <c r="A2794" s="15" t="n">
        <v>9346</v>
      </c>
      <c r="B2794" s="16" t="n">
        <v>4.09280258529014</v>
      </c>
      <c r="C2794" s="15" t="n">
        <v>300</v>
      </c>
      <c r="D2794" s="15" t="n">
        <v>375</v>
      </c>
      <c r="E2794" s="15" t="n">
        <v>25</v>
      </c>
      <c r="F2794" s="16" t="n">
        <v>0.569472988566126</v>
      </c>
      <c r="G2794" s="17" t="s">
        <v>101</v>
      </c>
      <c r="H2794" s="18" t="n">
        <v>0.3</v>
      </c>
      <c r="I2794" s="18" t="n">
        <v>1</v>
      </c>
      <c r="J2794" s="19" t="n">
        <v>0.85601743984997</v>
      </c>
      <c r="K2794" s="19" t="n">
        <v>0.584707945655959</v>
      </c>
      <c r="L2794" s="16" t="n">
        <v>12.3649624933237</v>
      </c>
      <c r="M2794" s="19" t="n">
        <v>0.338028197169789</v>
      </c>
      <c r="N2794" s="19" t="n">
        <v>0.60341254840727</v>
      </c>
      <c r="O2794" s="19" t="n">
        <v>0.85601743984997</v>
      </c>
      <c r="P2794" s="19" t="n">
        <v>0.75855290006551</v>
      </c>
      <c r="Q2794" s="17" t="s">
        <v>29</v>
      </c>
      <c r="R2794" s="5" t="str">
        <f aca="false">IF(OR(Q2794="Steel plate",Q2794="Concrete jacket"),"Steel plate or jacket",Q2794)</f>
        <v>Monitor</v>
      </c>
      <c r="S2794" s="5" t="str">
        <f aca="false">IF(O2794&lt;='Tree rules'!$C$4,IF(N2794&lt;='Tree rules'!$C$5,IF(P2794&lt;='Tree rules'!$C$7,"Monitor","Polymer laminate"),IF(P2794&lt;='Tree rules'!$C$8,"Seal cracks","Polymer laminate")),IF(O2794&lt;='Tree rules'!$C$6,IF(P2794&lt;='Tree rules'!$C$9,"Polymer laminate","Steel plate or jacket"),IF(L2794&lt;='Tree rules'!$C$10,"Steel plate or jacket","Polymer laminate")))</f>
        <v>Monitor</v>
      </c>
      <c r="T2794" s="5" t="str">
        <f aca="false">IF(S2794=R2794,"Yes","No")</f>
        <v>Yes</v>
      </c>
    </row>
    <row r="2795" customFormat="false" ht="15" hidden="false" customHeight="false" outlineLevel="0" collapsed="false">
      <c r="A2795" s="15" t="n">
        <v>9353</v>
      </c>
      <c r="B2795" s="16" t="n">
        <v>6.16816531855857</v>
      </c>
      <c r="C2795" s="15" t="n">
        <v>230</v>
      </c>
      <c r="D2795" s="15" t="n">
        <v>625</v>
      </c>
      <c r="E2795" s="15" t="n">
        <v>25</v>
      </c>
      <c r="F2795" s="16" t="n">
        <v>0.710178431223674</v>
      </c>
      <c r="G2795" s="17" t="s">
        <v>103</v>
      </c>
      <c r="H2795" s="18" t="n">
        <v>0.2</v>
      </c>
      <c r="I2795" s="18" t="n">
        <v>2</v>
      </c>
      <c r="J2795" s="19" t="n">
        <v>0.909331613235883</v>
      </c>
      <c r="K2795" s="19" t="n">
        <v>0.647707042445547</v>
      </c>
      <c r="L2795" s="16" t="n">
        <v>10.6900612106734</v>
      </c>
      <c r="M2795" s="19" t="n">
        <v>0.682369708762399</v>
      </c>
      <c r="N2795" s="19" t="n">
        <v>1.27308617767242</v>
      </c>
      <c r="O2795" s="19" t="n">
        <v>1.22968273666051</v>
      </c>
      <c r="P2795" s="19" t="n">
        <v>0.597286208750918</v>
      </c>
      <c r="Q2795" s="17" t="s">
        <v>31</v>
      </c>
      <c r="R2795" s="5" t="str">
        <f aca="false">IF(OR(Q2795="Steel plate",Q2795="Concrete jacket"),"Steel plate or jacket",Q2795)</f>
        <v>Polymer laminate</v>
      </c>
      <c r="S2795" s="5" t="str">
        <f aca="false">IF(O2795&lt;='Tree rules'!$C$4,IF(N2795&lt;='Tree rules'!$C$5,IF(P2795&lt;='Tree rules'!$C$7,"Monitor","Polymer laminate"),IF(P2795&lt;='Tree rules'!$C$8,"Seal cracks","Polymer laminate")),IF(O2795&lt;='Tree rules'!$C$6,IF(P2795&lt;='Tree rules'!$C$9,"Polymer laminate","Steel plate or jacket"),IF(L2795&lt;='Tree rules'!$C$10,"Steel plate or jacket","Polymer laminate")))</f>
        <v>Polymer laminate</v>
      </c>
      <c r="T2795" s="5" t="str">
        <f aca="false">IF(S2795=R2795,"Yes","No")</f>
        <v>Yes</v>
      </c>
    </row>
    <row r="2796" customFormat="false" ht="15" hidden="false" customHeight="false" outlineLevel="0" collapsed="false">
      <c r="A2796" s="15" t="n">
        <v>9354</v>
      </c>
      <c r="B2796" s="16" t="n">
        <v>7.39033837056606</v>
      </c>
      <c r="C2796" s="15" t="n">
        <v>300</v>
      </c>
      <c r="D2796" s="15" t="n">
        <v>725</v>
      </c>
      <c r="E2796" s="15" t="n">
        <v>25</v>
      </c>
      <c r="F2796" s="16" t="n">
        <v>0.773410303690249</v>
      </c>
      <c r="G2796" s="17" t="s">
        <v>101</v>
      </c>
      <c r="H2796" s="18" t="n">
        <v>0.3</v>
      </c>
      <c r="I2796" s="18" t="n">
        <v>1.5</v>
      </c>
      <c r="J2796" s="19" t="n">
        <v>0.930957526649034</v>
      </c>
      <c r="K2796" s="19" t="n">
        <v>0.514932582637293</v>
      </c>
      <c r="L2796" s="16" t="n">
        <v>10.9163048309691</v>
      </c>
      <c r="M2796" s="19" t="n">
        <v>0.740822295960818</v>
      </c>
      <c r="N2796" s="19" t="n">
        <v>0.716290206727856</v>
      </c>
      <c r="O2796" s="19" t="n">
        <v>1.15674610821204</v>
      </c>
      <c r="P2796" s="19" t="n">
        <v>0.555326818159206</v>
      </c>
      <c r="Q2796" s="17" t="s">
        <v>31</v>
      </c>
      <c r="R2796" s="5" t="str">
        <f aca="false">IF(OR(Q2796="Steel plate",Q2796="Concrete jacket"),"Steel plate or jacket",Q2796)</f>
        <v>Polymer laminate</v>
      </c>
      <c r="S2796" s="5" t="str">
        <f aca="false">IF(O2796&lt;='Tree rules'!$C$4,IF(N2796&lt;='Tree rules'!$C$5,IF(P2796&lt;='Tree rules'!$C$7,"Monitor","Polymer laminate"),IF(P2796&lt;='Tree rules'!$C$8,"Seal cracks","Polymer laminate")),IF(O2796&lt;='Tree rules'!$C$6,IF(P2796&lt;='Tree rules'!$C$9,"Polymer laminate","Steel plate or jacket"),IF(L2796&lt;='Tree rules'!$C$10,"Steel plate or jacket","Polymer laminate")))</f>
        <v>Polymer laminate</v>
      </c>
      <c r="T2796" s="5" t="str">
        <f aca="false">IF(S2796=R2796,"Yes","No")</f>
        <v>Yes</v>
      </c>
    </row>
    <row r="2797" customFormat="false" ht="15" hidden="false" customHeight="false" outlineLevel="0" collapsed="false">
      <c r="A2797" s="15" t="n">
        <v>9356</v>
      </c>
      <c r="B2797" s="16" t="n">
        <v>4.46426826198392</v>
      </c>
      <c r="C2797" s="15" t="n">
        <v>230</v>
      </c>
      <c r="D2797" s="15" t="n">
        <v>425</v>
      </c>
      <c r="E2797" s="15" t="n">
        <v>25</v>
      </c>
      <c r="F2797" s="16" t="n">
        <v>0.754646325628103</v>
      </c>
      <c r="G2797" s="17" t="s">
        <v>102</v>
      </c>
      <c r="H2797" s="18" t="n">
        <v>0.1</v>
      </c>
      <c r="I2797" s="18" t="n">
        <v>1</v>
      </c>
      <c r="J2797" s="19" t="n">
        <v>0.982987142026725</v>
      </c>
      <c r="K2797" s="19" t="n">
        <v>0.576576246304508</v>
      </c>
      <c r="L2797" s="16" t="n">
        <v>12.3322327679114</v>
      </c>
      <c r="M2797" s="19" t="n">
        <v>0.365356808246637</v>
      </c>
      <c r="N2797" s="19" t="n">
        <v>3.22425395997273</v>
      </c>
      <c r="O2797" s="19" t="n">
        <v>0.982987142026725</v>
      </c>
      <c r="P2797" s="19" t="n">
        <v>0.91224328389195</v>
      </c>
      <c r="Q2797" s="17" t="s">
        <v>30</v>
      </c>
      <c r="R2797" s="5" t="str">
        <f aca="false">IF(OR(Q2797="Steel plate",Q2797="Concrete jacket"),"Steel plate or jacket",Q2797)</f>
        <v>Seal cracks</v>
      </c>
      <c r="S2797" s="5" t="str">
        <f aca="false">IF(O2797&lt;='Tree rules'!$C$4,IF(N2797&lt;='Tree rules'!$C$5,IF(P2797&lt;='Tree rules'!$C$7,"Monitor","Polymer laminate"),IF(P2797&lt;='Tree rules'!$C$8,"Seal cracks","Polymer laminate")),IF(O2797&lt;='Tree rules'!$C$6,IF(P2797&lt;='Tree rules'!$C$9,"Polymer laminate","Steel plate or jacket"),IF(L2797&lt;='Tree rules'!$C$10,"Steel plate or jacket","Polymer laminate")))</f>
        <v>Seal cracks</v>
      </c>
      <c r="T2797" s="5" t="str">
        <f aca="false">IF(S2797=R2797,"Yes","No")</f>
        <v>Yes</v>
      </c>
    </row>
    <row r="2798" customFormat="false" ht="15" hidden="false" customHeight="false" outlineLevel="0" collapsed="false">
      <c r="A2798" s="15" t="n">
        <v>9357</v>
      </c>
      <c r="B2798" s="16" t="n">
        <v>4.12821187725953</v>
      </c>
      <c r="C2798" s="15" t="n">
        <v>300</v>
      </c>
      <c r="D2798" s="15" t="n">
        <v>350</v>
      </c>
      <c r="E2798" s="15" t="n">
        <v>25</v>
      </c>
      <c r="F2798" s="16" t="n">
        <v>0.693508312050727</v>
      </c>
      <c r="G2798" s="17" t="s">
        <v>103</v>
      </c>
      <c r="H2798" s="18" t="n">
        <v>0.2</v>
      </c>
      <c r="I2798" s="18" t="n">
        <v>2</v>
      </c>
      <c r="J2798" s="19" t="n">
        <v>0.878489157174573</v>
      </c>
      <c r="K2798" s="19" t="n">
        <v>0.408993797015559</v>
      </c>
      <c r="L2798" s="16" t="n">
        <v>13.669575752515</v>
      </c>
      <c r="M2798" s="19" t="n">
        <v>0.95179416837224</v>
      </c>
      <c r="N2798" s="19" t="n">
        <v>2.23410468975657</v>
      </c>
      <c r="O2798" s="19" t="n">
        <v>1.39768169831932</v>
      </c>
      <c r="P2798" s="19" t="n">
        <v>0.422378274823144</v>
      </c>
      <c r="Q2798" s="17" t="s">
        <v>31</v>
      </c>
      <c r="R2798" s="5" t="str">
        <f aca="false">IF(OR(Q2798="Steel plate",Q2798="Concrete jacket"),"Steel plate or jacket",Q2798)</f>
        <v>Polymer laminate</v>
      </c>
      <c r="S2798" s="5" t="str">
        <f aca="false">IF(O2798&lt;='Tree rules'!$C$4,IF(N2798&lt;='Tree rules'!$C$5,IF(P2798&lt;='Tree rules'!$C$7,"Monitor","Polymer laminate"),IF(P2798&lt;='Tree rules'!$C$8,"Seal cracks","Polymer laminate")),IF(O2798&lt;='Tree rules'!$C$6,IF(P2798&lt;='Tree rules'!$C$9,"Polymer laminate","Steel plate or jacket"),IF(L2798&lt;='Tree rules'!$C$10,"Steel plate or jacket","Polymer laminate")))</f>
        <v>Polymer laminate</v>
      </c>
      <c r="T2798" s="5" t="str">
        <f aca="false">IF(S2798=R2798,"Yes","No")</f>
        <v>Yes</v>
      </c>
    </row>
    <row r="2799" customFormat="false" ht="15" hidden="false" customHeight="false" outlineLevel="0" collapsed="false">
      <c r="A2799" s="15" t="n">
        <v>9358</v>
      </c>
      <c r="B2799" s="16" t="n">
        <v>4.36174227248576</v>
      </c>
      <c r="C2799" s="15" t="n">
        <v>230</v>
      </c>
      <c r="D2799" s="15" t="n">
        <v>400</v>
      </c>
      <c r="E2799" s="15" t="n">
        <v>25</v>
      </c>
      <c r="F2799" s="16" t="n">
        <v>0.740832460684402</v>
      </c>
      <c r="G2799" s="17" t="s">
        <v>101</v>
      </c>
      <c r="H2799" s="18" t="n">
        <v>0.3</v>
      </c>
      <c r="I2799" s="18" t="n">
        <v>2</v>
      </c>
      <c r="J2799" s="19" t="n">
        <v>0.904665719936163</v>
      </c>
      <c r="K2799" s="19" t="n">
        <v>0.497406427377768</v>
      </c>
      <c r="L2799" s="16" t="n">
        <v>12.3213058544796</v>
      </c>
      <c r="M2799" s="19" t="n">
        <v>0.881278194686606</v>
      </c>
      <c r="N2799" s="19" t="n">
        <v>0.956776488761559</v>
      </c>
      <c r="O2799" s="19" t="n">
        <v>1.35934489614774</v>
      </c>
      <c r="P2799" s="19" t="n">
        <v>0.481199679801502</v>
      </c>
      <c r="Q2799" s="17" t="s">
        <v>31</v>
      </c>
      <c r="R2799" s="5" t="str">
        <f aca="false">IF(OR(Q2799="Steel plate",Q2799="Concrete jacket"),"Steel plate or jacket",Q2799)</f>
        <v>Polymer laminate</v>
      </c>
      <c r="S2799" s="5" t="str">
        <f aca="false">IF(O2799&lt;='Tree rules'!$C$4,IF(N2799&lt;='Tree rules'!$C$5,IF(P2799&lt;='Tree rules'!$C$7,"Monitor","Polymer laminate"),IF(P2799&lt;='Tree rules'!$C$8,"Seal cracks","Polymer laminate")),IF(O2799&lt;='Tree rules'!$C$6,IF(P2799&lt;='Tree rules'!$C$9,"Polymer laminate","Steel plate or jacket"),IF(L2799&lt;='Tree rules'!$C$10,"Steel plate or jacket","Polymer laminate")))</f>
        <v>Steel plate or jacket</v>
      </c>
      <c r="T2799" s="5" t="str">
        <f aca="false">IF(S2799=R2799,"Yes","No")</f>
        <v>No</v>
      </c>
    </row>
    <row r="2800" customFormat="false" ht="15" hidden="false" customHeight="false" outlineLevel="0" collapsed="false">
      <c r="A2800" s="15" t="n">
        <v>9362</v>
      </c>
      <c r="B2800" s="16" t="n">
        <v>3.48867213187016</v>
      </c>
      <c r="C2800" s="15" t="n">
        <v>230</v>
      </c>
      <c r="D2800" s="15" t="n">
        <v>300</v>
      </c>
      <c r="E2800" s="15" t="n">
        <v>20</v>
      </c>
      <c r="F2800" s="16" t="n">
        <v>0.688332522525665</v>
      </c>
      <c r="G2800" s="17" t="s">
        <v>103</v>
      </c>
      <c r="H2800" s="18" t="n">
        <v>0.2</v>
      </c>
      <c r="I2800" s="18" t="n">
        <v>1</v>
      </c>
      <c r="J2800" s="19" t="n">
        <v>0.899412063520828</v>
      </c>
      <c r="K2800" s="19" t="n">
        <v>0.483077128994931</v>
      </c>
      <c r="L2800" s="16" t="n">
        <v>13.7349296530321</v>
      </c>
      <c r="M2800" s="19" t="n">
        <v>0.947382959310643</v>
      </c>
      <c r="N2800" s="19" t="n">
        <v>1.1061465087427</v>
      </c>
      <c r="O2800" s="19" t="n">
        <v>0.899412063520828</v>
      </c>
      <c r="P2800" s="19" t="n">
        <v>0.348561066033709</v>
      </c>
      <c r="Q2800" s="17" t="s">
        <v>30</v>
      </c>
      <c r="R2800" s="5" t="str">
        <f aca="false">IF(OR(Q2800="Steel plate",Q2800="Concrete jacket"),"Steel plate or jacket",Q2800)</f>
        <v>Seal cracks</v>
      </c>
      <c r="S2800" s="5" t="str">
        <f aca="false">IF(O2800&lt;='Tree rules'!$C$4,IF(N2800&lt;='Tree rules'!$C$5,IF(P2800&lt;='Tree rules'!$C$7,"Monitor","Polymer laminate"),IF(P2800&lt;='Tree rules'!$C$8,"Seal cracks","Polymer laminate")),IF(O2800&lt;='Tree rules'!$C$6,IF(P2800&lt;='Tree rules'!$C$9,"Polymer laminate","Steel plate or jacket"),IF(L2800&lt;='Tree rules'!$C$10,"Steel plate or jacket","Polymer laminate")))</f>
        <v>Seal cracks</v>
      </c>
      <c r="T2800" s="5" t="str">
        <f aca="false">IF(S2800=R2800,"Yes","No")</f>
        <v>Yes</v>
      </c>
    </row>
    <row r="2801" customFormat="false" ht="15" hidden="false" customHeight="false" outlineLevel="0" collapsed="false">
      <c r="A2801" s="15" t="n">
        <v>9364</v>
      </c>
      <c r="B2801" s="16" t="n">
        <v>5.10306298779279</v>
      </c>
      <c r="C2801" s="15" t="n">
        <v>230</v>
      </c>
      <c r="D2801" s="15" t="n">
        <v>425</v>
      </c>
      <c r="E2801" s="15" t="n">
        <v>20</v>
      </c>
      <c r="F2801" s="16" t="n">
        <v>0.516249391894249</v>
      </c>
      <c r="G2801" s="17" t="s">
        <v>101</v>
      </c>
      <c r="H2801" s="18" t="n">
        <v>0.3</v>
      </c>
      <c r="I2801" s="18" t="n">
        <v>2</v>
      </c>
      <c r="J2801" s="19" t="n">
        <v>0.969583892258803</v>
      </c>
      <c r="K2801" s="19" t="n">
        <v>0.553110964939462</v>
      </c>
      <c r="L2801" s="16" t="n">
        <v>13.3938661096924</v>
      </c>
      <c r="M2801" s="19" t="n">
        <v>0.874428915755061</v>
      </c>
      <c r="N2801" s="19" t="n">
        <v>0.864418842694204</v>
      </c>
      <c r="O2801" s="19" t="n">
        <v>1.40288030228058</v>
      </c>
      <c r="P2801" s="19" t="n">
        <v>0.468557861057305</v>
      </c>
      <c r="Q2801" s="17" t="s">
        <v>31</v>
      </c>
      <c r="R2801" s="5" t="str">
        <f aca="false">IF(OR(Q2801="Steel plate",Q2801="Concrete jacket"),"Steel plate or jacket",Q2801)</f>
        <v>Polymer laminate</v>
      </c>
      <c r="S2801" s="5" t="str">
        <f aca="false">IF(O2801&lt;='Tree rules'!$C$4,IF(N2801&lt;='Tree rules'!$C$5,IF(P2801&lt;='Tree rules'!$C$7,"Monitor","Polymer laminate"),IF(P2801&lt;='Tree rules'!$C$8,"Seal cracks","Polymer laminate")),IF(O2801&lt;='Tree rules'!$C$6,IF(P2801&lt;='Tree rules'!$C$9,"Polymer laminate","Steel plate or jacket"),IF(L2801&lt;='Tree rules'!$C$10,"Steel plate or jacket","Polymer laminate")))</f>
        <v>Polymer laminate</v>
      </c>
      <c r="T2801" s="5" t="str">
        <f aca="false">IF(S2801=R2801,"Yes","No")</f>
        <v>Yes</v>
      </c>
    </row>
    <row r="2802" customFormat="false" ht="15" hidden="false" customHeight="false" outlineLevel="0" collapsed="false">
      <c r="A2802" s="15" t="n">
        <v>9365</v>
      </c>
      <c r="B2802" s="16" t="n">
        <v>3.72013099607837</v>
      </c>
      <c r="C2802" s="15" t="n">
        <v>230</v>
      </c>
      <c r="D2802" s="15" t="n">
        <v>300</v>
      </c>
      <c r="E2802" s="15" t="n">
        <v>30</v>
      </c>
      <c r="F2802" s="16" t="n">
        <v>0.688332522525665</v>
      </c>
      <c r="G2802" s="17" t="s">
        <v>103</v>
      </c>
      <c r="H2802" s="18" t="n">
        <v>0.2</v>
      </c>
      <c r="I2802" s="18" t="n">
        <v>1.5</v>
      </c>
      <c r="J2802" s="19" t="n">
        <v>0.973716000938827</v>
      </c>
      <c r="K2802" s="19" t="n">
        <v>0.634543073432968</v>
      </c>
      <c r="L2802" s="16" t="n">
        <v>14.6461850239306</v>
      </c>
      <c r="M2802" s="19" t="n">
        <v>0.948819764492325</v>
      </c>
      <c r="N2802" s="19" t="n">
        <v>1.51468920145775</v>
      </c>
      <c r="O2802" s="19" t="n">
        <v>1.15164162946495</v>
      </c>
      <c r="P2802" s="19" t="n">
        <v>0.421538913668273</v>
      </c>
      <c r="Q2802" s="17" t="s">
        <v>31</v>
      </c>
      <c r="R2802" s="5" t="str">
        <f aca="false">IF(OR(Q2802="Steel plate",Q2802="Concrete jacket"),"Steel plate or jacket",Q2802)</f>
        <v>Polymer laminate</v>
      </c>
      <c r="S2802" s="5" t="str">
        <f aca="false">IF(O2802&lt;='Tree rules'!$C$4,IF(N2802&lt;='Tree rules'!$C$5,IF(P2802&lt;='Tree rules'!$C$7,"Monitor","Polymer laminate"),IF(P2802&lt;='Tree rules'!$C$8,"Seal cracks","Polymer laminate")),IF(O2802&lt;='Tree rules'!$C$6,IF(P2802&lt;='Tree rules'!$C$9,"Polymer laminate","Steel plate or jacket"),IF(L2802&lt;='Tree rules'!$C$10,"Steel plate or jacket","Polymer laminate")))</f>
        <v>Polymer laminate</v>
      </c>
      <c r="T2802" s="5" t="str">
        <f aca="false">IF(S2802=R2802,"Yes","No")</f>
        <v>Yes</v>
      </c>
    </row>
    <row r="2803" customFormat="false" ht="15" hidden="false" customHeight="false" outlineLevel="0" collapsed="false">
      <c r="A2803" s="15" t="n">
        <v>9366</v>
      </c>
      <c r="B2803" s="16" t="n">
        <v>3.33481750220771</v>
      </c>
      <c r="C2803" s="15" t="n">
        <v>300</v>
      </c>
      <c r="D2803" s="15" t="n">
        <v>300</v>
      </c>
      <c r="E2803" s="15" t="n">
        <v>30</v>
      </c>
      <c r="F2803" s="16" t="n">
        <v>0.78213924985638</v>
      </c>
      <c r="G2803" s="17" t="s">
        <v>102</v>
      </c>
      <c r="H2803" s="18" t="n">
        <v>0.1</v>
      </c>
      <c r="I2803" s="18" t="n">
        <v>1.5</v>
      </c>
      <c r="J2803" s="19" t="n">
        <v>0.952800347132363</v>
      </c>
      <c r="K2803" s="19" t="n">
        <v>0.605073784536064</v>
      </c>
      <c r="L2803" s="16" t="n">
        <v>13.8374170216088</v>
      </c>
      <c r="M2803" s="19" t="n">
        <v>0.472987646240699</v>
      </c>
      <c r="N2803" s="19" t="n">
        <v>3.38487976804889</v>
      </c>
      <c r="O2803" s="19" t="n">
        <v>1.14094326472522</v>
      </c>
      <c r="P2803" s="19" t="n">
        <v>0.715799848678159</v>
      </c>
      <c r="Q2803" s="17" t="s">
        <v>31</v>
      </c>
      <c r="R2803" s="5" t="str">
        <f aca="false">IF(OR(Q2803="Steel plate",Q2803="Concrete jacket"),"Steel plate or jacket",Q2803)</f>
        <v>Polymer laminate</v>
      </c>
      <c r="S2803" s="5" t="str">
        <f aca="false">IF(O2803&lt;='Tree rules'!$C$4,IF(N2803&lt;='Tree rules'!$C$5,IF(P2803&lt;='Tree rules'!$C$7,"Monitor","Polymer laminate"),IF(P2803&lt;='Tree rules'!$C$8,"Seal cracks","Polymer laminate")),IF(O2803&lt;='Tree rules'!$C$6,IF(P2803&lt;='Tree rules'!$C$9,"Polymer laminate","Steel plate or jacket"),IF(L2803&lt;='Tree rules'!$C$10,"Steel plate or jacket","Polymer laminate")))</f>
        <v>Polymer laminate</v>
      </c>
      <c r="T2803" s="5" t="str">
        <f aca="false">IF(S2803=R2803,"Yes","No")</f>
        <v>Yes</v>
      </c>
    </row>
    <row r="2804" customFormat="false" ht="15" hidden="false" customHeight="false" outlineLevel="0" collapsed="false">
      <c r="A2804" s="15" t="n">
        <v>9373</v>
      </c>
      <c r="B2804" s="16" t="n">
        <v>4.45360753630278</v>
      </c>
      <c r="C2804" s="15" t="n">
        <v>300</v>
      </c>
      <c r="D2804" s="15" t="n">
        <v>400</v>
      </c>
      <c r="E2804" s="15" t="n">
        <v>30</v>
      </c>
      <c r="F2804" s="16" t="n">
        <v>0.946619255318958</v>
      </c>
      <c r="G2804" s="17" t="s">
        <v>103</v>
      </c>
      <c r="H2804" s="18" t="n">
        <v>0.2</v>
      </c>
      <c r="I2804" s="18" t="n">
        <v>2</v>
      </c>
      <c r="J2804" s="19" t="n">
        <v>0.870402804817185</v>
      </c>
      <c r="K2804" s="19" t="n">
        <v>0.53812438234124</v>
      </c>
      <c r="L2804" s="16" t="n">
        <v>12.5808122494429</v>
      </c>
      <c r="M2804" s="19" t="n">
        <v>0.763948431744906</v>
      </c>
      <c r="N2804" s="19" t="n">
        <v>1.28466982686758</v>
      </c>
      <c r="O2804" s="19" t="n">
        <v>1.27242063790404</v>
      </c>
      <c r="P2804" s="19" t="n">
        <v>0.629431190613278</v>
      </c>
      <c r="Q2804" s="17" t="s">
        <v>31</v>
      </c>
      <c r="R2804" s="5" t="str">
        <f aca="false">IF(OR(Q2804="Steel plate",Q2804="Concrete jacket"),"Steel plate or jacket",Q2804)</f>
        <v>Polymer laminate</v>
      </c>
      <c r="S2804" s="5" t="str">
        <f aca="false">IF(O2804&lt;='Tree rules'!$C$4,IF(N2804&lt;='Tree rules'!$C$5,IF(P2804&lt;='Tree rules'!$C$7,"Monitor","Polymer laminate"),IF(P2804&lt;='Tree rules'!$C$8,"Seal cracks","Polymer laminate")),IF(O2804&lt;='Tree rules'!$C$6,IF(P2804&lt;='Tree rules'!$C$9,"Polymer laminate","Steel plate or jacket"),IF(L2804&lt;='Tree rules'!$C$10,"Steel plate or jacket","Polymer laminate")))</f>
        <v>Polymer laminate</v>
      </c>
      <c r="T2804" s="5" t="str">
        <f aca="false">IF(S2804=R2804,"Yes","No")</f>
        <v>Yes</v>
      </c>
    </row>
    <row r="2805" customFormat="false" ht="15" hidden="false" customHeight="false" outlineLevel="0" collapsed="false">
      <c r="A2805" s="15" t="n">
        <v>9376</v>
      </c>
      <c r="B2805" s="16" t="n">
        <v>3.89545201411387</v>
      </c>
      <c r="C2805" s="15" t="n">
        <v>230</v>
      </c>
      <c r="D2805" s="15" t="n">
        <v>375</v>
      </c>
      <c r="E2805" s="15" t="n">
        <v>30</v>
      </c>
      <c r="F2805" s="16" t="n">
        <v>0.875583236786453</v>
      </c>
      <c r="G2805" s="17" t="s">
        <v>102</v>
      </c>
      <c r="H2805" s="18" t="n">
        <v>0.1</v>
      </c>
      <c r="I2805" s="18" t="n">
        <v>2</v>
      </c>
      <c r="J2805" s="19" t="n">
        <v>0.873796968713939</v>
      </c>
      <c r="K2805" s="19" t="n">
        <v>0.640627983755869</v>
      </c>
      <c r="L2805" s="16" t="n">
        <v>12.4854231221599</v>
      </c>
      <c r="M2805" s="19" t="n">
        <v>0.426469576676226</v>
      </c>
      <c r="N2805" s="19" t="n">
        <v>3.95569742048983</v>
      </c>
      <c r="O2805" s="19" t="n">
        <v>1.18781514714868</v>
      </c>
      <c r="P2805" s="19" t="n">
        <v>0.869131881771085</v>
      </c>
      <c r="Q2805" s="17" t="s">
        <v>31</v>
      </c>
      <c r="R2805" s="5" t="str">
        <f aca="false">IF(OR(Q2805="Steel plate",Q2805="Concrete jacket"),"Steel plate or jacket",Q2805)</f>
        <v>Polymer laminate</v>
      </c>
      <c r="S2805" s="5" t="str">
        <f aca="false">IF(O2805&lt;='Tree rules'!$C$4,IF(N2805&lt;='Tree rules'!$C$5,IF(P2805&lt;='Tree rules'!$C$7,"Monitor","Polymer laminate"),IF(P2805&lt;='Tree rules'!$C$8,"Seal cracks","Polymer laminate")),IF(O2805&lt;='Tree rules'!$C$6,IF(P2805&lt;='Tree rules'!$C$9,"Polymer laminate","Steel plate or jacket"),IF(L2805&lt;='Tree rules'!$C$10,"Steel plate or jacket","Polymer laminate")))</f>
        <v>Polymer laminate</v>
      </c>
      <c r="T2805" s="5" t="str">
        <f aca="false">IF(S2805=R2805,"Yes","No")</f>
        <v>Yes</v>
      </c>
    </row>
    <row r="2806" customFormat="false" ht="15" hidden="false" customHeight="false" outlineLevel="0" collapsed="false">
      <c r="A2806" s="15" t="n">
        <v>9378</v>
      </c>
      <c r="B2806" s="16" t="n">
        <v>6.55199630284426</v>
      </c>
      <c r="C2806" s="15" t="n">
        <v>230</v>
      </c>
      <c r="D2806" s="15" t="n">
        <v>525</v>
      </c>
      <c r="E2806" s="15" t="n">
        <v>30</v>
      </c>
      <c r="F2806" s="16" t="n">
        <v>0.565204075608359</v>
      </c>
      <c r="G2806" s="17" t="s">
        <v>102</v>
      </c>
      <c r="H2806" s="18" t="n">
        <v>0.1</v>
      </c>
      <c r="I2806" s="18" t="n">
        <v>2</v>
      </c>
      <c r="J2806" s="19" t="n">
        <v>0.995189676906247</v>
      </c>
      <c r="K2806" s="19" t="n">
        <v>0.455820329637357</v>
      </c>
      <c r="L2806" s="16" t="n">
        <v>14.1206816871644</v>
      </c>
      <c r="M2806" s="19" t="n">
        <v>0.924105305848443</v>
      </c>
      <c r="N2806" s="19" t="n">
        <v>3.96960785058687</v>
      </c>
      <c r="O2806" s="19" t="n">
        <v>1.53675166723339</v>
      </c>
      <c r="P2806" s="19" t="n">
        <v>0.427847488270898</v>
      </c>
      <c r="Q2806" s="17" t="s">
        <v>31</v>
      </c>
      <c r="R2806" s="5" t="str">
        <f aca="false">IF(OR(Q2806="Steel plate",Q2806="Concrete jacket"),"Steel plate or jacket",Q2806)</f>
        <v>Polymer laminate</v>
      </c>
      <c r="S2806" s="5" t="str">
        <f aca="false">IF(O2806&lt;='Tree rules'!$C$4,IF(N2806&lt;='Tree rules'!$C$5,IF(P2806&lt;='Tree rules'!$C$7,"Monitor","Polymer laminate"),IF(P2806&lt;='Tree rules'!$C$8,"Seal cracks","Polymer laminate")),IF(O2806&lt;='Tree rules'!$C$6,IF(P2806&lt;='Tree rules'!$C$9,"Polymer laminate","Steel plate or jacket"),IF(L2806&lt;='Tree rules'!$C$10,"Steel plate or jacket","Polymer laminate")))</f>
        <v>Polymer laminate</v>
      </c>
      <c r="T2806" s="5" t="str">
        <f aca="false">IF(S2806=R2806,"Yes","No")</f>
        <v>Yes</v>
      </c>
    </row>
    <row r="2807" customFormat="false" ht="15" hidden="false" customHeight="false" outlineLevel="0" collapsed="false">
      <c r="A2807" s="15" t="n">
        <v>9381</v>
      </c>
      <c r="B2807" s="16" t="n">
        <v>3.44969490303028</v>
      </c>
      <c r="C2807" s="15" t="n">
        <v>230</v>
      </c>
      <c r="D2807" s="15" t="n">
        <v>300</v>
      </c>
      <c r="E2807" s="15" t="n">
        <v>25</v>
      </c>
      <c r="F2807" s="16" t="n">
        <v>0.768324290280112</v>
      </c>
      <c r="G2807" s="17" t="s">
        <v>103</v>
      </c>
      <c r="H2807" s="18" t="n">
        <v>0.2</v>
      </c>
      <c r="I2807" s="18" t="n">
        <v>1</v>
      </c>
      <c r="J2807" s="19" t="n">
        <v>0.951322541893771</v>
      </c>
      <c r="K2807" s="19" t="n">
        <v>0.447945693606043</v>
      </c>
      <c r="L2807" s="16" t="n">
        <v>13.475370714962</v>
      </c>
      <c r="M2807" s="19" t="n">
        <v>0.924383021855745</v>
      </c>
      <c r="N2807" s="19" t="n">
        <v>0.896706582391959</v>
      </c>
      <c r="O2807" s="19" t="n">
        <v>0.951322541893771</v>
      </c>
      <c r="P2807" s="19" t="n">
        <v>0.372733993348479</v>
      </c>
      <c r="Q2807" s="17" t="s">
        <v>29</v>
      </c>
      <c r="R2807" s="5" t="str">
        <f aca="false">IF(OR(Q2807="Steel plate",Q2807="Concrete jacket"),"Steel plate or jacket",Q2807)</f>
        <v>Monitor</v>
      </c>
      <c r="S2807" s="5" t="str">
        <f aca="false">IF(O2807&lt;='Tree rules'!$C$4,IF(N2807&lt;='Tree rules'!$C$5,IF(P2807&lt;='Tree rules'!$C$7,"Monitor","Polymer laminate"),IF(P2807&lt;='Tree rules'!$C$8,"Seal cracks","Polymer laminate")),IF(O2807&lt;='Tree rules'!$C$6,IF(P2807&lt;='Tree rules'!$C$9,"Polymer laminate","Steel plate or jacket"),IF(L2807&lt;='Tree rules'!$C$10,"Steel plate or jacket","Polymer laminate")))</f>
        <v>Monitor</v>
      </c>
      <c r="T2807" s="5" t="str">
        <f aca="false">IF(S2807=R2807,"Yes","No")</f>
        <v>Yes</v>
      </c>
    </row>
    <row r="2808" customFormat="false" ht="15" hidden="false" customHeight="false" outlineLevel="0" collapsed="false">
      <c r="A2808" s="15" t="n">
        <v>9392</v>
      </c>
      <c r="B2808" s="16" t="n">
        <v>3.27686679986242</v>
      </c>
      <c r="C2808" s="15" t="n">
        <v>300</v>
      </c>
      <c r="D2808" s="15" t="n">
        <v>300</v>
      </c>
      <c r="E2808" s="15" t="n">
        <v>30</v>
      </c>
      <c r="F2808" s="16" t="n">
        <v>0.883711013668015</v>
      </c>
      <c r="G2808" s="17" t="s">
        <v>102</v>
      </c>
      <c r="H2808" s="18" t="n">
        <v>0.1</v>
      </c>
      <c r="I2808" s="18" t="n">
        <v>2</v>
      </c>
      <c r="J2808" s="19" t="n">
        <v>0.886773108780216</v>
      </c>
      <c r="K2808" s="19" t="n">
        <v>0.636697881343054</v>
      </c>
      <c r="L2808" s="16" t="n">
        <v>13.8264421935123</v>
      </c>
      <c r="M2808" s="19" t="n">
        <v>0.926406129145238</v>
      </c>
      <c r="N2808" s="19" t="n">
        <v>4.35106510826479</v>
      </c>
      <c r="O2808" s="19" t="n">
        <v>1.20893965796808</v>
      </c>
      <c r="P2808" s="19" t="n">
        <v>0.420436748366243</v>
      </c>
      <c r="Q2808" s="17" t="s">
        <v>31</v>
      </c>
      <c r="R2808" s="5" t="str">
        <f aca="false">IF(OR(Q2808="Steel plate",Q2808="Concrete jacket"),"Steel plate or jacket",Q2808)</f>
        <v>Polymer laminate</v>
      </c>
      <c r="S2808" s="5" t="str">
        <f aca="false">IF(O2808&lt;='Tree rules'!$C$4,IF(N2808&lt;='Tree rules'!$C$5,IF(P2808&lt;='Tree rules'!$C$7,"Monitor","Polymer laminate"),IF(P2808&lt;='Tree rules'!$C$8,"Seal cracks","Polymer laminate")),IF(O2808&lt;='Tree rules'!$C$6,IF(P2808&lt;='Tree rules'!$C$9,"Polymer laminate","Steel plate or jacket"),IF(L2808&lt;='Tree rules'!$C$10,"Steel plate or jacket","Polymer laminate")))</f>
        <v>Polymer laminate</v>
      </c>
      <c r="T2808" s="5" t="str">
        <f aca="false">IF(S2808=R2808,"Yes","No")</f>
        <v>Yes</v>
      </c>
    </row>
    <row r="2809" customFormat="false" ht="15" hidden="false" customHeight="false" outlineLevel="0" collapsed="false">
      <c r="A2809" s="15" t="n">
        <v>9393</v>
      </c>
      <c r="B2809" s="16" t="n">
        <v>3.6551646149786</v>
      </c>
      <c r="C2809" s="15" t="n">
        <v>230</v>
      </c>
      <c r="D2809" s="15" t="n">
        <v>325</v>
      </c>
      <c r="E2809" s="15" t="n">
        <v>20</v>
      </c>
      <c r="F2809" s="16" t="n">
        <v>0.626653981080713</v>
      </c>
      <c r="G2809" s="17" t="s">
        <v>103</v>
      </c>
      <c r="H2809" s="18" t="n">
        <v>0.2</v>
      </c>
      <c r="I2809" s="18" t="n">
        <v>2</v>
      </c>
      <c r="J2809" s="19" t="n">
        <v>0.912798962931723</v>
      </c>
      <c r="K2809" s="19" t="n">
        <v>0.536273036238582</v>
      </c>
      <c r="L2809" s="16" t="n">
        <v>13.1009484407835</v>
      </c>
      <c r="M2809" s="19" t="n">
        <v>0.419179373495042</v>
      </c>
      <c r="N2809" s="19" t="n">
        <v>1.93320786524066</v>
      </c>
      <c r="O2809" s="19" t="n">
        <v>1.33608845453662</v>
      </c>
      <c r="P2809" s="19" t="n">
        <v>0.889431544877114</v>
      </c>
      <c r="Q2809" s="17" t="s">
        <v>31</v>
      </c>
      <c r="R2809" s="5" t="str">
        <f aca="false">IF(OR(Q2809="Steel plate",Q2809="Concrete jacket"),"Steel plate or jacket",Q2809)</f>
        <v>Polymer laminate</v>
      </c>
      <c r="S2809" s="5" t="str">
        <f aca="false">IF(O2809&lt;='Tree rules'!$C$4,IF(N2809&lt;='Tree rules'!$C$5,IF(P2809&lt;='Tree rules'!$C$7,"Monitor","Polymer laminate"),IF(P2809&lt;='Tree rules'!$C$8,"Seal cracks","Polymer laminate")),IF(O2809&lt;='Tree rules'!$C$6,IF(P2809&lt;='Tree rules'!$C$9,"Polymer laminate","Steel plate or jacket"),IF(L2809&lt;='Tree rules'!$C$10,"Steel plate or jacket","Polymer laminate")))</f>
        <v>Polymer laminate</v>
      </c>
      <c r="T2809" s="5" t="str">
        <f aca="false">IF(S2809=R2809,"Yes","No")</f>
        <v>Yes</v>
      </c>
    </row>
    <row r="2810" customFormat="false" ht="15" hidden="false" customHeight="false" outlineLevel="0" collapsed="false">
      <c r="A2810" s="15" t="n">
        <v>9394</v>
      </c>
      <c r="B2810" s="16" t="n">
        <v>4.01105416003323</v>
      </c>
      <c r="C2810" s="15" t="n">
        <v>300</v>
      </c>
      <c r="D2810" s="15" t="n">
        <v>375</v>
      </c>
      <c r="E2810" s="15" t="n">
        <v>25</v>
      </c>
      <c r="F2810" s="16" t="n">
        <v>0.640487798897002</v>
      </c>
      <c r="G2810" s="17" t="s">
        <v>101</v>
      </c>
      <c r="H2810" s="18" t="n">
        <v>0.3</v>
      </c>
      <c r="I2810" s="18" t="n">
        <v>2</v>
      </c>
      <c r="J2810" s="19" t="n">
        <v>0.90463474068078</v>
      </c>
      <c r="K2810" s="19" t="n">
        <v>0.612064065968232</v>
      </c>
      <c r="L2810" s="16" t="n">
        <v>12.2662206728845</v>
      </c>
      <c r="M2810" s="19" t="n">
        <v>0.787363523934706</v>
      </c>
      <c r="N2810" s="19" t="n">
        <v>1.37111308092293</v>
      </c>
      <c r="O2810" s="19" t="n">
        <v>1.25557506376436</v>
      </c>
      <c r="P2810" s="19" t="n">
        <v>0.466567566092651</v>
      </c>
      <c r="Q2810" s="17" t="s">
        <v>31</v>
      </c>
      <c r="R2810" s="5" t="str">
        <f aca="false">IF(OR(Q2810="Steel plate",Q2810="Concrete jacket"),"Steel plate or jacket",Q2810)</f>
        <v>Polymer laminate</v>
      </c>
      <c r="S2810" s="5" t="str">
        <f aca="false">IF(O2810&lt;='Tree rules'!$C$4,IF(N2810&lt;='Tree rules'!$C$5,IF(P2810&lt;='Tree rules'!$C$7,"Monitor","Polymer laminate"),IF(P2810&lt;='Tree rules'!$C$8,"Seal cracks","Polymer laminate")),IF(O2810&lt;='Tree rules'!$C$6,IF(P2810&lt;='Tree rules'!$C$9,"Polymer laminate","Steel plate or jacket"),IF(L2810&lt;='Tree rules'!$C$10,"Steel plate or jacket","Polymer laminate")))</f>
        <v>Polymer laminate</v>
      </c>
      <c r="T2810" s="5" t="str">
        <f aca="false">IF(S2810=R2810,"Yes","No")</f>
        <v>Yes</v>
      </c>
    </row>
    <row r="2811" customFormat="false" ht="15" hidden="false" customHeight="false" outlineLevel="0" collapsed="false">
      <c r="A2811" s="15" t="n">
        <v>9396</v>
      </c>
      <c r="B2811" s="16" t="n">
        <v>3.89956501257082</v>
      </c>
      <c r="C2811" s="15" t="n">
        <v>300</v>
      </c>
      <c r="D2811" s="15" t="n">
        <v>325</v>
      </c>
      <c r="E2811" s="15" t="n">
        <v>30</v>
      </c>
      <c r="F2811" s="16" t="n">
        <v>0.72065207824282</v>
      </c>
      <c r="G2811" s="17" t="s">
        <v>101</v>
      </c>
      <c r="H2811" s="18" t="n">
        <v>0.3</v>
      </c>
      <c r="I2811" s="18" t="n">
        <v>2</v>
      </c>
      <c r="J2811" s="19" t="n">
        <v>0.914961179577336</v>
      </c>
      <c r="K2811" s="19" t="n">
        <v>0.527041748768347</v>
      </c>
      <c r="L2811" s="16" t="n">
        <v>13.9769355289277</v>
      </c>
      <c r="M2811" s="19" t="n">
        <v>0.869768811549666</v>
      </c>
      <c r="N2811" s="19" t="n">
        <v>1.10257203828324</v>
      </c>
      <c r="O2811" s="19" t="n">
        <v>1.34769961901508</v>
      </c>
      <c r="P2811" s="19" t="n">
        <v>0.476143583519974</v>
      </c>
      <c r="Q2811" s="17" t="s">
        <v>31</v>
      </c>
      <c r="R2811" s="5" t="str">
        <f aca="false">IF(OR(Q2811="Steel plate",Q2811="Concrete jacket"),"Steel plate or jacket",Q2811)</f>
        <v>Polymer laminate</v>
      </c>
      <c r="S2811" s="5" t="str">
        <f aca="false">IF(O2811&lt;='Tree rules'!$C$4,IF(N2811&lt;='Tree rules'!$C$5,IF(P2811&lt;='Tree rules'!$C$7,"Monitor","Polymer laminate"),IF(P2811&lt;='Tree rules'!$C$8,"Seal cracks","Polymer laminate")),IF(O2811&lt;='Tree rules'!$C$6,IF(P2811&lt;='Tree rules'!$C$9,"Polymer laminate","Steel plate or jacket"),IF(L2811&lt;='Tree rules'!$C$10,"Steel plate or jacket","Polymer laminate")))</f>
        <v>Polymer laminate</v>
      </c>
      <c r="T2811" s="5" t="str">
        <f aca="false">IF(S2811=R2811,"Yes","No")</f>
        <v>Yes</v>
      </c>
    </row>
    <row r="2812" customFormat="false" ht="15" hidden="false" customHeight="false" outlineLevel="0" collapsed="false">
      <c r="A2812" s="15" t="n">
        <v>9402</v>
      </c>
      <c r="B2812" s="16" t="n">
        <v>7.17114585645296</v>
      </c>
      <c r="C2812" s="15" t="n">
        <v>230</v>
      </c>
      <c r="D2812" s="15" t="n">
        <v>575</v>
      </c>
      <c r="E2812" s="15" t="n">
        <v>20</v>
      </c>
      <c r="F2812" s="16" t="n">
        <v>0.518371859349855</v>
      </c>
      <c r="G2812" s="17" t="s">
        <v>101</v>
      </c>
      <c r="H2812" s="18" t="n">
        <v>0.3</v>
      </c>
      <c r="I2812" s="18" t="n">
        <v>1</v>
      </c>
      <c r="J2812" s="19" t="n">
        <v>0.96799003134887</v>
      </c>
      <c r="K2812" s="19" t="n">
        <v>0.541795766889255</v>
      </c>
      <c r="L2812" s="16" t="n">
        <v>13.6074873936489</v>
      </c>
      <c r="M2812" s="19" t="n">
        <v>0.872228138317133</v>
      </c>
      <c r="N2812" s="19" t="n">
        <v>0.814109952910443</v>
      </c>
      <c r="O2812" s="19" t="n">
        <v>0.96799003134887</v>
      </c>
      <c r="P2812" s="19" t="n">
        <v>0.422121784313693</v>
      </c>
      <c r="Q2812" s="17" t="s">
        <v>29</v>
      </c>
      <c r="R2812" s="5" t="str">
        <f aca="false">IF(OR(Q2812="Steel plate",Q2812="Concrete jacket"),"Steel plate or jacket",Q2812)</f>
        <v>Monitor</v>
      </c>
      <c r="S2812" s="5" t="str">
        <f aca="false">IF(O2812&lt;='Tree rules'!$C$4,IF(N2812&lt;='Tree rules'!$C$5,IF(P2812&lt;='Tree rules'!$C$7,"Monitor","Polymer laminate"),IF(P2812&lt;='Tree rules'!$C$8,"Seal cracks","Polymer laminate")),IF(O2812&lt;='Tree rules'!$C$6,IF(P2812&lt;='Tree rules'!$C$9,"Polymer laminate","Steel plate or jacket"),IF(L2812&lt;='Tree rules'!$C$10,"Steel plate or jacket","Polymer laminate")))</f>
        <v>Monitor</v>
      </c>
      <c r="T2812" s="5" t="str">
        <f aca="false">IF(S2812=R2812,"Yes","No")</f>
        <v>Yes</v>
      </c>
    </row>
    <row r="2813" customFormat="false" ht="15" hidden="false" customHeight="false" outlineLevel="0" collapsed="false">
      <c r="A2813" s="15" t="n">
        <v>9407</v>
      </c>
      <c r="B2813" s="16" t="n">
        <v>3.33068310206124</v>
      </c>
      <c r="C2813" s="15" t="n">
        <v>300</v>
      </c>
      <c r="D2813" s="15" t="n">
        <v>300</v>
      </c>
      <c r="E2813" s="15" t="n">
        <v>30</v>
      </c>
      <c r="F2813" s="16" t="n">
        <v>0.791582400904515</v>
      </c>
      <c r="G2813" s="17" t="s">
        <v>101</v>
      </c>
      <c r="H2813" s="18" t="n">
        <v>0.3</v>
      </c>
      <c r="I2813" s="18" t="n">
        <v>1</v>
      </c>
      <c r="J2813" s="19" t="n">
        <v>0.899550942737533</v>
      </c>
      <c r="K2813" s="19" t="n">
        <v>0.463671773538085</v>
      </c>
      <c r="L2813" s="16" t="n">
        <v>13.1129255986663</v>
      </c>
      <c r="M2813" s="19" t="n">
        <v>0.954882102140177</v>
      </c>
      <c r="N2813" s="19" t="n">
        <v>0.692093412828696</v>
      </c>
      <c r="O2813" s="19" t="n">
        <v>0.899550942737533</v>
      </c>
      <c r="P2813" s="19" t="n">
        <v>0.328773974226137</v>
      </c>
      <c r="Q2813" s="17" t="s">
        <v>29</v>
      </c>
      <c r="R2813" s="5" t="str">
        <f aca="false">IF(OR(Q2813="Steel plate",Q2813="Concrete jacket"),"Steel plate or jacket",Q2813)</f>
        <v>Monitor</v>
      </c>
      <c r="S2813" s="5" t="str">
        <f aca="false">IF(O2813&lt;='Tree rules'!$C$4,IF(N2813&lt;='Tree rules'!$C$5,IF(P2813&lt;='Tree rules'!$C$7,"Monitor","Polymer laminate"),IF(P2813&lt;='Tree rules'!$C$8,"Seal cracks","Polymer laminate")),IF(O2813&lt;='Tree rules'!$C$6,IF(P2813&lt;='Tree rules'!$C$9,"Polymer laminate","Steel plate or jacket"),IF(L2813&lt;='Tree rules'!$C$10,"Steel plate or jacket","Polymer laminate")))</f>
        <v>Monitor</v>
      </c>
      <c r="T2813" s="5" t="str">
        <f aca="false">IF(S2813=R2813,"Yes","No")</f>
        <v>Yes</v>
      </c>
    </row>
    <row r="2814" customFormat="false" ht="15" hidden="false" customHeight="false" outlineLevel="0" collapsed="false">
      <c r="A2814" s="15" t="n">
        <v>9420</v>
      </c>
      <c r="B2814" s="16" t="n">
        <v>4.49999547245348</v>
      </c>
      <c r="C2814" s="15" t="n">
        <v>230</v>
      </c>
      <c r="D2814" s="15" t="n">
        <v>450</v>
      </c>
      <c r="E2814" s="15" t="n">
        <v>25</v>
      </c>
      <c r="F2814" s="16" t="n">
        <v>0.865527033274846</v>
      </c>
      <c r="G2814" s="17" t="s">
        <v>103</v>
      </c>
      <c r="H2814" s="18" t="n">
        <v>0.2</v>
      </c>
      <c r="I2814" s="18" t="n">
        <v>1</v>
      </c>
      <c r="J2814" s="19" t="n">
        <v>0.909381834661662</v>
      </c>
      <c r="K2814" s="19" t="n">
        <v>0.542390859372205</v>
      </c>
      <c r="L2814" s="16" t="n">
        <v>11.1386026545878</v>
      </c>
      <c r="M2814" s="19" t="n">
        <v>0.368666910224123</v>
      </c>
      <c r="N2814" s="19" t="n">
        <v>0.925227709818547</v>
      </c>
      <c r="O2814" s="19" t="n">
        <v>0.909381834661662</v>
      </c>
      <c r="P2814" s="19" t="n">
        <v>0.951722342355783</v>
      </c>
      <c r="Q2814" s="17" t="s">
        <v>29</v>
      </c>
      <c r="R2814" s="5" t="str">
        <f aca="false">IF(OR(Q2814="Steel plate",Q2814="Concrete jacket"),"Steel plate or jacket",Q2814)</f>
        <v>Monitor</v>
      </c>
      <c r="S2814" s="5" t="str">
        <f aca="false">IF(O2814&lt;='Tree rules'!$C$4,IF(N2814&lt;='Tree rules'!$C$5,IF(P2814&lt;='Tree rules'!$C$7,"Monitor","Polymer laminate"),IF(P2814&lt;='Tree rules'!$C$8,"Seal cracks","Polymer laminate")),IF(O2814&lt;='Tree rules'!$C$6,IF(P2814&lt;='Tree rules'!$C$9,"Polymer laminate","Steel plate or jacket"),IF(L2814&lt;='Tree rules'!$C$10,"Steel plate or jacket","Polymer laminate")))</f>
        <v>Monitor</v>
      </c>
      <c r="T2814" s="5" t="str">
        <f aca="false">IF(S2814=R2814,"Yes","No")</f>
        <v>Yes</v>
      </c>
    </row>
    <row r="2815" customFormat="false" ht="15" hidden="false" customHeight="false" outlineLevel="0" collapsed="false">
      <c r="A2815" s="15" t="n">
        <v>9429</v>
      </c>
      <c r="B2815" s="16" t="n">
        <v>6.58181304882845</v>
      </c>
      <c r="C2815" s="15" t="n">
        <v>230</v>
      </c>
      <c r="D2815" s="15" t="n">
        <v>625</v>
      </c>
      <c r="E2815" s="15" t="n">
        <v>20</v>
      </c>
      <c r="F2815" s="16" t="n">
        <v>0.710178431223674</v>
      </c>
      <c r="G2815" s="17" t="s">
        <v>103</v>
      </c>
      <c r="H2815" s="18" t="n">
        <v>0.2</v>
      </c>
      <c r="I2815" s="18" t="n">
        <v>2</v>
      </c>
      <c r="J2815" s="19" t="n">
        <v>0.926644780535948</v>
      </c>
      <c r="K2815" s="19" t="n">
        <v>0.457595314519984</v>
      </c>
      <c r="L2815" s="16" t="n">
        <v>11.4069550239661</v>
      </c>
      <c r="M2815" s="19" t="n">
        <v>0.381379440311553</v>
      </c>
      <c r="N2815" s="19" t="n">
        <v>1.5295210231682</v>
      </c>
      <c r="O2815" s="19" t="n">
        <v>1.42926125127425</v>
      </c>
      <c r="P2815" s="19" t="n">
        <v>1.14394333457972</v>
      </c>
      <c r="Q2815" s="17" t="s">
        <v>104</v>
      </c>
      <c r="R2815" s="5" t="str">
        <f aca="false">IF(OR(Q2815="Steel plate",Q2815="Concrete jacket"),"Steel plate or jacket",Q2815)</f>
        <v>Steel plate or jacket</v>
      </c>
      <c r="S2815" s="5" t="str">
        <f aca="false">IF(O2815&lt;='Tree rules'!$C$4,IF(N2815&lt;='Tree rules'!$C$5,IF(P2815&lt;='Tree rules'!$C$7,"Monitor","Polymer laminate"),IF(P2815&lt;='Tree rules'!$C$8,"Seal cracks","Polymer laminate")),IF(O2815&lt;='Tree rules'!$C$6,IF(P2815&lt;='Tree rules'!$C$9,"Polymer laminate","Steel plate or jacket"),IF(L2815&lt;='Tree rules'!$C$10,"Steel plate or jacket","Polymer laminate")))</f>
        <v>Steel plate or jacket</v>
      </c>
      <c r="T2815" s="5" t="str">
        <f aca="false">IF(S2815=R2815,"Yes","No")</f>
        <v>Yes</v>
      </c>
    </row>
    <row r="2816" customFormat="false" ht="15" hidden="false" customHeight="false" outlineLevel="0" collapsed="false">
      <c r="A2816" s="15" t="n">
        <v>9430</v>
      </c>
      <c r="B2816" s="16" t="n">
        <v>5.28568403778588</v>
      </c>
      <c r="C2816" s="15" t="n">
        <v>230</v>
      </c>
      <c r="D2816" s="15" t="n">
        <v>450</v>
      </c>
      <c r="E2816" s="15" t="n">
        <v>30</v>
      </c>
      <c r="F2816" s="16" t="n">
        <v>0.679557138998441</v>
      </c>
      <c r="G2816" s="17" t="s">
        <v>101</v>
      </c>
      <c r="H2816" s="18" t="n">
        <v>0.3</v>
      </c>
      <c r="I2816" s="18" t="n">
        <v>1</v>
      </c>
      <c r="J2816" s="19" t="n">
        <v>0.883000743060045</v>
      </c>
      <c r="K2816" s="19" t="n">
        <v>0.468080121107552</v>
      </c>
      <c r="L2816" s="16" t="n">
        <v>13.1484677556863</v>
      </c>
      <c r="M2816" s="19" t="n">
        <v>0.313469605633018</v>
      </c>
      <c r="N2816" s="19" t="n">
        <v>0.880677260465955</v>
      </c>
      <c r="O2816" s="19" t="n">
        <v>0.883000743060045</v>
      </c>
      <c r="P2816" s="19" t="n">
        <v>0.913724357519406</v>
      </c>
      <c r="Q2816" s="17" t="s">
        <v>29</v>
      </c>
      <c r="R2816" s="5" t="str">
        <f aca="false">IF(OR(Q2816="Steel plate",Q2816="Concrete jacket"),"Steel plate or jacket",Q2816)</f>
        <v>Monitor</v>
      </c>
      <c r="S2816" s="5" t="str">
        <f aca="false">IF(O2816&lt;='Tree rules'!$C$4,IF(N2816&lt;='Tree rules'!$C$5,IF(P2816&lt;='Tree rules'!$C$7,"Monitor","Polymer laminate"),IF(P2816&lt;='Tree rules'!$C$8,"Seal cracks","Polymer laminate")),IF(O2816&lt;='Tree rules'!$C$6,IF(P2816&lt;='Tree rules'!$C$9,"Polymer laminate","Steel plate or jacket"),IF(L2816&lt;='Tree rules'!$C$10,"Steel plate or jacket","Polymer laminate")))</f>
        <v>Monitor</v>
      </c>
      <c r="T2816" s="5" t="str">
        <f aca="false">IF(S2816=R2816,"Yes","No")</f>
        <v>Yes</v>
      </c>
    </row>
    <row r="2817" customFormat="false" ht="15" hidden="false" customHeight="false" outlineLevel="0" collapsed="false">
      <c r="A2817" s="15" t="n">
        <v>9432</v>
      </c>
      <c r="B2817" s="16" t="n">
        <v>6.02867618173452</v>
      </c>
      <c r="C2817" s="15" t="n">
        <v>230</v>
      </c>
      <c r="D2817" s="15" t="n">
        <v>500</v>
      </c>
      <c r="E2817" s="15" t="n">
        <v>30</v>
      </c>
      <c r="F2817" s="16" t="n">
        <v>0.770204672782022</v>
      </c>
      <c r="G2817" s="17" t="s">
        <v>103</v>
      </c>
      <c r="H2817" s="18" t="n">
        <v>0.2</v>
      </c>
      <c r="I2817" s="18" t="n">
        <v>1</v>
      </c>
      <c r="J2817" s="19" t="n">
        <v>0.865856355701229</v>
      </c>
      <c r="K2817" s="19" t="n">
        <v>0.423854999196239</v>
      </c>
      <c r="L2817" s="16" t="n">
        <v>13.279022426728</v>
      </c>
      <c r="M2817" s="19" t="n">
        <v>0.92102200911641</v>
      </c>
      <c r="N2817" s="19" t="n">
        <v>0.777831885494174</v>
      </c>
      <c r="O2817" s="19" t="n">
        <v>0.865856355701228</v>
      </c>
      <c r="P2817" s="19" t="n">
        <v>0.382837946693507</v>
      </c>
      <c r="Q2817" s="17" t="s">
        <v>29</v>
      </c>
      <c r="R2817" s="5" t="str">
        <f aca="false">IF(OR(Q2817="Steel plate",Q2817="Concrete jacket"),"Steel plate or jacket",Q2817)</f>
        <v>Monitor</v>
      </c>
      <c r="S2817" s="5" t="str">
        <f aca="false">IF(O2817&lt;='Tree rules'!$C$4,IF(N2817&lt;='Tree rules'!$C$5,IF(P2817&lt;='Tree rules'!$C$7,"Monitor","Polymer laminate"),IF(P2817&lt;='Tree rules'!$C$8,"Seal cracks","Polymer laminate")),IF(O2817&lt;='Tree rules'!$C$6,IF(P2817&lt;='Tree rules'!$C$9,"Polymer laminate","Steel plate or jacket"),IF(L2817&lt;='Tree rules'!$C$10,"Steel plate or jacket","Polymer laminate")))</f>
        <v>Monitor</v>
      </c>
      <c r="T2817" s="5" t="str">
        <f aca="false">IF(S2817=R2817,"Yes","No")</f>
        <v>Yes</v>
      </c>
    </row>
    <row r="2818" customFormat="false" ht="15" hidden="false" customHeight="false" outlineLevel="0" collapsed="false">
      <c r="A2818" s="15" t="n">
        <v>9434</v>
      </c>
      <c r="B2818" s="16" t="n">
        <v>6.95731025216054</v>
      </c>
      <c r="C2818" s="15" t="n">
        <v>230</v>
      </c>
      <c r="D2818" s="15" t="n">
        <v>575</v>
      </c>
      <c r="E2818" s="15" t="n">
        <v>25</v>
      </c>
      <c r="F2818" s="16" t="n">
        <v>0.777557789024782</v>
      </c>
      <c r="G2818" s="17" t="s">
        <v>101</v>
      </c>
      <c r="H2818" s="18" t="n">
        <v>0.3</v>
      </c>
      <c r="I2818" s="18" t="n">
        <v>1</v>
      </c>
      <c r="J2818" s="19" t="n">
        <v>0.852915621224578</v>
      </c>
      <c r="K2818" s="19" t="n">
        <v>0.540021091744645</v>
      </c>
      <c r="L2818" s="16" t="n">
        <v>13.2017272337012</v>
      </c>
      <c r="M2818" s="19" t="n">
        <v>0.932545400678829</v>
      </c>
      <c r="N2818" s="19" t="n">
        <v>0.542136824215868</v>
      </c>
      <c r="O2818" s="19" t="n">
        <v>0.852915621224578</v>
      </c>
      <c r="P2818" s="19" t="n">
        <v>0.443470674588898</v>
      </c>
      <c r="Q2818" s="17" t="s">
        <v>29</v>
      </c>
      <c r="R2818" s="5" t="str">
        <f aca="false">IF(OR(Q2818="Steel plate",Q2818="Concrete jacket"),"Steel plate or jacket",Q2818)</f>
        <v>Monitor</v>
      </c>
      <c r="S2818" s="5" t="str">
        <f aca="false">IF(O2818&lt;='Tree rules'!$C$4,IF(N2818&lt;='Tree rules'!$C$5,IF(P2818&lt;='Tree rules'!$C$7,"Monitor","Polymer laminate"),IF(P2818&lt;='Tree rules'!$C$8,"Seal cracks","Polymer laminate")),IF(O2818&lt;='Tree rules'!$C$6,IF(P2818&lt;='Tree rules'!$C$9,"Polymer laminate","Steel plate or jacket"),IF(L2818&lt;='Tree rules'!$C$10,"Steel plate or jacket","Polymer laminate")))</f>
        <v>Monitor</v>
      </c>
      <c r="T2818" s="5" t="str">
        <f aca="false">IF(S2818=R2818,"Yes","No")</f>
        <v>Yes</v>
      </c>
    </row>
    <row r="2819" customFormat="false" ht="15" hidden="false" customHeight="false" outlineLevel="0" collapsed="false">
      <c r="A2819" s="15" t="n">
        <v>9438</v>
      </c>
      <c r="B2819" s="16" t="n">
        <v>3.15107535560767</v>
      </c>
      <c r="C2819" s="15" t="n">
        <v>300</v>
      </c>
      <c r="D2819" s="15" t="n">
        <v>300</v>
      </c>
      <c r="E2819" s="15" t="n">
        <v>25</v>
      </c>
      <c r="F2819" s="16" t="n">
        <v>0.831109167616348</v>
      </c>
      <c r="G2819" s="17" t="s">
        <v>103</v>
      </c>
      <c r="H2819" s="18" t="n">
        <v>0.2</v>
      </c>
      <c r="I2819" s="18" t="n">
        <v>2</v>
      </c>
      <c r="J2819" s="19" t="n">
        <v>0.914405496155123</v>
      </c>
      <c r="K2819" s="19" t="n">
        <v>0.634759390379457</v>
      </c>
      <c r="L2819" s="16" t="n">
        <v>12.5042672841574</v>
      </c>
      <c r="M2819" s="19" t="n">
        <v>0.916728031168757</v>
      </c>
      <c r="N2819" s="19" t="n">
        <v>1.94616236226552</v>
      </c>
      <c r="O2819" s="19" t="n">
        <v>1.2483835170112</v>
      </c>
      <c r="P2819" s="19" t="n">
        <v>0.468058378223598</v>
      </c>
      <c r="Q2819" s="17" t="s">
        <v>31</v>
      </c>
      <c r="R2819" s="5" t="str">
        <f aca="false">IF(OR(Q2819="Steel plate",Q2819="Concrete jacket"),"Steel plate or jacket",Q2819)</f>
        <v>Polymer laminate</v>
      </c>
      <c r="S2819" s="5" t="str">
        <f aca="false">IF(O2819&lt;='Tree rules'!$C$4,IF(N2819&lt;='Tree rules'!$C$5,IF(P2819&lt;='Tree rules'!$C$7,"Monitor","Polymer laminate"),IF(P2819&lt;='Tree rules'!$C$8,"Seal cracks","Polymer laminate")),IF(O2819&lt;='Tree rules'!$C$6,IF(P2819&lt;='Tree rules'!$C$9,"Polymer laminate","Steel plate or jacket"),IF(L2819&lt;='Tree rules'!$C$10,"Steel plate or jacket","Polymer laminate")))</f>
        <v>Polymer laminate</v>
      </c>
      <c r="T2819" s="5" t="str">
        <f aca="false">IF(S2819=R2819,"Yes","No")</f>
        <v>Yes</v>
      </c>
    </row>
    <row r="2820" customFormat="false" ht="15" hidden="false" customHeight="false" outlineLevel="0" collapsed="false">
      <c r="A2820" s="15" t="n">
        <v>9440</v>
      </c>
      <c r="B2820" s="16" t="n">
        <v>5.75761027993025</v>
      </c>
      <c r="C2820" s="15" t="n">
        <v>230</v>
      </c>
      <c r="D2820" s="15" t="n">
        <v>475</v>
      </c>
      <c r="E2820" s="15" t="n">
        <v>30</v>
      </c>
      <c r="F2820" s="16" t="n">
        <v>0.611316296229087</v>
      </c>
      <c r="G2820" s="17" t="s">
        <v>101</v>
      </c>
      <c r="H2820" s="18" t="n">
        <v>0.3</v>
      </c>
      <c r="I2820" s="18" t="n">
        <v>1</v>
      </c>
      <c r="J2820" s="19" t="n">
        <v>0.923279164384121</v>
      </c>
      <c r="K2820" s="19" t="n">
        <v>0.532872824814201</v>
      </c>
      <c r="L2820" s="16" t="n">
        <v>13.4210029835204</v>
      </c>
      <c r="M2820" s="19" t="n">
        <v>0.590562375244758</v>
      </c>
      <c r="N2820" s="19" t="n">
        <v>0.653062316303602</v>
      </c>
      <c r="O2820" s="19" t="n">
        <v>0.923279164384121</v>
      </c>
      <c r="P2820" s="19" t="n">
        <v>0.535822900761354</v>
      </c>
      <c r="Q2820" s="17" t="s">
        <v>29</v>
      </c>
      <c r="R2820" s="5" t="str">
        <f aca="false">IF(OR(Q2820="Steel plate",Q2820="Concrete jacket"),"Steel plate or jacket",Q2820)</f>
        <v>Monitor</v>
      </c>
      <c r="S2820" s="5" t="str">
        <f aca="false">IF(O2820&lt;='Tree rules'!$C$4,IF(N2820&lt;='Tree rules'!$C$5,IF(P2820&lt;='Tree rules'!$C$7,"Monitor","Polymer laminate"),IF(P2820&lt;='Tree rules'!$C$8,"Seal cracks","Polymer laminate")),IF(O2820&lt;='Tree rules'!$C$6,IF(P2820&lt;='Tree rules'!$C$9,"Polymer laminate","Steel plate or jacket"),IF(L2820&lt;='Tree rules'!$C$10,"Steel plate or jacket","Polymer laminate")))</f>
        <v>Monitor</v>
      </c>
      <c r="T2820" s="5" t="str">
        <f aca="false">IF(S2820=R2820,"Yes","No")</f>
        <v>Yes</v>
      </c>
    </row>
    <row r="2821" customFormat="false" ht="15" hidden="false" customHeight="false" outlineLevel="0" collapsed="false">
      <c r="A2821" s="15" t="n">
        <v>9446</v>
      </c>
      <c r="B2821" s="16" t="n">
        <v>3.9421640499697</v>
      </c>
      <c r="C2821" s="15" t="n">
        <v>230</v>
      </c>
      <c r="D2821" s="15" t="n">
        <v>375</v>
      </c>
      <c r="E2821" s="15" t="n">
        <v>30</v>
      </c>
      <c r="F2821" s="16" t="n">
        <v>0.835418868126524</v>
      </c>
      <c r="G2821" s="17" t="s">
        <v>101</v>
      </c>
      <c r="H2821" s="18" t="n">
        <v>0.3</v>
      </c>
      <c r="I2821" s="18" t="n">
        <v>2</v>
      </c>
      <c r="J2821" s="19" t="n">
        <v>0.853321626486529</v>
      </c>
      <c r="K2821" s="19" t="n">
        <v>0.608194534588911</v>
      </c>
      <c r="L2821" s="16" t="n">
        <v>12.0555475534242</v>
      </c>
      <c r="M2821" s="19" t="n">
        <v>0.667026641415254</v>
      </c>
      <c r="N2821" s="19" t="n">
        <v>1.11649718797326</v>
      </c>
      <c r="O2821" s="19" t="n">
        <v>1.18765770349743</v>
      </c>
      <c r="P2821" s="19" t="n">
        <v>0.588900767557283</v>
      </c>
      <c r="Q2821" s="17" t="s">
        <v>31</v>
      </c>
      <c r="R2821" s="5" t="str">
        <f aca="false">IF(OR(Q2821="Steel plate",Q2821="Concrete jacket"),"Steel plate or jacket",Q2821)</f>
        <v>Polymer laminate</v>
      </c>
      <c r="S2821" s="5" t="str">
        <f aca="false">IF(O2821&lt;='Tree rules'!$C$4,IF(N2821&lt;='Tree rules'!$C$5,IF(P2821&lt;='Tree rules'!$C$7,"Monitor","Polymer laminate"),IF(P2821&lt;='Tree rules'!$C$8,"Seal cracks","Polymer laminate")),IF(O2821&lt;='Tree rules'!$C$6,IF(P2821&lt;='Tree rules'!$C$9,"Polymer laminate","Steel plate or jacket"),IF(L2821&lt;='Tree rules'!$C$10,"Steel plate or jacket","Polymer laminate")))</f>
        <v>Polymer laminate</v>
      </c>
      <c r="T2821" s="5" t="str">
        <f aca="false">IF(S2821=R2821,"Yes","No")</f>
        <v>Yes</v>
      </c>
    </row>
    <row r="2822" customFormat="false" ht="15" hidden="false" customHeight="false" outlineLevel="0" collapsed="false">
      <c r="A2822" s="15" t="n">
        <v>9448</v>
      </c>
      <c r="B2822" s="16" t="n">
        <v>3.50429318634882</v>
      </c>
      <c r="C2822" s="15" t="n">
        <v>300</v>
      </c>
      <c r="D2822" s="15" t="n">
        <v>300</v>
      </c>
      <c r="E2822" s="15" t="n">
        <v>25</v>
      </c>
      <c r="F2822" s="16" t="n">
        <v>0.736310778185108</v>
      </c>
      <c r="G2822" s="17" t="s">
        <v>101</v>
      </c>
      <c r="H2822" s="18" t="n">
        <v>0.3</v>
      </c>
      <c r="I2822" s="18" t="n">
        <v>1.5</v>
      </c>
      <c r="J2822" s="19" t="n">
        <v>0.918070287135253</v>
      </c>
      <c r="K2822" s="19" t="n">
        <v>0.630337850621881</v>
      </c>
      <c r="L2822" s="16" t="n">
        <v>13.6886452591751</v>
      </c>
      <c r="M2822" s="19" t="n">
        <v>0.876042241953822</v>
      </c>
      <c r="N2822" s="19" t="n">
        <v>0.711971312467253</v>
      </c>
      <c r="O2822" s="19" t="n">
        <v>1.08775820494656</v>
      </c>
      <c r="P2822" s="19" t="n">
        <v>0.468521820581766</v>
      </c>
      <c r="Q2822" s="17" t="s">
        <v>31</v>
      </c>
      <c r="R2822" s="5" t="str">
        <f aca="false">IF(OR(Q2822="Steel plate",Q2822="Concrete jacket"),"Steel plate or jacket",Q2822)</f>
        <v>Polymer laminate</v>
      </c>
      <c r="S2822" s="5" t="str">
        <f aca="false">IF(O2822&lt;='Tree rules'!$C$4,IF(N2822&lt;='Tree rules'!$C$5,IF(P2822&lt;='Tree rules'!$C$7,"Monitor","Polymer laminate"),IF(P2822&lt;='Tree rules'!$C$8,"Seal cracks","Polymer laminate")),IF(O2822&lt;='Tree rules'!$C$6,IF(P2822&lt;='Tree rules'!$C$9,"Polymer laminate","Steel plate or jacket"),IF(L2822&lt;='Tree rules'!$C$10,"Steel plate or jacket","Polymer laminate")))</f>
        <v>Polymer laminate</v>
      </c>
      <c r="T2822" s="5" t="str">
        <f aca="false">IF(S2822=R2822,"Yes","No")</f>
        <v>Yes</v>
      </c>
    </row>
    <row r="2823" customFormat="false" ht="15" hidden="false" customHeight="false" outlineLevel="0" collapsed="false">
      <c r="A2823" s="15" t="n">
        <v>9452</v>
      </c>
      <c r="B2823" s="16" t="n">
        <v>3.08426313200631</v>
      </c>
      <c r="C2823" s="15" t="n">
        <v>300</v>
      </c>
      <c r="D2823" s="15" t="n">
        <v>300</v>
      </c>
      <c r="E2823" s="15" t="n">
        <v>30</v>
      </c>
      <c r="F2823" s="16" t="n">
        <v>0.841263304726974</v>
      </c>
      <c r="G2823" s="17" t="s">
        <v>102</v>
      </c>
      <c r="H2823" s="18" t="n">
        <v>0.1</v>
      </c>
      <c r="I2823" s="18" t="n">
        <v>1.5</v>
      </c>
      <c r="J2823" s="19" t="n">
        <v>0.920286808914373</v>
      </c>
      <c r="K2823" s="19" t="n">
        <v>0.471234408165606</v>
      </c>
      <c r="L2823" s="16" t="n">
        <v>12.9048666611143</v>
      </c>
      <c r="M2823" s="19" t="n">
        <v>0.756636740388909</v>
      </c>
      <c r="N2823" s="19" t="n">
        <v>3.61718785879088</v>
      </c>
      <c r="O2823" s="19" t="n">
        <v>1.16359480850087</v>
      </c>
      <c r="P2823" s="19" t="n">
        <v>0.410955863958157</v>
      </c>
      <c r="Q2823" s="17" t="s">
        <v>31</v>
      </c>
      <c r="R2823" s="5" t="str">
        <f aca="false">IF(OR(Q2823="Steel plate",Q2823="Concrete jacket"),"Steel plate or jacket",Q2823)</f>
        <v>Polymer laminate</v>
      </c>
      <c r="S2823" s="5" t="str">
        <f aca="false">IF(O2823&lt;='Tree rules'!$C$4,IF(N2823&lt;='Tree rules'!$C$5,IF(P2823&lt;='Tree rules'!$C$7,"Monitor","Polymer laminate"),IF(P2823&lt;='Tree rules'!$C$8,"Seal cracks","Polymer laminate")),IF(O2823&lt;='Tree rules'!$C$6,IF(P2823&lt;='Tree rules'!$C$9,"Polymer laminate","Steel plate or jacket"),IF(L2823&lt;='Tree rules'!$C$10,"Steel plate or jacket","Polymer laminate")))</f>
        <v>Polymer laminate</v>
      </c>
      <c r="T2823" s="5" t="str">
        <f aca="false">IF(S2823=R2823,"Yes","No")</f>
        <v>Yes</v>
      </c>
    </row>
    <row r="2824" customFormat="false" ht="15" hidden="false" customHeight="false" outlineLevel="0" collapsed="false">
      <c r="A2824" s="15" t="n">
        <v>9455</v>
      </c>
      <c r="B2824" s="16" t="n">
        <v>4.51843167090723</v>
      </c>
      <c r="C2824" s="15" t="n">
        <v>300</v>
      </c>
      <c r="D2824" s="15" t="n">
        <v>375</v>
      </c>
      <c r="E2824" s="15" t="n">
        <v>25</v>
      </c>
      <c r="F2824" s="16" t="n">
        <v>0.640324617292187</v>
      </c>
      <c r="G2824" s="17" t="s">
        <v>102</v>
      </c>
      <c r="H2824" s="18" t="n">
        <v>0.1</v>
      </c>
      <c r="I2824" s="18" t="n">
        <v>1</v>
      </c>
      <c r="J2824" s="19" t="n">
        <v>0.946485802673606</v>
      </c>
      <c r="K2824" s="19" t="n">
        <v>0.548028457411066</v>
      </c>
      <c r="L2824" s="16" t="n">
        <v>14.3899097799593</v>
      </c>
      <c r="M2824" s="19" t="n">
        <v>0.421253022495662</v>
      </c>
      <c r="N2824" s="19" t="n">
        <v>2.9456248059851</v>
      </c>
      <c r="O2824" s="19" t="n">
        <v>0.946485802673606</v>
      </c>
      <c r="P2824" s="19" t="n">
        <v>0.730993571917565</v>
      </c>
      <c r="Q2824" s="17" t="s">
        <v>30</v>
      </c>
      <c r="R2824" s="5" t="str">
        <f aca="false">IF(OR(Q2824="Steel plate",Q2824="Concrete jacket"),"Steel plate or jacket",Q2824)</f>
        <v>Seal cracks</v>
      </c>
      <c r="S2824" s="5" t="str">
        <f aca="false">IF(O2824&lt;='Tree rules'!$C$4,IF(N2824&lt;='Tree rules'!$C$5,IF(P2824&lt;='Tree rules'!$C$7,"Monitor","Polymer laminate"),IF(P2824&lt;='Tree rules'!$C$8,"Seal cracks","Polymer laminate")),IF(O2824&lt;='Tree rules'!$C$6,IF(P2824&lt;='Tree rules'!$C$9,"Polymer laminate","Steel plate or jacket"),IF(L2824&lt;='Tree rules'!$C$10,"Steel plate or jacket","Polymer laminate")))</f>
        <v>Seal cracks</v>
      </c>
      <c r="T2824" s="5" t="str">
        <f aca="false">IF(S2824=R2824,"Yes","No")</f>
        <v>Yes</v>
      </c>
    </row>
    <row r="2825" customFormat="false" ht="15" hidden="false" customHeight="false" outlineLevel="0" collapsed="false">
      <c r="A2825" s="15" t="n">
        <v>9461</v>
      </c>
      <c r="B2825" s="16" t="n">
        <v>3.97336254420114</v>
      </c>
      <c r="C2825" s="15" t="n">
        <v>300</v>
      </c>
      <c r="D2825" s="15" t="n">
        <v>375</v>
      </c>
      <c r="E2825" s="15" t="n">
        <v>20</v>
      </c>
      <c r="F2825" s="16" t="n">
        <v>0.640487798897002</v>
      </c>
      <c r="G2825" s="17" t="s">
        <v>101</v>
      </c>
      <c r="H2825" s="18" t="n">
        <v>0.3</v>
      </c>
      <c r="I2825" s="18" t="n">
        <v>1</v>
      </c>
      <c r="J2825" s="19" t="n">
        <v>0.868849671470099</v>
      </c>
      <c r="K2825" s="19" t="n">
        <v>0.644855644814482</v>
      </c>
      <c r="L2825" s="16" t="n">
        <v>12.150955792664</v>
      </c>
      <c r="M2825" s="19" t="n">
        <v>0.51855507494876</v>
      </c>
      <c r="N2825" s="19" t="n">
        <v>0.963783766914608</v>
      </c>
      <c r="O2825" s="19" t="n">
        <v>0.868849671470099</v>
      </c>
      <c r="P2825" s="19" t="n">
        <v>0.612927317837753</v>
      </c>
      <c r="Q2825" s="17" t="s">
        <v>29</v>
      </c>
      <c r="R2825" s="5" t="str">
        <f aca="false">IF(OR(Q2825="Steel plate",Q2825="Concrete jacket"),"Steel plate or jacket",Q2825)</f>
        <v>Monitor</v>
      </c>
      <c r="S2825" s="5" t="str">
        <f aca="false">IF(O2825&lt;='Tree rules'!$C$4,IF(N2825&lt;='Tree rules'!$C$5,IF(P2825&lt;='Tree rules'!$C$7,"Monitor","Polymer laminate"),IF(P2825&lt;='Tree rules'!$C$8,"Seal cracks","Polymer laminate")),IF(O2825&lt;='Tree rules'!$C$6,IF(P2825&lt;='Tree rules'!$C$9,"Polymer laminate","Steel plate or jacket"),IF(L2825&lt;='Tree rules'!$C$10,"Steel plate or jacket","Polymer laminate")))</f>
        <v>Monitor</v>
      </c>
      <c r="T2825" s="5" t="str">
        <f aca="false">IF(S2825=R2825,"Yes","No")</f>
        <v>Yes</v>
      </c>
    </row>
    <row r="2826" customFormat="false" ht="15" hidden="false" customHeight="false" outlineLevel="0" collapsed="false">
      <c r="A2826" s="15" t="n">
        <v>9463</v>
      </c>
      <c r="B2826" s="16" t="n">
        <v>3.09377195254266</v>
      </c>
      <c r="C2826" s="15" t="n">
        <v>300</v>
      </c>
      <c r="D2826" s="15" t="n">
        <v>300</v>
      </c>
      <c r="E2826" s="15" t="n">
        <v>30</v>
      </c>
      <c r="F2826" s="16" t="n">
        <v>0.841263304726974</v>
      </c>
      <c r="G2826" s="17" t="s">
        <v>102</v>
      </c>
      <c r="H2826" s="18" t="n">
        <v>0.1</v>
      </c>
      <c r="I2826" s="18" t="n">
        <v>1.5</v>
      </c>
      <c r="J2826" s="19" t="n">
        <v>0.888581358498253</v>
      </c>
      <c r="K2826" s="19" t="n">
        <v>0.501186734693665</v>
      </c>
      <c r="L2826" s="16" t="n">
        <v>12.944652521099</v>
      </c>
      <c r="M2826" s="19" t="n">
        <v>0.914332368349571</v>
      </c>
      <c r="N2826" s="19" t="n">
        <v>3.33767997190515</v>
      </c>
      <c r="O2826" s="19" t="n">
        <v>1.11019944295968</v>
      </c>
      <c r="P2826" s="19" t="n">
        <v>0.343625103887299</v>
      </c>
      <c r="Q2826" s="17" t="s">
        <v>31</v>
      </c>
      <c r="R2826" s="5" t="str">
        <f aca="false">IF(OR(Q2826="Steel plate",Q2826="Concrete jacket"),"Steel plate or jacket",Q2826)</f>
        <v>Polymer laminate</v>
      </c>
      <c r="S2826" s="5" t="str">
        <f aca="false">IF(O2826&lt;='Tree rules'!$C$4,IF(N2826&lt;='Tree rules'!$C$5,IF(P2826&lt;='Tree rules'!$C$7,"Monitor","Polymer laminate"),IF(P2826&lt;='Tree rules'!$C$8,"Seal cracks","Polymer laminate")),IF(O2826&lt;='Tree rules'!$C$6,IF(P2826&lt;='Tree rules'!$C$9,"Polymer laminate","Steel plate or jacket"),IF(L2826&lt;='Tree rules'!$C$10,"Steel plate or jacket","Polymer laminate")))</f>
        <v>Polymer laminate</v>
      </c>
      <c r="T2826" s="5" t="str">
        <f aca="false">IF(S2826=R2826,"Yes","No")</f>
        <v>Yes</v>
      </c>
    </row>
    <row r="2827" customFormat="false" ht="15" hidden="false" customHeight="false" outlineLevel="0" collapsed="false">
      <c r="A2827" s="15" t="n">
        <v>9467</v>
      </c>
      <c r="B2827" s="16" t="n">
        <v>6.78166620781876</v>
      </c>
      <c r="C2827" s="15" t="n">
        <v>300</v>
      </c>
      <c r="D2827" s="15" t="n">
        <v>675</v>
      </c>
      <c r="E2827" s="15" t="n">
        <v>25</v>
      </c>
      <c r="F2827" s="16" t="n">
        <v>0.835085766504464</v>
      </c>
      <c r="G2827" s="17" t="s">
        <v>101</v>
      </c>
      <c r="H2827" s="18" t="n">
        <v>0.3</v>
      </c>
      <c r="I2827" s="18" t="n">
        <v>1</v>
      </c>
      <c r="J2827" s="19" t="n">
        <v>0.928486703799142</v>
      </c>
      <c r="K2827" s="19" t="n">
        <v>0.64302534935589</v>
      </c>
      <c r="L2827" s="16" t="n">
        <v>10.8160545579247</v>
      </c>
      <c r="M2827" s="19" t="n">
        <v>0.585018410741416</v>
      </c>
      <c r="N2827" s="19" t="n">
        <v>0.586364824528225</v>
      </c>
      <c r="O2827" s="19" t="n">
        <v>0.928486703799142</v>
      </c>
      <c r="P2827" s="19" t="n">
        <v>0.698561670807661</v>
      </c>
      <c r="Q2827" s="17" t="s">
        <v>29</v>
      </c>
      <c r="R2827" s="5" t="str">
        <f aca="false">IF(OR(Q2827="Steel plate",Q2827="Concrete jacket"),"Steel plate or jacket",Q2827)</f>
        <v>Monitor</v>
      </c>
      <c r="S2827" s="5" t="str">
        <f aca="false">IF(O2827&lt;='Tree rules'!$C$4,IF(N2827&lt;='Tree rules'!$C$5,IF(P2827&lt;='Tree rules'!$C$7,"Monitor","Polymer laminate"),IF(P2827&lt;='Tree rules'!$C$8,"Seal cracks","Polymer laminate")),IF(O2827&lt;='Tree rules'!$C$6,IF(P2827&lt;='Tree rules'!$C$9,"Polymer laminate","Steel plate or jacket"),IF(L2827&lt;='Tree rules'!$C$10,"Steel plate or jacket","Polymer laminate")))</f>
        <v>Monitor</v>
      </c>
      <c r="T2827" s="5" t="str">
        <f aca="false">IF(S2827=R2827,"Yes","No")</f>
        <v>Yes</v>
      </c>
    </row>
    <row r="2828" customFormat="false" ht="15" hidden="false" customHeight="false" outlineLevel="0" collapsed="false">
      <c r="A2828" s="15" t="n">
        <v>9468</v>
      </c>
      <c r="B2828" s="16" t="n">
        <v>4.42174253341654</v>
      </c>
      <c r="C2828" s="15" t="n">
        <v>300</v>
      </c>
      <c r="D2828" s="15" t="n">
        <v>350</v>
      </c>
      <c r="E2828" s="15" t="n">
        <v>30</v>
      </c>
      <c r="F2828" s="16" t="n">
        <v>0.739198271432892</v>
      </c>
      <c r="G2828" s="17" t="s">
        <v>101</v>
      </c>
      <c r="H2828" s="18" t="n">
        <v>0.3</v>
      </c>
      <c r="I2828" s="18" t="n">
        <v>1.5</v>
      </c>
      <c r="J2828" s="19" t="n">
        <v>0.926409662074717</v>
      </c>
      <c r="K2828" s="19" t="n">
        <v>0.524897341741245</v>
      </c>
      <c r="L2828" s="16" t="n">
        <v>14.4501389980933</v>
      </c>
      <c r="M2828" s="19" t="n">
        <v>0.509922067094182</v>
      </c>
      <c r="N2828" s="19" t="n">
        <v>0.773968508687566</v>
      </c>
      <c r="O2828" s="19" t="n">
        <v>1.14647950861886</v>
      </c>
      <c r="P2828" s="19" t="n">
        <v>0.789404626767928</v>
      </c>
      <c r="Q2828" s="17" t="s">
        <v>31</v>
      </c>
      <c r="R2828" s="5" t="str">
        <f aca="false">IF(OR(Q2828="Steel plate",Q2828="Concrete jacket"),"Steel plate or jacket",Q2828)</f>
        <v>Polymer laminate</v>
      </c>
      <c r="S2828" s="5" t="str">
        <f aca="false">IF(O2828&lt;='Tree rules'!$C$4,IF(N2828&lt;='Tree rules'!$C$5,IF(P2828&lt;='Tree rules'!$C$7,"Monitor","Polymer laminate"),IF(P2828&lt;='Tree rules'!$C$8,"Seal cracks","Polymer laminate")),IF(O2828&lt;='Tree rules'!$C$6,IF(P2828&lt;='Tree rules'!$C$9,"Polymer laminate","Steel plate or jacket"),IF(L2828&lt;='Tree rules'!$C$10,"Steel plate or jacket","Polymer laminate")))</f>
        <v>Polymer laminate</v>
      </c>
      <c r="T2828" s="5" t="str">
        <f aca="false">IF(S2828=R2828,"Yes","No")</f>
        <v>Yes</v>
      </c>
    </row>
    <row r="2829" customFormat="false" ht="15" hidden="false" customHeight="false" outlineLevel="0" collapsed="false">
      <c r="A2829" s="15" t="n">
        <v>9469</v>
      </c>
      <c r="B2829" s="16" t="n">
        <v>7.34516463167137</v>
      </c>
      <c r="C2829" s="15" t="n">
        <v>300</v>
      </c>
      <c r="D2829" s="15" t="n">
        <v>675</v>
      </c>
      <c r="E2829" s="15" t="n">
        <v>20</v>
      </c>
      <c r="F2829" s="16" t="n">
        <v>0.63930661313115</v>
      </c>
      <c r="G2829" s="17" t="s">
        <v>103</v>
      </c>
      <c r="H2829" s="18" t="n">
        <v>0.2</v>
      </c>
      <c r="I2829" s="18" t="n">
        <v>1.5</v>
      </c>
      <c r="J2829" s="19" t="n">
        <v>0.877241976726297</v>
      </c>
      <c r="K2829" s="19" t="n">
        <v>0.620675307109295</v>
      </c>
      <c r="L2829" s="16" t="n">
        <v>11.6775272363615</v>
      </c>
      <c r="M2829" s="19" t="n">
        <v>0.520438846858301</v>
      </c>
      <c r="N2829" s="19" t="n">
        <v>0.956013220085552</v>
      </c>
      <c r="O2829" s="19" t="n">
        <v>1.04362174843257</v>
      </c>
      <c r="P2829" s="19" t="n">
        <v>0.752964160837539</v>
      </c>
      <c r="Q2829" s="17" t="s">
        <v>31</v>
      </c>
      <c r="R2829" s="5" t="str">
        <f aca="false">IF(OR(Q2829="Steel plate",Q2829="Concrete jacket"),"Steel plate or jacket",Q2829)</f>
        <v>Polymer laminate</v>
      </c>
      <c r="S2829" s="5" t="str">
        <f aca="false">IF(O2829&lt;='Tree rules'!$C$4,IF(N2829&lt;='Tree rules'!$C$5,IF(P2829&lt;='Tree rules'!$C$7,"Monitor","Polymer laminate"),IF(P2829&lt;='Tree rules'!$C$8,"Seal cracks","Polymer laminate")),IF(O2829&lt;='Tree rules'!$C$6,IF(P2829&lt;='Tree rules'!$C$9,"Polymer laminate","Steel plate or jacket"),IF(L2829&lt;='Tree rules'!$C$10,"Steel plate or jacket","Polymer laminate")))</f>
        <v>Polymer laminate</v>
      </c>
      <c r="T2829" s="5" t="str">
        <f aca="false">IF(S2829=R2829,"Yes","No")</f>
        <v>Yes</v>
      </c>
    </row>
    <row r="2830" customFormat="false" ht="15" hidden="false" customHeight="false" outlineLevel="0" collapsed="false">
      <c r="A2830" s="15" t="n">
        <v>9470</v>
      </c>
      <c r="B2830" s="16" t="n">
        <v>7.25220926095875</v>
      </c>
      <c r="C2830" s="15" t="n">
        <v>230</v>
      </c>
      <c r="D2830" s="15" t="n">
        <v>700</v>
      </c>
      <c r="E2830" s="15" t="n">
        <v>20</v>
      </c>
      <c r="F2830" s="16" t="n">
        <v>0.628486127018497</v>
      </c>
      <c r="G2830" s="17" t="s">
        <v>103</v>
      </c>
      <c r="H2830" s="18" t="n">
        <v>0.2</v>
      </c>
      <c r="I2830" s="18" t="n">
        <v>1.5</v>
      </c>
      <c r="J2830" s="19" t="n">
        <v>0.928489682655241</v>
      </c>
      <c r="K2830" s="19" t="n">
        <v>0.635821786980668</v>
      </c>
      <c r="L2830" s="16" t="n">
        <v>11.1230203388938</v>
      </c>
      <c r="M2830" s="19" t="n">
        <v>0.572257385415875</v>
      </c>
      <c r="N2830" s="19" t="n">
        <v>1.12323162082067</v>
      </c>
      <c r="O2830" s="19" t="n">
        <v>1.09755753937338</v>
      </c>
      <c r="P2830" s="19" t="n">
        <v>0.688666418641191</v>
      </c>
      <c r="Q2830" s="17" t="s">
        <v>31</v>
      </c>
      <c r="R2830" s="5" t="str">
        <f aca="false">IF(OR(Q2830="Steel plate",Q2830="Concrete jacket"),"Steel plate or jacket",Q2830)</f>
        <v>Polymer laminate</v>
      </c>
      <c r="S2830" s="5" t="str">
        <f aca="false">IF(O2830&lt;='Tree rules'!$C$4,IF(N2830&lt;='Tree rules'!$C$5,IF(P2830&lt;='Tree rules'!$C$7,"Monitor","Polymer laminate"),IF(P2830&lt;='Tree rules'!$C$8,"Seal cracks","Polymer laminate")),IF(O2830&lt;='Tree rules'!$C$6,IF(P2830&lt;='Tree rules'!$C$9,"Polymer laminate","Steel plate or jacket"),IF(L2830&lt;='Tree rules'!$C$10,"Steel plate or jacket","Polymer laminate")))</f>
        <v>Polymer laminate</v>
      </c>
      <c r="T2830" s="5" t="str">
        <f aca="false">IF(S2830=R2830,"Yes","No")</f>
        <v>Yes</v>
      </c>
    </row>
    <row r="2831" customFormat="false" ht="15" hidden="false" customHeight="false" outlineLevel="0" collapsed="false">
      <c r="A2831" s="15" t="n">
        <v>9472</v>
      </c>
      <c r="B2831" s="16" t="n">
        <v>3.99034295069807</v>
      </c>
      <c r="C2831" s="15" t="n">
        <v>230</v>
      </c>
      <c r="D2831" s="15" t="n">
        <v>375</v>
      </c>
      <c r="E2831" s="15" t="n">
        <v>25</v>
      </c>
      <c r="F2831" s="16" t="n">
        <v>0.835418868126524</v>
      </c>
      <c r="G2831" s="17" t="s">
        <v>101</v>
      </c>
      <c r="H2831" s="18" t="n">
        <v>0.3</v>
      </c>
      <c r="I2831" s="18" t="n">
        <v>1</v>
      </c>
      <c r="J2831" s="19" t="n">
        <v>0.887848327216624</v>
      </c>
      <c r="K2831" s="19" t="n">
        <v>0.551521577441759</v>
      </c>
      <c r="L2831" s="16" t="n">
        <v>12.2028836412785</v>
      </c>
      <c r="M2831" s="19" t="n">
        <v>0.870424862046189</v>
      </c>
      <c r="N2831" s="19" t="n">
        <v>0.773165645662413</v>
      </c>
      <c r="O2831" s="19" t="n">
        <v>0.887848327216624</v>
      </c>
      <c r="P2831" s="19" t="n">
        <v>0.419881612569111</v>
      </c>
      <c r="Q2831" s="17" t="s">
        <v>29</v>
      </c>
      <c r="R2831" s="5" t="str">
        <f aca="false">IF(OR(Q2831="Steel plate",Q2831="Concrete jacket"),"Steel plate or jacket",Q2831)</f>
        <v>Monitor</v>
      </c>
      <c r="S2831" s="5" t="str">
        <f aca="false">IF(O2831&lt;='Tree rules'!$C$4,IF(N2831&lt;='Tree rules'!$C$5,IF(P2831&lt;='Tree rules'!$C$7,"Monitor","Polymer laminate"),IF(P2831&lt;='Tree rules'!$C$8,"Seal cracks","Polymer laminate")),IF(O2831&lt;='Tree rules'!$C$6,IF(P2831&lt;='Tree rules'!$C$9,"Polymer laminate","Steel plate or jacket"),IF(L2831&lt;='Tree rules'!$C$10,"Steel plate or jacket","Polymer laminate")))</f>
        <v>Monitor</v>
      </c>
      <c r="T2831" s="5" t="str">
        <f aca="false">IF(S2831=R2831,"Yes","No")</f>
        <v>Yes</v>
      </c>
    </row>
    <row r="2832" customFormat="false" ht="15" hidden="false" customHeight="false" outlineLevel="0" collapsed="false">
      <c r="A2832" s="15" t="n">
        <v>9488</v>
      </c>
      <c r="B2832" s="16" t="n">
        <v>3.03171859808344</v>
      </c>
      <c r="C2832" s="15" t="n">
        <v>230</v>
      </c>
      <c r="D2832" s="15" t="n">
        <v>300</v>
      </c>
      <c r="E2832" s="15" t="n">
        <v>20</v>
      </c>
      <c r="F2832" s="16" t="n">
        <v>0.688332522525665</v>
      </c>
      <c r="G2832" s="17" t="s">
        <v>103</v>
      </c>
      <c r="H2832" s="18" t="n">
        <v>0.2</v>
      </c>
      <c r="I2832" s="18" t="n">
        <v>1.5</v>
      </c>
      <c r="J2832" s="19" t="n">
        <v>0.869857093903704</v>
      </c>
      <c r="K2832" s="19" t="n">
        <v>0.606488379376615</v>
      </c>
      <c r="L2832" s="16" t="n">
        <v>11.9358999924545</v>
      </c>
      <c r="M2832" s="19" t="n">
        <v>0.477568992193829</v>
      </c>
      <c r="N2832" s="19" t="n">
        <v>1.46706562315752</v>
      </c>
      <c r="O2832" s="19" t="n">
        <v>1.0410065312701</v>
      </c>
      <c r="P2832" s="19" t="n">
        <v>0.663975867056678</v>
      </c>
      <c r="Q2832" s="17" t="s">
        <v>31</v>
      </c>
      <c r="R2832" s="5" t="str">
        <f aca="false">IF(OR(Q2832="Steel plate",Q2832="Concrete jacket"),"Steel plate or jacket",Q2832)</f>
        <v>Polymer laminate</v>
      </c>
      <c r="S2832" s="5" t="str">
        <f aca="false">IF(O2832&lt;='Tree rules'!$C$4,IF(N2832&lt;='Tree rules'!$C$5,IF(P2832&lt;='Tree rules'!$C$7,"Monitor","Polymer laminate"),IF(P2832&lt;='Tree rules'!$C$8,"Seal cracks","Polymer laminate")),IF(O2832&lt;='Tree rules'!$C$6,IF(P2832&lt;='Tree rules'!$C$9,"Polymer laminate","Steel plate or jacket"),IF(L2832&lt;='Tree rules'!$C$10,"Steel plate or jacket","Polymer laminate")))</f>
        <v>Polymer laminate</v>
      </c>
      <c r="T2832" s="5" t="str">
        <f aca="false">IF(S2832=R2832,"Yes","No")</f>
        <v>Yes</v>
      </c>
    </row>
    <row r="2833" customFormat="false" ht="15" hidden="false" customHeight="false" outlineLevel="0" collapsed="false">
      <c r="A2833" s="15" t="n">
        <v>9492</v>
      </c>
      <c r="B2833" s="16" t="n">
        <v>4.51949450519364</v>
      </c>
      <c r="C2833" s="15" t="n">
        <v>300</v>
      </c>
      <c r="D2833" s="15" t="n">
        <v>400</v>
      </c>
      <c r="E2833" s="15" t="n">
        <v>30</v>
      </c>
      <c r="F2833" s="16" t="n">
        <v>0.892497912951646</v>
      </c>
      <c r="G2833" s="17" t="s">
        <v>101</v>
      </c>
      <c r="H2833" s="18" t="n">
        <v>0.3</v>
      </c>
      <c r="I2833" s="18" t="n">
        <v>1</v>
      </c>
      <c r="J2833" s="19" t="n">
        <v>0.867607773134526</v>
      </c>
      <c r="K2833" s="19" t="n">
        <v>0.53523010601146</v>
      </c>
      <c r="L2833" s="16" t="n">
        <v>12.8394730261183</v>
      </c>
      <c r="M2833" s="19" t="n">
        <v>0.938727249109273</v>
      </c>
      <c r="N2833" s="19" t="n">
        <v>0.669466402934234</v>
      </c>
      <c r="O2833" s="19" t="n">
        <v>0.867607773134526</v>
      </c>
      <c r="P2833" s="19" t="n">
        <v>0.413348851652227</v>
      </c>
      <c r="Q2833" s="17" t="s">
        <v>29</v>
      </c>
      <c r="R2833" s="5" t="str">
        <f aca="false">IF(OR(Q2833="Steel plate",Q2833="Concrete jacket"),"Steel plate or jacket",Q2833)</f>
        <v>Monitor</v>
      </c>
      <c r="S2833" s="5" t="str">
        <f aca="false">IF(O2833&lt;='Tree rules'!$C$4,IF(N2833&lt;='Tree rules'!$C$5,IF(P2833&lt;='Tree rules'!$C$7,"Monitor","Polymer laminate"),IF(P2833&lt;='Tree rules'!$C$8,"Seal cracks","Polymer laminate")),IF(O2833&lt;='Tree rules'!$C$6,IF(P2833&lt;='Tree rules'!$C$9,"Polymer laminate","Steel plate or jacket"),IF(L2833&lt;='Tree rules'!$C$10,"Steel plate or jacket","Polymer laminate")))</f>
        <v>Monitor</v>
      </c>
      <c r="T2833" s="5" t="str">
        <f aca="false">IF(S2833=R2833,"Yes","No")</f>
        <v>Yes</v>
      </c>
    </row>
    <row r="2834" customFormat="false" ht="15" hidden="false" customHeight="false" outlineLevel="0" collapsed="false">
      <c r="A2834" s="15" t="n">
        <v>9494</v>
      </c>
      <c r="B2834" s="16" t="n">
        <v>4.25161153182073</v>
      </c>
      <c r="C2834" s="15" t="n">
        <v>300</v>
      </c>
      <c r="D2834" s="15" t="n">
        <v>400</v>
      </c>
      <c r="E2834" s="15" t="n">
        <v>30</v>
      </c>
      <c r="F2834" s="16" t="n">
        <v>0.757295404255167</v>
      </c>
      <c r="G2834" s="17" t="s">
        <v>101</v>
      </c>
      <c r="H2834" s="18" t="n">
        <v>0.3</v>
      </c>
      <c r="I2834" s="18" t="n">
        <v>1</v>
      </c>
      <c r="J2834" s="19" t="n">
        <v>0.979383153084859</v>
      </c>
      <c r="K2834" s="19" t="n">
        <v>0.466116212977116</v>
      </c>
      <c r="L2834" s="16" t="n">
        <v>12.0102020672902</v>
      </c>
      <c r="M2834" s="19" t="n">
        <v>0.685136192979774</v>
      </c>
      <c r="N2834" s="19" t="n">
        <v>0.698352591857006</v>
      </c>
      <c r="O2834" s="19" t="n">
        <v>0.979383153084859</v>
      </c>
      <c r="P2834" s="19" t="n">
        <v>0.476746638240224</v>
      </c>
      <c r="Q2834" s="17" t="s">
        <v>29</v>
      </c>
      <c r="R2834" s="5" t="str">
        <f aca="false">IF(OR(Q2834="Steel plate",Q2834="Concrete jacket"),"Steel plate or jacket",Q2834)</f>
        <v>Monitor</v>
      </c>
      <c r="S2834" s="5" t="str">
        <f aca="false">IF(O2834&lt;='Tree rules'!$C$4,IF(N2834&lt;='Tree rules'!$C$5,IF(P2834&lt;='Tree rules'!$C$7,"Monitor","Polymer laminate"),IF(P2834&lt;='Tree rules'!$C$8,"Seal cracks","Polymer laminate")),IF(O2834&lt;='Tree rules'!$C$6,IF(P2834&lt;='Tree rules'!$C$9,"Polymer laminate","Steel plate or jacket"),IF(L2834&lt;='Tree rules'!$C$10,"Steel plate or jacket","Polymer laminate")))</f>
        <v>Monitor</v>
      </c>
      <c r="T2834" s="5" t="str">
        <f aca="false">IF(S2834=R2834,"Yes","No")</f>
        <v>Yes</v>
      </c>
    </row>
    <row r="2835" customFormat="false" ht="15" hidden="false" customHeight="false" outlineLevel="0" collapsed="false">
      <c r="A2835" s="15" t="n">
        <v>9495</v>
      </c>
      <c r="B2835" s="16" t="n">
        <v>7.053142348074</v>
      </c>
      <c r="C2835" s="15" t="n">
        <v>300</v>
      </c>
      <c r="D2835" s="15" t="n">
        <v>650</v>
      </c>
      <c r="E2835" s="15" t="n">
        <v>30</v>
      </c>
      <c r="F2835" s="16" t="n">
        <v>0.665767979568698</v>
      </c>
      <c r="G2835" s="17" t="s">
        <v>101</v>
      </c>
      <c r="H2835" s="18" t="n">
        <v>0.3</v>
      </c>
      <c r="I2835" s="18" t="n">
        <v>1</v>
      </c>
      <c r="J2835" s="19" t="n">
        <v>0.912175026673763</v>
      </c>
      <c r="K2835" s="19" t="n">
        <v>0.449727488855202</v>
      </c>
      <c r="L2835" s="16" t="n">
        <v>11.6773879935</v>
      </c>
      <c r="M2835" s="19" t="n">
        <v>0.58723144642262</v>
      </c>
      <c r="N2835" s="19" t="n">
        <v>0.562893044293621</v>
      </c>
      <c r="O2835" s="19" t="n">
        <v>0.912175026673763</v>
      </c>
      <c r="P2835" s="19" t="n">
        <v>0.508375998641906</v>
      </c>
      <c r="Q2835" s="17" t="s">
        <v>29</v>
      </c>
      <c r="R2835" s="5" t="str">
        <f aca="false">IF(OR(Q2835="Steel plate",Q2835="Concrete jacket"),"Steel plate or jacket",Q2835)</f>
        <v>Monitor</v>
      </c>
      <c r="S2835" s="5" t="str">
        <f aca="false">IF(O2835&lt;='Tree rules'!$C$4,IF(N2835&lt;='Tree rules'!$C$5,IF(P2835&lt;='Tree rules'!$C$7,"Monitor","Polymer laminate"),IF(P2835&lt;='Tree rules'!$C$8,"Seal cracks","Polymer laminate")),IF(O2835&lt;='Tree rules'!$C$6,IF(P2835&lt;='Tree rules'!$C$9,"Polymer laminate","Steel plate or jacket"),IF(L2835&lt;='Tree rules'!$C$10,"Steel plate or jacket","Polymer laminate")))</f>
        <v>Monitor</v>
      </c>
      <c r="T2835" s="5" t="str">
        <f aca="false">IF(S2835=R2835,"Yes","No")</f>
        <v>Yes</v>
      </c>
    </row>
    <row r="2836" customFormat="false" ht="15" hidden="false" customHeight="false" outlineLevel="0" collapsed="false">
      <c r="A2836" s="15" t="n">
        <v>9496</v>
      </c>
      <c r="B2836" s="16" t="n">
        <v>4.48753690029077</v>
      </c>
      <c r="C2836" s="15" t="n">
        <v>300</v>
      </c>
      <c r="D2836" s="15" t="n">
        <v>350</v>
      </c>
      <c r="E2836" s="15" t="n">
        <v>20</v>
      </c>
      <c r="F2836" s="16" t="n">
        <v>0.693508312050727</v>
      </c>
      <c r="G2836" s="17" t="s">
        <v>103</v>
      </c>
      <c r="H2836" s="18" t="n">
        <v>0.2</v>
      </c>
      <c r="I2836" s="18" t="n">
        <v>2</v>
      </c>
      <c r="J2836" s="19" t="n">
        <v>0.861503281991216</v>
      </c>
      <c r="K2836" s="19" t="n">
        <v>0.473809435573573</v>
      </c>
      <c r="L2836" s="16" t="n">
        <v>14.8593937095721</v>
      </c>
      <c r="M2836" s="19" t="n">
        <v>0.611414225881308</v>
      </c>
      <c r="N2836" s="19" t="n">
        <v>2.17822922500203</v>
      </c>
      <c r="O2836" s="19" t="n">
        <v>1.31481818019739</v>
      </c>
      <c r="P2836" s="19" t="n">
        <v>0.736064507564602</v>
      </c>
      <c r="Q2836" s="17" t="s">
        <v>31</v>
      </c>
      <c r="R2836" s="5" t="str">
        <f aca="false">IF(OR(Q2836="Steel plate",Q2836="Concrete jacket"),"Steel plate or jacket",Q2836)</f>
        <v>Polymer laminate</v>
      </c>
      <c r="S2836" s="5" t="str">
        <f aca="false">IF(O2836&lt;='Tree rules'!$C$4,IF(N2836&lt;='Tree rules'!$C$5,IF(P2836&lt;='Tree rules'!$C$7,"Monitor","Polymer laminate"),IF(P2836&lt;='Tree rules'!$C$8,"Seal cracks","Polymer laminate")),IF(O2836&lt;='Tree rules'!$C$6,IF(P2836&lt;='Tree rules'!$C$9,"Polymer laminate","Steel plate or jacket"),IF(L2836&lt;='Tree rules'!$C$10,"Steel plate or jacket","Polymer laminate")))</f>
        <v>Polymer laminate</v>
      </c>
      <c r="T2836" s="5" t="str">
        <f aca="false">IF(S2836=R2836,"Yes","No")</f>
        <v>Yes</v>
      </c>
    </row>
    <row r="2837" customFormat="false" ht="15" hidden="false" customHeight="false" outlineLevel="0" collapsed="false">
      <c r="A2837" s="15" t="n">
        <v>9497</v>
      </c>
      <c r="B2837" s="16" t="n">
        <v>5.67172437071605</v>
      </c>
      <c r="C2837" s="15" t="n">
        <v>230</v>
      </c>
      <c r="D2837" s="15" t="n">
        <v>550</v>
      </c>
      <c r="E2837" s="15" t="n">
        <v>25</v>
      </c>
      <c r="F2837" s="16" t="n">
        <v>0.841422905166448</v>
      </c>
      <c r="G2837" s="17" t="s">
        <v>102</v>
      </c>
      <c r="H2837" s="18" t="n">
        <v>0.1</v>
      </c>
      <c r="I2837" s="18" t="n">
        <v>1</v>
      </c>
      <c r="J2837" s="19" t="n">
        <v>0.905897331099765</v>
      </c>
      <c r="K2837" s="19" t="n">
        <v>0.536223787952481</v>
      </c>
      <c r="L2837" s="16" t="n">
        <v>11.6462512745709</v>
      </c>
      <c r="M2837" s="19" t="n">
        <v>0.932771076629917</v>
      </c>
      <c r="N2837" s="19" t="n">
        <v>2.22877954459194</v>
      </c>
      <c r="O2837" s="19" t="n">
        <v>0.905897331099765</v>
      </c>
      <c r="P2837" s="19" t="n">
        <v>0.400408011315252</v>
      </c>
      <c r="Q2837" s="17" t="s">
        <v>30</v>
      </c>
      <c r="R2837" s="5" t="str">
        <f aca="false">IF(OR(Q2837="Steel plate",Q2837="Concrete jacket"),"Steel plate or jacket",Q2837)</f>
        <v>Seal cracks</v>
      </c>
      <c r="S2837" s="5" t="str">
        <f aca="false">IF(O2837&lt;='Tree rules'!$C$4,IF(N2837&lt;='Tree rules'!$C$5,IF(P2837&lt;='Tree rules'!$C$7,"Monitor","Polymer laminate"),IF(P2837&lt;='Tree rules'!$C$8,"Seal cracks","Polymer laminate")),IF(O2837&lt;='Tree rules'!$C$6,IF(P2837&lt;='Tree rules'!$C$9,"Polymer laminate","Steel plate or jacket"),IF(L2837&lt;='Tree rules'!$C$10,"Steel plate or jacket","Polymer laminate")))</f>
        <v>Seal cracks</v>
      </c>
      <c r="T2837" s="5" t="str">
        <f aca="false">IF(S2837=R2837,"Yes","No")</f>
        <v>Yes</v>
      </c>
    </row>
    <row r="2838" customFormat="false" ht="15" hidden="false" customHeight="false" outlineLevel="0" collapsed="false">
      <c r="A2838" s="15" t="n">
        <v>9499</v>
      </c>
      <c r="B2838" s="16" t="n">
        <v>4.2440180999556</v>
      </c>
      <c r="C2838" s="15" t="n">
        <v>300</v>
      </c>
      <c r="D2838" s="15" t="n">
        <v>425</v>
      </c>
      <c r="E2838" s="15" t="n">
        <v>25</v>
      </c>
      <c r="F2838" s="16" t="n">
        <v>0.707341881547042</v>
      </c>
      <c r="G2838" s="17" t="s">
        <v>103</v>
      </c>
      <c r="H2838" s="18" t="n">
        <v>0.2</v>
      </c>
      <c r="I2838" s="18" t="n">
        <v>1</v>
      </c>
      <c r="J2838" s="19" t="n">
        <v>0.967498322711441</v>
      </c>
      <c r="K2838" s="19" t="n">
        <v>0.569279402515555</v>
      </c>
      <c r="L2838" s="16" t="n">
        <v>11.1979369391968</v>
      </c>
      <c r="M2838" s="19" t="n">
        <v>0.628241901839476</v>
      </c>
      <c r="N2838" s="19" t="n">
        <v>1.02889040434864</v>
      </c>
      <c r="O2838" s="19" t="n">
        <v>0.967498322711441</v>
      </c>
      <c r="P2838" s="19" t="n">
        <v>0.529599963942858</v>
      </c>
      <c r="Q2838" s="17" t="s">
        <v>30</v>
      </c>
      <c r="R2838" s="5" t="str">
        <f aca="false">IF(OR(Q2838="Steel plate",Q2838="Concrete jacket"),"Steel plate or jacket",Q2838)</f>
        <v>Seal cracks</v>
      </c>
      <c r="S2838" s="5" t="str">
        <f aca="false">IF(O2838&lt;='Tree rules'!$C$4,IF(N2838&lt;='Tree rules'!$C$5,IF(P2838&lt;='Tree rules'!$C$7,"Monitor","Polymer laminate"),IF(P2838&lt;='Tree rules'!$C$8,"Seal cracks","Polymer laminate")),IF(O2838&lt;='Tree rules'!$C$6,IF(P2838&lt;='Tree rules'!$C$9,"Polymer laminate","Steel plate or jacket"),IF(L2838&lt;='Tree rules'!$C$10,"Steel plate or jacket","Polymer laminate")))</f>
        <v>Seal cracks</v>
      </c>
      <c r="T2838" s="5" t="str">
        <f aca="false">IF(S2838=R2838,"Yes","No")</f>
        <v>Yes</v>
      </c>
    </row>
    <row r="2839" customFormat="false" ht="15" hidden="false" customHeight="false" outlineLevel="0" collapsed="false">
      <c r="A2839" s="15" t="n">
        <v>9501</v>
      </c>
      <c r="B2839" s="16" t="n">
        <v>3.76537438808131</v>
      </c>
      <c r="C2839" s="15" t="n">
        <v>300</v>
      </c>
      <c r="D2839" s="15" t="n">
        <v>300</v>
      </c>
      <c r="E2839" s="15" t="n">
        <v>20</v>
      </c>
      <c r="F2839" s="16" t="n">
        <v>0.589048622548086</v>
      </c>
      <c r="G2839" s="17" t="s">
        <v>103</v>
      </c>
      <c r="H2839" s="18" t="n">
        <v>0.2</v>
      </c>
      <c r="I2839" s="18" t="n">
        <v>1.5</v>
      </c>
      <c r="J2839" s="19" t="n">
        <v>0.90389524369082</v>
      </c>
      <c r="K2839" s="19" t="n">
        <v>0.519313351537491</v>
      </c>
      <c r="L2839" s="16" t="n">
        <v>14.7084937034426</v>
      </c>
      <c r="M2839" s="19" t="n">
        <v>0.472733035799546</v>
      </c>
      <c r="N2839" s="19" t="n">
        <v>1.25151208712229</v>
      </c>
      <c r="O2839" s="19" t="n">
        <v>1.12114043131629</v>
      </c>
      <c r="P2839" s="19" t="n">
        <v>0.741099598574992</v>
      </c>
      <c r="Q2839" s="17" t="s">
        <v>31</v>
      </c>
      <c r="R2839" s="5" t="str">
        <f aca="false">IF(OR(Q2839="Steel plate",Q2839="Concrete jacket"),"Steel plate or jacket",Q2839)</f>
        <v>Polymer laminate</v>
      </c>
      <c r="S2839" s="5" t="str">
        <f aca="false">IF(O2839&lt;='Tree rules'!$C$4,IF(N2839&lt;='Tree rules'!$C$5,IF(P2839&lt;='Tree rules'!$C$7,"Monitor","Polymer laminate"),IF(P2839&lt;='Tree rules'!$C$8,"Seal cracks","Polymer laminate")),IF(O2839&lt;='Tree rules'!$C$6,IF(P2839&lt;='Tree rules'!$C$9,"Polymer laminate","Steel plate or jacket"),IF(L2839&lt;='Tree rules'!$C$10,"Steel plate or jacket","Polymer laminate")))</f>
        <v>Polymer laminate</v>
      </c>
      <c r="T2839" s="5" t="str">
        <f aca="false">IF(S2839=R2839,"Yes","No")</f>
        <v>Yes</v>
      </c>
    </row>
    <row r="2840" customFormat="false" ht="15" hidden="false" customHeight="false" outlineLevel="0" collapsed="false">
      <c r="A2840" s="15" t="n">
        <v>9503</v>
      </c>
      <c r="B2840" s="16" t="n">
        <v>4.62434298588603</v>
      </c>
      <c r="C2840" s="15" t="n">
        <v>300</v>
      </c>
      <c r="D2840" s="15" t="n">
        <v>400</v>
      </c>
      <c r="E2840" s="15" t="n">
        <v>20</v>
      </c>
      <c r="F2840" s="16" t="n">
        <v>0.635378289490071</v>
      </c>
      <c r="G2840" s="17" t="s">
        <v>101</v>
      </c>
      <c r="H2840" s="18" t="n">
        <v>0.3</v>
      </c>
      <c r="I2840" s="18" t="n">
        <v>1</v>
      </c>
      <c r="J2840" s="19" t="n">
        <v>0.926715136108483</v>
      </c>
      <c r="K2840" s="19" t="n">
        <v>0.501368775793767</v>
      </c>
      <c r="L2840" s="16" t="n">
        <v>12.9897274884439</v>
      </c>
      <c r="M2840" s="19" t="n">
        <v>0.919461511773457</v>
      </c>
      <c r="N2840" s="19" t="n">
        <v>0.532447239247329</v>
      </c>
      <c r="O2840" s="19" t="n">
        <v>0.926715136108483</v>
      </c>
      <c r="P2840" s="19" t="n">
        <v>0.389461928067262</v>
      </c>
      <c r="Q2840" s="17" t="s">
        <v>29</v>
      </c>
      <c r="R2840" s="5" t="str">
        <f aca="false">IF(OR(Q2840="Steel plate",Q2840="Concrete jacket"),"Steel plate or jacket",Q2840)</f>
        <v>Monitor</v>
      </c>
      <c r="S2840" s="5" t="str">
        <f aca="false">IF(O2840&lt;='Tree rules'!$C$4,IF(N2840&lt;='Tree rules'!$C$5,IF(P2840&lt;='Tree rules'!$C$7,"Monitor","Polymer laminate"),IF(P2840&lt;='Tree rules'!$C$8,"Seal cracks","Polymer laminate")),IF(O2840&lt;='Tree rules'!$C$6,IF(P2840&lt;='Tree rules'!$C$9,"Polymer laminate","Steel plate or jacket"),IF(L2840&lt;='Tree rules'!$C$10,"Steel plate or jacket","Polymer laminate")))</f>
        <v>Monitor</v>
      </c>
      <c r="T2840" s="5" t="str">
        <f aca="false">IF(S2840=R2840,"Yes","No")</f>
        <v>Yes</v>
      </c>
    </row>
    <row r="2841" customFormat="false" ht="15" hidden="false" customHeight="false" outlineLevel="0" collapsed="false">
      <c r="A2841" s="15" t="n">
        <v>9508</v>
      </c>
      <c r="B2841" s="16" t="n">
        <v>4.89520971369039</v>
      </c>
      <c r="C2841" s="15" t="n">
        <v>300</v>
      </c>
      <c r="D2841" s="15" t="n">
        <v>425</v>
      </c>
      <c r="E2841" s="15" t="n">
        <v>25</v>
      </c>
      <c r="F2841" s="16" t="n">
        <v>0.833313701217452</v>
      </c>
      <c r="G2841" s="17" t="s">
        <v>101</v>
      </c>
      <c r="H2841" s="18" t="n">
        <v>0.3</v>
      </c>
      <c r="I2841" s="18" t="n">
        <v>1.5</v>
      </c>
      <c r="J2841" s="19" t="n">
        <v>0.853360553361331</v>
      </c>
      <c r="K2841" s="19" t="n">
        <v>0.571136780103927</v>
      </c>
      <c r="L2841" s="16" t="n">
        <v>12.9846411503724</v>
      </c>
      <c r="M2841" s="19" t="n">
        <v>0.523339945207103</v>
      </c>
      <c r="N2841" s="19" t="n">
        <v>0.864658048027394</v>
      </c>
      <c r="O2841" s="19" t="n">
        <v>1.03634803068475</v>
      </c>
      <c r="P2841" s="19" t="n">
        <v>0.801959113335443</v>
      </c>
      <c r="Q2841" s="17" t="s">
        <v>31</v>
      </c>
      <c r="R2841" s="5" t="str">
        <f aca="false">IF(OR(Q2841="Steel plate",Q2841="Concrete jacket"),"Steel plate or jacket",Q2841)</f>
        <v>Polymer laminate</v>
      </c>
      <c r="S2841" s="5" t="str">
        <f aca="false">IF(O2841&lt;='Tree rules'!$C$4,IF(N2841&lt;='Tree rules'!$C$5,IF(P2841&lt;='Tree rules'!$C$7,"Monitor","Polymer laminate"),IF(P2841&lt;='Tree rules'!$C$8,"Seal cracks","Polymer laminate")),IF(O2841&lt;='Tree rules'!$C$6,IF(P2841&lt;='Tree rules'!$C$9,"Polymer laminate","Steel plate or jacket"),IF(L2841&lt;='Tree rules'!$C$10,"Steel plate or jacket","Polymer laminate")))</f>
        <v>Polymer laminate</v>
      </c>
      <c r="T2841" s="5" t="str">
        <f aca="false">IF(S2841=R2841,"Yes","No")</f>
        <v>Yes</v>
      </c>
    </row>
    <row r="2842" customFormat="false" ht="15" hidden="false" customHeight="false" outlineLevel="0" collapsed="false">
      <c r="A2842" s="15" t="n">
        <v>9517</v>
      </c>
      <c r="B2842" s="16" t="n">
        <v>5.48970254099514</v>
      </c>
      <c r="C2842" s="15" t="n">
        <v>230</v>
      </c>
      <c r="D2842" s="15" t="n">
        <v>500</v>
      </c>
      <c r="E2842" s="15" t="n">
        <v>25</v>
      </c>
      <c r="F2842" s="16" t="n">
        <v>0.577653504586516</v>
      </c>
      <c r="G2842" s="17" t="s">
        <v>101</v>
      </c>
      <c r="H2842" s="18" t="n">
        <v>0.3</v>
      </c>
      <c r="I2842" s="18" t="n">
        <v>1</v>
      </c>
      <c r="J2842" s="19" t="n">
        <v>0.979857526027038</v>
      </c>
      <c r="K2842" s="19" t="n">
        <v>0.619445865769169</v>
      </c>
      <c r="L2842" s="16" t="n">
        <v>12.0918558171699</v>
      </c>
      <c r="M2842" s="19" t="n">
        <v>0.46426638086216</v>
      </c>
      <c r="N2842" s="19" t="n">
        <v>0.711584530987656</v>
      </c>
      <c r="O2842" s="19" t="n">
        <v>0.979857526027038</v>
      </c>
      <c r="P2842" s="19" t="n">
        <v>0.705559171899086</v>
      </c>
      <c r="Q2842" s="17" t="s">
        <v>29</v>
      </c>
      <c r="R2842" s="5" t="str">
        <f aca="false">IF(OR(Q2842="Steel plate",Q2842="Concrete jacket"),"Steel plate or jacket",Q2842)</f>
        <v>Monitor</v>
      </c>
      <c r="S2842" s="5" t="str">
        <f aca="false">IF(O2842&lt;='Tree rules'!$C$4,IF(N2842&lt;='Tree rules'!$C$5,IF(P2842&lt;='Tree rules'!$C$7,"Monitor","Polymer laminate"),IF(P2842&lt;='Tree rules'!$C$8,"Seal cracks","Polymer laminate")),IF(O2842&lt;='Tree rules'!$C$6,IF(P2842&lt;='Tree rules'!$C$9,"Polymer laminate","Steel plate or jacket"),IF(L2842&lt;='Tree rules'!$C$10,"Steel plate or jacket","Polymer laminate")))</f>
        <v>Monitor</v>
      </c>
      <c r="T2842" s="5" t="str">
        <f aca="false">IF(S2842=R2842,"Yes","No")</f>
        <v>Yes</v>
      </c>
    </row>
    <row r="2843" customFormat="false" ht="15" hidden="false" customHeight="false" outlineLevel="0" collapsed="false">
      <c r="A2843" s="15" t="n">
        <v>9519</v>
      </c>
      <c r="B2843" s="16" t="n">
        <v>4.89935387305757</v>
      </c>
      <c r="C2843" s="15" t="n">
        <v>230</v>
      </c>
      <c r="D2843" s="15" t="n">
        <v>450</v>
      </c>
      <c r="E2843" s="15" t="n">
        <v>30</v>
      </c>
      <c r="F2843" s="16" t="n">
        <v>0.679557138998441</v>
      </c>
      <c r="G2843" s="17" t="s">
        <v>101</v>
      </c>
      <c r="H2843" s="18" t="n">
        <v>0.3</v>
      </c>
      <c r="I2843" s="18" t="n">
        <v>1</v>
      </c>
      <c r="J2843" s="19" t="n">
        <v>0.904877205103552</v>
      </c>
      <c r="K2843" s="19" t="n">
        <v>0.646525495377172</v>
      </c>
      <c r="L2843" s="16" t="n">
        <v>12.1874474454168</v>
      </c>
      <c r="M2843" s="19" t="n">
        <v>0.936719719883094</v>
      </c>
      <c r="N2843" s="19" t="n">
        <v>0.774466032967603</v>
      </c>
      <c r="O2843" s="19" t="n">
        <v>0.904877205103552</v>
      </c>
      <c r="P2843" s="19" t="n">
        <v>0.365173564551811</v>
      </c>
      <c r="Q2843" s="17" t="s">
        <v>29</v>
      </c>
      <c r="R2843" s="5" t="str">
        <f aca="false">IF(OR(Q2843="Steel plate",Q2843="Concrete jacket"),"Steel plate or jacket",Q2843)</f>
        <v>Monitor</v>
      </c>
      <c r="S2843" s="5" t="str">
        <f aca="false">IF(O2843&lt;='Tree rules'!$C$4,IF(N2843&lt;='Tree rules'!$C$5,IF(P2843&lt;='Tree rules'!$C$7,"Monitor","Polymer laminate"),IF(P2843&lt;='Tree rules'!$C$8,"Seal cracks","Polymer laminate")),IF(O2843&lt;='Tree rules'!$C$6,IF(P2843&lt;='Tree rules'!$C$9,"Polymer laminate","Steel plate or jacket"),IF(L2843&lt;='Tree rules'!$C$10,"Steel plate or jacket","Polymer laminate")))</f>
        <v>Monitor</v>
      </c>
      <c r="T2843" s="5" t="str">
        <f aca="false">IF(S2843=R2843,"Yes","No")</f>
        <v>Yes</v>
      </c>
    </row>
    <row r="2844" customFormat="false" ht="15" hidden="false" customHeight="false" outlineLevel="0" collapsed="false">
      <c r="A2844" s="15" t="n">
        <v>9524</v>
      </c>
      <c r="B2844" s="16" t="n">
        <v>6.10449315590609</v>
      </c>
      <c r="C2844" s="15" t="n">
        <v>300</v>
      </c>
      <c r="D2844" s="15" t="n">
        <v>575</v>
      </c>
      <c r="E2844" s="15" t="n">
        <v>25</v>
      </c>
      <c r="F2844" s="16" t="n">
        <v>0.596127638252333</v>
      </c>
      <c r="G2844" s="17" t="s">
        <v>103</v>
      </c>
      <c r="H2844" s="18" t="n">
        <v>0.2</v>
      </c>
      <c r="I2844" s="18" t="n">
        <v>1.5</v>
      </c>
      <c r="J2844" s="19" t="n">
        <v>0.965887324130176</v>
      </c>
      <c r="K2844" s="19" t="n">
        <v>0.516871515156244</v>
      </c>
      <c r="L2844" s="16" t="n">
        <v>11.5834784742051</v>
      </c>
      <c r="M2844" s="19" t="n">
        <v>0.338269442194595</v>
      </c>
      <c r="N2844" s="19" t="n">
        <v>1.55807776718849</v>
      </c>
      <c r="O2844" s="19" t="n">
        <v>1.19921116384858</v>
      </c>
      <c r="P2844" s="19" t="n">
        <v>0.98827818651426</v>
      </c>
      <c r="Q2844" s="17" t="s">
        <v>31</v>
      </c>
      <c r="R2844" s="5" t="str">
        <f aca="false">IF(OR(Q2844="Steel plate",Q2844="Concrete jacket"),"Steel plate or jacket",Q2844)</f>
        <v>Polymer laminate</v>
      </c>
      <c r="S2844" s="5" t="str">
        <f aca="false">IF(O2844&lt;='Tree rules'!$C$4,IF(N2844&lt;='Tree rules'!$C$5,IF(P2844&lt;='Tree rules'!$C$7,"Monitor","Polymer laminate"),IF(P2844&lt;='Tree rules'!$C$8,"Seal cracks","Polymer laminate")),IF(O2844&lt;='Tree rules'!$C$6,IF(P2844&lt;='Tree rules'!$C$9,"Polymer laminate","Steel plate or jacket"),IF(L2844&lt;='Tree rules'!$C$10,"Steel plate or jacket","Polymer laminate")))</f>
        <v>Polymer laminate</v>
      </c>
      <c r="T2844" s="5" t="str">
        <f aca="false">IF(S2844=R2844,"Yes","No")</f>
        <v>Yes</v>
      </c>
    </row>
    <row r="2845" customFormat="false" ht="15" hidden="false" customHeight="false" outlineLevel="0" collapsed="false">
      <c r="A2845" s="15" t="n">
        <v>9531</v>
      </c>
      <c r="B2845" s="16" t="n">
        <v>6.47590509924666</v>
      </c>
      <c r="C2845" s="15" t="n">
        <v>230</v>
      </c>
      <c r="D2845" s="15" t="n">
        <v>600</v>
      </c>
      <c r="E2845" s="15" t="n">
        <v>30</v>
      </c>
      <c r="F2845" s="16" t="n">
        <v>0.742342309449384</v>
      </c>
      <c r="G2845" s="17" t="s">
        <v>103</v>
      </c>
      <c r="H2845" s="18" t="n">
        <v>0.2</v>
      </c>
      <c r="I2845" s="18" t="n">
        <v>1</v>
      </c>
      <c r="J2845" s="19" t="n">
        <v>0.861380929015943</v>
      </c>
      <c r="K2845" s="19" t="n">
        <v>0.449260875148004</v>
      </c>
      <c r="L2845" s="16" t="n">
        <v>11.7317121363164</v>
      </c>
      <c r="M2845" s="19" t="n">
        <v>0.820395281713681</v>
      </c>
      <c r="N2845" s="19" t="n">
        <v>0.853023791456164</v>
      </c>
      <c r="O2845" s="19" t="n">
        <v>0.861380929015943</v>
      </c>
      <c r="P2845" s="19" t="n">
        <v>0.382692632979361</v>
      </c>
      <c r="Q2845" s="17" t="s">
        <v>29</v>
      </c>
      <c r="R2845" s="5" t="str">
        <f aca="false">IF(OR(Q2845="Steel plate",Q2845="Concrete jacket"),"Steel plate or jacket",Q2845)</f>
        <v>Monitor</v>
      </c>
      <c r="S2845" s="5" t="str">
        <f aca="false">IF(O2845&lt;='Tree rules'!$C$4,IF(N2845&lt;='Tree rules'!$C$5,IF(P2845&lt;='Tree rules'!$C$7,"Monitor","Polymer laminate"),IF(P2845&lt;='Tree rules'!$C$8,"Seal cracks","Polymer laminate")),IF(O2845&lt;='Tree rules'!$C$6,IF(P2845&lt;='Tree rules'!$C$9,"Polymer laminate","Steel plate or jacket"),IF(L2845&lt;='Tree rules'!$C$10,"Steel plate or jacket","Polymer laminate")))</f>
        <v>Monitor</v>
      </c>
      <c r="T2845" s="5" t="str">
        <f aca="false">IF(S2845=R2845,"Yes","No")</f>
        <v>Yes</v>
      </c>
    </row>
    <row r="2846" customFormat="false" ht="15" hidden="false" customHeight="false" outlineLevel="0" collapsed="false">
      <c r="A2846" s="15" t="n">
        <v>9533</v>
      </c>
      <c r="B2846" s="16" t="n">
        <v>4.19914956217608</v>
      </c>
      <c r="C2846" s="15" t="n">
        <v>230</v>
      </c>
      <c r="D2846" s="15" t="n">
        <v>375</v>
      </c>
      <c r="E2846" s="15" t="n">
        <v>20</v>
      </c>
      <c r="F2846" s="16" t="n">
        <v>0.594232683721175</v>
      </c>
      <c r="G2846" s="17" t="s">
        <v>103</v>
      </c>
      <c r="H2846" s="18" t="n">
        <v>0.2</v>
      </c>
      <c r="I2846" s="18" t="n">
        <v>1.5</v>
      </c>
      <c r="J2846" s="19" t="n">
        <v>0.907576359948425</v>
      </c>
      <c r="K2846" s="19" t="n">
        <v>0.553570755040127</v>
      </c>
      <c r="L2846" s="16" t="n">
        <v>12.6862524537042</v>
      </c>
      <c r="M2846" s="19" t="n">
        <v>0.470322187572079</v>
      </c>
      <c r="N2846" s="19" t="n">
        <v>1.12170566294232</v>
      </c>
      <c r="O2846" s="19" t="n">
        <v>1.11016067450603</v>
      </c>
      <c r="P2846" s="19" t="n">
        <v>0.728333847647911</v>
      </c>
      <c r="Q2846" s="17" t="s">
        <v>31</v>
      </c>
      <c r="R2846" s="5" t="str">
        <f aca="false">IF(OR(Q2846="Steel plate",Q2846="Concrete jacket"),"Steel plate or jacket",Q2846)</f>
        <v>Polymer laminate</v>
      </c>
      <c r="S2846" s="5" t="str">
        <f aca="false">IF(O2846&lt;='Tree rules'!$C$4,IF(N2846&lt;='Tree rules'!$C$5,IF(P2846&lt;='Tree rules'!$C$7,"Monitor","Polymer laminate"),IF(P2846&lt;='Tree rules'!$C$8,"Seal cracks","Polymer laminate")),IF(O2846&lt;='Tree rules'!$C$6,IF(P2846&lt;='Tree rules'!$C$9,"Polymer laminate","Steel plate or jacket"),IF(L2846&lt;='Tree rules'!$C$10,"Steel plate or jacket","Polymer laminate")))</f>
        <v>Polymer laminate</v>
      </c>
      <c r="T2846" s="5" t="str">
        <f aca="false">IF(S2846=R2846,"Yes","No")</f>
        <v>Yes</v>
      </c>
    </row>
    <row r="2847" customFormat="false" ht="15" hidden="false" customHeight="false" outlineLevel="0" collapsed="false">
      <c r="A2847" s="15" t="n">
        <v>9538</v>
      </c>
      <c r="B2847" s="16" t="n">
        <v>7.15279821715974</v>
      </c>
      <c r="C2847" s="15" t="n">
        <v>230</v>
      </c>
      <c r="D2847" s="15" t="n">
        <v>725</v>
      </c>
      <c r="E2847" s="15" t="n">
        <v>30</v>
      </c>
      <c r="F2847" s="16" t="n">
        <v>0.605277628974978</v>
      </c>
      <c r="G2847" s="17" t="s">
        <v>101</v>
      </c>
      <c r="H2847" s="18" t="n">
        <v>0.3</v>
      </c>
      <c r="I2847" s="18" t="n">
        <v>1.5</v>
      </c>
      <c r="J2847" s="19" t="n">
        <v>0.913234435790874</v>
      </c>
      <c r="K2847" s="19" t="n">
        <v>0.574284424975725</v>
      </c>
      <c r="L2847" s="16" t="n">
        <v>10.5654331124959</v>
      </c>
      <c r="M2847" s="19" t="n">
        <v>0.701817769611819</v>
      </c>
      <c r="N2847" s="19" t="n">
        <v>0.75255282620855</v>
      </c>
      <c r="O2847" s="19" t="n">
        <v>1.10762349727322</v>
      </c>
      <c r="P2847" s="19" t="n">
        <v>0.445364591773986</v>
      </c>
      <c r="Q2847" s="17" t="s">
        <v>31</v>
      </c>
      <c r="R2847" s="5" t="str">
        <f aca="false">IF(OR(Q2847="Steel plate",Q2847="Concrete jacket"),"Steel plate or jacket",Q2847)</f>
        <v>Polymer laminate</v>
      </c>
      <c r="S2847" s="5" t="str">
        <f aca="false">IF(O2847&lt;='Tree rules'!$C$4,IF(N2847&lt;='Tree rules'!$C$5,IF(P2847&lt;='Tree rules'!$C$7,"Monitor","Polymer laminate"),IF(P2847&lt;='Tree rules'!$C$8,"Seal cracks","Polymer laminate")),IF(O2847&lt;='Tree rules'!$C$6,IF(P2847&lt;='Tree rules'!$C$9,"Polymer laminate","Steel plate or jacket"),IF(L2847&lt;='Tree rules'!$C$10,"Steel plate or jacket","Polymer laminate")))</f>
        <v>Polymer laminate</v>
      </c>
      <c r="T2847" s="5" t="str">
        <f aca="false">IF(S2847=R2847,"Yes","No")</f>
        <v>Yes</v>
      </c>
    </row>
    <row r="2848" customFormat="false" ht="15" hidden="false" customHeight="false" outlineLevel="0" collapsed="false">
      <c r="A2848" s="15" t="n">
        <v>9545</v>
      </c>
      <c r="B2848" s="16" t="n">
        <v>4.80870230235638</v>
      </c>
      <c r="C2848" s="15" t="n">
        <v>230</v>
      </c>
      <c r="D2848" s="15" t="n">
        <v>375</v>
      </c>
      <c r="E2848" s="15" t="n">
        <v>30</v>
      </c>
      <c r="F2848" s="16" t="n">
        <v>0.594232683721175</v>
      </c>
      <c r="G2848" s="17" t="s">
        <v>103</v>
      </c>
      <c r="H2848" s="18" t="n">
        <v>0.2</v>
      </c>
      <c r="I2848" s="18" t="n">
        <v>1</v>
      </c>
      <c r="J2848" s="19" t="n">
        <v>0.851911368700364</v>
      </c>
      <c r="K2848" s="19" t="n">
        <v>0.625739505794869</v>
      </c>
      <c r="L2848" s="16" t="n">
        <v>14.527801517693</v>
      </c>
      <c r="M2848" s="19" t="n">
        <v>0.58726116507032</v>
      </c>
      <c r="N2848" s="19" t="n">
        <v>0.825799084914812</v>
      </c>
      <c r="O2848" s="19" t="n">
        <v>0.851911368700364</v>
      </c>
      <c r="P2848" s="19" t="n">
        <v>0.525114281846706</v>
      </c>
      <c r="Q2848" s="17" t="s">
        <v>29</v>
      </c>
      <c r="R2848" s="5" t="str">
        <f aca="false">IF(OR(Q2848="Steel plate",Q2848="Concrete jacket"),"Steel plate or jacket",Q2848)</f>
        <v>Monitor</v>
      </c>
      <c r="S2848" s="5" t="str">
        <f aca="false">IF(O2848&lt;='Tree rules'!$C$4,IF(N2848&lt;='Tree rules'!$C$5,IF(P2848&lt;='Tree rules'!$C$7,"Monitor","Polymer laminate"),IF(P2848&lt;='Tree rules'!$C$8,"Seal cracks","Polymer laminate")),IF(O2848&lt;='Tree rules'!$C$6,IF(P2848&lt;='Tree rules'!$C$9,"Polymer laminate","Steel plate or jacket"),IF(L2848&lt;='Tree rules'!$C$10,"Steel plate or jacket","Polymer laminate")))</f>
        <v>Monitor</v>
      </c>
      <c r="T2848" s="5" t="str">
        <f aca="false">IF(S2848=R2848,"Yes","No")</f>
        <v>Yes</v>
      </c>
    </row>
    <row r="2849" customFormat="false" ht="15" hidden="false" customHeight="false" outlineLevel="0" collapsed="false">
      <c r="A2849" s="15" t="n">
        <v>9546</v>
      </c>
      <c r="B2849" s="16" t="n">
        <v>3.75760527923975</v>
      </c>
      <c r="C2849" s="15" t="n">
        <v>230</v>
      </c>
      <c r="D2849" s="15" t="n">
        <v>300</v>
      </c>
      <c r="E2849" s="15" t="n">
        <v>30</v>
      </c>
      <c r="F2849" s="16" t="n">
        <v>0.688332522525665</v>
      </c>
      <c r="G2849" s="17" t="s">
        <v>103</v>
      </c>
      <c r="H2849" s="18" t="n">
        <v>0.2</v>
      </c>
      <c r="I2849" s="18" t="n">
        <v>1</v>
      </c>
      <c r="J2849" s="19" t="n">
        <v>0.866351843945506</v>
      </c>
      <c r="K2849" s="19" t="n">
        <v>0.446123578136496</v>
      </c>
      <c r="L2849" s="16" t="n">
        <v>14.79372157181</v>
      </c>
      <c r="M2849" s="19" t="n">
        <v>0.909881704531365</v>
      </c>
      <c r="N2849" s="19" t="n">
        <v>1.0948171692797</v>
      </c>
      <c r="O2849" s="19" t="n">
        <v>0.866351843945506</v>
      </c>
      <c r="P2849" s="19" t="n">
        <v>0.319845454126549</v>
      </c>
      <c r="Q2849" s="17" t="s">
        <v>30</v>
      </c>
      <c r="R2849" s="5" t="str">
        <f aca="false">IF(OR(Q2849="Steel plate",Q2849="Concrete jacket"),"Steel plate or jacket",Q2849)</f>
        <v>Seal cracks</v>
      </c>
      <c r="S2849" s="5" t="str">
        <f aca="false">IF(O2849&lt;='Tree rules'!$C$4,IF(N2849&lt;='Tree rules'!$C$5,IF(P2849&lt;='Tree rules'!$C$7,"Monitor","Polymer laminate"),IF(P2849&lt;='Tree rules'!$C$8,"Seal cracks","Polymer laminate")),IF(O2849&lt;='Tree rules'!$C$6,IF(P2849&lt;='Tree rules'!$C$9,"Polymer laminate","Steel plate or jacket"),IF(L2849&lt;='Tree rules'!$C$10,"Steel plate or jacket","Polymer laminate")))</f>
        <v>Seal cracks</v>
      </c>
      <c r="T2849" s="5" t="str">
        <f aca="false">IF(S2849=R2849,"Yes","No")</f>
        <v>Yes</v>
      </c>
    </row>
    <row r="2850" customFormat="false" ht="15" hidden="false" customHeight="false" outlineLevel="0" collapsed="false">
      <c r="A2850" s="15" t="n">
        <v>9550</v>
      </c>
      <c r="B2850" s="16" t="n">
        <v>3.02903666642487</v>
      </c>
      <c r="C2850" s="15" t="n">
        <v>300</v>
      </c>
      <c r="D2850" s="15" t="n">
        <v>300</v>
      </c>
      <c r="E2850" s="15" t="n">
        <v>25</v>
      </c>
      <c r="F2850" s="16" t="n">
        <v>0.625711399885104</v>
      </c>
      <c r="G2850" s="17" t="s">
        <v>102</v>
      </c>
      <c r="H2850" s="18" t="n">
        <v>0.1</v>
      </c>
      <c r="I2850" s="18" t="n">
        <v>1</v>
      </c>
      <c r="J2850" s="19" t="n">
        <v>0.899464215423557</v>
      </c>
      <c r="K2850" s="19" t="n">
        <v>0.510487184813524</v>
      </c>
      <c r="L2850" s="16" t="n">
        <v>12.5686168731323</v>
      </c>
      <c r="M2850" s="19" t="n">
        <v>0.378979451277352</v>
      </c>
      <c r="N2850" s="19" t="n">
        <v>2.71195422289309</v>
      </c>
      <c r="O2850" s="19" t="n">
        <v>0.899464215423557</v>
      </c>
      <c r="P2850" s="19" t="n">
        <v>0.564967248107642</v>
      </c>
      <c r="Q2850" s="17" t="s">
        <v>30</v>
      </c>
      <c r="R2850" s="5" t="str">
        <f aca="false">IF(OR(Q2850="Steel plate",Q2850="Concrete jacket"),"Steel plate or jacket",Q2850)</f>
        <v>Seal cracks</v>
      </c>
      <c r="S2850" s="5" t="str">
        <f aca="false">IF(O2850&lt;='Tree rules'!$C$4,IF(N2850&lt;='Tree rules'!$C$5,IF(P2850&lt;='Tree rules'!$C$7,"Monitor","Polymer laminate"),IF(P2850&lt;='Tree rules'!$C$8,"Seal cracks","Polymer laminate")),IF(O2850&lt;='Tree rules'!$C$6,IF(P2850&lt;='Tree rules'!$C$9,"Polymer laminate","Steel plate or jacket"),IF(L2850&lt;='Tree rules'!$C$10,"Steel plate or jacket","Polymer laminate")))</f>
        <v>Seal cracks</v>
      </c>
      <c r="T2850" s="5" t="str">
        <f aca="false">IF(S2850=R2850,"Yes","No")</f>
        <v>Yes</v>
      </c>
    </row>
    <row r="2851" customFormat="false" ht="15" hidden="false" customHeight="false" outlineLevel="0" collapsed="false">
      <c r="A2851" s="15" t="n">
        <v>9559</v>
      </c>
      <c r="B2851" s="16" t="n">
        <v>7.43438843545677</v>
      </c>
      <c r="C2851" s="15" t="n">
        <v>300</v>
      </c>
      <c r="D2851" s="15" t="n">
        <v>725</v>
      </c>
      <c r="E2851" s="15" t="n">
        <v>25</v>
      </c>
      <c r="F2851" s="16" t="n">
        <v>0.773410303690249</v>
      </c>
      <c r="G2851" s="17" t="s">
        <v>101</v>
      </c>
      <c r="H2851" s="18" t="n">
        <v>0.3</v>
      </c>
      <c r="I2851" s="18" t="n">
        <v>1.5</v>
      </c>
      <c r="J2851" s="19" t="n">
        <v>0.871813541443226</v>
      </c>
      <c r="K2851" s="19" t="n">
        <v>0.552359500602168</v>
      </c>
      <c r="L2851" s="16" t="n">
        <v>10.9813713965388</v>
      </c>
      <c r="M2851" s="19" t="n">
        <v>0.730096787684204</v>
      </c>
      <c r="N2851" s="19" t="n">
        <v>0.658047355202155</v>
      </c>
      <c r="O2851" s="19" t="n">
        <v>1.06694306597995</v>
      </c>
      <c r="P2851" s="19" t="n">
        <v>0.543097246515997</v>
      </c>
      <c r="Q2851" s="17" t="s">
        <v>31</v>
      </c>
      <c r="R2851" s="5" t="str">
        <f aca="false">IF(OR(Q2851="Steel plate",Q2851="Concrete jacket"),"Steel plate or jacket",Q2851)</f>
        <v>Polymer laminate</v>
      </c>
      <c r="S2851" s="5" t="str">
        <f aca="false">IF(O2851&lt;='Tree rules'!$C$4,IF(N2851&lt;='Tree rules'!$C$5,IF(P2851&lt;='Tree rules'!$C$7,"Monitor","Polymer laminate"),IF(P2851&lt;='Tree rules'!$C$8,"Seal cracks","Polymer laminate")),IF(O2851&lt;='Tree rules'!$C$6,IF(P2851&lt;='Tree rules'!$C$9,"Polymer laminate","Steel plate or jacket"),IF(L2851&lt;='Tree rules'!$C$10,"Steel plate or jacket","Polymer laminate")))</f>
        <v>Polymer laminate</v>
      </c>
      <c r="T2851" s="5" t="str">
        <f aca="false">IF(S2851=R2851,"Yes","No")</f>
        <v>Yes</v>
      </c>
    </row>
    <row r="2852" customFormat="false" ht="15" hidden="false" customHeight="false" outlineLevel="0" collapsed="false">
      <c r="A2852" s="15" t="n">
        <v>9561</v>
      </c>
      <c r="B2852" s="16" t="n">
        <v>3.08136743653799</v>
      </c>
      <c r="C2852" s="15" t="n">
        <v>230</v>
      </c>
      <c r="D2852" s="15" t="n">
        <v>300</v>
      </c>
      <c r="E2852" s="15" t="n">
        <v>25</v>
      </c>
      <c r="F2852" s="16" t="n">
        <v>0.688332522525665</v>
      </c>
      <c r="G2852" s="17" t="s">
        <v>103</v>
      </c>
      <c r="H2852" s="18" t="n">
        <v>0.2</v>
      </c>
      <c r="I2852" s="18" t="n">
        <v>1</v>
      </c>
      <c r="J2852" s="19" t="n">
        <v>0.966151570138031</v>
      </c>
      <c r="K2852" s="19" t="n">
        <v>0.480188715423743</v>
      </c>
      <c r="L2852" s="16" t="n">
        <v>12.1313678603858</v>
      </c>
      <c r="M2852" s="19" t="n">
        <v>0.914008846066017</v>
      </c>
      <c r="N2852" s="19" t="n">
        <v>1.23140994855834</v>
      </c>
      <c r="O2852" s="19" t="n">
        <v>0.966151570138031</v>
      </c>
      <c r="P2852" s="19" t="n">
        <v>0.313849990666798</v>
      </c>
      <c r="Q2852" s="17" t="s">
        <v>30</v>
      </c>
      <c r="R2852" s="5" t="str">
        <f aca="false">IF(OR(Q2852="Steel plate",Q2852="Concrete jacket"),"Steel plate or jacket",Q2852)</f>
        <v>Seal cracks</v>
      </c>
      <c r="S2852" s="5" t="str">
        <f aca="false">IF(O2852&lt;='Tree rules'!$C$4,IF(N2852&lt;='Tree rules'!$C$5,IF(P2852&lt;='Tree rules'!$C$7,"Monitor","Polymer laminate"),IF(P2852&lt;='Tree rules'!$C$8,"Seal cracks","Polymer laminate")),IF(O2852&lt;='Tree rules'!$C$6,IF(P2852&lt;='Tree rules'!$C$9,"Polymer laminate","Steel plate or jacket"),IF(L2852&lt;='Tree rules'!$C$10,"Steel plate or jacket","Polymer laminate")))</f>
        <v>Seal cracks</v>
      </c>
      <c r="T2852" s="5" t="str">
        <f aca="false">IF(S2852=R2852,"Yes","No")</f>
        <v>Yes</v>
      </c>
    </row>
    <row r="2853" customFormat="false" ht="15" hidden="false" customHeight="false" outlineLevel="0" collapsed="false">
      <c r="A2853" s="15" t="n">
        <v>9563</v>
      </c>
      <c r="B2853" s="16" t="n">
        <v>7.45117674218861</v>
      </c>
      <c r="C2853" s="15" t="n">
        <v>300</v>
      </c>
      <c r="D2853" s="15" t="n">
        <v>725</v>
      </c>
      <c r="E2853" s="15" t="n">
        <v>20</v>
      </c>
      <c r="F2853" s="16" t="n">
        <v>0.632747765073473</v>
      </c>
      <c r="G2853" s="17" t="s">
        <v>102</v>
      </c>
      <c r="H2853" s="18" t="n">
        <v>0.1</v>
      </c>
      <c r="I2853" s="18" t="n">
        <v>1.5</v>
      </c>
      <c r="J2853" s="19" t="n">
        <v>0.95354967528063</v>
      </c>
      <c r="K2853" s="19" t="n">
        <v>0.549961663905585</v>
      </c>
      <c r="L2853" s="16" t="n">
        <v>11.2555539912215</v>
      </c>
      <c r="M2853" s="19" t="n">
        <v>0.884561322610936</v>
      </c>
      <c r="N2853" s="19" t="n">
        <v>2.82321229099054</v>
      </c>
      <c r="O2853" s="19" t="n">
        <v>1.16811662990396</v>
      </c>
      <c r="P2853" s="19" t="n">
        <v>0.440517983959227</v>
      </c>
      <c r="Q2853" s="17" t="s">
        <v>31</v>
      </c>
      <c r="R2853" s="5" t="str">
        <f aca="false">IF(OR(Q2853="Steel plate",Q2853="Concrete jacket"),"Steel plate or jacket",Q2853)</f>
        <v>Polymer laminate</v>
      </c>
      <c r="S2853" s="5" t="str">
        <f aca="false">IF(O2853&lt;='Tree rules'!$C$4,IF(N2853&lt;='Tree rules'!$C$5,IF(P2853&lt;='Tree rules'!$C$7,"Monitor","Polymer laminate"),IF(P2853&lt;='Tree rules'!$C$8,"Seal cracks","Polymer laminate")),IF(O2853&lt;='Tree rules'!$C$6,IF(P2853&lt;='Tree rules'!$C$9,"Polymer laminate","Steel plate or jacket"),IF(L2853&lt;='Tree rules'!$C$10,"Steel plate or jacket","Polymer laminate")))</f>
        <v>Polymer laminate</v>
      </c>
      <c r="T2853" s="5" t="str">
        <f aca="false">IF(S2853=R2853,"Yes","No")</f>
        <v>Yes</v>
      </c>
    </row>
    <row r="2854" customFormat="false" ht="15" hidden="false" customHeight="false" outlineLevel="0" collapsed="false">
      <c r="A2854" s="15" t="n">
        <v>9567</v>
      </c>
      <c r="B2854" s="16" t="n">
        <v>3.20848217549413</v>
      </c>
      <c r="C2854" s="15" t="n">
        <v>230</v>
      </c>
      <c r="D2854" s="15" t="n">
        <v>300</v>
      </c>
      <c r="E2854" s="15" t="n">
        <v>30</v>
      </c>
      <c r="F2854" s="16" t="n">
        <v>0.688332522525665</v>
      </c>
      <c r="G2854" s="17" t="s">
        <v>101</v>
      </c>
      <c r="H2854" s="18" t="n">
        <v>0.3</v>
      </c>
      <c r="I2854" s="18" t="n">
        <v>1</v>
      </c>
      <c r="J2854" s="19" t="n">
        <v>0.928599267065255</v>
      </c>
      <c r="K2854" s="19" t="n">
        <v>0.556447682871796</v>
      </c>
      <c r="L2854" s="16" t="n">
        <v>12.6318195885596</v>
      </c>
      <c r="M2854" s="19" t="n">
        <v>0.741504228291392</v>
      </c>
      <c r="N2854" s="19" t="n">
        <v>0.828121153742464</v>
      </c>
      <c r="O2854" s="19" t="n">
        <v>0.928599267065255</v>
      </c>
      <c r="P2854" s="19" t="n">
        <v>0.379745070711907</v>
      </c>
      <c r="Q2854" s="17" t="s">
        <v>29</v>
      </c>
      <c r="R2854" s="5" t="str">
        <f aca="false">IF(OR(Q2854="Steel plate",Q2854="Concrete jacket"),"Steel plate or jacket",Q2854)</f>
        <v>Monitor</v>
      </c>
      <c r="S2854" s="5" t="str">
        <f aca="false">IF(O2854&lt;='Tree rules'!$C$4,IF(N2854&lt;='Tree rules'!$C$5,IF(P2854&lt;='Tree rules'!$C$7,"Monitor","Polymer laminate"),IF(P2854&lt;='Tree rules'!$C$8,"Seal cracks","Polymer laminate")),IF(O2854&lt;='Tree rules'!$C$6,IF(P2854&lt;='Tree rules'!$C$9,"Polymer laminate","Steel plate or jacket"),IF(L2854&lt;='Tree rules'!$C$10,"Steel plate or jacket","Polymer laminate")))</f>
        <v>Monitor</v>
      </c>
      <c r="T2854" s="5" t="str">
        <f aca="false">IF(S2854=R2854,"Yes","No")</f>
        <v>Yes</v>
      </c>
    </row>
    <row r="2855" customFormat="false" ht="15" hidden="false" customHeight="false" outlineLevel="0" collapsed="false">
      <c r="A2855" s="15" t="n">
        <v>9568</v>
      </c>
      <c r="B2855" s="16" t="n">
        <v>7.04601766476659</v>
      </c>
      <c r="C2855" s="15" t="n">
        <v>300</v>
      </c>
      <c r="D2855" s="15" t="n">
        <v>600</v>
      </c>
      <c r="E2855" s="15" t="n">
        <v>25</v>
      </c>
      <c r="F2855" s="16" t="n">
        <v>0.604879451954714</v>
      </c>
      <c r="G2855" s="17" t="s">
        <v>101</v>
      </c>
      <c r="H2855" s="18" t="n">
        <v>0.3</v>
      </c>
      <c r="I2855" s="18" t="n">
        <v>1</v>
      </c>
      <c r="J2855" s="19" t="n">
        <v>0.949045028148734</v>
      </c>
      <c r="K2855" s="19" t="n">
        <v>0.585027034592554</v>
      </c>
      <c r="L2855" s="16" t="n">
        <v>12.7184434382068</v>
      </c>
      <c r="M2855" s="19" t="n">
        <v>0.821204468324543</v>
      </c>
      <c r="N2855" s="19" t="n">
        <v>0.571775579209962</v>
      </c>
      <c r="O2855" s="19" t="n">
        <v>0.949045028148734</v>
      </c>
      <c r="P2855" s="19" t="n">
        <v>0.45630703809326</v>
      </c>
      <c r="Q2855" s="17" t="s">
        <v>29</v>
      </c>
      <c r="R2855" s="5" t="str">
        <f aca="false">IF(OR(Q2855="Steel plate",Q2855="Concrete jacket"),"Steel plate or jacket",Q2855)</f>
        <v>Monitor</v>
      </c>
      <c r="S2855" s="5" t="str">
        <f aca="false">IF(O2855&lt;='Tree rules'!$C$4,IF(N2855&lt;='Tree rules'!$C$5,IF(P2855&lt;='Tree rules'!$C$7,"Monitor","Polymer laminate"),IF(P2855&lt;='Tree rules'!$C$8,"Seal cracks","Polymer laminate")),IF(O2855&lt;='Tree rules'!$C$6,IF(P2855&lt;='Tree rules'!$C$9,"Polymer laminate","Steel plate or jacket"),IF(L2855&lt;='Tree rules'!$C$10,"Steel plate or jacket","Polymer laminate")))</f>
        <v>Monitor</v>
      </c>
      <c r="T2855" s="5" t="str">
        <f aca="false">IF(S2855=R2855,"Yes","No")</f>
        <v>Yes</v>
      </c>
    </row>
    <row r="2856" customFormat="false" ht="15" hidden="false" customHeight="false" outlineLevel="0" collapsed="false">
      <c r="A2856" s="15" t="n">
        <v>9570</v>
      </c>
      <c r="B2856" s="16" t="n">
        <v>5.06515537993406</v>
      </c>
      <c r="C2856" s="15" t="n">
        <v>230</v>
      </c>
      <c r="D2856" s="15" t="n">
        <v>475</v>
      </c>
      <c r="E2856" s="15" t="n">
        <v>30</v>
      </c>
      <c r="F2856" s="16" t="n">
        <v>0.611316296229087</v>
      </c>
      <c r="G2856" s="17" t="s">
        <v>101</v>
      </c>
      <c r="H2856" s="18" t="n">
        <v>0.3</v>
      </c>
      <c r="I2856" s="18" t="n">
        <v>1</v>
      </c>
      <c r="J2856" s="19" t="n">
        <v>0.94875868318517</v>
      </c>
      <c r="K2856" s="19" t="n">
        <v>0.416992567897213</v>
      </c>
      <c r="L2856" s="16" t="n">
        <v>11.8068889975153</v>
      </c>
      <c r="M2856" s="19" t="n">
        <v>0.496530708911596</v>
      </c>
      <c r="N2856" s="19" t="n">
        <v>0.688792184138525</v>
      </c>
      <c r="O2856" s="19" t="n">
        <v>0.94875868318517</v>
      </c>
      <c r="P2856" s="19" t="n">
        <v>0.514305895647496</v>
      </c>
      <c r="Q2856" s="17" t="s">
        <v>29</v>
      </c>
      <c r="R2856" s="5" t="str">
        <f aca="false">IF(OR(Q2856="Steel plate",Q2856="Concrete jacket"),"Steel plate or jacket",Q2856)</f>
        <v>Monitor</v>
      </c>
      <c r="S2856" s="5" t="str">
        <f aca="false">IF(O2856&lt;='Tree rules'!$C$4,IF(N2856&lt;='Tree rules'!$C$5,IF(P2856&lt;='Tree rules'!$C$7,"Monitor","Polymer laminate"),IF(P2856&lt;='Tree rules'!$C$8,"Seal cracks","Polymer laminate")),IF(O2856&lt;='Tree rules'!$C$6,IF(P2856&lt;='Tree rules'!$C$9,"Polymer laminate","Steel plate or jacket"),IF(L2856&lt;='Tree rules'!$C$10,"Steel plate or jacket","Polymer laminate")))</f>
        <v>Monitor</v>
      </c>
      <c r="T2856" s="5" t="str">
        <f aca="false">IF(S2856=R2856,"Yes","No")</f>
        <v>Yes</v>
      </c>
    </row>
    <row r="2857" customFormat="false" ht="15" hidden="false" customHeight="false" outlineLevel="0" collapsed="false">
      <c r="A2857" s="15" t="n">
        <v>9571</v>
      </c>
      <c r="B2857" s="16" t="n">
        <v>7.12827801156758</v>
      </c>
      <c r="C2857" s="15" t="n">
        <v>300</v>
      </c>
      <c r="D2857" s="15" t="n">
        <v>625</v>
      </c>
      <c r="E2857" s="15" t="n">
        <v>25</v>
      </c>
      <c r="F2857" s="16" t="n">
        <v>0.578762031749415</v>
      </c>
      <c r="G2857" s="17" t="s">
        <v>103</v>
      </c>
      <c r="H2857" s="18" t="n">
        <v>0.2</v>
      </c>
      <c r="I2857" s="18" t="n">
        <v>1</v>
      </c>
      <c r="J2857" s="19" t="n">
        <v>0.921134125849818</v>
      </c>
      <c r="K2857" s="19" t="n">
        <v>0.590414281294224</v>
      </c>
      <c r="L2857" s="16" t="n">
        <v>12.3113609871634</v>
      </c>
      <c r="M2857" s="19" t="n">
        <v>0.89933497189733</v>
      </c>
      <c r="N2857" s="19" t="n">
        <v>0.802900059344756</v>
      </c>
      <c r="O2857" s="19" t="n">
        <v>0.921134125849818</v>
      </c>
      <c r="P2857" s="19" t="n">
        <v>0.388426583959271</v>
      </c>
      <c r="Q2857" s="17" t="s">
        <v>29</v>
      </c>
      <c r="R2857" s="5" t="str">
        <f aca="false">IF(OR(Q2857="Steel plate",Q2857="Concrete jacket"),"Steel plate or jacket",Q2857)</f>
        <v>Monitor</v>
      </c>
      <c r="S2857" s="5" t="str">
        <f aca="false">IF(O2857&lt;='Tree rules'!$C$4,IF(N2857&lt;='Tree rules'!$C$5,IF(P2857&lt;='Tree rules'!$C$7,"Monitor","Polymer laminate"),IF(P2857&lt;='Tree rules'!$C$8,"Seal cracks","Polymer laminate")),IF(O2857&lt;='Tree rules'!$C$6,IF(P2857&lt;='Tree rules'!$C$9,"Polymer laminate","Steel plate or jacket"),IF(L2857&lt;='Tree rules'!$C$10,"Steel plate or jacket","Polymer laminate")))</f>
        <v>Monitor</v>
      </c>
      <c r="T2857" s="5" t="str">
        <f aca="false">IF(S2857=R2857,"Yes","No")</f>
        <v>Yes</v>
      </c>
    </row>
    <row r="2858" customFormat="false" ht="15" hidden="false" customHeight="false" outlineLevel="0" collapsed="false">
      <c r="A2858" s="15" t="n">
        <v>9576</v>
      </c>
      <c r="B2858" s="16" t="n">
        <v>5.3818772116434</v>
      </c>
      <c r="C2858" s="15" t="n">
        <v>300</v>
      </c>
      <c r="D2858" s="15" t="n">
        <v>425</v>
      </c>
      <c r="E2858" s="15" t="n">
        <v>20</v>
      </c>
      <c r="F2858" s="16" t="n">
        <v>0.555542467478301</v>
      </c>
      <c r="G2858" s="17" t="s">
        <v>103</v>
      </c>
      <c r="H2858" s="18" t="n">
        <v>0.2</v>
      </c>
      <c r="I2858" s="18" t="n">
        <v>1.5</v>
      </c>
      <c r="J2858" s="19" t="n">
        <v>0.869549670425046</v>
      </c>
      <c r="K2858" s="19" t="n">
        <v>0.534800927527041</v>
      </c>
      <c r="L2858" s="16" t="n">
        <v>14.2755363704069</v>
      </c>
      <c r="M2858" s="19" t="n">
        <v>0.486943840390368</v>
      </c>
      <c r="N2858" s="19" t="n">
        <v>1.85439644573963</v>
      </c>
      <c r="O2858" s="19" t="n">
        <v>1.0718065205005</v>
      </c>
      <c r="P2858" s="19" t="n">
        <v>0.732982249226654</v>
      </c>
      <c r="Q2858" s="17" t="s">
        <v>31</v>
      </c>
      <c r="R2858" s="5" t="str">
        <f aca="false">IF(OR(Q2858="Steel plate",Q2858="Concrete jacket"),"Steel plate or jacket",Q2858)</f>
        <v>Polymer laminate</v>
      </c>
      <c r="S2858" s="5" t="str">
        <f aca="false">IF(O2858&lt;='Tree rules'!$C$4,IF(N2858&lt;='Tree rules'!$C$5,IF(P2858&lt;='Tree rules'!$C$7,"Monitor","Polymer laminate"),IF(P2858&lt;='Tree rules'!$C$8,"Seal cracks","Polymer laminate")),IF(O2858&lt;='Tree rules'!$C$6,IF(P2858&lt;='Tree rules'!$C$9,"Polymer laminate","Steel plate or jacket"),IF(L2858&lt;='Tree rules'!$C$10,"Steel plate or jacket","Polymer laminate")))</f>
        <v>Polymer laminate</v>
      </c>
      <c r="T2858" s="5" t="str">
        <f aca="false">IF(S2858=R2858,"Yes","No")</f>
        <v>Yes</v>
      </c>
    </row>
    <row r="2859" customFormat="false" ht="15" hidden="false" customHeight="false" outlineLevel="0" collapsed="false">
      <c r="A2859" s="15" t="n">
        <v>9581</v>
      </c>
      <c r="B2859" s="16" t="n">
        <v>4.17997829845472</v>
      </c>
      <c r="C2859" s="15" t="n">
        <v>230</v>
      </c>
      <c r="D2859" s="15" t="n">
        <v>425</v>
      </c>
      <c r="E2859" s="15" t="n">
        <v>20</v>
      </c>
      <c r="F2859" s="16" t="n">
        <v>0.724620609754306</v>
      </c>
      <c r="G2859" s="17" t="s">
        <v>101</v>
      </c>
      <c r="H2859" s="18" t="n">
        <v>0.3</v>
      </c>
      <c r="I2859" s="18" t="n">
        <v>1.5</v>
      </c>
      <c r="J2859" s="19" t="n">
        <v>0.855444403671101</v>
      </c>
      <c r="K2859" s="19" t="n">
        <v>0.62920820875229</v>
      </c>
      <c r="L2859" s="16" t="n">
        <v>11.0874755927181</v>
      </c>
      <c r="M2859" s="19" t="n">
        <v>0.894705588679215</v>
      </c>
      <c r="N2859" s="19" t="n">
        <v>0.874862732208939</v>
      </c>
      <c r="O2859" s="19" t="n">
        <v>1.01404028504612</v>
      </c>
      <c r="P2859" s="19" t="n">
        <v>0.414219359073693</v>
      </c>
      <c r="Q2859" s="17" t="s">
        <v>31</v>
      </c>
      <c r="R2859" s="5" t="str">
        <f aca="false">IF(OR(Q2859="Steel plate",Q2859="Concrete jacket"),"Steel plate or jacket",Q2859)</f>
        <v>Polymer laminate</v>
      </c>
      <c r="S2859" s="5" t="str">
        <f aca="false">IF(O2859&lt;='Tree rules'!$C$4,IF(N2859&lt;='Tree rules'!$C$5,IF(P2859&lt;='Tree rules'!$C$7,"Monitor","Polymer laminate"),IF(P2859&lt;='Tree rules'!$C$8,"Seal cracks","Polymer laminate")),IF(O2859&lt;='Tree rules'!$C$6,IF(P2859&lt;='Tree rules'!$C$9,"Polymer laminate","Steel plate or jacket"),IF(L2859&lt;='Tree rules'!$C$10,"Steel plate or jacket","Polymer laminate")))</f>
        <v>Polymer laminate</v>
      </c>
      <c r="T2859" s="5" t="str">
        <f aca="false">IF(S2859=R2859,"Yes","No")</f>
        <v>Yes</v>
      </c>
    </row>
    <row r="2860" customFormat="false" ht="15" hidden="false" customHeight="false" outlineLevel="0" collapsed="false">
      <c r="A2860" s="15" t="n">
        <v>9582</v>
      </c>
      <c r="B2860" s="16" t="n">
        <v>3.71242641466077</v>
      </c>
      <c r="C2860" s="15" t="n">
        <v>230</v>
      </c>
      <c r="D2860" s="15" t="n">
        <v>300</v>
      </c>
      <c r="E2860" s="15" t="n">
        <v>30</v>
      </c>
      <c r="F2860" s="16" t="n">
        <v>0.688332522525665</v>
      </c>
      <c r="G2860" s="17" t="s">
        <v>103</v>
      </c>
      <c r="H2860" s="18" t="n">
        <v>0.2</v>
      </c>
      <c r="I2860" s="18" t="n">
        <v>2</v>
      </c>
      <c r="J2860" s="19" t="n">
        <v>0.980094768231241</v>
      </c>
      <c r="K2860" s="19" t="n">
        <v>0.574352126060021</v>
      </c>
      <c r="L2860" s="16" t="n">
        <v>14.6158520262235</v>
      </c>
      <c r="M2860" s="19" t="n">
        <v>0.836936984593687</v>
      </c>
      <c r="N2860" s="19" t="n">
        <v>1.92202425538755</v>
      </c>
      <c r="O2860" s="19" t="n">
        <v>1.39727002258857</v>
      </c>
      <c r="P2860" s="19" t="n">
        <v>0.502871069664633</v>
      </c>
      <c r="Q2860" s="17" t="s">
        <v>31</v>
      </c>
      <c r="R2860" s="5" t="str">
        <f aca="false">IF(OR(Q2860="Steel plate",Q2860="Concrete jacket"),"Steel plate or jacket",Q2860)</f>
        <v>Polymer laminate</v>
      </c>
      <c r="S2860" s="5" t="str">
        <f aca="false">IF(O2860&lt;='Tree rules'!$C$4,IF(N2860&lt;='Tree rules'!$C$5,IF(P2860&lt;='Tree rules'!$C$7,"Monitor","Polymer laminate"),IF(P2860&lt;='Tree rules'!$C$8,"Seal cracks","Polymer laminate")),IF(O2860&lt;='Tree rules'!$C$6,IF(P2860&lt;='Tree rules'!$C$9,"Polymer laminate","Steel plate or jacket"),IF(L2860&lt;='Tree rules'!$C$10,"Steel plate or jacket","Polymer laminate")))</f>
        <v>Polymer laminate</v>
      </c>
      <c r="T2860" s="5" t="str">
        <f aca="false">IF(S2860=R2860,"Yes","No")</f>
        <v>Yes</v>
      </c>
    </row>
    <row r="2861" customFormat="false" ht="15" hidden="false" customHeight="false" outlineLevel="0" collapsed="false">
      <c r="A2861" s="15" t="n">
        <v>9589</v>
      </c>
      <c r="B2861" s="16" t="n">
        <v>5.53764279262567</v>
      </c>
      <c r="C2861" s="15" t="n">
        <v>300</v>
      </c>
      <c r="D2861" s="15" t="n">
        <v>475</v>
      </c>
      <c r="E2861" s="15" t="n">
        <v>30</v>
      </c>
      <c r="F2861" s="16" t="n">
        <v>0.762522488735387</v>
      </c>
      <c r="G2861" s="17" t="s">
        <v>102</v>
      </c>
      <c r="H2861" s="18" t="n">
        <v>0.1</v>
      </c>
      <c r="I2861" s="18" t="n">
        <v>1</v>
      </c>
      <c r="J2861" s="19" t="n">
        <v>0.907441723943675</v>
      </c>
      <c r="K2861" s="19" t="n">
        <v>0.471666026232247</v>
      </c>
      <c r="L2861" s="16" t="n">
        <v>13.4408805646254</v>
      </c>
      <c r="M2861" s="19" t="n">
        <v>0.921425603680119</v>
      </c>
      <c r="N2861" s="19" t="n">
        <v>2.4926448777163</v>
      </c>
      <c r="O2861" s="19" t="n">
        <v>0.907441723943675</v>
      </c>
      <c r="P2861" s="19" t="n">
        <v>0.371368021224623</v>
      </c>
      <c r="Q2861" s="17" t="s">
        <v>30</v>
      </c>
      <c r="R2861" s="5" t="str">
        <f aca="false">IF(OR(Q2861="Steel plate",Q2861="Concrete jacket"),"Steel plate or jacket",Q2861)</f>
        <v>Seal cracks</v>
      </c>
      <c r="S2861" s="5" t="str">
        <f aca="false">IF(O2861&lt;='Tree rules'!$C$4,IF(N2861&lt;='Tree rules'!$C$5,IF(P2861&lt;='Tree rules'!$C$7,"Monitor","Polymer laminate"),IF(P2861&lt;='Tree rules'!$C$8,"Seal cracks","Polymer laminate")),IF(O2861&lt;='Tree rules'!$C$6,IF(P2861&lt;='Tree rules'!$C$9,"Polymer laminate","Steel plate or jacket"),IF(L2861&lt;='Tree rules'!$C$10,"Steel plate or jacket","Polymer laminate")))</f>
        <v>Seal cracks</v>
      </c>
      <c r="T2861" s="5" t="str">
        <f aca="false">IF(S2861=R2861,"Yes","No")</f>
        <v>Yes</v>
      </c>
    </row>
    <row r="2862" customFormat="false" ht="15" hidden="false" customHeight="false" outlineLevel="0" collapsed="false">
      <c r="A2862" s="15" t="n">
        <v>9592</v>
      </c>
      <c r="B2862" s="16" t="n">
        <v>4.2216297406069</v>
      </c>
      <c r="C2862" s="15" t="n">
        <v>300</v>
      </c>
      <c r="D2862" s="15" t="n">
        <v>325</v>
      </c>
      <c r="E2862" s="15" t="n">
        <v>25</v>
      </c>
      <c r="F2862" s="16" t="n">
        <v>0.536642161467296</v>
      </c>
      <c r="G2862" s="17" t="s">
        <v>103</v>
      </c>
      <c r="H2862" s="18" t="n">
        <v>0.2</v>
      </c>
      <c r="I2862" s="18" t="n">
        <v>1.5</v>
      </c>
      <c r="J2862" s="19" t="n">
        <v>0.980939291833183</v>
      </c>
      <c r="K2862" s="19" t="n">
        <v>0.505790549406111</v>
      </c>
      <c r="L2862" s="16" t="n">
        <v>15.0235933829427</v>
      </c>
      <c r="M2862" s="19" t="n">
        <v>0.424150407069234</v>
      </c>
      <c r="N2862" s="19" t="n">
        <v>1.38692882455474</v>
      </c>
      <c r="O2862" s="19" t="n">
        <v>1.2233340260746</v>
      </c>
      <c r="P2862" s="19" t="n">
        <v>0.797726140540688</v>
      </c>
      <c r="Q2862" s="17" t="s">
        <v>31</v>
      </c>
      <c r="R2862" s="5" t="str">
        <f aca="false">IF(OR(Q2862="Steel plate",Q2862="Concrete jacket"),"Steel plate or jacket",Q2862)</f>
        <v>Polymer laminate</v>
      </c>
      <c r="S2862" s="5" t="str">
        <f aca="false">IF(O2862&lt;='Tree rules'!$C$4,IF(N2862&lt;='Tree rules'!$C$5,IF(P2862&lt;='Tree rules'!$C$7,"Monitor","Polymer laminate"),IF(P2862&lt;='Tree rules'!$C$8,"Seal cracks","Polymer laminate")),IF(O2862&lt;='Tree rules'!$C$6,IF(P2862&lt;='Tree rules'!$C$9,"Polymer laminate","Steel plate or jacket"),IF(L2862&lt;='Tree rules'!$C$10,"Steel plate or jacket","Polymer laminate")))</f>
        <v>Polymer laminate</v>
      </c>
      <c r="T2862" s="5" t="str">
        <f aca="false">IF(S2862=R2862,"Yes","No")</f>
        <v>Yes</v>
      </c>
    </row>
    <row r="2863" customFormat="false" ht="15" hidden="false" customHeight="false" outlineLevel="0" collapsed="false">
      <c r="A2863" s="15" t="n">
        <v>9593</v>
      </c>
      <c r="B2863" s="16" t="n">
        <v>7.49445441746152</v>
      </c>
      <c r="C2863" s="15" t="n">
        <v>230</v>
      </c>
      <c r="D2863" s="15" t="n">
        <v>700</v>
      </c>
      <c r="E2863" s="15" t="n">
        <v>30</v>
      </c>
      <c r="F2863" s="16" t="n">
        <v>0.628486127018497</v>
      </c>
      <c r="G2863" s="17" t="s">
        <v>101</v>
      </c>
      <c r="H2863" s="18" t="n">
        <v>0.3</v>
      </c>
      <c r="I2863" s="18" t="n">
        <v>1</v>
      </c>
      <c r="J2863" s="19" t="n">
        <v>0.980072485966465</v>
      </c>
      <c r="K2863" s="19" t="n">
        <v>0.529020597125637</v>
      </c>
      <c r="L2863" s="16" t="n">
        <v>11.4945619899717</v>
      </c>
      <c r="M2863" s="19" t="n">
        <v>0.645751824051413</v>
      </c>
      <c r="N2863" s="19" t="n">
        <v>0.669793721828392</v>
      </c>
      <c r="O2863" s="19" t="n">
        <v>0.980072485966465</v>
      </c>
      <c r="P2863" s="19" t="n">
        <v>0.500816006693374</v>
      </c>
      <c r="Q2863" s="17" t="s">
        <v>29</v>
      </c>
      <c r="R2863" s="5" t="str">
        <f aca="false">IF(OR(Q2863="Steel plate",Q2863="Concrete jacket"),"Steel plate or jacket",Q2863)</f>
        <v>Monitor</v>
      </c>
      <c r="S2863" s="5" t="str">
        <f aca="false">IF(O2863&lt;='Tree rules'!$C$4,IF(N2863&lt;='Tree rules'!$C$5,IF(P2863&lt;='Tree rules'!$C$7,"Monitor","Polymer laminate"),IF(P2863&lt;='Tree rules'!$C$8,"Seal cracks","Polymer laminate")),IF(O2863&lt;='Tree rules'!$C$6,IF(P2863&lt;='Tree rules'!$C$9,"Polymer laminate","Steel plate or jacket"),IF(L2863&lt;='Tree rules'!$C$10,"Steel plate or jacket","Polymer laminate")))</f>
        <v>Monitor</v>
      </c>
      <c r="T2863" s="5" t="str">
        <f aca="false">IF(S2863=R2863,"Yes","No")</f>
        <v>Yes</v>
      </c>
    </row>
    <row r="2864" customFormat="false" ht="15" hidden="false" customHeight="false" outlineLevel="0" collapsed="false">
      <c r="A2864" s="15" t="n">
        <v>9595</v>
      </c>
      <c r="B2864" s="16" t="n">
        <v>3.78100540494831</v>
      </c>
      <c r="C2864" s="15" t="n">
        <v>230</v>
      </c>
      <c r="D2864" s="15" t="n">
        <v>350</v>
      </c>
      <c r="E2864" s="15" t="n">
        <v>25</v>
      </c>
      <c r="F2864" s="16" t="n">
        <v>0.575119936583944</v>
      </c>
      <c r="G2864" s="17" t="s">
        <v>101</v>
      </c>
      <c r="H2864" s="18" t="n">
        <v>0.3</v>
      </c>
      <c r="I2864" s="18" t="n">
        <v>1</v>
      </c>
      <c r="J2864" s="19" t="n">
        <v>0.930921494641973</v>
      </c>
      <c r="K2864" s="19" t="n">
        <v>0.52501084639011</v>
      </c>
      <c r="L2864" s="16" t="n">
        <v>12.4375177794352</v>
      </c>
      <c r="M2864" s="19" t="n">
        <v>0.951001831220179</v>
      </c>
      <c r="N2864" s="19" t="n">
        <v>0.763128127997238</v>
      </c>
      <c r="O2864" s="19" t="n">
        <v>0.930921494641973</v>
      </c>
      <c r="P2864" s="19" t="n">
        <v>0.288436883415631</v>
      </c>
      <c r="Q2864" s="17" t="s">
        <v>29</v>
      </c>
      <c r="R2864" s="5" t="str">
        <f aca="false">IF(OR(Q2864="Steel plate",Q2864="Concrete jacket"),"Steel plate or jacket",Q2864)</f>
        <v>Monitor</v>
      </c>
      <c r="S2864" s="5" t="str">
        <f aca="false">IF(O2864&lt;='Tree rules'!$C$4,IF(N2864&lt;='Tree rules'!$C$5,IF(P2864&lt;='Tree rules'!$C$7,"Monitor","Polymer laminate"),IF(P2864&lt;='Tree rules'!$C$8,"Seal cracks","Polymer laminate")),IF(O2864&lt;='Tree rules'!$C$6,IF(P2864&lt;='Tree rules'!$C$9,"Polymer laminate","Steel plate or jacket"),IF(L2864&lt;='Tree rules'!$C$10,"Steel plate or jacket","Polymer laminate")))</f>
        <v>Monitor</v>
      </c>
      <c r="T2864" s="5" t="str">
        <f aca="false">IF(S2864=R2864,"Yes","No")</f>
        <v>Yes</v>
      </c>
    </row>
    <row r="2865" customFormat="false" ht="15" hidden="false" customHeight="false" outlineLevel="0" collapsed="false">
      <c r="A2865" s="15" t="n">
        <v>9596</v>
      </c>
      <c r="B2865" s="16" t="n">
        <v>5.2785260054871</v>
      </c>
      <c r="C2865" s="15" t="n">
        <v>230</v>
      </c>
      <c r="D2865" s="15" t="n">
        <v>475</v>
      </c>
      <c r="E2865" s="15" t="n">
        <v>30</v>
      </c>
      <c r="F2865" s="16" t="n">
        <v>0.663063033682945</v>
      </c>
      <c r="G2865" s="17" t="s">
        <v>102</v>
      </c>
      <c r="H2865" s="18" t="n">
        <v>0.1</v>
      </c>
      <c r="I2865" s="18" t="n">
        <v>2</v>
      </c>
      <c r="J2865" s="19" t="n">
        <v>0.903181691374109</v>
      </c>
      <c r="K2865" s="19" t="n">
        <v>0.566719036802094</v>
      </c>
      <c r="L2865" s="16" t="n">
        <v>12.8119563239978</v>
      </c>
      <c r="M2865" s="19" t="n">
        <v>0.583269523380551</v>
      </c>
      <c r="N2865" s="19" t="n">
        <v>4.11367973043927</v>
      </c>
      <c r="O2865" s="19" t="n">
        <v>1.2945131245554</v>
      </c>
      <c r="P2865" s="19" t="n">
        <v>0.602618265005502</v>
      </c>
      <c r="Q2865" s="17" t="s">
        <v>31</v>
      </c>
      <c r="R2865" s="5" t="str">
        <f aca="false">IF(OR(Q2865="Steel plate",Q2865="Concrete jacket"),"Steel plate or jacket",Q2865)</f>
        <v>Polymer laminate</v>
      </c>
      <c r="S2865" s="5" t="str">
        <f aca="false">IF(O2865&lt;='Tree rules'!$C$4,IF(N2865&lt;='Tree rules'!$C$5,IF(P2865&lt;='Tree rules'!$C$7,"Monitor","Polymer laminate"),IF(P2865&lt;='Tree rules'!$C$8,"Seal cracks","Polymer laminate")),IF(O2865&lt;='Tree rules'!$C$6,IF(P2865&lt;='Tree rules'!$C$9,"Polymer laminate","Steel plate or jacket"),IF(L2865&lt;='Tree rules'!$C$10,"Steel plate or jacket","Polymer laminate")))</f>
        <v>Polymer laminate</v>
      </c>
      <c r="T2865" s="5" t="str">
        <f aca="false">IF(S2865=R2865,"Yes","No")</f>
        <v>Yes</v>
      </c>
    </row>
    <row r="2866" customFormat="false" ht="15" hidden="false" customHeight="false" outlineLevel="0" collapsed="false">
      <c r="A2866" s="15" t="n">
        <v>9598</v>
      </c>
      <c r="B2866" s="16" t="n">
        <v>5.19867182947066</v>
      </c>
      <c r="C2866" s="15" t="n">
        <v>300</v>
      </c>
      <c r="D2866" s="15" t="n">
        <v>425</v>
      </c>
      <c r="E2866" s="15" t="n">
        <v>20</v>
      </c>
      <c r="F2866" s="16" t="n">
        <v>0.555542467478301</v>
      </c>
      <c r="G2866" s="17" t="s">
        <v>101</v>
      </c>
      <c r="H2866" s="18" t="n">
        <v>0.3</v>
      </c>
      <c r="I2866" s="18" t="n">
        <v>2</v>
      </c>
      <c r="J2866" s="19" t="n">
        <v>0.98743731534741</v>
      </c>
      <c r="K2866" s="19" t="n">
        <v>0.578228141098724</v>
      </c>
      <c r="L2866" s="16" t="n">
        <v>13.7895804495243</v>
      </c>
      <c r="M2866" s="19" t="n">
        <v>0.94112018655458</v>
      </c>
      <c r="N2866" s="19" t="n">
        <v>1.50137491611031</v>
      </c>
      <c r="O2866" s="19" t="n">
        <v>1.40391058738997</v>
      </c>
      <c r="P2866" s="19" t="n">
        <v>0.483212040099459</v>
      </c>
      <c r="Q2866" s="17" t="s">
        <v>31</v>
      </c>
      <c r="R2866" s="5" t="str">
        <f aca="false">IF(OR(Q2866="Steel plate",Q2866="Concrete jacket"),"Steel plate or jacket",Q2866)</f>
        <v>Polymer laminate</v>
      </c>
      <c r="S2866" s="5" t="str">
        <f aca="false">IF(O2866&lt;='Tree rules'!$C$4,IF(N2866&lt;='Tree rules'!$C$5,IF(P2866&lt;='Tree rules'!$C$7,"Monitor","Polymer laminate"),IF(P2866&lt;='Tree rules'!$C$8,"Seal cracks","Polymer laminate")),IF(O2866&lt;='Tree rules'!$C$6,IF(P2866&lt;='Tree rules'!$C$9,"Polymer laminate","Steel plate or jacket"),IF(L2866&lt;='Tree rules'!$C$10,"Steel plate or jacket","Polymer laminate")))</f>
        <v>Polymer laminate</v>
      </c>
      <c r="T2866" s="5" t="str">
        <f aca="false">IF(S2866=R2866,"Yes","No")</f>
        <v>Yes</v>
      </c>
    </row>
    <row r="2867" customFormat="false" ht="15" hidden="false" customHeight="false" outlineLevel="0" collapsed="false">
      <c r="A2867" s="15" t="n">
        <v>9601</v>
      </c>
      <c r="B2867" s="16" t="n">
        <v>6.20435338300546</v>
      </c>
      <c r="C2867" s="15" t="n">
        <v>230</v>
      </c>
      <c r="D2867" s="15" t="n">
        <v>575</v>
      </c>
      <c r="E2867" s="15" t="n">
        <v>25</v>
      </c>
      <c r="F2867" s="16" t="n">
        <v>0.777557789024782</v>
      </c>
      <c r="G2867" s="17" t="s">
        <v>103</v>
      </c>
      <c r="H2867" s="18" t="n">
        <v>0.2</v>
      </c>
      <c r="I2867" s="18" t="n">
        <v>1</v>
      </c>
      <c r="J2867" s="19" t="n">
        <v>0.85822823558966</v>
      </c>
      <c r="K2867" s="19" t="n">
        <v>0.554525070922732</v>
      </c>
      <c r="L2867" s="16" t="n">
        <v>11.7729665711679</v>
      </c>
      <c r="M2867" s="19" t="n">
        <v>0.919897470159864</v>
      </c>
      <c r="N2867" s="19" t="n">
        <v>0.821678052842786</v>
      </c>
      <c r="O2867" s="19" t="n">
        <v>0.85822823558966</v>
      </c>
      <c r="P2867" s="19" t="n">
        <v>0.406679438393368</v>
      </c>
      <c r="Q2867" s="17" t="s">
        <v>29</v>
      </c>
      <c r="R2867" s="5" t="str">
        <f aca="false">IF(OR(Q2867="Steel plate",Q2867="Concrete jacket"),"Steel plate or jacket",Q2867)</f>
        <v>Monitor</v>
      </c>
      <c r="S2867" s="5" t="str">
        <f aca="false">IF(O2867&lt;='Tree rules'!$C$4,IF(N2867&lt;='Tree rules'!$C$5,IF(P2867&lt;='Tree rules'!$C$7,"Monitor","Polymer laminate"),IF(P2867&lt;='Tree rules'!$C$8,"Seal cracks","Polymer laminate")),IF(O2867&lt;='Tree rules'!$C$6,IF(P2867&lt;='Tree rules'!$C$9,"Polymer laminate","Steel plate or jacket"),IF(L2867&lt;='Tree rules'!$C$10,"Steel plate or jacket","Polymer laminate")))</f>
        <v>Monitor</v>
      </c>
      <c r="T2867" s="5" t="str">
        <f aca="false">IF(S2867=R2867,"Yes","No")</f>
        <v>Yes</v>
      </c>
    </row>
    <row r="2868" customFormat="false" ht="15" hidden="false" customHeight="false" outlineLevel="0" collapsed="false">
      <c r="A2868" s="15" t="n">
        <v>9602</v>
      </c>
      <c r="B2868" s="16" t="n">
        <v>4.00369191271975</v>
      </c>
      <c r="C2868" s="15" t="n">
        <v>230</v>
      </c>
      <c r="D2868" s="15" t="n">
        <v>350</v>
      </c>
      <c r="E2868" s="15" t="n">
        <v>25</v>
      </c>
      <c r="F2868" s="16" t="n">
        <v>0.64278110559382</v>
      </c>
      <c r="G2868" s="17" t="s">
        <v>103</v>
      </c>
      <c r="H2868" s="18" t="n">
        <v>0.2</v>
      </c>
      <c r="I2868" s="18" t="n">
        <v>1.5</v>
      </c>
      <c r="J2868" s="19" t="n">
        <v>0.850890777809558</v>
      </c>
      <c r="K2868" s="19" t="n">
        <v>0.421195809155257</v>
      </c>
      <c r="L2868" s="16" t="n">
        <v>13.0839604990841</v>
      </c>
      <c r="M2868" s="19" t="n">
        <v>0.611767215897956</v>
      </c>
      <c r="N2868" s="19" t="n">
        <v>1.09179967191008</v>
      </c>
      <c r="O2868" s="19" t="n">
        <v>1.09714035188322</v>
      </c>
      <c r="P2868" s="19" t="n">
        <v>0.495990847083962</v>
      </c>
      <c r="Q2868" s="17" t="s">
        <v>31</v>
      </c>
      <c r="R2868" s="5" t="str">
        <f aca="false">IF(OR(Q2868="Steel plate",Q2868="Concrete jacket"),"Steel plate or jacket",Q2868)</f>
        <v>Polymer laminate</v>
      </c>
      <c r="S2868" s="5" t="str">
        <f aca="false">IF(O2868&lt;='Tree rules'!$C$4,IF(N2868&lt;='Tree rules'!$C$5,IF(P2868&lt;='Tree rules'!$C$7,"Monitor","Polymer laminate"),IF(P2868&lt;='Tree rules'!$C$8,"Seal cracks","Polymer laminate")),IF(O2868&lt;='Tree rules'!$C$6,IF(P2868&lt;='Tree rules'!$C$9,"Polymer laminate","Steel plate or jacket"),IF(L2868&lt;='Tree rules'!$C$10,"Steel plate or jacket","Polymer laminate")))</f>
        <v>Polymer laminate</v>
      </c>
      <c r="T2868" s="5" t="str">
        <f aca="false">IF(S2868=R2868,"Yes","No")</f>
        <v>Yes</v>
      </c>
    </row>
    <row r="2869" customFormat="false" ht="15" hidden="false" customHeight="false" outlineLevel="0" collapsed="false">
      <c r="A2869" s="15" t="n">
        <v>9603</v>
      </c>
      <c r="B2869" s="16" t="n">
        <v>7.90053716855662</v>
      </c>
      <c r="C2869" s="15" t="n">
        <v>300</v>
      </c>
      <c r="D2869" s="15" t="n">
        <v>750</v>
      </c>
      <c r="E2869" s="15" t="n">
        <v>25</v>
      </c>
      <c r="F2869" s="16" t="n">
        <v>0.745867201706978</v>
      </c>
      <c r="G2869" s="17" t="s">
        <v>103</v>
      </c>
      <c r="H2869" s="18" t="n">
        <v>0.2</v>
      </c>
      <c r="I2869" s="18" t="n">
        <v>1.5</v>
      </c>
      <c r="J2869" s="19" t="n">
        <v>0.883261305792824</v>
      </c>
      <c r="K2869" s="19" t="n">
        <v>0.407952217253953</v>
      </c>
      <c r="L2869" s="16" t="n">
        <v>11.2543264509354</v>
      </c>
      <c r="M2869" s="19" t="n">
        <v>0.934794689342963</v>
      </c>
      <c r="N2869" s="19" t="n">
        <v>1.02259647267498</v>
      </c>
      <c r="O2869" s="19" t="n">
        <v>1.14472775463283</v>
      </c>
      <c r="P2869" s="19" t="n">
        <v>0.413685315346688</v>
      </c>
      <c r="Q2869" s="17" t="s">
        <v>31</v>
      </c>
      <c r="R2869" s="5" t="str">
        <f aca="false">IF(OR(Q2869="Steel plate",Q2869="Concrete jacket"),"Steel plate or jacket",Q2869)</f>
        <v>Polymer laminate</v>
      </c>
      <c r="S2869" s="5" t="str">
        <f aca="false">IF(O2869&lt;='Tree rules'!$C$4,IF(N2869&lt;='Tree rules'!$C$5,IF(P2869&lt;='Tree rules'!$C$7,"Monitor","Polymer laminate"),IF(P2869&lt;='Tree rules'!$C$8,"Seal cracks","Polymer laminate")),IF(O2869&lt;='Tree rules'!$C$6,IF(P2869&lt;='Tree rules'!$C$9,"Polymer laminate","Steel plate or jacket"),IF(L2869&lt;='Tree rules'!$C$10,"Steel plate or jacket","Polymer laminate")))</f>
        <v>Polymer laminate</v>
      </c>
      <c r="T2869" s="5" t="str">
        <f aca="false">IF(S2869=R2869,"Yes","No")</f>
        <v>Yes</v>
      </c>
    </row>
    <row r="2870" customFormat="false" ht="15" hidden="false" customHeight="false" outlineLevel="0" collapsed="false">
      <c r="A2870" s="15" t="n">
        <v>9606</v>
      </c>
      <c r="B2870" s="16" t="n">
        <v>4.51477491238162</v>
      </c>
      <c r="C2870" s="15" t="n">
        <v>300</v>
      </c>
      <c r="D2870" s="15" t="n">
        <v>375</v>
      </c>
      <c r="E2870" s="15" t="n">
        <v>30</v>
      </c>
      <c r="F2870" s="16" t="n">
        <v>0.569472988566126</v>
      </c>
      <c r="G2870" s="17" t="s">
        <v>101</v>
      </c>
      <c r="H2870" s="18" t="n">
        <v>0.3</v>
      </c>
      <c r="I2870" s="18" t="n">
        <v>1</v>
      </c>
      <c r="J2870" s="19" t="n">
        <v>0.880160914087132</v>
      </c>
      <c r="K2870" s="19" t="n">
        <v>0.597447618191065</v>
      </c>
      <c r="L2870" s="16" t="n">
        <v>13.6398033606695</v>
      </c>
      <c r="M2870" s="19" t="n">
        <v>0.515964707591978</v>
      </c>
      <c r="N2870" s="19" t="n">
        <v>0.592422808195292</v>
      </c>
      <c r="O2870" s="19" t="n">
        <v>0.880160914087132</v>
      </c>
      <c r="P2870" s="19" t="n">
        <v>0.546605055416862</v>
      </c>
      <c r="Q2870" s="17" t="s">
        <v>29</v>
      </c>
      <c r="R2870" s="5" t="str">
        <f aca="false">IF(OR(Q2870="Steel plate",Q2870="Concrete jacket"),"Steel plate or jacket",Q2870)</f>
        <v>Monitor</v>
      </c>
      <c r="S2870" s="5" t="str">
        <f aca="false">IF(O2870&lt;='Tree rules'!$C$4,IF(N2870&lt;='Tree rules'!$C$5,IF(P2870&lt;='Tree rules'!$C$7,"Monitor","Polymer laminate"),IF(P2870&lt;='Tree rules'!$C$8,"Seal cracks","Polymer laminate")),IF(O2870&lt;='Tree rules'!$C$6,IF(P2870&lt;='Tree rules'!$C$9,"Polymer laminate","Steel plate or jacket"),IF(L2870&lt;='Tree rules'!$C$10,"Steel plate or jacket","Polymer laminate")))</f>
        <v>Monitor</v>
      </c>
      <c r="T2870" s="5" t="str">
        <f aca="false">IF(S2870=R2870,"Yes","No")</f>
        <v>Yes</v>
      </c>
    </row>
    <row r="2871" customFormat="false" ht="15" hidden="false" customHeight="false" outlineLevel="0" collapsed="false">
      <c r="A2871" s="15" t="n">
        <v>9616</v>
      </c>
      <c r="B2871" s="16" t="n">
        <v>6.80392056161749</v>
      </c>
      <c r="C2871" s="15" t="n">
        <v>300</v>
      </c>
      <c r="D2871" s="15" t="n">
        <v>575</v>
      </c>
      <c r="E2871" s="15" t="n">
        <v>25</v>
      </c>
      <c r="F2871" s="16" t="n">
        <v>0.521561426276905</v>
      </c>
      <c r="G2871" s="17" t="s">
        <v>102</v>
      </c>
      <c r="H2871" s="18" t="n">
        <v>0.1</v>
      </c>
      <c r="I2871" s="18" t="n">
        <v>1</v>
      </c>
      <c r="J2871" s="19" t="n">
        <v>0.928193848019228</v>
      </c>
      <c r="K2871" s="19" t="n">
        <v>0.612688480093762</v>
      </c>
      <c r="L2871" s="16" t="n">
        <v>13.2371995362208</v>
      </c>
      <c r="M2871" s="19" t="n">
        <v>0.283078565398518</v>
      </c>
      <c r="N2871" s="19" t="n">
        <v>2.64069815451893</v>
      </c>
      <c r="O2871" s="19" t="n">
        <v>0.928193848019228</v>
      </c>
      <c r="P2871" s="19" t="n">
        <v>1.0292773344226</v>
      </c>
      <c r="Q2871" s="17" t="s">
        <v>31</v>
      </c>
      <c r="R2871" s="5" t="str">
        <f aca="false">IF(OR(Q2871="Steel plate",Q2871="Concrete jacket"),"Steel plate or jacket",Q2871)</f>
        <v>Polymer laminate</v>
      </c>
      <c r="S2871" s="5" t="str">
        <f aca="false">IF(O2871&lt;='Tree rules'!$C$4,IF(N2871&lt;='Tree rules'!$C$5,IF(P2871&lt;='Tree rules'!$C$7,"Monitor","Polymer laminate"),IF(P2871&lt;='Tree rules'!$C$8,"Seal cracks","Polymer laminate")),IF(O2871&lt;='Tree rules'!$C$6,IF(P2871&lt;='Tree rules'!$C$9,"Polymer laminate","Steel plate or jacket"),IF(L2871&lt;='Tree rules'!$C$10,"Steel plate or jacket","Polymer laminate")))</f>
        <v>Polymer laminate</v>
      </c>
      <c r="T2871" s="5" t="str">
        <f aca="false">IF(S2871=R2871,"Yes","No")</f>
        <v>Yes</v>
      </c>
    </row>
    <row r="2872" customFormat="false" ht="15" hidden="false" customHeight="false" outlineLevel="0" collapsed="false">
      <c r="A2872" s="15" t="n">
        <v>9618</v>
      </c>
      <c r="B2872" s="16" t="n">
        <v>4.43147151094996</v>
      </c>
      <c r="C2872" s="15" t="n">
        <v>300</v>
      </c>
      <c r="D2872" s="15" t="n">
        <v>425</v>
      </c>
      <c r="E2872" s="15" t="n">
        <v>30</v>
      </c>
      <c r="F2872" s="16" t="n">
        <v>0.884177351933803</v>
      </c>
      <c r="G2872" s="17" t="s">
        <v>103</v>
      </c>
      <c r="H2872" s="18" t="n">
        <v>0.2</v>
      </c>
      <c r="I2872" s="18" t="n">
        <v>1.5</v>
      </c>
      <c r="J2872" s="19" t="n">
        <v>0.925260289321365</v>
      </c>
      <c r="K2872" s="19" t="n">
        <v>0.452311439372457</v>
      </c>
      <c r="L2872" s="16" t="n">
        <v>11.6925369682057</v>
      </c>
      <c r="M2872" s="19" t="n">
        <v>0.435615836058968</v>
      </c>
      <c r="N2872" s="19" t="n">
        <v>1.2342293144099</v>
      </c>
      <c r="O2872" s="19" t="n">
        <v>1.17863752735349</v>
      </c>
      <c r="P2872" s="19" t="n">
        <v>0.874173824579602</v>
      </c>
      <c r="Q2872" s="17" t="s">
        <v>31</v>
      </c>
      <c r="R2872" s="5" t="str">
        <f aca="false">IF(OR(Q2872="Steel plate",Q2872="Concrete jacket"),"Steel plate or jacket",Q2872)</f>
        <v>Polymer laminate</v>
      </c>
      <c r="S2872" s="5" t="str">
        <f aca="false">IF(O2872&lt;='Tree rules'!$C$4,IF(N2872&lt;='Tree rules'!$C$5,IF(P2872&lt;='Tree rules'!$C$7,"Monitor","Polymer laminate"),IF(P2872&lt;='Tree rules'!$C$8,"Seal cracks","Polymer laminate")),IF(O2872&lt;='Tree rules'!$C$6,IF(P2872&lt;='Tree rules'!$C$9,"Polymer laminate","Steel plate or jacket"),IF(L2872&lt;='Tree rules'!$C$10,"Steel plate or jacket","Polymer laminate")))</f>
        <v>Polymer laminate</v>
      </c>
      <c r="T2872" s="5" t="str">
        <f aca="false">IF(S2872=R2872,"Yes","No")</f>
        <v>Yes</v>
      </c>
    </row>
    <row r="2873" customFormat="false" ht="15" hidden="false" customHeight="false" outlineLevel="0" collapsed="false">
      <c r="A2873" s="15" t="n">
        <v>9619</v>
      </c>
      <c r="B2873" s="16" t="n">
        <v>4.53945401188554</v>
      </c>
      <c r="C2873" s="15" t="n">
        <v>230</v>
      </c>
      <c r="D2873" s="15" t="n">
        <v>375</v>
      </c>
      <c r="E2873" s="15" t="n">
        <v>30</v>
      </c>
      <c r="F2873" s="16" t="n">
        <v>0.594232683721175</v>
      </c>
      <c r="G2873" s="17" t="s">
        <v>101</v>
      </c>
      <c r="H2873" s="18" t="n">
        <v>0.3</v>
      </c>
      <c r="I2873" s="18" t="n">
        <v>1</v>
      </c>
      <c r="J2873" s="19" t="n">
        <v>0.907150786843799</v>
      </c>
      <c r="K2873" s="19" t="n">
        <v>0.409393250170588</v>
      </c>
      <c r="L2873" s="16" t="n">
        <v>13.7143625736723</v>
      </c>
      <c r="M2873" s="19" t="n">
        <v>0.663713625900565</v>
      </c>
      <c r="N2873" s="19" t="n">
        <v>0.577534645663698</v>
      </c>
      <c r="O2873" s="19" t="n">
        <v>0.907150786843799</v>
      </c>
      <c r="P2873" s="19" t="n">
        <v>0.395341974147403</v>
      </c>
      <c r="Q2873" s="17" t="s">
        <v>29</v>
      </c>
      <c r="R2873" s="5" t="str">
        <f aca="false">IF(OR(Q2873="Steel plate",Q2873="Concrete jacket"),"Steel plate or jacket",Q2873)</f>
        <v>Monitor</v>
      </c>
      <c r="S2873" s="5" t="str">
        <f aca="false">IF(O2873&lt;='Tree rules'!$C$4,IF(N2873&lt;='Tree rules'!$C$5,IF(P2873&lt;='Tree rules'!$C$7,"Monitor","Polymer laminate"),IF(P2873&lt;='Tree rules'!$C$8,"Seal cracks","Polymer laminate")),IF(O2873&lt;='Tree rules'!$C$6,IF(P2873&lt;='Tree rules'!$C$9,"Polymer laminate","Steel plate or jacket"),IF(L2873&lt;='Tree rules'!$C$10,"Steel plate or jacket","Polymer laminate")))</f>
        <v>Monitor</v>
      </c>
      <c r="T2873" s="5" t="str">
        <f aca="false">IF(S2873=R2873,"Yes","No")</f>
        <v>Yes</v>
      </c>
    </row>
    <row r="2874" customFormat="false" ht="15" hidden="false" customHeight="false" outlineLevel="0" collapsed="false">
      <c r="A2874" s="15" t="n">
        <v>9624</v>
      </c>
      <c r="B2874" s="16" t="n">
        <v>4.47242645893715</v>
      </c>
      <c r="C2874" s="15" t="n">
        <v>300</v>
      </c>
      <c r="D2874" s="15" t="n">
        <v>425</v>
      </c>
      <c r="E2874" s="15" t="n">
        <v>25</v>
      </c>
      <c r="F2874" s="16" t="n">
        <v>0.833313701217452</v>
      </c>
      <c r="G2874" s="17" t="s">
        <v>101</v>
      </c>
      <c r="H2874" s="18" t="n">
        <v>0.3</v>
      </c>
      <c r="I2874" s="18" t="n">
        <v>1.5</v>
      </c>
      <c r="J2874" s="19" t="n">
        <v>0.860500959641829</v>
      </c>
      <c r="K2874" s="19" t="n">
        <v>0.441681496156061</v>
      </c>
      <c r="L2874" s="16" t="n">
        <v>11.863200156332</v>
      </c>
      <c r="M2874" s="19" t="n">
        <v>0.516198778817572</v>
      </c>
      <c r="N2874" s="19" t="n">
        <v>0.921566223232503</v>
      </c>
      <c r="O2874" s="19" t="n">
        <v>1.10071776381358</v>
      </c>
      <c r="P2874" s="19" t="n">
        <v>0.701419933869095</v>
      </c>
      <c r="Q2874" s="17" t="s">
        <v>31</v>
      </c>
      <c r="R2874" s="5" t="str">
        <f aca="false">IF(OR(Q2874="Steel plate",Q2874="Concrete jacket"),"Steel plate or jacket",Q2874)</f>
        <v>Polymer laminate</v>
      </c>
      <c r="S2874" s="5" t="str">
        <f aca="false">IF(O2874&lt;='Tree rules'!$C$4,IF(N2874&lt;='Tree rules'!$C$5,IF(P2874&lt;='Tree rules'!$C$7,"Monitor","Polymer laminate"),IF(P2874&lt;='Tree rules'!$C$8,"Seal cracks","Polymer laminate")),IF(O2874&lt;='Tree rules'!$C$6,IF(P2874&lt;='Tree rules'!$C$9,"Polymer laminate","Steel plate or jacket"),IF(L2874&lt;='Tree rules'!$C$10,"Steel plate or jacket","Polymer laminate")))</f>
        <v>Polymer laminate</v>
      </c>
      <c r="T2874" s="5" t="str">
        <f aca="false">IF(S2874=R2874,"Yes","No")</f>
        <v>Yes</v>
      </c>
    </row>
    <row r="2875" customFormat="false" ht="15" hidden="false" customHeight="false" outlineLevel="0" collapsed="false">
      <c r="A2875" s="15" t="n">
        <v>9625</v>
      </c>
      <c r="B2875" s="16" t="n">
        <v>5.0366867115134</v>
      </c>
      <c r="C2875" s="15" t="n">
        <v>300</v>
      </c>
      <c r="D2875" s="15" t="n">
        <v>425</v>
      </c>
      <c r="E2875" s="15" t="n">
        <v>20</v>
      </c>
      <c r="F2875" s="16" t="n">
        <v>0.736490585456948</v>
      </c>
      <c r="G2875" s="17" t="s">
        <v>102</v>
      </c>
      <c r="H2875" s="18" t="n">
        <v>0.1</v>
      </c>
      <c r="I2875" s="18" t="n">
        <v>1</v>
      </c>
      <c r="J2875" s="19" t="n">
        <v>0.894616763098697</v>
      </c>
      <c r="K2875" s="19" t="n">
        <v>0.486744892628398</v>
      </c>
      <c r="L2875" s="16" t="n">
        <v>13.8370514052566</v>
      </c>
      <c r="M2875" s="19" t="n">
        <v>0.579619121240036</v>
      </c>
      <c r="N2875" s="19" t="n">
        <v>2.42320524589094</v>
      </c>
      <c r="O2875" s="19" t="n">
        <v>0.894616763098697</v>
      </c>
      <c r="P2875" s="19" t="n">
        <v>0.608901674362338</v>
      </c>
      <c r="Q2875" s="17" t="s">
        <v>30</v>
      </c>
      <c r="R2875" s="5" t="str">
        <f aca="false">IF(OR(Q2875="Steel plate",Q2875="Concrete jacket"),"Steel plate or jacket",Q2875)</f>
        <v>Seal cracks</v>
      </c>
      <c r="S2875" s="5" t="str">
        <f aca="false">IF(O2875&lt;='Tree rules'!$C$4,IF(N2875&lt;='Tree rules'!$C$5,IF(P2875&lt;='Tree rules'!$C$7,"Monitor","Polymer laminate"),IF(P2875&lt;='Tree rules'!$C$8,"Seal cracks","Polymer laminate")),IF(O2875&lt;='Tree rules'!$C$6,IF(P2875&lt;='Tree rules'!$C$9,"Polymer laminate","Steel plate or jacket"),IF(L2875&lt;='Tree rules'!$C$10,"Steel plate or jacket","Polymer laminate")))</f>
        <v>Seal cracks</v>
      </c>
      <c r="T2875" s="5" t="str">
        <f aca="false">IF(S2875=R2875,"Yes","No")</f>
        <v>Yes</v>
      </c>
    </row>
    <row r="2876" customFormat="false" ht="15" hidden="false" customHeight="false" outlineLevel="0" collapsed="false">
      <c r="A2876" s="15" t="n">
        <v>9628</v>
      </c>
      <c r="B2876" s="16" t="n">
        <v>3.09848982524708</v>
      </c>
      <c r="C2876" s="15" t="n">
        <v>300</v>
      </c>
      <c r="D2876" s="15" t="n">
        <v>300</v>
      </c>
      <c r="E2876" s="15" t="n">
        <v>25</v>
      </c>
      <c r="F2876" s="16" t="n">
        <v>0.736310778185108</v>
      </c>
      <c r="G2876" s="17" t="s">
        <v>101</v>
      </c>
      <c r="H2876" s="18" t="n">
        <v>0.3</v>
      </c>
      <c r="I2876" s="18" t="n">
        <v>1</v>
      </c>
      <c r="J2876" s="19" t="n">
        <v>0.939803193869285</v>
      </c>
      <c r="K2876" s="19" t="n">
        <v>0.433790134336276</v>
      </c>
      <c r="L2876" s="16" t="n">
        <v>12.1034758798714</v>
      </c>
      <c r="M2876" s="19" t="n">
        <v>0.874139760687083</v>
      </c>
      <c r="N2876" s="19" t="n">
        <v>0.602828935249534</v>
      </c>
      <c r="O2876" s="19" t="n">
        <v>0.939803193869285</v>
      </c>
      <c r="P2876" s="19" t="n">
        <v>0.33721919983801</v>
      </c>
      <c r="Q2876" s="17" t="s">
        <v>29</v>
      </c>
      <c r="R2876" s="5" t="str">
        <f aca="false">IF(OR(Q2876="Steel plate",Q2876="Concrete jacket"),"Steel plate or jacket",Q2876)</f>
        <v>Monitor</v>
      </c>
      <c r="S2876" s="5" t="str">
        <f aca="false">IF(O2876&lt;='Tree rules'!$C$4,IF(N2876&lt;='Tree rules'!$C$5,IF(P2876&lt;='Tree rules'!$C$7,"Monitor","Polymer laminate"),IF(P2876&lt;='Tree rules'!$C$8,"Seal cracks","Polymer laminate")),IF(O2876&lt;='Tree rules'!$C$6,IF(P2876&lt;='Tree rules'!$C$9,"Polymer laminate","Steel plate or jacket"),IF(L2876&lt;='Tree rules'!$C$10,"Steel plate or jacket","Polymer laminate")))</f>
        <v>Monitor</v>
      </c>
      <c r="T2876" s="5" t="str">
        <f aca="false">IF(S2876=R2876,"Yes","No")</f>
        <v>Yes</v>
      </c>
    </row>
    <row r="2877" customFormat="false" ht="15" hidden="false" customHeight="false" outlineLevel="0" collapsed="false">
      <c r="A2877" s="15" t="n">
        <v>9630</v>
      </c>
      <c r="B2877" s="16" t="n">
        <v>4.37829539320642</v>
      </c>
      <c r="C2877" s="15" t="n">
        <v>230</v>
      </c>
      <c r="D2877" s="15" t="n">
        <v>400</v>
      </c>
      <c r="E2877" s="15" t="n">
        <v>25</v>
      </c>
      <c r="F2877" s="16" t="n">
        <v>0.776085141697083</v>
      </c>
      <c r="G2877" s="17" t="s">
        <v>103</v>
      </c>
      <c r="H2877" s="18" t="n">
        <v>0.2</v>
      </c>
      <c r="I2877" s="18" t="n">
        <v>1.5</v>
      </c>
      <c r="J2877" s="19" t="n">
        <v>0.93083698850427</v>
      </c>
      <c r="K2877" s="19" t="n">
        <v>0.471404425194041</v>
      </c>
      <c r="L2877" s="16" t="n">
        <v>12.4383391852455</v>
      </c>
      <c r="M2877" s="19" t="n">
        <v>0.736784228295597</v>
      </c>
      <c r="N2877" s="19" t="n">
        <v>1.62378367386952</v>
      </c>
      <c r="O2877" s="19" t="n">
        <v>1.1768551449988</v>
      </c>
      <c r="P2877" s="19" t="n">
        <v>0.533953501622935</v>
      </c>
      <c r="Q2877" s="17" t="s">
        <v>31</v>
      </c>
      <c r="R2877" s="5" t="str">
        <f aca="false">IF(OR(Q2877="Steel plate",Q2877="Concrete jacket"),"Steel plate or jacket",Q2877)</f>
        <v>Polymer laminate</v>
      </c>
      <c r="S2877" s="5" t="str">
        <f aca="false">IF(O2877&lt;='Tree rules'!$C$4,IF(N2877&lt;='Tree rules'!$C$5,IF(P2877&lt;='Tree rules'!$C$7,"Monitor","Polymer laminate"),IF(P2877&lt;='Tree rules'!$C$8,"Seal cracks","Polymer laminate")),IF(O2877&lt;='Tree rules'!$C$6,IF(P2877&lt;='Tree rules'!$C$9,"Polymer laminate","Steel plate or jacket"),IF(L2877&lt;='Tree rules'!$C$10,"Steel plate or jacket","Polymer laminate")))</f>
        <v>Polymer laminate</v>
      </c>
      <c r="T2877" s="5" t="str">
        <f aca="false">IF(S2877=R2877,"Yes","No")</f>
        <v>Yes</v>
      </c>
    </row>
    <row r="2878" customFormat="false" ht="15" hidden="false" customHeight="false" outlineLevel="0" collapsed="false">
      <c r="A2878" s="15" t="n">
        <v>9631</v>
      </c>
      <c r="B2878" s="16" t="n">
        <v>4.52652862903791</v>
      </c>
      <c r="C2878" s="15" t="n">
        <v>230</v>
      </c>
      <c r="D2878" s="15" t="n">
        <v>425</v>
      </c>
      <c r="E2878" s="15" t="n">
        <v>25</v>
      </c>
      <c r="F2878" s="16" t="n">
        <v>0.724620609754306</v>
      </c>
      <c r="G2878" s="17" t="s">
        <v>103</v>
      </c>
      <c r="H2878" s="18" t="n">
        <v>0.2</v>
      </c>
      <c r="I2878" s="18" t="n">
        <v>1</v>
      </c>
      <c r="J2878" s="19" t="n">
        <v>0.857362662781713</v>
      </c>
      <c r="K2878" s="19" t="n">
        <v>0.49982413505435</v>
      </c>
      <c r="L2878" s="16" t="n">
        <v>12.0067072388274</v>
      </c>
      <c r="M2878" s="19" t="n">
        <v>0.768292797631029</v>
      </c>
      <c r="N2878" s="19" t="n">
        <v>1.13678556104377</v>
      </c>
      <c r="O2878" s="19" t="n">
        <v>0.857362662781713</v>
      </c>
      <c r="P2878" s="19" t="n">
        <v>0.402576295970363</v>
      </c>
      <c r="Q2878" s="17" t="s">
        <v>30</v>
      </c>
      <c r="R2878" s="5" t="str">
        <f aca="false">IF(OR(Q2878="Steel plate",Q2878="Concrete jacket"),"Steel plate or jacket",Q2878)</f>
        <v>Seal cracks</v>
      </c>
      <c r="S2878" s="5" t="str">
        <f aca="false">IF(O2878&lt;='Tree rules'!$C$4,IF(N2878&lt;='Tree rules'!$C$5,IF(P2878&lt;='Tree rules'!$C$7,"Monitor","Polymer laminate"),IF(P2878&lt;='Tree rules'!$C$8,"Seal cracks","Polymer laminate")),IF(O2878&lt;='Tree rules'!$C$6,IF(P2878&lt;='Tree rules'!$C$9,"Polymer laminate","Steel plate or jacket"),IF(L2878&lt;='Tree rules'!$C$10,"Steel plate or jacket","Polymer laminate")))</f>
        <v>Seal cracks</v>
      </c>
      <c r="T2878" s="5" t="str">
        <f aca="false">IF(S2878=R2878,"Yes","No")</f>
        <v>Yes</v>
      </c>
    </row>
    <row r="2879" customFormat="false" ht="15" hidden="false" customHeight="false" outlineLevel="0" collapsed="false">
      <c r="A2879" s="15" t="n">
        <v>9632</v>
      </c>
      <c r="B2879" s="16" t="n">
        <v>6.21439731278867</v>
      </c>
      <c r="C2879" s="15" t="n">
        <v>300</v>
      </c>
      <c r="D2879" s="15" t="n">
        <v>625</v>
      </c>
      <c r="E2879" s="15" t="n">
        <v>25</v>
      </c>
      <c r="F2879" s="16" t="n">
        <v>0.694514438099298</v>
      </c>
      <c r="G2879" s="17" t="s">
        <v>103</v>
      </c>
      <c r="H2879" s="18" t="n">
        <v>0.2</v>
      </c>
      <c r="I2879" s="18" t="n">
        <v>1.5</v>
      </c>
      <c r="J2879" s="19" t="n">
        <v>0.902942247195751</v>
      </c>
      <c r="K2879" s="19" t="n">
        <v>0.434737918303948</v>
      </c>
      <c r="L2879" s="16" t="n">
        <v>10.7329832690651</v>
      </c>
      <c r="M2879" s="19" t="n">
        <v>0.342059113505365</v>
      </c>
      <c r="N2879" s="19" t="n">
        <v>1.12843309516126</v>
      </c>
      <c r="O2879" s="19" t="n">
        <v>1.15814175434634</v>
      </c>
      <c r="P2879" s="19" t="n">
        <v>0.944574440481691</v>
      </c>
      <c r="Q2879" s="17" t="s">
        <v>31</v>
      </c>
      <c r="R2879" s="5" t="str">
        <f aca="false">IF(OR(Q2879="Steel plate",Q2879="Concrete jacket"),"Steel plate or jacket",Q2879)</f>
        <v>Polymer laminate</v>
      </c>
      <c r="S2879" s="5" t="str">
        <f aca="false">IF(O2879&lt;='Tree rules'!$C$4,IF(N2879&lt;='Tree rules'!$C$5,IF(P2879&lt;='Tree rules'!$C$7,"Monitor","Polymer laminate"),IF(P2879&lt;='Tree rules'!$C$8,"Seal cracks","Polymer laminate")),IF(O2879&lt;='Tree rules'!$C$6,IF(P2879&lt;='Tree rules'!$C$9,"Polymer laminate","Steel plate or jacket"),IF(L2879&lt;='Tree rules'!$C$10,"Steel plate or jacket","Polymer laminate")))</f>
        <v>Polymer laminate</v>
      </c>
      <c r="T2879" s="5" t="str">
        <f aca="false">IF(S2879=R2879,"Yes","No")</f>
        <v>Yes</v>
      </c>
    </row>
    <row r="2880" customFormat="false" ht="15" hidden="false" customHeight="false" outlineLevel="0" collapsed="false">
      <c r="A2880" s="15" t="n">
        <v>9633</v>
      </c>
      <c r="B2880" s="16" t="n">
        <v>4.84417820954168</v>
      </c>
      <c r="C2880" s="15" t="n">
        <v>230</v>
      </c>
      <c r="D2880" s="15" t="n">
        <v>450</v>
      </c>
      <c r="E2880" s="15" t="n">
        <v>30</v>
      </c>
      <c r="F2880" s="16" t="n">
        <v>0.649145274956135</v>
      </c>
      <c r="G2880" s="17" t="s">
        <v>103</v>
      </c>
      <c r="H2880" s="18" t="n">
        <v>0.2</v>
      </c>
      <c r="I2880" s="18" t="n">
        <v>2</v>
      </c>
      <c r="J2880" s="19" t="n">
        <v>0.996110562441154</v>
      </c>
      <c r="K2880" s="19" t="n">
        <v>0.523814308507284</v>
      </c>
      <c r="L2880" s="16" t="n">
        <v>11.9905401226279</v>
      </c>
      <c r="M2880" s="19" t="n">
        <v>0.931827465441599</v>
      </c>
      <c r="N2880" s="19" t="n">
        <v>1.53880691350979</v>
      </c>
      <c r="O2880" s="19" t="n">
        <v>1.47044415942039</v>
      </c>
      <c r="P2880" s="19" t="n">
        <v>0.429066410418433</v>
      </c>
      <c r="Q2880" s="17" t="s">
        <v>31</v>
      </c>
      <c r="R2880" s="5" t="str">
        <f aca="false">IF(OR(Q2880="Steel plate",Q2880="Concrete jacket"),"Steel plate or jacket",Q2880)</f>
        <v>Polymer laminate</v>
      </c>
      <c r="S2880" s="5" t="str">
        <f aca="false">IF(O2880&lt;='Tree rules'!$C$4,IF(N2880&lt;='Tree rules'!$C$5,IF(P2880&lt;='Tree rules'!$C$7,"Monitor","Polymer laminate"),IF(P2880&lt;='Tree rules'!$C$8,"Seal cracks","Polymer laminate")),IF(O2880&lt;='Tree rules'!$C$6,IF(P2880&lt;='Tree rules'!$C$9,"Polymer laminate","Steel plate or jacket"),IF(L2880&lt;='Tree rules'!$C$10,"Steel plate or jacket","Polymer laminate")))</f>
        <v>Steel plate or jacket</v>
      </c>
      <c r="T2880" s="5" t="str">
        <f aca="false">IF(S2880=R2880,"Yes","No")</f>
        <v>No</v>
      </c>
    </row>
    <row r="2881" customFormat="false" ht="15" hidden="false" customHeight="false" outlineLevel="0" collapsed="false">
      <c r="A2881" s="15" t="n">
        <v>9634</v>
      </c>
      <c r="B2881" s="16" t="n">
        <v>3.96920775424712</v>
      </c>
      <c r="C2881" s="15" t="n">
        <v>300</v>
      </c>
      <c r="D2881" s="15" t="n">
        <v>375</v>
      </c>
      <c r="E2881" s="15" t="n">
        <v>30</v>
      </c>
      <c r="F2881" s="16" t="n">
        <v>0.683367586279351</v>
      </c>
      <c r="G2881" s="17" t="s">
        <v>101</v>
      </c>
      <c r="H2881" s="18" t="n">
        <v>0.3</v>
      </c>
      <c r="I2881" s="18" t="n">
        <v>1</v>
      </c>
      <c r="J2881" s="19" t="n">
        <v>0.980951963581979</v>
      </c>
      <c r="K2881" s="19" t="n">
        <v>0.413791509386007</v>
      </c>
      <c r="L2881" s="16" t="n">
        <v>11.991564212227</v>
      </c>
      <c r="M2881" s="19" t="n">
        <v>0.395171006905518</v>
      </c>
      <c r="N2881" s="19" t="n">
        <v>0.666314572210483</v>
      </c>
      <c r="O2881" s="19" t="n">
        <v>0.980951963581979</v>
      </c>
      <c r="P2881" s="19" t="n">
        <v>0.685061004005187</v>
      </c>
      <c r="Q2881" s="17" t="s">
        <v>29</v>
      </c>
      <c r="R2881" s="5" t="str">
        <f aca="false">IF(OR(Q2881="Steel plate",Q2881="Concrete jacket"),"Steel plate or jacket",Q2881)</f>
        <v>Monitor</v>
      </c>
      <c r="S2881" s="5" t="str">
        <f aca="false">IF(O2881&lt;='Tree rules'!$C$4,IF(N2881&lt;='Tree rules'!$C$5,IF(P2881&lt;='Tree rules'!$C$7,"Monitor","Polymer laminate"),IF(P2881&lt;='Tree rules'!$C$8,"Seal cracks","Polymer laminate")),IF(O2881&lt;='Tree rules'!$C$6,IF(P2881&lt;='Tree rules'!$C$9,"Polymer laminate","Steel plate or jacket"),IF(L2881&lt;='Tree rules'!$C$10,"Steel plate or jacket","Polymer laminate")))</f>
        <v>Monitor</v>
      </c>
      <c r="T2881" s="5" t="str">
        <f aca="false">IF(S2881=R2881,"Yes","No")</f>
        <v>Yes</v>
      </c>
    </row>
    <row r="2882" customFormat="false" ht="15" hidden="false" customHeight="false" outlineLevel="0" collapsed="false">
      <c r="A2882" s="15" t="n">
        <v>9636</v>
      </c>
      <c r="B2882" s="16" t="n">
        <v>7.32587254795036</v>
      </c>
      <c r="C2882" s="15" t="n">
        <v>300</v>
      </c>
      <c r="D2882" s="15" t="n">
        <v>725</v>
      </c>
      <c r="E2882" s="15" t="n">
        <v>20</v>
      </c>
      <c r="F2882" s="16" t="n">
        <v>0.592229542944762</v>
      </c>
      <c r="G2882" s="17" t="s">
        <v>103</v>
      </c>
      <c r="H2882" s="18" t="n">
        <v>0.2</v>
      </c>
      <c r="I2882" s="18" t="n">
        <v>2</v>
      </c>
      <c r="J2882" s="19" t="n">
        <v>0.941119382187866</v>
      </c>
      <c r="K2882" s="19" t="n">
        <v>0.587240685899688</v>
      </c>
      <c r="L2882" s="16" t="n">
        <v>10.7892084653172</v>
      </c>
      <c r="M2882" s="19" t="n">
        <v>0.931328364838064</v>
      </c>
      <c r="N2882" s="19" t="n">
        <v>1.13189119098832</v>
      </c>
      <c r="O2882" s="19" t="n">
        <v>1.32957517286624</v>
      </c>
      <c r="P2882" s="19" t="n">
        <v>0.445979418529863</v>
      </c>
      <c r="Q2882" s="17" t="s">
        <v>104</v>
      </c>
      <c r="R2882" s="5" t="str">
        <f aca="false">IF(OR(Q2882="Steel plate",Q2882="Concrete jacket"),"Steel plate or jacket",Q2882)</f>
        <v>Steel plate or jacket</v>
      </c>
      <c r="S2882" s="5" t="str">
        <f aca="false">IF(O2882&lt;='Tree rules'!$C$4,IF(N2882&lt;='Tree rules'!$C$5,IF(P2882&lt;='Tree rules'!$C$7,"Monitor","Polymer laminate"),IF(P2882&lt;='Tree rules'!$C$8,"Seal cracks","Polymer laminate")),IF(O2882&lt;='Tree rules'!$C$6,IF(P2882&lt;='Tree rules'!$C$9,"Polymer laminate","Steel plate or jacket"),IF(L2882&lt;='Tree rules'!$C$10,"Steel plate or jacket","Polymer laminate")))</f>
        <v>Polymer laminate</v>
      </c>
      <c r="T2882" s="5" t="str">
        <f aca="false">IF(S2882=R2882,"Yes","No")</f>
        <v>No</v>
      </c>
    </row>
    <row r="2883" customFormat="false" ht="15" hidden="false" customHeight="false" outlineLevel="0" collapsed="false">
      <c r="A2883" s="15" t="n">
        <v>9639</v>
      </c>
      <c r="B2883" s="16" t="n">
        <v>5.86683358162801</v>
      </c>
      <c r="C2883" s="15" t="n">
        <v>300</v>
      </c>
      <c r="D2883" s="15" t="n">
        <v>475</v>
      </c>
      <c r="E2883" s="15" t="n">
        <v>25</v>
      </c>
      <c r="F2883" s="16" t="n">
        <v>0.647542447116737</v>
      </c>
      <c r="G2883" s="17" t="s">
        <v>102</v>
      </c>
      <c r="H2883" s="18" t="n">
        <v>0.1</v>
      </c>
      <c r="I2883" s="18" t="n">
        <v>2</v>
      </c>
      <c r="J2883" s="19" t="n">
        <v>0.910050456718065</v>
      </c>
      <c r="K2883" s="19" t="n">
        <v>0.458110276058935</v>
      </c>
      <c r="L2883" s="16" t="n">
        <v>14.1710956077971</v>
      </c>
      <c r="M2883" s="19" t="n">
        <v>0.636458089264244</v>
      </c>
      <c r="N2883" s="19" t="n">
        <v>3.86846699832657</v>
      </c>
      <c r="O2883" s="19" t="n">
        <v>1.40319744748146</v>
      </c>
      <c r="P2883" s="19" t="n">
        <v>0.642667182712423</v>
      </c>
      <c r="Q2883" s="17" t="s">
        <v>31</v>
      </c>
      <c r="R2883" s="5" t="str">
        <f aca="false">IF(OR(Q2883="Steel plate",Q2883="Concrete jacket"),"Steel plate or jacket",Q2883)</f>
        <v>Polymer laminate</v>
      </c>
      <c r="S2883" s="5" t="str">
        <f aca="false">IF(O2883&lt;='Tree rules'!$C$4,IF(N2883&lt;='Tree rules'!$C$5,IF(P2883&lt;='Tree rules'!$C$7,"Monitor","Polymer laminate"),IF(P2883&lt;='Tree rules'!$C$8,"Seal cracks","Polymer laminate")),IF(O2883&lt;='Tree rules'!$C$6,IF(P2883&lt;='Tree rules'!$C$9,"Polymer laminate","Steel plate or jacket"),IF(L2883&lt;='Tree rules'!$C$10,"Steel plate or jacket","Polymer laminate")))</f>
        <v>Polymer laminate</v>
      </c>
      <c r="T2883" s="5" t="str">
        <f aca="false">IF(S2883=R2883,"Yes","No")</f>
        <v>Yes</v>
      </c>
    </row>
    <row r="2884" customFormat="false" ht="15" hidden="false" customHeight="false" outlineLevel="0" collapsed="false">
      <c r="A2884" s="15" t="n">
        <v>9640</v>
      </c>
      <c r="B2884" s="16" t="n">
        <v>3.21087051786391</v>
      </c>
      <c r="C2884" s="15" t="n">
        <v>300</v>
      </c>
      <c r="D2884" s="15" t="n">
        <v>300</v>
      </c>
      <c r="E2884" s="15" t="n">
        <v>20</v>
      </c>
      <c r="F2884" s="16" t="n">
        <v>0.589048622548086</v>
      </c>
      <c r="G2884" s="17" t="s">
        <v>101</v>
      </c>
      <c r="H2884" s="18" t="n">
        <v>0.3</v>
      </c>
      <c r="I2884" s="18" t="n">
        <v>1</v>
      </c>
      <c r="J2884" s="19" t="n">
        <v>0.897120400614065</v>
      </c>
      <c r="K2884" s="19" t="n">
        <v>0.619479987054867</v>
      </c>
      <c r="L2884" s="16" t="n">
        <v>12.5424629604059</v>
      </c>
      <c r="M2884" s="19" t="n">
        <v>0.475250918363928</v>
      </c>
      <c r="N2884" s="19" t="n">
        <v>0.657774579883745</v>
      </c>
      <c r="O2884" s="19" t="n">
        <v>0.897120400614065</v>
      </c>
      <c r="P2884" s="19" t="n">
        <v>0.601624944064374</v>
      </c>
      <c r="Q2884" s="17" t="s">
        <v>29</v>
      </c>
      <c r="R2884" s="5" t="str">
        <f aca="false">IF(OR(Q2884="Steel plate",Q2884="Concrete jacket"),"Steel plate or jacket",Q2884)</f>
        <v>Monitor</v>
      </c>
      <c r="S2884" s="5" t="str">
        <f aca="false">IF(O2884&lt;='Tree rules'!$C$4,IF(N2884&lt;='Tree rules'!$C$5,IF(P2884&lt;='Tree rules'!$C$7,"Monitor","Polymer laminate"),IF(P2884&lt;='Tree rules'!$C$8,"Seal cracks","Polymer laminate")),IF(O2884&lt;='Tree rules'!$C$6,IF(P2884&lt;='Tree rules'!$C$9,"Polymer laminate","Steel plate or jacket"),IF(L2884&lt;='Tree rules'!$C$10,"Steel plate or jacket","Polymer laminate")))</f>
        <v>Monitor</v>
      </c>
      <c r="T2884" s="5" t="str">
        <f aca="false">IF(S2884=R2884,"Yes","No")</f>
        <v>Yes</v>
      </c>
    </row>
    <row r="2885" customFormat="false" ht="15" hidden="false" customHeight="false" outlineLevel="0" collapsed="false">
      <c r="A2885" s="15" t="n">
        <v>9643</v>
      </c>
      <c r="B2885" s="16" t="n">
        <v>7.24368624713474</v>
      </c>
      <c r="C2885" s="15" t="n">
        <v>230</v>
      </c>
      <c r="D2885" s="15" t="n">
        <v>725</v>
      </c>
      <c r="E2885" s="15" t="n">
        <v>30</v>
      </c>
      <c r="F2885" s="16" t="n">
        <v>0.605277628974978</v>
      </c>
      <c r="G2885" s="17" t="s">
        <v>103</v>
      </c>
      <c r="H2885" s="18" t="n">
        <v>0.2</v>
      </c>
      <c r="I2885" s="18" t="n">
        <v>1</v>
      </c>
      <c r="J2885" s="19" t="n">
        <v>0.989396193597342</v>
      </c>
      <c r="K2885" s="19" t="n">
        <v>0.400055882471764</v>
      </c>
      <c r="L2885" s="16" t="n">
        <v>10.6996842646008</v>
      </c>
      <c r="M2885" s="19" t="n">
        <v>0.298817585385882</v>
      </c>
      <c r="N2885" s="19" t="n">
        <v>1.09569154220496</v>
      </c>
      <c r="O2885" s="19" t="n">
        <v>0.989396193597342</v>
      </c>
      <c r="P2885" s="19" t="n">
        <v>0.841092302567163</v>
      </c>
      <c r="Q2885" s="17" t="s">
        <v>30</v>
      </c>
      <c r="R2885" s="5" t="str">
        <f aca="false">IF(OR(Q2885="Steel plate",Q2885="Concrete jacket"),"Steel plate or jacket",Q2885)</f>
        <v>Seal cracks</v>
      </c>
      <c r="S2885" s="5" t="str">
        <f aca="false">IF(O2885&lt;='Tree rules'!$C$4,IF(N2885&lt;='Tree rules'!$C$5,IF(P2885&lt;='Tree rules'!$C$7,"Monitor","Polymer laminate"),IF(P2885&lt;='Tree rules'!$C$8,"Seal cracks","Polymer laminate")),IF(O2885&lt;='Tree rules'!$C$6,IF(P2885&lt;='Tree rules'!$C$9,"Polymer laminate","Steel plate or jacket"),IF(L2885&lt;='Tree rules'!$C$10,"Steel plate or jacket","Polymer laminate")))</f>
        <v>Seal cracks</v>
      </c>
      <c r="T2885" s="5" t="str">
        <f aca="false">IF(S2885=R2885,"Yes","No")</f>
        <v>Yes</v>
      </c>
    </row>
    <row r="2886" customFormat="false" ht="15" hidden="false" customHeight="false" outlineLevel="0" collapsed="false">
      <c r="A2886" s="15" t="n">
        <v>9647</v>
      </c>
      <c r="B2886" s="16" t="n">
        <v>7.02591691587177</v>
      </c>
      <c r="C2886" s="15" t="n">
        <v>230</v>
      </c>
      <c r="D2886" s="15" t="n">
        <v>625</v>
      </c>
      <c r="E2886" s="15" t="n">
        <v>20</v>
      </c>
      <c r="F2886" s="16" t="n">
        <v>0.603925598347216</v>
      </c>
      <c r="G2886" s="17" t="s">
        <v>103</v>
      </c>
      <c r="H2886" s="18" t="n">
        <v>0.2</v>
      </c>
      <c r="I2886" s="18" t="n">
        <v>2</v>
      </c>
      <c r="J2886" s="19" t="n">
        <v>0.908948427487779</v>
      </c>
      <c r="K2886" s="19" t="n">
        <v>0.641429221394227</v>
      </c>
      <c r="L2886" s="16" t="n">
        <v>12.1345715300031</v>
      </c>
      <c r="M2886" s="19" t="n">
        <v>0.51627355810757</v>
      </c>
      <c r="N2886" s="19" t="n">
        <v>1.1822353301674</v>
      </c>
      <c r="O2886" s="19" t="n">
        <v>1.23487077284457</v>
      </c>
      <c r="P2886" s="19" t="n">
        <v>0.837559486801717</v>
      </c>
      <c r="Q2886" s="17" t="s">
        <v>31</v>
      </c>
      <c r="R2886" s="5" t="str">
        <f aca="false">IF(OR(Q2886="Steel plate",Q2886="Concrete jacket"),"Steel plate or jacket",Q2886)</f>
        <v>Polymer laminate</v>
      </c>
      <c r="S2886" s="5" t="str">
        <f aca="false">IF(O2886&lt;='Tree rules'!$C$4,IF(N2886&lt;='Tree rules'!$C$5,IF(P2886&lt;='Tree rules'!$C$7,"Monitor","Polymer laminate"),IF(P2886&lt;='Tree rules'!$C$8,"Seal cracks","Polymer laminate")),IF(O2886&lt;='Tree rules'!$C$6,IF(P2886&lt;='Tree rules'!$C$9,"Polymer laminate","Steel plate or jacket"),IF(L2886&lt;='Tree rules'!$C$10,"Steel plate or jacket","Polymer laminate")))</f>
        <v>Polymer laminate</v>
      </c>
      <c r="T2886" s="5" t="str">
        <f aca="false">IF(S2886=R2886,"Yes","No")</f>
        <v>Yes</v>
      </c>
    </row>
    <row r="2887" customFormat="false" ht="15" hidden="false" customHeight="false" outlineLevel="0" collapsed="false">
      <c r="A2887" s="15" t="n">
        <v>9655</v>
      </c>
      <c r="B2887" s="16" t="n">
        <v>4.77001552372786</v>
      </c>
      <c r="C2887" s="15" t="n">
        <v>300</v>
      </c>
      <c r="D2887" s="15" t="n">
        <v>400</v>
      </c>
      <c r="E2887" s="15" t="n">
        <v>30</v>
      </c>
      <c r="F2887" s="16" t="n">
        <v>0.790804050461148</v>
      </c>
      <c r="G2887" s="17" t="s">
        <v>102</v>
      </c>
      <c r="H2887" s="18" t="n">
        <v>0.1</v>
      </c>
      <c r="I2887" s="18" t="n">
        <v>1.5</v>
      </c>
      <c r="J2887" s="19" t="n">
        <v>0.918090882144841</v>
      </c>
      <c r="K2887" s="19" t="n">
        <v>0.623191646310754</v>
      </c>
      <c r="L2887" s="16" t="n">
        <v>14.0708422528846</v>
      </c>
      <c r="M2887" s="19" t="n">
        <v>0.950425148200206</v>
      </c>
      <c r="N2887" s="19" t="n">
        <v>2.90563752587658</v>
      </c>
      <c r="O2887" s="19" t="n">
        <v>1.09106303906389</v>
      </c>
      <c r="P2887" s="19" t="n">
        <v>0.444798080014757</v>
      </c>
      <c r="Q2887" s="17" t="s">
        <v>31</v>
      </c>
      <c r="R2887" s="5" t="str">
        <f aca="false">IF(OR(Q2887="Steel plate",Q2887="Concrete jacket"),"Steel plate or jacket",Q2887)</f>
        <v>Polymer laminate</v>
      </c>
      <c r="S2887" s="5" t="str">
        <f aca="false">IF(O2887&lt;='Tree rules'!$C$4,IF(N2887&lt;='Tree rules'!$C$5,IF(P2887&lt;='Tree rules'!$C$7,"Monitor","Polymer laminate"),IF(P2887&lt;='Tree rules'!$C$8,"Seal cracks","Polymer laminate")),IF(O2887&lt;='Tree rules'!$C$6,IF(P2887&lt;='Tree rules'!$C$9,"Polymer laminate","Steel plate or jacket"),IF(L2887&lt;='Tree rules'!$C$10,"Steel plate or jacket","Polymer laminate")))</f>
        <v>Polymer laminate</v>
      </c>
      <c r="T2887" s="5" t="str">
        <f aca="false">IF(S2887=R2887,"Yes","No")</f>
        <v>Yes</v>
      </c>
    </row>
    <row r="2888" customFormat="false" ht="15" hidden="false" customHeight="false" outlineLevel="0" collapsed="false">
      <c r="A2888" s="15" t="n">
        <v>9656</v>
      </c>
      <c r="B2888" s="16" t="n">
        <v>6.00181838412848</v>
      </c>
      <c r="C2888" s="15" t="n">
        <v>300</v>
      </c>
      <c r="D2888" s="15" t="n">
        <v>550</v>
      </c>
      <c r="E2888" s="15" t="n">
        <v>25</v>
      </c>
      <c r="F2888" s="16" t="n">
        <v>0.664887334093078</v>
      </c>
      <c r="G2888" s="17" t="s">
        <v>103</v>
      </c>
      <c r="H2888" s="18" t="n">
        <v>0.2</v>
      </c>
      <c r="I2888" s="18" t="n">
        <v>1.5</v>
      </c>
      <c r="J2888" s="19" t="n">
        <v>0.914345801811718</v>
      </c>
      <c r="K2888" s="19" t="n">
        <v>0.46322795036968</v>
      </c>
      <c r="L2888" s="16" t="n">
        <v>11.9083698097787</v>
      </c>
      <c r="M2888" s="19" t="n">
        <v>0.674037731569293</v>
      </c>
      <c r="N2888" s="19" t="n">
        <v>1.12302955925436</v>
      </c>
      <c r="O2888" s="19" t="n">
        <v>1.1597434368664</v>
      </c>
      <c r="P2888" s="19" t="n">
        <v>0.538592285586246</v>
      </c>
      <c r="Q2888" s="17" t="s">
        <v>31</v>
      </c>
      <c r="R2888" s="5" t="str">
        <f aca="false">IF(OR(Q2888="Steel plate",Q2888="Concrete jacket"),"Steel plate or jacket",Q2888)</f>
        <v>Polymer laminate</v>
      </c>
      <c r="S2888" s="5" t="str">
        <f aca="false">IF(O2888&lt;='Tree rules'!$C$4,IF(N2888&lt;='Tree rules'!$C$5,IF(P2888&lt;='Tree rules'!$C$7,"Monitor","Polymer laminate"),IF(P2888&lt;='Tree rules'!$C$8,"Seal cracks","Polymer laminate")),IF(O2888&lt;='Tree rules'!$C$6,IF(P2888&lt;='Tree rules'!$C$9,"Polymer laminate","Steel plate or jacket"),IF(L2888&lt;='Tree rules'!$C$10,"Steel plate or jacket","Polymer laminate")))</f>
        <v>Polymer laminate</v>
      </c>
      <c r="T2888" s="5" t="str">
        <f aca="false">IF(S2888=R2888,"Yes","No")</f>
        <v>Yes</v>
      </c>
    </row>
    <row r="2889" customFormat="false" ht="15" hidden="false" customHeight="false" outlineLevel="0" collapsed="false">
      <c r="A2889" s="15" t="n">
        <v>9657</v>
      </c>
      <c r="B2889" s="16" t="n">
        <v>5.65874061090331</v>
      </c>
      <c r="C2889" s="15" t="n">
        <v>230</v>
      </c>
      <c r="D2889" s="15" t="n">
        <v>525</v>
      </c>
      <c r="E2889" s="15" t="n">
        <v>30</v>
      </c>
      <c r="F2889" s="16" t="n">
        <v>0.85906279835652</v>
      </c>
      <c r="G2889" s="17" t="s">
        <v>101</v>
      </c>
      <c r="H2889" s="18" t="n">
        <v>0.3</v>
      </c>
      <c r="I2889" s="18" t="n">
        <v>1</v>
      </c>
      <c r="J2889" s="19" t="n">
        <v>0.866725807108418</v>
      </c>
      <c r="K2889" s="19" t="n">
        <v>0.435774707548334</v>
      </c>
      <c r="L2889" s="16" t="n">
        <v>11.863187863529</v>
      </c>
      <c r="M2889" s="19" t="n">
        <v>0.530649734525424</v>
      </c>
      <c r="N2889" s="19" t="n">
        <v>0.620292857736902</v>
      </c>
      <c r="O2889" s="19" t="n">
        <v>0.866725807108418</v>
      </c>
      <c r="P2889" s="19" t="n">
        <v>0.614149199376509</v>
      </c>
      <c r="Q2889" s="17" t="s">
        <v>29</v>
      </c>
      <c r="R2889" s="5" t="str">
        <f aca="false">IF(OR(Q2889="Steel plate",Q2889="Concrete jacket"),"Steel plate or jacket",Q2889)</f>
        <v>Monitor</v>
      </c>
      <c r="S2889" s="5" t="str">
        <f aca="false">IF(O2889&lt;='Tree rules'!$C$4,IF(N2889&lt;='Tree rules'!$C$5,IF(P2889&lt;='Tree rules'!$C$7,"Monitor","Polymer laminate"),IF(P2889&lt;='Tree rules'!$C$8,"Seal cracks","Polymer laminate")),IF(O2889&lt;='Tree rules'!$C$6,IF(P2889&lt;='Tree rules'!$C$9,"Polymer laminate","Steel plate or jacket"),IF(L2889&lt;='Tree rules'!$C$10,"Steel plate or jacket","Polymer laminate")))</f>
        <v>Monitor</v>
      </c>
      <c r="T2889" s="5" t="str">
        <f aca="false">IF(S2889=R2889,"Yes","No")</f>
        <v>Yes</v>
      </c>
    </row>
    <row r="2890" customFormat="false" ht="15" hidden="false" customHeight="false" outlineLevel="0" collapsed="false">
      <c r="A2890" s="15" t="n">
        <v>9670</v>
      </c>
      <c r="B2890" s="16" t="n">
        <v>4.38485100166357</v>
      </c>
      <c r="C2890" s="15" t="n">
        <v>230</v>
      </c>
      <c r="D2890" s="15" t="n">
        <v>350</v>
      </c>
      <c r="E2890" s="15" t="n">
        <v>25</v>
      </c>
      <c r="F2890" s="16" t="n">
        <v>0.64278110559382</v>
      </c>
      <c r="G2890" s="17" t="s">
        <v>103</v>
      </c>
      <c r="H2890" s="18" t="n">
        <v>0.2</v>
      </c>
      <c r="I2890" s="18" t="n">
        <v>1</v>
      </c>
      <c r="J2890" s="19" t="n">
        <v>0.979211289199067</v>
      </c>
      <c r="K2890" s="19" t="n">
        <v>0.445796643812396</v>
      </c>
      <c r="L2890" s="16" t="n">
        <v>14.3295784368091</v>
      </c>
      <c r="M2890" s="19" t="n">
        <v>0.480964587080686</v>
      </c>
      <c r="N2890" s="19" t="n">
        <v>0.99609566097891</v>
      </c>
      <c r="O2890" s="19" t="n">
        <v>0.979211289199067</v>
      </c>
      <c r="P2890" s="19" t="n">
        <v>0.681598566020678</v>
      </c>
      <c r="Q2890" s="17" t="s">
        <v>29</v>
      </c>
      <c r="R2890" s="5" t="str">
        <f aca="false">IF(OR(Q2890="Steel plate",Q2890="Concrete jacket"),"Steel plate or jacket",Q2890)</f>
        <v>Monitor</v>
      </c>
      <c r="S2890" s="5" t="str">
        <f aca="false">IF(O2890&lt;='Tree rules'!$C$4,IF(N2890&lt;='Tree rules'!$C$5,IF(P2890&lt;='Tree rules'!$C$7,"Monitor","Polymer laminate"),IF(P2890&lt;='Tree rules'!$C$8,"Seal cracks","Polymer laminate")),IF(O2890&lt;='Tree rules'!$C$6,IF(P2890&lt;='Tree rules'!$C$9,"Polymer laminate","Steel plate or jacket"),IF(L2890&lt;='Tree rules'!$C$10,"Steel plate or jacket","Polymer laminate")))</f>
        <v>Monitor</v>
      </c>
      <c r="T2890" s="5" t="str">
        <f aca="false">IF(S2890=R2890,"Yes","No")</f>
        <v>Yes</v>
      </c>
    </row>
    <row r="2891" customFormat="false" ht="15" hidden="false" customHeight="false" outlineLevel="0" collapsed="false">
      <c r="A2891" s="15" t="n">
        <v>9676</v>
      </c>
      <c r="B2891" s="16" t="n">
        <v>5.35945458612173</v>
      </c>
      <c r="C2891" s="15" t="n">
        <v>230</v>
      </c>
      <c r="D2891" s="15" t="n">
        <v>475</v>
      </c>
      <c r="E2891" s="15" t="n">
        <v>30</v>
      </c>
      <c r="F2891" s="16" t="n">
        <v>0.959655631887728</v>
      </c>
      <c r="G2891" s="17" t="s">
        <v>101</v>
      </c>
      <c r="H2891" s="18" t="n">
        <v>0.3</v>
      </c>
      <c r="I2891" s="18" t="n">
        <v>2</v>
      </c>
      <c r="J2891" s="19" t="n">
        <v>0.856535389859407</v>
      </c>
      <c r="K2891" s="19" t="n">
        <v>0.424517053858727</v>
      </c>
      <c r="L2891" s="16" t="n">
        <v>12.5514158925568</v>
      </c>
      <c r="M2891" s="19" t="n">
        <v>0.675351090107152</v>
      </c>
      <c r="N2891" s="19" t="n">
        <v>0.968903656138543</v>
      </c>
      <c r="O2891" s="19" t="n">
        <v>1.34945689948996</v>
      </c>
      <c r="P2891" s="19" t="n">
        <v>0.707653561929525</v>
      </c>
      <c r="Q2891" s="17" t="s">
        <v>31</v>
      </c>
      <c r="R2891" s="5" t="str">
        <f aca="false">IF(OR(Q2891="Steel plate",Q2891="Concrete jacket"),"Steel plate or jacket",Q2891)</f>
        <v>Polymer laminate</v>
      </c>
      <c r="S2891" s="5" t="str">
        <f aca="false">IF(O2891&lt;='Tree rules'!$C$4,IF(N2891&lt;='Tree rules'!$C$5,IF(P2891&lt;='Tree rules'!$C$7,"Monitor","Polymer laminate"),IF(P2891&lt;='Tree rules'!$C$8,"Seal cracks","Polymer laminate")),IF(O2891&lt;='Tree rules'!$C$6,IF(P2891&lt;='Tree rules'!$C$9,"Polymer laminate","Steel plate or jacket"),IF(L2891&lt;='Tree rules'!$C$10,"Steel plate or jacket","Polymer laminate")))</f>
        <v>Steel plate or jacket</v>
      </c>
      <c r="T2891" s="5" t="str">
        <f aca="false">IF(S2891=R2891,"Yes","No")</f>
        <v>No</v>
      </c>
    </row>
    <row r="2892" customFormat="false" ht="15" hidden="false" customHeight="false" outlineLevel="0" collapsed="false">
      <c r="A2892" s="15" t="n">
        <v>9680</v>
      </c>
      <c r="B2892" s="16" t="n">
        <v>3.1528660130189</v>
      </c>
      <c r="C2892" s="15" t="n">
        <v>230</v>
      </c>
      <c r="D2892" s="15" t="n">
        <v>300</v>
      </c>
      <c r="E2892" s="15" t="n">
        <v>20</v>
      </c>
      <c r="F2892" s="16" t="n">
        <v>0.612108978148471</v>
      </c>
      <c r="G2892" s="17" t="s">
        <v>102</v>
      </c>
      <c r="H2892" s="18" t="n">
        <v>0.1</v>
      </c>
      <c r="I2892" s="18" t="n">
        <v>2</v>
      </c>
      <c r="J2892" s="19" t="n">
        <v>0.9316505380106</v>
      </c>
      <c r="K2892" s="19" t="n">
        <v>0.436514213736744</v>
      </c>
      <c r="L2892" s="16" t="n">
        <v>13.08243158929</v>
      </c>
      <c r="M2892" s="19" t="n">
        <v>0.523618424880707</v>
      </c>
      <c r="N2892" s="19" t="n">
        <v>4.25580897125995</v>
      </c>
      <c r="O2892" s="19" t="n">
        <v>1.45662237394409</v>
      </c>
      <c r="P2892" s="19" t="n">
        <v>0.573337171533319</v>
      </c>
      <c r="Q2892" s="17" t="s">
        <v>31</v>
      </c>
      <c r="R2892" s="5" t="str">
        <f aca="false">IF(OR(Q2892="Steel plate",Q2892="Concrete jacket"),"Steel plate or jacket",Q2892)</f>
        <v>Polymer laminate</v>
      </c>
      <c r="S2892" s="5" t="str">
        <f aca="false">IF(O2892&lt;='Tree rules'!$C$4,IF(N2892&lt;='Tree rules'!$C$5,IF(P2892&lt;='Tree rules'!$C$7,"Monitor","Polymer laminate"),IF(P2892&lt;='Tree rules'!$C$8,"Seal cracks","Polymer laminate")),IF(O2892&lt;='Tree rules'!$C$6,IF(P2892&lt;='Tree rules'!$C$9,"Polymer laminate","Steel plate or jacket"),IF(L2892&lt;='Tree rules'!$C$10,"Steel plate or jacket","Polymer laminate")))</f>
        <v>Steel plate or jacket</v>
      </c>
      <c r="T2892" s="5" t="str">
        <f aca="false">IF(S2892=R2892,"Yes","No")</f>
        <v>No</v>
      </c>
    </row>
    <row r="2893" customFormat="false" ht="15" hidden="false" customHeight="false" outlineLevel="0" collapsed="false">
      <c r="A2893" s="15" t="n">
        <v>9681</v>
      </c>
      <c r="B2893" s="16" t="n">
        <v>4.56012346778527</v>
      </c>
      <c r="C2893" s="15" t="n">
        <v>230</v>
      </c>
      <c r="D2893" s="15" t="n">
        <v>450</v>
      </c>
      <c r="E2893" s="15" t="n">
        <v>25</v>
      </c>
      <c r="F2893" s="16" t="n">
        <v>0.679557138998441</v>
      </c>
      <c r="G2893" s="17" t="s">
        <v>103</v>
      </c>
      <c r="H2893" s="18" t="n">
        <v>0.2</v>
      </c>
      <c r="I2893" s="18" t="n">
        <v>1</v>
      </c>
      <c r="J2893" s="19" t="n">
        <v>0.954379253230251</v>
      </c>
      <c r="K2893" s="19" t="n">
        <v>0.548899556664569</v>
      </c>
      <c r="L2893" s="16" t="n">
        <v>11.3435907158838</v>
      </c>
      <c r="M2893" s="19" t="n">
        <v>0.74906439872065</v>
      </c>
      <c r="N2893" s="19" t="n">
        <v>1.28477032990758</v>
      </c>
      <c r="O2893" s="19" t="n">
        <v>0.954379253230251</v>
      </c>
      <c r="P2893" s="19" t="n">
        <v>0.430788643381458</v>
      </c>
      <c r="Q2893" s="17" t="s">
        <v>30</v>
      </c>
      <c r="R2893" s="5" t="str">
        <f aca="false">IF(OR(Q2893="Steel plate",Q2893="Concrete jacket"),"Steel plate or jacket",Q2893)</f>
        <v>Seal cracks</v>
      </c>
      <c r="S2893" s="5" t="str">
        <f aca="false">IF(O2893&lt;='Tree rules'!$C$4,IF(N2893&lt;='Tree rules'!$C$5,IF(P2893&lt;='Tree rules'!$C$7,"Monitor","Polymer laminate"),IF(P2893&lt;='Tree rules'!$C$8,"Seal cracks","Polymer laminate")),IF(O2893&lt;='Tree rules'!$C$6,IF(P2893&lt;='Tree rules'!$C$9,"Polymer laminate","Steel plate or jacket"),IF(L2893&lt;='Tree rules'!$C$10,"Steel plate or jacket","Polymer laminate")))</f>
        <v>Seal cracks</v>
      </c>
      <c r="T2893" s="5" t="str">
        <f aca="false">IF(S2893=R2893,"Yes","No")</f>
        <v>Yes</v>
      </c>
    </row>
    <row r="2894" customFormat="false" ht="15" hidden="false" customHeight="false" outlineLevel="0" collapsed="false">
      <c r="A2894" s="15" t="n">
        <v>9685</v>
      </c>
      <c r="B2894" s="16" t="n">
        <v>4.43644093109672</v>
      </c>
      <c r="C2894" s="15" t="n">
        <v>300</v>
      </c>
      <c r="D2894" s="15" t="n">
        <v>400</v>
      </c>
      <c r="E2894" s="15" t="n">
        <v>30</v>
      </c>
      <c r="F2894" s="16" t="n">
        <v>0.567971553191375</v>
      </c>
      <c r="G2894" s="17" t="s">
        <v>101</v>
      </c>
      <c r="H2894" s="18" t="n">
        <v>0.3</v>
      </c>
      <c r="I2894" s="18" t="n">
        <v>1</v>
      </c>
      <c r="J2894" s="19" t="n">
        <v>0.899118892854649</v>
      </c>
      <c r="K2894" s="19" t="n">
        <v>0.513088054175477</v>
      </c>
      <c r="L2894" s="16" t="n">
        <v>12.5323190143975</v>
      </c>
      <c r="M2894" s="19" t="n">
        <v>0.47620094109427</v>
      </c>
      <c r="N2894" s="19" t="n">
        <v>0.757319709918312</v>
      </c>
      <c r="O2894" s="19" t="n">
        <v>0.899118892854649</v>
      </c>
      <c r="P2894" s="19" t="n">
        <v>0.520622499925812</v>
      </c>
      <c r="Q2894" s="17" t="s">
        <v>29</v>
      </c>
      <c r="R2894" s="5" t="str">
        <f aca="false">IF(OR(Q2894="Steel plate",Q2894="Concrete jacket"),"Steel plate or jacket",Q2894)</f>
        <v>Monitor</v>
      </c>
      <c r="S2894" s="5" t="str">
        <f aca="false">IF(O2894&lt;='Tree rules'!$C$4,IF(N2894&lt;='Tree rules'!$C$5,IF(P2894&lt;='Tree rules'!$C$7,"Monitor","Polymer laminate"),IF(P2894&lt;='Tree rules'!$C$8,"Seal cracks","Polymer laminate")),IF(O2894&lt;='Tree rules'!$C$6,IF(P2894&lt;='Tree rules'!$C$9,"Polymer laminate","Steel plate or jacket"),IF(L2894&lt;='Tree rules'!$C$10,"Steel plate or jacket","Polymer laminate")))</f>
        <v>Monitor</v>
      </c>
      <c r="T2894" s="5" t="str">
        <f aca="false">IF(S2894=R2894,"Yes","No")</f>
        <v>Yes</v>
      </c>
    </row>
    <row r="2895" customFormat="false" ht="15" hidden="false" customHeight="false" outlineLevel="0" collapsed="false">
      <c r="A2895" s="15" t="n">
        <v>9689</v>
      </c>
      <c r="B2895" s="16" t="n">
        <v>5.34014975467832</v>
      </c>
      <c r="C2895" s="15" t="n">
        <v>300</v>
      </c>
      <c r="D2895" s="15" t="n">
        <v>525</v>
      </c>
      <c r="E2895" s="15" t="n">
        <v>20</v>
      </c>
      <c r="F2895" s="16" t="n">
        <v>0.699589178252424</v>
      </c>
      <c r="G2895" s="17" t="s">
        <v>101</v>
      </c>
      <c r="H2895" s="18" t="n">
        <v>0.3</v>
      </c>
      <c r="I2895" s="18" t="n">
        <v>1.5</v>
      </c>
      <c r="J2895" s="19" t="n">
        <v>0.964281261712602</v>
      </c>
      <c r="K2895" s="19" t="n">
        <v>0.494102103664807</v>
      </c>
      <c r="L2895" s="16" t="n">
        <v>11.1485381099756</v>
      </c>
      <c r="M2895" s="19" t="n">
        <v>0.653151610676299</v>
      </c>
      <c r="N2895" s="19" t="n">
        <v>0.772772995303977</v>
      </c>
      <c r="O2895" s="19" t="n">
        <v>1.20819519260053</v>
      </c>
      <c r="P2895" s="19" t="n">
        <v>0.607072572625674</v>
      </c>
      <c r="Q2895" s="17" t="s">
        <v>31</v>
      </c>
      <c r="R2895" s="5" t="str">
        <f aca="false">IF(OR(Q2895="Steel plate",Q2895="Concrete jacket"),"Steel plate or jacket",Q2895)</f>
        <v>Polymer laminate</v>
      </c>
      <c r="S2895" s="5" t="str">
        <f aca="false">IF(O2895&lt;='Tree rules'!$C$4,IF(N2895&lt;='Tree rules'!$C$5,IF(P2895&lt;='Tree rules'!$C$7,"Monitor","Polymer laminate"),IF(P2895&lt;='Tree rules'!$C$8,"Seal cracks","Polymer laminate")),IF(O2895&lt;='Tree rules'!$C$6,IF(P2895&lt;='Tree rules'!$C$9,"Polymer laminate","Steel plate or jacket"),IF(L2895&lt;='Tree rules'!$C$10,"Steel plate or jacket","Polymer laminate")))</f>
        <v>Polymer laminate</v>
      </c>
      <c r="T2895" s="5" t="str">
        <f aca="false">IF(S2895=R2895,"Yes","No")</f>
        <v>Yes</v>
      </c>
    </row>
    <row r="2896" customFormat="false" ht="15" hidden="false" customHeight="false" outlineLevel="0" collapsed="false">
      <c r="A2896" s="15" t="n">
        <v>9690</v>
      </c>
      <c r="B2896" s="16" t="n">
        <v>3.04004882689101</v>
      </c>
      <c r="C2896" s="15" t="n">
        <v>300</v>
      </c>
      <c r="D2896" s="15" t="n">
        <v>300</v>
      </c>
      <c r="E2896" s="15" t="n">
        <v>25</v>
      </c>
      <c r="F2896" s="16" t="n">
        <v>0.831109167616348</v>
      </c>
      <c r="G2896" s="17" t="s">
        <v>101</v>
      </c>
      <c r="H2896" s="18" t="n">
        <v>0.3</v>
      </c>
      <c r="I2896" s="18" t="n">
        <v>1</v>
      </c>
      <c r="J2896" s="19" t="n">
        <v>0.93210200436611</v>
      </c>
      <c r="K2896" s="19" t="n">
        <v>0.402797749424153</v>
      </c>
      <c r="L2896" s="16" t="n">
        <v>12.0636858209961</v>
      </c>
      <c r="M2896" s="19" t="n">
        <v>0.358001327900698</v>
      </c>
      <c r="N2896" s="19" t="n">
        <v>1.0517828025151</v>
      </c>
      <c r="O2896" s="19" t="n">
        <v>0.93210200436611</v>
      </c>
      <c r="P2896" s="19" t="n">
        <v>0.776584731980783</v>
      </c>
      <c r="Q2896" s="17" t="s">
        <v>30</v>
      </c>
      <c r="R2896" s="5" t="str">
        <f aca="false">IF(OR(Q2896="Steel plate",Q2896="Concrete jacket"),"Steel plate or jacket",Q2896)</f>
        <v>Seal cracks</v>
      </c>
      <c r="S2896" s="5" t="str">
        <f aca="false">IF(O2896&lt;='Tree rules'!$C$4,IF(N2896&lt;='Tree rules'!$C$5,IF(P2896&lt;='Tree rules'!$C$7,"Monitor","Polymer laminate"),IF(P2896&lt;='Tree rules'!$C$8,"Seal cracks","Polymer laminate")),IF(O2896&lt;='Tree rules'!$C$6,IF(P2896&lt;='Tree rules'!$C$9,"Polymer laminate","Steel plate or jacket"),IF(L2896&lt;='Tree rules'!$C$10,"Steel plate or jacket","Polymer laminate")))</f>
        <v>Seal cracks</v>
      </c>
      <c r="T2896" s="5" t="str">
        <f aca="false">IF(S2896=R2896,"Yes","No")</f>
        <v>Yes</v>
      </c>
    </row>
    <row r="2897" customFormat="false" ht="15" hidden="false" customHeight="false" outlineLevel="0" collapsed="false">
      <c r="A2897" s="15" t="n">
        <v>9691</v>
      </c>
      <c r="B2897" s="16" t="n">
        <v>5.95163719818466</v>
      </c>
      <c r="C2897" s="15" t="n">
        <v>230</v>
      </c>
      <c r="D2897" s="15" t="n">
        <v>550</v>
      </c>
      <c r="E2897" s="15" t="n">
        <v>20</v>
      </c>
      <c r="F2897" s="16" t="n">
        <v>0.693795479053647</v>
      </c>
      <c r="G2897" s="17" t="s">
        <v>101</v>
      </c>
      <c r="H2897" s="18" t="n">
        <v>0.3</v>
      </c>
      <c r="I2897" s="18" t="n">
        <v>1</v>
      </c>
      <c r="J2897" s="19" t="n">
        <v>0.859764230921451</v>
      </c>
      <c r="K2897" s="19" t="n">
        <v>0.513832540095141</v>
      </c>
      <c r="L2897" s="16" t="n">
        <v>11.8088039646521</v>
      </c>
      <c r="M2897" s="19" t="n">
        <v>0.715796901710428</v>
      </c>
      <c r="N2897" s="19" t="n">
        <v>0.516721512030763</v>
      </c>
      <c r="O2897" s="19" t="n">
        <v>0.859764230921451</v>
      </c>
      <c r="P2897" s="19" t="n">
        <v>0.482594328576753</v>
      </c>
      <c r="Q2897" s="17" t="s">
        <v>29</v>
      </c>
      <c r="R2897" s="5" t="str">
        <f aca="false">IF(OR(Q2897="Steel plate",Q2897="Concrete jacket"),"Steel plate or jacket",Q2897)</f>
        <v>Monitor</v>
      </c>
      <c r="S2897" s="5" t="str">
        <f aca="false">IF(O2897&lt;='Tree rules'!$C$4,IF(N2897&lt;='Tree rules'!$C$5,IF(P2897&lt;='Tree rules'!$C$7,"Monitor","Polymer laminate"),IF(P2897&lt;='Tree rules'!$C$8,"Seal cracks","Polymer laminate")),IF(O2897&lt;='Tree rules'!$C$6,IF(P2897&lt;='Tree rules'!$C$9,"Polymer laminate","Steel plate or jacket"),IF(L2897&lt;='Tree rules'!$C$10,"Steel plate or jacket","Polymer laminate")))</f>
        <v>Monitor</v>
      </c>
      <c r="T2897" s="5" t="str">
        <f aca="false">IF(S2897=R2897,"Yes","No")</f>
        <v>Yes</v>
      </c>
    </row>
    <row r="2898" customFormat="false" ht="15" hidden="false" customHeight="false" outlineLevel="0" collapsed="false">
      <c r="A2898" s="15" t="n">
        <v>9693</v>
      </c>
      <c r="B2898" s="16" t="n">
        <v>7.56538244435271</v>
      </c>
      <c r="C2898" s="15" t="n">
        <v>300</v>
      </c>
      <c r="D2898" s="15" t="n">
        <v>675</v>
      </c>
      <c r="E2898" s="15" t="n">
        <v>30</v>
      </c>
      <c r="F2898" s="16" t="n">
        <v>0.668068613203571</v>
      </c>
      <c r="G2898" s="17" t="s">
        <v>103</v>
      </c>
      <c r="H2898" s="18" t="n">
        <v>0.2</v>
      </c>
      <c r="I2898" s="18" t="n">
        <v>1</v>
      </c>
      <c r="J2898" s="19" t="n">
        <v>0.864807673936593</v>
      </c>
      <c r="K2898" s="19" t="n">
        <v>0.464291100758906</v>
      </c>
      <c r="L2898" s="16" t="n">
        <v>12.0660007086965</v>
      </c>
      <c r="M2898" s="19" t="n">
        <v>0.479924535789419</v>
      </c>
      <c r="N2898" s="19" t="n">
        <v>0.919596764244766</v>
      </c>
      <c r="O2898" s="19" t="n">
        <v>0.864807673936593</v>
      </c>
      <c r="P2898" s="19" t="n">
        <v>0.609615441468683</v>
      </c>
      <c r="Q2898" s="17" t="s">
        <v>29</v>
      </c>
      <c r="R2898" s="5" t="str">
        <f aca="false">IF(OR(Q2898="Steel plate",Q2898="Concrete jacket"),"Steel plate or jacket",Q2898)</f>
        <v>Monitor</v>
      </c>
      <c r="S2898" s="5" t="str">
        <f aca="false">IF(O2898&lt;='Tree rules'!$C$4,IF(N2898&lt;='Tree rules'!$C$5,IF(P2898&lt;='Tree rules'!$C$7,"Monitor","Polymer laminate"),IF(P2898&lt;='Tree rules'!$C$8,"Seal cracks","Polymer laminate")),IF(O2898&lt;='Tree rules'!$C$6,IF(P2898&lt;='Tree rules'!$C$9,"Polymer laminate","Steel plate or jacket"),IF(L2898&lt;='Tree rules'!$C$10,"Steel plate or jacket","Polymer laminate")))</f>
        <v>Monitor</v>
      </c>
      <c r="T2898" s="5" t="str">
        <f aca="false">IF(S2898=R2898,"Yes","No")</f>
        <v>Yes</v>
      </c>
    </row>
    <row r="2899" customFormat="false" ht="15" hidden="false" customHeight="false" outlineLevel="0" collapsed="false">
      <c r="A2899" s="15" t="n">
        <v>9697</v>
      </c>
      <c r="B2899" s="16" t="n">
        <v>7.49783472141162</v>
      </c>
      <c r="C2899" s="15" t="n">
        <v>300</v>
      </c>
      <c r="D2899" s="15" t="n">
        <v>700</v>
      </c>
      <c r="E2899" s="15" t="n">
        <v>30</v>
      </c>
      <c r="F2899" s="16" t="n">
        <v>0.657580879872275</v>
      </c>
      <c r="G2899" s="17" t="s">
        <v>102</v>
      </c>
      <c r="H2899" s="18" t="n">
        <v>0.1</v>
      </c>
      <c r="I2899" s="18" t="n">
        <v>1.5</v>
      </c>
      <c r="J2899" s="19" t="n">
        <v>0.926014967668764</v>
      </c>
      <c r="K2899" s="19" t="n">
        <v>0.627490352827624</v>
      </c>
      <c r="L2899" s="16" t="n">
        <v>11.7705411639115</v>
      </c>
      <c r="M2899" s="19" t="n">
        <v>0.929663946113428</v>
      </c>
      <c r="N2899" s="19" t="n">
        <v>2.71821368879712</v>
      </c>
      <c r="O2899" s="19" t="n">
        <v>1.09848972211008</v>
      </c>
      <c r="P2899" s="19" t="n">
        <v>0.402606045272763</v>
      </c>
      <c r="Q2899" s="17" t="s">
        <v>31</v>
      </c>
      <c r="R2899" s="5" t="str">
        <f aca="false">IF(OR(Q2899="Steel plate",Q2899="Concrete jacket"),"Steel plate or jacket",Q2899)</f>
        <v>Polymer laminate</v>
      </c>
      <c r="S2899" s="5" t="str">
        <f aca="false">IF(O2899&lt;='Tree rules'!$C$4,IF(N2899&lt;='Tree rules'!$C$5,IF(P2899&lt;='Tree rules'!$C$7,"Monitor","Polymer laminate"),IF(P2899&lt;='Tree rules'!$C$8,"Seal cracks","Polymer laminate")),IF(O2899&lt;='Tree rules'!$C$6,IF(P2899&lt;='Tree rules'!$C$9,"Polymer laminate","Steel plate or jacket"),IF(L2899&lt;='Tree rules'!$C$10,"Steel plate or jacket","Polymer laminate")))</f>
        <v>Polymer laminate</v>
      </c>
      <c r="T2899" s="5" t="str">
        <f aca="false">IF(S2899=R2899,"Yes","No")</f>
        <v>Yes</v>
      </c>
    </row>
    <row r="2900" customFormat="false" ht="15" hidden="false" customHeight="false" outlineLevel="0" collapsed="false">
      <c r="A2900" s="15" t="n">
        <v>9701</v>
      </c>
      <c r="B2900" s="16" t="n">
        <v>6.3357739370422</v>
      </c>
      <c r="C2900" s="15" t="n">
        <v>300</v>
      </c>
      <c r="D2900" s="15" t="n">
        <v>625</v>
      </c>
      <c r="E2900" s="15" t="n">
        <v>25</v>
      </c>
      <c r="F2900" s="16" t="n">
        <v>0.725960174139756</v>
      </c>
      <c r="G2900" s="17" t="s">
        <v>103</v>
      </c>
      <c r="H2900" s="18" t="n">
        <v>0.2</v>
      </c>
      <c r="I2900" s="18" t="n">
        <v>1</v>
      </c>
      <c r="J2900" s="19" t="n">
        <v>0.911175942673945</v>
      </c>
      <c r="K2900" s="19" t="n">
        <v>0.404587038704833</v>
      </c>
      <c r="L2900" s="16" t="n">
        <v>10.9805440849951</v>
      </c>
      <c r="M2900" s="19" t="n">
        <v>0.548431148692859</v>
      </c>
      <c r="N2900" s="19" t="n">
        <v>0.949095678844856</v>
      </c>
      <c r="O2900" s="19" t="n">
        <v>0.911175942673945</v>
      </c>
      <c r="P2900" s="19" t="n">
        <v>0.543731459016188</v>
      </c>
      <c r="Q2900" s="17" t="s">
        <v>29</v>
      </c>
      <c r="R2900" s="5" t="str">
        <f aca="false">IF(OR(Q2900="Steel plate",Q2900="Concrete jacket"),"Steel plate or jacket",Q2900)</f>
        <v>Monitor</v>
      </c>
      <c r="S2900" s="5" t="str">
        <f aca="false">IF(O2900&lt;='Tree rules'!$C$4,IF(N2900&lt;='Tree rules'!$C$5,IF(P2900&lt;='Tree rules'!$C$7,"Monitor","Polymer laminate"),IF(P2900&lt;='Tree rules'!$C$8,"Seal cracks","Polymer laminate")),IF(O2900&lt;='Tree rules'!$C$6,IF(P2900&lt;='Tree rules'!$C$9,"Polymer laminate","Steel plate or jacket"),IF(L2900&lt;='Tree rules'!$C$10,"Steel plate or jacket","Polymer laminate")))</f>
        <v>Monitor</v>
      </c>
      <c r="T2900" s="5" t="str">
        <f aca="false">IF(S2900=R2900,"Yes","No")</f>
        <v>Yes</v>
      </c>
    </row>
    <row r="2901" customFormat="false" ht="15" hidden="false" customHeight="false" outlineLevel="0" collapsed="false">
      <c r="A2901" s="15" t="n">
        <v>9704</v>
      </c>
      <c r="B2901" s="16" t="n">
        <v>4.22334866786266</v>
      </c>
      <c r="C2901" s="15" t="n">
        <v>300</v>
      </c>
      <c r="D2901" s="15" t="n">
        <v>350</v>
      </c>
      <c r="E2901" s="15" t="n">
        <v>25</v>
      </c>
      <c r="F2901" s="16" t="n">
        <v>0.661387927071535</v>
      </c>
      <c r="G2901" s="17" t="s">
        <v>101</v>
      </c>
      <c r="H2901" s="18" t="n">
        <v>0.3</v>
      </c>
      <c r="I2901" s="18" t="n">
        <v>1</v>
      </c>
      <c r="J2901" s="19" t="n">
        <v>0.914789778155404</v>
      </c>
      <c r="K2901" s="19" t="n">
        <v>0.641479712056126</v>
      </c>
      <c r="L2901" s="16" t="n">
        <v>13.8925943021798</v>
      </c>
      <c r="M2901" s="19" t="n">
        <v>0.288815525348908</v>
      </c>
      <c r="N2901" s="19" t="n">
        <v>0.809457337338449</v>
      </c>
      <c r="O2901" s="19" t="n">
        <v>0.914789778155403</v>
      </c>
      <c r="P2901" s="19" t="n">
        <v>1.19611317767684</v>
      </c>
      <c r="Q2901" s="17" t="s">
        <v>31</v>
      </c>
      <c r="R2901" s="5" t="str">
        <f aca="false">IF(OR(Q2901="Steel plate",Q2901="Concrete jacket"),"Steel plate or jacket",Q2901)</f>
        <v>Polymer laminate</v>
      </c>
      <c r="S2901" s="5" t="str">
        <f aca="false">IF(O2901&lt;='Tree rules'!$C$4,IF(N2901&lt;='Tree rules'!$C$5,IF(P2901&lt;='Tree rules'!$C$7,"Monitor","Polymer laminate"),IF(P2901&lt;='Tree rules'!$C$8,"Seal cracks","Polymer laminate")),IF(O2901&lt;='Tree rules'!$C$6,IF(P2901&lt;='Tree rules'!$C$9,"Polymer laminate","Steel plate or jacket"),IF(L2901&lt;='Tree rules'!$C$10,"Steel plate or jacket","Polymer laminate")))</f>
        <v>Polymer laminate</v>
      </c>
      <c r="T2901" s="5" t="str">
        <f aca="false">IF(S2901=R2901,"Yes","No")</f>
        <v>Yes</v>
      </c>
    </row>
    <row r="2902" customFormat="false" ht="15" hidden="false" customHeight="false" outlineLevel="0" collapsed="false">
      <c r="A2902" s="15" t="n">
        <v>9709</v>
      </c>
      <c r="B2902" s="16" t="n">
        <v>5.30588970984607</v>
      </c>
      <c r="C2902" s="15" t="n">
        <v>300</v>
      </c>
      <c r="D2902" s="15" t="n">
        <v>450</v>
      </c>
      <c r="E2902" s="15" t="n">
        <v>25</v>
      </c>
      <c r="F2902" s="16" t="n">
        <v>0.781490709848207</v>
      </c>
      <c r="G2902" s="17" t="s">
        <v>101</v>
      </c>
      <c r="H2902" s="18" t="n">
        <v>0.3</v>
      </c>
      <c r="I2902" s="18" t="n">
        <v>1</v>
      </c>
      <c r="J2902" s="19" t="n">
        <v>0.892710576173372</v>
      </c>
      <c r="K2902" s="19" t="n">
        <v>0.474532580597765</v>
      </c>
      <c r="L2902" s="16" t="n">
        <v>13.1987306215076</v>
      </c>
      <c r="M2902" s="19" t="n">
        <v>0.950764828746637</v>
      </c>
      <c r="N2902" s="19" t="n">
        <v>0.669593650247929</v>
      </c>
      <c r="O2902" s="19" t="n">
        <v>0.892710576173372</v>
      </c>
      <c r="P2902" s="19" t="n">
        <v>0.407023246971505</v>
      </c>
      <c r="Q2902" s="17" t="s">
        <v>29</v>
      </c>
      <c r="R2902" s="5" t="str">
        <f aca="false">IF(OR(Q2902="Steel plate",Q2902="Concrete jacket"),"Steel plate or jacket",Q2902)</f>
        <v>Monitor</v>
      </c>
      <c r="S2902" s="5" t="str">
        <f aca="false">IF(O2902&lt;='Tree rules'!$C$4,IF(N2902&lt;='Tree rules'!$C$5,IF(P2902&lt;='Tree rules'!$C$7,"Monitor","Polymer laminate"),IF(P2902&lt;='Tree rules'!$C$8,"Seal cracks","Polymer laminate")),IF(O2902&lt;='Tree rules'!$C$6,IF(P2902&lt;='Tree rules'!$C$9,"Polymer laminate","Steel plate or jacket"),IF(L2902&lt;='Tree rules'!$C$10,"Steel plate or jacket","Polymer laminate")))</f>
        <v>Monitor</v>
      </c>
      <c r="T2902" s="5" t="str">
        <f aca="false">IF(S2902=R2902,"Yes","No")</f>
        <v>Yes</v>
      </c>
    </row>
    <row r="2903" customFormat="false" ht="15" hidden="false" customHeight="false" outlineLevel="0" collapsed="false">
      <c r="A2903" s="15" t="n">
        <v>9711</v>
      </c>
      <c r="B2903" s="16" t="n">
        <v>3.77393223658917</v>
      </c>
      <c r="C2903" s="15" t="n">
        <v>230</v>
      </c>
      <c r="D2903" s="15" t="n">
        <v>300</v>
      </c>
      <c r="E2903" s="15" t="n">
        <v>25</v>
      </c>
      <c r="F2903" s="16" t="n">
        <v>0.688332522525665</v>
      </c>
      <c r="G2903" s="17" t="s">
        <v>103</v>
      </c>
      <c r="H2903" s="18" t="n">
        <v>0.2</v>
      </c>
      <c r="I2903" s="18" t="n">
        <v>1</v>
      </c>
      <c r="J2903" s="19" t="n">
        <v>0.910855240426359</v>
      </c>
      <c r="K2903" s="19" t="n">
        <v>0.496144632394012</v>
      </c>
      <c r="L2903" s="16" t="n">
        <v>14.8580009314534</v>
      </c>
      <c r="M2903" s="19" t="n">
        <v>0.90861866405239</v>
      </c>
      <c r="N2903" s="19" t="n">
        <v>1.15027671074617</v>
      </c>
      <c r="O2903" s="19" t="n">
        <v>0.910855240426359</v>
      </c>
      <c r="P2903" s="19" t="n">
        <v>0.371432445067422</v>
      </c>
      <c r="Q2903" s="17" t="s">
        <v>30</v>
      </c>
      <c r="R2903" s="5" t="str">
        <f aca="false">IF(OR(Q2903="Steel plate",Q2903="Concrete jacket"),"Steel plate or jacket",Q2903)</f>
        <v>Seal cracks</v>
      </c>
      <c r="S2903" s="5" t="str">
        <f aca="false">IF(O2903&lt;='Tree rules'!$C$4,IF(N2903&lt;='Tree rules'!$C$5,IF(P2903&lt;='Tree rules'!$C$7,"Monitor","Polymer laminate"),IF(P2903&lt;='Tree rules'!$C$8,"Seal cracks","Polymer laminate")),IF(O2903&lt;='Tree rules'!$C$6,IF(P2903&lt;='Tree rules'!$C$9,"Polymer laminate","Steel plate or jacket"),IF(L2903&lt;='Tree rules'!$C$10,"Steel plate or jacket","Polymer laminate")))</f>
        <v>Seal cracks</v>
      </c>
      <c r="T2903" s="5" t="str">
        <f aca="false">IF(S2903=R2903,"Yes","No")</f>
        <v>Yes</v>
      </c>
    </row>
    <row r="2904" customFormat="false" ht="15" hidden="false" customHeight="false" outlineLevel="0" collapsed="false">
      <c r="A2904" s="15" t="n">
        <v>9713</v>
      </c>
      <c r="B2904" s="16" t="n">
        <v>4.10082859370194</v>
      </c>
      <c r="C2904" s="15" t="n">
        <v>300</v>
      </c>
      <c r="D2904" s="15" t="n">
        <v>400</v>
      </c>
      <c r="E2904" s="15" t="n">
        <v>30</v>
      </c>
      <c r="F2904" s="16" t="n">
        <v>0.621482226229435</v>
      </c>
      <c r="G2904" s="17" t="s">
        <v>102</v>
      </c>
      <c r="H2904" s="18" t="n">
        <v>0.1</v>
      </c>
      <c r="I2904" s="18" t="n">
        <v>1</v>
      </c>
      <c r="J2904" s="19" t="n">
        <v>0.990375825513909</v>
      </c>
      <c r="K2904" s="19" t="n">
        <v>0.424872612656229</v>
      </c>
      <c r="L2904" s="16" t="n">
        <v>12.1686308418455</v>
      </c>
      <c r="M2904" s="19" t="n">
        <v>0.34878406903758</v>
      </c>
      <c r="N2904" s="19" t="n">
        <v>3.89470486167552</v>
      </c>
      <c r="O2904" s="19" t="n">
        <v>0.990375825513909</v>
      </c>
      <c r="P2904" s="19" t="n">
        <v>0.64714754878774</v>
      </c>
      <c r="Q2904" s="17" t="s">
        <v>30</v>
      </c>
      <c r="R2904" s="5" t="str">
        <f aca="false">IF(OR(Q2904="Steel plate",Q2904="Concrete jacket"),"Steel plate or jacket",Q2904)</f>
        <v>Seal cracks</v>
      </c>
      <c r="S2904" s="5" t="str">
        <f aca="false">IF(O2904&lt;='Tree rules'!$C$4,IF(N2904&lt;='Tree rules'!$C$5,IF(P2904&lt;='Tree rules'!$C$7,"Monitor","Polymer laminate"),IF(P2904&lt;='Tree rules'!$C$8,"Seal cracks","Polymer laminate")),IF(O2904&lt;='Tree rules'!$C$6,IF(P2904&lt;='Tree rules'!$C$9,"Polymer laminate","Steel plate or jacket"),IF(L2904&lt;='Tree rules'!$C$10,"Steel plate or jacket","Polymer laminate")))</f>
        <v>Seal cracks</v>
      </c>
      <c r="T2904" s="5" t="str">
        <f aca="false">IF(S2904=R2904,"Yes","No")</f>
        <v>Yes</v>
      </c>
    </row>
    <row r="2905" customFormat="false" ht="15" hidden="false" customHeight="false" outlineLevel="0" collapsed="false">
      <c r="A2905" s="15" t="n">
        <v>9715</v>
      </c>
      <c r="B2905" s="16" t="n">
        <v>3.20106676143623</v>
      </c>
      <c r="C2905" s="15" t="n">
        <v>300</v>
      </c>
      <c r="D2905" s="15" t="n">
        <v>300</v>
      </c>
      <c r="E2905" s="15" t="n">
        <v>25</v>
      </c>
      <c r="F2905" s="16" t="n">
        <v>0.52772160060301</v>
      </c>
      <c r="G2905" s="17" t="s">
        <v>101</v>
      </c>
      <c r="H2905" s="18" t="n">
        <v>0.3</v>
      </c>
      <c r="I2905" s="18" t="n">
        <v>1</v>
      </c>
      <c r="J2905" s="19" t="n">
        <v>0.959520227104797</v>
      </c>
      <c r="K2905" s="19" t="n">
        <v>0.549135263831769</v>
      </c>
      <c r="L2905" s="16" t="n">
        <v>12.6026250450245</v>
      </c>
      <c r="M2905" s="19" t="n">
        <v>0.69798136959993</v>
      </c>
      <c r="N2905" s="19" t="n">
        <v>0.980231187891774</v>
      </c>
      <c r="O2905" s="19" t="n">
        <v>0.959520227104797</v>
      </c>
      <c r="P2905" s="19" t="n">
        <v>0.351056776466747</v>
      </c>
      <c r="Q2905" s="17" t="s">
        <v>29</v>
      </c>
      <c r="R2905" s="5" t="str">
        <f aca="false">IF(OR(Q2905="Steel plate",Q2905="Concrete jacket"),"Steel plate or jacket",Q2905)</f>
        <v>Monitor</v>
      </c>
      <c r="S2905" s="5" t="str">
        <f aca="false">IF(O2905&lt;='Tree rules'!$C$4,IF(N2905&lt;='Tree rules'!$C$5,IF(P2905&lt;='Tree rules'!$C$7,"Monitor","Polymer laminate"),IF(P2905&lt;='Tree rules'!$C$8,"Seal cracks","Polymer laminate")),IF(O2905&lt;='Tree rules'!$C$6,IF(P2905&lt;='Tree rules'!$C$9,"Polymer laminate","Steel plate or jacket"),IF(L2905&lt;='Tree rules'!$C$10,"Steel plate or jacket","Polymer laminate")))</f>
        <v>Monitor</v>
      </c>
      <c r="T2905" s="5" t="str">
        <f aca="false">IF(S2905=R2905,"Yes","No")</f>
        <v>Yes</v>
      </c>
    </row>
    <row r="2906" customFormat="false" ht="15" hidden="false" customHeight="false" outlineLevel="0" collapsed="false">
      <c r="A2906" s="15" t="n">
        <v>9717</v>
      </c>
      <c r="B2906" s="16" t="n">
        <v>5.0242698082852</v>
      </c>
      <c r="C2906" s="15" t="n">
        <v>300</v>
      </c>
      <c r="D2906" s="15" t="n">
        <v>450</v>
      </c>
      <c r="E2906" s="15" t="n">
        <v>30</v>
      </c>
      <c r="F2906" s="16" t="n">
        <v>0.663570725510715</v>
      </c>
      <c r="G2906" s="17" t="s">
        <v>101</v>
      </c>
      <c r="H2906" s="18" t="n">
        <v>0.3</v>
      </c>
      <c r="I2906" s="18" t="n">
        <v>1</v>
      </c>
      <c r="J2906" s="19" t="n">
        <v>0.88078680495037</v>
      </c>
      <c r="K2906" s="19" t="n">
        <v>0.591116313774937</v>
      </c>
      <c r="L2906" s="16" t="n">
        <v>12.4363114066465</v>
      </c>
      <c r="M2906" s="19" t="n">
        <v>0.717728260867941</v>
      </c>
      <c r="N2906" s="19" t="n">
        <v>0.605386926414662</v>
      </c>
      <c r="O2906" s="19" t="n">
        <v>0.88078680495037</v>
      </c>
      <c r="P2906" s="19" t="n">
        <v>0.443356286475497</v>
      </c>
      <c r="Q2906" s="17" t="s">
        <v>29</v>
      </c>
      <c r="R2906" s="5" t="str">
        <f aca="false">IF(OR(Q2906="Steel plate",Q2906="Concrete jacket"),"Steel plate or jacket",Q2906)</f>
        <v>Monitor</v>
      </c>
      <c r="S2906" s="5" t="str">
        <f aca="false">IF(O2906&lt;='Tree rules'!$C$4,IF(N2906&lt;='Tree rules'!$C$5,IF(P2906&lt;='Tree rules'!$C$7,"Monitor","Polymer laminate"),IF(P2906&lt;='Tree rules'!$C$8,"Seal cracks","Polymer laminate")),IF(O2906&lt;='Tree rules'!$C$6,IF(P2906&lt;='Tree rules'!$C$9,"Polymer laminate","Steel plate or jacket"),IF(L2906&lt;='Tree rules'!$C$10,"Steel plate or jacket","Polymer laminate")))</f>
        <v>Monitor</v>
      </c>
      <c r="T2906" s="5" t="str">
        <f aca="false">IF(S2906=R2906,"Yes","No")</f>
        <v>Yes</v>
      </c>
    </row>
    <row r="2907" customFormat="false" ht="15" hidden="false" customHeight="false" outlineLevel="0" collapsed="false">
      <c r="A2907" s="15" t="n">
        <v>9720</v>
      </c>
      <c r="B2907" s="16" t="n">
        <v>6.15653924608022</v>
      </c>
      <c r="C2907" s="15" t="n">
        <v>300</v>
      </c>
      <c r="D2907" s="15" t="n">
        <v>475</v>
      </c>
      <c r="E2907" s="15" t="n">
        <v>30</v>
      </c>
      <c r="F2907" s="16" t="n">
        <v>0.624901102811956</v>
      </c>
      <c r="G2907" s="17" t="s">
        <v>103</v>
      </c>
      <c r="H2907" s="18" t="n">
        <v>0.2</v>
      </c>
      <c r="I2907" s="18" t="n">
        <v>1</v>
      </c>
      <c r="J2907" s="19" t="n">
        <v>0.95133015610207</v>
      </c>
      <c r="K2907" s="19" t="n">
        <v>0.533409982054608</v>
      </c>
      <c r="L2907" s="16" t="n">
        <v>14.3509073335203</v>
      </c>
      <c r="M2907" s="19" t="n">
        <v>0.554468337045802</v>
      </c>
      <c r="N2907" s="19" t="n">
        <v>1.02202329409542</v>
      </c>
      <c r="O2907" s="19" t="n">
        <v>0.95133015610207</v>
      </c>
      <c r="P2907" s="19" t="n">
        <v>0.640852552867445</v>
      </c>
      <c r="Q2907" s="17" t="s">
        <v>30</v>
      </c>
      <c r="R2907" s="5" t="str">
        <f aca="false">IF(OR(Q2907="Steel plate",Q2907="Concrete jacket"),"Steel plate or jacket",Q2907)</f>
        <v>Seal cracks</v>
      </c>
      <c r="S2907" s="5" t="str">
        <f aca="false">IF(O2907&lt;='Tree rules'!$C$4,IF(N2907&lt;='Tree rules'!$C$5,IF(P2907&lt;='Tree rules'!$C$7,"Monitor","Polymer laminate"),IF(P2907&lt;='Tree rules'!$C$8,"Seal cracks","Polymer laminate")),IF(O2907&lt;='Tree rules'!$C$6,IF(P2907&lt;='Tree rules'!$C$9,"Polymer laminate","Steel plate or jacket"),IF(L2907&lt;='Tree rules'!$C$10,"Steel plate or jacket","Polymer laminate")))</f>
        <v>Seal cracks</v>
      </c>
      <c r="T2907" s="5" t="str">
        <f aca="false">IF(S2907=R2907,"Yes","No")</f>
        <v>Yes</v>
      </c>
    </row>
    <row r="2908" customFormat="false" ht="15" hidden="false" customHeight="false" outlineLevel="0" collapsed="false">
      <c r="A2908" s="15" t="n">
        <v>9723</v>
      </c>
      <c r="B2908" s="16" t="n">
        <v>5.56756986893231</v>
      </c>
      <c r="C2908" s="15" t="n">
        <v>300</v>
      </c>
      <c r="D2908" s="15" t="n">
        <v>550</v>
      </c>
      <c r="E2908" s="15" t="n">
        <v>30</v>
      </c>
      <c r="F2908" s="16" t="n">
        <v>0.664887334093078</v>
      </c>
      <c r="G2908" s="17" t="s">
        <v>103</v>
      </c>
      <c r="H2908" s="18" t="n">
        <v>0.2</v>
      </c>
      <c r="I2908" s="18" t="n">
        <v>1</v>
      </c>
      <c r="J2908" s="19" t="n">
        <v>0.863465580021174</v>
      </c>
      <c r="K2908" s="19" t="n">
        <v>0.559612008441705</v>
      </c>
      <c r="L2908" s="16" t="n">
        <v>11.0467656129609</v>
      </c>
      <c r="M2908" s="19" t="n">
        <v>0.926389334839342</v>
      </c>
      <c r="N2908" s="19" t="n">
        <v>0.768581638768526</v>
      </c>
      <c r="O2908" s="19" t="n">
        <v>0.863465580021174</v>
      </c>
      <c r="P2908" s="19" t="n">
        <v>0.321969748067073</v>
      </c>
      <c r="Q2908" s="17" t="s">
        <v>29</v>
      </c>
      <c r="R2908" s="5" t="str">
        <f aca="false">IF(OR(Q2908="Steel plate",Q2908="Concrete jacket"),"Steel plate or jacket",Q2908)</f>
        <v>Monitor</v>
      </c>
      <c r="S2908" s="5" t="str">
        <f aca="false">IF(O2908&lt;='Tree rules'!$C$4,IF(N2908&lt;='Tree rules'!$C$5,IF(P2908&lt;='Tree rules'!$C$7,"Monitor","Polymer laminate"),IF(P2908&lt;='Tree rules'!$C$8,"Seal cracks","Polymer laminate")),IF(O2908&lt;='Tree rules'!$C$6,IF(P2908&lt;='Tree rules'!$C$9,"Polymer laminate","Steel plate or jacket"),IF(L2908&lt;='Tree rules'!$C$10,"Steel plate or jacket","Polymer laminate")))</f>
        <v>Monitor</v>
      </c>
      <c r="T2908" s="5" t="str">
        <f aca="false">IF(S2908=R2908,"Yes","No")</f>
        <v>Yes</v>
      </c>
    </row>
    <row r="2909" customFormat="false" ht="15" hidden="false" customHeight="false" outlineLevel="0" collapsed="false">
      <c r="A2909" s="15" t="n">
        <v>9730</v>
      </c>
      <c r="B2909" s="16" t="n">
        <v>3.21343032417924</v>
      </c>
      <c r="C2909" s="15" t="n">
        <v>230</v>
      </c>
      <c r="D2909" s="15" t="n">
        <v>325</v>
      </c>
      <c r="E2909" s="15" t="n">
        <v>30</v>
      </c>
      <c r="F2909" s="16" t="n">
        <v>0.98621649775225</v>
      </c>
      <c r="G2909" s="17" t="s">
        <v>103</v>
      </c>
      <c r="H2909" s="18" t="n">
        <v>0.2</v>
      </c>
      <c r="I2909" s="18" t="n">
        <v>1.5</v>
      </c>
      <c r="J2909" s="19" t="n">
        <v>0.855826765322614</v>
      </c>
      <c r="K2909" s="19" t="n">
        <v>0.513415970774093</v>
      </c>
      <c r="L2909" s="16" t="n">
        <v>11.6008314952319</v>
      </c>
      <c r="M2909" s="19" t="n">
        <v>0.910248155871652</v>
      </c>
      <c r="N2909" s="19" t="n">
        <v>1.43079011582594</v>
      </c>
      <c r="O2909" s="19" t="n">
        <v>1.06404258321764</v>
      </c>
      <c r="P2909" s="19" t="n">
        <v>0.407683410709669</v>
      </c>
      <c r="Q2909" s="17" t="s">
        <v>31</v>
      </c>
      <c r="R2909" s="5" t="str">
        <f aca="false">IF(OR(Q2909="Steel plate",Q2909="Concrete jacket"),"Steel plate or jacket",Q2909)</f>
        <v>Polymer laminate</v>
      </c>
      <c r="S2909" s="5" t="str">
        <f aca="false">IF(O2909&lt;='Tree rules'!$C$4,IF(N2909&lt;='Tree rules'!$C$5,IF(P2909&lt;='Tree rules'!$C$7,"Monitor","Polymer laminate"),IF(P2909&lt;='Tree rules'!$C$8,"Seal cracks","Polymer laminate")),IF(O2909&lt;='Tree rules'!$C$6,IF(P2909&lt;='Tree rules'!$C$9,"Polymer laminate","Steel plate or jacket"),IF(L2909&lt;='Tree rules'!$C$10,"Steel plate or jacket","Polymer laminate")))</f>
        <v>Polymer laminate</v>
      </c>
      <c r="T2909" s="5" t="str">
        <f aca="false">IF(S2909=R2909,"Yes","No")</f>
        <v>Yes</v>
      </c>
    </row>
    <row r="2910" customFormat="false" ht="15" hidden="false" customHeight="false" outlineLevel="0" collapsed="false">
      <c r="A2910" s="15" t="n">
        <v>9731</v>
      </c>
      <c r="B2910" s="16" t="n">
        <v>3.4583699112765</v>
      </c>
      <c r="C2910" s="15" t="n">
        <v>230</v>
      </c>
      <c r="D2910" s="15" t="n">
        <v>300</v>
      </c>
      <c r="E2910" s="15" t="n">
        <v>25</v>
      </c>
      <c r="F2910" s="16" t="n">
        <v>0.576243217710084</v>
      </c>
      <c r="G2910" s="17" t="s">
        <v>101</v>
      </c>
      <c r="H2910" s="18" t="n">
        <v>0.3</v>
      </c>
      <c r="I2910" s="18" t="n">
        <v>1</v>
      </c>
      <c r="J2910" s="19" t="n">
        <v>0.852145988461275</v>
      </c>
      <c r="K2910" s="19" t="n">
        <v>0.44876873856042</v>
      </c>
      <c r="L2910" s="16" t="n">
        <v>13.5092574659238</v>
      </c>
      <c r="M2910" s="19" t="n">
        <v>0.239088582836396</v>
      </c>
      <c r="N2910" s="19" t="n">
        <v>0.674459737141135</v>
      </c>
      <c r="O2910" s="19" t="n">
        <v>0.852145988461275</v>
      </c>
      <c r="P2910" s="19" t="n">
        <v>0.922587780164757</v>
      </c>
      <c r="Q2910" s="17" t="s">
        <v>29</v>
      </c>
      <c r="R2910" s="5" t="str">
        <f aca="false">IF(OR(Q2910="Steel plate",Q2910="Concrete jacket"),"Steel plate or jacket",Q2910)</f>
        <v>Monitor</v>
      </c>
      <c r="S2910" s="5" t="str">
        <f aca="false">IF(O2910&lt;='Tree rules'!$C$4,IF(N2910&lt;='Tree rules'!$C$5,IF(P2910&lt;='Tree rules'!$C$7,"Monitor","Polymer laminate"),IF(P2910&lt;='Tree rules'!$C$8,"Seal cracks","Polymer laminate")),IF(O2910&lt;='Tree rules'!$C$6,IF(P2910&lt;='Tree rules'!$C$9,"Polymer laminate","Steel plate or jacket"),IF(L2910&lt;='Tree rules'!$C$10,"Steel plate or jacket","Polymer laminate")))</f>
        <v>Monitor</v>
      </c>
      <c r="T2910" s="5" t="str">
        <f aca="false">IF(S2910=R2910,"Yes","No")</f>
        <v>Yes</v>
      </c>
    </row>
    <row r="2911" customFormat="false" ht="15" hidden="false" customHeight="false" outlineLevel="0" collapsed="false">
      <c r="A2911" s="15" t="n">
        <v>9732</v>
      </c>
      <c r="B2911" s="16" t="n">
        <v>7.75663209453199</v>
      </c>
      <c r="C2911" s="15" t="n">
        <v>300</v>
      </c>
      <c r="D2911" s="15" t="n">
        <v>625</v>
      </c>
      <c r="E2911" s="15" t="n">
        <v>30</v>
      </c>
      <c r="F2911" s="16" t="n">
        <v>0.578762031749415</v>
      </c>
      <c r="G2911" s="17" t="s">
        <v>103</v>
      </c>
      <c r="H2911" s="18" t="n">
        <v>0.2</v>
      </c>
      <c r="I2911" s="18" t="n">
        <v>1.5</v>
      </c>
      <c r="J2911" s="19" t="n">
        <v>0.906472743385484</v>
      </c>
      <c r="K2911" s="19" t="n">
        <v>0.508258614111048</v>
      </c>
      <c r="L2911" s="16" t="n">
        <v>13.3966011995371</v>
      </c>
      <c r="M2911" s="19" t="n">
        <v>0.393941065806784</v>
      </c>
      <c r="N2911" s="19" t="n">
        <v>1.15169650984335</v>
      </c>
      <c r="O2911" s="19" t="n">
        <v>1.12934782493695</v>
      </c>
      <c r="P2911" s="19" t="n">
        <v>0.873805082726446</v>
      </c>
      <c r="Q2911" s="17" t="s">
        <v>31</v>
      </c>
      <c r="R2911" s="5" t="str">
        <f aca="false">IF(OR(Q2911="Steel plate",Q2911="Concrete jacket"),"Steel plate or jacket",Q2911)</f>
        <v>Polymer laminate</v>
      </c>
      <c r="S2911" s="5" t="str">
        <f aca="false">IF(O2911&lt;='Tree rules'!$C$4,IF(N2911&lt;='Tree rules'!$C$5,IF(P2911&lt;='Tree rules'!$C$7,"Monitor","Polymer laminate"),IF(P2911&lt;='Tree rules'!$C$8,"Seal cracks","Polymer laminate")),IF(O2911&lt;='Tree rules'!$C$6,IF(P2911&lt;='Tree rules'!$C$9,"Polymer laminate","Steel plate or jacket"),IF(L2911&lt;='Tree rules'!$C$10,"Steel plate or jacket","Polymer laminate")))</f>
        <v>Polymer laminate</v>
      </c>
      <c r="T2911" s="5" t="str">
        <f aca="false">IF(S2911=R2911,"Yes","No")</f>
        <v>Yes</v>
      </c>
    </row>
    <row r="2912" customFormat="false" ht="15" hidden="false" customHeight="false" outlineLevel="0" collapsed="false">
      <c r="A2912" s="15" t="n">
        <v>9734</v>
      </c>
      <c r="B2912" s="16" t="n">
        <v>6.80514440448098</v>
      </c>
      <c r="C2912" s="15" t="n">
        <v>300</v>
      </c>
      <c r="D2912" s="15" t="n">
        <v>625</v>
      </c>
      <c r="E2912" s="15" t="n">
        <v>20</v>
      </c>
      <c r="F2912" s="16" t="n">
        <v>0.745336335371244</v>
      </c>
      <c r="G2912" s="17" t="s">
        <v>102</v>
      </c>
      <c r="H2912" s="18" t="n">
        <v>0.1</v>
      </c>
      <c r="I2912" s="18" t="n">
        <v>1.5</v>
      </c>
      <c r="J2912" s="19" t="n">
        <v>0.865488516239445</v>
      </c>
      <c r="K2912" s="19" t="n">
        <v>0.58227211101649</v>
      </c>
      <c r="L2912" s="16" t="n">
        <v>12.108797872742</v>
      </c>
      <c r="M2912" s="19" t="n">
        <v>0.939716567573887</v>
      </c>
      <c r="N2912" s="19" t="n">
        <v>2.51175833288413</v>
      </c>
      <c r="O2912" s="19" t="n">
        <v>1.04625786165353</v>
      </c>
      <c r="P2912" s="19" t="n">
        <v>0.453792235201341</v>
      </c>
      <c r="Q2912" s="17" t="s">
        <v>31</v>
      </c>
      <c r="R2912" s="5" t="str">
        <f aca="false">IF(OR(Q2912="Steel plate",Q2912="Concrete jacket"),"Steel plate or jacket",Q2912)</f>
        <v>Polymer laminate</v>
      </c>
      <c r="S2912" s="5" t="str">
        <f aca="false">IF(O2912&lt;='Tree rules'!$C$4,IF(N2912&lt;='Tree rules'!$C$5,IF(P2912&lt;='Tree rules'!$C$7,"Monitor","Polymer laminate"),IF(P2912&lt;='Tree rules'!$C$8,"Seal cracks","Polymer laminate")),IF(O2912&lt;='Tree rules'!$C$6,IF(P2912&lt;='Tree rules'!$C$9,"Polymer laminate","Steel plate or jacket"),IF(L2912&lt;='Tree rules'!$C$10,"Steel plate or jacket","Polymer laminate")))</f>
        <v>Polymer laminate</v>
      </c>
      <c r="T2912" s="5" t="str">
        <f aca="false">IF(S2912=R2912,"Yes","No")</f>
        <v>Yes</v>
      </c>
    </row>
    <row r="2913" customFormat="false" ht="15" hidden="false" customHeight="false" outlineLevel="0" collapsed="false">
      <c r="A2913" s="15" t="n">
        <v>9736</v>
      </c>
      <c r="B2913" s="16" t="n">
        <v>5.00770834115386</v>
      </c>
      <c r="C2913" s="15" t="n">
        <v>230</v>
      </c>
      <c r="D2913" s="15" t="n">
        <v>475</v>
      </c>
      <c r="E2913" s="15" t="n">
        <v>30</v>
      </c>
      <c r="F2913" s="16" t="n">
        <v>0.994594550524418</v>
      </c>
      <c r="G2913" s="17" t="s">
        <v>102</v>
      </c>
      <c r="H2913" s="18" t="n">
        <v>0.1</v>
      </c>
      <c r="I2913" s="18" t="n">
        <v>2</v>
      </c>
      <c r="J2913" s="19" t="n">
        <v>0.864507894239849</v>
      </c>
      <c r="K2913" s="19" t="n">
        <v>0.586145081358612</v>
      </c>
      <c r="L2913" s="16" t="n">
        <v>12.1546318960045</v>
      </c>
      <c r="M2913" s="19" t="n">
        <v>0.941174897588386</v>
      </c>
      <c r="N2913" s="19" t="n">
        <v>3.24354658225049</v>
      </c>
      <c r="O2913" s="19" t="n">
        <v>1.22228873847532</v>
      </c>
      <c r="P2913" s="19" t="n">
        <v>0.499649917116361</v>
      </c>
      <c r="Q2913" s="17" t="s">
        <v>31</v>
      </c>
      <c r="R2913" s="5" t="str">
        <f aca="false">IF(OR(Q2913="Steel plate",Q2913="Concrete jacket"),"Steel plate or jacket",Q2913)</f>
        <v>Polymer laminate</v>
      </c>
      <c r="S2913" s="5" t="str">
        <f aca="false">IF(O2913&lt;='Tree rules'!$C$4,IF(N2913&lt;='Tree rules'!$C$5,IF(P2913&lt;='Tree rules'!$C$7,"Monitor","Polymer laminate"),IF(P2913&lt;='Tree rules'!$C$8,"Seal cracks","Polymer laminate")),IF(O2913&lt;='Tree rules'!$C$6,IF(P2913&lt;='Tree rules'!$C$9,"Polymer laminate","Steel plate or jacket"),IF(L2913&lt;='Tree rules'!$C$10,"Steel plate or jacket","Polymer laminate")))</f>
        <v>Polymer laminate</v>
      </c>
      <c r="T2913" s="5" t="str">
        <f aca="false">IF(S2913=R2913,"Yes","No")</f>
        <v>Yes</v>
      </c>
    </row>
    <row r="2914" customFormat="false" ht="15" hidden="false" customHeight="false" outlineLevel="0" collapsed="false">
      <c r="A2914" s="15" t="n">
        <v>9737</v>
      </c>
      <c r="B2914" s="16" t="n">
        <v>6.31203432726674</v>
      </c>
      <c r="C2914" s="15" t="n">
        <v>300</v>
      </c>
      <c r="D2914" s="15" t="n">
        <v>525</v>
      </c>
      <c r="E2914" s="15" t="n">
        <v>30</v>
      </c>
      <c r="F2914" s="16" t="n">
        <v>0.658614812073332</v>
      </c>
      <c r="G2914" s="17" t="s">
        <v>101</v>
      </c>
      <c r="H2914" s="18" t="n">
        <v>0.3</v>
      </c>
      <c r="I2914" s="18" t="n">
        <v>1</v>
      </c>
      <c r="J2914" s="19" t="n">
        <v>0.901452752888105</v>
      </c>
      <c r="K2914" s="19" t="n">
        <v>0.425961816584649</v>
      </c>
      <c r="L2914" s="16" t="n">
        <v>13.2327763674355</v>
      </c>
      <c r="M2914" s="19" t="n">
        <v>0.842549962254382</v>
      </c>
      <c r="N2914" s="19" t="n">
        <v>0.691722106981335</v>
      </c>
      <c r="O2914" s="19" t="n">
        <v>0.901452752888105</v>
      </c>
      <c r="P2914" s="19" t="n">
        <v>0.379964273357276</v>
      </c>
      <c r="Q2914" s="17" t="s">
        <v>29</v>
      </c>
      <c r="R2914" s="5" t="str">
        <f aca="false">IF(OR(Q2914="Steel plate",Q2914="Concrete jacket"),"Steel plate or jacket",Q2914)</f>
        <v>Monitor</v>
      </c>
      <c r="S2914" s="5" t="str">
        <f aca="false">IF(O2914&lt;='Tree rules'!$C$4,IF(N2914&lt;='Tree rules'!$C$5,IF(P2914&lt;='Tree rules'!$C$7,"Monitor","Polymer laminate"),IF(P2914&lt;='Tree rules'!$C$8,"Seal cracks","Polymer laminate")),IF(O2914&lt;='Tree rules'!$C$6,IF(P2914&lt;='Tree rules'!$C$9,"Polymer laminate","Steel plate or jacket"),IF(L2914&lt;='Tree rules'!$C$10,"Steel plate or jacket","Polymer laminate")))</f>
        <v>Monitor</v>
      </c>
      <c r="T2914" s="5" t="str">
        <f aca="false">IF(S2914=R2914,"Yes","No")</f>
        <v>Yes</v>
      </c>
    </row>
    <row r="2915" customFormat="false" ht="15" hidden="false" customHeight="false" outlineLevel="0" collapsed="false">
      <c r="A2915" s="15" t="n">
        <v>9747</v>
      </c>
      <c r="B2915" s="16" t="n">
        <v>4.80495607668103</v>
      </c>
      <c r="C2915" s="15" t="n">
        <v>230</v>
      </c>
      <c r="D2915" s="15" t="n">
        <v>425</v>
      </c>
      <c r="E2915" s="15" t="n">
        <v>30</v>
      </c>
      <c r="F2915" s="16" t="n">
        <v>0.724620609754306</v>
      </c>
      <c r="G2915" s="17" t="s">
        <v>101</v>
      </c>
      <c r="H2915" s="18" t="n">
        <v>0.3</v>
      </c>
      <c r="I2915" s="18" t="n">
        <v>2</v>
      </c>
      <c r="J2915" s="19" t="n">
        <v>0.855885036857225</v>
      </c>
      <c r="K2915" s="19" t="n">
        <v>0.436107976126799</v>
      </c>
      <c r="L2915" s="16" t="n">
        <v>12.7452415827083</v>
      </c>
      <c r="M2915" s="19" t="n">
        <v>0.677654832480773</v>
      </c>
      <c r="N2915" s="19" t="n">
        <v>1.26672432918819</v>
      </c>
      <c r="O2915" s="19" t="n">
        <v>1.33851178249344</v>
      </c>
      <c r="P2915" s="19" t="n">
        <v>0.551594957306644</v>
      </c>
      <c r="Q2915" s="17" t="s">
        <v>31</v>
      </c>
      <c r="R2915" s="5" t="str">
        <f aca="false">IF(OR(Q2915="Steel plate",Q2915="Concrete jacket"),"Steel plate or jacket",Q2915)</f>
        <v>Polymer laminate</v>
      </c>
      <c r="S2915" s="5" t="str">
        <f aca="false">IF(O2915&lt;='Tree rules'!$C$4,IF(N2915&lt;='Tree rules'!$C$5,IF(P2915&lt;='Tree rules'!$C$7,"Monitor","Polymer laminate"),IF(P2915&lt;='Tree rules'!$C$8,"Seal cracks","Polymer laminate")),IF(O2915&lt;='Tree rules'!$C$6,IF(P2915&lt;='Tree rules'!$C$9,"Polymer laminate","Steel plate or jacket"),IF(L2915&lt;='Tree rules'!$C$10,"Steel plate or jacket","Polymer laminate")))</f>
        <v>Steel plate or jacket</v>
      </c>
      <c r="T2915" s="5" t="str">
        <f aca="false">IF(S2915=R2915,"Yes","No")</f>
        <v>No</v>
      </c>
    </row>
    <row r="2916" customFormat="false" ht="15" hidden="false" customHeight="false" outlineLevel="0" collapsed="false">
      <c r="A2916" s="15" t="n">
        <v>9753</v>
      </c>
      <c r="B2916" s="16" t="n">
        <v>6.16418554770352</v>
      </c>
      <c r="C2916" s="15" t="n">
        <v>300</v>
      </c>
      <c r="D2916" s="15" t="n">
        <v>600</v>
      </c>
      <c r="E2916" s="15" t="n">
        <v>25</v>
      </c>
      <c r="F2916" s="16" t="n">
        <v>0.948548506518657</v>
      </c>
      <c r="G2916" s="17" t="s">
        <v>101</v>
      </c>
      <c r="H2916" s="18" t="n">
        <v>0.3</v>
      </c>
      <c r="I2916" s="18" t="n">
        <v>1</v>
      </c>
      <c r="J2916" s="19" t="n">
        <v>0.86790163511618</v>
      </c>
      <c r="K2916" s="19" t="n">
        <v>0.406985353265385</v>
      </c>
      <c r="L2916" s="16" t="n">
        <v>11.1670028038107</v>
      </c>
      <c r="M2916" s="19" t="n">
        <v>0.369033826919844</v>
      </c>
      <c r="N2916" s="19" t="n">
        <v>0.572057254104839</v>
      </c>
      <c r="O2916" s="19" t="n">
        <v>0.86790163511618</v>
      </c>
      <c r="P2916" s="19" t="n">
        <v>0.916887645400914</v>
      </c>
      <c r="Q2916" s="17" t="s">
        <v>29</v>
      </c>
      <c r="R2916" s="5" t="str">
        <f aca="false">IF(OR(Q2916="Steel plate",Q2916="Concrete jacket"),"Steel plate or jacket",Q2916)</f>
        <v>Monitor</v>
      </c>
      <c r="S2916" s="5" t="str">
        <f aca="false">IF(O2916&lt;='Tree rules'!$C$4,IF(N2916&lt;='Tree rules'!$C$5,IF(P2916&lt;='Tree rules'!$C$7,"Monitor","Polymer laminate"),IF(P2916&lt;='Tree rules'!$C$8,"Seal cracks","Polymer laminate")),IF(O2916&lt;='Tree rules'!$C$6,IF(P2916&lt;='Tree rules'!$C$9,"Polymer laminate","Steel plate or jacket"),IF(L2916&lt;='Tree rules'!$C$10,"Steel plate or jacket","Polymer laminate")))</f>
        <v>Monitor</v>
      </c>
      <c r="T2916" s="5" t="str">
        <f aca="false">IF(S2916=R2916,"Yes","No")</f>
        <v>Yes</v>
      </c>
    </row>
    <row r="2917" customFormat="false" ht="15" hidden="false" customHeight="false" outlineLevel="0" collapsed="false">
      <c r="A2917" s="15" t="n">
        <v>9754</v>
      </c>
      <c r="B2917" s="16" t="n">
        <v>4.44697303830184</v>
      </c>
      <c r="C2917" s="15" t="n">
        <v>230</v>
      </c>
      <c r="D2917" s="15" t="n">
        <v>400</v>
      </c>
      <c r="E2917" s="15" t="n">
        <v>30</v>
      </c>
      <c r="F2917" s="16" t="n">
        <v>0.576806505312929</v>
      </c>
      <c r="G2917" s="17" t="s">
        <v>102</v>
      </c>
      <c r="H2917" s="18" t="n">
        <v>0.1</v>
      </c>
      <c r="I2917" s="18" t="n">
        <v>1</v>
      </c>
      <c r="J2917" s="19" t="n">
        <v>0.877732574246334</v>
      </c>
      <c r="K2917" s="19" t="n">
        <v>0.44769941090342</v>
      </c>
      <c r="L2917" s="16" t="n">
        <v>13.0409766519115</v>
      </c>
      <c r="M2917" s="19" t="n">
        <v>0.891266013089183</v>
      </c>
      <c r="N2917" s="19" t="n">
        <v>2.06213184229385</v>
      </c>
      <c r="O2917" s="19" t="n">
        <v>0.877732574246334</v>
      </c>
      <c r="P2917" s="19" t="n">
        <v>0.259345437700804</v>
      </c>
      <c r="Q2917" s="17" t="s">
        <v>30</v>
      </c>
      <c r="R2917" s="5" t="str">
        <f aca="false">IF(OR(Q2917="Steel plate",Q2917="Concrete jacket"),"Steel plate or jacket",Q2917)</f>
        <v>Seal cracks</v>
      </c>
      <c r="S2917" s="5" t="str">
        <f aca="false">IF(O2917&lt;='Tree rules'!$C$4,IF(N2917&lt;='Tree rules'!$C$5,IF(P2917&lt;='Tree rules'!$C$7,"Monitor","Polymer laminate"),IF(P2917&lt;='Tree rules'!$C$8,"Seal cracks","Polymer laminate")),IF(O2917&lt;='Tree rules'!$C$6,IF(P2917&lt;='Tree rules'!$C$9,"Polymer laminate","Steel plate or jacket"),IF(L2917&lt;='Tree rules'!$C$10,"Steel plate or jacket","Polymer laminate")))</f>
        <v>Seal cracks</v>
      </c>
      <c r="T2917" s="5" t="str">
        <f aca="false">IF(S2917=R2917,"Yes","No")</f>
        <v>Yes</v>
      </c>
    </row>
    <row r="2918" customFormat="false" ht="15" hidden="false" customHeight="false" outlineLevel="0" collapsed="false">
      <c r="A2918" s="15" t="n">
        <v>9755</v>
      </c>
      <c r="B2918" s="16" t="n">
        <v>6.84510439931448</v>
      </c>
      <c r="C2918" s="15" t="n">
        <v>300</v>
      </c>
      <c r="D2918" s="15" t="n">
        <v>575</v>
      </c>
      <c r="E2918" s="15" t="n">
        <v>25</v>
      </c>
      <c r="F2918" s="16" t="n">
        <v>0.596127638252333</v>
      </c>
      <c r="G2918" s="17" t="s">
        <v>103</v>
      </c>
      <c r="H2918" s="18" t="n">
        <v>0.2</v>
      </c>
      <c r="I2918" s="18" t="n">
        <v>1.5</v>
      </c>
      <c r="J2918" s="19" t="n">
        <v>0.905334998658112</v>
      </c>
      <c r="K2918" s="19" t="n">
        <v>0.623804799598658</v>
      </c>
      <c r="L2918" s="16" t="n">
        <v>12.988812901925</v>
      </c>
      <c r="M2918" s="19" t="n">
        <v>0.884891913591251</v>
      </c>
      <c r="N2918" s="19" t="n">
        <v>1.22953587419111</v>
      </c>
      <c r="O2918" s="19" t="n">
        <v>1.07562633928338</v>
      </c>
      <c r="P2918" s="19" t="n">
        <v>0.451770228731744</v>
      </c>
      <c r="Q2918" s="17" t="s">
        <v>31</v>
      </c>
      <c r="R2918" s="5" t="str">
        <f aca="false">IF(OR(Q2918="Steel plate",Q2918="Concrete jacket"),"Steel plate or jacket",Q2918)</f>
        <v>Polymer laminate</v>
      </c>
      <c r="S2918" s="5" t="str">
        <f aca="false">IF(O2918&lt;='Tree rules'!$C$4,IF(N2918&lt;='Tree rules'!$C$5,IF(P2918&lt;='Tree rules'!$C$7,"Monitor","Polymer laminate"),IF(P2918&lt;='Tree rules'!$C$8,"Seal cracks","Polymer laminate")),IF(O2918&lt;='Tree rules'!$C$6,IF(P2918&lt;='Tree rules'!$C$9,"Polymer laminate","Steel plate or jacket"),IF(L2918&lt;='Tree rules'!$C$10,"Steel plate or jacket","Polymer laminate")))</f>
        <v>Polymer laminate</v>
      </c>
      <c r="T2918" s="5" t="str">
        <f aca="false">IF(S2918=R2918,"Yes","No")</f>
        <v>Yes</v>
      </c>
    </row>
    <row r="2919" customFormat="false" ht="15" hidden="false" customHeight="false" outlineLevel="0" collapsed="false">
      <c r="A2919" s="15" t="n">
        <v>9758</v>
      </c>
      <c r="B2919" s="16" t="n">
        <v>7.5465041064414</v>
      </c>
      <c r="C2919" s="15" t="n">
        <v>300</v>
      </c>
      <c r="D2919" s="15" t="n">
        <v>650</v>
      </c>
      <c r="E2919" s="15" t="n">
        <v>25</v>
      </c>
      <c r="F2919" s="16" t="n">
        <v>0.665767979568698</v>
      </c>
      <c r="G2919" s="17" t="s">
        <v>101</v>
      </c>
      <c r="H2919" s="18" t="n">
        <v>0.3</v>
      </c>
      <c r="I2919" s="18" t="n">
        <v>1</v>
      </c>
      <c r="J2919" s="19" t="n">
        <v>0.882072578764332</v>
      </c>
      <c r="K2919" s="19" t="n">
        <v>0.587481779890429</v>
      </c>
      <c r="L2919" s="16" t="n">
        <v>12.4942120967573</v>
      </c>
      <c r="M2919" s="19" t="n">
        <v>0.340864040123692</v>
      </c>
      <c r="N2919" s="19" t="n">
        <v>0.570587450104301</v>
      </c>
      <c r="O2919" s="19" t="n">
        <v>0.882072578764332</v>
      </c>
      <c r="P2919" s="19" t="n">
        <v>1.03317583886488</v>
      </c>
      <c r="Q2919" s="17" t="s">
        <v>31</v>
      </c>
      <c r="R2919" s="5" t="str">
        <f aca="false">IF(OR(Q2919="Steel plate",Q2919="Concrete jacket"),"Steel plate or jacket",Q2919)</f>
        <v>Polymer laminate</v>
      </c>
      <c r="S2919" s="5" t="str">
        <f aca="false">IF(O2919&lt;='Tree rules'!$C$4,IF(N2919&lt;='Tree rules'!$C$5,IF(P2919&lt;='Tree rules'!$C$7,"Monitor","Polymer laminate"),IF(P2919&lt;='Tree rules'!$C$8,"Seal cracks","Polymer laminate")),IF(O2919&lt;='Tree rules'!$C$6,IF(P2919&lt;='Tree rules'!$C$9,"Polymer laminate","Steel plate or jacket"),IF(L2919&lt;='Tree rules'!$C$10,"Steel plate or jacket","Polymer laminate")))</f>
        <v>Polymer laminate</v>
      </c>
      <c r="T2919" s="5" t="str">
        <f aca="false">IF(S2919=R2919,"Yes","No")</f>
        <v>Yes</v>
      </c>
    </row>
    <row r="2920" customFormat="false" ht="15" hidden="false" customHeight="false" outlineLevel="0" collapsed="false">
      <c r="A2920" s="15" t="n">
        <v>9760</v>
      </c>
      <c r="B2920" s="16" t="n">
        <v>3.71416039740115</v>
      </c>
      <c r="C2920" s="15" t="n">
        <v>300</v>
      </c>
      <c r="D2920" s="15" t="n">
        <v>300</v>
      </c>
      <c r="E2920" s="15" t="n">
        <v>25</v>
      </c>
      <c r="F2920" s="16" t="n">
        <v>0.736310778185108</v>
      </c>
      <c r="G2920" s="17" t="s">
        <v>103</v>
      </c>
      <c r="H2920" s="18" t="n">
        <v>0.2</v>
      </c>
      <c r="I2920" s="18" t="n">
        <v>1</v>
      </c>
      <c r="J2920" s="19" t="n">
        <v>0.854220183968541</v>
      </c>
      <c r="K2920" s="19" t="n">
        <v>0.617990547462792</v>
      </c>
      <c r="L2920" s="16" t="n">
        <v>14.5084390523482</v>
      </c>
      <c r="M2920" s="19" t="n">
        <v>0.843871760153027</v>
      </c>
      <c r="N2920" s="19" t="n">
        <v>0.816044940996086</v>
      </c>
      <c r="O2920" s="19" t="n">
        <v>0.854220183968541</v>
      </c>
      <c r="P2920" s="19" t="n">
        <v>0.441349665460866</v>
      </c>
      <c r="Q2920" s="17" t="s">
        <v>29</v>
      </c>
      <c r="R2920" s="5" t="str">
        <f aca="false">IF(OR(Q2920="Steel plate",Q2920="Concrete jacket"),"Steel plate or jacket",Q2920)</f>
        <v>Monitor</v>
      </c>
      <c r="S2920" s="5" t="str">
        <f aca="false">IF(O2920&lt;='Tree rules'!$C$4,IF(N2920&lt;='Tree rules'!$C$5,IF(P2920&lt;='Tree rules'!$C$7,"Monitor","Polymer laminate"),IF(P2920&lt;='Tree rules'!$C$8,"Seal cracks","Polymer laminate")),IF(O2920&lt;='Tree rules'!$C$6,IF(P2920&lt;='Tree rules'!$C$9,"Polymer laminate","Steel plate or jacket"),IF(L2920&lt;='Tree rules'!$C$10,"Steel plate or jacket","Polymer laminate")))</f>
        <v>Monitor</v>
      </c>
      <c r="T2920" s="5" t="str">
        <f aca="false">IF(S2920=R2920,"Yes","No")</f>
        <v>Yes</v>
      </c>
    </row>
    <row r="2921" customFormat="false" ht="15" hidden="false" customHeight="false" outlineLevel="0" collapsed="false">
      <c r="A2921" s="15" t="n">
        <v>9761</v>
      </c>
      <c r="B2921" s="16" t="n">
        <v>3.26922640622434</v>
      </c>
      <c r="C2921" s="15" t="n">
        <v>300</v>
      </c>
      <c r="D2921" s="15" t="n">
        <v>325</v>
      </c>
      <c r="E2921" s="15" t="n">
        <v>30</v>
      </c>
      <c r="F2921" s="16" t="n">
        <v>0.804963242200943</v>
      </c>
      <c r="G2921" s="17" t="s">
        <v>103</v>
      </c>
      <c r="H2921" s="18" t="n">
        <v>0.2</v>
      </c>
      <c r="I2921" s="18" t="n">
        <v>1.5</v>
      </c>
      <c r="J2921" s="19" t="n">
        <v>0.860393976652968</v>
      </c>
      <c r="K2921" s="19" t="n">
        <v>0.427606959532748</v>
      </c>
      <c r="L2921" s="16" t="n">
        <v>11.6342576733962</v>
      </c>
      <c r="M2921" s="19" t="n">
        <v>0.315757295607892</v>
      </c>
      <c r="N2921" s="19" t="n">
        <v>1.16911681182834</v>
      </c>
      <c r="O2921" s="19" t="n">
        <v>1.10663573880102</v>
      </c>
      <c r="P2921" s="19" t="n">
        <v>0.920053445600637</v>
      </c>
      <c r="Q2921" s="17" t="s">
        <v>31</v>
      </c>
      <c r="R2921" s="5" t="str">
        <f aca="false">IF(OR(Q2921="Steel plate",Q2921="Concrete jacket"),"Steel plate or jacket",Q2921)</f>
        <v>Polymer laminate</v>
      </c>
      <c r="S2921" s="5" t="str">
        <f aca="false">IF(O2921&lt;='Tree rules'!$C$4,IF(N2921&lt;='Tree rules'!$C$5,IF(P2921&lt;='Tree rules'!$C$7,"Monitor","Polymer laminate"),IF(P2921&lt;='Tree rules'!$C$8,"Seal cracks","Polymer laminate")),IF(O2921&lt;='Tree rules'!$C$6,IF(P2921&lt;='Tree rules'!$C$9,"Polymer laminate","Steel plate or jacket"),IF(L2921&lt;='Tree rules'!$C$10,"Steel plate or jacket","Polymer laminate")))</f>
        <v>Polymer laminate</v>
      </c>
      <c r="T2921" s="5" t="str">
        <f aca="false">IF(S2921=R2921,"Yes","No")</f>
        <v>Yes</v>
      </c>
    </row>
    <row r="2922" customFormat="false" ht="15" hidden="false" customHeight="false" outlineLevel="0" collapsed="false">
      <c r="A2922" s="15" t="n">
        <v>9762</v>
      </c>
      <c r="B2922" s="16" t="n">
        <v>3.7756272809942</v>
      </c>
      <c r="C2922" s="15" t="n">
        <v>230</v>
      </c>
      <c r="D2922" s="15" t="n">
        <v>375</v>
      </c>
      <c r="E2922" s="15" t="n">
        <v>25</v>
      </c>
      <c r="F2922" s="16" t="n">
        <v>0.835418868126524</v>
      </c>
      <c r="G2922" s="17" t="s">
        <v>103</v>
      </c>
      <c r="H2922" s="18" t="n">
        <v>0.2</v>
      </c>
      <c r="I2922" s="18" t="n">
        <v>1.5</v>
      </c>
      <c r="J2922" s="19" t="n">
        <v>0.954862126713327</v>
      </c>
      <c r="K2922" s="19" t="n">
        <v>0.487945616022453</v>
      </c>
      <c r="L2922" s="16" t="n">
        <v>11.5462607981474</v>
      </c>
      <c r="M2922" s="19" t="n">
        <v>0.338291418618018</v>
      </c>
      <c r="N2922" s="19" t="n">
        <v>1.76079673645262</v>
      </c>
      <c r="O2922" s="19" t="n">
        <v>1.19933279575217</v>
      </c>
      <c r="P2922" s="19" t="n">
        <v>1.09659928709006</v>
      </c>
      <c r="Q2922" s="17" t="s">
        <v>31</v>
      </c>
      <c r="R2922" s="5" t="str">
        <f aca="false">IF(OR(Q2922="Steel plate",Q2922="Concrete jacket"),"Steel plate or jacket",Q2922)</f>
        <v>Polymer laminate</v>
      </c>
      <c r="S2922" s="5" t="str">
        <f aca="false">IF(O2922&lt;='Tree rules'!$C$4,IF(N2922&lt;='Tree rules'!$C$5,IF(P2922&lt;='Tree rules'!$C$7,"Monitor","Polymer laminate"),IF(P2922&lt;='Tree rules'!$C$8,"Seal cracks","Polymer laminate")),IF(O2922&lt;='Tree rules'!$C$6,IF(P2922&lt;='Tree rules'!$C$9,"Polymer laminate","Steel plate or jacket"),IF(L2922&lt;='Tree rules'!$C$10,"Steel plate or jacket","Polymer laminate")))</f>
        <v>Polymer laminate</v>
      </c>
      <c r="T2922" s="5" t="str">
        <f aca="false">IF(S2922=R2922,"Yes","No")</f>
        <v>Yes</v>
      </c>
    </row>
    <row r="2923" customFormat="false" ht="15" hidden="false" customHeight="false" outlineLevel="0" collapsed="false">
      <c r="A2923" s="15" t="n">
        <v>9766</v>
      </c>
      <c r="B2923" s="16" t="n">
        <v>4.25068278419386</v>
      </c>
      <c r="C2923" s="15" t="n">
        <v>300</v>
      </c>
      <c r="D2923" s="15" t="n">
        <v>425</v>
      </c>
      <c r="E2923" s="15" t="n">
        <v>20</v>
      </c>
      <c r="F2923" s="16" t="n">
        <v>0.736490585456948</v>
      </c>
      <c r="G2923" s="17" t="s">
        <v>102</v>
      </c>
      <c r="H2923" s="18" t="n">
        <v>0.1</v>
      </c>
      <c r="I2923" s="18" t="n">
        <v>1</v>
      </c>
      <c r="J2923" s="19" t="n">
        <v>0.863808836637932</v>
      </c>
      <c r="K2923" s="19" t="n">
        <v>0.468375340607316</v>
      </c>
      <c r="L2923" s="16" t="n">
        <v>11.6776999565765</v>
      </c>
      <c r="M2923" s="19" t="n">
        <v>0.37092167122705</v>
      </c>
      <c r="N2923" s="19" t="n">
        <v>2.46026775876275</v>
      </c>
      <c r="O2923" s="19" t="n">
        <v>0.863808836637932</v>
      </c>
      <c r="P2923" s="19" t="n">
        <v>0.739986063193079</v>
      </c>
      <c r="Q2923" s="17" t="s">
        <v>30</v>
      </c>
      <c r="R2923" s="5" t="str">
        <f aca="false">IF(OR(Q2923="Steel plate",Q2923="Concrete jacket"),"Steel plate or jacket",Q2923)</f>
        <v>Seal cracks</v>
      </c>
      <c r="S2923" s="5" t="str">
        <f aca="false">IF(O2923&lt;='Tree rules'!$C$4,IF(N2923&lt;='Tree rules'!$C$5,IF(P2923&lt;='Tree rules'!$C$7,"Monitor","Polymer laminate"),IF(P2923&lt;='Tree rules'!$C$8,"Seal cracks","Polymer laminate")),IF(O2923&lt;='Tree rules'!$C$6,IF(P2923&lt;='Tree rules'!$C$9,"Polymer laminate","Steel plate or jacket"),IF(L2923&lt;='Tree rules'!$C$10,"Steel plate or jacket","Polymer laminate")))</f>
        <v>Seal cracks</v>
      </c>
      <c r="T2923" s="5" t="str">
        <f aca="false">IF(S2923=R2923,"Yes","No")</f>
        <v>Yes</v>
      </c>
    </row>
    <row r="2924" customFormat="false" ht="15" hidden="false" customHeight="false" outlineLevel="0" collapsed="false">
      <c r="A2924" s="15" t="n">
        <v>9767</v>
      </c>
      <c r="B2924" s="16" t="n">
        <v>3.18148457166793</v>
      </c>
      <c r="C2924" s="15" t="n">
        <v>300</v>
      </c>
      <c r="D2924" s="15" t="n">
        <v>300</v>
      </c>
      <c r="E2924" s="15" t="n">
        <v>20</v>
      </c>
      <c r="F2924" s="16" t="n">
        <v>0.52772160060301</v>
      </c>
      <c r="G2924" s="17" t="s">
        <v>103</v>
      </c>
      <c r="H2924" s="18" t="n">
        <v>0.2</v>
      </c>
      <c r="I2924" s="18" t="n">
        <v>1.5</v>
      </c>
      <c r="J2924" s="19" t="n">
        <v>0.984602930640285</v>
      </c>
      <c r="K2924" s="19" t="n">
        <v>0.464716168629357</v>
      </c>
      <c r="L2924" s="16" t="n">
        <v>12.5255298097163</v>
      </c>
      <c r="M2924" s="19" t="n">
        <v>0.443071582192092</v>
      </c>
      <c r="N2924" s="19" t="n">
        <v>2.07992155970605</v>
      </c>
      <c r="O2924" s="19" t="n">
        <v>1.24812394518623</v>
      </c>
      <c r="P2924" s="19" t="n">
        <v>0.629570480756955</v>
      </c>
      <c r="Q2924" s="17" t="s">
        <v>31</v>
      </c>
      <c r="R2924" s="5" t="str">
        <f aca="false">IF(OR(Q2924="Steel plate",Q2924="Concrete jacket"),"Steel plate or jacket",Q2924)</f>
        <v>Polymer laminate</v>
      </c>
      <c r="S2924" s="5" t="str">
        <f aca="false">IF(O2924&lt;='Tree rules'!$C$4,IF(N2924&lt;='Tree rules'!$C$5,IF(P2924&lt;='Tree rules'!$C$7,"Monitor","Polymer laminate"),IF(P2924&lt;='Tree rules'!$C$8,"Seal cracks","Polymer laminate")),IF(O2924&lt;='Tree rules'!$C$6,IF(P2924&lt;='Tree rules'!$C$9,"Polymer laminate","Steel plate or jacket"),IF(L2924&lt;='Tree rules'!$C$10,"Steel plate or jacket","Polymer laminate")))</f>
        <v>Polymer laminate</v>
      </c>
      <c r="T2924" s="5" t="str">
        <f aca="false">IF(S2924=R2924,"Yes","No")</f>
        <v>Yes</v>
      </c>
    </row>
    <row r="2925" customFormat="false" ht="15" hidden="false" customHeight="false" outlineLevel="0" collapsed="false">
      <c r="A2925" s="15" t="n">
        <v>9769</v>
      </c>
      <c r="B2925" s="16" t="n">
        <v>5.24803049851316</v>
      </c>
      <c r="C2925" s="15" t="n">
        <v>300</v>
      </c>
      <c r="D2925" s="15" t="n">
        <v>525</v>
      </c>
      <c r="E2925" s="15" t="n">
        <v>20</v>
      </c>
      <c r="F2925" s="16" t="n">
        <v>0.699589178252424</v>
      </c>
      <c r="G2925" s="17" t="s">
        <v>101</v>
      </c>
      <c r="H2925" s="18" t="n">
        <v>0.3</v>
      </c>
      <c r="I2925" s="18" t="n">
        <v>1.5</v>
      </c>
      <c r="J2925" s="19" t="n">
        <v>0.862967093425496</v>
      </c>
      <c r="K2925" s="19" t="n">
        <v>0.523642188247728</v>
      </c>
      <c r="L2925" s="16" t="n">
        <v>10.9562223351006</v>
      </c>
      <c r="M2925" s="19" t="n">
        <v>0.922028023129524</v>
      </c>
      <c r="N2925" s="19" t="n">
        <v>0.638910604036674</v>
      </c>
      <c r="O2925" s="19" t="n">
        <v>1.06850765154469</v>
      </c>
      <c r="P2925" s="19" t="n">
        <v>0.401183975867382</v>
      </c>
      <c r="Q2925" s="17" t="s">
        <v>31</v>
      </c>
      <c r="R2925" s="5" t="str">
        <f aca="false">IF(OR(Q2925="Steel plate",Q2925="Concrete jacket"),"Steel plate or jacket",Q2925)</f>
        <v>Polymer laminate</v>
      </c>
      <c r="S2925" s="5" t="str">
        <f aca="false">IF(O2925&lt;='Tree rules'!$C$4,IF(N2925&lt;='Tree rules'!$C$5,IF(P2925&lt;='Tree rules'!$C$7,"Monitor","Polymer laminate"),IF(P2925&lt;='Tree rules'!$C$8,"Seal cracks","Polymer laminate")),IF(O2925&lt;='Tree rules'!$C$6,IF(P2925&lt;='Tree rules'!$C$9,"Polymer laminate","Steel plate or jacket"),IF(L2925&lt;='Tree rules'!$C$10,"Steel plate or jacket","Polymer laminate")))</f>
        <v>Polymer laminate</v>
      </c>
      <c r="T2925" s="5" t="str">
        <f aca="false">IF(S2925=R2925,"Yes","No")</f>
        <v>Yes</v>
      </c>
    </row>
    <row r="2926" customFormat="false" ht="15" hidden="false" customHeight="false" outlineLevel="0" collapsed="false">
      <c r="A2926" s="15" t="n">
        <v>9773</v>
      </c>
      <c r="B2926" s="16" t="n">
        <v>5.85768698071112</v>
      </c>
      <c r="C2926" s="15" t="n">
        <v>230</v>
      </c>
      <c r="D2926" s="15" t="n">
        <v>475</v>
      </c>
      <c r="E2926" s="15" t="n">
        <v>25</v>
      </c>
      <c r="F2926" s="16" t="n">
        <v>0.611316296229087</v>
      </c>
      <c r="G2926" s="17" t="s">
        <v>103</v>
      </c>
      <c r="H2926" s="18" t="n">
        <v>0.2</v>
      </c>
      <c r="I2926" s="18" t="n">
        <v>1</v>
      </c>
      <c r="J2926" s="19" t="n">
        <v>0.920952218937847</v>
      </c>
      <c r="K2926" s="19" t="n">
        <v>0.473464306941492</v>
      </c>
      <c r="L2926" s="16" t="n">
        <v>13.6542820063196</v>
      </c>
      <c r="M2926" s="19" t="n">
        <v>0.583196485860153</v>
      </c>
      <c r="N2926" s="19" t="n">
        <v>0.97452657795763</v>
      </c>
      <c r="O2926" s="19" t="n">
        <v>0.920952218937847</v>
      </c>
      <c r="P2926" s="19" t="n">
        <v>0.559619266637233</v>
      </c>
      <c r="Q2926" s="17" t="s">
        <v>29</v>
      </c>
      <c r="R2926" s="5" t="str">
        <f aca="false">IF(OR(Q2926="Steel plate",Q2926="Concrete jacket"),"Steel plate or jacket",Q2926)</f>
        <v>Monitor</v>
      </c>
      <c r="S2926" s="5" t="str">
        <f aca="false">IF(O2926&lt;='Tree rules'!$C$4,IF(N2926&lt;='Tree rules'!$C$5,IF(P2926&lt;='Tree rules'!$C$7,"Monitor","Polymer laminate"),IF(P2926&lt;='Tree rules'!$C$8,"Seal cracks","Polymer laminate")),IF(O2926&lt;='Tree rules'!$C$6,IF(P2926&lt;='Tree rules'!$C$9,"Polymer laminate","Steel plate or jacket"),IF(L2926&lt;='Tree rules'!$C$10,"Steel plate or jacket","Polymer laminate")))</f>
        <v>Monitor</v>
      </c>
      <c r="T2926" s="5" t="str">
        <f aca="false">IF(S2926=R2926,"Yes","No")</f>
        <v>Yes</v>
      </c>
    </row>
    <row r="2927" customFormat="false" ht="15" hidden="false" customHeight="false" outlineLevel="0" collapsed="false">
      <c r="A2927" s="15" t="n">
        <v>9774</v>
      </c>
      <c r="B2927" s="16" t="n">
        <v>5.61056410718685</v>
      </c>
      <c r="C2927" s="15" t="n">
        <v>230</v>
      </c>
      <c r="D2927" s="15" t="n">
        <v>550</v>
      </c>
      <c r="E2927" s="15" t="n">
        <v>30</v>
      </c>
      <c r="F2927" s="16" t="n">
        <v>0.816280786486175</v>
      </c>
      <c r="G2927" s="17" t="s">
        <v>101</v>
      </c>
      <c r="H2927" s="18" t="n">
        <v>0.3</v>
      </c>
      <c r="I2927" s="18" t="n">
        <v>1</v>
      </c>
      <c r="J2927" s="19" t="n">
        <v>0.916937063503555</v>
      </c>
      <c r="K2927" s="19" t="n">
        <v>0.551602406510819</v>
      </c>
      <c r="L2927" s="16" t="n">
        <v>11.1764225242766</v>
      </c>
      <c r="M2927" s="19" t="n">
        <v>0.621116280362372</v>
      </c>
      <c r="N2927" s="19" t="n">
        <v>0.643652491473143</v>
      </c>
      <c r="O2927" s="19" t="n">
        <v>0.916937063503555</v>
      </c>
      <c r="P2927" s="19" t="n">
        <v>0.564066087102307</v>
      </c>
      <c r="Q2927" s="17" t="s">
        <v>29</v>
      </c>
      <c r="R2927" s="5" t="str">
        <f aca="false">IF(OR(Q2927="Steel plate",Q2927="Concrete jacket"),"Steel plate or jacket",Q2927)</f>
        <v>Monitor</v>
      </c>
      <c r="S2927" s="5" t="str">
        <f aca="false">IF(O2927&lt;='Tree rules'!$C$4,IF(N2927&lt;='Tree rules'!$C$5,IF(P2927&lt;='Tree rules'!$C$7,"Monitor","Polymer laminate"),IF(P2927&lt;='Tree rules'!$C$8,"Seal cracks","Polymer laminate")),IF(O2927&lt;='Tree rules'!$C$6,IF(P2927&lt;='Tree rules'!$C$9,"Polymer laminate","Steel plate or jacket"),IF(L2927&lt;='Tree rules'!$C$10,"Steel plate or jacket","Polymer laminate")))</f>
        <v>Monitor</v>
      </c>
      <c r="T2927" s="5" t="str">
        <f aca="false">IF(S2927=R2927,"Yes","No")</f>
        <v>Yes</v>
      </c>
    </row>
    <row r="2928" customFormat="false" ht="15" hidden="false" customHeight="false" outlineLevel="0" collapsed="false">
      <c r="A2928" s="15" t="n">
        <v>9778</v>
      </c>
      <c r="B2928" s="16" t="n">
        <v>6.176430696087</v>
      </c>
      <c r="C2928" s="15" t="n">
        <v>300</v>
      </c>
      <c r="D2928" s="15" t="n">
        <v>550</v>
      </c>
      <c r="E2928" s="15" t="n">
        <v>20</v>
      </c>
      <c r="F2928" s="16" t="n">
        <v>0.664887334093078</v>
      </c>
      <c r="G2928" s="17" t="s">
        <v>103</v>
      </c>
      <c r="H2928" s="18" t="n">
        <v>0.2</v>
      </c>
      <c r="I2928" s="18" t="n">
        <v>1</v>
      </c>
      <c r="J2928" s="19" t="n">
        <v>0.922879365530749</v>
      </c>
      <c r="K2928" s="19" t="n">
        <v>0.554968418968784</v>
      </c>
      <c r="L2928" s="16" t="n">
        <v>12.2548228096964</v>
      </c>
      <c r="M2928" s="19" t="n">
        <v>0.646561632743477</v>
      </c>
      <c r="N2928" s="19" t="n">
        <v>0.865738467494245</v>
      </c>
      <c r="O2928" s="19" t="n">
        <v>0.922879365530749</v>
      </c>
      <c r="P2928" s="19" t="n">
        <v>0.585949233855793</v>
      </c>
      <c r="Q2928" s="17" t="s">
        <v>29</v>
      </c>
      <c r="R2928" s="5" t="str">
        <f aca="false">IF(OR(Q2928="Steel plate",Q2928="Concrete jacket"),"Steel plate or jacket",Q2928)</f>
        <v>Monitor</v>
      </c>
      <c r="S2928" s="5" t="str">
        <f aca="false">IF(O2928&lt;='Tree rules'!$C$4,IF(N2928&lt;='Tree rules'!$C$5,IF(P2928&lt;='Tree rules'!$C$7,"Monitor","Polymer laminate"),IF(P2928&lt;='Tree rules'!$C$8,"Seal cracks","Polymer laminate")),IF(O2928&lt;='Tree rules'!$C$6,IF(P2928&lt;='Tree rules'!$C$9,"Polymer laminate","Steel plate or jacket"),IF(L2928&lt;='Tree rules'!$C$10,"Steel plate or jacket","Polymer laminate")))</f>
        <v>Monitor</v>
      </c>
      <c r="T2928" s="5" t="str">
        <f aca="false">IF(S2928=R2928,"Yes","No")</f>
        <v>Yes</v>
      </c>
    </row>
    <row r="2929" customFormat="false" ht="15" hidden="false" customHeight="false" outlineLevel="0" collapsed="false">
      <c r="A2929" s="15" t="n">
        <v>9779</v>
      </c>
      <c r="B2929" s="16" t="n">
        <v>5.36195216114572</v>
      </c>
      <c r="C2929" s="15" t="n">
        <v>230</v>
      </c>
      <c r="D2929" s="15" t="n">
        <v>525</v>
      </c>
      <c r="E2929" s="15" t="n">
        <v>25</v>
      </c>
      <c r="F2929" s="16" t="n">
        <v>0.85906279835652</v>
      </c>
      <c r="G2929" s="17" t="s">
        <v>101</v>
      </c>
      <c r="H2929" s="18" t="n">
        <v>0.3</v>
      </c>
      <c r="I2929" s="18" t="n">
        <v>1</v>
      </c>
      <c r="J2929" s="19" t="n">
        <v>0.884336572843452</v>
      </c>
      <c r="K2929" s="19" t="n">
        <v>0.638550089890061</v>
      </c>
      <c r="L2929" s="16" t="n">
        <v>11.2409898556514</v>
      </c>
      <c r="M2929" s="19" t="n">
        <v>0.417471490039207</v>
      </c>
      <c r="N2929" s="19" t="n">
        <v>0.638388537628768</v>
      </c>
      <c r="O2929" s="19" t="n">
        <v>0.884336572843452</v>
      </c>
      <c r="P2929" s="19" t="n">
        <v>0.918407412136764</v>
      </c>
      <c r="Q2929" s="17" t="s">
        <v>29</v>
      </c>
      <c r="R2929" s="5" t="str">
        <f aca="false">IF(OR(Q2929="Steel plate",Q2929="Concrete jacket"),"Steel plate or jacket",Q2929)</f>
        <v>Monitor</v>
      </c>
      <c r="S2929" s="5" t="str">
        <f aca="false">IF(O2929&lt;='Tree rules'!$C$4,IF(N2929&lt;='Tree rules'!$C$5,IF(P2929&lt;='Tree rules'!$C$7,"Monitor","Polymer laminate"),IF(P2929&lt;='Tree rules'!$C$8,"Seal cracks","Polymer laminate")),IF(O2929&lt;='Tree rules'!$C$6,IF(P2929&lt;='Tree rules'!$C$9,"Polymer laminate","Steel plate or jacket"),IF(L2929&lt;='Tree rules'!$C$10,"Steel plate or jacket","Polymer laminate")))</f>
        <v>Monitor</v>
      </c>
      <c r="T2929" s="5" t="str">
        <f aca="false">IF(S2929=R2929,"Yes","No")</f>
        <v>Yes</v>
      </c>
    </row>
    <row r="2930" customFormat="false" ht="15" hidden="false" customHeight="false" outlineLevel="0" collapsed="false">
      <c r="A2930" s="15" t="n">
        <v>9785</v>
      </c>
      <c r="B2930" s="16" t="n">
        <v>3.00959870541638</v>
      </c>
      <c r="C2930" s="15" t="n">
        <v>300</v>
      </c>
      <c r="D2930" s="15" t="n">
        <v>300</v>
      </c>
      <c r="E2930" s="15" t="n">
        <v>30</v>
      </c>
      <c r="F2930" s="16" t="n">
        <v>0.791582400904515</v>
      </c>
      <c r="G2930" s="17" t="s">
        <v>101</v>
      </c>
      <c r="H2930" s="18" t="n">
        <v>0.3</v>
      </c>
      <c r="I2930" s="18" t="n">
        <v>2</v>
      </c>
      <c r="J2930" s="19" t="n">
        <v>0.851576940934535</v>
      </c>
      <c r="K2930" s="19" t="n">
        <v>0.647857264098395</v>
      </c>
      <c r="L2930" s="16" t="n">
        <v>11.8488138008519</v>
      </c>
      <c r="M2930" s="19" t="n">
        <v>0.675977187140026</v>
      </c>
      <c r="N2930" s="19" t="n">
        <v>0.965716175146058</v>
      </c>
      <c r="O2930" s="19" t="n">
        <v>1.15145357474594</v>
      </c>
      <c r="P2930" s="19" t="n">
        <v>0.507643795163278</v>
      </c>
      <c r="Q2930" s="17" t="s">
        <v>31</v>
      </c>
      <c r="R2930" s="5" t="str">
        <f aca="false">IF(OR(Q2930="Steel plate",Q2930="Concrete jacket"),"Steel plate or jacket",Q2930)</f>
        <v>Polymer laminate</v>
      </c>
      <c r="S2930" s="5" t="str">
        <f aca="false">IF(O2930&lt;='Tree rules'!$C$4,IF(N2930&lt;='Tree rules'!$C$5,IF(P2930&lt;='Tree rules'!$C$7,"Monitor","Polymer laminate"),IF(P2930&lt;='Tree rules'!$C$8,"Seal cracks","Polymer laminate")),IF(O2930&lt;='Tree rules'!$C$6,IF(P2930&lt;='Tree rules'!$C$9,"Polymer laminate","Steel plate or jacket"),IF(L2930&lt;='Tree rules'!$C$10,"Steel plate or jacket","Polymer laminate")))</f>
        <v>Polymer laminate</v>
      </c>
      <c r="T2930" s="5" t="str">
        <f aca="false">IF(S2930=R2930,"Yes","No")</f>
        <v>Yes</v>
      </c>
    </row>
    <row r="2931" customFormat="false" ht="15" hidden="false" customHeight="false" outlineLevel="0" collapsed="false">
      <c r="A2931" s="15" t="n">
        <v>9788</v>
      </c>
      <c r="B2931" s="16" t="n">
        <v>3.03593438852398</v>
      </c>
      <c r="C2931" s="15" t="n">
        <v>230</v>
      </c>
      <c r="D2931" s="15" t="n">
        <v>300</v>
      </c>
      <c r="E2931" s="15" t="n">
        <v>25</v>
      </c>
      <c r="F2931" s="16" t="n">
        <v>0.768324290280112</v>
      </c>
      <c r="G2931" s="17" t="s">
        <v>101</v>
      </c>
      <c r="H2931" s="18" t="n">
        <v>0.3</v>
      </c>
      <c r="I2931" s="18" t="n">
        <v>1</v>
      </c>
      <c r="J2931" s="19" t="n">
        <v>0.877145804001432</v>
      </c>
      <c r="K2931" s="19" t="n">
        <v>0.434331284511835</v>
      </c>
      <c r="L2931" s="16" t="n">
        <v>11.8591187051718</v>
      </c>
      <c r="M2931" s="19" t="n">
        <v>0.589560586808209</v>
      </c>
      <c r="N2931" s="19" t="n">
        <v>0.590962276561692</v>
      </c>
      <c r="O2931" s="19" t="n">
        <v>0.877145804001432</v>
      </c>
      <c r="P2931" s="19" t="n">
        <v>0.451499007803424</v>
      </c>
      <c r="Q2931" s="17" t="s">
        <v>29</v>
      </c>
      <c r="R2931" s="5" t="str">
        <f aca="false">IF(OR(Q2931="Steel plate",Q2931="Concrete jacket"),"Steel plate or jacket",Q2931)</f>
        <v>Monitor</v>
      </c>
      <c r="S2931" s="5" t="str">
        <f aca="false">IF(O2931&lt;='Tree rules'!$C$4,IF(N2931&lt;='Tree rules'!$C$5,IF(P2931&lt;='Tree rules'!$C$7,"Monitor","Polymer laminate"),IF(P2931&lt;='Tree rules'!$C$8,"Seal cracks","Polymer laminate")),IF(O2931&lt;='Tree rules'!$C$6,IF(P2931&lt;='Tree rules'!$C$9,"Polymer laminate","Steel plate or jacket"),IF(L2931&lt;='Tree rules'!$C$10,"Steel plate or jacket","Polymer laminate")))</f>
        <v>Monitor</v>
      </c>
      <c r="T2931" s="5" t="str">
        <f aca="false">IF(S2931=R2931,"Yes","No")</f>
        <v>Yes</v>
      </c>
    </row>
    <row r="2932" customFormat="false" ht="15" hidden="false" customHeight="false" outlineLevel="0" collapsed="false">
      <c r="A2932" s="15" t="n">
        <v>9789</v>
      </c>
      <c r="B2932" s="16" t="n">
        <v>6.91012092167289</v>
      </c>
      <c r="C2932" s="15" t="n">
        <v>300</v>
      </c>
      <c r="D2932" s="15" t="n">
        <v>650</v>
      </c>
      <c r="E2932" s="15" t="n">
        <v>20</v>
      </c>
      <c r="F2932" s="16" t="n">
        <v>0.695812326376477</v>
      </c>
      <c r="G2932" s="17" t="s">
        <v>101</v>
      </c>
      <c r="H2932" s="18" t="n">
        <v>0.3</v>
      </c>
      <c r="I2932" s="18" t="n">
        <v>2</v>
      </c>
      <c r="J2932" s="19" t="n">
        <v>0.9206480739653</v>
      </c>
      <c r="K2932" s="19" t="n">
        <v>0.438179659589368</v>
      </c>
      <c r="L2932" s="16" t="n">
        <v>11.4786061821809</v>
      </c>
      <c r="M2932" s="19" t="n">
        <v>0.529332253863989</v>
      </c>
      <c r="N2932" s="19" t="n">
        <v>0.996948180075914</v>
      </c>
      <c r="O2932" s="19" t="n">
        <v>1.43788688827888</v>
      </c>
      <c r="P2932" s="19" t="n">
        <v>0.82601862476118</v>
      </c>
      <c r="Q2932" s="17" t="s">
        <v>104</v>
      </c>
      <c r="R2932" s="5" t="str">
        <f aca="false">IF(OR(Q2932="Steel plate",Q2932="Concrete jacket"),"Steel plate or jacket",Q2932)</f>
        <v>Steel plate or jacket</v>
      </c>
      <c r="S2932" s="5" t="str">
        <f aca="false">IF(O2932&lt;='Tree rules'!$C$4,IF(N2932&lt;='Tree rules'!$C$5,IF(P2932&lt;='Tree rules'!$C$7,"Monitor","Polymer laminate"),IF(P2932&lt;='Tree rules'!$C$8,"Seal cracks","Polymer laminate")),IF(O2932&lt;='Tree rules'!$C$6,IF(P2932&lt;='Tree rules'!$C$9,"Polymer laminate","Steel plate or jacket"),IF(L2932&lt;='Tree rules'!$C$10,"Steel plate or jacket","Polymer laminate")))</f>
        <v>Steel plate or jacket</v>
      </c>
      <c r="T2932" s="5" t="str">
        <f aca="false">IF(S2932=R2932,"Yes","No")</f>
        <v>Yes</v>
      </c>
    </row>
    <row r="2933" customFormat="false" ht="15" hidden="false" customHeight="false" outlineLevel="0" collapsed="false">
      <c r="A2933" s="15" t="n">
        <v>9791</v>
      </c>
      <c r="B2933" s="16" t="n">
        <v>3.76550761274946</v>
      </c>
      <c r="C2933" s="15" t="n">
        <v>230</v>
      </c>
      <c r="D2933" s="15" t="n">
        <v>325</v>
      </c>
      <c r="E2933" s="15" t="n">
        <v>25</v>
      </c>
      <c r="F2933" s="16" t="n">
        <v>0.626653981080713</v>
      </c>
      <c r="G2933" s="17" t="s">
        <v>101</v>
      </c>
      <c r="H2933" s="18" t="n">
        <v>0.3</v>
      </c>
      <c r="I2933" s="18" t="n">
        <v>1.5</v>
      </c>
      <c r="J2933" s="19" t="n">
        <v>0.954507934589424</v>
      </c>
      <c r="K2933" s="19" t="n">
        <v>0.471208515291087</v>
      </c>
      <c r="L2933" s="16" t="n">
        <v>13.4964430564497</v>
      </c>
      <c r="M2933" s="19" t="n">
        <v>0.664212759747626</v>
      </c>
      <c r="N2933" s="19" t="n">
        <v>1.11454496410768</v>
      </c>
      <c r="O2933" s="19" t="n">
        <v>1.20687576853841</v>
      </c>
      <c r="P2933" s="19" t="n">
        <v>0.500610027660937</v>
      </c>
      <c r="Q2933" s="17" t="s">
        <v>31</v>
      </c>
      <c r="R2933" s="5" t="str">
        <f aca="false">IF(OR(Q2933="Steel plate",Q2933="Concrete jacket"),"Steel plate or jacket",Q2933)</f>
        <v>Polymer laminate</v>
      </c>
      <c r="S2933" s="5" t="str">
        <f aca="false">IF(O2933&lt;='Tree rules'!$C$4,IF(N2933&lt;='Tree rules'!$C$5,IF(P2933&lt;='Tree rules'!$C$7,"Monitor","Polymer laminate"),IF(P2933&lt;='Tree rules'!$C$8,"Seal cracks","Polymer laminate")),IF(O2933&lt;='Tree rules'!$C$6,IF(P2933&lt;='Tree rules'!$C$9,"Polymer laminate","Steel plate or jacket"),IF(L2933&lt;='Tree rules'!$C$10,"Steel plate or jacket","Polymer laminate")))</f>
        <v>Polymer laminate</v>
      </c>
      <c r="T2933" s="5" t="str">
        <f aca="false">IF(S2933=R2933,"Yes","No")</f>
        <v>Yes</v>
      </c>
    </row>
    <row r="2934" customFormat="false" ht="15" hidden="false" customHeight="false" outlineLevel="0" collapsed="false">
      <c r="A2934" s="15" t="n">
        <v>9797</v>
      </c>
      <c r="B2934" s="16" t="n">
        <v>4.71313115866074</v>
      </c>
      <c r="C2934" s="15" t="n">
        <v>300</v>
      </c>
      <c r="D2934" s="15" t="n">
        <v>400</v>
      </c>
      <c r="E2934" s="15" t="n">
        <v>30</v>
      </c>
      <c r="F2934" s="16" t="n">
        <v>0.567971553191375</v>
      </c>
      <c r="G2934" s="17" t="s">
        <v>101</v>
      </c>
      <c r="H2934" s="18" t="n">
        <v>0.3</v>
      </c>
      <c r="I2934" s="18" t="n">
        <v>1</v>
      </c>
      <c r="J2934" s="19" t="n">
        <v>0.997564708722679</v>
      </c>
      <c r="K2934" s="19" t="n">
        <v>0.646472556535649</v>
      </c>
      <c r="L2934" s="16" t="n">
        <v>13.3139298267253</v>
      </c>
      <c r="M2934" s="19" t="n">
        <v>0.235542113934871</v>
      </c>
      <c r="N2934" s="19" t="n">
        <v>0.898427893302349</v>
      </c>
      <c r="O2934" s="19" t="n">
        <v>0.997564708722679</v>
      </c>
      <c r="P2934" s="19" t="n">
        <v>1.31927521722836</v>
      </c>
      <c r="Q2934" s="17" t="s">
        <v>31</v>
      </c>
      <c r="R2934" s="5" t="str">
        <f aca="false">IF(OR(Q2934="Steel plate",Q2934="Concrete jacket"),"Steel plate or jacket",Q2934)</f>
        <v>Polymer laminate</v>
      </c>
      <c r="S2934" s="5" t="str">
        <f aca="false">IF(O2934&lt;='Tree rules'!$C$4,IF(N2934&lt;='Tree rules'!$C$5,IF(P2934&lt;='Tree rules'!$C$7,"Monitor","Polymer laminate"),IF(P2934&lt;='Tree rules'!$C$8,"Seal cracks","Polymer laminate")),IF(O2934&lt;='Tree rules'!$C$6,IF(P2934&lt;='Tree rules'!$C$9,"Polymer laminate","Steel plate or jacket"),IF(L2934&lt;='Tree rules'!$C$10,"Steel plate or jacket","Polymer laminate")))</f>
        <v>Polymer laminate</v>
      </c>
      <c r="T2934" s="5" t="str">
        <f aca="false">IF(S2934=R2934,"Yes","No")</f>
        <v>Yes</v>
      </c>
    </row>
    <row r="2935" customFormat="false" ht="15" hidden="false" customHeight="false" outlineLevel="0" collapsed="false">
      <c r="A2935" s="15" t="n">
        <v>9803</v>
      </c>
      <c r="B2935" s="16" t="n">
        <v>4.71024185231265</v>
      </c>
      <c r="C2935" s="15" t="n">
        <v>230</v>
      </c>
      <c r="D2935" s="15" t="n">
        <v>475</v>
      </c>
      <c r="E2935" s="15" t="n">
        <v>25</v>
      </c>
      <c r="F2935" s="16" t="n">
        <v>0.815088394972116</v>
      </c>
      <c r="G2935" s="17" t="s">
        <v>103</v>
      </c>
      <c r="H2935" s="18" t="n">
        <v>0.2</v>
      </c>
      <c r="I2935" s="18" t="n">
        <v>2</v>
      </c>
      <c r="J2935" s="19" t="n">
        <v>0.883588753321851</v>
      </c>
      <c r="K2935" s="19" t="n">
        <v>0.468091650275479</v>
      </c>
      <c r="L2935" s="16" t="n">
        <v>10.9795847373255</v>
      </c>
      <c r="M2935" s="19" t="n">
        <v>0.912703564004712</v>
      </c>
      <c r="N2935" s="19" t="n">
        <v>1.27576254455304</v>
      </c>
      <c r="O2935" s="19" t="n">
        <v>1.35357698893642</v>
      </c>
      <c r="P2935" s="19" t="n">
        <v>0.461609436851204</v>
      </c>
      <c r="Q2935" s="17" t="s">
        <v>31</v>
      </c>
      <c r="R2935" s="5" t="str">
        <f aca="false">IF(OR(Q2935="Steel plate",Q2935="Concrete jacket"),"Steel plate or jacket",Q2935)</f>
        <v>Polymer laminate</v>
      </c>
      <c r="S2935" s="5" t="str">
        <f aca="false">IF(O2935&lt;='Tree rules'!$C$4,IF(N2935&lt;='Tree rules'!$C$5,IF(P2935&lt;='Tree rules'!$C$7,"Monitor","Polymer laminate"),IF(P2935&lt;='Tree rules'!$C$8,"Seal cracks","Polymer laminate")),IF(O2935&lt;='Tree rules'!$C$6,IF(P2935&lt;='Tree rules'!$C$9,"Polymer laminate","Steel plate or jacket"),IF(L2935&lt;='Tree rules'!$C$10,"Steel plate or jacket","Polymer laminate")))</f>
        <v>Steel plate or jacket</v>
      </c>
      <c r="T2935" s="5" t="str">
        <f aca="false">IF(S2935=R2935,"Yes","No")</f>
        <v>No</v>
      </c>
    </row>
    <row r="2936" customFormat="false" ht="15" hidden="false" customHeight="false" outlineLevel="0" collapsed="false">
      <c r="A2936" s="15" t="n">
        <v>9807</v>
      </c>
      <c r="B2936" s="16" t="n">
        <v>6.21378102783274</v>
      </c>
      <c r="C2936" s="15" t="n">
        <v>230</v>
      </c>
      <c r="D2936" s="15" t="n">
        <v>550</v>
      </c>
      <c r="E2936" s="15" t="n">
        <v>25</v>
      </c>
      <c r="F2936" s="16" t="n">
        <v>0.693795479053647</v>
      </c>
      <c r="G2936" s="17" t="s">
        <v>103</v>
      </c>
      <c r="H2936" s="18" t="n">
        <v>0.2</v>
      </c>
      <c r="I2936" s="18" t="n">
        <v>1</v>
      </c>
      <c r="J2936" s="19" t="n">
        <v>0.920686410105681</v>
      </c>
      <c r="K2936" s="19" t="n">
        <v>0.491129238688678</v>
      </c>
      <c r="L2936" s="16" t="n">
        <v>12.3289306107792</v>
      </c>
      <c r="M2936" s="19" t="n">
        <v>0.947858122628441</v>
      </c>
      <c r="N2936" s="19" t="n">
        <v>0.802949746136245</v>
      </c>
      <c r="O2936" s="19" t="n">
        <v>0.920686410105681</v>
      </c>
      <c r="P2936" s="19" t="n">
        <v>0.384596290200873</v>
      </c>
      <c r="Q2936" s="17" t="s">
        <v>29</v>
      </c>
      <c r="R2936" s="5" t="str">
        <f aca="false">IF(OR(Q2936="Steel plate",Q2936="Concrete jacket"),"Steel plate or jacket",Q2936)</f>
        <v>Monitor</v>
      </c>
      <c r="S2936" s="5" t="str">
        <f aca="false">IF(O2936&lt;='Tree rules'!$C$4,IF(N2936&lt;='Tree rules'!$C$5,IF(P2936&lt;='Tree rules'!$C$7,"Monitor","Polymer laminate"),IF(P2936&lt;='Tree rules'!$C$8,"Seal cracks","Polymer laminate")),IF(O2936&lt;='Tree rules'!$C$6,IF(P2936&lt;='Tree rules'!$C$9,"Polymer laminate","Steel plate or jacket"),IF(L2936&lt;='Tree rules'!$C$10,"Steel plate or jacket","Polymer laminate")))</f>
        <v>Monitor</v>
      </c>
      <c r="T2936" s="5" t="str">
        <f aca="false">IF(S2936=R2936,"Yes","No")</f>
        <v>Yes</v>
      </c>
    </row>
    <row r="2937" customFormat="false" ht="15" hidden="false" customHeight="false" outlineLevel="0" collapsed="false">
      <c r="A2937" s="15" t="n">
        <v>9808</v>
      </c>
      <c r="B2937" s="16" t="n">
        <v>3.50799471547923</v>
      </c>
      <c r="C2937" s="15" t="n">
        <v>230</v>
      </c>
      <c r="D2937" s="15" t="n">
        <v>300</v>
      </c>
      <c r="E2937" s="15" t="n">
        <v>30</v>
      </c>
      <c r="F2937" s="16" t="n">
        <v>0.688332522525665</v>
      </c>
      <c r="G2937" s="17" t="s">
        <v>101</v>
      </c>
      <c r="H2937" s="18" t="n">
        <v>0.3</v>
      </c>
      <c r="I2937" s="18" t="n">
        <v>2</v>
      </c>
      <c r="J2937" s="19" t="n">
        <v>0.962542359847084</v>
      </c>
      <c r="K2937" s="19" t="n">
        <v>0.590770127570602</v>
      </c>
      <c r="L2937" s="16" t="n">
        <v>13.8110028168474</v>
      </c>
      <c r="M2937" s="19" t="n">
        <v>0.809006932720589</v>
      </c>
      <c r="N2937" s="19" t="n">
        <v>1.24599043225409</v>
      </c>
      <c r="O2937" s="19" t="n">
        <v>1.3564434469752</v>
      </c>
      <c r="P2937" s="19" t="n">
        <v>0.484000538989134</v>
      </c>
      <c r="Q2937" s="17" t="s">
        <v>31</v>
      </c>
      <c r="R2937" s="5" t="str">
        <f aca="false">IF(OR(Q2937="Steel plate",Q2937="Concrete jacket"),"Steel plate or jacket",Q2937)</f>
        <v>Polymer laminate</v>
      </c>
      <c r="S2937" s="5" t="str">
        <f aca="false">IF(O2937&lt;='Tree rules'!$C$4,IF(N2937&lt;='Tree rules'!$C$5,IF(P2937&lt;='Tree rules'!$C$7,"Monitor","Polymer laminate"),IF(P2937&lt;='Tree rules'!$C$8,"Seal cracks","Polymer laminate")),IF(O2937&lt;='Tree rules'!$C$6,IF(P2937&lt;='Tree rules'!$C$9,"Polymer laminate","Steel plate or jacket"),IF(L2937&lt;='Tree rules'!$C$10,"Steel plate or jacket","Polymer laminate")))</f>
        <v>Polymer laminate</v>
      </c>
      <c r="T2937" s="5" t="str">
        <f aca="false">IF(S2937=R2937,"Yes","No")</f>
        <v>Yes</v>
      </c>
    </row>
    <row r="2938" customFormat="false" ht="15" hidden="false" customHeight="false" outlineLevel="0" collapsed="false">
      <c r="A2938" s="15" t="n">
        <v>9809</v>
      </c>
      <c r="B2938" s="16" t="n">
        <v>6.50082249276213</v>
      </c>
      <c r="C2938" s="15" t="n">
        <v>300</v>
      </c>
      <c r="D2938" s="15" t="n">
        <v>600</v>
      </c>
      <c r="E2938" s="15" t="n">
        <v>25</v>
      </c>
      <c r="F2938" s="16" t="n">
        <v>0.948548506518657</v>
      </c>
      <c r="G2938" s="17" t="s">
        <v>101</v>
      </c>
      <c r="H2938" s="18" t="n">
        <v>0.3</v>
      </c>
      <c r="I2938" s="18" t="n">
        <v>1.5</v>
      </c>
      <c r="J2938" s="19" t="n">
        <v>0.863851846980452</v>
      </c>
      <c r="K2938" s="19" t="n">
        <v>0.446915590847864</v>
      </c>
      <c r="L2938" s="16" t="n">
        <v>11.7768523419604</v>
      </c>
      <c r="M2938" s="19" t="n">
        <v>0.693442976274976</v>
      </c>
      <c r="N2938" s="19" t="n">
        <v>0.69125259671335</v>
      </c>
      <c r="O2938" s="19" t="n">
        <v>1.10274334117153</v>
      </c>
      <c r="P2938" s="19" t="n">
        <v>0.640941364767886</v>
      </c>
      <c r="Q2938" s="17" t="s">
        <v>31</v>
      </c>
      <c r="R2938" s="5" t="str">
        <f aca="false">IF(OR(Q2938="Steel plate",Q2938="Concrete jacket"),"Steel plate or jacket",Q2938)</f>
        <v>Polymer laminate</v>
      </c>
      <c r="S2938" s="5" t="str">
        <f aca="false">IF(O2938&lt;='Tree rules'!$C$4,IF(N2938&lt;='Tree rules'!$C$5,IF(P2938&lt;='Tree rules'!$C$7,"Monitor","Polymer laminate"),IF(P2938&lt;='Tree rules'!$C$8,"Seal cracks","Polymer laminate")),IF(O2938&lt;='Tree rules'!$C$6,IF(P2938&lt;='Tree rules'!$C$9,"Polymer laminate","Steel plate or jacket"),IF(L2938&lt;='Tree rules'!$C$10,"Steel plate or jacket","Polymer laminate")))</f>
        <v>Polymer laminate</v>
      </c>
      <c r="T2938" s="5" t="str">
        <f aca="false">IF(S2938=R2938,"Yes","No")</f>
        <v>Yes</v>
      </c>
    </row>
    <row r="2939" customFormat="false" ht="15" hidden="false" customHeight="false" outlineLevel="0" collapsed="false">
      <c r="A2939" s="15" t="n">
        <v>9810</v>
      </c>
      <c r="B2939" s="16" t="n">
        <v>7.7571925162168</v>
      </c>
      <c r="C2939" s="15" t="n">
        <v>230</v>
      </c>
      <c r="D2939" s="15" t="n">
        <v>625</v>
      </c>
      <c r="E2939" s="15" t="n">
        <v>25</v>
      </c>
      <c r="F2939" s="16" t="n">
        <v>0.603925598347216</v>
      </c>
      <c r="G2939" s="17" t="s">
        <v>103</v>
      </c>
      <c r="H2939" s="18" t="n">
        <v>0.2</v>
      </c>
      <c r="I2939" s="18" t="n">
        <v>1.5</v>
      </c>
      <c r="J2939" s="19" t="n">
        <v>0.853691287411584</v>
      </c>
      <c r="K2939" s="19" t="n">
        <v>0.529653950096772</v>
      </c>
      <c r="L2939" s="16" t="n">
        <v>13.397569112637</v>
      </c>
      <c r="M2939" s="19" t="n">
        <v>0.291619007131251</v>
      </c>
      <c r="N2939" s="19" t="n">
        <v>1.06677999555658</v>
      </c>
      <c r="O2939" s="19" t="n">
        <v>1.054456449847</v>
      </c>
      <c r="P2939" s="19" t="n">
        <v>1.22429126941246</v>
      </c>
      <c r="Q2939" s="17" t="s">
        <v>104</v>
      </c>
      <c r="R2939" s="5" t="str">
        <f aca="false">IF(OR(Q2939="Steel plate",Q2939="Concrete jacket"),"Steel plate or jacket",Q2939)</f>
        <v>Steel plate or jacket</v>
      </c>
      <c r="S2939" s="5" t="str">
        <f aca="false">IF(O2939&lt;='Tree rules'!$C$4,IF(N2939&lt;='Tree rules'!$C$5,IF(P2939&lt;='Tree rules'!$C$7,"Monitor","Polymer laminate"),IF(P2939&lt;='Tree rules'!$C$8,"Seal cracks","Polymer laminate")),IF(O2939&lt;='Tree rules'!$C$6,IF(P2939&lt;='Tree rules'!$C$9,"Polymer laminate","Steel plate or jacket"),IF(L2939&lt;='Tree rules'!$C$10,"Steel plate or jacket","Polymer laminate")))</f>
        <v>Steel plate or jacket</v>
      </c>
      <c r="T2939" s="5" t="str">
        <f aca="false">IF(S2939=R2939,"Yes","No")</f>
        <v>Yes</v>
      </c>
    </row>
    <row r="2940" customFormat="false" ht="15" hidden="false" customHeight="false" outlineLevel="0" collapsed="false">
      <c r="A2940" s="15" t="n">
        <v>9811</v>
      </c>
      <c r="B2940" s="16" t="n">
        <v>4.17778959727845</v>
      </c>
      <c r="C2940" s="15" t="n">
        <v>300</v>
      </c>
      <c r="D2940" s="15" t="n">
        <v>375</v>
      </c>
      <c r="E2940" s="15" t="n">
        <v>20</v>
      </c>
      <c r="F2940" s="16" t="n">
        <v>0.569472988566126</v>
      </c>
      <c r="G2940" s="17" t="s">
        <v>101</v>
      </c>
      <c r="H2940" s="18" t="n">
        <v>0.3</v>
      </c>
      <c r="I2940" s="18" t="n">
        <v>1</v>
      </c>
      <c r="J2940" s="19" t="n">
        <v>0.905551474377828</v>
      </c>
      <c r="K2940" s="19" t="n">
        <v>0.5773547144305</v>
      </c>
      <c r="L2940" s="16" t="n">
        <v>12.6217208376993</v>
      </c>
      <c r="M2940" s="19" t="n">
        <v>0.843129629187937</v>
      </c>
      <c r="N2940" s="19" t="n">
        <v>0.544922497698217</v>
      </c>
      <c r="O2940" s="19" t="n">
        <v>0.905551474377828</v>
      </c>
      <c r="P2940" s="19" t="n">
        <v>0.37762454349784</v>
      </c>
      <c r="Q2940" s="17" t="s">
        <v>29</v>
      </c>
      <c r="R2940" s="5" t="str">
        <f aca="false">IF(OR(Q2940="Steel plate",Q2940="Concrete jacket"),"Steel plate or jacket",Q2940)</f>
        <v>Monitor</v>
      </c>
      <c r="S2940" s="5" t="str">
        <f aca="false">IF(O2940&lt;='Tree rules'!$C$4,IF(N2940&lt;='Tree rules'!$C$5,IF(P2940&lt;='Tree rules'!$C$7,"Monitor","Polymer laminate"),IF(P2940&lt;='Tree rules'!$C$8,"Seal cracks","Polymer laminate")),IF(O2940&lt;='Tree rules'!$C$6,IF(P2940&lt;='Tree rules'!$C$9,"Polymer laminate","Steel plate or jacket"),IF(L2940&lt;='Tree rules'!$C$10,"Steel plate or jacket","Polymer laminate")))</f>
        <v>Monitor</v>
      </c>
      <c r="T2940" s="5" t="str">
        <f aca="false">IF(S2940=R2940,"Yes","No")</f>
        <v>Yes</v>
      </c>
    </row>
    <row r="2941" customFormat="false" ht="15" hidden="false" customHeight="false" outlineLevel="0" collapsed="false">
      <c r="A2941" s="15" t="n">
        <v>9820</v>
      </c>
      <c r="B2941" s="16" t="n">
        <v>6.18093279593086</v>
      </c>
      <c r="C2941" s="15" t="n">
        <v>230</v>
      </c>
      <c r="D2941" s="15" t="n">
        <v>575</v>
      </c>
      <c r="E2941" s="15" t="n">
        <v>25</v>
      </c>
      <c r="F2941" s="16" t="n">
        <v>0.661007412935799</v>
      </c>
      <c r="G2941" s="17" t="s">
        <v>101</v>
      </c>
      <c r="H2941" s="18" t="n">
        <v>0.3</v>
      </c>
      <c r="I2941" s="18" t="n">
        <v>2</v>
      </c>
      <c r="J2941" s="19" t="n">
        <v>0.878896023914352</v>
      </c>
      <c r="K2941" s="19" t="n">
        <v>0.469246010071132</v>
      </c>
      <c r="L2941" s="16" t="n">
        <v>11.6841829790754</v>
      </c>
      <c r="M2941" s="19" t="n">
        <v>0.556306510751591</v>
      </c>
      <c r="N2941" s="19" t="n">
        <v>0.874600215125589</v>
      </c>
      <c r="O2941" s="19" t="n">
        <v>1.34537359533951</v>
      </c>
      <c r="P2941" s="19" t="n">
        <v>0.685856036499805</v>
      </c>
      <c r="Q2941" s="17" t="s">
        <v>31</v>
      </c>
      <c r="R2941" s="5" t="str">
        <f aca="false">IF(OR(Q2941="Steel plate",Q2941="Concrete jacket"),"Steel plate or jacket",Q2941)</f>
        <v>Polymer laminate</v>
      </c>
      <c r="S2941" s="5" t="str">
        <f aca="false">IF(O2941&lt;='Tree rules'!$C$4,IF(N2941&lt;='Tree rules'!$C$5,IF(P2941&lt;='Tree rules'!$C$7,"Monitor","Polymer laminate"),IF(P2941&lt;='Tree rules'!$C$8,"Seal cracks","Polymer laminate")),IF(O2941&lt;='Tree rules'!$C$6,IF(P2941&lt;='Tree rules'!$C$9,"Polymer laminate","Steel plate or jacket"),IF(L2941&lt;='Tree rules'!$C$10,"Steel plate or jacket","Polymer laminate")))</f>
        <v>Steel plate or jacket</v>
      </c>
      <c r="T2941" s="5" t="str">
        <f aca="false">IF(S2941=R2941,"Yes","No")</f>
        <v>No</v>
      </c>
    </row>
    <row r="2942" customFormat="false" ht="15" hidden="false" customHeight="false" outlineLevel="0" collapsed="false">
      <c r="A2942" s="15" t="n">
        <v>9827</v>
      </c>
      <c r="B2942" s="16" t="n">
        <v>4.22053458108234</v>
      </c>
      <c r="C2942" s="15" t="n">
        <v>230</v>
      </c>
      <c r="D2942" s="15" t="n">
        <v>400</v>
      </c>
      <c r="E2942" s="15" t="n">
        <v>30</v>
      </c>
      <c r="F2942" s="16" t="n">
        <v>0.98777661424587</v>
      </c>
      <c r="G2942" s="17" t="s">
        <v>101</v>
      </c>
      <c r="H2942" s="18" t="n">
        <v>0.3</v>
      </c>
      <c r="I2942" s="18" t="n">
        <v>1</v>
      </c>
      <c r="J2942" s="19" t="n">
        <v>0.882150232936107</v>
      </c>
      <c r="K2942" s="19" t="n">
        <v>0.409895595334175</v>
      </c>
      <c r="L2942" s="16" t="n">
        <v>11.9224140708541</v>
      </c>
      <c r="M2942" s="19" t="n">
        <v>0.931133759841429</v>
      </c>
      <c r="N2942" s="19" t="n">
        <v>0.552001310998867</v>
      </c>
      <c r="O2942" s="19" t="n">
        <v>0.882150232936107</v>
      </c>
      <c r="P2942" s="19" t="n">
        <v>0.387459842490491</v>
      </c>
      <c r="Q2942" s="17" t="s">
        <v>29</v>
      </c>
      <c r="R2942" s="5" t="str">
        <f aca="false">IF(OR(Q2942="Steel plate",Q2942="Concrete jacket"),"Steel plate or jacket",Q2942)</f>
        <v>Monitor</v>
      </c>
      <c r="S2942" s="5" t="str">
        <f aca="false">IF(O2942&lt;='Tree rules'!$C$4,IF(N2942&lt;='Tree rules'!$C$5,IF(P2942&lt;='Tree rules'!$C$7,"Monitor","Polymer laminate"),IF(P2942&lt;='Tree rules'!$C$8,"Seal cracks","Polymer laminate")),IF(O2942&lt;='Tree rules'!$C$6,IF(P2942&lt;='Tree rules'!$C$9,"Polymer laminate","Steel plate or jacket"),IF(L2942&lt;='Tree rules'!$C$10,"Steel plate or jacket","Polymer laminate")))</f>
        <v>Monitor</v>
      </c>
      <c r="T2942" s="5" t="str">
        <f aca="false">IF(S2942=R2942,"Yes","No")</f>
        <v>Yes</v>
      </c>
    </row>
    <row r="2943" customFormat="false" ht="15" hidden="false" customHeight="false" outlineLevel="0" collapsed="false">
      <c r="A2943" s="15" t="n">
        <v>9828</v>
      </c>
      <c r="B2943" s="16" t="n">
        <v>3.48591647458306</v>
      </c>
      <c r="C2943" s="15" t="n">
        <v>230</v>
      </c>
      <c r="D2943" s="15" t="n">
        <v>300</v>
      </c>
      <c r="E2943" s="15" t="n">
        <v>30</v>
      </c>
      <c r="F2943" s="16" t="n">
        <v>0.768324290280112</v>
      </c>
      <c r="G2943" s="17" t="s">
        <v>103</v>
      </c>
      <c r="H2943" s="18" t="n">
        <v>0.2</v>
      </c>
      <c r="I2943" s="18" t="n">
        <v>1</v>
      </c>
      <c r="J2943" s="19" t="n">
        <v>0.862177789974229</v>
      </c>
      <c r="K2943" s="19" t="n">
        <v>0.470337966370978</v>
      </c>
      <c r="L2943" s="16" t="n">
        <v>13.6168612288401</v>
      </c>
      <c r="M2943" s="19" t="n">
        <v>0.738200324703236</v>
      </c>
      <c r="N2943" s="19" t="n">
        <v>0.845669802152982</v>
      </c>
      <c r="O2943" s="19" t="n">
        <v>0.862177789974229</v>
      </c>
      <c r="P2943" s="19" t="n">
        <v>0.404245549291223</v>
      </c>
      <c r="Q2943" s="17" t="s">
        <v>29</v>
      </c>
      <c r="R2943" s="5" t="str">
        <f aca="false">IF(OR(Q2943="Steel plate",Q2943="Concrete jacket"),"Steel plate or jacket",Q2943)</f>
        <v>Monitor</v>
      </c>
      <c r="S2943" s="5" t="str">
        <f aca="false">IF(O2943&lt;='Tree rules'!$C$4,IF(N2943&lt;='Tree rules'!$C$5,IF(P2943&lt;='Tree rules'!$C$7,"Monitor","Polymer laminate"),IF(P2943&lt;='Tree rules'!$C$8,"Seal cracks","Polymer laminate")),IF(O2943&lt;='Tree rules'!$C$6,IF(P2943&lt;='Tree rules'!$C$9,"Polymer laminate","Steel plate or jacket"),IF(L2943&lt;='Tree rules'!$C$10,"Steel plate or jacket","Polymer laminate")))</f>
        <v>Monitor</v>
      </c>
      <c r="T2943" s="5" t="str">
        <f aca="false">IF(S2943=R2943,"Yes","No")</f>
        <v>Yes</v>
      </c>
    </row>
    <row r="2944" customFormat="false" ht="15" hidden="false" customHeight="false" outlineLevel="0" collapsed="false">
      <c r="A2944" s="15" t="n">
        <v>9838</v>
      </c>
      <c r="B2944" s="16" t="n">
        <v>4.62341469940922</v>
      </c>
      <c r="C2944" s="15" t="n">
        <v>230</v>
      </c>
      <c r="D2944" s="15" t="n">
        <v>450</v>
      </c>
      <c r="E2944" s="15" t="n">
        <v>30</v>
      </c>
      <c r="F2944" s="16" t="n">
        <v>0.865527033274846</v>
      </c>
      <c r="G2944" s="17" t="s">
        <v>103</v>
      </c>
      <c r="H2944" s="18" t="n">
        <v>0.2</v>
      </c>
      <c r="I2944" s="18" t="n">
        <v>1</v>
      </c>
      <c r="J2944" s="19" t="n">
        <v>0.886186667713523</v>
      </c>
      <c r="K2944" s="19" t="n">
        <v>0.498225276889954</v>
      </c>
      <c r="L2944" s="16" t="n">
        <v>11.4440957906169</v>
      </c>
      <c r="M2944" s="19" t="n">
        <v>0.58379937022308</v>
      </c>
      <c r="N2944" s="19" t="n">
        <v>0.874987163855167</v>
      </c>
      <c r="O2944" s="19" t="n">
        <v>0.886186667713523</v>
      </c>
      <c r="P2944" s="19" t="n">
        <v>0.56856884712255</v>
      </c>
      <c r="Q2944" s="17" t="s">
        <v>29</v>
      </c>
      <c r="R2944" s="5" t="str">
        <f aca="false">IF(OR(Q2944="Steel plate",Q2944="Concrete jacket"),"Steel plate or jacket",Q2944)</f>
        <v>Monitor</v>
      </c>
      <c r="S2944" s="5" t="str">
        <f aca="false">IF(O2944&lt;='Tree rules'!$C$4,IF(N2944&lt;='Tree rules'!$C$5,IF(P2944&lt;='Tree rules'!$C$7,"Monitor","Polymer laminate"),IF(P2944&lt;='Tree rules'!$C$8,"Seal cracks","Polymer laminate")),IF(O2944&lt;='Tree rules'!$C$6,IF(P2944&lt;='Tree rules'!$C$9,"Polymer laminate","Steel plate or jacket"),IF(L2944&lt;='Tree rules'!$C$10,"Steel plate or jacket","Polymer laminate")))</f>
        <v>Monitor</v>
      </c>
      <c r="T2944" s="5" t="str">
        <f aca="false">IF(S2944=R2944,"Yes","No")</f>
        <v>Yes</v>
      </c>
    </row>
    <row r="2945" customFormat="false" ht="15" hidden="false" customHeight="false" outlineLevel="0" collapsed="false">
      <c r="A2945" s="15" t="n">
        <v>9840</v>
      </c>
      <c r="B2945" s="16" t="n">
        <v>3.43980806346549</v>
      </c>
      <c r="C2945" s="15" t="n">
        <v>230</v>
      </c>
      <c r="D2945" s="15" t="n">
        <v>300</v>
      </c>
      <c r="E2945" s="15" t="n">
        <v>30</v>
      </c>
      <c r="F2945" s="16" t="n">
        <v>0.768324290280112</v>
      </c>
      <c r="G2945" s="17" t="s">
        <v>103</v>
      </c>
      <c r="H2945" s="18" t="n">
        <v>0.2</v>
      </c>
      <c r="I2945" s="18" t="n">
        <v>1</v>
      </c>
      <c r="J2945" s="19" t="n">
        <v>0.980136707022718</v>
      </c>
      <c r="K2945" s="19" t="n">
        <v>0.460120854041085</v>
      </c>
      <c r="L2945" s="16" t="n">
        <v>13.4367502479121</v>
      </c>
      <c r="M2945" s="19" t="n">
        <v>0.491508246499531</v>
      </c>
      <c r="N2945" s="19" t="n">
        <v>1.02671744846452</v>
      </c>
      <c r="O2945" s="19" t="n">
        <v>0.980136707022718</v>
      </c>
      <c r="P2945" s="19" t="n">
        <v>0.644101879246579</v>
      </c>
      <c r="Q2945" s="17" t="s">
        <v>30</v>
      </c>
      <c r="R2945" s="5" t="str">
        <f aca="false">IF(OR(Q2945="Steel plate",Q2945="Concrete jacket"),"Steel plate or jacket",Q2945)</f>
        <v>Seal cracks</v>
      </c>
      <c r="S2945" s="5" t="str">
        <f aca="false">IF(O2945&lt;='Tree rules'!$C$4,IF(N2945&lt;='Tree rules'!$C$5,IF(P2945&lt;='Tree rules'!$C$7,"Monitor","Polymer laminate"),IF(P2945&lt;='Tree rules'!$C$8,"Seal cracks","Polymer laminate")),IF(O2945&lt;='Tree rules'!$C$6,IF(P2945&lt;='Tree rules'!$C$9,"Polymer laminate","Steel plate or jacket"),IF(L2945&lt;='Tree rules'!$C$10,"Steel plate or jacket","Polymer laminate")))</f>
        <v>Seal cracks</v>
      </c>
      <c r="T2945" s="5" t="str">
        <f aca="false">IF(S2945=R2945,"Yes","No")</f>
        <v>Yes</v>
      </c>
    </row>
    <row r="2946" customFormat="false" ht="15" hidden="false" customHeight="false" outlineLevel="0" collapsed="false">
      <c r="A2946" s="15" t="n">
        <v>9841</v>
      </c>
      <c r="B2946" s="16" t="n">
        <v>5.01933883920297</v>
      </c>
      <c r="C2946" s="15" t="n">
        <v>230</v>
      </c>
      <c r="D2946" s="15" t="n">
        <v>450</v>
      </c>
      <c r="E2946" s="15" t="n">
        <v>20</v>
      </c>
      <c r="F2946" s="16" t="n">
        <v>0.679557138998441</v>
      </c>
      <c r="G2946" s="17" t="s">
        <v>101</v>
      </c>
      <c r="H2946" s="18" t="n">
        <v>0.3</v>
      </c>
      <c r="I2946" s="18" t="n">
        <v>1</v>
      </c>
      <c r="J2946" s="19" t="n">
        <v>0.946033015813949</v>
      </c>
      <c r="K2946" s="19" t="n">
        <v>0.478299046853409</v>
      </c>
      <c r="L2946" s="16" t="n">
        <v>12.4859175104552</v>
      </c>
      <c r="M2946" s="19" t="n">
        <v>0.907138713057386</v>
      </c>
      <c r="N2946" s="19" t="n">
        <v>0.803274065190838</v>
      </c>
      <c r="O2946" s="19" t="n">
        <v>0.946033015813949</v>
      </c>
      <c r="P2946" s="19" t="n">
        <v>0.403027182668785</v>
      </c>
      <c r="Q2946" s="17" t="s">
        <v>29</v>
      </c>
      <c r="R2946" s="5" t="str">
        <f aca="false">IF(OR(Q2946="Steel plate",Q2946="Concrete jacket"),"Steel plate or jacket",Q2946)</f>
        <v>Monitor</v>
      </c>
      <c r="S2946" s="5" t="str">
        <f aca="false">IF(O2946&lt;='Tree rules'!$C$4,IF(N2946&lt;='Tree rules'!$C$5,IF(P2946&lt;='Tree rules'!$C$7,"Monitor","Polymer laminate"),IF(P2946&lt;='Tree rules'!$C$8,"Seal cracks","Polymer laminate")),IF(O2946&lt;='Tree rules'!$C$6,IF(P2946&lt;='Tree rules'!$C$9,"Polymer laminate","Steel plate or jacket"),IF(L2946&lt;='Tree rules'!$C$10,"Steel plate or jacket","Polymer laminate")))</f>
        <v>Monitor</v>
      </c>
      <c r="T2946" s="5" t="str">
        <f aca="false">IF(S2946=R2946,"Yes","No")</f>
        <v>Yes</v>
      </c>
    </row>
    <row r="2947" customFormat="false" ht="15" hidden="false" customHeight="false" outlineLevel="0" collapsed="false">
      <c r="A2947" s="15" t="n">
        <v>9842</v>
      </c>
      <c r="B2947" s="16" t="n">
        <v>3.75244091668088</v>
      </c>
      <c r="C2947" s="15" t="n">
        <v>230</v>
      </c>
      <c r="D2947" s="15" t="n">
        <v>350</v>
      </c>
      <c r="E2947" s="15" t="n">
        <v>30</v>
      </c>
      <c r="F2947" s="16" t="n">
        <v>0.64278110559382</v>
      </c>
      <c r="G2947" s="17" t="s">
        <v>103</v>
      </c>
      <c r="H2947" s="18" t="n">
        <v>0.2</v>
      </c>
      <c r="I2947" s="18" t="n">
        <v>1.5</v>
      </c>
      <c r="J2947" s="19" t="n">
        <v>0.946601539044329</v>
      </c>
      <c r="K2947" s="19" t="n">
        <v>0.460492343222033</v>
      </c>
      <c r="L2947" s="16" t="n">
        <v>12.2628788126826</v>
      </c>
      <c r="M2947" s="19" t="n">
        <v>0.631630068377191</v>
      </c>
      <c r="N2947" s="19" t="n">
        <v>1.20684104437764</v>
      </c>
      <c r="O2947" s="19" t="n">
        <v>1.20195092816044</v>
      </c>
      <c r="P2947" s="19" t="n">
        <v>0.476129187661069</v>
      </c>
      <c r="Q2947" s="17" t="s">
        <v>31</v>
      </c>
      <c r="R2947" s="5" t="str">
        <f aca="false">IF(OR(Q2947="Steel plate",Q2947="Concrete jacket"),"Steel plate or jacket",Q2947)</f>
        <v>Polymer laminate</v>
      </c>
      <c r="S2947" s="5" t="str">
        <f aca="false">IF(O2947&lt;='Tree rules'!$C$4,IF(N2947&lt;='Tree rules'!$C$5,IF(P2947&lt;='Tree rules'!$C$7,"Monitor","Polymer laminate"),IF(P2947&lt;='Tree rules'!$C$8,"Seal cracks","Polymer laminate")),IF(O2947&lt;='Tree rules'!$C$6,IF(P2947&lt;='Tree rules'!$C$9,"Polymer laminate","Steel plate or jacket"),IF(L2947&lt;='Tree rules'!$C$10,"Steel plate or jacket","Polymer laminate")))</f>
        <v>Polymer laminate</v>
      </c>
      <c r="T2947" s="5" t="str">
        <f aca="false">IF(S2947=R2947,"Yes","No")</f>
        <v>Yes</v>
      </c>
    </row>
    <row r="2948" customFormat="false" ht="15" hidden="false" customHeight="false" outlineLevel="0" collapsed="false">
      <c r="A2948" s="15" t="n">
        <v>9845</v>
      </c>
      <c r="B2948" s="16" t="n">
        <v>7.61028725725147</v>
      </c>
      <c r="C2948" s="15" t="n">
        <v>230</v>
      </c>
      <c r="D2948" s="15" t="n">
        <v>675</v>
      </c>
      <c r="E2948" s="15" t="n">
        <v>30</v>
      </c>
      <c r="F2948" s="16" t="n">
        <v>0.555918794027087</v>
      </c>
      <c r="G2948" s="17" t="s">
        <v>101</v>
      </c>
      <c r="H2948" s="18" t="n">
        <v>0.3</v>
      </c>
      <c r="I2948" s="18" t="n">
        <v>2</v>
      </c>
      <c r="J2948" s="19" t="n">
        <v>0.880362613786054</v>
      </c>
      <c r="K2948" s="19" t="n">
        <v>0.500031903509845</v>
      </c>
      <c r="L2948" s="16" t="n">
        <v>12.0990258461868</v>
      </c>
      <c r="M2948" s="19" t="n">
        <v>0.481566841156237</v>
      </c>
      <c r="N2948" s="19" t="n">
        <v>0.862050105816693</v>
      </c>
      <c r="O2948" s="19" t="n">
        <v>1.32051583402176</v>
      </c>
      <c r="P2948" s="19" t="n">
        <v>0.691601149021219</v>
      </c>
      <c r="Q2948" s="17" t="s">
        <v>31</v>
      </c>
      <c r="R2948" s="5" t="str">
        <f aca="false">IF(OR(Q2948="Steel plate",Q2948="Concrete jacket"),"Steel plate or jacket",Q2948)</f>
        <v>Polymer laminate</v>
      </c>
      <c r="S2948" s="5" t="str">
        <f aca="false">IF(O2948&lt;='Tree rules'!$C$4,IF(N2948&lt;='Tree rules'!$C$5,IF(P2948&lt;='Tree rules'!$C$7,"Monitor","Polymer laminate"),IF(P2948&lt;='Tree rules'!$C$8,"Seal cracks","Polymer laminate")),IF(O2948&lt;='Tree rules'!$C$6,IF(P2948&lt;='Tree rules'!$C$9,"Polymer laminate","Steel plate or jacket"),IF(L2948&lt;='Tree rules'!$C$10,"Steel plate or jacket","Polymer laminate")))</f>
        <v>Polymer laminate</v>
      </c>
      <c r="T2948" s="5" t="str">
        <f aca="false">IF(S2948=R2948,"Yes","No")</f>
        <v>Yes</v>
      </c>
    </row>
    <row r="2949" customFormat="false" ht="15" hidden="false" customHeight="false" outlineLevel="0" collapsed="false">
      <c r="A2949" s="15" t="n">
        <v>9848</v>
      </c>
      <c r="B2949" s="16" t="n">
        <v>5.12481061696244</v>
      </c>
      <c r="C2949" s="15" t="n">
        <v>300</v>
      </c>
      <c r="D2949" s="15" t="n">
        <v>475</v>
      </c>
      <c r="E2949" s="15" t="n">
        <v>20</v>
      </c>
      <c r="F2949" s="16" t="n">
        <v>0.735735984447258</v>
      </c>
      <c r="G2949" s="17" t="s">
        <v>101</v>
      </c>
      <c r="H2949" s="18" t="n">
        <v>0.3</v>
      </c>
      <c r="I2949" s="18" t="n">
        <v>1.5</v>
      </c>
      <c r="J2949" s="19" t="n">
        <v>0.865843634593996</v>
      </c>
      <c r="K2949" s="19" t="n">
        <v>0.429723149992311</v>
      </c>
      <c r="L2949" s="16" t="n">
        <v>12.0018984003804</v>
      </c>
      <c r="M2949" s="19" t="n">
        <v>0.487726116782362</v>
      </c>
      <c r="N2949" s="19" t="n">
        <v>0.916737816410868</v>
      </c>
      <c r="O2949" s="19" t="n">
        <v>1.11272892486173</v>
      </c>
      <c r="P2949" s="19" t="n">
        <v>0.750639755496601</v>
      </c>
      <c r="Q2949" s="17" t="s">
        <v>31</v>
      </c>
      <c r="R2949" s="5" t="str">
        <f aca="false">IF(OR(Q2949="Steel plate",Q2949="Concrete jacket"),"Steel plate or jacket",Q2949)</f>
        <v>Polymer laminate</v>
      </c>
      <c r="S2949" s="5" t="str">
        <f aca="false">IF(O2949&lt;='Tree rules'!$C$4,IF(N2949&lt;='Tree rules'!$C$5,IF(P2949&lt;='Tree rules'!$C$7,"Monitor","Polymer laminate"),IF(P2949&lt;='Tree rules'!$C$8,"Seal cracks","Polymer laminate")),IF(O2949&lt;='Tree rules'!$C$6,IF(P2949&lt;='Tree rules'!$C$9,"Polymer laminate","Steel plate or jacket"),IF(L2949&lt;='Tree rules'!$C$10,"Steel plate or jacket","Polymer laminate")))</f>
        <v>Polymer laminate</v>
      </c>
      <c r="T2949" s="5" t="str">
        <f aca="false">IF(S2949=R2949,"Yes","No")</f>
        <v>Yes</v>
      </c>
    </row>
    <row r="2950" customFormat="false" ht="15" hidden="false" customHeight="false" outlineLevel="0" collapsed="false">
      <c r="A2950" s="15" t="n">
        <v>9849</v>
      </c>
      <c r="B2950" s="16" t="n">
        <v>4.37077569197948</v>
      </c>
      <c r="C2950" s="15" t="n">
        <v>300</v>
      </c>
      <c r="D2950" s="15" t="n">
        <v>425</v>
      </c>
      <c r="E2950" s="15" t="n">
        <v>25</v>
      </c>
      <c r="F2950" s="16" t="n">
        <v>0.707341881547042</v>
      </c>
      <c r="G2950" s="17" t="s">
        <v>101</v>
      </c>
      <c r="H2950" s="18" t="n">
        <v>0.3</v>
      </c>
      <c r="I2950" s="18" t="n">
        <v>2</v>
      </c>
      <c r="J2950" s="19" t="n">
        <v>0.995648070882271</v>
      </c>
      <c r="K2950" s="19" t="n">
        <v>0.563737579040335</v>
      </c>
      <c r="L2950" s="16" t="n">
        <v>11.5323896886002</v>
      </c>
      <c r="M2950" s="19" t="n">
        <v>0.557908997128396</v>
      </c>
      <c r="N2950" s="19" t="n">
        <v>1.05078285746782</v>
      </c>
      <c r="O2950" s="19" t="n">
        <v>1.43001190870919</v>
      </c>
      <c r="P2950" s="19" t="n">
        <v>0.753775271565151</v>
      </c>
      <c r="Q2950" s="17" t="s">
        <v>31</v>
      </c>
      <c r="R2950" s="5" t="str">
        <f aca="false">IF(OR(Q2950="Steel plate",Q2950="Concrete jacket"),"Steel plate or jacket",Q2950)</f>
        <v>Polymer laminate</v>
      </c>
      <c r="S2950" s="5" t="str">
        <f aca="false">IF(O2950&lt;='Tree rules'!$C$4,IF(N2950&lt;='Tree rules'!$C$5,IF(P2950&lt;='Tree rules'!$C$7,"Monitor","Polymer laminate"),IF(P2950&lt;='Tree rules'!$C$8,"Seal cracks","Polymer laminate")),IF(O2950&lt;='Tree rules'!$C$6,IF(P2950&lt;='Tree rules'!$C$9,"Polymer laminate","Steel plate or jacket"),IF(L2950&lt;='Tree rules'!$C$10,"Steel plate or jacket","Polymer laminate")))</f>
        <v>Steel plate or jacket</v>
      </c>
      <c r="T2950" s="5" t="str">
        <f aca="false">IF(S2950=R2950,"Yes","No")</f>
        <v>No</v>
      </c>
    </row>
    <row r="2951" customFormat="false" ht="15" hidden="false" customHeight="false" outlineLevel="0" collapsed="false">
      <c r="A2951" s="15" t="n">
        <v>9856</v>
      </c>
      <c r="B2951" s="16" t="n">
        <v>7.18197504893234</v>
      </c>
      <c r="C2951" s="15" t="n">
        <v>300</v>
      </c>
      <c r="D2951" s="15" t="n">
        <v>625</v>
      </c>
      <c r="E2951" s="15" t="n">
        <v>30</v>
      </c>
      <c r="F2951" s="16" t="n">
        <v>0.694514438099298</v>
      </c>
      <c r="G2951" s="17" t="s">
        <v>101</v>
      </c>
      <c r="H2951" s="18" t="n">
        <v>0.3</v>
      </c>
      <c r="I2951" s="18" t="n">
        <v>1</v>
      </c>
      <c r="J2951" s="19" t="n">
        <v>0.945416347457886</v>
      </c>
      <c r="K2951" s="19" t="n">
        <v>0.559137811027457</v>
      </c>
      <c r="L2951" s="16" t="n">
        <v>12.4041019843391</v>
      </c>
      <c r="M2951" s="19" t="n">
        <v>0.572661381595148</v>
      </c>
      <c r="N2951" s="19" t="n">
        <v>0.589700079990892</v>
      </c>
      <c r="O2951" s="19" t="n">
        <v>0.945416347457886</v>
      </c>
      <c r="P2951" s="19" t="n">
        <v>0.639141071581611</v>
      </c>
      <c r="Q2951" s="17" t="s">
        <v>29</v>
      </c>
      <c r="R2951" s="5" t="str">
        <f aca="false">IF(OR(Q2951="Steel plate",Q2951="Concrete jacket"),"Steel plate or jacket",Q2951)</f>
        <v>Monitor</v>
      </c>
      <c r="S2951" s="5" t="str">
        <f aca="false">IF(O2951&lt;='Tree rules'!$C$4,IF(N2951&lt;='Tree rules'!$C$5,IF(P2951&lt;='Tree rules'!$C$7,"Monitor","Polymer laminate"),IF(P2951&lt;='Tree rules'!$C$8,"Seal cracks","Polymer laminate")),IF(O2951&lt;='Tree rules'!$C$6,IF(P2951&lt;='Tree rules'!$C$9,"Polymer laminate","Steel plate or jacket"),IF(L2951&lt;='Tree rules'!$C$10,"Steel plate or jacket","Polymer laminate")))</f>
        <v>Monitor</v>
      </c>
      <c r="T2951" s="5" t="str">
        <f aca="false">IF(S2951=R2951,"Yes","No")</f>
        <v>Yes</v>
      </c>
    </row>
    <row r="2952" customFormat="false" ht="15" hidden="false" customHeight="false" outlineLevel="0" collapsed="false">
      <c r="A2952" s="15" t="n">
        <v>9860</v>
      </c>
      <c r="B2952" s="16" t="n">
        <v>3.6571537278536</v>
      </c>
      <c r="C2952" s="15" t="n">
        <v>300</v>
      </c>
      <c r="D2952" s="15" t="n">
        <v>350</v>
      </c>
      <c r="E2952" s="15" t="n">
        <v>25</v>
      </c>
      <c r="F2952" s="16" t="n">
        <v>0.739198271432892</v>
      </c>
      <c r="G2952" s="17" t="s">
        <v>101</v>
      </c>
      <c r="H2952" s="18" t="n">
        <v>0.3</v>
      </c>
      <c r="I2952" s="18" t="n">
        <v>1</v>
      </c>
      <c r="J2952" s="19" t="n">
        <v>0.873850030198257</v>
      </c>
      <c r="K2952" s="19" t="n">
        <v>0.412176393476966</v>
      </c>
      <c r="L2952" s="16" t="n">
        <v>11.9514827707634</v>
      </c>
      <c r="M2952" s="19" t="n">
        <v>0.454108125616535</v>
      </c>
      <c r="N2952" s="19" t="n">
        <v>0.584771808683292</v>
      </c>
      <c r="O2952" s="19" t="n">
        <v>0.873850030198257</v>
      </c>
      <c r="P2952" s="19" t="n">
        <v>0.594956568920498</v>
      </c>
      <c r="Q2952" s="17" t="s">
        <v>29</v>
      </c>
      <c r="R2952" s="5" t="str">
        <f aca="false">IF(OR(Q2952="Steel plate",Q2952="Concrete jacket"),"Steel plate or jacket",Q2952)</f>
        <v>Monitor</v>
      </c>
      <c r="S2952" s="5" t="str">
        <f aca="false">IF(O2952&lt;='Tree rules'!$C$4,IF(N2952&lt;='Tree rules'!$C$5,IF(P2952&lt;='Tree rules'!$C$7,"Monitor","Polymer laminate"),IF(P2952&lt;='Tree rules'!$C$8,"Seal cracks","Polymer laminate")),IF(O2952&lt;='Tree rules'!$C$6,IF(P2952&lt;='Tree rules'!$C$9,"Polymer laminate","Steel plate or jacket"),IF(L2952&lt;='Tree rules'!$C$10,"Steel plate or jacket","Polymer laminate")))</f>
        <v>Monitor</v>
      </c>
      <c r="T2952" s="5" t="str">
        <f aca="false">IF(S2952=R2952,"Yes","No")</f>
        <v>Yes</v>
      </c>
    </row>
    <row r="2953" customFormat="false" ht="15" hidden="false" customHeight="false" outlineLevel="0" collapsed="false">
      <c r="A2953" s="15" t="n">
        <v>9864</v>
      </c>
      <c r="B2953" s="16" t="n">
        <v>3.44333749065462</v>
      </c>
      <c r="C2953" s="15" t="n">
        <v>230</v>
      </c>
      <c r="D2953" s="15" t="n">
        <v>300</v>
      </c>
      <c r="E2953" s="15" t="n">
        <v>30</v>
      </c>
      <c r="F2953" s="16" t="n">
        <v>0.768324290280112</v>
      </c>
      <c r="G2953" s="17" t="s">
        <v>101</v>
      </c>
      <c r="H2953" s="18" t="n">
        <v>0.3</v>
      </c>
      <c r="I2953" s="18" t="n">
        <v>1</v>
      </c>
      <c r="J2953" s="19" t="n">
        <v>0.851525579664667</v>
      </c>
      <c r="K2953" s="19" t="n">
        <v>0.479717935487938</v>
      </c>
      <c r="L2953" s="16" t="n">
        <v>13.4505370728696</v>
      </c>
      <c r="M2953" s="19" t="n">
        <v>0.612591432715389</v>
      </c>
      <c r="N2953" s="19" t="n">
        <v>0.573378105086998</v>
      </c>
      <c r="O2953" s="19" t="n">
        <v>0.851525579664667</v>
      </c>
      <c r="P2953" s="19" t="n">
        <v>0.47042719160967</v>
      </c>
      <c r="Q2953" s="17" t="s">
        <v>29</v>
      </c>
      <c r="R2953" s="5" t="str">
        <f aca="false">IF(OR(Q2953="Steel plate",Q2953="Concrete jacket"),"Steel plate or jacket",Q2953)</f>
        <v>Monitor</v>
      </c>
      <c r="S2953" s="5" t="str">
        <f aca="false">IF(O2953&lt;='Tree rules'!$C$4,IF(N2953&lt;='Tree rules'!$C$5,IF(P2953&lt;='Tree rules'!$C$7,"Monitor","Polymer laminate"),IF(P2953&lt;='Tree rules'!$C$8,"Seal cracks","Polymer laminate")),IF(O2953&lt;='Tree rules'!$C$6,IF(P2953&lt;='Tree rules'!$C$9,"Polymer laminate","Steel plate or jacket"),IF(L2953&lt;='Tree rules'!$C$10,"Steel plate or jacket","Polymer laminate")))</f>
        <v>Monitor</v>
      </c>
      <c r="T2953" s="5" t="str">
        <f aca="false">IF(S2953=R2953,"Yes","No")</f>
        <v>Yes</v>
      </c>
    </row>
    <row r="2954" customFormat="false" ht="15" hidden="false" customHeight="false" outlineLevel="0" collapsed="false">
      <c r="A2954" s="15" t="n">
        <v>9867</v>
      </c>
      <c r="B2954" s="16" t="n">
        <v>3.17462258870284</v>
      </c>
      <c r="C2954" s="15" t="n">
        <v>230</v>
      </c>
      <c r="D2954" s="15" t="n">
        <v>300</v>
      </c>
      <c r="E2954" s="15" t="n">
        <v>25</v>
      </c>
      <c r="F2954" s="16" t="n">
        <v>0.576243217710084</v>
      </c>
      <c r="G2954" s="17" t="s">
        <v>101</v>
      </c>
      <c r="H2954" s="18" t="n">
        <v>0.3</v>
      </c>
      <c r="I2954" s="18" t="n">
        <v>1</v>
      </c>
      <c r="J2954" s="19" t="n">
        <v>0.948233439932848</v>
      </c>
      <c r="K2954" s="19" t="n">
        <v>0.547782950830037</v>
      </c>
      <c r="L2954" s="16" t="n">
        <v>12.4008694871205</v>
      </c>
      <c r="M2954" s="19" t="n">
        <v>0.457364090829709</v>
      </c>
      <c r="N2954" s="19" t="n">
        <v>0.708274684249285</v>
      </c>
      <c r="O2954" s="19" t="n">
        <v>0.948233439932848</v>
      </c>
      <c r="P2954" s="19" t="n">
        <v>0.548681907553091</v>
      </c>
      <c r="Q2954" s="17" t="s">
        <v>29</v>
      </c>
      <c r="R2954" s="5" t="str">
        <f aca="false">IF(OR(Q2954="Steel plate",Q2954="Concrete jacket"),"Steel plate or jacket",Q2954)</f>
        <v>Monitor</v>
      </c>
      <c r="S2954" s="5" t="str">
        <f aca="false">IF(O2954&lt;='Tree rules'!$C$4,IF(N2954&lt;='Tree rules'!$C$5,IF(P2954&lt;='Tree rules'!$C$7,"Monitor","Polymer laminate"),IF(P2954&lt;='Tree rules'!$C$8,"Seal cracks","Polymer laminate")),IF(O2954&lt;='Tree rules'!$C$6,IF(P2954&lt;='Tree rules'!$C$9,"Polymer laminate","Steel plate or jacket"),IF(L2954&lt;='Tree rules'!$C$10,"Steel plate or jacket","Polymer laminate")))</f>
        <v>Monitor</v>
      </c>
      <c r="T2954" s="5" t="str">
        <f aca="false">IF(S2954=R2954,"Yes","No")</f>
        <v>Yes</v>
      </c>
    </row>
    <row r="2955" customFormat="false" ht="15" hidden="false" customHeight="false" outlineLevel="0" collapsed="false">
      <c r="A2955" s="15" t="n">
        <v>9869</v>
      </c>
      <c r="B2955" s="16" t="n">
        <v>6.1294034123718</v>
      </c>
      <c r="C2955" s="15" t="n">
        <v>230</v>
      </c>
      <c r="D2955" s="15" t="n">
        <v>525</v>
      </c>
      <c r="E2955" s="15" t="n">
        <v>25</v>
      </c>
      <c r="F2955" s="16" t="n">
        <v>0.565204075608359</v>
      </c>
      <c r="G2955" s="17" t="s">
        <v>102</v>
      </c>
      <c r="H2955" s="18" t="n">
        <v>0.1</v>
      </c>
      <c r="I2955" s="18" t="n">
        <v>2</v>
      </c>
      <c r="J2955" s="19" t="n">
        <v>0.994745494866305</v>
      </c>
      <c r="K2955" s="19" t="n">
        <v>0.57265953499515</v>
      </c>
      <c r="L2955" s="16" t="n">
        <v>13.209921147353</v>
      </c>
      <c r="M2955" s="19" t="n">
        <v>0.826254755450442</v>
      </c>
      <c r="N2955" s="19" t="n">
        <v>3.67283083230358</v>
      </c>
      <c r="O2955" s="19" t="n">
        <v>1.41984049720395</v>
      </c>
      <c r="P2955" s="19" t="n">
        <v>0.485005473492025</v>
      </c>
      <c r="Q2955" s="17" t="s">
        <v>31</v>
      </c>
      <c r="R2955" s="5" t="str">
        <f aca="false">IF(OR(Q2955="Steel plate",Q2955="Concrete jacket"),"Steel plate or jacket",Q2955)</f>
        <v>Polymer laminate</v>
      </c>
      <c r="S2955" s="5" t="str">
        <f aca="false">IF(O2955&lt;='Tree rules'!$C$4,IF(N2955&lt;='Tree rules'!$C$5,IF(P2955&lt;='Tree rules'!$C$7,"Monitor","Polymer laminate"),IF(P2955&lt;='Tree rules'!$C$8,"Seal cracks","Polymer laminate")),IF(O2955&lt;='Tree rules'!$C$6,IF(P2955&lt;='Tree rules'!$C$9,"Polymer laminate","Steel plate or jacket"),IF(L2955&lt;='Tree rules'!$C$10,"Steel plate or jacket","Polymer laminate")))</f>
        <v>Steel plate or jacket</v>
      </c>
      <c r="T2955" s="5" t="str">
        <f aca="false">IF(S2955=R2955,"Yes","No")</f>
        <v>No</v>
      </c>
    </row>
    <row r="2956" customFormat="false" ht="15" hidden="false" customHeight="false" outlineLevel="0" collapsed="false">
      <c r="A2956" s="15" t="n">
        <v>9871</v>
      </c>
      <c r="B2956" s="16" t="n">
        <v>5.00674572460976</v>
      </c>
      <c r="C2956" s="15" t="n">
        <v>230</v>
      </c>
      <c r="D2956" s="15" t="n">
        <v>450</v>
      </c>
      <c r="E2956" s="15" t="n">
        <v>30</v>
      </c>
      <c r="F2956" s="16" t="n">
        <v>0.679557138998441</v>
      </c>
      <c r="G2956" s="17" t="s">
        <v>103</v>
      </c>
      <c r="H2956" s="18" t="n">
        <v>0.2</v>
      </c>
      <c r="I2956" s="18" t="n">
        <v>1</v>
      </c>
      <c r="J2956" s="19" t="n">
        <v>0.893088831772831</v>
      </c>
      <c r="K2956" s="19" t="n">
        <v>0.52167941926893</v>
      </c>
      <c r="L2956" s="16" t="n">
        <v>12.4545913547507</v>
      </c>
      <c r="M2956" s="19" t="n">
        <v>0.947688412150145</v>
      </c>
      <c r="N2956" s="19" t="n">
        <v>1.14042623320778</v>
      </c>
      <c r="O2956" s="19" t="n">
        <v>0.893088831772831</v>
      </c>
      <c r="P2956" s="19" t="n">
        <v>0.333891342061492</v>
      </c>
      <c r="Q2956" s="17" t="s">
        <v>30</v>
      </c>
      <c r="R2956" s="5" t="str">
        <f aca="false">IF(OR(Q2956="Steel plate",Q2956="Concrete jacket"),"Steel plate or jacket",Q2956)</f>
        <v>Seal cracks</v>
      </c>
      <c r="S2956" s="5" t="str">
        <f aca="false">IF(O2956&lt;='Tree rules'!$C$4,IF(N2956&lt;='Tree rules'!$C$5,IF(P2956&lt;='Tree rules'!$C$7,"Monitor","Polymer laminate"),IF(P2956&lt;='Tree rules'!$C$8,"Seal cracks","Polymer laminate")),IF(O2956&lt;='Tree rules'!$C$6,IF(P2956&lt;='Tree rules'!$C$9,"Polymer laminate","Steel plate or jacket"),IF(L2956&lt;='Tree rules'!$C$10,"Steel plate or jacket","Polymer laminate")))</f>
        <v>Seal cracks</v>
      </c>
      <c r="T2956" s="5" t="str">
        <f aca="false">IF(S2956=R2956,"Yes","No")</f>
        <v>Yes</v>
      </c>
    </row>
    <row r="2957" customFormat="false" ht="15" hidden="false" customHeight="false" outlineLevel="0" collapsed="false">
      <c r="A2957" s="15" t="n">
        <v>9874</v>
      </c>
      <c r="B2957" s="16" t="n">
        <v>7.34414905400673</v>
      </c>
      <c r="C2957" s="15" t="n">
        <v>230</v>
      </c>
      <c r="D2957" s="15" t="n">
        <v>600</v>
      </c>
      <c r="E2957" s="15" t="n">
        <v>30</v>
      </c>
      <c r="F2957" s="16" t="n">
        <v>0.742342309449384</v>
      </c>
      <c r="G2957" s="17" t="s">
        <v>101</v>
      </c>
      <c r="H2957" s="18" t="n">
        <v>0.3</v>
      </c>
      <c r="I2957" s="18" t="n">
        <v>1</v>
      </c>
      <c r="J2957" s="19" t="n">
        <v>0.852367172767201</v>
      </c>
      <c r="K2957" s="19" t="n">
        <v>0.518637749908944</v>
      </c>
      <c r="L2957" s="16" t="n">
        <v>13.3046178514615</v>
      </c>
      <c r="M2957" s="19" t="n">
        <v>0.924647282618679</v>
      </c>
      <c r="N2957" s="19" t="n">
        <v>0.547340111004962</v>
      </c>
      <c r="O2957" s="19" t="n">
        <v>0.852367172767201</v>
      </c>
      <c r="P2957" s="19" t="n">
        <v>0.409522711100947</v>
      </c>
      <c r="Q2957" s="17" t="s">
        <v>29</v>
      </c>
      <c r="R2957" s="5" t="str">
        <f aca="false">IF(OR(Q2957="Steel plate",Q2957="Concrete jacket"),"Steel plate or jacket",Q2957)</f>
        <v>Monitor</v>
      </c>
      <c r="S2957" s="5" t="str">
        <f aca="false">IF(O2957&lt;='Tree rules'!$C$4,IF(N2957&lt;='Tree rules'!$C$5,IF(P2957&lt;='Tree rules'!$C$7,"Monitor","Polymer laminate"),IF(P2957&lt;='Tree rules'!$C$8,"Seal cracks","Polymer laminate")),IF(O2957&lt;='Tree rules'!$C$6,IF(P2957&lt;='Tree rules'!$C$9,"Polymer laminate","Steel plate or jacket"),IF(L2957&lt;='Tree rules'!$C$10,"Steel plate or jacket","Polymer laminate")))</f>
        <v>Monitor</v>
      </c>
      <c r="T2957" s="5" t="str">
        <f aca="false">IF(S2957=R2957,"Yes","No")</f>
        <v>Yes</v>
      </c>
    </row>
    <row r="2958" customFormat="false" ht="15" hidden="false" customHeight="false" outlineLevel="0" collapsed="false">
      <c r="A2958" s="15" t="n">
        <v>9875</v>
      </c>
      <c r="B2958" s="16" t="n">
        <v>4.13584771898172</v>
      </c>
      <c r="C2958" s="15" t="n">
        <v>300</v>
      </c>
      <c r="D2958" s="15" t="n">
        <v>375</v>
      </c>
      <c r="E2958" s="15" t="n">
        <v>30</v>
      </c>
      <c r="F2958" s="16" t="n">
        <v>0.814840647739602</v>
      </c>
      <c r="G2958" s="17" t="s">
        <v>101</v>
      </c>
      <c r="H2958" s="18" t="n">
        <v>0.3</v>
      </c>
      <c r="I2958" s="18" t="n">
        <v>1</v>
      </c>
      <c r="J2958" s="19" t="n">
        <v>0.897460837593165</v>
      </c>
      <c r="K2958" s="19" t="n">
        <v>0.649046676583542</v>
      </c>
      <c r="L2958" s="16" t="n">
        <v>12.5709657111906</v>
      </c>
      <c r="M2958" s="19" t="n">
        <v>0.621703700253298</v>
      </c>
      <c r="N2958" s="19" t="n">
        <v>0.649443868859857</v>
      </c>
      <c r="O2958" s="19" t="n">
        <v>0.897460837593165</v>
      </c>
      <c r="P2958" s="19" t="n">
        <v>0.599730460600898</v>
      </c>
      <c r="Q2958" s="17" t="s">
        <v>29</v>
      </c>
      <c r="R2958" s="5" t="str">
        <f aca="false">IF(OR(Q2958="Steel plate",Q2958="Concrete jacket"),"Steel plate or jacket",Q2958)</f>
        <v>Monitor</v>
      </c>
      <c r="S2958" s="5" t="str">
        <f aca="false">IF(O2958&lt;='Tree rules'!$C$4,IF(N2958&lt;='Tree rules'!$C$5,IF(P2958&lt;='Tree rules'!$C$7,"Monitor","Polymer laminate"),IF(P2958&lt;='Tree rules'!$C$8,"Seal cracks","Polymer laminate")),IF(O2958&lt;='Tree rules'!$C$6,IF(P2958&lt;='Tree rules'!$C$9,"Polymer laminate","Steel plate or jacket"),IF(L2958&lt;='Tree rules'!$C$10,"Steel plate or jacket","Polymer laminate")))</f>
        <v>Monitor</v>
      </c>
      <c r="T2958" s="5" t="str">
        <f aca="false">IF(S2958=R2958,"Yes","No")</f>
        <v>Yes</v>
      </c>
    </row>
    <row r="2959" customFormat="false" ht="15" hidden="false" customHeight="false" outlineLevel="0" collapsed="false">
      <c r="A2959" s="15" t="n">
        <v>9877</v>
      </c>
      <c r="B2959" s="16" t="n">
        <v>6.62187522992546</v>
      </c>
      <c r="C2959" s="15" t="n">
        <v>300</v>
      </c>
      <c r="D2959" s="15" t="n">
        <v>525</v>
      </c>
      <c r="E2959" s="15" t="n">
        <v>30</v>
      </c>
      <c r="F2959" s="16" t="n">
        <v>0.55967134260194</v>
      </c>
      <c r="G2959" s="17" t="s">
        <v>103</v>
      </c>
      <c r="H2959" s="18" t="n">
        <v>0.2</v>
      </c>
      <c r="I2959" s="18" t="n">
        <v>2</v>
      </c>
      <c r="J2959" s="19" t="n">
        <v>0.862874052647559</v>
      </c>
      <c r="K2959" s="19" t="n">
        <v>0.466202078608522</v>
      </c>
      <c r="L2959" s="16" t="n">
        <v>13.8243741752097</v>
      </c>
      <c r="M2959" s="19" t="n">
        <v>0.88181765332492</v>
      </c>
      <c r="N2959" s="19" t="n">
        <v>1.34755761681656</v>
      </c>
      <c r="O2959" s="19" t="n">
        <v>1.32347442837347</v>
      </c>
      <c r="P2959" s="19" t="n">
        <v>0.421587812307521</v>
      </c>
      <c r="Q2959" s="17" t="s">
        <v>31</v>
      </c>
      <c r="R2959" s="5" t="str">
        <f aca="false">IF(OR(Q2959="Steel plate",Q2959="Concrete jacket"),"Steel plate or jacket",Q2959)</f>
        <v>Polymer laminate</v>
      </c>
      <c r="S2959" s="5" t="str">
        <f aca="false">IF(O2959&lt;='Tree rules'!$C$4,IF(N2959&lt;='Tree rules'!$C$5,IF(P2959&lt;='Tree rules'!$C$7,"Monitor","Polymer laminate"),IF(P2959&lt;='Tree rules'!$C$8,"Seal cracks","Polymer laminate")),IF(O2959&lt;='Tree rules'!$C$6,IF(P2959&lt;='Tree rules'!$C$9,"Polymer laminate","Steel plate or jacket"),IF(L2959&lt;='Tree rules'!$C$10,"Steel plate or jacket","Polymer laminate")))</f>
        <v>Polymer laminate</v>
      </c>
      <c r="T2959" s="5" t="str">
        <f aca="false">IF(S2959=R2959,"Yes","No")</f>
        <v>Yes</v>
      </c>
    </row>
    <row r="2960" customFormat="false" ht="15" hidden="false" customHeight="false" outlineLevel="0" collapsed="false">
      <c r="A2960" s="15" t="n">
        <v>9878</v>
      </c>
      <c r="B2960" s="16" t="n">
        <v>4.55958377035895</v>
      </c>
      <c r="C2960" s="15" t="n">
        <v>300</v>
      </c>
      <c r="D2960" s="15" t="n">
        <v>375</v>
      </c>
      <c r="E2960" s="15" t="n">
        <v>20</v>
      </c>
      <c r="F2960" s="16" t="n">
        <v>0.671280481536281</v>
      </c>
      <c r="G2960" s="17" t="s">
        <v>102</v>
      </c>
      <c r="H2960" s="18" t="n">
        <v>0.1</v>
      </c>
      <c r="I2960" s="18" t="n">
        <v>1</v>
      </c>
      <c r="J2960" s="19" t="n">
        <v>0.975107072005551</v>
      </c>
      <c r="K2960" s="19" t="n">
        <v>0.405655732604484</v>
      </c>
      <c r="L2960" s="16" t="n">
        <v>14.6140505460223</v>
      </c>
      <c r="M2960" s="19" t="n">
        <v>0.928513141237115</v>
      </c>
      <c r="N2960" s="19" t="n">
        <v>3.2143023312801</v>
      </c>
      <c r="O2960" s="19" t="n">
        <v>0.97510707200555</v>
      </c>
      <c r="P2960" s="19" t="n">
        <v>0.365695245684968</v>
      </c>
      <c r="Q2960" s="17" t="s">
        <v>30</v>
      </c>
      <c r="R2960" s="5" t="str">
        <f aca="false">IF(OR(Q2960="Steel plate",Q2960="Concrete jacket"),"Steel plate or jacket",Q2960)</f>
        <v>Seal cracks</v>
      </c>
      <c r="S2960" s="5" t="str">
        <f aca="false">IF(O2960&lt;='Tree rules'!$C$4,IF(N2960&lt;='Tree rules'!$C$5,IF(P2960&lt;='Tree rules'!$C$7,"Monitor","Polymer laminate"),IF(P2960&lt;='Tree rules'!$C$8,"Seal cracks","Polymer laminate")),IF(O2960&lt;='Tree rules'!$C$6,IF(P2960&lt;='Tree rules'!$C$9,"Polymer laminate","Steel plate or jacket"),IF(L2960&lt;='Tree rules'!$C$10,"Steel plate or jacket","Polymer laminate")))</f>
        <v>Seal cracks</v>
      </c>
      <c r="T2960" s="5" t="str">
        <f aca="false">IF(S2960=R2960,"Yes","No")</f>
        <v>Yes</v>
      </c>
    </row>
    <row r="2961" customFormat="false" ht="15" hidden="false" customHeight="false" outlineLevel="0" collapsed="false">
      <c r="A2961" s="15" t="n">
        <v>9879</v>
      </c>
      <c r="B2961" s="16" t="n">
        <v>6.94451272377583</v>
      </c>
      <c r="C2961" s="15" t="n">
        <v>230</v>
      </c>
      <c r="D2961" s="15" t="n">
        <v>550</v>
      </c>
      <c r="E2961" s="15" t="n">
        <v>25</v>
      </c>
      <c r="F2961" s="16" t="n">
        <v>0.693795479053647</v>
      </c>
      <c r="G2961" s="17" t="s">
        <v>103</v>
      </c>
      <c r="H2961" s="18" t="n">
        <v>0.2</v>
      </c>
      <c r="I2961" s="18" t="n">
        <v>1</v>
      </c>
      <c r="J2961" s="19" t="n">
        <v>0.862531352717787</v>
      </c>
      <c r="K2961" s="19" t="n">
        <v>0.605871406007402</v>
      </c>
      <c r="L2961" s="16" t="n">
        <v>13.7787950868568</v>
      </c>
      <c r="M2961" s="19" t="n">
        <v>0.581144402112677</v>
      </c>
      <c r="N2961" s="19" t="n">
        <v>0.819753983610074</v>
      </c>
      <c r="O2961" s="19" t="n">
        <v>0.862531352717787</v>
      </c>
      <c r="P2961" s="19" t="n">
        <v>0.685153258473093</v>
      </c>
      <c r="Q2961" s="17" t="s">
        <v>29</v>
      </c>
      <c r="R2961" s="5" t="str">
        <f aca="false">IF(OR(Q2961="Steel plate",Q2961="Concrete jacket"),"Steel plate or jacket",Q2961)</f>
        <v>Monitor</v>
      </c>
      <c r="S2961" s="5" t="str">
        <f aca="false">IF(O2961&lt;='Tree rules'!$C$4,IF(N2961&lt;='Tree rules'!$C$5,IF(P2961&lt;='Tree rules'!$C$7,"Monitor","Polymer laminate"),IF(P2961&lt;='Tree rules'!$C$8,"Seal cracks","Polymer laminate")),IF(O2961&lt;='Tree rules'!$C$6,IF(P2961&lt;='Tree rules'!$C$9,"Polymer laminate","Steel plate or jacket"),IF(L2961&lt;='Tree rules'!$C$10,"Steel plate or jacket","Polymer laminate")))</f>
        <v>Monitor</v>
      </c>
      <c r="T2961" s="5" t="str">
        <f aca="false">IF(S2961=R2961,"Yes","No")</f>
        <v>Yes</v>
      </c>
    </row>
    <row r="2962" customFormat="false" ht="15" hidden="false" customHeight="false" outlineLevel="0" collapsed="false">
      <c r="A2962" s="15" t="n">
        <v>9883</v>
      </c>
      <c r="B2962" s="16" t="n">
        <v>4.50538206924263</v>
      </c>
      <c r="C2962" s="15" t="n">
        <v>230</v>
      </c>
      <c r="D2962" s="15" t="n">
        <v>450</v>
      </c>
      <c r="E2962" s="15" t="n">
        <v>25</v>
      </c>
      <c r="F2962" s="16" t="n">
        <v>0.679557138998441</v>
      </c>
      <c r="G2962" s="17" t="s">
        <v>103</v>
      </c>
      <c r="H2962" s="18" t="n">
        <v>0.2</v>
      </c>
      <c r="I2962" s="18" t="n">
        <v>1</v>
      </c>
      <c r="J2962" s="19" t="n">
        <v>0.941853699370476</v>
      </c>
      <c r="K2962" s="19" t="n">
        <v>0.640635278779597</v>
      </c>
      <c r="L2962" s="16" t="n">
        <v>11.2074180826931</v>
      </c>
      <c r="M2962" s="19" t="n">
        <v>0.861646660398846</v>
      </c>
      <c r="N2962" s="19" t="n">
        <v>1.23072795689279</v>
      </c>
      <c r="O2962" s="19" t="n">
        <v>0.941853699370476</v>
      </c>
      <c r="P2962" s="19" t="n">
        <v>0.39682014801212</v>
      </c>
      <c r="Q2962" s="17" t="s">
        <v>30</v>
      </c>
      <c r="R2962" s="5" t="str">
        <f aca="false">IF(OR(Q2962="Steel plate",Q2962="Concrete jacket"),"Steel plate or jacket",Q2962)</f>
        <v>Seal cracks</v>
      </c>
      <c r="S2962" s="5" t="str">
        <f aca="false">IF(O2962&lt;='Tree rules'!$C$4,IF(N2962&lt;='Tree rules'!$C$5,IF(P2962&lt;='Tree rules'!$C$7,"Monitor","Polymer laminate"),IF(P2962&lt;='Tree rules'!$C$8,"Seal cracks","Polymer laminate")),IF(O2962&lt;='Tree rules'!$C$6,IF(P2962&lt;='Tree rules'!$C$9,"Polymer laminate","Steel plate or jacket"),IF(L2962&lt;='Tree rules'!$C$10,"Steel plate or jacket","Polymer laminate")))</f>
        <v>Seal cracks</v>
      </c>
      <c r="T2962" s="5" t="str">
        <f aca="false">IF(S2962=R2962,"Yes","No")</f>
        <v>Yes</v>
      </c>
    </row>
    <row r="2963" customFormat="false" ht="15" hidden="false" customHeight="false" outlineLevel="0" collapsed="false">
      <c r="A2963" s="15" t="n">
        <v>9887</v>
      </c>
      <c r="B2963" s="16" t="n">
        <v>3.34455874552717</v>
      </c>
      <c r="C2963" s="15" t="n">
        <v>300</v>
      </c>
      <c r="D2963" s="15" t="n">
        <v>300</v>
      </c>
      <c r="E2963" s="15" t="n">
        <v>25</v>
      </c>
      <c r="F2963" s="16" t="n">
        <v>0.841263304726974</v>
      </c>
      <c r="G2963" s="17" t="s">
        <v>102</v>
      </c>
      <c r="H2963" s="18" t="n">
        <v>0.1</v>
      </c>
      <c r="I2963" s="18" t="n">
        <v>2</v>
      </c>
      <c r="J2963" s="19" t="n">
        <v>0.978388081292129</v>
      </c>
      <c r="K2963" s="19" t="n">
        <v>0.454588090952928</v>
      </c>
      <c r="L2963" s="16" t="n">
        <v>13.9939696465572</v>
      </c>
      <c r="M2963" s="19" t="n">
        <v>0.719166842166094</v>
      </c>
      <c r="N2963" s="19" t="n">
        <v>4.74190792447925</v>
      </c>
      <c r="O2963" s="19" t="n">
        <v>1.51201259249857</v>
      </c>
      <c r="P2963" s="19" t="n">
        <v>0.579202790560437</v>
      </c>
      <c r="Q2963" s="17" t="s">
        <v>31</v>
      </c>
      <c r="R2963" s="5" t="str">
        <f aca="false">IF(OR(Q2963="Steel plate",Q2963="Concrete jacket"),"Steel plate or jacket",Q2963)</f>
        <v>Polymer laminate</v>
      </c>
      <c r="S2963" s="5" t="str">
        <f aca="false">IF(O2963&lt;='Tree rules'!$C$4,IF(N2963&lt;='Tree rules'!$C$5,IF(P2963&lt;='Tree rules'!$C$7,"Monitor","Polymer laminate"),IF(P2963&lt;='Tree rules'!$C$8,"Seal cracks","Polymer laminate")),IF(O2963&lt;='Tree rules'!$C$6,IF(P2963&lt;='Tree rules'!$C$9,"Polymer laminate","Steel plate or jacket"),IF(L2963&lt;='Tree rules'!$C$10,"Steel plate or jacket","Polymer laminate")))</f>
        <v>Polymer laminate</v>
      </c>
      <c r="T2963" s="5" t="str">
        <f aca="false">IF(S2963=R2963,"Yes","No")</f>
        <v>Yes</v>
      </c>
    </row>
    <row r="2964" customFormat="false" ht="15" hidden="false" customHeight="false" outlineLevel="0" collapsed="false">
      <c r="A2964" s="15" t="n">
        <v>9889</v>
      </c>
      <c r="B2964" s="16" t="n">
        <v>3.41220016411313</v>
      </c>
      <c r="C2964" s="15" t="n">
        <v>300</v>
      </c>
      <c r="D2964" s="15" t="n">
        <v>325</v>
      </c>
      <c r="E2964" s="15" t="n">
        <v>30</v>
      </c>
      <c r="F2964" s="16" t="n">
        <v>0.67080270183412</v>
      </c>
      <c r="G2964" s="17" t="s">
        <v>101</v>
      </c>
      <c r="H2964" s="18" t="n">
        <v>0.3</v>
      </c>
      <c r="I2964" s="18" t="n">
        <v>1.5</v>
      </c>
      <c r="J2964" s="19" t="n">
        <v>0.904758560082945</v>
      </c>
      <c r="K2964" s="19" t="n">
        <v>0.611528000719029</v>
      </c>
      <c r="L2964" s="16" t="n">
        <v>12.1430610822531</v>
      </c>
      <c r="M2964" s="19" t="n">
        <v>0.290652621930046</v>
      </c>
      <c r="N2964" s="19" t="n">
        <v>0.792238356689601</v>
      </c>
      <c r="O2964" s="19" t="n">
        <v>1.08049524343394</v>
      </c>
      <c r="P2964" s="19" t="n">
        <v>1.02522707895045</v>
      </c>
      <c r="Q2964" s="17" t="s">
        <v>31</v>
      </c>
      <c r="R2964" s="5" t="str">
        <f aca="false">IF(OR(Q2964="Steel plate",Q2964="Concrete jacket"),"Steel plate or jacket",Q2964)</f>
        <v>Polymer laminate</v>
      </c>
      <c r="S2964" s="5" t="str">
        <f aca="false">IF(O2964&lt;='Tree rules'!$C$4,IF(N2964&lt;='Tree rules'!$C$5,IF(P2964&lt;='Tree rules'!$C$7,"Monitor","Polymer laminate"),IF(P2964&lt;='Tree rules'!$C$8,"Seal cracks","Polymer laminate")),IF(O2964&lt;='Tree rules'!$C$6,IF(P2964&lt;='Tree rules'!$C$9,"Polymer laminate","Steel plate or jacket"),IF(L2964&lt;='Tree rules'!$C$10,"Steel plate or jacket","Polymer laminate")))</f>
        <v>Polymer laminate</v>
      </c>
      <c r="T2964" s="5" t="str">
        <f aca="false">IF(S2964=R2964,"Yes","No")</f>
        <v>Yes</v>
      </c>
    </row>
    <row r="2965" customFormat="false" ht="15" hidden="false" customHeight="false" outlineLevel="0" collapsed="false">
      <c r="A2965" s="15" t="n">
        <v>9890</v>
      </c>
      <c r="B2965" s="16" t="n">
        <v>6.39636861716805</v>
      </c>
      <c r="C2965" s="15" t="n">
        <v>230</v>
      </c>
      <c r="D2965" s="15" t="n">
        <v>600</v>
      </c>
      <c r="E2965" s="15" t="n">
        <v>20</v>
      </c>
      <c r="F2965" s="16" t="n">
        <v>0.742342309449384</v>
      </c>
      <c r="G2965" s="17" t="s">
        <v>103</v>
      </c>
      <c r="H2965" s="18" t="n">
        <v>0.2</v>
      </c>
      <c r="I2965" s="18" t="n">
        <v>1</v>
      </c>
      <c r="J2965" s="19" t="n">
        <v>0.909830082340288</v>
      </c>
      <c r="K2965" s="19" t="n">
        <v>0.534274675220571</v>
      </c>
      <c r="L2965" s="16" t="n">
        <v>11.5876243064639</v>
      </c>
      <c r="M2965" s="19" t="n">
        <v>0.726303462161607</v>
      </c>
      <c r="N2965" s="19" t="n">
        <v>0.894191461511254</v>
      </c>
      <c r="O2965" s="19" t="n">
        <v>0.909830082340288</v>
      </c>
      <c r="P2965" s="19" t="n">
        <v>0.530210967265601</v>
      </c>
      <c r="Q2965" s="17" t="s">
        <v>29</v>
      </c>
      <c r="R2965" s="5" t="str">
        <f aca="false">IF(OR(Q2965="Steel plate",Q2965="Concrete jacket"),"Steel plate or jacket",Q2965)</f>
        <v>Monitor</v>
      </c>
      <c r="S2965" s="5" t="str">
        <f aca="false">IF(O2965&lt;='Tree rules'!$C$4,IF(N2965&lt;='Tree rules'!$C$5,IF(P2965&lt;='Tree rules'!$C$7,"Monitor","Polymer laminate"),IF(P2965&lt;='Tree rules'!$C$8,"Seal cracks","Polymer laminate")),IF(O2965&lt;='Tree rules'!$C$6,IF(P2965&lt;='Tree rules'!$C$9,"Polymer laminate","Steel plate or jacket"),IF(L2965&lt;='Tree rules'!$C$10,"Steel plate or jacket","Polymer laminate")))</f>
        <v>Monitor</v>
      </c>
      <c r="T2965" s="5" t="str">
        <f aca="false">IF(S2965=R2965,"Yes","No")</f>
        <v>Yes</v>
      </c>
    </row>
    <row r="2966" customFormat="false" ht="15" hidden="false" customHeight="false" outlineLevel="0" collapsed="false">
      <c r="A2966" s="15" t="n">
        <v>9895</v>
      </c>
      <c r="B2966" s="16" t="n">
        <v>4.08143944801339</v>
      </c>
      <c r="C2966" s="15" t="n">
        <v>300</v>
      </c>
      <c r="D2966" s="15" t="n">
        <v>400</v>
      </c>
      <c r="E2966" s="15" t="n">
        <v>30</v>
      </c>
      <c r="F2966" s="16" t="n">
        <v>1.13594310638275</v>
      </c>
      <c r="G2966" s="17" t="s">
        <v>103</v>
      </c>
      <c r="H2966" s="18" t="n">
        <v>0.2</v>
      </c>
      <c r="I2966" s="18" t="n">
        <v>1</v>
      </c>
      <c r="J2966" s="19" t="n">
        <v>0.852077822640431</v>
      </c>
      <c r="K2966" s="19" t="n">
        <v>0.607045065693247</v>
      </c>
      <c r="L2966" s="16" t="n">
        <v>11.5294899661395</v>
      </c>
      <c r="M2966" s="19" t="n">
        <v>0.432028293512256</v>
      </c>
      <c r="N2966" s="19" t="n">
        <v>0.849252799381061</v>
      </c>
      <c r="O2966" s="19" t="n">
        <v>0.852077822640431</v>
      </c>
      <c r="P2966" s="19" t="n">
        <v>0.938160681087809</v>
      </c>
      <c r="Q2966" s="17" t="s">
        <v>29</v>
      </c>
      <c r="R2966" s="5" t="str">
        <f aca="false">IF(OR(Q2966="Steel plate",Q2966="Concrete jacket"),"Steel plate or jacket",Q2966)</f>
        <v>Monitor</v>
      </c>
      <c r="S2966" s="5" t="str">
        <f aca="false">IF(O2966&lt;='Tree rules'!$C$4,IF(N2966&lt;='Tree rules'!$C$5,IF(P2966&lt;='Tree rules'!$C$7,"Monitor","Polymer laminate"),IF(P2966&lt;='Tree rules'!$C$8,"Seal cracks","Polymer laminate")),IF(O2966&lt;='Tree rules'!$C$6,IF(P2966&lt;='Tree rules'!$C$9,"Polymer laminate","Steel plate or jacket"),IF(L2966&lt;='Tree rules'!$C$10,"Steel plate or jacket","Polymer laminate")))</f>
        <v>Monitor</v>
      </c>
      <c r="T2966" s="5" t="str">
        <f aca="false">IF(S2966=R2966,"Yes","No")</f>
        <v>Yes</v>
      </c>
    </row>
    <row r="2967" customFormat="false" ht="15" hidden="false" customHeight="false" outlineLevel="0" collapsed="false">
      <c r="A2967" s="15" t="n">
        <v>9896</v>
      </c>
      <c r="B2967" s="16" t="n">
        <v>3.52634550993525</v>
      </c>
      <c r="C2967" s="15" t="n">
        <v>300</v>
      </c>
      <c r="D2967" s="15" t="n">
        <v>300</v>
      </c>
      <c r="E2967" s="15" t="n">
        <v>25</v>
      </c>
      <c r="F2967" s="16" t="n">
        <v>0.52772160060301</v>
      </c>
      <c r="G2967" s="17" t="s">
        <v>103</v>
      </c>
      <c r="H2967" s="18" t="n">
        <v>0.2</v>
      </c>
      <c r="I2967" s="18" t="n">
        <v>1</v>
      </c>
      <c r="J2967" s="19" t="n">
        <v>0.97823205211997</v>
      </c>
      <c r="K2967" s="19" t="n">
        <v>0.476219866849137</v>
      </c>
      <c r="L2967" s="16" t="n">
        <v>13.8832500391152</v>
      </c>
      <c r="M2967" s="19" t="n">
        <v>0.738147378770834</v>
      </c>
      <c r="N2967" s="19" t="n">
        <v>1.48458317675593</v>
      </c>
      <c r="O2967" s="19" t="n">
        <v>0.97823205211997</v>
      </c>
      <c r="P2967" s="19" t="n">
        <v>0.353031062583798</v>
      </c>
      <c r="Q2967" s="17" t="s">
        <v>30</v>
      </c>
      <c r="R2967" s="5" t="str">
        <f aca="false">IF(OR(Q2967="Steel plate",Q2967="Concrete jacket"),"Steel plate or jacket",Q2967)</f>
        <v>Seal cracks</v>
      </c>
      <c r="S2967" s="5" t="str">
        <f aca="false">IF(O2967&lt;='Tree rules'!$C$4,IF(N2967&lt;='Tree rules'!$C$5,IF(P2967&lt;='Tree rules'!$C$7,"Monitor","Polymer laminate"),IF(P2967&lt;='Tree rules'!$C$8,"Seal cracks","Polymer laminate")),IF(O2967&lt;='Tree rules'!$C$6,IF(P2967&lt;='Tree rules'!$C$9,"Polymer laminate","Steel plate or jacket"),IF(L2967&lt;='Tree rules'!$C$10,"Steel plate or jacket","Polymer laminate")))</f>
        <v>Seal cracks</v>
      </c>
      <c r="T2967" s="5" t="str">
        <f aca="false">IF(S2967=R2967,"Yes","No")</f>
        <v>Yes</v>
      </c>
    </row>
    <row r="2968" customFormat="false" ht="15" hidden="false" customHeight="false" outlineLevel="0" collapsed="false">
      <c r="A2968" s="15" t="n">
        <v>9900</v>
      </c>
      <c r="B2968" s="16" t="n">
        <v>6.92238753250778</v>
      </c>
      <c r="C2968" s="15" t="n">
        <v>230</v>
      </c>
      <c r="D2968" s="15" t="n">
        <v>600</v>
      </c>
      <c r="E2968" s="15" t="n">
        <v>25</v>
      </c>
      <c r="F2968" s="16" t="n">
        <v>0.63117855856144</v>
      </c>
      <c r="G2968" s="17" t="s">
        <v>101</v>
      </c>
      <c r="H2968" s="18" t="n">
        <v>0.3</v>
      </c>
      <c r="I2968" s="18" t="n">
        <v>2</v>
      </c>
      <c r="J2968" s="19" t="n">
        <v>0.988692881535286</v>
      </c>
      <c r="K2968" s="19" t="n">
        <v>0.504980128518597</v>
      </c>
      <c r="L2968" s="16" t="n">
        <v>12.4952843547072</v>
      </c>
      <c r="M2968" s="19" t="n">
        <v>0.774054206180251</v>
      </c>
      <c r="N2968" s="19" t="n">
        <v>0.928863057028536</v>
      </c>
      <c r="O2968" s="19" t="n">
        <v>1.47811550468746</v>
      </c>
      <c r="P2968" s="19" t="n">
        <v>0.591664519607411</v>
      </c>
      <c r="Q2968" s="17" t="s">
        <v>104</v>
      </c>
      <c r="R2968" s="5" t="str">
        <f aca="false">IF(OR(Q2968="Steel plate",Q2968="Concrete jacket"),"Steel plate or jacket",Q2968)</f>
        <v>Steel plate or jacket</v>
      </c>
      <c r="S2968" s="5" t="str">
        <f aca="false">IF(O2968&lt;='Tree rules'!$C$4,IF(N2968&lt;='Tree rules'!$C$5,IF(P2968&lt;='Tree rules'!$C$7,"Monitor","Polymer laminate"),IF(P2968&lt;='Tree rules'!$C$8,"Seal cracks","Polymer laminate")),IF(O2968&lt;='Tree rules'!$C$6,IF(P2968&lt;='Tree rules'!$C$9,"Polymer laminate","Steel plate or jacket"),IF(L2968&lt;='Tree rules'!$C$10,"Steel plate or jacket","Polymer laminate")))</f>
        <v>Steel plate or jacket</v>
      </c>
      <c r="T2968" s="5" t="str">
        <f aca="false">IF(S2968=R2968,"Yes","No")</f>
        <v>Yes</v>
      </c>
    </row>
    <row r="2969" customFormat="false" ht="15" hidden="false" customHeight="false" outlineLevel="0" collapsed="false">
      <c r="A2969" s="15" t="n">
        <v>9902</v>
      </c>
      <c r="B2969" s="16" t="n">
        <v>4.83095790735607</v>
      </c>
      <c r="C2969" s="15" t="n">
        <v>300</v>
      </c>
      <c r="D2969" s="15" t="n">
        <v>375</v>
      </c>
      <c r="E2969" s="15" t="n">
        <v>30</v>
      </c>
      <c r="F2969" s="16" t="n">
        <v>0.640487798897002</v>
      </c>
      <c r="G2969" s="17" t="s">
        <v>101</v>
      </c>
      <c r="H2969" s="18" t="n">
        <v>0.3</v>
      </c>
      <c r="I2969" s="18" t="n">
        <v>1</v>
      </c>
      <c r="J2969" s="19" t="n">
        <v>0.961126525423092</v>
      </c>
      <c r="K2969" s="19" t="n">
        <v>0.483148460135343</v>
      </c>
      <c r="L2969" s="16" t="n">
        <v>14.7735715821287</v>
      </c>
      <c r="M2969" s="19" t="n">
        <v>0.485600573434669</v>
      </c>
      <c r="N2969" s="19" t="n">
        <v>1.10620201611411</v>
      </c>
      <c r="O2969" s="19" t="n">
        <v>0.961126525423092</v>
      </c>
      <c r="P2969" s="19" t="n">
        <v>0.665566629011284</v>
      </c>
      <c r="Q2969" s="17" t="s">
        <v>30</v>
      </c>
      <c r="R2969" s="5" t="str">
        <f aca="false">IF(OR(Q2969="Steel plate",Q2969="Concrete jacket"),"Steel plate or jacket",Q2969)</f>
        <v>Seal cracks</v>
      </c>
      <c r="S2969" s="5" t="str">
        <f aca="false">IF(O2969&lt;='Tree rules'!$C$4,IF(N2969&lt;='Tree rules'!$C$5,IF(P2969&lt;='Tree rules'!$C$7,"Monitor","Polymer laminate"),IF(P2969&lt;='Tree rules'!$C$8,"Seal cracks","Polymer laminate")),IF(O2969&lt;='Tree rules'!$C$6,IF(P2969&lt;='Tree rules'!$C$9,"Polymer laminate","Steel plate or jacket"),IF(L2969&lt;='Tree rules'!$C$10,"Steel plate or jacket","Polymer laminate")))</f>
        <v>Seal cracks</v>
      </c>
      <c r="T2969" s="5" t="str">
        <f aca="false">IF(S2969=R2969,"Yes","No")</f>
        <v>Yes</v>
      </c>
    </row>
    <row r="2970" customFormat="false" ht="15" hidden="false" customHeight="false" outlineLevel="0" collapsed="false">
      <c r="A2970" s="15" t="n">
        <v>9905</v>
      </c>
      <c r="B2970" s="16" t="n">
        <v>3.30698399960244</v>
      </c>
      <c r="C2970" s="15" t="n">
        <v>300</v>
      </c>
      <c r="D2970" s="15" t="n">
        <v>300</v>
      </c>
      <c r="E2970" s="15" t="n">
        <v>25</v>
      </c>
      <c r="F2970" s="16" t="n">
        <v>0.736310778185108</v>
      </c>
      <c r="G2970" s="17" t="s">
        <v>101</v>
      </c>
      <c r="H2970" s="18" t="n">
        <v>0.3</v>
      </c>
      <c r="I2970" s="18" t="n">
        <v>1.5</v>
      </c>
      <c r="J2970" s="19" t="n">
        <v>0.898600299357062</v>
      </c>
      <c r="K2970" s="19" t="n">
        <v>0.552570059225834</v>
      </c>
      <c r="L2970" s="16" t="n">
        <v>12.917906248447</v>
      </c>
      <c r="M2970" s="19" t="n">
        <v>0.377636769906338</v>
      </c>
      <c r="N2970" s="19" t="n">
        <v>0.794797640301257</v>
      </c>
      <c r="O2970" s="19" t="n">
        <v>1.09963063871755</v>
      </c>
      <c r="P2970" s="19" t="n">
        <v>0.910267275527256</v>
      </c>
      <c r="Q2970" s="17" t="s">
        <v>31</v>
      </c>
      <c r="R2970" s="5" t="str">
        <f aca="false">IF(OR(Q2970="Steel plate",Q2970="Concrete jacket"),"Steel plate or jacket",Q2970)</f>
        <v>Polymer laminate</v>
      </c>
      <c r="S2970" s="5" t="str">
        <f aca="false">IF(O2970&lt;='Tree rules'!$C$4,IF(N2970&lt;='Tree rules'!$C$5,IF(P2970&lt;='Tree rules'!$C$7,"Monitor","Polymer laminate"),IF(P2970&lt;='Tree rules'!$C$8,"Seal cracks","Polymer laminate")),IF(O2970&lt;='Tree rules'!$C$6,IF(P2970&lt;='Tree rules'!$C$9,"Polymer laminate","Steel plate or jacket"),IF(L2970&lt;='Tree rules'!$C$10,"Steel plate or jacket","Polymer laminate")))</f>
        <v>Polymer laminate</v>
      </c>
      <c r="T2970" s="5" t="str">
        <f aca="false">IF(S2970=R2970,"Yes","No")</f>
        <v>Yes</v>
      </c>
    </row>
    <row r="2971" customFormat="false" ht="15" hidden="false" customHeight="false" outlineLevel="0" collapsed="false">
      <c r="A2971" s="15" t="n">
        <v>9908</v>
      </c>
      <c r="B2971" s="16" t="n">
        <v>4.41315055597787</v>
      </c>
      <c r="C2971" s="15" t="n">
        <v>300</v>
      </c>
      <c r="D2971" s="15" t="n">
        <v>425</v>
      </c>
      <c r="E2971" s="15" t="n">
        <v>30</v>
      </c>
      <c r="F2971" s="16" t="n">
        <v>0.593686800678386</v>
      </c>
      <c r="G2971" s="17" t="s">
        <v>101</v>
      </c>
      <c r="H2971" s="18" t="n">
        <v>0.3</v>
      </c>
      <c r="I2971" s="18" t="n">
        <v>1</v>
      </c>
      <c r="J2971" s="19" t="n">
        <v>0.856157685889006</v>
      </c>
      <c r="K2971" s="19" t="n">
        <v>0.573582375012741</v>
      </c>
      <c r="L2971" s="16" t="n">
        <v>11.5830723254012</v>
      </c>
      <c r="M2971" s="19" t="n">
        <v>0.423902848114984</v>
      </c>
      <c r="N2971" s="19" t="n">
        <v>0.56348745554967</v>
      </c>
      <c r="O2971" s="19" t="n">
        <v>0.856157685889006</v>
      </c>
      <c r="P2971" s="19" t="n">
        <v>0.579323652287717</v>
      </c>
      <c r="Q2971" s="17" t="s">
        <v>29</v>
      </c>
      <c r="R2971" s="5" t="str">
        <f aca="false">IF(OR(Q2971="Steel plate",Q2971="Concrete jacket"),"Steel plate or jacket",Q2971)</f>
        <v>Monitor</v>
      </c>
      <c r="S2971" s="5" t="str">
        <f aca="false">IF(O2971&lt;='Tree rules'!$C$4,IF(N2971&lt;='Tree rules'!$C$5,IF(P2971&lt;='Tree rules'!$C$7,"Monitor","Polymer laminate"),IF(P2971&lt;='Tree rules'!$C$8,"Seal cracks","Polymer laminate")),IF(O2971&lt;='Tree rules'!$C$6,IF(P2971&lt;='Tree rules'!$C$9,"Polymer laminate","Steel plate or jacket"),IF(L2971&lt;='Tree rules'!$C$10,"Steel plate or jacket","Polymer laminate")))</f>
        <v>Monitor</v>
      </c>
      <c r="T2971" s="5" t="str">
        <f aca="false">IF(S2971=R2971,"Yes","No")</f>
        <v>Yes</v>
      </c>
    </row>
    <row r="2972" customFormat="false" ht="15" hidden="false" customHeight="false" outlineLevel="0" collapsed="false">
      <c r="A2972" s="15" t="n">
        <v>9909</v>
      </c>
      <c r="B2972" s="16" t="n">
        <v>6.19927452517561</v>
      </c>
      <c r="C2972" s="15" t="n">
        <v>230</v>
      </c>
      <c r="D2972" s="15" t="n">
        <v>500</v>
      </c>
      <c r="E2972" s="15" t="n">
        <v>20</v>
      </c>
      <c r="F2972" s="16" t="n">
        <v>0.597391095859404</v>
      </c>
      <c r="G2972" s="17" t="s">
        <v>102</v>
      </c>
      <c r="H2972" s="18" t="n">
        <v>0.1</v>
      </c>
      <c r="I2972" s="18" t="n">
        <v>2</v>
      </c>
      <c r="J2972" s="19" t="n">
        <v>0.923823389644255</v>
      </c>
      <c r="K2972" s="19" t="n">
        <v>0.479629632606941</v>
      </c>
      <c r="L2972" s="16" t="n">
        <v>14.1213542714706</v>
      </c>
      <c r="M2972" s="19" t="n">
        <v>0.532434091749909</v>
      </c>
      <c r="N2972" s="19" t="n">
        <v>3.83090075598875</v>
      </c>
      <c r="O2972" s="19" t="n">
        <v>1.40455370631974</v>
      </c>
      <c r="P2972" s="19" t="n">
        <v>0.790054134052339</v>
      </c>
      <c r="Q2972" s="17" t="s">
        <v>31</v>
      </c>
      <c r="R2972" s="5" t="str">
        <f aca="false">IF(OR(Q2972="Steel plate",Q2972="Concrete jacket"),"Steel plate or jacket",Q2972)</f>
        <v>Polymer laminate</v>
      </c>
      <c r="S2972" s="5" t="str">
        <f aca="false">IF(O2972&lt;='Tree rules'!$C$4,IF(N2972&lt;='Tree rules'!$C$5,IF(P2972&lt;='Tree rules'!$C$7,"Monitor","Polymer laminate"),IF(P2972&lt;='Tree rules'!$C$8,"Seal cracks","Polymer laminate")),IF(O2972&lt;='Tree rules'!$C$6,IF(P2972&lt;='Tree rules'!$C$9,"Polymer laminate","Steel plate or jacket"),IF(L2972&lt;='Tree rules'!$C$10,"Steel plate or jacket","Polymer laminate")))</f>
        <v>Polymer laminate</v>
      </c>
      <c r="T2972" s="5" t="str">
        <f aca="false">IF(S2972=R2972,"Yes","No")</f>
        <v>Yes</v>
      </c>
    </row>
    <row r="2973" customFormat="false" ht="15" hidden="false" customHeight="false" outlineLevel="0" collapsed="false">
      <c r="A2973" s="15" t="n">
        <v>9910</v>
      </c>
      <c r="B2973" s="16" t="n">
        <v>3.45601183511886</v>
      </c>
      <c r="C2973" s="15" t="n">
        <v>300</v>
      </c>
      <c r="D2973" s="15" t="n">
        <v>325</v>
      </c>
      <c r="E2973" s="15" t="n">
        <v>25</v>
      </c>
      <c r="F2973" s="16" t="n">
        <v>0.67080270183412</v>
      </c>
      <c r="G2973" s="17" t="s">
        <v>101</v>
      </c>
      <c r="H2973" s="18" t="n">
        <v>0.3</v>
      </c>
      <c r="I2973" s="18" t="n">
        <v>1</v>
      </c>
      <c r="J2973" s="19" t="n">
        <v>0.871447940372122</v>
      </c>
      <c r="K2973" s="19" t="n">
        <v>0.543446285917417</v>
      </c>
      <c r="L2973" s="16" t="n">
        <v>12.2989745022023</v>
      </c>
      <c r="M2973" s="19" t="n">
        <v>0.754183503403199</v>
      </c>
      <c r="N2973" s="19" t="n">
        <v>0.559970044390997</v>
      </c>
      <c r="O2973" s="19" t="n">
        <v>0.871447940372122</v>
      </c>
      <c r="P2973" s="19" t="n">
        <v>0.383107577647219</v>
      </c>
      <c r="Q2973" s="17" t="s">
        <v>29</v>
      </c>
      <c r="R2973" s="5" t="str">
        <f aca="false">IF(OR(Q2973="Steel plate",Q2973="Concrete jacket"),"Steel plate or jacket",Q2973)</f>
        <v>Monitor</v>
      </c>
      <c r="S2973" s="5" t="str">
        <f aca="false">IF(O2973&lt;='Tree rules'!$C$4,IF(N2973&lt;='Tree rules'!$C$5,IF(P2973&lt;='Tree rules'!$C$7,"Monitor","Polymer laminate"),IF(P2973&lt;='Tree rules'!$C$8,"Seal cracks","Polymer laminate")),IF(O2973&lt;='Tree rules'!$C$6,IF(P2973&lt;='Tree rules'!$C$9,"Polymer laminate","Steel plate or jacket"),IF(L2973&lt;='Tree rules'!$C$10,"Steel plate or jacket","Polymer laminate")))</f>
        <v>Monitor</v>
      </c>
      <c r="T2973" s="5" t="str">
        <f aca="false">IF(S2973=R2973,"Yes","No")</f>
        <v>Yes</v>
      </c>
    </row>
    <row r="2974" customFormat="false" ht="15" hidden="false" customHeight="false" outlineLevel="0" collapsed="false">
      <c r="A2974" s="15" t="n">
        <v>9911</v>
      </c>
      <c r="B2974" s="16" t="n">
        <v>3.05364492520261</v>
      </c>
      <c r="C2974" s="15" t="n">
        <v>230</v>
      </c>
      <c r="D2974" s="15" t="n">
        <v>300</v>
      </c>
      <c r="E2974" s="15" t="n">
        <v>30</v>
      </c>
      <c r="F2974" s="16" t="n">
        <v>0.768324290280112</v>
      </c>
      <c r="G2974" s="17" t="s">
        <v>101</v>
      </c>
      <c r="H2974" s="18" t="n">
        <v>0.3</v>
      </c>
      <c r="I2974" s="18" t="n">
        <v>2</v>
      </c>
      <c r="J2974" s="19" t="n">
        <v>0.993059761917859</v>
      </c>
      <c r="K2974" s="19" t="n">
        <v>0.598439921749062</v>
      </c>
      <c r="L2974" s="16" t="n">
        <v>11.9283004890727</v>
      </c>
      <c r="M2974" s="19" t="n">
        <v>0.461862463100606</v>
      </c>
      <c r="N2974" s="19" t="n">
        <v>0.990506186699802</v>
      </c>
      <c r="O2974" s="19" t="n">
        <v>1.39183291762145</v>
      </c>
      <c r="P2974" s="19" t="n">
        <v>0.819415730354979</v>
      </c>
      <c r="Q2974" s="17" t="s">
        <v>31</v>
      </c>
      <c r="R2974" s="5" t="str">
        <f aca="false">IF(OR(Q2974="Steel plate",Q2974="Concrete jacket"),"Steel plate or jacket",Q2974)</f>
        <v>Polymer laminate</v>
      </c>
      <c r="S2974" s="5" t="str">
        <f aca="false">IF(O2974&lt;='Tree rules'!$C$4,IF(N2974&lt;='Tree rules'!$C$5,IF(P2974&lt;='Tree rules'!$C$7,"Monitor","Polymer laminate"),IF(P2974&lt;='Tree rules'!$C$8,"Seal cracks","Polymer laminate")),IF(O2974&lt;='Tree rules'!$C$6,IF(P2974&lt;='Tree rules'!$C$9,"Polymer laminate","Steel plate or jacket"),IF(L2974&lt;='Tree rules'!$C$10,"Steel plate or jacket","Polymer laminate")))</f>
        <v>Steel plate or jacket</v>
      </c>
      <c r="T2974" s="5" t="str">
        <f aca="false">IF(S2974=R2974,"Yes","No")</f>
        <v>No</v>
      </c>
    </row>
    <row r="2975" customFormat="false" ht="15" hidden="false" customHeight="false" outlineLevel="0" collapsed="false">
      <c r="A2975" s="15" t="n">
        <v>9917</v>
      </c>
      <c r="B2975" s="16" t="n">
        <v>3.33129173274494</v>
      </c>
      <c r="C2975" s="15" t="n">
        <v>300</v>
      </c>
      <c r="D2975" s="15" t="n">
        <v>300</v>
      </c>
      <c r="E2975" s="15" t="n">
        <v>25</v>
      </c>
      <c r="F2975" s="16" t="n">
        <v>0.831109167616348</v>
      </c>
      <c r="G2975" s="17" t="s">
        <v>101</v>
      </c>
      <c r="H2975" s="18" t="n">
        <v>0.3</v>
      </c>
      <c r="I2975" s="18" t="n">
        <v>1.5</v>
      </c>
      <c r="J2975" s="19" t="n">
        <v>0.929842680087722</v>
      </c>
      <c r="K2975" s="19" t="n">
        <v>0.532182165600093</v>
      </c>
      <c r="L2975" s="16" t="n">
        <v>13.2194116378767</v>
      </c>
      <c r="M2975" s="19" t="n">
        <v>0.323395779569203</v>
      </c>
      <c r="N2975" s="19" t="n">
        <v>1.3064720078001</v>
      </c>
      <c r="O2975" s="19" t="n">
        <v>1.14734117455335</v>
      </c>
      <c r="P2975" s="19" t="n">
        <v>1.17121222565924</v>
      </c>
      <c r="Q2975" s="17" t="s">
        <v>31</v>
      </c>
      <c r="R2975" s="5" t="str">
        <f aca="false">IF(OR(Q2975="Steel plate",Q2975="Concrete jacket"),"Steel plate or jacket",Q2975)</f>
        <v>Polymer laminate</v>
      </c>
      <c r="S2975" s="5" t="str">
        <f aca="false">IF(O2975&lt;='Tree rules'!$C$4,IF(N2975&lt;='Tree rules'!$C$5,IF(P2975&lt;='Tree rules'!$C$7,"Monitor","Polymer laminate"),IF(P2975&lt;='Tree rules'!$C$8,"Seal cracks","Polymer laminate")),IF(O2975&lt;='Tree rules'!$C$6,IF(P2975&lt;='Tree rules'!$C$9,"Polymer laminate","Steel plate or jacket"),IF(L2975&lt;='Tree rules'!$C$10,"Steel plate or jacket","Polymer laminate")))</f>
        <v>Polymer laminate</v>
      </c>
      <c r="T2975" s="5" t="str">
        <f aca="false">IF(S2975=R2975,"Yes","No")</f>
        <v>Yes</v>
      </c>
    </row>
    <row r="2976" customFormat="false" ht="15" hidden="false" customHeight="false" outlineLevel="0" collapsed="false">
      <c r="A2976" s="15" t="n">
        <v>9919</v>
      </c>
      <c r="B2976" s="16" t="n">
        <v>3.23301169960919</v>
      </c>
      <c r="C2976" s="15" t="n">
        <v>300</v>
      </c>
      <c r="D2976" s="15" t="n">
        <v>300</v>
      </c>
      <c r="E2976" s="15" t="n">
        <v>25</v>
      </c>
      <c r="F2976" s="16" t="n">
        <v>0.831109167616348</v>
      </c>
      <c r="G2976" s="17" t="s">
        <v>101</v>
      </c>
      <c r="H2976" s="18" t="n">
        <v>0.3</v>
      </c>
      <c r="I2976" s="18" t="n">
        <v>1</v>
      </c>
      <c r="J2976" s="19" t="n">
        <v>0.850862537337083</v>
      </c>
      <c r="K2976" s="19" t="n">
        <v>0.621097403049595</v>
      </c>
      <c r="L2976" s="16" t="n">
        <v>12.8294115063857</v>
      </c>
      <c r="M2976" s="19" t="n">
        <v>0.736063354816732</v>
      </c>
      <c r="N2976" s="19" t="n">
        <v>0.878655379727272</v>
      </c>
      <c r="O2976" s="19" t="n">
        <v>0.850862537337083</v>
      </c>
      <c r="P2976" s="19" t="n">
        <v>0.467519293943401</v>
      </c>
      <c r="Q2976" s="17" t="s">
        <v>29</v>
      </c>
      <c r="R2976" s="5" t="str">
        <f aca="false">IF(OR(Q2976="Steel plate",Q2976="Concrete jacket"),"Steel plate or jacket",Q2976)</f>
        <v>Monitor</v>
      </c>
      <c r="S2976" s="5" t="str">
        <f aca="false">IF(O2976&lt;='Tree rules'!$C$4,IF(N2976&lt;='Tree rules'!$C$5,IF(P2976&lt;='Tree rules'!$C$7,"Monitor","Polymer laminate"),IF(P2976&lt;='Tree rules'!$C$8,"Seal cracks","Polymer laminate")),IF(O2976&lt;='Tree rules'!$C$6,IF(P2976&lt;='Tree rules'!$C$9,"Polymer laminate","Steel plate or jacket"),IF(L2976&lt;='Tree rules'!$C$10,"Steel plate or jacket","Polymer laminate")))</f>
        <v>Monitor</v>
      </c>
      <c r="T2976" s="5" t="str">
        <f aca="false">IF(S2976=R2976,"Yes","No")</f>
        <v>Yes</v>
      </c>
    </row>
    <row r="2977" customFormat="false" ht="15" hidden="false" customHeight="false" outlineLevel="0" collapsed="false">
      <c r="A2977" s="15" t="n">
        <v>9924</v>
      </c>
      <c r="B2977" s="16" t="n">
        <v>5.6875709032816</v>
      </c>
      <c r="C2977" s="15" t="n">
        <v>230</v>
      </c>
      <c r="D2977" s="15" t="n">
        <v>550</v>
      </c>
      <c r="E2977" s="15" t="n">
        <v>25</v>
      </c>
      <c r="F2977" s="16" t="n">
        <v>0.816280786486175</v>
      </c>
      <c r="G2977" s="17" t="s">
        <v>101</v>
      </c>
      <c r="H2977" s="18" t="n">
        <v>0.3</v>
      </c>
      <c r="I2977" s="18" t="n">
        <v>2</v>
      </c>
      <c r="J2977" s="19" t="n">
        <v>0.986015624365623</v>
      </c>
      <c r="K2977" s="19" t="n">
        <v>0.427453188497784</v>
      </c>
      <c r="L2977" s="16" t="n">
        <v>11.3298225164972</v>
      </c>
      <c r="M2977" s="19" t="n">
        <v>0.940786561655068</v>
      </c>
      <c r="N2977" s="19" t="n">
        <v>1.05700084617649</v>
      </c>
      <c r="O2977" s="19" t="n">
        <v>1.55055572618753</v>
      </c>
      <c r="P2977" s="19" t="n">
        <v>0.521317008908579</v>
      </c>
      <c r="Q2977" s="17" t="s">
        <v>105</v>
      </c>
      <c r="R2977" s="5" t="str">
        <f aca="false">IF(OR(Q2977="Steel plate",Q2977="Concrete jacket"),"Steel plate or jacket",Q2977)</f>
        <v>Steel plate or jacket</v>
      </c>
      <c r="S2977" s="5" t="str">
        <f aca="false">IF(O2977&lt;='Tree rules'!$C$4,IF(N2977&lt;='Tree rules'!$C$5,IF(P2977&lt;='Tree rules'!$C$7,"Monitor","Polymer laminate"),IF(P2977&lt;='Tree rules'!$C$8,"Seal cracks","Polymer laminate")),IF(O2977&lt;='Tree rules'!$C$6,IF(P2977&lt;='Tree rules'!$C$9,"Polymer laminate","Steel plate or jacket"),IF(L2977&lt;='Tree rules'!$C$10,"Steel plate or jacket","Polymer laminate")))</f>
        <v>Steel plate or jacket</v>
      </c>
      <c r="T2977" s="5" t="str">
        <f aca="false">IF(S2977=R2977,"Yes","No")</f>
        <v>Yes</v>
      </c>
    </row>
    <row r="2978" customFormat="false" ht="15" hidden="false" customHeight="false" outlineLevel="0" collapsed="false">
      <c r="A2978" s="15" t="n">
        <v>9927</v>
      </c>
      <c r="B2978" s="16" t="n">
        <v>3.13683506444279</v>
      </c>
      <c r="C2978" s="15" t="n">
        <v>230</v>
      </c>
      <c r="D2978" s="15" t="n">
        <v>300</v>
      </c>
      <c r="E2978" s="15" t="n">
        <v>20</v>
      </c>
      <c r="F2978" s="16" t="n">
        <v>0.612108978148471</v>
      </c>
      <c r="G2978" s="17" t="s">
        <v>102</v>
      </c>
      <c r="H2978" s="18" t="n">
        <v>0.1</v>
      </c>
      <c r="I2978" s="18" t="n">
        <v>1</v>
      </c>
      <c r="J2978" s="19" t="n">
        <v>0.991999233293622</v>
      </c>
      <c r="K2978" s="19" t="n">
        <v>0.580354805552293</v>
      </c>
      <c r="L2978" s="16" t="n">
        <v>13.015913130468</v>
      </c>
      <c r="M2978" s="19" t="n">
        <v>0.452409712419372</v>
      </c>
      <c r="N2978" s="19" t="n">
        <v>2.87401167013585</v>
      </c>
      <c r="O2978" s="19" t="n">
        <v>0.991999233293622</v>
      </c>
      <c r="P2978" s="19" t="n">
        <v>0.597868230948393</v>
      </c>
      <c r="Q2978" s="17" t="s">
        <v>30</v>
      </c>
      <c r="R2978" s="5" t="str">
        <f aca="false">IF(OR(Q2978="Steel plate",Q2978="Concrete jacket"),"Steel plate or jacket",Q2978)</f>
        <v>Seal cracks</v>
      </c>
      <c r="S2978" s="5" t="str">
        <f aca="false">IF(O2978&lt;='Tree rules'!$C$4,IF(N2978&lt;='Tree rules'!$C$5,IF(P2978&lt;='Tree rules'!$C$7,"Monitor","Polymer laminate"),IF(P2978&lt;='Tree rules'!$C$8,"Seal cracks","Polymer laminate")),IF(O2978&lt;='Tree rules'!$C$6,IF(P2978&lt;='Tree rules'!$C$9,"Polymer laminate","Steel plate or jacket"),IF(L2978&lt;='Tree rules'!$C$10,"Steel plate or jacket","Polymer laminate")))</f>
        <v>Seal cracks</v>
      </c>
      <c r="T2978" s="5" t="str">
        <f aca="false">IF(S2978=R2978,"Yes","No")</f>
        <v>Yes</v>
      </c>
    </row>
    <row r="2979" customFormat="false" ht="15" hidden="false" customHeight="false" outlineLevel="0" collapsed="false">
      <c r="A2979" s="15" t="n">
        <v>9928</v>
      </c>
      <c r="B2979" s="16" t="n">
        <v>3.31686186401735</v>
      </c>
      <c r="C2979" s="15" t="n">
        <v>300</v>
      </c>
      <c r="D2979" s="15" t="n">
        <v>300</v>
      </c>
      <c r="E2979" s="15" t="n">
        <v>25</v>
      </c>
      <c r="F2979" s="16" t="n">
        <v>0.791582400904515</v>
      </c>
      <c r="G2979" s="17" t="s">
        <v>103</v>
      </c>
      <c r="H2979" s="18" t="n">
        <v>0.2</v>
      </c>
      <c r="I2979" s="18" t="n">
        <v>1</v>
      </c>
      <c r="J2979" s="19" t="n">
        <v>0.876150284135826</v>
      </c>
      <c r="K2979" s="19" t="n">
        <v>0.498119589462526</v>
      </c>
      <c r="L2979" s="16" t="n">
        <v>13.0585112756589</v>
      </c>
      <c r="M2979" s="19" t="n">
        <v>0.44682866297578</v>
      </c>
      <c r="N2979" s="19" t="n">
        <v>1.12215240379988</v>
      </c>
      <c r="O2979" s="19" t="n">
        <v>0.876150284135826</v>
      </c>
      <c r="P2979" s="19" t="n">
        <v>0.687169606960209</v>
      </c>
      <c r="Q2979" s="17" t="s">
        <v>30</v>
      </c>
      <c r="R2979" s="5" t="str">
        <f aca="false">IF(OR(Q2979="Steel plate",Q2979="Concrete jacket"),"Steel plate or jacket",Q2979)</f>
        <v>Seal cracks</v>
      </c>
      <c r="S2979" s="5" t="str">
        <f aca="false">IF(O2979&lt;='Tree rules'!$C$4,IF(N2979&lt;='Tree rules'!$C$5,IF(P2979&lt;='Tree rules'!$C$7,"Monitor","Polymer laminate"),IF(P2979&lt;='Tree rules'!$C$8,"Seal cracks","Polymer laminate")),IF(O2979&lt;='Tree rules'!$C$6,IF(P2979&lt;='Tree rules'!$C$9,"Polymer laminate","Steel plate or jacket"),IF(L2979&lt;='Tree rules'!$C$10,"Steel plate or jacket","Polymer laminate")))</f>
        <v>Seal cracks</v>
      </c>
      <c r="T2979" s="5" t="str">
        <f aca="false">IF(S2979=R2979,"Yes","No")</f>
        <v>Yes</v>
      </c>
    </row>
    <row r="2980" customFormat="false" ht="15" hidden="false" customHeight="false" outlineLevel="0" collapsed="false">
      <c r="A2980" s="15" t="n">
        <v>9930</v>
      </c>
      <c r="B2980" s="16" t="n">
        <v>5.6763482413122</v>
      </c>
      <c r="C2980" s="15" t="n">
        <v>230</v>
      </c>
      <c r="D2980" s="15" t="n">
        <v>525</v>
      </c>
      <c r="E2980" s="15" t="n">
        <v>20</v>
      </c>
      <c r="F2980" s="16" t="n">
        <v>0.547504574284506</v>
      </c>
      <c r="G2980" s="17" t="s">
        <v>103</v>
      </c>
      <c r="H2980" s="18" t="n">
        <v>0.2</v>
      </c>
      <c r="I2980" s="18" t="n">
        <v>2</v>
      </c>
      <c r="J2980" s="19" t="n">
        <v>0.931768297527441</v>
      </c>
      <c r="K2980" s="19" t="n">
        <v>0.588054480563169</v>
      </c>
      <c r="L2980" s="16" t="n">
        <v>11.8504138649524</v>
      </c>
      <c r="M2980" s="19" t="n">
        <v>0.613644093010388</v>
      </c>
      <c r="N2980" s="19" t="n">
        <v>1.39504699557468</v>
      </c>
      <c r="O2980" s="19" t="n">
        <v>1.31560607284715</v>
      </c>
      <c r="P2980" s="19" t="n">
        <v>0.624203428206541</v>
      </c>
      <c r="Q2980" s="17" t="s">
        <v>31</v>
      </c>
      <c r="R2980" s="5" t="str">
        <f aca="false">IF(OR(Q2980="Steel plate",Q2980="Concrete jacket"),"Steel plate or jacket",Q2980)</f>
        <v>Polymer laminate</v>
      </c>
      <c r="S2980" s="5" t="str">
        <f aca="false">IF(O2980&lt;='Tree rules'!$C$4,IF(N2980&lt;='Tree rules'!$C$5,IF(P2980&lt;='Tree rules'!$C$7,"Monitor","Polymer laminate"),IF(P2980&lt;='Tree rules'!$C$8,"Seal cracks","Polymer laminate")),IF(O2980&lt;='Tree rules'!$C$6,IF(P2980&lt;='Tree rules'!$C$9,"Polymer laminate","Steel plate or jacket"),IF(L2980&lt;='Tree rules'!$C$10,"Steel plate or jacket","Polymer laminate")))</f>
        <v>Polymer laminate</v>
      </c>
      <c r="T2980" s="5" t="str">
        <f aca="false">IF(S2980=R2980,"Yes","No")</f>
        <v>Yes</v>
      </c>
    </row>
    <row r="2981" customFormat="false" ht="15" hidden="false" customHeight="false" outlineLevel="0" collapsed="false">
      <c r="A2981" s="15" t="n">
        <v>9936</v>
      </c>
      <c r="B2981" s="16" t="n">
        <v>6.88932390924116</v>
      </c>
      <c r="C2981" s="15" t="n">
        <v>230</v>
      </c>
      <c r="D2981" s="15" t="n">
        <v>600</v>
      </c>
      <c r="E2981" s="15" t="n">
        <v>30</v>
      </c>
      <c r="F2981" s="16" t="n">
        <v>0.742342309449384</v>
      </c>
      <c r="G2981" s="17" t="s">
        <v>103</v>
      </c>
      <c r="H2981" s="18" t="n">
        <v>0.2</v>
      </c>
      <c r="I2981" s="18" t="n">
        <v>2</v>
      </c>
      <c r="J2981" s="19" t="n">
        <v>0.892604524760061</v>
      </c>
      <c r="K2981" s="19" t="n">
        <v>0.44237802571532</v>
      </c>
      <c r="L2981" s="16" t="n">
        <v>12.4806592558717</v>
      </c>
      <c r="M2981" s="19" t="n">
        <v>0.675314466827506</v>
      </c>
      <c r="N2981" s="19" t="n">
        <v>1.47553538872306</v>
      </c>
      <c r="O2981" s="19" t="n">
        <v>1.39034042211221</v>
      </c>
      <c r="P2981" s="19" t="n">
        <v>0.638819546555196</v>
      </c>
      <c r="Q2981" s="17" t="s">
        <v>104</v>
      </c>
      <c r="R2981" s="5" t="str">
        <f aca="false">IF(OR(Q2981="Steel plate",Q2981="Concrete jacket"),"Steel plate or jacket",Q2981)</f>
        <v>Steel plate or jacket</v>
      </c>
      <c r="S2981" s="5" t="str">
        <f aca="false">IF(O2981&lt;='Tree rules'!$C$4,IF(N2981&lt;='Tree rules'!$C$5,IF(P2981&lt;='Tree rules'!$C$7,"Monitor","Polymer laminate"),IF(P2981&lt;='Tree rules'!$C$8,"Seal cracks","Polymer laminate")),IF(O2981&lt;='Tree rules'!$C$6,IF(P2981&lt;='Tree rules'!$C$9,"Polymer laminate","Steel plate or jacket"),IF(L2981&lt;='Tree rules'!$C$10,"Steel plate or jacket","Polymer laminate")))</f>
        <v>Steel plate or jacket</v>
      </c>
      <c r="T2981" s="5" t="str">
        <f aca="false">IF(S2981=R2981,"Yes","No")</f>
        <v>Yes</v>
      </c>
    </row>
    <row r="2982" customFormat="false" ht="15" hidden="false" customHeight="false" outlineLevel="0" collapsed="false">
      <c r="A2982" s="15" t="n">
        <v>9937</v>
      </c>
      <c r="B2982" s="16" t="n">
        <v>5.71542273521858</v>
      </c>
      <c r="C2982" s="15" t="n">
        <v>300</v>
      </c>
      <c r="D2982" s="15" t="n">
        <v>475</v>
      </c>
      <c r="E2982" s="15" t="n">
        <v>25</v>
      </c>
      <c r="F2982" s="16" t="n">
        <v>0.762522488735387</v>
      </c>
      <c r="G2982" s="17" t="s">
        <v>102</v>
      </c>
      <c r="H2982" s="18" t="n">
        <v>0.1</v>
      </c>
      <c r="I2982" s="18" t="n">
        <v>1</v>
      </c>
      <c r="J2982" s="19" t="n">
        <v>0.881970134852996</v>
      </c>
      <c r="K2982" s="19" t="n">
        <v>0.490841501435273</v>
      </c>
      <c r="L2982" s="16" t="n">
        <v>13.8723852796567</v>
      </c>
      <c r="M2982" s="19" t="n">
        <v>0.862017002319972</v>
      </c>
      <c r="N2982" s="19" t="n">
        <v>2.41447783460118</v>
      </c>
      <c r="O2982" s="19" t="n">
        <v>0.881970134852996</v>
      </c>
      <c r="P2982" s="19" t="n">
        <v>0.42450921979422</v>
      </c>
      <c r="Q2982" s="17" t="s">
        <v>30</v>
      </c>
      <c r="R2982" s="5" t="str">
        <f aca="false">IF(OR(Q2982="Steel plate",Q2982="Concrete jacket"),"Steel plate or jacket",Q2982)</f>
        <v>Seal cracks</v>
      </c>
      <c r="S2982" s="5" t="str">
        <f aca="false">IF(O2982&lt;='Tree rules'!$C$4,IF(N2982&lt;='Tree rules'!$C$5,IF(P2982&lt;='Tree rules'!$C$7,"Monitor","Polymer laminate"),IF(P2982&lt;='Tree rules'!$C$8,"Seal cracks","Polymer laminate")),IF(O2982&lt;='Tree rules'!$C$6,IF(P2982&lt;='Tree rules'!$C$9,"Polymer laminate","Steel plate or jacket"),IF(L2982&lt;='Tree rules'!$C$10,"Steel plate or jacket","Polymer laminate")))</f>
        <v>Seal cracks</v>
      </c>
      <c r="T2982" s="5" t="str">
        <f aca="false">IF(S2982=R2982,"Yes","No")</f>
        <v>Yes</v>
      </c>
    </row>
    <row r="2983" customFormat="false" ht="15" hidden="false" customHeight="false" outlineLevel="0" collapsed="false">
      <c r="A2983" s="15" t="n">
        <v>9938</v>
      </c>
      <c r="B2983" s="16" t="n">
        <v>4.0710509295181</v>
      </c>
      <c r="C2983" s="15" t="n">
        <v>300</v>
      </c>
      <c r="D2983" s="15" t="n">
        <v>325</v>
      </c>
      <c r="E2983" s="15" t="n">
        <v>25</v>
      </c>
      <c r="F2983" s="16" t="n">
        <v>0.72065207824282</v>
      </c>
      <c r="G2983" s="17" t="s">
        <v>103</v>
      </c>
      <c r="H2983" s="18" t="n">
        <v>0.2</v>
      </c>
      <c r="I2983" s="18" t="n">
        <v>2</v>
      </c>
      <c r="J2983" s="19" t="n">
        <v>0.878418693630684</v>
      </c>
      <c r="K2983" s="19" t="n">
        <v>0.624856702500413</v>
      </c>
      <c r="L2983" s="16" t="n">
        <v>14.591580392538</v>
      </c>
      <c r="M2983" s="19" t="n">
        <v>0.323352452921712</v>
      </c>
      <c r="N2983" s="19" t="n">
        <v>1.59717372482289</v>
      </c>
      <c r="O2983" s="19" t="n">
        <v>1.20795157894458</v>
      </c>
      <c r="P2983" s="19" t="n">
        <v>1.31072766178832</v>
      </c>
      <c r="Q2983" s="17" t="s">
        <v>31</v>
      </c>
      <c r="R2983" s="5" t="str">
        <f aca="false">IF(OR(Q2983="Steel plate",Q2983="Concrete jacket"),"Steel plate or jacket",Q2983)</f>
        <v>Polymer laminate</v>
      </c>
      <c r="S2983" s="5" t="str">
        <f aca="false">IF(O2983&lt;='Tree rules'!$C$4,IF(N2983&lt;='Tree rules'!$C$5,IF(P2983&lt;='Tree rules'!$C$7,"Monitor","Polymer laminate"),IF(P2983&lt;='Tree rules'!$C$8,"Seal cracks","Polymer laminate")),IF(O2983&lt;='Tree rules'!$C$6,IF(P2983&lt;='Tree rules'!$C$9,"Polymer laminate","Steel plate or jacket"),IF(L2983&lt;='Tree rules'!$C$10,"Steel plate or jacket","Polymer laminate")))</f>
        <v>Steel plate or jacket</v>
      </c>
      <c r="T2983" s="5" t="str">
        <f aca="false">IF(S2983=R2983,"Yes","No")</f>
        <v>No</v>
      </c>
    </row>
    <row r="2984" customFormat="false" ht="15" hidden="false" customHeight="false" outlineLevel="0" collapsed="false">
      <c r="A2984" s="15" t="n">
        <v>9944</v>
      </c>
      <c r="B2984" s="16" t="n">
        <v>5.90866029156038</v>
      </c>
      <c r="C2984" s="15" t="n">
        <v>230</v>
      </c>
      <c r="D2984" s="15" t="n">
        <v>575</v>
      </c>
      <c r="E2984" s="15" t="n">
        <v>25</v>
      </c>
      <c r="F2984" s="16" t="n">
        <v>0.661007412935799</v>
      </c>
      <c r="G2984" s="17" t="s">
        <v>103</v>
      </c>
      <c r="H2984" s="18" t="n">
        <v>0.2</v>
      </c>
      <c r="I2984" s="18" t="n">
        <v>1</v>
      </c>
      <c r="J2984" s="19" t="n">
        <v>0.999111540503201</v>
      </c>
      <c r="K2984" s="19" t="n">
        <v>0.405221542361259</v>
      </c>
      <c r="L2984" s="16" t="n">
        <v>11.1694901541784</v>
      </c>
      <c r="M2984" s="19" t="n">
        <v>0.917438856962315</v>
      </c>
      <c r="N2984" s="19" t="n">
        <v>0.881771645491793</v>
      </c>
      <c r="O2984" s="19" t="n">
        <v>0.999111540503201</v>
      </c>
      <c r="P2984" s="19" t="n">
        <v>0.349294551884747</v>
      </c>
      <c r="Q2984" s="17" t="s">
        <v>29</v>
      </c>
      <c r="R2984" s="5" t="str">
        <f aca="false">IF(OR(Q2984="Steel plate",Q2984="Concrete jacket"),"Steel plate or jacket",Q2984)</f>
        <v>Monitor</v>
      </c>
      <c r="S2984" s="5" t="str">
        <f aca="false">IF(O2984&lt;='Tree rules'!$C$4,IF(N2984&lt;='Tree rules'!$C$5,IF(P2984&lt;='Tree rules'!$C$7,"Monitor","Polymer laminate"),IF(P2984&lt;='Tree rules'!$C$8,"Seal cracks","Polymer laminate")),IF(O2984&lt;='Tree rules'!$C$6,IF(P2984&lt;='Tree rules'!$C$9,"Polymer laminate","Steel plate or jacket"),IF(L2984&lt;='Tree rules'!$C$10,"Steel plate or jacket","Polymer laminate")))</f>
        <v>Monitor</v>
      </c>
      <c r="T2984" s="5" t="str">
        <f aca="false">IF(S2984=R2984,"Yes","No")</f>
        <v>Yes</v>
      </c>
    </row>
    <row r="2985" customFormat="false" ht="15" hidden="false" customHeight="false" outlineLevel="0" collapsed="false">
      <c r="A2985" s="15" t="n">
        <v>9946</v>
      </c>
      <c r="B2985" s="16" t="n">
        <v>3.14097921467753</v>
      </c>
      <c r="C2985" s="15" t="n">
        <v>300</v>
      </c>
      <c r="D2985" s="15" t="n">
        <v>300</v>
      </c>
      <c r="E2985" s="15" t="n">
        <v>30</v>
      </c>
      <c r="F2985" s="16" t="n">
        <v>0.791582400904515</v>
      </c>
      <c r="G2985" s="17" t="s">
        <v>101</v>
      </c>
      <c r="H2985" s="18" t="n">
        <v>0.3</v>
      </c>
      <c r="I2985" s="18" t="n">
        <v>1.5</v>
      </c>
      <c r="J2985" s="19" t="n">
        <v>0.982720779989058</v>
      </c>
      <c r="K2985" s="19" t="n">
        <v>0.64876844493188</v>
      </c>
      <c r="L2985" s="16" t="n">
        <v>12.3660599003052</v>
      </c>
      <c r="M2985" s="19" t="n">
        <v>0.48461029538329</v>
      </c>
      <c r="N2985" s="19" t="n">
        <v>1.00116134060657</v>
      </c>
      <c r="O2985" s="19" t="n">
        <v>1.15530205386572</v>
      </c>
      <c r="P2985" s="19" t="n">
        <v>0.767456823474328</v>
      </c>
      <c r="Q2985" s="17" t="s">
        <v>31</v>
      </c>
      <c r="R2985" s="5" t="str">
        <f aca="false">IF(OR(Q2985="Steel plate",Q2985="Concrete jacket"),"Steel plate or jacket",Q2985)</f>
        <v>Polymer laminate</v>
      </c>
      <c r="S2985" s="5" t="str">
        <f aca="false">IF(O2985&lt;='Tree rules'!$C$4,IF(N2985&lt;='Tree rules'!$C$5,IF(P2985&lt;='Tree rules'!$C$7,"Monitor","Polymer laminate"),IF(P2985&lt;='Tree rules'!$C$8,"Seal cracks","Polymer laminate")),IF(O2985&lt;='Tree rules'!$C$6,IF(P2985&lt;='Tree rules'!$C$9,"Polymer laminate","Steel plate or jacket"),IF(L2985&lt;='Tree rules'!$C$10,"Steel plate or jacket","Polymer laminate")))</f>
        <v>Polymer laminate</v>
      </c>
      <c r="T2985" s="5" t="str">
        <f aca="false">IF(S2985=R2985,"Yes","No")</f>
        <v>Yes</v>
      </c>
    </row>
    <row r="2986" customFormat="false" ht="15" hidden="false" customHeight="false" outlineLevel="0" collapsed="false">
      <c r="A2986" s="15" t="n">
        <v>9951</v>
      </c>
      <c r="B2986" s="16" t="n">
        <v>6.74445062697933</v>
      </c>
      <c r="C2986" s="15" t="n">
        <v>230</v>
      </c>
      <c r="D2986" s="15" t="n">
        <v>600</v>
      </c>
      <c r="E2986" s="15" t="n">
        <v>30</v>
      </c>
      <c r="F2986" s="16" t="n">
        <v>0.742342309449384</v>
      </c>
      <c r="G2986" s="17" t="s">
        <v>101</v>
      </c>
      <c r="H2986" s="18" t="n">
        <v>0.3</v>
      </c>
      <c r="I2986" s="18" t="n">
        <v>2</v>
      </c>
      <c r="J2986" s="19" t="n">
        <v>0.871049782456279</v>
      </c>
      <c r="K2986" s="19" t="n">
        <v>0.627298036802593</v>
      </c>
      <c r="L2986" s="16" t="n">
        <v>12.2182076575712</v>
      </c>
      <c r="M2986" s="19" t="n">
        <v>0.684737605042156</v>
      </c>
      <c r="N2986" s="19" t="n">
        <v>0.837138218139394</v>
      </c>
      <c r="O2986" s="19" t="n">
        <v>1.19569174642041</v>
      </c>
      <c r="P2986" s="19" t="n">
        <v>0.630842935293882</v>
      </c>
      <c r="Q2986" s="17" t="s">
        <v>31</v>
      </c>
      <c r="R2986" s="5" t="str">
        <f aca="false">IF(OR(Q2986="Steel plate",Q2986="Concrete jacket"),"Steel plate or jacket",Q2986)</f>
        <v>Polymer laminate</v>
      </c>
      <c r="S2986" s="5" t="str">
        <f aca="false">IF(O2986&lt;='Tree rules'!$C$4,IF(N2986&lt;='Tree rules'!$C$5,IF(P2986&lt;='Tree rules'!$C$7,"Monitor","Polymer laminate"),IF(P2986&lt;='Tree rules'!$C$8,"Seal cracks","Polymer laminate")),IF(O2986&lt;='Tree rules'!$C$6,IF(P2986&lt;='Tree rules'!$C$9,"Polymer laminate","Steel plate or jacket"),IF(L2986&lt;='Tree rules'!$C$10,"Steel plate or jacket","Polymer laminate")))</f>
        <v>Polymer laminate</v>
      </c>
      <c r="T2986" s="5" t="str">
        <f aca="false">IF(S2986=R2986,"Yes","No")</f>
        <v>Yes</v>
      </c>
    </row>
    <row r="2987" customFormat="false" ht="15" hidden="false" customHeight="false" outlineLevel="0" collapsed="false">
      <c r="A2987" s="15" t="n">
        <v>9953</v>
      </c>
      <c r="B2987" s="16" t="n">
        <v>3.29442225760405</v>
      </c>
      <c r="C2987" s="15" t="n">
        <v>230</v>
      </c>
      <c r="D2987" s="15" t="n">
        <v>300</v>
      </c>
      <c r="E2987" s="15" t="n">
        <v>30</v>
      </c>
      <c r="F2987" s="16" t="n">
        <v>1.0324987837885</v>
      </c>
      <c r="G2987" s="17" t="s">
        <v>103</v>
      </c>
      <c r="H2987" s="18" t="n">
        <v>0.2</v>
      </c>
      <c r="I2987" s="18" t="n">
        <v>1</v>
      </c>
      <c r="J2987" s="19" t="n">
        <v>0.850771359595025</v>
      </c>
      <c r="K2987" s="19" t="n">
        <v>0.564436693421002</v>
      </c>
      <c r="L2987" s="16" t="n">
        <v>12.9701663685199</v>
      </c>
      <c r="M2987" s="19" t="n">
        <v>0.730137401297682</v>
      </c>
      <c r="N2987" s="19" t="n">
        <v>0.928980101143806</v>
      </c>
      <c r="O2987" s="19" t="n">
        <v>0.850771359595025</v>
      </c>
      <c r="P2987" s="19" t="n">
        <v>0.520286006889664</v>
      </c>
      <c r="Q2987" s="17" t="s">
        <v>29</v>
      </c>
      <c r="R2987" s="5" t="str">
        <f aca="false">IF(OR(Q2987="Steel plate",Q2987="Concrete jacket"),"Steel plate or jacket",Q2987)</f>
        <v>Monitor</v>
      </c>
      <c r="S2987" s="5" t="str">
        <f aca="false">IF(O2987&lt;='Tree rules'!$C$4,IF(N2987&lt;='Tree rules'!$C$5,IF(P2987&lt;='Tree rules'!$C$7,"Monitor","Polymer laminate"),IF(P2987&lt;='Tree rules'!$C$8,"Seal cracks","Polymer laminate")),IF(O2987&lt;='Tree rules'!$C$6,IF(P2987&lt;='Tree rules'!$C$9,"Polymer laminate","Steel plate or jacket"),IF(L2987&lt;='Tree rules'!$C$10,"Steel plate or jacket","Polymer laminate")))</f>
        <v>Monitor</v>
      </c>
      <c r="T2987" s="5" t="str">
        <f aca="false">IF(S2987=R2987,"Yes","No")</f>
        <v>Yes</v>
      </c>
    </row>
    <row r="2988" customFormat="false" ht="15" hidden="false" customHeight="false" outlineLevel="0" collapsed="false">
      <c r="A2988" s="15" t="n">
        <v>9954</v>
      </c>
      <c r="B2988" s="16" t="n">
        <v>4.52847044669104</v>
      </c>
      <c r="C2988" s="15" t="n">
        <v>300</v>
      </c>
      <c r="D2988" s="15" t="n">
        <v>400</v>
      </c>
      <c r="E2988" s="15" t="n">
        <v>20</v>
      </c>
      <c r="F2988" s="16" t="n">
        <v>0.567971553191375</v>
      </c>
      <c r="G2988" s="17" t="s">
        <v>101</v>
      </c>
      <c r="H2988" s="18" t="n">
        <v>0.3</v>
      </c>
      <c r="I2988" s="18" t="n">
        <v>1</v>
      </c>
      <c r="J2988" s="19" t="n">
        <v>0.914811113751007</v>
      </c>
      <c r="K2988" s="19" t="n">
        <v>0.405824641114454</v>
      </c>
      <c r="L2988" s="16" t="n">
        <v>12.7922893974323</v>
      </c>
      <c r="M2988" s="19" t="n">
        <v>0.4543465898456</v>
      </c>
      <c r="N2988" s="19" t="n">
        <v>0.766162399132276</v>
      </c>
      <c r="O2988" s="19" t="n">
        <v>0.914811113751007</v>
      </c>
      <c r="P2988" s="19" t="n">
        <v>0.595009109470754</v>
      </c>
      <c r="Q2988" s="17" t="s">
        <v>29</v>
      </c>
      <c r="R2988" s="5" t="str">
        <f aca="false">IF(OR(Q2988="Steel plate",Q2988="Concrete jacket"),"Steel plate or jacket",Q2988)</f>
        <v>Monitor</v>
      </c>
      <c r="S2988" s="5" t="str">
        <f aca="false">IF(O2988&lt;='Tree rules'!$C$4,IF(N2988&lt;='Tree rules'!$C$5,IF(P2988&lt;='Tree rules'!$C$7,"Monitor","Polymer laminate"),IF(P2988&lt;='Tree rules'!$C$8,"Seal cracks","Polymer laminate")),IF(O2988&lt;='Tree rules'!$C$6,IF(P2988&lt;='Tree rules'!$C$9,"Polymer laminate","Steel plate or jacket"),IF(L2988&lt;='Tree rules'!$C$10,"Steel plate or jacket","Polymer laminate")))</f>
        <v>Monitor</v>
      </c>
      <c r="T2988" s="5" t="str">
        <f aca="false">IF(S2988=R2988,"Yes","No")</f>
        <v>Yes</v>
      </c>
    </row>
    <row r="2989" customFormat="false" ht="15" hidden="false" customHeight="false" outlineLevel="0" collapsed="false">
      <c r="A2989" s="15" t="n">
        <v>9955</v>
      </c>
      <c r="B2989" s="16" t="n">
        <v>5.25364913731604</v>
      </c>
      <c r="C2989" s="15" t="n">
        <v>300</v>
      </c>
      <c r="D2989" s="15" t="n">
        <v>525</v>
      </c>
      <c r="E2989" s="15" t="n">
        <v>30</v>
      </c>
      <c r="F2989" s="16" t="n">
        <v>0.878153082764443</v>
      </c>
      <c r="G2989" s="17" t="s">
        <v>101</v>
      </c>
      <c r="H2989" s="18" t="n">
        <v>0.3</v>
      </c>
      <c r="I2989" s="18" t="n">
        <v>1</v>
      </c>
      <c r="J2989" s="19" t="n">
        <v>0.912388582254505</v>
      </c>
      <c r="K2989" s="19" t="n">
        <v>0.485561826863021</v>
      </c>
      <c r="L2989" s="16" t="n">
        <v>11.0139394912286</v>
      </c>
      <c r="M2989" s="19" t="n">
        <v>0.497981258569262</v>
      </c>
      <c r="N2989" s="19" t="n">
        <v>0.656988416941577</v>
      </c>
      <c r="O2989" s="19" t="n">
        <v>0.912388582254505</v>
      </c>
      <c r="P2989" s="19" t="n">
        <v>0.672285092538971</v>
      </c>
      <c r="Q2989" s="17" t="s">
        <v>29</v>
      </c>
      <c r="R2989" s="5" t="str">
        <f aca="false">IF(OR(Q2989="Steel plate",Q2989="Concrete jacket"),"Steel plate or jacket",Q2989)</f>
        <v>Monitor</v>
      </c>
      <c r="S2989" s="5" t="str">
        <f aca="false">IF(O2989&lt;='Tree rules'!$C$4,IF(N2989&lt;='Tree rules'!$C$5,IF(P2989&lt;='Tree rules'!$C$7,"Monitor","Polymer laminate"),IF(P2989&lt;='Tree rules'!$C$8,"Seal cracks","Polymer laminate")),IF(O2989&lt;='Tree rules'!$C$6,IF(P2989&lt;='Tree rules'!$C$9,"Polymer laminate","Steel plate or jacket"),IF(L2989&lt;='Tree rules'!$C$10,"Steel plate or jacket","Polymer laminate")))</f>
        <v>Monitor</v>
      </c>
      <c r="T2989" s="5" t="str">
        <f aca="false">IF(S2989=R2989,"Yes","No")</f>
        <v>Yes</v>
      </c>
    </row>
    <row r="2990" customFormat="false" ht="15" hidden="false" customHeight="false" outlineLevel="0" collapsed="false">
      <c r="A2990" s="15" t="n">
        <v>9956</v>
      </c>
      <c r="B2990" s="16" t="n">
        <v>4.25123164927732</v>
      </c>
      <c r="C2990" s="15" t="n">
        <v>300</v>
      </c>
      <c r="D2990" s="15" t="n">
        <v>425</v>
      </c>
      <c r="E2990" s="15" t="n">
        <v>30</v>
      </c>
      <c r="F2990" s="16" t="n">
        <v>0.593686800678386</v>
      </c>
      <c r="G2990" s="17" t="s">
        <v>101</v>
      </c>
      <c r="H2990" s="18" t="n">
        <v>0.3</v>
      </c>
      <c r="I2990" s="18" t="n">
        <v>1.5</v>
      </c>
      <c r="J2990" s="19" t="n">
        <v>0.932617463916716</v>
      </c>
      <c r="K2990" s="19" t="n">
        <v>0.536571712301074</v>
      </c>
      <c r="L2990" s="16" t="n">
        <v>11.1580883183132</v>
      </c>
      <c r="M2990" s="19" t="n">
        <v>0.820572546285237</v>
      </c>
      <c r="N2990" s="19" t="n">
        <v>0.703634809102339</v>
      </c>
      <c r="O2990" s="19" t="n">
        <v>1.14871812110724</v>
      </c>
      <c r="P2990" s="19" t="n">
        <v>0.357747727767107</v>
      </c>
      <c r="Q2990" s="17" t="s">
        <v>31</v>
      </c>
      <c r="R2990" s="5" t="str">
        <f aca="false">IF(OR(Q2990="Steel plate",Q2990="Concrete jacket"),"Steel plate or jacket",Q2990)</f>
        <v>Polymer laminate</v>
      </c>
      <c r="S2990" s="5" t="str">
        <f aca="false">IF(O2990&lt;='Tree rules'!$C$4,IF(N2990&lt;='Tree rules'!$C$5,IF(P2990&lt;='Tree rules'!$C$7,"Monitor","Polymer laminate"),IF(P2990&lt;='Tree rules'!$C$8,"Seal cracks","Polymer laminate")),IF(O2990&lt;='Tree rules'!$C$6,IF(P2990&lt;='Tree rules'!$C$9,"Polymer laminate","Steel plate or jacket"),IF(L2990&lt;='Tree rules'!$C$10,"Steel plate or jacket","Polymer laminate")))</f>
        <v>Polymer laminate</v>
      </c>
      <c r="T2990" s="5" t="str">
        <f aca="false">IF(S2990=R2990,"Yes","No")</f>
        <v>Yes</v>
      </c>
    </row>
    <row r="2991" customFormat="false" ht="15" hidden="false" customHeight="false" outlineLevel="0" collapsed="false">
      <c r="A2991" s="15" t="n">
        <v>9957</v>
      </c>
      <c r="B2991" s="16" t="n">
        <v>3.76925461693334</v>
      </c>
      <c r="C2991" s="15" t="n">
        <v>300</v>
      </c>
      <c r="D2991" s="15" t="n">
        <v>350</v>
      </c>
      <c r="E2991" s="15" t="n">
        <v>20</v>
      </c>
      <c r="F2991" s="16" t="n">
        <v>0.661387927071535</v>
      </c>
      <c r="G2991" s="17" t="s">
        <v>103</v>
      </c>
      <c r="H2991" s="18" t="n">
        <v>0.2</v>
      </c>
      <c r="I2991" s="18" t="n">
        <v>1.5</v>
      </c>
      <c r="J2991" s="19" t="n">
        <v>0.907287169364892</v>
      </c>
      <c r="K2991" s="19" t="n">
        <v>0.587605894808577</v>
      </c>
      <c r="L2991" s="16" t="n">
        <v>12.3988638714913</v>
      </c>
      <c r="M2991" s="19" t="n">
        <v>0.709205815344738</v>
      </c>
      <c r="N2991" s="19" t="n">
        <v>1.31600444438744</v>
      </c>
      <c r="O2991" s="19" t="n">
        <v>1.09436710954584</v>
      </c>
      <c r="P2991" s="19" t="n">
        <v>0.519084387638805</v>
      </c>
      <c r="Q2991" s="17" t="s">
        <v>31</v>
      </c>
      <c r="R2991" s="5" t="str">
        <f aca="false">IF(OR(Q2991="Steel plate",Q2991="Concrete jacket"),"Steel plate or jacket",Q2991)</f>
        <v>Polymer laminate</v>
      </c>
      <c r="S2991" s="5" t="str">
        <f aca="false">IF(O2991&lt;='Tree rules'!$C$4,IF(N2991&lt;='Tree rules'!$C$5,IF(P2991&lt;='Tree rules'!$C$7,"Monitor","Polymer laminate"),IF(P2991&lt;='Tree rules'!$C$8,"Seal cracks","Polymer laminate")),IF(O2991&lt;='Tree rules'!$C$6,IF(P2991&lt;='Tree rules'!$C$9,"Polymer laminate","Steel plate or jacket"),IF(L2991&lt;='Tree rules'!$C$10,"Steel plate or jacket","Polymer laminate")))</f>
        <v>Polymer laminate</v>
      </c>
      <c r="T2991" s="5" t="str">
        <f aca="false">IF(S2991=R2991,"Yes","No")</f>
        <v>Yes</v>
      </c>
    </row>
    <row r="2992" customFormat="false" ht="15" hidden="false" customHeight="false" outlineLevel="0" collapsed="false">
      <c r="A2992" s="15" t="n">
        <v>9966</v>
      </c>
      <c r="B2992" s="16" t="n">
        <v>4.40207837454703</v>
      </c>
      <c r="C2992" s="15" t="n">
        <v>230</v>
      </c>
      <c r="D2992" s="15" t="n">
        <v>425</v>
      </c>
      <c r="E2992" s="15" t="n">
        <v>30</v>
      </c>
      <c r="F2992" s="16" t="n">
        <v>0.691964884122107</v>
      </c>
      <c r="G2992" s="17" t="s">
        <v>103</v>
      </c>
      <c r="H2992" s="18" t="n">
        <v>0.2</v>
      </c>
      <c r="I2992" s="18" t="n">
        <v>1</v>
      </c>
      <c r="J2992" s="19" t="n">
        <v>0.907806847840778</v>
      </c>
      <c r="K2992" s="19" t="n">
        <v>0.568751924012605</v>
      </c>
      <c r="L2992" s="16" t="n">
        <v>11.6149825185937</v>
      </c>
      <c r="M2992" s="19" t="n">
        <v>0.463464019117781</v>
      </c>
      <c r="N2992" s="19" t="n">
        <v>1.00716969554688</v>
      </c>
      <c r="O2992" s="19" t="n">
        <v>0.907806847840778</v>
      </c>
      <c r="P2992" s="19" t="n">
        <v>0.628243835797523</v>
      </c>
      <c r="Q2992" s="17" t="s">
        <v>30</v>
      </c>
      <c r="R2992" s="5" t="str">
        <f aca="false">IF(OR(Q2992="Steel plate",Q2992="Concrete jacket"),"Steel plate or jacket",Q2992)</f>
        <v>Seal cracks</v>
      </c>
      <c r="S2992" s="5" t="str">
        <f aca="false">IF(O2992&lt;='Tree rules'!$C$4,IF(N2992&lt;='Tree rules'!$C$5,IF(P2992&lt;='Tree rules'!$C$7,"Monitor","Polymer laminate"),IF(P2992&lt;='Tree rules'!$C$8,"Seal cracks","Polymer laminate")),IF(O2992&lt;='Tree rules'!$C$6,IF(P2992&lt;='Tree rules'!$C$9,"Polymer laminate","Steel plate or jacket"),IF(L2992&lt;='Tree rules'!$C$10,"Steel plate or jacket","Polymer laminate")))</f>
        <v>Seal cracks</v>
      </c>
      <c r="T2992" s="5" t="str">
        <f aca="false">IF(S2992=R2992,"Yes","No")</f>
        <v>Yes</v>
      </c>
    </row>
    <row r="2993" customFormat="false" ht="15" hidden="false" customHeight="false" outlineLevel="0" collapsed="false">
      <c r="A2993" s="15" t="n">
        <v>9967</v>
      </c>
      <c r="B2993" s="16" t="n">
        <v>6.48870343736355</v>
      </c>
      <c r="C2993" s="15" t="n">
        <v>300</v>
      </c>
      <c r="D2993" s="15" t="n">
        <v>525</v>
      </c>
      <c r="E2993" s="15" t="n">
        <v>30</v>
      </c>
      <c r="F2993" s="16" t="n">
        <v>0.658614812073332</v>
      </c>
      <c r="G2993" s="17" t="s">
        <v>103</v>
      </c>
      <c r="H2993" s="18" t="n">
        <v>0.2</v>
      </c>
      <c r="I2993" s="18" t="n">
        <v>1</v>
      </c>
      <c r="J2993" s="19" t="n">
        <v>0.994849313629412</v>
      </c>
      <c r="K2993" s="19" t="n">
        <v>0.413526780772676</v>
      </c>
      <c r="L2993" s="16" t="n">
        <v>13.603151860301</v>
      </c>
      <c r="M2993" s="19" t="n">
        <v>0.410464764946935</v>
      </c>
      <c r="N2993" s="19" t="n">
        <v>1.28115416349403</v>
      </c>
      <c r="O2993" s="19" t="n">
        <v>0.994849313629413</v>
      </c>
      <c r="P2993" s="19" t="n">
        <v>0.804492901600674</v>
      </c>
      <c r="Q2993" s="17" t="s">
        <v>30</v>
      </c>
      <c r="R2993" s="5" t="str">
        <f aca="false">IF(OR(Q2993="Steel plate",Q2993="Concrete jacket"),"Steel plate or jacket",Q2993)</f>
        <v>Seal cracks</v>
      </c>
      <c r="S2993" s="5" t="str">
        <f aca="false">IF(O2993&lt;='Tree rules'!$C$4,IF(N2993&lt;='Tree rules'!$C$5,IF(P2993&lt;='Tree rules'!$C$7,"Monitor","Polymer laminate"),IF(P2993&lt;='Tree rules'!$C$8,"Seal cracks","Polymer laminate")),IF(O2993&lt;='Tree rules'!$C$6,IF(P2993&lt;='Tree rules'!$C$9,"Polymer laminate","Steel plate or jacket"),IF(L2993&lt;='Tree rules'!$C$10,"Steel plate or jacket","Polymer laminate")))</f>
        <v>Seal cracks</v>
      </c>
      <c r="T2993" s="5" t="str">
        <f aca="false">IF(S2993=R2993,"Yes","No")</f>
        <v>Yes</v>
      </c>
    </row>
    <row r="2994" customFormat="false" ht="15" hidden="false" customHeight="false" outlineLevel="0" collapsed="false">
      <c r="A2994" s="15" t="n">
        <v>9971</v>
      </c>
      <c r="B2994" s="16" t="n">
        <v>4.71326727416343</v>
      </c>
      <c r="C2994" s="15" t="n">
        <v>230</v>
      </c>
      <c r="D2994" s="15" t="n">
        <v>425</v>
      </c>
      <c r="E2994" s="15" t="n">
        <v>30</v>
      </c>
      <c r="F2994" s="16" t="n">
        <v>0.724620609754306</v>
      </c>
      <c r="G2994" s="17" t="s">
        <v>103</v>
      </c>
      <c r="H2994" s="18" t="n">
        <v>0.2</v>
      </c>
      <c r="I2994" s="18" t="n">
        <v>1</v>
      </c>
      <c r="J2994" s="19" t="n">
        <v>0.937814620956488</v>
      </c>
      <c r="K2994" s="19" t="n">
        <v>0.535731207759935</v>
      </c>
      <c r="L2994" s="16" t="n">
        <v>12.5020352099826</v>
      </c>
      <c r="M2994" s="19" t="n">
        <v>0.487544129445339</v>
      </c>
      <c r="N2994" s="19" t="n">
        <v>1.35036824609405</v>
      </c>
      <c r="O2994" s="19" t="n">
        <v>0.937814620956488</v>
      </c>
      <c r="P2994" s="19" t="n">
        <v>0.664686344114092</v>
      </c>
      <c r="Q2994" s="17" t="s">
        <v>30</v>
      </c>
      <c r="R2994" s="5" t="str">
        <f aca="false">IF(OR(Q2994="Steel plate",Q2994="Concrete jacket"),"Steel plate or jacket",Q2994)</f>
        <v>Seal cracks</v>
      </c>
      <c r="S2994" s="5" t="str">
        <f aca="false">IF(O2994&lt;='Tree rules'!$C$4,IF(N2994&lt;='Tree rules'!$C$5,IF(P2994&lt;='Tree rules'!$C$7,"Monitor","Polymer laminate"),IF(P2994&lt;='Tree rules'!$C$8,"Seal cracks","Polymer laminate")),IF(O2994&lt;='Tree rules'!$C$6,IF(P2994&lt;='Tree rules'!$C$9,"Polymer laminate","Steel plate or jacket"),IF(L2994&lt;='Tree rules'!$C$10,"Steel plate or jacket","Polymer laminate")))</f>
        <v>Seal cracks</v>
      </c>
      <c r="T2994" s="5" t="str">
        <f aca="false">IF(S2994=R2994,"Yes","No")</f>
        <v>Yes</v>
      </c>
    </row>
    <row r="2995" customFormat="false" ht="15" hidden="false" customHeight="false" outlineLevel="0" collapsed="false">
      <c r="A2995" s="15" t="n">
        <v>9972</v>
      </c>
      <c r="B2995" s="16" t="n">
        <v>3.63056873680059</v>
      </c>
      <c r="C2995" s="15" t="n">
        <v>300</v>
      </c>
      <c r="D2995" s="15" t="n">
        <v>300</v>
      </c>
      <c r="E2995" s="15" t="n">
        <v>30</v>
      </c>
      <c r="F2995" s="16" t="n">
        <v>0.791582400904515</v>
      </c>
      <c r="G2995" s="17" t="s">
        <v>101</v>
      </c>
      <c r="H2995" s="18" t="n">
        <v>0.3</v>
      </c>
      <c r="I2995" s="18" t="n">
        <v>1</v>
      </c>
      <c r="J2995" s="19" t="n">
        <v>0.900599342063647</v>
      </c>
      <c r="K2995" s="19" t="n">
        <v>0.532052377539877</v>
      </c>
      <c r="L2995" s="16" t="n">
        <v>14.2935777039393</v>
      </c>
      <c r="M2995" s="19" t="n">
        <v>0.569981076447866</v>
      </c>
      <c r="N2995" s="19" t="n">
        <v>0.757354099387666</v>
      </c>
      <c r="O2995" s="19" t="n">
        <v>0.900599342063646</v>
      </c>
      <c r="P2995" s="19" t="n">
        <v>0.596771425520307</v>
      </c>
      <c r="Q2995" s="17" t="s">
        <v>29</v>
      </c>
      <c r="R2995" s="5" t="str">
        <f aca="false">IF(OR(Q2995="Steel plate",Q2995="Concrete jacket"),"Steel plate or jacket",Q2995)</f>
        <v>Monitor</v>
      </c>
      <c r="S2995" s="5" t="str">
        <f aca="false">IF(O2995&lt;='Tree rules'!$C$4,IF(N2995&lt;='Tree rules'!$C$5,IF(P2995&lt;='Tree rules'!$C$7,"Monitor","Polymer laminate"),IF(P2995&lt;='Tree rules'!$C$8,"Seal cracks","Polymer laminate")),IF(O2995&lt;='Tree rules'!$C$6,IF(P2995&lt;='Tree rules'!$C$9,"Polymer laminate","Steel plate or jacket"),IF(L2995&lt;='Tree rules'!$C$10,"Steel plate or jacket","Polymer laminate")))</f>
        <v>Monitor</v>
      </c>
      <c r="T2995" s="5" t="str">
        <f aca="false">IF(S2995=R2995,"Yes","No")</f>
        <v>Yes</v>
      </c>
    </row>
    <row r="2996" customFormat="false" ht="15" hidden="false" customHeight="false" outlineLevel="0" collapsed="false">
      <c r="A2996" s="15" t="n">
        <v>9973</v>
      </c>
      <c r="B2996" s="16" t="n">
        <v>3.26138724357557</v>
      </c>
      <c r="C2996" s="15" t="n">
        <v>300</v>
      </c>
      <c r="D2996" s="15" t="n">
        <v>300</v>
      </c>
      <c r="E2996" s="15" t="n">
        <v>30</v>
      </c>
      <c r="F2996" s="16" t="n">
        <v>0.791582400904515</v>
      </c>
      <c r="G2996" s="17" t="s">
        <v>103</v>
      </c>
      <c r="H2996" s="18" t="n">
        <v>0.2</v>
      </c>
      <c r="I2996" s="18" t="n">
        <v>1.5</v>
      </c>
      <c r="J2996" s="19" t="n">
        <v>0.934520781575952</v>
      </c>
      <c r="K2996" s="19" t="n">
        <v>0.523649477213227</v>
      </c>
      <c r="L2996" s="16" t="n">
        <v>12.8401072581715</v>
      </c>
      <c r="M2996" s="19" t="n">
        <v>0.801149680180351</v>
      </c>
      <c r="N2996" s="19" t="n">
        <v>1.42483398045743</v>
      </c>
      <c r="O2996" s="19" t="n">
        <v>1.15710051300536</v>
      </c>
      <c r="P2996" s="19" t="n">
        <v>0.452121629015413</v>
      </c>
      <c r="Q2996" s="17" t="s">
        <v>31</v>
      </c>
      <c r="R2996" s="5" t="str">
        <f aca="false">IF(OR(Q2996="Steel plate",Q2996="Concrete jacket"),"Steel plate or jacket",Q2996)</f>
        <v>Polymer laminate</v>
      </c>
      <c r="S2996" s="5" t="str">
        <f aca="false">IF(O2996&lt;='Tree rules'!$C$4,IF(N2996&lt;='Tree rules'!$C$5,IF(P2996&lt;='Tree rules'!$C$7,"Monitor","Polymer laminate"),IF(P2996&lt;='Tree rules'!$C$8,"Seal cracks","Polymer laminate")),IF(O2996&lt;='Tree rules'!$C$6,IF(P2996&lt;='Tree rules'!$C$9,"Polymer laminate","Steel plate or jacket"),IF(L2996&lt;='Tree rules'!$C$10,"Steel plate or jacket","Polymer laminate")))</f>
        <v>Polymer laminate</v>
      </c>
      <c r="T2996" s="5" t="str">
        <f aca="false">IF(S2996=R2996,"Yes","No")</f>
        <v>Yes</v>
      </c>
    </row>
    <row r="2997" customFormat="false" ht="15" hidden="false" customHeight="false" outlineLevel="0" collapsed="false">
      <c r="A2997" s="15" t="n">
        <v>9974</v>
      </c>
      <c r="B2997" s="16" t="n">
        <v>3.43909115608421</v>
      </c>
      <c r="C2997" s="15" t="n">
        <v>300</v>
      </c>
      <c r="D2997" s="15" t="n">
        <v>300</v>
      </c>
      <c r="E2997" s="15" t="n">
        <v>30</v>
      </c>
      <c r="F2997" s="16" t="n">
        <v>0.736310778185108</v>
      </c>
      <c r="G2997" s="17" t="s">
        <v>101</v>
      </c>
      <c r="H2997" s="18" t="n">
        <v>0.3</v>
      </c>
      <c r="I2997" s="18" t="n">
        <v>1</v>
      </c>
      <c r="J2997" s="19" t="n">
        <v>0.865882580648896</v>
      </c>
      <c r="K2997" s="19" t="n">
        <v>0.590484286214584</v>
      </c>
      <c r="L2997" s="16" t="n">
        <v>13.433949828454</v>
      </c>
      <c r="M2997" s="19" t="n">
        <v>0.305867468673454</v>
      </c>
      <c r="N2997" s="19" t="n">
        <v>0.637373245754847</v>
      </c>
      <c r="O2997" s="19" t="n">
        <v>0.865882580648896</v>
      </c>
      <c r="P2997" s="19" t="n">
        <v>0.970767790811898</v>
      </c>
      <c r="Q2997" s="17" t="s">
        <v>29</v>
      </c>
      <c r="R2997" s="5" t="str">
        <f aca="false">IF(OR(Q2997="Steel plate",Q2997="Concrete jacket"),"Steel plate or jacket",Q2997)</f>
        <v>Monitor</v>
      </c>
      <c r="S2997" s="5" t="str">
        <f aca="false">IF(O2997&lt;='Tree rules'!$C$4,IF(N2997&lt;='Tree rules'!$C$5,IF(P2997&lt;='Tree rules'!$C$7,"Monitor","Polymer laminate"),IF(P2997&lt;='Tree rules'!$C$8,"Seal cracks","Polymer laminate")),IF(O2997&lt;='Tree rules'!$C$6,IF(P2997&lt;='Tree rules'!$C$9,"Polymer laminate","Steel plate or jacket"),IF(L2997&lt;='Tree rules'!$C$10,"Steel plate or jacket","Polymer laminate")))</f>
        <v>Polymer laminate</v>
      </c>
      <c r="T2997" s="5" t="str">
        <f aca="false">IF(S2997=R2997,"Yes","No")</f>
        <v>No</v>
      </c>
    </row>
    <row r="2998" customFormat="false" ht="15" hidden="false" customHeight="false" outlineLevel="0" collapsed="false">
      <c r="A2998" s="15" t="n">
        <v>9977</v>
      </c>
      <c r="B2998" s="16" t="n">
        <v>7.78084505105672</v>
      </c>
      <c r="C2998" s="15" t="n">
        <v>300</v>
      </c>
      <c r="D2998" s="15" t="n">
        <v>725</v>
      </c>
      <c r="E2998" s="15" t="n">
        <v>30</v>
      </c>
      <c r="F2998" s="16" t="n">
        <v>0.6187282429522</v>
      </c>
      <c r="G2998" s="17" t="s">
        <v>101</v>
      </c>
      <c r="H2998" s="18" t="n">
        <v>0.3</v>
      </c>
      <c r="I2998" s="18" t="n">
        <v>1</v>
      </c>
      <c r="J2998" s="19" t="n">
        <v>0.85462159612646</v>
      </c>
      <c r="K2998" s="19" t="n">
        <v>0.562357031336017</v>
      </c>
      <c r="L2998" s="16" t="n">
        <v>11.4931241522256</v>
      </c>
      <c r="M2998" s="19" t="n">
        <v>0.36784626291736</v>
      </c>
      <c r="N2998" s="19" t="n">
        <v>0.619641737636029</v>
      </c>
      <c r="O2998" s="19" t="n">
        <v>0.85462159612646</v>
      </c>
      <c r="P2998" s="19" t="n">
        <v>0.757749520734692</v>
      </c>
      <c r="Q2998" s="17" t="s">
        <v>29</v>
      </c>
      <c r="R2998" s="5" t="str">
        <f aca="false">IF(OR(Q2998="Steel plate",Q2998="Concrete jacket"),"Steel plate or jacket",Q2998)</f>
        <v>Monitor</v>
      </c>
      <c r="S2998" s="5" t="str">
        <f aca="false">IF(O2998&lt;='Tree rules'!$C$4,IF(N2998&lt;='Tree rules'!$C$5,IF(P2998&lt;='Tree rules'!$C$7,"Monitor","Polymer laminate"),IF(P2998&lt;='Tree rules'!$C$8,"Seal cracks","Polymer laminate")),IF(O2998&lt;='Tree rules'!$C$6,IF(P2998&lt;='Tree rules'!$C$9,"Polymer laminate","Steel plate or jacket"),IF(L2998&lt;='Tree rules'!$C$10,"Steel plate or jacket","Polymer laminate")))</f>
        <v>Monitor</v>
      </c>
      <c r="T2998" s="5" t="str">
        <f aca="false">IF(S2998=R2998,"Yes","No")</f>
        <v>Yes</v>
      </c>
    </row>
    <row r="2999" customFormat="false" ht="15" hidden="false" customHeight="false" outlineLevel="0" collapsed="false">
      <c r="A2999" s="15" t="n">
        <v>9978</v>
      </c>
      <c r="B2999" s="16" t="n">
        <v>3.8708437485934</v>
      </c>
      <c r="C2999" s="15" t="n">
        <v>300</v>
      </c>
      <c r="D2999" s="15" t="n">
        <v>300</v>
      </c>
      <c r="E2999" s="15" t="n">
        <v>25</v>
      </c>
      <c r="F2999" s="16" t="n">
        <v>0.78213924985638</v>
      </c>
      <c r="G2999" s="17" t="s">
        <v>102</v>
      </c>
      <c r="H2999" s="18" t="n">
        <v>0.1</v>
      </c>
      <c r="I2999" s="18" t="n">
        <v>1.5</v>
      </c>
      <c r="J2999" s="19" t="n">
        <v>0.929660618747847</v>
      </c>
      <c r="K2999" s="19" t="n">
        <v>0.475490195824829</v>
      </c>
      <c r="L2999" s="16" t="n">
        <v>16.0615923178149</v>
      </c>
      <c r="M2999" s="19" t="n">
        <v>0.73358121442094</v>
      </c>
      <c r="N2999" s="19" t="n">
        <v>3.27686921449382</v>
      </c>
      <c r="O2999" s="19" t="n">
        <v>1.17346867329225</v>
      </c>
      <c r="P2999" s="19" t="n">
        <v>0.54025686203986</v>
      </c>
      <c r="Q2999" s="17" t="s">
        <v>31</v>
      </c>
      <c r="R2999" s="5" t="str">
        <f aca="false">IF(OR(Q2999="Steel plate",Q2999="Concrete jacket"),"Steel plate or jacket",Q2999)</f>
        <v>Polymer laminate</v>
      </c>
      <c r="S2999" s="5" t="str">
        <f aca="false">IF(O2999&lt;='Tree rules'!$C$4,IF(N2999&lt;='Tree rules'!$C$5,IF(P2999&lt;='Tree rules'!$C$7,"Monitor","Polymer laminate"),IF(P2999&lt;='Tree rules'!$C$8,"Seal cracks","Polymer laminate")),IF(O2999&lt;='Tree rules'!$C$6,IF(P2999&lt;='Tree rules'!$C$9,"Polymer laminate","Steel plate or jacket"),IF(L2999&lt;='Tree rules'!$C$10,"Steel plate or jacket","Polymer laminate")))</f>
        <v>Polymer laminate</v>
      </c>
      <c r="T2999" s="5" t="str">
        <f aca="false">IF(S2999=R2999,"Yes","No")</f>
        <v>Yes</v>
      </c>
    </row>
    <row r="3000" customFormat="false" ht="15" hidden="false" customHeight="false" outlineLevel="0" collapsed="false">
      <c r="A3000" s="15" t="n">
        <v>9980</v>
      </c>
      <c r="B3000" s="16" t="n">
        <v>3.37117344354602</v>
      </c>
      <c r="C3000" s="15" t="n">
        <v>230</v>
      </c>
      <c r="D3000" s="15" t="n">
        <v>300</v>
      </c>
      <c r="E3000" s="15" t="n">
        <v>30</v>
      </c>
      <c r="F3000" s="16" t="n">
        <v>0.768324290280112</v>
      </c>
      <c r="G3000" s="17" t="s">
        <v>103</v>
      </c>
      <c r="H3000" s="18" t="n">
        <v>0.2</v>
      </c>
      <c r="I3000" s="18" t="n">
        <v>1</v>
      </c>
      <c r="J3000" s="19" t="n">
        <v>0.923232692441099</v>
      </c>
      <c r="K3000" s="19" t="n">
        <v>0.649454731699641</v>
      </c>
      <c r="L3000" s="16" t="n">
        <v>13.1686462638517</v>
      </c>
      <c r="M3000" s="19" t="n">
        <v>0.400164469800027</v>
      </c>
      <c r="N3000" s="19" t="n">
        <v>0.983112430599283</v>
      </c>
      <c r="O3000" s="19" t="n">
        <v>0.923232692441099</v>
      </c>
      <c r="P3000" s="19" t="n">
        <v>0.842184212066536</v>
      </c>
      <c r="Q3000" s="17" t="s">
        <v>29</v>
      </c>
      <c r="R3000" s="5" t="str">
        <f aca="false">IF(OR(Q3000="Steel plate",Q3000="Concrete jacket"),"Steel plate or jacket",Q3000)</f>
        <v>Monitor</v>
      </c>
      <c r="S3000" s="5" t="str">
        <f aca="false">IF(O3000&lt;='Tree rules'!$C$4,IF(N3000&lt;='Tree rules'!$C$5,IF(P3000&lt;='Tree rules'!$C$7,"Monitor","Polymer laminate"),IF(P3000&lt;='Tree rules'!$C$8,"Seal cracks","Polymer laminate")),IF(O3000&lt;='Tree rules'!$C$6,IF(P3000&lt;='Tree rules'!$C$9,"Polymer laminate","Steel plate or jacket"),IF(L3000&lt;='Tree rules'!$C$10,"Steel plate or jacket","Polymer laminate")))</f>
        <v>Monitor</v>
      </c>
      <c r="T3000" s="5" t="str">
        <f aca="false">IF(S3000=R3000,"Yes","No")</f>
        <v>Yes</v>
      </c>
    </row>
    <row r="3001" customFormat="false" ht="15" hidden="false" customHeight="false" outlineLevel="0" collapsed="false">
      <c r="A3001" s="15" t="n">
        <v>9984</v>
      </c>
      <c r="B3001" s="16" t="n">
        <v>6.83412732645908</v>
      </c>
      <c r="C3001" s="15" t="n">
        <v>300</v>
      </c>
      <c r="D3001" s="15" t="n">
        <v>625</v>
      </c>
      <c r="E3001" s="15" t="n">
        <v>20</v>
      </c>
      <c r="F3001" s="16" t="n">
        <v>0.694514438099298</v>
      </c>
      <c r="G3001" s="17" t="s">
        <v>101</v>
      </c>
      <c r="H3001" s="18" t="n">
        <v>0.3</v>
      </c>
      <c r="I3001" s="18" t="n">
        <v>1</v>
      </c>
      <c r="J3001" s="19" t="n">
        <v>0.861920445158097</v>
      </c>
      <c r="K3001" s="19" t="n">
        <v>0.605329145551532</v>
      </c>
      <c r="L3001" s="16" t="n">
        <v>11.8033287158188</v>
      </c>
      <c r="M3001" s="19" t="n">
        <v>0.776502429798933</v>
      </c>
      <c r="N3001" s="19" t="n">
        <v>0.488786638226633</v>
      </c>
      <c r="O3001" s="19" t="n">
        <v>0.861920445158097</v>
      </c>
      <c r="P3001" s="19" t="n">
        <v>0.495094590717418</v>
      </c>
      <c r="Q3001" s="17" t="s">
        <v>29</v>
      </c>
      <c r="R3001" s="5" t="str">
        <f aca="false">IF(OR(Q3001="Steel plate",Q3001="Concrete jacket"),"Steel plate or jacket",Q3001)</f>
        <v>Monitor</v>
      </c>
      <c r="S3001" s="5" t="str">
        <f aca="false">IF(O3001&lt;='Tree rules'!$C$4,IF(N3001&lt;='Tree rules'!$C$5,IF(P3001&lt;='Tree rules'!$C$7,"Monitor","Polymer laminate"),IF(P3001&lt;='Tree rules'!$C$8,"Seal cracks","Polymer laminate")),IF(O3001&lt;='Tree rules'!$C$6,IF(P3001&lt;='Tree rules'!$C$9,"Polymer laminate","Steel plate or jacket"),IF(L3001&lt;='Tree rules'!$C$10,"Steel plate or jacket","Polymer laminate")))</f>
        <v>Monitor</v>
      </c>
      <c r="T3001" s="5" t="str">
        <f aca="false">IF(S3001=R3001,"Yes","No")</f>
        <v>Yes</v>
      </c>
    </row>
    <row r="3002" customFormat="false" ht="15" hidden="false" customHeight="false" outlineLevel="0" collapsed="false">
      <c r="A3002" s="15" t="n">
        <v>9986</v>
      </c>
      <c r="B3002" s="16" t="n">
        <v>5.829902915701</v>
      </c>
      <c r="C3002" s="15" t="n">
        <v>230</v>
      </c>
      <c r="D3002" s="15" t="n">
        <v>550</v>
      </c>
      <c r="E3002" s="15" t="n">
        <v>25</v>
      </c>
      <c r="F3002" s="16" t="n">
        <v>0.520346609290235</v>
      </c>
      <c r="G3002" s="17" t="s">
        <v>103</v>
      </c>
      <c r="H3002" s="18" t="n">
        <v>0.2</v>
      </c>
      <c r="I3002" s="18" t="n">
        <v>1.5</v>
      </c>
      <c r="J3002" s="19" t="n">
        <v>0.93010111945052</v>
      </c>
      <c r="K3002" s="19" t="n">
        <v>0.447992172948052</v>
      </c>
      <c r="L3002" s="16" t="n">
        <v>11.5672676898829</v>
      </c>
      <c r="M3002" s="19" t="n">
        <v>0.60133874133308</v>
      </c>
      <c r="N3002" s="19" t="n">
        <v>1.25291976526316</v>
      </c>
      <c r="O3002" s="19" t="n">
        <v>1.18681266839375</v>
      </c>
      <c r="P3002" s="19" t="n">
        <v>0.475659713482496</v>
      </c>
      <c r="Q3002" s="17" t="s">
        <v>31</v>
      </c>
      <c r="R3002" s="5" t="str">
        <f aca="false">IF(OR(Q3002="Steel plate",Q3002="Concrete jacket"),"Steel plate or jacket",Q3002)</f>
        <v>Polymer laminate</v>
      </c>
      <c r="S3002" s="5" t="str">
        <f aca="false">IF(O3002&lt;='Tree rules'!$C$4,IF(N3002&lt;='Tree rules'!$C$5,IF(P3002&lt;='Tree rules'!$C$7,"Monitor","Polymer laminate"),IF(P3002&lt;='Tree rules'!$C$8,"Seal cracks","Polymer laminate")),IF(O3002&lt;='Tree rules'!$C$6,IF(P3002&lt;='Tree rules'!$C$9,"Polymer laminate","Steel plate or jacket"),IF(L3002&lt;='Tree rules'!$C$10,"Steel plate or jacket","Polymer laminate")))</f>
        <v>Polymer laminate</v>
      </c>
      <c r="T3002" s="5" t="str">
        <f aca="false">IF(S3002=R3002,"Yes","No")</f>
        <v>Yes</v>
      </c>
    </row>
    <row r="3003" customFormat="false" ht="15" hidden="false" customHeight="false" outlineLevel="0" collapsed="false">
      <c r="A3003" s="15" t="n">
        <v>9987</v>
      </c>
      <c r="B3003" s="16" t="n">
        <v>5.52080837321352</v>
      </c>
      <c r="C3003" s="15" t="n">
        <v>230</v>
      </c>
      <c r="D3003" s="15" t="n">
        <v>475</v>
      </c>
      <c r="E3003" s="15" t="n">
        <v>30</v>
      </c>
      <c r="F3003" s="16" t="n">
        <v>0.639770421258486</v>
      </c>
      <c r="G3003" s="17" t="s">
        <v>103</v>
      </c>
      <c r="H3003" s="18" t="n">
        <v>0.2</v>
      </c>
      <c r="I3003" s="18" t="n">
        <v>1</v>
      </c>
      <c r="J3003" s="19" t="n">
        <v>0.89369597066723</v>
      </c>
      <c r="K3003" s="19" t="n">
        <v>0.415094086803261</v>
      </c>
      <c r="L3003" s="16" t="n">
        <v>12.9292936140832</v>
      </c>
      <c r="M3003" s="19" t="n">
        <v>0.780721626692889</v>
      </c>
      <c r="N3003" s="19" t="n">
        <v>1.18731516459409</v>
      </c>
      <c r="O3003" s="19" t="n">
        <v>0.89369597066723</v>
      </c>
      <c r="P3003" s="19" t="n">
        <v>0.365039728710427</v>
      </c>
      <c r="Q3003" s="17" t="s">
        <v>30</v>
      </c>
      <c r="R3003" s="5" t="str">
        <f aca="false">IF(OR(Q3003="Steel plate",Q3003="Concrete jacket"),"Steel plate or jacket",Q3003)</f>
        <v>Seal cracks</v>
      </c>
      <c r="S3003" s="5" t="str">
        <f aca="false">IF(O3003&lt;='Tree rules'!$C$4,IF(N3003&lt;='Tree rules'!$C$5,IF(P3003&lt;='Tree rules'!$C$7,"Monitor","Polymer laminate"),IF(P3003&lt;='Tree rules'!$C$8,"Seal cracks","Polymer laminate")),IF(O3003&lt;='Tree rules'!$C$6,IF(P3003&lt;='Tree rules'!$C$9,"Polymer laminate","Steel plate or jacket"),IF(L3003&lt;='Tree rules'!$C$10,"Steel plate or jacket","Polymer laminate")))</f>
        <v>Seal cracks</v>
      </c>
      <c r="T3003" s="5" t="str">
        <f aca="false">IF(S3003=R3003,"Yes","No")</f>
        <v>Yes</v>
      </c>
    </row>
  </sheetData>
  <autoFilter ref="A3:T30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2026-10-14T06:01:34Z</dcterms:created>
  <dc:creator>openpyxl</dc:creator>
  <dc:description/>
  <dc:language>en-US</dc:language>
  <cp:lastModifiedBy/>
  <dcterms:modified xsi:type="dcterms:W3CDTF">2026-10-14T06:01:37Z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